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018"/>
  <workbookPr showInkAnnotation="0" hidePivotFieldList="1"/>
  <mc:AlternateContent xmlns:mc="http://schemas.openxmlformats.org/markup-compatibility/2006">
    <mc:Choice Requires="x15">
      <x15ac:absPath xmlns:x15ac="http://schemas.microsoft.com/office/spreadsheetml/2010/11/ac" url="/Users/Shaun/Dropbox/CWNN/Documentation/Architecture/"/>
    </mc:Choice>
  </mc:AlternateContent>
  <bookViews>
    <workbookView xWindow="0" yWindow="460" windowWidth="38400" windowHeight="21060" tabRatio="500" activeTab="3"/>
  </bookViews>
  <sheets>
    <sheet name="Sheet1" sheetId="1" r:id="rId1"/>
    <sheet name="Test Data" sheetId="2" r:id="rId2"/>
    <sheet name="Summary" sheetId="3" r:id="rId3"/>
    <sheet name="Sense - mpu9150" sheetId="6" r:id="rId4"/>
    <sheet name="Sense - tmp006" sheetId="7" r:id="rId5"/>
    <sheet name="Sense - bma222" sheetId="8" r:id="rId6"/>
    <sheet name="Alert - tmp006" sheetId="9" r:id="rId7"/>
    <sheet name="Data Base fields" sheetId="10" r:id="rId8"/>
    <sheet name="Notes" sheetId="4" r:id="rId9"/>
  </sheets>
  <definedNames>
    <definedName name="AccVar">Summary!$B$4</definedName>
    <definedName name="avgOff">Summary!$B$2</definedName>
    <definedName name="avgOn">Summary!$B$3</definedName>
    <definedName name="off_max">'Test Data'!$B$4</definedName>
    <definedName name="off_min">'Test Data'!$B$3</definedName>
    <definedName name="on">'Test Data'!$B$5</definedName>
    <definedName name="on_max">'Test Data'!$B$6</definedName>
    <definedName name="on_min">'Test Data'!$B$5</definedName>
    <definedName name="solver_eng" localSheetId="2" hidden="1">1</definedName>
    <definedName name="solver_lin" localSheetId="2" hidden="1">2</definedName>
    <definedName name="solver_neg" localSheetId="2" hidden="1">1</definedName>
    <definedName name="solver_num" localSheetId="2" hidden="1">0</definedName>
    <definedName name="solver_opt" localSheetId="2" hidden="1">Summary!$L$15</definedName>
    <definedName name="solver_typ" localSheetId="2" hidden="1">1</definedName>
    <definedName name="solver_val" localSheetId="2" hidden="1">0</definedName>
    <definedName name="solver_ver" localSheetId="2" hidden="1">2</definedName>
    <definedName name="sr_div">'Test Data'!$B$7</definedName>
  </definedNames>
  <calcPr calcId="150000" concurrentCalc="0"/>
  <pivotCaches>
    <pivotCache cacheId="17" r:id="rId10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19" i="2" l="1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5001" i="2"/>
  <c r="I5002" i="2"/>
  <c r="I5003" i="2"/>
  <c r="I5004" i="2"/>
  <c r="I5005" i="2"/>
  <c r="I5006" i="2"/>
  <c r="I5007" i="2"/>
  <c r="I5008" i="2"/>
  <c r="I5009" i="2"/>
  <c r="I5010" i="2"/>
  <c r="I5011" i="2"/>
  <c r="I5012" i="2"/>
  <c r="I5013" i="2"/>
  <c r="I5014" i="2"/>
  <c r="I5015" i="2"/>
  <c r="I5016" i="2"/>
  <c r="I5017" i="2"/>
  <c r="I5018" i="2"/>
  <c r="I5019" i="2"/>
  <c r="I5020" i="2"/>
  <c r="I5021" i="2"/>
  <c r="I5022" i="2"/>
  <c r="I5023" i="2"/>
  <c r="I5024" i="2"/>
  <c r="I5025" i="2"/>
  <c r="I5026" i="2"/>
  <c r="I5027" i="2"/>
  <c r="I5028" i="2"/>
  <c r="I5029" i="2"/>
  <c r="I5030" i="2"/>
  <c r="I5031" i="2"/>
  <c r="I5032" i="2"/>
  <c r="I5033" i="2"/>
  <c r="I5034" i="2"/>
  <c r="I5035" i="2"/>
  <c r="I5036" i="2"/>
  <c r="I5037" i="2"/>
  <c r="I5038" i="2"/>
  <c r="I5039" i="2"/>
  <c r="I5040" i="2"/>
  <c r="I5041" i="2"/>
  <c r="I5042" i="2"/>
  <c r="I5043" i="2"/>
  <c r="I5044" i="2"/>
  <c r="I5045" i="2"/>
  <c r="I5046" i="2"/>
  <c r="I5047" i="2"/>
  <c r="I5048" i="2"/>
  <c r="I5049" i="2"/>
  <c r="I5050" i="2"/>
  <c r="I5051" i="2"/>
  <c r="I5052" i="2"/>
  <c r="I5053" i="2"/>
  <c r="I5054" i="2"/>
  <c r="I5055" i="2"/>
  <c r="I5056" i="2"/>
  <c r="I5057" i="2"/>
  <c r="I5058" i="2"/>
  <c r="I5059" i="2"/>
  <c r="I5060" i="2"/>
  <c r="I5061" i="2"/>
  <c r="I5062" i="2"/>
  <c r="I5063" i="2"/>
  <c r="I5064" i="2"/>
  <c r="I5065" i="2"/>
  <c r="I5066" i="2"/>
  <c r="I5067" i="2"/>
  <c r="I5068" i="2"/>
  <c r="I5069" i="2"/>
  <c r="I5070" i="2"/>
  <c r="I5071" i="2"/>
  <c r="I5072" i="2"/>
  <c r="I5073" i="2"/>
  <c r="I5074" i="2"/>
  <c r="I5075" i="2"/>
  <c r="I5076" i="2"/>
  <c r="I5077" i="2"/>
  <c r="I5078" i="2"/>
  <c r="I5079" i="2"/>
  <c r="I5080" i="2"/>
  <c r="I5081" i="2"/>
  <c r="I5082" i="2"/>
  <c r="I5083" i="2"/>
  <c r="I5084" i="2"/>
  <c r="I5085" i="2"/>
  <c r="I5086" i="2"/>
  <c r="I5087" i="2"/>
  <c r="I5088" i="2"/>
  <c r="I5089" i="2"/>
  <c r="I5090" i="2"/>
  <c r="I5091" i="2"/>
  <c r="I5092" i="2"/>
  <c r="I5093" i="2"/>
  <c r="I5094" i="2"/>
  <c r="I5095" i="2"/>
  <c r="I5096" i="2"/>
  <c r="I5097" i="2"/>
  <c r="I5098" i="2"/>
  <c r="I5099" i="2"/>
  <c r="I5100" i="2"/>
  <c r="I5101" i="2"/>
  <c r="I5102" i="2"/>
  <c r="I5103" i="2"/>
  <c r="I5104" i="2"/>
  <c r="I5105" i="2"/>
  <c r="I5106" i="2"/>
  <c r="I5107" i="2"/>
  <c r="I5108" i="2"/>
  <c r="I5109" i="2"/>
  <c r="I5110" i="2"/>
  <c r="I5111" i="2"/>
  <c r="I5112" i="2"/>
  <c r="I5113" i="2"/>
  <c r="I5114" i="2"/>
  <c r="I5115" i="2"/>
  <c r="I5116" i="2"/>
  <c r="I5117" i="2"/>
  <c r="I5118" i="2"/>
  <c r="I5119" i="2"/>
  <c r="I5120" i="2"/>
  <c r="I5121" i="2"/>
  <c r="I5122" i="2"/>
  <c r="I5123" i="2"/>
  <c r="I5124" i="2"/>
  <c r="I5125" i="2"/>
  <c r="I5126" i="2"/>
  <c r="I5127" i="2"/>
  <c r="I5128" i="2"/>
  <c r="I5129" i="2"/>
  <c r="I5130" i="2"/>
  <c r="I5131" i="2"/>
  <c r="I5132" i="2"/>
  <c r="I5133" i="2"/>
  <c r="I5134" i="2"/>
  <c r="I5135" i="2"/>
  <c r="I5136" i="2"/>
  <c r="I5137" i="2"/>
  <c r="I5138" i="2"/>
  <c r="I5139" i="2"/>
  <c r="I5140" i="2"/>
  <c r="I5141" i="2"/>
  <c r="I5142" i="2"/>
  <c r="I5143" i="2"/>
  <c r="I5144" i="2"/>
  <c r="I5145" i="2"/>
  <c r="I5146" i="2"/>
  <c r="I5147" i="2"/>
  <c r="I5148" i="2"/>
  <c r="I5149" i="2"/>
  <c r="I5150" i="2"/>
  <c r="I5151" i="2"/>
  <c r="I5152" i="2"/>
  <c r="I5153" i="2"/>
  <c r="I5154" i="2"/>
  <c r="I5155" i="2"/>
  <c r="I5156" i="2"/>
  <c r="I5157" i="2"/>
  <c r="I5158" i="2"/>
  <c r="I5159" i="2"/>
  <c r="I5160" i="2"/>
  <c r="I5161" i="2"/>
  <c r="I5162" i="2"/>
  <c r="I5163" i="2"/>
  <c r="I5164" i="2"/>
  <c r="I5165" i="2"/>
  <c r="I5166" i="2"/>
  <c r="I5167" i="2"/>
  <c r="I5168" i="2"/>
  <c r="I5169" i="2"/>
  <c r="I5170" i="2"/>
  <c r="I5171" i="2"/>
  <c r="I5172" i="2"/>
  <c r="I5173" i="2"/>
  <c r="I5174" i="2"/>
  <c r="I5175" i="2"/>
  <c r="I5176" i="2"/>
  <c r="I5177" i="2"/>
  <c r="I5178" i="2"/>
  <c r="I5179" i="2"/>
  <c r="I5180" i="2"/>
  <c r="I5181" i="2"/>
  <c r="I5182" i="2"/>
  <c r="I5183" i="2"/>
  <c r="I5184" i="2"/>
  <c r="I5185" i="2"/>
  <c r="I5186" i="2"/>
  <c r="I5187" i="2"/>
  <c r="I5188" i="2"/>
  <c r="I5189" i="2"/>
  <c r="I5190" i="2"/>
  <c r="I5191" i="2"/>
  <c r="I5192" i="2"/>
  <c r="I5193" i="2"/>
  <c r="I5194" i="2"/>
  <c r="I5195" i="2"/>
  <c r="I5196" i="2"/>
  <c r="I5197" i="2"/>
  <c r="I5198" i="2"/>
  <c r="I5199" i="2"/>
  <c r="I5200" i="2"/>
  <c r="I5201" i="2"/>
  <c r="I5202" i="2"/>
  <c r="I5203" i="2"/>
  <c r="I5204" i="2"/>
  <c r="I5205" i="2"/>
  <c r="I5206" i="2"/>
  <c r="I5207" i="2"/>
  <c r="I5208" i="2"/>
  <c r="I5209" i="2"/>
  <c r="I5210" i="2"/>
  <c r="I5211" i="2"/>
  <c r="I5212" i="2"/>
  <c r="I5213" i="2"/>
  <c r="I5214" i="2"/>
  <c r="I5215" i="2"/>
  <c r="I5216" i="2"/>
  <c r="I5217" i="2"/>
  <c r="I5218" i="2"/>
  <c r="I5219" i="2"/>
  <c r="I5220" i="2"/>
  <c r="I5221" i="2"/>
  <c r="I5222" i="2"/>
  <c r="I5223" i="2"/>
  <c r="I5224" i="2"/>
  <c r="I5225" i="2"/>
  <c r="I5226" i="2"/>
  <c r="I5227" i="2"/>
  <c r="I5228" i="2"/>
  <c r="I5229" i="2"/>
  <c r="I5230" i="2"/>
  <c r="I5231" i="2"/>
  <c r="I5232" i="2"/>
  <c r="I5233" i="2"/>
  <c r="I5234" i="2"/>
  <c r="I5235" i="2"/>
  <c r="I5236" i="2"/>
  <c r="I5237" i="2"/>
  <c r="I5238" i="2"/>
  <c r="I5239" i="2"/>
  <c r="I5240" i="2"/>
  <c r="I5241" i="2"/>
  <c r="I5242" i="2"/>
  <c r="I5243" i="2"/>
  <c r="I5244" i="2"/>
  <c r="I5245" i="2"/>
  <c r="I5246" i="2"/>
  <c r="I5247" i="2"/>
  <c r="I5248" i="2"/>
  <c r="I5249" i="2"/>
  <c r="I5250" i="2"/>
  <c r="I5251" i="2"/>
  <c r="I5252" i="2"/>
  <c r="I5253" i="2"/>
  <c r="I5254" i="2"/>
  <c r="I5255" i="2"/>
  <c r="I5256" i="2"/>
  <c r="I5257" i="2"/>
  <c r="I5258" i="2"/>
  <c r="I5259" i="2"/>
  <c r="I5260" i="2"/>
  <c r="I5261" i="2"/>
  <c r="I5262" i="2"/>
  <c r="I5263" i="2"/>
  <c r="I5264" i="2"/>
  <c r="I5265" i="2"/>
  <c r="I5266" i="2"/>
  <c r="I5267" i="2"/>
  <c r="I5268" i="2"/>
  <c r="I5269" i="2"/>
  <c r="I5270" i="2"/>
  <c r="I5271" i="2"/>
  <c r="I5272" i="2"/>
  <c r="I5273" i="2"/>
  <c r="I5274" i="2"/>
  <c r="I5275" i="2"/>
  <c r="I5276" i="2"/>
  <c r="I5277" i="2"/>
  <c r="I5278" i="2"/>
  <c r="I5279" i="2"/>
  <c r="I5280" i="2"/>
  <c r="I5281" i="2"/>
  <c r="I5282" i="2"/>
  <c r="I5283" i="2"/>
  <c r="I5284" i="2"/>
  <c r="I5285" i="2"/>
  <c r="I5286" i="2"/>
  <c r="I5287" i="2"/>
  <c r="I5288" i="2"/>
  <c r="I5289" i="2"/>
  <c r="I5290" i="2"/>
  <c r="I5291" i="2"/>
  <c r="I5292" i="2"/>
  <c r="I5293" i="2"/>
  <c r="I5294" i="2"/>
  <c r="I5295" i="2"/>
  <c r="I5296" i="2"/>
  <c r="I5297" i="2"/>
  <c r="I5298" i="2"/>
  <c r="I5299" i="2"/>
  <c r="I5300" i="2"/>
  <c r="I5301" i="2"/>
  <c r="I5302" i="2"/>
  <c r="I5303" i="2"/>
  <c r="I5304" i="2"/>
  <c r="I5305" i="2"/>
  <c r="I5306" i="2"/>
  <c r="I5307" i="2"/>
  <c r="I5308" i="2"/>
  <c r="I5309" i="2"/>
  <c r="I5310" i="2"/>
  <c r="I5311" i="2"/>
  <c r="I5312" i="2"/>
  <c r="I5313" i="2"/>
  <c r="I5314" i="2"/>
  <c r="I5315" i="2"/>
  <c r="I5316" i="2"/>
  <c r="I5317" i="2"/>
  <c r="I5318" i="2"/>
  <c r="I5319" i="2"/>
  <c r="I5320" i="2"/>
  <c r="I5321" i="2"/>
  <c r="I5322" i="2"/>
  <c r="I5323" i="2"/>
  <c r="I5324" i="2"/>
  <c r="I5325" i="2"/>
  <c r="I5326" i="2"/>
  <c r="I5327" i="2"/>
  <c r="I5328" i="2"/>
  <c r="I5329" i="2"/>
  <c r="I5330" i="2"/>
  <c r="I5331" i="2"/>
  <c r="I5332" i="2"/>
  <c r="I5333" i="2"/>
  <c r="I5334" i="2"/>
  <c r="I5335" i="2"/>
  <c r="I5336" i="2"/>
  <c r="I5337" i="2"/>
  <c r="I5338" i="2"/>
  <c r="I5339" i="2"/>
  <c r="I5340" i="2"/>
  <c r="I5341" i="2"/>
  <c r="I5342" i="2"/>
  <c r="I5343" i="2"/>
  <c r="I5344" i="2"/>
  <c r="I5345" i="2"/>
  <c r="I5346" i="2"/>
  <c r="I5347" i="2"/>
  <c r="I5348" i="2"/>
  <c r="I5349" i="2"/>
  <c r="I5350" i="2"/>
  <c r="I5351" i="2"/>
  <c r="I5352" i="2"/>
  <c r="I5353" i="2"/>
  <c r="I5354" i="2"/>
  <c r="I5355" i="2"/>
  <c r="I5356" i="2"/>
  <c r="I5357" i="2"/>
  <c r="I5358" i="2"/>
  <c r="I5359" i="2"/>
  <c r="I5360" i="2"/>
  <c r="I5361" i="2"/>
  <c r="I5362" i="2"/>
  <c r="I5363" i="2"/>
  <c r="I5364" i="2"/>
  <c r="I5365" i="2"/>
  <c r="I5366" i="2"/>
  <c r="I5367" i="2"/>
  <c r="I5368" i="2"/>
  <c r="I5369" i="2"/>
  <c r="I5370" i="2"/>
  <c r="I5371" i="2"/>
  <c r="I5372" i="2"/>
  <c r="I5373" i="2"/>
  <c r="I5374" i="2"/>
  <c r="I5375" i="2"/>
  <c r="I5376" i="2"/>
  <c r="I5377" i="2"/>
  <c r="I5378" i="2"/>
  <c r="I5379" i="2"/>
  <c r="I5380" i="2"/>
  <c r="I5381" i="2"/>
  <c r="I5382" i="2"/>
  <c r="I5383" i="2"/>
  <c r="I5384" i="2"/>
  <c r="I5385" i="2"/>
  <c r="I5386" i="2"/>
  <c r="I5387" i="2"/>
  <c r="I5388" i="2"/>
  <c r="I5389" i="2"/>
  <c r="I5390" i="2"/>
  <c r="I5391" i="2"/>
  <c r="I5392" i="2"/>
  <c r="I5393" i="2"/>
  <c r="I5394" i="2"/>
  <c r="I5395" i="2"/>
  <c r="I5396" i="2"/>
  <c r="I5397" i="2"/>
  <c r="I5398" i="2"/>
  <c r="I5399" i="2"/>
  <c r="I5400" i="2"/>
  <c r="I5401" i="2"/>
  <c r="I5402" i="2"/>
  <c r="I5403" i="2"/>
  <c r="I5404" i="2"/>
  <c r="I5405" i="2"/>
  <c r="I5406" i="2"/>
  <c r="I5407" i="2"/>
  <c r="I5408" i="2"/>
  <c r="I5409" i="2"/>
  <c r="I5410" i="2"/>
  <c r="I5411" i="2"/>
  <c r="I5412" i="2"/>
  <c r="I5413" i="2"/>
  <c r="I5414" i="2"/>
  <c r="I5415" i="2"/>
  <c r="I5416" i="2"/>
  <c r="I5417" i="2"/>
  <c r="I5418" i="2"/>
  <c r="I5419" i="2"/>
  <c r="I5420" i="2"/>
  <c r="I5421" i="2"/>
  <c r="I5422" i="2"/>
  <c r="I5423" i="2"/>
  <c r="I5424" i="2"/>
  <c r="I5425" i="2"/>
  <c r="I5426" i="2"/>
  <c r="I5427" i="2"/>
  <c r="I5428" i="2"/>
  <c r="I5429" i="2"/>
  <c r="I5430" i="2"/>
  <c r="I5431" i="2"/>
  <c r="I5432" i="2"/>
  <c r="I5433" i="2"/>
  <c r="I5434" i="2"/>
  <c r="I5435" i="2"/>
  <c r="I5436" i="2"/>
  <c r="I5437" i="2"/>
  <c r="I5438" i="2"/>
  <c r="I5439" i="2"/>
  <c r="I5440" i="2"/>
  <c r="I5441" i="2"/>
  <c r="I5442" i="2"/>
  <c r="I5443" i="2"/>
  <c r="I5444" i="2"/>
  <c r="I5445" i="2"/>
  <c r="I5446" i="2"/>
  <c r="I5447" i="2"/>
  <c r="I5448" i="2"/>
  <c r="I5449" i="2"/>
  <c r="I5450" i="2"/>
  <c r="I5451" i="2"/>
  <c r="I5452" i="2"/>
  <c r="I5453" i="2"/>
  <c r="I5454" i="2"/>
  <c r="I5455" i="2"/>
  <c r="I5456" i="2"/>
  <c r="I5457" i="2"/>
  <c r="I5458" i="2"/>
  <c r="I5459" i="2"/>
  <c r="I5460" i="2"/>
  <c r="I5461" i="2"/>
  <c r="I5462" i="2"/>
  <c r="I5463" i="2"/>
  <c r="I5464" i="2"/>
  <c r="I5465" i="2"/>
  <c r="I5466" i="2"/>
  <c r="I5467" i="2"/>
  <c r="I5468" i="2"/>
  <c r="I5469" i="2"/>
  <c r="I5470" i="2"/>
  <c r="I5471" i="2"/>
  <c r="I5472" i="2"/>
  <c r="I5473" i="2"/>
  <c r="I5474" i="2"/>
  <c r="I5475" i="2"/>
  <c r="I5476" i="2"/>
  <c r="I5477" i="2"/>
  <c r="I5478" i="2"/>
  <c r="I5479" i="2"/>
  <c r="I5480" i="2"/>
  <c r="I5481" i="2"/>
  <c r="I5482" i="2"/>
  <c r="I5483" i="2"/>
  <c r="I5484" i="2"/>
  <c r="I5485" i="2"/>
  <c r="I5486" i="2"/>
  <c r="I5487" i="2"/>
  <c r="I5488" i="2"/>
  <c r="I5489" i="2"/>
  <c r="I5490" i="2"/>
  <c r="I5491" i="2"/>
  <c r="I5492" i="2"/>
  <c r="I5493" i="2"/>
  <c r="I5494" i="2"/>
  <c r="I5495" i="2"/>
  <c r="I5496" i="2"/>
  <c r="I5497" i="2"/>
  <c r="I5498" i="2"/>
  <c r="I5499" i="2"/>
  <c r="I5500" i="2"/>
  <c r="I5501" i="2"/>
  <c r="I5502" i="2"/>
  <c r="I5503" i="2"/>
  <c r="I5504" i="2"/>
  <c r="I5505" i="2"/>
  <c r="I5506" i="2"/>
  <c r="I5507" i="2"/>
  <c r="I5508" i="2"/>
  <c r="I5509" i="2"/>
  <c r="I5510" i="2"/>
  <c r="I5511" i="2"/>
  <c r="I5512" i="2"/>
  <c r="I5513" i="2"/>
  <c r="I5514" i="2"/>
  <c r="I5515" i="2"/>
  <c r="I5516" i="2"/>
  <c r="I5517" i="2"/>
  <c r="I5518" i="2"/>
  <c r="I5519" i="2"/>
  <c r="I5520" i="2"/>
  <c r="I5521" i="2"/>
  <c r="I5522" i="2"/>
  <c r="I5523" i="2"/>
  <c r="I5524" i="2"/>
  <c r="I5525" i="2"/>
  <c r="I5526" i="2"/>
  <c r="I5527" i="2"/>
  <c r="I5528" i="2"/>
  <c r="I5529" i="2"/>
  <c r="I5530" i="2"/>
  <c r="I5531" i="2"/>
  <c r="I5532" i="2"/>
  <c r="I5533" i="2"/>
  <c r="I5534" i="2"/>
  <c r="I5535" i="2"/>
  <c r="I5536" i="2"/>
  <c r="I5537" i="2"/>
  <c r="I5538" i="2"/>
  <c r="I5539" i="2"/>
  <c r="I5540" i="2"/>
  <c r="I5541" i="2"/>
  <c r="I5542" i="2"/>
  <c r="I5543" i="2"/>
  <c r="I5544" i="2"/>
  <c r="I5545" i="2"/>
  <c r="I5546" i="2"/>
  <c r="I5547" i="2"/>
  <c r="I5548" i="2"/>
  <c r="I5549" i="2"/>
  <c r="I5550" i="2"/>
  <c r="I5551" i="2"/>
  <c r="I5552" i="2"/>
  <c r="I5553" i="2"/>
  <c r="I5554" i="2"/>
  <c r="I5555" i="2"/>
  <c r="I5556" i="2"/>
  <c r="I5557" i="2"/>
  <c r="I5558" i="2"/>
  <c r="I5559" i="2"/>
  <c r="I5560" i="2"/>
  <c r="I5561" i="2"/>
  <c r="I5562" i="2"/>
  <c r="I5563" i="2"/>
  <c r="I5564" i="2"/>
  <c r="I5565" i="2"/>
  <c r="I5566" i="2"/>
  <c r="I5567" i="2"/>
  <c r="I5568" i="2"/>
  <c r="I5569" i="2"/>
  <c r="I5570" i="2"/>
  <c r="I5571" i="2"/>
  <c r="I5572" i="2"/>
  <c r="I5573" i="2"/>
  <c r="I5574" i="2"/>
  <c r="I5575" i="2"/>
  <c r="I5576" i="2"/>
  <c r="I5577" i="2"/>
  <c r="I5578" i="2"/>
  <c r="I5579" i="2"/>
  <c r="I5580" i="2"/>
  <c r="I5581" i="2"/>
  <c r="I5582" i="2"/>
  <c r="I5583" i="2"/>
  <c r="I5584" i="2"/>
  <c r="I5585" i="2"/>
  <c r="I5586" i="2"/>
  <c r="I5587" i="2"/>
  <c r="I5588" i="2"/>
  <c r="I5589" i="2"/>
  <c r="I5590" i="2"/>
  <c r="I5591" i="2"/>
  <c r="I5592" i="2"/>
  <c r="I5593" i="2"/>
  <c r="I5594" i="2"/>
  <c r="I5595" i="2"/>
  <c r="I5596" i="2"/>
  <c r="I5597" i="2"/>
  <c r="I5598" i="2"/>
  <c r="I5599" i="2"/>
  <c r="I5600" i="2"/>
  <c r="I5601" i="2"/>
  <c r="I5602" i="2"/>
  <c r="I5603" i="2"/>
  <c r="I5604" i="2"/>
  <c r="I5605" i="2"/>
  <c r="I5606" i="2"/>
  <c r="I5607" i="2"/>
  <c r="I5608" i="2"/>
  <c r="I5609" i="2"/>
  <c r="I5610" i="2"/>
  <c r="I5611" i="2"/>
  <c r="I5612" i="2"/>
  <c r="I5613" i="2"/>
  <c r="I5614" i="2"/>
  <c r="I5615" i="2"/>
  <c r="I5616" i="2"/>
  <c r="I5617" i="2"/>
  <c r="I5618" i="2"/>
  <c r="I5619" i="2"/>
  <c r="I5620" i="2"/>
  <c r="I5621" i="2"/>
  <c r="I5622" i="2"/>
  <c r="I5623" i="2"/>
  <c r="I5624" i="2"/>
  <c r="I5625" i="2"/>
  <c r="I5626" i="2"/>
  <c r="I5627" i="2"/>
  <c r="I5628" i="2"/>
  <c r="I5629" i="2"/>
  <c r="I5630" i="2"/>
  <c r="I5631" i="2"/>
  <c r="I5632" i="2"/>
  <c r="I5633" i="2"/>
  <c r="I5634" i="2"/>
  <c r="I5635" i="2"/>
  <c r="I5636" i="2"/>
  <c r="I5637" i="2"/>
  <c r="I5638" i="2"/>
  <c r="I5639" i="2"/>
  <c r="I5640" i="2"/>
  <c r="I5641" i="2"/>
  <c r="I5642" i="2"/>
  <c r="I5643" i="2"/>
  <c r="I5644" i="2"/>
  <c r="I5645" i="2"/>
  <c r="I5646" i="2"/>
  <c r="I5647" i="2"/>
  <c r="I5648" i="2"/>
  <c r="I5649" i="2"/>
  <c r="I5650" i="2"/>
  <c r="I5651" i="2"/>
  <c r="I5652" i="2"/>
  <c r="I5653" i="2"/>
  <c r="I5654" i="2"/>
  <c r="I5655" i="2"/>
  <c r="I5656" i="2"/>
  <c r="I5657" i="2"/>
  <c r="I5658" i="2"/>
  <c r="I5659" i="2"/>
  <c r="I5660" i="2"/>
  <c r="I5661" i="2"/>
  <c r="I5662" i="2"/>
  <c r="I5663" i="2"/>
  <c r="I5664" i="2"/>
  <c r="I5665" i="2"/>
  <c r="I5666" i="2"/>
  <c r="I5667" i="2"/>
  <c r="I5668" i="2"/>
  <c r="I5669" i="2"/>
  <c r="I5670" i="2"/>
  <c r="I5671" i="2"/>
  <c r="I5672" i="2"/>
  <c r="I5673" i="2"/>
  <c r="I5674" i="2"/>
  <c r="I5675" i="2"/>
  <c r="I5676" i="2"/>
  <c r="I5677" i="2"/>
  <c r="I5678" i="2"/>
  <c r="I5679" i="2"/>
  <c r="I5680" i="2"/>
  <c r="I5681" i="2"/>
  <c r="I5682" i="2"/>
  <c r="I5683" i="2"/>
  <c r="I5684" i="2"/>
  <c r="I5685" i="2"/>
  <c r="I5686" i="2"/>
  <c r="I5687" i="2"/>
  <c r="I5688" i="2"/>
  <c r="I5689" i="2"/>
  <c r="I5690" i="2"/>
  <c r="I5691" i="2"/>
  <c r="I5692" i="2"/>
  <c r="I5693" i="2"/>
  <c r="I5694" i="2"/>
  <c r="I5695" i="2"/>
  <c r="I5696" i="2"/>
  <c r="I5697" i="2"/>
  <c r="I5698" i="2"/>
  <c r="I5699" i="2"/>
  <c r="I5700" i="2"/>
  <c r="I5701" i="2"/>
  <c r="I5702" i="2"/>
  <c r="I5703" i="2"/>
  <c r="I5704" i="2"/>
  <c r="I5705" i="2"/>
  <c r="I5706" i="2"/>
  <c r="I5707" i="2"/>
  <c r="I5708" i="2"/>
  <c r="I5709" i="2"/>
  <c r="I5710" i="2"/>
  <c r="I5711" i="2"/>
  <c r="I5712" i="2"/>
  <c r="I5713" i="2"/>
  <c r="I5714" i="2"/>
  <c r="I5715" i="2"/>
  <c r="I5716" i="2"/>
  <c r="I5717" i="2"/>
  <c r="I5718" i="2"/>
  <c r="I5719" i="2"/>
  <c r="I5720" i="2"/>
  <c r="I5721" i="2"/>
  <c r="I5722" i="2"/>
  <c r="I5723" i="2"/>
  <c r="I5724" i="2"/>
  <c r="I5725" i="2"/>
  <c r="I5726" i="2"/>
  <c r="I5727" i="2"/>
  <c r="I5728" i="2"/>
  <c r="I5729" i="2"/>
  <c r="I5730" i="2"/>
  <c r="I5731" i="2"/>
  <c r="I5732" i="2"/>
  <c r="I5733" i="2"/>
  <c r="I5734" i="2"/>
  <c r="I5735" i="2"/>
  <c r="I5736" i="2"/>
  <c r="I5737" i="2"/>
  <c r="I5738" i="2"/>
  <c r="I5739" i="2"/>
  <c r="I5740" i="2"/>
  <c r="I5741" i="2"/>
  <c r="I5742" i="2"/>
  <c r="I5743" i="2"/>
  <c r="I5744" i="2"/>
  <c r="I5745" i="2"/>
  <c r="I5746" i="2"/>
  <c r="I5747" i="2"/>
  <c r="I5748" i="2"/>
  <c r="I5749" i="2"/>
  <c r="I5750" i="2"/>
  <c r="I5751" i="2"/>
  <c r="I5752" i="2"/>
  <c r="I5753" i="2"/>
  <c r="I5754" i="2"/>
  <c r="I5755" i="2"/>
  <c r="I5756" i="2"/>
  <c r="I5757" i="2"/>
  <c r="I5758" i="2"/>
  <c r="I5759" i="2"/>
  <c r="I5760" i="2"/>
  <c r="I5761" i="2"/>
  <c r="I5762" i="2"/>
  <c r="I5763" i="2"/>
  <c r="I5764" i="2"/>
  <c r="I5765" i="2"/>
  <c r="I5766" i="2"/>
  <c r="I5767" i="2"/>
  <c r="I5768" i="2"/>
  <c r="I5769" i="2"/>
  <c r="I5770" i="2"/>
  <c r="I5771" i="2"/>
  <c r="I5772" i="2"/>
  <c r="I5773" i="2"/>
  <c r="I5774" i="2"/>
  <c r="I5775" i="2"/>
  <c r="I5776" i="2"/>
  <c r="I5777" i="2"/>
  <c r="I5778" i="2"/>
  <c r="I5779" i="2"/>
  <c r="I5780" i="2"/>
  <c r="I5781" i="2"/>
  <c r="I5782" i="2"/>
  <c r="I5783" i="2"/>
  <c r="I5784" i="2"/>
  <c r="I5785" i="2"/>
  <c r="I5786" i="2"/>
  <c r="I5787" i="2"/>
  <c r="I5788" i="2"/>
  <c r="I5789" i="2"/>
  <c r="I5790" i="2"/>
  <c r="I5791" i="2"/>
  <c r="I5792" i="2"/>
  <c r="I5793" i="2"/>
  <c r="I5794" i="2"/>
  <c r="I5795" i="2"/>
  <c r="I5796" i="2"/>
  <c r="I5797" i="2"/>
  <c r="I5798" i="2"/>
  <c r="I5799" i="2"/>
  <c r="I5800" i="2"/>
  <c r="I5801" i="2"/>
  <c r="I5802" i="2"/>
  <c r="I5803" i="2"/>
  <c r="I5804" i="2"/>
  <c r="I5805" i="2"/>
  <c r="I5806" i="2"/>
  <c r="I5807" i="2"/>
  <c r="I5808" i="2"/>
  <c r="I5809" i="2"/>
  <c r="I5810" i="2"/>
  <c r="I5811" i="2"/>
  <c r="I5812" i="2"/>
  <c r="I5813" i="2"/>
  <c r="I5814" i="2"/>
  <c r="I5815" i="2"/>
  <c r="I5816" i="2"/>
  <c r="I5817" i="2"/>
  <c r="I5818" i="2"/>
  <c r="I5819" i="2"/>
  <c r="I5820" i="2"/>
  <c r="I5821" i="2"/>
  <c r="I5822" i="2"/>
  <c r="I5823" i="2"/>
  <c r="I5824" i="2"/>
  <c r="I5825" i="2"/>
  <c r="I5826" i="2"/>
  <c r="I5827" i="2"/>
  <c r="I5828" i="2"/>
  <c r="I5829" i="2"/>
  <c r="I5830" i="2"/>
  <c r="I5831" i="2"/>
  <c r="I5832" i="2"/>
  <c r="I5833" i="2"/>
  <c r="I5834" i="2"/>
  <c r="I5835" i="2"/>
  <c r="I5836" i="2"/>
  <c r="I5837" i="2"/>
  <c r="I5838" i="2"/>
  <c r="I5839" i="2"/>
  <c r="I5840" i="2"/>
  <c r="I5841" i="2"/>
  <c r="I5842" i="2"/>
  <c r="I5843" i="2"/>
  <c r="I5844" i="2"/>
  <c r="I5845" i="2"/>
  <c r="I5846" i="2"/>
  <c r="I5847" i="2"/>
  <c r="I5848" i="2"/>
  <c r="I5849" i="2"/>
  <c r="I5850" i="2"/>
  <c r="I5851" i="2"/>
  <c r="I5852" i="2"/>
  <c r="I5853" i="2"/>
  <c r="I5854" i="2"/>
  <c r="I5855" i="2"/>
  <c r="I5856" i="2"/>
  <c r="I5857" i="2"/>
  <c r="I5858" i="2"/>
  <c r="I5859" i="2"/>
  <c r="I5860" i="2"/>
  <c r="I5861" i="2"/>
  <c r="I5862" i="2"/>
  <c r="I5863" i="2"/>
  <c r="I5864" i="2"/>
  <c r="I5865" i="2"/>
  <c r="I5866" i="2"/>
  <c r="I5867" i="2"/>
  <c r="I5868" i="2"/>
  <c r="I5869" i="2"/>
  <c r="I5870" i="2"/>
  <c r="I5871" i="2"/>
  <c r="I5872" i="2"/>
  <c r="I5873" i="2"/>
  <c r="I5874" i="2"/>
  <c r="I5875" i="2"/>
  <c r="I5876" i="2"/>
  <c r="I5877" i="2"/>
  <c r="I5878" i="2"/>
  <c r="I5879" i="2"/>
  <c r="I5880" i="2"/>
  <c r="I5881" i="2"/>
  <c r="I5882" i="2"/>
  <c r="I5883" i="2"/>
  <c r="I5884" i="2"/>
  <c r="I5885" i="2"/>
  <c r="I5886" i="2"/>
  <c r="I5887" i="2"/>
  <c r="I5888" i="2"/>
  <c r="I5889" i="2"/>
  <c r="I5890" i="2"/>
  <c r="I5891" i="2"/>
  <c r="I5892" i="2"/>
  <c r="I5893" i="2"/>
  <c r="I5894" i="2"/>
  <c r="I5895" i="2"/>
  <c r="I5896" i="2"/>
  <c r="I5897" i="2"/>
  <c r="I5898" i="2"/>
  <c r="I5899" i="2"/>
  <c r="I5900" i="2"/>
  <c r="I5901" i="2"/>
  <c r="I5902" i="2"/>
  <c r="I5903" i="2"/>
  <c r="I5904" i="2"/>
  <c r="I5905" i="2"/>
  <c r="I5906" i="2"/>
  <c r="I5907" i="2"/>
  <c r="I5908" i="2"/>
  <c r="I5909" i="2"/>
  <c r="I5910" i="2"/>
  <c r="I5911" i="2"/>
  <c r="I5912" i="2"/>
  <c r="I5913" i="2"/>
  <c r="I5914" i="2"/>
  <c r="I5915" i="2"/>
  <c r="I5916" i="2"/>
  <c r="I5917" i="2"/>
  <c r="I5918" i="2"/>
  <c r="I5919" i="2"/>
  <c r="I5920" i="2"/>
  <c r="I5921" i="2"/>
  <c r="I5922" i="2"/>
  <c r="I5923" i="2"/>
  <c r="I5924" i="2"/>
  <c r="I5925" i="2"/>
  <c r="I5926" i="2"/>
  <c r="I5927" i="2"/>
  <c r="I5928" i="2"/>
  <c r="I5929" i="2"/>
  <c r="I5930" i="2"/>
  <c r="I5931" i="2"/>
  <c r="I5932" i="2"/>
  <c r="I5933" i="2"/>
  <c r="I5934" i="2"/>
  <c r="I5935" i="2"/>
  <c r="I5936" i="2"/>
  <c r="I5937" i="2"/>
  <c r="I5938" i="2"/>
  <c r="I5939" i="2"/>
  <c r="I5940" i="2"/>
  <c r="I5941" i="2"/>
  <c r="I5942" i="2"/>
  <c r="I5943" i="2"/>
  <c r="I5944" i="2"/>
  <c r="I5945" i="2"/>
  <c r="I5946" i="2"/>
  <c r="I5947" i="2"/>
  <c r="I5948" i="2"/>
  <c r="I5949" i="2"/>
  <c r="I5950" i="2"/>
  <c r="I5951" i="2"/>
  <c r="I5952" i="2"/>
  <c r="I5953" i="2"/>
  <c r="I5954" i="2"/>
  <c r="I5955" i="2"/>
  <c r="I5956" i="2"/>
  <c r="I5957" i="2"/>
  <c r="I5958" i="2"/>
  <c r="I5959" i="2"/>
  <c r="I5960" i="2"/>
  <c r="I5961" i="2"/>
  <c r="I5962" i="2"/>
  <c r="I5963" i="2"/>
  <c r="I5964" i="2"/>
  <c r="I5965" i="2"/>
  <c r="I5966" i="2"/>
  <c r="I5967" i="2"/>
  <c r="I5968" i="2"/>
  <c r="I5969" i="2"/>
  <c r="I5970" i="2"/>
  <c r="I5971" i="2"/>
  <c r="I5972" i="2"/>
  <c r="I5973" i="2"/>
  <c r="I5974" i="2"/>
  <c r="I5975" i="2"/>
  <c r="I5976" i="2"/>
  <c r="I5977" i="2"/>
  <c r="I5978" i="2"/>
  <c r="I5979" i="2"/>
  <c r="I5980" i="2"/>
  <c r="I5981" i="2"/>
  <c r="I5982" i="2"/>
  <c r="I5983" i="2"/>
  <c r="I5984" i="2"/>
  <c r="I5985" i="2"/>
  <c r="I5986" i="2"/>
  <c r="I5987" i="2"/>
  <c r="I5988" i="2"/>
  <c r="I5989" i="2"/>
  <c r="I5990" i="2"/>
  <c r="I5991" i="2"/>
  <c r="I5992" i="2"/>
  <c r="I5993" i="2"/>
  <c r="I5994" i="2"/>
  <c r="I5995" i="2"/>
  <c r="I5996" i="2"/>
  <c r="I5997" i="2"/>
  <c r="I5998" i="2"/>
  <c r="I5999" i="2"/>
  <c r="I6000" i="2"/>
  <c r="I6001" i="2"/>
  <c r="I6002" i="2"/>
  <c r="I6003" i="2"/>
  <c r="I6004" i="2"/>
  <c r="I6005" i="2"/>
  <c r="I6006" i="2"/>
  <c r="I6007" i="2"/>
  <c r="I6008" i="2"/>
  <c r="I6009" i="2"/>
  <c r="I6010" i="2"/>
  <c r="I6011" i="2"/>
  <c r="I6012" i="2"/>
  <c r="I6013" i="2"/>
  <c r="I6014" i="2"/>
  <c r="I6015" i="2"/>
  <c r="I6016" i="2"/>
  <c r="I6017" i="2"/>
  <c r="I6018" i="2"/>
  <c r="I6019" i="2"/>
  <c r="I6020" i="2"/>
  <c r="I6021" i="2"/>
  <c r="I6022" i="2"/>
  <c r="I6023" i="2"/>
  <c r="I6024" i="2"/>
  <c r="I6025" i="2"/>
  <c r="I6026" i="2"/>
  <c r="I6027" i="2"/>
  <c r="I6028" i="2"/>
  <c r="I6029" i="2"/>
  <c r="I6030" i="2"/>
  <c r="I6031" i="2"/>
  <c r="I6032" i="2"/>
  <c r="I6033" i="2"/>
  <c r="I6034" i="2"/>
  <c r="I6035" i="2"/>
  <c r="I6036" i="2"/>
  <c r="I6037" i="2"/>
  <c r="I6038" i="2"/>
  <c r="I6039" i="2"/>
  <c r="I6040" i="2"/>
  <c r="I6041" i="2"/>
  <c r="I6042" i="2"/>
  <c r="I6043" i="2"/>
  <c r="I6044" i="2"/>
  <c r="I6045" i="2"/>
  <c r="I6046" i="2"/>
  <c r="I6047" i="2"/>
  <c r="I6048" i="2"/>
  <c r="I6049" i="2"/>
  <c r="I6050" i="2"/>
  <c r="I6051" i="2"/>
  <c r="I6052" i="2"/>
  <c r="I6053" i="2"/>
  <c r="I6054" i="2"/>
  <c r="I6055" i="2"/>
  <c r="I6056" i="2"/>
  <c r="I6057" i="2"/>
  <c r="I6058" i="2"/>
  <c r="I6059" i="2"/>
  <c r="I6060" i="2"/>
  <c r="I6061" i="2"/>
  <c r="I6062" i="2"/>
  <c r="I6063" i="2"/>
  <c r="I6064" i="2"/>
  <c r="I6065" i="2"/>
  <c r="I6066" i="2"/>
  <c r="I6067" i="2"/>
  <c r="I6068" i="2"/>
  <c r="I6069" i="2"/>
  <c r="I6070" i="2"/>
  <c r="I6071" i="2"/>
  <c r="I6072" i="2"/>
  <c r="I6073" i="2"/>
  <c r="I6074" i="2"/>
  <c r="I6075" i="2"/>
  <c r="I6076" i="2"/>
  <c r="I6077" i="2"/>
  <c r="I6078" i="2"/>
  <c r="I6079" i="2"/>
  <c r="I6080" i="2"/>
  <c r="I6081" i="2"/>
  <c r="I6082" i="2"/>
  <c r="I6083" i="2"/>
  <c r="I6084" i="2"/>
  <c r="I6085" i="2"/>
  <c r="I6086" i="2"/>
  <c r="I6087" i="2"/>
  <c r="I6088" i="2"/>
  <c r="I6089" i="2"/>
  <c r="I6090" i="2"/>
  <c r="I6091" i="2"/>
  <c r="I6092" i="2"/>
  <c r="I6093" i="2"/>
  <c r="I6094" i="2"/>
  <c r="I6095" i="2"/>
  <c r="I6096" i="2"/>
  <c r="I6097" i="2"/>
  <c r="I6098" i="2"/>
  <c r="I6099" i="2"/>
  <c r="I6100" i="2"/>
  <c r="I6101" i="2"/>
  <c r="I6102" i="2"/>
  <c r="I6103" i="2"/>
  <c r="I6104" i="2"/>
  <c r="I6105" i="2"/>
  <c r="I6106" i="2"/>
  <c r="I6107" i="2"/>
  <c r="I6108" i="2"/>
  <c r="I6109" i="2"/>
  <c r="I6110" i="2"/>
  <c r="I6111" i="2"/>
  <c r="I6112" i="2"/>
  <c r="I6113" i="2"/>
  <c r="I6114" i="2"/>
  <c r="I6115" i="2"/>
  <c r="I6116" i="2"/>
  <c r="I6117" i="2"/>
  <c r="I6118" i="2"/>
  <c r="I6119" i="2"/>
  <c r="I6120" i="2"/>
  <c r="I6121" i="2"/>
  <c r="I6122" i="2"/>
  <c r="I6123" i="2"/>
  <c r="I6124" i="2"/>
  <c r="I6125" i="2"/>
  <c r="I6126" i="2"/>
  <c r="I6127" i="2"/>
  <c r="I6128" i="2"/>
  <c r="I6129" i="2"/>
  <c r="I6130" i="2"/>
  <c r="I6131" i="2"/>
  <c r="I6132" i="2"/>
  <c r="I6133" i="2"/>
  <c r="I6134" i="2"/>
  <c r="I6135" i="2"/>
  <c r="I6136" i="2"/>
  <c r="I6137" i="2"/>
  <c r="I6138" i="2"/>
  <c r="I6139" i="2"/>
  <c r="I6140" i="2"/>
  <c r="I6141" i="2"/>
  <c r="I6142" i="2"/>
  <c r="I6143" i="2"/>
  <c r="I6144" i="2"/>
  <c r="I6145" i="2"/>
  <c r="I6146" i="2"/>
  <c r="I6147" i="2"/>
  <c r="I6148" i="2"/>
  <c r="I6149" i="2"/>
  <c r="I6150" i="2"/>
  <c r="I6151" i="2"/>
  <c r="I6152" i="2"/>
  <c r="I6153" i="2"/>
  <c r="I6154" i="2"/>
  <c r="I6155" i="2"/>
  <c r="I6156" i="2"/>
  <c r="I6157" i="2"/>
  <c r="I6158" i="2"/>
  <c r="I6159" i="2"/>
  <c r="I6160" i="2"/>
  <c r="I6161" i="2"/>
  <c r="I6162" i="2"/>
  <c r="I6163" i="2"/>
  <c r="I6164" i="2"/>
  <c r="I6165" i="2"/>
  <c r="I6166" i="2"/>
  <c r="I6167" i="2"/>
  <c r="I6168" i="2"/>
  <c r="I6169" i="2"/>
  <c r="I6170" i="2"/>
  <c r="I6171" i="2"/>
  <c r="I6172" i="2"/>
  <c r="I6173" i="2"/>
  <c r="I6174" i="2"/>
  <c r="I6175" i="2"/>
  <c r="I6176" i="2"/>
  <c r="I6177" i="2"/>
  <c r="I6178" i="2"/>
  <c r="I6179" i="2"/>
  <c r="I6180" i="2"/>
  <c r="I6181" i="2"/>
  <c r="I6182" i="2"/>
  <c r="I6183" i="2"/>
  <c r="I6184" i="2"/>
  <c r="I6185" i="2"/>
  <c r="I6186" i="2"/>
  <c r="I6187" i="2"/>
  <c r="I6188" i="2"/>
  <c r="I6189" i="2"/>
  <c r="I6190" i="2"/>
  <c r="I6191" i="2"/>
  <c r="I6192" i="2"/>
  <c r="I6193" i="2"/>
  <c r="I6194" i="2"/>
  <c r="I6195" i="2"/>
  <c r="I6196" i="2"/>
  <c r="I6197" i="2"/>
  <c r="I6198" i="2"/>
  <c r="I6199" i="2"/>
  <c r="I6200" i="2"/>
  <c r="I6201" i="2"/>
  <c r="I6202" i="2"/>
  <c r="I6203" i="2"/>
  <c r="I6204" i="2"/>
  <c r="I6205" i="2"/>
  <c r="I6206" i="2"/>
  <c r="I6207" i="2"/>
  <c r="I6208" i="2"/>
  <c r="I6209" i="2"/>
  <c r="I6210" i="2"/>
  <c r="I6211" i="2"/>
  <c r="I6212" i="2"/>
  <c r="I6213" i="2"/>
  <c r="I6214" i="2"/>
  <c r="I6215" i="2"/>
  <c r="I6216" i="2"/>
  <c r="I6217" i="2"/>
  <c r="I6218" i="2"/>
  <c r="I6219" i="2"/>
  <c r="I6220" i="2"/>
  <c r="I6221" i="2"/>
  <c r="I6222" i="2"/>
  <c r="I6223" i="2"/>
  <c r="I6224" i="2"/>
  <c r="I6225" i="2"/>
  <c r="I6226" i="2"/>
  <c r="I6227" i="2"/>
  <c r="I6228" i="2"/>
  <c r="I6229" i="2"/>
  <c r="I6230" i="2"/>
  <c r="I6231" i="2"/>
  <c r="I6232" i="2"/>
  <c r="I6233" i="2"/>
  <c r="I6234" i="2"/>
  <c r="I6235" i="2"/>
  <c r="I6236" i="2"/>
  <c r="I6237" i="2"/>
  <c r="I6238" i="2"/>
  <c r="I6239" i="2"/>
  <c r="I6240" i="2"/>
  <c r="I6241" i="2"/>
  <c r="I6242" i="2"/>
  <c r="I6243" i="2"/>
  <c r="I6244" i="2"/>
  <c r="I6245" i="2"/>
  <c r="I6246" i="2"/>
  <c r="I6247" i="2"/>
  <c r="I6248" i="2"/>
  <c r="I6249" i="2"/>
  <c r="I6250" i="2"/>
  <c r="I6251" i="2"/>
  <c r="I6252" i="2"/>
  <c r="I6253" i="2"/>
  <c r="I6254" i="2"/>
  <c r="I6255" i="2"/>
  <c r="I6256" i="2"/>
  <c r="I6257" i="2"/>
  <c r="I6258" i="2"/>
  <c r="I6259" i="2"/>
  <c r="I6260" i="2"/>
  <c r="I6261" i="2"/>
  <c r="I6262" i="2"/>
  <c r="I6263" i="2"/>
  <c r="I6264" i="2"/>
  <c r="I6265" i="2"/>
  <c r="I6266" i="2"/>
  <c r="I6267" i="2"/>
  <c r="I6268" i="2"/>
  <c r="I6269" i="2"/>
  <c r="I6270" i="2"/>
  <c r="I6271" i="2"/>
  <c r="I6272" i="2"/>
  <c r="I6273" i="2"/>
  <c r="I6274" i="2"/>
  <c r="I6275" i="2"/>
  <c r="I6276" i="2"/>
  <c r="I6277" i="2"/>
  <c r="I6278" i="2"/>
  <c r="I6279" i="2"/>
  <c r="I6280" i="2"/>
  <c r="I6281" i="2"/>
  <c r="I6282" i="2"/>
  <c r="I6283" i="2"/>
  <c r="I6284" i="2"/>
  <c r="I6285" i="2"/>
  <c r="I6286" i="2"/>
  <c r="I6287" i="2"/>
  <c r="I6288" i="2"/>
  <c r="I6289" i="2"/>
  <c r="I6290" i="2"/>
  <c r="I6291" i="2"/>
  <c r="I6292" i="2"/>
  <c r="I6293" i="2"/>
  <c r="I6294" i="2"/>
  <c r="I6295" i="2"/>
  <c r="I6296" i="2"/>
  <c r="I6297" i="2"/>
  <c r="I6298" i="2"/>
  <c r="I6299" i="2"/>
  <c r="I6300" i="2"/>
  <c r="I6301" i="2"/>
  <c r="I6302" i="2"/>
  <c r="I6303" i="2"/>
  <c r="I6304" i="2"/>
  <c r="I6305" i="2"/>
  <c r="I6306" i="2"/>
  <c r="I6307" i="2"/>
  <c r="I6308" i="2"/>
  <c r="I6309" i="2"/>
  <c r="I6310" i="2"/>
  <c r="I6311" i="2"/>
  <c r="I6312" i="2"/>
  <c r="I6313" i="2"/>
  <c r="I6314" i="2"/>
  <c r="I6315" i="2"/>
  <c r="I6316" i="2"/>
  <c r="I6317" i="2"/>
  <c r="I6318" i="2"/>
  <c r="I6319" i="2"/>
  <c r="I6320" i="2"/>
  <c r="I6321" i="2"/>
  <c r="I6322" i="2"/>
  <c r="I6323" i="2"/>
  <c r="I6324" i="2"/>
  <c r="I6325" i="2"/>
  <c r="I6326" i="2"/>
  <c r="I6327" i="2"/>
  <c r="I6328" i="2"/>
  <c r="I6329" i="2"/>
  <c r="I6330" i="2"/>
  <c r="I6331" i="2"/>
  <c r="I6332" i="2"/>
  <c r="I6333" i="2"/>
  <c r="I6334" i="2"/>
  <c r="I6335" i="2"/>
  <c r="I6336" i="2"/>
  <c r="I6337" i="2"/>
  <c r="I6338" i="2"/>
  <c r="I6339" i="2"/>
  <c r="I6340" i="2"/>
  <c r="I6341" i="2"/>
  <c r="I6342" i="2"/>
  <c r="I6343" i="2"/>
  <c r="I6344" i="2"/>
  <c r="I6345" i="2"/>
  <c r="I6346" i="2"/>
  <c r="I6347" i="2"/>
  <c r="I6348" i="2"/>
  <c r="I6349" i="2"/>
  <c r="I6350" i="2"/>
  <c r="I6351" i="2"/>
  <c r="I6352" i="2"/>
  <c r="I6353" i="2"/>
  <c r="I6354" i="2"/>
  <c r="I6355" i="2"/>
  <c r="I6356" i="2"/>
  <c r="I6357" i="2"/>
  <c r="I6358" i="2"/>
  <c r="I6359" i="2"/>
  <c r="I6360" i="2"/>
  <c r="I6361" i="2"/>
  <c r="I6362" i="2"/>
  <c r="I6363" i="2"/>
  <c r="I6364" i="2"/>
  <c r="I6365" i="2"/>
  <c r="I6366" i="2"/>
  <c r="I6367" i="2"/>
  <c r="I6368" i="2"/>
  <c r="I6369" i="2"/>
  <c r="I6370" i="2"/>
  <c r="I6371" i="2"/>
  <c r="I6372" i="2"/>
  <c r="I6373" i="2"/>
  <c r="I6374" i="2"/>
  <c r="I6375" i="2"/>
  <c r="I6376" i="2"/>
  <c r="I6377" i="2"/>
  <c r="I6378" i="2"/>
  <c r="I6379" i="2"/>
  <c r="I6380" i="2"/>
  <c r="I6381" i="2"/>
  <c r="I6382" i="2"/>
  <c r="I6383" i="2"/>
  <c r="I6384" i="2"/>
  <c r="I6385" i="2"/>
  <c r="I6386" i="2"/>
  <c r="I6387" i="2"/>
  <c r="I6388" i="2"/>
  <c r="I6389" i="2"/>
  <c r="I6390" i="2"/>
  <c r="I6391" i="2"/>
  <c r="I6392" i="2"/>
  <c r="I6393" i="2"/>
  <c r="I6394" i="2"/>
  <c r="I6395" i="2"/>
  <c r="I6396" i="2"/>
  <c r="I6397" i="2"/>
  <c r="I6398" i="2"/>
  <c r="I6399" i="2"/>
  <c r="I6400" i="2"/>
  <c r="I6401" i="2"/>
  <c r="I6402" i="2"/>
  <c r="I6403" i="2"/>
  <c r="I6404" i="2"/>
  <c r="I6405" i="2"/>
  <c r="I6406" i="2"/>
  <c r="I6407" i="2"/>
  <c r="I6408" i="2"/>
  <c r="I6409" i="2"/>
  <c r="I6410" i="2"/>
  <c r="I6411" i="2"/>
  <c r="I6412" i="2"/>
  <c r="I6413" i="2"/>
  <c r="I6414" i="2"/>
  <c r="I6415" i="2"/>
  <c r="I6416" i="2"/>
  <c r="I6417" i="2"/>
  <c r="I6418" i="2"/>
  <c r="I6419" i="2"/>
  <c r="I6420" i="2"/>
  <c r="I6421" i="2"/>
  <c r="I6422" i="2"/>
  <c r="I6423" i="2"/>
  <c r="I6424" i="2"/>
  <c r="I6425" i="2"/>
  <c r="I6426" i="2"/>
  <c r="I6427" i="2"/>
  <c r="I6428" i="2"/>
  <c r="I6429" i="2"/>
  <c r="I6430" i="2"/>
  <c r="I6431" i="2"/>
  <c r="I6432" i="2"/>
  <c r="I6433" i="2"/>
  <c r="I6434" i="2"/>
  <c r="I6435" i="2"/>
  <c r="I6436" i="2"/>
  <c r="I6437" i="2"/>
  <c r="I6438" i="2"/>
  <c r="I6439" i="2"/>
  <c r="I6440" i="2"/>
  <c r="I6441" i="2"/>
  <c r="I6442" i="2"/>
  <c r="I6443" i="2"/>
  <c r="I6444" i="2"/>
  <c r="I6445" i="2"/>
  <c r="I6446" i="2"/>
  <c r="I6447" i="2"/>
  <c r="I6448" i="2"/>
  <c r="I6449" i="2"/>
  <c r="I6450" i="2"/>
  <c r="I6451" i="2"/>
  <c r="I6452" i="2"/>
  <c r="I6453" i="2"/>
  <c r="I6454" i="2"/>
  <c r="I6455" i="2"/>
  <c r="I6456" i="2"/>
  <c r="I6457" i="2"/>
  <c r="I6458" i="2"/>
  <c r="I6459" i="2"/>
  <c r="I6460" i="2"/>
  <c r="I6461" i="2"/>
  <c r="I6462" i="2"/>
  <c r="I6463" i="2"/>
  <c r="I6464" i="2"/>
  <c r="I6465" i="2"/>
  <c r="I6466" i="2"/>
  <c r="I6467" i="2"/>
  <c r="I6468" i="2"/>
  <c r="I6469" i="2"/>
  <c r="I6470" i="2"/>
  <c r="I6471" i="2"/>
  <c r="I6472" i="2"/>
  <c r="I6473" i="2"/>
  <c r="I6474" i="2"/>
  <c r="I6475" i="2"/>
  <c r="I6476" i="2"/>
  <c r="I6477" i="2"/>
  <c r="I6478" i="2"/>
  <c r="I6479" i="2"/>
  <c r="I6480" i="2"/>
  <c r="I6481" i="2"/>
  <c r="I6482" i="2"/>
  <c r="I6483" i="2"/>
  <c r="I6484" i="2"/>
  <c r="I6485" i="2"/>
  <c r="I6486" i="2"/>
  <c r="I6487" i="2"/>
  <c r="I6488" i="2"/>
  <c r="I6489" i="2"/>
  <c r="I6490" i="2"/>
  <c r="I6491" i="2"/>
  <c r="I6492" i="2"/>
  <c r="I6493" i="2"/>
  <c r="I6494" i="2"/>
  <c r="I6495" i="2"/>
  <c r="I6496" i="2"/>
  <c r="I6497" i="2"/>
  <c r="I6498" i="2"/>
  <c r="I6499" i="2"/>
  <c r="I6500" i="2"/>
  <c r="I6501" i="2"/>
  <c r="I6502" i="2"/>
  <c r="I6503" i="2"/>
  <c r="I6504" i="2"/>
  <c r="I6505" i="2"/>
  <c r="I6506" i="2"/>
  <c r="I6507" i="2"/>
  <c r="I6508" i="2"/>
  <c r="I6509" i="2"/>
  <c r="I6510" i="2"/>
  <c r="I6511" i="2"/>
  <c r="I6512" i="2"/>
  <c r="I6513" i="2"/>
  <c r="I6514" i="2"/>
  <c r="I6515" i="2"/>
  <c r="I6516" i="2"/>
  <c r="I6517" i="2"/>
  <c r="I6518" i="2"/>
  <c r="I6519" i="2"/>
  <c r="I6520" i="2"/>
  <c r="I6521" i="2"/>
  <c r="I6522" i="2"/>
  <c r="I6523" i="2"/>
  <c r="I6524" i="2"/>
  <c r="I6525" i="2"/>
  <c r="I6526" i="2"/>
  <c r="I6527" i="2"/>
  <c r="I6528" i="2"/>
  <c r="I6529" i="2"/>
  <c r="I6530" i="2"/>
  <c r="I6531" i="2"/>
  <c r="I6532" i="2"/>
  <c r="I6533" i="2"/>
  <c r="I6534" i="2"/>
  <c r="I6535" i="2"/>
  <c r="I6536" i="2"/>
  <c r="I6537" i="2"/>
  <c r="I6538" i="2"/>
  <c r="I6539" i="2"/>
  <c r="I6540" i="2"/>
  <c r="I6541" i="2"/>
  <c r="I6542" i="2"/>
  <c r="I6543" i="2"/>
  <c r="I6544" i="2"/>
  <c r="I6545" i="2"/>
  <c r="I6546" i="2"/>
  <c r="I6547" i="2"/>
  <c r="I6548" i="2"/>
  <c r="I6549" i="2"/>
  <c r="I6550" i="2"/>
  <c r="I6551" i="2"/>
  <c r="I6552" i="2"/>
  <c r="I6553" i="2"/>
  <c r="I6554" i="2"/>
  <c r="I6555" i="2"/>
  <c r="I6556" i="2"/>
  <c r="I6557" i="2"/>
  <c r="I6558" i="2"/>
  <c r="I6559" i="2"/>
  <c r="I6560" i="2"/>
  <c r="I6561" i="2"/>
  <c r="I6562" i="2"/>
  <c r="I6563" i="2"/>
  <c r="I6564" i="2"/>
  <c r="I6565" i="2"/>
  <c r="I6566" i="2"/>
  <c r="I6567" i="2"/>
  <c r="I6568" i="2"/>
  <c r="I6569" i="2"/>
  <c r="I6570" i="2"/>
  <c r="I6571" i="2"/>
  <c r="I6572" i="2"/>
  <c r="I6573" i="2"/>
  <c r="I6574" i="2"/>
  <c r="I6575" i="2"/>
  <c r="I6576" i="2"/>
  <c r="I6577" i="2"/>
  <c r="I6578" i="2"/>
  <c r="I6579" i="2"/>
  <c r="I6580" i="2"/>
  <c r="I6581" i="2"/>
  <c r="I6582" i="2"/>
  <c r="I6583" i="2"/>
  <c r="I6584" i="2"/>
  <c r="I6585" i="2"/>
  <c r="I6586" i="2"/>
  <c r="I6587" i="2"/>
  <c r="I6588" i="2"/>
  <c r="I6589" i="2"/>
  <c r="I6590" i="2"/>
  <c r="I6591" i="2"/>
  <c r="I6592" i="2"/>
  <c r="I6593" i="2"/>
  <c r="I6594" i="2"/>
  <c r="I6595" i="2"/>
  <c r="I6596" i="2"/>
  <c r="I6597" i="2"/>
  <c r="I6598" i="2"/>
  <c r="I6599" i="2"/>
  <c r="I6600" i="2"/>
  <c r="I6601" i="2"/>
  <c r="I6602" i="2"/>
  <c r="I6603" i="2"/>
  <c r="I6604" i="2"/>
  <c r="I6605" i="2"/>
  <c r="I6606" i="2"/>
  <c r="I6607" i="2"/>
  <c r="I6608" i="2"/>
  <c r="I6609" i="2"/>
  <c r="I6610" i="2"/>
  <c r="I6611" i="2"/>
  <c r="I6612" i="2"/>
  <c r="I6613" i="2"/>
  <c r="I6614" i="2"/>
  <c r="I6615" i="2"/>
  <c r="I6616" i="2"/>
  <c r="I6617" i="2"/>
  <c r="I6618" i="2"/>
  <c r="I6619" i="2"/>
  <c r="I6620" i="2"/>
  <c r="I6621" i="2"/>
  <c r="I6622" i="2"/>
  <c r="I6623" i="2"/>
  <c r="I6624" i="2"/>
  <c r="I6625" i="2"/>
  <c r="I6626" i="2"/>
  <c r="I6627" i="2"/>
  <c r="I6628" i="2"/>
  <c r="I6629" i="2"/>
  <c r="I6630" i="2"/>
  <c r="I6631" i="2"/>
  <c r="I6632" i="2"/>
  <c r="I6633" i="2"/>
  <c r="I6634" i="2"/>
  <c r="I6635" i="2"/>
  <c r="I6636" i="2"/>
  <c r="I6637" i="2"/>
  <c r="I6638" i="2"/>
  <c r="I6639" i="2"/>
  <c r="I6640" i="2"/>
  <c r="I6641" i="2"/>
  <c r="I6642" i="2"/>
  <c r="I6643" i="2"/>
  <c r="I6644" i="2"/>
  <c r="I6645" i="2"/>
  <c r="I6646" i="2"/>
  <c r="I6647" i="2"/>
  <c r="I6648" i="2"/>
  <c r="I6649" i="2"/>
  <c r="I6650" i="2"/>
  <c r="I6651" i="2"/>
  <c r="I6652" i="2"/>
  <c r="I6653" i="2"/>
  <c r="I6654" i="2"/>
  <c r="I6655" i="2"/>
  <c r="I6656" i="2"/>
  <c r="I6657" i="2"/>
  <c r="I6658" i="2"/>
  <c r="I6659" i="2"/>
  <c r="I6660" i="2"/>
  <c r="I6661" i="2"/>
  <c r="I6662" i="2"/>
  <c r="I6663" i="2"/>
  <c r="I6664" i="2"/>
  <c r="I6665" i="2"/>
  <c r="I6666" i="2"/>
  <c r="I6667" i="2"/>
  <c r="I6668" i="2"/>
  <c r="I6669" i="2"/>
  <c r="I6670" i="2"/>
  <c r="I6671" i="2"/>
  <c r="I6672" i="2"/>
  <c r="I6673" i="2"/>
  <c r="I6674" i="2"/>
  <c r="I6675" i="2"/>
  <c r="I6676" i="2"/>
  <c r="I6677" i="2"/>
  <c r="I6678" i="2"/>
  <c r="I6679" i="2"/>
  <c r="I6680" i="2"/>
  <c r="I6681" i="2"/>
  <c r="I6682" i="2"/>
  <c r="I6683" i="2"/>
  <c r="I6684" i="2"/>
  <c r="I6685" i="2"/>
  <c r="I6686" i="2"/>
  <c r="I6687" i="2"/>
  <c r="I6688" i="2"/>
  <c r="I6689" i="2"/>
  <c r="I6690" i="2"/>
  <c r="I6691" i="2"/>
  <c r="I6692" i="2"/>
  <c r="I6693" i="2"/>
  <c r="I6694" i="2"/>
  <c r="I6695" i="2"/>
  <c r="I6696" i="2"/>
  <c r="I6697" i="2"/>
  <c r="I6698" i="2"/>
  <c r="I6699" i="2"/>
  <c r="I6700" i="2"/>
  <c r="I6701" i="2"/>
  <c r="I6702" i="2"/>
  <c r="I6703" i="2"/>
  <c r="I6704" i="2"/>
  <c r="I6705" i="2"/>
  <c r="I6706" i="2"/>
  <c r="I6707" i="2"/>
  <c r="I6708" i="2"/>
  <c r="I6709" i="2"/>
  <c r="I6710" i="2"/>
  <c r="I6711" i="2"/>
  <c r="I6712" i="2"/>
  <c r="I6713" i="2"/>
  <c r="I6714" i="2"/>
  <c r="I6715" i="2"/>
  <c r="I6716" i="2"/>
  <c r="I6717" i="2"/>
  <c r="I6718" i="2"/>
  <c r="I6719" i="2"/>
  <c r="I6720" i="2"/>
  <c r="I6721" i="2"/>
  <c r="I6722" i="2"/>
  <c r="I6723" i="2"/>
  <c r="I6724" i="2"/>
  <c r="I6725" i="2"/>
  <c r="I6726" i="2"/>
  <c r="I6727" i="2"/>
  <c r="I6728" i="2"/>
  <c r="I6729" i="2"/>
  <c r="I6730" i="2"/>
  <c r="I6731" i="2"/>
  <c r="I6732" i="2"/>
  <c r="I6733" i="2"/>
  <c r="I6734" i="2"/>
  <c r="I6735" i="2"/>
  <c r="I6736" i="2"/>
  <c r="I6737" i="2"/>
  <c r="I6738" i="2"/>
  <c r="I6739" i="2"/>
  <c r="I6740" i="2"/>
  <c r="I6741" i="2"/>
  <c r="I6742" i="2"/>
  <c r="I6743" i="2"/>
  <c r="I6744" i="2"/>
  <c r="I6745" i="2"/>
  <c r="I6746" i="2"/>
  <c r="I6747" i="2"/>
  <c r="I6748" i="2"/>
  <c r="I6749" i="2"/>
  <c r="I6750" i="2"/>
  <c r="I6751" i="2"/>
  <c r="I6752" i="2"/>
  <c r="I6753" i="2"/>
  <c r="I6754" i="2"/>
  <c r="I6755" i="2"/>
  <c r="I6756" i="2"/>
  <c r="I6757" i="2"/>
  <c r="I6758" i="2"/>
  <c r="I6759" i="2"/>
  <c r="I6760" i="2"/>
  <c r="I6761" i="2"/>
  <c r="I6762" i="2"/>
  <c r="I6763" i="2"/>
  <c r="I6764" i="2"/>
  <c r="I6765" i="2"/>
  <c r="I6766" i="2"/>
  <c r="I6767" i="2"/>
  <c r="I6768" i="2"/>
  <c r="I6769" i="2"/>
  <c r="I6770" i="2"/>
  <c r="I6771" i="2"/>
  <c r="I6772" i="2"/>
  <c r="I6773" i="2"/>
  <c r="I6774" i="2"/>
  <c r="I6775" i="2"/>
  <c r="I6776" i="2"/>
  <c r="I6777" i="2"/>
  <c r="I6778" i="2"/>
  <c r="I6779" i="2"/>
  <c r="I6780" i="2"/>
  <c r="I6781" i="2"/>
  <c r="I6782" i="2"/>
  <c r="I6783" i="2"/>
  <c r="I6784" i="2"/>
  <c r="I6785" i="2"/>
  <c r="I6786" i="2"/>
  <c r="I6787" i="2"/>
  <c r="I6788" i="2"/>
  <c r="I6789" i="2"/>
  <c r="I6790" i="2"/>
  <c r="I6791" i="2"/>
  <c r="I6792" i="2"/>
  <c r="I6793" i="2"/>
  <c r="I6794" i="2"/>
  <c r="I6795" i="2"/>
  <c r="I6796" i="2"/>
  <c r="I6797" i="2"/>
  <c r="I6798" i="2"/>
  <c r="I6799" i="2"/>
  <c r="I6800" i="2"/>
  <c r="I6801" i="2"/>
  <c r="I6802" i="2"/>
  <c r="I6803" i="2"/>
  <c r="I6804" i="2"/>
  <c r="I6805" i="2"/>
  <c r="I6806" i="2"/>
  <c r="I6807" i="2"/>
  <c r="I6808" i="2"/>
  <c r="I6809" i="2"/>
  <c r="I6810" i="2"/>
  <c r="I6811" i="2"/>
  <c r="I6812" i="2"/>
  <c r="I6813" i="2"/>
  <c r="I6814" i="2"/>
  <c r="I6815" i="2"/>
  <c r="I6816" i="2"/>
  <c r="I6817" i="2"/>
  <c r="I6818" i="2"/>
  <c r="I6819" i="2"/>
  <c r="I6820" i="2"/>
  <c r="I6821" i="2"/>
  <c r="I6822" i="2"/>
  <c r="I6823" i="2"/>
  <c r="I6824" i="2"/>
  <c r="I6825" i="2"/>
  <c r="I6826" i="2"/>
  <c r="I6827" i="2"/>
  <c r="I6828" i="2"/>
  <c r="I6829" i="2"/>
  <c r="I6830" i="2"/>
  <c r="I6831" i="2"/>
  <c r="I6832" i="2"/>
  <c r="I6833" i="2"/>
  <c r="I6834" i="2"/>
  <c r="I6835" i="2"/>
  <c r="I6836" i="2"/>
  <c r="I6837" i="2"/>
  <c r="I6838" i="2"/>
  <c r="I6839" i="2"/>
  <c r="I6840" i="2"/>
  <c r="I6841" i="2"/>
  <c r="I6842" i="2"/>
  <c r="I6843" i="2"/>
  <c r="I6844" i="2"/>
  <c r="I6845" i="2"/>
  <c r="I6846" i="2"/>
  <c r="I6847" i="2"/>
  <c r="I6848" i="2"/>
  <c r="I6849" i="2"/>
  <c r="I6850" i="2"/>
  <c r="I6851" i="2"/>
  <c r="I6852" i="2"/>
  <c r="I6853" i="2"/>
  <c r="I6854" i="2"/>
  <c r="I6855" i="2"/>
  <c r="I6856" i="2"/>
  <c r="I6857" i="2"/>
  <c r="I6858" i="2"/>
  <c r="I6859" i="2"/>
  <c r="I6860" i="2"/>
  <c r="I6861" i="2"/>
  <c r="I6862" i="2"/>
  <c r="I6863" i="2"/>
  <c r="I6864" i="2"/>
  <c r="I6865" i="2"/>
  <c r="I6866" i="2"/>
  <c r="I6867" i="2"/>
  <c r="I6868" i="2"/>
  <c r="I6869" i="2"/>
  <c r="I6870" i="2"/>
  <c r="I6871" i="2"/>
  <c r="I6872" i="2"/>
  <c r="I6873" i="2"/>
  <c r="I6874" i="2"/>
  <c r="I6875" i="2"/>
  <c r="I6876" i="2"/>
  <c r="I6877" i="2"/>
  <c r="I6878" i="2"/>
  <c r="I6879" i="2"/>
  <c r="I6880" i="2"/>
  <c r="I6881" i="2"/>
  <c r="I6882" i="2"/>
  <c r="I6883" i="2"/>
  <c r="I6884" i="2"/>
  <c r="I6885" i="2"/>
  <c r="I6886" i="2"/>
  <c r="I6887" i="2"/>
  <c r="I6888" i="2"/>
  <c r="I6889" i="2"/>
  <c r="I6890" i="2"/>
  <c r="I6891" i="2"/>
  <c r="I6892" i="2"/>
  <c r="I6893" i="2"/>
  <c r="I6894" i="2"/>
  <c r="I6895" i="2"/>
  <c r="I6896" i="2"/>
  <c r="I6897" i="2"/>
  <c r="I6898" i="2"/>
  <c r="I6899" i="2"/>
  <c r="I6900" i="2"/>
  <c r="I6901" i="2"/>
  <c r="I6902" i="2"/>
  <c r="I6903" i="2"/>
  <c r="I6904" i="2"/>
  <c r="I6905" i="2"/>
  <c r="I6906" i="2"/>
  <c r="I6907" i="2"/>
  <c r="I6908" i="2"/>
  <c r="I6909" i="2"/>
  <c r="I6910" i="2"/>
  <c r="I6911" i="2"/>
  <c r="I6912" i="2"/>
  <c r="I6913" i="2"/>
  <c r="I6914" i="2"/>
  <c r="I6915" i="2"/>
  <c r="I6916" i="2"/>
  <c r="I6917" i="2"/>
  <c r="I6918" i="2"/>
  <c r="I6919" i="2"/>
  <c r="I6920" i="2"/>
  <c r="I6921" i="2"/>
  <c r="I6922" i="2"/>
  <c r="I6923" i="2"/>
  <c r="I6924" i="2"/>
  <c r="I6925" i="2"/>
  <c r="I6926" i="2"/>
  <c r="I6927" i="2"/>
  <c r="I6928" i="2"/>
  <c r="I6929" i="2"/>
  <c r="I6930" i="2"/>
  <c r="I6931" i="2"/>
  <c r="I6932" i="2"/>
  <c r="I6933" i="2"/>
  <c r="I6934" i="2"/>
  <c r="I6935" i="2"/>
  <c r="I6936" i="2"/>
  <c r="I6937" i="2"/>
  <c r="I6938" i="2"/>
  <c r="I6939" i="2"/>
  <c r="I6940" i="2"/>
  <c r="I6941" i="2"/>
  <c r="I6942" i="2"/>
  <c r="I6943" i="2"/>
  <c r="I6944" i="2"/>
  <c r="I6945" i="2"/>
  <c r="I6946" i="2"/>
  <c r="I6947" i="2"/>
  <c r="I6948" i="2"/>
  <c r="I6949" i="2"/>
  <c r="I6950" i="2"/>
  <c r="I6951" i="2"/>
  <c r="I6952" i="2"/>
  <c r="I6953" i="2"/>
  <c r="I6954" i="2"/>
  <c r="I6955" i="2"/>
  <c r="I6956" i="2"/>
  <c r="I6957" i="2"/>
  <c r="I6958" i="2"/>
  <c r="I6959" i="2"/>
  <c r="I6960" i="2"/>
  <c r="I6961" i="2"/>
  <c r="I6962" i="2"/>
  <c r="I6963" i="2"/>
  <c r="I6964" i="2"/>
  <c r="I6965" i="2"/>
  <c r="I6966" i="2"/>
  <c r="I6967" i="2"/>
  <c r="I6968" i="2"/>
  <c r="I6969" i="2"/>
  <c r="I6970" i="2"/>
  <c r="I6971" i="2"/>
  <c r="I6972" i="2"/>
  <c r="I6973" i="2"/>
  <c r="I6974" i="2"/>
  <c r="I6975" i="2"/>
  <c r="I6976" i="2"/>
  <c r="I6977" i="2"/>
  <c r="I6978" i="2"/>
  <c r="I6979" i="2"/>
  <c r="I6980" i="2"/>
  <c r="I6981" i="2"/>
  <c r="I6982" i="2"/>
  <c r="I6983" i="2"/>
  <c r="I6984" i="2"/>
  <c r="I6985" i="2"/>
  <c r="I6986" i="2"/>
  <c r="I6987" i="2"/>
  <c r="I6988" i="2"/>
  <c r="I6989" i="2"/>
  <c r="I6990" i="2"/>
  <c r="I6991" i="2"/>
  <c r="I6992" i="2"/>
  <c r="I6993" i="2"/>
  <c r="I6994" i="2"/>
  <c r="I6995" i="2"/>
  <c r="I6996" i="2"/>
  <c r="I6997" i="2"/>
  <c r="I6998" i="2"/>
  <c r="I6999" i="2"/>
  <c r="I7000" i="2"/>
  <c r="I7001" i="2"/>
  <c r="I7002" i="2"/>
  <c r="I7003" i="2"/>
  <c r="I7004" i="2"/>
  <c r="I7005" i="2"/>
  <c r="I7006" i="2"/>
  <c r="I7007" i="2"/>
  <c r="I7008" i="2"/>
  <c r="I7009" i="2"/>
  <c r="I7010" i="2"/>
  <c r="I7011" i="2"/>
  <c r="I7012" i="2"/>
  <c r="I7013" i="2"/>
  <c r="I7014" i="2"/>
  <c r="I7015" i="2"/>
  <c r="I7016" i="2"/>
  <c r="I7017" i="2"/>
  <c r="I7018" i="2"/>
  <c r="I7019" i="2"/>
  <c r="I7020" i="2"/>
  <c r="I7021" i="2"/>
  <c r="I7022" i="2"/>
  <c r="I7023" i="2"/>
  <c r="I7024" i="2"/>
  <c r="I7025" i="2"/>
  <c r="I7026" i="2"/>
  <c r="I7027" i="2"/>
  <c r="I7028" i="2"/>
  <c r="I7029" i="2"/>
  <c r="I7030" i="2"/>
  <c r="I7031" i="2"/>
  <c r="I7032" i="2"/>
  <c r="I7033" i="2"/>
  <c r="I7034" i="2"/>
  <c r="I7035" i="2"/>
  <c r="I7036" i="2"/>
  <c r="I7037" i="2"/>
  <c r="I7038" i="2"/>
  <c r="I7039" i="2"/>
  <c r="I7040" i="2"/>
  <c r="I7041" i="2"/>
  <c r="I7042" i="2"/>
  <c r="I7043" i="2"/>
  <c r="I7044" i="2"/>
  <c r="I7045" i="2"/>
  <c r="I7046" i="2"/>
  <c r="I7047" i="2"/>
  <c r="I7048" i="2"/>
  <c r="I7049" i="2"/>
  <c r="I7050" i="2"/>
  <c r="I7051" i="2"/>
  <c r="I7052" i="2"/>
  <c r="I7053" i="2"/>
  <c r="I7054" i="2"/>
  <c r="I7055" i="2"/>
  <c r="I7056" i="2"/>
  <c r="I7057" i="2"/>
  <c r="I7058" i="2"/>
  <c r="I7059" i="2"/>
  <c r="I7060" i="2"/>
  <c r="I7061" i="2"/>
  <c r="I7062" i="2"/>
  <c r="I7063" i="2"/>
  <c r="I7064" i="2"/>
  <c r="I7065" i="2"/>
  <c r="I7066" i="2"/>
  <c r="I7067" i="2"/>
  <c r="I7068" i="2"/>
  <c r="I7069" i="2"/>
  <c r="I7070" i="2"/>
  <c r="I7071" i="2"/>
  <c r="I7072" i="2"/>
  <c r="I7073" i="2"/>
  <c r="I7074" i="2"/>
  <c r="I7075" i="2"/>
  <c r="I7076" i="2"/>
  <c r="I7077" i="2"/>
  <c r="I7078" i="2"/>
  <c r="I7079" i="2"/>
  <c r="I7080" i="2"/>
  <c r="I7081" i="2"/>
  <c r="I7082" i="2"/>
  <c r="I7083" i="2"/>
  <c r="I7084" i="2"/>
  <c r="I7085" i="2"/>
  <c r="I7086" i="2"/>
  <c r="I7087" i="2"/>
  <c r="I7088" i="2"/>
  <c r="I7089" i="2"/>
  <c r="I7090" i="2"/>
  <c r="I7091" i="2"/>
  <c r="I7092" i="2"/>
  <c r="I7093" i="2"/>
  <c r="I7094" i="2"/>
  <c r="I7095" i="2"/>
  <c r="I7096" i="2"/>
  <c r="I7097" i="2"/>
  <c r="I7098" i="2"/>
  <c r="I7099" i="2"/>
  <c r="I7100" i="2"/>
  <c r="I7101" i="2"/>
  <c r="I7102" i="2"/>
  <c r="I7103" i="2"/>
  <c r="I7104" i="2"/>
  <c r="I7105" i="2"/>
  <c r="I7106" i="2"/>
  <c r="I7107" i="2"/>
  <c r="I7108" i="2"/>
  <c r="I7109" i="2"/>
  <c r="I7110" i="2"/>
  <c r="I7111" i="2"/>
  <c r="I7112" i="2"/>
  <c r="I7113" i="2"/>
  <c r="I7114" i="2"/>
  <c r="I7115" i="2"/>
  <c r="I7116" i="2"/>
  <c r="I7117" i="2"/>
  <c r="I7118" i="2"/>
  <c r="I7119" i="2"/>
  <c r="I7120" i="2"/>
  <c r="I7121" i="2"/>
  <c r="I7122" i="2"/>
  <c r="I7123" i="2"/>
  <c r="I7124" i="2"/>
  <c r="I7125" i="2"/>
  <c r="I7126" i="2"/>
  <c r="I7127" i="2"/>
  <c r="I7128" i="2"/>
  <c r="I7129" i="2"/>
  <c r="I7130" i="2"/>
  <c r="I7131" i="2"/>
  <c r="I7132" i="2"/>
  <c r="I7133" i="2"/>
  <c r="I7134" i="2"/>
  <c r="I7135" i="2"/>
  <c r="I7136" i="2"/>
  <c r="I7137" i="2"/>
  <c r="I7138" i="2"/>
  <c r="I7139" i="2"/>
  <c r="I7140" i="2"/>
  <c r="I7141" i="2"/>
  <c r="I7142" i="2"/>
  <c r="I7143" i="2"/>
  <c r="I7144" i="2"/>
  <c r="I7145" i="2"/>
  <c r="I7146" i="2"/>
  <c r="I7147" i="2"/>
  <c r="I7148" i="2"/>
  <c r="I7149" i="2"/>
  <c r="I7150" i="2"/>
  <c r="I7151" i="2"/>
  <c r="I7152" i="2"/>
  <c r="I7153" i="2"/>
  <c r="I7154" i="2"/>
  <c r="I7155" i="2"/>
  <c r="I7156" i="2"/>
  <c r="I7157" i="2"/>
  <c r="I7158" i="2"/>
  <c r="I7159" i="2"/>
  <c r="I7160" i="2"/>
  <c r="I7161" i="2"/>
  <c r="I7162" i="2"/>
  <c r="I7163" i="2"/>
  <c r="I7164" i="2"/>
  <c r="I7165" i="2"/>
  <c r="I7166" i="2"/>
  <c r="I7167" i="2"/>
  <c r="I7168" i="2"/>
  <c r="I7169" i="2"/>
  <c r="I7170" i="2"/>
  <c r="I7171" i="2"/>
  <c r="I7172" i="2"/>
  <c r="I7173" i="2"/>
  <c r="I7174" i="2"/>
  <c r="I7175" i="2"/>
  <c r="I7176" i="2"/>
  <c r="I7177" i="2"/>
  <c r="I7178" i="2"/>
  <c r="I7179" i="2"/>
  <c r="I7180" i="2"/>
  <c r="I7181" i="2"/>
  <c r="I7182" i="2"/>
  <c r="I7183" i="2"/>
  <c r="I7184" i="2"/>
  <c r="I7185" i="2"/>
  <c r="I7186" i="2"/>
  <c r="I7187" i="2"/>
  <c r="I7188" i="2"/>
  <c r="I7189" i="2"/>
  <c r="I7190" i="2"/>
  <c r="I7191" i="2"/>
  <c r="I7192" i="2"/>
  <c r="I7193" i="2"/>
  <c r="I7194" i="2"/>
  <c r="I7195" i="2"/>
  <c r="I7196" i="2"/>
  <c r="I7197" i="2"/>
  <c r="I7198" i="2"/>
  <c r="I7199" i="2"/>
  <c r="I7200" i="2"/>
  <c r="I7201" i="2"/>
  <c r="I7202" i="2"/>
  <c r="I7203" i="2"/>
  <c r="I7204" i="2"/>
  <c r="I7205" i="2"/>
  <c r="I7206" i="2"/>
  <c r="I7207" i="2"/>
  <c r="I7208" i="2"/>
  <c r="I7209" i="2"/>
  <c r="I7210" i="2"/>
  <c r="I7211" i="2"/>
  <c r="I7212" i="2"/>
  <c r="I7213" i="2"/>
  <c r="I7214" i="2"/>
  <c r="I7215" i="2"/>
  <c r="I7216" i="2"/>
  <c r="I7217" i="2"/>
  <c r="I7218" i="2"/>
  <c r="I7219" i="2"/>
  <c r="I7220" i="2"/>
  <c r="I7221" i="2"/>
  <c r="I7222" i="2"/>
  <c r="I7223" i="2"/>
  <c r="I7224" i="2"/>
  <c r="I7225" i="2"/>
  <c r="I7226" i="2"/>
  <c r="I7227" i="2"/>
  <c r="I7228" i="2"/>
  <c r="I7229" i="2"/>
  <c r="I7230" i="2"/>
  <c r="I7231" i="2"/>
  <c r="I7232" i="2"/>
  <c r="I7233" i="2"/>
  <c r="I7234" i="2"/>
  <c r="I7235" i="2"/>
  <c r="I7236" i="2"/>
  <c r="I7237" i="2"/>
  <c r="I7238" i="2"/>
  <c r="I7239" i="2"/>
  <c r="I7240" i="2"/>
  <c r="I7241" i="2"/>
  <c r="I7242" i="2"/>
  <c r="I7243" i="2"/>
  <c r="I7244" i="2"/>
  <c r="I7245" i="2"/>
  <c r="I7246" i="2"/>
  <c r="I7247" i="2"/>
  <c r="I7248" i="2"/>
  <c r="I7249" i="2"/>
  <c r="I7250" i="2"/>
  <c r="I7251" i="2"/>
  <c r="I7252" i="2"/>
  <c r="I7253" i="2"/>
  <c r="I7254" i="2"/>
  <c r="I7255" i="2"/>
  <c r="I7256" i="2"/>
  <c r="I7257" i="2"/>
  <c r="I7258" i="2"/>
  <c r="I7259" i="2"/>
  <c r="I7260" i="2"/>
  <c r="I7261" i="2"/>
  <c r="I7262" i="2"/>
  <c r="I7263" i="2"/>
  <c r="I7264" i="2"/>
  <c r="I7265" i="2"/>
  <c r="I7266" i="2"/>
  <c r="I7267" i="2"/>
  <c r="I7268" i="2"/>
  <c r="I7269" i="2"/>
  <c r="I7270" i="2"/>
  <c r="I7271" i="2"/>
  <c r="I7272" i="2"/>
  <c r="I7273" i="2"/>
  <c r="I7274" i="2"/>
  <c r="I7275" i="2"/>
  <c r="I7276" i="2"/>
  <c r="I7277" i="2"/>
  <c r="I7278" i="2"/>
  <c r="I7279" i="2"/>
  <c r="I7280" i="2"/>
  <c r="I7281" i="2"/>
  <c r="I7282" i="2"/>
  <c r="I7283" i="2"/>
  <c r="I7284" i="2"/>
  <c r="I7285" i="2"/>
  <c r="I7286" i="2"/>
  <c r="I7287" i="2"/>
  <c r="I7288" i="2"/>
  <c r="I7289" i="2"/>
  <c r="I7290" i="2"/>
  <c r="I7291" i="2"/>
  <c r="I7292" i="2"/>
  <c r="I7293" i="2"/>
  <c r="I7294" i="2"/>
  <c r="I7295" i="2"/>
  <c r="I7296" i="2"/>
  <c r="I7297" i="2"/>
  <c r="I7298" i="2"/>
  <c r="I7299" i="2"/>
  <c r="I7300" i="2"/>
  <c r="I7301" i="2"/>
  <c r="I7302" i="2"/>
  <c r="I7303" i="2"/>
  <c r="I7304" i="2"/>
  <c r="I7305" i="2"/>
  <c r="I7306" i="2"/>
  <c r="I7307" i="2"/>
  <c r="I7308" i="2"/>
  <c r="I7309" i="2"/>
  <c r="I7310" i="2"/>
  <c r="I7311" i="2"/>
  <c r="I7312" i="2"/>
  <c r="I7313" i="2"/>
  <c r="I7314" i="2"/>
  <c r="I7315" i="2"/>
  <c r="I7316" i="2"/>
  <c r="I7317" i="2"/>
  <c r="I7318" i="2"/>
  <c r="I7319" i="2"/>
  <c r="I7320" i="2"/>
  <c r="I7321" i="2"/>
  <c r="I7322" i="2"/>
  <c r="I7323" i="2"/>
  <c r="I7324" i="2"/>
  <c r="I7325" i="2"/>
  <c r="I7326" i="2"/>
  <c r="I7327" i="2"/>
  <c r="I7328" i="2"/>
  <c r="I7329" i="2"/>
  <c r="I7330" i="2"/>
  <c r="I7331" i="2"/>
  <c r="I7332" i="2"/>
  <c r="I7333" i="2"/>
  <c r="I7334" i="2"/>
  <c r="I7335" i="2"/>
  <c r="I7336" i="2"/>
  <c r="I7337" i="2"/>
  <c r="I7338" i="2"/>
  <c r="I7339" i="2"/>
  <c r="I7340" i="2"/>
  <c r="I7341" i="2"/>
  <c r="I7342" i="2"/>
  <c r="I7343" i="2"/>
  <c r="I7344" i="2"/>
  <c r="I7345" i="2"/>
  <c r="I7346" i="2"/>
  <c r="I7347" i="2"/>
  <c r="I7348" i="2"/>
  <c r="I7349" i="2"/>
  <c r="I7350" i="2"/>
  <c r="I7351" i="2"/>
  <c r="I7352" i="2"/>
  <c r="I7353" i="2"/>
  <c r="I7354" i="2"/>
  <c r="I7355" i="2"/>
  <c r="I7356" i="2"/>
  <c r="I7357" i="2"/>
  <c r="I7358" i="2"/>
  <c r="I7359" i="2"/>
  <c r="I7360" i="2"/>
  <c r="I7361" i="2"/>
  <c r="I7362" i="2"/>
  <c r="I7363" i="2"/>
  <c r="I7364" i="2"/>
  <c r="I7365" i="2"/>
  <c r="I7366" i="2"/>
  <c r="I7367" i="2"/>
  <c r="I7368" i="2"/>
  <c r="I7369" i="2"/>
  <c r="I7370" i="2"/>
  <c r="I7371" i="2"/>
  <c r="I7372" i="2"/>
  <c r="I7373" i="2"/>
  <c r="I7374" i="2"/>
  <c r="I7375" i="2"/>
  <c r="I7376" i="2"/>
  <c r="I7377" i="2"/>
  <c r="I7378" i="2"/>
  <c r="I7379" i="2"/>
  <c r="I7380" i="2"/>
  <c r="I7381" i="2"/>
  <c r="I7382" i="2"/>
  <c r="I7383" i="2"/>
  <c r="I7384" i="2"/>
  <c r="I7385" i="2"/>
  <c r="I7386" i="2"/>
  <c r="I7387" i="2"/>
  <c r="I7388" i="2"/>
  <c r="I7389" i="2"/>
  <c r="I7390" i="2"/>
  <c r="I7391" i="2"/>
  <c r="I7392" i="2"/>
  <c r="I7393" i="2"/>
  <c r="I7394" i="2"/>
  <c r="I7395" i="2"/>
  <c r="I7396" i="2"/>
  <c r="I7397" i="2"/>
  <c r="I7398" i="2"/>
  <c r="I7399" i="2"/>
  <c r="I7400" i="2"/>
  <c r="I7401" i="2"/>
  <c r="I7402" i="2"/>
  <c r="I7403" i="2"/>
  <c r="I7404" i="2"/>
  <c r="I7405" i="2"/>
  <c r="I7406" i="2"/>
  <c r="I7407" i="2"/>
  <c r="I7408" i="2"/>
  <c r="I7409" i="2"/>
  <c r="I7410" i="2"/>
  <c r="I7411" i="2"/>
  <c r="I7412" i="2"/>
  <c r="I7413" i="2"/>
  <c r="I7414" i="2"/>
  <c r="I7415" i="2"/>
  <c r="I7416" i="2"/>
  <c r="I7417" i="2"/>
  <c r="I7418" i="2"/>
  <c r="I7419" i="2"/>
  <c r="I7420" i="2"/>
  <c r="I7421" i="2"/>
  <c r="I7422" i="2"/>
  <c r="I7423" i="2"/>
  <c r="I7424" i="2"/>
  <c r="I7425" i="2"/>
  <c r="I7426" i="2"/>
  <c r="I7427" i="2"/>
  <c r="I7428" i="2"/>
  <c r="I7429" i="2"/>
  <c r="I7430" i="2"/>
  <c r="I7431" i="2"/>
  <c r="I7432" i="2"/>
  <c r="I7433" i="2"/>
  <c r="I7434" i="2"/>
  <c r="I7435" i="2"/>
  <c r="I7436" i="2"/>
  <c r="I7437" i="2"/>
  <c r="I7438" i="2"/>
  <c r="I7439" i="2"/>
  <c r="I7440" i="2"/>
  <c r="I7441" i="2"/>
  <c r="I7442" i="2"/>
  <c r="I7443" i="2"/>
  <c r="I7444" i="2"/>
  <c r="I7445" i="2"/>
  <c r="I7446" i="2"/>
  <c r="I7447" i="2"/>
  <c r="I7448" i="2"/>
  <c r="I7449" i="2"/>
  <c r="I7450" i="2"/>
  <c r="I7451" i="2"/>
  <c r="I7452" i="2"/>
  <c r="I7453" i="2"/>
  <c r="I7454" i="2"/>
  <c r="I7455" i="2"/>
  <c r="I7456" i="2"/>
  <c r="I7457" i="2"/>
  <c r="I7458" i="2"/>
  <c r="I7459" i="2"/>
  <c r="I7460" i="2"/>
  <c r="I7461" i="2"/>
  <c r="I7462" i="2"/>
  <c r="I7463" i="2"/>
  <c r="I7464" i="2"/>
  <c r="I7465" i="2"/>
  <c r="I7466" i="2"/>
  <c r="I7467" i="2"/>
  <c r="I7468" i="2"/>
  <c r="I7469" i="2"/>
  <c r="I7470" i="2"/>
  <c r="I7471" i="2"/>
  <c r="I7472" i="2"/>
  <c r="I7473" i="2"/>
  <c r="I7474" i="2"/>
  <c r="I7475" i="2"/>
  <c r="I7476" i="2"/>
  <c r="I7477" i="2"/>
  <c r="I7478" i="2"/>
  <c r="I7479" i="2"/>
  <c r="I7480" i="2"/>
  <c r="I7481" i="2"/>
  <c r="I7482" i="2"/>
  <c r="I7483" i="2"/>
  <c r="I7484" i="2"/>
  <c r="I7485" i="2"/>
  <c r="I7486" i="2"/>
  <c r="I7487" i="2"/>
  <c r="I7488" i="2"/>
  <c r="I7489" i="2"/>
  <c r="I7490" i="2"/>
  <c r="I7491" i="2"/>
  <c r="I7492" i="2"/>
  <c r="I7493" i="2"/>
  <c r="I7494" i="2"/>
  <c r="I7495" i="2"/>
  <c r="I7496" i="2"/>
  <c r="I7497" i="2"/>
  <c r="I7498" i="2"/>
  <c r="I7499" i="2"/>
  <c r="I7500" i="2"/>
  <c r="I7501" i="2"/>
  <c r="I7502" i="2"/>
  <c r="I7503" i="2"/>
  <c r="I7504" i="2"/>
  <c r="I7505" i="2"/>
  <c r="I7506" i="2"/>
  <c r="I7507" i="2"/>
  <c r="I7508" i="2"/>
  <c r="I7509" i="2"/>
  <c r="I7510" i="2"/>
  <c r="I7511" i="2"/>
  <c r="I7512" i="2"/>
  <c r="I7513" i="2"/>
  <c r="I7514" i="2"/>
  <c r="I7515" i="2"/>
  <c r="I7516" i="2"/>
  <c r="I7517" i="2"/>
  <c r="I7518" i="2"/>
  <c r="I7519" i="2"/>
  <c r="I7520" i="2"/>
  <c r="I7521" i="2"/>
  <c r="I7522" i="2"/>
  <c r="I7523" i="2"/>
  <c r="I7524" i="2"/>
  <c r="I7525" i="2"/>
  <c r="I7526" i="2"/>
  <c r="I7527" i="2"/>
  <c r="I7528" i="2"/>
  <c r="I7529" i="2"/>
  <c r="I7530" i="2"/>
  <c r="I7531" i="2"/>
  <c r="I7532" i="2"/>
  <c r="I7533" i="2"/>
  <c r="I7534" i="2"/>
  <c r="I7535" i="2"/>
  <c r="I7536" i="2"/>
  <c r="I7537" i="2"/>
  <c r="I7538" i="2"/>
  <c r="I7539" i="2"/>
  <c r="I7540" i="2"/>
  <c r="I7541" i="2"/>
  <c r="I7542" i="2"/>
  <c r="I7543" i="2"/>
  <c r="I7544" i="2"/>
  <c r="I7545" i="2"/>
  <c r="I7546" i="2"/>
  <c r="I7547" i="2"/>
  <c r="I7548" i="2"/>
  <c r="I7549" i="2"/>
  <c r="I7550" i="2"/>
  <c r="I7551" i="2"/>
  <c r="I7552" i="2"/>
  <c r="I7553" i="2"/>
  <c r="I7554" i="2"/>
  <c r="I7555" i="2"/>
  <c r="I7556" i="2"/>
  <c r="I7557" i="2"/>
  <c r="I7558" i="2"/>
  <c r="I7559" i="2"/>
  <c r="I7560" i="2"/>
  <c r="I7561" i="2"/>
  <c r="I7562" i="2"/>
  <c r="I7563" i="2"/>
  <c r="I7564" i="2"/>
  <c r="I7565" i="2"/>
  <c r="I7566" i="2"/>
  <c r="I7567" i="2"/>
  <c r="I7568" i="2"/>
  <c r="I7569" i="2"/>
  <c r="I7570" i="2"/>
  <c r="I7571" i="2"/>
  <c r="I7572" i="2"/>
  <c r="I7573" i="2"/>
  <c r="I7574" i="2"/>
  <c r="I7575" i="2"/>
  <c r="I7576" i="2"/>
  <c r="I7577" i="2"/>
  <c r="I7578" i="2"/>
  <c r="I7579" i="2"/>
  <c r="I7580" i="2"/>
  <c r="I7581" i="2"/>
  <c r="I7582" i="2"/>
  <c r="I7583" i="2"/>
  <c r="I7584" i="2"/>
  <c r="I7585" i="2"/>
  <c r="I7586" i="2"/>
  <c r="I7587" i="2"/>
  <c r="I7588" i="2"/>
  <c r="I7589" i="2"/>
  <c r="I7590" i="2"/>
  <c r="I7591" i="2"/>
  <c r="I7592" i="2"/>
  <c r="I7593" i="2"/>
  <c r="I7594" i="2"/>
  <c r="I7595" i="2"/>
  <c r="I7596" i="2"/>
  <c r="I7597" i="2"/>
  <c r="I7598" i="2"/>
  <c r="I7599" i="2"/>
  <c r="I7600" i="2"/>
  <c r="I7601" i="2"/>
  <c r="I7602" i="2"/>
  <c r="I7603" i="2"/>
  <c r="I7604" i="2"/>
  <c r="I7605" i="2"/>
  <c r="I7606" i="2"/>
  <c r="I7607" i="2"/>
  <c r="I7608" i="2"/>
  <c r="I7609" i="2"/>
  <c r="I7610" i="2"/>
  <c r="I7611" i="2"/>
  <c r="I7612" i="2"/>
  <c r="I7613" i="2"/>
  <c r="I7614" i="2"/>
  <c r="I7615" i="2"/>
  <c r="I7616" i="2"/>
  <c r="I7617" i="2"/>
  <c r="I7618" i="2"/>
  <c r="I7619" i="2"/>
  <c r="I7620" i="2"/>
  <c r="I7621" i="2"/>
  <c r="I7622" i="2"/>
  <c r="I7623" i="2"/>
  <c r="I7624" i="2"/>
  <c r="I7625" i="2"/>
  <c r="I7626" i="2"/>
  <c r="I7627" i="2"/>
  <c r="I7628" i="2"/>
  <c r="I7629" i="2"/>
  <c r="I7630" i="2"/>
  <c r="I7631" i="2"/>
  <c r="I7632" i="2"/>
  <c r="I7633" i="2"/>
  <c r="I7634" i="2"/>
  <c r="I7635" i="2"/>
  <c r="I7636" i="2"/>
  <c r="I7637" i="2"/>
  <c r="I7638" i="2"/>
  <c r="I7639" i="2"/>
  <c r="I7640" i="2"/>
  <c r="I7641" i="2"/>
  <c r="I7642" i="2"/>
  <c r="I7643" i="2"/>
  <c r="I7644" i="2"/>
  <c r="I7645" i="2"/>
  <c r="I7646" i="2"/>
  <c r="I7647" i="2"/>
  <c r="I7648" i="2"/>
  <c r="I7649" i="2"/>
  <c r="I7650" i="2"/>
  <c r="I7651" i="2"/>
  <c r="I7652" i="2"/>
  <c r="I7653" i="2"/>
  <c r="I7654" i="2"/>
  <c r="I7655" i="2"/>
  <c r="I7656" i="2"/>
  <c r="I7657" i="2"/>
  <c r="I7658" i="2"/>
  <c r="I7659" i="2"/>
  <c r="I7660" i="2"/>
  <c r="I7661" i="2"/>
  <c r="I7662" i="2"/>
  <c r="I7663" i="2"/>
  <c r="I7664" i="2"/>
  <c r="I7665" i="2"/>
  <c r="I7666" i="2"/>
  <c r="I7667" i="2"/>
  <c r="I7668" i="2"/>
  <c r="I7669" i="2"/>
  <c r="I7670" i="2"/>
  <c r="I7671" i="2"/>
  <c r="I7672" i="2"/>
  <c r="I7673" i="2"/>
  <c r="I7674" i="2"/>
  <c r="I7675" i="2"/>
  <c r="I7676" i="2"/>
  <c r="I7677" i="2"/>
  <c r="I7678" i="2"/>
  <c r="I7679" i="2"/>
  <c r="I7680" i="2"/>
  <c r="I7681" i="2"/>
  <c r="I7682" i="2"/>
  <c r="I7683" i="2"/>
  <c r="I7684" i="2"/>
  <c r="I7685" i="2"/>
  <c r="I7686" i="2"/>
  <c r="I7687" i="2"/>
  <c r="I7688" i="2"/>
  <c r="I7689" i="2"/>
  <c r="I7690" i="2"/>
  <c r="I7691" i="2"/>
  <c r="I7692" i="2"/>
  <c r="I7693" i="2"/>
  <c r="I7694" i="2"/>
  <c r="I7695" i="2"/>
  <c r="I7696" i="2"/>
  <c r="I7697" i="2"/>
  <c r="I7698" i="2"/>
  <c r="I7699" i="2"/>
  <c r="I7700" i="2"/>
  <c r="I7701" i="2"/>
  <c r="I7702" i="2"/>
  <c r="I7703" i="2"/>
  <c r="I7704" i="2"/>
  <c r="I7705" i="2"/>
  <c r="I7706" i="2"/>
  <c r="I7707" i="2"/>
  <c r="I7708" i="2"/>
  <c r="I7709" i="2"/>
  <c r="I7710" i="2"/>
  <c r="I7711" i="2"/>
  <c r="I7712" i="2"/>
  <c r="I7713" i="2"/>
  <c r="I7714" i="2"/>
  <c r="I7715" i="2"/>
  <c r="I7716" i="2"/>
  <c r="I7717" i="2"/>
  <c r="I7718" i="2"/>
  <c r="I7719" i="2"/>
  <c r="I7720" i="2"/>
  <c r="I7721" i="2"/>
  <c r="I7722" i="2"/>
  <c r="I7723" i="2"/>
  <c r="I7724" i="2"/>
  <c r="I7725" i="2"/>
  <c r="I7726" i="2"/>
  <c r="I7727" i="2"/>
  <c r="I7728" i="2"/>
  <c r="I7729" i="2"/>
  <c r="I7730" i="2"/>
  <c r="I7731" i="2"/>
  <c r="I7732" i="2"/>
  <c r="I7733" i="2"/>
  <c r="I7734" i="2"/>
  <c r="I7735" i="2"/>
  <c r="I7736" i="2"/>
  <c r="I7737" i="2"/>
  <c r="I7738" i="2"/>
  <c r="I7739" i="2"/>
  <c r="I7740" i="2"/>
  <c r="I7741" i="2"/>
  <c r="I7742" i="2"/>
  <c r="I7743" i="2"/>
  <c r="I7744" i="2"/>
  <c r="I7745" i="2"/>
  <c r="I7746" i="2"/>
  <c r="I7747" i="2"/>
  <c r="I7748" i="2"/>
  <c r="I7749" i="2"/>
  <c r="I7750" i="2"/>
  <c r="I7751" i="2"/>
  <c r="I7752" i="2"/>
  <c r="I7753" i="2"/>
  <c r="I7754" i="2"/>
  <c r="I7755" i="2"/>
  <c r="I7756" i="2"/>
  <c r="I7757" i="2"/>
  <c r="I7758" i="2"/>
  <c r="I7759" i="2"/>
  <c r="I7760" i="2"/>
  <c r="I7761" i="2"/>
  <c r="I7762" i="2"/>
  <c r="I7763" i="2"/>
  <c r="I7764" i="2"/>
  <c r="I7765" i="2"/>
  <c r="I7766" i="2"/>
  <c r="I7767" i="2"/>
  <c r="I7768" i="2"/>
  <c r="I7769" i="2"/>
  <c r="I7770" i="2"/>
  <c r="I7771" i="2"/>
  <c r="I7772" i="2"/>
  <c r="I7773" i="2"/>
  <c r="I7774" i="2"/>
  <c r="I7775" i="2"/>
  <c r="I7776" i="2"/>
  <c r="I7777" i="2"/>
  <c r="I7778" i="2"/>
  <c r="I7779" i="2"/>
  <c r="I7780" i="2"/>
  <c r="I7781" i="2"/>
  <c r="I7782" i="2"/>
  <c r="I7783" i="2"/>
  <c r="I7784" i="2"/>
  <c r="I7785" i="2"/>
  <c r="I7786" i="2"/>
  <c r="I7787" i="2"/>
  <c r="I7788" i="2"/>
  <c r="I7789" i="2"/>
  <c r="I7790" i="2"/>
  <c r="I7791" i="2"/>
  <c r="I7792" i="2"/>
  <c r="I7793" i="2"/>
  <c r="I7794" i="2"/>
  <c r="I7795" i="2"/>
  <c r="I7796" i="2"/>
  <c r="I7797" i="2"/>
  <c r="I7798" i="2"/>
  <c r="I7799" i="2"/>
  <c r="I7800" i="2"/>
  <c r="I7801" i="2"/>
  <c r="I7802" i="2"/>
  <c r="I7803" i="2"/>
  <c r="I7804" i="2"/>
  <c r="I7805" i="2"/>
  <c r="I7806" i="2"/>
  <c r="I7807" i="2"/>
  <c r="I7808" i="2"/>
  <c r="I7809" i="2"/>
  <c r="I7810" i="2"/>
  <c r="I7811" i="2"/>
  <c r="I7812" i="2"/>
  <c r="I7813" i="2"/>
  <c r="I7814" i="2"/>
  <c r="I7815" i="2"/>
  <c r="I7816" i="2"/>
  <c r="I7817" i="2"/>
  <c r="I7818" i="2"/>
  <c r="I7819" i="2"/>
  <c r="I7820" i="2"/>
  <c r="I7821" i="2"/>
  <c r="I7822" i="2"/>
  <c r="I7823" i="2"/>
  <c r="I7824" i="2"/>
  <c r="I7825" i="2"/>
  <c r="I7826" i="2"/>
  <c r="I7827" i="2"/>
  <c r="I7828" i="2"/>
  <c r="I7829" i="2"/>
  <c r="I7830" i="2"/>
  <c r="I7831" i="2"/>
  <c r="I7832" i="2"/>
  <c r="I7833" i="2"/>
  <c r="I7834" i="2"/>
  <c r="I7835" i="2"/>
  <c r="I7836" i="2"/>
  <c r="I7837" i="2"/>
  <c r="I7838" i="2"/>
  <c r="I7839" i="2"/>
  <c r="I7840" i="2"/>
  <c r="I7841" i="2"/>
  <c r="I7842" i="2"/>
  <c r="I7843" i="2"/>
  <c r="I7844" i="2"/>
  <c r="I7845" i="2"/>
  <c r="I7846" i="2"/>
  <c r="I7847" i="2"/>
  <c r="I7848" i="2"/>
  <c r="I7849" i="2"/>
  <c r="I7850" i="2"/>
  <c r="I7851" i="2"/>
  <c r="I7852" i="2"/>
  <c r="I7853" i="2"/>
  <c r="I7854" i="2"/>
  <c r="I7855" i="2"/>
  <c r="I7856" i="2"/>
  <c r="I7857" i="2"/>
  <c r="I7858" i="2"/>
  <c r="I7859" i="2"/>
  <c r="I7860" i="2"/>
  <c r="I7861" i="2"/>
  <c r="I7862" i="2"/>
  <c r="I7863" i="2"/>
  <c r="I7864" i="2"/>
  <c r="I7865" i="2"/>
  <c r="I7866" i="2"/>
  <c r="I7867" i="2"/>
  <c r="I7868" i="2"/>
  <c r="I7869" i="2"/>
  <c r="I7870" i="2"/>
  <c r="I7871" i="2"/>
  <c r="I7872" i="2"/>
  <c r="I7873" i="2"/>
  <c r="I7874" i="2"/>
  <c r="I7875" i="2"/>
  <c r="I7876" i="2"/>
  <c r="I7877" i="2"/>
  <c r="I7878" i="2"/>
  <c r="I7879" i="2"/>
  <c r="I7880" i="2"/>
  <c r="I7881" i="2"/>
  <c r="I7882" i="2"/>
  <c r="I7883" i="2"/>
  <c r="I7884" i="2"/>
  <c r="I7885" i="2"/>
  <c r="I7886" i="2"/>
  <c r="I7887" i="2"/>
  <c r="I7888" i="2"/>
  <c r="I7889" i="2"/>
  <c r="I7890" i="2"/>
  <c r="I7891" i="2"/>
  <c r="I7892" i="2"/>
  <c r="I7893" i="2"/>
  <c r="I7894" i="2"/>
  <c r="I7895" i="2"/>
  <c r="I7896" i="2"/>
  <c r="I7897" i="2"/>
  <c r="I7898" i="2"/>
  <c r="I7899" i="2"/>
  <c r="I7900" i="2"/>
  <c r="I7901" i="2"/>
  <c r="I7902" i="2"/>
  <c r="I7903" i="2"/>
  <c r="I7904" i="2"/>
  <c r="I7905" i="2"/>
  <c r="I7906" i="2"/>
  <c r="I7907" i="2"/>
  <c r="I7908" i="2"/>
  <c r="I7909" i="2"/>
  <c r="I7910" i="2"/>
  <c r="I7911" i="2"/>
  <c r="I7912" i="2"/>
  <c r="I7913" i="2"/>
  <c r="I7914" i="2"/>
  <c r="I7915" i="2"/>
  <c r="I7916" i="2"/>
  <c r="I7917" i="2"/>
  <c r="I7918" i="2"/>
  <c r="I7919" i="2"/>
  <c r="I7920" i="2"/>
  <c r="I7921" i="2"/>
  <c r="I7922" i="2"/>
  <c r="I7923" i="2"/>
  <c r="I7924" i="2"/>
  <c r="I7925" i="2"/>
  <c r="I7926" i="2"/>
  <c r="I7927" i="2"/>
  <c r="I7928" i="2"/>
  <c r="I7929" i="2"/>
  <c r="I7930" i="2"/>
  <c r="I7931" i="2"/>
  <c r="I7932" i="2"/>
  <c r="I7933" i="2"/>
  <c r="I7934" i="2"/>
  <c r="I7935" i="2"/>
  <c r="I7936" i="2"/>
  <c r="I7937" i="2"/>
  <c r="I7938" i="2"/>
  <c r="I7939" i="2"/>
  <c r="I7940" i="2"/>
  <c r="I7941" i="2"/>
  <c r="I7942" i="2"/>
  <c r="I7943" i="2"/>
  <c r="I7944" i="2"/>
  <c r="I7945" i="2"/>
  <c r="I7946" i="2"/>
  <c r="I7947" i="2"/>
  <c r="I7948" i="2"/>
  <c r="I7949" i="2"/>
  <c r="I7950" i="2"/>
  <c r="I7951" i="2"/>
  <c r="I7952" i="2"/>
  <c r="I7953" i="2"/>
  <c r="I7954" i="2"/>
  <c r="I7955" i="2"/>
  <c r="I7956" i="2"/>
  <c r="I7957" i="2"/>
  <c r="I7958" i="2"/>
  <c r="I7959" i="2"/>
  <c r="I7960" i="2"/>
  <c r="I7961" i="2"/>
  <c r="I7962" i="2"/>
  <c r="I7963" i="2"/>
  <c r="I7964" i="2"/>
  <c r="I7965" i="2"/>
  <c r="I7966" i="2"/>
  <c r="I7967" i="2"/>
  <c r="I7968" i="2"/>
  <c r="I7969" i="2"/>
  <c r="I7970" i="2"/>
  <c r="I7971" i="2"/>
  <c r="I7972" i="2"/>
  <c r="I7973" i="2"/>
  <c r="I7974" i="2"/>
  <c r="I7975" i="2"/>
  <c r="I7976" i="2"/>
  <c r="I7977" i="2"/>
  <c r="I7978" i="2"/>
  <c r="I7979" i="2"/>
  <c r="I7980" i="2"/>
  <c r="I7981" i="2"/>
  <c r="I7982" i="2"/>
  <c r="I7983" i="2"/>
  <c r="I7984" i="2"/>
  <c r="I7985" i="2"/>
  <c r="I7986" i="2"/>
  <c r="I7987" i="2"/>
  <c r="I7988" i="2"/>
  <c r="I7989" i="2"/>
  <c r="I7990" i="2"/>
  <c r="I7991" i="2"/>
  <c r="I7992" i="2"/>
  <c r="I7993" i="2"/>
  <c r="I7994" i="2"/>
  <c r="I7995" i="2"/>
  <c r="I7996" i="2"/>
  <c r="I7997" i="2"/>
  <c r="I7998" i="2"/>
  <c r="I7999" i="2"/>
  <c r="I8000" i="2"/>
  <c r="I8001" i="2"/>
  <c r="I8002" i="2"/>
  <c r="I8003" i="2"/>
  <c r="I8004" i="2"/>
  <c r="I8005" i="2"/>
  <c r="I8006" i="2"/>
  <c r="I8007" i="2"/>
  <c r="I8008" i="2"/>
  <c r="I8009" i="2"/>
  <c r="I8010" i="2"/>
  <c r="I8011" i="2"/>
  <c r="I8012" i="2"/>
  <c r="I8013" i="2"/>
  <c r="I8014" i="2"/>
  <c r="I8015" i="2"/>
  <c r="I8016" i="2"/>
  <c r="I8017" i="2"/>
  <c r="I8018" i="2"/>
  <c r="I8019" i="2"/>
  <c r="I8020" i="2"/>
  <c r="I8021" i="2"/>
  <c r="I8022" i="2"/>
  <c r="I8023" i="2"/>
  <c r="I8024" i="2"/>
  <c r="I8025" i="2"/>
  <c r="I8026" i="2"/>
  <c r="I8027" i="2"/>
  <c r="I8028" i="2"/>
  <c r="I8029" i="2"/>
  <c r="I8030" i="2"/>
  <c r="I8031" i="2"/>
  <c r="I8032" i="2"/>
  <c r="I8033" i="2"/>
  <c r="I8034" i="2"/>
  <c r="I8035" i="2"/>
  <c r="I8036" i="2"/>
  <c r="I8037" i="2"/>
  <c r="I8038" i="2"/>
  <c r="I8039" i="2"/>
  <c r="I8040" i="2"/>
  <c r="I8041" i="2"/>
  <c r="I8042" i="2"/>
  <c r="I8043" i="2"/>
  <c r="I8044" i="2"/>
  <c r="I8045" i="2"/>
  <c r="I8046" i="2"/>
  <c r="I8047" i="2"/>
  <c r="I8048" i="2"/>
  <c r="I8049" i="2"/>
  <c r="I8050" i="2"/>
  <c r="I8051" i="2"/>
  <c r="I8052" i="2"/>
  <c r="I8053" i="2"/>
  <c r="I8054" i="2"/>
  <c r="I8055" i="2"/>
  <c r="I8056" i="2"/>
  <c r="I8057" i="2"/>
  <c r="I8058" i="2"/>
  <c r="I8059" i="2"/>
  <c r="I8060" i="2"/>
  <c r="I8061" i="2"/>
  <c r="I8062" i="2"/>
  <c r="I8063" i="2"/>
  <c r="I8064" i="2"/>
  <c r="I8065" i="2"/>
  <c r="I8066" i="2"/>
  <c r="I8067" i="2"/>
  <c r="I8068" i="2"/>
  <c r="I8069" i="2"/>
  <c r="I8070" i="2"/>
  <c r="I8071" i="2"/>
  <c r="I8072" i="2"/>
  <c r="I8073" i="2"/>
  <c r="I8074" i="2"/>
  <c r="I8075" i="2"/>
  <c r="I8076" i="2"/>
  <c r="I8077" i="2"/>
  <c r="I8078" i="2"/>
  <c r="I8079" i="2"/>
  <c r="I8080" i="2"/>
  <c r="I8081" i="2"/>
  <c r="I8082" i="2"/>
  <c r="I8083" i="2"/>
  <c r="I8084" i="2"/>
  <c r="I8085" i="2"/>
  <c r="I8086" i="2"/>
  <c r="I8087" i="2"/>
  <c r="I8088" i="2"/>
  <c r="I8089" i="2"/>
  <c r="I8090" i="2"/>
  <c r="I8091" i="2"/>
  <c r="I8092" i="2"/>
  <c r="I8093" i="2"/>
  <c r="I8094" i="2"/>
  <c r="I8095" i="2"/>
  <c r="I8096" i="2"/>
  <c r="I8097" i="2"/>
  <c r="I8098" i="2"/>
  <c r="I8099" i="2"/>
  <c r="I8100" i="2"/>
  <c r="I8101" i="2"/>
  <c r="I8102" i="2"/>
  <c r="I8103" i="2"/>
  <c r="I8104" i="2"/>
  <c r="I8105" i="2"/>
  <c r="I8106" i="2"/>
  <c r="I8107" i="2"/>
  <c r="I8108" i="2"/>
  <c r="I8109" i="2"/>
  <c r="I8110" i="2"/>
  <c r="I8111" i="2"/>
  <c r="I8112" i="2"/>
  <c r="I8113" i="2"/>
  <c r="I8114" i="2"/>
  <c r="I8115" i="2"/>
  <c r="I8116" i="2"/>
  <c r="I8117" i="2"/>
  <c r="I8118" i="2"/>
  <c r="I8119" i="2"/>
  <c r="I8120" i="2"/>
  <c r="I8121" i="2"/>
  <c r="I8122" i="2"/>
  <c r="I8123" i="2"/>
  <c r="I8124" i="2"/>
  <c r="I8125" i="2"/>
  <c r="I8126" i="2"/>
  <c r="I8127" i="2"/>
  <c r="I8128" i="2"/>
  <c r="I8129" i="2"/>
  <c r="I8130" i="2"/>
  <c r="I8131" i="2"/>
  <c r="I8132" i="2"/>
  <c r="I8133" i="2"/>
  <c r="I8134" i="2"/>
  <c r="I8135" i="2"/>
  <c r="I8136" i="2"/>
  <c r="I8137" i="2"/>
  <c r="I8138" i="2"/>
  <c r="I8139" i="2"/>
  <c r="I8140" i="2"/>
  <c r="I8141" i="2"/>
  <c r="I8142" i="2"/>
  <c r="I8143" i="2"/>
  <c r="I8144" i="2"/>
  <c r="I8145" i="2"/>
  <c r="I8146" i="2"/>
  <c r="I8147" i="2"/>
  <c r="I8148" i="2"/>
  <c r="I8149" i="2"/>
  <c r="I8150" i="2"/>
  <c r="I8151" i="2"/>
  <c r="I8152" i="2"/>
  <c r="I8153" i="2"/>
  <c r="I8154" i="2"/>
  <c r="I8155" i="2"/>
  <c r="I8156" i="2"/>
  <c r="I8157" i="2"/>
  <c r="I8158" i="2"/>
  <c r="I8159" i="2"/>
  <c r="I8160" i="2"/>
  <c r="I8161" i="2"/>
  <c r="I8162" i="2"/>
  <c r="I8163" i="2"/>
  <c r="I8164" i="2"/>
  <c r="I8165" i="2"/>
  <c r="I8166" i="2"/>
  <c r="I8167" i="2"/>
  <c r="I8168" i="2"/>
  <c r="I8169" i="2"/>
  <c r="I8170" i="2"/>
  <c r="I8171" i="2"/>
  <c r="I8172" i="2"/>
  <c r="I8173" i="2"/>
  <c r="I8174" i="2"/>
  <c r="I8175" i="2"/>
  <c r="I8176" i="2"/>
  <c r="I8177" i="2"/>
  <c r="I8178" i="2"/>
  <c r="I8179" i="2"/>
  <c r="I8180" i="2"/>
  <c r="I8181" i="2"/>
  <c r="I8182" i="2"/>
  <c r="I8183" i="2"/>
  <c r="I8184" i="2"/>
  <c r="I8185" i="2"/>
  <c r="I8186" i="2"/>
  <c r="I8187" i="2"/>
  <c r="I8188" i="2"/>
  <c r="I8189" i="2"/>
  <c r="I8190" i="2"/>
  <c r="I8191" i="2"/>
  <c r="I8192" i="2"/>
  <c r="I8193" i="2"/>
  <c r="I8194" i="2"/>
  <c r="I8195" i="2"/>
  <c r="I8196" i="2"/>
  <c r="I8197" i="2"/>
  <c r="I8198" i="2"/>
  <c r="I8199" i="2"/>
  <c r="I8200" i="2"/>
  <c r="I8201" i="2"/>
  <c r="I8202" i="2"/>
  <c r="I8203" i="2"/>
  <c r="I8204" i="2"/>
  <c r="I8205" i="2"/>
  <c r="I8206" i="2"/>
  <c r="I8207" i="2"/>
  <c r="I8208" i="2"/>
  <c r="I8209" i="2"/>
  <c r="I8210" i="2"/>
  <c r="I8211" i="2"/>
  <c r="I8212" i="2"/>
  <c r="I8213" i="2"/>
  <c r="I8214" i="2"/>
  <c r="I8215" i="2"/>
  <c r="I8216" i="2"/>
  <c r="I8217" i="2"/>
  <c r="I8218" i="2"/>
  <c r="I8219" i="2"/>
  <c r="I8220" i="2"/>
  <c r="I8221" i="2"/>
  <c r="I8222" i="2"/>
  <c r="I8223" i="2"/>
  <c r="I8224" i="2"/>
  <c r="I8225" i="2"/>
  <c r="I8226" i="2"/>
  <c r="I8227" i="2"/>
  <c r="I8228" i="2"/>
  <c r="I8229" i="2"/>
  <c r="I8230" i="2"/>
  <c r="I8231" i="2"/>
  <c r="I8232" i="2"/>
  <c r="I8233" i="2"/>
  <c r="I8234" i="2"/>
  <c r="I8235" i="2"/>
  <c r="I8236" i="2"/>
  <c r="I8237" i="2"/>
  <c r="I8238" i="2"/>
  <c r="I8239" i="2"/>
  <c r="I8240" i="2"/>
  <c r="I8241" i="2"/>
  <c r="I8242" i="2"/>
  <c r="I8243" i="2"/>
  <c r="I8244" i="2"/>
  <c r="I8245" i="2"/>
  <c r="I8246" i="2"/>
  <c r="I8247" i="2"/>
  <c r="I8248" i="2"/>
  <c r="I8249" i="2"/>
  <c r="I8250" i="2"/>
  <c r="I8251" i="2"/>
  <c r="I8252" i="2"/>
  <c r="I8253" i="2"/>
  <c r="I8254" i="2"/>
  <c r="I8255" i="2"/>
  <c r="I8256" i="2"/>
  <c r="I8257" i="2"/>
  <c r="I8258" i="2"/>
  <c r="I8259" i="2"/>
  <c r="I8260" i="2"/>
  <c r="I8261" i="2"/>
  <c r="I8262" i="2"/>
  <c r="I8263" i="2"/>
  <c r="I8264" i="2"/>
  <c r="I8265" i="2"/>
  <c r="I8266" i="2"/>
  <c r="I8267" i="2"/>
  <c r="I8268" i="2"/>
  <c r="I8269" i="2"/>
  <c r="I8270" i="2"/>
  <c r="I8271" i="2"/>
  <c r="I8272" i="2"/>
  <c r="I8273" i="2"/>
  <c r="I8274" i="2"/>
  <c r="I8275" i="2"/>
  <c r="I8276" i="2"/>
  <c r="I8277" i="2"/>
  <c r="I8278" i="2"/>
  <c r="I8279" i="2"/>
  <c r="I8280" i="2"/>
  <c r="I8281" i="2"/>
  <c r="I8282" i="2"/>
  <c r="I8283" i="2"/>
  <c r="I8284" i="2"/>
  <c r="I8285" i="2"/>
  <c r="I8286" i="2"/>
  <c r="I8287" i="2"/>
  <c r="I8288" i="2"/>
  <c r="I8289" i="2"/>
  <c r="I8290" i="2"/>
  <c r="I8291" i="2"/>
  <c r="I8292" i="2"/>
  <c r="I8293" i="2"/>
  <c r="I8294" i="2"/>
  <c r="I8295" i="2"/>
  <c r="I8296" i="2"/>
  <c r="I8297" i="2"/>
  <c r="I8298" i="2"/>
  <c r="I8299" i="2"/>
  <c r="I8300" i="2"/>
  <c r="I8301" i="2"/>
  <c r="I8302" i="2"/>
  <c r="I8303" i="2"/>
  <c r="I8304" i="2"/>
  <c r="I8305" i="2"/>
  <c r="I8306" i="2"/>
  <c r="I8307" i="2"/>
  <c r="I8308" i="2"/>
  <c r="I8309" i="2"/>
  <c r="I8310" i="2"/>
  <c r="I8311" i="2"/>
  <c r="I8312" i="2"/>
  <c r="I8313" i="2"/>
  <c r="I8314" i="2"/>
  <c r="I8315" i="2"/>
  <c r="I8316" i="2"/>
  <c r="I8317" i="2"/>
  <c r="I8318" i="2"/>
  <c r="I8319" i="2"/>
  <c r="I8320" i="2"/>
  <c r="I8321" i="2"/>
  <c r="I8322" i="2"/>
  <c r="I8323" i="2"/>
  <c r="I8324" i="2"/>
  <c r="I8325" i="2"/>
  <c r="I8326" i="2"/>
  <c r="I8327" i="2"/>
  <c r="I8328" i="2"/>
  <c r="I8329" i="2"/>
  <c r="I8330" i="2"/>
  <c r="I8331" i="2"/>
  <c r="I8332" i="2"/>
  <c r="I8333" i="2"/>
  <c r="I8334" i="2"/>
  <c r="I8335" i="2"/>
  <c r="I8336" i="2"/>
  <c r="I8337" i="2"/>
  <c r="I8338" i="2"/>
  <c r="I8339" i="2"/>
  <c r="I8340" i="2"/>
  <c r="I8341" i="2"/>
  <c r="I8342" i="2"/>
  <c r="I8343" i="2"/>
  <c r="I8344" i="2"/>
  <c r="I8345" i="2"/>
  <c r="I8346" i="2"/>
  <c r="I8347" i="2"/>
  <c r="I8348" i="2"/>
  <c r="I8349" i="2"/>
  <c r="I8350" i="2"/>
  <c r="I8351" i="2"/>
  <c r="I8352" i="2"/>
  <c r="I8353" i="2"/>
  <c r="I8354" i="2"/>
  <c r="I8355" i="2"/>
  <c r="I8356" i="2"/>
  <c r="I8357" i="2"/>
  <c r="I8358" i="2"/>
  <c r="I8359" i="2"/>
  <c r="I8360" i="2"/>
  <c r="I8361" i="2"/>
  <c r="I8362" i="2"/>
  <c r="I8363" i="2"/>
  <c r="I8364" i="2"/>
  <c r="I8365" i="2"/>
  <c r="I8366" i="2"/>
  <c r="I8367" i="2"/>
  <c r="I8368" i="2"/>
  <c r="I8369" i="2"/>
  <c r="I8370" i="2"/>
  <c r="I8371" i="2"/>
  <c r="I8372" i="2"/>
  <c r="I8373" i="2"/>
  <c r="I8374" i="2"/>
  <c r="I8375" i="2"/>
  <c r="I8376" i="2"/>
  <c r="I8377" i="2"/>
  <c r="I8378" i="2"/>
  <c r="I8379" i="2"/>
  <c r="I8380" i="2"/>
  <c r="I8381" i="2"/>
  <c r="I8382" i="2"/>
  <c r="I8383" i="2"/>
  <c r="I8384" i="2"/>
  <c r="I8385" i="2"/>
  <c r="I8386" i="2"/>
  <c r="I8387" i="2"/>
  <c r="I8388" i="2"/>
  <c r="I8389" i="2"/>
  <c r="I8390" i="2"/>
  <c r="I8391" i="2"/>
  <c r="I8392" i="2"/>
  <c r="I8393" i="2"/>
  <c r="I8394" i="2"/>
  <c r="I8395" i="2"/>
  <c r="I8396" i="2"/>
  <c r="I8397" i="2"/>
  <c r="I8398" i="2"/>
  <c r="I8399" i="2"/>
  <c r="I8400" i="2"/>
  <c r="I8401" i="2"/>
  <c r="I8402" i="2"/>
  <c r="I8403" i="2"/>
  <c r="I8404" i="2"/>
  <c r="I8405" i="2"/>
  <c r="I8406" i="2"/>
  <c r="I8407" i="2"/>
  <c r="I8408" i="2"/>
  <c r="I8409" i="2"/>
  <c r="I8410" i="2"/>
  <c r="I8411" i="2"/>
  <c r="I8412" i="2"/>
  <c r="I8413" i="2"/>
  <c r="I8414" i="2"/>
  <c r="I8415" i="2"/>
  <c r="I8416" i="2"/>
  <c r="I8417" i="2"/>
  <c r="I8418" i="2"/>
  <c r="I8419" i="2"/>
  <c r="I8420" i="2"/>
  <c r="I8421" i="2"/>
  <c r="I8422" i="2"/>
  <c r="I8423" i="2"/>
  <c r="I8424" i="2"/>
  <c r="I8425" i="2"/>
  <c r="I8426" i="2"/>
  <c r="I8427" i="2"/>
  <c r="I8428" i="2"/>
  <c r="I8429" i="2"/>
  <c r="I8430" i="2"/>
  <c r="I8431" i="2"/>
  <c r="I8432" i="2"/>
  <c r="I8433" i="2"/>
  <c r="I8434" i="2"/>
  <c r="I8435" i="2"/>
  <c r="I8436" i="2"/>
  <c r="I8437" i="2"/>
  <c r="I8438" i="2"/>
  <c r="I8439" i="2"/>
  <c r="I8440" i="2"/>
  <c r="I8441" i="2"/>
  <c r="I8442" i="2"/>
  <c r="I8443" i="2"/>
  <c r="I8444" i="2"/>
  <c r="I8445" i="2"/>
  <c r="I8446" i="2"/>
  <c r="I8447" i="2"/>
  <c r="I8448" i="2"/>
  <c r="I8449" i="2"/>
  <c r="I8450" i="2"/>
  <c r="I8451" i="2"/>
  <c r="I8452" i="2"/>
  <c r="I8453" i="2"/>
  <c r="I8454" i="2"/>
  <c r="I8455" i="2"/>
  <c r="I8456" i="2"/>
  <c r="I8457" i="2"/>
  <c r="I8458" i="2"/>
  <c r="I8459" i="2"/>
  <c r="I8460" i="2"/>
  <c r="I8461" i="2"/>
  <c r="I8462" i="2"/>
  <c r="I8463" i="2"/>
  <c r="I8464" i="2"/>
  <c r="I8465" i="2"/>
  <c r="I8466" i="2"/>
  <c r="I8467" i="2"/>
  <c r="I8468" i="2"/>
  <c r="I8469" i="2"/>
  <c r="I8470" i="2"/>
  <c r="I8471" i="2"/>
  <c r="I8472" i="2"/>
  <c r="I8473" i="2"/>
  <c r="I8474" i="2"/>
  <c r="I8475" i="2"/>
  <c r="I8476" i="2"/>
  <c r="I8477" i="2"/>
  <c r="I8478" i="2"/>
  <c r="I8479" i="2"/>
  <c r="I8480" i="2"/>
  <c r="I8481" i="2"/>
  <c r="I8482" i="2"/>
  <c r="I8483" i="2"/>
  <c r="I8484" i="2"/>
  <c r="I8485" i="2"/>
  <c r="I8486" i="2"/>
  <c r="I8487" i="2"/>
  <c r="I8488" i="2"/>
  <c r="I8489" i="2"/>
  <c r="I8490" i="2"/>
  <c r="I8491" i="2"/>
  <c r="I8492" i="2"/>
  <c r="I8493" i="2"/>
  <c r="I8494" i="2"/>
  <c r="I8495" i="2"/>
  <c r="I8496" i="2"/>
  <c r="I8497" i="2"/>
  <c r="I8498" i="2"/>
  <c r="I8499" i="2"/>
  <c r="I8500" i="2"/>
  <c r="I8501" i="2"/>
  <c r="I8502" i="2"/>
  <c r="I8503" i="2"/>
  <c r="I8504" i="2"/>
  <c r="I8505" i="2"/>
  <c r="I8506" i="2"/>
  <c r="I8507" i="2"/>
  <c r="I8508" i="2"/>
  <c r="I8509" i="2"/>
  <c r="I8510" i="2"/>
  <c r="I8511" i="2"/>
  <c r="I8512" i="2"/>
  <c r="I8513" i="2"/>
  <c r="I8514" i="2"/>
  <c r="I8515" i="2"/>
  <c r="I8516" i="2"/>
  <c r="I8517" i="2"/>
  <c r="I8518" i="2"/>
  <c r="I8519" i="2"/>
  <c r="I8520" i="2"/>
  <c r="I8521" i="2"/>
  <c r="I8522" i="2"/>
  <c r="I8523" i="2"/>
  <c r="I8524" i="2"/>
  <c r="I8525" i="2"/>
  <c r="I8526" i="2"/>
  <c r="I8527" i="2"/>
  <c r="I8528" i="2"/>
  <c r="I8529" i="2"/>
  <c r="I8530" i="2"/>
  <c r="I8531" i="2"/>
  <c r="I8532" i="2"/>
  <c r="I8533" i="2"/>
  <c r="I8534" i="2"/>
  <c r="I8535" i="2"/>
  <c r="I8536" i="2"/>
  <c r="I8537" i="2"/>
  <c r="I8538" i="2"/>
  <c r="I8539" i="2"/>
  <c r="I8540" i="2"/>
  <c r="I8541" i="2"/>
  <c r="I8542" i="2"/>
  <c r="I8543" i="2"/>
  <c r="I8544" i="2"/>
  <c r="I8545" i="2"/>
  <c r="I8546" i="2"/>
  <c r="I8547" i="2"/>
  <c r="I8548" i="2"/>
  <c r="I8549" i="2"/>
  <c r="I8550" i="2"/>
  <c r="I8551" i="2"/>
  <c r="I8552" i="2"/>
  <c r="I8553" i="2"/>
  <c r="I8554" i="2"/>
  <c r="I8555" i="2"/>
  <c r="I8556" i="2"/>
  <c r="I8557" i="2"/>
  <c r="I8558" i="2"/>
  <c r="I8559" i="2"/>
  <c r="I8560" i="2"/>
  <c r="I8561" i="2"/>
  <c r="I8562" i="2"/>
  <c r="I8563" i="2"/>
  <c r="I8564" i="2"/>
  <c r="I8565" i="2"/>
  <c r="I8566" i="2"/>
  <c r="I8567" i="2"/>
  <c r="I8568" i="2"/>
  <c r="I8569" i="2"/>
  <c r="I8570" i="2"/>
  <c r="I8571" i="2"/>
  <c r="I8572" i="2"/>
  <c r="I8573" i="2"/>
  <c r="I8574" i="2"/>
  <c r="I8575" i="2"/>
  <c r="I8576" i="2"/>
  <c r="I8577" i="2"/>
  <c r="I8578" i="2"/>
  <c r="I8579" i="2"/>
  <c r="I8580" i="2"/>
  <c r="I8581" i="2"/>
  <c r="I8582" i="2"/>
  <c r="I8583" i="2"/>
  <c r="I8584" i="2"/>
  <c r="I8585" i="2"/>
  <c r="I8586" i="2"/>
  <c r="I8587" i="2"/>
  <c r="I8588" i="2"/>
  <c r="I8589" i="2"/>
  <c r="I8590" i="2"/>
  <c r="I8591" i="2"/>
  <c r="I8592" i="2"/>
  <c r="I8593" i="2"/>
  <c r="I8594" i="2"/>
  <c r="I8595" i="2"/>
  <c r="I8596" i="2"/>
  <c r="I8597" i="2"/>
  <c r="I8598" i="2"/>
  <c r="I8599" i="2"/>
  <c r="I8600" i="2"/>
  <c r="I8601" i="2"/>
  <c r="I8602" i="2"/>
  <c r="I8603" i="2"/>
  <c r="I8604" i="2"/>
  <c r="I8605" i="2"/>
  <c r="I8606" i="2"/>
  <c r="I8607" i="2"/>
  <c r="I8608" i="2"/>
  <c r="I8609" i="2"/>
  <c r="I8610" i="2"/>
  <c r="I8611" i="2"/>
  <c r="I8612" i="2"/>
  <c r="I8613" i="2"/>
  <c r="I8614" i="2"/>
  <c r="I8615" i="2"/>
  <c r="I8616" i="2"/>
  <c r="I8617" i="2"/>
  <c r="I8618" i="2"/>
  <c r="I8619" i="2"/>
  <c r="I8620" i="2"/>
  <c r="I8621" i="2"/>
  <c r="I8622" i="2"/>
  <c r="I8623" i="2"/>
  <c r="I8624" i="2"/>
  <c r="I8625" i="2"/>
  <c r="I8626" i="2"/>
  <c r="I8627" i="2"/>
  <c r="I8628" i="2"/>
  <c r="I8629" i="2"/>
  <c r="I8630" i="2"/>
  <c r="I8631" i="2"/>
  <c r="I8632" i="2"/>
  <c r="I8633" i="2"/>
  <c r="I8634" i="2"/>
  <c r="I8635" i="2"/>
  <c r="I8636" i="2"/>
  <c r="I8637" i="2"/>
  <c r="I8638" i="2"/>
  <c r="I8639" i="2"/>
  <c r="I8640" i="2"/>
  <c r="I8641" i="2"/>
  <c r="I8642" i="2"/>
  <c r="I8643" i="2"/>
  <c r="I8644" i="2"/>
  <c r="I8645" i="2"/>
  <c r="I8646" i="2"/>
  <c r="I8647" i="2"/>
  <c r="I8648" i="2"/>
  <c r="I8649" i="2"/>
  <c r="I8650" i="2"/>
  <c r="I8651" i="2"/>
  <c r="I8652" i="2"/>
  <c r="I8653" i="2"/>
  <c r="I8654" i="2"/>
  <c r="I8655" i="2"/>
  <c r="I8656" i="2"/>
  <c r="I8657" i="2"/>
  <c r="I8658" i="2"/>
  <c r="I8659" i="2"/>
  <c r="I8660" i="2"/>
  <c r="I8661" i="2"/>
  <c r="I8662" i="2"/>
  <c r="I8663" i="2"/>
  <c r="I8664" i="2"/>
  <c r="I8665" i="2"/>
  <c r="I8666" i="2"/>
  <c r="I8667" i="2"/>
  <c r="I8668" i="2"/>
  <c r="I8669" i="2"/>
  <c r="I8670" i="2"/>
  <c r="I8671" i="2"/>
  <c r="I8672" i="2"/>
  <c r="I8673" i="2"/>
  <c r="I8674" i="2"/>
  <c r="I8675" i="2"/>
  <c r="I8676" i="2"/>
  <c r="I8677" i="2"/>
  <c r="I8678" i="2"/>
  <c r="I8679" i="2"/>
  <c r="I8680" i="2"/>
  <c r="I8681" i="2"/>
  <c r="I8682" i="2"/>
  <c r="I8683" i="2"/>
  <c r="I8684" i="2"/>
  <c r="I8685" i="2"/>
  <c r="I8686" i="2"/>
  <c r="I8687" i="2"/>
  <c r="I8688" i="2"/>
  <c r="I8689" i="2"/>
  <c r="I8690" i="2"/>
  <c r="I8691" i="2"/>
  <c r="I8692" i="2"/>
  <c r="I8693" i="2"/>
  <c r="I8694" i="2"/>
  <c r="I8695" i="2"/>
  <c r="I8696" i="2"/>
  <c r="I8697" i="2"/>
  <c r="I8698" i="2"/>
  <c r="I8699" i="2"/>
  <c r="I8700" i="2"/>
  <c r="I8701" i="2"/>
  <c r="I8702" i="2"/>
  <c r="I8703" i="2"/>
  <c r="I8704" i="2"/>
  <c r="I8705" i="2"/>
  <c r="I8706" i="2"/>
  <c r="I8707" i="2"/>
  <c r="I8708" i="2"/>
  <c r="I8709" i="2"/>
  <c r="I8710" i="2"/>
  <c r="I8711" i="2"/>
  <c r="I8712" i="2"/>
  <c r="I8713" i="2"/>
  <c r="I8714" i="2"/>
  <c r="I8715" i="2"/>
  <c r="I8716" i="2"/>
  <c r="I8717" i="2"/>
  <c r="I8718" i="2"/>
  <c r="I8719" i="2"/>
  <c r="I8720" i="2"/>
  <c r="I8721" i="2"/>
  <c r="I8722" i="2"/>
  <c r="I8723" i="2"/>
  <c r="I8724" i="2"/>
  <c r="I8725" i="2"/>
  <c r="I8726" i="2"/>
  <c r="I8727" i="2"/>
  <c r="I8728" i="2"/>
  <c r="I8729" i="2"/>
  <c r="I8730" i="2"/>
  <c r="I8731" i="2"/>
  <c r="I8732" i="2"/>
  <c r="I8733" i="2"/>
  <c r="I8734" i="2"/>
  <c r="I8735" i="2"/>
  <c r="I8736" i="2"/>
  <c r="I8737" i="2"/>
  <c r="I8738" i="2"/>
  <c r="I8739" i="2"/>
  <c r="I8740" i="2"/>
  <c r="I8741" i="2"/>
  <c r="I8742" i="2"/>
  <c r="I8743" i="2"/>
  <c r="I8744" i="2"/>
  <c r="I8745" i="2"/>
  <c r="I8746" i="2"/>
  <c r="I8747" i="2"/>
  <c r="I8748" i="2"/>
  <c r="I8749" i="2"/>
  <c r="I8750" i="2"/>
  <c r="I8751" i="2"/>
  <c r="I8752" i="2"/>
  <c r="I8753" i="2"/>
  <c r="I8754" i="2"/>
  <c r="I8755" i="2"/>
  <c r="I8756" i="2"/>
  <c r="I8757" i="2"/>
  <c r="I8758" i="2"/>
  <c r="I8759" i="2"/>
  <c r="I8760" i="2"/>
  <c r="I8761" i="2"/>
  <c r="I8762" i="2"/>
  <c r="I8763" i="2"/>
  <c r="I8764" i="2"/>
  <c r="I8765" i="2"/>
  <c r="I8766" i="2"/>
  <c r="I8767" i="2"/>
  <c r="I8768" i="2"/>
  <c r="I8769" i="2"/>
  <c r="I8770" i="2"/>
  <c r="I8771" i="2"/>
  <c r="I8772" i="2"/>
  <c r="I8773" i="2"/>
  <c r="I8774" i="2"/>
  <c r="I8775" i="2"/>
  <c r="I8776" i="2"/>
  <c r="I8777" i="2"/>
  <c r="I8778" i="2"/>
  <c r="I8779" i="2"/>
  <c r="I8780" i="2"/>
  <c r="I8781" i="2"/>
  <c r="I8782" i="2"/>
  <c r="I8783" i="2"/>
  <c r="I8784" i="2"/>
  <c r="I8785" i="2"/>
  <c r="I8786" i="2"/>
  <c r="I8787" i="2"/>
  <c r="I8788" i="2"/>
  <c r="I8789" i="2"/>
  <c r="I8790" i="2"/>
  <c r="I8791" i="2"/>
  <c r="I8792" i="2"/>
  <c r="I8793" i="2"/>
  <c r="I8794" i="2"/>
  <c r="I8795" i="2"/>
  <c r="I8796" i="2"/>
  <c r="I8797" i="2"/>
  <c r="I8798" i="2"/>
  <c r="I8799" i="2"/>
  <c r="I8800" i="2"/>
  <c r="I8801" i="2"/>
  <c r="I8802" i="2"/>
  <c r="I8803" i="2"/>
  <c r="I8804" i="2"/>
  <c r="I8805" i="2"/>
  <c r="I8806" i="2"/>
  <c r="I8807" i="2"/>
  <c r="I8808" i="2"/>
  <c r="I8809" i="2"/>
  <c r="I8810" i="2"/>
  <c r="I8811" i="2"/>
  <c r="I8812" i="2"/>
  <c r="I8813" i="2"/>
  <c r="I8814" i="2"/>
  <c r="I8815" i="2"/>
  <c r="I8816" i="2"/>
  <c r="I8817" i="2"/>
  <c r="I8818" i="2"/>
  <c r="I8819" i="2"/>
  <c r="I8820" i="2"/>
  <c r="I8821" i="2"/>
  <c r="I8822" i="2"/>
  <c r="I8823" i="2"/>
  <c r="I8824" i="2"/>
  <c r="I8825" i="2"/>
  <c r="I8826" i="2"/>
  <c r="I8827" i="2"/>
  <c r="I8828" i="2"/>
  <c r="I8829" i="2"/>
  <c r="I8830" i="2"/>
  <c r="I8831" i="2"/>
  <c r="I8832" i="2"/>
  <c r="I8833" i="2"/>
  <c r="I8834" i="2"/>
  <c r="I8835" i="2"/>
  <c r="I8836" i="2"/>
  <c r="I8837" i="2"/>
  <c r="I8838" i="2"/>
  <c r="I8839" i="2"/>
  <c r="I8840" i="2"/>
  <c r="I8841" i="2"/>
  <c r="I8842" i="2"/>
  <c r="I8843" i="2"/>
  <c r="I8844" i="2"/>
  <c r="I8845" i="2"/>
  <c r="I8846" i="2"/>
  <c r="I8847" i="2"/>
  <c r="I8848" i="2"/>
  <c r="I8849" i="2"/>
  <c r="I8850" i="2"/>
  <c r="I8851" i="2"/>
  <c r="I8852" i="2"/>
  <c r="I8853" i="2"/>
  <c r="I8854" i="2"/>
  <c r="I8855" i="2"/>
  <c r="I8856" i="2"/>
  <c r="I8857" i="2"/>
  <c r="I8858" i="2"/>
  <c r="I8859" i="2"/>
  <c r="I8860" i="2"/>
  <c r="I8861" i="2"/>
  <c r="I8862" i="2"/>
  <c r="I8863" i="2"/>
  <c r="I8864" i="2"/>
  <c r="I8865" i="2"/>
  <c r="I8866" i="2"/>
  <c r="I8867" i="2"/>
  <c r="I8868" i="2"/>
  <c r="I8869" i="2"/>
  <c r="I8870" i="2"/>
  <c r="I8871" i="2"/>
  <c r="I8872" i="2"/>
  <c r="I8873" i="2"/>
  <c r="I8874" i="2"/>
  <c r="I8875" i="2"/>
  <c r="I8876" i="2"/>
  <c r="I8877" i="2"/>
  <c r="I8878" i="2"/>
  <c r="I8879" i="2"/>
  <c r="I8880" i="2"/>
  <c r="I8881" i="2"/>
  <c r="I8882" i="2"/>
  <c r="I8883" i="2"/>
  <c r="I8884" i="2"/>
  <c r="I8885" i="2"/>
  <c r="I8886" i="2"/>
  <c r="I8887" i="2"/>
  <c r="I8888" i="2"/>
  <c r="I8889" i="2"/>
  <c r="I8890" i="2"/>
  <c r="I8891" i="2"/>
  <c r="I8892" i="2"/>
  <c r="I8893" i="2"/>
  <c r="I8894" i="2"/>
  <c r="I8895" i="2"/>
  <c r="I8896" i="2"/>
  <c r="I8897" i="2"/>
  <c r="I8898" i="2"/>
  <c r="I8899" i="2"/>
  <c r="I8900" i="2"/>
  <c r="I8901" i="2"/>
  <c r="I8902" i="2"/>
  <c r="I8903" i="2"/>
  <c r="I8904" i="2"/>
  <c r="I8905" i="2"/>
  <c r="I8906" i="2"/>
  <c r="I8907" i="2"/>
  <c r="I8908" i="2"/>
  <c r="I8909" i="2"/>
  <c r="I8910" i="2"/>
  <c r="I8911" i="2"/>
  <c r="I8912" i="2"/>
  <c r="I8913" i="2"/>
  <c r="I8914" i="2"/>
  <c r="I8915" i="2"/>
  <c r="I8916" i="2"/>
  <c r="I8917" i="2"/>
  <c r="I8918" i="2"/>
  <c r="I8919" i="2"/>
  <c r="I8920" i="2"/>
  <c r="I8921" i="2"/>
  <c r="I8922" i="2"/>
  <c r="I8923" i="2"/>
  <c r="I8924" i="2"/>
  <c r="I8925" i="2"/>
  <c r="I8926" i="2"/>
  <c r="I8927" i="2"/>
  <c r="I8928" i="2"/>
  <c r="I8929" i="2"/>
  <c r="I8930" i="2"/>
  <c r="I8931" i="2"/>
  <c r="I8932" i="2"/>
  <c r="I8933" i="2"/>
  <c r="I8934" i="2"/>
  <c r="I8935" i="2"/>
  <c r="I8936" i="2"/>
  <c r="I8937" i="2"/>
  <c r="I8938" i="2"/>
  <c r="I8939" i="2"/>
  <c r="I8940" i="2"/>
  <c r="I8941" i="2"/>
  <c r="I8942" i="2"/>
  <c r="I8943" i="2"/>
  <c r="I8944" i="2"/>
  <c r="I8945" i="2"/>
  <c r="I8946" i="2"/>
  <c r="I8947" i="2"/>
  <c r="I8948" i="2"/>
  <c r="I8949" i="2"/>
  <c r="I8950" i="2"/>
  <c r="I8951" i="2"/>
  <c r="I8952" i="2"/>
  <c r="I8953" i="2"/>
  <c r="I8954" i="2"/>
  <c r="I8955" i="2"/>
  <c r="I8956" i="2"/>
  <c r="I8957" i="2"/>
  <c r="I8958" i="2"/>
  <c r="I8959" i="2"/>
  <c r="I8960" i="2"/>
  <c r="I8961" i="2"/>
  <c r="I8962" i="2"/>
  <c r="I8963" i="2"/>
  <c r="I8964" i="2"/>
  <c r="I8965" i="2"/>
  <c r="I8966" i="2"/>
  <c r="I8967" i="2"/>
  <c r="I8968" i="2"/>
  <c r="I8969" i="2"/>
  <c r="I8970" i="2"/>
  <c r="I8971" i="2"/>
  <c r="I8972" i="2"/>
  <c r="I8973" i="2"/>
  <c r="I8974" i="2"/>
  <c r="I8975" i="2"/>
  <c r="I8976" i="2"/>
  <c r="I8977" i="2"/>
  <c r="I8978" i="2"/>
  <c r="I8979" i="2"/>
  <c r="I8980" i="2"/>
  <c r="I8981" i="2"/>
  <c r="I8982" i="2"/>
  <c r="I8983" i="2"/>
  <c r="I8984" i="2"/>
  <c r="I8985" i="2"/>
  <c r="I8986" i="2"/>
  <c r="I8987" i="2"/>
  <c r="I8988" i="2"/>
  <c r="I8989" i="2"/>
  <c r="I8990" i="2"/>
  <c r="I8991" i="2"/>
  <c r="I8992" i="2"/>
  <c r="I8993" i="2"/>
  <c r="I8994" i="2"/>
  <c r="I8995" i="2"/>
  <c r="I8996" i="2"/>
  <c r="I8997" i="2"/>
  <c r="I8998" i="2"/>
  <c r="I8999" i="2"/>
  <c r="I9000" i="2"/>
  <c r="I9001" i="2"/>
  <c r="I9002" i="2"/>
  <c r="I9003" i="2"/>
  <c r="I9004" i="2"/>
  <c r="I9005" i="2"/>
  <c r="I9006" i="2"/>
  <c r="I9007" i="2"/>
  <c r="I9008" i="2"/>
  <c r="I9009" i="2"/>
  <c r="I9010" i="2"/>
  <c r="I9011" i="2"/>
  <c r="I9012" i="2"/>
  <c r="I9013" i="2"/>
  <c r="I9014" i="2"/>
  <c r="I9015" i="2"/>
  <c r="I9016" i="2"/>
  <c r="I9017" i="2"/>
  <c r="I9018" i="2"/>
  <c r="I9019" i="2"/>
  <c r="I9020" i="2"/>
  <c r="I9021" i="2"/>
  <c r="I9022" i="2"/>
  <c r="I9023" i="2"/>
  <c r="I9024" i="2"/>
  <c r="I9025" i="2"/>
  <c r="I9026" i="2"/>
  <c r="I9027" i="2"/>
  <c r="I9028" i="2"/>
  <c r="I9029" i="2"/>
  <c r="I9030" i="2"/>
  <c r="I9031" i="2"/>
  <c r="I9032" i="2"/>
  <c r="I9033" i="2"/>
  <c r="I9034" i="2"/>
  <c r="I9035" i="2"/>
  <c r="I9036" i="2"/>
  <c r="I9037" i="2"/>
  <c r="I9038" i="2"/>
  <c r="I9039" i="2"/>
  <c r="I9040" i="2"/>
  <c r="I9041" i="2"/>
  <c r="I9042" i="2"/>
  <c r="I9043" i="2"/>
  <c r="I9044" i="2"/>
  <c r="I9045" i="2"/>
  <c r="I9046" i="2"/>
  <c r="I9047" i="2"/>
  <c r="I9048" i="2"/>
  <c r="I9049" i="2"/>
  <c r="I9050" i="2"/>
  <c r="I9051" i="2"/>
  <c r="I9052" i="2"/>
  <c r="I9053" i="2"/>
  <c r="I9054" i="2"/>
  <c r="I9055" i="2"/>
  <c r="I9056" i="2"/>
  <c r="I9057" i="2"/>
  <c r="I9058" i="2"/>
  <c r="I9059" i="2"/>
  <c r="I9060" i="2"/>
  <c r="I9061" i="2"/>
  <c r="I9062" i="2"/>
  <c r="I9063" i="2"/>
  <c r="I9064" i="2"/>
  <c r="I9065" i="2"/>
  <c r="I9066" i="2"/>
  <c r="I9067" i="2"/>
  <c r="I9068" i="2"/>
  <c r="I9069" i="2"/>
  <c r="I9070" i="2"/>
  <c r="I9071" i="2"/>
  <c r="I9072" i="2"/>
  <c r="I9073" i="2"/>
  <c r="I9074" i="2"/>
  <c r="I9075" i="2"/>
  <c r="I9076" i="2"/>
  <c r="I9077" i="2"/>
  <c r="I9078" i="2"/>
  <c r="I9079" i="2"/>
  <c r="I9080" i="2"/>
  <c r="I9081" i="2"/>
  <c r="I9082" i="2"/>
  <c r="I9083" i="2"/>
  <c r="I9084" i="2"/>
  <c r="I9085" i="2"/>
  <c r="I9086" i="2"/>
  <c r="I9087" i="2"/>
  <c r="I9088" i="2"/>
  <c r="I9089" i="2"/>
  <c r="I9090" i="2"/>
  <c r="I9091" i="2"/>
  <c r="I9092" i="2"/>
  <c r="I9093" i="2"/>
  <c r="I9094" i="2"/>
  <c r="I9095" i="2"/>
  <c r="I9096" i="2"/>
  <c r="I9097" i="2"/>
  <c r="I9098" i="2"/>
  <c r="I9099" i="2"/>
  <c r="I9100" i="2"/>
  <c r="I9101" i="2"/>
  <c r="I9102" i="2"/>
  <c r="I9103" i="2"/>
  <c r="I9104" i="2"/>
  <c r="I9105" i="2"/>
  <c r="I9106" i="2"/>
  <c r="I9107" i="2"/>
  <c r="I9108" i="2"/>
  <c r="I9109" i="2"/>
  <c r="I9110" i="2"/>
  <c r="I9111" i="2"/>
  <c r="I9112" i="2"/>
  <c r="I9113" i="2"/>
  <c r="I9114" i="2"/>
  <c r="I9115" i="2"/>
  <c r="I9116" i="2"/>
  <c r="I9117" i="2"/>
  <c r="I9118" i="2"/>
  <c r="I9119" i="2"/>
  <c r="I9120" i="2"/>
  <c r="I9121" i="2"/>
  <c r="I9122" i="2"/>
  <c r="I9123" i="2"/>
  <c r="I9124" i="2"/>
  <c r="I9125" i="2"/>
  <c r="I9126" i="2"/>
  <c r="I9127" i="2"/>
  <c r="I9128" i="2"/>
  <c r="I9129" i="2"/>
  <c r="I9130" i="2"/>
  <c r="I9131" i="2"/>
  <c r="I9132" i="2"/>
  <c r="I9133" i="2"/>
  <c r="I9134" i="2"/>
  <c r="I9135" i="2"/>
  <c r="I9136" i="2"/>
  <c r="I9137" i="2"/>
  <c r="I9138" i="2"/>
  <c r="I9139" i="2"/>
  <c r="I9140" i="2"/>
  <c r="I9141" i="2"/>
  <c r="I9142" i="2"/>
  <c r="I9143" i="2"/>
  <c r="I9144" i="2"/>
  <c r="I9145" i="2"/>
  <c r="I9146" i="2"/>
  <c r="I9147" i="2"/>
  <c r="I9148" i="2"/>
  <c r="I9149" i="2"/>
  <c r="I9150" i="2"/>
  <c r="I9151" i="2"/>
  <c r="I9152" i="2"/>
  <c r="I9153" i="2"/>
  <c r="I9154" i="2"/>
  <c r="I9155" i="2"/>
  <c r="I9156" i="2"/>
  <c r="I9157" i="2"/>
  <c r="I9158" i="2"/>
  <c r="I9159" i="2"/>
  <c r="I9160" i="2"/>
  <c r="I9161" i="2"/>
  <c r="I9162" i="2"/>
  <c r="I9163" i="2"/>
  <c r="I9164" i="2"/>
  <c r="I9165" i="2"/>
  <c r="I9166" i="2"/>
  <c r="I9167" i="2"/>
  <c r="I9168" i="2"/>
  <c r="I9169" i="2"/>
  <c r="I9170" i="2"/>
  <c r="I9171" i="2"/>
  <c r="I9172" i="2"/>
  <c r="I9173" i="2"/>
  <c r="I9174" i="2"/>
  <c r="I9175" i="2"/>
  <c r="I9176" i="2"/>
  <c r="I9177" i="2"/>
  <c r="I9178" i="2"/>
  <c r="I9179" i="2"/>
  <c r="I9180" i="2"/>
  <c r="I9181" i="2"/>
  <c r="I9182" i="2"/>
  <c r="I9183" i="2"/>
  <c r="I9184" i="2"/>
  <c r="I9185" i="2"/>
  <c r="I9186" i="2"/>
  <c r="I9187" i="2"/>
  <c r="I9188" i="2"/>
  <c r="I9189" i="2"/>
  <c r="I9190" i="2"/>
  <c r="I9191" i="2"/>
  <c r="I9192" i="2"/>
  <c r="I9193" i="2"/>
  <c r="I9194" i="2"/>
  <c r="I9195" i="2"/>
  <c r="I9196" i="2"/>
  <c r="I9197" i="2"/>
  <c r="I9198" i="2"/>
  <c r="I9199" i="2"/>
  <c r="I9200" i="2"/>
  <c r="I9201" i="2"/>
  <c r="I9202" i="2"/>
  <c r="I9203" i="2"/>
  <c r="I9204" i="2"/>
  <c r="I9205" i="2"/>
  <c r="I9206" i="2"/>
  <c r="I9207" i="2"/>
  <c r="I9208" i="2"/>
  <c r="I9209" i="2"/>
  <c r="I9210" i="2"/>
  <c r="I9211" i="2"/>
  <c r="I9212" i="2"/>
  <c r="I9213" i="2"/>
  <c r="I9214" i="2"/>
  <c r="I9215" i="2"/>
  <c r="I9216" i="2"/>
  <c r="I9217" i="2"/>
  <c r="I9218" i="2"/>
  <c r="I9219" i="2"/>
  <c r="I9220" i="2"/>
  <c r="I9221" i="2"/>
  <c r="I9222" i="2"/>
  <c r="I9223" i="2"/>
  <c r="I9224" i="2"/>
  <c r="I9225" i="2"/>
  <c r="I9226" i="2"/>
  <c r="I9227" i="2"/>
  <c r="I9228" i="2"/>
  <c r="I9229" i="2"/>
  <c r="I9230" i="2"/>
  <c r="I9231" i="2"/>
  <c r="I9232" i="2"/>
  <c r="I9233" i="2"/>
  <c r="I9234" i="2"/>
  <c r="I9235" i="2"/>
  <c r="I9236" i="2"/>
  <c r="I9237" i="2"/>
  <c r="I9238" i="2"/>
  <c r="I9239" i="2"/>
  <c r="I9240" i="2"/>
  <c r="I9241" i="2"/>
  <c r="I9242" i="2"/>
  <c r="I9243" i="2"/>
  <c r="I9244" i="2"/>
  <c r="I9245" i="2"/>
  <c r="I9246" i="2"/>
  <c r="I9247" i="2"/>
  <c r="I9248" i="2"/>
  <c r="I9249" i="2"/>
  <c r="I9250" i="2"/>
  <c r="I9251" i="2"/>
  <c r="I9252" i="2"/>
  <c r="I9253" i="2"/>
  <c r="I9254" i="2"/>
  <c r="I9255" i="2"/>
  <c r="I9256" i="2"/>
  <c r="I9257" i="2"/>
  <c r="I9258" i="2"/>
  <c r="I9259" i="2"/>
  <c r="I9260" i="2"/>
  <c r="I9261" i="2"/>
  <c r="I9262" i="2"/>
  <c r="I9263" i="2"/>
  <c r="I9264" i="2"/>
  <c r="I9265" i="2"/>
  <c r="I9266" i="2"/>
  <c r="I9267" i="2"/>
  <c r="I9268" i="2"/>
  <c r="I9269" i="2"/>
  <c r="I9270" i="2"/>
  <c r="I9271" i="2"/>
  <c r="I9272" i="2"/>
  <c r="I9273" i="2"/>
  <c r="I9274" i="2"/>
  <c r="I9275" i="2"/>
  <c r="I9276" i="2"/>
  <c r="I9277" i="2"/>
  <c r="I9278" i="2"/>
  <c r="I9279" i="2"/>
  <c r="I9280" i="2"/>
  <c r="I9281" i="2"/>
  <c r="I9282" i="2"/>
  <c r="I9283" i="2"/>
  <c r="I9284" i="2"/>
  <c r="I9285" i="2"/>
  <c r="I9286" i="2"/>
  <c r="I9287" i="2"/>
  <c r="I9288" i="2"/>
  <c r="I9289" i="2"/>
  <c r="I9290" i="2"/>
  <c r="I9291" i="2"/>
  <c r="I9292" i="2"/>
  <c r="I9293" i="2"/>
  <c r="I9294" i="2"/>
  <c r="I9295" i="2"/>
  <c r="I9296" i="2"/>
  <c r="I9297" i="2"/>
  <c r="I9298" i="2"/>
  <c r="I9299" i="2"/>
  <c r="I9300" i="2"/>
  <c r="I9301" i="2"/>
  <c r="I9302" i="2"/>
  <c r="I9303" i="2"/>
  <c r="I9304" i="2"/>
  <c r="I9305" i="2"/>
  <c r="I9306" i="2"/>
  <c r="I9307" i="2"/>
  <c r="I9308" i="2"/>
  <c r="I9309" i="2"/>
  <c r="I9310" i="2"/>
  <c r="I9311" i="2"/>
  <c r="I9312" i="2"/>
  <c r="I9313" i="2"/>
  <c r="I9314" i="2"/>
  <c r="I9315" i="2"/>
  <c r="I9316" i="2"/>
  <c r="I9317" i="2"/>
  <c r="I9318" i="2"/>
  <c r="I9319" i="2"/>
  <c r="I9320" i="2"/>
  <c r="I9321" i="2"/>
  <c r="I9322" i="2"/>
  <c r="I9323" i="2"/>
  <c r="I9324" i="2"/>
  <c r="I9325" i="2"/>
  <c r="I9326" i="2"/>
  <c r="I9327" i="2"/>
  <c r="I9328" i="2"/>
  <c r="I9329" i="2"/>
  <c r="I9330" i="2"/>
  <c r="I9331" i="2"/>
  <c r="I9332" i="2"/>
  <c r="I9333" i="2"/>
  <c r="I9334" i="2"/>
  <c r="I9335" i="2"/>
  <c r="I9336" i="2"/>
  <c r="I9337" i="2"/>
  <c r="I9338" i="2"/>
  <c r="I9339" i="2"/>
  <c r="I9340" i="2"/>
  <c r="I9341" i="2"/>
  <c r="I9342" i="2"/>
  <c r="I9343" i="2"/>
  <c r="I9344" i="2"/>
  <c r="I9345" i="2"/>
  <c r="I9346" i="2"/>
  <c r="I9347" i="2"/>
  <c r="I9348" i="2"/>
  <c r="I9349" i="2"/>
  <c r="I9350" i="2"/>
  <c r="I9351" i="2"/>
  <c r="I9352" i="2"/>
  <c r="I9353" i="2"/>
  <c r="I9354" i="2"/>
  <c r="I9355" i="2"/>
  <c r="I9356" i="2"/>
  <c r="I9357" i="2"/>
  <c r="I9358" i="2"/>
  <c r="I9359" i="2"/>
  <c r="I9360" i="2"/>
  <c r="I9361" i="2"/>
  <c r="I9362" i="2"/>
  <c r="I9363" i="2"/>
  <c r="I9364" i="2"/>
  <c r="I9365" i="2"/>
  <c r="I9366" i="2"/>
  <c r="I9367" i="2"/>
  <c r="I9368" i="2"/>
  <c r="I9369" i="2"/>
  <c r="I9370" i="2"/>
  <c r="I9371" i="2"/>
  <c r="I9372" i="2"/>
  <c r="I9373" i="2"/>
  <c r="I9374" i="2"/>
  <c r="I9375" i="2"/>
  <c r="I9376" i="2"/>
  <c r="I9377" i="2"/>
  <c r="I9378" i="2"/>
  <c r="I9379" i="2"/>
  <c r="I9380" i="2"/>
  <c r="I9381" i="2"/>
  <c r="I9382" i="2"/>
  <c r="I9383" i="2"/>
  <c r="I9384" i="2"/>
  <c r="I9385" i="2"/>
  <c r="I9386" i="2"/>
  <c r="I9387" i="2"/>
  <c r="I9388" i="2"/>
  <c r="I9389" i="2"/>
  <c r="I9390" i="2"/>
  <c r="I9391" i="2"/>
  <c r="I9392" i="2"/>
  <c r="I9393" i="2"/>
  <c r="I9394" i="2"/>
  <c r="I9395" i="2"/>
  <c r="I9396" i="2"/>
  <c r="I9397" i="2"/>
  <c r="I9398" i="2"/>
  <c r="I9399" i="2"/>
  <c r="I9400" i="2"/>
  <c r="I9401" i="2"/>
  <c r="I9402" i="2"/>
  <c r="I9403" i="2"/>
  <c r="I9404" i="2"/>
  <c r="I9405" i="2"/>
  <c r="I9406" i="2"/>
  <c r="I9407" i="2"/>
  <c r="I9408" i="2"/>
  <c r="I9409" i="2"/>
  <c r="I9410" i="2"/>
  <c r="I9411" i="2"/>
  <c r="I9412" i="2"/>
  <c r="I9413" i="2"/>
  <c r="I9414" i="2"/>
  <c r="I9415" i="2"/>
  <c r="I9416" i="2"/>
  <c r="I9417" i="2"/>
  <c r="I9418" i="2"/>
  <c r="I9419" i="2"/>
  <c r="I9420" i="2"/>
  <c r="I9421" i="2"/>
  <c r="I9422" i="2"/>
  <c r="I9423" i="2"/>
  <c r="I9424" i="2"/>
  <c r="I9425" i="2"/>
  <c r="I9426" i="2"/>
  <c r="I9427" i="2"/>
  <c r="I9428" i="2"/>
  <c r="I9429" i="2"/>
  <c r="I9430" i="2"/>
  <c r="I9431" i="2"/>
  <c r="I9432" i="2"/>
  <c r="I9433" i="2"/>
  <c r="I9434" i="2"/>
  <c r="I9435" i="2"/>
  <c r="I9436" i="2"/>
  <c r="I9437" i="2"/>
  <c r="I9438" i="2"/>
  <c r="I9439" i="2"/>
  <c r="I9440" i="2"/>
  <c r="I9441" i="2"/>
  <c r="I9442" i="2"/>
  <c r="I9443" i="2"/>
  <c r="I9444" i="2"/>
  <c r="I9445" i="2"/>
  <c r="I9446" i="2"/>
  <c r="I9447" i="2"/>
  <c r="I9448" i="2"/>
  <c r="I9449" i="2"/>
  <c r="I9450" i="2"/>
  <c r="I9451" i="2"/>
  <c r="I9452" i="2"/>
  <c r="I9453" i="2"/>
  <c r="I9454" i="2"/>
  <c r="I9455" i="2"/>
  <c r="I9456" i="2"/>
  <c r="I9457" i="2"/>
  <c r="I9458" i="2"/>
  <c r="I9459" i="2"/>
  <c r="I9460" i="2"/>
  <c r="I9461" i="2"/>
  <c r="I9462" i="2"/>
  <c r="I9463" i="2"/>
  <c r="I9464" i="2"/>
  <c r="I9465" i="2"/>
  <c r="I9466" i="2"/>
  <c r="I9467" i="2"/>
  <c r="I9468" i="2"/>
  <c r="I9469" i="2"/>
  <c r="I9470" i="2"/>
  <c r="I9471" i="2"/>
  <c r="I9472" i="2"/>
  <c r="I9473" i="2"/>
  <c r="I9474" i="2"/>
  <c r="I9475" i="2"/>
  <c r="I9476" i="2"/>
  <c r="I9477" i="2"/>
  <c r="I9478" i="2"/>
  <c r="I9479" i="2"/>
  <c r="I9480" i="2"/>
  <c r="I9481" i="2"/>
  <c r="I9482" i="2"/>
  <c r="I9483" i="2"/>
  <c r="I9484" i="2"/>
  <c r="I9485" i="2"/>
  <c r="I9486" i="2"/>
  <c r="I9487" i="2"/>
  <c r="I9488" i="2"/>
  <c r="I9489" i="2"/>
  <c r="I9490" i="2"/>
  <c r="I9491" i="2"/>
  <c r="I9492" i="2"/>
  <c r="I9493" i="2"/>
  <c r="I9494" i="2"/>
  <c r="I9495" i="2"/>
  <c r="I9496" i="2"/>
  <c r="I9497" i="2"/>
  <c r="I9498" i="2"/>
  <c r="I9499" i="2"/>
  <c r="I9500" i="2"/>
  <c r="I9501" i="2"/>
  <c r="I9502" i="2"/>
  <c r="I9503" i="2"/>
  <c r="I9504" i="2"/>
  <c r="I9505" i="2"/>
  <c r="I9506" i="2"/>
  <c r="I9507" i="2"/>
  <c r="I9508" i="2"/>
  <c r="I9509" i="2"/>
  <c r="I9510" i="2"/>
  <c r="I9511" i="2"/>
  <c r="I9512" i="2"/>
  <c r="I9513" i="2"/>
  <c r="I9514" i="2"/>
  <c r="I9515" i="2"/>
  <c r="I9516" i="2"/>
  <c r="I9517" i="2"/>
  <c r="I9518" i="2"/>
  <c r="I9519" i="2"/>
  <c r="I9520" i="2"/>
  <c r="I9521" i="2"/>
  <c r="I9522" i="2"/>
  <c r="I9523" i="2"/>
  <c r="I9524" i="2"/>
  <c r="I9525" i="2"/>
  <c r="I9526" i="2"/>
  <c r="I9527" i="2"/>
  <c r="I9528" i="2"/>
  <c r="I9529" i="2"/>
  <c r="I9530" i="2"/>
  <c r="I9531" i="2"/>
  <c r="I9532" i="2"/>
  <c r="I9533" i="2"/>
  <c r="I9534" i="2"/>
  <c r="I9535" i="2"/>
  <c r="I9536" i="2"/>
  <c r="I9537" i="2"/>
  <c r="I9538" i="2"/>
  <c r="I9539" i="2"/>
  <c r="I9540" i="2"/>
  <c r="I9541" i="2"/>
  <c r="I9542" i="2"/>
  <c r="I9543" i="2"/>
  <c r="I9544" i="2"/>
  <c r="I9545" i="2"/>
  <c r="I9546" i="2"/>
  <c r="I9547" i="2"/>
  <c r="I9548" i="2"/>
  <c r="I9549" i="2"/>
  <c r="I9550" i="2"/>
  <c r="I9551" i="2"/>
  <c r="I9552" i="2"/>
  <c r="I9553" i="2"/>
  <c r="I9554" i="2"/>
  <c r="I9555" i="2"/>
  <c r="I9556" i="2"/>
  <c r="I9557" i="2"/>
  <c r="I9558" i="2"/>
  <c r="I9559" i="2"/>
  <c r="I9560" i="2"/>
  <c r="I9561" i="2"/>
  <c r="I9562" i="2"/>
  <c r="I9563" i="2"/>
  <c r="I9564" i="2"/>
  <c r="I9565" i="2"/>
  <c r="I9566" i="2"/>
  <c r="I9567" i="2"/>
  <c r="I9568" i="2"/>
  <c r="I9569" i="2"/>
  <c r="I9570" i="2"/>
  <c r="I9571" i="2"/>
  <c r="I9572" i="2"/>
  <c r="I9573" i="2"/>
  <c r="I9574" i="2"/>
  <c r="I9575" i="2"/>
  <c r="I9576" i="2"/>
  <c r="I9577" i="2"/>
  <c r="I9578" i="2"/>
  <c r="I9579" i="2"/>
  <c r="I9580" i="2"/>
  <c r="I9581" i="2"/>
  <c r="I9582" i="2"/>
  <c r="I9583" i="2"/>
  <c r="I9584" i="2"/>
  <c r="I9585" i="2"/>
  <c r="I9586" i="2"/>
  <c r="I9587" i="2"/>
  <c r="I9588" i="2"/>
  <c r="I9589" i="2"/>
  <c r="I9590" i="2"/>
  <c r="I9591" i="2"/>
  <c r="I9592" i="2"/>
  <c r="I9593" i="2"/>
  <c r="I9594" i="2"/>
  <c r="I9595" i="2"/>
  <c r="I9596" i="2"/>
  <c r="I9597" i="2"/>
  <c r="I9598" i="2"/>
  <c r="I9599" i="2"/>
  <c r="I9600" i="2"/>
  <c r="I9601" i="2"/>
  <c r="I9602" i="2"/>
  <c r="I9603" i="2"/>
  <c r="I9604" i="2"/>
  <c r="I9605" i="2"/>
  <c r="I9606" i="2"/>
  <c r="I9607" i="2"/>
  <c r="I9608" i="2"/>
  <c r="I9609" i="2"/>
  <c r="I9610" i="2"/>
  <c r="I9611" i="2"/>
  <c r="I9612" i="2"/>
  <c r="I9613" i="2"/>
  <c r="I9614" i="2"/>
  <c r="I9615" i="2"/>
  <c r="I9616" i="2"/>
  <c r="I9617" i="2"/>
  <c r="I9618" i="2"/>
  <c r="I9619" i="2"/>
  <c r="I9620" i="2"/>
  <c r="I9621" i="2"/>
  <c r="I9622" i="2"/>
  <c r="I9623" i="2"/>
  <c r="I9624" i="2"/>
  <c r="I9625" i="2"/>
  <c r="I9626" i="2"/>
  <c r="I9627" i="2"/>
  <c r="I9628" i="2"/>
  <c r="I9629" i="2"/>
  <c r="I9630" i="2"/>
  <c r="I9631" i="2"/>
  <c r="I9632" i="2"/>
  <c r="I9633" i="2"/>
  <c r="I9634" i="2"/>
  <c r="I9635" i="2"/>
  <c r="I9636" i="2"/>
  <c r="I9637" i="2"/>
  <c r="I9638" i="2"/>
  <c r="I9639" i="2"/>
  <c r="I9640" i="2"/>
  <c r="I9641" i="2"/>
  <c r="I9642" i="2"/>
  <c r="I9643" i="2"/>
  <c r="I9644" i="2"/>
  <c r="I9645" i="2"/>
  <c r="I9646" i="2"/>
  <c r="I9647" i="2"/>
  <c r="I9648" i="2"/>
  <c r="I9649" i="2"/>
  <c r="I9650" i="2"/>
  <c r="I9651" i="2"/>
  <c r="I9652" i="2"/>
  <c r="I9653" i="2"/>
  <c r="I9654" i="2"/>
  <c r="I9655" i="2"/>
  <c r="I9656" i="2"/>
  <c r="I9657" i="2"/>
  <c r="I9658" i="2"/>
  <c r="I9659" i="2"/>
  <c r="I9660" i="2"/>
  <c r="I9661" i="2"/>
  <c r="I9662" i="2"/>
  <c r="I9663" i="2"/>
  <c r="I9664" i="2"/>
  <c r="I9665" i="2"/>
  <c r="I9666" i="2"/>
  <c r="I9667" i="2"/>
  <c r="I9668" i="2"/>
  <c r="I9669" i="2"/>
  <c r="I9670" i="2"/>
  <c r="I9671" i="2"/>
  <c r="I9672" i="2"/>
  <c r="I9673" i="2"/>
  <c r="I9674" i="2"/>
  <c r="I9675" i="2"/>
  <c r="I9676" i="2"/>
  <c r="I9677" i="2"/>
  <c r="I9678" i="2"/>
  <c r="I9679" i="2"/>
  <c r="I9680" i="2"/>
  <c r="I9681" i="2"/>
  <c r="I9682" i="2"/>
  <c r="I9683" i="2"/>
  <c r="I9684" i="2"/>
  <c r="I9685" i="2"/>
  <c r="I9686" i="2"/>
  <c r="I9687" i="2"/>
  <c r="I9688" i="2"/>
  <c r="I9689" i="2"/>
  <c r="I9690" i="2"/>
  <c r="I9691" i="2"/>
  <c r="I9692" i="2"/>
  <c r="I9693" i="2"/>
  <c r="I9694" i="2"/>
  <c r="I9695" i="2"/>
  <c r="I9696" i="2"/>
  <c r="I9697" i="2"/>
  <c r="I9698" i="2"/>
  <c r="I9699" i="2"/>
  <c r="I9700" i="2"/>
  <c r="I9701" i="2"/>
  <c r="I9702" i="2"/>
  <c r="I9703" i="2"/>
  <c r="I9704" i="2"/>
  <c r="I9705" i="2"/>
  <c r="I9706" i="2"/>
  <c r="I9707" i="2"/>
  <c r="I9708" i="2"/>
  <c r="I9709" i="2"/>
  <c r="I9710" i="2"/>
  <c r="I9711" i="2"/>
  <c r="I9712" i="2"/>
  <c r="I9713" i="2"/>
  <c r="I9714" i="2"/>
  <c r="I9715" i="2"/>
  <c r="I9716" i="2"/>
  <c r="I9717" i="2"/>
  <c r="I9718" i="2"/>
  <c r="I9719" i="2"/>
  <c r="I9720" i="2"/>
  <c r="I9721" i="2"/>
  <c r="I9722" i="2"/>
  <c r="I9723" i="2"/>
  <c r="I9724" i="2"/>
  <c r="I9725" i="2"/>
  <c r="I9726" i="2"/>
  <c r="I9727" i="2"/>
  <c r="I9728" i="2"/>
  <c r="I9729" i="2"/>
  <c r="I9730" i="2"/>
  <c r="I9731" i="2"/>
  <c r="I9732" i="2"/>
  <c r="I9733" i="2"/>
  <c r="I9734" i="2"/>
  <c r="I9735" i="2"/>
  <c r="I9736" i="2"/>
  <c r="I9737" i="2"/>
  <c r="I9738" i="2"/>
  <c r="I9739" i="2"/>
  <c r="I9740" i="2"/>
  <c r="I9741" i="2"/>
  <c r="I9742" i="2"/>
  <c r="I9743" i="2"/>
  <c r="I9744" i="2"/>
  <c r="I9745" i="2"/>
  <c r="I9746" i="2"/>
  <c r="I9747" i="2"/>
  <c r="I9748" i="2"/>
  <c r="I9749" i="2"/>
  <c r="I9750" i="2"/>
  <c r="I9751" i="2"/>
  <c r="I9752" i="2"/>
  <c r="I9753" i="2"/>
  <c r="I9754" i="2"/>
  <c r="I9755" i="2"/>
  <c r="I9756" i="2"/>
  <c r="I9757" i="2"/>
  <c r="I9758" i="2"/>
  <c r="I9759" i="2"/>
  <c r="I9760" i="2"/>
  <c r="I9761" i="2"/>
  <c r="I9762" i="2"/>
  <c r="I9763" i="2"/>
  <c r="I9764" i="2"/>
  <c r="I9765" i="2"/>
  <c r="I9766" i="2"/>
  <c r="I9767" i="2"/>
  <c r="I9768" i="2"/>
  <c r="I9769" i="2"/>
  <c r="I9770" i="2"/>
  <c r="I9771" i="2"/>
  <c r="I9772" i="2"/>
  <c r="I9773" i="2"/>
  <c r="I9774" i="2"/>
  <c r="I9775" i="2"/>
  <c r="I9776" i="2"/>
  <c r="I9777" i="2"/>
  <c r="I9778" i="2"/>
  <c r="I9779" i="2"/>
  <c r="I9780" i="2"/>
  <c r="I9781" i="2"/>
  <c r="I9782" i="2"/>
  <c r="I9783" i="2"/>
  <c r="I9784" i="2"/>
  <c r="I9785" i="2"/>
  <c r="I9786" i="2"/>
  <c r="I9787" i="2"/>
  <c r="I9788" i="2"/>
  <c r="I9789" i="2"/>
  <c r="I9790" i="2"/>
  <c r="I9791" i="2"/>
  <c r="I9792" i="2"/>
  <c r="I9793" i="2"/>
  <c r="I9794" i="2"/>
  <c r="I9795" i="2"/>
  <c r="I9796" i="2"/>
  <c r="I9797" i="2"/>
  <c r="I9798" i="2"/>
  <c r="I9799" i="2"/>
  <c r="I9800" i="2"/>
  <c r="I9801" i="2"/>
  <c r="I9802" i="2"/>
  <c r="I9803" i="2"/>
  <c r="I9804" i="2"/>
  <c r="I9805" i="2"/>
  <c r="I9806" i="2"/>
  <c r="I9807" i="2"/>
  <c r="I9808" i="2"/>
  <c r="I9809" i="2"/>
  <c r="I9810" i="2"/>
  <c r="I9811" i="2"/>
  <c r="I9812" i="2"/>
  <c r="I9813" i="2"/>
  <c r="I9814" i="2"/>
  <c r="I9815" i="2"/>
  <c r="I9816" i="2"/>
  <c r="I9817" i="2"/>
  <c r="I9818" i="2"/>
  <c r="I9819" i="2"/>
  <c r="I9820" i="2"/>
  <c r="I9821" i="2"/>
  <c r="I9822" i="2"/>
  <c r="I9823" i="2"/>
  <c r="I9824" i="2"/>
  <c r="I9825" i="2"/>
  <c r="I9826" i="2"/>
  <c r="I9827" i="2"/>
  <c r="I9828" i="2"/>
  <c r="I9829" i="2"/>
  <c r="I9830" i="2"/>
  <c r="I9831" i="2"/>
  <c r="I9832" i="2"/>
  <c r="I9833" i="2"/>
  <c r="I9834" i="2"/>
  <c r="I9835" i="2"/>
  <c r="I9836" i="2"/>
  <c r="I9837" i="2"/>
  <c r="I9838" i="2"/>
  <c r="I9839" i="2"/>
  <c r="I9840" i="2"/>
  <c r="I9841" i="2"/>
  <c r="I9842" i="2"/>
  <c r="I9843" i="2"/>
  <c r="I9844" i="2"/>
  <c r="I9845" i="2"/>
  <c r="I9846" i="2"/>
  <c r="I9847" i="2"/>
  <c r="I9848" i="2"/>
  <c r="I9849" i="2"/>
  <c r="I9850" i="2"/>
  <c r="I9851" i="2"/>
  <c r="I9852" i="2"/>
  <c r="I9853" i="2"/>
  <c r="I9854" i="2"/>
  <c r="I9855" i="2"/>
  <c r="I9856" i="2"/>
  <c r="I9857" i="2"/>
  <c r="I9858" i="2"/>
  <c r="I9859" i="2"/>
  <c r="I9860" i="2"/>
  <c r="I9861" i="2"/>
  <c r="I9862" i="2"/>
  <c r="I9863" i="2"/>
  <c r="I9864" i="2"/>
  <c r="I9865" i="2"/>
  <c r="I9866" i="2"/>
  <c r="I9867" i="2"/>
  <c r="I9868" i="2"/>
  <c r="I9869" i="2"/>
  <c r="I9870" i="2"/>
  <c r="I9871" i="2"/>
  <c r="I9872" i="2"/>
  <c r="I9873" i="2"/>
  <c r="I9874" i="2"/>
  <c r="I9875" i="2"/>
  <c r="I9876" i="2"/>
  <c r="I9877" i="2"/>
  <c r="I9878" i="2"/>
  <c r="I9879" i="2"/>
  <c r="I9880" i="2"/>
  <c r="I9881" i="2"/>
  <c r="I9882" i="2"/>
  <c r="I9883" i="2"/>
  <c r="I9884" i="2"/>
  <c r="I9885" i="2"/>
  <c r="I9886" i="2"/>
  <c r="I9887" i="2"/>
  <c r="I9888" i="2"/>
  <c r="I9889" i="2"/>
  <c r="I9890" i="2"/>
  <c r="I9891" i="2"/>
  <c r="I9892" i="2"/>
  <c r="I9893" i="2"/>
  <c r="I9894" i="2"/>
  <c r="I9895" i="2"/>
  <c r="I9896" i="2"/>
  <c r="I9897" i="2"/>
  <c r="I9898" i="2"/>
  <c r="I9899" i="2"/>
  <c r="I9900" i="2"/>
  <c r="I9901" i="2"/>
  <c r="I9902" i="2"/>
  <c r="I9903" i="2"/>
  <c r="I9904" i="2"/>
  <c r="I9905" i="2"/>
  <c r="I9906" i="2"/>
  <c r="I9907" i="2"/>
  <c r="I9908" i="2"/>
  <c r="I9909" i="2"/>
  <c r="I9910" i="2"/>
  <c r="I9911" i="2"/>
  <c r="I9912" i="2"/>
  <c r="I9913" i="2"/>
  <c r="I9914" i="2"/>
  <c r="I9915" i="2"/>
  <c r="I9916" i="2"/>
  <c r="I9917" i="2"/>
  <c r="I9918" i="2"/>
  <c r="I9919" i="2"/>
  <c r="I9920" i="2"/>
  <c r="I9921" i="2"/>
  <c r="I9922" i="2"/>
  <c r="I9923" i="2"/>
  <c r="I9924" i="2"/>
  <c r="I9925" i="2"/>
  <c r="I9926" i="2"/>
  <c r="I9927" i="2"/>
  <c r="I9928" i="2"/>
  <c r="I9929" i="2"/>
  <c r="I9930" i="2"/>
  <c r="I9931" i="2"/>
  <c r="I9932" i="2"/>
  <c r="I9933" i="2"/>
  <c r="I9934" i="2"/>
  <c r="I9935" i="2"/>
  <c r="I9936" i="2"/>
  <c r="I9937" i="2"/>
  <c r="I9938" i="2"/>
  <c r="I9939" i="2"/>
  <c r="I9940" i="2"/>
  <c r="I9941" i="2"/>
  <c r="I9942" i="2"/>
  <c r="I9943" i="2"/>
  <c r="I9944" i="2"/>
  <c r="I9945" i="2"/>
  <c r="I9946" i="2"/>
  <c r="I9947" i="2"/>
  <c r="I9948" i="2"/>
  <c r="I9949" i="2"/>
  <c r="I9950" i="2"/>
  <c r="I9951" i="2"/>
  <c r="I9952" i="2"/>
  <c r="I9953" i="2"/>
  <c r="I9954" i="2"/>
  <c r="I9955" i="2"/>
  <c r="I9956" i="2"/>
  <c r="I9957" i="2"/>
  <c r="I9958" i="2"/>
  <c r="I9959" i="2"/>
  <c r="I9960" i="2"/>
  <c r="I9961" i="2"/>
  <c r="I9962" i="2"/>
  <c r="I9963" i="2"/>
  <c r="I9964" i="2"/>
  <c r="I9965" i="2"/>
  <c r="I9966" i="2"/>
  <c r="I9967" i="2"/>
  <c r="I9968" i="2"/>
  <c r="I9969" i="2"/>
  <c r="I9970" i="2"/>
  <c r="I9971" i="2"/>
  <c r="I9972" i="2"/>
  <c r="I9973" i="2"/>
  <c r="I9974" i="2"/>
  <c r="I9975" i="2"/>
  <c r="I9976" i="2"/>
  <c r="I9977" i="2"/>
  <c r="I9978" i="2"/>
  <c r="I9979" i="2"/>
  <c r="I9980" i="2"/>
  <c r="I9981" i="2"/>
  <c r="I9982" i="2"/>
  <c r="I9983" i="2"/>
  <c r="I9984" i="2"/>
  <c r="I9985" i="2"/>
  <c r="I9986" i="2"/>
  <c r="I9987" i="2"/>
  <c r="I9988" i="2"/>
  <c r="I9989" i="2"/>
  <c r="I9990" i="2"/>
  <c r="I9991" i="2"/>
  <c r="I9992" i="2"/>
  <c r="I9993" i="2"/>
  <c r="I9994" i="2"/>
  <c r="I9995" i="2"/>
  <c r="I9996" i="2"/>
  <c r="I9997" i="2"/>
  <c r="I9998" i="2"/>
  <c r="I9999" i="2"/>
  <c r="I10000" i="2"/>
  <c r="I10001" i="2"/>
  <c r="I10002" i="2"/>
  <c r="I10003" i="2"/>
  <c r="I10004" i="2"/>
  <c r="I10005" i="2"/>
  <c r="I10006" i="2"/>
  <c r="I10007" i="2"/>
  <c r="I10008" i="2"/>
  <c r="I10009" i="2"/>
  <c r="I10010" i="2"/>
  <c r="I10011" i="2"/>
  <c r="I10012" i="2"/>
  <c r="I10013" i="2"/>
  <c r="I10014" i="2"/>
  <c r="I10015" i="2"/>
  <c r="I10016" i="2"/>
  <c r="I10017" i="2"/>
  <c r="I10018" i="2"/>
  <c r="I10019" i="2"/>
  <c r="I10020" i="2"/>
  <c r="I10021" i="2"/>
  <c r="I10022" i="2"/>
  <c r="I10023" i="2"/>
  <c r="I10024" i="2"/>
  <c r="I10025" i="2"/>
  <c r="I10026" i="2"/>
  <c r="I10027" i="2"/>
  <c r="I10028" i="2"/>
  <c r="I10029" i="2"/>
  <c r="I10030" i="2"/>
  <c r="I10031" i="2"/>
  <c r="I10032" i="2"/>
  <c r="I10033" i="2"/>
  <c r="I10034" i="2"/>
  <c r="I10035" i="2"/>
  <c r="I10036" i="2"/>
  <c r="I10037" i="2"/>
  <c r="I10038" i="2"/>
  <c r="I10039" i="2"/>
  <c r="I10040" i="2"/>
  <c r="I10041" i="2"/>
  <c r="I10042" i="2"/>
  <c r="I10043" i="2"/>
  <c r="I10044" i="2"/>
  <c r="I10045" i="2"/>
  <c r="I10046" i="2"/>
  <c r="I10047" i="2"/>
  <c r="I10048" i="2"/>
  <c r="I10049" i="2"/>
  <c r="I10050" i="2"/>
  <c r="I10051" i="2"/>
  <c r="I10052" i="2"/>
  <c r="I10053" i="2"/>
  <c r="I10054" i="2"/>
  <c r="I10055" i="2"/>
  <c r="I10056" i="2"/>
  <c r="I10057" i="2"/>
  <c r="I10058" i="2"/>
  <c r="I10059" i="2"/>
  <c r="I10060" i="2"/>
  <c r="I10061" i="2"/>
  <c r="I10062" i="2"/>
  <c r="I10063" i="2"/>
  <c r="I10064" i="2"/>
  <c r="I10065" i="2"/>
  <c r="I10066" i="2"/>
  <c r="I10067" i="2"/>
  <c r="I10068" i="2"/>
  <c r="I10069" i="2"/>
  <c r="I10070" i="2"/>
  <c r="I10071" i="2"/>
  <c r="I10072" i="2"/>
  <c r="I10073" i="2"/>
  <c r="I10074" i="2"/>
  <c r="I10075" i="2"/>
  <c r="I10076" i="2"/>
  <c r="I10077" i="2"/>
  <c r="I10078" i="2"/>
  <c r="I10079" i="2"/>
  <c r="I10080" i="2"/>
  <c r="I10081" i="2"/>
  <c r="I10082" i="2"/>
  <c r="I10083" i="2"/>
  <c r="I10084" i="2"/>
  <c r="I10085" i="2"/>
  <c r="I10086" i="2"/>
  <c r="I10087" i="2"/>
  <c r="I10088" i="2"/>
  <c r="I10089" i="2"/>
  <c r="I10090" i="2"/>
  <c r="I10091" i="2"/>
  <c r="I10092" i="2"/>
  <c r="I10093" i="2"/>
  <c r="I10094" i="2"/>
  <c r="I10095" i="2"/>
  <c r="I10096" i="2"/>
  <c r="I10097" i="2"/>
  <c r="I10098" i="2"/>
  <c r="I10099" i="2"/>
  <c r="I10100" i="2"/>
  <c r="I10101" i="2"/>
  <c r="I10102" i="2"/>
  <c r="I10103" i="2"/>
  <c r="I10104" i="2"/>
  <c r="I10105" i="2"/>
  <c r="I10106" i="2"/>
  <c r="I10107" i="2"/>
  <c r="I10108" i="2"/>
  <c r="I10109" i="2"/>
  <c r="I10110" i="2"/>
  <c r="I10111" i="2"/>
  <c r="I10112" i="2"/>
  <c r="I10113" i="2"/>
  <c r="I10114" i="2"/>
  <c r="I10115" i="2"/>
  <c r="I10116" i="2"/>
  <c r="I10117" i="2"/>
  <c r="I10118" i="2"/>
  <c r="I10119" i="2"/>
  <c r="I10120" i="2"/>
  <c r="I10121" i="2"/>
  <c r="I10122" i="2"/>
  <c r="I10123" i="2"/>
  <c r="I10124" i="2"/>
  <c r="I10125" i="2"/>
  <c r="I10126" i="2"/>
  <c r="I10127" i="2"/>
  <c r="I10128" i="2"/>
  <c r="I10129" i="2"/>
  <c r="I10130" i="2"/>
  <c r="I10131" i="2"/>
  <c r="I10132" i="2"/>
  <c r="I10133" i="2"/>
  <c r="I10134" i="2"/>
  <c r="I10135" i="2"/>
  <c r="I10136" i="2"/>
  <c r="I10137" i="2"/>
  <c r="I10138" i="2"/>
  <c r="I10139" i="2"/>
  <c r="I10140" i="2"/>
  <c r="I10141" i="2"/>
  <c r="I10142" i="2"/>
  <c r="I10143" i="2"/>
  <c r="I10144" i="2"/>
  <c r="I10145" i="2"/>
  <c r="I10146" i="2"/>
  <c r="I10147" i="2"/>
  <c r="I10148" i="2"/>
  <c r="I10149" i="2"/>
  <c r="I10150" i="2"/>
  <c r="I10151" i="2"/>
  <c r="I10152" i="2"/>
  <c r="I10153" i="2"/>
  <c r="I10154" i="2"/>
  <c r="I10155" i="2"/>
  <c r="I10156" i="2"/>
  <c r="I10157" i="2"/>
  <c r="I10158" i="2"/>
  <c r="I10159" i="2"/>
  <c r="I10160" i="2"/>
  <c r="I10161" i="2"/>
  <c r="I10162" i="2"/>
  <c r="I10163" i="2"/>
  <c r="I10164" i="2"/>
  <c r="I10165" i="2"/>
  <c r="I10166" i="2"/>
  <c r="I10167" i="2"/>
  <c r="I10168" i="2"/>
  <c r="I10169" i="2"/>
  <c r="I10170" i="2"/>
  <c r="I10171" i="2"/>
  <c r="I10172" i="2"/>
  <c r="I10173" i="2"/>
  <c r="I10174" i="2"/>
  <c r="I10175" i="2"/>
  <c r="I10176" i="2"/>
  <c r="I10177" i="2"/>
  <c r="I10178" i="2"/>
  <c r="I10179" i="2"/>
  <c r="I10180" i="2"/>
  <c r="I10181" i="2"/>
  <c r="I10182" i="2"/>
  <c r="I10183" i="2"/>
  <c r="I10184" i="2"/>
  <c r="I10185" i="2"/>
  <c r="I10186" i="2"/>
  <c r="I10187" i="2"/>
  <c r="I10188" i="2"/>
  <c r="I10189" i="2"/>
  <c r="I10190" i="2"/>
  <c r="I10191" i="2"/>
  <c r="I10192" i="2"/>
  <c r="I10193" i="2"/>
  <c r="I10194" i="2"/>
  <c r="I10195" i="2"/>
  <c r="I10196" i="2"/>
  <c r="I10197" i="2"/>
  <c r="I10198" i="2"/>
  <c r="I10199" i="2"/>
  <c r="I10200" i="2"/>
  <c r="I10201" i="2"/>
  <c r="I10202" i="2"/>
  <c r="I10203" i="2"/>
  <c r="I10204" i="2"/>
  <c r="I10205" i="2"/>
  <c r="I10206" i="2"/>
  <c r="I10207" i="2"/>
  <c r="I10208" i="2"/>
  <c r="I10209" i="2"/>
  <c r="I10210" i="2"/>
  <c r="I10211" i="2"/>
  <c r="I10212" i="2"/>
  <c r="I10213" i="2"/>
  <c r="I10214" i="2"/>
  <c r="I10215" i="2"/>
  <c r="I10216" i="2"/>
  <c r="I10217" i="2"/>
  <c r="I10218" i="2"/>
  <c r="I10219" i="2"/>
  <c r="I10220" i="2"/>
  <c r="I10221" i="2"/>
  <c r="I10222" i="2"/>
  <c r="I10223" i="2"/>
  <c r="I10224" i="2"/>
  <c r="I10225" i="2"/>
  <c r="I10226" i="2"/>
  <c r="I10227" i="2"/>
  <c r="I10228" i="2"/>
  <c r="I10229" i="2"/>
  <c r="I10230" i="2"/>
  <c r="I10231" i="2"/>
  <c r="I10232" i="2"/>
  <c r="I10233" i="2"/>
  <c r="I10234" i="2"/>
  <c r="I10235" i="2"/>
  <c r="I10236" i="2"/>
  <c r="I10237" i="2"/>
  <c r="I10238" i="2"/>
  <c r="I10239" i="2"/>
  <c r="I10240" i="2"/>
  <c r="I10241" i="2"/>
  <c r="I10242" i="2"/>
  <c r="I10243" i="2"/>
  <c r="I10244" i="2"/>
  <c r="I10245" i="2"/>
  <c r="I10246" i="2"/>
  <c r="I10247" i="2"/>
  <c r="I10248" i="2"/>
  <c r="I10249" i="2"/>
  <c r="I10250" i="2"/>
  <c r="I10251" i="2"/>
  <c r="I10252" i="2"/>
  <c r="I10253" i="2"/>
  <c r="I10254" i="2"/>
  <c r="I10255" i="2"/>
  <c r="I10256" i="2"/>
  <c r="I10257" i="2"/>
  <c r="I10258" i="2"/>
  <c r="I10259" i="2"/>
  <c r="I10260" i="2"/>
  <c r="I10261" i="2"/>
  <c r="I10262" i="2"/>
  <c r="I10263" i="2"/>
  <c r="I10264" i="2"/>
  <c r="I10265" i="2"/>
  <c r="I10266" i="2"/>
  <c r="I10267" i="2"/>
  <c r="I10268" i="2"/>
  <c r="I10269" i="2"/>
  <c r="I10270" i="2"/>
  <c r="I10271" i="2"/>
  <c r="I10272" i="2"/>
  <c r="I10273" i="2"/>
  <c r="I10274" i="2"/>
  <c r="I10275" i="2"/>
  <c r="I10276" i="2"/>
  <c r="I10277" i="2"/>
  <c r="I10278" i="2"/>
  <c r="I10279" i="2"/>
  <c r="I10280" i="2"/>
  <c r="I10281" i="2"/>
  <c r="I10282" i="2"/>
  <c r="I10283" i="2"/>
  <c r="I10284" i="2"/>
  <c r="I10285" i="2"/>
  <c r="I10286" i="2"/>
  <c r="I10287" i="2"/>
  <c r="I10288" i="2"/>
  <c r="I10289" i="2"/>
  <c r="I10290" i="2"/>
  <c r="I10291" i="2"/>
  <c r="I10292" i="2"/>
  <c r="I10293" i="2"/>
  <c r="I10294" i="2"/>
  <c r="I10295" i="2"/>
  <c r="I10296" i="2"/>
  <c r="I10297" i="2"/>
  <c r="I10298" i="2"/>
  <c r="I10299" i="2"/>
  <c r="I10300" i="2"/>
  <c r="I10301" i="2"/>
  <c r="I10302" i="2"/>
  <c r="I10303" i="2"/>
  <c r="I10304" i="2"/>
  <c r="I10305" i="2"/>
  <c r="I10306" i="2"/>
  <c r="I10307" i="2"/>
  <c r="I10308" i="2"/>
  <c r="I10309" i="2"/>
  <c r="I10310" i="2"/>
  <c r="I10311" i="2"/>
  <c r="I10312" i="2"/>
  <c r="I10313" i="2"/>
  <c r="I10314" i="2"/>
  <c r="I10315" i="2"/>
  <c r="I10316" i="2"/>
  <c r="I10317" i="2"/>
  <c r="I10318" i="2"/>
  <c r="I10319" i="2"/>
  <c r="I10320" i="2"/>
  <c r="I10321" i="2"/>
  <c r="I10322" i="2"/>
  <c r="I10323" i="2"/>
  <c r="I10324" i="2"/>
  <c r="I10325" i="2"/>
  <c r="I10326" i="2"/>
  <c r="I10327" i="2"/>
  <c r="I10328" i="2"/>
  <c r="I10329" i="2"/>
  <c r="I10330" i="2"/>
  <c r="I10331" i="2"/>
  <c r="I10332" i="2"/>
  <c r="I10333" i="2"/>
  <c r="I10334" i="2"/>
  <c r="I10335" i="2"/>
  <c r="I10336" i="2"/>
  <c r="I10337" i="2"/>
  <c r="I10338" i="2"/>
  <c r="I10339" i="2"/>
  <c r="I10340" i="2"/>
  <c r="I10341" i="2"/>
  <c r="I10342" i="2"/>
  <c r="I10343" i="2"/>
  <c r="I10344" i="2"/>
  <c r="I10345" i="2"/>
  <c r="I10346" i="2"/>
  <c r="I10347" i="2"/>
  <c r="I10348" i="2"/>
  <c r="I10349" i="2"/>
  <c r="I10350" i="2"/>
  <c r="I10351" i="2"/>
  <c r="I10352" i="2"/>
  <c r="I10353" i="2"/>
  <c r="I10354" i="2"/>
  <c r="I10355" i="2"/>
  <c r="I10356" i="2"/>
  <c r="I10357" i="2"/>
  <c r="I10358" i="2"/>
  <c r="I10359" i="2"/>
  <c r="I10360" i="2"/>
  <c r="I10361" i="2"/>
  <c r="I10362" i="2"/>
  <c r="I10363" i="2"/>
  <c r="I10364" i="2"/>
  <c r="I10365" i="2"/>
  <c r="I10366" i="2"/>
  <c r="I10367" i="2"/>
  <c r="I10368" i="2"/>
  <c r="I10369" i="2"/>
  <c r="I10370" i="2"/>
  <c r="I10371" i="2"/>
  <c r="I10372" i="2"/>
  <c r="I10373" i="2"/>
  <c r="I10374" i="2"/>
  <c r="I10375" i="2"/>
  <c r="I10376" i="2"/>
  <c r="I10377" i="2"/>
  <c r="I10378" i="2"/>
  <c r="I10379" i="2"/>
  <c r="I10380" i="2"/>
  <c r="I10381" i="2"/>
  <c r="I10382" i="2"/>
  <c r="I10383" i="2"/>
  <c r="I10384" i="2"/>
  <c r="I10385" i="2"/>
  <c r="I10386" i="2"/>
  <c r="I10387" i="2"/>
  <c r="I10388" i="2"/>
  <c r="I10389" i="2"/>
  <c r="I10390" i="2"/>
  <c r="I10391" i="2"/>
  <c r="I10392" i="2"/>
  <c r="I10393" i="2"/>
  <c r="I10394" i="2"/>
  <c r="I10395" i="2"/>
  <c r="I10396" i="2"/>
  <c r="I10397" i="2"/>
  <c r="I10398" i="2"/>
  <c r="I10399" i="2"/>
  <c r="I10400" i="2"/>
  <c r="I10401" i="2"/>
  <c r="I10402" i="2"/>
  <c r="I10403" i="2"/>
  <c r="I10404" i="2"/>
  <c r="I10405" i="2"/>
  <c r="I10406" i="2"/>
  <c r="I10407" i="2"/>
  <c r="I10408" i="2"/>
  <c r="I10409" i="2"/>
  <c r="I10410" i="2"/>
  <c r="I10411" i="2"/>
  <c r="I10412" i="2"/>
  <c r="I10413" i="2"/>
  <c r="I10414" i="2"/>
  <c r="I10415" i="2"/>
  <c r="I10416" i="2"/>
  <c r="I10417" i="2"/>
  <c r="I10418" i="2"/>
  <c r="I10419" i="2"/>
  <c r="I10420" i="2"/>
  <c r="I10421" i="2"/>
  <c r="I10422" i="2"/>
  <c r="I10423" i="2"/>
  <c r="I10424" i="2"/>
  <c r="I10425" i="2"/>
  <c r="I10426" i="2"/>
  <c r="I10427" i="2"/>
  <c r="I10428" i="2"/>
  <c r="I10429" i="2"/>
  <c r="I10430" i="2"/>
  <c r="I10431" i="2"/>
  <c r="I10432" i="2"/>
  <c r="I10433" i="2"/>
  <c r="I10434" i="2"/>
  <c r="I10435" i="2"/>
  <c r="I10436" i="2"/>
  <c r="I10437" i="2"/>
  <c r="I10438" i="2"/>
  <c r="I10439" i="2"/>
  <c r="I10440" i="2"/>
  <c r="I10441" i="2"/>
  <c r="I10442" i="2"/>
  <c r="I10443" i="2"/>
  <c r="I10444" i="2"/>
  <c r="I10445" i="2"/>
  <c r="I10446" i="2"/>
  <c r="I10447" i="2"/>
  <c r="I10448" i="2"/>
  <c r="I10449" i="2"/>
  <c r="I10450" i="2"/>
  <c r="I10451" i="2"/>
  <c r="I10452" i="2"/>
  <c r="I10453" i="2"/>
  <c r="I10454" i="2"/>
  <c r="I10455" i="2"/>
  <c r="I10456" i="2"/>
  <c r="I10457" i="2"/>
  <c r="I10458" i="2"/>
  <c r="I10459" i="2"/>
  <c r="I10460" i="2"/>
  <c r="I10461" i="2"/>
  <c r="I10462" i="2"/>
  <c r="I10463" i="2"/>
  <c r="I10464" i="2"/>
  <c r="I10465" i="2"/>
  <c r="I10466" i="2"/>
  <c r="I10467" i="2"/>
  <c r="I10468" i="2"/>
  <c r="I10469" i="2"/>
  <c r="I10470" i="2"/>
  <c r="I10471" i="2"/>
  <c r="I10472" i="2"/>
  <c r="I10473" i="2"/>
  <c r="I10474" i="2"/>
  <c r="I10475" i="2"/>
  <c r="I10476" i="2"/>
  <c r="I10477" i="2"/>
  <c r="I10478" i="2"/>
  <c r="I10479" i="2"/>
  <c r="I10480" i="2"/>
  <c r="I10481" i="2"/>
  <c r="I10482" i="2"/>
  <c r="I10483" i="2"/>
  <c r="I10484" i="2"/>
  <c r="I10485" i="2"/>
  <c r="I10486" i="2"/>
  <c r="I10487" i="2"/>
  <c r="I10488" i="2"/>
  <c r="I10489" i="2"/>
  <c r="I10490" i="2"/>
  <c r="I10491" i="2"/>
  <c r="I10492" i="2"/>
  <c r="I10493" i="2"/>
  <c r="I10494" i="2"/>
  <c r="I10495" i="2"/>
  <c r="I10496" i="2"/>
  <c r="I10497" i="2"/>
  <c r="I10498" i="2"/>
  <c r="I10499" i="2"/>
  <c r="I10500" i="2"/>
  <c r="I10501" i="2"/>
  <c r="I10502" i="2"/>
  <c r="I10503" i="2"/>
  <c r="I10504" i="2"/>
  <c r="I10505" i="2"/>
  <c r="I10506" i="2"/>
  <c r="I10507" i="2"/>
  <c r="I10508" i="2"/>
  <c r="I10509" i="2"/>
  <c r="I10510" i="2"/>
  <c r="I10511" i="2"/>
  <c r="I10512" i="2"/>
  <c r="I10513" i="2"/>
  <c r="I10514" i="2"/>
  <c r="I10515" i="2"/>
  <c r="I10516" i="2"/>
  <c r="I10517" i="2"/>
  <c r="I10518" i="2"/>
  <c r="I10519" i="2"/>
  <c r="I10520" i="2"/>
  <c r="I10521" i="2"/>
  <c r="I10522" i="2"/>
  <c r="I10523" i="2"/>
  <c r="I10524" i="2"/>
  <c r="I10525" i="2"/>
  <c r="I10526" i="2"/>
  <c r="I10527" i="2"/>
  <c r="I10528" i="2"/>
  <c r="I10529" i="2"/>
  <c r="I10530" i="2"/>
  <c r="I10531" i="2"/>
  <c r="I10532" i="2"/>
  <c r="I10533" i="2"/>
  <c r="I10534" i="2"/>
  <c r="I10535" i="2"/>
  <c r="I10536" i="2"/>
  <c r="I10537" i="2"/>
  <c r="I10538" i="2"/>
  <c r="I10539" i="2"/>
  <c r="I10540" i="2"/>
  <c r="I10541" i="2"/>
  <c r="I10542" i="2"/>
  <c r="I10543" i="2"/>
  <c r="I10544" i="2"/>
  <c r="I10545" i="2"/>
  <c r="I10546" i="2"/>
  <c r="I10547" i="2"/>
  <c r="I10548" i="2"/>
  <c r="I10549" i="2"/>
  <c r="I10550" i="2"/>
  <c r="I10551" i="2"/>
  <c r="I10552" i="2"/>
  <c r="I10553" i="2"/>
  <c r="I10554" i="2"/>
  <c r="I10555" i="2"/>
  <c r="I10556" i="2"/>
  <c r="I10557" i="2"/>
  <c r="I10558" i="2"/>
  <c r="I10559" i="2"/>
  <c r="I10560" i="2"/>
  <c r="I10561" i="2"/>
  <c r="I10562" i="2"/>
  <c r="I10563" i="2"/>
  <c r="I10564" i="2"/>
  <c r="I10565" i="2"/>
  <c r="I10566" i="2"/>
  <c r="I10567" i="2"/>
  <c r="I10568" i="2"/>
  <c r="I10569" i="2"/>
  <c r="I10570" i="2"/>
  <c r="I10571" i="2"/>
  <c r="I10572" i="2"/>
  <c r="I10573" i="2"/>
  <c r="I10574" i="2"/>
  <c r="I10575" i="2"/>
  <c r="I10576" i="2"/>
  <c r="I10577" i="2"/>
  <c r="I10578" i="2"/>
  <c r="I10579" i="2"/>
  <c r="I10580" i="2"/>
  <c r="I10581" i="2"/>
  <c r="I10582" i="2"/>
  <c r="I10583" i="2"/>
  <c r="I10584" i="2"/>
  <c r="I10585" i="2"/>
  <c r="I10586" i="2"/>
  <c r="I10587" i="2"/>
  <c r="I10588" i="2"/>
  <c r="I10589" i="2"/>
  <c r="I10590" i="2"/>
  <c r="I10591" i="2"/>
  <c r="I10592" i="2"/>
  <c r="I10593" i="2"/>
  <c r="I10594" i="2"/>
  <c r="I10595" i="2"/>
  <c r="I10596" i="2"/>
  <c r="I10597" i="2"/>
  <c r="I10598" i="2"/>
  <c r="I10599" i="2"/>
  <c r="I10600" i="2"/>
  <c r="I10601" i="2"/>
  <c r="I10602" i="2"/>
  <c r="I10603" i="2"/>
  <c r="I10604" i="2"/>
  <c r="I10605" i="2"/>
  <c r="I10606" i="2"/>
  <c r="I10607" i="2"/>
  <c r="I10608" i="2"/>
  <c r="I10609" i="2"/>
  <c r="I10610" i="2"/>
  <c r="I10611" i="2"/>
  <c r="I10612" i="2"/>
  <c r="I10613" i="2"/>
  <c r="I10614" i="2"/>
  <c r="I10615" i="2"/>
  <c r="I10616" i="2"/>
  <c r="I10617" i="2"/>
  <c r="I10618" i="2"/>
  <c r="I10619" i="2"/>
  <c r="I10620" i="2"/>
  <c r="I10621" i="2"/>
  <c r="I10622" i="2"/>
  <c r="I10623" i="2"/>
  <c r="I10624" i="2"/>
  <c r="I10625" i="2"/>
  <c r="I10626" i="2"/>
  <c r="I10627" i="2"/>
  <c r="I10628" i="2"/>
  <c r="I10629" i="2"/>
  <c r="I10630" i="2"/>
  <c r="I10631" i="2"/>
  <c r="I10632" i="2"/>
  <c r="I10633" i="2"/>
  <c r="I10634" i="2"/>
  <c r="I10635" i="2"/>
  <c r="I10636" i="2"/>
  <c r="I10637" i="2"/>
  <c r="I10638" i="2"/>
  <c r="I10639" i="2"/>
  <c r="I10640" i="2"/>
  <c r="I10641" i="2"/>
  <c r="I10642" i="2"/>
  <c r="I10643" i="2"/>
  <c r="I10644" i="2"/>
  <c r="I10645" i="2"/>
  <c r="I10646" i="2"/>
  <c r="I10647" i="2"/>
  <c r="I10648" i="2"/>
  <c r="I10649" i="2"/>
  <c r="I10650" i="2"/>
  <c r="I10651" i="2"/>
  <c r="I10652" i="2"/>
  <c r="I10653" i="2"/>
  <c r="I10654" i="2"/>
  <c r="I10655" i="2"/>
  <c r="I10656" i="2"/>
  <c r="I10657" i="2"/>
  <c r="I10658" i="2"/>
  <c r="I10659" i="2"/>
  <c r="I10660" i="2"/>
  <c r="I10661" i="2"/>
  <c r="I10662" i="2"/>
  <c r="I10663" i="2"/>
  <c r="I10664" i="2"/>
  <c r="I10665" i="2"/>
  <c r="I10666" i="2"/>
  <c r="I10667" i="2"/>
  <c r="I10668" i="2"/>
  <c r="I10669" i="2"/>
  <c r="I10670" i="2"/>
  <c r="I10671" i="2"/>
  <c r="I10672" i="2"/>
  <c r="I10673" i="2"/>
  <c r="I10674" i="2"/>
  <c r="I10675" i="2"/>
  <c r="I10676" i="2"/>
  <c r="I10677" i="2"/>
  <c r="I10678" i="2"/>
  <c r="I10679" i="2"/>
  <c r="I10680" i="2"/>
  <c r="I10681" i="2"/>
  <c r="I10682" i="2"/>
  <c r="I10683" i="2"/>
  <c r="I10684" i="2"/>
  <c r="I10685" i="2"/>
  <c r="I10686" i="2"/>
  <c r="I10687" i="2"/>
  <c r="I10688" i="2"/>
  <c r="I10689" i="2"/>
  <c r="I10690" i="2"/>
  <c r="I10691" i="2"/>
  <c r="I10692" i="2"/>
  <c r="I10693" i="2"/>
  <c r="I10694" i="2"/>
  <c r="I10695" i="2"/>
  <c r="I10696" i="2"/>
  <c r="I10697" i="2"/>
  <c r="I10698" i="2"/>
  <c r="I10699" i="2"/>
  <c r="I10700" i="2"/>
  <c r="I10701" i="2"/>
  <c r="I10702" i="2"/>
  <c r="I10703" i="2"/>
  <c r="I10704" i="2"/>
  <c r="I10705" i="2"/>
  <c r="I10706" i="2"/>
  <c r="I10707" i="2"/>
  <c r="I10708" i="2"/>
  <c r="I10709" i="2"/>
  <c r="I10710" i="2"/>
  <c r="I10711" i="2"/>
  <c r="I10712" i="2"/>
  <c r="I10713" i="2"/>
  <c r="I10714" i="2"/>
  <c r="I10715" i="2"/>
  <c r="I10716" i="2"/>
  <c r="I10717" i="2"/>
  <c r="I10718" i="2"/>
  <c r="I10719" i="2"/>
  <c r="I10720" i="2"/>
  <c r="I10721" i="2"/>
  <c r="I10722" i="2"/>
  <c r="I10723" i="2"/>
  <c r="I10724" i="2"/>
  <c r="I10725" i="2"/>
  <c r="I10726" i="2"/>
  <c r="I10727" i="2"/>
  <c r="I10728" i="2"/>
  <c r="I10729" i="2"/>
  <c r="I10730" i="2"/>
  <c r="I10731" i="2"/>
  <c r="I10732" i="2"/>
  <c r="I10733" i="2"/>
  <c r="I10734" i="2"/>
  <c r="I10735" i="2"/>
  <c r="I10736" i="2"/>
  <c r="I10737" i="2"/>
  <c r="I10738" i="2"/>
  <c r="I10739" i="2"/>
  <c r="I10740" i="2"/>
  <c r="I10741" i="2"/>
  <c r="I10742" i="2"/>
  <c r="I10743" i="2"/>
  <c r="I10744" i="2"/>
  <c r="I10745" i="2"/>
  <c r="I10746" i="2"/>
  <c r="I10747" i="2"/>
  <c r="I10748" i="2"/>
  <c r="I10749" i="2"/>
  <c r="I10750" i="2"/>
  <c r="I10751" i="2"/>
  <c r="I10752" i="2"/>
  <c r="I10753" i="2"/>
  <c r="I10754" i="2"/>
  <c r="I10755" i="2"/>
  <c r="I10756" i="2"/>
  <c r="I10757" i="2"/>
  <c r="I10758" i="2"/>
  <c r="I10759" i="2"/>
  <c r="I10760" i="2"/>
  <c r="I10761" i="2"/>
  <c r="I10762" i="2"/>
  <c r="I10763" i="2"/>
  <c r="I10764" i="2"/>
  <c r="I10765" i="2"/>
  <c r="I10766" i="2"/>
  <c r="I10767" i="2"/>
  <c r="I10768" i="2"/>
  <c r="I10769" i="2"/>
  <c r="I10770" i="2"/>
  <c r="I10771" i="2"/>
  <c r="I10772" i="2"/>
  <c r="I10773" i="2"/>
  <c r="I10774" i="2"/>
  <c r="I10775" i="2"/>
  <c r="I10776" i="2"/>
  <c r="I10777" i="2"/>
  <c r="I10778" i="2"/>
  <c r="I10779" i="2"/>
  <c r="I10780" i="2"/>
  <c r="I10781" i="2"/>
  <c r="I10782" i="2"/>
  <c r="I10783" i="2"/>
  <c r="I10784" i="2"/>
  <c r="I10785" i="2"/>
  <c r="I10786" i="2"/>
  <c r="I10787" i="2"/>
  <c r="I10788" i="2"/>
  <c r="I10789" i="2"/>
  <c r="I10790" i="2"/>
  <c r="I10791" i="2"/>
  <c r="I10792" i="2"/>
  <c r="I10793" i="2"/>
  <c r="I10794" i="2"/>
  <c r="I10795" i="2"/>
  <c r="I10796" i="2"/>
  <c r="I10797" i="2"/>
  <c r="I10798" i="2"/>
  <c r="I10799" i="2"/>
  <c r="I10800" i="2"/>
  <c r="I10801" i="2"/>
  <c r="I10802" i="2"/>
  <c r="I10803" i="2"/>
  <c r="I10804" i="2"/>
  <c r="I10805" i="2"/>
  <c r="I10806" i="2"/>
  <c r="I10807" i="2"/>
  <c r="I10808" i="2"/>
  <c r="I10809" i="2"/>
  <c r="I10810" i="2"/>
  <c r="I10811" i="2"/>
  <c r="I10812" i="2"/>
  <c r="I10813" i="2"/>
  <c r="I10814" i="2"/>
  <c r="I10815" i="2"/>
  <c r="I10816" i="2"/>
  <c r="I10817" i="2"/>
  <c r="I10818" i="2"/>
  <c r="I10819" i="2"/>
  <c r="I10820" i="2"/>
  <c r="I10821" i="2"/>
  <c r="I10822" i="2"/>
  <c r="I10823" i="2"/>
  <c r="I10824" i="2"/>
  <c r="I10825" i="2"/>
  <c r="I10826" i="2"/>
  <c r="I10827" i="2"/>
  <c r="I10828" i="2"/>
  <c r="I10829" i="2"/>
  <c r="I10830" i="2"/>
  <c r="I10831" i="2"/>
  <c r="I10832" i="2"/>
  <c r="I10833" i="2"/>
  <c r="I10834" i="2"/>
  <c r="I10835" i="2"/>
  <c r="I10836" i="2"/>
  <c r="I10837" i="2"/>
  <c r="I10838" i="2"/>
  <c r="I10839" i="2"/>
  <c r="I10840" i="2"/>
  <c r="I10841" i="2"/>
  <c r="I10842" i="2"/>
  <c r="I10843" i="2"/>
  <c r="I10844" i="2"/>
  <c r="I10845" i="2"/>
  <c r="I10846" i="2"/>
  <c r="I10847" i="2"/>
  <c r="I10848" i="2"/>
  <c r="I10849" i="2"/>
  <c r="I10850" i="2"/>
  <c r="I10851" i="2"/>
  <c r="I10852" i="2"/>
  <c r="I10853" i="2"/>
  <c r="I10854" i="2"/>
  <c r="I10855" i="2"/>
  <c r="I10856" i="2"/>
  <c r="I10857" i="2"/>
  <c r="I10858" i="2"/>
  <c r="I10859" i="2"/>
  <c r="I10860" i="2"/>
  <c r="I10861" i="2"/>
  <c r="I10862" i="2"/>
  <c r="I10863" i="2"/>
  <c r="I10864" i="2"/>
  <c r="I10865" i="2"/>
  <c r="I10866" i="2"/>
  <c r="I10867" i="2"/>
  <c r="I10868" i="2"/>
  <c r="I10869" i="2"/>
  <c r="I10870" i="2"/>
  <c r="I10871" i="2"/>
  <c r="I10872" i="2"/>
  <c r="I10873" i="2"/>
  <c r="I10874" i="2"/>
  <c r="I10875" i="2"/>
  <c r="I10876" i="2"/>
  <c r="I10877" i="2"/>
  <c r="I10878" i="2"/>
  <c r="I10879" i="2"/>
  <c r="I10880" i="2"/>
  <c r="I10881" i="2"/>
  <c r="I10882" i="2"/>
  <c r="I10883" i="2"/>
  <c r="I10884" i="2"/>
  <c r="I10885" i="2"/>
  <c r="I10886" i="2"/>
  <c r="I10887" i="2"/>
  <c r="I10888" i="2"/>
  <c r="I10889" i="2"/>
  <c r="I10890" i="2"/>
  <c r="I10891" i="2"/>
  <c r="I10892" i="2"/>
  <c r="I10893" i="2"/>
  <c r="I10894" i="2"/>
  <c r="I10895" i="2"/>
  <c r="I10896" i="2"/>
  <c r="I10897" i="2"/>
  <c r="I10898" i="2"/>
  <c r="I10899" i="2"/>
  <c r="I10900" i="2"/>
  <c r="I10901" i="2"/>
  <c r="I10902" i="2"/>
  <c r="I10903" i="2"/>
  <c r="I10904" i="2"/>
  <c r="I10905" i="2"/>
  <c r="I10906" i="2"/>
  <c r="I10907" i="2"/>
  <c r="I10908" i="2"/>
  <c r="I10909" i="2"/>
  <c r="I10910" i="2"/>
  <c r="I10911" i="2"/>
  <c r="I10912" i="2"/>
  <c r="I10913" i="2"/>
  <c r="I10914" i="2"/>
  <c r="I10915" i="2"/>
  <c r="I10916" i="2"/>
  <c r="I10917" i="2"/>
  <c r="I10918" i="2"/>
  <c r="I10919" i="2"/>
  <c r="I10920" i="2"/>
  <c r="I10921" i="2"/>
  <c r="I10922" i="2"/>
  <c r="I10923" i="2"/>
  <c r="I10924" i="2"/>
  <c r="I10925" i="2"/>
  <c r="I10926" i="2"/>
  <c r="I10927" i="2"/>
  <c r="I10928" i="2"/>
  <c r="I10929" i="2"/>
  <c r="I10930" i="2"/>
  <c r="I10931" i="2"/>
  <c r="I10932" i="2"/>
  <c r="I10933" i="2"/>
  <c r="I10934" i="2"/>
  <c r="I10935" i="2"/>
  <c r="I10936" i="2"/>
  <c r="I10937" i="2"/>
  <c r="I10938" i="2"/>
  <c r="I10939" i="2"/>
  <c r="I10940" i="2"/>
  <c r="I10941" i="2"/>
  <c r="I10942" i="2"/>
  <c r="I10943" i="2"/>
  <c r="I10944" i="2"/>
  <c r="I10945" i="2"/>
  <c r="I10946" i="2"/>
  <c r="I10947" i="2"/>
  <c r="I10948" i="2"/>
  <c r="I10949" i="2"/>
  <c r="I10950" i="2"/>
  <c r="I10951" i="2"/>
  <c r="I10952" i="2"/>
  <c r="I10953" i="2"/>
  <c r="I10954" i="2"/>
  <c r="I10955" i="2"/>
  <c r="I10956" i="2"/>
  <c r="I10957" i="2"/>
  <c r="I10958" i="2"/>
  <c r="I10959" i="2"/>
  <c r="I10960" i="2"/>
  <c r="I10961" i="2"/>
  <c r="I10962" i="2"/>
  <c r="I10963" i="2"/>
  <c r="I10964" i="2"/>
  <c r="I10965" i="2"/>
  <c r="I10966" i="2"/>
  <c r="I10967" i="2"/>
  <c r="I10968" i="2"/>
  <c r="I10969" i="2"/>
  <c r="I10970" i="2"/>
  <c r="I10971" i="2"/>
  <c r="I10972" i="2"/>
  <c r="I10973" i="2"/>
  <c r="I10974" i="2"/>
  <c r="I10975" i="2"/>
  <c r="I10976" i="2"/>
  <c r="I10977" i="2"/>
  <c r="I10978" i="2"/>
  <c r="I10979" i="2"/>
  <c r="I10980" i="2"/>
  <c r="I10981" i="2"/>
  <c r="I10982" i="2"/>
  <c r="I10983" i="2"/>
  <c r="I10984" i="2"/>
  <c r="I10985" i="2"/>
  <c r="I10986" i="2"/>
  <c r="I10987" i="2"/>
  <c r="I10988" i="2"/>
  <c r="I10989" i="2"/>
  <c r="I10990" i="2"/>
  <c r="I10991" i="2"/>
  <c r="I10992" i="2"/>
  <c r="I10993" i="2"/>
  <c r="I10994" i="2"/>
  <c r="I10995" i="2"/>
  <c r="I10996" i="2"/>
  <c r="I10997" i="2"/>
  <c r="I10998" i="2"/>
  <c r="I10999" i="2"/>
  <c r="I11000" i="2"/>
  <c r="I11001" i="2"/>
  <c r="I11002" i="2"/>
  <c r="I11003" i="2"/>
  <c r="I11004" i="2"/>
  <c r="I11005" i="2"/>
  <c r="I11006" i="2"/>
  <c r="I11007" i="2"/>
  <c r="I11008" i="2"/>
  <c r="I11009" i="2"/>
  <c r="I11010" i="2"/>
  <c r="I11011" i="2"/>
  <c r="I11012" i="2"/>
  <c r="I11013" i="2"/>
  <c r="I11014" i="2"/>
  <c r="I11015" i="2"/>
  <c r="I11016" i="2"/>
  <c r="I11017" i="2"/>
  <c r="I11018" i="2"/>
  <c r="I11019" i="2"/>
  <c r="I11020" i="2"/>
  <c r="I11021" i="2"/>
  <c r="I11022" i="2"/>
  <c r="I11023" i="2"/>
  <c r="I11024" i="2"/>
  <c r="I11025" i="2"/>
  <c r="I11026" i="2"/>
  <c r="I11027" i="2"/>
  <c r="I11028" i="2"/>
  <c r="I11029" i="2"/>
  <c r="I11030" i="2"/>
  <c r="I11031" i="2"/>
  <c r="I11032" i="2"/>
  <c r="I11033" i="2"/>
  <c r="I11034" i="2"/>
  <c r="I11035" i="2"/>
  <c r="I11036" i="2"/>
  <c r="I11037" i="2"/>
  <c r="I11038" i="2"/>
  <c r="I11039" i="2"/>
  <c r="I11040" i="2"/>
  <c r="I11041" i="2"/>
  <c r="I11042" i="2"/>
  <c r="I11043" i="2"/>
  <c r="I11044" i="2"/>
  <c r="I11045" i="2"/>
  <c r="I11046" i="2"/>
  <c r="I11047" i="2"/>
  <c r="I11048" i="2"/>
  <c r="I11049" i="2"/>
  <c r="I11050" i="2"/>
  <c r="I11051" i="2"/>
  <c r="I11052" i="2"/>
  <c r="I11053" i="2"/>
  <c r="I11054" i="2"/>
  <c r="I11055" i="2"/>
  <c r="I11056" i="2"/>
  <c r="I11057" i="2"/>
  <c r="I11058" i="2"/>
  <c r="I11059" i="2"/>
  <c r="I11060" i="2"/>
  <c r="I11061" i="2"/>
  <c r="I11062" i="2"/>
  <c r="I11063" i="2"/>
  <c r="I11064" i="2"/>
  <c r="I11065" i="2"/>
  <c r="I11066" i="2"/>
  <c r="I11067" i="2"/>
  <c r="I11068" i="2"/>
  <c r="I11069" i="2"/>
  <c r="I11070" i="2"/>
  <c r="I11071" i="2"/>
  <c r="I11072" i="2"/>
  <c r="I11073" i="2"/>
  <c r="I11074" i="2"/>
  <c r="I11075" i="2"/>
  <c r="I11076" i="2"/>
  <c r="I11077" i="2"/>
  <c r="I11078" i="2"/>
  <c r="I11079" i="2"/>
  <c r="I11080" i="2"/>
  <c r="I11081" i="2"/>
  <c r="I11082" i="2"/>
  <c r="I11083" i="2"/>
  <c r="I11084" i="2"/>
  <c r="I11085" i="2"/>
  <c r="I11086" i="2"/>
  <c r="I11087" i="2"/>
  <c r="I11088" i="2"/>
  <c r="I11089" i="2"/>
  <c r="I11090" i="2"/>
  <c r="I11091" i="2"/>
  <c r="I11092" i="2"/>
  <c r="I11093" i="2"/>
  <c r="I11094" i="2"/>
  <c r="I11095" i="2"/>
  <c r="I11096" i="2"/>
  <c r="I11097" i="2"/>
  <c r="I11098" i="2"/>
  <c r="I11099" i="2"/>
  <c r="I11100" i="2"/>
  <c r="I11101" i="2"/>
  <c r="I11102" i="2"/>
  <c r="I11103" i="2"/>
  <c r="I11104" i="2"/>
  <c r="I11105" i="2"/>
  <c r="I11106" i="2"/>
  <c r="I11107" i="2"/>
  <c r="I11108" i="2"/>
  <c r="I11109" i="2"/>
  <c r="I11110" i="2"/>
  <c r="I11111" i="2"/>
  <c r="I11112" i="2"/>
  <c r="I11113" i="2"/>
  <c r="I11114" i="2"/>
  <c r="I11115" i="2"/>
  <c r="I11116" i="2"/>
  <c r="I11117" i="2"/>
  <c r="I11118" i="2"/>
  <c r="I11119" i="2"/>
  <c r="I11120" i="2"/>
  <c r="I11121" i="2"/>
  <c r="I11122" i="2"/>
  <c r="I11123" i="2"/>
  <c r="I11124" i="2"/>
  <c r="I11125" i="2"/>
  <c r="I11126" i="2"/>
  <c r="I11127" i="2"/>
  <c r="I11128" i="2"/>
  <c r="I11129" i="2"/>
  <c r="I11130" i="2"/>
  <c r="I11131" i="2"/>
  <c r="I11132" i="2"/>
  <c r="I11133" i="2"/>
  <c r="I11134" i="2"/>
  <c r="I11135" i="2"/>
  <c r="I11136" i="2"/>
  <c r="I11137" i="2"/>
  <c r="I11138" i="2"/>
  <c r="I11139" i="2"/>
  <c r="I11140" i="2"/>
  <c r="I11141" i="2"/>
  <c r="I11142" i="2"/>
  <c r="I11143" i="2"/>
  <c r="I11144" i="2"/>
  <c r="I11145" i="2"/>
  <c r="I11146" i="2"/>
  <c r="I11147" i="2"/>
  <c r="I11148" i="2"/>
  <c r="I11149" i="2"/>
  <c r="I11150" i="2"/>
  <c r="I11151" i="2"/>
  <c r="I11152" i="2"/>
  <c r="I11153" i="2"/>
  <c r="I11154" i="2"/>
  <c r="I11155" i="2"/>
  <c r="I11156" i="2"/>
  <c r="I11157" i="2"/>
  <c r="I11158" i="2"/>
  <c r="I11159" i="2"/>
  <c r="I11160" i="2"/>
  <c r="I11161" i="2"/>
  <c r="I11162" i="2"/>
  <c r="I11163" i="2"/>
  <c r="I11164" i="2"/>
  <c r="I11165" i="2"/>
  <c r="I11166" i="2"/>
  <c r="I11167" i="2"/>
  <c r="I11168" i="2"/>
  <c r="I11169" i="2"/>
  <c r="I11170" i="2"/>
  <c r="I11171" i="2"/>
  <c r="I11172" i="2"/>
  <c r="I11173" i="2"/>
  <c r="I11174" i="2"/>
  <c r="I11175" i="2"/>
  <c r="I11176" i="2"/>
  <c r="I11177" i="2"/>
  <c r="I11178" i="2"/>
  <c r="I11179" i="2"/>
  <c r="I11180" i="2"/>
  <c r="I11181" i="2"/>
  <c r="I11182" i="2"/>
  <c r="I11183" i="2"/>
  <c r="I11184" i="2"/>
  <c r="I11185" i="2"/>
  <c r="I11186" i="2"/>
  <c r="I11187" i="2"/>
  <c r="I11188" i="2"/>
  <c r="I11189" i="2"/>
  <c r="I11190" i="2"/>
  <c r="I11191" i="2"/>
  <c r="I11192" i="2"/>
  <c r="I11193" i="2"/>
  <c r="I11194" i="2"/>
  <c r="I11195" i="2"/>
  <c r="I11196" i="2"/>
  <c r="I11197" i="2"/>
  <c r="I11198" i="2"/>
  <c r="I11199" i="2"/>
  <c r="I11200" i="2"/>
  <c r="I11201" i="2"/>
  <c r="I11202" i="2"/>
  <c r="I11203" i="2"/>
  <c r="I11204" i="2"/>
  <c r="I11205" i="2"/>
  <c r="I11206" i="2"/>
  <c r="I11207" i="2"/>
  <c r="I11208" i="2"/>
  <c r="I11209" i="2"/>
  <c r="I11210" i="2"/>
  <c r="I11211" i="2"/>
  <c r="I11212" i="2"/>
  <c r="I11213" i="2"/>
  <c r="I11214" i="2"/>
  <c r="I11215" i="2"/>
  <c r="I11216" i="2"/>
  <c r="I11217" i="2"/>
  <c r="I11218" i="2"/>
  <c r="I11219" i="2"/>
  <c r="I11220" i="2"/>
  <c r="I11221" i="2"/>
  <c r="I11222" i="2"/>
  <c r="I11223" i="2"/>
  <c r="I11224" i="2"/>
  <c r="I11225" i="2"/>
  <c r="I11226" i="2"/>
  <c r="I11227" i="2"/>
  <c r="I11228" i="2"/>
  <c r="I11229" i="2"/>
  <c r="I11230" i="2"/>
  <c r="I11231" i="2"/>
  <c r="I11232" i="2"/>
  <c r="I11233" i="2"/>
  <c r="I11234" i="2"/>
  <c r="I11235" i="2"/>
  <c r="I11236" i="2"/>
  <c r="I11237" i="2"/>
  <c r="I11238" i="2"/>
  <c r="I11239" i="2"/>
  <c r="I11240" i="2"/>
  <c r="I11241" i="2"/>
  <c r="I11242" i="2"/>
  <c r="I11243" i="2"/>
  <c r="I11244" i="2"/>
  <c r="I11245" i="2"/>
  <c r="I11246" i="2"/>
  <c r="I11247" i="2"/>
  <c r="I11248" i="2"/>
  <c r="I11249" i="2"/>
  <c r="I11250" i="2"/>
  <c r="I11251" i="2"/>
  <c r="I11252" i="2"/>
  <c r="I11253" i="2"/>
  <c r="I11254" i="2"/>
  <c r="I11255" i="2"/>
  <c r="I11256" i="2"/>
  <c r="I11257" i="2"/>
  <c r="I11258" i="2"/>
  <c r="I11259" i="2"/>
  <c r="I11260" i="2"/>
  <c r="I11261" i="2"/>
  <c r="I11262" i="2"/>
  <c r="I11263" i="2"/>
  <c r="I11264" i="2"/>
  <c r="I11265" i="2"/>
  <c r="I11266" i="2"/>
  <c r="I11267" i="2"/>
  <c r="I11268" i="2"/>
  <c r="I11269" i="2"/>
  <c r="I11270" i="2"/>
  <c r="I11271" i="2"/>
  <c r="I11272" i="2"/>
  <c r="I11273" i="2"/>
  <c r="I11274" i="2"/>
  <c r="I11275" i="2"/>
  <c r="I11276" i="2"/>
  <c r="I11277" i="2"/>
  <c r="I11278" i="2"/>
  <c r="I11279" i="2"/>
  <c r="I11280" i="2"/>
  <c r="I11281" i="2"/>
  <c r="I11282" i="2"/>
  <c r="I11283" i="2"/>
  <c r="I11284" i="2"/>
  <c r="I11285" i="2"/>
  <c r="I11286" i="2"/>
  <c r="I11287" i="2"/>
  <c r="I11288" i="2"/>
  <c r="I11289" i="2"/>
  <c r="I11290" i="2"/>
  <c r="I11291" i="2"/>
  <c r="I11292" i="2"/>
  <c r="I11293" i="2"/>
  <c r="I11294" i="2"/>
  <c r="I11295" i="2"/>
  <c r="I11296" i="2"/>
  <c r="I11297" i="2"/>
  <c r="I11298" i="2"/>
  <c r="I11299" i="2"/>
  <c r="I11300" i="2"/>
  <c r="I11301" i="2"/>
  <c r="I11302" i="2"/>
  <c r="I11303" i="2"/>
  <c r="I11304" i="2"/>
  <c r="I11305" i="2"/>
  <c r="I11306" i="2"/>
  <c r="I11307" i="2"/>
  <c r="I11308" i="2"/>
  <c r="I11309" i="2"/>
  <c r="I11310" i="2"/>
  <c r="I11311" i="2"/>
  <c r="I11312" i="2"/>
  <c r="I11313" i="2"/>
  <c r="I11314" i="2"/>
  <c r="I11315" i="2"/>
  <c r="I11316" i="2"/>
  <c r="I11317" i="2"/>
  <c r="I11318" i="2"/>
  <c r="I11319" i="2"/>
  <c r="I11320" i="2"/>
  <c r="I11321" i="2"/>
  <c r="I11322" i="2"/>
  <c r="I11323" i="2"/>
  <c r="I11324" i="2"/>
  <c r="I11325" i="2"/>
  <c r="I11326" i="2"/>
  <c r="I11327" i="2"/>
  <c r="I11328" i="2"/>
  <c r="I11329" i="2"/>
  <c r="I11330" i="2"/>
  <c r="I11331" i="2"/>
  <c r="I11332" i="2"/>
  <c r="I11333" i="2"/>
  <c r="I11334" i="2"/>
  <c r="I11335" i="2"/>
  <c r="I11336" i="2"/>
  <c r="I11337" i="2"/>
  <c r="I11338" i="2"/>
  <c r="I11339" i="2"/>
  <c r="I11340" i="2"/>
  <c r="I11341" i="2"/>
  <c r="I11342" i="2"/>
  <c r="I11343" i="2"/>
  <c r="I11344" i="2"/>
  <c r="I11345" i="2"/>
  <c r="I11346" i="2"/>
  <c r="I11347" i="2"/>
  <c r="I11348" i="2"/>
  <c r="I11349" i="2"/>
  <c r="I11350" i="2"/>
  <c r="I11351" i="2"/>
  <c r="I11352" i="2"/>
  <c r="I11353" i="2"/>
  <c r="I11354" i="2"/>
  <c r="I11355" i="2"/>
  <c r="I11356" i="2"/>
  <c r="I11357" i="2"/>
  <c r="I11358" i="2"/>
  <c r="I11359" i="2"/>
  <c r="I11360" i="2"/>
  <c r="I11361" i="2"/>
  <c r="I11362" i="2"/>
  <c r="I11363" i="2"/>
  <c r="I11364" i="2"/>
  <c r="I11365" i="2"/>
  <c r="I11366" i="2"/>
  <c r="I11367" i="2"/>
  <c r="I11368" i="2"/>
  <c r="I11369" i="2"/>
  <c r="I11370" i="2"/>
  <c r="I11371" i="2"/>
  <c r="I11372" i="2"/>
  <c r="I11373" i="2"/>
  <c r="I11374" i="2"/>
  <c r="I11375" i="2"/>
  <c r="I11376" i="2"/>
  <c r="I11377" i="2"/>
  <c r="I11378" i="2"/>
  <c r="I11379" i="2"/>
  <c r="I11380" i="2"/>
  <c r="I11381" i="2"/>
  <c r="I11382" i="2"/>
  <c r="I11383" i="2"/>
  <c r="I11384" i="2"/>
  <c r="I11385" i="2"/>
  <c r="I11386" i="2"/>
  <c r="I11387" i="2"/>
  <c r="I11388" i="2"/>
  <c r="I11389" i="2"/>
  <c r="I11390" i="2"/>
  <c r="I11391" i="2"/>
  <c r="I11392" i="2"/>
  <c r="I11393" i="2"/>
  <c r="I11394" i="2"/>
  <c r="I11395" i="2"/>
  <c r="I11396" i="2"/>
  <c r="I11397" i="2"/>
  <c r="I11398" i="2"/>
  <c r="I11399" i="2"/>
  <c r="I11400" i="2"/>
  <c r="I11401" i="2"/>
  <c r="I11402" i="2"/>
  <c r="I11403" i="2"/>
  <c r="I11404" i="2"/>
  <c r="I11405" i="2"/>
  <c r="I11406" i="2"/>
  <c r="I11407" i="2"/>
  <c r="I11408" i="2"/>
  <c r="I11409" i="2"/>
  <c r="I11410" i="2"/>
  <c r="I11411" i="2"/>
  <c r="I11412" i="2"/>
  <c r="I11413" i="2"/>
  <c r="I11414" i="2"/>
  <c r="I11415" i="2"/>
  <c r="I11416" i="2"/>
  <c r="I11417" i="2"/>
  <c r="I11418" i="2"/>
  <c r="I11419" i="2"/>
  <c r="I11420" i="2"/>
  <c r="I11421" i="2"/>
  <c r="I11422" i="2"/>
  <c r="I11423" i="2"/>
  <c r="I11424" i="2"/>
  <c r="I11425" i="2"/>
  <c r="I11426" i="2"/>
  <c r="I11427" i="2"/>
  <c r="I11428" i="2"/>
  <c r="I11429" i="2"/>
  <c r="I11430" i="2"/>
  <c r="I11431" i="2"/>
  <c r="I11432" i="2"/>
  <c r="I11433" i="2"/>
  <c r="I11434" i="2"/>
  <c r="I11435" i="2"/>
  <c r="I11436" i="2"/>
  <c r="I11437" i="2"/>
  <c r="I11438" i="2"/>
  <c r="I11439" i="2"/>
  <c r="I11440" i="2"/>
  <c r="I11441" i="2"/>
  <c r="I11442" i="2"/>
  <c r="I11443" i="2"/>
  <c r="I11444" i="2"/>
  <c r="I11445" i="2"/>
  <c r="I11446" i="2"/>
  <c r="I11447" i="2"/>
  <c r="I11448" i="2"/>
  <c r="I11449" i="2"/>
  <c r="I11450" i="2"/>
  <c r="I11451" i="2"/>
  <c r="I11452" i="2"/>
  <c r="I11453" i="2"/>
  <c r="I18" i="2"/>
  <c r="L3620" i="2"/>
  <c r="L3619" i="2"/>
  <c r="L3618" i="2"/>
  <c r="L3617" i="2"/>
  <c r="L3616" i="2"/>
  <c r="I17" i="2"/>
  <c r="B14" i="2"/>
  <c r="K17" i="2"/>
  <c r="B13" i="2"/>
  <c r="B12" i="2"/>
  <c r="B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I12" i="3"/>
  <c r="J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12" i="3"/>
  <c r="B3" i="3"/>
  <c r="G11453" i="2"/>
  <c r="B2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E11334" i="2"/>
  <c r="E11335" i="2"/>
  <c r="E11336" i="2"/>
  <c r="E11337" i="2"/>
  <c r="E11338" i="2"/>
  <c r="E11339" i="2"/>
  <c r="E11340" i="2"/>
  <c r="E11341" i="2"/>
  <c r="E11342" i="2"/>
  <c r="E11343" i="2"/>
  <c r="E11344" i="2"/>
  <c r="E11345" i="2"/>
  <c r="E11346" i="2"/>
  <c r="E11347" i="2"/>
  <c r="E11348" i="2"/>
  <c r="E11349" i="2"/>
  <c r="E11350" i="2"/>
  <c r="E11351" i="2"/>
  <c r="E11352" i="2"/>
  <c r="E11353" i="2"/>
  <c r="E11354" i="2"/>
  <c r="E11355" i="2"/>
  <c r="E11356" i="2"/>
  <c r="E11357" i="2"/>
  <c r="E11358" i="2"/>
  <c r="E11359" i="2"/>
  <c r="E11360" i="2"/>
  <c r="E11361" i="2"/>
  <c r="E11362" i="2"/>
  <c r="E11363" i="2"/>
  <c r="E11364" i="2"/>
  <c r="E11365" i="2"/>
  <c r="E11366" i="2"/>
  <c r="E11367" i="2"/>
  <c r="E11368" i="2"/>
  <c r="E11369" i="2"/>
  <c r="E11370" i="2"/>
  <c r="E11371" i="2"/>
  <c r="E11372" i="2"/>
  <c r="E11373" i="2"/>
  <c r="E11374" i="2"/>
  <c r="E11375" i="2"/>
  <c r="E11376" i="2"/>
  <c r="E11377" i="2"/>
  <c r="E11378" i="2"/>
  <c r="E11379" i="2"/>
  <c r="E11380" i="2"/>
  <c r="E11381" i="2"/>
  <c r="E11382" i="2"/>
  <c r="E11383" i="2"/>
  <c r="E11384" i="2"/>
  <c r="E11385" i="2"/>
  <c r="E11386" i="2"/>
  <c r="E11387" i="2"/>
  <c r="E11388" i="2"/>
  <c r="E11389" i="2"/>
  <c r="E11390" i="2"/>
  <c r="E11391" i="2"/>
  <c r="E11392" i="2"/>
  <c r="E11393" i="2"/>
  <c r="E11394" i="2"/>
  <c r="E11395" i="2"/>
  <c r="E11396" i="2"/>
  <c r="E11397" i="2"/>
  <c r="E11398" i="2"/>
  <c r="E11399" i="2"/>
  <c r="E11400" i="2"/>
  <c r="E11401" i="2"/>
  <c r="E11402" i="2"/>
  <c r="E11403" i="2"/>
  <c r="E11404" i="2"/>
  <c r="E11405" i="2"/>
  <c r="E11406" i="2"/>
  <c r="E11407" i="2"/>
  <c r="E11408" i="2"/>
  <c r="E11409" i="2"/>
  <c r="E11410" i="2"/>
  <c r="E11411" i="2"/>
  <c r="E11412" i="2"/>
  <c r="E11413" i="2"/>
  <c r="E11414" i="2"/>
  <c r="E11415" i="2"/>
  <c r="E11416" i="2"/>
  <c r="E11417" i="2"/>
  <c r="E11418" i="2"/>
  <c r="E11419" i="2"/>
  <c r="E11420" i="2"/>
  <c r="E11421" i="2"/>
  <c r="E11422" i="2"/>
  <c r="E11423" i="2"/>
  <c r="E11424" i="2"/>
  <c r="E11425" i="2"/>
  <c r="E11426" i="2"/>
  <c r="E11427" i="2"/>
  <c r="E11428" i="2"/>
  <c r="E11429" i="2"/>
  <c r="E11430" i="2"/>
  <c r="E11431" i="2"/>
  <c r="E11432" i="2"/>
  <c r="E11433" i="2"/>
  <c r="E11434" i="2"/>
  <c r="E11435" i="2"/>
  <c r="E11436" i="2"/>
  <c r="E11437" i="2"/>
  <c r="E11438" i="2"/>
  <c r="E11439" i="2"/>
  <c r="E11440" i="2"/>
  <c r="E11441" i="2"/>
  <c r="E11442" i="2"/>
  <c r="E11443" i="2"/>
  <c r="E11444" i="2"/>
  <c r="E11445" i="2"/>
  <c r="E11446" i="2"/>
  <c r="E11447" i="2"/>
  <c r="E11448" i="2"/>
  <c r="E11449" i="2"/>
  <c r="E11450" i="2"/>
  <c r="E11451" i="2"/>
  <c r="E11452" i="2"/>
  <c r="E11453" i="2"/>
  <c r="F11453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G11452" i="2"/>
  <c r="F11452" i="2"/>
  <c r="G11451" i="2"/>
  <c r="F11451" i="2"/>
  <c r="G11450" i="2"/>
  <c r="F11450" i="2"/>
  <c r="G11449" i="2"/>
  <c r="F11449" i="2"/>
  <c r="G11448" i="2"/>
  <c r="F11448" i="2"/>
  <c r="G11447" i="2"/>
  <c r="F11447" i="2"/>
  <c r="G11446" i="2"/>
  <c r="F11446" i="2"/>
  <c r="G11445" i="2"/>
  <c r="F11445" i="2"/>
  <c r="G11444" i="2"/>
  <c r="F11444" i="2"/>
  <c r="G11443" i="2"/>
  <c r="F11443" i="2"/>
  <c r="G11442" i="2"/>
  <c r="F11442" i="2"/>
  <c r="G11441" i="2"/>
  <c r="F11441" i="2"/>
  <c r="G11440" i="2"/>
  <c r="F11440" i="2"/>
  <c r="G11439" i="2"/>
  <c r="F11439" i="2"/>
  <c r="G11438" i="2"/>
  <c r="F11438" i="2"/>
  <c r="G11437" i="2"/>
  <c r="F11437" i="2"/>
  <c r="G11436" i="2"/>
  <c r="F11436" i="2"/>
  <c r="G11435" i="2"/>
  <c r="F11435" i="2"/>
  <c r="G11434" i="2"/>
  <c r="F11434" i="2"/>
  <c r="G11433" i="2"/>
  <c r="F11433" i="2"/>
  <c r="G11432" i="2"/>
  <c r="F11432" i="2"/>
  <c r="G11431" i="2"/>
  <c r="F11431" i="2"/>
  <c r="G11430" i="2"/>
  <c r="F11430" i="2"/>
  <c r="G11429" i="2"/>
  <c r="F11429" i="2"/>
  <c r="G11428" i="2"/>
  <c r="F11428" i="2"/>
  <c r="G11427" i="2"/>
  <c r="F11427" i="2"/>
  <c r="G11426" i="2"/>
  <c r="F11426" i="2"/>
  <c r="G11425" i="2"/>
  <c r="F11425" i="2"/>
  <c r="G11424" i="2"/>
  <c r="F11424" i="2"/>
  <c r="G11423" i="2"/>
  <c r="F11423" i="2"/>
  <c r="G11422" i="2"/>
  <c r="F11422" i="2"/>
  <c r="G11421" i="2"/>
  <c r="F11421" i="2"/>
  <c r="G11420" i="2"/>
  <c r="F11420" i="2"/>
  <c r="G11419" i="2"/>
  <c r="F11419" i="2"/>
  <c r="G11418" i="2"/>
  <c r="F11418" i="2"/>
  <c r="G11417" i="2"/>
  <c r="F11417" i="2"/>
  <c r="G11416" i="2"/>
  <c r="F11416" i="2"/>
  <c r="G11415" i="2"/>
  <c r="F11415" i="2"/>
  <c r="G11414" i="2"/>
  <c r="F11414" i="2"/>
  <c r="G11413" i="2"/>
  <c r="F11413" i="2"/>
  <c r="G11412" i="2"/>
  <c r="F11412" i="2"/>
  <c r="G11411" i="2"/>
  <c r="F11411" i="2"/>
  <c r="G11410" i="2"/>
  <c r="F11410" i="2"/>
  <c r="G11409" i="2"/>
  <c r="F11409" i="2"/>
  <c r="G11408" i="2"/>
  <c r="F11408" i="2"/>
  <c r="G11407" i="2"/>
  <c r="F11407" i="2"/>
  <c r="G11406" i="2"/>
  <c r="F11406" i="2"/>
  <c r="G11405" i="2"/>
  <c r="F11405" i="2"/>
  <c r="G11404" i="2"/>
  <c r="F11404" i="2"/>
  <c r="G11403" i="2"/>
  <c r="F11403" i="2"/>
  <c r="G11402" i="2"/>
  <c r="F11402" i="2"/>
  <c r="G11401" i="2"/>
  <c r="F11401" i="2"/>
  <c r="G11400" i="2"/>
  <c r="F11400" i="2"/>
  <c r="G11399" i="2"/>
  <c r="F11399" i="2"/>
  <c r="G11398" i="2"/>
  <c r="F11398" i="2"/>
  <c r="G11397" i="2"/>
  <c r="F11397" i="2"/>
  <c r="G11396" i="2"/>
  <c r="F11396" i="2"/>
  <c r="G11395" i="2"/>
  <c r="F11395" i="2"/>
  <c r="G11394" i="2"/>
  <c r="F11394" i="2"/>
  <c r="G11393" i="2"/>
  <c r="F11393" i="2"/>
  <c r="G11392" i="2"/>
  <c r="F11392" i="2"/>
  <c r="G11391" i="2"/>
  <c r="F11391" i="2"/>
  <c r="G11390" i="2"/>
  <c r="F11390" i="2"/>
  <c r="G11389" i="2"/>
  <c r="F11389" i="2"/>
  <c r="G11388" i="2"/>
  <c r="F11388" i="2"/>
  <c r="G11387" i="2"/>
  <c r="F11387" i="2"/>
  <c r="G11386" i="2"/>
  <c r="F11386" i="2"/>
  <c r="G11385" i="2"/>
  <c r="F11385" i="2"/>
  <c r="G11384" i="2"/>
  <c r="F11384" i="2"/>
  <c r="G11383" i="2"/>
  <c r="F11383" i="2"/>
  <c r="G11382" i="2"/>
  <c r="F11382" i="2"/>
  <c r="G11381" i="2"/>
  <c r="F11381" i="2"/>
  <c r="G11380" i="2"/>
  <c r="F11380" i="2"/>
  <c r="G11379" i="2"/>
  <c r="F11379" i="2"/>
  <c r="G11378" i="2"/>
  <c r="F11378" i="2"/>
  <c r="G11377" i="2"/>
  <c r="F11377" i="2"/>
  <c r="G11376" i="2"/>
  <c r="F11376" i="2"/>
  <c r="G11375" i="2"/>
  <c r="F11375" i="2"/>
  <c r="G11374" i="2"/>
  <c r="F11374" i="2"/>
  <c r="G11373" i="2"/>
  <c r="F11373" i="2"/>
  <c r="G11372" i="2"/>
  <c r="F11372" i="2"/>
  <c r="G11371" i="2"/>
  <c r="F11371" i="2"/>
  <c r="G11370" i="2"/>
  <c r="F11370" i="2"/>
  <c r="G11369" i="2"/>
  <c r="F11369" i="2"/>
  <c r="G11368" i="2"/>
  <c r="F11368" i="2"/>
  <c r="G11367" i="2"/>
  <c r="F11367" i="2"/>
  <c r="G11366" i="2"/>
  <c r="F11366" i="2"/>
  <c r="G11365" i="2"/>
  <c r="F11365" i="2"/>
  <c r="G11364" i="2"/>
  <c r="F11364" i="2"/>
  <c r="G11363" i="2"/>
  <c r="F11363" i="2"/>
  <c r="G11362" i="2"/>
  <c r="F11362" i="2"/>
  <c r="G11361" i="2"/>
  <c r="F11361" i="2"/>
  <c r="G11360" i="2"/>
  <c r="F11360" i="2"/>
  <c r="G11359" i="2"/>
  <c r="F11359" i="2"/>
  <c r="G11358" i="2"/>
  <c r="F11358" i="2"/>
  <c r="G11357" i="2"/>
  <c r="F11357" i="2"/>
  <c r="G11356" i="2"/>
  <c r="F11356" i="2"/>
  <c r="G11355" i="2"/>
  <c r="F11355" i="2"/>
  <c r="G11354" i="2"/>
  <c r="F11354" i="2"/>
  <c r="G11353" i="2"/>
  <c r="F11353" i="2"/>
  <c r="G11352" i="2"/>
  <c r="F11352" i="2"/>
  <c r="G11351" i="2"/>
  <c r="F11351" i="2"/>
  <c r="G11350" i="2"/>
  <c r="F11350" i="2"/>
  <c r="G11349" i="2"/>
  <c r="F11349" i="2"/>
  <c r="G11348" i="2"/>
  <c r="F11348" i="2"/>
  <c r="G11347" i="2"/>
  <c r="F11347" i="2"/>
  <c r="G11346" i="2"/>
  <c r="F11346" i="2"/>
  <c r="G11345" i="2"/>
  <c r="F11345" i="2"/>
  <c r="G11344" i="2"/>
  <c r="F11344" i="2"/>
  <c r="G11343" i="2"/>
  <c r="F11343" i="2"/>
  <c r="G11342" i="2"/>
  <c r="F11342" i="2"/>
  <c r="G11341" i="2"/>
  <c r="F11341" i="2"/>
  <c r="G11340" i="2"/>
  <c r="F11340" i="2"/>
  <c r="G11339" i="2"/>
  <c r="F11339" i="2"/>
  <c r="G11338" i="2"/>
  <c r="F11338" i="2"/>
  <c r="G11337" i="2"/>
  <c r="F11337" i="2"/>
  <c r="G11336" i="2"/>
  <c r="F11336" i="2"/>
  <c r="G11335" i="2"/>
  <c r="F11335" i="2"/>
  <c r="G11334" i="2"/>
  <c r="F11334" i="2"/>
  <c r="B5" i="2"/>
  <c r="G11333" i="2"/>
  <c r="E11111" i="2"/>
  <c r="E11112" i="2"/>
  <c r="E11113" i="2"/>
  <c r="E11114" i="2"/>
  <c r="E11115" i="2"/>
  <c r="E11116" i="2"/>
  <c r="E11117" i="2"/>
  <c r="E11118" i="2"/>
  <c r="E11119" i="2"/>
  <c r="E11120" i="2"/>
  <c r="E11121" i="2"/>
  <c r="E11122" i="2"/>
  <c r="E11123" i="2"/>
  <c r="E11124" i="2"/>
  <c r="E11125" i="2"/>
  <c r="E11126" i="2"/>
  <c r="E11127" i="2"/>
  <c r="E11128" i="2"/>
  <c r="E11129" i="2"/>
  <c r="E11130" i="2"/>
  <c r="E11131" i="2"/>
  <c r="E11132" i="2"/>
  <c r="E11133" i="2"/>
  <c r="E11134" i="2"/>
  <c r="E11135" i="2"/>
  <c r="E11136" i="2"/>
  <c r="E11137" i="2"/>
  <c r="E11138" i="2"/>
  <c r="E11139" i="2"/>
  <c r="E11140" i="2"/>
  <c r="E11141" i="2"/>
  <c r="E11142" i="2"/>
  <c r="E11143" i="2"/>
  <c r="E11144" i="2"/>
  <c r="E11145" i="2"/>
  <c r="E11146" i="2"/>
  <c r="E11147" i="2"/>
  <c r="E11148" i="2"/>
  <c r="E11149" i="2"/>
  <c r="E11150" i="2"/>
  <c r="E11151" i="2"/>
  <c r="E11152" i="2"/>
  <c r="E11153" i="2"/>
  <c r="E11154" i="2"/>
  <c r="E11155" i="2"/>
  <c r="E11156" i="2"/>
  <c r="E11157" i="2"/>
  <c r="E11158" i="2"/>
  <c r="E11159" i="2"/>
  <c r="E11160" i="2"/>
  <c r="E11161" i="2"/>
  <c r="E11162" i="2"/>
  <c r="E11163" i="2"/>
  <c r="E11164" i="2"/>
  <c r="E11165" i="2"/>
  <c r="E11166" i="2"/>
  <c r="E11167" i="2"/>
  <c r="E11168" i="2"/>
  <c r="E11169" i="2"/>
  <c r="E11170" i="2"/>
  <c r="E11171" i="2"/>
  <c r="E11172" i="2"/>
  <c r="E11173" i="2"/>
  <c r="E11174" i="2"/>
  <c r="E11175" i="2"/>
  <c r="E11176" i="2"/>
  <c r="E11177" i="2"/>
  <c r="E11178" i="2"/>
  <c r="E11179" i="2"/>
  <c r="E11180" i="2"/>
  <c r="E11181" i="2"/>
  <c r="E11182" i="2"/>
  <c r="E11183" i="2"/>
  <c r="E11184" i="2"/>
  <c r="E11185" i="2"/>
  <c r="E11186" i="2"/>
  <c r="E11187" i="2"/>
  <c r="E11188" i="2"/>
  <c r="E11189" i="2"/>
  <c r="E11190" i="2"/>
  <c r="E11191" i="2"/>
  <c r="E11192" i="2"/>
  <c r="E11193" i="2"/>
  <c r="E11194" i="2"/>
  <c r="E11195" i="2"/>
  <c r="E11196" i="2"/>
  <c r="E11197" i="2"/>
  <c r="E11198" i="2"/>
  <c r="E11199" i="2"/>
  <c r="E11200" i="2"/>
  <c r="E11201" i="2"/>
  <c r="E11202" i="2"/>
  <c r="E11203" i="2"/>
  <c r="E11204" i="2"/>
  <c r="E11205" i="2"/>
  <c r="E11206" i="2"/>
  <c r="E11207" i="2"/>
  <c r="E11208" i="2"/>
  <c r="E11209" i="2"/>
  <c r="E11210" i="2"/>
  <c r="E11211" i="2"/>
  <c r="E11212" i="2"/>
  <c r="E11213" i="2"/>
  <c r="E11214" i="2"/>
  <c r="E11215" i="2"/>
  <c r="E11216" i="2"/>
  <c r="E11217" i="2"/>
  <c r="E11218" i="2"/>
  <c r="E11219" i="2"/>
  <c r="E11220" i="2"/>
  <c r="E11221" i="2"/>
  <c r="E11222" i="2"/>
  <c r="E11223" i="2"/>
  <c r="E11224" i="2"/>
  <c r="E11225" i="2"/>
  <c r="E11226" i="2"/>
  <c r="E11227" i="2"/>
  <c r="E11228" i="2"/>
  <c r="E11229" i="2"/>
  <c r="E11230" i="2"/>
  <c r="E11231" i="2"/>
  <c r="E11232" i="2"/>
  <c r="E11233" i="2"/>
  <c r="E11234" i="2"/>
  <c r="E11235" i="2"/>
  <c r="E11236" i="2"/>
  <c r="E11237" i="2"/>
  <c r="E11238" i="2"/>
  <c r="E11239" i="2"/>
  <c r="E11240" i="2"/>
  <c r="E11241" i="2"/>
  <c r="E11242" i="2"/>
  <c r="E11243" i="2"/>
  <c r="E11244" i="2"/>
  <c r="E11245" i="2"/>
  <c r="E11246" i="2"/>
  <c r="E11247" i="2"/>
  <c r="E11248" i="2"/>
  <c r="E11249" i="2"/>
  <c r="E11250" i="2"/>
  <c r="E11251" i="2"/>
  <c r="E11252" i="2"/>
  <c r="E11253" i="2"/>
  <c r="E11254" i="2"/>
  <c r="E11255" i="2"/>
  <c r="E11256" i="2"/>
  <c r="E11257" i="2"/>
  <c r="E11258" i="2"/>
  <c r="E11259" i="2"/>
  <c r="E11260" i="2"/>
  <c r="E11261" i="2"/>
  <c r="E11262" i="2"/>
  <c r="E11263" i="2"/>
  <c r="E11264" i="2"/>
  <c r="E11265" i="2"/>
  <c r="E11266" i="2"/>
  <c r="E11267" i="2"/>
  <c r="E11268" i="2"/>
  <c r="E11269" i="2"/>
  <c r="E11270" i="2"/>
  <c r="E11271" i="2"/>
  <c r="E11272" i="2"/>
  <c r="E11273" i="2"/>
  <c r="E11274" i="2"/>
  <c r="E11275" i="2"/>
  <c r="E11276" i="2"/>
  <c r="E11277" i="2"/>
  <c r="E11278" i="2"/>
  <c r="E11279" i="2"/>
  <c r="E11280" i="2"/>
  <c r="E11281" i="2"/>
  <c r="E11282" i="2"/>
  <c r="E11283" i="2"/>
  <c r="E11284" i="2"/>
  <c r="E11285" i="2"/>
  <c r="E11286" i="2"/>
  <c r="E11287" i="2"/>
  <c r="E11288" i="2"/>
  <c r="E11289" i="2"/>
  <c r="E11290" i="2"/>
  <c r="E11291" i="2"/>
  <c r="E11292" i="2"/>
  <c r="E11293" i="2"/>
  <c r="E11294" i="2"/>
  <c r="E11295" i="2"/>
  <c r="E11296" i="2"/>
  <c r="E11297" i="2"/>
  <c r="E11298" i="2"/>
  <c r="E11299" i="2"/>
  <c r="E11300" i="2"/>
  <c r="E11301" i="2"/>
  <c r="E11302" i="2"/>
  <c r="E11303" i="2"/>
  <c r="E11304" i="2"/>
  <c r="E11305" i="2"/>
  <c r="E11306" i="2"/>
  <c r="E11307" i="2"/>
  <c r="E11308" i="2"/>
  <c r="E11309" i="2"/>
  <c r="E11310" i="2"/>
  <c r="E11311" i="2"/>
  <c r="E11312" i="2"/>
  <c r="E11313" i="2"/>
  <c r="E11314" i="2"/>
  <c r="E11315" i="2"/>
  <c r="E11316" i="2"/>
  <c r="E11317" i="2"/>
  <c r="E11318" i="2"/>
  <c r="E11319" i="2"/>
  <c r="E11320" i="2"/>
  <c r="E11321" i="2"/>
  <c r="E11322" i="2"/>
  <c r="E11323" i="2"/>
  <c r="E11324" i="2"/>
  <c r="E11325" i="2"/>
  <c r="E11326" i="2"/>
  <c r="E11327" i="2"/>
  <c r="E11328" i="2"/>
  <c r="E11329" i="2"/>
  <c r="E11330" i="2"/>
  <c r="E11331" i="2"/>
  <c r="E11332" i="2"/>
  <c r="E11333" i="2"/>
  <c r="F11333" i="2"/>
  <c r="G11332" i="2"/>
  <c r="F11332" i="2"/>
  <c r="G11331" i="2"/>
  <c r="F11331" i="2"/>
  <c r="G11330" i="2"/>
  <c r="F11330" i="2"/>
  <c r="G11329" i="2"/>
  <c r="F11329" i="2"/>
  <c r="G11328" i="2"/>
  <c r="F11328" i="2"/>
  <c r="G11327" i="2"/>
  <c r="F11327" i="2"/>
  <c r="G11326" i="2"/>
  <c r="F11326" i="2"/>
  <c r="G11325" i="2"/>
  <c r="F11325" i="2"/>
  <c r="G11324" i="2"/>
  <c r="F11324" i="2"/>
  <c r="G11323" i="2"/>
  <c r="F11323" i="2"/>
  <c r="G11322" i="2"/>
  <c r="F11322" i="2"/>
  <c r="G11321" i="2"/>
  <c r="F11321" i="2"/>
  <c r="G11320" i="2"/>
  <c r="F11320" i="2"/>
  <c r="G11319" i="2"/>
  <c r="F11319" i="2"/>
  <c r="G11318" i="2"/>
  <c r="F11318" i="2"/>
  <c r="G11317" i="2"/>
  <c r="F11317" i="2"/>
  <c r="G11316" i="2"/>
  <c r="F11316" i="2"/>
  <c r="G11315" i="2"/>
  <c r="F11315" i="2"/>
  <c r="G11314" i="2"/>
  <c r="F11314" i="2"/>
  <c r="G11313" i="2"/>
  <c r="F11313" i="2"/>
  <c r="G11312" i="2"/>
  <c r="F11312" i="2"/>
  <c r="G11311" i="2"/>
  <c r="F11311" i="2"/>
  <c r="G11310" i="2"/>
  <c r="F11310" i="2"/>
  <c r="G11309" i="2"/>
  <c r="F11309" i="2"/>
  <c r="G11308" i="2"/>
  <c r="F11308" i="2"/>
  <c r="G11307" i="2"/>
  <c r="F11307" i="2"/>
  <c r="G11306" i="2"/>
  <c r="F11306" i="2"/>
  <c r="G11305" i="2"/>
  <c r="F11305" i="2"/>
  <c r="G11304" i="2"/>
  <c r="F11304" i="2"/>
  <c r="G11303" i="2"/>
  <c r="F11303" i="2"/>
  <c r="G11302" i="2"/>
  <c r="F11302" i="2"/>
  <c r="G11301" i="2"/>
  <c r="F11301" i="2"/>
  <c r="G11300" i="2"/>
  <c r="F11300" i="2"/>
  <c r="G11299" i="2"/>
  <c r="F11299" i="2"/>
  <c r="G11298" i="2"/>
  <c r="F11298" i="2"/>
  <c r="G11297" i="2"/>
  <c r="F11297" i="2"/>
  <c r="G11296" i="2"/>
  <c r="F11296" i="2"/>
  <c r="G11295" i="2"/>
  <c r="F11295" i="2"/>
  <c r="G11294" i="2"/>
  <c r="F11294" i="2"/>
  <c r="G11293" i="2"/>
  <c r="F11293" i="2"/>
  <c r="G11292" i="2"/>
  <c r="F11292" i="2"/>
  <c r="G11291" i="2"/>
  <c r="F11291" i="2"/>
  <c r="G11290" i="2"/>
  <c r="F11290" i="2"/>
  <c r="G11289" i="2"/>
  <c r="F11289" i="2"/>
  <c r="G11288" i="2"/>
  <c r="F11288" i="2"/>
  <c r="G11287" i="2"/>
  <c r="F11287" i="2"/>
  <c r="G11286" i="2"/>
  <c r="F11286" i="2"/>
  <c r="G11285" i="2"/>
  <c r="F11285" i="2"/>
  <c r="G11284" i="2"/>
  <c r="F11284" i="2"/>
  <c r="G11283" i="2"/>
  <c r="F11283" i="2"/>
  <c r="G11282" i="2"/>
  <c r="F11282" i="2"/>
  <c r="G11281" i="2"/>
  <c r="F11281" i="2"/>
  <c r="G11280" i="2"/>
  <c r="F11280" i="2"/>
  <c r="G11279" i="2"/>
  <c r="F11279" i="2"/>
  <c r="G11278" i="2"/>
  <c r="F11278" i="2"/>
  <c r="G11277" i="2"/>
  <c r="F11277" i="2"/>
  <c r="G11276" i="2"/>
  <c r="F11276" i="2"/>
  <c r="G11275" i="2"/>
  <c r="F11275" i="2"/>
  <c r="G11274" i="2"/>
  <c r="F11274" i="2"/>
  <c r="G11273" i="2"/>
  <c r="F11273" i="2"/>
  <c r="G11272" i="2"/>
  <c r="F11272" i="2"/>
  <c r="G11271" i="2"/>
  <c r="F11271" i="2"/>
  <c r="G11270" i="2"/>
  <c r="F11270" i="2"/>
  <c r="G11269" i="2"/>
  <c r="F11269" i="2"/>
  <c r="G11268" i="2"/>
  <c r="F11268" i="2"/>
  <c r="G11267" i="2"/>
  <c r="F11267" i="2"/>
  <c r="G11266" i="2"/>
  <c r="F11266" i="2"/>
  <c r="G11265" i="2"/>
  <c r="F11265" i="2"/>
  <c r="G11264" i="2"/>
  <c r="F11264" i="2"/>
  <c r="G11263" i="2"/>
  <c r="F11263" i="2"/>
  <c r="G11262" i="2"/>
  <c r="F11262" i="2"/>
  <c r="G11261" i="2"/>
  <c r="F11261" i="2"/>
  <c r="G11260" i="2"/>
  <c r="F11260" i="2"/>
  <c r="G11259" i="2"/>
  <c r="F11259" i="2"/>
  <c r="G11258" i="2"/>
  <c r="F11258" i="2"/>
  <c r="G11257" i="2"/>
  <c r="F11257" i="2"/>
  <c r="G11256" i="2"/>
  <c r="F11256" i="2"/>
  <c r="G11255" i="2"/>
  <c r="F11255" i="2"/>
  <c r="G11254" i="2"/>
  <c r="F11254" i="2"/>
  <c r="G11253" i="2"/>
  <c r="F11253" i="2"/>
  <c r="G11252" i="2"/>
  <c r="F11252" i="2"/>
  <c r="G11251" i="2"/>
  <c r="F11251" i="2"/>
  <c r="G11250" i="2"/>
  <c r="F11250" i="2"/>
  <c r="G11249" i="2"/>
  <c r="F11249" i="2"/>
  <c r="G11248" i="2"/>
  <c r="F11248" i="2"/>
  <c r="G11247" i="2"/>
  <c r="F11247" i="2"/>
  <c r="G11246" i="2"/>
  <c r="F11246" i="2"/>
  <c r="G11245" i="2"/>
  <c r="F11245" i="2"/>
  <c r="G11244" i="2"/>
  <c r="F11244" i="2"/>
  <c r="G11243" i="2"/>
  <c r="F11243" i="2"/>
  <c r="G11242" i="2"/>
  <c r="F11242" i="2"/>
  <c r="G11241" i="2"/>
  <c r="F11241" i="2"/>
  <c r="G11240" i="2"/>
  <c r="F11240" i="2"/>
  <c r="G11239" i="2"/>
  <c r="F11239" i="2"/>
  <c r="G11238" i="2"/>
  <c r="F11238" i="2"/>
  <c r="G11237" i="2"/>
  <c r="F11237" i="2"/>
  <c r="G11236" i="2"/>
  <c r="F11236" i="2"/>
  <c r="G11235" i="2"/>
  <c r="F11235" i="2"/>
  <c r="G11234" i="2"/>
  <c r="F11234" i="2"/>
  <c r="G11233" i="2"/>
  <c r="F11233" i="2"/>
  <c r="G11232" i="2"/>
  <c r="F11232" i="2"/>
  <c r="G11231" i="2"/>
  <c r="F11231" i="2"/>
  <c r="G11230" i="2"/>
  <c r="F11230" i="2"/>
  <c r="G11229" i="2"/>
  <c r="F11229" i="2"/>
  <c r="G11228" i="2"/>
  <c r="F11228" i="2"/>
  <c r="G11227" i="2"/>
  <c r="F11227" i="2"/>
  <c r="G11226" i="2"/>
  <c r="F11226" i="2"/>
  <c r="G11225" i="2"/>
  <c r="F11225" i="2"/>
  <c r="G11224" i="2"/>
  <c r="F11224" i="2"/>
  <c r="G11223" i="2"/>
  <c r="F11223" i="2"/>
  <c r="G11222" i="2"/>
  <c r="F11222" i="2"/>
  <c r="G11221" i="2"/>
  <c r="F11221" i="2"/>
  <c r="G11220" i="2"/>
  <c r="F11220" i="2"/>
  <c r="G11219" i="2"/>
  <c r="F11219" i="2"/>
  <c r="G11218" i="2"/>
  <c r="F11218" i="2"/>
  <c r="G11217" i="2"/>
  <c r="F11217" i="2"/>
  <c r="G11216" i="2"/>
  <c r="F11216" i="2"/>
  <c r="G11215" i="2"/>
  <c r="F11215" i="2"/>
  <c r="G11214" i="2"/>
  <c r="F11214" i="2"/>
  <c r="G11213" i="2"/>
  <c r="F11213" i="2"/>
  <c r="G11212" i="2"/>
  <c r="F11212" i="2"/>
  <c r="G11211" i="2"/>
  <c r="F11211" i="2"/>
  <c r="G11210" i="2"/>
  <c r="F11210" i="2"/>
  <c r="G11209" i="2"/>
  <c r="F11209" i="2"/>
  <c r="G11208" i="2"/>
  <c r="F11208" i="2"/>
  <c r="G11207" i="2"/>
  <c r="F11207" i="2"/>
  <c r="G11206" i="2"/>
  <c r="F11206" i="2"/>
  <c r="G11205" i="2"/>
  <c r="F11205" i="2"/>
  <c r="G11204" i="2"/>
  <c r="F11204" i="2"/>
  <c r="G11203" i="2"/>
  <c r="F11203" i="2"/>
  <c r="G11202" i="2"/>
  <c r="F11202" i="2"/>
  <c r="G11201" i="2"/>
  <c r="F11201" i="2"/>
  <c r="G11200" i="2"/>
  <c r="F11200" i="2"/>
  <c r="G11199" i="2"/>
  <c r="F11199" i="2"/>
  <c r="G11198" i="2"/>
  <c r="F11198" i="2"/>
  <c r="G11197" i="2"/>
  <c r="F11197" i="2"/>
  <c r="G11196" i="2"/>
  <c r="F11196" i="2"/>
  <c r="G11195" i="2"/>
  <c r="F11195" i="2"/>
  <c r="G11194" i="2"/>
  <c r="F11194" i="2"/>
  <c r="G11193" i="2"/>
  <c r="F11193" i="2"/>
  <c r="G11192" i="2"/>
  <c r="F11192" i="2"/>
  <c r="G11191" i="2"/>
  <c r="F11191" i="2"/>
  <c r="G11190" i="2"/>
  <c r="F11190" i="2"/>
  <c r="G11189" i="2"/>
  <c r="F11189" i="2"/>
  <c r="G11188" i="2"/>
  <c r="F11188" i="2"/>
  <c r="G11187" i="2"/>
  <c r="F11187" i="2"/>
  <c r="G11186" i="2"/>
  <c r="F11186" i="2"/>
  <c r="G11185" i="2"/>
  <c r="F11185" i="2"/>
  <c r="G11184" i="2"/>
  <c r="F11184" i="2"/>
  <c r="G11183" i="2"/>
  <c r="F11183" i="2"/>
  <c r="G11182" i="2"/>
  <c r="F11182" i="2"/>
  <c r="G11181" i="2"/>
  <c r="F11181" i="2"/>
  <c r="G11180" i="2"/>
  <c r="F11180" i="2"/>
  <c r="G11179" i="2"/>
  <c r="F11179" i="2"/>
  <c r="G11178" i="2"/>
  <c r="F11178" i="2"/>
  <c r="G11177" i="2"/>
  <c r="F11177" i="2"/>
  <c r="G11176" i="2"/>
  <c r="F11176" i="2"/>
  <c r="G11175" i="2"/>
  <c r="F11175" i="2"/>
  <c r="G11174" i="2"/>
  <c r="F11174" i="2"/>
  <c r="G11173" i="2"/>
  <c r="F11173" i="2"/>
  <c r="G11172" i="2"/>
  <c r="F11172" i="2"/>
  <c r="G11171" i="2"/>
  <c r="F11171" i="2"/>
  <c r="G11170" i="2"/>
  <c r="F11170" i="2"/>
  <c r="G11169" i="2"/>
  <c r="F11169" i="2"/>
  <c r="G11168" i="2"/>
  <c r="F11168" i="2"/>
  <c r="G11167" i="2"/>
  <c r="F11167" i="2"/>
  <c r="G11166" i="2"/>
  <c r="F11166" i="2"/>
  <c r="G11165" i="2"/>
  <c r="F11165" i="2"/>
  <c r="G11164" i="2"/>
  <c r="F11164" i="2"/>
  <c r="G11163" i="2"/>
  <c r="F11163" i="2"/>
  <c r="G11162" i="2"/>
  <c r="F11162" i="2"/>
  <c r="G11161" i="2"/>
  <c r="F11161" i="2"/>
  <c r="G11160" i="2"/>
  <c r="F11160" i="2"/>
  <c r="G11159" i="2"/>
  <c r="F11159" i="2"/>
  <c r="G11158" i="2"/>
  <c r="F11158" i="2"/>
  <c r="G11157" i="2"/>
  <c r="F11157" i="2"/>
  <c r="G11156" i="2"/>
  <c r="F11156" i="2"/>
  <c r="G11155" i="2"/>
  <c r="F11155" i="2"/>
  <c r="G11154" i="2"/>
  <c r="F11154" i="2"/>
  <c r="G11153" i="2"/>
  <c r="F11153" i="2"/>
  <c r="G11152" i="2"/>
  <c r="F11152" i="2"/>
  <c r="G11151" i="2"/>
  <c r="F11151" i="2"/>
  <c r="G11150" i="2"/>
  <c r="F11150" i="2"/>
  <c r="G11149" i="2"/>
  <c r="F11149" i="2"/>
  <c r="G11148" i="2"/>
  <c r="F11148" i="2"/>
  <c r="G11147" i="2"/>
  <c r="F11147" i="2"/>
  <c r="G11146" i="2"/>
  <c r="F11146" i="2"/>
  <c r="G11145" i="2"/>
  <c r="F11145" i="2"/>
  <c r="G11144" i="2"/>
  <c r="F11144" i="2"/>
  <c r="G11143" i="2"/>
  <c r="F11143" i="2"/>
  <c r="G11142" i="2"/>
  <c r="F11142" i="2"/>
  <c r="G11141" i="2"/>
  <c r="F11141" i="2"/>
  <c r="G11140" i="2"/>
  <c r="F11140" i="2"/>
  <c r="G11139" i="2"/>
  <c r="F11139" i="2"/>
  <c r="G11138" i="2"/>
  <c r="F11138" i="2"/>
  <c r="G11137" i="2"/>
  <c r="F11137" i="2"/>
  <c r="G11136" i="2"/>
  <c r="F11136" i="2"/>
  <c r="G11135" i="2"/>
  <c r="F11135" i="2"/>
  <c r="G11134" i="2"/>
  <c r="F11134" i="2"/>
  <c r="G11133" i="2"/>
  <c r="F11133" i="2"/>
  <c r="G11132" i="2"/>
  <c r="F11132" i="2"/>
  <c r="G11131" i="2"/>
  <c r="F11131" i="2"/>
  <c r="G11130" i="2"/>
  <c r="F11130" i="2"/>
  <c r="G11129" i="2"/>
  <c r="F11129" i="2"/>
  <c r="G11128" i="2"/>
  <c r="F11128" i="2"/>
  <c r="G11127" i="2"/>
  <c r="F11127" i="2"/>
  <c r="G11126" i="2"/>
  <c r="F11126" i="2"/>
  <c r="G11125" i="2"/>
  <c r="F11125" i="2"/>
  <c r="G11124" i="2"/>
  <c r="F11124" i="2"/>
  <c r="G11123" i="2"/>
  <c r="F11123" i="2"/>
  <c r="G11122" i="2"/>
  <c r="F11122" i="2"/>
  <c r="G11121" i="2"/>
  <c r="F11121" i="2"/>
  <c r="G11120" i="2"/>
  <c r="F11120" i="2"/>
  <c r="G11119" i="2"/>
  <c r="F11119" i="2"/>
  <c r="G11118" i="2"/>
  <c r="F11118" i="2"/>
  <c r="G11117" i="2"/>
  <c r="F11117" i="2"/>
  <c r="G11116" i="2"/>
  <c r="F11116" i="2"/>
  <c r="G11115" i="2"/>
  <c r="F11115" i="2"/>
  <c r="G11114" i="2"/>
  <c r="F11114" i="2"/>
  <c r="G11113" i="2"/>
  <c r="F11113" i="2"/>
  <c r="G11112" i="2"/>
  <c r="F11112" i="2"/>
  <c r="G11111" i="2"/>
  <c r="F11111" i="2"/>
  <c r="G11110" i="2"/>
  <c r="E10997" i="2"/>
  <c r="E10998" i="2"/>
  <c r="E10999" i="2"/>
  <c r="E11000" i="2"/>
  <c r="E11001" i="2"/>
  <c r="E11002" i="2"/>
  <c r="E11003" i="2"/>
  <c r="E11004" i="2"/>
  <c r="E11005" i="2"/>
  <c r="E11006" i="2"/>
  <c r="E11007" i="2"/>
  <c r="E11008" i="2"/>
  <c r="E11009" i="2"/>
  <c r="E11010" i="2"/>
  <c r="E11011" i="2"/>
  <c r="E11012" i="2"/>
  <c r="E11013" i="2"/>
  <c r="E11014" i="2"/>
  <c r="E11015" i="2"/>
  <c r="E11016" i="2"/>
  <c r="E11017" i="2"/>
  <c r="E11018" i="2"/>
  <c r="E11019" i="2"/>
  <c r="E11020" i="2"/>
  <c r="E11021" i="2"/>
  <c r="E11022" i="2"/>
  <c r="E11023" i="2"/>
  <c r="E11024" i="2"/>
  <c r="E11025" i="2"/>
  <c r="E11026" i="2"/>
  <c r="E11027" i="2"/>
  <c r="E11028" i="2"/>
  <c r="E11029" i="2"/>
  <c r="E11030" i="2"/>
  <c r="E11031" i="2"/>
  <c r="E11032" i="2"/>
  <c r="E11033" i="2"/>
  <c r="E11034" i="2"/>
  <c r="E11035" i="2"/>
  <c r="E11036" i="2"/>
  <c r="E11037" i="2"/>
  <c r="E11038" i="2"/>
  <c r="E11039" i="2"/>
  <c r="E11040" i="2"/>
  <c r="E11041" i="2"/>
  <c r="E11042" i="2"/>
  <c r="E11043" i="2"/>
  <c r="E11044" i="2"/>
  <c r="E11045" i="2"/>
  <c r="E11046" i="2"/>
  <c r="E11047" i="2"/>
  <c r="E11048" i="2"/>
  <c r="E11049" i="2"/>
  <c r="E11050" i="2"/>
  <c r="E11051" i="2"/>
  <c r="E11052" i="2"/>
  <c r="E11053" i="2"/>
  <c r="E11054" i="2"/>
  <c r="E11055" i="2"/>
  <c r="E11056" i="2"/>
  <c r="E11057" i="2"/>
  <c r="E11058" i="2"/>
  <c r="E11059" i="2"/>
  <c r="E11060" i="2"/>
  <c r="E11061" i="2"/>
  <c r="E11062" i="2"/>
  <c r="E11063" i="2"/>
  <c r="E11064" i="2"/>
  <c r="E11065" i="2"/>
  <c r="E11066" i="2"/>
  <c r="E11067" i="2"/>
  <c r="E11068" i="2"/>
  <c r="E11069" i="2"/>
  <c r="E11070" i="2"/>
  <c r="E11071" i="2"/>
  <c r="E11072" i="2"/>
  <c r="E11073" i="2"/>
  <c r="E11074" i="2"/>
  <c r="E11075" i="2"/>
  <c r="E11076" i="2"/>
  <c r="E11077" i="2"/>
  <c r="E11078" i="2"/>
  <c r="E11079" i="2"/>
  <c r="E11080" i="2"/>
  <c r="E11081" i="2"/>
  <c r="E11082" i="2"/>
  <c r="E11083" i="2"/>
  <c r="E11084" i="2"/>
  <c r="E11085" i="2"/>
  <c r="E11086" i="2"/>
  <c r="E11087" i="2"/>
  <c r="E11088" i="2"/>
  <c r="E11089" i="2"/>
  <c r="E11090" i="2"/>
  <c r="E11091" i="2"/>
  <c r="E11092" i="2"/>
  <c r="E11093" i="2"/>
  <c r="E11094" i="2"/>
  <c r="E11095" i="2"/>
  <c r="E11096" i="2"/>
  <c r="E11097" i="2"/>
  <c r="E11098" i="2"/>
  <c r="E11099" i="2"/>
  <c r="E11100" i="2"/>
  <c r="E11101" i="2"/>
  <c r="E11102" i="2"/>
  <c r="E11103" i="2"/>
  <c r="E11104" i="2"/>
  <c r="E11105" i="2"/>
  <c r="E11106" i="2"/>
  <c r="E11107" i="2"/>
  <c r="E11108" i="2"/>
  <c r="E11109" i="2"/>
  <c r="E11110" i="2"/>
  <c r="F11110" i="2"/>
  <c r="G11109" i="2"/>
  <c r="F11109" i="2"/>
  <c r="G11108" i="2"/>
  <c r="F11108" i="2"/>
  <c r="G11107" i="2"/>
  <c r="F11107" i="2"/>
  <c r="G11106" i="2"/>
  <c r="F11106" i="2"/>
  <c r="G11105" i="2"/>
  <c r="F11105" i="2"/>
  <c r="G11104" i="2"/>
  <c r="F11104" i="2"/>
  <c r="G11103" i="2"/>
  <c r="F11103" i="2"/>
  <c r="G11102" i="2"/>
  <c r="F11102" i="2"/>
  <c r="G11101" i="2"/>
  <c r="F11101" i="2"/>
  <c r="G11100" i="2"/>
  <c r="F11100" i="2"/>
  <c r="G11099" i="2"/>
  <c r="F11099" i="2"/>
  <c r="G11098" i="2"/>
  <c r="F11098" i="2"/>
  <c r="G11097" i="2"/>
  <c r="F11097" i="2"/>
  <c r="G11096" i="2"/>
  <c r="F11096" i="2"/>
  <c r="G11095" i="2"/>
  <c r="F11095" i="2"/>
  <c r="G11094" i="2"/>
  <c r="F11094" i="2"/>
  <c r="G11093" i="2"/>
  <c r="F11093" i="2"/>
  <c r="G11092" i="2"/>
  <c r="F11092" i="2"/>
  <c r="G11091" i="2"/>
  <c r="F11091" i="2"/>
  <c r="G11090" i="2"/>
  <c r="F11090" i="2"/>
  <c r="G11089" i="2"/>
  <c r="F11089" i="2"/>
  <c r="G11088" i="2"/>
  <c r="F11088" i="2"/>
  <c r="G11087" i="2"/>
  <c r="F11087" i="2"/>
  <c r="G11086" i="2"/>
  <c r="F11086" i="2"/>
  <c r="G11085" i="2"/>
  <c r="F11085" i="2"/>
  <c r="G11084" i="2"/>
  <c r="F11084" i="2"/>
  <c r="G11083" i="2"/>
  <c r="F11083" i="2"/>
  <c r="G11082" i="2"/>
  <c r="F11082" i="2"/>
  <c r="G11081" i="2"/>
  <c r="F11081" i="2"/>
  <c r="G11080" i="2"/>
  <c r="F11080" i="2"/>
  <c r="G11079" i="2"/>
  <c r="F11079" i="2"/>
  <c r="G11078" i="2"/>
  <c r="F11078" i="2"/>
  <c r="G11077" i="2"/>
  <c r="F11077" i="2"/>
  <c r="G11076" i="2"/>
  <c r="F11076" i="2"/>
  <c r="G11075" i="2"/>
  <c r="F11075" i="2"/>
  <c r="G11074" i="2"/>
  <c r="F11074" i="2"/>
  <c r="G11073" i="2"/>
  <c r="F11073" i="2"/>
  <c r="G11072" i="2"/>
  <c r="F11072" i="2"/>
  <c r="G11071" i="2"/>
  <c r="F11071" i="2"/>
  <c r="G11070" i="2"/>
  <c r="F11070" i="2"/>
  <c r="G11069" i="2"/>
  <c r="F11069" i="2"/>
  <c r="G11068" i="2"/>
  <c r="F11068" i="2"/>
  <c r="G11067" i="2"/>
  <c r="F11067" i="2"/>
  <c r="G11066" i="2"/>
  <c r="F11066" i="2"/>
  <c r="G11065" i="2"/>
  <c r="F11065" i="2"/>
  <c r="G11064" i="2"/>
  <c r="F11064" i="2"/>
  <c r="G11063" i="2"/>
  <c r="F11063" i="2"/>
  <c r="G11062" i="2"/>
  <c r="F11062" i="2"/>
  <c r="G11061" i="2"/>
  <c r="F11061" i="2"/>
  <c r="G11060" i="2"/>
  <c r="F11060" i="2"/>
  <c r="G11059" i="2"/>
  <c r="F11059" i="2"/>
  <c r="G11058" i="2"/>
  <c r="F11058" i="2"/>
  <c r="G11057" i="2"/>
  <c r="F11057" i="2"/>
  <c r="G11056" i="2"/>
  <c r="F11056" i="2"/>
  <c r="G11055" i="2"/>
  <c r="F11055" i="2"/>
  <c r="G11054" i="2"/>
  <c r="F11054" i="2"/>
  <c r="G11053" i="2"/>
  <c r="F11053" i="2"/>
  <c r="G11052" i="2"/>
  <c r="F11052" i="2"/>
  <c r="G11051" i="2"/>
  <c r="F11051" i="2"/>
  <c r="G11050" i="2"/>
  <c r="F11050" i="2"/>
  <c r="G11049" i="2"/>
  <c r="F11049" i="2"/>
  <c r="G11048" i="2"/>
  <c r="F11048" i="2"/>
  <c r="G11047" i="2"/>
  <c r="F11047" i="2"/>
  <c r="G11046" i="2"/>
  <c r="F11046" i="2"/>
  <c r="G11045" i="2"/>
  <c r="F11045" i="2"/>
  <c r="G11044" i="2"/>
  <c r="F11044" i="2"/>
  <c r="G11043" i="2"/>
  <c r="F11043" i="2"/>
  <c r="G11042" i="2"/>
  <c r="F11042" i="2"/>
  <c r="G11041" i="2"/>
  <c r="F11041" i="2"/>
  <c r="G11040" i="2"/>
  <c r="F11040" i="2"/>
  <c r="G11039" i="2"/>
  <c r="F11039" i="2"/>
  <c r="G11038" i="2"/>
  <c r="F11038" i="2"/>
  <c r="G11037" i="2"/>
  <c r="F11037" i="2"/>
  <c r="G11036" i="2"/>
  <c r="F11036" i="2"/>
  <c r="G11035" i="2"/>
  <c r="F11035" i="2"/>
  <c r="G11034" i="2"/>
  <c r="F11034" i="2"/>
  <c r="G11033" i="2"/>
  <c r="F11033" i="2"/>
  <c r="G11032" i="2"/>
  <c r="F11032" i="2"/>
  <c r="G11031" i="2"/>
  <c r="F11031" i="2"/>
  <c r="G11030" i="2"/>
  <c r="F11030" i="2"/>
  <c r="G11029" i="2"/>
  <c r="F11029" i="2"/>
  <c r="G11028" i="2"/>
  <c r="F11028" i="2"/>
  <c r="G11027" i="2"/>
  <c r="F11027" i="2"/>
  <c r="G11026" i="2"/>
  <c r="F11026" i="2"/>
  <c r="G11025" i="2"/>
  <c r="F11025" i="2"/>
  <c r="G11024" i="2"/>
  <c r="F11024" i="2"/>
  <c r="G11023" i="2"/>
  <c r="F11023" i="2"/>
  <c r="G11022" i="2"/>
  <c r="F11022" i="2"/>
  <c r="G11021" i="2"/>
  <c r="F11021" i="2"/>
  <c r="G11020" i="2"/>
  <c r="F11020" i="2"/>
  <c r="G11019" i="2"/>
  <c r="F11019" i="2"/>
  <c r="G11018" i="2"/>
  <c r="F11018" i="2"/>
  <c r="G11017" i="2"/>
  <c r="F11017" i="2"/>
  <c r="G11016" i="2"/>
  <c r="F11016" i="2"/>
  <c r="G11015" i="2"/>
  <c r="F11015" i="2"/>
  <c r="G11014" i="2"/>
  <c r="F11014" i="2"/>
  <c r="G11013" i="2"/>
  <c r="F11013" i="2"/>
  <c r="G11012" i="2"/>
  <c r="F11012" i="2"/>
  <c r="G11011" i="2"/>
  <c r="F11011" i="2"/>
  <c r="G11010" i="2"/>
  <c r="F11010" i="2"/>
  <c r="G11009" i="2"/>
  <c r="F11009" i="2"/>
  <c r="G11008" i="2"/>
  <c r="F11008" i="2"/>
  <c r="G11007" i="2"/>
  <c r="F11007" i="2"/>
  <c r="G11006" i="2"/>
  <c r="F11006" i="2"/>
  <c r="G11005" i="2"/>
  <c r="F11005" i="2"/>
  <c r="G11004" i="2"/>
  <c r="F11004" i="2"/>
  <c r="G11003" i="2"/>
  <c r="F11003" i="2"/>
  <c r="G11002" i="2"/>
  <c r="F11002" i="2"/>
  <c r="G11001" i="2"/>
  <c r="F11001" i="2"/>
  <c r="G11000" i="2"/>
  <c r="F11000" i="2"/>
  <c r="G10999" i="2"/>
  <c r="F10999" i="2"/>
  <c r="G10998" i="2"/>
  <c r="F10998" i="2"/>
  <c r="G10997" i="2"/>
  <c r="F10997" i="2"/>
  <c r="G10996" i="2"/>
  <c r="E10693" i="2"/>
  <c r="E10694" i="2"/>
  <c r="E10695" i="2"/>
  <c r="E10696" i="2"/>
  <c r="E10697" i="2"/>
  <c r="E10698" i="2"/>
  <c r="E10699" i="2"/>
  <c r="E10700" i="2"/>
  <c r="E10701" i="2"/>
  <c r="E10702" i="2"/>
  <c r="E10703" i="2"/>
  <c r="E10704" i="2"/>
  <c r="E10705" i="2"/>
  <c r="E10706" i="2"/>
  <c r="E10707" i="2"/>
  <c r="E10708" i="2"/>
  <c r="E10709" i="2"/>
  <c r="E10710" i="2"/>
  <c r="E10711" i="2"/>
  <c r="E10712" i="2"/>
  <c r="E10713" i="2"/>
  <c r="E10714" i="2"/>
  <c r="E10715" i="2"/>
  <c r="E10716" i="2"/>
  <c r="E10717" i="2"/>
  <c r="E10718" i="2"/>
  <c r="E10719" i="2"/>
  <c r="E10720" i="2"/>
  <c r="E10721" i="2"/>
  <c r="E10722" i="2"/>
  <c r="E10723" i="2"/>
  <c r="E10724" i="2"/>
  <c r="E10725" i="2"/>
  <c r="E10726" i="2"/>
  <c r="E10727" i="2"/>
  <c r="E10728" i="2"/>
  <c r="E10729" i="2"/>
  <c r="E10730" i="2"/>
  <c r="E10731" i="2"/>
  <c r="E10732" i="2"/>
  <c r="E10733" i="2"/>
  <c r="E10734" i="2"/>
  <c r="E10735" i="2"/>
  <c r="E10736" i="2"/>
  <c r="E10737" i="2"/>
  <c r="E10738" i="2"/>
  <c r="E10739" i="2"/>
  <c r="E10740" i="2"/>
  <c r="E10741" i="2"/>
  <c r="E10742" i="2"/>
  <c r="E10743" i="2"/>
  <c r="E10744" i="2"/>
  <c r="E10745" i="2"/>
  <c r="E10746" i="2"/>
  <c r="E10747" i="2"/>
  <c r="E10748" i="2"/>
  <c r="E10749" i="2"/>
  <c r="E10750" i="2"/>
  <c r="E10751" i="2"/>
  <c r="E10752" i="2"/>
  <c r="E10753" i="2"/>
  <c r="E10754" i="2"/>
  <c r="E10755" i="2"/>
  <c r="E10756" i="2"/>
  <c r="E10757" i="2"/>
  <c r="E10758" i="2"/>
  <c r="E10759" i="2"/>
  <c r="E10760" i="2"/>
  <c r="E10761" i="2"/>
  <c r="E10762" i="2"/>
  <c r="E10763" i="2"/>
  <c r="E10764" i="2"/>
  <c r="E10765" i="2"/>
  <c r="E10766" i="2"/>
  <c r="E10767" i="2"/>
  <c r="E10768" i="2"/>
  <c r="E10769" i="2"/>
  <c r="E10770" i="2"/>
  <c r="E10771" i="2"/>
  <c r="E10772" i="2"/>
  <c r="E10773" i="2"/>
  <c r="E10774" i="2"/>
  <c r="E10775" i="2"/>
  <c r="E10776" i="2"/>
  <c r="E10777" i="2"/>
  <c r="E10778" i="2"/>
  <c r="E10779" i="2"/>
  <c r="E10780" i="2"/>
  <c r="E10781" i="2"/>
  <c r="E10782" i="2"/>
  <c r="E10783" i="2"/>
  <c r="E10784" i="2"/>
  <c r="E10785" i="2"/>
  <c r="E10786" i="2"/>
  <c r="E10787" i="2"/>
  <c r="E10788" i="2"/>
  <c r="E10789" i="2"/>
  <c r="E10790" i="2"/>
  <c r="E10791" i="2"/>
  <c r="E10792" i="2"/>
  <c r="E10793" i="2"/>
  <c r="E10794" i="2"/>
  <c r="E10795" i="2"/>
  <c r="E10796" i="2"/>
  <c r="E10797" i="2"/>
  <c r="E10798" i="2"/>
  <c r="E10799" i="2"/>
  <c r="E10800" i="2"/>
  <c r="E10801" i="2"/>
  <c r="E10802" i="2"/>
  <c r="E10803" i="2"/>
  <c r="E10804" i="2"/>
  <c r="E10805" i="2"/>
  <c r="E10806" i="2"/>
  <c r="E10807" i="2"/>
  <c r="E10808" i="2"/>
  <c r="E10809" i="2"/>
  <c r="E10810" i="2"/>
  <c r="E10811" i="2"/>
  <c r="E10812" i="2"/>
  <c r="E10813" i="2"/>
  <c r="E10814" i="2"/>
  <c r="E10815" i="2"/>
  <c r="E10816" i="2"/>
  <c r="E10817" i="2"/>
  <c r="E10818" i="2"/>
  <c r="E10819" i="2"/>
  <c r="E10820" i="2"/>
  <c r="E10821" i="2"/>
  <c r="E10822" i="2"/>
  <c r="E10823" i="2"/>
  <c r="E10824" i="2"/>
  <c r="E10825" i="2"/>
  <c r="E10826" i="2"/>
  <c r="E10827" i="2"/>
  <c r="E10828" i="2"/>
  <c r="E10829" i="2"/>
  <c r="E10830" i="2"/>
  <c r="E10831" i="2"/>
  <c r="E10832" i="2"/>
  <c r="E10833" i="2"/>
  <c r="E10834" i="2"/>
  <c r="E10835" i="2"/>
  <c r="E10836" i="2"/>
  <c r="E10837" i="2"/>
  <c r="E10838" i="2"/>
  <c r="E10839" i="2"/>
  <c r="E10840" i="2"/>
  <c r="E10841" i="2"/>
  <c r="E10842" i="2"/>
  <c r="E10843" i="2"/>
  <c r="E10844" i="2"/>
  <c r="E10845" i="2"/>
  <c r="E10846" i="2"/>
  <c r="E10847" i="2"/>
  <c r="E10848" i="2"/>
  <c r="E10849" i="2"/>
  <c r="E10850" i="2"/>
  <c r="E10851" i="2"/>
  <c r="E10852" i="2"/>
  <c r="E10853" i="2"/>
  <c r="E10854" i="2"/>
  <c r="E10855" i="2"/>
  <c r="E10856" i="2"/>
  <c r="E10857" i="2"/>
  <c r="E10858" i="2"/>
  <c r="E10859" i="2"/>
  <c r="E10860" i="2"/>
  <c r="E10861" i="2"/>
  <c r="E10862" i="2"/>
  <c r="E10863" i="2"/>
  <c r="E10864" i="2"/>
  <c r="E10865" i="2"/>
  <c r="E10866" i="2"/>
  <c r="E10867" i="2"/>
  <c r="E10868" i="2"/>
  <c r="E10869" i="2"/>
  <c r="E10870" i="2"/>
  <c r="E10871" i="2"/>
  <c r="E10872" i="2"/>
  <c r="E10873" i="2"/>
  <c r="E10874" i="2"/>
  <c r="E10875" i="2"/>
  <c r="E10876" i="2"/>
  <c r="E10877" i="2"/>
  <c r="E10878" i="2"/>
  <c r="E10879" i="2"/>
  <c r="E10880" i="2"/>
  <c r="E10881" i="2"/>
  <c r="E10882" i="2"/>
  <c r="E10883" i="2"/>
  <c r="E10884" i="2"/>
  <c r="E10885" i="2"/>
  <c r="E10886" i="2"/>
  <c r="E10887" i="2"/>
  <c r="E10888" i="2"/>
  <c r="E10889" i="2"/>
  <c r="E10890" i="2"/>
  <c r="E10891" i="2"/>
  <c r="E10892" i="2"/>
  <c r="E10893" i="2"/>
  <c r="E10894" i="2"/>
  <c r="E10895" i="2"/>
  <c r="E10896" i="2"/>
  <c r="E10897" i="2"/>
  <c r="E10898" i="2"/>
  <c r="E10899" i="2"/>
  <c r="E10900" i="2"/>
  <c r="E10901" i="2"/>
  <c r="E10902" i="2"/>
  <c r="E10903" i="2"/>
  <c r="E10904" i="2"/>
  <c r="E10905" i="2"/>
  <c r="E10906" i="2"/>
  <c r="E10907" i="2"/>
  <c r="E10908" i="2"/>
  <c r="E10909" i="2"/>
  <c r="E10910" i="2"/>
  <c r="E10911" i="2"/>
  <c r="E10912" i="2"/>
  <c r="E10913" i="2"/>
  <c r="E10914" i="2"/>
  <c r="E10915" i="2"/>
  <c r="E10916" i="2"/>
  <c r="E10917" i="2"/>
  <c r="E10918" i="2"/>
  <c r="E10919" i="2"/>
  <c r="E10920" i="2"/>
  <c r="E10921" i="2"/>
  <c r="E10922" i="2"/>
  <c r="E10923" i="2"/>
  <c r="E10924" i="2"/>
  <c r="E10925" i="2"/>
  <c r="E10926" i="2"/>
  <c r="E10927" i="2"/>
  <c r="E10928" i="2"/>
  <c r="E10929" i="2"/>
  <c r="E10930" i="2"/>
  <c r="E10931" i="2"/>
  <c r="E10932" i="2"/>
  <c r="E10933" i="2"/>
  <c r="E10934" i="2"/>
  <c r="E10935" i="2"/>
  <c r="E10936" i="2"/>
  <c r="E10937" i="2"/>
  <c r="E10938" i="2"/>
  <c r="E10939" i="2"/>
  <c r="E10940" i="2"/>
  <c r="E10941" i="2"/>
  <c r="E10942" i="2"/>
  <c r="E10943" i="2"/>
  <c r="E10944" i="2"/>
  <c r="E10945" i="2"/>
  <c r="E10946" i="2"/>
  <c r="E10947" i="2"/>
  <c r="E10948" i="2"/>
  <c r="E10949" i="2"/>
  <c r="E10950" i="2"/>
  <c r="E10951" i="2"/>
  <c r="E10952" i="2"/>
  <c r="E10953" i="2"/>
  <c r="E10954" i="2"/>
  <c r="E10955" i="2"/>
  <c r="E10956" i="2"/>
  <c r="E10957" i="2"/>
  <c r="E10958" i="2"/>
  <c r="E10959" i="2"/>
  <c r="E10960" i="2"/>
  <c r="E10961" i="2"/>
  <c r="E10962" i="2"/>
  <c r="E10963" i="2"/>
  <c r="E10964" i="2"/>
  <c r="E10965" i="2"/>
  <c r="E10966" i="2"/>
  <c r="E10967" i="2"/>
  <c r="E10968" i="2"/>
  <c r="E10969" i="2"/>
  <c r="E10970" i="2"/>
  <c r="E10971" i="2"/>
  <c r="E10972" i="2"/>
  <c r="E10973" i="2"/>
  <c r="E10974" i="2"/>
  <c r="E10975" i="2"/>
  <c r="E10976" i="2"/>
  <c r="E10977" i="2"/>
  <c r="E10978" i="2"/>
  <c r="E10979" i="2"/>
  <c r="E10980" i="2"/>
  <c r="E10981" i="2"/>
  <c r="E10982" i="2"/>
  <c r="E10983" i="2"/>
  <c r="E10984" i="2"/>
  <c r="E10985" i="2"/>
  <c r="E10986" i="2"/>
  <c r="E10987" i="2"/>
  <c r="E10988" i="2"/>
  <c r="E10989" i="2"/>
  <c r="E10990" i="2"/>
  <c r="E10991" i="2"/>
  <c r="E10992" i="2"/>
  <c r="E10993" i="2"/>
  <c r="E10994" i="2"/>
  <c r="E10995" i="2"/>
  <c r="E10996" i="2"/>
  <c r="F10996" i="2"/>
  <c r="G10995" i="2"/>
  <c r="F10995" i="2"/>
  <c r="G10994" i="2"/>
  <c r="F10994" i="2"/>
  <c r="G10993" i="2"/>
  <c r="F10993" i="2"/>
  <c r="G10992" i="2"/>
  <c r="F10992" i="2"/>
  <c r="G10991" i="2"/>
  <c r="F10991" i="2"/>
  <c r="G10990" i="2"/>
  <c r="F10990" i="2"/>
  <c r="G10989" i="2"/>
  <c r="F10989" i="2"/>
  <c r="G10988" i="2"/>
  <c r="F10988" i="2"/>
  <c r="G10987" i="2"/>
  <c r="F10987" i="2"/>
  <c r="G10986" i="2"/>
  <c r="F10986" i="2"/>
  <c r="G10985" i="2"/>
  <c r="F10985" i="2"/>
  <c r="G10984" i="2"/>
  <c r="F10984" i="2"/>
  <c r="G10983" i="2"/>
  <c r="F10983" i="2"/>
  <c r="G10982" i="2"/>
  <c r="F10982" i="2"/>
  <c r="G10981" i="2"/>
  <c r="F10981" i="2"/>
  <c r="G10980" i="2"/>
  <c r="F10980" i="2"/>
  <c r="G10979" i="2"/>
  <c r="F10979" i="2"/>
  <c r="G10978" i="2"/>
  <c r="F10978" i="2"/>
  <c r="G10977" i="2"/>
  <c r="F10977" i="2"/>
  <c r="G10976" i="2"/>
  <c r="F10976" i="2"/>
  <c r="G10975" i="2"/>
  <c r="F10975" i="2"/>
  <c r="G10974" i="2"/>
  <c r="F10974" i="2"/>
  <c r="G10973" i="2"/>
  <c r="F10973" i="2"/>
  <c r="G10972" i="2"/>
  <c r="F10972" i="2"/>
  <c r="G10971" i="2"/>
  <c r="F10971" i="2"/>
  <c r="G10970" i="2"/>
  <c r="F10970" i="2"/>
  <c r="G10969" i="2"/>
  <c r="F10969" i="2"/>
  <c r="G10968" i="2"/>
  <c r="F10968" i="2"/>
  <c r="G10967" i="2"/>
  <c r="F10967" i="2"/>
  <c r="G10966" i="2"/>
  <c r="F10966" i="2"/>
  <c r="G10965" i="2"/>
  <c r="F10965" i="2"/>
  <c r="G10964" i="2"/>
  <c r="F10964" i="2"/>
  <c r="G10963" i="2"/>
  <c r="F10963" i="2"/>
  <c r="G10962" i="2"/>
  <c r="F10962" i="2"/>
  <c r="G10961" i="2"/>
  <c r="F10961" i="2"/>
  <c r="G10960" i="2"/>
  <c r="F10960" i="2"/>
  <c r="G10959" i="2"/>
  <c r="F10959" i="2"/>
  <c r="G10958" i="2"/>
  <c r="F10958" i="2"/>
  <c r="G10957" i="2"/>
  <c r="F10957" i="2"/>
  <c r="G10956" i="2"/>
  <c r="F10956" i="2"/>
  <c r="G10955" i="2"/>
  <c r="F10955" i="2"/>
  <c r="G10954" i="2"/>
  <c r="F10954" i="2"/>
  <c r="G10953" i="2"/>
  <c r="F10953" i="2"/>
  <c r="G10952" i="2"/>
  <c r="F10952" i="2"/>
  <c r="G10951" i="2"/>
  <c r="F10951" i="2"/>
  <c r="G10950" i="2"/>
  <c r="F10950" i="2"/>
  <c r="G10949" i="2"/>
  <c r="F10949" i="2"/>
  <c r="G10948" i="2"/>
  <c r="F10948" i="2"/>
  <c r="G10947" i="2"/>
  <c r="F10947" i="2"/>
  <c r="G10946" i="2"/>
  <c r="F10946" i="2"/>
  <c r="G10945" i="2"/>
  <c r="F10945" i="2"/>
  <c r="G10944" i="2"/>
  <c r="F10944" i="2"/>
  <c r="G10943" i="2"/>
  <c r="F10943" i="2"/>
  <c r="G10942" i="2"/>
  <c r="F10942" i="2"/>
  <c r="G10941" i="2"/>
  <c r="F10941" i="2"/>
  <c r="G10940" i="2"/>
  <c r="F10940" i="2"/>
  <c r="G10939" i="2"/>
  <c r="F10939" i="2"/>
  <c r="G10938" i="2"/>
  <c r="F10938" i="2"/>
  <c r="G10937" i="2"/>
  <c r="F10937" i="2"/>
  <c r="G10936" i="2"/>
  <c r="F10936" i="2"/>
  <c r="G10935" i="2"/>
  <c r="F10935" i="2"/>
  <c r="G10934" i="2"/>
  <c r="F10934" i="2"/>
  <c r="G10933" i="2"/>
  <c r="F10933" i="2"/>
  <c r="G10932" i="2"/>
  <c r="F10932" i="2"/>
  <c r="G10931" i="2"/>
  <c r="F10931" i="2"/>
  <c r="G10930" i="2"/>
  <c r="F10930" i="2"/>
  <c r="G10929" i="2"/>
  <c r="F10929" i="2"/>
  <c r="G10928" i="2"/>
  <c r="F10928" i="2"/>
  <c r="G10927" i="2"/>
  <c r="F10927" i="2"/>
  <c r="G10926" i="2"/>
  <c r="F10926" i="2"/>
  <c r="G10925" i="2"/>
  <c r="F10925" i="2"/>
  <c r="G10924" i="2"/>
  <c r="F10924" i="2"/>
  <c r="G10923" i="2"/>
  <c r="F10923" i="2"/>
  <c r="G10922" i="2"/>
  <c r="F10922" i="2"/>
  <c r="G10921" i="2"/>
  <c r="F10921" i="2"/>
  <c r="G10920" i="2"/>
  <c r="F10920" i="2"/>
  <c r="G10919" i="2"/>
  <c r="F10919" i="2"/>
  <c r="G10918" i="2"/>
  <c r="F10918" i="2"/>
  <c r="G10917" i="2"/>
  <c r="F10917" i="2"/>
  <c r="G10916" i="2"/>
  <c r="F10916" i="2"/>
  <c r="G10915" i="2"/>
  <c r="F10915" i="2"/>
  <c r="G10914" i="2"/>
  <c r="F10914" i="2"/>
  <c r="G10913" i="2"/>
  <c r="F10913" i="2"/>
  <c r="G10912" i="2"/>
  <c r="F10912" i="2"/>
  <c r="G10911" i="2"/>
  <c r="F10911" i="2"/>
  <c r="G10910" i="2"/>
  <c r="F10910" i="2"/>
  <c r="G10909" i="2"/>
  <c r="F10909" i="2"/>
  <c r="G10908" i="2"/>
  <c r="F10908" i="2"/>
  <c r="G10907" i="2"/>
  <c r="F10907" i="2"/>
  <c r="G10906" i="2"/>
  <c r="F10906" i="2"/>
  <c r="G10905" i="2"/>
  <c r="F10905" i="2"/>
  <c r="G10904" i="2"/>
  <c r="F10904" i="2"/>
  <c r="G10903" i="2"/>
  <c r="F10903" i="2"/>
  <c r="G10902" i="2"/>
  <c r="F10902" i="2"/>
  <c r="G10901" i="2"/>
  <c r="F10901" i="2"/>
  <c r="G10900" i="2"/>
  <c r="F10900" i="2"/>
  <c r="G10899" i="2"/>
  <c r="F10899" i="2"/>
  <c r="G10898" i="2"/>
  <c r="F10898" i="2"/>
  <c r="G10897" i="2"/>
  <c r="F10897" i="2"/>
  <c r="G10896" i="2"/>
  <c r="F10896" i="2"/>
  <c r="G10895" i="2"/>
  <c r="F10895" i="2"/>
  <c r="G10894" i="2"/>
  <c r="F10894" i="2"/>
  <c r="G10893" i="2"/>
  <c r="F10893" i="2"/>
  <c r="G10892" i="2"/>
  <c r="F10892" i="2"/>
  <c r="G10891" i="2"/>
  <c r="F10891" i="2"/>
  <c r="G10890" i="2"/>
  <c r="F10890" i="2"/>
  <c r="G10889" i="2"/>
  <c r="F10889" i="2"/>
  <c r="G10888" i="2"/>
  <c r="F10888" i="2"/>
  <c r="G10887" i="2"/>
  <c r="F10887" i="2"/>
  <c r="G10886" i="2"/>
  <c r="F10886" i="2"/>
  <c r="G10885" i="2"/>
  <c r="F10885" i="2"/>
  <c r="G10884" i="2"/>
  <c r="F10884" i="2"/>
  <c r="G10883" i="2"/>
  <c r="F10883" i="2"/>
  <c r="G10882" i="2"/>
  <c r="F10882" i="2"/>
  <c r="G10881" i="2"/>
  <c r="F10881" i="2"/>
  <c r="G10880" i="2"/>
  <c r="F10880" i="2"/>
  <c r="G10879" i="2"/>
  <c r="F10879" i="2"/>
  <c r="G10878" i="2"/>
  <c r="F10878" i="2"/>
  <c r="G10877" i="2"/>
  <c r="F10877" i="2"/>
  <c r="G10876" i="2"/>
  <c r="F10876" i="2"/>
  <c r="G10875" i="2"/>
  <c r="F10875" i="2"/>
  <c r="G10874" i="2"/>
  <c r="F10874" i="2"/>
  <c r="G10873" i="2"/>
  <c r="F10873" i="2"/>
  <c r="G10872" i="2"/>
  <c r="F10872" i="2"/>
  <c r="G10871" i="2"/>
  <c r="F10871" i="2"/>
  <c r="G10870" i="2"/>
  <c r="F10870" i="2"/>
  <c r="G10869" i="2"/>
  <c r="F10869" i="2"/>
  <c r="G10868" i="2"/>
  <c r="F10868" i="2"/>
  <c r="G10867" i="2"/>
  <c r="F10867" i="2"/>
  <c r="G10866" i="2"/>
  <c r="F10866" i="2"/>
  <c r="G10865" i="2"/>
  <c r="F10865" i="2"/>
  <c r="G10864" i="2"/>
  <c r="F10864" i="2"/>
  <c r="G10863" i="2"/>
  <c r="F10863" i="2"/>
  <c r="G10862" i="2"/>
  <c r="F10862" i="2"/>
  <c r="G10861" i="2"/>
  <c r="F10861" i="2"/>
  <c r="G10860" i="2"/>
  <c r="F10860" i="2"/>
  <c r="G10859" i="2"/>
  <c r="F10859" i="2"/>
  <c r="G10858" i="2"/>
  <c r="F10858" i="2"/>
  <c r="G10857" i="2"/>
  <c r="F10857" i="2"/>
  <c r="G10856" i="2"/>
  <c r="F10856" i="2"/>
  <c r="G10855" i="2"/>
  <c r="F10855" i="2"/>
  <c r="G10854" i="2"/>
  <c r="F10854" i="2"/>
  <c r="G10853" i="2"/>
  <c r="F10853" i="2"/>
  <c r="G10852" i="2"/>
  <c r="F10852" i="2"/>
  <c r="G10851" i="2"/>
  <c r="F10851" i="2"/>
  <c r="G10850" i="2"/>
  <c r="F10850" i="2"/>
  <c r="G10849" i="2"/>
  <c r="F10849" i="2"/>
  <c r="G10848" i="2"/>
  <c r="F10848" i="2"/>
  <c r="G10847" i="2"/>
  <c r="F10847" i="2"/>
  <c r="G10846" i="2"/>
  <c r="F10846" i="2"/>
  <c r="G10845" i="2"/>
  <c r="F10845" i="2"/>
  <c r="G10844" i="2"/>
  <c r="F10844" i="2"/>
  <c r="G10843" i="2"/>
  <c r="F10843" i="2"/>
  <c r="G10842" i="2"/>
  <c r="F10842" i="2"/>
  <c r="G10841" i="2"/>
  <c r="F10841" i="2"/>
  <c r="G10840" i="2"/>
  <c r="F10840" i="2"/>
  <c r="G10839" i="2"/>
  <c r="F10839" i="2"/>
  <c r="G10838" i="2"/>
  <c r="F10838" i="2"/>
  <c r="G10837" i="2"/>
  <c r="F10837" i="2"/>
  <c r="G10836" i="2"/>
  <c r="F10836" i="2"/>
  <c r="G10835" i="2"/>
  <c r="F10835" i="2"/>
  <c r="G10834" i="2"/>
  <c r="F10834" i="2"/>
  <c r="G10833" i="2"/>
  <c r="F10833" i="2"/>
  <c r="G10832" i="2"/>
  <c r="F10832" i="2"/>
  <c r="G10831" i="2"/>
  <c r="F10831" i="2"/>
  <c r="G10830" i="2"/>
  <c r="F10830" i="2"/>
  <c r="G10829" i="2"/>
  <c r="F10829" i="2"/>
  <c r="G10828" i="2"/>
  <c r="F10828" i="2"/>
  <c r="G10827" i="2"/>
  <c r="F10827" i="2"/>
  <c r="G10826" i="2"/>
  <c r="F10826" i="2"/>
  <c r="G10825" i="2"/>
  <c r="F10825" i="2"/>
  <c r="G10824" i="2"/>
  <c r="F10824" i="2"/>
  <c r="G10823" i="2"/>
  <c r="F10823" i="2"/>
  <c r="G10822" i="2"/>
  <c r="F10822" i="2"/>
  <c r="G10821" i="2"/>
  <c r="F10821" i="2"/>
  <c r="G10820" i="2"/>
  <c r="F10820" i="2"/>
  <c r="G10819" i="2"/>
  <c r="F10819" i="2"/>
  <c r="G10818" i="2"/>
  <c r="F10818" i="2"/>
  <c r="G10817" i="2"/>
  <c r="F10817" i="2"/>
  <c r="G10816" i="2"/>
  <c r="F10816" i="2"/>
  <c r="G10815" i="2"/>
  <c r="F10815" i="2"/>
  <c r="G10814" i="2"/>
  <c r="F10814" i="2"/>
  <c r="G10813" i="2"/>
  <c r="F10813" i="2"/>
  <c r="G10812" i="2"/>
  <c r="F10812" i="2"/>
  <c r="G10811" i="2"/>
  <c r="F10811" i="2"/>
  <c r="G10810" i="2"/>
  <c r="F10810" i="2"/>
  <c r="G10809" i="2"/>
  <c r="F10809" i="2"/>
  <c r="G10808" i="2"/>
  <c r="F10808" i="2"/>
  <c r="G10807" i="2"/>
  <c r="F10807" i="2"/>
  <c r="G10806" i="2"/>
  <c r="F10806" i="2"/>
  <c r="G10805" i="2"/>
  <c r="F10805" i="2"/>
  <c r="G10804" i="2"/>
  <c r="F10804" i="2"/>
  <c r="G10803" i="2"/>
  <c r="F10803" i="2"/>
  <c r="G10802" i="2"/>
  <c r="F10802" i="2"/>
  <c r="G10801" i="2"/>
  <c r="F10801" i="2"/>
  <c r="G10800" i="2"/>
  <c r="F10800" i="2"/>
  <c r="G10799" i="2"/>
  <c r="F10799" i="2"/>
  <c r="G10798" i="2"/>
  <c r="F10798" i="2"/>
  <c r="G10797" i="2"/>
  <c r="F10797" i="2"/>
  <c r="G10796" i="2"/>
  <c r="F10796" i="2"/>
  <c r="G10795" i="2"/>
  <c r="F10795" i="2"/>
  <c r="G10794" i="2"/>
  <c r="F10794" i="2"/>
  <c r="G10793" i="2"/>
  <c r="F10793" i="2"/>
  <c r="G10792" i="2"/>
  <c r="F10792" i="2"/>
  <c r="G10791" i="2"/>
  <c r="F10791" i="2"/>
  <c r="G10790" i="2"/>
  <c r="F10790" i="2"/>
  <c r="G10789" i="2"/>
  <c r="F10789" i="2"/>
  <c r="G10788" i="2"/>
  <c r="F10788" i="2"/>
  <c r="G10787" i="2"/>
  <c r="F10787" i="2"/>
  <c r="G10786" i="2"/>
  <c r="F10786" i="2"/>
  <c r="G10785" i="2"/>
  <c r="F10785" i="2"/>
  <c r="G10784" i="2"/>
  <c r="F10784" i="2"/>
  <c r="G10783" i="2"/>
  <c r="F10783" i="2"/>
  <c r="G10782" i="2"/>
  <c r="F10782" i="2"/>
  <c r="G10781" i="2"/>
  <c r="F10781" i="2"/>
  <c r="G10780" i="2"/>
  <c r="F10780" i="2"/>
  <c r="G10779" i="2"/>
  <c r="F10779" i="2"/>
  <c r="G10778" i="2"/>
  <c r="F10778" i="2"/>
  <c r="G10777" i="2"/>
  <c r="F10777" i="2"/>
  <c r="G10776" i="2"/>
  <c r="F10776" i="2"/>
  <c r="G10775" i="2"/>
  <c r="F10775" i="2"/>
  <c r="G10774" i="2"/>
  <c r="F10774" i="2"/>
  <c r="G10773" i="2"/>
  <c r="F10773" i="2"/>
  <c r="G10772" i="2"/>
  <c r="F10772" i="2"/>
  <c r="G10771" i="2"/>
  <c r="F10771" i="2"/>
  <c r="G10770" i="2"/>
  <c r="F10770" i="2"/>
  <c r="G10769" i="2"/>
  <c r="F10769" i="2"/>
  <c r="G10768" i="2"/>
  <c r="F10768" i="2"/>
  <c r="G10767" i="2"/>
  <c r="F10767" i="2"/>
  <c r="G10766" i="2"/>
  <c r="F10766" i="2"/>
  <c r="G10765" i="2"/>
  <c r="F10765" i="2"/>
  <c r="G10764" i="2"/>
  <c r="F10764" i="2"/>
  <c r="G10763" i="2"/>
  <c r="F10763" i="2"/>
  <c r="G10762" i="2"/>
  <c r="F10762" i="2"/>
  <c r="G10761" i="2"/>
  <c r="F10761" i="2"/>
  <c r="G10760" i="2"/>
  <c r="F10760" i="2"/>
  <c r="G10759" i="2"/>
  <c r="F10759" i="2"/>
  <c r="G10758" i="2"/>
  <c r="F10758" i="2"/>
  <c r="G10757" i="2"/>
  <c r="F10757" i="2"/>
  <c r="G10756" i="2"/>
  <c r="F10756" i="2"/>
  <c r="G10755" i="2"/>
  <c r="F10755" i="2"/>
  <c r="G10754" i="2"/>
  <c r="F10754" i="2"/>
  <c r="G10753" i="2"/>
  <c r="F10753" i="2"/>
  <c r="G10752" i="2"/>
  <c r="F10752" i="2"/>
  <c r="G10751" i="2"/>
  <c r="F10751" i="2"/>
  <c r="G10750" i="2"/>
  <c r="F10750" i="2"/>
  <c r="G10749" i="2"/>
  <c r="F10749" i="2"/>
  <c r="G10748" i="2"/>
  <c r="F10748" i="2"/>
  <c r="G10747" i="2"/>
  <c r="F10747" i="2"/>
  <c r="G10746" i="2"/>
  <c r="F10746" i="2"/>
  <c r="G10745" i="2"/>
  <c r="F10745" i="2"/>
  <c r="G10744" i="2"/>
  <c r="F10744" i="2"/>
  <c r="G10743" i="2"/>
  <c r="F10743" i="2"/>
  <c r="G10742" i="2"/>
  <c r="F10742" i="2"/>
  <c r="G10741" i="2"/>
  <c r="F10741" i="2"/>
  <c r="G10740" i="2"/>
  <c r="F10740" i="2"/>
  <c r="G10739" i="2"/>
  <c r="F10739" i="2"/>
  <c r="G10738" i="2"/>
  <c r="F10738" i="2"/>
  <c r="G10737" i="2"/>
  <c r="F10737" i="2"/>
  <c r="G10736" i="2"/>
  <c r="F10736" i="2"/>
  <c r="G10735" i="2"/>
  <c r="F10735" i="2"/>
  <c r="G10734" i="2"/>
  <c r="F10734" i="2"/>
  <c r="G10733" i="2"/>
  <c r="F10733" i="2"/>
  <c r="G10732" i="2"/>
  <c r="F10732" i="2"/>
  <c r="G10731" i="2"/>
  <c r="F10731" i="2"/>
  <c r="G10730" i="2"/>
  <c r="F10730" i="2"/>
  <c r="G10729" i="2"/>
  <c r="F10729" i="2"/>
  <c r="G10728" i="2"/>
  <c r="F10728" i="2"/>
  <c r="G10727" i="2"/>
  <c r="F10727" i="2"/>
  <c r="G10726" i="2"/>
  <c r="F10726" i="2"/>
  <c r="G10725" i="2"/>
  <c r="F10725" i="2"/>
  <c r="G10724" i="2"/>
  <c r="F10724" i="2"/>
  <c r="G10723" i="2"/>
  <c r="F10723" i="2"/>
  <c r="G10722" i="2"/>
  <c r="F10722" i="2"/>
  <c r="G10721" i="2"/>
  <c r="F10721" i="2"/>
  <c r="G10720" i="2"/>
  <c r="F10720" i="2"/>
  <c r="G10719" i="2"/>
  <c r="F10719" i="2"/>
  <c r="G10718" i="2"/>
  <c r="F10718" i="2"/>
  <c r="G10717" i="2"/>
  <c r="F10717" i="2"/>
  <c r="G10716" i="2"/>
  <c r="F10716" i="2"/>
  <c r="G10715" i="2"/>
  <c r="F10715" i="2"/>
  <c r="G10714" i="2"/>
  <c r="F10714" i="2"/>
  <c r="G10713" i="2"/>
  <c r="F10713" i="2"/>
  <c r="G10712" i="2"/>
  <c r="F10712" i="2"/>
  <c r="G10711" i="2"/>
  <c r="F10711" i="2"/>
  <c r="G10710" i="2"/>
  <c r="F10710" i="2"/>
  <c r="G10709" i="2"/>
  <c r="F10709" i="2"/>
  <c r="G10708" i="2"/>
  <c r="F10708" i="2"/>
  <c r="G10707" i="2"/>
  <c r="F10707" i="2"/>
  <c r="G10706" i="2"/>
  <c r="F10706" i="2"/>
  <c r="G10705" i="2"/>
  <c r="F10705" i="2"/>
  <c r="G10704" i="2"/>
  <c r="F10704" i="2"/>
  <c r="G10703" i="2"/>
  <c r="F10703" i="2"/>
  <c r="G10702" i="2"/>
  <c r="F10702" i="2"/>
  <c r="G10701" i="2"/>
  <c r="F10701" i="2"/>
  <c r="G10700" i="2"/>
  <c r="F10700" i="2"/>
  <c r="G10699" i="2"/>
  <c r="F10699" i="2"/>
  <c r="G10698" i="2"/>
  <c r="F10698" i="2"/>
  <c r="G10697" i="2"/>
  <c r="F10697" i="2"/>
  <c r="G10696" i="2"/>
  <c r="F10696" i="2"/>
  <c r="G10695" i="2"/>
  <c r="F10695" i="2"/>
  <c r="G10694" i="2"/>
  <c r="F10694" i="2"/>
  <c r="G10693" i="2"/>
  <c r="F10693" i="2"/>
  <c r="G10692" i="2"/>
  <c r="E10572" i="2"/>
  <c r="E10573" i="2"/>
  <c r="E10574" i="2"/>
  <c r="E10575" i="2"/>
  <c r="E10576" i="2"/>
  <c r="E10577" i="2"/>
  <c r="E10578" i="2"/>
  <c r="E10579" i="2"/>
  <c r="E10580" i="2"/>
  <c r="E10581" i="2"/>
  <c r="E10582" i="2"/>
  <c r="E10583" i="2"/>
  <c r="E10584" i="2"/>
  <c r="E10585" i="2"/>
  <c r="E10586" i="2"/>
  <c r="E10587" i="2"/>
  <c r="E10588" i="2"/>
  <c r="E10589" i="2"/>
  <c r="E10590" i="2"/>
  <c r="E10591" i="2"/>
  <c r="E10592" i="2"/>
  <c r="E10593" i="2"/>
  <c r="E10594" i="2"/>
  <c r="E10595" i="2"/>
  <c r="E10596" i="2"/>
  <c r="E10597" i="2"/>
  <c r="E10598" i="2"/>
  <c r="E10599" i="2"/>
  <c r="E10600" i="2"/>
  <c r="E10601" i="2"/>
  <c r="E10602" i="2"/>
  <c r="E10603" i="2"/>
  <c r="E10604" i="2"/>
  <c r="E10605" i="2"/>
  <c r="E10606" i="2"/>
  <c r="E10607" i="2"/>
  <c r="E10608" i="2"/>
  <c r="E10609" i="2"/>
  <c r="E10610" i="2"/>
  <c r="E10611" i="2"/>
  <c r="E10612" i="2"/>
  <c r="E10613" i="2"/>
  <c r="E10614" i="2"/>
  <c r="E10615" i="2"/>
  <c r="E10616" i="2"/>
  <c r="E10617" i="2"/>
  <c r="E10618" i="2"/>
  <c r="E10619" i="2"/>
  <c r="E10620" i="2"/>
  <c r="E10621" i="2"/>
  <c r="E10622" i="2"/>
  <c r="E10623" i="2"/>
  <c r="E10624" i="2"/>
  <c r="E10625" i="2"/>
  <c r="E10626" i="2"/>
  <c r="E10627" i="2"/>
  <c r="E10628" i="2"/>
  <c r="E10629" i="2"/>
  <c r="E10630" i="2"/>
  <c r="E10631" i="2"/>
  <c r="E10632" i="2"/>
  <c r="E10633" i="2"/>
  <c r="E10634" i="2"/>
  <c r="E10635" i="2"/>
  <c r="E10636" i="2"/>
  <c r="E10637" i="2"/>
  <c r="E10638" i="2"/>
  <c r="E10639" i="2"/>
  <c r="E10640" i="2"/>
  <c r="E10641" i="2"/>
  <c r="E10642" i="2"/>
  <c r="E10643" i="2"/>
  <c r="E10644" i="2"/>
  <c r="E10645" i="2"/>
  <c r="E10646" i="2"/>
  <c r="E10647" i="2"/>
  <c r="E10648" i="2"/>
  <c r="E10649" i="2"/>
  <c r="E10650" i="2"/>
  <c r="E10651" i="2"/>
  <c r="E10652" i="2"/>
  <c r="E10653" i="2"/>
  <c r="E10654" i="2"/>
  <c r="E10655" i="2"/>
  <c r="E10656" i="2"/>
  <c r="E10657" i="2"/>
  <c r="E10658" i="2"/>
  <c r="E10659" i="2"/>
  <c r="E10660" i="2"/>
  <c r="E10661" i="2"/>
  <c r="E10662" i="2"/>
  <c r="E10663" i="2"/>
  <c r="E10664" i="2"/>
  <c r="E10665" i="2"/>
  <c r="E10666" i="2"/>
  <c r="E10667" i="2"/>
  <c r="E10668" i="2"/>
  <c r="E10669" i="2"/>
  <c r="E10670" i="2"/>
  <c r="E10671" i="2"/>
  <c r="E10672" i="2"/>
  <c r="E10673" i="2"/>
  <c r="E10674" i="2"/>
  <c r="E10675" i="2"/>
  <c r="E10676" i="2"/>
  <c r="E10677" i="2"/>
  <c r="E10678" i="2"/>
  <c r="E10679" i="2"/>
  <c r="E10680" i="2"/>
  <c r="E10681" i="2"/>
  <c r="E10682" i="2"/>
  <c r="E10683" i="2"/>
  <c r="E10684" i="2"/>
  <c r="E10685" i="2"/>
  <c r="E10686" i="2"/>
  <c r="E10687" i="2"/>
  <c r="E10688" i="2"/>
  <c r="E10689" i="2"/>
  <c r="E10690" i="2"/>
  <c r="E10691" i="2"/>
  <c r="E10692" i="2"/>
  <c r="F10692" i="2"/>
  <c r="G10691" i="2"/>
  <c r="F10691" i="2"/>
  <c r="G10690" i="2"/>
  <c r="F10690" i="2"/>
  <c r="G10689" i="2"/>
  <c r="F10689" i="2"/>
  <c r="G10688" i="2"/>
  <c r="F10688" i="2"/>
  <c r="G10687" i="2"/>
  <c r="F10687" i="2"/>
  <c r="G10686" i="2"/>
  <c r="F10686" i="2"/>
  <c r="G10685" i="2"/>
  <c r="F10685" i="2"/>
  <c r="G10684" i="2"/>
  <c r="F10684" i="2"/>
  <c r="G10683" i="2"/>
  <c r="F10683" i="2"/>
  <c r="G10682" i="2"/>
  <c r="F10682" i="2"/>
  <c r="G10681" i="2"/>
  <c r="F10681" i="2"/>
  <c r="G10680" i="2"/>
  <c r="F10680" i="2"/>
  <c r="G10679" i="2"/>
  <c r="F10679" i="2"/>
  <c r="G10678" i="2"/>
  <c r="F10678" i="2"/>
  <c r="G10677" i="2"/>
  <c r="F10677" i="2"/>
  <c r="G10676" i="2"/>
  <c r="F10676" i="2"/>
  <c r="G10675" i="2"/>
  <c r="F10675" i="2"/>
  <c r="G10674" i="2"/>
  <c r="F10674" i="2"/>
  <c r="G10673" i="2"/>
  <c r="F10673" i="2"/>
  <c r="G10672" i="2"/>
  <c r="F10672" i="2"/>
  <c r="G10671" i="2"/>
  <c r="F10671" i="2"/>
  <c r="G10670" i="2"/>
  <c r="F10670" i="2"/>
  <c r="G10669" i="2"/>
  <c r="F10669" i="2"/>
  <c r="G10668" i="2"/>
  <c r="F10668" i="2"/>
  <c r="G10667" i="2"/>
  <c r="F10667" i="2"/>
  <c r="G10666" i="2"/>
  <c r="F10666" i="2"/>
  <c r="G10665" i="2"/>
  <c r="F10665" i="2"/>
  <c r="G10664" i="2"/>
  <c r="F10664" i="2"/>
  <c r="G10663" i="2"/>
  <c r="F10663" i="2"/>
  <c r="G10662" i="2"/>
  <c r="F10662" i="2"/>
  <c r="G10661" i="2"/>
  <c r="F10661" i="2"/>
  <c r="G10660" i="2"/>
  <c r="F10660" i="2"/>
  <c r="G10659" i="2"/>
  <c r="F10659" i="2"/>
  <c r="G10658" i="2"/>
  <c r="F10658" i="2"/>
  <c r="G10657" i="2"/>
  <c r="F10657" i="2"/>
  <c r="G10656" i="2"/>
  <c r="F10656" i="2"/>
  <c r="G10655" i="2"/>
  <c r="F10655" i="2"/>
  <c r="G10654" i="2"/>
  <c r="F10654" i="2"/>
  <c r="G10653" i="2"/>
  <c r="F10653" i="2"/>
  <c r="G10652" i="2"/>
  <c r="F10652" i="2"/>
  <c r="G10651" i="2"/>
  <c r="F10651" i="2"/>
  <c r="G10650" i="2"/>
  <c r="F10650" i="2"/>
  <c r="G10649" i="2"/>
  <c r="F10649" i="2"/>
  <c r="G10648" i="2"/>
  <c r="F10648" i="2"/>
  <c r="G10647" i="2"/>
  <c r="F10647" i="2"/>
  <c r="G10646" i="2"/>
  <c r="F10646" i="2"/>
  <c r="G10645" i="2"/>
  <c r="F10645" i="2"/>
  <c r="G10644" i="2"/>
  <c r="F10644" i="2"/>
  <c r="G10643" i="2"/>
  <c r="F10643" i="2"/>
  <c r="G10642" i="2"/>
  <c r="F10642" i="2"/>
  <c r="G10641" i="2"/>
  <c r="F10641" i="2"/>
  <c r="G10640" i="2"/>
  <c r="F10640" i="2"/>
  <c r="G10639" i="2"/>
  <c r="F10639" i="2"/>
  <c r="G10638" i="2"/>
  <c r="F10638" i="2"/>
  <c r="G10637" i="2"/>
  <c r="F10637" i="2"/>
  <c r="G10636" i="2"/>
  <c r="F10636" i="2"/>
  <c r="G10635" i="2"/>
  <c r="F10635" i="2"/>
  <c r="G10634" i="2"/>
  <c r="F10634" i="2"/>
  <c r="G10633" i="2"/>
  <c r="F10633" i="2"/>
  <c r="G10632" i="2"/>
  <c r="F10632" i="2"/>
  <c r="G10631" i="2"/>
  <c r="F10631" i="2"/>
  <c r="G10630" i="2"/>
  <c r="F10630" i="2"/>
  <c r="G10629" i="2"/>
  <c r="F10629" i="2"/>
  <c r="G10628" i="2"/>
  <c r="F10628" i="2"/>
  <c r="G10627" i="2"/>
  <c r="F10627" i="2"/>
  <c r="G10626" i="2"/>
  <c r="F10626" i="2"/>
  <c r="G10625" i="2"/>
  <c r="F10625" i="2"/>
  <c r="G10624" i="2"/>
  <c r="F10624" i="2"/>
  <c r="G10623" i="2"/>
  <c r="F10623" i="2"/>
  <c r="G10622" i="2"/>
  <c r="F10622" i="2"/>
  <c r="G10621" i="2"/>
  <c r="F10621" i="2"/>
  <c r="G10620" i="2"/>
  <c r="F10620" i="2"/>
  <c r="G10619" i="2"/>
  <c r="F10619" i="2"/>
  <c r="G10618" i="2"/>
  <c r="F10618" i="2"/>
  <c r="G10617" i="2"/>
  <c r="F10617" i="2"/>
  <c r="G10616" i="2"/>
  <c r="F10616" i="2"/>
  <c r="G10615" i="2"/>
  <c r="F10615" i="2"/>
  <c r="G10614" i="2"/>
  <c r="F10614" i="2"/>
  <c r="G10613" i="2"/>
  <c r="F10613" i="2"/>
  <c r="G10612" i="2"/>
  <c r="F10612" i="2"/>
  <c r="G10611" i="2"/>
  <c r="F10611" i="2"/>
  <c r="G10610" i="2"/>
  <c r="F10610" i="2"/>
  <c r="G10609" i="2"/>
  <c r="F10609" i="2"/>
  <c r="G10608" i="2"/>
  <c r="F10608" i="2"/>
  <c r="G10607" i="2"/>
  <c r="F10607" i="2"/>
  <c r="G10606" i="2"/>
  <c r="F10606" i="2"/>
  <c r="G10605" i="2"/>
  <c r="F10605" i="2"/>
  <c r="G10604" i="2"/>
  <c r="F10604" i="2"/>
  <c r="G10603" i="2"/>
  <c r="F10603" i="2"/>
  <c r="G10602" i="2"/>
  <c r="F10602" i="2"/>
  <c r="G10601" i="2"/>
  <c r="F10601" i="2"/>
  <c r="G10600" i="2"/>
  <c r="F10600" i="2"/>
  <c r="G10599" i="2"/>
  <c r="F10599" i="2"/>
  <c r="G10598" i="2"/>
  <c r="F10598" i="2"/>
  <c r="G10597" i="2"/>
  <c r="F10597" i="2"/>
  <c r="G10596" i="2"/>
  <c r="F10596" i="2"/>
  <c r="G10595" i="2"/>
  <c r="F10595" i="2"/>
  <c r="G10594" i="2"/>
  <c r="F10594" i="2"/>
  <c r="G10593" i="2"/>
  <c r="F10593" i="2"/>
  <c r="G10592" i="2"/>
  <c r="F10592" i="2"/>
  <c r="G10591" i="2"/>
  <c r="F10591" i="2"/>
  <c r="G10590" i="2"/>
  <c r="F10590" i="2"/>
  <c r="G10589" i="2"/>
  <c r="F10589" i="2"/>
  <c r="G10588" i="2"/>
  <c r="F10588" i="2"/>
  <c r="G10587" i="2"/>
  <c r="F10587" i="2"/>
  <c r="G10586" i="2"/>
  <c r="F10586" i="2"/>
  <c r="G10585" i="2"/>
  <c r="F10585" i="2"/>
  <c r="G10584" i="2"/>
  <c r="F10584" i="2"/>
  <c r="G10583" i="2"/>
  <c r="F10583" i="2"/>
  <c r="G10582" i="2"/>
  <c r="F10582" i="2"/>
  <c r="G10581" i="2"/>
  <c r="F10581" i="2"/>
  <c r="G10580" i="2"/>
  <c r="F10580" i="2"/>
  <c r="G10579" i="2"/>
  <c r="F10579" i="2"/>
  <c r="G10578" i="2"/>
  <c r="F10578" i="2"/>
  <c r="G10577" i="2"/>
  <c r="F10577" i="2"/>
  <c r="G10576" i="2"/>
  <c r="F10576" i="2"/>
  <c r="G10575" i="2"/>
  <c r="F10575" i="2"/>
  <c r="G10574" i="2"/>
  <c r="F10574" i="2"/>
  <c r="G10573" i="2"/>
  <c r="F10573" i="2"/>
  <c r="G10572" i="2"/>
  <c r="F10572" i="2"/>
  <c r="G10571" i="2"/>
  <c r="E10501" i="2"/>
  <c r="E10502" i="2"/>
  <c r="E10503" i="2"/>
  <c r="E10504" i="2"/>
  <c r="E10505" i="2"/>
  <c r="E10506" i="2"/>
  <c r="E10507" i="2"/>
  <c r="E10508" i="2"/>
  <c r="E10509" i="2"/>
  <c r="E10510" i="2"/>
  <c r="E10511" i="2"/>
  <c r="E10512" i="2"/>
  <c r="E10513" i="2"/>
  <c r="E10514" i="2"/>
  <c r="E10515" i="2"/>
  <c r="E10516" i="2"/>
  <c r="E10517" i="2"/>
  <c r="E10518" i="2"/>
  <c r="E10519" i="2"/>
  <c r="E10520" i="2"/>
  <c r="E10521" i="2"/>
  <c r="E10522" i="2"/>
  <c r="E10523" i="2"/>
  <c r="E10524" i="2"/>
  <c r="E10525" i="2"/>
  <c r="E10526" i="2"/>
  <c r="E10527" i="2"/>
  <c r="E10528" i="2"/>
  <c r="E10529" i="2"/>
  <c r="E10530" i="2"/>
  <c r="E10531" i="2"/>
  <c r="E10532" i="2"/>
  <c r="E10533" i="2"/>
  <c r="E10534" i="2"/>
  <c r="E10535" i="2"/>
  <c r="E10536" i="2"/>
  <c r="E10537" i="2"/>
  <c r="E10538" i="2"/>
  <c r="E10539" i="2"/>
  <c r="E10540" i="2"/>
  <c r="E10541" i="2"/>
  <c r="E10542" i="2"/>
  <c r="E10543" i="2"/>
  <c r="E10544" i="2"/>
  <c r="E10545" i="2"/>
  <c r="E10546" i="2"/>
  <c r="E10547" i="2"/>
  <c r="E10548" i="2"/>
  <c r="E10549" i="2"/>
  <c r="E10550" i="2"/>
  <c r="E10551" i="2"/>
  <c r="E10552" i="2"/>
  <c r="E10553" i="2"/>
  <c r="E10554" i="2"/>
  <c r="E10555" i="2"/>
  <c r="E10556" i="2"/>
  <c r="E10557" i="2"/>
  <c r="E10558" i="2"/>
  <c r="E10559" i="2"/>
  <c r="E10560" i="2"/>
  <c r="E10561" i="2"/>
  <c r="E10562" i="2"/>
  <c r="E10563" i="2"/>
  <c r="E10564" i="2"/>
  <c r="E10565" i="2"/>
  <c r="E10566" i="2"/>
  <c r="E10567" i="2"/>
  <c r="E10568" i="2"/>
  <c r="E10569" i="2"/>
  <c r="E10570" i="2"/>
  <c r="E10571" i="2"/>
  <c r="F10571" i="2"/>
  <c r="G10570" i="2"/>
  <c r="F10570" i="2"/>
  <c r="G10569" i="2"/>
  <c r="F10569" i="2"/>
  <c r="G10568" i="2"/>
  <c r="F10568" i="2"/>
  <c r="G10567" i="2"/>
  <c r="F10567" i="2"/>
  <c r="G10566" i="2"/>
  <c r="F10566" i="2"/>
  <c r="G10565" i="2"/>
  <c r="F10565" i="2"/>
  <c r="G10564" i="2"/>
  <c r="F10564" i="2"/>
  <c r="G10563" i="2"/>
  <c r="F10563" i="2"/>
  <c r="G10562" i="2"/>
  <c r="F10562" i="2"/>
  <c r="G10561" i="2"/>
  <c r="F10561" i="2"/>
  <c r="G10560" i="2"/>
  <c r="F10560" i="2"/>
  <c r="G10559" i="2"/>
  <c r="F10559" i="2"/>
  <c r="G10558" i="2"/>
  <c r="F10558" i="2"/>
  <c r="G10557" i="2"/>
  <c r="F10557" i="2"/>
  <c r="G10556" i="2"/>
  <c r="F10556" i="2"/>
  <c r="G10555" i="2"/>
  <c r="F10555" i="2"/>
  <c r="G10554" i="2"/>
  <c r="F10554" i="2"/>
  <c r="G10553" i="2"/>
  <c r="F10553" i="2"/>
  <c r="G10552" i="2"/>
  <c r="F10552" i="2"/>
  <c r="G10551" i="2"/>
  <c r="F10551" i="2"/>
  <c r="G10550" i="2"/>
  <c r="F10550" i="2"/>
  <c r="G10549" i="2"/>
  <c r="F10549" i="2"/>
  <c r="G10548" i="2"/>
  <c r="F10548" i="2"/>
  <c r="G10547" i="2"/>
  <c r="F10547" i="2"/>
  <c r="G10546" i="2"/>
  <c r="F10546" i="2"/>
  <c r="G10545" i="2"/>
  <c r="F10545" i="2"/>
  <c r="G10544" i="2"/>
  <c r="F10544" i="2"/>
  <c r="G10543" i="2"/>
  <c r="F10543" i="2"/>
  <c r="G10542" i="2"/>
  <c r="F10542" i="2"/>
  <c r="G10541" i="2"/>
  <c r="F10541" i="2"/>
  <c r="G10540" i="2"/>
  <c r="F10540" i="2"/>
  <c r="G10539" i="2"/>
  <c r="F10539" i="2"/>
  <c r="G10538" i="2"/>
  <c r="F10538" i="2"/>
  <c r="G10537" i="2"/>
  <c r="F10537" i="2"/>
  <c r="G10536" i="2"/>
  <c r="F10536" i="2"/>
  <c r="G10535" i="2"/>
  <c r="F10535" i="2"/>
  <c r="G10534" i="2"/>
  <c r="F10534" i="2"/>
  <c r="G10533" i="2"/>
  <c r="F10533" i="2"/>
  <c r="G10532" i="2"/>
  <c r="F10532" i="2"/>
  <c r="G10531" i="2"/>
  <c r="F10531" i="2"/>
  <c r="G10530" i="2"/>
  <c r="F10530" i="2"/>
  <c r="G10529" i="2"/>
  <c r="F10529" i="2"/>
  <c r="G10528" i="2"/>
  <c r="F10528" i="2"/>
  <c r="G10527" i="2"/>
  <c r="F10527" i="2"/>
  <c r="G10526" i="2"/>
  <c r="F10526" i="2"/>
  <c r="G10525" i="2"/>
  <c r="F10525" i="2"/>
  <c r="G10524" i="2"/>
  <c r="F10524" i="2"/>
  <c r="G10523" i="2"/>
  <c r="F10523" i="2"/>
  <c r="G10522" i="2"/>
  <c r="F10522" i="2"/>
  <c r="G10521" i="2"/>
  <c r="F10521" i="2"/>
  <c r="G10520" i="2"/>
  <c r="F10520" i="2"/>
  <c r="G10519" i="2"/>
  <c r="F10519" i="2"/>
  <c r="G10518" i="2"/>
  <c r="F10518" i="2"/>
  <c r="G10517" i="2"/>
  <c r="F10517" i="2"/>
  <c r="G10516" i="2"/>
  <c r="F10516" i="2"/>
  <c r="G10515" i="2"/>
  <c r="F10515" i="2"/>
  <c r="G10514" i="2"/>
  <c r="F10514" i="2"/>
  <c r="G10513" i="2"/>
  <c r="F10513" i="2"/>
  <c r="G10512" i="2"/>
  <c r="F10512" i="2"/>
  <c r="G10511" i="2"/>
  <c r="F10511" i="2"/>
  <c r="G10510" i="2"/>
  <c r="F10510" i="2"/>
  <c r="G10509" i="2"/>
  <c r="F10509" i="2"/>
  <c r="G10508" i="2"/>
  <c r="F10508" i="2"/>
  <c r="G10507" i="2"/>
  <c r="F10507" i="2"/>
  <c r="G10506" i="2"/>
  <c r="F10506" i="2"/>
  <c r="G10505" i="2"/>
  <c r="F10505" i="2"/>
  <c r="G10504" i="2"/>
  <c r="F10504" i="2"/>
  <c r="G10503" i="2"/>
  <c r="F10503" i="2"/>
  <c r="G10502" i="2"/>
  <c r="F10502" i="2"/>
  <c r="G10501" i="2"/>
  <c r="F10501" i="2"/>
  <c r="G10500" i="2"/>
  <c r="E10381" i="2"/>
  <c r="E10382" i="2"/>
  <c r="E10383" i="2"/>
  <c r="E10384" i="2"/>
  <c r="E10385" i="2"/>
  <c r="E10386" i="2"/>
  <c r="E10387" i="2"/>
  <c r="E10388" i="2"/>
  <c r="E10389" i="2"/>
  <c r="E10390" i="2"/>
  <c r="E10391" i="2"/>
  <c r="E10392" i="2"/>
  <c r="E10393" i="2"/>
  <c r="E10394" i="2"/>
  <c r="E10395" i="2"/>
  <c r="E10396" i="2"/>
  <c r="E10397" i="2"/>
  <c r="E10398" i="2"/>
  <c r="E10399" i="2"/>
  <c r="E10400" i="2"/>
  <c r="E10401" i="2"/>
  <c r="E10402" i="2"/>
  <c r="E10403" i="2"/>
  <c r="E10404" i="2"/>
  <c r="E10405" i="2"/>
  <c r="E10406" i="2"/>
  <c r="E10407" i="2"/>
  <c r="E10408" i="2"/>
  <c r="E10409" i="2"/>
  <c r="E10410" i="2"/>
  <c r="E10411" i="2"/>
  <c r="E10412" i="2"/>
  <c r="E10413" i="2"/>
  <c r="E10414" i="2"/>
  <c r="E10415" i="2"/>
  <c r="E10416" i="2"/>
  <c r="E10417" i="2"/>
  <c r="E10418" i="2"/>
  <c r="E10419" i="2"/>
  <c r="E10420" i="2"/>
  <c r="E10421" i="2"/>
  <c r="E10422" i="2"/>
  <c r="E10423" i="2"/>
  <c r="E10424" i="2"/>
  <c r="E10425" i="2"/>
  <c r="E10426" i="2"/>
  <c r="E10427" i="2"/>
  <c r="E10428" i="2"/>
  <c r="E10429" i="2"/>
  <c r="E10430" i="2"/>
  <c r="E10431" i="2"/>
  <c r="E10432" i="2"/>
  <c r="E10433" i="2"/>
  <c r="E10434" i="2"/>
  <c r="E10435" i="2"/>
  <c r="E10436" i="2"/>
  <c r="E10437" i="2"/>
  <c r="E10438" i="2"/>
  <c r="E10439" i="2"/>
  <c r="E10440" i="2"/>
  <c r="E10441" i="2"/>
  <c r="E10442" i="2"/>
  <c r="E10443" i="2"/>
  <c r="E10444" i="2"/>
  <c r="E10445" i="2"/>
  <c r="E10446" i="2"/>
  <c r="E10447" i="2"/>
  <c r="E10448" i="2"/>
  <c r="E10449" i="2"/>
  <c r="E10450" i="2"/>
  <c r="E10451" i="2"/>
  <c r="E10452" i="2"/>
  <c r="E10453" i="2"/>
  <c r="E10454" i="2"/>
  <c r="E10455" i="2"/>
  <c r="E10456" i="2"/>
  <c r="E10457" i="2"/>
  <c r="E10458" i="2"/>
  <c r="E10459" i="2"/>
  <c r="E10460" i="2"/>
  <c r="E10461" i="2"/>
  <c r="E10462" i="2"/>
  <c r="E10463" i="2"/>
  <c r="E10464" i="2"/>
  <c r="E10465" i="2"/>
  <c r="E10466" i="2"/>
  <c r="E10467" i="2"/>
  <c r="E10468" i="2"/>
  <c r="E10469" i="2"/>
  <c r="E10470" i="2"/>
  <c r="E10471" i="2"/>
  <c r="E10472" i="2"/>
  <c r="E10473" i="2"/>
  <c r="E10474" i="2"/>
  <c r="E10475" i="2"/>
  <c r="E10476" i="2"/>
  <c r="E10477" i="2"/>
  <c r="E10478" i="2"/>
  <c r="E10479" i="2"/>
  <c r="E10480" i="2"/>
  <c r="E10481" i="2"/>
  <c r="E10482" i="2"/>
  <c r="E10483" i="2"/>
  <c r="E10484" i="2"/>
  <c r="E10485" i="2"/>
  <c r="E10486" i="2"/>
  <c r="E10487" i="2"/>
  <c r="E10488" i="2"/>
  <c r="E10489" i="2"/>
  <c r="E10490" i="2"/>
  <c r="E10491" i="2"/>
  <c r="E10492" i="2"/>
  <c r="E10493" i="2"/>
  <c r="E10494" i="2"/>
  <c r="E10495" i="2"/>
  <c r="E10496" i="2"/>
  <c r="E10497" i="2"/>
  <c r="E10498" i="2"/>
  <c r="E10499" i="2"/>
  <c r="E10500" i="2"/>
  <c r="F10500" i="2"/>
  <c r="G10499" i="2"/>
  <c r="F10499" i="2"/>
  <c r="G10498" i="2"/>
  <c r="F10498" i="2"/>
  <c r="G10497" i="2"/>
  <c r="F10497" i="2"/>
  <c r="G10496" i="2"/>
  <c r="F10496" i="2"/>
  <c r="G10495" i="2"/>
  <c r="F10495" i="2"/>
  <c r="G10494" i="2"/>
  <c r="F10494" i="2"/>
  <c r="G10493" i="2"/>
  <c r="F10493" i="2"/>
  <c r="G10492" i="2"/>
  <c r="F10492" i="2"/>
  <c r="G10491" i="2"/>
  <c r="F10491" i="2"/>
  <c r="G10490" i="2"/>
  <c r="F10490" i="2"/>
  <c r="G10489" i="2"/>
  <c r="F10489" i="2"/>
  <c r="G10488" i="2"/>
  <c r="F10488" i="2"/>
  <c r="G10487" i="2"/>
  <c r="F10487" i="2"/>
  <c r="G10486" i="2"/>
  <c r="F10486" i="2"/>
  <c r="G10485" i="2"/>
  <c r="F10485" i="2"/>
  <c r="G10484" i="2"/>
  <c r="F10484" i="2"/>
  <c r="G10483" i="2"/>
  <c r="F10483" i="2"/>
  <c r="G10482" i="2"/>
  <c r="F10482" i="2"/>
  <c r="G10481" i="2"/>
  <c r="F10481" i="2"/>
  <c r="G10480" i="2"/>
  <c r="F10480" i="2"/>
  <c r="G10479" i="2"/>
  <c r="F10479" i="2"/>
  <c r="G10478" i="2"/>
  <c r="F10478" i="2"/>
  <c r="G10477" i="2"/>
  <c r="F10477" i="2"/>
  <c r="G10476" i="2"/>
  <c r="F10476" i="2"/>
  <c r="G10475" i="2"/>
  <c r="F10475" i="2"/>
  <c r="G10474" i="2"/>
  <c r="F10474" i="2"/>
  <c r="G10473" i="2"/>
  <c r="F10473" i="2"/>
  <c r="G10472" i="2"/>
  <c r="F10472" i="2"/>
  <c r="G10471" i="2"/>
  <c r="F10471" i="2"/>
  <c r="G10470" i="2"/>
  <c r="F10470" i="2"/>
  <c r="G10469" i="2"/>
  <c r="F10469" i="2"/>
  <c r="G10468" i="2"/>
  <c r="F10468" i="2"/>
  <c r="G10467" i="2"/>
  <c r="F10467" i="2"/>
  <c r="G10466" i="2"/>
  <c r="F10466" i="2"/>
  <c r="G10465" i="2"/>
  <c r="F10465" i="2"/>
  <c r="G10464" i="2"/>
  <c r="F10464" i="2"/>
  <c r="G10463" i="2"/>
  <c r="F10463" i="2"/>
  <c r="G10462" i="2"/>
  <c r="F10462" i="2"/>
  <c r="G10461" i="2"/>
  <c r="F10461" i="2"/>
  <c r="G10460" i="2"/>
  <c r="F10460" i="2"/>
  <c r="G10459" i="2"/>
  <c r="F10459" i="2"/>
  <c r="G10458" i="2"/>
  <c r="F10458" i="2"/>
  <c r="G10457" i="2"/>
  <c r="F10457" i="2"/>
  <c r="G10456" i="2"/>
  <c r="F10456" i="2"/>
  <c r="G10455" i="2"/>
  <c r="F10455" i="2"/>
  <c r="G10454" i="2"/>
  <c r="F10454" i="2"/>
  <c r="G10453" i="2"/>
  <c r="F10453" i="2"/>
  <c r="G10452" i="2"/>
  <c r="F10452" i="2"/>
  <c r="G10451" i="2"/>
  <c r="F10451" i="2"/>
  <c r="G10450" i="2"/>
  <c r="F10450" i="2"/>
  <c r="G10449" i="2"/>
  <c r="F10449" i="2"/>
  <c r="G10448" i="2"/>
  <c r="F10448" i="2"/>
  <c r="G10447" i="2"/>
  <c r="F10447" i="2"/>
  <c r="G10446" i="2"/>
  <c r="F10446" i="2"/>
  <c r="G10445" i="2"/>
  <c r="F10445" i="2"/>
  <c r="G10444" i="2"/>
  <c r="F10444" i="2"/>
  <c r="G10443" i="2"/>
  <c r="F10443" i="2"/>
  <c r="G10442" i="2"/>
  <c r="F10442" i="2"/>
  <c r="G10441" i="2"/>
  <c r="F10441" i="2"/>
  <c r="G10440" i="2"/>
  <c r="F10440" i="2"/>
  <c r="G10439" i="2"/>
  <c r="F10439" i="2"/>
  <c r="G10438" i="2"/>
  <c r="F10438" i="2"/>
  <c r="G10437" i="2"/>
  <c r="F10437" i="2"/>
  <c r="G10436" i="2"/>
  <c r="F10436" i="2"/>
  <c r="G10435" i="2"/>
  <c r="F10435" i="2"/>
  <c r="G10434" i="2"/>
  <c r="F10434" i="2"/>
  <c r="G10433" i="2"/>
  <c r="F10433" i="2"/>
  <c r="G10432" i="2"/>
  <c r="F10432" i="2"/>
  <c r="G10431" i="2"/>
  <c r="F10431" i="2"/>
  <c r="G10430" i="2"/>
  <c r="F10430" i="2"/>
  <c r="G10429" i="2"/>
  <c r="F10429" i="2"/>
  <c r="G10428" i="2"/>
  <c r="F10428" i="2"/>
  <c r="G10427" i="2"/>
  <c r="F10427" i="2"/>
  <c r="G10426" i="2"/>
  <c r="F10426" i="2"/>
  <c r="G10425" i="2"/>
  <c r="F10425" i="2"/>
  <c r="G10424" i="2"/>
  <c r="F10424" i="2"/>
  <c r="G10423" i="2"/>
  <c r="F10423" i="2"/>
  <c r="G10422" i="2"/>
  <c r="F10422" i="2"/>
  <c r="G10421" i="2"/>
  <c r="F10421" i="2"/>
  <c r="G10420" i="2"/>
  <c r="F10420" i="2"/>
  <c r="G10419" i="2"/>
  <c r="F10419" i="2"/>
  <c r="G10418" i="2"/>
  <c r="F10418" i="2"/>
  <c r="G10417" i="2"/>
  <c r="F10417" i="2"/>
  <c r="G10416" i="2"/>
  <c r="F10416" i="2"/>
  <c r="G10415" i="2"/>
  <c r="F10415" i="2"/>
  <c r="G10414" i="2"/>
  <c r="F10414" i="2"/>
  <c r="G10413" i="2"/>
  <c r="F10413" i="2"/>
  <c r="G10412" i="2"/>
  <c r="F10412" i="2"/>
  <c r="G10411" i="2"/>
  <c r="F10411" i="2"/>
  <c r="G10410" i="2"/>
  <c r="F10410" i="2"/>
  <c r="G10409" i="2"/>
  <c r="F10409" i="2"/>
  <c r="G10408" i="2"/>
  <c r="F10408" i="2"/>
  <c r="G10407" i="2"/>
  <c r="F10407" i="2"/>
  <c r="G10406" i="2"/>
  <c r="F10406" i="2"/>
  <c r="G10405" i="2"/>
  <c r="F10405" i="2"/>
  <c r="G10404" i="2"/>
  <c r="F10404" i="2"/>
  <c r="G10403" i="2"/>
  <c r="F10403" i="2"/>
  <c r="G10402" i="2"/>
  <c r="F10402" i="2"/>
  <c r="G10401" i="2"/>
  <c r="F10401" i="2"/>
  <c r="G10400" i="2"/>
  <c r="F10400" i="2"/>
  <c r="G10399" i="2"/>
  <c r="F10399" i="2"/>
  <c r="G10398" i="2"/>
  <c r="F10398" i="2"/>
  <c r="G10397" i="2"/>
  <c r="F10397" i="2"/>
  <c r="G10396" i="2"/>
  <c r="F10396" i="2"/>
  <c r="G10395" i="2"/>
  <c r="F10395" i="2"/>
  <c r="G10394" i="2"/>
  <c r="F10394" i="2"/>
  <c r="G10393" i="2"/>
  <c r="F10393" i="2"/>
  <c r="G10392" i="2"/>
  <c r="F10392" i="2"/>
  <c r="G10391" i="2"/>
  <c r="F10391" i="2"/>
  <c r="G10390" i="2"/>
  <c r="F10390" i="2"/>
  <c r="G10389" i="2"/>
  <c r="F10389" i="2"/>
  <c r="G10388" i="2"/>
  <c r="F10388" i="2"/>
  <c r="G10387" i="2"/>
  <c r="F10387" i="2"/>
  <c r="G10386" i="2"/>
  <c r="F10386" i="2"/>
  <c r="G10385" i="2"/>
  <c r="F10385" i="2"/>
  <c r="G10384" i="2"/>
  <c r="F10384" i="2"/>
  <c r="G10383" i="2"/>
  <c r="F10383" i="2"/>
  <c r="G10382" i="2"/>
  <c r="F10382" i="2"/>
  <c r="G10381" i="2"/>
  <c r="F10381" i="2"/>
  <c r="G10380" i="2"/>
  <c r="E10158" i="2"/>
  <c r="E10159" i="2"/>
  <c r="E10160" i="2"/>
  <c r="E10161" i="2"/>
  <c r="E10162" i="2"/>
  <c r="E10163" i="2"/>
  <c r="E10164" i="2"/>
  <c r="E10165" i="2"/>
  <c r="E10166" i="2"/>
  <c r="E10167" i="2"/>
  <c r="E10168" i="2"/>
  <c r="E10169" i="2"/>
  <c r="E10170" i="2"/>
  <c r="E10171" i="2"/>
  <c r="E10172" i="2"/>
  <c r="E10173" i="2"/>
  <c r="E10174" i="2"/>
  <c r="E10175" i="2"/>
  <c r="E10176" i="2"/>
  <c r="E10177" i="2"/>
  <c r="E10178" i="2"/>
  <c r="E10179" i="2"/>
  <c r="E10180" i="2"/>
  <c r="E10181" i="2"/>
  <c r="E10182" i="2"/>
  <c r="E10183" i="2"/>
  <c r="E10184" i="2"/>
  <c r="E10185" i="2"/>
  <c r="E10186" i="2"/>
  <c r="E10187" i="2"/>
  <c r="E10188" i="2"/>
  <c r="E10189" i="2"/>
  <c r="E10190" i="2"/>
  <c r="E10191" i="2"/>
  <c r="E10192" i="2"/>
  <c r="E10193" i="2"/>
  <c r="E10194" i="2"/>
  <c r="E10195" i="2"/>
  <c r="E10196" i="2"/>
  <c r="E10197" i="2"/>
  <c r="E10198" i="2"/>
  <c r="E10199" i="2"/>
  <c r="E10200" i="2"/>
  <c r="E10201" i="2"/>
  <c r="E10202" i="2"/>
  <c r="E10203" i="2"/>
  <c r="E10204" i="2"/>
  <c r="E10205" i="2"/>
  <c r="E10206" i="2"/>
  <c r="E10207" i="2"/>
  <c r="E10208" i="2"/>
  <c r="E10209" i="2"/>
  <c r="E10210" i="2"/>
  <c r="E10211" i="2"/>
  <c r="E10212" i="2"/>
  <c r="E10213" i="2"/>
  <c r="E10214" i="2"/>
  <c r="E10215" i="2"/>
  <c r="E10216" i="2"/>
  <c r="E10217" i="2"/>
  <c r="E10218" i="2"/>
  <c r="E10219" i="2"/>
  <c r="E10220" i="2"/>
  <c r="E10221" i="2"/>
  <c r="E10222" i="2"/>
  <c r="E10223" i="2"/>
  <c r="E10224" i="2"/>
  <c r="E10225" i="2"/>
  <c r="E10226" i="2"/>
  <c r="E10227" i="2"/>
  <c r="E10228" i="2"/>
  <c r="E10229" i="2"/>
  <c r="E10230" i="2"/>
  <c r="E10231" i="2"/>
  <c r="E10232" i="2"/>
  <c r="E10233" i="2"/>
  <c r="E10234" i="2"/>
  <c r="E10235" i="2"/>
  <c r="E10236" i="2"/>
  <c r="E10237" i="2"/>
  <c r="E10238" i="2"/>
  <c r="E10239" i="2"/>
  <c r="E10240" i="2"/>
  <c r="E10241" i="2"/>
  <c r="E10242" i="2"/>
  <c r="E10243" i="2"/>
  <c r="E10244" i="2"/>
  <c r="E10245" i="2"/>
  <c r="E10246" i="2"/>
  <c r="E10247" i="2"/>
  <c r="E10248" i="2"/>
  <c r="E10249" i="2"/>
  <c r="E10250" i="2"/>
  <c r="E10251" i="2"/>
  <c r="E10252" i="2"/>
  <c r="E10253" i="2"/>
  <c r="E10254" i="2"/>
  <c r="E10255" i="2"/>
  <c r="E10256" i="2"/>
  <c r="E10257" i="2"/>
  <c r="E10258" i="2"/>
  <c r="E10259" i="2"/>
  <c r="E10260" i="2"/>
  <c r="E10261" i="2"/>
  <c r="E10262" i="2"/>
  <c r="E10263" i="2"/>
  <c r="E10264" i="2"/>
  <c r="E10265" i="2"/>
  <c r="E10266" i="2"/>
  <c r="E10267" i="2"/>
  <c r="E10268" i="2"/>
  <c r="E10269" i="2"/>
  <c r="E10270" i="2"/>
  <c r="E10271" i="2"/>
  <c r="E10272" i="2"/>
  <c r="E10273" i="2"/>
  <c r="E10274" i="2"/>
  <c r="E10275" i="2"/>
  <c r="E10276" i="2"/>
  <c r="E10277" i="2"/>
  <c r="E10278" i="2"/>
  <c r="E10279" i="2"/>
  <c r="E10280" i="2"/>
  <c r="E10281" i="2"/>
  <c r="E10282" i="2"/>
  <c r="E10283" i="2"/>
  <c r="E10284" i="2"/>
  <c r="E10285" i="2"/>
  <c r="E10286" i="2"/>
  <c r="E10287" i="2"/>
  <c r="E10288" i="2"/>
  <c r="E10289" i="2"/>
  <c r="E10290" i="2"/>
  <c r="E10291" i="2"/>
  <c r="E10292" i="2"/>
  <c r="E10293" i="2"/>
  <c r="E10294" i="2"/>
  <c r="E10295" i="2"/>
  <c r="E10296" i="2"/>
  <c r="E10297" i="2"/>
  <c r="E10298" i="2"/>
  <c r="E10299" i="2"/>
  <c r="E10300" i="2"/>
  <c r="E10301" i="2"/>
  <c r="E10302" i="2"/>
  <c r="E10303" i="2"/>
  <c r="E10304" i="2"/>
  <c r="E10305" i="2"/>
  <c r="E10306" i="2"/>
  <c r="E10307" i="2"/>
  <c r="E10308" i="2"/>
  <c r="E10309" i="2"/>
  <c r="E10310" i="2"/>
  <c r="E10311" i="2"/>
  <c r="E10312" i="2"/>
  <c r="E10313" i="2"/>
  <c r="E10314" i="2"/>
  <c r="E10315" i="2"/>
  <c r="E10316" i="2"/>
  <c r="E10317" i="2"/>
  <c r="E10318" i="2"/>
  <c r="E10319" i="2"/>
  <c r="E10320" i="2"/>
  <c r="E10321" i="2"/>
  <c r="E10322" i="2"/>
  <c r="E10323" i="2"/>
  <c r="E10324" i="2"/>
  <c r="E10325" i="2"/>
  <c r="E10326" i="2"/>
  <c r="E10327" i="2"/>
  <c r="E10328" i="2"/>
  <c r="E10329" i="2"/>
  <c r="E10330" i="2"/>
  <c r="E10331" i="2"/>
  <c r="E10332" i="2"/>
  <c r="E10333" i="2"/>
  <c r="E10334" i="2"/>
  <c r="E10335" i="2"/>
  <c r="E10336" i="2"/>
  <c r="E10337" i="2"/>
  <c r="E10338" i="2"/>
  <c r="E10339" i="2"/>
  <c r="E10340" i="2"/>
  <c r="E10341" i="2"/>
  <c r="E10342" i="2"/>
  <c r="E10343" i="2"/>
  <c r="E10344" i="2"/>
  <c r="E10345" i="2"/>
  <c r="E10346" i="2"/>
  <c r="E10347" i="2"/>
  <c r="E10348" i="2"/>
  <c r="E10349" i="2"/>
  <c r="E10350" i="2"/>
  <c r="E10351" i="2"/>
  <c r="E10352" i="2"/>
  <c r="E10353" i="2"/>
  <c r="E10354" i="2"/>
  <c r="E10355" i="2"/>
  <c r="E10356" i="2"/>
  <c r="E10357" i="2"/>
  <c r="E10358" i="2"/>
  <c r="E10359" i="2"/>
  <c r="E10360" i="2"/>
  <c r="E10361" i="2"/>
  <c r="E10362" i="2"/>
  <c r="E10363" i="2"/>
  <c r="E10364" i="2"/>
  <c r="E10365" i="2"/>
  <c r="E10366" i="2"/>
  <c r="E10367" i="2"/>
  <c r="E10368" i="2"/>
  <c r="E10369" i="2"/>
  <c r="E10370" i="2"/>
  <c r="E10371" i="2"/>
  <c r="E10372" i="2"/>
  <c r="E10373" i="2"/>
  <c r="E10374" i="2"/>
  <c r="E10375" i="2"/>
  <c r="E10376" i="2"/>
  <c r="E10377" i="2"/>
  <c r="E10378" i="2"/>
  <c r="E10379" i="2"/>
  <c r="E10380" i="2"/>
  <c r="F10380" i="2"/>
  <c r="G10379" i="2"/>
  <c r="F10379" i="2"/>
  <c r="G10378" i="2"/>
  <c r="F10378" i="2"/>
  <c r="G10377" i="2"/>
  <c r="F10377" i="2"/>
  <c r="G10376" i="2"/>
  <c r="F10376" i="2"/>
  <c r="G10375" i="2"/>
  <c r="F10375" i="2"/>
  <c r="G10374" i="2"/>
  <c r="F10374" i="2"/>
  <c r="G10373" i="2"/>
  <c r="F10373" i="2"/>
  <c r="G10372" i="2"/>
  <c r="F10372" i="2"/>
  <c r="G10371" i="2"/>
  <c r="F10371" i="2"/>
  <c r="G10370" i="2"/>
  <c r="F10370" i="2"/>
  <c r="G10369" i="2"/>
  <c r="F10369" i="2"/>
  <c r="G10368" i="2"/>
  <c r="F10368" i="2"/>
  <c r="G10367" i="2"/>
  <c r="F10367" i="2"/>
  <c r="G10366" i="2"/>
  <c r="F10366" i="2"/>
  <c r="G10365" i="2"/>
  <c r="F10365" i="2"/>
  <c r="G10364" i="2"/>
  <c r="F10364" i="2"/>
  <c r="G10363" i="2"/>
  <c r="F10363" i="2"/>
  <c r="G10362" i="2"/>
  <c r="F10362" i="2"/>
  <c r="G10361" i="2"/>
  <c r="F10361" i="2"/>
  <c r="G10360" i="2"/>
  <c r="F10360" i="2"/>
  <c r="G10359" i="2"/>
  <c r="F10359" i="2"/>
  <c r="G10358" i="2"/>
  <c r="F10358" i="2"/>
  <c r="G10357" i="2"/>
  <c r="F10357" i="2"/>
  <c r="G10356" i="2"/>
  <c r="F10356" i="2"/>
  <c r="G10355" i="2"/>
  <c r="F10355" i="2"/>
  <c r="G10354" i="2"/>
  <c r="F10354" i="2"/>
  <c r="G10353" i="2"/>
  <c r="F10353" i="2"/>
  <c r="G10352" i="2"/>
  <c r="F10352" i="2"/>
  <c r="G10351" i="2"/>
  <c r="F10351" i="2"/>
  <c r="G10350" i="2"/>
  <c r="F10350" i="2"/>
  <c r="G10349" i="2"/>
  <c r="F10349" i="2"/>
  <c r="G10348" i="2"/>
  <c r="F10348" i="2"/>
  <c r="G10347" i="2"/>
  <c r="F10347" i="2"/>
  <c r="G10346" i="2"/>
  <c r="F10346" i="2"/>
  <c r="G10345" i="2"/>
  <c r="F10345" i="2"/>
  <c r="G10344" i="2"/>
  <c r="F10344" i="2"/>
  <c r="G10343" i="2"/>
  <c r="F10343" i="2"/>
  <c r="G10342" i="2"/>
  <c r="F10342" i="2"/>
  <c r="G10341" i="2"/>
  <c r="F10341" i="2"/>
  <c r="G10340" i="2"/>
  <c r="F10340" i="2"/>
  <c r="G10339" i="2"/>
  <c r="F10339" i="2"/>
  <c r="G10338" i="2"/>
  <c r="F10338" i="2"/>
  <c r="G10337" i="2"/>
  <c r="F10337" i="2"/>
  <c r="G10336" i="2"/>
  <c r="F10336" i="2"/>
  <c r="G10335" i="2"/>
  <c r="F10335" i="2"/>
  <c r="G10334" i="2"/>
  <c r="F10334" i="2"/>
  <c r="G10333" i="2"/>
  <c r="F10333" i="2"/>
  <c r="G10332" i="2"/>
  <c r="F10332" i="2"/>
  <c r="G10331" i="2"/>
  <c r="F10331" i="2"/>
  <c r="G10330" i="2"/>
  <c r="F10330" i="2"/>
  <c r="G10329" i="2"/>
  <c r="F10329" i="2"/>
  <c r="G10328" i="2"/>
  <c r="F10328" i="2"/>
  <c r="G10327" i="2"/>
  <c r="F10327" i="2"/>
  <c r="G10326" i="2"/>
  <c r="F10326" i="2"/>
  <c r="G10325" i="2"/>
  <c r="F10325" i="2"/>
  <c r="G10324" i="2"/>
  <c r="F10324" i="2"/>
  <c r="G10323" i="2"/>
  <c r="F10323" i="2"/>
  <c r="G10322" i="2"/>
  <c r="F10322" i="2"/>
  <c r="G10321" i="2"/>
  <c r="F10321" i="2"/>
  <c r="G10320" i="2"/>
  <c r="F10320" i="2"/>
  <c r="G10319" i="2"/>
  <c r="F10319" i="2"/>
  <c r="G10318" i="2"/>
  <c r="F10318" i="2"/>
  <c r="G10317" i="2"/>
  <c r="F10317" i="2"/>
  <c r="G10316" i="2"/>
  <c r="F10316" i="2"/>
  <c r="G10315" i="2"/>
  <c r="F10315" i="2"/>
  <c r="G10314" i="2"/>
  <c r="F10314" i="2"/>
  <c r="G10313" i="2"/>
  <c r="F10313" i="2"/>
  <c r="G10312" i="2"/>
  <c r="F10312" i="2"/>
  <c r="G10311" i="2"/>
  <c r="F10311" i="2"/>
  <c r="G10310" i="2"/>
  <c r="F10310" i="2"/>
  <c r="G10309" i="2"/>
  <c r="F10309" i="2"/>
  <c r="G10308" i="2"/>
  <c r="F10308" i="2"/>
  <c r="G10307" i="2"/>
  <c r="F10307" i="2"/>
  <c r="G10306" i="2"/>
  <c r="F10306" i="2"/>
  <c r="G10305" i="2"/>
  <c r="F10305" i="2"/>
  <c r="G10304" i="2"/>
  <c r="F10304" i="2"/>
  <c r="G10303" i="2"/>
  <c r="F10303" i="2"/>
  <c r="G10302" i="2"/>
  <c r="F10302" i="2"/>
  <c r="G10301" i="2"/>
  <c r="F10301" i="2"/>
  <c r="G10300" i="2"/>
  <c r="F10300" i="2"/>
  <c r="G10299" i="2"/>
  <c r="F10299" i="2"/>
  <c r="G10298" i="2"/>
  <c r="F10298" i="2"/>
  <c r="G10297" i="2"/>
  <c r="F10297" i="2"/>
  <c r="G10296" i="2"/>
  <c r="F10296" i="2"/>
  <c r="G10295" i="2"/>
  <c r="F10295" i="2"/>
  <c r="G10294" i="2"/>
  <c r="F10294" i="2"/>
  <c r="G10293" i="2"/>
  <c r="F10293" i="2"/>
  <c r="G10292" i="2"/>
  <c r="F10292" i="2"/>
  <c r="G10291" i="2"/>
  <c r="F10291" i="2"/>
  <c r="G10290" i="2"/>
  <c r="F10290" i="2"/>
  <c r="G10289" i="2"/>
  <c r="F10289" i="2"/>
  <c r="G10288" i="2"/>
  <c r="F10288" i="2"/>
  <c r="G10287" i="2"/>
  <c r="F10287" i="2"/>
  <c r="G10286" i="2"/>
  <c r="F10286" i="2"/>
  <c r="G10285" i="2"/>
  <c r="F10285" i="2"/>
  <c r="G10284" i="2"/>
  <c r="F10284" i="2"/>
  <c r="G10283" i="2"/>
  <c r="F10283" i="2"/>
  <c r="G10282" i="2"/>
  <c r="F10282" i="2"/>
  <c r="G10281" i="2"/>
  <c r="F10281" i="2"/>
  <c r="G10280" i="2"/>
  <c r="F10280" i="2"/>
  <c r="G10279" i="2"/>
  <c r="F10279" i="2"/>
  <c r="G10278" i="2"/>
  <c r="F10278" i="2"/>
  <c r="G10277" i="2"/>
  <c r="F10277" i="2"/>
  <c r="G10276" i="2"/>
  <c r="F10276" i="2"/>
  <c r="G10275" i="2"/>
  <c r="F10275" i="2"/>
  <c r="G10274" i="2"/>
  <c r="F10274" i="2"/>
  <c r="G10273" i="2"/>
  <c r="F10273" i="2"/>
  <c r="G10272" i="2"/>
  <c r="F10272" i="2"/>
  <c r="G10271" i="2"/>
  <c r="F10271" i="2"/>
  <c r="G10270" i="2"/>
  <c r="F10270" i="2"/>
  <c r="G10269" i="2"/>
  <c r="F10269" i="2"/>
  <c r="G10268" i="2"/>
  <c r="F10268" i="2"/>
  <c r="G10267" i="2"/>
  <c r="F10267" i="2"/>
  <c r="G10266" i="2"/>
  <c r="F10266" i="2"/>
  <c r="G10265" i="2"/>
  <c r="F10265" i="2"/>
  <c r="G10264" i="2"/>
  <c r="F10264" i="2"/>
  <c r="G10263" i="2"/>
  <c r="F10263" i="2"/>
  <c r="G10262" i="2"/>
  <c r="F10262" i="2"/>
  <c r="G10261" i="2"/>
  <c r="F10261" i="2"/>
  <c r="G10260" i="2"/>
  <c r="F10260" i="2"/>
  <c r="G10259" i="2"/>
  <c r="F10259" i="2"/>
  <c r="G10258" i="2"/>
  <c r="F10258" i="2"/>
  <c r="G10257" i="2"/>
  <c r="F10257" i="2"/>
  <c r="G10256" i="2"/>
  <c r="F10256" i="2"/>
  <c r="G10255" i="2"/>
  <c r="F10255" i="2"/>
  <c r="G10254" i="2"/>
  <c r="F10254" i="2"/>
  <c r="G10253" i="2"/>
  <c r="F10253" i="2"/>
  <c r="G10252" i="2"/>
  <c r="F10252" i="2"/>
  <c r="G10251" i="2"/>
  <c r="F10251" i="2"/>
  <c r="G10250" i="2"/>
  <c r="F10250" i="2"/>
  <c r="G10249" i="2"/>
  <c r="F10249" i="2"/>
  <c r="G10248" i="2"/>
  <c r="F10248" i="2"/>
  <c r="G10247" i="2"/>
  <c r="F10247" i="2"/>
  <c r="G10246" i="2"/>
  <c r="F10246" i="2"/>
  <c r="G10245" i="2"/>
  <c r="F10245" i="2"/>
  <c r="G10244" i="2"/>
  <c r="F10244" i="2"/>
  <c r="G10243" i="2"/>
  <c r="F10243" i="2"/>
  <c r="G10242" i="2"/>
  <c r="F10242" i="2"/>
  <c r="G10241" i="2"/>
  <c r="F10241" i="2"/>
  <c r="G10240" i="2"/>
  <c r="F10240" i="2"/>
  <c r="G10239" i="2"/>
  <c r="F10239" i="2"/>
  <c r="G10238" i="2"/>
  <c r="F10238" i="2"/>
  <c r="G10237" i="2"/>
  <c r="F10237" i="2"/>
  <c r="G10236" i="2"/>
  <c r="F10236" i="2"/>
  <c r="G10235" i="2"/>
  <c r="F10235" i="2"/>
  <c r="G10234" i="2"/>
  <c r="F10234" i="2"/>
  <c r="G10233" i="2"/>
  <c r="F10233" i="2"/>
  <c r="G10232" i="2"/>
  <c r="F10232" i="2"/>
  <c r="G10231" i="2"/>
  <c r="F10231" i="2"/>
  <c r="G10230" i="2"/>
  <c r="F10230" i="2"/>
  <c r="G10229" i="2"/>
  <c r="F10229" i="2"/>
  <c r="G10228" i="2"/>
  <c r="F10228" i="2"/>
  <c r="G10227" i="2"/>
  <c r="F10227" i="2"/>
  <c r="G10226" i="2"/>
  <c r="F10226" i="2"/>
  <c r="G10225" i="2"/>
  <c r="F10225" i="2"/>
  <c r="G10224" i="2"/>
  <c r="F10224" i="2"/>
  <c r="G10223" i="2"/>
  <c r="F10223" i="2"/>
  <c r="G10222" i="2"/>
  <c r="F10222" i="2"/>
  <c r="G10221" i="2"/>
  <c r="F10221" i="2"/>
  <c r="G10220" i="2"/>
  <c r="F10220" i="2"/>
  <c r="G10219" i="2"/>
  <c r="F10219" i="2"/>
  <c r="G10218" i="2"/>
  <c r="F10218" i="2"/>
  <c r="G10217" i="2"/>
  <c r="F10217" i="2"/>
  <c r="G10216" i="2"/>
  <c r="F10216" i="2"/>
  <c r="G10215" i="2"/>
  <c r="F10215" i="2"/>
  <c r="G10214" i="2"/>
  <c r="F10214" i="2"/>
  <c r="G10213" i="2"/>
  <c r="F10213" i="2"/>
  <c r="G10212" i="2"/>
  <c r="F10212" i="2"/>
  <c r="G10211" i="2"/>
  <c r="F10211" i="2"/>
  <c r="G10210" i="2"/>
  <c r="F10210" i="2"/>
  <c r="G10209" i="2"/>
  <c r="F10209" i="2"/>
  <c r="G10208" i="2"/>
  <c r="F10208" i="2"/>
  <c r="G10207" i="2"/>
  <c r="F10207" i="2"/>
  <c r="G10206" i="2"/>
  <c r="F10206" i="2"/>
  <c r="G10205" i="2"/>
  <c r="F10205" i="2"/>
  <c r="G10204" i="2"/>
  <c r="F10204" i="2"/>
  <c r="G10203" i="2"/>
  <c r="F10203" i="2"/>
  <c r="G10202" i="2"/>
  <c r="F10202" i="2"/>
  <c r="G10201" i="2"/>
  <c r="F10201" i="2"/>
  <c r="G10200" i="2"/>
  <c r="F10200" i="2"/>
  <c r="G10199" i="2"/>
  <c r="F10199" i="2"/>
  <c r="G10198" i="2"/>
  <c r="F10198" i="2"/>
  <c r="G10197" i="2"/>
  <c r="F10197" i="2"/>
  <c r="G10196" i="2"/>
  <c r="F10196" i="2"/>
  <c r="G10195" i="2"/>
  <c r="F10195" i="2"/>
  <c r="G10194" i="2"/>
  <c r="F10194" i="2"/>
  <c r="G10193" i="2"/>
  <c r="F10193" i="2"/>
  <c r="G10192" i="2"/>
  <c r="F10192" i="2"/>
  <c r="G10191" i="2"/>
  <c r="F10191" i="2"/>
  <c r="G10190" i="2"/>
  <c r="F10190" i="2"/>
  <c r="G10189" i="2"/>
  <c r="F10189" i="2"/>
  <c r="G10188" i="2"/>
  <c r="F10188" i="2"/>
  <c r="G10187" i="2"/>
  <c r="F10187" i="2"/>
  <c r="G10186" i="2"/>
  <c r="F10186" i="2"/>
  <c r="G10185" i="2"/>
  <c r="F10185" i="2"/>
  <c r="G10184" i="2"/>
  <c r="F10184" i="2"/>
  <c r="G10183" i="2"/>
  <c r="F10183" i="2"/>
  <c r="G10182" i="2"/>
  <c r="F10182" i="2"/>
  <c r="G10181" i="2"/>
  <c r="F10181" i="2"/>
  <c r="G10180" i="2"/>
  <c r="F10180" i="2"/>
  <c r="G10179" i="2"/>
  <c r="F10179" i="2"/>
  <c r="G10178" i="2"/>
  <c r="F10178" i="2"/>
  <c r="G10177" i="2"/>
  <c r="F10177" i="2"/>
  <c r="G10176" i="2"/>
  <c r="F10176" i="2"/>
  <c r="G10175" i="2"/>
  <c r="F10175" i="2"/>
  <c r="G10174" i="2"/>
  <c r="F10174" i="2"/>
  <c r="G10173" i="2"/>
  <c r="F10173" i="2"/>
  <c r="G10172" i="2"/>
  <c r="F10172" i="2"/>
  <c r="G10171" i="2"/>
  <c r="F10171" i="2"/>
  <c r="G10170" i="2"/>
  <c r="F10170" i="2"/>
  <c r="G10169" i="2"/>
  <c r="F10169" i="2"/>
  <c r="G10168" i="2"/>
  <c r="F10168" i="2"/>
  <c r="G10167" i="2"/>
  <c r="F10167" i="2"/>
  <c r="G10166" i="2"/>
  <c r="F10166" i="2"/>
  <c r="G10165" i="2"/>
  <c r="F10165" i="2"/>
  <c r="G10164" i="2"/>
  <c r="F10164" i="2"/>
  <c r="G10163" i="2"/>
  <c r="F10163" i="2"/>
  <c r="G10162" i="2"/>
  <c r="F10162" i="2"/>
  <c r="G10161" i="2"/>
  <c r="F10161" i="2"/>
  <c r="G10160" i="2"/>
  <c r="F10160" i="2"/>
  <c r="G10159" i="2"/>
  <c r="F10159" i="2"/>
  <c r="G10158" i="2"/>
  <c r="F10158" i="2"/>
  <c r="G10157" i="2"/>
  <c r="E10044" i="2"/>
  <c r="E10045" i="2"/>
  <c r="E10046" i="2"/>
  <c r="E10047" i="2"/>
  <c r="E10048" i="2"/>
  <c r="E10049" i="2"/>
  <c r="E10050" i="2"/>
  <c r="E10051" i="2"/>
  <c r="E10052" i="2"/>
  <c r="E10053" i="2"/>
  <c r="E10054" i="2"/>
  <c r="E10055" i="2"/>
  <c r="E10056" i="2"/>
  <c r="E10057" i="2"/>
  <c r="E10058" i="2"/>
  <c r="E10059" i="2"/>
  <c r="E10060" i="2"/>
  <c r="E10061" i="2"/>
  <c r="E10062" i="2"/>
  <c r="E10063" i="2"/>
  <c r="E10064" i="2"/>
  <c r="E10065" i="2"/>
  <c r="E10066" i="2"/>
  <c r="E10067" i="2"/>
  <c r="E10068" i="2"/>
  <c r="E10069" i="2"/>
  <c r="E10070" i="2"/>
  <c r="E10071" i="2"/>
  <c r="E10072" i="2"/>
  <c r="E10073" i="2"/>
  <c r="E10074" i="2"/>
  <c r="E10075" i="2"/>
  <c r="E10076" i="2"/>
  <c r="E10077" i="2"/>
  <c r="E10078" i="2"/>
  <c r="E10079" i="2"/>
  <c r="E10080" i="2"/>
  <c r="E10081" i="2"/>
  <c r="E10082" i="2"/>
  <c r="E10083" i="2"/>
  <c r="E10084" i="2"/>
  <c r="E10085" i="2"/>
  <c r="E10086" i="2"/>
  <c r="E10087" i="2"/>
  <c r="E10088" i="2"/>
  <c r="E10089" i="2"/>
  <c r="E10090" i="2"/>
  <c r="E10091" i="2"/>
  <c r="E10092" i="2"/>
  <c r="E10093" i="2"/>
  <c r="E10094" i="2"/>
  <c r="E10095" i="2"/>
  <c r="E10096" i="2"/>
  <c r="E10097" i="2"/>
  <c r="E10098" i="2"/>
  <c r="E10099" i="2"/>
  <c r="E10100" i="2"/>
  <c r="E10101" i="2"/>
  <c r="E10102" i="2"/>
  <c r="E10103" i="2"/>
  <c r="E10104" i="2"/>
  <c r="E10105" i="2"/>
  <c r="E10106" i="2"/>
  <c r="E10107" i="2"/>
  <c r="E10108" i="2"/>
  <c r="E10109" i="2"/>
  <c r="E10110" i="2"/>
  <c r="E10111" i="2"/>
  <c r="E10112" i="2"/>
  <c r="E10113" i="2"/>
  <c r="E10114" i="2"/>
  <c r="E10115" i="2"/>
  <c r="E10116" i="2"/>
  <c r="E10117" i="2"/>
  <c r="E10118" i="2"/>
  <c r="E10119" i="2"/>
  <c r="E10120" i="2"/>
  <c r="E10121" i="2"/>
  <c r="E10122" i="2"/>
  <c r="E10123" i="2"/>
  <c r="E10124" i="2"/>
  <c r="E10125" i="2"/>
  <c r="E10126" i="2"/>
  <c r="E10127" i="2"/>
  <c r="E10128" i="2"/>
  <c r="E10129" i="2"/>
  <c r="E10130" i="2"/>
  <c r="E10131" i="2"/>
  <c r="E10132" i="2"/>
  <c r="E10133" i="2"/>
  <c r="E10134" i="2"/>
  <c r="E10135" i="2"/>
  <c r="E10136" i="2"/>
  <c r="E10137" i="2"/>
  <c r="E10138" i="2"/>
  <c r="E10139" i="2"/>
  <c r="E10140" i="2"/>
  <c r="E10141" i="2"/>
  <c r="E10142" i="2"/>
  <c r="E10143" i="2"/>
  <c r="E10144" i="2"/>
  <c r="E10145" i="2"/>
  <c r="E10146" i="2"/>
  <c r="E10147" i="2"/>
  <c r="E10148" i="2"/>
  <c r="E10149" i="2"/>
  <c r="E10150" i="2"/>
  <c r="E10151" i="2"/>
  <c r="E10152" i="2"/>
  <c r="E10153" i="2"/>
  <c r="E10154" i="2"/>
  <c r="E10155" i="2"/>
  <c r="E10156" i="2"/>
  <c r="E10157" i="2"/>
  <c r="F10157" i="2"/>
  <c r="G10156" i="2"/>
  <c r="F10156" i="2"/>
  <c r="G10155" i="2"/>
  <c r="F10155" i="2"/>
  <c r="G10154" i="2"/>
  <c r="F10154" i="2"/>
  <c r="G10153" i="2"/>
  <c r="F10153" i="2"/>
  <c r="G10152" i="2"/>
  <c r="F10152" i="2"/>
  <c r="G10151" i="2"/>
  <c r="F10151" i="2"/>
  <c r="G10150" i="2"/>
  <c r="F10150" i="2"/>
  <c r="G10149" i="2"/>
  <c r="F10149" i="2"/>
  <c r="G10148" i="2"/>
  <c r="F10148" i="2"/>
  <c r="G10147" i="2"/>
  <c r="F10147" i="2"/>
  <c r="G10146" i="2"/>
  <c r="F10146" i="2"/>
  <c r="G10145" i="2"/>
  <c r="F10145" i="2"/>
  <c r="G10144" i="2"/>
  <c r="F10144" i="2"/>
  <c r="G10143" i="2"/>
  <c r="F10143" i="2"/>
  <c r="G10142" i="2"/>
  <c r="F10142" i="2"/>
  <c r="G10141" i="2"/>
  <c r="F10141" i="2"/>
  <c r="G10140" i="2"/>
  <c r="F10140" i="2"/>
  <c r="G10139" i="2"/>
  <c r="F10139" i="2"/>
  <c r="G10138" i="2"/>
  <c r="F10138" i="2"/>
  <c r="G10137" i="2"/>
  <c r="F10137" i="2"/>
  <c r="G10136" i="2"/>
  <c r="F10136" i="2"/>
  <c r="G10135" i="2"/>
  <c r="F10135" i="2"/>
  <c r="G10134" i="2"/>
  <c r="F10134" i="2"/>
  <c r="G10133" i="2"/>
  <c r="F10133" i="2"/>
  <c r="G10132" i="2"/>
  <c r="F10132" i="2"/>
  <c r="G10131" i="2"/>
  <c r="F10131" i="2"/>
  <c r="G10130" i="2"/>
  <c r="F10130" i="2"/>
  <c r="G10129" i="2"/>
  <c r="F10129" i="2"/>
  <c r="G10128" i="2"/>
  <c r="F10128" i="2"/>
  <c r="G10127" i="2"/>
  <c r="F10127" i="2"/>
  <c r="G10126" i="2"/>
  <c r="F10126" i="2"/>
  <c r="G10125" i="2"/>
  <c r="F10125" i="2"/>
  <c r="G10124" i="2"/>
  <c r="F10124" i="2"/>
  <c r="G10123" i="2"/>
  <c r="F10123" i="2"/>
  <c r="G10122" i="2"/>
  <c r="F10122" i="2"/>
  <c r="G10121" i="2"/>
  <c r="F10121" i="2"/>
  <c r="G10120" i="2"/>
  <c r="F10120" i="2"/>
  <c r="G10119" i="2"/>
  <c r="F10119" i="2"/>
  <c r="G10118" i="2"/>
  <c r="F10118" i="2"/>
  <c r="G10117" i="2"/>
  <c r="F10117" i="2"/>
  <c r="G10116" i="2"/>
  <c r="F10116" i="2"/>
  <c r="G10115" i="2"/>
  <c r="F10115" i="2"/>
  <c r="G10114" i="2"/>
  <c r="F10114" i="2"/>
  <c r="G10113" i="2"/>
  <c r="F10113" i="2"/>
  <c r="G10112" i="2"/>
  <c r="F10112" i="2"/>
  <c r="G10111" i="2"/>
  <c r="F10111" i="2"/>
  <c r="G10110" i="2"/>
  <c r="F10110" i="2"/>
  <c r="G10109" i="2"/>
  <c r="F10109" i="2"/>
  <c r="G10108" i="2"/>
  <c r="F10108" i="2"/>
  <c r="G10107" i="2"/>
  <c r="F10107" i="2"/>
  <c r="G10106" i="2"/>
  <c r="F10106" i="2"/>
  <c r="G10105" i="2"/>
  <c r="F10105" i="2"/>
  <c r="G10104" i="2"/>
  <c r="F10104" i="2"/>
  <c r="G10103" i="2"/>
  <c r="F10103" i="2"/>
  <c r="G10102" i="2"/>
  <c r="F10102" i="2"/>
  <c r="G10101" i="2"/>
  <c r="F10101" i="2"/>
  <c r="G10100" i="2"/>
  <c r="F10100" i="2"/>
  <c r="G10099" i="2"/>
  <c r="F10099" i="2"/>
  <c r="G10098" i="2"/>
  <c r="F10098" i="2"/>
  <c r="G10097" i="2"/>
  <c r="F10097" i="2"/>
  <c r="G10096" i="2"/>
  <c r="F10096" i="2"/>
  <c r="G10095" i="2"/>
  <c r="F10095" i="2"/>
  <c r="G10094" i="2"/>
  <c r="F10094" i="2"/>
  <c r="G10093" i="2"/>
  <c r="F10093" i="2"/>
  <c r="G10092" i="2"/>
  <c r="F10092" i="2"/>
  <c r="G10091" i="2"/>
  <c r="F10091" i="2"/>
  <c r="G10090" i="2"/>
  <c r="F10090" i="2"/>
  <c r="G10089" i="2"/>
  <c r="F10089" i="2"/>
  <c r="G10088" i="2"/>
  <c r="F10088" i="2"/>
  <c r="G10087" i="2"/>
  <c r="F10087" i="2"/>
  <c r="G10086" i="2"/>
  <c r="F10086" i="2"/>
  <c r="G10085" i="2"/>
  <c r="F10085" i="2"/>
  <c r="G10084" i="2"/>
  <c r="F10084" i="2"/>
  <c r="G10083" i="2"/>
  <c r="F10083" i="2"/>
  <c r="G10082" i="2"/>
  <c r="F10082" i="2"/>
  <c r="G10081" i="2"/>
  <c r="F10081" i="2"/>
  <c r="G10080" i="2"/>
  <c r="F10080" i="2"/>
  <c r="G10079" i="2"/>
  <c r="F10079" i="2"/>
  <c r="G10078" i="2"/>
  <c r="F10078" i="2"/>
  <c r="G10077" i="2"/>
  <c r="F10077" i="2"/>
  <c r="G10076" i="2"/>
  <c r="F10076" i="2"/>
  <c r="G10075" i="2"/>
  <c r="F10075" i="2"/>
  <c r="G10074" i="2"/>
  <c r="F10074" i="2"/>
  <c r="G10073" i="2"/>
  <c r="F10073" i="2"/>
  <c r="G10072" i="2"/>
  <c r="F10072" i="2"/>
  <c r="G10071" i="2"/>
  <c r="F10071" i="2"/>
  <c r="G10070" i="2"/>
  <c r="F10070" i="2"/>
  <c r="G10069" i="2"/>
  <c r="F10069" i="2"/>
  <c r="G10068" i="2"/>
  <c r="F10068" i="2"/>
  <c r="G10067" i="2"/>
  <c r="F10067" i="2"/>
  <c r="G10066" i="2"/>
  <c r="F10066" i="2"/>
  <c r="G10065" i="2"/>
  <c r="F10065" i="2"/>
  <c r="G10064" i="2"/>
  <c r="F10064" i="2"/>
  <c r="G10063" i="2"/>
  <c r="F10063" i="2"/>
  <c r="G10062" i="2"/>
  <c r="F10062" i="2"/>
  <c r="G10061" i="2"/>
  <c r="F10061" i="2"/>
  <c r="G10060" i="2"/>
  <c r="F10060" i="2"/>
  <c r="G10059" i="2"/>
  <c r="F10059" i="2"/>
  <c r="G10058" i="2"/>
  <c r="F10058" i="2"/>
  <c r="G10057" i="2"/>
  <c r="F10057" i="2"/>
  <c r="G10056" i="2"/>
  <c r="F10056" i="2"/>
  <c r="G10055" i="2"/>
  <c r="F10055" i="2"/>
  <c r="G10054" i="2"/>
  <c r="F10054" i="2"/>
  <c r="G10053" i="2"/>
  <c r="F10053" i="2"/>
  <c r="G10052" i="2"/>
  <c r="F10052" i="2"/>
  <c r="G10051" i="2"/>
  <c r="F10051" i="2"/>
  <c r="G10050" i="2"/>
  <c r="F10050" i="2"/>
  <c r="G10049" i="2"/>
  <c r="F10049" i="2"/>
  <c r="G10048" i="2"/>
  <c r="F10048" i="2"/>
  <c r="G10047" i="2"/>
  <c r="F10047" i="2"/>
  <c r="G10046" i="2"/>
  <c r="F10046" i="2"/>
  <c r="G10045" i="2"/>
  <c r="F10045" i="2"/>
  <c r="G10044" i="2"/>
  <c r="F10044" i="2"/>
  <c r="G10043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10002" i="2"/>
  <c r="E10003" i="2"/>
  <c r="E10004" i="2"/>
  <c r="E10005" i="2"/>
  <c r="E10006" i="2"/>
  <c r="E10007" i="2"/>
  <c r="E10008" i="2"/>
  <c r="E10009" i="2"/>
  <c r="E10010" i="2"/>
  <c r="E10011" i="2"/>
  <c r="E10012" i="2"/>
  <c r="E10013" i="2"/>
  <c r="E10014" i="2"/>
  <c r="E10015" i="2"/>
  <c r="E10016" i="2"/>
  <c r="E10017" i="2"/>
  <c r="E10018" i="2"/>
  <c r="E10019" i="2"/>
  <c r="E10020" i="2"/>
  <c r="E10021" i="2"/>
  <c r="E10022" i="2"/>
  <c r="E10023" i="2"/>
  <c r="E10024" i="2"/>
  <c r="E10025" i="2"/>
  <c r="E10026" i="2"/>
  <c r="E10027" i="2"/>
  <c r="E10028" i="2"/>
  <c r="E10029" i="2"/>
  <c r="E10030" i="2"/>
  <c r="E10031" i="2"/>
  <c r="E10032" i="2"/>
  <c r="E10033" i="2"/>
  <c r="E10034" i="2"/>
  <c r="E10035" i="2"/>
  <c r="E10036" i="2"/>
  <c r="E10037" i="2"/>
  <c r="E10038" i="2"/>
  <c r="E10039" i="2"/>
  <c r="E10040" i="2"/>
  <c r="E10041" i="2"/>
  <c r="E10042" i="2"/>
  <c r="E10043" i="2"/>
  <c r="F10043" i="2"/>
  <c r="G10042" i="2"/>
  <c r="F10042" i="2"/>
  <c r="G10041" i="2"/>
  <c r="F10041" i="2"/>
  <c r="G10040" i="2"/>
  <c r="F10040" i="2"/>
  <c r="G10039" i="2"/>
  <c r="F10039" i="2"/>
  <c r="G10038" i="2"/>
  <c r="F10038" i="2"/>
  <c r="G10037" i="2"/>
  <c r="F10037" i="2"/>
  <c r="G10036" i="2"/>
  <c r="F10036" i="2"/>
  <c r="G10035" i="2"/>
  <c r="F10035" i="2"/>
  <c r="G10034" i="2"/>
  <c r="F10034" i="2"/>
  <c r="G10033" i="2"/>
  <c r="F10033" i="2"/>
  <c r="G10032" i="2"/>
  <c r="F10032" i="2"/>
  <c r="G10031" i="2"/>
  <c r="F10031" i="2"/>
  <c r="G10030" i="2"/>
  <c r="F10030" i="2"/>
  <c r="G10029" i="2"/>
  <c r="F10029" i="2"/>
  <c r="G10028" i="2"/>
  <c r="F10028" i="2"/>
  <c r="G10027" i="2"/>
  <c r="F10027" i="2"/>
  <c r="G10026" i="2"/>
  <c r="F10026" i="2"/>
  <c r="G10025" i="2"/>
  <c r="F10025" i="2"/>
  <c r="G10024" i="2"/>
  <c r="F10024" i="2"/>
  <c r="G10023" i="2"/>
  <c r="F10023" i="2"/>
  <c r="G10022" i="2"/>
  <c r="F10022" i="2"/>
  <c r="G10021" i="2"/>
  <c r="F10021" i="2"/>
  <c r="G10020" i="2"/>
  <c r="F10020" i="2"/>
  <c r="G10019" i="2"/>
  <c r="F10019" i="2"/>
  <c r="G10018" i="2"/>
  <c r="F10018" i="2"/>
  <c r="G10017" i="2"/>
  <c r="F10017" i="2"/>
  <c r="G10016" i="2"/>
  <c r="F10016" i="2"/>
  <c r="G10015" i="2"/>
  <c r="F10015" i="2"/>
  <c r="G10014" i="2"/>
  <c r="F10014" i="2"/>
  <c r="G10013" i="2"/>
  <c r="F10013" i="2"/>
  <c r="G10012" i="2"/>
  <c r="F10012" i="2"/>
  <c r="G10011" i="2"/>
  <c r="F10011" i="2"/>
  <c r="G10010" i="2"/>
  <c r="F10010" i="2"/>
  <c r="G10009" i="2"/>
  <c r="F10009" i="2"/>
  <c r="G10008" i="2"/>
  <c r="F10008" i="2"/>
  <c r="G10007" i="2"/>
  <c r="F10007" i="2"/>
  <c r="G10006" i="2"/>
  <c r="F10006" i="2"/>
  <c r="G10005" i="2"/>
  <c r="F10005" i="2"/>
  <c r="G10004" i="2"/>
  <c r="F10004" i="2"/>
  <c r="G10003" i="2"/>
  <c r="F10003" i="2"/>
  <c r="G10002" i="2"/>
  <c r="F10002" i="2"/>
  <c r="G10001" i="2"/>
  <c r="F10001" i="2"/>
  <c r="G10000" i="2"/>
  <c r="F10000" i="2"/>
  <c r="G9999" i="2"/>
  <c r="F9999" i="2"/>
  <c r="G9998" i="2"/>
  <c r="F9998" i="2"/>
  <c r="G9997" i="2"/>
  <c r="F9997" i="2"/>
  <c r="G9996" i="2"/>
  <c r="F9996" i="2"/>
  <c r="G9995" i="2"/>
  <c r="F9995" i="2"/>
  <c r="G9994" i="2"/>
  <c r="F9994" i="2"/>
  <c r="G9993" i="2"/>
  <c r="F9993" i="2"/>
  <c r="G9992" i="2"/>
  <c r="F9992" i="2"/>
  <c r="G9991" i="2"/>
  <c r="F9991" i="2"/>
  <c r="G9990" i="2"/>
  <c r="F9990" i="2"/>
  <c r="G9989" i="2"/>
  <c r="F9989" i="2"/>
  <c r="G9988" i="2"/>
  <c r="F9988" i="2"/>
  <c r="G9987" i="2"/>
  <c r="F9987" i="2"/>
  <c r="G9986" i="2"/>
  <c r="F9986" i="2"/>
  <c r="G9985" i="2"/>
  <c r="F9985" i="2"/>
  <c r="G9984" i="2"/>
  <c r="F9984" i="2"/>
  <c r="G9983" i="2"/>
  <c r="F9983" i="2"/>
  <c r="G9982" i="2"/>
  <c r="F9982" i="2"/>
  <c r="G9981" i="2"/>
  <c r="F9981" i="2"/>
  <c r="G9980" i="2"/>
  <c r="F9980" i="2"/>
  <c r="G9979" i="2"/>
  <c r="F9979" i="2"/>
  <c r="G9978" i="2"/>
  <c r="F9978" i="2"/>
  <c r="G9977" i="2"/>
  <c r="F9977" i="2"/>
  <c r="G9976" i="2"/>
  <c r="F9976" i="2"/>
  <c r="G9975" i="2"/>
  <c r="F9975" i="2"/>
  <c r="G9974" i="2"/>
  <c r="F9974" i="2"/>
  <c r="G9973" i="2"/>
  <c r="F9973" i="2"/>
  <c r="G9972" i="2"/>
  <c r="F9972" i="2"/>
  <c r="G9971" i="2"/>
  <c r="F9971" i="2"/>
  <c r="G9970" i="2"/>
  <c r="F9970" i="2"/>
  <c r="G9969" i="2"/>
  <c r="F9969" i="2"/>
  <c r="G9968" i="2"/>
  <c r="F9968" i="2"/>
  <c r="G9967" i="2"/>
  <c r="F9967" i="2"/>
  <c r="G9966" i="2"/>
  <c r="F9966" i="2"/>
  <c r="G9965" i="2"/>
  <c r="F9965" i="2"/>
  <c r="G9964" i="2"/>
  <c r="F9964" i="2"/>
  <c r="G9963" i="2"/>
  <c r="F9963" i="2"/>
  <c r="G9962" i="2"/>
  <c r="F9962" i="2"/>
  <c r="G9961" i="2"/>
  <c r="F9961" i="2"/>
  <c r="G9960" i="2"/>
  <c r="F9960" i="2"/>
  <c r="G9959" i="2"/>
  <c r="F9959" i="2"/>
  <c r="G9958" i="2"/>
  <c r="F9958" i="2"/>
  <c r="G9957" i="2"/>
  <c r="F9957" i="2"/>
  <c r="G9956" i="2"/>
  <c r="F9956" i="2"/>
  <c r="G9955" i="2"/>
  <c r="F9955" i="2"/>
  <c r="G9954" i="2"/>
  <c r="F9954" i="2"/>
  <c r="G9953" i="2"/>
  <c r="F9953" i="2"/>
  <c r="G9952" i="2"/>
  <c r="F9952" i="2"/>
  <c r="G9951" i="2"/>
  <c r="F9951" i="2"/>
  <c r="G9950" i="2"/>
  <c r="F9950" i="2"/>
  <c r="G9949" i="2"/>
  <c r="F9949" i="2"/>
  <c r="G9948" i="2"/>
  <c r="F9948" i="2"/>
  <c r="G9947" i="2"/>
  <c r="F9947" i="2"/>
  <c r="G9946" i="2"/>
  <c r="F9946" i="2"/>
  <c r="G9945" i="2"/>
  <c r="F9945" i="2"/>
  <c r="G9944" i="2"/>
  <c r="F9944" i="2"/>
  <c r="G9943" i="2"/>
  <c r="F9943" i="2"/>
  <c r="G9942" i="2"/>
  <c r="F9942" i="2"/>
  <c r="G9941" i="2"/>
  <c r="F9941" i="2"/>
  <c r="G9940" i="2"/>
  <c r="F9940" i="2"/>
  <c r="G9939" i="2"/>
  <c r="F9939" i="2"/>
  <c r="G9938" i="2"/>
  <c r="F9938" i="2"/>
  <c r="G9937" i="2"/>
  <c r="F9937" i="2"/>
  <c r="G9936" i="2"/>
  <c r="F9936" i="2"/>
  <c r="G9935" i="2"/>
  <c r="F9935" i="2"/>
  <c r="G9934" i="2"/>
  <c r="F9934" i="2"/>
  <c r="G9933" i="2"/>
  <c r="F9933" i="2"/>
  <c r="G9932" i="2"/>
  <c r="F9932" i="2"/>
  <c r="G9931" i="2"/>
  <c r="F9931" i="2"/>
  <c r="G9930" i="2"/>
  <c r="F9930" i="2"/>
  <c r="G9929" i="2"/>
  <c r="F9929" i="2"/>
  <c r="G9928" i="2"/>
  <c r="F9928" i="2"/>
  <c r="G9927" i="2"/>
  <c r="F9927" i="2"/>
  <c r="G9926" i="2"/>
  <c r="F9926" i="2"/>
  <c r="G9925" i="2"/>
  <c r="F9925" i="2"/>
  <c r="G9924" i="2"/>
  <c r="F9924" i="2"/>
  <c r="G9923" i="2"/>
  <c r="F9923" i="2"/>
  <c r="G9922" i="2"/>
  <c r="F9922" i="2"/>
  <c r="G9921" i="2"/>
  <c r="F9921" i="2"/>
  <c r="G9920" i="2"/>
  <c r="F9920" i="2"/>
  <c r="G9919" i="2"/>
  <c r="F9919" i="2"/>
  <c r="G9918" i="2"/>
  <c r="F9918" i="2"/>
  <c r="G9917" i="2"/>
  <c r="F9917" i="2"/>
  <c r="G9916" i="2"/>
  <c r="F9916" i="2"/>
  <c r="G9915" i="2"/>
  <c r="F9915" i="2"/>
  <c r="G9914" i="2"/>
  <c r="F9914" i="2"/>
  <c r="G9913" i="2"/>
  <c r="F9913" i="2"/>
  <c r="G9912" i="2"/>
  <c r="F9912" i="2"/>
  <c r="G9911" i="2"/>
  <c r="F9911" i="2"/>
  <c r="G9910" i="2"/>
  <c r="F9910" i="2"/>
  <c r="G9909" i="2"/>
  <c r="F9909" i="2"/>
  <c r="G9908" i="2"/>
  <c r="F9908" i="2"/>
  <c r="G9907" i="2"/>
  <c r="F9907" i="2"/>
  <c r="G9906" i="2"/>
  <c r="F9906" i="2"/>
  <c r="G9905" i="2"/>
  <c r="F9905" i="2"/>
  <c r="G9904" i="2"/>
  <c r="F9904" i="2"/>
  <c r="G9903" i="2"/>
  <c r="F9903" i="2"/>
  <c r="G9902" i="2"/>
  <c r="F9902" i="2"/>
  <c r="G9901" i="2"/>
  <c r="F9901" i="2"/>
  <c r="G9900" i="2"/>
  <c r="F9900" i="2"/>
  <c r="G9899" i="2"/>
  <c r="F9899" i="2"/>
  <c r="G9898" i="2"/>
  <c r="F9898" i="2"/>
  <c r="G9897" i="2"/>
  <c r="F9897" i="2"/>
  <c r="G9896" i="2"/>
  <c r="F9896" i="2"/>
  <c r="G9895" i="2"/>
  <c r="F9895" i="2"/>
  <c r="G9894" i="2"/>
  <c r="F9894" i="2"/>
  <c r="G9893" i="2"/>
  <c r="F9893" i="2"/>
  <c r="G9892" i="2"/>
  <c r="F9892" i="2"/>
  <c r="G9891" i="2"/>
  <c r="F9891" i="2"/>
  <c r="G9890" i="2"/>
  <c r="F9890" i="2"/>
  <c r="G9889" i="2"/>
  <c r="F9889" i="2"/>
  <c r="G9888" i="2"/>
  <c r="F9888" i="2"/>
  <c r="G9887" i="2"/>
  <c r="F9887" i="2"/>
  <c r="G9886" i="2"/>
  <c r="F9886" i="2"/>
  <c r="G9885" i="2"/>
  <c r="F9885" i="2"/>
  <c r="G9884" i="2"/>
  <c r="F9884" i="2"/>
  <c r="G9883" i="2"/>
  <c r="F9883" i="2"/>
  <c r="G9882" i="2"/>
  <c r="F9882" i="2"/>
  <c r="G9881" i="2"/>
  <c r="F9881" i="2"/>
  <c r="G9880" i="2"/>
  <c r="F9880" i="2"/>
  <c r="G9879" i="2"/>
  <c r="F9879" i="2"/>
  <c r="G9878" i="2"/>
  <c r="F9878" i="2"/>
  <c r="G9877" i="2"/>
  <c r="F9877" i="2"/>
  <c r="G9876" i="2"/>
  <c r="F9876" i="2"/>
  <c r="G9875" i="2"/>
  <c r="F9875" i="2"/>
  <c r="G9874" i="2"/>
  <c r="F9874" i="2"/>
  <c r="G9873" i="2"/>
  <c r="F9873" i="2"/>
  <c r="G9872" i="2"/>
  <c r="F9872" i="2"/>
  <c r="G9871" i="2"/>
  <c r="F9871" i="2"/>
  <c r="G9870" i="2"/>
  <c r="F9870" i="2"/>
  <c r="G9869" i="2"/>
  <c r="F9869" i="2"/>
  <c r="G9868" i="2"/>
  <c r="F9868" i="2"/>
  <c r="G9867" i="2"/>
  <c r="F9867" i="2"/>
  <c r="G9866" i="2"/>
  <c r="F9866" i="2"/>
  <c r="G9865" i="2"/>
  <c r="F9865" i="2"/>
  <c r="G9864" i="2"/>
  <c r="F9864" i="2"/>
  <c r="G9863" i="2"/>
  <c r="F9863" i="2"/>
  <c r="G9862" i="2"/>
  <c r="F9862" i="2"/>
  <c r="G9861" i="2"/>
  <c r="F9861" i="2"/>
  <c r="G9860" i="2"/>
  <c r="F9860" i="2"/>
  <c r="G9859" i="2"/>
  <c r="F9859" i="2"/>
  <c r="G9858" i="2"/>
  <c r="F9858" i="2"/>
  <c r="G9857" i="2"/>
  <c r="F9857" i="2"/>
  <c r="G9856" i="2"/>
  <c r="F9856" i="2"/>
  <c r="G9855" i="2"/>
  <c r="F9855" i="2"/>
  <c r="G9854" i="2"/>
  <c r="F9854" i="2"/>
  <c r="G9853" i="2"/>
  <c r="F9853" i="2"/>
  <c r="G9852" i="2"/>
  <c r="F9852" i="2"/>
  <c r="G9851" i="2"/>
  <c r="F9851" i="2"/>
  <c r="G9850" i="2"/>
  <c r="F9850" i="2"/>
  <c r="G9849" i="2"/>
  <c r="F9849" i="2"/>
  <c r="G9848" i="2"/>
  <c r="F9848" i="2"/>
  <c r="G9847" i="2"/>
  <c r="F9847" i="2"/>
  <c r="G9846" i="2"/>
  <c r="F9846" i="2"/>
  <c r="G9845" i="2"/>
  <c r="F9845" i="2"/>
  <c r="G9844" i="2"/>
  <c r="F9844" i="2"/>
  <c r="G9843" i="2"/>
  <c r="F9843" i="2"/>
  <c r="G9842" i="2"/>
  <c r="F9842" i="2"/>
  <c r="G9841" i="2"/>
  <c r="F9841" i="2"/>
  <c r="G9840" i="2"/>
  <c r="F9840" i="2"/>
  <c r="G9839" i="2"/>
  <c r="F9839" i="2"/>
  <c r="G9838" i="2"/>
  <c r="F9838" i="2"/>
  <c r="G9837" i="2"/>
  <c r="F9837" i="2"/>
  <c r="G9836" i="2"/>
  <c r="F9836" i="2"/>
  <c r="G9835" i="2"/>
  <c r="F9835" i="2"/>
  <c r="G9834" i="2"/>
  <c r="F9834" i="2"/>
  <c r="G9833" i="2"/>
  <c r="F9833" i="2"/>
  <c r="G9832" i="2"/>
  <c r="F9832" i="2"/>
  <c r="G9831" i="2"/>
  <c r="F9831" i="2"/>
  <c r="G9830" i="2"/>
  <c r="F9830" i="2"/>
  <c r="G9829" i="2"/>
  <c r="F9829" i="2"/>
  <c r="G9828" i="2"/>
  <c r="F9828" i="2"/>
  <c r="G9827" i="2"/>
  <c r="F9827" i="2"/>
  <c r="G9826" i="2"/>
  <c r="F9826" i="2"/>
  <c r="G9825" i="2"/>
  <c r="F9825" i="2"/>
  <c r="G9824" i="2"/>
  <c r="F9824" i="2"/>
  <c r="G9823" i="2"/>
  <c r="F9823" i="2"/>
  <c r="G9822" i="2"/>
  <c r="F9822" i="2"/>
  <c r="G9821" i="2"/>
  <c r="F9821" i="2"/>
  <c r="G9820" i="2"/>
  <c r="F9820" i="2"/>
  <c r="G9819" i="2"/>
  <c r="F9819" i="2"/>
  <c r="G9818" i="2"/>
  <c r="F9818" i="2"/>
  <c r="G9817" i="2"/>
  <c r="F9817" i="2"/>
  <c r="G9816" i="2"/>
  <c r="F9816" i="2"/>
  <c r="G9815" i="2"/>
  <c r="F9815" i="2"/>
  <c r="G9814" i="2"/>
  <c r="F9814" i="2"/>
  <c r="G9813" i="2"/>
  <c r="F9813" i="2"/>
  <c r="G9812" i="2"/>
  <c r="F9812" i="2"/>
  <c r="G9811" i="2"/>
  <c r="F9811" i="2"/>
  <c r="G9810" i="2"/>
  <c r="F9810" i="2"/>
  <c r="G9809" i="2"/>
  <c r="F9809" i="2"/>
  <c r="G9808" i="2"/>
  <c r="F9808" i="2"/>
  <c r="G9807" i="2"/>
  <c r="F9807" i="2"/>
  <c r="G9806" i="2"/>
  <c r="F9806" i="2"/>
  <c r="G9805" i="2"/>
  <c r="F9805" i="2"/>
  <c r="G9804" i="2"/>
  <c r="F9804" i="2"/>
  <c r="G9803" i="2"/>
  <c r="F9803" i="2"/>
  <c r="G9802" i="2"/>
  <c r="F9802" i="2"/>
  <c r="G9801" i="2"/>
  <c r="F9801" i="2"/>
  <c r="G9800" i="2"/>
  <c r="F9800" i="2"/>
  <c r="G9799" i="2"/>
  <c r="F9799" i="2"/>
  <c r="G9798" i="2"/>
  <c r="F9798" i="2"/>
  <c r="G9797" i="2"/>
  <c r="F9797" i="2"/>
  <c r="G9796" i="2"/>
  <c r="F9796" i="2"/>
  <c r="G9795" i="2"/>
  <c r="F9795" i="2"/>
  <c r="G9794" i="2"/>
  <c r="F9794" i="2"/>
  <c r="G9793" i="2"/>
  <c r="F9793" i="2"/>
  <c r="G9792" i="2"/>
  <c r="F9792" i="2"/>
  <c r="G9791" i="2"/>
  <c r="F9791" i="2"/>
  <c r="G9790" i="2"/>
  <c r="F9790" i="2"/>
  <c r="G9789" i="2"/>
  <c r="F9789" i="2"/>
  <c r="G9788" i="2"/>
  <c r="F9788" i="2"/>
  <c r="G9787" i="2"/>
  <c r="F9787" i="2"/>
  <c r="G9786" i="2"/>
  <c r="F9786" i="2"/>
  <c r="G9785" i="2"/>
  <c r="F9785" i="2"/>
  <c r="G9784" i="2"/>
  <c r="F9784" i="2"/>
  <c r="G9783" i="2"/>
  <c r="F9783" i="2"/>
  <c r="G9782" i="2"/>
  <c r="F9782" i="2"/>
  <c r="G9781" i="2"/>
  <c r="F9781" i="2"/>
  <c r="G9780" i="2"/>
  <c r="F9780" i="2"/>
  <c r="G9779" i="2"/>
  <c r="F9779" i="2"/>
  <c r="G9778" i="2"/>
  <c r="F9778" i="2"/>
  <c r="G9777" i="2"/>
  <c r="F9777" i="2"/>
  <c r="G9776" i="2"/>
  <c r="F9776" i="2"/>
  <c r="G9775" i="2"/>
  <c r="F9775" i="2"/>
  <c r="G9774" i="2"/>
  <c r="F9774" i="2"/>
  <c r="G9773" i="2"/>
  <c r="F9773" i="2"/>
  <c r="G9772" i="2"/>
  <c r="F9772" i="2"/>
  <c r="G9771" i="2"/>
  <c r="F9771" i="2"/>
  <c r="G9770" i="2"/>
  <c r="F9770" i="2"/>
  <c r="G9769" i="2"/>
  <c r="F9769" i="2"/>
  <c r="G9768" i="2"/>
  <c r="F9768" i="2"/>
  <c r="G9767" i="2"/>
  <c r="F9767" i="2"/>
  <c r="G9766" i="2"/>
  <c r="F9766" i="2"/>
  <c r="G9765" i="2"/>
  <c r="F9765" i="2"/>
  <c r="G9764" i="2"/>
  <c r="F9764" i="2"/>
  <c r="G9763" i="2"/>
  <c r="F9763" i="2"/>
  <c r="G9762" i="2"/>
  <c r="F9762" i="2"/>
  <c r="G9761" i="2"/>
  <c r="F9761" i="2"/>
  <c r="G9760" i="2"/>
  <c r="F9760" i="2"/>
  <c r="G9759" i="2"/>
  <c r="F9759" i="2"/>
  <c r="G9758" i="2"/>
  <c r="F9758" i="2"/>
  <c r="G9757" i="2"/>
  <c r="F9757" i="2"/>
  <c r="G9756" i="2"/>
  <c r="F9756" i="2"/>
  <c r="G9755" i="2"/>
  <c r="F9755" i="2"/>
  <c r="G9754" i="2"/>
  <c r="F9754" i="2"/>
  <c r="G9753" i="2"/>
  <c r="F9753" i="2"/>
  <c r="G9752" i="2"/>
  <c r="F9752" i="2"/>
  <c r="G9751" i="2"/>
  <c r="F9751" i="2"/>
  <c r="G9750" i="2"/>
  <c r="F9750" i="2"/>
  <c r="G9749" i="2"/>
  <c r="F9749" i="2"/>
  <c r="G9748" i="2"/>
  <c r="F9748" i="2"/>
  <c r="G9747" i="2"/>
  <c r="F9747" i="2"/>
  <c r="G9746" i="2"/>
  <c r="F9746" i="2"/>
  <c r="G9745" i="2"/>
  <c r="F9745" i="2"/>
  <c r="G9744" i="2"/>
  <c r="F9744" i="2"/>
  <c r="G9743" i="2"/>
  <c r="F9743" i="2"/>
  <c r="G9742" i="2"/>
  <c r="F9742" i="2"/>
  <c r="G9741" i="2"/>
  <c r="F9741" i="2"/>
  <c r="G9740" i="2"/>
  <c r="F9740" i="2"/>
  <c r="G9739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F9739" i="2"/>
  <c r="G9738" i="2"/>
  <c r="F9738" i="2"/>
  <c r="G9737" i="2"/>
  <c r="F9737" i="2"/>
  <c r="G9736" i="2"/>
  <c r="F9736" i="2"/>
  <c r="G9735" i="2"/>
  <c r="F9735" i="2"/>
  <c r="G9734" i="2"/>
  <c r="F9734" i="2"/>
  <c r="G9733" i="2"/>
  <c r="F9733" i="2"/>
  <c r="G9732" i="2"/>
  <c r="F9732" i="2"/>
  <c r="G9731" i="2"/>
  <c r="F9731" i="2"/>
  <c r="G9730" i="2"/>
  <c r="F9730" i="2"/>
  <c r="G9729" i="2"/>
  <c r="F9729" i="2"/>
  <c r="G9728" i="2"/>
  <c r="F9728" i="2"/>
  <c r="G9727" i="2"/>
  <c r="F9727" i="2"/>
  <c r="G9726" i="2"/>
  <c r="F9726" i="2"/>
  <c r="G9725" i="2"/>
  <c r="F9725" i="2"/>
  <c r="G9724" i="2"/>
  <c r="F9724" i="2"/>
  <c r="G9723" i="2"/>
  <c r="F9723" i="2"/>
  <c r="G9722" i="2"/>
  <c r="F9722" i="2"/>
  <c r="G9721" i="2"/>
  <c r="F9721" i="2"/>
  <c r="G9720" i="2"/>
  <c r="F9720" i="2"/>
  <c r="G9719" i="2"/>
  <c r="F9719" i="2"/>
  <c r="G9718" i="2"/>
  <c r="F9718" i="2"/>
  <c r="G9717" i="2"/>
  <c r="F9717" i="2"/>
  <c r="G9716" i="2"/>
  <c r="F9716" i="2"/>
  <c r="G9715" i="2"/>
  <c r="F9715" i="2"/>
  <c r="G9714" i="2"/>
  <c r="F9714" i="2"/>
  <c r="G9713" i="2"/>
  <c r="F9713" i="2"/>
  <c r="G9712" i="2"/>
  <c r="F9712" i="2"/>
  <c r="G9711" i="2"/>
  <c r="F9711" i="2"/>
  <c r="G9710" i="2"/>
  <c r="F9710" i="2"/>
  <c r="G9709" i="2"/>
  <c r="F9709" i="2"/>
  <c r="G9708" i="2"/>
  <c r="F9708" i="2"/>
  <c r="G9707" i="2"/>
  <c r="F9707" i="2"/>
  <c r="G9706" i="2"/>
  <c r="F9706" i="2"/>
  <c r="G9705" i="2"/>
  <c r="F9705" i="2"/>
  <c r="G9704" i="2"/>
  <c r="F9704" i="2"/>
  <c r="G9703" i="2"/>
  <c r="F9703" i="2"/>
  <c r="G9702" i="2"/>
  <c r="F9702" i="2"/>
  <c r="G9701" i="2"/>
  <c r="F9701" i="2"/>
  <c r="G9700" i="2"/>
  <c r="F9700" i="2"/>
  <c r="G9699" i="2"/>
  <c r="F9699" i="2"/>
  <c r="G9698" i="2"/>
  <c r="F9698" i="2"/>
  <c r="G9697" i="2"/>
  <c r="F9697" i="2"/>
  <c r="G9696" i="2"/>
  <c r="F9696" i="2"/>
  <c r="G9695" i="2"/>
  <c r="F9695" i="2"/>
  <c r="G9694" i="2"/>
  <c r="F9694" i="2"/>
  <c r="G9693" i="2"/>
  <c r="F9693" i="2"/>
  <c r="G9692" i="2"/>
  <c r="F9692" i="2"/>
  <c r="G9691" i="2"/>
  <c r="F9691" i="2"/>
  <c r="G9690" i="2"/>
  <c r="F9690" i="2"/>
  <c r="G9689" i="2"/>
  <c r="F9689" i="2"/>
  <c r="G9688" i="2"/>
  <c r="F9688" i="2"/>
  <c r="G9687" i="2"/>
  <c r="F9687" i="2"/>
  <c r="G9686" i="2"/>
  <c r="F9686" i="2"/>
  <c r="G9685" i="2"/>
  <c r="F9685" i="2"/>
  <c r="G9684" i="2"/>
  <c r="F9684" i="2"/>
  <c r="G9683" i="2"/>
  <c r="F9683" i="2"/>
  <c r="G9682" i="2"/>
  <c r="F9682" i="2"/>
  <c r="G9681" i="2"/>
  <c r="F9681" i="2"/>
  <c r="G9680" i="2"/>
  <c r="F9680" i="2"/>
  <c r="G9679" i="2"/>
  <c r="F9679" i="2"/>
  <c r="G9678" i="2"/>
  <c r="F9678" i="2"/>
  <c r="G9677" i="2"/>
  <c r="F9677" i="2"/>
  <c r="G9676" i="2"/>
  <c r="F9676" i="2"/>
  <c r="G9675" i="2"/>
  <c r="F9675" i="2"/>
  <c r="G9674" i="2"/>
  <c r="F9674" i="2"/>
  <c r="G9673" i="2"/>
  <c r="F9673" i="2"/>
  <c r="G9672" i="2"/>
  <c r="F9672" i="2"/>
  <c r="G9671" i="2"/>
  <c r="F9671" i="2"/>
  <c r="G9670" i="2"/>
  <c r="F9670" i="2"/>
  <c r="G9669" i="2"/>
  <c r="F9669" i="2"/>
  <c r="G9668" i="2"/>
  <c r="F9668" i="2"/>
  <c r="G9667" i="2"/>
  <c r="F9667" i="2"/>
  <c r="G9666" i="2"/>
  <c r="F9666" i="2"/>
  <c r="G9665" i="2"/>
  <c r="F9665" i="2"/>
  <c r="G9664" i="2"/>
  <c r="F9664" i="2"/>
  <c r="G9663" i="2"/>
  <c r="F9663" i="2"/>
  <c r="G9662" i="2"/>
  <c r="F9662" i="2"/>
  <c r="G9661" i="2"/>
  <c r="F9661" i="2"/>
  <c r="G9660" i="2"/>
  <c r="F9660" i="2"/>
  <c r="G9659" i="2"/>
  <c r="F9659" i="2"/>
  <c r="G9658" i="2"/>
  <c r="F9658" i="2"/>
  <c r="G9657" i="2"/>
  <c r="F9657" i="2"/>
  <c r="G9656" i="2"/>
  <c r="F9656" i="2"/>
  <c r="G9655" i="2"/>
  <c r="F9655" i="2"/>
  <c r="G9654" i="2"/>
  <c r="F9654" i="2"/>
  <c r="G9653" i="2"/>
  <c r="F9653" i="2"/>
  <c r="G9652" i="2"/>
  <c r="F9652" i="2"/>
  <c r="G9651" i="2"/>
  <c r="F9651" i="2"/>
  <c r="G9650" i="2"/>
  <c r="F9650" i="2"/>
  <c r="G9649" i="2"/>
  <c r="F9649" i="2"/>
  <c r="G9648" i="2"/>
  <c r="F9648" i="2"/>
  <c r="G9647" i="2"/>
  <c r="F9647" i="2"/>
  <c r="G9646" i="2"/>
  <c r="F9646" i="2"/>
  <c r="G9645" i="2"/>
  <c r="F9645" i="2"/>
  <c r="G9644" i="2"/>
  <c r="F9644" i="2"/>
  <c r="G9643" i="2"/>
  <c r="F9643" i="2"/>
  <c r="G9642" i="2"/>
  <c r="F9642" i="2"/>
  <c r="G9641" i="2"/>
  <c r="F9641" i="2"/>
  <c r="G9640" i="2"/>
  <c r="F9640" i="2"/>
  <c r="G9639" i="2"/>
  <c r="F9639" i="2"/>
  <c r="G9638" i="2"/>
  <c r="F9638" i="2"/>
  <c r="G9637" i="2"/>
  <c r="F9637" i="2"/>
  <c r="G9636" i="2"/>
  <c r="F9636" i="2"/>
  <c r="G9635" i="2"/>
  <c r="F9635" i="2"/>
  <c r="G9634" i="2"/>
  <c r="F9634" i="2"/>
  <c r="G9633" i="2"/>
  <c r="F9633" i="2"/>
  <c r="G9632" i="2"/>
  <c r="F9632" i="2"/>
  <c r="G9631" i="2"/>
  <c r="F9631" i="2"/>
  <c r="G9630" i="2"/>
  <c r="F9630" i="2"/>
  <c r="G9629" i="2"/>
  <c r="F9629" i="2"/>
  <c r="G9628" i="2"/>
  <c r="F9628" i="2"/>
  <c r="G9627" i="2"/>
  <c r="F9627" i="2"/>
  <c r="G9626" i="2"/>
  <c r="F9626" i="2"/>
  <c r="G9625" i="2"/>
  <c r="F9625" i="2"/>
  <c r="G9624" i="2"/>
  <c r="F9624" i="2"/>
  <c r="G9623" i="2"/>
  <c r="F9623" i="2"/>
  <c r="G9622" i="2"/>
  <c r="F9622" i="2"/>
  <c r="G9621" i="2"/>
  <c r="F9621" i="2"/>
  <c r="G9620" i="2"/>
  <c r="F9620" i="2"/>
  <c r="G9619" i="2"/>
  <c r="F9619" i="2"/>
  <c r="G9618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F9618" i="2"/>
  <c r="G9617" i="2"/>
  <c r="F9617" i="2"/>
  <c r="G9616" i="2"/>
  <c r="F9616" i="2"/>
  <c r="G9615" i="2"/>
  <c r="F9615" i="2"/>
  <c r="G9614" i="2"/>
  <c r="F9614" i="2"/>
  <c r="G9613" i="2"/>
  <c r="F9613" i="2"/>
  <c r="G9612" i="2"/>
  <c r="F9612" i="2"/>
  <c r="G9611" i="2"/>
  <c r="F9611" i="2"/>
  <c r="G9610" i="2"/>
  <c r="F9610" i="2"/>
  <c r="G9609" i="2"/>
  <c r="F9609" i="2"/>
  <c r="G9608" i="2"/>
  <c r="F9608" i="2"/>
  <c r="G9607" i="2"/>
  <c r="F9607" i="2"/>
  <c r="G9606" i="2"/>
  <c r="F9606" i="2"/>
  <c r="G9605" i="2"/>
  <c r="F9605" i="2"/>
  <c r="G9604" i="2"/>
  <c r="F9604" i="2"/>
  <c r="G9603" i="2"/>
  <c r="F9603" i="2"/>
  <c r="G9602" i="2"/>
  <c r="F9602" i="2"/>
  <c r="G9601" i="2"/>
  <c r="F9601" i="2"/>
  <c r="G9600" i="2"/>
  <c r="F9600" i="2"/>
  <c r="G9599" i="2"/>
  <c r="F9599" i="2"/>
  <c r="G9598" i="2"/>
  <c r="F9598" i="2"/>
  <c r="G9597" i="2"/>
  <c r="F9597" i="2"/>
  <c r="G9596" i="2"/>
  <c r="F9596" i="2"/>
  <c r="G9595" i="2"/>
  <c r="F9595" i="2"/>
  <c r="G9594" i="2"/>
  <c r="F9594" i="2"/>
  <c r="G9593" i="2"/>
  <c r="F9593" i="2"/>
  <c r="G9592" i="2"/>
  <c r="F9592" i="2"/>
  <c r="G9591" i="2"/>
  <c r="F9591" i="2"/>
  <c r="G9590" i="2"/>
  <c r="F9590" i="2"/>
  <c r="G9589" i="2"/>
  <c r="F9589" i="2"/>
  <c r="G9588" i="2"/>
  <c r="F9588" i="2"/>
  <c r="G9587" i="2"/>
  <c r="F9587" i="2"/>
  <c r="G9586" i="2"/>
  <c r="F9586" i="2"/>
  <c r="G9585" i="2"/>
  <c r="F9585" i="2"/>
  <c r="G9584" i="2"/>
  <c r="F9584" i="2"/>
  <c r="G9583" i="2"/>
  <c r="F9583" i="2"/>
  <c r="G9582" i="2"/>
  <c r="F9582" i="2"/>
  <c r="G9581" i="2"/>
  <c r="F9581" i="2"/>
  <c r="G9580" i="2"/>
  <c r="F9580" i="2"/>
  <c r="G9579" i="2"/>
  <c r="F9579" i="2"/>
  <c r="G9578" i="2"/>
  <c r="F9578" i="2"/>
  <c r="G9577" i="2"/>
  <c r="F9577" i="2"/>
  <c r="G9576" i="2"/>
  <c r="F9576" i="2"/>
  <c r="G9575" i="2"/>
  <c r="F9575" i="2"/>
  <c r="G9574" i="2"/>
  <c r="F9574" i="2"/>
  <c r="G9573" i="2"/>
  <c r="F9573" i="2"/>
  <c r="G9572" i="2"/>
  <c r="F9572" i="2"/>
  <c r="G9571" i="2"/>
  <c r="F9571" i="2"/>
  <c r="G9570" i="2"/>
  <c r="F9570" i="2"/>
  <c r="G9569" i="2"/>
  <c r="F9569" i="2"/>
  <c r="G9568" i="2"/>
  <c r="F9568" i="2"/>
  <c r="G9567" i="2"/>
  <c r="F9567" i="2"/>
  <c r="G9566" i="2"/>
  <c r="F9566" i="2"/>
  <c r="G9565" i="2"/>
  <c r="F9565" i="2"/>
  <c r="G9564" i="2"/>
  <c r="F9564" i="2"/>
  <c r="G9563" i="2"/>
  <c r="F9563" i="2"/>
  <c r="G9562" i="2"/>
  <c r="F9562" i="2"/>
  <c r="G9561" i="2"/>
  <c r="F9561" i="2"/>
  <c r="G9560" i="2"/>
  <c r="F9560" i="2"/>
  <c r="G9559" i="2"/>
  <c r="F9559" i="2"/>
  <c r="G9558" i="2"/>
  <c r="F9558" i="2"/>
  <c r="G9557" i="2"/>
  <c r="F9557" i="2"/>
  <c r="G9556" i="2"/>
  <c r="F9556" i="2"/>
  <c r="G9555" i="2"/>
  <c r="F9555" i="2"/>
  <c r="G9554" i="2"/>
  <c r="F9554" i="2"/>
  <c r="G9553" i="2"/>
  <c r="F9553" i="2"/>
  <c r="G9552" i="2"/>
  <c r="F9552" i="2"/>
  <c r="G9551" i="2"/>
  <c r="F9551" i="2"/>
  <c r="G9550" i="2"/>
  <c r="F9550" i="2"/>
  <c r="G9549" i="2"/>
  <c r="F9549" i="2"/>
  <c r="G9548" i="2"/>
  <c r="F9548" i="2"/>
  <c r="G954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F9547" i="2"/>
  <c r="G9546" i="2"/>
  <c r="F9546" i="2"/>
  <c r="G9545" i="2"/>
  <c r="F9545" i="2"/>
  <c r="G9544" i="2"/>
  <c r="F9544" i="2"/>
  <c r="G9543" i="2"/>
  <c r="F9543" i="2"/>
  <c r="G9542" i="2"/>
  <c r="F9542" i="2"/>
  <c r="G9541" i="2"/>
  <c r="F9541" i="2"/>
  <c r="G9540" i="2"/>
  <c r="F9540" i="2"/>
  <c r="G9539" i="2"/>
  <c r="F9539" i="2"/>
  <c r="G9538" i="2"/>
  <c r="F9538" i="2"/>
  <c r="G9537" i="2"/>
  <c r="F9537" i="2"/>
  <c r="G9536" i="2"/>
  <c r="F9536" i="2"/>
  <c r="G9535" i="2"/>
  <c r="F9535" i="2"/>
  <c r="G9534" i="2"/>
  <c r="F9534" i="2"/>
  <c r="G9533" i="2"/>
  <c r="F9533" i="2"/>
  <c r="G9532" i="2"/>
  <c r="F9532" i="2"/>
  <c r="G9531" i="2"/>
  <c r="F9531" i="2"/>
  <c r="G9530" i="2"/>
  <c r="F9530" i="2"/>
  <c r="G9529" i="2"/>
  <c r="F9529" i="2"/>
  <c r="G9528" i="2"/>
  <c r="F9528" i="2"/>
  <c r="G9527" i="2"/>
  <c r="F9527" i="2"/>
  <c r="G9526" i="2"/>
  <c r="F9526" i="2"/>
  <c r="G9525" i="2"/>
  <c r="F9525" i="2"/>
  <c r="G9524" i="2"/>
  <c r="F9524" i="2"/>
  <c r="G9523" i="2"/>
  <c r="F9523" i="2"/>
  <c r="G9522" i="2"/>
  <c r="F9522" i="2"/>
  <c r="G9521" i="2"/>
  <c r="F9521" i="2"/>
  <c r="G9520" i="2"/>
  <c r="F9520" i="2"/>
  <c r="G9519" i="2"/>
  <c r="F9519" i="2"/>
  <c r="G9518" i="2"/>
  <c r="F9518" i="2"/>
  <c r="G9517" i="2"/>
  <c r="F9517" i="2"/>
  <c r="G9516" i="2"/>
  <c r="F9516" i="2"/>
  <c r="G9515" i="2"/>
  <c r="F9515" i="2"/>
  <c r="G9514" i="2"/>
  <c r="F9514" i="2"/>
  <c r="G9513" i="2"/>
  <c r="F9513" i="2"/>
  <c r="G9512" i="2"/>
  <c r="F9512" i="2"/>
  <c r="G9511" i="2"/>
  <c r="F9511" i="2"/>
  <c r="G9510" i="2"/>
  <c r="F9510" i="2"/>
  <c r="G9509" i="2"/>
  <c r="F9509" i="2"/>
  <c r="G9508" i="2"/>
  <c r="F9508" i="2"/>
  <c r="G9507" i="2"/>
  <c r="F9507" i="2"/>
  <c r="G9506" i="2"/>
  <c r="F9506" i="2"/>
  <c r="G9505" i="2"/>
  <c r="F9505" i="2"/>
  <c r="G9504" i="2"/>
  <c r="F9504" i="2"/>
  <c r="G9503" i="2"/>
  <c r="F9503" i="2"/>
  <c r="G9502" i="2"/>
  <c r="F9502" i="2"/>
  <c r="G9501" i="2"/>
  <c r="F9501" i="2"/>
  <c r="G9500" i="2"/>
  <c r="F9500" i="2"/>
  <c r="G9499" i="2"/>
  <c r="F9499" i="2"/>
  <c r="G9498" i="2"/>
  <c r="F9498" i="2"/>
  <c r="G9497" i="2"/>
  <c r="F9497" i="2"/>
  <c r="G9496" i="2"/>
  <c r="F9496" i="2"/>
  <c r="G9495" i="2"/>
  <c r="F9495" i="2"/>
  <c r="G9494" i="2"/>
  <c r="F9494" i="2"/>
  <c r="G9493" i="2"/>
  <c r="F9493" i="2"/>
  <c r="G9492" i="2"/>
  <c r="F9492" i="2"/>
  <c r="G9491" i="2"/>
  <c r="F9491" i="2"/>
  <c r="G9490" i="2"/>
  <c r="F9490" i="2"/>
  <c r="G9489" i="2"/>
  <c r="F9489" i="2"/>
  <c r="G9488" i="2"/>
  <c r="F9488" i="2"/>
  <c r="G9487" i="2"/>
  <c r="F9487" i="2"/>
  <c r="G9486" i="2"/>
  <c r="F9486" i="2"/>
  <c r="G9485" i="2"/>
  <c r="F9485" i="2"/>
  <c r="G9484" i="2"/>
  <c r="F9484" i="2"/>
  <c r="G9483" i="2"/>
  <c r="F9483" i="2"/>
  <c r="G9482" i="2"/>
  <c r="F9482" i="2"/>
  <c r="G9481" i="2"/>
  <c r="F9481" i="2"/>
  <c r="G9480" i="2"/>
  <c r="F9480" i="2"/>
  <c r="G9479" i="2"/>
  <c r="F9479" i="2"/>
  <c r="G9478" i="2"/>
  <c r="F9478" i="2"/>
  <c r="G9477" i="2"/>
  <c r="F9477" i="2"/>
  <c r="G9476" i="2"/>
  <c r="F9476" i="2"/>
  <c r="G9475" i="2"/>
  <c r="F9475" i="2"/>
  <c r="G9474" i="2"/>
  <c r="F9474" i="2"/>
  <c r="G9473" i="2"/>
  <c r="F9473" i="2"/>
  <c r="G9472" i="2"/>
  <c r="F9472" i="2"/>
  <c r="G9471" i="2"/>
  <c r="F9471" i="2"/>
  <c r="G9470" i="2"/>
  <c r="F9470" i="2"/>
  <c r="G9469" i="2"/>
  <c r="F9469" i="2"/>
  <c r="G9468" i="2"/>
  <c r="F9468" i="2"/>
  <c r="G9467" i="2"/>
  <c r="F9467" i="2"/>
  <c r="G9466" i="2"/>
  <c r="F9466" i="2"/>
  <c r="G9465" i="2"/>
  <c r="F9465" i="2"/>
  <c r="G9464" i="2"/>
  <c r="F9464" i="2"/>
  <c r="G9463" i="2"/>
  <c r="F9463" i="2"/>
  <c r="G9462" i="2"/>
  <c r="F9462" i="2"/>
  <c r="G9461" i="2"/>
  <c r="F9461" i="2"/>
  <c r="G9460" i="2"/>
  <c r="F9460" i="2"/>
  <c r="G9459" i="2"/>
  <c r="F9459" i="2"/>
  <c r="G9458" i="2"/>
  <c r="F9458" i="2"/>
  <c r="G9457" i="2"/>
  <c r="F9457" i="2"/>
  <c r="G9456" i="2"/>
  <c r="F9456" i="2"/>
  <c r="G9455" i="2"/>
  <c r="F9455" i="2"/>
  <c r="G9454" i="2"/>
  <c r="F9454" i="2"/>
  <c r="G9453" i="2"/>
  <c r="F9453" i="2"/>
  <c r="G9452" i="2"/>
  <c r="F9452" i="2"/>
  <c r="G9451" i="2"/>
  <c r="F9451" i="2"/>
  <c r="G9450" i="2"/>
  <c r="F9450" i="2"/>
  <c r="G9449" i="2"/>
  <c r="F9449" i="2"/>
  <c r="G9448" i="2"/>
  <c r="F9448" i="2"/>
  <c r="G9447" i="2"/>
  <c r="F9447" i="2"/>
  <c r="G9446" i="2"/>
  <c r="F9446" i="2"/>
  <c r="G9445" i="2"/>
  <c r="F9445" i="2"/>
  <c r="G9444" i="2"/>
  <c r="F9444" i="2"/>
  <c r="G9443" i="2"/>
  <c r="F9443" i="2"/>
  <c r="G9442" i="2"/>
  <c r="F9442" i="2"/>
  <c r="G9441" i="2"/>
  <c r="F9441" i="2"/>
  <c r="G9440" i="2"/>
  <c r="F9440" i="2"/>
  <c r="G9439" i="2"/>
  <c r="F9439" i="2"/>
  <c r="G9438" i="2"/>
  <c r="F9438" i="2"/>
  <c r="G9437" i="2"/>
  <c r="F9437" i="2"/>
  <c r="G9436" i="2"/>
  <c r="F9436" i="2"/>
  <c r="G9435" i="2"/>
  <c r="F9435" i="2"/>
  <c r="G9434" i="2"/>
  <c r="F9434" i="2"/>
  <c r="G9433" i="2"/>
  <c r="F9433" i="2"/>
  <c r="G9432" i="2"/>
  <c r="F9432" i="2"/>
  <c r="G9431" i="2"/>
  <c r="F9431" i="2"/>
  <c r="G9430" i="2"/>
  <c r="F9430" i="2"/>
  <c r="G9429" i="2"/>
  <c r="F9429" i="2"/>
  <c r="G9428" i="2"/>
  <c r="F9428" i="2"/>
  <c r="G9427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F9427" i="2"/>
  <c r="G9426" i="2"/>
  <c r="F9426" i="2"/>
  <c r="G9425" i="2"/>
  <c r="F9425" i="2"/>
  <c r="G9424" i="2"/>
  <c r="F9424" i="2"/>
  <c r="G9423" i="2"/>
  <c r="F9423" i="2"/>
  <c r="G9422" i="2"/>
  <c r="F9422" i="2"/>
  <c r="G9421" i="2"/>
  <c r="F9421" i="2"/>
  <c r="G9420" i="2"/>
  <c r="F9420" i="2"/>
  <c r="G9419" i="2"/>
  <c r="F9419" i="2"/>
  <c r="G9418" i="2"/>
  <c r="F9418" i="2"/>
  <c r="G9417" i="2"/>
  <c r="F9417" i="2"/>
  <c r="G9416" i="2"/>
  <c r="F9416" i="2"/>
  <c r="G9415" i="2"/>
  <c r="F9415" i="2"/>
  <c r="G9414" i="2"/>
  <c r="F9414" i="2"/>
  <c r="G9413" i="2"/>
  <c r="F9413" i="2"/>
  <c r="G9412" i="2"/>
  <c r="F9412" i="2"/>
  <c r="G9411" i="2"/>
  <c r="F9411" i="2"/>
  <c r="G9410" i="2"/>
  <c r="F9410" i="2"/>
  <c r="G9409" i="2"/>
  <c r="F9409" i="2"/>
  <c r="G9408" i="2"/>
  <c r="F9408" i="2"/>
  <c r="G9407" i="2"/>
  <c r="F9407" i="2"/>
  <c r="G9406" i="2"/>
  <c r="F9406" i="2"/>
  <c r="G9405" i="2"/>
  <c r="F9405" i="2"/>
  <c r="G9404" i="2"/>
  <c r="F9404" i="2"/>
  <c r="G9403" i="2"/>
  <c r="F9403" i="2"/>
  <c r="G9402" i="2"/>
  <c r="F9402" i="2"/>
  <c r="G9401" i="2"/>
  <c r="F9401" i="2"/>
  <c r="G9400" i="2"/>
  <c r="F9400" i="2"/>
  <c r="G9399" i="2"/>
  <c r="F9399" i="2"/>
  <c r="G9398" i="2"/>
  <c r="F9398" i="2"/>
  <c r="G9397" i="2"/>
  <c r="F9397" i="2"/>
  <c r="G9396" i="2"/>
  <c r="F9396" i="2"/>
  <c r="G9395" i="2"/>
  <c r="F9395" i="2"/>
  <c r="G9394" i="2"/>
  <c r="F9394" i="2"/>
  <c r="G9393" i="2"/>
  <c r="F9393" i="2"/>
  <c r="G9392" i="2"/>
  <c r="F9392" i="2"/>
  <c r="G9391" i="2"/>
  <c r="F9391" i="2"/>
  <c r="G9390" i="2"/>
  <c r="F9390" i="2"/>
  <c r="G9389" i="2"/>
  <c r="F9389" i="2"/>
  <c r="G9388" i="2"/>
  <c r="F9388" i="2"/>
  <c r="G9387" i="2"/>
  <c r="F9387" i="2"/>
  <c r="G9386" i="2"/>
  <c r="F9386" i="2"/>
  <c r="G9385" i="2"/>
  <c r="F9385" i="2"/>
  <c r="G9384" i="2"/>
  <c r="F9384" i="2"/>
  <c r="G9383" i="2"/>
  <c r="F9383" i="2"/>
  <c r="G9382" i="2"/>
  <c r="F9382" i="2"/>
  <c r="G9381" i="2"/>
  <c r="F9381" i="2"/>
  <c r="G9380" i="2"/>
  <c r="F9380" i="2"/>
  <c r="G9379" i="2"/>
  <c r="F9379" i="2"/>
  <c r="G9378" i="2"/>
  <c r="F9378" i="2"/>
  <c r="G9377" i="2"/>
  <c r="F9377" i="2"/>
  <c r="G9376" i="2"/>
  <c r="F9376" i="2"/>
  <c r="G9375" i="2"/>
  <c r="F9375" i="2"/>
  <c r="G9374" i="2"/>
  <c r="F9374" i="2"/>
  <c r="G9373" i="2"/>
  <c r="F9373" i="2"/>
  <c r="G9372" i="2"/>
  <c r="F9372" i="2"/>
  <c r="G9371" i="2"/>
  <c r="F9371" i="2"/>
  <c r="G9370" i="2"/>
  <c r="F9370" i="2"/>
  <c r="G9369" i="2"/>
  <c r="F9369" i="2"/>
  <c r="G9368" i="2"/>
  <c r="F9368" i="2"/>
  <c r="G9367" i="2"/>
  <c r="F9367" i="2"/>
  <c r="G9366" i="2"/>
  <c r="F9366" i="2"/>
  <c r="G9365" i="2"/>
  <c r="F9365" i="2"/>
  <c r="G9364" i="2"/>
  <c r="F9364" i="2"/>
  <c r="G9363" i="2"/>
  <c r="F9363" i="2"/>
  <c r="G9362" i="2"/>
  <c r="F9362" i="2"/>
  <c r="G9361" i="2"/>
  <c r="F9361" i="2"/>
  <c r="G9360" i="2"/>
  <c r="F9360" i="2"/>
  <c r="G9359" i="2"/>
  <c r="F9359" i="2"/>
  <c r="G9358" i="2"/>
  <c r="F9358" i="2"/>
  <c r="G9357" i="2"/>
  <c r="F9357" i="2"/>
  <c r="G9356" i="2"/>
  <c r="F9356" i="2"/>
  <c r="G9355" i="2"/>
  <c r="F9355" i="2"/>
  <c r="G9354" i="2"/>
  <c r="F9354" i="2"/>
  <c r="G9353" i="2"/>
  <c r="F9353" i="2"/>
  <c r="G9352" i="2"/>
  <c r="F9352" i="2"/>
  <c r="G9351" i="2"/>
  <c r="F9351" i="2"/>
  <c r="G9350" i="2"/>
  <c r="F9350" i="2"/>
  <c r="G9349" i="2"/>
  <c r="F9349" i="2"/>
  <c r="G9348" i="2"/>
  <c r="F9348" i="2"/>
  <c r="G9347" i="2"/>
  <c r="F9347" i="2"/>
  <c r="G9346" i="2"/>
  <c r="F9346" i="2"/>
  <c r="G9345" i="2"/>
  <c r="F9345" i="2"/>
  <c r="G9344" i="2"/>
  <c r="F9344" i="2"/>
  <c r="G9343" i="2"/>
  <c r="F9343" i="2"/>
  <c r="G9342" i="2"/>
  <c r="F9342" i="2"/>
  <c r="G9341" i="2"/>
  <c r="F9341" i="2"/>
  <c r="G9340" i="2"/>
  <c r="F9340" i="2"/>
  <c r="G9339" i="2"/>
  <c r="F9339" i="2"/>
  <c r="G9338" i="2"/>
  <c r="F9338" i="2"/>
  <c r="G9337" i="2"/>
  <c r="F9337" i="2"/>
  <c r="G9336" i="2"/>
  <c r="F9336" i="2"/>
  <c r="G9335" i="2"/>
  <c r="F9335" i="2"/>
  <c r="G9334" i="2"/>
  <c r="F9334" i="2"/>
  <c r="G9333" i="2"/>
  <c r="F9333" i="2"/>
  <c r="G9332" i="2"/>
  <c r="F9332" i="2"/>
  <c r="G9331" i="2"/>
  <c r="F9331" i="2"/>
  <c r="G9330" i="2"/>
  <c r="F9330" i="2"/>
  <c r="G9329" i="2"/>
  <c r="F9329" i="2"/>
  <c r="G9328" i="2"/>
  <c r="F9328" i="2"/>
  <c r="G9327" i="2"/>
  <c r="F9327" i="2"/>
  <c r="G9326" i="2"/>
  <c r="F9326" i="2"/>
  <c r="G9325" i="2"/>
  <c r="F9325" i="2"/>
  <c r="G9324" i="2"/>
  <c r="F9324" i="2"/>
  <c r="G9323" i="2"/>
  <c r="F9323" i="2"/>
  <c r="G9322" i="2"/>
  <c r="F9322" i="2"/>
  <c r="G9321" i="2"/>
  <c r="F9321" i="2"/>
  <c r="G9320" i="2"/>
  <c r="F9320" i="2"/>
  <c r="G9319" i="2"/>
  <c r="F9319" i="2"/>
  <c r="G9318" i="2"/>
  <c r="F9318" i="2"/>
  <c r="G9317" i="2"/>
  <c r="F9317" i="2"/>
  <c r="G9316" i="2"/>
  <c r="F9316" i="2"/>
  <c r="G9315" i="2"/>
  <c r="F9315" i="2"/>
  <c r="G9314" i="2"/>
  <c r="F9314" i="2"/>
  <c r="G9313" i="2"/>
  <c r="F9313" i="2"/>
  <c r="G9312" i="2"/>
  <c r="F9312" i="2"/>
  <c r="G9311" i="2"/>
  <c r="F9311" i="2"/>
  <c r="G9310" i="2"/>
  <c r="F9310" i="2"/>
  <c r="G9309" i="2"/>
  <c r="F9309" i="2"/>
  <c r="G9308" i="2"/>
  <c r="F9308" i="2"/>
  <c r="G9307" i="2"/>
  <c r="F9307" i="2"/>
  <c r="G9306" i="2"/>
  <c r="F9306" i="2"/>
  <c r="G9305" i="2"/>
  <c r="F9305" i="2"/>
  <c r="G9304" i="2"/>
  <c r="F9304" i="2"/>
  <c r="G9303" i="2"/>
  <c r="F9303" i="2"/>
  <c r="G9302" i="2"/>
  <c r="F9302" i="2"/>
  <c r="G9301" i="2"/>
  <c r="F9301" i="2"/>
  <c r="G9300" i="2"/>
  <c r="F9300" i="2"/>
  <c r="G9299" i="2"/>
  <c r="F9299" i="2"/>
  <c r="G9298" i="2"/>
  <c r="F9298" i="2"/>
  <c r="G9297" i="2"/>
  <c r="F9297" i="2"/>
  <c r="G9296" i="2"/>
  <c r="F9296" i="2"/>
  <c r="G9295" i="2"/>
  <c r="F9295" i="2"/>
  <c r="G9294" i="2"/>
  <c r="F9294" i="2"/>
  <c r="G9293" i="2"/>
  <c r="F9293" i="2"/>
  <c r="G9292" i="2"/>
  <c r="F9292" i="2"/>
  <c r="G9291" i="2"/>
  <c r="F9291" i="2"/>
  <c r="G9290" i="2"/>
  <c r="F9290" i="2"/>
  <c r="G9289" i="2"/>
  <c r="F9289" i="2"/>
  <c r="G9288" i="2"/>
  <c r="F9288" i="2"/>
  <c r="G9287" i="2"/>
  <c r="F9287" i="2"/>
  <c r="G9286" i="2"/>
  <c r="F9286" i="2"/>
  <c r="G9285" i="2"/>
  <c r="F9285" i="2"/>
  <c r="G9284" i="2"/>
  <c r="F9284" i="2"/>
  <c r="G9283" i="2"/>
  <c r="F9283" i="2"/>
  <c r="G9282" i="2"/>
  <c r="F9282" i="2"/>
  <c r="G9281" i="2"/>
  <c r="F9281" i="2"/>
  <c r="G9280" i="2"/>
  <c r="F9280" i="2"/>
  <c r="G9279" i="2"/>
  <c r="F9279" i="2"/>
  <c r="G9278" i="2"/>
  <c r="F9278" i="2"/>
  <c r="G9277" i="2"/>
  <c r="F9277" i="2"/>
  <c r="G9276" i="2"/>
  <c r="F9276" i="2"/>
  <c r="G9275" i="2"/>
  <c r="F9275" i="2"/>
  <c r="G9274" i="2"/>
  <c r="F9274" i="2"/>
  <c r="G9273" i="2"/>
  <c r="F9273" i="2"/>
  <c r="G9272" i="2"/>
  <c r="F9272" i="2"/>
  <c r="G9271" i="2"/>
  <c r="F9271" i="2"/>
  <c r="G9270" i="2"/>
  <c r="F9270" i="2"/>
  <c r="G9269" i="2"/>
  <c r="F9269" i="2"/>
  <c r="G9268" i="2"/>
  <c r="F9268" i="2"/>
  <c r="G9267" i="2"/>
  <c r="F9267" i="2"/>
  <c r="G9266" i="2"/>
  <c r="F9266" i="2"/>
  <c r="G9265" i="2"/>
  <c r="F9265" i="2"/>
  <c r="G9264" i="2"/>
  <c r="F9264" i="2"/>
  <c r="G9263" i="2"/>
  <c r="F9263" i="2"/>
  <c r="G9262" i="2"/>
  <c r="F9262" i="2"/>
  <c r="G9261" i="2"/>
  <c r="F9261" i="2"/>
  <c r="G9260" i="2"/>
  <c r="F9260" i="2"/>
  <c r="G9259" i="2"/>
  <c r="F9259" i="2"/>
  <c r="G9258" i="2"/>
  <c r="F9258" i="2"/>
  <c r="G9257" i="2"/>
  <c r="F9257" i="2"/>
  <c r="G9256" i="2"/>
  <c r="F9256" i="2"/>
  <c r="G9255" i="2"/>
  <c r="F9255" i="2"/>
  <c r="G9254" i="2"/>
  <c r="F9254" i="2"/>
  <c r="G9253" i="2"/>
  <c r="F9253" i="2"/>
  <c r="G9252" i="2"/>
  <c r="F9252" i="2"/>
  <c r="G9251" i="2"/>
  <c r="F9251" i="2"/>
  <c r="G9250" i="2"/>
  <c r="F9250" i="2"/>
  <c r="G9249" i="2"/>
  <c r="F9249" i="2"/>
  <c r="G9248" i="2"/>
  <c r="F9248" i="2"/>
  <c r="G9247" i="2"/>
  <c r="F9247" i="2"/>
  <c r="G9246" i="2"/>
  <c r="F9246" i="2"/>
  <c r="G9245" i="2"/>
  <c r="F9245" i="2"/>
  <c r="G9244" i="2"/>
  <c r="F9244" i="2"/>
  <c r="G9243" i="2"/>
  <c r="F9243" i="2"/>
  <c r="G9242" i="2"/>
  <c r="F9242" i="2"/>
  <c r="G9241" i="2"/>
  <c r="F9241" i="2"/>
  <c r="G9240" i="2"/>
  <c r="F9240" i="2"/>
  <c r="G9239" i="2"/>
  <c r="F9239" i="2"/>
  <c r="G9238" i="2"/>
  <c r="F9238" i="2"/>
  <c r="G9237" i="2"/>
  <c r="F9237" i="2"/>
  <c r="G9236" i="2"/>
  <c r="F9236" i="2"/>
  <c r="G9235" i="2"/>
  <c r="F9235" i="2"/>
  <c r="G9234" i="2"/>
  <c r="F9234" i="2"/>
  <c r="G9233" i="2"/>
  <c r="F9233" i="2"/>
  <c r="G9232" i="2"/>
  <c r="F9232" i="2"/>
  <c r="G9231" i="2"/>
  <c r="F9231" i="2"/>
  <c r="G9230" i="2"/>
  <c r="F9230" i="2"/>
  <c r="G9229" i="2"/>
  <c r="F9229" i="2"/>
  <c r="G9228" i="2"/>
  <c r="F9228" i="2"/>
  <c r="G9227" i="2"/>
  <c r="F9227" i="2"/>
  <c r="G9226" i="2"/>
  <c r="F9226" i="2"/>
  <c r="G9225" i="2"/>
  <c r="F9225" i="2"/>
  <c r="G9224" i="2"/>
  <c r="F9224" i="2"/>
  <c r="G9223" i="2"/>
  <c r="F9223" i="2"/>
  <c r="G9222" i="2"/>
  <c r="F9222" i="2"/>
  <c r="G9221" i="2"/>
  <c r="F9221" i="2"/>
  <c r="G9220" i="2"/>
  <c r="F9220" i="2"/>
  <c r="G9219" i="2"/>
  <c r="F9219" i="2"/>
  <c r="G9218" i="2"/>
  <c r="F9218" i="2"/>
  <c r="G9217" i="2"/>
  <c r="F9217" i="2"/>
  <c r="G9216" i="2"/>
  <c r="F9216" i="2"/>
  <c r="G9215" i="2"/>
  <c r="F9215" i="2"/>
  <c r="G9214" i="2"/>
  <c r="F9214" i="2"/>
  <c r="G9213" i="2"/>
  <c r="F9213" i="2"/>
  <c r="G9212" i="2"/>
  <c r="F9212" i="2"/>
  <c r="G9211" i="2"/>
  <c r="F9211" i="2"/>
  <c r="G9210" i="2"/>
  <c r="F9210" i="2"/>
  <c r="G9209" i="2"/>
  <c r="F9209" i="2"/>
  <c r="G9208" i="2"/>
  <c r="F9208" i="2"/>
  <c r="G9207" i="2"/>
  <c r="F9207" i="2"/>
  <c r="G9206" i="2"/>
  <c r="F9206" i="2"/>
  <c r="G9205" i="2"/>
  <c r="F9205" i="2"/>
  <c r="G9204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F9204" i="2"/>
  <c r="G9203" i="2"/>
  <c r="F9203" i="2"/>
  <c r="G9202" i="2"/>
  <c r="F9202" i="2"/>
  <c r="G9201" i="2"/>
  <c r="F9201" i="2"/>
  <c r="G9200" i="2"/>
  <c r="F9200" i="2"/>
  <c r="G9199" i="2"/>
  <c r="F9199" i="2"/>
  <c r="G9198" i="2"/>
  <c r="F9198" i="2"/>
  <c r="G9197" i="2"/>
  <c r="F9197" i="2"/>
  <c r="G9196" i="2"/>
  <c r="F9196" i="2"/>
  <c r="G9195" i="2"/>
  <c r="F9195" i="2"/>
  <c r="G9194" i="2"/>
  <c r="F9194" i="2"/>
  <c r="G9193" i="2"/>
  <c r="F9193" i="2"/>
  <c r="G9192" i="2"/>
  <c r="F9192" i="2"/>
  <c r="G9191" i="2"/>
  <c r="F9191" i="2"/>
  <c r="G9190" i="2"/>
  <c r="F9190" i="2"/>
  <c r="G9189" i="2"/>
  <c r="F9189" i="2"/>
  <c r="G9188" i="2"/>
  <c r="F9188" i="2"/>
  <c r="G9187" i="2"/>
  <c r="F9187" i="2"/>
  <c r="G9186" i="2"/>
  <c r="F9186" i="2"/>
  <c r="G9185" i="2"/>
  <c r="F9185" i="2"/>
  <c r="G9184" i="2"/>
  <c r="F9184" i="2"/>
  <c r="G9183" i="2"/>
  <c r="F9183" i="2"/>
  <c r="G9182" i="2"/>
  <c r="F9182" i="2"/>
  <c r="G9181" i="2"/>
  <c r="F9181" i="2"/>
  <c r="G9180" i="2"/>
  <c r="F9180" i="2"/>
  <c r="G9179" i="2"/>
  <c r="F9179" i="2"/>
  <c r="G9178" i="2"/>
  <c r="F9178" i="2"/>
  <c r="G9177" i="2"/>
  <c r="F9177" i="2"/>
  <c r="G9176" i="2"/>
  <c r="F9176" i="2"/>
  <c r="G9175" i="2"/>
  <c r="F9175" i="2"/>
  <c r="G9174" i="2"/>
  <c r="F9174" i="2"/>
  <c r="G9173" i="2"/>
  <c r="F9173" i="2"/>
  <c r="G9172" i="2"/>
  <c r="F9172" i="2"/>
  <c r="G9171" i="2"/>
  <c r="F9171" i="2"/>
  <c r="G9170" i="2"/>
  <c r="F9170" i="2"/>
  <c r="G9169" i="2"/>
  <c r="F9169" i="2"/>
  <c r="G9168" i="2"/>
  <c r="F9168" i="2"/>
  <c r="G9167" i="2"/>
  <c r="F9167" i="2"/>
  <c r="G9166" i="2"/>
  <c r="F9166" i="2"/>
  <c r="G9165" i="2"/>
  <c r="F9165" i="2"/>
  <c r="G9164" i="2"/>
  <c r="F9164" i="2"/>
  <c r="G9163" i="2"/>
  <c r="F9163" i="2"/>
  <c r="G9162" i="2"/>
  <c r="F9162" i="2"/>
  <c r="G9161" i="2"/>
  <c r="F9161" i="2"/>
  <c r="G9160" i="2"/>
  <c r="F9160" i="2"/>
  <c r="G9159" i="2"/>
  <c r="F9159" i="2"/>
  <c r="G9158" i="2"/>
  <c r="F9158" i="2"/>
  <c r="G9157" i="2"/>
  <c r="F9157" i="2"/>
  <c r="G9156" i="2"/>
  <c r="F9156" i="2"/>
  <c r="G9155" i="2"/>
  <c r="F9155" i="2"/>
  <c r="G9154" i="2"/>
  <c r="F9154" i="2"/>
  <c r="G9153" i="2"/>
  <c r="F9153" i="2"/>
  <c r="G9152" i="2"/>
  <c r="F9152" i="2"/>
  <c r="G9151" i="2"/>
  <c r="F9151" i="2"/>
  <c r="G9150" i="2"/>
  <c r="F9150" i="2"/>
  <c r="G9149" i="2"/>
  <c r="F9149" i="2"/>
  <c r="G9148" i="2"/>
  <c r="F9148" i="2"/>
  <c r="G9147" i="2"/>
  <c r="F9147" i="2"/>
  <c r="G9146" i="2"/>
  <c r="F9146" i="2"/>
  <c r="G9145" i="2"/>
  <c r="F9145" i="2"/>
  <c r="G9144" i="2"/>
  <c r="F9144" i="2"/>
  <c r="G9143" i="2"/>
  <c r="F9143" i="2"/>
  <c r="G9142" i="2"/>
  <c r="F9142" i="2"/>
  <c r="G9141" i="2"/>
  <c r="F9141" i="2"/>
  <c r="G9140" i="2"/>
  <c r="F9140" i="2"/>
  <c r="G9139" i="2"/>
  <c r="F9139" i="2"/>
  <c r="G9138" i="2"/>
  <c r="F9138" i="2"/>
  <c r="G9137" i="2"/>
  <c r="F9137" i="2"/>
  <c r="G9136" i="2"/>
  <c r="F9136" i="2"/>
  <c r="G9135" i="2"/>
  <c r="F9135" i="2"/>
  <c r="G9134" i="2"/>
  <c r="F9134" i="2"/>
  <c r="G9133" i="2"/>
  <c r="F9133" i="2"/>
  <c r="G9132" i="2"/>
  <c r="F9132" i="2"/>
  <c r="G9131" i="2"/>
  <c r="F9131" i="2"/>
  <c r="G9130" i="2"/>
  <c r="F9130" i="2"/>
  <c r="G9129" i="2"/>
  <c r="F9129" i="2"/>
  <c r="G9128" i="2"/>
  <c r="F9128" i="2"/>
  <c r="G9127" i="2"/>
  <c r="F9127" i="2"/>
  <c r="G9126" i="2"/>
  <c r="F9126" i="2"/>
  <c r="G9125" i="2"/>
  <c r="F9125" i="2"/>
  <c r="G9124" i="2"/>
  <c r="F9124" i="2"/>
  <c r="G9123" i="2"/>
  <c r="F9123" i="2"/>
  <c r="G9122" i="2"/>
  <c r="F9122" i="2"/>
  <c r="G9121" i="2"/>
  <c r="F9121" i="2"/>
  <c r="G9120" i="2"/>
  <c r="F9120" i="2"/>
  <c r="G9119" i="2"/>
  <c r="F9119" i="2"/>
  <c r="G9118" i="2"/>
  <c r="F9118" i="2"/>
  <c r="G9117" i="2"/>
  <c r="F9117" i="2"/>
  <c r="G9116" i="2"/>
  <c r="F9116" i="2"/>
  <c r="G9115" i="2"/>
  <c r="F9115" i="2"/>
  <c r="G9114" i="2"/>
  <c r="F9114" i="2"/>
  <c r="G9113" i="2"/>
  <c r="F9113" i="2"/>
  <c r="G9112" i="2"/>
  <c r="F9112" i="2"/>
  <c r="G9111" i="2"/>
  <c r="F9111" i="2"/>
  <c r="G9110" i="2"/>
  <c r="F9110" i="2"/>
  <c r="G9109" i="2"/>
  <c r="F9109" i="2"/>
  <c r="G9108" i="2"/>
  <c r="F9108" i="2"/>
  <c r="G9107" i="2"/>
  <c r="F9107" i="2"/>
  <c r="G9106" i="2"/>
  <c r="F9106" i="2"/>
  <c r="G9105" i="2"/>
  <c r="F9105" i="2"/>
  <c r="G9104" i="2"/>
  <c r="F9104" i="2"/>
  <c r="G9103" i="2"/>
  <c r="F9103" i="2"/>
  <c r="G9102" i="2"/>
  <c r="F9102" i="2"/>
  <c r="G9101" i="2"/>
  <c r="F9101" i="2"/>
  <c r="G9100" i="2"/>
  <c r="F9100" i="2"/>
  <c r="G9099" i="2"/>
  <c r="F9099" i="2"/>
  <c r="G9098" i="2"/>
  <c r="F9098" i="2"/>
  <c r="G9097" i="2"/>
  <c r="F9097" i="2"/>
  <c r="G9096" i="2"/>
  <c r="F9096" i="2"/>
  <c r="G9095" i="2"/>
  <c r="F9095" i="2"/>
  <c r="G9094" i="2"/>
  <c r="F9094" i="2"/>
  <c r="G9093" i="2"/>
  <c r="F9093" i="2"/>
  <c r="G9092" i="2"/>
  <c r="F9092" i="2"/>
  <c r="G9091" i="2"/>
  <c r="F9091" i="2"/>
  <c r="G9090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F9090" i="2"/>
  <c r="G9089" i="2"/>
  <c r="F9089" i="2"/>
  <c r="G9088" i="2"/>
  <c r="F9088" i="2"/>
  <c r="G9087" i="2"/>
  <c r="F9087" i="2"/>
  <c r="G9086" i="2"/>
  <c r="F9086" i="2"/>
  <c r="G9085" i="2"/>
  <c r="F9085" i="2"/>
  <c r="G9084" i="2"/>
  <c r="F9084" i="2"/>
  <c r="G9083" i="2"/>
  <c r="F9083" i="2"/>
  <c r="G9082" i="2"/>
  <c r="F9082" i="2"/>
  <c r="G9081" i="2"/>
  <c r="F9081" i="2"/>
  <c r="G9080" i="2"/>
  <c r="F9080" i="2"/>
  <c r="G9079" i="2"/>
  <c r="F9079" i="2"/>
  <c r="G9078" i="2"/>
  <c r="F9078" i="2"/>
  <c r="G9077" i="2"/>
  <c r="F9077" i="2"/>
  <c r="G9076" i="2"/>
  <c r="F9076" i="2"/>
  <c r="G9075" i="2"/>
  <c r="F9075" i="2"/>
  <c r="G9074" i="2"/>
  <c r="F9074" i="2"/>
  <c r="G9073" i="2"/>
  <c r="F9073" i="2"/>
  <c r="G9072" i="2"/>
  <c r="F9072" i="2"/>
  <c r="G9071" i="2"/>
  <c r="F9071" i="2"/>
  <c r="G9070" i="2"/>
  <c r="F9070" i="2"/>
  <c r="G9069" i="2"/>
  <c r="F9069" i="2"/>
  <c r="G9068" i="2"/>
  <c r="F9068" i="2"/>
  <c r="G9067" i="2"/>
  <c r="F9067" i="2"/>
  <c r="G9066" i="2"/>
  <c r="F9066" i="2"/>
  <c r="G9065" i="2"/>
  <c r="F9065" i="2"/>
  <c r="G9064" i="2"/>
  <c r="F9064" i="2"/>
  <c r="G9063" i="2"/>
  <c r="F9063" i="2"/>
  <c r="G9062" i="2"/>
  <c r="F9062" i="2"/>
  <c r="G9061" i="2"/>
  <c r="F9061" i="2"/>
  <c r="G9060" i="2"/>
  <c r="F9060" i="2"/>
  <c r="G9059" i="2"/>
  <c r="F9059" i="2"/>
  <c r="G9058" i="2"/>
  <c r="F9058" i="2"/>
  <c r="G9057" i="2"/>
  <c r="F9057" i="2"/>
  <c r="G9056" i="2"/>
  <c r="F9056" i="2"/>
  <c r="G9055" i="2"/>
  <c r="F9055" i="2"/>
  <c r="G9054" i="2"/>
  <c r="F9054" i="2"/>
  <c r="G9053" i="2"/>
  <c r="F9053" i="2"/>
  <c r="G9052" i="2"/>
  <c r="F9052" i="2"/>
  <c r="G9051" i="2"/>
  <c r="F9051" i="2"/>
  <c r="G9050" i="2"/>
  <c r="F9050" i="2"/>
  <c r="G9049" i="2"/>
  <c r="F9049" i="2"/>
  <c r="G9048" i="2"/>
  <c r="F9048" i="2"/>
  <c r="G9047" i="2"/>
  <c r="F9047" i="2"/>
  <c r="G9046" i="2"/>
  <c r="F9046" i="2"/>
  <c r="G9045" i="2"/>
  <c r="F9045" i="2"/>
  <c r="G9044" i="2"/>
  <c r="F9044" i="2"/>
  <c r="G9043" i="2"/>
  <c r="F9043" i="2"/>
  <c r="G9042" i="2"/>
  <c r="F9042" i="2"/>
  <c r="G9041" i="2"/>
  <c r="F9041" i="2"/>
  <c r="G9040" i="2"/>
  <c r="F9040" i="2"/>
  <c r="G9039" i="2"/>
  <c r="F9039" i="2"/>
  <c r="G9038" i="2"/>
  <c r="F9038" i="2"/>
  <c r="G9037" i="2"/>
  <c r="F9037" i="2"/>
  <c r="G9036" i="2"/>
  <c r="F9036" i="2"/>
  <c r="G9035" i="2"/>
  <c r="F9035" i="2"/>
  <c r="G9034" i="2"/>
  <c r="F9034" i="2"/>
  <c r="G9033" i="2"/>
  <c r="F9033" i="2"/>
  <c r="G9032" i="2"/>
  <c r="F9032" i="2"/>
  <c r="G9031" i="2"/>
  <c r="F9031" i="2"/>
  <c r="G9030" i="2"/>
  <c r="F9030" i="2"/>
  <c r="G9029" i="2"/>
  <c r="F9029" i="2"/>
  <c r="G9028" i="2"/>
  <c r="F9028" i="2"/>
  <c r="G9027" i="2"/>
  <c r="F9027" i="2"/>
  <c r="G9026" i="2"/>
  <c r="F9026" i="2"/>
  <c r="G9025" i="2"/>
  <c r="F9025" i="2"/>
  <c r="G9024" i="2"/>
  <c r="F9024" i="2"/>
  <c r="G9023" i="2"/>
  <c r="F9023" i="2"/>
  <c r="G9022" i="2"/>
  <c r="F9022" i="2"/>
  <c r="G9021" i="2"/>
  <c r="F9021" i="2"/>
  <c r="G9020" i="2"/>
  <c r="F9020" i="2"/>
  <c r="G9019" i="2"/>
  <c r="F9019" i="2"/>
  <c r="G9018" i="2"/>
  <c r="F9018" i="2"/>
  <c r="G9017" i="2"/>
  <c r="F9017" i="2"/>
  <c r="G9016" i="2"/>
  <c r="F9016" i="2"/>
  <c r="G9015" i="2"/>
  <c r="F9015" i="2"/>
  <c r="G9014" i="2"/>
  <c r="F9014" i="2"/>
  <c r="G9013" i="2"/>
  <c r="F9013" i="2"/>
  <c r="G9012" i="2"/>
  <c r="F9012" i="2"/>
  <c r="G9011" i="2"/>
  <c r="F9011" i="2"/>
  <c r="G9010" i="2"/>
  <c r="F9010" i="2"/>
  <c r="G9009" i="2"/>
  <c r="F9009" i="2"/>
  <c r="G9008" i="2"/>
  <c r="F9008" i="2"/>
  <c r="G9007" i="2"/>
  <c r="F9007" i="2"/>
  <c r="G9006" i="2"/>
  <c r="F9006" i="2"/>
  <c r="G9005" i="2"/>
  <c r="F9005" i="2"/>
  <c r="G9004" i="2"/>
  <c r="F9004" i="2"/>
  <c r="G9003" i="2"/>
  <c r="F9003" i="2"/>
  <c r="G9002" i="2"/>
  <c r="F9002" i="2"/>
  <c r="G9001" i="2"/>
  <c r="F9001" i="2"/>
  <c r="G9000" i="2"/>
  <c r="F9000" i="2"/>
  <c r="G8999" i="2"/>
  <c r="F8999" i="2"/>
  <c r="G8998" i="2"/>
  <c r="F8998" i="2"/>
  <c r="G8997" i="2"/>
  <c r="F8997" i="2"/>
  <c r="G8996" i="2"/>
  <c r="F8996" i="2"/>
  <c r="G8995" i="2"/>
  <c r="F8995" i="2"/>
  <c r="G8994" i="2"/>
  <c r="F8994" i="2"/>
  <c r="G8993" i="2"/>
  <c r="F8993" i="2"/>
  <c r="G8992" i="2"/>
  <c r="F8992" i="2"/>
  <c r="G8991" i="2"/>
  <c r="F8991" i="2"/>
  <c r="G8990" i="2"/>
  <c r="F8990" i="2"/>
  <c r="G8989" i="2"/>
  <c r="F8989" i="2"/>
  <c r="G8988" i="2"/>
  <c r="F8988" i="2"/>
  <c r="G8987" i="2"/>
  <c r="F8987" i="2"/>
  <c r="G8986" i="2"/>
  <c r="F8986" i="2"/>
  <c r="G8985" i="2"/>
  <c r="F8985" i="2"/>
  <c r="G8984" i="2"/>
  <c r="F8984" i="2"/>
  <c r="G8983" i="2"/>
  <c r="F8983" i="2"/>
  <c r="G8982" i="2"/>
  <c r="F8982" i="2"/>
  <c r="G8981" i="2"/>
  <c r="F8981" i="2"/>
  <c r="G8980" i="2"/>
  <c r="F8980" i="2"/>
  <c r="G8979" i="2"/>
  <c r="F8979" i="2"/>
  <c r="G8978" i="2"/>
  <c r="F8978" i="2"/>
  <c r="G8977" i="2"/>
  <c r="F8977" i="2"/>
  <c r="G8976" i="2"/>
  <c r="F8976" i="2"/>
  <c r="G8975" i="2"/>
  <c r="F8975" i="2"/>
  <c r="G8974" i="2"/>
  <c r="F8974" i="2"/>
  <c r="G8973" i="2"/>
  <c r="F8973" i="2"/>
  <c r="G8972" i="2"/>
  <c r="F8972" i="2"/>
  <c r="G8971" i="2"/>
  <c r="F8971" i="2"/>
  <c r="G8970" i="2"/>
  <c r="F8970" i="2"/>
  <c r="G8969" i="2"/>
  <c r="F8969" i="2"/>
  <c r="G8968" i="2"/>
  <c r="F8968" i="2"/>
  <c r="G8967" i="2"/>
  <c r="F8967" i="2"/>
  <c r="G8966" i="2"/>
  <c r="F8966" i="2"/>
  <c r="G8965" i="2"/>
  <c r="F8965" i="2"/>
  <c r="G8964" i="2"/>
  <c r="F8964" i="2"/>
  <c r="G8963" i="2"/>
  <c r="F8963" i="2"/>
  <c r="G8962" i="2"/>
  <c r="F8962" i="2"/>
  <c r="G8961" i="2"/>
  <c r="F8961" i="2"/>
  <c r="G8960" i="2"/>
  <c r="F8960" i="2"/>
  <c r="G8959" i="2"/>
  <c r="F8959" i="2"/>
  <c r="G8958" i="2"/>
  <c r="F8958" i="2"/>
  <c r="G8957" i="2"/>
  <c r="F8957" i="2"/>
  <c r="G8956" i="2"/>
  <c r="F8956" i="2"/>
  <c r="G8955" i="2"/>
  <c r="F8955" i="2"/>
  <c r="G8954" i="2"/>
  <c r="F8954" i="2"/>
  <c r="G8953" i="2"/>
  <c r="F8953" i="2"/>
  <c r="G8952" i="2"/>
  <c r="F8952" i="2"/>
  <c r="G8951" i="2"/>
  <c r="F8951" i="2"/>
  <c r="G8950" i="2"/>
  <c r="F8950" i="2"/>
  <c r="G8949" i="2"/>
  <c r="F8949" i="2"/>
  <c r="G8948" i="2"/>
  <c r="F8948" i="2"/>
  <c r="G8947" i="2"/>
  <c r="F8947" i="2"/>
  <c r="G8946" i="2"/>
  <c r="F8946" i="2"/>
  <c r="G8945" i="2"/>
  <c r="F8945" i="2"/>
  <c r="G8944" i="2"/>
  <c r="F8944" i="2"/>
  <c r="G8943" i="2"/>
  <c r="F8943" i="2"/>
  <c r="G8942" i="2"/>
  <c r="F8942" i="2"/>
  <c r="G8941" i="2"/>
  <c r="F8941" i="2"/>
  <c r="G8940" i="2"/>
  <c r="F8940" i="2"/>
  <c r="G8939" i="2"/>
  <c r="F8939" i="2"/>
  <c r="G8938" i="2"/>
  <c r="F8938" i="2"/>
  <c r="G8937" i="2"/>
  <c r="F8937" i="2"/>
  <c r="G8936" i="2"/>
  <c r="F8936" i="2"/>
  <c r="G8935" i="2"/>
  <c r="F8935" i="2"/>
  <c r="G8934" i="2"/>
  <c r="F8934" i="2"/>
  <c r="G8933" i="2"/>
  <c r="F8933" i="2"/>
  <c r="G8932" i="2"/>
  <c r="F8932" i="2"/>
  <c r="G8931" i="2"/>
  <c r="F8931" i="2"/>
  <c r="G8930" i="2"/>
  <c r="F8930" i="2"/>
  <c r="G8929" i="2"/>
  <c r="F8929" i="2"/>
  <c r="G8928" i="2"/>
  <c r="F8928" i="2"/>
  <c r="G8927" i="2"/>
  <c r="F8927" i="2"/>
  <c r="G8926" i="2"/>
  <c r="F8926" i="2"/>
  <c r="G8925" i="2"/>
  <c r="F8925" i="2"/>
  <c r="G8924" i="2"/>
  <c r="F8924" i="2"/>
  <c r="G8923" i="2"/>
  <c r="F8923" i="2"/>
  <c r="G8922" i="2"/>
  <c r="F8922" i="2"/>
  <c r="G8921" i="2"/>
  <c r="F8921" i="2"/>
  <c r="G8920" i="2"/>
  <c r="F8920" i="2"/>
  <c r="G8919" i="2"/>
  <c r="F8919" i="2"/>
  <c r="G8918" i="2"/>
  <c r="F8918" i="2"/>
  <c r="G8917" i="2"/>
  <c r="F8917" i="2"/>
  <c r="G8916" i="2"/>
  <c r="F8916" i="2"/>
  <c r="G8915" i="2"/>
  <c r="F8915" i="2"/>
  <c r="G8914" i="2"/>
  <c r="F8914" i="2"/>
  <c r="G8913" i="2"/>
  <c r="F8913" i="2"/>
  <c r="G8912" i="2"/>
  <c r="F8912" i="2"/>
  <c r="G8911" i="2"/>
  <c r="F8911" i="2"/>
  <c r="G8910" i="2"/>
  <c r="F8910" i="2"/>
  <c r="G8909" i="2"/>
  <c r="F8909" i="2"/>
  <c r="G8908" i="2"/>
  <c r="F8908" i="2"/>
  <c r="G8907" i="2"/>
  <c r="F8907" i="2"/>
  <c r="G8906" i="2"/>
  <c r="F8906" i="2"/>
  <c r="G8905" i="2"/>
  <c r="F8905" i="2"/>
  <c r="G8904" i="2"/>
  <c r="F8904" i="2"/>
  <c r="G8903" i="2"/>
  <c r="F8903" i="2"/>
  <c r="G8902" i="2"/>
  <c r="F8902" i="2"/>
  <c r="G8901" i="2"/>
  <c r="F8901" i="2"/>
  <c r="G8900" i="2"/>
  <c r="F8900" i="2"/>
  <c r="G8899" i="2"/>
  <c r="F8899" i="2"/>
  <c r="G8898" i="2"/>
  <c r="F8898" i="2"/>
  <c r="G8897" i="2"/>
  <c r="F8897" i="2"/>
  <c r="G8896" i="2"/>
  <c r="F8896" i="2"/>
  <c r="G8895" i="2"/>
  <c r="F8895" i="2"/>
  <c r="G8894" i="2"/>
  <c r="F8894" i="2"/>
  <c r="G8893" i="2"/>
  <c r="F8893" i="2"/>
  <c r="G8892" i="2"/>
  <c r="F8892" i="2"/>
  <c r="G8891" i="2"/>
  <c r="F8891" i="2"/>
  <c r="G8890" i="2"/>
  <c r="F8890" i="2"/>
  <c r="G8889" i="2"/>
  <c r="F8889" i="2"/>
  <c r="G8888" i="2"/>
  <c r="F8888" i="2"/>
  <c r="G8887" i="2"/>
  <c r="F8887" i="2"/>
  <c r="G8886" i="2"/>
  <c r="F8886" i="2"/>
  <c r="G8885" i="2"/>
  <c r="F8885" i="2"/>
  <c r="G8884" i="2"/>
  <c r="F8884" i="2"/>
  <c r="G8883" i="2"/>
  <c r="F8883" i="2"/>
  <c r="G8882" i="2"/>
  <c r="F8882" i="2"/>
  <c r="G8881" i="2"/>
  <c r="F8881" i="2"/>
  <c r="G8880" i="2"/>
  <c r="F8880" i="2"/>
  <c r="G8879" i="2"/>
  <c r="F8879" i="2"/>
  <c r="G8878" i="2"/>
  <c r="F8878" i="2"/>
  <c r="G8877" i="2"/>
  <c r="F8877" i="2"/>
  <c r="G8876" i="2"/>
  <c r="F8876" i="2"/>
  <c r="G8875" i="2"/>
  <c r="F8875" i="2"/>
  <c r="G8874" i="2"/>
  <c r="F8874" i="2"/>
  <c r="G8873" i="2"/>
  <c r="F8873" i="2"/>
  <c r="G8872" i="2"/>
  <c r="F8872" i="2"/>
  <c r="G8871" i="2"/>
  <c r="F8871" i="2"/>
  <c r="G8870" i="2"/>
  <c r="F8870" i="2"/>
  <c r="G8869" i="2"/>
  <c r="F8869" i="2"/>
  <c r="G8868" i="2"/>
  <c r="F8868" i="2"/>
  <c r="G8867" i="2"/>
  <c r="F8867" i="2"/>
  <c r="G8866" i="2"/>
  <c r="F8866" i="2"/>
  <c r="G8865" i="2"/>
  <c r="F8865" i="2"/>
  <c r="G8864" i="2"/>
  <c r="F8864" i="2"/>
  <c r="G8863" i="2"/>
  <c r="F8863" i="2"/>
  <c r="G8862" i="2"/>
  <c r="F8862" i="2"/>
  <c r="G8861" i="2"/>
  <c r="F8861" i="2"/>
  <c r="G8860" i="2"/>
  <c r="F8860" i="2"/>
  <c r="G8859" i="2"/>
  <c r="F8859" i="2"/>
  <c r="G8858" i="2"/>
  <c r="F8858" i="2"/>
  <c r="G8857" i="2"/>
  <c r="F8857" i="2"/>
  <c r="G8856" i="2"/>
  <c r="F8856" i="2"/>
  <c r="G8855" i="2"/>
  <c r="F8855" i="2"/>
  <c r="G8854" i="2"/>
  <c r="F8854" i="2"/>
  <c r="G8853" i="2"/>
  <c r="F8853" i="2"/>
  <c r="G8852" i="2"/>
  <c r="F8852" i="2"/>
  <c r="G8851" i="2"/>
  <c r="F8851" i="2"/>
  <c r="G8850" i="2"/>
  <c r="F8850" i="2"/>
  <c r="G8849" i="2"/>
  <c r="F8849" i="2"/>
  <c r="G8848" i="2"/>
  <c r="F8848" i="2"/>
  <c r="G8847" i="2"/>
  <c r="F8847" i="2"/>
  <c r="G8846" i="2"/>
  <c r="F8846" i="2"/>
  <c r="G8845" i="2"/>
  <c r="F8845" i="2"/>
  <c r="G8844" i="2"/>
  <c r="F8844" i="2"/>
  <c r="G8843" i="2"/>
  <c r="F8843" i="2"/>
  <c r="G8842" i="2"/>
  <c r="F8842" i="2"/>
  <c r="G8841" i="2"/>
  <c r="F8841" i="2"/>
  <c r="G8840" i="2"/>
  <c r="F8840" i="2"/>
  <c r="G8839" i="2"/>
  <c r="F8839" i="2"/>
  <c r="G8838" i="2"/>
  <c r="F8838" i="2"/>
  <c r="G8837" i="2"/>
  <c r="F8837" i="2"/>
  <c r="G8836" i="2"/>
  <c r="F8836" i="2"/>
  <c r="G8835" i="2"/>
  <c r="F8835" i="2"/>
  <c r="G8834" i="2"/>
  <c r="F8834" i="2"/>
  <c r="G8833" i="2"/>
  <c r="F8833" i="2"/>
  <c r="G8832" i="2"/>
  <c r="F8832" i="2"/>
  <c r="G8831" i="2"/>
  <c r="F8831" i="2"/>
  <c r="G8830" i="2"/>
  <c r="F8830" i="2"/>
  <c r="G8829" i="2"/>
  <c r="F8829" i="2"/>
  <c r="G8828" i="2"/>
  <c r="F8828" i="2"/>
  <c r="G8827" i="2"/>
  <c r="F8827" i="2"/>
  <c r="G8826" i="2"/>
  <c r="F8826" i="2"/>
  <c r="G8825" i="2"/>
  <c r="F8825" i="2"/>
  <c r="G8824" i="2"/>
  <c r="F8824" i="2"/>
  <c r="G8823" i="2"/>
  <c r="F8823" i="2"/>
  <c r="G8822" i="2"/>
  <c r="F8822" i="2"/>
  <c r="G8821" i="2"/>
  <c r="F8821" i="2"/>
  <c r="G8820" i="2"/>
  <c r="F8820" i="2"/>
  <c r="G8819" i="2"/>
  <c r="F8819" i="2"/>
  <c r="G8818" i="2"/>
  <c r="F8818" i="2"/>
  <c r="G8817" i="2"/>
  <c r="F8817" i="2"/>
  <c r="G8816" i="2"/>
  <c r="F8816" i="2"/>
  <c r="G8815" i="2"/>
  <c r="F8815" i="2"/>
  <c r="G8814" i="2"/>
  <c r="F8814" i="2"/>
  <c r="G8813" i="2"/>
  <c r="F8813" i="2"/>
  <c r="G8812" i="2"/>
  <c r="F8812" i="2"/>
  <c r="G8811" i="2"/>
  <c r="F8811" i="2"/>
  <c r="G8810" i="2"/>
  <c r="F8810" i="2"/>
  <c r="G8809" i="2"/>
  <c r="F8809" i="2"/>
  <c r="G8808" i="2"/>
  <c r="F8808" i="2"/>
  <c r="G8807" i="2"/>
  <c r="F8807" i="2"/>
  <c r="G8806" i="2"/>
  <c r="F8806" i="2"/>
  <c r="G8805" i="2"/>
  <c r="F8805" i="2"/>
  <c r="G8804" i="2"/>
  <c r="F8804" i="2"/>
  <c r="G8803" i="2"/>
  <c r="F8803" i="2"/>
  <c r="G8802" i="2"/>
  <c r="F8802" i="2"/>
  <c r="G8801" i="2"/>
  <c r="F8801" i="2"/>
  <c r="G8800" i="2"/>
  <c r="F8800" i="2"/>
  <c r="G8799" i="2"/>
  <c r="F8799" i="2"/>
  <c r="G8798" i="2"/>
  <c r="F8798" i="2"/>
  <c r="G8797" i="2"/>
  <c r="F8797" i="2"/>
  <c r="G8796" i="2"/>
  <c r="F8796" i="2"/>
  <c r="G8795" i="2"/>
  <c r="F8795" i="2"/>
  <c r="G8794" i="2"/>
  <c r="F8794" i="2"/>
  <c r="G8793" i="2"/>
  <c r="F8793" i="2"/>
  <c r="G8792" i="2"/>
  <c r="F8792" i="2"/>
  <c r="G8791" i="2"/>
  <c r="F8791" i="2"/>
  <c r="G8790" i="2"/>
  <c r="F8790" i="2"/>
  <c r="G8789" i="2"/>
  <c r="F8789" i="2"/>
  <c r="G8788" i="2"/>
  <c r="F8788" i="2"/>
  <c r="G8787" i="2"/>
  <c r="F8787" i="2"/>
  <c r="G8786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F8786" i="2"/>
  <c r="G8785" i="2"/>
  <c r="F8785" i="2"/>
  <c r="G8784" i="2"/>
  <c r="F8784" i="2"/>
  <c r="G8783" i="2"/>
  <c r="F8783" i="2"/>
  <c r="G8782" i="2"/>
  <c r="F8782" i="2"/>
  <c r="G8781" i="2"/>
  <c r="F8781" i="2"/>
  <c r="G8780" i="2"/>
  <c r="F8780" i="2"/>
  <c r="G8779" i="2"/>
  <c r="F8779" i="2"/>
  <c r="G8778" i="2"/>
  <c r="F8778" i="2"/>
  <c r="G8777" i="2"/>
  <c r="F8777" i="2"/>
  <c r="G8776" i="2"/>
  <c r="F8776" i="2"/>
  <c r="G8775" i="2"/>
  <c r="F8775" i="2"/>
  <c r="G8774" i="2"/>
  <c r="F8774" i="2"/>
  <c r="G8773" i="2"/>
  <c r="F8773" i="2"/>
  <c r="G8772" i="2"/>
  <c r="F8772" i="2"/>
  <c r="G8771" i="2"/>
  <c r="F8771" i="2"/>
  <c r="G8770" i="2"/>
  <c r="F8770" i="2"/>
  <c r="G8769" i="2"/>
  <c r="F8769" i="2"/>
  <c r="G8768" i="2"/>
  <c r="F8768" i="2"/>
  <c r="G8767" i="2"/>
  <c r="F8767" i="2"/>
  <c r="G8766" i="2"/>
  <c r="F8766" i="2"/>
  <c r="G8765" i="2"/>
  <c r="F8765" i="2"/>
  <c r="G8764" i="2"/>
  <c r="F8764" i="2"/>
  <c r="G8763" i="2"/>
  <c r="F8763" i="2"/>
  <c r="G8762" i="2"/>
  <c r="F8762" i="2"/>
  <c r="G8761" i="2"/>
  <c r="F8761" i="2"/>
  <c r="G8760" i="2"/>
  <c r="F8760" i="2"/>
  <c r="G8759" i="2"/>
  <c r="F8759" i="2"/>
  <c r="G8758" i="2"/>
  <c r="F8758" i="2"/>
  <c r="G8757" i="2"/>
  <c r="F8757" i="2"/>
  <c r="G8756" i="2"/>
  <c r="F8756" i="2"/>
  <c r="G8755" i="2"/>
  <c r="F8755" i="2"/>
  <c r="G8754" i="2"/>
  <c r="F8754" i="2"/>
  <c r="G8753" i="2"/>
  <c r="F8753" i="2"/>
  <c r="G8752" i="2"/>
  <c r="F8752" i="2"/>
  <c r="G8751" i="2"/>
  <c r="F8751" i="2"/>
  <c r="G8750" i="2"/>
  <c r="F8750" i="2"/>
  <c r="G8749" i="2"/>
  <c r="F8749" i="2"/>
  <c r="G8748" i="2"/>
  <c r="F8748" i="2"/>
  <c r="G8747" i="2"/>
  <c r="F8747" i="2"/>
  <c r="G8746" i="2"/>
  <c r="F8746" i="2"/>
  <c r="G8745" i="2"/>
  <c r="F8745" i="2"/>
  <c r="G8744" i="2"/>
  <c r="F8744" i="2"/>
  <c r="G8743" i="2"/>
  <c r="F8743" i="2"/>
  <c r="G8742" i="2"/>
  <c r="F8742" i="2"/>
  <c r="G8741" i="2"/>
  <c r="F8741" i="2"/>
  <c r="G8740" i="2"/>
  <c r="F8740" i="2"/>
  <c r="G8739" i="2"/>
  <c r="F8739" i="2"/>
  <c r="G8738" i="2"/>
  <c r="F8738" i="2"/>
  <c r="G8737" i="2"/>
  <c r="F8737" i="2"/>
  <c r="G8736" i="2"/>
  <c r="F8736" i="2"/>
  <c r="G8735" i="2"/>
  <c r="F8735" i="2"/>
  <c r="G8734" i="2"/>
  <c r="F8734" i="2"/>
  <c r="G8733" i="2"/>
  <c r="F8733" i="2"/>
  <c r="G8732" i="2"/>
  <c r="F8732" i="2"/>
  <c r="G8731" i="2"/>
  <c r="F8731" i="2"/>
  <c r="G8730" i="2"/>
  <c r="F8730" i="2"/>
  <c r="G8729" i="2"/>
  <c r="F8729" i="2"/>
  <c r="G8728" i="2"/>
  <c r="F8728" i="2"/>
  <c r="G8727" i="2"/>
  <c r="F8727" i="2"/>
  <c r="G8726" i="2"/>
  <c r="F8726" i="2"/>
  <c r="G8725" i="2"/>
  <c r="F8725" i="2"/>
  <c r="G8724" i="2"/>
  <c r="F8724" i="2"/>
  <c r="G8723" i="2"/>
  <c r="F8723" i="2"/>
  <c r="G8722" i="2"/>
  <c r="F8722" i="2"/>
  <c r="G8721" i="2"/>
  <c r="F8721" i="2"/>
  <c r="G8720" i="2"/>
  <c r="F8720" i="2"/>
  <c r="G8719" i="2"/>
  <c r="F8719" i="2"/>
  <c r="G8718" i="2"/>
  <c r="F8718" i="2"/>
  <c r="G8717" i="2"/>
  <c r="F8717" i="2"/>
  <c r="G8716" i="2"/>
  <c r="F8716" i="2"/>
  <c r="G8715" i="2"/>
  <c r="F8715" i="2"/>
  <c r="G8714" i="2"/>
  <c r="F8714" i="2"/>
  <c r="G8713" i="2"/>
  <c r="F8713" i="2"/>
  <c r="G8712" i="2"/>
  <c r="F8712" i="2"/>
  <c r="G8711" i="2"/>
  <c r="F8711" i="2"/>
  <c r="G8710" i="2"/>
  <c r="F8710" i="2"/>
  <c r="G8709" i="2"/>
  <c r="F8709" i="2"/>
  <c r="G8708" i="2"/>
  <c r="F8708" i="2"/>
  <c r="G8707" i="2"/>
  <c r="F8707" i="2"/>
  <c r="G8706" i="2"/>
  <c r="F8706" i="2"/>
  <c r="G8705" i="2"/>
  <c r="F8705" i="2"/>
  <c r="G8704" i="2"/>
  <c r="F8704" i="2"/>
  <c r="G8703" i="2"/>
  <c r="F8703" i="2"/>
  <c r="G8702" i="2"/>
  <c r="F8702" i="2"/>
  <c r="G8701" i="2"/>
  <c r="F8701" i="2"/>
  <c r="G8700" i="2"/>
  <c r="F8700" i="2"/>
  <c r="G8699" i="2"/>
  <c r="F8699" i="2"/>
  <c r="G8698" i="2"/>
  <c r="F8698" i="2"/>
  <c r="G8697" i="2"/>
  <c r="F8697" i="2"/>
  <c r="G8696" i="2"/>
  <c r="F8696" i="2"/>
  <c r="G8695" i="2"/>
  <c r="F8695" i="2"/>
  <c r="G8694" i="2"/>
  <c r="F8694" i="2"/>
  <c r="G8693" i="2"/>
  <c r="F8693" i="2"/>
  <c r="G8692" i="2"/>
  <c r="F8692" i="2"/>
  <c r="G8691" i="2"/>
  <c r="F8691" i="2"/>
  <c r="G8690" i="2"/>
  <c r="F8690" i="2"/>
  <c r="G8689" i="2"/>
  <c r="F8689" i="2"/>
  <c r="G8688" i="2"/>
  <c r="F8688" i="2"/>
  <c r="G8687" i="2"/>
  <c r="F8687" i="2"/>
  <c r="G8686" i="2"/>
  <c r="F8686" i="2"/>
  <c r="G8685" i="2"/>
  <c r="F8685" i="2"/>
  <c r="G8684" i="2"/>
  <c r="F8684" i="2"/>
  <c r="G8683" i="2"/>
  <c r="F8683" i="2"/>
  <c r="G8682" i="2"/>
  <c r="F8682" i="2"/>
  <c r="G8681" i="2"/>
  <c r="F8681" i="2"/>
  <c r="G8680" i="2"/>
  <c r="F8680" i="2"/>
  <c r="G8679" i="2"/>
  <c r="F8679" i="2"/>
  <c r="G8678" i="2"/>
  <c r="F8678" i="2"/>
  <c r="G8677" i="2"/>
  <c r="F8677" i="2"/>
  <c r="G8676" i="2"/>
  <c r="F8676" i="2"/>
  <c r="G8675" i="2"/>
  <c r="F8675" i="2"/>
  <c r="G8674" i="2"/>
  <c r="F8674" i="2"/>
  <c r="G8673" i="2"/>
  <c r="F8673" i="2"/>
  <c r="G8672" i="2"/>
  <c r="F8672" i="2"/>
  <c r="G8671" i="2"/>
  <c r="F8671" i="2"/>
  <c r="G8670" i="2"/>
  <c r="F8670" i="2"/>
  <c r="G8669" i="2"/>
  <c r="F8669" i="2"/>
  <c r="G8668" i="2"/>
  <c r="F8668" i="2"/>
  <c r="G8667" i="2"/>
  <c r="F8667" i="2"/>
  <c r="G8666" i="2"/>
  <c r="F8666" i="2"/>
  <c r="G8665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F8665" i="2"/>
  <c r="G8664" i="2"/>
  <c r="F8664" i="2"/>
  <c r="G8663" i="2"/>
  <c r="F8663" i="2"/>
  <c r="G8662" i="2"/>
  <c r="F8662" i="2"/>
  <c r="G8661" i="2"/>
  <c r="F8661" i="2"/>
  <c r="G8660" i="2"/>
  <c r="F8660" i="2"/>
  <c r="G8659" i="2"/>
  <c r="F8659" i="2"/>
  <c r="G8658" i="2"/>
  <c r="F8658" i="2"/>
  <c r="G8657" i="2"/>
  <c r="F8657" i="2"/>
  <c r="G8656" i="2"/>
  <c r="F8656" i="2"/>
  <c r="G8655" i="2"/>
  <c r="F8655" i="2"/>
  <c r="G8654" i="2"/>
  <c r="F8654" i="2"/>
  <c r="G8653" i="2"/>
  <c r="F8653" i="2"/>
  <c r="G8652" i="2"/>
  <c r="F8652" i="2"/>
  <c r="G8651" i="2"/>
  <c r="F8651" i="2"/>
  <c r="G8650" i="2"/>
  <c r="F8650" i="2"/>
  <c r="G8649" i="2"/>
  <c r="F8649" i="2"/>
  <c r="G8648" i="2"/>
  <c r="F8648" i="2"/>
  <c r="G8647" i="2"/>
  <c r="F8647" i="2"/>
  <c r="G8646" i="2"/>
  <c r="F8646" i="2"/>
  <c r="G8645" i="2"/>
  <c r="F8645" i="2"/>
  <c r="G8644" i="2"/>
  <c r="F8644" i="2"/>
  <c r="G8643" i="2"/>
  <c r="F8643" i="2"/>
  <c r="G8642" i="2"/>
  <c r="F8642" i="2"/>
  <c r="G8641" i="2"/>
  <c r="F8641" i="2"/>
  <c r="G8640" i="2"/>
  <c r="F8640" i="2"/>
  <c r="G8639" i="2"/>
  <c r="F8639" i="2"/>
  <c r="G8638" i="2"/>
  <c r="F8638" i="2"/>
  <c r="G8637" i="2"/>
  <c r="F8637" i="2"/>
  <c r="G8636" i="2"/>
  <c r="F8636" i="2"/>
  <c r="G8635" i="2"/>
  <c r="F8635" i="2"/>
  <c r="G8634" i="2"/>
  <c r="F8634" i="2"/>
  <c r="G8633" i="2"/>
  <c r="F8633" i="2"/>
  <c r="G8632" i="2"/>
  <c r="F8632" i="2"/>
  <c r="G8631" i="2"/>
  <c r="F8631" i="2"/>
  <c r="G8630" i="2"/>
  <c r="F8630" i="2"/>
  <c r="G8629" i="2"/>
  <c r="F8629" i="2"/>
  <c r="G8628" i="2"/>
  <c r="F8628" i="2"/>
  <c r="G8627" i="2"/>
  <c r="F8627" i="2"/>
  <c r="G8626" i="2"/>
  <c r="F8626" i="2"/>
  <c r="G8625" i="2"/>
  <c r="F8625" i="2"/>
  <c r="G8624" i="2"/>
  <c r="F8624" i="2"/>
  <c r="G8623" i="2"/>
  <c r="F8623" i="2"/>
  <c r="G8622" i="2"/>
  <c r="F8622" i="2"/>
  <c r="G8621" i="2"/>
  <c r="F8621" i="2"/>
  <c r="G8620" i="2"/>
  <c r="F8620" i="2"/>
  <c r="G8619" i="2"/>
  <c r="F8619" i="2"/>
  <c r="G8618" i="2"/>
  <c r="F8618" i="2"/>
  <c r="G8617" i="2"/>
  <c r="F8617" i="2"/>
  <c r="G8616" i="2"/>
  <c r="F8616" i="2"/>
  <c r="G8615" i="2"/>
  <c r="F8615" i="2"/>
  <c r="G8614" i="2"/>
  <c r="F8614" i="2"/>
  <c r="G8613" i="2"/>
  <c r="F8613" i="2"/>
  <c r="G8612" i="2"/>
  <c r="F8612" i="2"/>
  <c r="G8611" i="2"/>
  <c r="F8611" i="2"/>
  <c r="G8610" i="2"/>
  <c r="F8610" i="2"/>
  <c r="G8609" i="2"/>
  <c r="F8609" i="2"/>
  <c r="G8608" i="2"/>
  <c r="F8608" i="2"/>
  <c r="G8607" i="2"/>
  <c r="F8607" i="2"/>
  <c r="G8606" i="2"/>
  <c r="F8606" i="2"/>
  <c r="G8605" i="2"/>
  <c r="F8605" i="2"/>
  <c r="G8604" i="2"/>
  <c r="F8604" i="2"/>
  <c r="G8603" i="2"/>
  <c r="F8603" i="2"/>
  <c r="G8602" i="2"/>
  <c r="F8602" i="2"/>
  <c r="G8601" i="2"/>
  <c r="F8601" i="2"/>
  <c r="G8600" i="2"/>
  <c r="F8600" i="2"/>
  <c r="G8599" i="2"/>
  <c r="F8599" i="2"/>
  <c r="G8598" i="2"/>
  <c r="F8598" i="2"/>
  <c r="G8597" i="2"/>
  <c r="F8597" i="2"/>
  <c r="G8596" i="2"/>
  <c r="F8596" i="2"/>
  <c r="G8595" i="2"/>
  <c r="F8595" i="2"/>
  <c r="G859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F8594" i="2"/>
  <c r="G8593" i="2"/>
  <c r="F8593" i="2"/>
  <c r="G8592" i="2"/>
  <c r="F8592" i="2"/>
  <c r="G8591" i="2"/>
  <c r="F8591" i="2"/>
  <c r="G8590" i="2"/>
  <c r="F8590" i="2"/>
  <c r="G8589" i="2"/>
  <c r="F8589" i="2"/>
  <c r="G8588" i="2"/>
  <c r="F8588" i="2"/>
  <c r="G8587" i="2"/>
  <c r="F8587" i="2"/>
  <c r="G8586" i="2"/>
  <c r="F8586" i="2"/>
  <c r="G8585" i="2"/>
  <c r="F8585" i="2"/>
  <c r="G8584" i="2"/>
  <c r="F8584" i="2"/>
  <c r="G8583" i="2"/>
  <c r="F8583" i="2"/>
  <c r="G8582" i="2"/>
  <c r="F8582" i="2"/>
  <c r="G8581" i="2"/>
  <c r="F8581" i="2"/>
  <c r="G8580" i="2"/>
  <c r="F8580" i="2"/>
  <c r="G8579" i="2"/>
  <c r="F8579" i="2"/>
  <c r="G8578" i="2"/>
  <c r="F8578" i="2"/>
  <c r="G8577" i="2"/>
  <c r="F8577" i="2"/>
  <c r="G8576" i="2"/>
  <c r="F8576" i="2"/>
  <c r="G8575" i="2"/>
  <c r="F8575" i="2"/>
  <c r="G8574" i="2"/>
  <c r="F8574" i="2"/>
  <c r="G8573" i="2"/>
  <c r="F8573" i="2"/>
  <c r="G8572" i="2"/>
  <c r="F8572" i="2"/>
  <c r="G8571" i="2"/>
  <c r="F8571" i="2"/>
  <c r="G8570" i="2"/>
  <c r="F8570" i="2"/>
  <c r="G8569" i="2"/>
  <c r="F8569" i="2"/>
  <c r="G8568" i="2"/>
  <c r="F8568" i="2"/>
  <c r="G8567" i="2"/>
  <c r="F8567" i="2"/>
  <c r="G8566" i="2"/>
  <c r="F8566" i="2"/>
  <c r="G8565" i="2"/>
  <c r="F8565" i="2"/>
  <c r="G8564" i="2"/>
  <c r="F8564" i="2"/>
  <c r="G8563" i="2"/>
  <c r="F8563" i="2"/>
  <c r="G8562" i="2"/>
  <c r="F8562" i="2"/>
  <c r="G8561" i="2"/>
  <c r="F8561" i="2"/>
  <c r="G8560" i="2"/>
  <c r="F8560" i="2"/>
  <c r="G8559" i="2"/>
  <c r="F8559" i="2"/>
  <c r="G8558" i="2"/>
  <c r="F8558" i="2"/>
  <c r="G8557" i="2"/>
  <c r="F8557" i="2"/>
  <c r="G8556" i="2"/>
  <c r="F8556" i="2"/>
  <c r="G8555" i="2"/>
  <c r="F8555" i="2"/>
  <c r="G8554" i="2"/>
  <c r="F8554" i="2"/>
  <c r="G8553" i="2"/>
  <c r="F8553" i="2"/>
  <c r="G8552" i="2"/>
  <c r="F8552" i="2"/>
  <c r="G8551" i="2"/>
  <c r="F8551" i="2"/>
  <c r="G8550" i="2"/>
  <c r="F8550" i="2"/>
  <c r="G8549" i="2"/>
  <c r="F8549" i="2"/>
  <c r="G8548" i="2"/>
  <c r="F8548" i="2"/>
  <c r="G8547" i="2"/>
  <c r="F8547" i="2"/>
  <c r="G8546" i="2"/>
  <c r="F8546" i="2"/>
  <c r="G8545" i="2"/>
  <c r="F8545" i="2"/>
  <c r="G8544" i="2"/>
  <c r="F8544" i="2"/>
  <c r="G8543" i="2"/>
  <c r="F8543" i="2"/>
  <c r="G8542" i="2"/>
  <c r="F8542" i="2"/>
  <c r="G8541" i="2"/>
  <c r="F8541" i="2"/>
  <c r="G8540" i="2"/>
  <c r="F8540" i="2"/>
  <c r="G8539" i="2"/>
  <c r="F8539" i="2"/>
  <c r="G8538" i="2"/>
  <c r="F8538" i="2"/>
  <c r="G8537" i="2"/>
  <c r="F8537" i="2"/>
  <c r="G8536" i="2"/>
  <c r="F8536" i="2"/>
  <c r="G8535" i="2"/>
  <c r="F8535" i="2"/>
  <c r="G8534" i="2"/>
  <c r="F8534" i="2"/>
  <c r="G8533" i="2"/>
  <c r="F8533" i="2"/>
  <c r="G8532" i="2"/>
  <c r="F8532" i="2"/>
  <c r="G8531" i="2"/>
  <c r="F8531" i="2"/>
  <c r="G8530" i="2"/>
  <c r="F8530" i="2"/>
  <c r="G8529" i="2"/>
  <c r="F8529" i="2"/>
  <c r="G8528" i="2"/>
  <c r="F8528" i="2"/>
  <c r="G8527" i="2"/>
  <c r="F8527" i="2"/>
  <c r="G8526" i="2"/>
  <c r="F8526" i="2"/>
  <c r="G8525" i="2"/>
  <c r="F8525" i="2"/>
  <c r="G8524" i="2"/>
  <c r="F8524" i="2"/>
  <c r="G8523" i="2"/>
  <c r="F8523" i="2"/>
  <c r="G8522" i="2"/>
  <c r="F8522" i="2"/>
  <c r="G8521" i="2"/>
  <c r="F8521" i="2"/>
  <c r="G8520" i="2"/>
  <c r="F8520" i="2"/>
  <c r="G8519" i="2"/>
  <c r="F8519" i="2"/>
  <c r="G8518" i="2"/>
  <c r="F8518" i="2"/>
  <c r="G8517" i="2"/>
  <c r="F8517" i="2"/>
  <c r="G8516" i="2"/>
  <c r="F8516" i="2"/>
  <c r="G8515" i="2"/>
  <c r="F8515" i="2"/>
  <c r="G8514" i="2"/>
  <c r="F8514" i="2"/>
  <c r="G8513" i="2"/>
  <c r="F8513" i="2"/>
  <c r="G8512" i="2"/>
  <c r="F8512" i="2"/>
  <c r="G8511" i="2"/>
  <c r="F8511" i="2"/>
  <c r="G8510" i="2"/>
  <c r="F8510" i="2"/>
  <c r="G8509" i="2"/>
  <c r="F8509" i="2"/>
  <c r="G8508" i="2"/>
  <c r="F8508" i="2"/>
  <c r="G8507" i="2"/>
  <c r="F8507" i="2"/>
  <c r="G8506" i="2"/>
  <c r="F8506" i="2"/>
  <c r="G8505" i="2"/>
  <c r="F8505" i="2"/>
  <c r="G8504" i="2"/>
  <c r="F8504" i="2"/>
  <c r="G8503" i="2"/>
  <c r="F8503" i="2"/>
  <c r="G8502" i="2"/>
  <c r="F8502" i="2"/>
  <c r="G8501" i="2"/>
  <c r="F8501" i="2"/>
  <c r="G8500" i="2"/>
  <c r="F8500" i="2"/>
  <c r="G8499" i="2"/>
  <c r="F8499" i="2"/>
  <c r="G8498" i="2"/>
  <c r="F8498" i="2"/>
  <c r="G8497" i="2"/>
  <c r="F8497" i="2"/>
  <c r="G8496" i="2"/>
  <c r="F8496" i="2"/>
  <c r="G8495" i="2"/>
  <c r="F8495" i="2"/>
  <c r="G8494" i="2"/>
  <c r="F8494" i="2"/>
  <c r="G8493" i="2"/>
  <c r="F8493" i="2"/>
  <c r="G8492" i="2"/>
  <c r="F8492" i="2"/>
  <c r="G8491" i="2"/>
  <c r="F8491" i="2"/>
  <c r="G8490" i="2"/>
  <c r="F8490" i="2"/>
  <c r="G8489" i="2"/>
  <c r="F8489" i="2"/>
  <c r="G8488" i="2"/>
  <c r="F8488" i="2"/>
  <c r="G8487" i="2"/>
  <c r="F8487" i="2"/>
  <c r="G8486" i="2"/>
  <c r="F8486" i="2"/>
  <c r="G8485" i="2"/>
  <c r="F8485" i="2"/>
  <c r="G8484" i="2"/>
  <c r="F8484" i="2"/>
  <c r="G8483" i="2"/>
  <c r="F8483" i="2"/>
  <c r="G8482" i="2"/>
  <c r="F8482" i="2"/>
  <c r="G8481" i="2"/>
  <c r="F8481" i="2"/>
  <c r="G8480" i="2"/>
  <c r="F8480" i="2"/>
  <c r="G8479" i="2"/>
  <c r="F8479" i="2"/>
  <c r="G8478" i="2"/>
  <c r="F8478" i="2"/>
  <c r="G8477" i="2"/>
  <c r="F8477" i="2"/>
  <c r="G8476" i="2"/>
  <c r="F8476" i="2"/>
  <c r="G8475" i="2"/>
  <c r="F8475" i="2"/>
  <c r="G8474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F8474" i="2"/>
  <c r="G8473" i="2"/>
  <c r="F8473" i="2"/>
  <c r="G8472" i="2"/>
  <c r="F8472" i="2"/>
  <c r="G8471" i="2"/>
  <c r="F8471" i="2"/>
  <c r="G8470" i="2"/>
  <c r="F8470" i="2"/>
  <c r="G8469" i="2"/>
  <c r="F8469" i="2"/>
  <c r="G8468" i="2"/>
  <c r="F8468" i="2"/>
  <c r="G8467" i="2"/>
  <c r="F8467" i="2"/>
  <c r="G8466" i="2"/>
  <c r="F8466" i="2"/>
  <c r="G8465" i="2"/>
  <c r="F8465" i="2"/>
  <c r="G8464" i="2"/>
  <c r="F8464" i="2"/>
  <c r="G8463" i="2"/>
  <c r="F8463" i="2"/>
  <c r="G8462" i="2"/>
  <c r="F8462" i="2"/>
  <c r="G8461" i="2"/>
  <c r="F8461" i="2"/>
  <c r="G8460" i="2"/>
  <c r="F8460" i="2"/>
  <c r="G8459" i="2"/>
  <c r="F8459" i="2"/>
  <c r="G8458" i="2"/>
  <c r="F8458" i="2"/>
  <c r="G8457" i="2"/>
  <c r="F8457" i="2"/>
  <c r="G8456" i="2"/>
  <c r="F8456" i="2"/>
  <c r="G8455" i="2"/>
  <c r="F8455" i="2"/>
  <c r="G8454" i="2"/>
  <c r="F8454" i="2"/>
  <c r="G8453" i="2"/>
  <c r="F8453" i="2"/>
  <c r="G8452" i="2"/>
  <c r="F8452" i="2"/>
  <c r="G8451" i="2"/>
  <c r="F8451" i="2"/>
  <c r="G8450" i="2"/>
  <c r="F8450" i="2"/>
  <c r="G8449" i="2"/>
  <c r="F8449" i="2"/>
  <c r="G8448" i="2"/>
  <c r="F8448" i="2"/>
  <c r="G8447" i="2"/>
  <c r="F8447" i="2"/>
  <c r="G8446" i="2"/>
  <c r="F8446" i="2"/>
  <c r="G8445" i="2"/>
  <c r="F8445" i="2"/>
  <c r="G8444" i="2"/>
  <c r="F8444" i="2"/>
  <c r="G8443" i="2"/>
  <c r="F8443" i="2"/>
  <c r="G8442" i="2"/>
  <c r="F8442" i="2"/>
  <c r="G8441" i="2"/>
  <c r="F8441" i="2"/>
  <c r="G8440" i="2"/>
  <c r="F8440" i="2"/>
  <c r="G8439" i="2"/>
  <c r="F8439" i="2"/>
  <c r="G8438" i="2"/>
  <c r="F8438" i="2"/>
  <c r="G8437" i="2"/>
  <c r="F8437" i="2"/>
  <c r="G8436" i="2"/>
  <c r="F8436" i="2"/>
  <c r="G8435" i="2"/>
  <c r="F8435" i="2"/>
  <c r="G8434" i="2"/>
  <c r="F8434" i="2"/>
  <c r="G8433" i="2"/>
  <c r="F8433" i="2"/>
  <c r="G8432" i="2"/>
  <c r="F8432" i="2"/>
  <c r="G8431" i="2"/>
  <c r="F8431" i="2"/>
  <c r="G8430" i="2"/>
  <c r="F8430" i="2"/>
  <c r="G8429" i="2"/>
  <c r="F8429" i="2"/>
  <c r="G8428" i="2"/>
  <c r="F8428" i="2"/>
  <c r="G8427" i="2"/>
  <c r="F8427" i="2"/>
  <c r="G8426" i="2"/>
  <c r="F8426" i="2"/>
  <c r="G8425" i="2"/>
  <c r="F8425" i="2"/>
  <c r="G8424" i="2"/>
  <c r="F8424" i="2"/>
  <c r="G8423" i="2"/>
  <c r="F8423" i="2"/>
  <c r="G8422" i="2"/>
  <c r="F8422" i="2"/>
  <c r="G8421" i="2"/>
  <c r="F8421" i="2"/>
  <c r="G8420" i="2"/>
  <c r="F8420" i="2"/>
  <c r="G8419" i="2"/>
  <c r="F8419" i="2"/>
  <c r="G8418" i="2"/>
  <c r="F8418" i="2"/>
  <c r="G8417" i="2"/>
  <c r="F8417" i="2"/>
  <c r="G8416" i="2"/>
  <c r="F8416" i="2"/>
  <c r="G8415" i="2"/>
  <c r="F8415" i="2"/>
  <c r="G8414" i="2"/>
  <c r="F8414" i="2"/>
  <c r="G8413" i="2"/>
  <c r="F8413" i="2"/>
  <c r="G8412" i="2"/>
  <c r="F8412" i="2"/>
  <c r="G8411" i="2"/>
  <c r="F8411" i="2"/>
  <c r="G8410" i="2"/>
  <c r="F8410" i="2"/>
  <c r="G8409" i="2"/>
  <c r="F8409" i="2"/>
  <c r="G8408" i="2"/>
  <c r="F8408" i="2"/>
  <c r="G8407" i="2"/>
  <c r="F8407" i="2"/>
  <c r="G8406" i="2"/>
  <c r="F8406" i="2"/>
  <c r="G8405" i="2"/>
  <c r="F8405" i="2"/>
  <c r="G8404" i="2"/>
  <c r="F8404" i="2"/>
  <c r="G8403" i="2"/>
  <c r="F8403" i="2"/>
  <c r="G8402" i="2"/>
  <c r="F8402" i="2"/>
  <c r="G8401" i="2"/>
  <c r="F8401" i="2"/>
  <c r="G8400" i="2"/>
  <c r="F8400" i="2"/>
  <c r="G8399" i="2"/>
  <c r="F8399" i="2"/>
  <c r="G8398" i="2"/>
  <c r="F8398" i="2"/>
  <c r="G8397" i="2"/>
  <c r="F8397" i="2"/>
  <c r="G8396" i="2"/>
  <c r="F8396" i="2"/>
  <c r="G8395" i="2"/>
  <c r="F8395" i="2"/>
  <c r="G8394" i="2"/>
  <c r="F8394" i="2"/>
  <c r="G8393" i="2"/>
  <c r="F8393" i="2"/>
  <c r="G8392" i="2"/>
  <c r="F8392" i="2"/>
  <c r="G8391" i="2"/>
  <c r="F8391" i="2"/>
  <c r="G8390" i="2"/>
  <c r="F8390" i="2"/>
  <c r="G8389" i="2"/>
  <c r="F8389" i="2"/>
  <c r="G8388" i="2"/>
  <c r="F8388" i="2"/>
  <c r="G8387" i="2"/>
  <c r="F8387" i="2"/>
  <c r="G8386" i="2"/>
  <c r="F8386" i="2"/>
  <c r="G8385" i="2"/>
  <c r="F8385" i="2"/>
  <c r="G8384" i="2"/>
  <c r="F8384" i="2"/>
  <c r="G8383" i="2"/>
  <c r="F8383" i="2"/>
  <c r="G8382" i="2"/>
  <c r="F8382" i="2"/>
  <c r="G8381" i="2"/>
  <c r="F8381" i="2"/>
  <c r="G8380" i="2"/>
  <c r="F8380" i="2"/>
  <c r="G8379" i="2"/>
  <c r="F8379" i="2"/>
  <c r="G8378" i="2"/>
  <c r="F8378" i="2"/>
  <c r="G8377" i="2"/>
  <c r="F8377" i="2"/>
  <c r="G8376" i="2"/>
  <c r="F8376" i="2"/>
  <c r="G8375" i="2"/>
  <c r="F8375" i="2"/>
  <c r="G8374" i="2"/>
  <c r="F8374" i="2"/>
  <c r="G8373" i="2"/>
  <c r="F8373" i="2"/>
  <c r="G8372" i="2"/>
  <c r="F8372" i="2"/>
  <c r="G8371" i="2"/>
  <c r="F8371" i="2"/>
  <c r="G8370" i="2"/>
  <c r="F8370" i="2"/>
  <c r="G8369" i="2"/>
  <c r="F8369" i="2"/>
  <c r="G8368" i="2"/>
  <c r="F8368" i="2"/>
  <c r="G8367" i="2"/>
  <c r="F8367" i="2"/>
  <c r="G8366" i="2"/>
  <c r="F8366" i="2"/>
  <c r="G8365" i="2"/>
  <c r="F8365" i="2"/>
  <c r="G8364" i="2"/>
  <c r="F8364" i="2"/>
  <c r="G8363" i="2"/>
  <c r="F8363" i="2"/>
  <c r="G8362" i="2"/>
  <c r="F8362" i="2"/>
  <c r="G8361" i="2"/>
  <c r="F8361" i="2"/>
  <c r="G8360" i="2"/>
  <c r="F8360" i="2"/>
  <c r="G8359" i="2"/>
  <c r="F8359" i="2"/>
  <c r="G8358" i="2"/>
  <c r="F8358" i="2"/>
  <c r="G8357" i="2"/>
  <c r="F8357" i="2"/>
  <c r="G8356" i="2"/>
  <c r="F8356" i="2"/>
  <c r="G8355" i="2"/>
  <c r="F8355" i="2"/>
  <c r="G8354" i="2"/>
  <c r="F8354" i="2"/>
  <c r="G8353" i="2"/>
  <c r="F8353" i="2"/>
  <c r="G8352" i="2"/>
  <c r="F8352" i="2"/>
  <c r="G8351" i="2"/>
  <c r="F8351" i="2"/>
  <c r="G8350" i="2"/>
  <c r="F8350" i="2"/>
  <c r="G8349" i="2"/>
  <c r="F8349" i="2"/>
  <c r="G8348" i="2"/>
  <c r="F8348" i="2"/>
  <c r="G8347" i="2"/>
  <c r="F8347" i="2"/>
  <c r="G8346" i="2"/>
  <c r="F8346" i="2"/>
  <c r="G8345" i="2"/>
  <c r="F8345" i="2"/>
  <c r="G8344" i="2"/>
  <c r="F8344" i="2"/>
  <c r="G8343" i="2"/>
  <c r="F8343" i="2"/>
  <c r="G8342" i="2"/>
  <c r="F8342" i="2"/>
  <c r="G8341" i="2"/>
  <c r="F8341" i="2"/>
  <c r="G8340" i="2"/>
  <c r="F8340" i="2"/>
  <c r="G8339" i="2"/>
  <c r="F8339" i="2"/>
  <c r="G8338" i="2"/>
  <c r="F8338" i="2"/>
  <c r="G8337" i="2"/>
  <c r="F8337" i="2"/>
  <c r="G8336" i="2"/>
  <c r="F8336" i="2"/>
  <c r="G8335" i="2"/>
  <c r="F8335" i="2"/>
  <c r="G8334" i="2"/>
  <c r="F8334" i="2"/>
  <c r="G8333" i="2"/>
  <c r="F8333" i="2"/>
  <c r="G8332" i="2"/>
  <c r="F8332" i="2"/>
  <c r="G8331" i="2"/>
  <c r="F8331" i="2"/>
  <c r="G8330" i="2"/>
  <c r="F8330" i="2"/>
  <c r="G8329" i="2"/>
  <c r="F8329" i="2"/>
  <c r="G8328" i="2"/>
  <c r="F8328" i="2"/>
  <c r="G8327" i="2"/>
  <c r="F8327" i="2"/>
  <c r="G8326" i="2"/>
  <c r="F8326" i="2"/>
  <c r="G8325" i="2"/>
  <c r="F8325" i="2"/>
  <c r="G8324" i="2"/>
  <c r="F8324" i="2"/>
  <c r="G8323" i="2"/>
  <c r="F8323" i="2"/>
  <c r="G8322" i="2"/>
  <c r="F8322" i="2"/>
  <c r="G8321" i="2"/>
  <c r="F8321" i="2"/>
  <c r="G8320" i="2"/>
  <c r="F8320" i="2"/>
  <c r="G8319" i="2"/>
  <c r="F8319" i="2"/>
  <c r="G8318" i="2"/>
  <c r="F8318" i="2"/>
  <c r="G8317" i="2"/>
  <c r="F8317" i="2"/>
  <c r="G8316" i="2"/>
  <c r="F8316" i="2"/>
  <c r="G8315" i="2"/>
  <c r="F8315" i="2"/>
  <c r="G8314" i="2"/>
  <c r="F8314" i="2"/>
  <c r="G8313" i="2"/>
  <c r="F8313" i="2"/>
  <c r="G8312" i="2"/>
  <c r="F8312" i="2"/>
  <c r="G8311" i="2"/>
  <c r="F8311" i="2"/>
  <c r="G8310" i="2"/>
  <c r="F8310" i="2"/>
  <c r="G8309" i="2"/>
  <c r="F8309" i="2"/>
  <c r="G8308" i="2"/>
  <c r="F8308" i="2"/>
  <c r="G8307" i="2"/>
  <c r="F8307" i="2"/>
  <c r="G8306" i="2"/>
  <c r="F8306" i="2"/>
  <c r="G8305" i="2"/>
  <c r="F8305" i="2"/>
  <c r="G8304" i="2"/>
  <c r="F8304" i="2"/>
  <c r="G8303" i="2"/>
  <c r="F8303" i="2"/>
  <c r="G8302" i="2"/>
  <c r="F8302" i="2"/>
  <c r="G8301" i="2"/>
  <c r="F8301" i="2"/>
  <c r="G8300" i="2"/>
  <c r="F8300" i="2"/>
  <c r="G8299" i="2"/>
  <c r="F8299" i="2"/>
  <c r="G8298" i="2"/>
  <c r="F8298" i="2"/>
  <c r="G8297" i="2"/>
  <c r="F8297" i="2"/>
  <c r="G8296" i="2"/>
  <c r="F8296" i="2"/>
  <c r="G8295" i="2"/>
  <c r="F8295" i="2"/>
  <c r="G8294" i="2"/>
  <c r="F8294" i="2"/>
  <c r="G8293" i="2"/>
  <c r="F8293" i="2"/>
  <c r="G8292" i="2"/>
  <c r="F8292" i="2"/>
  <c r="G8291" i="2"/>
  <c r="F8291" i="2"/>
  <c r="G8290" i="2"/>
  <c r="F8290" i="2"/>
  <c r="G8289" i="2"/>
  <c r="F8289" i="2"/>
  <c r="G8288" i="2"/>
  <c r="F8288" i="2"/>
  <c r="G8287" i="2"/>
  <c r="F8287" i="2"/>
  <c r="G8286" i="2"/>
  <c r="F8286" i="2"/>
  <c r="G8285" i="2"/>
  <c r="F8285" i="2"/>
  <c r="G8284" i="2"/>
  <c r="F8284" i="2"/>
  <c r="G8283" i="2"/>
  <c r="F8283" i="2"/>
  <c r="G8282" i="2"/>
  <c r="F8282" i="2"/>
  <c r="G8281" i="2"/>
  <c r="F8281" i="2"/>
  <c r="G8280" i="2"/>
  <c r="F8280" i="2"/>
  <c r="G8279" i="2"/>
  <c r="F8279" i="2"/>
  <c r="G8278" i="2"/>
  <c r="F8278" i="2"/>
  <c r="G8277" i="2"/>
  <c r="F8277" i="2"/>
  <c r="G8276" i="2"/>
  <c r="F8276" i="2"/>
  <c r="G8275" i="2"/>
  <c r="F8275" i="2"/>
  <c r="G8274" i="2"/>
  <c r="F8274" i="2"/>
  <c r="G8273" i="2"/>
  <c r="F8273" i="2"/>
  <c r="G8272" i="2"/>
  <c r="F8272" i="2"/>
  <c r="G8271" i="2"/>
  <c r="F8271" i="2"/>
  <c r="G8270" i="2"/>
  <c r="F8270" i="2"/>
  <c r="G8269" i="2"/>
  <c r="F8269" i="2"/>
  <c r="G8268" i="2"/>
  <c r="F8268" i="2"/>
  <c r="G8267" i="2"/>
  <c r="F8267" i="2"/>
  <c r="G8266" i="2"/>
  <c r="F8266" i="2"/>
  <c r="G8265" i="2"/>
  <c r="F8265" i="2"/>
  <c r="G8264" i="2"/>
  <c r="F8264" i="2"/>
  <c r="G8263" i="2"/>
  <c r="F8263" i="2"/>
  <c r="G8262" i="2"/>
  <c r="F8262" i="2"/>
  <c r="G8261" i="2"/>
  <c r="F8261" i="2"/>
  <c r="G8260" i="2"/>
  <c r="F8260" i="2"/>
  <c r="G8259" i="2"/>
  <c r="F8259" i="2"/>
  <c r="G8258" i="2"/>
  <c r="F8258" i="2"/>
  <c r="G8257" i="2"/>
  <c r="F8257" i="2"/>
  <c r="G8256" i="2"/>
  <c r="F8256" i="2"/>
  <c r="G8255" i="2"/>
  <c r="F8255" i="2"/>
  <c r="G8254" i="2"/>
  <c r="F8254" i="2"/>
  <c r="G8253" i="2"/>
  <c r="F8253" i="2"/>
  <c r="G8252" i="2"/>
  <c r="F8252" i="2"/>
  <c r="G8251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F8251" i="2"/>
  <c r="G8250" i="2"/>
  <c r="F8250" i="2"/>
  <c r="G8249" i="2"/>
  <c r="F8249" i="2"/>
  <c r="G8248" i="2"/>
  <c r="F8248" i="2"/>
  <c r="G8247" i="2"/>
  <c r="F8247" i="2"/>
  <c r="G8246" i="2"/>
  <c r="F8246" i="2"/>
  <c r="G8245" i="2"/>
  <c r="F8245" i="2"/>
  <c r="G8244" i="2"/>
  <c r="F8244" i="2"/>
  <c r="G8243" i="2"/>
  <c r="F8243" i="2"/>
  <c r="G8242" i="2"/>
  <c r="F8242" i="2"/>
  <c r="G8241" i="2"/>
  <c r="F8241" i="2"/>
  <c r="G8240" i="2"/>
  <c r="F8240" i="2"/>
  <c r="G8239" i="2"/>
  <c r="F8239" i="2"/>
  <c r="G8238" i="2"/>
  <c r="F8238" i="2"/>
  <c r="G8237" i="2"/>
  <c r="F8237" i="2"/>
  <c r="G8236" i="2"/>
  <c r="F8236" i="2"/>
  <c r="G8235" i="2"/>
  <c r="F8235" i="2"/>
  <c r="G8234" i="2"/>
  <c r="F8234" i="2"/>
  <c r="G8233" i="2"/>
  <c r="F8233" i="2"/>
  <c r="G8232" i="2"/>
  <c r="F8232" i="2"/>
  <c r="G8231" i="2"/>
  <c r="F8231" i="2"/>
  <c r="G8230" i="2"/>
  <c r="F8230" i="2"/>
  <c r="G8229" i="2"/>
  <c r="F8229" i="2"/>
  <c r="G8228" i="2"/>
  <c r="F8228" i="2"/>
  <c r="G8227" i="2"/>
  <c r="F8227" i="2"/>
  <c r="G8226" i="2"/>
  <c r="F8226" i="2"/>
  <c r="G8225" i="2"/>
  <c r="F8225" i="2"/>
  <c r="G8224" i="2"/>
  <c r="F8224" i="2"/>
  <c r="G8223" i="2"/>
  <c r="F8223" i="2"/>
  <c r="G8222" i="2"/>
  <c r="F8222" i="2"/>
  <c r="G8221" i="2"/>
  <c r="F8221" i="2"/>
  <c r="G8220" i="2"/>
  <c r="F8220" i="2"/>
  <c r="G8219" i="2"/>
  <c r="F8219" i="2"/>
  <c r="G8218" i="2"/>
  <c r="F8218" i="2"/>
  <c r="G8217" i="2"/>
  <c r="F8217" i="2"/>
  <c r="G8216" i="2"/>
  <c r="F8216" i="2"/>
  <c r="G8215" i="2"/>
  <c r="F8215" i="2"/>
  <c r="G8214" i="2"/>
  <c r="F8214" i="2"/>
  <c r="G8213" i="2"/>
  <c r="F8213" i="2"/>
  <c r="G8212" i="2"/>
  <c r="F8212" i="2"/>
  <c r="G8211" i="2"/>
  <c r="F8211" i="2"/>
  <c r="G8210" i="2"/>
  <c r="F8210" i="2"/>
  <c r="G8209" i="2"/>
  <c r="F8209" i="2"/>
  <c r="G8208" i="2"/>
  <c r="F8208" i="2"/>
  <c r="G8207" i="2"/>
  <c r="F8207" i="2"/>
  <c r="G8206" i="2"/>
  <c r="F8206" i="2"/>
  <c r="G8205" i="2"/>
  <c r="F8205" i="2"/>
  <c r="G8204" i="2"/>
  <c r="F8204" i="2"/>
  <c r="G8203" i="2"/>
  <c r="F8203" i="2"/>
  <c r="G8202" i="2"/>
  <c r="F8202" i="2"/>
  <c r="G8201" i="2"/>
  <c r="F8201" i="2"/>
  <c r="G8200" i="2"/>
  <c r="F8200" i="2"/>
  <c r="G8199" i="2"/>
  <c r="F8199" i="2"/>
  <c r="G8198" i="2"/>
  <c r="F8198" i="2"/>
  <c r="G8197" i="2"/>
  <c r="F8197" i="2"/>
  <c r="G8196" i="2"/>
  <c r="F8196" i="2"/>
  <c r="G8195" i="2"/>
  <c r="F8195" i="2"/>
  <c r="G8194" i="2"/>
  <c r="F8194" i="2"/>
  <c r="G8193" i="2"/>
  <c r="F8193" i="2"/>
  <c r="G8192" i="2"/>
  <c r="F8192" i="2"/>
  <c r="G8191" i="2"/>
  <c r="F8191" i="2"/>
  <c r="G8190" i="2"/>
  <c r="F8190" i="2"/>
  <c r="G8189" i="2"/>
  <c r="F8189" i="2"/>
  <c r="G8188" i="2"/>
  <c r="F8188" i="2"/>
  <c r="G8187" i="2"/>
  <c r="F8187" i="2"/>
  <c r="G8186" i="2"/>
  <c r="F8186" i="2"/>
  <c r="G8185" i="2"/>
  <c r="F8185" i="2"/>
  <c r="G8184" i="2"/>
  <c r="F8184" i="2"/>
  <c r="G8183" i="2"/>
  <c r="F8183" i="2"/>
  <c r="G8182" i="2"/>
  <c r="F8182" i="2"/>
  <c r="G8181" i="2"/>
  <c r="F8181" i="2"/>
  <c r="G8180" i="2"/>
  <c r="F8180" i="2"/>
  <c r="G8179" i="2"/>
  <c r="F8179" i="2"/>
  <c r="G8178" i="2"/>
  <c r="F8178" i="2"/>
  <c r="G8177" i="2"/>
  <c r="F8177" i="2"/>
  <c r="G8176" i="2"/>
  <c r="F8176" i="2"/>
  <c r="G8175" i="2"/>
  <c r="F8175" i="2"/>
  <c r="G8174" i="2"/>
  <c r="F8174" i="2"/>
  <c r="G8173" i="2"/>
  <c r="F8173" i="2"/>
  <c r="G8172" i="2"/>
  <c r="F8172" i="2"/>
  <c r="G8171" i="2"/>
  <c r="F8171" i="2"/>
  <c r="G8170" i="2"/>
  <c r="F8170" i="2"/>
  <c r="G8169" i="2"/>
  <c r="F8169" i="2"/>
  <c r="G8168" i="2"/>
  <c r="F8168" i="2"/>
  <c r="G8167" i="2"/>
  <c r="F8167" i="2"/>
  <c r="G8166" i="2"/>
  <c r="F8166" i="2"/>
  <c r="G8165" i="2"/>
  <c r="F8165" i="2"/>
  <c r="G8164" i="2"/>
  <c r="F8164" i="2"/>
  <c r="G8163" i="2"/>
  <c r="F8163" i="2"/>
  <c r="G8162" i="2"/>
  <c r="F8162" i="2"/>
  <c r="G8161" i="2"/>
  <c r="F8161" i="2"/>
  <c r="G8160" i="2"/>
  <c r="F8160" i="2"/>
  <c r="G8159" i="2"/>
  <c r="F8159" i="2"/>
  <c r="G8158" i="2"/>
  <c r="F8158" i="2"/>
  <c r="G8157" i="2"/>
  <c r="F8157" i="2"/>
  <c r="G8156" i="2"/>
  <c r="F8156" i="2"/>
  <c r="G8155" i="2"/>
  <c r="F8155" i="2"/>
  <c r="G8154" i="2"/>
  <c r="F8154" i="2"/>
  <c r="G8153" i="2"/>
  <c r="F8153" i="2"/>
  <c r="G8152" i="2"/>
  <c r="F8152" i="2"/>
  <c r="G8151" i="2"/>
  <c r="F8151" i="2"/>
  <c r="G8150" i="2"/>
  <c r="F8150" i="2"/>
  <c r="G8149" i="2"/>
  <c r="F8149" i="2"/>
  <c r="G8148" i="2"/>
  <c r="F8148" i="2"/>
  <c r="G8147" i="2"/>
  <c r="F8147" i="2"/>
  <c r="G8146" i="2"/>
  <c r="F8146" i="2"/>
  <c r="G8145" i="2"/>
  <c r="F8145" i="2"/>
  <c r="G8144" i="2"/>
  <c r="F8144" i="2"/>
  <c r="G8143" i="2"/>
  <c r="F8143" i="2"/>
  <c r="G8142" i="2"/>
  <c r="F8142" i="2"/>
  <c r="G8141" i="2"/>
  <c r="F8141" i="2"/>
  <c r="G8140" i="2"/>
  <c r="F8140" i="2"/>
  <c r="G8139" i="2"/>
  <c r="F8139" i="2"/>
  <c r="G8138" i="2"/>
  <c r="F8138" i="2"/>
  <c r="G8137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F8137" i="2"/>
  <c r="G8136" i="2"/>
  <c r="F8136" i="2"/>
  <c r="G8135" i="2"/>
  <c r="F8135" i="2"/>
  <c r="G8134" i="2"/>
  <c r="F8134" i="2"/>
  <c r="G8133" i="2"/>
  <c r="F8133" i="2"/>
  <c r="G8132" i="2"/>
  <c r="F8132" i="2"/>
  <c r="G8131" i="2"/>
  <c r="F8131" i="2"/>
  <c r="G8130" i="2"/>
  <c r="F8130" i="2"/>
  <c r="G8129" i="2"/>
  <c r="F8129" i="2"/>
  <c r="G8128" i="2"/>
  <c r="F8128" i="2"/>
  <c r="G8127" i="2"/>
  <c r="F8127" i="2"/>
  <c r="G8126" i="2"/>
  <c r="F8126" i="2"/>
  <c r="G8125" i="2"/>
  <c r="F8125" i="2"/>
  <c r="G8124" i="2"/>
  <c r="F8124" i="2"/>
  <c r="G8123" i="2"/>
  <c r="F8123" i="2"/>
  <c r="G8122" i="2"/>
  <c r="F8122" i="2"/>
  <c r="G8121" i="2"/>
  <c r="F8121" i="2"/>
  <c r="G8120" i="2"/>
  <c r="F8120" i="2"/>
  <c r="G8119" i="2"/>
  <c r="F8119" i="2"/>
  <c r="G8118" i="2"/>
  <c r="F8118" i="2"/>
  <c r="G8117" i="2"/>
  <c r="F8117" i="2"/>
  <c r="G8116" i="2"/>
  <c r="F8116" i="2"/>
  <c r="G8115" i="2"/>
  <c r="F8115" i="2"/>
  <c r="G8114" i="2"/>
  <c r="F8114" i="2"/>
  <c r="G8113" i="2"/>
  <c r="F8113" i="2"/>
  <c r="G8112" i="2"/>
  <c r="F8112" i="2"/>
  <c r="G8111" i="2"/>
  <c r="F8111" i="2"/>
  <c r="G8110" i="2"/>
  <c r="F8110" i="2"/>
  <c r="G8109" i="2"/>
  <c r="F8109" i="2"/>
  <c r="G8108" i="2"/>
  <c r="F8108" i="2"/>
  <c r="G8107" i="2"/>
  <c r="F8107" i="2"/>
  <c r="G8106" i="2"/>
  <c r="F8106" i="2"/>
  <c r="G8105" i="2"/>
  <c r="F8105" i="2"/>
  <c r="G8104" i="2"/>
  <c r="F8104" i="2"/>
  <c r="G8103" i="2"/>
  <c r="F8103" i="2"/>
  <c r="G8102" i="2"/>
  <c r="F8102" i="2"/>
  <c r="G8101" i="2"/>
  <c r="F8101" i="2"/>
  <c r="G8100" i="2"/>
  <c r="F8100" i="2"/>
  <c r="G8099" i="2"/>
  <c r="F8099" i="2"/>
  <c r="G8098" i="2"/>
  <c r="F8098" i="2"/>
  <c r="G8097" i="2"/>
  <c r="F8097" i="2"/>
  <c r="G8096" i="2"/>
  <c r="F8096" i="2"/>
  <c r="G8095" i="2"/>
  <c r="F8095" i="2"/>
  <c r="G8094" i="2"/>
  <c r="F8094" i="2"/>
  <c r="G8093" i="2"/>
  <c r="F8093" i="2"/>
  <c r="G8092" i="2"/>
  <c r="F8092" i="2"/>
  <c r="G8091" i="2"/>
  <c r="F8091" i="2"/>
  <c r="G8090" i="2"/>
  <c r="F8090" i="2"/>
  <c r="G8089" i="2"/>
  <c r="F8089" i="2"/>
  <c r="G8088" i="2"/>
  <c r="F8088" i="2"/>
  <c r="G8087" i="2"/>
  <c r="F8087" i="2"/>
  <c r="G8086" i="2"/>
  <c r="F8086" i="2"/>
  <c r="G8085" i="2"/>
  <c r="F8085" i="2"/>
  <c r="G8084" i="2"/>
  <c r="F8084" i="2"/>
  <c r="G8083" i="2"/>
  <c r="F8083" i="2"/>
  <c r="G8082" i="2"/>
  <c r="F8082" i="2"/>
  <c r="G8081" i="2"/>
  <c r="F8081" i="2"/>
  <c r="G8080" i="2"/>
  <c r="F8080" i="2"/>
  <c r="G8079" i="2"/>
  <c r="F8079" i="2"/>
  <c r="G8078" i="2"/>
  <c r="F8078" i="2"/>
  <c r="G8077" i="2"/>
  <c r="F8077" i="2"/>
  <c r="G8076" i="2"/>
  <c r="F8076" i="2"/>
  <c r="G8075" i="2"/>
  <c r="F8075" i="2"/>
  <c r="G8074" i="2"/>
  <c r="F8074" i="2"/>
  <c r="G8073" i="2"/>
  <c r="F8073" i="2"/>
  <c r="G8072" i="2"/>
  <c r="F8072" i="2"/>
  <c r="G8071" i="2"/>
  <c r="F8071" i="2"/>
  <c r="G8070" i="2"/>
  <c r="F8070" i="2"/>
  <c r="G8069" i="2"/>
  <c r="F8069" i="2"/>
  <c r="G8068" i="2"/>
  <c r="F8068" i="2"/>
  <c r="G8067" i="2"/>
  <c r="F8067" i="2"/>
  <c r="G8066" i="2"/>
  <c r="F8066" i="2"/>
  <c r="G8065" i="2"/>
  <c r="F8065" i="2"/>
  <c r="G8064" i="2"/>
  <c r="F8064" i="2"/>
  <c r="G8063" i="2"/>
  <c r="F8063" i="2"/>
  <c r="G8062" i="2"/>
  <c r="F8062" i="2"/>
  <c r="G8061" i="2"/>
  <c r="F8061" i="2"/>
  <c r="G8060" i="2"/>
  <c r="F8060" i="2"/>
  <c r="G8059" i="2"/>
  <c r="F8059" i="2"/>
  <c r="G8058" i="2"/>
  <c r="F8058" i="2"/>
  <c r="G8057" i="2"/>
  <c r="F8057" i="2"/>
  <c r="G8056" i="2"/>
  <c r="F8056" i="2"/>
  <c r="G8055" i="2"/>
  <c r="F8055" i="2"/>
  <c r="G8054" i="2"/>
  <c r="F8054" i="2"/>
  <c r="G8053" i="2"/>
  <c r="F8053" i="2"/>
  <c r="G8052" i="2"/>
  <c r="F8052" i="2"/>
  <c r="G8051" i="2"/>
  <c r="F8051" i="2"/>
  <c r="G8050" i="2"/>
  <c r="F8050" i="2"/>
  <c r="G8049" i="2"/>
  <c r="F8049" i="2"/>
  <c r="G8048" i="2"/>
  <c r="F8048" i="2"/>
  <c r="G8047" i="2"/>
  <c r="F8047" i="2"/>
  <c r="G8046" i="2"/>
  <c r="F8046" i="2"/>
  <c r="G8045" i="2"/>
  <c r="F8045" i="2"/>
  <c r="G8044" i="2"/>
  <c r="F8044" i="2"/>
  <c r="G8043" i="2"/>
  <c r="F8043" i="2"/>
  <c r="G8042" i="2"/>
  <c r="F8042" i="2"/>
  <c r="G8041" i="2"/>
  <c r="F8041" i="2"/>
  <c r="G8040" i="2"/>
  <c r="F8040" i="2"/>
  <c r="G8039" i="2"/>
  <c r="F8039" i="2"/>
  <c r="G8038" i="2"/>
  <c r="F8038" i="2"/>
  <c r="G8037" i="2"/>
  <c r="F8037" i="2"/>
  <c r="G8036" i="2"/>
  <c r="F8036" i="2"/>
  <c r="G8035" i="2"/>
  <c r="F8035" i="2"/>
  <c r="G8034" i="2"/>
  <c r="F8034" i="2"/>
  <c r="G8033" i="2"/>
  <c r="F8033" i="2"/>
  <c r="G8032" i="2"/>
  <c r="F8032" i="2"/>
  <c r="G8031" i="2"/>
  <c r="F8031" i="2"/>
  <c r="G8030" i="2"/>
  <c r="F8030" i="2"/>
  <c r="G8029" i="2"/>
  <c r="F8029" i="2"/>
  <c r="G8028" i="2"/>
  <c r="F8028" i="2"/>
  <c r="G8027" i="2"/>
  <c r="F8027" i="2"/>
  <c r="G8026" i="2"/>
  <c r="F8026" i="2"/>
  <c r="G8025" i="2"/>
  <c r="F8025" i="2"/>
  <c r="G8024" i="2"/>
  <c r="F8024" i="2"/>
  <c r="G8023" i="2"/>
  <c r="F8023" i="2"/>
  <c r="G8022" i="2"/>
  <c r="F8022" i="2"/>
  <c r="G8021" i="2"/>
  <c r="F8021" i="2"/>
  <c r="G8020" i="2"/>
  <c r="F8020" i="2"/>
  <c r="G8019" i="2"/>
  <c r="F8019" i="2"/>
  <c r="G8018" i="2"/>
  <c r="F8018" i="2"/>
  <c r="G8017" i="2"/>
  <c r="F8017" i="2"/>
  <c r="G8016" i="2"/>
  <c r="F8016" i="2"/>
  <c r="G8015" i="2"/>
  <c r="F8015" i="2"/>
  <c r="G8014" i="2"/>
  <c r="F8014" i="2"/>
  <c r="G8013" i="2"/>
  <c r="F8013" i="2"/>
  <c r="G8012" i="2"/>
  <c r="F8012" i="2"/>
  <c r="G8011" i="2"/>
  <c r="F8011" i="2"/>
  <c r="G8010" i="2"/>
  <c r="F8010" i="2"/>
  <c r="G8009" i="2"/>
  <c r="F8009" i="2"/>
  <c r="G8008" i="2"/>
  <c r="F8008" i="2"/>
  <c r="G8007" i="2"/>
  <c r="F8007" i="2"/>
  <c r="G8006" i="2"/>
  <c r="F8006" i="2"/>
  <c r="G8005" i="2"/>
  <c r="F8005" i="2"/>
  <c r="G8004" i="2"/>
  <c r="F8004" i="2"/>
  <c r="G8003" i="2"/>
  <c r="F8003" i="2"/>
  <c r="G8002" i="2"/>
  <c r="F8002" i="2"/>
  <c r="G8001" i="2"/>
  <c r="F8001" i="2"/>
  <c r="G8000" i="2"/>
  <c r="F8000" i="2"/>
  <c r="G7999" i="2"/>
  <c r="F7999" i="2"/>
  <c r="G7998" i="2"/>
  <c r="F7998" i="2"/>
  <c r="G7997" i="2"/>
  <c r="F7997" i="2"/>
  <c r="G7996" i="2"/>
  <c r="F7996" i="2"/>
  <c r="G7995" i="2"/>
  <c r="F7995" i="2"/>
  <c r="G7994" i="2"/>
  <c r="F7994" i="2"/>
  <c r="G7993" i="2"/>
  <c r="F7993" i="2"/>
  <c r="G7992" i="2"/>
  <c r="F7992" i="2"/>
  <c r="G7991" i="2"/>
  <c r="F7991" i="2"/>
  <c r="G7990" i="2"/>
  <c r="F7990" i="2"/>
  <c r="G7989" i="2"/>
  <c r="F7989" i="2"/>
  <c r="G7988" i="2"/>
  <c r="F7988" i="2"/>
  <c r="G7987" i="2"/>
  <c r="F7987" i="2"/>
  <c r="G7986" i="2"/>
  <c r="F7986" i="2"/>
  <c r="G7985" i="2"/>
  <c r="F7985" i="2"/>
  <c r="G7984" i="2"/>
  <c r="F7984" i="2"/>
  <c r="G7983" i="2"/>
  <c r="F7983" i="2"/>
  <c r="G7982" i="2"/>
  <c r="F7982" i="2"/>
  <c r="G7981" i="2"/>
  <c r="F7981" i="2"/>
  <c r="G7980" i="2"/>
  <c r="F7980" i="2"/>
  <c r="G7979" i="2"/>
  <c r="F7979" i="2"/>
  <c r="G7978" i="2"/>
  <c r="F7978" i="2"/>
  <c r="G7977" i="2"/>
  <c r="F7977" i="2"/>
  <c r="G7976" i="2"/>
  <c r="F7976" i="2"/>
  <c r="G7975" i="2"/>
  <c r="F7975" i="2"/>
  <c r="G7974" i="2"/>
  <c r="F7974" i="2"/>
  <c r="G7973" i="2"/>
  <c r="F7973" i="2"/>
  <c r="G7972" i="2"/>
  <c r="F7972" i="2"/>
  <c r="G7971" i="2"/>
  <c r="F7971" i="2"/>
  <c r="G7970" i="2"/>
  <c r="F7970" i="2"/>
  <c r="G7969" i="2"/>
  <c r="F7969" i="2"/>
  <c r="G7968" i="2"/>
  <c r="F7968" i="2"/>
  <c r="G7967" i="2"/>
  <c r="F7967" i="2"/>
  <c r="G7966" i="2"/>
  <c r="F7966" i="2"/>
  <c r="G7965" i="2"/>
  <c r="F7965" i="2"/>
  <c r="G7964" i="2"/>
  <c r="F7964" i="2"/>
  <c r="G7963" i="2"/>
  <c r="F7963" i="2"/>
  <c r="G7962" i="2"/>
  <c r="F7962" i="2"/>
  <c r="G7961" i="2"/>
  <c r="F7961" i="2"/>
  <c r="G7960" i="2"/>
  <c r="F7960" i="2"/>
  <c r="G7959" i="2"/>
  <c r="F7959" i="2"/>
  <c r="G7958" i="2"/>
  <c r="F7958" i="2"/>
  <c r="G7957" i="2"/>
  <c r="F7957" i="2"/>
  <c r="G7956" i="2"/>
  <c r="F7956" i="2"/>
  <c r="G7955" i="2"/>
  <c r="F7955" i="2"/>
  <c r="G7954" i="2"/>
  <c r="F7954" i="2"/>
  <c r="G7953" i="2"/>
  <c r="F7953" i="2"/>
  <c r="G7952" i="2"/>
  <c r="F7952" i="2"/>
  <c r="G7951" i="2"/>
  <c r="F7951" i="2"/>
  <c r="G7950" i="2"/>
  <c r="F7950" i="2"/>
  <c r="G7949" i="2"/>
  <c r="F7949" i="2"/>
  <c r="G7948" i="2"/>
  <c r="F7948" i="2"/>
  <c r="G7947" i="2"/>
  <c r="F7947" i="2"/>
  <c r="G7946" i="2"/>
  <c r="F7946" i="2"/>
  <c r="G7945" i="2"/>
  <c r="F7945" i="2"/>
  <c r="G7944" i="2"/>
  <c r="F7944" i="2"/>
  <c r="G7943" i="2"/>
  <c r="F7943" i="2"/>
  <c r="G7942" i="2"/>
  <c r="F7942" i="2"/>
  <c r="G7941" i="2"/>
  <c r="F7941" i="2"/>
  <c r="G7940" i="2"/>
  <c r="F7940" i="2"/>
  <c r="G7939" i="2"/>
  <c r="F7939" i="2"/>
  <c r="G7938" i="2"/>
  <c r="F7938" i="2"/>
  <c r="G7937" i="2"/>
  <c r="F7937" i="2"/>
  <c r="G7936" i="2"/>
  <c r="F7936" i="2"/>
  <c r="G7935" i="2"/>
  <c r="F7935" i="2"/>
  <c r="G7934" i="2"/>
  <c r="F7934" i="2"/>
  <c r="G7933" i="2"/>
  <c r="F7933" i="2"/>
  <c r="G7932" i="2"/>
  <c r="F7932" i="2"/>
  <c r="G7931" i="2"/>
  <c r="F7931" i="2"/>
  <c r="G7930" i="2"/>
  <c r="F7930" i="2"/>
  <c r="G7929" i="2"/>
  <c r="F7929" i="2"/>
  <c r="G7928" i="2"/>
  <c r="F7928" i="2"/>
  <c r="G7927" i="2"/>
  <c r="F7927" i="2"/>
  <c r="G7926" i="2"/>
  <c r="F7926" i="2"/>
  <c r="G7925" i="2"/>
  <c r="F7925" i="2"/>
  <c r="G7924" i="2"/>
  <c r="F7924" i="2"/>
  <c r="G7923" i="2"/>
  <c r="F7923" i="2"/>
  <c r="G7922" i="2"/>
  <c r="F7922" i="2"/>
  <c r="G7921" i="2"/>
  <c r="F7921" i="2"/>
  <c r="G7920" i="2"/>
  <c r="F7920" i="2"/>
  <c r="G7919" i="2"/>
  <c r="F7919" i="2"/>
  <c r="G7918" i="2"/>
  <c r="F7918" i="2"/>
  <c r="G7917" i="2"/>
  <c r="F7917" i="2"/>
  <c r="G7916" i="2"/>
  <c r="F7916" i="2"/>
  <c r="G7915" i="2"/>
  <c r="F7915" i="2"/>
  <c r="G7914" i="2"/>
  <c r="F7914" i="2"/>
  <c r="G7913" i="2"/>
  <c r="F7913" i="2"/>
  <c r="G7912" i="2"/>
  <c r="F7912" i="2"/>
  <c r="G7911" i="2"/>
  <c r="F7911" i="2"/>
  <c r="G7910" i="2"/>
  <c r="F7910" i="2"/>
  <c r="G7909" i="2"/>
  <c r="F7909" i="2"/>
  <c r="G7908" i="2"/>
  <c r="F7908" i="2"/>
  <c r="G7907" i="2"/>
  <c r="F7907" i="2"/>
  <c r="G7906" i="2"/>
  <c r="F7906" i="2"/>
  <c r="G7905" i="2"/>
  <c r="F7905" i="2"/>
  <c r="G7904" i="2"/>
  <c r="F7904" i="2"/>
  <c r="G7903" i="2"/>
  <c r="F7903" i="2"/>
  <c r="G7902" i="2"/>
  <c r="F7902" i="2"/>
  <c r="G7901" i="2"/>
  <c r="F7901" i="2"/>
  <c r="G7900" i="2"/>
  <c r="F7900" i="2"/>
  <c r="G7899" i="2"/>
  <c r="F7899" i="2"/>
  <c r="G7898" i="2"/>
  <c r="F7898" i="2"/>
  <c r="G7897" i="2"/>
  <c r="F7897" i="2"/>
  <c r="G7896" i="2"/>
  <c r="F7896" i="2"/>
  <c r="G7895" i="2"/>
  <c r="F7895" i="2"/>
  <c r="G7894" i="2"/>
  <c r="F7894" i="2"/>
  <c r="G7893" i="2"/>
  <c r="F7893" i="2"/>
  <c r="G7892" i="2"/>
  <c r="F7892" i="2"/>
  <c r="G7891" i="2"/>
  <c r="F7891" i="2"/>
  <c r="G7890" i="2"/>
  <c r="F7890" i="2"/>
  <c r="G7889" i="2"/>
  <c r="F7889" i="2"/>
  <c r="G7888" i="2"/>
  <c r="F7888" i="2"/>
  <c r="G7887" i="2"/>
  <c r="F7887" i="2"/>
  <c r="G7886" i="2"/>
  <c r="F7886" i="2"/>
  <c r="G7885" i="2"/>
  <c r="F7885" i="2"/>
  <c r="G7884" i="2"/>
  <c r="F7884" i="2"/>
  <c r="G7883" i="2"/>
  <c r="F7883" i="2"/>
  <c r="G7882" i="2"/>
  <c r="F7882" i="2"/>
  <c r="G7881" i="2"/>
  <c r="F7881" i="2"/>
  <c r="G7880" i="2"/>
  <c r="F7880" i="2"/>
  <c r="G7879" i="2"/>
  <c r="F7879" i="2"/>
  <c r="G7878" i="2"/>
  <c r="F7878" i="2"/>
  <c r="G7877" i="2"/>
  <c r="F7877" i="2"/>
  <c r="G7876" i="2"/>
  <c r="F7876" i="2"/>
  <c r="G7875" i="2"/>
  <c r="F7875" i="2"/>
  <c r="G7874" i="2"/>
  <c r="F7874" i="2"/>
  <c r="G7873" i="2"/>
  <c r="F7873" i="2"/>
  <c r="G7872" i="2"/>
  <c r="F7872" i="2"/>
  <c r="G7871" i="2"/>
  <c r="F7871" i="2"/>
  <c r="G7870" i="2"/>
  <c r="F7870" i="2"/>
  <c r="G7869" i="2"/>
  <c r="F7869" i="2"/>
  <c r="G7868" i="2"/>
  <c r="F7868" i="2"/>
  <c r="G7867" i="2"/>
  <c r="F7867" i="2"/>
  <c r="G7866" i="2"/>
  <c r="F7866" i="2"/>
  <c r="G7865" i="2"/>
  <c r="F7865" i="2"/>
  <c r="G7864" i="2"/>
  <c r="F7864" i="2"/>
  <c r="G7863" i="2"/>
  <c r="F7863" i="2"/>
  <c r="G7862" i="2"/>
  <c r="F7862" i="2"/>
  <c r="G7861" i="2"/>
  <c r="F7861" i="2"/>
  <c r="G7860" i="2"/>
  <c r="F7860" i="2"/>
  <c r="G7859" i="2"/>
  <c r="F7859" i="2"/>
  <c r="G7858" i="2"/>
  <c r="F7858" i="2"/>
  <c r="G7857" i="2"/>
  <c r="F7857" i="2"/>
  <c r="G7856" i="2"/>
  <c r="F7856" i="2"/>
  <c r="G7855" i="2"/>
  <c r="F7855" i="2"/>
  <c r="G7854" i="2"/>
  <c r="F7854" i="2"/>
  <c r="G7853" i="2"/>
  <c r="F7853" i="2"/>
  <c r="G7852" i="2"/>
  <c r="F7852" i="2"/>
  <c r="G7851" i="2"/>
  <c r="F7851" i="2"/>
  <c r="G7850" i="2"/>
  <c r="F7850" i="2"/>
  <c r="G7849" i="2"/>
  <c r="F7849" i="2"/>
  <c r="G7848" i="2"/>
  <c r="F7848" i="2"/>
  <c r="G7847" i="2"/>
  <c r="F7847" i="2"/>
  <c r="G7846" i="2"/>
  <c r="F7846" i="2"/>
  <c r="G7845" i="2"/>
  <c r="F7845" i="2"/>
  <c r="G7844" i="2"/>
  <c r="F7844" i="2"/>
  <c r="G7843" i="2"/>
  <c r="F7843" i="2"/>
  <c r="G7842" i="2"/>
  <c r="F7842" i="2"/>
  <c r="G7841" i="2"/>
  <c r="F7841" i="2"/>
  <c r="G7840" i="2"/>
  <c r="F7840" i="2"/>
  <c r="G7839" i="2"/>
  <c r="F7839" i="2"/>
  <c r="G7838" i="2"/>
  <c r="F7838" i="2"/>
  <c r="G7837" i="2"/>
  <c r="F7837" i="2"/>
  <c r="G7836" i="2"/>
  <c r="F7836" i="2"/>
  <c r="G7835" i="2"/>
  <c r="F7835" i="2"/>
  <c r="G7834" i="2"/>
  <c r="F7834" i="2"/>
  <c r="G7833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F7833" i="2"/>
  <c r="G7832" i="2"/>
  <c r="F7832" i="2"/>
  <c r="G7831" i="2"/>
  <c r="F7831" i="2"/>
  <c r="G7830" i="2"/>
  <c r="F7830" i="2"/>
  <c r="G7829" i="2"/>
  <c r="F7829" i="2"/>
  <c r="G7828" i="2"/>
  <c r="F7828" i="2"/>
  <c r="G7827" i="2"/>
  <c r="F7827" i="2"/>
  <c r="G7826" i="2"/>
  <c r="F7826" i="2"/>
  <c r="G7825" i="2"/>
  <c r="F7825" i="2"/>
  <c r="G7824" i="2"/>
  <c r="F7824" i="2"/>
  <c r="G7823" i="2"/>
  <c r="F7823" i="2"/>
  <c r="G7822" i="2"/>
  <c r="F7822" i="2"/>
  <c r="G7821" i="2"/>
  <c r="F7821" i="2"/>
  <c r="G7820" i="2"/>
  <c r="F7820" i="2"/>
  <c r="G7819" i="2"/>
  <c r="F7819" i="2"/>
  <c r="G7818" i="2"/>
  <c r="F7818" i="2"/>
  <c r="G7817" i="2"/>
  <c r="F7817" i="2"/>
  <c r="G7816" i="2"/>
  <c r="F7816" i="2"/>
  <c r="G7815" i="2"/>
  <c r="F7815" i="2"/>
  <c r="G7814" i="2"/>
  <c r="F7814" i="2"/>
  <c r="G7813" i="2"/>
  <c r="F7813" i="2"/>
  <c r="G7812" i="2"/>
  <c r="F7812" i="2"/>
  <c r="G7811" i="2"/>
  <c r="F7811" i="2"/>
  <c r="G7810" i="2"/>
  <c r="F7810" i="2"/>
  <c r="G7809" i="2"/>
  <c r="F7809" i="2"/>
  <c r="G7808" i="2"/>
  <c r="F7808" i="2"/>
  <c r="G7807" i="2"/>
  <c r="F7807" i="2"/>
  <c r="G7806" i="2"/>
  <c r="F7806" i="2"/>
  <c r="G7805" i="2"/>
  <c r="F7805" i="2"/>
  <c r="G7804" i="2"/>
  <c r="F7804" i="2"/>
  <c r="G7803" i="2"/>
  <c r="F7803" i="2"/>
  <c r="G7802" i="2"/>
  <c r="F7802" i="2"/>
  <c r="G7801" i="2"/>
  <c r="F7801" i="2"/>
  <c r="G7800" i="2"/>
  <c r="F7800" i="2"/>
  <c r="G7799" i="2"/>
  <c r="F7799" i="2"/>
  <c r="G7798" i="2"/>
  <c r="F7798" i="2"/>
  <c r="G7797" i="2"/>
  <c r="F7797" i="2"/>
  <c r="G7796" i="2"/>
  <c r="F7796" i="2"/>
  <c r="G7795" i="2"/>
  <c r="F7795" i="2"/>
  <c r="G7794" i="2"/>
  <c r="F7794" i="2"/>
  <c r="G7793" i="2"/>
  <c r="F7793" i="2"/>
  <c r="G7792" i="2"/>
  <c r="F7792" i="2"/>
  <c r="G7791" i="2"/>
  <c r="F7791" i="2"/>
  <c r="G7790" i="2"/>
  <c r="F7790" i="2"/>
  <c r="G7789" i="2"/>
  <c r="F7789" i="2"/>
  <c r="G7788" i="2"/>
  <c r="F7788" i="2"/>
  <c r="G7787" i="2"/>
  <c r="F7787" i="2"/>
  <c r="G7786" i="2"/>
  <c r="F7786" i="2"/>
  <c r="G7785" i="2"/>
  <c r="F7785" i="2"/>
  <c r="G7784" i="2"/>
  <c r="F7784" i="2"/>
  <c r="G7783" i="2"/>
  <c r="F7783" i="2"/>
  <c r="G7782" i="2"/>
  <c r="F7782" i="2"/>
  <c r="G7781" i="2"/>
  <c r="F7781" i="2"/>
  <c r="G7780" i="2"/>
  <c r="F7780" i="2"/>
  <c r="G7779" i="2"/>
  <c r="F7779" i="2"/>
  <c r="G7778" i="2"/>
  <c r="F7778" i="2"/>
  <c r="G7777" i="2"/>
  <c r="F7777" i="2"/>
  <c r="G7776" i="2"/>
  <c r="F7776" i="2"/>
  <c r="G7775" i="2"/>
  <c r="F7775" i="2"/>
  <c r="G7774" i="2"/>
  <c r="F7774" i="2"/>
  <c r="G7773" i="2"/>
  <c r="F7773" i="2"/>
  <c r="G7772" i="2"/>
  <c r="F7772" i="2"/>
  <c r="G7771" i="2"/>
  <c r="F7771" i="2"/>
  <c r="G7770" i="2"/>
  <c r="F7770" i="2"/>
  <c r="G7769" i="2"/>
  <c r="F7769" i="2"/>
  <c r="G7768" i="2"/>
  <c r="F7768" i="2"/>
  <c r="G7767" i="2"/>
  <c r="F7767" i="2"/>
  <c r="G7766" i="2"/>
  <c r="F7766" i="2"/>
  <c r="G7765" i="2"/>
  <c r="F7765" i="2"/>
  <c r="G7764" i="2"/>
  <c r="F7764" i="2"/>
  <c r="G7763" i="2"/>
  <c r="F7763" i="2"/>
  <c r="G7762" i="2"/>
  <c r="F7762" i="2"/>
  <c r="G7761" i="2"/>
  <c r="F7761" i="2"/>
  <c r="G7760" i="2"/>
  <c r="F7760" i="2"/>
  <c r="G7759" i="2"/>
  <c r="F7759" i="2"/>
  <c r="G7758" i="2"/>
  <c r="F7758" i="2"/>
  <c r="G7757" i="2"/>
  <c r="F7757" i="2"/>
  <c r="G7756" i="2"/>
  <c r="F7756" i="2"/>
  <c r="G7755" i="2"/>
  <c r="F7755" i="2"/>
  <c r="G7754" i="2"/>
  <c r="F7754" i="2"/>
  <c r="G7753" i="2"/>
  <c r="F7753" i="2"/>
  <c r="G7752" i="2"/>
  <c r="F7752" i="2"/>
  <c r="G7751" i="2"/>
  <c r="F7751" i="2"/>
  <c r="G7750" i="2"/>
  <c r="F7750" i="2"/>
  <c r="G7749" i="2"/>
  <c r="F7749" i="2"/>
  <c r="G7748" i="2"/>
  <c r="F7748" i="2"/>
  <c r="G7747" i="2"/>
  <c r="F7747" i="2"/>
  <c r="G7746" i="2"/>
  <c r="F7746" i="2"/>
  <c r="G7745" i="2"/>
  <c r="F7745" i="2"/>
  <c r="G7744" i="2"/>
  <c r="F7744" i="2"/>
  <c r="G7743" i="2"/>
  <c r="F7743" i="2"/>
  <c r="G7742" i="2"/>
  <c r="F7742" i="2"/>
  <c r="G7741" i="2"/>
  <c r="F7741" i="2"/>
  <c r="G7740" i="2"/>
  <c r="F7740" i="2"/>
  <c r="G7739" i="2"/>
  <c r="F7739" i="2"/>
  <c r="G7738" i="2"/>
  <c r="F7738" i="2"/>
  <c r="G7737" i="2"/>
  <c r="F7737" i="2"/>
  <c r="G7736" i="2"/>
  <c r="F7736" i="2"/>
  <c r="G7735" i="2"/>
  <c r="F7735" i="2"/>
  <c r="G7734" i="2"/>
  <c r="F7734" i="2"/>
  <c r="G7733" i="2"/>
  <c r="F7733" i="2"/>
  <c r="G7732" i="2"/>
  <c r="F7732" i="2"/>
  <c r="G7731" i="2"/>
  <c r="F7731" i="2"/>
  <c r="G7730" i="2"/>
  <c r="F7730" i="2"/>
  <c r="G7729" i="2"/>
  <c r="F7729" i="2"/>
  <c r="G7728" i="2"/>
  <c r="F7728" i="2"/>
  <c r="G7727" i="2"/>
  <c r="F7727" i="2"/>
  <c r="G7726" i="2"/>
  <c r="F7726" i="2"/>
  <c r="G7725" i="2"/>
  <c r="F7725" i="2"/>
  <c r="G7724" i="2"/>
  <c r="F7724" i="2"/>
  <c r="G7723" i="2"/>
  <c r="F7723" i="2"/>
  <c r="G7722" i="2"/>
  <c r="F7722" i="2"/>
  <c r="G7721" i="2"/>
  <c r="F7721" i="2"/>
  <c r="G7720" i="2"/>
  <c r="F7720" i="2"/>
  <c r="G7719" i="2"/>
  <c r="F7719" i="2"/>
  <c r="G7718" i="2"/>
  <c r="F7718" i="2"/>
  <c r="G7717" i="2"/>
  <c r="F7717" i="2"/>
  <c r="G7716" i="2"/>
  <c r="F7716" i="2"/>
  <c r="G7715" i="2"/>
  <c r="F7715" i="2"/>
  <c r="G7714" i="2"/>
  <c r="F7714" i="2"/>
  <c r="G7713" i="2"/>
  <c r="F7713" i="2"/>
  <c r="G7712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F7712" i="2"/>
  <c r="G7711" i="2"/>
  <c r="F7711" i="2"/>
  <c r="G7710" i="2"/>
  <c r="F7710" i="2"/>
  <c r="G7709" i="2"/>
  <c r="F7709" i="2"/>
  <c r="G7708" i="2"/>
  <c r="F7708" i="2"/>
  <c r="G7707" i="2"/>
  <c r="F7707" i="2"/>
  <c r="G7706" i="2"/>
  <c r="F7706" i="2"/>
  <c r="G7705" i="2"/>
  <c r="F7705" i="2"/>
  <c r="G7704" i="2"/>
  <c r="F7704" i="2"/>
  <c r="G7703" i="2"/>
  <c r="F7703" i="2"/>
  <c r="G7702" i="2"/>
  <c r="F7702" i="2"/>
  <c r="G7701" i="2"/>
  <c r="F7701" i="2"/>
  <c r="G7700" i="2"/>
  <c r="F7700" i="2"/>
  <c r="G7699" i="2"/>
  <c r="F7699" i="2"/>
  <c r="G7698" i="2"/>
  <c r="F7698" i="2"/>
  <c r="G7697" i="2"/>
  <c r="F7697" i="2"/>
  <c r="G7696" i="2"/>
  <c r="F7696" i="2"/>
  <c r="G7695" i="2"/>
  <c r="F7695" i="2"/>
  <c r="G7694" i="2"/>
  <c r="F7694" i="2"/>
  <c r="G7693" i="2"/>
  <c r="F7693" i="2"/>
  <c r="G7692" i="2"/>
  <c r="F7692" i="2"/>
  <c r="G7691" i="2"/>
  <c r="F7691" i="2"/>
  <c r="G7690" i="2"/>
  <c r="F7690" i="2"/>
  <c r="G7689" i="2"/>
  <c r="F7689" i="2"/>
  <c r="G7688" i="2"/>
  <c r="F7688" i="2"/>
  <c r="G7687" i="2"/>
  <c r="F7687" i="2"/>
  <c r="G7686" i="2"/>
  <c r="F7686" i="2"/>
  <c r="G7685" i="2"/>
  <c r="F7685" i="2"/>
  <c r="G7684" i="2"/>
  <c r="F7684" i="2"/>
  <c r="G7683" i="2"/>
  <c r="F7683" i="2"/>
  <c r="G7682" i="2"/>
  <c r="F7682" i="2"/>
  <c r="G7681" i="2"/>
  <c r="F7681" i="2"/>
  <c r="G7680" i="2"/>
  <c r="F7680" i="2"/>
  <c r="G7679" i="2"/>
  <c r="F7679" i="2"/>
  <c r="G7678" i="2"/>
  <c r="F7678" i="2"/>
  <c r="G7677" i="2"/>
  <c r="F7677" i="2"/>
  <c r="G7676" i="2"/>
  <c r="F7676" i="2"/>
  <c r="G7675" i="2"/>
  <c r="F7675" i="2"/>
  <c r="G7674" i="2"/>
  <c r="F7674" i="2"/>
  <c r="G7673" i="2"/>
  <c r="F7673" i="2"/>
  <c r="G7672" i="2"/>
  <c r="F7672" i="2"/>
  <c r="G7671" i="2"/>
  <c r="F7671" i="2"/>
  <c r="G7670" i="2"/>
  <c r="F7670" i="2"/>
  <c r="G7669" i="2"/>
  <c r="F7669" i="2"/>
  <c r="G7668" i="2"/>
  <c r="F7668" i="2"/>
  <c r="G7667" i="2"/>
  <c r="F7667" i="2"/>
  <c r="G7666" i="2"/>
  <c r="F7666" i="2"/>
  <c r="G7665" i="2"/>
  <c r="F7665" i="2"/>
  <c r="G7664" i="2"/>
  <c r="F7664" i="2"/>
  <c r="G7663" i="2"/>
  <c r="F7663" i="2"/>
  <c r="G7662" i="2"/>
  <c r="F7662" i="2"/>
  <c r="G7661" i="2"/>
  <c r="F7661" i="2"/>
  <c r="G7660" i="2"/>
  <c r="F7660" i="2"/>
  <c r="G7659" i="2"/>
  <c r="F7659" i="2"/>
  <c r="G7658" i="2"/>
  <c r="F7658" i="2"/>
  <c r="G7657" i="2"/>
  <c r="F7657" i="2"/>
  <c r="G7656" i="2"/>
  <c r="F7656" i="2"/>
  <c r="G7655" i="2"/>
  <c r="F7655" i="2"/>
  <c r="G7654" i="2"/>
  <c r="F7654" i="2"/>
  <c r="G7653" i="2"/>
  <c r="F7653" i="2"/>
  <c r="G7652" i="2"/>
  <c r="F7652" i="2"/>
  <c r="G7651" i="2"/>
  <c r="F7651" i="2"/>
  <c r="G7650" i="2"/>
  <c r="F7650" i="2"/>
  <c r="G7649" i="2"/>
  <c r="F7649" i="2"/>
  <c r="G7648" i="2"/>
  <c r="F7648" i="2"/>
  <c r="G7647" i="2"/>
  <c r="F7647" i="2"/>
  <c r="G7646" i="2"/>
  <c r="F7646" i="2"/>
  <c r="G7645" i="2"/>
  <c r="F7645" i="2"/>
  <c r="G7644" i="2"/>
  <c r="F7644" i="2"/>
  <c r="G7643" i="2"/>
  <c r="F7643" i="2"/>
  <c r="G7642" i="2"/>
  <c r="F7642" i="2"/>
  <c r="G764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F7641" i="2"/>
  <c r="G7640" i="2"/>
  <c r="F7640" i="2"/>
  <c r="G7639" i="2"/>
  <c r="F7639" i="2"/>
  <c r="G7638" i="2"/>
  <c r="F7638" i="2"/>
  <c r="G7637" i="2"/>
  <c r="F7637" i="2"/>
  <c r="G7636" i="2"/>
  <c r="F7636" i="2"/>
  <c r="G7635" i="2"/>
  <c r="F7635" i="2"/>
  <c r="G7634" i="2"/>
  <c r="F7634" i="2"/>
  <c r="G7633" i="2"/>
  <c r="F7633" i="2"/>
  <c r="G7632" i="2"/>
  <c r="F7632" i="2"/>
  <c r="G7631" i="2"/>
  <c r="F7631" i="2"/>
  <c r="G7630" i="2"/>
  <c r="F7630" i="2"/>
  <c r="G7629" i="2"/>
  <c r="F7629" i="2"/>
  <c r="G7628" i="2"/>
  <c r="F7628" i="2"/>
  <c r="G7627" i="2"/>
  <c r="F7627" i="2"/>
  <c r="G7626" i="2"/>
  <c r="F7626" i="2"/>
  <c r="G7625" i="2"/>
  <c r="F7625" i="2"/>
  <c r="G7624" i="2"/>
  <c r="F7624" i="2"/>
  <c r="G7623" i="2"/>
  <c r="F7623" i="2"/>
  <c r="G7622" i="2"/>
  <c r="F7622" i="2"/>
  <c r="G7621" i="2"/>
  <c r="F7621" i="2"/>
  <c r="G7620" i="2"/>
  <c r="F7620" i="2"/>
  <c r="G7619" i="2"/>
  <c r="F7619" i="2"/>
  <c r="G7618" i="2"/>
  <c r="F7618" i="2"/>
  <c r="G7617" i="2"/>
  <c r="F7617" i="2"/>
  <c r="G7616" i="2"/>
  <c r="F7616" i="2"/>
  <c r="G7615" i="2"/>
  <c r="F7615" i="2"/>
  <c r="G7614" i="2"/>
  <c r="F7614" i="2"/>
  <c r="G7613" i="2"/>
  <c r="F7613" i="2"/>
  <c r="G7612" i="2"/>
  <c r="F7612" i="2"/>
  <c r="G7611" i="2"/>
  <c r="F7611" i="2"/>
  <c r="G7610" i="2"/>
  <c r="F7610" i="2"/>
  <c r="G7609" i="2"/>
  <c r="F7609" i="2"/>
  <c r="G7608" i="2"/>
  <c r="F7608" i="2"/>
  <c r="G7607" i="2"/>
  <c r="F7607" i="2"/>
  <c r="G7606" i="2"/>
  <c r="F7606" i="2"/>
  <c r="G7605" i="2"/>
  <c r="F7605" i="2"/>
  <c r="G7604" i="2"/>
  <c r="F7604" i="2"/>
  <c r="G7603" i="2"/>
  <c r="F7603" i="2"/>
  <c r="G7602" i="2"/>
  <c r="F7602" i="2"/>
  <c r="G7601" i="2"/>
  <c r="F7601" i="2"/>
  <c r="G7600" i="2"/>
  <c r="F7600" i="2"/>
  <c r="G7599" i="2"/>
  <c r="F7599" i="2"/>
  <c r="G7598" i="2"/>
  <c r="F7598" i="2"/>
  <c r="G7597" i="2"/>
  <c r="F7597" i="2"/>
  <c r="G7596" i="2"/>
  <c r="F7596" i="2"/>
  <c r="G7595" i="2"/>
  <c r="F7595" i="2"/>
  <c r="G7594" i="2"/>
  <c r="F7594" i="2"/>
  <c r="G7593" i="2"/>
  <c r="F7593" i="2"/>
  <c r="G7592" i="2"/>
  <c r="F7592" i="2"/>
  <c r="G7591" i="2"/>
  <c r="F7591" i="2"/>
  <c r="G7590" i="2"/>
  <c r="F7590" i="2"/>
  <c r="G7589" i="2"/>
  <c r="F7589" i="2"/>
  <c r="G7588" i="2"/>
  <c r="F7588" i="2"/>
  <c r="G7587" i="2"/>
  <c r="F7587" i="2"/>
  <c r="G7586" i="2"/>
  <c r="F7586" i="2"/>
  <c r="G7585" i="2"/>
  <c r="F7585" i="2"/>
  <c r="G7584" i="2"/>
  <c r="F7584" i="2"/>
  <c r="G7583" i="2"/>
  <c r="F7583" i="2"/>
  <c r="G7582" i="2"/>
  <c r="F7582" i="2"/>
  <c r="G7581" i="2"/>
  <c r="F7581" i="2"/>
  <c r="G7580" i="2"/>
  <c r="F7580" i="2"/>
  <c r="G7579" i="2"/>
  <c r="F7579" i="2"/>
  <c r="G7578" i="2"/>
  <c r="F7578" i="2"/>
  <c r="G7577" i="2"/>
  <c r="F7577" i="2"/>
  <c r="G7576" i="2"/>
  <c r="F7576" i="2"/>
  <c r="G7575" i="2"/>
  <c r="F7575" i="2"/>
  <c r="G7574" i="2"/>
  <c r="F7574" i="2"/>
  <c r="G7573" i="2"/>
  <c r="F7573" i="2"/>
  <c r="G7572" i="2"/>
  <c r="F7572" i="2"/>
  <c r="G7571" i="2"/>
  <c r="F7571" i="2"/>
  <c r="G7570" i="2"/>
  <c r="F7570" i="2"/>
  <c r="G7569" i="2"/>
  <c r="F7569" i="2"/>
  <c r="G7568" i="2"/>
  <c r="F7568" i="2"/>
  <c r="G7567" i="2"/>
  <c r="F7567" i="2"/>
  <c r="G7566" i="2"/>
  <c r="F7566" i="2"/>
  <c r="G7565" i="2"/>
  <c r="F7565" i="2"/>
  <c r="G7564" i="2"/>
  <c r="F7564" i="2"/>
  <c r="G7563" i="2"/>
  <c r="F7563" i="2"/>
  <c r="G7562" i="2"/>
  <c r="F7562" i="2"/>
  <c r="G7561" i="2"/>
  <c r="F7561" i="2"/>
  <c r="G7560" i="2"/>
  <c r="F7560" i="2"/>
  <c r="G7559" i="2"/>
  <c r="F7559" i="2"/>
  <c r="G7558" i="2"/>
  <c r="F7558" i="2"/>
  <c r="G7557" i="2"/>
  <c r="F7557" i="2"/>
  <c r="G7556" i="2"/>
  <c r="F7556" i="2"/>
  <c r="G7555" i="2"/>
  <c r="F7555" i="2"/>
  <c r="G7554" i="2"/>
  <c r="F7554" i="2"/>
  <c r="G7553" i="2"/>
  <c r="F7553" i="2"/>
  <c r="G7552" i="2"/>
  <c r="F7552" i="2"/>
  <c r="G7551" i="2"/>
  <c r="F7551" i="2"/>
  <c r="G7550" i="2"/>
  <c r="F7550" i="2"/>
  <c r="G7549" i="2"/>
  <c r="F7549" i="2"/>
  <c r="G7548" i="2"/>
  <c r="F7548" i="2"/>
  <c r="G7547" i="2"/>
  <c r="F7547" i="2"/>
  <c r="G7546" i="2"/>
  <c r="F7546" i="2"/>
  <c r="G7545" i="2"/>
  <c r="F7545" i="2"/>
  <c r="G7544" i="2"/>
  <c r="F7544" i="2"/>
  <c r="G7543" i="2"/>
  <c r="F7543" i="2"/>
  <c r="G7542" i="2"/>
  <c r="F7542" i="2"/>
  <c r="G7541" i="2"/>
  <c r="F7541" i="2"/>
  <c r="G7540" i="2"/>
  <c r="F7540" i="2"/>
  <c r="G7539" i="2"/>
  <c r="F7539" i="2"/>
  <c r="G7538" i="2"/>
  <c r="F7538" i="2"/>
  <c r="G7537" i="2"/>
  <c r="F7537" i="2"/>
  <c r="G7536" i="2"/>
  <c r="F7536" i="2"/>
  <c r="G7535" i="2"/>
  <c r="F7535" i="2"/>
  <c r="G7534" i="2"/>
  <c r="F7534" i="2"/>
  <c r="G7533" i="2"/>
  <c r="F7533" i="2"/>
  <c r="G7532" i="2"/>
  <c r="F7532" i="2"/>
  <c r="G7531" i="2"/>
  <c r="F7531" i="2"/>
  <c r="G7530" i="2"/>
  <c r="F7530" i="2"/>
  <c r="G7529" i="2"/>
  <c r="F7529" i="2"/>
  <c r="G7528" i="2"/>
  <c r="F7528" i="2"/>
  <c r="G7527" i="2"/>
  <c r="F7527" i="2"/>
  <c r="G7526" i="2"/>
  <c r="F7526" i="2"/>
  <c r="G7525" i="2"/>
  <c r="F7525" i="2"/>
  <c r="G7524" i="2"/>
  <c r="F7524" i="2"/>
  <c r="G7523" i="2"/>
  <c r="F7523" i="2"/>
  <c r="G7522" i="2"/>
  <c r="F7522" i="2"/>
  <c r="G7521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F7521" i="2"/>
  <c r="G7520" i="2"/>
  <c r="F7520" i="2"/>
  <c r="G7519" i="2"/>
  <c r="F7519" i="2"/>
  <c r="G7518" i="2"/>
  <c r="F7518" i="2"/>
  <c r="G7517" i="2"/>
  <c r="F7517" i="2"/>
  <c r="G7516" i="2"/>
  <c r="F7516" i="2"/>
  <c r="G7515" i="2"/>
  <c r="F7515" i="2"/>
  <c r="G7514" i="2"/>
  <c r="F7514" i="2"/>
  <c r="G7513" i="2"/>
  <c r="F7513" i="2"/>
  <c r="G7512" i="2"/>
  <c r="F7512" i="2"/>
  <c r="G7511" i="2"/>
  <c r="F7511" i="2"/>
  <c r="G7510" i="2"/>
  <c r="F7510" i="2"/>
  <c r="G7509" i="2"/>
  <c r="F7509" i="2"/>
  <c r="G7508" i="2"/>
  <c r="F7508" i="2"/>
  <c r="G7507" i="2"/>
  <c r="F7507" i="2"/>
  <c r="G7506" i="2"/>
  <c r="F7506" i="2"/>
  <c r="G7505" i="2"/>
  <c r="F7505" i="2"/>
  <c r="G7504" i="2"/>
  <c r="F7504" i="2"/>
  <c r="G7503" i="2"/>
  <c r="F7503" i="2"/>
  <c r="G7502" i="2"/>
  <c r="F7502" i="2"/>
  <c r="G7501" i="2"/>
  <c r="F7501" i="2"/>
  <c r="G7500" i="2"/>
  <c r="F7500" i="2"/>
  <c r="G7499" i="2"/>
  <c r="F7499" i="2"/>
  <c r="G7498" i="2"/>
  <c r="F7498" i="2"/>
  <c r="G7497" i="2"/>
  <c r="F7497" i="2"/>
  <c r="G7496" i="2"/>
  <c r="F7496" i="2"/>
  <c r="G7495" i="2"/>
  <c r="F7495" i="2"/>
  <c r="G7494" i="2"/>
  <c r="F7494" i="2"/>
  <c r="G7493" i="2"/>
  <c r="F7493" i="2"/>
  <c r="G7492" i="2"/>
  <c r="F7492" i="2"/>
  <c r="G7491" i="2"/>
  <c r="F7491" i="2"/>
  <c r="G7490" i="2"/>
  <c r="F7490" i="2"/>
  <c r="G7489" i="2"/>
  <c r="F7489" i="2"/>
  <c r="G7488" i="2"/>
  <c r="F7488" i="2"/>
  <c r="G7487" i="2"/>
  <c r="F7487" i="2"/>
  <c r="G7486" i="2"/>
  <c r="F7486" i="2"/>
  <c r="G7485" i="2"/>
  <c r="F7485" i="2"/>
  <c r="G7484" i="2"/>
  <c r="F7484" i="2"/>
  <c r="G7483" i="2"/>
  <c r="F7483" i="2"/>
  <c r="G7482" i="2"/>
  <c r="F7482" i="2"/>
  <c r="G7481" i="2"/>
  <c r="F7481" i="2"/>
  <c r="G7480" i="2"/>
  <c r="F7480" i="2"/>
  <c r="G7479" i="2"/>
  <c r="F7479" i="2"/>
  <c r="G7478" i="2"/>
  <c r="F7478" i="2"/>
  <c r="G7477" i="2"/>
  <c r="F7477" i="2"/>
  <c r="G7476" i="2"/>
  <c r="F7476" i="2"/>
  <c r="G7475" i="2"/>
  <c r="F7475" i="2"/>
  <c r="G7474" i="2"/>
  <c r="F7474" i="2"/>
  <c r="G7473" i="2"/>
  <c r="F7473" i="2"/>
  <c r="G7472" i="2"/>
  <c r="F7472" i="2"/>
  <c r="G7471" i="2"/>
  <c r="F7471" i="2"/>
  <c r="G7470" i="2"/>
  <c r="F7470" i="2"/>
  <c r="G7469" i="2"/>
  <c r="F7469" i="2"/>
  <c r="G7468" i="2"/>
  <c r="F7468" i="2"/>
  <c r="G7467" i="2"/>
  <c r="F7467" i="2"/>
  <c r="G7466" i="2"/>
  <c r="F7466" i="2"/>
  <c r="G7465" i="2"/>
  <c r="F7465" i="2"/>
  <c r="G7464" i="2"/>
  <c r="F7464" i="2"/>
  <c r="G7463" i="2"/>
  <c r="F7463" i="2"/>
  <c r="G7462" i="2"/>
  <c r="F7462" i="2"/>
  <c r="G7461" i="2"/>
  <c r="F7461" i="2"/>
  <c r="G7460" i="2"/>
  <c r="F7460" i="2"/>
  <c r="G7459" i="2"/>
  <c r="F7459" i="2"/>
  <c r="G7458" i="2"/>
  <c r="F7458" i="2"/>
  <c r="G7457" i="2"/>
  <c r="F7457" i="2"/>
  <c r="G7456" i="2"/>
  <c r="F7456" i="2"/>
  <c r="G7455" i="2"/>
  <c r="F7455" i="2"/>
  <c r="G7454" i="2"/>
  <c r="F7454" i="2"/>
  <c r="G7453" i="2"/>
  <c r="F7453" i="2"/>
  <c r="G7452" i="2"/>
  <c r="F7452" i="2"/>
  <c r="G7451" i="2"/>
  <c r="F7451" i="2"/>
  <c r="G7450" i="2"/>
  <c r="F7450" i="2"/>
  <c r="G7449" i="2"/>
  <c r="F7449" i="2"/>
  <c r="G7448" i="2"/>
  <c r="F7448" i="2"/>
  <c r="G7447" i="2"/>
  <c r="F7447" i="2"/>
  <c r="G7446" i="2"/>
  <c r="F7446" i="2"/>
  <c r="G7445" i="2"/>
  <c r="F7445" i="2"/>
  <c r="G7444" i="2"/>
  <c r="F7444" i="2"/>
  <c r="G7443" i="2"/>
  <c r="F7443" i="2"/>
  <c r="G7442" i="2"/>
  <c r="F7442" i="2"/>
  <c r="G7441" i="2"/>
  <c r="F7441" i="2"/>
  <c r="G7440" i="2"/>
  <c r="F7440" i="2"/>
  <c r="G7439" i="2"/>
  <c r="F7439" i="2"/>
  <c r="G7438" i="2"/>
  <c r="F7438" i="2"/>
  <c r="G7437" i="2"/>
  <c r="F7437" i="2"/>
  <c r="G7436" i="2"/>
  <c r="F7436" i="2"/>
  <c r="G7435" i="2"/>
  <c r="F7435" i="2"/>
  <c r="G7434" i="2"/>
  <c r="F7434" i="2"/>
  <c r="G7433" i="2"/>
  <c r="F7433" i="2"/>
  <c r="G7432" i="2"/>
  <c r="F7432" i="2"/>
  <c r="G7431" i="2"/>
  <c r="F7431" i="2"/>
  <c r="G7430" i="2"/>
  <c r="F7430" i="2"/>
  <c r="G7429" i="2"/>
  <c r="F7429" i="2"/>
  <c r="G7428" i="2"/>
  <c r="F7428" i="2"/>
  <c r="G7427" i="2"/>
  <c r="F7427" i="2"/>
  <c r="G7426" i="2"/>
  <c r="F7426" i="2"/>
  <c r="G7425" i="2"/>
  <c r="F7425" i="2"/>
  <c r="G7424" i="2"/>
  <c r="F7424" i="2"/>
  <c r="G7423" i="2"/>
  <c r="F7423" i="2"/>
  <c r="G7422" i="2"/>
  <c r="F7422" i="2"/>
  <c r="G7421" i="2"/>
  <c r="F7421" i="2"/>
  <c r="G7420" i="2"/>
  <c r="F7420" i="2"/>
  <c r="G7419" i="2"/>
  <c r="F7419" i="2"/>
  <c r="G7418" i="2"/>
  <c r="F7418" i="2"/>
  <c r="G7417" i="2"/>
  <c r="F7417" i="2"/>
  <c r="G7416" i="2"/>
  <c r="F7416" i="2"/>
  <c r="G7415" i="2"/>
  <c r="F7415" i="2"/>
  <c r="G7414" i="2"/>
  <c r="F7414" i="2"/>
  <c r="G7413" i="2"/>
  <c r="F7413" i="2"/>
  <c r="G7412" i="2"/>
  <c r="F7412" i="2"/>
  <c r="G7411" i="2"/>
  <c r="F7411" i="2"/>
  <c r="G7410" i="2"/>
  <c r="F7410" i="2"/>
  <c r="G7409" i="2"/>
  <c r="F7409" i="2"/>
  <c r="G7408" i="2"/>
  <c r="F7408" i="2"/>
  <c r="G7407" i="2"/>
  <c r="F7407" i="2"/>
  <c r="G7406" i="2"/>
  <c r="F7406" i="2"/>
  <c r="G7405" i="2"/>
  <c r="F7405" i="2"/>
  <c r="G7404" i="2"/>
  <c r="F7404" i="2"/>
  <c r="G7403" i="2"/>
  <c r="F7403" i="2"/>
  <c r="G7402" i="2"/>
  <c r="F7402" i="2"/>
  <c r="G7401" i="2"/>
  <c r="F7401" i="2"/>
  <c r="G7400" i="2"/>
  <c r="F7400" i="2"/>
  <c r="G7399" i="2"/>
  <c r="F7399" i="2"/>
  <c r="G7398" i="2"/>
  <c r="F7398" i="2"/>
  <c r="G7397" i="2"/>
  <c r="F7397" i="2"/>
  <c r="G7396" i="2"/>
  <c r="F7396" i="2"/>
  <c r="G7395" i="2"/>
  <c r="F7395" i="2"/>
  <c r="G7394" i="2"/>
  <c r="F7394" i="2"/>
  <c r="G7393" i="2"/>
  <c r="F7393" i="2"/>
  <c r="G7392" i="2"/>
  <c r="F7392" i="2"/>
  <c r="G7391" i="2"/>
  <c r="F7391" i="2"/>
  <c r="G7390" i="2"/>
  <c r="F7390" i="2"/>
  <c r="G7389" i="2"/>
  <c r="F7389" i="2"/>
  <c r="G7388" i="2"/>
  <c r="F7388" i="2"/>
  <c r="G7387" i="2"/>
  <c r="F7387" i="2"/>
  <c r="G7386" i="2"/>
  <c r="F7386" i="2"/>
  <c r="G7385" i="2"/>
  <c r="F7385" i="2"/>
  <c r="G7384" i="2"/>
  <c r="F7384" i="2"/>
  <c r="G7383" i="2"/>
  <c r="F7383" i="2"/>
  <c r="G7382" i="2"/>
  <c r="F7382" i="2"/>
  <c r="G7381" i="2"/>
  <c r="F7381" i="2"/>
  <c r="G7380" i="2"/>
  <c r="F7380" i="2"/>
  <c r="G7379" i="2"/>
  <c r="F7379" i="2"/>
  <c r="G7378" i="2"/>
  <c r="F7378" i="2"/>
  <c r="G7377" i="2"/>
  <c r="F7377" i="2"/>
  <c r="G7376" i="2"/>
  <c r="F7376" i="2"/>
  <c r="G7375" i="2"/>
  <c r="F7375" i="2"/>
  <c r="G7374" i="2"/>
  <c r="F7374" i="2"/>
  <c r="G7373" i="2"/>
  <c r="F7373" i="2"/>
  <c r="G7372" i="2"/>
  <c r="F7372" i="2"/>
  <c r="G7371" i="2"/>
  <c r="F7371" i="2"/>
  <c r="G7370" i="2"/>
  <c r="F7370" i="2"/>
  <c r="G7369" i="2"/>
  <c r="F7369" i="2"/>
  <c r="G7368" i="2"/>
  <c r="F7368" i="2"/>
  <c r="G7367" i="2"/>
  <c r="F7367" i="2"/>
  <c r="G7366" i="2"/>
  <c r="F7366" i="2"/>
  <c r="G7365" i="2"/>
  <c r="F7365" i="2"/>
  <c r="G7364" i="2"/>
  <c r="F7364" i="2"/>
  <c r="G7363" i="2"/>
  <c r="F7363" i="2"/>
  <c r="G7362" i="2"/>
  <c r="F7362" i="2"/>
  <c r="G7361" i="2"/>
  <c r="F7361" i="2"/>
  <c r="G7360" i="2"/>
  <c r="F7360" i="2"/>
  <c r="G7359" i="2"/>
  <c r="F7359" i="2"/>
  <c r="G7358" i="2"/>
  <c r="F7358" i="2"/>
  <c r="G7357" i="2"/>
  <c r="F7357" i="2"/>
  <c r="G7356" i="2"/>
  <c r="F7356" i="2"/>
  <c r="G7355" i="2"/>
  <c r="F7355" i="2"/>
  <c r="G7354" i="2"/>
  <c r="F7354" i="2"/>
  <c r="G7353" i="2"/>
  <c r="F7353" i="2"/>
  <c r="G7352" i="2"/>
  <c r="F7352" i="2"/>
  <c r="G7351" i="2"/>
  <c r="F7351" i="2"/>
  <c r="G7350" i="2"/>
  <c r="F7350" i="2"/>
  <c r="G7349" i="2"/>
  <c r="F7349" i="2"/>
  <c r="G7348" i="2"/>
  <c r="F7348" i="2"/>
  <c r="G7347" i="2"/>
  <c r="F7347" i="2"/>
  <c r="G7346" i="2"/>
  <c r="F7346" i="2"/>
  <c r="G7345" i="2"/>
  <c r="F7345" i="2"/>
  <c r="G7344" i="2"/>
  <c r="F7344" i="2"/>
  <c r="G7343" i="2"/>
  <c r="F7343" i="2"/>
  <c r="G7342" i="2"/>
  <c r="F7342" i="2"/>
  <c r="G7341" i="2"/>
  <c r="F7341" i="2"/>
  <c r="G7340" i="2"/>
  <c r="F7340" i="2"/>
  <c r="G7339" i="2"/>
  <c r="F7339" i="2"/>
  <c r="G7338" i="2"/>
  <c r="F7338" i="2"/>
  <c r="G7337" i="2"/>
  <c r="F7337" i="2"/>
  <c r="G7336" i="2"/>
  <c r="F7336" i="2"/>
  <c r="G7335" i="2"/>
  <c r="F7335" i="2"/>
  <c r="G7334" i="2"/>
  <c r="F7334" i="2"/>
  <c r="G7333" i="2"/>
  <c r="F7333" i="2"/>
  <c r="G7332" i="2"/>
  <c r="F7332" i="2"/>
  <c r="G7331" i="2"/>
  <c r="F7331" i="2"/>
  <c r="G7330" i="2"/>
  <c r="F7330" i="2"/>
  <c r="G7329" i="2"/>
  <c r="F7329" i="2"/>
  <c r="G7328" i="2"/>
  <c r="F7328" i="2"/>
  <c r="G7327" i="2"/>
  <c r="F7327" i="2"/>
  <c r="G7326" i="2"/>
  <c r="F7326" i="2"/>
  <c r="G7325" i="2"/>
  <c r="F7325" i="2"/>
  <c r="G7324" i="2"/>
  <c r="F7324" i="2"/>
  <c r="G7323" i="2"/>
  <c r="F7323" i="2"/>
  <c r="G7322" i="2"/>
  <c r="F7322" i="2"/>
  <c r="G7321" i="2"/>
  <c r="F7321" i="2"/>
  <c r="G7320" i="2"/>
  <c r="F7320" i="2"/>
  <c r="G7319" i="2"/>
  <c r="F7319" i="2"/>
  <c r="G7318" i="2"/>
  <c r="F7318" i="2"/>
  <c r="G7317" i="2"/>
  <c r="F7317" i="2"/>
  <c r="G7316" i="2"/>
  <c r="F7316" i="2"/>
  <c r="G7315" i="2"/>
  <c r="F7315" i="2"/>
  <c r="G7314" i="2"/>
  <c r="F7314" i="2"/>
  <c r="G7313" i="2"/>
  <c r="F7313" i="2"/>
  <c r="G7312" i="2"/>
  <c r="F7312" i="2"/>
  <c r="G7311" i="2"/>
  <c r="F7311" i="2"/>
  <c r="G7310" i="2"/>
  <c r="F7310" i="2"/>
  <c r="G7309" i="2"/>
  <c r="F7309" i="2"/>
  <c r="G7308" i="2"/>
  <c r="F7308" i="2"/>
  <c r="G7307" i="2"/>
  <c r="F7307" i="2"/>
  <c r="G7306" i="2"/>
  <c r="F7306" i="2"/>
  <c r="G7305" i="2"/>
  <c r="F7305" i="2"/>
  <c r="G7304" i="2"/>
  <c r="F7304" i="2"/>
  <c r="G7303" i="2"/>
  <c r="F7303" i="2"/>
  <c r="G7302" i="2"/>
  <c r="F7302" i="2"/>
  <c r="G7301" i="2"/>
  <c r="F7301" i="2"/>
  <c r="G7300" i="2"/>
  <c r="F7300" i="2"/>
  <c r="G7299" i="2"/>
  <c r="F7299" i="2"/>
  <c r="G7298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F7298" i="2"/>
  <c r="G7297" i="2"/>
  <c r="F7297" i="2"/>
  <c r="G7296" i="2"/>
  <c r="F7296" i="2"/>
  <c r="G7295" i="2"/>
  <c r="F7295" i="2"/>
  <c r="G7294" i="2"/>
  <c r="F7294" i="2"/>
  <c r="G7293" i="2"/>
  <c r="F7293" i="2"/>
  <c r="G7292" i="2"/>
  <c r="F7292" i="2"/>
  <c r="G7291" i="2"/>
  <c r="F7291" i="2"/>
  <c r="G7290" i="2"/>
  <c r="F7290" i="2"/>
  <c r="G7289" i="2"/>
  <c r="F7289" i="2"/>
  <c r="G7288" i="2"/>
  <c r="F7288" i="2"/>
  <c r="G7287" i="2"/>
  <c r="F7287" i="2"/>
  <c r="G7286" i="2"/>
  <c r="F7286" i="2"/>
  <c r="G7285" i="2"/>
  <c r="F7285" i="2"/>
  <c r="G7284" i="2"/>
  <c r="F7284" i="2"/>
  <c r="G7283" i="2"/>
  <c r="F7283" i="2"/>
  <c r="G7282" i="2"/>
  <c r="F7282" i="2"/>
  <c r="G7281" i="2"/>
  <c r="F7281" i="2"/>
  <c r="G7280" i="2"/>
  <c r="F7280" i="2"/>
  <c r="G7279" i="2"/>
  <c r="F7279" i="2"/>
  <c r="G7278" i="2"/>
  <c r="F7278" i="2"/>
  <c r="G7277" i="2"/>
  <c r="F7277" i="2"/>
  <c r="G7276" i="2"/>
  <c r="F7276" i="2"/>
  <c r="G7275" i="2"/>
  <c r="F7275" i="2"/>
  <c r="G7274" i="2"/>
  <c r="F7274" i="2"/>
  <c r="G7273" i="2"/>
  <c r="F7273" i="2"/>
  <c r="G7272" i="2"/>
  <c r="F7272" i="2"/>
  <c r="G7271" i="2"/>
  <c r="F7271" i="2"/>
  <c r="G7270" i="2"/>
  <c r="F7270" i="2"/>
  <c r="G7269" i="2"/>
  <c r="F7269" i="2"/>
  <c r="G7268" i="2"/>
  <c r="F7268" i="2"/>
  <c r="G7267" i="2"/>
  <c r="F7267" i="2"/>
  <c r="G7266" i="2"/>
  <c r="F7266" i="2"/>
  <c r="G7265" i="2"/>
  <c r="F7265" i="2"/>
  <c r="G7264" i="2"/>
  <c r="F7264" i="2"/>
  <c r="G7263" i="2"/>
  <c r="F7263" i="2"/>
  <c r="G7262" i="2"/>
  <c r="F7262" i="2"/>
  <c r="G7261" i="2"/>
  <c r="F7261" i="2"/>
  <c r="G7260" i="2"/>
  <c r="F7260" i="2"/>
  <c r="G7259" i="2"/>
  <c r="F7259" i="2"/>
  <c r="G7258" i="2"/>
  <c r="F7258" i="2"/>
  <c r="G7257" i="2"/>
  <c r="F7257" i="2"/>
  <c r="G7256" i="2"/>
  <c r="F7256" i="2"/>
  <c r="G7255" i="2"/>
  <c r="F7255" i="2"/>
  <c r="G7254" i="2"/>
  <c r="F7254" i="2"/>
  <c r="G7253" i="2"/>
  <c r="F7253" i="2"/>
  <c r="G7252" i="2"/>
  <c r="F7252" i="2"/>
  <c r="G7251" i="2"/>
  <c r="F7251" i="2"/>
  <c r="G7250" i="2"/>
  <c r="F7250" i="2"/>
  <c r="G7249" i="2"/>
  <c r="F7249" i="2"/>
  <c r="G7248" i="2"/>
  <c r="F7248" i="2"/>
  <c r="G7247" i="2"/>
  <c r="F7247" i="2"/>
  <c r="G7246" i="2"/>
  <c r="F7246" i="2"/>
  <c r="G7245" i="2"/>
  <c r="F7245" i="2"/>
  <c r="G7244" i="2"/>
  <c r="F7244" i="2"/>
  <c r="G7243" i="2"/>
  <c r="F7243" i="2"/>
  <c r="G7242" i="2"/>
  <c r="F7242" i="2"/>
  <c r="G7241" i="2"/>
  <c r="F7241" i="2"/>
  <c r="G7240" i="2"/>
  <c r="F7240" i="2"/>
  <c r="G7239" i="2"/>
  <c r="F7239" i="2"/>
  <c r="G7238" i="2"/>
  <c r="F7238" i="2"/>
  <c r="G7237" i="2"/>
  <c r="F7237" i="2"/>
  <c r="G7236" i="2"/>
  <c r="F7236" i="2"/>
  <c r="G7235" i="2"/>
  <c r="F7235" i="2"/>
  <c r="G7234" i="2"/>
  <c r="F7234" i="2"/>
  <c r="G7233" i="2"/>
  <c r="F7233" i="2"/>
  <c r="G7232" i="2"/>
  <c r="F7232" i="2"/>
  <c r="G7231" i="2"/>
  <c r="F7231" i="2"/>
  <c r="G7230" i="2"/>
  <c r="F7230" i="2"/>
  <c r="G7229" i="2"/>
  <c r="F7229" i="2"/>
  <c r="G7228" i="2"/>
  <c r="F7228" i="2"/>
  <c r="G7227" i="2"/>
  <c r="F7227" i="2"/>
  <c r="G7226" i="2"/>
  <c r="F7226" i="2"/>
  <c r="G7225" i="2"/>
  <c r="F7225" i="2"/>
  <c r="G7224" i="2"/>
  <c r="F7224" i="2"/>
  <c r="G7223" i="2"/>
  <c r="F7223" i="2"/>
  <c r="G7222" i="2"/>
  <c r="F7222" i="2"/>
  <c r="G7221" i="2"/>
  <c r="F7221" i="2"/>
  <c r="G7220" i="2"/>
  <c r="F7220" i="2"/>
  <c r="G7219" i="2"/>
  <c r="F7219" i="2"/>
  <c r="G7218" i="2"/>
  <c r="F7218" i="2"/>
  <c r="G7217" i="2"/>
  <c r="F7217" i="2"/>
  <c r="G7216" i="2"/>
  <c r="F7216" i="2"/>
  <c r="G7215" i="2"/>
  <c r="F7215" i="2"/>
  <c r="G7214" i="2"/>
  <c r="F7214" i="2"/>
  <c r="G7213" i="2"/>
  <c r="F7213" i="2"/>
  <c r="G7212" i="2"/>
  <c r="F7212" i="2"/>
  <c r="G7211" i="2"/>
  <c r="F7211" i="2"/>
  <c r="G7210" i="2"/>
  <c r="F7210" i="2"/>
  <c r="G7209" i="2"/>
  <c r="F7209" i="2"/>
  <c r="G7208" i="2"/>
  <c r="F7208" i="2"/>
  <c r="G7207" i="2"/>
  <c r="F7207" i="2"/>
  <c r="G7206" i="2"/>
  <c r="F7206" i="2"/>
  <c r="G7205" i="2"/>
  <c r="F7205" i="2"/>
  <c r="G7204" i="2"/>
  <c r="F7204" i="2"/>
  <c r="G7203" i="2"/>
  <c r="F7203" i="2"/>
  <c r="G7202" i="2"/>
  <c r="F7202" i="2"/>
  <c r="G7201" i="2"/>
  <c r="F7201" i="2"/>
  <c r="G7200" i="2"/>
  <c r="F7200" i="2"/>
  <c r="G7199" i="2"/>
  <c r="F7199" i="2"/>
  <c r="G7198" i="2"/>
  <c r="F7198" i="2"/>
  <c r="G7197" i="2"/>
  <c r="F7197" i="2"/>
  <c r="G7196" i="2"/>
  <c r="F7196" i="2"/>
  <c r="G7195" i="2"/>
  <c r="F7195" i="2"/>
  <c r="G7194" i="2"/>
  <c r="F7194" i="2"/>
  <c r="G7193" i="2"/>
  <c r="F7193" i="2"/>
  <c r="G7192" i="2"/>
  <c r="F7192" i="2"/>
  <c r="G7191" i="2"/>
  <c r="F7191" i="2"/>
  <c r="G7190" i="2"/>
  <c r="F7190" i="2"/>
  <c r="G7189" i="2"/>
  <c r="F7189" i="2"/>
  <c r="G7188" i="2"/>
  <c r="F7188" i="2"/>
  <c r="G7187" i="2"/>
  <c r="F7187" i="2"/>
  <c r="G7186" i="2"/>
  <c r="F7186" i="2"/>
  <c r="G7185" i="2"/>
  <c r="F7185" i="2"/>
  <c r="G7184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F7184" i="2"/>
  <c r="G7183" i="2"/>
  <c r="F7183" i="2"/>
  <c r="G7182" i="2"/>
  <c r="F7182" i="2"/>
  <c r="G7181" i="2"/>
  <c r="F7181" i="2"/>
  <c r="G7180" i="2"/>
  <c r="F7180" i="2"/>
  <c r="G7179" i="2"/>
  <c r="F7179" i="2"/>
  <c r="G7178" i="2"/>
  <c r="F7178" i="2"/>
  <c r="G7177" i="2"/>
  <c r="F7177" i="2"/>
  <c r="G7176" i="2"/>
  <c r="F7176" i="2"/>
  <c r="G7175" i="2"/>
  <c r="F7175" i="2"/>
  <c r="G7174" i="2"/>
  <c r="F7174" i="2"/>
  <c r="G7173" i="2"/>
  <c r="F7173" i="2"/>
  <c r="G7172" i="2"/>
  <c r="F7172" i="2"/>
  <c r="G7171" i="2"/>
  <c r="F7171" i="2"/>
  <c r="G7170" i="2"/>
  <c r="F7170" i="2"/>
  <c r="G7169" i="2"/>
  <c r="F7169" i="2"/>
  <c r="G7168" i="2"/>
  <c r="F7168" i="2"/>
  <c r="G7167" i="2"/>
  <c r="F7167" i="2"/>
  <c r="G7166" i="2"/>
  <c r="F7166" i="2"/>
  <c r="G7165" i="2"/>
  <c r="F7165" i="2"/>
  <c r="G7164" i="2"/>
  <c r="F7164" i="2"/>
  <c r="G7163" i="2"/>
  <c r="F7163" i="2"/>
  <c r="G7162" i="2"/>
  <c r="F7162" i="2"/>
  <c r="G7161" i="2"/>
  <c r="F7161" i="2"/>
  <c r="G7160" i="2"/>
  <c r="F7160" i="2"/>
  <c r="G7159" i="2"/>
  <c r="F7159" i="2"/>
  <c r="G7158" i="2"/>
  <c r="F7158" i="2"/>
  <c r="G7157" i="2"/>
  <c r="F7157" i="2"/>
  <c r="G7156" i="2"/>
  <c r="F7156" i="2"/>
  <c r="G7155" i="2"/>
  <c r="F7155" i="2"/>
  <c r="G7154" i="2"/>
  <c r="F7154" i="2"/>
  <c r="G7153" i="2"/>
  <c r="F7153" i="2"/>
  <c r="G7152" i="2"/>
  <c r="F7152" i="2"/>
  <c r="G7151" i="2"/>
  <c r="F7151" i="2"/>
  <c r="G7150" i="2"/>
  <c r="F7150" i="2"/>
  <c r="G7149" i="2"/>
  <c r="F7149" i="2"/>
  <c r="G7148" i="2"/>
  <c r="F7148" i="2"/>
  <c r="G7147" i="2"/>
  <c r="F7147" i="2"/>
  <c r="G7146" i="2"/>
  <c r="F7146" i="2"/>
  <c r="G7145" i="2"/>
  <c r="F7145" i="2"/>
  <c r="G7144" i="2"/>
  <c r="F7144" i="2"/>
  <c r="G7143" i="2"/>
  <c r="F7143" i="2"/>
  <c r="G7142" i="2"/>
  <c r="F7142" i="2"/>
  <c r="G7141" i="2"/>
  <c r="F7141" i="2"/>
  <c r="G7140" i="2"/>
  <c r="F7140" i="2"/>
  <c r="G7139" i="2"/>
  <c r="F7139" i="2"/>
  <c r="G7138" i="2"/>
  <c r="F7138" i="2"/>
  <c r="G7137" i="2"/>
  <c r="F7137" i="2"/>
  <c r="G7136" i="2"/>
  <c r="F7136" i="2"/>
  <c r="G7135" i="2"/>
  <c r="F7135" i="2"/>
  <c r="G7134" i="2"/>
  <c r="F7134" i="2"/>
  <c r="G7133" i="2"/>
  <c r="F7133" i="2"/>
  <c r="G7132" i="2"/>
  <c r="F7132" i="2"/>
  <c r="G7131" i="2"/>
  <c r="F7131" i="2"/>
  <c r="G7130" i="2"/>
  <c r="F7130" i="2"/>
  <c r="G7129" i="2"/>
  <c r="F7129" i="2"/>
  <c r="G7128" i="2"/>
  <c r="F7128" i="2"/>
  <c r="G7127" i="2"/>
  <c r="F7127" i="2"/>
  <c r="G7126" i="2"/>
  <c r="F7126" i="2"/>
  <c r="G7125" i="2"/>
  <c r="F7125" i="2"/>
  <c r="G7124" i="2"/>
  <c r="F7124" i="2"/>
  <c r="G7123" i="2"/>
  <c r="F7123" i="2"/>
  <c r="G7122" i="2"/>
  <c r="F7122" i="2"/>
  <c r="G7121" i="2"/>
  <c r="F7121" i="2"/>
  <c r="G7120" i="2"/>
  <c r="F7120" i="2"/>
  <c r="G7119" i="2"/>
  <c r="F7119" i="2"/>
  <c r="G7118" i="2"/>
  <c r="F7118" i="2"/>
  <c r="G7117" i="2"/>
  <c r="F7117" i="2"/>
  <c r="G7116" i="2"/>
  <c r="F7116" i="2"/>
  <c r="G7115" i="2"/>
  <c r="F7115" i="2"/>
  <c r="G7114" i="2"/>
  <c r="F7114" i="2"/>
  <c r="G7113" i="2"/>
  <c r="F7113" i="2"/>
  <c r="G7112" i="2"/>
  <c r="F7112" i="2"/>
  <c r="G7111" i="2"/>
  <c r="F7111" i="2"/>
  <c r="G7110" i="2"/>
  <c r="F7110" i="2"/>
  <c r="G7109" i="2"/>
  <c r="F7109" i="2"/>
  <c r="G7108" i="2"/>
  <c r="F7108" i="2"/>
  <c r="G7107" i="2"/>
  <c r="F7107" i="2"/>
  <c r="G7106" i="2"/>
  <c r="F7106" i="2"/>
  <c r="G7105" i="2"/>
  <c r="F7105" i="2"/>
  <c r="G7104" i="2"/>
  <c r="F7104" i="2"/>
  <c r="G7103" i="2"/>
  <c r="F7103" i="2"/>
  <c r="G7102" i="2"/>
  <c r="F7102" i="2"/>
  <c r="G7101" i="2"/>
  <c r="F7101" i="2"/>
  <c r="G7100" i="2"/>
  <c r="F7100" i="2"/>
  <c r="G7099" i="2"/>
  <c r="F7099" i="2"/>
  <c r="G7098" i="2"/>
  <c r="F7098" i="2"/>
  <c r="G7097" i="2"/>
  <c r="F7097" i="2"/>
  <c r="G7096" i="2"/>
  <c r="F7096" i="2"/>
  <c r="G7095" i="2"/>
  <c r="F7095" i="2"/>
  <c r="G7094" i="2"/>
  <c r="F7094" i="2"/>
  <c r="G7093" i="2"/>
  <c r="F7093" i="2"/>
  <c r="G7092" i="2"/>
  <c r="F7092" i="2"/>
  <c r="G7091" i="2"/>
  <c r="F7091" i="2"/>
  <c r="G7090" i="2"/>
  <c r="F7090" i="2"/>
  <c r="G7089" i="2"/>
  <c r="F7089" i="2"/>
  <c r="G7088" i="2"/>
  <c r="F7088" i="2"/>
  <c r="G7087" i="2"/>
  <c r="F7087" i="2"/>
  <c r="G7086" i="2"/>
  <c r="F7086" i="2"/>
  <c r="G7085" i="2"/>
  <c r="F7085" i="2"/>
  <c r="G7084" i="2"/>
  <c r="F7084" i="2"/>
  <c r="G7083" i="2"/>
  <c r="F7083" i="2"/>
  <c r="G7082" i="2"/>
  <c r="F7082" i="2"/>
  <c r="G7081" i="2"/>
  <c r="F7081" i="2"/>
  <c r="G7080" i="2"/>
  <c r="F7080" i="2"/>
  <c r="G7079" i="2"/>
  <c r="F7079" i="2"/>
  <c r="G7078" i="2"/>
  <c r="F7078" i="2"/>
  <c r="G7077" i="2"/>
  <c r="F7077" i="2"/>
  <c r="G7076" i="2"/>
  <c r="F7076" i="2"/>
  <c r="G7075" i="2"/>
  <c r="F7075" i="2"/>
  <c r="G7074" i="2"/>
  <c r="F7074" i="2"/>
  <c r="G7073" i="2"/>
  <c r="F7073" i="2"/>
  <c r="G7072" i="2"/>
  <c r="F7072" i="2"/>
  <c r="G7071" i="2"/>
  <c r="F7071" i="2"/>
  <c r="G7070" i="2"/>
  <c r="F7070" i="2"/>
  <c r="G7069" i="2"/>
  <c r="F7069" i="2"/>
  <c r="G7068" i="2"/>
  <c r="F7068" i="2"/>
  <c r="G7067" i="2"/>
  <c r="F7067" i="2"/>
  <c r="G7066" i="2"/>
  <c r="F7066" i="2"/>
  <c r="G7065" i="2"/>
  <c r="F7065" i="2"/>
  <c r="G7064" i="2"/>
  <c r="F7064" i="2"/>
  <c r="G7063" i="2"/>
  <c r="F7063" i="2"/>
  <c r="G7062" i="2"/>
  <c r="F7062" i="2"/>
  <c r="G7061" i="2"/>
  <c r="F7061" i="2"/>
  <c r="G7060" i="2"/>
  <c r="F7060" i="2"/>
  <c r="G7059" i="2"/>
  <c r="F7059" i="2"/>
  <c r="G7058" i="2"/>
  <c r="F7058" i="2"/>
  <c r="G7057" i="2"/>
  <c r="F7057" i="2"/>
  <c r="G7056" i="2"/>
  <c r="F7056" i="2"/>
  <c r="G7055" i="2"/>
  <c r="F7055" i="2"/>
  <c r="G7054" i="2"/>
  <c r="F7054" i="2"/>
  <c r="G7053" i="2"/>
  <c r="F7053" i="2"/>
  <c r="G7052" i="2"/>
  <c r="F7052" i="2"/>
  <c r="G7051" i="2"/>
  <c r="F7051" i="2"/>
  <c r="G7050" i="2"/>
  <c r="F7050" i="2"/>
  <c r="G7049" i="2"/>
  <c r="F7049" i="2"/>
  <c r="G7048" i="2"/>
  <c r="F7048" i="2"/>
  <c r="G7047" i="2"/>
  <c r="F7047" i="2"/>
  <c r="G7046" i="2"/>
  <c r="F7046" i="2"/>
  <c r="G7045" i="2"/>
  <c r="F7045" i="2"/>
  <c r="G7044" i="2"/>
  <c r="F7044" i="2"/>
  <c r="G7043" i="2"/>
  <c r="F7043" i="2"/>
  <c r="G7042" i="2"/>
  <c r="F7042" i="2"/>
  <c r="G7041" i="2"/>
  <c r="F7041" i="2"/>
  <c r="G7040" i="2"/>
  <c r="F7040" i="2"/>
  <c r="G7039" i="2"/>
  <c r="F7039" i="2"/>
  <c r="G7038" i="2"/>
  <c r="F7038" i="2"/>
  <c r="G7037" i="2"/>
  <c r="F7037" i="2"/>
  <c r="G7036" i="2"/>
  <c r="F7036" i="2"/>
  <c r="G7035" i="2"/>
  <c r="F7035" i="2"/>
  <c r="G7034" i="2"/>
  <c r="F7034" i="2"/>
  <c r="G7033" i="2"/>
  <c r="F7033" i="2"/>
  <c r="G7032" i="2"/>
  <c r="F7032" i="2"/>
  <c r="G7031" i="2"/>
  <c r="F7031" i="2"/>
  <c r="G7030" i="2"/>
  <c r="F7030" i="2"/>
  <c r="G7029" i="2"/>
  <c r="F7029" i="2"/>
  <c r="G7028" i="2"/>
  <c r="F7028" i="2"/>
  <c r="G7027" i="2"/>
  <c r="F7027" i="2"/>
  <c r="G7026" i="2"/>
  <c r="F7026" i="2"/>
  <c r="G7025" i="2"/>
  <c r="F7025" i="2"/>
  <c r="G7024" i="2"/>
  <c r="F7024" i="2"/>
  <c r="G7023" i="2"/>
  <c r="F7023" i="2"/>
  <c r="G7022" i="2"/>
  <c r="F7022" i="2"/>
  <c r="G7021" i="2"/>
  <c r="F7021" i="2"/>
  <c r="G7020" i="2"/>
  <c r="F7020" i="2"/>
  <c r="G7019" i="2"/>
  <c r="F7019" i="2"/>
  <c r="G7018" i="2"/>
  <c r="F7018" i="2"/>
  <c r="G7017" i="2"/>
  <c r="F7017" i="2"/>
  <c r="G7016" i="2"/>
  <c r="F7016" i="2"/>
  <c r="G7015" i="2"/>
  <c r="F7015" i="2"/>
  <c r="G7014" i="2"/>
  <c r="F7014" i="2"/>
  <c r="G7013" i="2"/>
  <c r="F7013" i="2"/>
  <c r="G7012" i="2"/>
  <c r="F7012" i="2"/>
  <c r="G7011" i="2"/>
  <c r="F7011" i="2"/>
  <c r="G7010" i="2"/>
  <c r="F7010" i="2"/>
  <c r="G7009" i="2"/>
  <c r="F7009" i="2"/>
  <c r="G7008" i="2"/>
  <c r="F7008" i="2"/>
  <c r="G7007" i="2"/>
  <c r="F7007" i="2"/>
  <c r="G7006" i="2"/>
  <c r="F7006" i="2"/>
  <c r="G7005" i="2"/>
  <c r="F7005" i="2"/>
  <c r="G7004" i="2"/>
  <c r="F7004" i="2"/>
  <c r="G7003" i="2"/>
  <c r="F7003" i="2"/>
  <c r="G7002" i="2"/>
  <c r="F7002" i="2"/>
  <c r="G7001" i="2"/>
  <c r="F7001" i="2"/>
  <c r="G7000" i="2"/>
  <c r="F7000" i="2"/>
  <c r="G6999" i="2"/>
  <c r="F6999" i="2"/>
  <c r="G6998" i="2"/>
  <c r="F6998" i="2"/>
  <c r="G6997" i="2"/>
  <c r="F6997" i="2"/>
  <c r="G6996" i="2"/>
  <c r="F6996" i="2"/>
  <c r="G6995" i="2"/>
  <c r="F6995" i="2"/>
  <c r="G6994" i="2"/>
  <c r="F6994" i="2"/>
  <c r="G6993" i="2"/>
  <c r="F6993" i="2"/>
  <c r="G6992" i="2"/>
  <c r="F6992" i="2"/>
  <c r="G6991" i="2"/>
  <c r="F6991" i="2"/>
  <c r="G6990" i="2"/>
  <c r="F6990" i="2"/>
  <c r="G6989" i="2"/>
  <c r="F6989" i="2"/>
  <c r="G6988" i="2"/>
  <c r="F6988" i="2"/>
  <c r="G6987" i="2"/>
  <c r="F6987" i="2"/>
  <c r="G6986" i="2"/>
  <c r="F6986" i="2"/>
  <c r="G6985" i="2"/>
  <c r="F6985" i="2"/>
  <c r="G6984" i="2"/>
  <c r="F6984" i="2"/>
  <c r="G6983" i="2"/>
  <c r="F6983" i="2"/>
  <c r="G6982" i="2"/>
  <c r="F6982" i="2"/>
  <c r="G6981" i="2"/>
  <c r="F6981" i="2"/>
  <c r="G6980" i="2"/>
  <c r="F6980" i="2"/>
  <c r="G6979" i="2"/>
  <c r="F6979" i="2"/>
  <c r="G6978" i="2"/>
  <c r="F6978" i="2"/>
  <c r="G6977" i="2"/>
  <c r="F6977" i="2"/>
  <c r="G6976" i="2"/>
  <c r="F6976" i="2"/>
  <c r="G6975" i="2"/>
  <c r="F6975" i="2"/>
  <c r="G6974" i="2"/>
  <c r="F6974" i="2"/>
  <c r="G6973" i="2"/>
  <c r="F6973" i="2"/>
  <c r="G6972" i="2"/>
  <c r="F6972" i="2"/>
  <c r="G6971" i="2"/>
  <c r="F6971" i="2"/>
  <c r="G6970" i="2"/>
  <c r="F6970" i="2"/>
  <c r="G6969" i="2"/>
  <c r="F6969" i="2"/>
  <c r="G6968" i="2"/>
  <c r="F6968" i="2"/>
  <c r="G6967" i="2"/>
  <c r="F6967" i="2"/>
  <c r="G6966" i="2"/>
  <c r="F6966" i="2"/>
  <c r="G6965" i="2"/>
  <c r="F6965" i="2"/>
  <c r="G6964" i="2"/>
  <c r="F6964" i="2"/>
  <c r="G6963" i="2"/>
  <c r="F6963" i="2"/>
  <c r="G6962" i="2"/>
  <c r="F6962" i="2"/>
  <c r="G6961" i="2"/>
  <c r="F6961" i="2"/>
  <c r="G6960" i="2"/>
  <c r="F6960" i="2"/>
  <c r="G6959" i="2"/>
  <c r="F6959" i="2"/>
  <c r="G6958" i="2"/>
  <c r="F6958" i="2"/>
  <c r="G6957" i="2"/>
  <c r="F6957" i="2"/>
  <c r="G6956" i="2"/>
  <c r="F6956" i="2"/>
  <c r="G6955" i="2"/>
  <c r="F6955" i="2"/>
  <c r="G6954" i="2"/>
  <c r="F6954" i="2"/>
  <c r="G6953" i="2"/>
  <c r="F6953" i="2"/>
  <c r="G6952" i="2"/>
  <c r="F6952" i="2"/>
  <c r="G6951" i="2"/>
  <c r="F6951" i="2"/>
  <c r="G6950" i="2"/>
  <c r="F6950" i="2"/>
  <c r="G6949" i="2"/>
  <c r="F6949" i="2"/>
  <c r="G6948" i="2"/>
  <c r="F6948" i="2"/>
  <c r="G6947" i="2"/>
  <c r="F6947" i="2"/>
  <c r="G6946" i="2"/>
  <c r="F6946" i="2"/>
  <c r="G6945" i="2"/>
  <c r="F6945" i="2"/>
  <c r="G6944" i="2"/>
  <c r="F6944" i="2"/>
  <c r="G6943" i="2"/>
  <c r="F6943" i="2"/>
  <c r="G6942" i="2"/>
  <c r="F6942" i="2"/>
  <c r="G6941" i="2"/>
  <c r="F6941" i="2"/>
  <c r="G6940" i="2"/>
  <c r="F6940" i="2"/>
  <c r="G6939" i="2"/>
  <c r="F6939" i="2"/>
  <c r="G6938" i="2"/>
  <c r="F6938" i="2"/>
  <c r="G6937" i="2"/>
  <c r="F6937" i="2"/>
  <c r="G6936" i="2"/>
  <c r="F6936" i="2"/>
  <c r="G6935" i="2"/>
  <c r="F6935" i="2"/>
  <c r="G6934" i="2"/>
  <c r="F6934" i="2"/>
  <c r="G6933" i="2"/>
  <c r="F6933" i="2"/>
  <c r="G6932" i="2"/>
  <c r="F6932" i="2"/>
  <c r="G6931" i="2"/>
  <c r="F6931" i="2"/>
  <c r="G6930" i="2"/>
  <c r="F6930" i="2"/>
  <c r="G6929" i="2"/>
  <c r="F6929" i="2"/>
  <c r="G6928" i="2"/>
  <c r="F6928" i="2"/>
  <c r="G6927" i="2"/>
  <c r="F6927" i="2"/>
  <c r="G6926" i="2"/>
  <c r="F6926" i="2"/>
  <c r="G6925" i="2"/>
  <c r="F6925" i="2"/>
  <c r="G6924" i="2"/>
  <c r="F6924" i="2"/>
  <c r="G6923" i="2"/>
  <c r="F6923" i="2"/>
  <c r="G6922" i="2"/>
  <c r="F6922" i="2"/>
  <c r="G6921" i="2"/>
  <c r="F6921" i="2"/>
  <c r="G6920" i="2"/>
  <c r="F6920" i="2"/>
  <c r="G6919" i="2"/>
  <c r="F6919" i="2"/>
  <c r="G6918" i="2"/>
  <c r="F6918" i="2"/>
  <c r="G6917" i="2"/>
  <c r="F6917" i="2"/>
  <c r="G6916" i="2"/>
  <c r="F6916" i="2"/>
  <c r="G6915" i="2"/>
  <c r="F6915" i="2"/>
  <c r="G6914" i="2"/>
  <c r="F6914" i="2"/>
  <c r="G6913" i="2"/>
  <c r="F6913" i="2"/>
  <c r="G6912" i="2"/>
  <c r="F6912" i="2"/>
  <c r="G6911" i="2"/>
  <c r="F6911" i="2"/>
  <c r="G6910" i="2"/>
  <c r="F6910" i="2"/>
  <c r="G6909" i="2"/>
  <c r="F6909" i="2"/>
  <c r="G6908" i="2"/>
  <c r="F6908" i="2"/>
  <c r="G6907" i="2"/>
  <c r="F6907" i="2"/>
  <c r="G6906" i="2"/>
  <c r="F6906" i="2"/>
  <c r="G6905" i="2"/>
  <c r="F6905" i="2"/>
  <c r="G6904" i="2"/>
  <c r="F6904" i="2"/>
  <c r="G6903" i="2"/>
  <c r="F6903" i="2"/>
  <c r="G6902" i="2"/>
  <c r="F6902" i="2"/>
  <c r="G6901" i="2"/>
  <c r="F6901" i="2"/>
  <c r="G6900" i="2"/>
  <c r="F6900" i="2"/>
  <c r="G6899" i="2"/>
  <c r="F6899" i="2"/>
  <c r="G6898" i="2"/>
  <c r="F6898" i="2"/>
  <c r="G6897" i="2"/>
  <c r="F6897" i="2"/>
  <c r="G6896" i="2"/>
  <c r="F6896" i="2"/>
  <c r="G6895" i="2"/>
  <c r="F6895" i="2"/>
  <c r="G6894" i="2"/>
  <c r="F6894" i="2"/>
  <c r="G6893" i="2"/>
  <c r="F6893" i="2"/>
  <c r="G6892" i="2"/>
  <c r="F6892" i="2"/>
  <c r="G6891" i="2"/>
  <c r="F6891" i="2"/>
  <c r="G6890" i="2"/>
  <c r="F6890" i="2"/>
  <c r="G6889" i="2"/>
  <c r="F6889" i="2"/>
  <c r="G6888" i="2"/>
  <c r="F6888" i="2"/>
  <c r="G6887" i="2"/>
  <c r="F6887" i="2"/>
  <c r="G6886" i="2"/>
  <c r="F6886" i="2"/>
  <c r="G6885" i="2"/>
  <c r="F6885" i="2"/>
  <c r="G6884" i="2"/>
  <c r="F6884" i="2"/>
  <c r="G6883" i="2"/>
  <c r="F6883" i="2"/>
  <c r="G6882" i="2"/>
  <c r="F6882" i="2"/>
  <c r="G6881" i="2"/>
  <c r="F6881" i="2"/>
  <c r="G6880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F6880" i="2"/>
  <c r="G6879" i="2"/>
  <c r="F6879" i="2"/>
  <c r="G6878" i="2"/>
  <c r="F6878" i="2"/>
  <c r="G6877" i="2"/>
  <c r="F6877" i="2"/>
  <c r="G6876" i="2"/>
  <c r="F6876" i="2"/>
  <c r="G6875" i="2"/>
  <c r="F6875" i="2"/>
  <c r="G6874" i="2"/>
  <c r="F6874" i="2"/>
  <c r="G6873" i="2"/>
  <c r="F6873" i="2"/>
  <c r="G6872" i="2"/>
  <c r="F6872" i="2"/>
  <c r="G6871" i="2"/>
  <c r="F6871" i="2"/>
  <c r="G6870" i="2"/>
  <c r="F6870" i="2"/>
  <c r="G6869" i="2"/>
  <c r="F6869" i="2"/>
  <c r="G6868" i="2"/>
  <c r="F6868" i="2"/>
  <c r="G6867" i="2"/>
  <c r="F6867" i="2"/>
  <c r="G6866" i="2"/>
  <c r="F6866" i="2"/>
  <c r="G6865" i="2"/>
  <c r="F6865" i="2"/>
  <c r="G6864" i="2"/>
  <c r="F6864" i="2"/>
  <c r="G6863" i="2"/>
  <c r="F6863" i="2"/>
  <c r="G6862" i="2"/>
  <c r="F6862" i="2"/>
  <c r="G6861" i="2"/>
  <c r="F6861" i="2"/>
  <c r="G6860" i="2"/>
  <c r="F6860" i="2"/>
  <c r="G6859" i="2"/>
  <c r="F6859" i="2"/>
  <c r="G6858" i="2"/>
  <c r="F6858" i="2"/>
  <c r="G6857" i="2"/>
  <c r="F6857" i="2"/>
  <c r="G6856" i="2"/>
  <c r="F6856" i="2"/>
  <c r="G6855" i="2"/>
  <c r="F6855" i="2"/>
  <c r="G6854" i="2"/>
  <c r="F6854" i="2"/>
  <c r="G6853" i="2"/>
  <c r="F6853" i="2"/>
  <c r="G6852" i="2"/>
  <c r="F6852" i="2"/>
  <c r="G6851" i="2"/>
  <c r="F6851" i="2"/>
  <c r="G6850" i="2"/>
  <c r="F6850" i="2"/>
  <c r="G6849" i="2"/>
  <c r="F6849" i="2"/>
  <c r="G6848" i="2"/>
  <c r="F6848" i="2"/>
  <c r="G6847" i="2"/>
  <c r="F6847" i="2"/>
  <c r="G6846" i="2"/>
  <c r="F6846" i="2"/>
  <c r="G6845" i="2"/>
  <c r="F6845" i="2"/>
  <c r="G6844" i="2"/>
  <c r="F6844" i="2"/>
  <c r="G6843" i="2"/>
  <c r="F6843" i="2"/>
  <c r="G6842" i="2"/>
  <c r="F6842" i="2"/>
  <c r="G6841" i="2"/>
  <c r="F6841" i="2"/>
  <c r="G6840" i="2"/>
  <c r="F6840" i="2"/>
  <c r="G6839" i="2"/>
  <c r="F6839" i="2"/>
  <c r="G6838" i="2"/>
  <c r="F6838" i="2"/>
  <c r="G6837" i="2"/>
  <c r="F6837" i="2"/>
  <c r="G6836" i="2"/>
  <c r="F6836" i="2"/>
  <c r="G6835" i="2"/>
  <c r="F6835" i="2"/>
  <c r="G6834" i="2"/>
  <c r="F6834" i="2"/>
  <c r="G6833" i="2"/>
  <c r="F6833" i="2"/>
  <c r="G6832" i="2"/>
  <c r="F6832" i="2"/>
  <c r="G6831" i="2"/>
  <c r="F6831" i="2"/>
  <c r="G6830" i="2"/>
  <c r="F6830" i="2"/>
  <c r="G6829" i="2"/>
  <c r="F6829" i="2"/>
  <c r="G6828" i="2"/>
  <c r="F6828" i="2"/>
  <c r="G6827" i="2"/>
  <c r="F6827" i="2"/>
  <c r="G6826" i="2"/>
  <c r="F6826" i="2"/>
  <c r="G6825" i="2"/>
  <c r="F6825" i="2"/>
  <c r="G6824" i="2"/>
  <c r="F6824" i="2"/>
  <c r="G6823" i="2"/>
  <c r="F6823" i="2"/>
  <c r="G6822" i="2"/>
  <c r="F6822" i="2"/>
  <c r="G6821" i="2"/>
  <c r="F6821" i="2"/>
  <c r="G6820" i="2"/>
  <c r="F6820" i="2"/>
  <c r="G6819" i="2"/>
  <c r="F6819" i="2"/>
  <c r="G6818" i="2"/>
  <c r="F6818" i="2"/>
  <c r="G6817" i="2"/>
  <c r="F6817" i="2"/>
  <c r="G6816" i="2"/>
  <c r="F6816" i="2"/>
  <c r="G6815" i="2"/>
  <c r="F6815" i="2"/>
  <c r="G6814" i="2"/>
  <c r="F6814" i="2"/>
  <c r="G6813" i="2"/>
  <c r="F6813" i="2"/>
  <c r="G6812" i="2"/>
  <c r="F6812" i="2"/>
  <c r="G6811" i="2"/>
  <c r="F6811" i="2"/>
  <c r="G6810" i="2"/>
  <c r="F6810" i="2"/>
  <c r="G6809" i="2"/>
  <c r="F6809" i="2"/>
  <c r="G6808" i="2"/>
  <c r="F6808" i="2"/>
  <c r="G6807" i="2"/>
  <c r="F6807" i="2"/>
  <c r="G6806" i="2"/>
  <c r="F6806" i="2"/>
  <c r="G6805" i="2"/>
  <c r="F6805" i="2"/>
  <c r="G6804" i="2"/>
  <c r="F6804" i="2"/>
  <c r="G6803" i="2"/>
  <c r="F6803" i="2"/>
  <c r="G6802" i="2"/>
  <c r="F6802" i="2"/>
  <c r="G6801" i="2"/>
  <c r="F6801" i="2"/>
  <c r="G6800" i="2"/>
  <c r="F6800" i="2"/>
  <c r="G6799" i="2"/>
  <c r="F6799" i="2"/>
  <c r="G6798" i="2"/>
  <c r="F6798" i="2"/>
  <c r="G6797" i="2"/>
  <c r="F6797" i="2"/>
  <c r="G6796" i="2"/>
  <c r="F6796" i="2"/>
  <c r="G6795" i="2"/>
  <c r="F6795" i="2"/>
  <c r="G6794" i="2"/>
  <c r="F6794" i="2"/>
  <c r="G6793" i="2"/>
  <c r="F6793" i="2"/>
  <c r="G6792" i="2"/>
  <c r="F6792" i="2"/>
  <c r="G6791" i="2"/>
  <c r="F6791" i="2"/>
  <c r="G6790" i="2"/>
  <c r="F6790" i="2"/>
  <c r="G6789" i="2"/>
  <c r="F6789" i="2"/>
  <c r="G6788" i="2"/>
  <c r="F6788" i="2"/>
  <c r="G6787" i="2"/>
  <c r="F6787" i="2"/>
  <c r="G6786" i="2"/>
  <c r="F6786" i="2"/>
  <c r="G6785" i="2"/>
  <c r="F6785" i="2"/>
  <c r="G6784" i="2"/>
  <c r="F6784" i="2"/>
  <c r="G6783" i="2"/>
  <c r="F6783" i="2"/>
  <c r="G6782" i="2"/>
  <c r="F6782" i="2"/>
  <c r="G6781" i="2"/>
  <c r="F6781" i="2"/>
  <c r="G6780" i="2"/>
  <c r="F6780" i="2"/>
  <c r="G6779" i="2"/>
  <c r="F6779" i="2"/>
  <c r="G6778" i="2"/>
  <c r="F6778" i="2"/>
  <c r="G6777" i="2"/>
  <c r="F6777" i="2"/>
  <c r="G6776" i="2"/>
  <c r="F6776" i="2"/>
  <c r="G6775" i="2"/>
  <c r="F6775" i="2"/>
  <c r="G6774" i="2"/>
  <c r="F6774" i="2"/>
  <c r="G6773" i="2"/>
  <c r="F6773" i="2"/>
  <c r="G6772" i="2"/>
  <c r="F6772" i="2"/>
  <c r="G6771" i="2"/>
  <c r="F6771" i="2"/>
  <c r="G6770" i="2"/>
  <c r="F6770" i="2"/>
  <c r="G6769" i="2"/>
  <c r="F6769" i="2"/>
  <c r="G6768" i="2"/>
  <c r="F6768" i="2"/>
  <c r="G6767" i="2"/>
  <c r="F6767" i="2"/>
  <c r="G6766" i="2"/>
  <c r="F6766" i="2"/>
  <c r="G6765" i="2"/>
  <c r="F6765" i="2"/>
  <c r="G6764" i="2"/>
  <c r="F6764" i="2"/>
  <c r="G6763" i="2"/>
  <c r="F6763" i="2"/>
  <c r="G6762" i="2"/>
  <c r="F6762" i="2"/>
  <c r="G6761" i="2"/>
  <c r="F6761" i="2"/>
  <c r="G6760" i="2"/>
  <c r="F6760" i="2"/>
  <c r="G6759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F6759" i="2"/>
  <c r="G6758" i="2"/>
  <c r="F6758" i="2"/>
  <c r="G6757" i="2"/>
  <c r="F6757" i="2"/>
  <c r="G6756" i="2"/>
  <c r="F6756" i="2"/>
  <c r="G6755" i="2"/>
  <c r="F6755" i="2"/>
  <c r="G6754" i="2"/>
  <c r="F6754" i="2"/>
  <c r="G6753" i="2"/>
  <c r="F6753" i="2"/>
  <c r="G6752" i="2"/>
  <c r="F6752" i="2"/>
  <c r="G6751" i="2"/>
  <c r="F6751" i="2"/>
  <c r="G6750" i="2"/>
  <c r="F6750" i="2"/>
  <c r="G6749" i="2"/>
  <c r="F6749" i="2"/>
  <c r="G6748" i="2"/>
  <c r="F6748" i="2"/>
  <c r="G6747" i="2"/>
  <c r="F6747" i="2"/>
  <c r="G6746" i="2"/>
  <c r="F6746" i="2"/>
  <c r="G6745" i="2"/>
  <c r="F6745" i="2"/>
  <c r="G6744" i="2"/>
  <c r="F6744" i="2"/>
  <c r="G6743" i="2"/>
  <c r="F6743" i="2"/>
  <c r="G6742" i="2"/>
  <c r="F6742" i="2"/>
  <c r="G6741" i="2"/>
  <c r="F6741" i="2"/>
  <c r="G6740" i="2"/>
  <c r="F6740" i="2"/>
  <c r="G6739" i="2"/>
  <c r="F6739" i="2"/>
  <c r="G6738" i="2"/>
  <c r="F6738" i="2"/>
  <c r="G6737" i="2"/>
  <c r="F6737" i="2"/>
  <c r="G6736" i="2"/>
  <c r="F6736" i="2"/>
  <c r="G6735" i="2"/>
  <c r="F6735" i="2"/>
  <c r="G6734" i="2"/>
  <c r="F6734" i="2"/>
  <c r="G6733" i="2"/>
  <c r="F6733" i="2"/>
  <c r="G6732" i="2"/>
  <c r="F6732" i="2"/>
  <c r="G6731" i="2"/>
  <c r="F6731" i="2"/>
  <c r="G6730" i="2"/>
  <c r="F6730" i="2"/>
  <c r="G6729" i="2"/>
  <c r="F6729" i="2"/>
  <c r="G6728" i="2"/>
  <c r="F6728" i="2"/>
  <c r="G6727" i="2"/>
  <c r="F6727" i="2"/>
  <c r="G6726" i="2"/>
  <c r="F6726" i="2"/>
  <c r="G6725" i="2"/>
  <c r="F6725" i="2"/>
  <c r="G6724" i="2"/>
  <c r="F6724" i="2"/>
  <c r="G6723" i="2"/>
  <c r="F6723" i="2"/>
  <c r="G6722" i="2"/>
  <c r="F6722" i="2"/>
  <c r="G6721" i="2"/>
  <c r="F6721" i="2"/>
  <c r="G6720" i="2"/>
  <c r="F6720" i="2"/>
  <c r="G6719" i="2"/>
  <c r="F6719" i="2"/>
  <c r="G6718" i="2"/>
  <c r="F6718" i="2"/>
  <c r="G6717" i="2"/>
  <c r="F6717" i="2"/>
  <c r="G6716" i="2"/>
  <c r="F6716" i="2"/>
  <c r="G6715" i="2"/>
  <c r="F6715" i="2"/>
  <c r="G6714" i="2"/>
  <c r="F6714" i="2"/>
  <c r="G6713" i="2"/>
  <c r="F6713" i="2"/>
  <c r="G6712" i="2"/>
  <c r="F6712" i="2"/>
  <c r="G6711" i="2"/>
  <c r="F6711" i="2"/>
  <c r="G6710" i="2"/>
  <c r="F6710" i="2"/>
  <c r="G6709" i="2"/>
  <c r="F6709" i="2"/>
  <c r="G6708" i="2"/>
  <c r="F6708" i="2"/>
  <c r="G6707" i="2"/>
  <c r="F6707" i="2"/>
  <c r="G6706" i="2"/>
  <c r="F6706" i="2"/>
  <c r="G6705" i="2"/>
  <c r="F6705" i="2"/>
  <c r="G6704" i="2"/>
  <c r="F6704" i="2"/>
  <c r="G6703" i="2"/>
  <c r="F6703" i="2"/>
  <c r="G6702" i="2"/>
  <c r="F6702" i="2"/>
  <c r="G6701" i="2"/>
  <c r="F6701" i="2"/>
  <c r="G6700" i="2"/>
  <c r="F6700" i="2"/>
  <c r="G6699" i="2"/>
  <c r="F6699" i="2"/>
  <c r="G6698" i="2"/>
  <c r="F6698" i="2"/>
  <c r="G6697" i="2"/>
  <c r="F6697" i="2"/>
  <c r="G6696" i="2"/>
  <c r="F6696" i="2"/>
  <c r="G6695" i="2"/>
  <c r="F6695" i="2"/>
  <c r="G6694" i="2"/>
  <c r="F6694" i="2"/>
  <c r="G6693" i="2"/>
  <c r="F6693" i="2"/>
  <c r="G6692" i="2"/>
  <c r="F6692" i="2"/>
  <c r="G6691" i="2"/>
  <c r="F6691" i="2"/>
  <c r="G6690" i="2"/>
  <c r="F6690" i="2"/>
  <c r="G6689" i="2"/>
  <c r="F6689" i="2"/>
  <c r="G668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F6688" i="2"/>
  <c r="G6687" i="2"/>
  <c r="F6687" i="2"/>
  <c r="G6686" i="2"/>
  <c r="F6686" i="2"/>
  <c r="G6685" i="2"/>
  <c r="F6685" i="2"/>
  <c r="G6684" i="2"/>
  <c r="F6684" i="2"/>
  <c r="G6683" i="2"/>
  <c r="F6683" i="2"/>
  <c r="G6682" i="2"/>
  <c r="F6682" i="2"/>
  <c r="G6681" i="2"/>
  <c r="F6681" i="2"/>
  <c r="G6680" i="2"/>
  <c r="F6680" i="2"/>
  <c r="G6679" i="2"/>
  <c r="F6679" i="2"/>
  <c r="G6678" i="2"/>
  <c r="F6678" i="2"/>
  <c r="G6677" i="2"/>
  <c r="F6677" i="2"/>
  <c r="G6676" i="2"/>
  <c r="F6676" i="2"/>
  <c r="G6675" i="2"/>
  <c r="F6675" i="2"/>
  <c r="G6674" i="2"/>
  <c r="F6674" i="2"/>
  <c r="G6673" i="2"/>
  <c r="F6673" i="2"/>
  <c r="G6672" i="2"/>
  <c r="F6672" i="2"/>
  <c r="G6671" i="2"/>
  <c r="F6671" i="2"/>
  <c r="G6670" i="2"/>
  <c r="F6670" i="2"/>
  <c r="G6669" i="2"/>
  <c r="F6669" i="2"/>
  <c r="G6668" i="2"/>
  <c r="F6668" i="2"/>
  <c r="G6667" i="2"/>
  <c r="F6667" i="2"/>
  <c r="G6666" i="2"/>
  <c r="F6666" i="2"/>
  <c r="G6665" i="2"/>
  <c r="F6665" i="2"/>
  <c r="G6664" i="2"/>
  <c r="F6664" i="2"/>
  <c r="G6663" i="2"/>
  <c r="F6663" i="2"/>
  <c r="G6662" i="2"/>
  <c r="F6662" i="2"/>
  <c r="G6661" i="2"/>
  <c r="F6661" i="2"/>
  <c r="G6660" i="2"/>
  <c r="F6660" i="2"/>
  <c r="G6659" i="2"/>
  <c r="F6659" i="2"/>
  <c r="G6658" i="2"/>
  <c r="F6658" i="2"/>
  <c r="G6657" i="2"/>
  <c r="F6657" i="2"/>
  <c r="G6656" i="2"/>
  <c r="F6656" i="2"/>
  <c r="G6655" i="2"/>
  <c r="F6655" i="2"/>
  <c r="G6654" i="2"/>
  <c r="F6654" i="2"/>
  <c r="G6653" i="2"/>
  <c r="F6653" i="2"/>
  <c r="G6652" i="2"/>
  <c r="F6652" i="2"/>
  <c r="G6651" i="2"/>
  <c r="F6651" i="2"/>
  <c r="G6650" i="2"/>
  <c r="F6650" i="2"/>
  <c r="G6649" i="2"/>
  <c r="F6649" i="2"/>
  <c r="G6648" i="2"/>
  <c r="F6648" i="2"/>
  <c r="G6647" i="2"/>
  <c r="F6647" i="2"/>
  <c r="G6646" i="2"/>
  <c r="F6646" i="2"/>
  <c r="G6645" i="2"/>
  <c r="F6645" i="2"/>
  <c r="G6644" i="2"/>
  <c r="F6644" i="2"/>
  <c r="G6643" i="2"/>
  <c r="F6643" i="2"/>
  <c r="G6642" i="2"/>
  <c r="F6642" i="2"/>
  <c r="G6641" i="2"/>
  <c r="F6641" i="2"/>
  <c r="G6640" i="2"/>
  <c r="F6640" i="2"/>
  <c r="G6639" i="2"/>
  <c r="F6639" i="2"/>
  <c r="G6638" i="2"/>
  <c r="F6638" i="2"/>
  <c r="G6637" i="2"/>
  <c r="F6637" i="2"/>
  <c r="G6636" i="2"/>
  <c r="F6636" i="2"/>
  <c r="G6635" i="2"/>
  <c r="F6635" i="2"/>
  <c r="G6634" i="2"/>
  <c r="F6634" i="2"/>
  <c r="G6633" i="2"/>
  <c r="F6633" i="2"/>
  <c r="G6632" i="2"/>
  <c r="F6632" i="2"/>
  <c r="G6631" i="2"/>
  <c r="F6631" i="2"/>
  <c r="G6630" i="2"/>
  <c r="F6630" i="2"/>
  <c r="G6629" i="2"/>
  <c r="F6629" i="2"/>
  <c r="G6628" i="2"/>
  <c r="F6628" i="2"/>
  <c r="G6627" i="2"/>
  <c r="F6627" i="2"/>
  <c r="G6626" i="2"/>
  <c r="F6626" i="2"/>
  <c r="G6625" i="2"/>
  <c r="F6625" i="2"/>
  <c r="G6624" i="2"/>
  <c r="F6624" i="2"/>
  <c r="G6623" i="2"/>
  <c r="F6623" i="2"/>
  <c r="G6622" i="2"/>
  <c r="F6622" i="2"/>
  <c r="G6621" i="2"/>
  <c r="F6621" i="2"/>
  <c r="G6620" i="2"/>
  <c r="F6620" i="2"/>
  <c r="G6619" i="2"/>
  <c r="F6619" i="2"/>
  <c r="G6618" i="2"/>
  <c r="F6618" i="2"/>
  <c r="G6617" i="2"/>
  <c r="F6617" i="2"/>
  <c r="G6616" i="2"/>
  <c r="F6616" i="2"/>
  <c r="G6615" i="2"/>
  <c r="F6615" i="2"/>
  <c r="G6614" i="2"/>
  <c r="F6614" i="2"/>
  <c r="G6613" i="2"/>
  <c r="F6613" i="2"/>
  <c r="G6612" i="2"/>
  <c r="F6612" i="2"/>
  <c r="G6611" i="2"/>
  <c r="F6611" i="2"/>
  <c r="G6610" i="2"/>
  <c r="F6610" i="2"/>
  <c r="G6609" i="2"/>
  <c r="F6609" i="2"/>
  <c r="G6608" i="2"/>
  <c r="F6608" i="2"/>
  <c r="G6607" i="2"/>
  <c r="F6607" i="2"/>
  <c r="G6606" i="2"/>
  <c r="F6606" i="2"/>
  <c r="G6605" i="2"/>
  <c r="F6605" i="2"/>
  <c r="G6604" i="2"/>
  <c r="F6604" i="2"/>
  <c r="G6603" i="2"/>
  <c r="F6603" i="2"/>
  <c r="G6602" i="2"/>
  <c r="F6602" i="2"/>
  <c r="G6601" i="2"/>
  <c r="F6601" i="2"/>
  <c r="G6600" i="2"/>
  <c r="F6600" i="2"/>
  <c r="G6599" i="2"/>
  <c r="F6599" i="2"/>
  <c r="G6598" i="2"/>
  <c r="F6598" i="2"/>
  <c r="G6597" i="2"/>
  <c r="F6597" i="2"/>
  <c r="G6596" i="2"/>
  <c r="F6596" i="2"/>
  <c r="G6595" i="2"/>
  <c r="F6595" i="2"/>
  <c r="G6594" i="2"/>
  <c r="F6594" i="2"/>
  <c r="G6593" i="2"/>
  <c r="F6593" i="2"/>
  <c r="G6592" i="2"/>
  <c r="F6592" i="2"/>
  <c r="G6591" i="2"/>
  <c r="F6591" i="2"/>
  <c r="G6590" i="2"/>
  <c r="F6590" i="2"/>
  <c r="G6589" i="2"/>
  <c r="F6589" i="2"/>
  <c r="G6588" i="2"/>
  <c r="F6588" i="2"/>
  <c r="G6587" i="2"/>
  <c r="F6587" i="2"/>
  <c r="G6586" i="2"/>
  <c r="F6586" i="2"/>
  <c r="G6585" i="2"/>
  <c r="F6585" i="2"/>
  <c r="G6584" i="2"/>
  <c r="F6584" i="2"/>
  <c r="G6583" i="2"/>
  <c r="F6583" i="2"/>
  <c r="G6582" i="2"/>
  <c r="F6582" i="2"/>
  <c r="G6581" i="2"/>
  <c r="F6581" i="2"/>
  <c r="G6580" i="2"/>
  <c r="F6580" i="2"/>
  <c r="G6579" i="2"/>
  <c r="F6579" i="2"/>
  <c r="G6578" i="2"/>
  <c r="F6578" i="2"/>
  <c r="G6577" i="2"/>
  <c r="F6577" i="2"/>
  <c r="G6576" i="2"/>
  <c r="F6576" i="2"/>
  <c r="G6575" i="2"/>
  <c r="F6575" i="2"/>
  <c r="G6574" i="2"/>
  <c r="F6574" i="2"/>
  <c r="G6573" i="2"/>
  <c r="F6573" i="2"/>
  <c r="G6572" i="2"/>
  <c r="F6572" i="2"/>
  <c r="G6571" i="2"/>
  <c r="F6571" i="2"/>
  <c r="G6570" i="2"/>
  <c r="F6570" i="2"/>
  <c r="G6569" i="2"/>
  <c r="F6569" i="2"/>
  <c r="G6568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F6568" i="2"/>
  <c r="G6567" i="2"/>
  <c r="F6567" i="2"/>
  <c r="G6566" i="2"/>
  <c r="F6566" i="2"/>
  <c r="G6565" i="2"/>
  <c r="F6565" i="2"/>
  <c r="G6564" i="2"/>
  <c r="F6564" i="2"/>
  <c r="G6563" i="2"/>
  <c r="F6563" i="2"/>
  <c r="G6562" i="2"/>
  <c r="F6562" i="2"/>
  <c r="G6561" i="2"/>
  <c r="F6561" i="2"/>
  <c r="G6560" i="2"/>
  <c r="F6560" i="2"/>
  <c r="G6559" i="2"/>
  <c r="F6559" i="2"/>
  <c r="G6558" i="2"/>
  <c r="F6558" i="2"/>
  <c r="G6557" i="2"/>
  <c r="F6557" i="2"/>
  <c r="G6556" i="2"/>
  <c r="F6556" i="2"/>
  <c r="G6555" i="2"/>
  <c r="F6555" i="2"/>
  <c r="G6554" i="2"/>
  <c r="F6554" i="2"/>
  <c r="G6553" i="2"/>
  <c r="F6553" i="2"/>
  <c r="G6552" i="2"/>
  <c r="F6552" i="2"/>
  <c r="G6551" i="2"/>
  <c r="F6551" i="2"/>
  <c r="G6550" i="2"/>
  <c r="F6550" i="2"/>
  <c r="G6549" i="2"/>
  <c r="F6549" i="2"/>
  <c r="G6548" i="2"/>
  <c r="F6548" i="2"/>
  <c r="G6547" i="2"/>
  <c r="F6547" i="2"/>
  <c r="G6546" i="2"/>
  <c r="F6546" i="2"/>
  <c r="G6545" i="2"/>
  <c r="F6545" i="2"/>
  <c r="G6544" i="2"/>
  <c r="F6544" i="2"/>
  <c r="G6543" i="2"/>
  <c r="F6543" i="2"/>
  <c r="G6542" i="2"/>
  <c r="F6542" i="2"/>
  <c r="G6541" i="2"/>
  <c r="F6541" i="2"/>
  <c r="G6540" i="2"/>
  <c r="F6540" i="2"/>
  <c r="G6539" i="2"/>
  <c r="F6539" i="2"/>
  <c r="G6538" i="2"/>
  <c r="F6538" i="2"/>
  <c r="G6537" i="2"/>
  <c r="F6537" i="2"/>
  <c r="G6536" i="2"/>
  <c r="F6536" i="2"/>
  <c r="G6535" i="2"/>
  <c r="F6535" i="2"/>
  <c r="G6534" i="2"/>
  <c r="F6534" i="2"/>
  <c r="G6533" i="2"/>
  <c r="F6533" i="2"/>
  <c r="G6532" i="2"/>
  <c r="F6532" i="2"/>
  <c r="G6531" i="2"/>
  <c r="F6531" i="2"/>
  <c r="G6530" i="2"/>
  <c r="F6530" i="2"/>
  <c r="G6529" i="2"/>
  <c r="F6529" i="2"/>
  <c r="G6528" i="2"/>
  <c r="F6528" i="2"/>
  <c r="G6527" i="2"/>
  <c r="F6527" i="2"/>
  <c r="G6526" i="2"/>
  <c r="F6526" i="2"/>
  <c r="G6525" i="2"/>
  <c r="F6525" i="2"/>
  <c r="G6524" i="2"/>
  <c r="F6524" i="2"/>
  <c r="G6523" i="2"/>
  <c r="F6523" i="2"/>
  <c r="G6522" i="2"/>
  <c r="F6522" i="2"/>
  <c r="G6521" i="2"/>
  <c r="F6521" i="2"/>
  <c r="G6520" i="2"/>
  <c r="F6520" i="2"/>
  <c r="G6519" i="2"/>
  <c r="F6519" i="2"/>
  <c r="G6518" i="2"/>
  <c r="F6518" i="2"/>
  <c r="G6517" i="2"/>
  <c r="F6517" i="2"/>
  <c r="G6516" i="2"/>
  <c r="F6516" i="2"/>
  <c r="G6515" i="2"/>
  <c r="F6515" i="2"/>
  <c r="G6514" i="2"/>
  <c r="F6514" i="2"/>
  <c r="G6513" i="2"/>
  <c r="F6513" i="2"/>
  <c r="G6512" i="2"/>
  <c r="F6512" i="2"/>
  <c r="G6511" i="2"/>
  <c r="F6511" i="2"/>
  <c r="G6510" i="2"/>
  <c r="F6510" i="2"/>
  <c r="G6509" i="2"/>
  <c r="F6509" i="2"/>
  <c r="G6508" i="2"/>
  <c r="F6508" i="2"/>
  <c r="G6507" i="2"/>
  <c r="F6507" i="2"/>
  <c r="G6506" i="2"/>
  <c r="F6506" i="2"/>
  <c r="G6505" i="2"/>
  <c r="F6505" i="2"/>
  <c r="G6504" i="2"/>
  <c r="F6504" i="2"/>
  <c r="G6503" i="2"/>
  <c r="F6503" i="2"/>
  <c r="G6502" i="2"/>
  <c r="F6502" i="2"/>
  <c r="G6501" i="2"/>
  <c r="F6501" i="2"/>
  <c r="G6500" i="2"/>
  <c r="F6500" i="2"/>
  <c r="G6499" i="2"/>
  <c r="F6499" i="2"/>
  <c r="G6498" i="2"/>
  <c r="F6498" i="2"/>
  <c r="G6497" i="2"/>
  <c r="F6497" i="2"/>
  <c r="G6496" i="2"/>
  <c r="F6496" i="2"/>
  <c r="G6495" i="2"/>
  <c r="F6495" i="2"/>
  <c r="G6494" i="2"/>
  <c r="F6494" i="2"/>
  <c r="G6493" i="2"/>
  <c r="F6493" i="2"/>
  <c r="G6492" i="2"/>
  <c r="F6492" i="2"/>
  <c r="G6491" i="2"/>
  <c r="F6491" i="2"/>
  <c r="G6490" i="2"/>
  <c r="F6490" i="2"/>
  <c r="G6489" i="2"/>
  <c r="F6489" i="2"/>
  <c r="G6488" i="2"/>
  <c r="F6488" i="2"/>
  <c r="G6487" i="2"/>
  <c r="F6487" i="2"/>
  <c r="G6486" i="2"/>
  <c r="F6486" i="2"/>
  <c r="G6485" i="2"/>
  <c r="F6485" i="2"/>
  <c r="G6484" i="2"/>
  <c r="F6484" i="2"/>
  <c r="G6483" i="2"/>
  <c r="F6483" i="2"/>
  <c r="G6482" i="2"/>
  <c r="F6482" i="2"/>
  <c r="G6481" i="2"/>
  <c r="F6481" i="2"/>
  <c r="G6480" i="2"/>
  <c r="F6480" i="2"/>
  <c r="G6479" i="2"/>
  <c r="F6479" i="2"/>
  <c r="G6478" i="2"/>
  <c r="F6478" i="2"/>
  <c r="G6477" i="2"/>
  <c r="F6477" i="2"/>
  <c r="G6476" i="2"/>
  <c r="F6476" i="2"/>
  <c r="G6475" i="2"/>
  <c r="F6475" i="2"/>
  <c r="G6474" i="2"/>
  <c r="F6474" i="2"/>
  <c r="G6473" i="2"/>
  <c r="F6473" i="2"/>
  <c r="G6472" i="2"/>
  <c r="F6472" i="2"/>
  <c r="G6471" i="2"/>
  <c r="F6471" i="2"/>
  <c r="G6470" i="2"/>
  <c r="F6470" i="2"/>
  <c r="G6469" i="2"/>
  <c r="F6469" i="2"/>
  <c r="G6468" i="2"/>
  <c r="F6468" i="2"/>
  <c r="G6467" i="2"/>
  <c r="F6467" i="2"/>
  <c r="G6466" i="2"/>
  <c r="F6466" i="2"/>
  <c r="G6465" i="2"/>
  <c r="F6465" i="2"/>
  <c r="G6464" i="2"/>
  <c r="F6464" i="2"/>
  <c r="G6463" i="2"/>
  <c r="F6463" i="2"/>
  <c r="G6462" i="2"/>
  <c r="F6462" i="2"/>
  <c r="G6461" i="2"/>
  <c r="F6461" i="2"/>
  <c r="G6460" i="2"/>
  <c r="F6460" i="2"/>
  <c r="G6459" i="2"/>
  <c r="F6459" i="2"/>
  <c r="G6458" i="2"/>
  <c r="F6458" i="2"/>
  <c r="G6457" i="2"/>
  <c r="F6457" i="2"/>
  <c r="G6456" i="2"/>
  <c r="F6456" i="2"/>
  <c r="G6455" i="2"/>
  <c r="F6455" i="2"/>
  <c r="G6454" i="2"/>
  <c r="F6454" i="2"/>
  <c r="G6453" i="2"/>
  <c r="F6453" i="2"/>
  <c r="G6452" i="2"/>
  <c r="F6452" i="2"/>
  <c r="G6451" i="2"/>
  <c r="F6451" i="2"/>
  <c r="G6450" i="2"/>
  <c r="F6450" i="2"/>
  <c r="G6449" i="2"/>
  <c r="F6449" i="2"/>
  <c r="G6448" i="2"/>
  <c r="F6448" i="2"/>
  <c r="G6447" i="2"/>
  <c r="F6447" i="2"/>
  <c r="G6446" i="2"/>
  <c r="F6446" i="2"/>
  <c r="G6445" i="2"/>
  <c r="F6445" i="2"/>
  <c r="G6444" i="2"/>
  <c r="F6444" i="2"/>
  <c r="G6443" i="2"/>
  <c r="F6443" i="2"/>
  <c r="G6442" i="2"/>
  <c r="F6442" i="2"/>
  <c r="G6441" i="2"/>
  <c r="F6441" i="2"/>
  <c r="G6440" i="2"/>
  <c r="F6440" i="2"/>
  <c r="G6439" i="2"/>
  <c r="F6439" i="2"/>
  <c r="G6438" i="2"/>
  <c r="F6438" i="2"/>
  <c r="G6437" i="2"/>
  <c r="F6437" i="2"/>
  <c r="G6436" i="2"/>
  <c r="F6436" i="2"/>
  <c r="G6435" i="2"/>
  <c r="F6435" i="2"/>
  <c r="G6434" i="2"/>
  <c r="F6434" i="2"/>
  <c r="G6433" i="2"/>
  <c r="F6433" i="2"/>
  <c r="G6432" i="2"/>
  <c r="F6432" i="2"/>
  <c r="G6431" i="2"/>
  <c r="F6431" i="2"/>
  <c r="G6430" i="2"/>
  <c r="F6430" i="2"/>
  <c r="G6429" i="2"/>
  <c r="F6429" i="2"/>
  <c r="G6428" i="2"/>
  <c r="F6428" i="2"/>
  <c r="G6427" i="2"/>
  <c r="F6427" i="2"/>
  <c r="G6426" i="2"/>
  <c r="F6426" i="2"/>
  <c r="G6425" i="2"/>
  <c r="F6425" i="2"/>
  <c r="G6424" i="2"/>
  <c r="F6424" i="2"/>
  <c r="G6423" i="2"/>
  <c r="F6423" i="2"/>
  <c r="G6422" i="2"/>
  <c r="F6422" i="2"/>
  <c r="G6421" i="2"/>
  <c r="F6421" i="2"/>
  <c r="G6420" i="2"/>
  <c r="F6420" i="2"/>
  <c r="G6419" i="2"/>
  <c r="F6419" i="2"/>
  <c r="G6418" i="2"/>
  <c r="F6418" i="2"/>
  <c r="G6417" i="2"/>
  <c r="F6417" i="2"/>
  <c r="G6416" i="2"/>
  <c r="F6416" i="2"/>
  <c r="G6415" i="2"/>
  <c r="F6415" i="2"/>
  <c r="G6414" i="2"/>
  <c r="F6414" i="2"/>
  <c r="G6413" i="2"/>
  <c r="F6413" i="2"/>
  <c r="G6412" i="2"/>
  <c r="F6412" i="2"/>
  <c r="G6411" i="2"/>
  <c r="F6411" i="2"/>
  <c r="G6410" i="2"/>
  <c r="F6410" i="2"/>
  <c r="G6409" i="2"/>
  <c r="F6409" i="2"/>
  <c r="G6408" i="2"/>
  <c r="F6408" i="2"/>
  <c r="G6407" i="2"/>
  <c r="F6407" i="2"/>
  <c r="G6406" i="2"/>
  <c r="F6406" i="2"/>
  <c r="G6405" i="2"/>
  <c r="F6405" i="2"/>
  <c r="G6404" i="2"/>
  <c r="F6404" i="2"/>
  <c r="G6403" i="2"/>
  <c r="F6403" i="2"/>
  <c r="G6402" i="2"/>
  <c r="F6402" i="2"/>
  <c r="G6401" i="2"/>
  <c r="F6401" i="2"/>
  <c r="G6400" i="2"/>
  <c r="F6400" i="2"/>
  <c r="G6399" i="2"/>
  <c r="F6399" i="2"/>
  <c r="G6398" i="2"/>
  <c r="F6398" i="2"/>
  <c r="G6397" i="2"/>
  <c r="F6397" i="2"/>
  <c r="G6396" i="2"/>
  <c r="F6396" i="2"/>
  <c r="G6395" i="2"/>
  <c r="F6395" i="2"/>
  <c r="G6394" i="2"/>
  <c r="F6394" i="2"/>
  <c r="G6393" i="2"/>
  <c r="F6393" i="2"/>
  <c r="G6392" i="2"/>
  <c r="F6392" i="2"/>
  <c r="G6391" i="2"/>
  <c r="F6391" i="2"/>
  <c r="G6390" i="2"/>
  <c r="F6390" i="2"/>
  <c r="G6389" i="2"/>
  <c r="F6389" i="2"/>
  <c r="G6388" i="2"/>
  <c r="F6388" i="2"/>
  <c r="G6387" i="2"/>
  <c r="F6387" i="2"/>
  <c r="G6386" i="2"/>
  <c r="F6386" i="2"/>
  <c r="G6385" i="2"/>
  <c r="F6385" i="2"/>
  <c r="G6384" i="2"/>
  <c r="F6384" i="2"/>
  <c r="G6383" i="2"/>
  <c r="F6383" i="2"/>
  <c r="G6382" i="2"/>
  <c r="F6382" i="2"/>
  <c r="G6381" i="2"/>
  <c r="F6381" i="2"/>
  <c r="G6380" i="2"/>
  <c r="F6380" i="2"/>
  <c r="G6379" i="2"/>
  <c r="F6379" i="2"/>
  <c r="G6378" i="2"/>
  <c r="F6378" i="2"/>
  <c r="G6377" i="2"/>
  <c r="F6377" i="2"/>
  <c r="G6376" i="2"/>
  <c r="F6376" i="2"/>
  <c r="G6375" i="2"/>
  <c r="F6375" i="2"/>
  <c r="G6374" i="2"/>
  <c r="F6374" i="2"/>
  <c r="G6373" i="2"/>
  <c r="F6373" i="2"/>
  <c r="G6372" i="2"/>
  <c r="F6372" i="2"/>
  <c r="G6371" i="2"/>
  <c r="F6371" i="2"/>
  <c r="G6370" i="2"/>
  <c r="F6370" i="2"/>
  <c r="G6369" i="2"/>
  <c r="F6369" i="2"/>
  <c r="G6368" i="2"/>
  <c r="F6368" i="2"/>
  <c r="G6367" i="2"/>
  <c r="F6367" i="2"/>
  <c r="G6366" i="2"/>
  <c r="F6366" i="2"/>
  <c r="G6365" i="2"/>
  <c r="F6365" i="2"/>
  <c r="G6364" i="2"/>
  <c r="F6364" i="2"/>
  <c r="G6363" i="2"/>
  <c r="F6363" i="2"/>
  <c r="G6362" i="2"/>
  <c r="F6362" i="2"/>
  <c r="G6361" i="2"/>
  <c r="F6361" i="2"/>
  <c r="G6360" i="2"/>
  <c r="F6360" i="2"/>
  <c r="G6359" i="2"/>
  <c r="F6359" i="2"/>
  <c r="G6358" i="2"/>
  <c r="F6358" i="2"/>
  <c r="G6357" i="2"/>
  <c r="F6357" i="2"/>
  <c r="G6356" i="2"/>
  <c r="F6356" i="2"/>
  <c r="G6355" i="2"/>
  <c r="F6355" i="2"/>
  <c r="G6354" i="2"/>
  <c r="F6354" i="2"/>
  <c r="G6353" i="2"/>
  <c r="F6353" i="2"/>
  <c r="G6352" i="2"/>
  <c r="F6352" i="2"/>
  <c r="G6351" i="2"/>
  <c r="F6351" i="2"/>
  <c r="G6350" i="2"/>
  <c r="F6350" i="2"/>
  <c r="G6349" i="2"/>
  <c r="F6349" i="2"/>
  <c r="G6348" i="2"/>
  <c r="F6348" i="2"/>
  <c r="G6347" i="2"/>
  <c r="F6347" i="2"/>
  <c r="G6346" i="2"/>
  <c r="F6346" i="2"/>
  <c r="G6345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F6345" i="2"/>
  <c r="G6344" i="2"/>
  <c r="F6344" i="2"/>
  <c r="G6343" i="2"/>
  <c r="F6343" i="2"/>
  <c r="G6342" i="2"/>
  <c r="F6342" i="2"/>
  <c r="G6341" i="2"/>
  <c r="F6341" i="2"/>
  <c r="G6340" i="2"/>
  <c r="F6340" i="2"/>
  <c r="G6339" i="2"/>
  <c r="F6339" i="2"/>
  <c r="G6338" i="2"/>
  <c r="F6338" i="2"/>
  <c r="G6337" i="2"/>
  <c r="F6337" i="2"/>
  <c r="G6336" i="2"/>
  <c r="F6336" i="2"/>
  <c r="G6335" i="2"/>
  <c r="F6335" i="2"/>
  <c r="G6334" i="2"/>
  <c r="F6334" i="2"/>
  <c r="G6333" i="2"/>
  <c r="F6333" i="2"/>
  <c r="G6332" i="2"/>
  <c r="F6332" i="2"/>
  <c r="G6331" i="2"/>
  <c r="F6331" i="2"/>
  <c r="G6330" i="2"/>
  <c r="F6330" i="2"/>
  <c r="G6329" i="2"/>
  <c r="F6329" i="2"/>
  <c r="G6328" i="2"/>
  <c r="F6328" i="2"/>
  <c r="G6327" i="2"/>
  <c r="F6327" i="2"/>
  <c r="G6326" i="2"/>
  <c r="F6326" i="2"/>
  <c r="G6325" i="2"/>
  <c r="F6325" i="2"/>
  <c r="G6324" i="2"/>
  <c r="F6324" i="2"/>
  <c r="G6323" i="2"/>
  <c r="F6323" i="2"/>
  <c r="G6322" i="2"/>
  <c r="F6322" i="2"/>
  <c r="G6321" i="2"/>
  <c r="F6321" i="2"/>
  <c r="G6320" i="2"/>
  <c r="F6320" i="2"/>
  <c r="G6319" i="2"/>
  <c r="F6319" i="2"/>
  <c r="G6318" i="2"/>
  <c r="F6318" i="2"/>
  <c r="G6317" i="2"/>
  <c r="F6317" i="2"/>
  <c r="G6316" i="2"/>
  <c r="F6316" i="2"/>
  <c r="G6315" i="2"/>
  <c r="F6315" i="2"/>
  <c r="G6314" i="2"/>
  <c r="F6314" i="2"/>
  <c r="G6313" i="2"/>
  <c r="F6313" i="2"/>
  <c r="G6312" i="2"/>
  <c r="F6312" i="2"/>
  <c r="G6311" i="2"/>
  <c r="F6311" i="2"/>
  <c r="G6310" i="2"/>
  <c r="F6310" i="2"/>
  <c r="G6309" i="2"/>
  <c r="F6309" i="2"/>
  <c r="G6308" i="2"/>
  <c r="F6308" i="2"/>
  <c r="G6307" i="2"/>
  <c r="F6307" i="2"/>
  <c r="G6306" i="2"/>
  <c r="F6306" i="2"/>
  <c r="G6305" i="2"/>
  <c r="F6305" i="2"/>
  <c r="G6304" i="2"/>
  <c r="F6304" i="2"/>
  <c r="G6303" i="2"/>
  <c r="F6303" i="2"/>
  <c r="G6302" i="2"/>
  <c r="F6302" i="2"/>
  <c r="G6301" i="2"/>
  <c r="F6301" i="2"/>
  <c r="G6300" i="2"/>
  <c r="F6300" i="2"/>
  <c r="G6299" i="2"/>
  <c r="F6299" i="2"/>
  <c r="G6298" i="2"/>
  <c r="F6298" i="2"/>
  <c r="G6297" i="2"/>
  <c r="F6297" i="2"/>
  <c r="G6296" i="2"/>
  <c r="F6296" i="2"/>
  <c r="G6295" i="2"/>
  <c r="F6295" i="2"/>
  <c r="G6294" i="2"/>
  <c r="F6294" i="2"/>
  <c r="G6293" i="2"/>
  <c r="F6293" i="2"/>
  <c r="G6292" i="2"/>
  <c r="F6292" i="2"/>
  <c r="G6291" i="2"/>
  <c r="F6291" i="2"/>
  <c r="G6290" i="2"/>
  <c r="F6290" i="2"/>
  <c r="G6289" i="2"/>
  <c r="F6289" i="2"/>
  <c r="G6288" i="2"/>
  <c r="F6288" i="2"/>
  <c r="G6287" i="2"/>
  <c r="F6287" i="2"/>
  <c r="G6286" i="2"/>
  <c r="F6286" i="2"/>
  <c r="G6285" i="2"/>
  <c r="F6285" i="2"/>
  <c r="G6284" i="2"/>
  <c r="F6284" i="2"/>
  <c r="G6283" i="2"/>
  <c r="F6283" i="2"/>
  <c r="G6282" i="2"/>
  <c r="F6282" i="2"/>
  <c r="G6281" i="2"/>
  <c r="F6281" i="2"/>
  <c r="G6280" i="2"/>
  <c r="F6280" i="2"/>
  <c r="G6279" i="2"/>
  <c r="F6279" i="2"/>
  <c r="G6278" i="2"/>
  <c r="F6278" i="2"/>
  <c r="G6277" i="2"/>
  <c r="F6277" i="2"/>
  <c r="G6276" i="2"/>
  <c r="F6276" i="2"/>
  <c r="G6275" i="2"/>
  <c r="F6275" i="2"/>
  <c r="G6274" i="2"/>
  <c r="F6274" i="2"/>
  <c r="G6273" i="2"/>
  <c r="F6273" i="2"/>
  <c r="G6272" i="2"/>
  <c r="F6272" i="2"/>
  <c r="G6271" i="2"/>
  <c r="F6271" i="2"/>
  <c r="G6270" i="2"/>
  <c r="F6270" i="2"/>
  <c r="G6269" i="2"/>
  <c r="F6269" i="2"/>
  <c r="G6268" i="2"/>
  <c r="F6268" i="2"/>
  <c r="G6267" i="2"/>
  <c r="F6267" i="2"/>
  <c r="G6266" i="2"/>
  <c r="F6266" i="2"/>
  <c r="G6265" i="2"/>
  <c r="F6265" i="2"/>
  <c r="G6264" i="2"/>
  <c r="F6264" i="2"/>
  <c r="G6263" i="2"/>
  <c r="F6263" i="2"/>
  <c r="G6262" i="2"/>
  <c r="F6262" i="2"/>
  <c r="G6261" i="2"/>
  <c r="F6261" i="2"/>
  <c r="G6260" i="2"/>
  <c r="F6260" i="2"/>
  <c r="G6259" i="2"/>
  <c r="F6259" i="2"/>
  <c r="G6258" i="2"/>
  <c r="F6258" i="2"/>
  <c r="G6257" i="2"/>
  <c r="F6257" i="2"/>
  <c r="G6256" i="2"/>
  <c r="F6256" i="2"/>
  <c r="G6255" i="2"/>
  <c r="F6255" i="2"/>
  <c r="G6254" i="2"/>
  <c r="F6254" i="2"/>
  <c r="G6253" i="2"/>
  <c r="F6253" i="2"/>
  <c r="G6252" i="2"/>
  <c r="F6252" i="2"/>
  <c r="G6251" i="2"/>
  <c r="F6251" i="2"/>
  <c r="G6250" i="2"/>
  <c r="F6250" i="2"/>
  <c r="G6249" i="2"/>
  <c r="F6249" i="2"/>
  <c r="G6248" i="2"/>
  <c r="F6248" i="2"/>
  <c r="G6247" i="2"/>
  <c r="F6247" i="2"/>
  <c r="G6246" i="2"/>
  <c r="F6246" i="2"/>
  <c r="G6245" i="2"/>
  <c r="F6245" i="2"/>
  <c r="G6244" i="2"/>
  <c r="F6244" i="2"/>
  <c r="G6243" i="2"/>
  <c r="F6243" i="2"/>
  <c r="G6242" i="2"/>
  <c r="F6242" i="2"/>
  <c r="G6241" i="2"/>
  <c r="F6241" i="2"/>
  <c r="G6240" i="2"/>
  <c r="F6240" i="2"/>
  <c r="G6239" i="2"/>
  <c r="F6239" i="2"/>
  <c r="G6238" i="2"/>
  <c r="F6238" i="2"/>
  <c r="G6237" i="2"/>
  <c r="F6237" i="2"/>
  <c r="G6236" i="2"/>
  <c r="F6236" i="2"/>
  <c r="G6235" i="2"/>
  <c r="F6235" i="2"/>
  <c r="G6234" i="2"/>
  <c r="F6234" i="2"/>
  <c r="G6233" i="2"/>
  <c r="F6233" i="2"/>
  <c r="G6232" i="2"/>
  <c r="F6232" i="2"/>
  <c r="G6231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F6231" i="2"/>
  <c r="G6230" i="2"/>
  <c r="F6230" i="2"/>
  <c r="G6229" i="2"/>
  <c r="F6229" i="2"/>
  <c r="G6228" i="2"/>
  <c r="F6228" i="2"/>
  <c r="G6227" i="2"/>
  <c r="F6227" i="2"/>
  <c r="G6226" i="2"/>
  <c r="F6226" i="2"/>
  <c r="G6225" i="2"/>
  <c r="F6225" i="2"/>
  <c r="G6224" i="2"/>
  <c r="F6224" i="2"/>
  <c r="G6223" i="2"/>
  <c r="F6223" i="2"/>
  <c r="G6222" i="2"/>
  <c r="F6222" i="2"/>
  <c r="G6221" i="2"/>
  <c r="F6221" i="2"/>
  <c r="G6220" i="2"/>
  <c r="F6220" i="2"/>
  <c r="G6219" i="2"/>
  <c r="F6219" i="2"/>
  <c r="G6218" i="2"/>
  <c r="F6218" i="2"/>
  <c r="G6217" i="2"/>
  <c r="F6217" i="2"/>
  <c r="G6216" i="2"/>
  <c r="F6216" i="2"/>
  <c r="G6215" i="2"/>
  <c r="F6215" i="2"/>
  <c r="G6214" i="2"/>
  <c r="F6214" i="2"/>
  <c r="G6213" i="2"/>
  <c r="F6213" i="2"/>
  <c r="G6212" i="2"/>
  <c r="F6212" i="2"/>
  <c r="G6211" i="2"/>
  <c r="F6211" i="2"/>
  <c r="G6210" i="2"/>
  <c r="F6210" i="2"/>
  <c r="G6209" i="2"/>
  <c r="F6209" i="2"/>
  <c r="G6208" i="2"/>
  <c r="F6208" i="2"/>
  <c r="G6207" i="2"/>
  <c r="F6207" i="2"/>
  <c r="G6206" i="2"/>
  <c r="F6206" i="2"/>
  <c r="G6205" i="2"/>
  <c r="F6205" i="2"/>
  <c r="G6204" i="2"/>
  <c r="F6204" i="2"/>
  <c r="G6203" i="2"/>
  <c r="F6203" i="2"/>
  <c r="G6202" i="2"/>
  <c r="F6202" i="2"/>
  <c r="G6201" i="2"/>
  <c r="F6201" i="2"/>
  <c r="G6200" i="2"/>
  <c r="F6200" i="2"/>
  <c r="G6199" i="2"/>
  <c r="F6199" i="2"/>
  <c r="G6198" i="2"/>
  <c r="F6198" i="2"/>
  <c r="G6197" i="2"/>
  <c r="F6197" i="2"/>
  <c r="G6196" i="2"/>
  <c r="F6196" i="2"/>
  <c r="G6195" i="2"/>
  <c r="F6195" i="2"/>
  <c r="G6194" i="2"/>
  <c r="F6194" i="2"/>
  <c r="G6193" i="2"/>
  <c r="F6193" i="2"/>
  <c r="G6192" i="2"/>
  <c r="F6192" i="2"/>
  <c r="G6191" i="2"/>
  <c r="F6191" i="2"/>
  <c r="G6190" i="2"/>
  <c r="F6190" i="2"/>
  <c r="G6189" i="2"/>
  <c r="F6189" i="2"/>
  <c r="G6188" i="2"/>
  <c r="F6188" i="2"/>
  <c r="G6187" i="2"/>
  <c r="F6187" i="2"/>
  <c r="G6186" i="2"/>
  <c r="F6186" i="2"/>
  <c r="G6185" i="2"/>
  <c r="F6185" i="2"/>
  <c r="G6184" i="2"/>
  <c r="F6184" i="2"/>
  <c r="G6183" i="2"/>
  <c r="F6183" i="2"/>
  <c r="G6182" i="2"/>
  <c r="F6182" i="2"/>
  <c r="G6181" i="2"/>
  <c r="F6181" i="2"/>
  <c r="G6180" i="2"/>
  <c r="F6180" i="2"/>
  <c r="G6179" i="2"/>
  <c r="F6179" i="2"/>
  <c r="G6178" i="2"/>
  <c r="F6178" i="2"/>
  <c r="G6177" i="2"/>
  <c r="F6177" i="2"/>
  <c r="G6176" i="2"/>
  <c r="F6176" i="2"/>
  <c r="G6175" i="2"/>
  <c r="F6175" i="2"/>
  <c r="G6174" i="2"/>
  <c r="F6174" i="2"/>
  <c r="G6173" i="2"/>
  <c r="F6173" i="2"/>
  <c r="G6172" i="2"/>
  <c r="F6172" i="2"/>
  <c r="G6171" i="2"/>
  <c r="F6171" i="2"/>
  <c r="G6170" i="2"/>
  <c r="F6170" i="2"/>
  <c r="G6169" i="2"/>
  <c r="F6169" i="2"/>
  <c r="G6168" i="2"/>
  <c r="F6168" i="2"/>
  <c r="G6167" i="2"/>
  <c r="F6167" i="2"/>
  <c r="G6166" i="2"/>
  <c r="F6166" i="2"/>
  <c r="G6165" i="2"/>
  <c r="F6165" i="2"/>
  <c r="G6164" i="2"/>
  <c r="F6164" i="2"/>
  <c r="G6163" i="2"/>
  <c r="F6163" i="2"/>
  <c r="G6162" i="2"/>
  <c r="F6162" i="2"/>
  <c r="G6161" i="2"/>
  <c r="F6161" i="2"/>
  <c r="G6160" i="2"/>
  <c r="F6160" i="2"/>
  <c r="G6159" i="2"/>
  <c r="F6159" i="2"/>
  <c r="G6158" i="2"/>
  <c r="F6158" i="2"/>
  <c r="G6157" i="2"/>
  <c r="F6157" i="2"/>
  <c r="G6156" i="2"/>
  <c r="F6156" i="2"/>
  <c r="G6155" i="2"/>
  <c r="F6155" i="2"/>
  <c r="G6154" i="2"/>
  <c r="F6154" i="2"/>
  <c r="G6153" i="2"/>
  <c r="F6153" i="2"/>
  <c r="G6152" i="2"/>
  <c r="F6152" i="2"/>
  <c r="G6151" i="2"/>
  <c r="F6151" i="2"/>
  <c r="G6150" i="2"/>
  <c r="F6150" i="2"/>
  <c r="G6149" i="2"/>
  <c r="F6149" i="2"/>
  <c r="G6148" i="2"/>
  <c r="F6148" i="2"/>
  <c r="G6147" i="2"/>
  <c r="F6147" i="2"/>
  <c r="G6146" i="2"/>
  <c r="F6146" i="2"/>
  <c r="G6145" i="2"/>
  <c r="F6145" i="2"/>
  <c r="G6144" i="2"/>
  <c r="F6144" i="2"/>
  <c r="G6143" i="2"/>
  <c r="F6143" i="2"/>
  <c r="G6142" i="2"/>
  <c r="F6142" i="2"/>
  <c r="G6141" i="2"/>
  <c r="F6141" i="2"/>
  <c r="G6140" i="2"/>
  <c r="F6140" i="2"/>
  <c r="G6139" i="2"/>
  <c r="F6139" i="2"/>
  <c r="G6138" i="2"/>
  <c r="F6138" i="2"/>
  <c r="G6137" i="2"/>
  <c r="F6137" i="2"/>
  <c r="G6136" i="2"/>
  <c r="F6136" i="2"/>
  <c r="G6135" i="2"/>
  <c r="F6135" i="2"/>
  <c r="G6134" i="2"/>
  <c r="F6134" i="2"/>
  <c r="G6133" i="2"/>
  <c r="F6133" i="2"/>
  <c r="G6132" i="2"/>
  <c r="F6132" i="2"/>
  <c r="G6131" i="2"/>
  <c r="F6131" i="2"/>
  <c r="G6130" i="2"/>
  <c r="F6130" i="2"/>
  <c r="G6129" i="2"/>
  <c r="F6129" i="2"/>
  <c r="G6128" i="2"/>
  <c r="F6128" i="2"/>
  <c r="G6127" i="2"/>
  <c r="F6127" i="2"/>
  <c r="G6126" i="2"/>
  <c r="F6126" i="2"/>
  <c r="G6125" i="2"/>
  <c r="F6125" i="2"/>
  <c r="G6124" i="2"/>
  <c r="F6124" i="2"/>
  <c r="G6123" i="2"/>
  <c r="F6123" i="2"/>
  <c r="G6122" i="2"/>
  <c r="F6122" i="2"/>
  <c r="G6121" i="2"/>
  <c r="F6121" i="2"/>
  <c r="G6120" i="2"/>
  <c r="F6120" i="2"/>
  <c r="G6119" i="2"/>
  <c r="F6119" i="2"/>
  <c r="G6118" i="2"/>
  <c r="F6118" i="2"/>
  <c r="G6117" i="2"/>
  <c r="F6117" i="2"/>
  <c r="G6116" i="2"/>
  <c r="F6116" i="2"/>
  <c r="G6115" i="2"/>
  <c r="F6115" i="2"/>
  <c r="G6114" i="2"/>
  <c r="F6114" i="2"/>
  <c r="G6113" i="2"/>
  <c r="F6113" i="2"/>
  <c r="G6112" i="2"/>
  <c r="F6112" i="2"/>
  <c r="G6111" i="2"/>
  <c r="F6111" i="2"/>
  <c r="G6110" i="2"/>
  <c r="F6110" i="2"/>
  <c r="G6109" i="2"/>
  <c r="F6109" i="2"/>
  <c r="G6108" i="2"/>
  <c r="F6108" i="2"/>
  <c r="G6107" i="2"/>
  <c r="F6107" i="2"/>
  <c r="G6106" i="2"/>
  <c r="F6106" i="2"/>
  <c r="G6105" i="2"/>
  <c r="F6105" i="2"/>
  <c r="G6104" i="2"/>
  <c r="F6104" i="2"/>
  <c r="G6103" i="2"/>
  <c r="F6103" i="2"/>
  <c r="G6102" i="2"/>
  <c r="F6102" i="2"/>
  <c r="G6101" i="2"/>
  <c r="F6101" i="2"/>
  <c r="G6100" i="2"/>
  <c r="F6100" i="2"/>
  <c r="G6099" i="2"/>
  <c r="F6099" i="2"/>
  <c r="G6098" i="2"/>
  <c r="F6098" i="2"/>
  <c r="G6097" i="2"/>
  <c r="F6097" i="2"/>
  <c r="G6096" i="2"/>
  <c r="F6096" i="2"/>
  <c r="G6095" i="2"/>
  <c r="F6095" i="2"/>
  <c r="G6094" i="2"/>
  <c r="F6094" i="2"/>
  <c r="G6093" i="2"/>
  <c r="F6093" i="2"/>
  <c r="G6092" i="2"/>
  <c r="F6092" i="2"/>
  <c r="G6091" i="2"/>
  <c r="F6091" i="2"/>
  <c r="G6090" i="2"/>
  <c r="F6090" i="2"/>
  <c r="G6089" i="2"/>
  <c r="F6089" i="2"/>
  <c r="G6088" i="2"/>
  <c r="F6088" i="2"/>
  <c r="G6087" i="2"/>
  <c r="F6087" i="2"/>
  <c r="G6086" i="2"/>
  <c r="F6086" i="2"/>
  <c r="G6085" i="2"/>
  <c r="F6085" i="2"/>
  <c r="G6084" i="2"/>
  <c r="F6084" i="2"/>
  <c r="G6083" i="2"/>
  <c r="F6083" i="2"/>
  <c r="G6082" i="2"/>
  <c r="F6082" i="2"/>
  <c r="G6081" i="2"/>
  <c r="F6081" i="2"/>
  <c r="G6080" i="2"/>
  <c r="F6080" i="2"/>
  <c r="G6079" i="2"/>
  <c r="F6079" i="2"/>
  <c r="G6078" i="2"/>
  <c r="F6078" i="2"/>
  <c r="G6077" i="2"/>
  <c r="F6077" i="2"/>
  <c r="G6076" i="2"/>
  <c r="F6076" i="2"/>
  <c r="G6075" i="2"/>
  <c r="F6075" i="2"/>
  <c r="G6074" i="2"/>
  <c r="F6074" i="2"/>
  <c r="G6073" i="2"/>
  <c r="F6073" i="2"/>
  <c r="G6072" i="2"/>
  <c r="F6072" i="2"/>
  <c r="G6071" i="2"/>
  <c r="F6071" i="2"/>
  <c r="G6070" i="2"/>
  <c r="F6070" i="2"/>
  <c r="G6069" i="2"/>
  <c r="F6069" i="2"/>
  <c r="G6068" i="2"/>
  <c r="F6068" i="2"/>
  <c r="G6067" i="2"/>
  <c r="F6067" i="2"/>
  <c r="G6066" i="2"/>
  <c r="F6066" i="2"/>
  <c r="G6065" i="2"/>
  <c r="F6065" i="2"/>
  <c r="G6064" i="2"/>
  <c r="F6064" i="2"/>
  <c r="G6063" i="2"/>
  <c r="F6063" i="2"/>
  <c r="G6062" i="2"/>
  <c r="F6062" i="2"/>
  <c r="G6061" i="2"/>
  <c r="F6061" i="2"/>
  <c r="G6060" i="2"/>
  <c r="F6060" i="2"/>
  <c r="G6059" i="2"/>
  <c r="F6059" i="2"/>
  <c r="G6058" i="2"/>
  <c r="F6058" i="2"/>
  <c r="G6057" i="2"/>
  <c r="F6057" i="2"/>
  <c r="G6056" i="2"/>
  <c r="F6056" i="2"/>
  <c r="G6055" i="2"/>
  <c r="F6055" i="2"/>
  <c r="G6054" i="2"/>
  <c r="F6054" i="2"/>
  <c r="G6053" i="2"/>
  <c r="F6053" i="2"/>
  <c r="G6052" i="2"/>
  <c r="F6052" i="2"/>
  <c r="G6051" i="2"/>
  <c r="F6051" i="2"/>
  <c r="G6050" i="2"/>
  <c r="F6050" i="2"/>
  <c r="G6049" i="2"/>
  <c r="F6049" i="2"/>
  <c r="G6048" i="2"/>
  <c r="F6048" i="2"/>
  <c r="G6047" i="2"/>
  <c r="F6047" i="2"/>
  <c r="G6046" i="2"/>
  <c r="F6046" i="2"/>
  <c r="G6045" i="2"/>
  <c r="F6045" i="2"/>
  <c r="G6044" i="2"/>
  <c r="F6044" i="2"/>
  <c r="G6043" i="2"/>
  <c r="F6043" i="2"/>
  <c r="G6042" i="2"/>
  <c r="F6042" i="2"/>
  <c r="G6041" i="2"/>
  <c r="F6041" i="2"/>
  <c r="G6040" i="2"/>
  <c r="F6040" i="2"/>
  <c r="G6039" i="2"/>
  <c r="F6039" i="2"/>
  <c r="G6038" i="2"/>
  <c r="F6038" i="2"/>
  <c r="G6037" i="2"/>
  <c r="F6037" i="2"/>
  <c r="G6036" i="2"/>
  <c r="F6036" i="2"/>
  <c r="G6035" i="2"/>
  <c r="F6035" i="2"/>
  <c r="G6034" i="2"/>
  <c r="F6034" i="2"/>
  <c r="G6033" i="2"/>
  <c r="F6033" i="2"/>
  <c r="G6032" i="2"/>
  <c r="F6032" i="2"/>
  <c r="G6031" i="2"/>
  <c r="F6031" i="2"/>
  <c r="G6030" i="2"/>
  <c r="F6030" i="2"/>
  <c r="G6029" i="2"/>
  <c r="F6029" i="2"/>
  <c r="G6028" i="2"/>
  <c r="F6028" i="2"/>
  <c r="G6027" i="2"/>
  <c r="F6027" i="2"/>
  <c r="G6026" i="2"/>
  <c r="F6026" i="2"/>
  <c r="G6025" i="2"/>
  <c r="F6025" i="2"/>
  <c r="G6024" i="2"/>
  <c r="F6024" i="2"/>
  <c r="G6023" i="2"/>
  <c r="F6023" i="2"/>
  <c r="G6022" i="2"/>
  <c r="F6022" i="2"/>
  <c r="G6021" i="2"/>
  <c r="F6021" i="2"/>
  <c r="G6020" i="2"/>
  <c r="F6020" i="2"/>
  <c r="G6019" i="2"/>
  <c r="F6019" i="2"/>
  <c r="G6018" i="2"/>
  <c r="F6018" i="2"/>
  <c r="G6017" i="2"/>
  <c r="F6017" i="2"/>
  <c r="G6016" i="2"/>
  <c r="F6016" i="2"/>
  <c r="G6015" i="2"/>
  <c r="F6015" i="2"/>
  <c r="G6014" i="2"/>
  <c r="F6014" i="2"/>
  <c r="G6013" i="2"/>
  <c r="F6013" i="2"/>
  <c r="G6012" i="2"/>
  <c r="F6012" i="2"/>
  <c r="G6011" i="2"/>
  <c r="F6011" i="2"/>
  <c r="G6010" i="2"/>
  <c r="F6010" i="2"/>
  <c r="G6009" i="2"/>
  <c r="F6009" i="2"/>
  <c r="G6008" i="2"/>
  <c r="F6008" i="2"/>
  <c r="G6007" i="2"/>
  <c r="F6007" i="2"/>
  <c r="G6006" i="2"/>
  <c r="F6006" i="2"/>
  <c r="G6005" i="2"/>
  <c r="F6005" i="2"/>
  <c r="G6004" i="2"/>
  <c r="F6004" i="2"/>
  <c r="G6003" i="2"/>
  <c r="F6003" i="2"/>
  <c r="G6002" i="2"/>
  <c r="F6002" i="2"/>
  <c r="G6001" i="2"/>
  <c r="F6001" i="2"/>
  <c r="G6000" i="2"/>
  <c r="F6000" i="2"/>
  <c r="G5999" i="2"/>
  <c r="F5999" i="2"/>
  <c r="G5998" i="2"/>
  <c r="F5998" i="2"/>
  <c r="G5997" i="2"/>
  <c r="F5997" i="2"/>
  <c r="G5996" i="2"/>
  <c r="F5996" i="2"/>
  <c r="G5995" i="2"/>
  <c r="F5995" i="2"/>
  <c r="G5994" i="2"/>
  <c r="F5994" i="2"/>
  <c r="G5993" i="2"/>
  <c r="F5993" i="2"/>
  <c r="G5992" i="2"/>
  <c r="F5992" i="2"/>
  <c r="G5991" i="2"/>
  <c r="F5991" i="2"/>
  <c r="G5990" i="2"/>
  <c r="F5990" i="2"/>
  <c r="G5989" i="2"/>
  <c r="F5989" i="2"/>
  <c r="G5988" i="2"/>
  <c r="F5988" i="2"/>
  <c r="G5987" i="2"/>
  <c r="F5987" i="2"/>
  <c r="G5986" i="2"/>
  <c r="F5986" i="2"/>
  <c r="G5985" i="2"/>
  <c r="F5985" i="2"/>
  <c r="G5984" i="2"/>
  <c r="F5984" i="2"/>
  <c r="G5983" i="2"/>
  <c r="F5983" i="2"/>
  <c r="G5982" i="2"/>
  <c r="F5982" i="2"/>
  <c r="G5981" i="2"/>
  <c r="F5981" i="2"/>
  <c r="G5980" i="2"/>
  <c r="F5980" i="2"/>
  <c r="G5979" i="2"/>
  <c r="F5979" i="2"/>
  <c r="G5978" i="2"/>
  <c r="F5978" i="2"/>
  <c r="G5977" i="2"/>
  <c r="F5977" i="2"/>
  <c r="G5976" i="2"/>
  <c r="F5976" i="2"/>
  <c r="G5975" i="2"/>
  <c r="F5975" i="2"/>
  <c r="G5974" i="2"/>
  <c r="F5974" i="2"/>
  <c r="G5973" i="2"/>
  <c r="F5973" i="2"/>
  <c r="G5972" i="2"/>
  <c r="F5972" i="2"/>
  <c r="G5971" i="2"/>
  <c r="F5971" i="2"/>
  <c r="G5970" i="2"/>
  <c r="F5970" i="2"/>
  <c r="G5969" i="2"/>
  <c r="F5969" i="2"/>
  <c r="G5968" i="2"/>
  <c r="F5968" i="2"/>
  <c r="G5967" i="2"/>
  <c r="F5967" i="2"/>
  <c r="G5966" i="2"/>
  <c r="F5966" i="2"/>
  <c r="G5965" i="2"/>
  <c r="F5965" i="2"/>
  <c r="G5964" i="2"/>
  <c r="F5964" i="2"/>
  <c r="G5963" i="2"/>
  <c r="F5963" i="2"/>
  <c r="G5962" i="2"/>
  <c r="F5962" i="2"/>
  <c r="G5961" i="2"/>
  <c r="F5961" i="2"/>
  <c r="G5960" i="2"/>
  <c r="F5960" i="2"/>
  <c r="G5959" i="2"/>
  <c r="F5959" i="2"/>
  <c r="G5958" i="2"/>
  <c r="F5958" i="2"/>
  <c r="G5957" i="2"/>
  <c r="F5957" i="2"/>
  <c r="G5956" i="2"/>
  <c r="F5956" i="2"/>
  <c r="G5955" i="2"/>
  <c r="F5955" i="2"/>
  <c r="G5954" i="2"/>
  <c r="F5954" i="2"/>
  <c r="G5953" i="2"/>
  <c r="F5953" i="2"/>
  <c r="G5952" i="2"/>
  <c r="F5952" i="2"/>
  <c r="G5951" i="2"/>
  <c r="F5951" i="2"/>
  <c r="G5950" i="2"/>
  <c r="F5950" i="2"/>
  <c r="G5949" i="2"/>
  <c r="F5949" i="2"/>
  <c r="G5948" i="2"/>
  <c r="F5948" i="2"/>
  <c r="G5947" i="2"/>
  <c r="F5947" i="2"/>
  <c r="G5946" i="2"/>
  <c r="F5946" i="2"/>
  <c r="G5945" i="2"/>
  <c r="F5945" i="2"/>
  <c r="G5944" i="2"/>
  <c r="F5944" i="2"/>
  <c r="G5943" i="2"/>
  <c r="F5943" i="2"/>
  <c r="G5942" i="2"/>
  <c r="F5942" i="2"/>
  <c r="G5941" i="2"/>
  <c r="F5941" i="2"/>
  <c r="G5940" i="2"/>
  <c r="F5940" i="2"/>
  <c r="G5939" i="2"/>
  <c r="F5939" i="2"/>
  <c r="G5938" i="2"/>
  <c r="F5938" i="2"/>
  <c r="G5937" i="2"/>
  <c r="F5937" i="2"/>
  <c r="G5936" i="2"/>
  <c r="F5936" i="2"/>
  <c r="G5935" i="2"/>
  <c r="F5935" i="2"/>
  <c r="G5934" i="2"/>
  <c r="F5934" i="2"/>
  <c r="G5933" i="2"/>
  <c r="F5933" i="2"/>
  <c r="G5932" i="2"/>
  <c r="F5932" i="2"/>
  <c r="G5931" i="2"/>
  <c r="F5931" i="2"/>
  <c r="G5930" i="2"/>
  <c r="F5930" i="2"/>
  <c r="G5929" i="2"/>
  <c r="F5929" i="2"/>
  <c r="G5928" i="2"/>
  <c r="F5928" i="2"/>
  <c r="G5927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F5927" i="2"/>
  <c r="G5926" i="2"/>
  <c r="F5926" i="2"/>
  <c r="G5925" i="2"/>
  <c r="F5925" i="2"/>
  <c r="G5924" i="2"/>
  <c r="F5924" i="2"/>
  <c r="G5923" i="2"/>
  <c r="F5923" i="2"/>
  <c r="G5922" i="2"/>
  <c r="F5922" i="2"/>
  <c r="G5921" i="2"/>
  <c r="F5921" i="2"/>
  <c r="G5920" i="2"/>
  <c r="F5920" i="2"/>
  <c r="G5919" i="2"/>
  <c r="F5919" i="2"/>
  <c r="G5918" i="2"/>
  <c r="F5918" i="2"/>
  <c r="G5917" i="2"/>
  <c r="F5917" i="2"/>
  <c r="G5916" i="2"/>
  <c r="F5916" i="2"/>
  <c r="G5915" i="2"/>
  <c r="F5915" i="2"/>
  <c r="G5914" i="2"/>
  <c r="F5914" i="2"/>
  <c r="G5913" i="2"/>
  <c r="F5913" i="2"/>
  <c r="G5912" i="2"/>
  <c r="F5912" i="2"/>
  <c r="G5911" i="2"/>
  <c r="F5911" i="2"/>
  <c r="G5910" i="2"/>
  <c r="F5910" i="2"/>
  <c r="G5909" i="2"/>
  <c r="F5909" i="2"/>
  <c r="G5908" i="2"/>
  <c r="F5908" i="2"/>
  <c r="G5907" i="2"/>
  <c r="F5907" i="2"/>
  <c r="G5906" i="2"/>
  <c r="F5906" i="2"/>
  <c r="G5905" i="2"/>
  <c r="F5905" i="2"/>
  <c r="G5904" i="2"/>
  <c r="F5904" i="2"/>
  <c r="G5903" i="2"/>
  <c r="F5903" i="2"/>
  <c r="G5902" i="2"/>
  <c r="F5902" i="2"/>
  <c r="G5901" i="2"/>
  <c r="F5901" i="2"/>
  <c r="G5900" i="2"/>
  <c r="F5900" i="2"/>
  <c r="G5899" i="2"/>
  <c r="F5899" i="2"/>
  <c r="G5898" i="2"/>
  <c r="F5898" i="2"/>
  <c r="G5897" i="2"/>
  <c r="F5897" i="2"/>
  <c r="G5896" i="2"/>
  <c r="F5896" i="2"/>
  <c r="G5895" i="2"/>
  <c r="F5895" i="2"/>
  <c r="G5894" i="2"/>
  <c r="F5894" i="2"/>
  <c r="G5893" i="2"/>
  <c r="F5893" i="2"/>
  <c r="G5892" i="2"/>
  <c r="F5892" i="2"/>
  <c r="G5891" i="2"/>
  <c r="F5891" i="2"/>
  <c r="G5890" i="2"/>
  <c r="F5890" i="2"/>
  <c r="G5889" i="2"/>
  <c r="F5889" i="2"/>
  <c r="G5888" i="2"/>
  <c r="F5888" i="2"/>
  <c r="G5887" i="2"/>
  <c r="F5887" i="2"/>
  <c r="G5886" i="2"/>
  <c r="F5886" i="2"/>
  <c r="G5885" i="2"/>
  <c r="F5885" i="2"/>
  <c r="G5884" i="2"/>
  <c r="F5884" i="2"/>
  <c r="G5883" i="2"/>
  <c r="F5883" i="2"/>
  <c r="G5882" i="2"/>
  <c r="F5882" i="2"/>
  <c r="G5881" i="2"/>
  <c r="F5881" i="2"/>
  <c r="G5880" i="2"/>
  <c r="F5880" i="2"/>
  <c r="G5879" i="2"/>
  <c r="F5879" i="2"/>
  <c r="G5878" i="2"/>
  <c r="F5878" i="2"/>
  <c r="G5877" i="2"/>
  <c r="F5877" i="2"/>
  <c r="G5876" i="2"/>
  <c r="F5876" i="2"/>
  <c r="G5875" i="2"/>
  <c r="F5875" i="2"/>
  <c r="G5874" i="2"/>
  <c r="F5874" i="2"/>
  <c r="G5873" i="2"/>
  <c r="F5873" i="2"/>
  <c r="G5872" i="2"/>
  <c r="F5872" i="2"/>
  <c r="G5871" i="2"/>
  <c r="F5871" i="2"/>
  <c r="G5870" i="2"/>
  <c r="F5870" i="2"/>
  <c r="G5869" i="2"/>
  <c r="F5869" i="2"/>
  <c r="G5868" i="2"/>
  <c r="F5868" i="2"/>
  <c r="G5867" i="2"/>
  <c r="F5867" i="2"/>
  <c r="G5866" i="2"/>
  <c r="F5866" i="2"/>
  <c r="G5865" i="2"/>
  <c r="F5865" i="2"/>
  <c r="G5864" i="2"/>
  <c r="F5864" i="2"/>
  <c r="G5863" i="2"/>
  <c r="F5863" i="2"/>
  <c r="G5862" i="2"/>
  <c r="F5862" i="2"/>
  <c r="G5861" i="2"/>
  <c r="F5861" i="2"/>
  <c r="G5860" i="2"/>
  <c r="F5860" i="2"/>
  <c r="G5859" i="2"/>
  <c r="F5859" i="2"/>
  <c r="G5858" i="2"/>
  <c r="F5858" i="2"/>
  <c r="G5857" i="2"/>
  <c r="F5857" i="2"/>
  <c r="G5856" i="2"/>
  <c r="F5856" i="2"/>
  <c r="G5855" i="2"/>
  <c r="F5855" i="2"/>
  <c r="G5854" i="2"/>
  <c r="F5854" i="2"/>
  <c r="G5853" i="2"/>
  <c r="F5853" i="2"/>
  <c r="G5852" i="2"/>
  <c r="F5852" i="2"/>
  <c r="G5851" i="2"/>
  <c r="F5851" i="2"/>
  <c r="G5850" i="2"/>
  <c r="F5850" i="2"/>
  <c r="G5849" i="2"/>
  <c r="F5849" i="2"/>
  <c r="G5848" i="2"/>
  <c r="F5848" i="2"/>
  <c r="G5847" i="2"/>
  <c r="F5847" i="2"/>
  <c r="G5846" i="2"/>
  <c r="F5846" i="2"/>
  <c r="G5845" i="2"/>
  <c r="F5845" i="2"/>
  <c r="G5844" i="2"/>
  <c r="F5844" i="2"/>
  <c r="G5843" i="2"/>
  <c r="F5843" i="2"/>
  <c r="G5842" i="2"/>
  <c r="F5842" i="2"/>
  <c r="G5841" i="2"/>
  <c r="F5841" i="2"/>
  <c r="G5840" i="2"/>
  <c r="F5840" i="2"/>
  <c r="G5839" i="2"/>
  <c r="F5839" i="2"/>
  <c r="G5838" i="2"/>
  <c r="F5838" i="2"/>
  <c r="G5837" i="2"/>
  <c r="F5837" i="2"/>
  <c r="G5836" i="2"/>
  <c r="F5836" i="2"/>
  <c r="G5835" i="2"/>
  <c r="F5835" i="2"/>
  <c r="G5834" i="2"/>
  <c r="F5834" i="2"/>
  <c r="G5833" i="2"/>
  <c r="F5833" i="2"/>
  <c r="G5832" i="2"/>
  <c r="F5832" i="2"/>
  <c r="G5831" i="2"/>
  <c r="F5831" i="2"/>
  <c r="G5830" i="2"/>
  <c r="F5830" i="2"/>
  <c r="G5829" i="2"/>
  <c r="F5829" i="2"/>
  <c r="G5828" i="2"/>
  <c r="F5828" i="2"/>
  <c r="G5827" i="2"/>
  <c r="F5827" i="2"/>
  <c r="G5826" i="2"/>
  <c r="F5826" i="2"/>
  <c r="G5825" i="2"/>
  <c r="F5825" i="2"/>
  <c r="G5824" i="2"/>
  <c r="F5824" i="2"/>
  <c r="G5823" i="2"/>
  <c r="F5823" i="2"/>
  <c r="G5822" i="2"/>
  <c r="F5822" i="2"/>
  <c r="G5821" i="2"/>
  <c r="F5821" i="2"/>
  <c r="G5820" i="2"/>
  <c r="F5820" i="2"/>
  <c r="G5819" i="2"/>
  <c r="F5819" i="2"/>
  <c r="G5818" i="2"/>
  <c r="F5818" i="2"/>
  <c r="G5817" i="2"/>
  <c r="F5817" i="2"/>
  <c r="G5816" i="2"/>
  <c r="F5816" i="2"/>
  <c r="G5815" i="2"/>
  <c r="F5815" i="2"/>
  <c r="G5814" i="2"/>
  <c r="F5814" i="2"/>
  <c r="G5813" i="2"/>
  <c r="F5813" i="2"/>
  <c r="G5812" i="2"/>
  <c r="F5812" i="2"/>
  <c r="G5811" i="2"/>
  <c r="F5811" i="2"/>
  <c r="G5810" i="2"/>
  <c r="F5810" i="2"/>
  <c r="G5809" i="2"/>
  <c r="F5809" i="2"/>
  <c r="G5808" i="2"/>
  <c r="F5808" i="2"/>
  <c r="G5807" i="2"/>
  <c r="F5807" i="2"/>
  <c r="G5806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F5806" i="2"/>
  <c r="G5805" i="2"/>
  <c r="F5805" i="2"/>
  <c r="G5804" i="2"/>
  <c r="F5804" i="2"/>
  <c r="G5803" i="2"/>
  <c r="F5803" i="2"/>
  <c r="G5802" i="2"/>
  <c r="F5802" i="2"/>
  <c r="G5801" i="2"/>
  <c r="F5801" i="2"/>
  <c r="G5800" i="2"/>
  <c r="F5800" i="2"/>
  <c r="G5799" i="2"/>
  <c r="F5799" i="2"/>
  <c r="G5798" i="2"/>
  <c r="F5798" i="2"/>
  <c r="G5797" i="2"/>
  <c r="F5797" i="2"/>
  <c r="G5796" i="2"/>
  <c r="F5796" i="2"/>
  <c r="G5795" i="2"/>
  <c r="F5795" i="2"/>
  <c r="G5794" i="2"/>
  <c r="F5794" i="2"/>
  <c r="G5793" i="2"/>
  <c r="F5793" i="2"/>
  <c r="G5792" i="2"/>
  <c r="F5792" i="2"/>
  <c r="G5791" i="2"/>
  <c r="F5791" i="2"/>
  <c r="G5790" i="2"/>
  <c r="F5790" i="2"/>
  <c r="G5789" i="2"/>
  <c r="F5789" i="2"/>
  <c r="G5788" i="2"/>
  <c r="F5788" i="2"/>
  <c r="G5787" i="2"/>
  <c r="F5787" i="2"/>
  <c r="G5786" i="2"/>
  <c r="F5786" i="2"/>
  <c r="G5785" i="2"/>
  <c r="F5785" i="2"/>
  <c r="G5784" i="2"/>
  <c r="F5784" i="2"/>
  <c r="G5783" i="2"/>
  <c r="F5783" i="2"/>
  <c r="G5782" i="2"/>
  <c r="F5782" i="2"/>
  <c r="G5781" i="2"/>
  <c r="F5781" i="2"/>
  <c r="G5780" i="2"/>
  <c r="F5780" i="2"/>
  <c r="G5779" i="2"/>
  <c r="F5779" i="2"/>
  <c r="G5778" i="2"/>
  <c r="F5778" i="2"/>
  <c r="G5777" i="2"/>
  <c r="F5777" i="2"/>
  <c r="G5776" i="2"/>
  <c r="F5776" i="2"/>
  <c r="G5775" i="2"/>
  <c r="F5775" i="2"/>
  <c r="G5774" i="2"/>
  <c r="F5774" i="2"/>
  <c r="G5773" i="2"/>
  <c r="F5773" i="2"/>
  <c r="G5772" i="2"/>
  <c r="F5772" i="2"/>
  <c r="G5771" i="2"/>
  <c r="F5771" i="2"/>
  <c r="G5770" i="2"/>
  <c r="F5770" i="2"/>
  <c r="G5769" i="2"/>
  <c r="F5769" i="2"/>
  <c r="G5768" i="2"/>
  <c r="F5768" i="2"/>
  <c r="G5767" i="2"/>
  <c r="F5767" i="2"/>
  <c r="G5766" i="2"/>
  <c r="F5766" i="2"/>
  <c r="G5765" i="2"/>
  <c r="F5765" i="2"/>
  <c r="G5764" i="2"/>
  <c r="F5764" i="2"/>
  <c r="G5763" i="2"/>
  <c r="F5763" i="2"/>
  <c r="G5762" i="2"/>
  <c r="F5762" i="2"/>
  <c r="G5761" i="2"/>
  <c r="F5761" i="2"/>
  <c r="G5760" i="2"/>
  <c r="F5760" i="2"/>
  <c r="G5759" i="2"/>
  <c r="F5759" i="2"/>
  <c r="G5758" i="2"/>
  <c r="F5758" i="2"/>
  <c r="G5757" i="2"/>
  <c r="F5757" i="2"/>
  <c r="G5756" i="2"/>
  <c r="F5756" i="2"/>
  <c r="G5755" i="2"/>
  <c r="F5755" i="2"/>
  <c r="G5754" i="2"/>
  <c r="F5754" i="2"/>
  <c r="G5753" i="2"/>
  <c r="F5753" i="2"/>
  <c r="G5752" i="2"/>
  <c r="F5752" i="2"/>
  <c r="G5751" i="2"/>
  <c r="F5751" i="2"/>
  <c r="G5750" i="2"/>
  <c r="F5750" i="2"/>
  <c r="G5749" i="2"/>
  <c r="F5749" i="2"/>
  <c r="G5748" i="2"/>
  <c r="F5748" i="2"/>
  <c r="G5747" i="2"/>
  <c r="F5747" i="2"/>
  <c r="G5746" i="2"/>
  <c r="F5746" i="2"/>
  <c r="G5745" i="2"/>
  <c r="F5745" i="2"/>
  <c r="G5744" i="2"/>
  <c r="F5744" i="2"/>
  <c r="G5743" i="2"/>
  <c r="F5743" i="2"/>
  <c r="G5742" i="2"/>
  <c r="F5742" i="2"/>
  <c r="G5741" i="2"/>
  <c r="F5741" i="2"/>
  <c r="G5740" i="2"/>
  <c r="F5740" i="2"/>
  <c r="G5739" i="2"/>
  <c r="F5739" i="2"/>
  <c r="G5738" i="2"/>
  <c r="F5738" i="2"/>
  <c r="G5737" i="2"/>
  <c r="F5737" i="2"/>
  <c r="G5736" i="2"/>
  <c r="F5736" i="2"/>
  <c r="G573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F5735" i="2"/>
  <c r="G5734" i="2"/>
  <c r="F5734" i="2"/>
  <c r="G5733" i="2"/>
  <c r="F5733" i="2"/>
  <c r="G5732" i="2"/>
  <c r="F5732" i="2"/>
  <c r="G5731" i="2"/>
  <c r="F5731" i="2"/>
  <c r="G5730" i="2"/>
  <c r="F5730" i="2"/>
  <c r="G5729" i="2"/>
  <c r="F5729" i="2"/>
  <c r="G5728" i="2"/>
  <c r="F5728" i="2"/>
  <c r="G5727" i="2"/>
  <c r="F5727" i="2"/>
  <c r="G5726" i="2"/>
  <c r="F5726" i="2"/>
  <c r="G5725" i="2"/>
  <c r="F5725" i="2"/>
  <c r="G5724" i="2"/>
  <c r="F5724" i="2"/>
  <c r="G5723" i="2"/>
  <c r="F5723" i="2"/>
  <c r="G5722" i="2"/>
  <c r="F5722" i="2"/>
  <c r="G5721" i="2"/>
  <c r="F5721" i="2"/>
  <c r="G5720" i="2"/>
  <c r="F5720" i="2"/>
  <c r="G5719" i="2"/>
  <c r="F5719" i="2"/>
  <c r="G5718" i="2"/>
  <c r="F5718" i="2"/>
  <c r="G5717" i="2"/>
  <c r="F5717" i="2"/>
  <c r="G5716" i="2"/>
  <c r="F5716" i="2"/>
  <c r="G5715" i="2"/>
  <c r="F5715" i="2"/>
  <c r="G5714" i="2"/>
  <c r="F5714" i="2"/>
  <c r="G5713" i="2"/>
  <c r="F5713" i="2"/>
  <c r="G5712" i="2"/>
  <c r="F5712" i="2"/>
  <c r="G5711" i="2"/>
  <c r="F5711" i="2"/>
  <c r="G5710" i="2"/>
  <c r="F5710" i="2"/>
  <c r="G5709" i="2"/>
  <c r="F5709" i="2"/>
  <c r="G5708" i="2"/>
  <c r="F5708" i="2"/>
  <c r="G5707" i="2"/>
  <c r="F5707" i="2"/>
  <c r="G5706" i="2"/>
  <c r="F5706" i="2"/>
  <c r="G5705" i="2"/>
  <c r="F5705" i="2"/>
  <c r="G5704" i="2"/>
  <c r="F5704" i="2"/>
  <c r="G5703" i="2"/>
  <c r="F5703" i="2"/>
  <c r="G5702" i="2"/>
  <c r="F5702" i="2"/>
  <c r="G5701" i="2"/>
  <c r="F5701" i="2"/>
  <c r="G5700" i="2"/>
  <c r="F5700" i="2"/>
  <c r="G5699" i="2"/>
  <c r="F5699" i="2"/>
  <c r="G5698" i="2"/>
  <c r="F5698" i="2"/>
  <c r="G5697" i="2"/>
  <c r="F5697" i="2"/>
  <c r="G5696" i="2"/>
  <c r="F5696" i="2"/>
  <c r="G5695" i="2"/>
  <c r="F5695" i="2"/>
  <c r="G5694" i="2"/>
  <c r="F5694" i="2"/>
  <c r="G5693" i="2"/>
  <c r="F5693" i="2"/>
  <c r="G5692" i="2"/>
  <c r="F5692" i="2"/>
  <c r="G5691" i="2"/>
  <c r="F5691" i="2"/>
  <c r="G5690" i="2"/>
  <c r="F5690" i="2"/>
  <c r="G5689" i="2"/>
  <c r="F5689" i="2"/>
  <c r="G5688" i="2"/>
  <c r="F5688" i="2"/>
  <c r="G5687" i="2"/>
  <c r="F5687" i="2"/>
  <c r="G5686" i="2"/>
  <c r="F5686" i="2"/>
  <c r="G5685" i="2"/>
  <c r="F5685" i="2"/>
  <c r="G5684" i="2"/>
  <c r="F5684" i="2"/>
  <c r="G5683" i="2"/>
  <c r="F5683" i="2"/>
  <c r="G5682" i="2"/>
  <c r="F5682" i="2"/>
  <c r="G5681" i="2"/>
  <c r="F5681" i="2"/>
  <c r="G5680" i="2"/>
  <c r="F5680" i="2"/>
  <c r="G5679" i="2"/>
  <c r="F5679" i="2"/>
  <c r="G5678" i="2"/>
  <c r="F5678" i="2"/>
  <c r="G5677" i="2"/>
  <c r="F5677" i="2"/>
  <c r="G5676" i="2"/>
  <c r="F5676" i="2"/>
  <c r="G5675" i="2"/>
  <c r="F5675" i="2"/>
  <c r="G5674" i="2"/>
  <c r="F5674" i="2"/>
  <c r="G5673" i="2"/>
  <c r="F5673" i="2"/>
  <c r="G5672" i="2"/>
  <c r="F5672" i="2"/>
  <c r="G5671" i="2"/>
  <c r="F5671" i="2"/>
  <c r="G5670" i="2"/>
  <c r="F5670" i="2"/>
  <c r="G5669" i="2"/>
  <c r="F5669" i="2"/>
  <c r="G5668" i="2"/>
  <c r="F5668" i="2"/>
  <c r="G5667" i="2"/>
  <c r="F5667" i="2"/>
  <c r="G5666" i="2"/>
  <c r="F5666" i="2"/>
  <c r="G5665" i="2"/>
  <c r="F5665" i="2"/>
  <c r="G5664" i="2"/>
  <c r="F5664" i="2"/>
  <c r="G5663" i="2"/>
  <c r="F5663" i="2"/>
  <c r="G5662" i="2"/>
  <c r="F5662" i="2"/>
  <c r="G5661" i="2"/>
  <c r="F5661" i="2"/>
  <c r="G5660" i="2"/>
  <c r="F5660" i="2"/>
  <c r="G5659" i="2"/>
  <c r="F5659" i="2"/>
  <c r="G5658" i="2"/>
  <c r="F5658" i="2"/>
  <c r="G5657" i="2"/>
  <c r="F5657" i="2"/>
  <c r="G5656" i="2"/>
  <c r="F5656" i="2"/>
  <c r="G5655" i="2"/>
  <c r="F5655" i="2"/>
  <c r="G5654" i="2"/>
  <c r="F5654" i="2"/>
  <c r="G5653" i="2"/>
  <c r="F5653" i="2"/>
  <c r="G5652" i="2"/>
  <c r="F5652" i="2"/>
  <c r="G5651" i="2"/>
  <c r="F5651" i="2"/>
  <c r="G5650" i="2"/>
  <c r="F5650" i="2"/>
  <c r="G5649" i="2"/>
  <c r="F5649" i="2"/>
  <c r="G5648" i="2"/>
  <c r="F5648" i="2"/>
  <c r="G5647" i="2"/>
  <c r="F5647" i="2"/>
  <c r="G5646" i="2"/>
  <c r="F5646" i="2"/>
  <c r="G5645" i="2"/>
  <c r="F5645" i="2"/>
  <c r="G5644" i="2"/>
  <c r="F5644" i="2"/>
  <c r="G5643" i="2"/>
  <c r="F5643" i="2"/>
  <c r="G5642" i="2"/>
  <c r="F5642" i="2"/>
  <c r="G5641" i="2"/>
  <c r="F5641" i="2"/>
  <c r="G5640" i="2"/>
  <c r="F5640" i="2"/>
  <c r="G5639" i="2"/>
  <c r="F5639" i="2"/>
  <c r="G5638" i="2"/>
  <c r="F5638" i="2"/>
  <c r="G5637" i="2"/>
  <c r="F5637" i="2"/>
  <c r="G5636" i="2"/>
  <c r="F5636" i="2"/>
  <c r="G5635" i="2"/>
  <c r="F5635" i="2"/>
  <c r="G5634" i="2"/>
  <c r="F5634" i="2"/>
  <c r="G5633" i="2"/>
  <c r="F5633" i="2"/>
  <c r="G5632" i="2"/>
  <c r="F5632" i="2"/>
  <c r="G5631" i="2"/>
  <c r="F5631" i="2"/>
  <c r="G5630" i="2"/>
  <c r="F5630" i="2"/>
  <c r="G5629" i="2"/>
  <c r="F5629" i="2"/>
  <c r="G5628" i="2"/>
  <c r="F5628" i="2"/>
  <c r="G5627" i="2"/>
  <c r="F5627" i="2"/>
  <c r="G5626" i="2"/>
  <c r="F5626" i="2"/>
  <c r="G5625" i="2"/>
  <c r="F5625" i="2"/>
  <c r="G5624" i="2"/>
  <c r="F5624" i="2"/>
  <c r="G5623" i="2"/>
  <c r="F5623" i="2"/>
  <c r="G5622" i="2"/>
  <c r="F5622" i="2"/>
  <c r="G5621" i="2"/>
  <c r="F5621" i="2"/>
  <c r="G5620" i="2"/>
  <c r="F5620" i="2"/>
  <c r="G5619" i="2"/>
  <c r="F5619" i="2"/>
  <c r="G5618" i="2"/>
  <c r="F5618" i="2"/>
  <c r="G5617" i="2"/>
  <c r="F5617" i="2"/>
  <c r="G5616" i="2"/>
  <c r="F5616" i="2"/>
  <c r="G5615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F5615" i="2"/>
  <c r="G5614" i="2"/>
  <c r="F5614" i="2"/>
  <c r="G5613" i="2"/>
  <c r="F5613" i="2"/>
  <c r="G5612" i="2"/>
  <c r="F5612" i="2"/>
  <c r="G5611" i="2"/>
  <c r="F5611" i="2"/>
  <c r="G5610" i="2"/>
  <c r="F5610" i="2"/>
  <c r="G5609" i="2"/>
  <c r="F5609" i="2"/>
  <c r="G5608" i="2"/>
  <c r="F5608" i="2"/>
  <c r="G5607" i="2"/>
  <c r="F5607" i="2"/>
  <c r="G5606" i="2"/>
  <c r="F5606" i="2"/>
  <c r="G5605" i="2"/>
  <c r="F5605" i="2"/>
  <c r="G5604" i="2"/>
  <c r="F5604" i="2"/>
  <c r="G5603" i="2"/>
  <c r="F5603" i="2"/>
  <c r="G5602" i="2"/>
  <c r="F5602" i="2"/>
  <c r="G5601" i="2"/>
  <c r="F5601" i="2"/>
  <c r="G5600" i="2"/>
  <c r="F5600" i="2"/>
  <c r="G5599" i="2"/>
  <c r="F5599" i="2"/>
  <c r="G5598" i="2"/>
  <c r="F5598" i="2"/>
  <c r="G5597" i="2"/>
  <c r="F5597" i="2"/>
  <c r="G5596" i="2"/>
  <c r="F5596" i="2"/>
  <c r="G5595" i="2"/>
  <c r="F5595" i="2"/>
  <c r="G5594" i="2"/>
  <c r="F5594" i="2"/>
  <c r="G5593" i="2"/>
  <c r="F5593" i="2"/>
  <c r="G5592" i="2"/>
  <c r="F5592" i="2"/>
  <c r="G5591" i="2"/>
  <c r="F5591" i="2"/>
  <c r="G5590" i="2"/>
  <c r="F5590" i="2"/>
  <c r="G5589" i="2"/>
  <c r="F5589" i="2"/>
  <c r="G5588" i="2"/>
  <c r="F5588" i="2"/>
  <c r="G5587" i="2"/>
  <c r="F5587" i="2"/>
  <c r="G5586" i="2"/>
  <c r="F5586" i="2"/>
  <c r="G5585" i="2"/>
  <c r="F5585" i="2"/>
  <c r="G5584" i="2"/>
  <c r="F5584" i="2"/>
  <c r="G5583" i="2"/>
  <c r="F5583" i="2"/>
  <c r="G5582" i="2"/>
  <c r="F5582" i="2"/>
  <c r="G5581" i="2"/>
  <c r="F5581" i="2"/>
  <c r="G5580" i="2"/>
  <c r="F5580" i="2"/>
  <c r="G5579" i="2"/>
  <c r="F5579" i="2"/>
  <c r="G5578" i="2"/>
  <c r="F5578" i="2"/>
  <c r="G5577" i="2"/>
  <c r="F5577" i="2"/>
  <c r="G5576" i="2"/>
  <c r="F5576" i="2"/>
  <c r="G5575" i="2"/>
  <c r="F5575" i="2"/>
  <c r="G5574" i="2"/>
  <c r="F5574" i="2"/>
  <c r="G5573" i="2"/>
  <c r="F5573" i="2"/>
  <c r="G5572" i="2"/>
  <c r="F5572" i="2"/>
  <c r="G5571" i="2"/>
  <c r="F5571" i="2"/>
  <c r="G5570" i="2"/>
  <c r="F5570" i="2"/>
  <c r="G5569" i="2"/>
  <c r="F5569" i="2"/>
  <c r="G5568" i="2"/>
  <c r="F5568" i="2"/>
  <c r="G5567" i="2"/>
  <c r="F5567" i="2"/>
  <c r="G5566" i="2"/>
  <c r="F5566" i="2"/>
  <c r="G5565" i="2"/>
  <c r="F5565" i="2"/>
  <c r="G5564" i="2"/>
  <c r="F5564" i="2"/>
  <c r="G5563" i="2"/>
  <c r="F5563" i="2"/>
  <c r="G5562" i="2"/>
  <c r="F5562" i="2"/>
  <c r="G5561" i="2"/>
  <c r="F5561" i="2"/>
  <c r="G5560" i="2"/>
  <c r="F5560" i="2"/>
  <c r="G5559" i="2"/>
  <c r="F5559" i="2"/>
  <c r="G5558" i="2"/>
  <c r="F5558" i="2"/>
  <c r="G5557" i="2"/>
  <c r="F5557" i="2"/>
  <c r="G5556" i="2"/>
  <c r="F5556" i="2"/>
  <c r="G5555" i="2"/>
  <c r="F5555" i="2"/>
  <c r="G5554" i="2"/>
  <c r="F5554" i="2"/>
  <c r="G5553" i="2"/>
  <c r="F5553" i="2"/>
  <c r="G5552" i="2"/>
  <c r="F5552" i="2"/>
  <c r="G5551" i="2"/>
  <c r="F5551" i="2"/>
  <c r="G5550" i="2"/>
  <c r="F5550" i="2"/>
  <c r="G5549" i="2"/>
  <c r="F5549" i="2"/>
  <c r="G5548" i="2"/>
  <c r="F5548" i="2"/>
  <c r="G5547" i="2"/>
  <c r="F5547" i="2"/>
  <c r="G5546" i="2"/>
  <c r="F5546" i="2"/>
  <c r="G5545" i="2"/>
  <c r="F5545" i="2"/>
  <c r="G5544" i="2"/>
  <c r="F5544" i="2"/>
  <c r="G5543" i="2"/>
  <c r="F5543" i="2"/>
  <c r="G5542" i="2"/>
  <c r="F5542" i="2"/>
  <c r="G5541" i="2"/>
  <c r="F5541" i="2"/>
  <c r="G5540" i="2"/>
  <c r="F5540" i="2"/>
  <c r="G5539" i="2"/>
  <c r="F5539" i="2"/>
  <c r="G5538" i="2"/>
  <c r="F5538" i="2"/>
  <c r="G5537" i="2"/>
  <c r="F5537" i="2"/>
  <c r="G5536" i="2"/>
  <c r="F5536" i="2"/>
  <c r="G5535" i="2"/>
  <c r="F5535" i="2"/>
  <c r="G5534" i="2"/>
  <c r="F5534" i="2"/>
  <c r="G5533" i="2"/>
  <c r="F5533" i="2"/>
  <c r="G5532" i="2"/>
  <c r="F5532" i="2"/>
  <c r="G5531" i="2"/>
  <c r="F5531" i="2"/>
  <c r="G5530" i="2"/>
  <c r="F5530" i="2"/>
  <c r="G5529" i="2"/>
  <c r="F5529" i="2"/>
  <c r="G5528" i="2"/>
  <c r="F5528" i="2"/>
  <c r="G5527" i="2"/>
  <c r="F5527" i="2"/>
  <c r="G5526" i="2"/>
  <c r="F5526" i="2"/>
  <c r="G5525" i="2"/>
  <c r="F5525" i="2"/>
  <c r="G5524" i="2"/>
  <c r="F5524" i="2"/>
  <c r="G5523" i="2"/>
  <c r="F5523" i="2"/>
  <c r="G5522" i="2"/>
  <c r="F5522" i="2"/>
  <c r="G5521" i="2"/>
  <c r="F5521" i="2"/>
  <c r="G5520" i="2"/>
  <c r="F5520" i="2"/>
  <c r="G5519" i="2"/>
  <c r="F5519" i="2"/>
  <c r="G5518" i="2"/>
  <c r="F5518" i="2"/>
  <c r="G5517" i="2"/>
  <c r="F5517" i="2"/>
  <c r="G5516" i="2"/>
  <c r="F5516" i="2"/>
  <c r="G5515" i="2"/>
  <c r="F5515" i="2"/>
  <c r="G5514" i="2"/>
  <c r="F5514" i="2"/>
  <c r="G5513" i="2"/>
  <c r="F5513" i="2"/>
  <c r="G5512" i="2"/>
  <c r="F5512" i="2"/>
  <c r="G5511" i="2"/>
  <c r="F5511" i="2"/>
  <c r="G5510" i="2"/>
  <c r="F5510" i="2"/>
  <c r="G5509" i="2"/>
  <c r="F5509" i="2"/>
  <c r="G5508" i="2"/>
  <c r="F5508" i="2"/>
  <c r="G5507" i="2"/>
  <c r="F5507" i="2"/>
  <c r="G5506" i="2"/>
  <c r="F5506" i="2"/>
  <c r="G5505" i="2"/>
  <c r="F5505" i="2"/>
  <c r="G5504" i="2"/>
  <c r="F5504" i="2"/>
  <c r="G5503" i="2"/>
  <c r="F5503" i="2"/>
  <c r="G5502" i="2"/>
  <c r="F5502" i="2"/>
  <c r="G5501" i="2"/>
  <c r="F5501" i="2"/>
  <c r="G5500" i="2"/>
  <c r="F5500" i="2"/>
  <c r="G5499" i="2"/>
  <c r="F5499" i="2"/>
  <c r="G5498" i="2"/>
  <c r="F5498" i="2"/>
  <c r="G5497" i="2"/>
  <c r="F5497" i="2"/>
  <c r="G5496" i="2"/>
  <c r="F5496" i="2"/>
  <c r="G5495" i="2"/>
  <c r="F5495" i="2"/>
  <c r="G5494" i="2"/>
  <c r="F5494" i="2"/>
  <c r="G5493" i="2"/>
  <c r="F5493" i="2"/>
  <c r="G5492" i="2"/>
  <c r="F5492" i="2"/>
  <c r="G5491" i="2"/>
  <c r="F5491" i="2"/>
  <c r="G5490" i="2"/>
  <c r="F5490" i="2"/>
  <c r="G5489" i="2"/>
  <c r="F5489" i="2"/>
  <c r="G5488" i="2"/>
  <c r="F5488" i="2"/>
  <c r="G5487" i="2"/>
  <c r="F5487" i="2"/>
  <c r="G5486" i="2"/>
  <c r="F5486" i="2"/>
  <c r="G5485" i="2"/>
  <c r="F5485" i="2"/>
  <c r="G5484" i="2"/>
  <c r="F5484" i="2"/>
  <c r="G5483" i="2"/>
  <c r="F5483" i="2"/>
  <c r="G5482" i="2"/>
  <c r="F5482" i="2"/>
  <c r="G5481" i="2"/>
  <c r="F5481" i="2"/>
  <c r="G5480" i="2"/>
  <c r="F5480" i="2"/>
  <c r="G5479" i="2"/>
  <c r="F5479" i="2"/>
  <c r="G5478" i="2"/>
  <c r="F5478" i="2"/>
  <c r="G5477" i="2"/>
  <c r="F5477" i="2"/>
  <c r="G5476" i="2"/>
  <c r="F5476" i="2"/>
  <c r="G5475" i="2"/>
  <c r="F5475" i="2"/>
  <c r="G5474" i="2"/>
  <c r="F5474" i="2"/>
  <c r="G5473" i="2"/>
  <c r="F5473" i="2"/>
  <c r="G5472" i="2"/>
  <c r="F5472" i="2"/>
  <c r="G5471" i="2"/>
  <c r="F5471" i="2"/>
  <c r="G5470" i="2"/>
  <c r="F5470" i="2"/>
  <c r="G5469" i="2"/>
  <c r="F5469" i="2"/>
  <c r="G5468" i="2"/>
  <c r="F5468" i="2"/>
  <c r="G5467" i="2"/>
  <c r="F5467" i="2"/>
  <c r="G5466" i="2"/>
  <c r="F5466" i="2"/>
  <c r="G5465" i="2"/>
  <c r="F5465" i="2"/>
  <c r="G5464" i="2"/>
  <c r="F5464" i="2"/>
  <c r="G5463" i="2"/>
  <c r="F5463" i="2"/>
  <c r="G5462" i="2"/>
  <c r="F5462" i="2"/>
  <c r="G5461" i="2"/>
  <c r="F5461" i="2"/>
  <c r="G5460" i="2"/>
  <c r="F5460" i="2"/>
  <c r="G5459" i="2"/>
  <c r="F5459" i="2"/>
  <c r="G5458" i="2"/>
  <c r="F5458" i="2"/>
  <c r="G5457" i="2"/>
  <c r="F5457" i="2"/>
  <c r="G5456" i="2"/>
  <c r="F5456" i="2"/>
  <c r="G5455" i="2"/>
  <c r="F5455" i="2"/>
  <c r="G5454" i="2"/>
  <c r="F5454" i="2"/>
  <c r="G5453" i="2"/>
  <c r="F5453" i="2"/>
  <c r="G5452" i="2"/>
  <c r="F5452" i="2"/>
  <c r="G5451" i="2"/>
  <c r="F5451" i="2"/>
  <c r="G5450" i="2"/>
  <c r="F5450" i="2"/>
  <c r="G5449" i="2"/>
  <c r="F5449" i="2"/>
  <c r="G5448" i="2"/>
  <c r="F5448" i="2"/>
  <c r="G5447" i="2"/>
  <c r="F5447" i="2"/>
  <c r="G5446" i="2"/>
  <c r="F5446" i="2"/>
  <c r="G5445" i="2"/>
  <c r="F5445" i="2"/>
  <c r="G5444" i="2"/>
  <c r="F5444" i="2"/>
  <c r="G5443" i="2"/>
  <c r="F5443" i="2"/>
  <c r="G5442" i="2"/>
  <c r="F5442" i="2"/>
  <c r="G5441" i="2"/>
  <c r="F5441" i="2"/>
  <c r="G5440" i="2"/>
  <c r="F5440" i="2"/>
  <c r="G5439" i="2"/>
  <c r="F5439" i="2"/>
  <c r="G5438" i="2"/>
  <c r="F5438" i="2"/>
  <c r="G5437" i="2"/>
  <c r="F5437" i="2"/>
  <c r="G5436" i="2"/>
  <c r="F5436" i="2"/>
  <c r="G5435" i="2"/>
  <c r="F5435" i="2"/>
  <c r="G5434" i="2"/>
  <c r="F5434" i="2"/>
  <c r="G5433" i="2"/>
  <c r="F5433" i="2"/>
  <c r="G5432" i="2"/>
  <c r="F5432" i="2"/>
  <c r="G5431" i="2"/>
  <c r="F5431" i="2"/>
  <c r="G5430" i="2"/>
  <c r="F5430" i="2"/>
  <c r="G5429" i="2"/>
  <c r="F5429" i="2"/>
  <c r="G5428" i="2"/>
  <c r="F5428" i="2"/>
  <c r="G5427" i="2"/>
  <c r="F5427" i="2"/>
  <c r="G5426" i="2"/>
  <c r="F5426" i="2"/>
  <c r="G5425" i="2"/>
  <c r="F5425" i="2"/>
  <c r="G5424" i="2"/>
  <c r="F5424" i="2"/>
  <c r="G5423" i="2"/>
  <c r="F5423" i="2"/>
  <c r="G5422" i="2"/>
  <c r="F5422" i="2"/>
  <c r="G5421" i="2"/>
  <c r="F5421" i="2"/>
  <c r="G5420" i="2"/>
  <c r="F5420" i="2"/>
  <c r="G5419" i="2"/>
  <c r="F5419" i="2"/>
  <c r="G5418" i="2"/>
  <c r="F5418" i="2"/>
  <c r="G5417" i="2"/>
  <c r="F5417" i="2"/>
  <c r="G5416" i="2"/>
  <c r="F5416" i="2"/>
  <c r="G5415" i="2"/>
  <c r="F5415" i="2"/>
  <c r="G5414" i="2"/>
  <c r="F5414" i="2"/>
  <c r="G5413" i="2"/>
  <c r="F5413" i="2"/>
  <c r="G5412" i="2"/>
  <c r="F5412" i="2"/>
  <c r="G5411" i="2"/>
  <c r="F5411" i="2"/>
  <c r="G5410" i="2"/>
  <c r="F5410" i="2"/>
  <c r="G5409" i="2"/>
  <c r="F5409" i="2"/>
  <c r="G5408" i="2"/>
  <c r="F5408" i="2"/>
  <c r="G5407" i="2"/>
  <c r="F5407" i="2"/>
  <c r="G5406" i="2"/>
  <c r="F5406" i="2"/>
  <c r="G5405" i="2"/>
  <c r="F5405" i="2"/>
  <c r="G5404" i="2"/>
  <c r="F5404" i="2"/>
  <c r="G5403" i="2"/>
  <c r="F5403" i="2"/>
  <c r="G5402" i="2"/>
  <c r="F5402" i="2"/>
  <c r="G5401" i="2"/>
  <c r="F5401" i="2"/>
  <c r="G5400" i="2"/>
  <c r="F5400" i="2"/>
  <c r="G5399" i="2"/>
  <c r="F5399" i="2"/>
  <c r="G5398" i="2"/>
  <c r="F5398" i="2"/>
  <c r="G5397" i="2"/>
  <c r="F5397" i="2"/>
  <c r="G5396" i="2"/>
  <c r="F5396" i="2"/>
  <c r="G5395" i="2"/>
  <c r="F5395" i="2"/>
  <c r="G5394" i="2"/>
  <c r="F5394" i="2"/>
  <c r="G5393" i="2"/>
  <c r="F5393" i="2"/>
  <c r="G5392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F5392" i="2"/>
  <c r="G5391" i="2"/>
  <c r="F5391" i="2"/>
  <c r="G5390" i="2"/>
  <c r="F5390" i="2"/>
  <c r="G5389" i="2"/>
  <c r="F5389" i="2"/>
  <c r="G5388" i="2"/>
  <c r="F5388" i="2"/>
  <c r="G5387" i="2"/>
  <c r="F5387" i="2"/>
  <c r="G5386" i="2"/>
  <c r="F5386" i="2"/>
  <c r="G5385" i="2"/>
  <c r="F5385" i="2"/>
  <c r="G5384" i="2"/>
  <c r="F5384" i="2"/>
  <c r="G5383" i="2"/>
  <c r="F5383" i="2"/>
  <c r="G5382" i="2"/>
  <c r="F5382" i="2"/>
  <c r="G5381" i="2"/>
  <c r="F5381" i="2"/>
  <c r="G5380" i="2"/>
  <c r="F5380" i="2"/>
  <c r="G5379" i="2"/>
  <c r="F5379" i="2"/>
  <c r="G5378" i="2"/>
  <c r="F5378" i="2"/>
  <c r="G5377" i="2"/>
  <c r="F5377" i="2"/>
  <c r="G5376" i="2"/>
  <c r="F5376" i="2"/>
  <c r="G5375" i="2"/>
  <c r="F5375" i="2"/>
  <c r="G5374" i="2"/>
  <c r="F5374" i="2"/>
  <c r="G5373" i="2"/>
  <c r="F5373" i="2"/>
  <c r="G5372" i="2"/>
  <c r="F5372" i="2"/>
  <c r="G5371" i="2"/>
  <c r="F5371" i="2"/>
  <c r="G5370" i="2"/>
  <c r="F5370" i="2"/>
  <c r="G5369" i="2"/>
  <c r="F5369" i="2"/>
  <c r="G5368" i="2"/>
  <c r="F5368" i="2"/>
  <c r="G5367" i="2"/>
  <c r="F5367" i="2"/>
  <c r="G5366" i="2"/>
  <c r="F5366" i="2"/>
  <c r="G5365" i="2"/>
  <c r="F5365" i="2"/>
  <c r="G5364" i="2"/>
  <c r="F5364" i="2"/>
  <c r="G5363" i="2"/>
  <c r="F5363" i="2"/>
  <c r="G5362" i="2"/>
  <c r="F5362" i="2"/>
  <c r="G5361" i="2"/>
  <c r="F5361" i="2"/>
  <c r="G5360" i="2"/>
  <c r="F5360" i="2"/>
  <c r="G5359" i="2"/>
  <c r="F5359" i="2"/>
  <c r="G5358" i="2"/>
  <c r="F5358" i="2"/>
  <c r="G5357" i="2"/>
  <c r="F5357" i="2"/>
  <c r="G5356" i="2"/>
  <c r="F5356" i="2"/>
  <c r="G5355" i="2"/>
  <c r="F5355" i="2"/>
  <c r="G5354" i="2"/>
  <c r="F5354" i="2"/>
  <c r="G5353" i="2"/>
  <c r="F5353" i="2"/>
  <c r="G5352" i="2"/>
  <c r="F5352" i="2"/>
  <c r="G5351" i="2"/>
  <c r="F5351" i="2"/>
  <c r="G5350" i="2"/>
  <c r="F5350" i="2"/>
  <c r="G5349" i="2"/>
  <c r="F5349" i="2"/>
  <c r="G5348" i="2"/>
  <c r="F5348" i="2"/>
  <c r="G5347" i="2"/>
  <c r="F5347" i="2"/>
  <c r="G5346" i="2"/>
  <c r="F5346" i="2"/>
  <c r="G5345" i="2"/>
  <c r="F5345" i="2"/>
  <c r="G5344" i="2"/>
  <c r="F5344" i="2"/>
  <c r="G5343" i="2"/>
  <c r="F5343" i="2"/>
  <c r="G5342" i="2"/>
  <c r="F5342" i="2"/>
  <c r="G5341" i="2"/>
  <c r="F5341" i="2"/>
  <c r="G5340" i="2"/>
  <c r="F5340" i="2"/>
  <c r="G5339" i="2"/>
  <c r="F5339" i="2"/>
  <c r="G5338" i="2"/>
  <c r="F5338" i="2"/>
  <c r="G5337" i="2"/>
  <c r="F5337" i="2"/>
  <c r="G5336" i="2"/>
  <c r="F5336" i="2"/>
  <c r="G5335" i="2"/>
  <c r="F5335" i="2"/>
  <c r="G5334" i="2"/>
  <c r="F5334" i="2"/>
  <c r="G5333" i="2"/>
  <c r="F5333" i="2"/>
  <c r="G5332" i="2"/>
  <c r="F5332" i="2"/>
  <c r="G5331" i="2"/>
  <c r="F5331" i="2"/>
  <c r="G5330" i="2"/>
  <c r="F5330" i="2"/>
  <c r="G5329" i="2"/>
  <c r="F5329" i="2"/>
  <c r="G5328" i="2"/>
  <c r="F5328" i="2"/>
  <c r="G5327" i="2"/>
  <c r="F5327" i="2"/>
  <c r="G5326" i="2"/>
  <c r="F5326" i="2"/>
  <c r="G5325" i="2"/>
  <c r="F5325" i="2"/>
  <c r="G5324" i="2"/>
  <c r="F5324" i="2"/>
  <c r="G5323" i="2"/>
  <c r="F5323" i="2"/>
  <c r="G5322" i="2"/>
  <c r="F5322" i="2"/>
  <c r="G5321" i="2"/>
  <c r="F5321" i="2"/>
  <c r="G5320" i="2"/>
  <c r="F5320" i="2"/>
  <c r="G5319" i="2"/>
  <c r="F5319" i="2"/>
  <c r="G5318" i="2"/>
  <c r="F5318" i="2"/>
  <c r="G5317" i="2"/>
  <c r="F5317" i="2"/>
  <c r="G5316" i="2"/>
  <c r="F5316" i="2"/>
  <c r="G5315" i="2"/>
  <c r="F5315" i="2"/>
  <c r="G5314" i="2"/>
  <c r="F5314" i="2"/>
  <c r="G5313" i="2"/>
  <c r="F5313" i="2"/>
  <c r="G5312" i="2"/>
  <c r="F5312" i="2"/>
  <c r="G5311" i="2"/>
  <c r="F5311" i="2"/>
  <c r="G5310" i="2"/>
  <c r="F5310" i="2"/>
  <c r="G5309" i="2"/>
  <c r="F5309" i="2"/>
  <c r="G5308" i="2"/>
  <c r="F5308" i="2"/>
  <c r="G5307" i="2"/>
  <c r="F5307" i="2"/>
  <c r="G5306" i="2"/>
  <c r="F5306" i="2"/>
  <c r="G5305" i="2"/>
  <c r="F5305" i="2"/>
  <c r="G5304" i="2"/>
  <c r="F5304" i="2"/>
  <c r="G5303" i="2"/>
  <c r="F5303" i="2"/>
  <c r="G5302" i="2"/>
  <c r="F5302" i="2"/>
  <c r="G5301" i="2"/>
  <c r="F5301" i="2"/>
  <c r="G5300" i="2"/>
  <c r="F5300" i="2"/>
  <c r="G5299" i="2"/>
  <c r="F5299" i="2"/>
  <c r="G5298" i="2"/>
  <c r="F5298" i="2"/>
  <c r="G5297" i="2"/>
  <c r="F5297" i="2"/>
  <c r="G5296" i="2"/>
  <c r="F5296" i="2"/>
  <c r="G5295" i="2"/>
  <c r="F5295" i="2"/>
  <c r="G5294" i="2"/>
  <c r="F5294" i="2"/>
  <c r="G5293" i="2"/>
  <c r="F5293" i="2"/>
  <c r="G5292" i="2"/>
  <c r="F5292" i="2"/>
  <c r="G5291" i="2"/>
  <c r="F5291" i="2"/>
  <c r="G5290" i="2"/>
  <c r="F5290" i="2"/>
  <c r="G5289" i="2"/>
  <c r="F5289" i="2"/>
  <c r="G5288" i="2"/>
  <c r="F5288" i="2"/>
  <c r="G5287" i="2"/>
  <c r="F5287" i="2"/>
  <c r="G5286" i="2"/>
  <c r="F5286" i="2"/>
  <c r="G5285" i="2"/>
  <c r="F5285" i="2"/>
  <c r="G5284" i="2"/>
  <c r="F5284" i="2"/>
  <c r="G5283" i="2"/>
  <c r="F5283" i="2"/>
  <c r="G5282" i="2"/>
  <c r="F5282" i="2"/>
  <c r="G5281" i="2"/>
  <c r="F5281" i="2"/>
  <c r="G5280" i="2"/>
  <c r="F5280" i="2"/>
  <c r="G5279" i="2"/>
  <c r="F5279" i="2"/>
  <c r="G5278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F5278" i="2"/>
  <c r="G5277" i="2"/>
  <c r="F5277" i="2"/>
  <c r="G5276" i="2"/>
  <c r="F5276" i="2"/>
  <c r="G5275" i="2"/>
  <c r="F5275" i="2"/>
  <c r="G5274" i="2"/>
  <c r="F5274" i="2"/>
  <c r="G5273" i="2"/>
  <c r="F5273" i="2"/>
  <c r="G5272" i="2"/>
  <c r="F5272" i="2"/>
  <c r="G5271" i="2"/>
  <c r="F5271" i="2"/>
  <c r="G5270" i="2"/>
  <c r="F5270" i="2"/>
  <c r="G5269" i="2"/>
  <c r="F5269" i="2"/>
  <c r="G5268" i="2"/>
  <c r="F5268" i="2"/>
  <c r="G5267" i="2"/>
  <c r="F5267" i="2"/>
  <c r="G5266" i="2"/>
  <c r="F5266" i="2"/>
  <c r="G5265" i="2"/>
  <c r="F5265" i="2"/>
  <c r="G5264" i="2"/>
  <c r="F5264" i="2"/>
  <c r="G5263" i="2"/>
  <c r="F5263" i="2"/>
  <c r="G5262" i="2"/>
  <c r="F5262" i="2"/>
  <c r="G5261" i="2"/>
  <c r="F5261" i="2"/>
  <c r="G5260" i="2"/>
  <c r="F5260" i="2"/>
  <c r="G5259" i="2"/>
  <c r="F5259" i="2"/>
  <c r="G5258" i="2"/>
  <c r="F5258" i="2"/>
  <c r="G5257" i="2"/>
  <c r="F5257" i="2"/>
  <c r="G5256" i="2"/>
  <c r="F5256" i="2"/>
  <c r="G5255" i="2"/>
  <c r="F5255" i="2"/>
  <c r="G5254" i="2"/>
  <c r="F5254" i="2"/>
  <c r="G5253" i="2"/>
  <c r="F5253" i="2"/>
  <c r="G5252" i="2"/>
  <c r="F5252" i="2"/>
  <c r="G5251" i="2"/>
  <c r="F5251" i="2"/>
  <c r="G5250" i="2"/>
  <c r="F5250" i="2"/>
  <c r="G5249" i="2"/>
  <c r="F5249" i="2"/>
  <c r="G5248" i="2"/>
  <c r="F5248" i="2"/>
  <c r="G5247" i="2"/>
  <c r="F5247" i="2"/>
  <c r="G5246" i="2"/>
  <c r="F5246" i="2"/>
  <c r="G5245" i="2"/>
  <c r="F5245" i="2"/>
  <c r="G5244" i="2"/>
  <c r="F5244" i="2"/>
  <c r="G5243" i="2"/>
  <c r="F5243" i="2"/>
  <c r="G5242" i="2"/>
  <c r="F5242" i="2"/>
  <c r="G5241" i="2"/>
  <c r="F5241" i="2"/>
  <c r="G5240" i="2"/>
  <c r="F5240" i="2"/>
  <c r="G5239" i="2"/>
  <c r="F5239" i="2"/>
  <c r="G5238" i="2"/>
  <c r="F5238" i="2"/>
  <c r="G5237" i="2"/>
  <c r="F5237" i="2"/>
  <c r="G5236" i="2"/>
  <c r="F5236" i="2"/>
  <c r="G5235" i="2"/>
  <c r="F5235" i="2"/>
  <c r="G5234" i="2"/>
  <c r="F5234" i="2"/>
  <c r="G5233" i="2"/>
  <c r="F5233" i="2"/>
  <c r="G5232" i="2"/>
  <c r="F5232" i="2"/>
  <c r="G5231" i="2"/>
  <c r="F5231" i="2"/>
  <c r="G5230" i="2"/>
  <c r="F5230" i="2"/>
  <c r="G5229" i="2"/>
  <c r="F5229" i="2"/>
  <c r="G5228" i="2"/>
  <c r="F5228" i="2"/>
  <c r="G5227" i="2"/>
  <c r="F5227" i="2"/>
  <c r="G5226" i="2"/>
  <c r="F5226" i="2"/>
  <c r="G5225" i="2"/>
  <c r="F5225" i="2"/>
  <c r="G5224" i="2"/>
  <c r="F5224" i="2"/>
  <c r="G5223" i="2"/>
  <c r="F5223" i="2"/>
  <c r="G5222" i="2"/>
  <c r="F5222" i="2"/>
  <c r="G5221" i="2"/>
  <c r="F5221" i="2"/>
  <c r="G5220" i="2"/>
  <c r="F5220" i="2"/>
  <c r="G5219" i="2"/>
  <c r="F5219" i="2"/>
  <c r="G5218" i="2"/>
  <c r="F5218" i="2"/>
  <c r="G5217" i="2"/>
  <c r="F5217" i="2"/>
  <c r="G5216" i="2"/>
  <c r="F5216" i="2"/>
  <c r="G5215" i="2"/>
  <c r="F5215" i="2"/>
  <c r="G5214" i="2"/>
  <c r="F5214" i="2"/>
  <c r="G5213" i="2"/>
  <c r="F5213" i="2"/>
  <c r="G5212" i="2"/>
  <c r="F5212" i="2"/>
  <c r="G5211" i="2"/>
  <c r="F5211" i="2"/>
  <c r="G5210" i="2"/>
  <c r="F5210" i="2"/>
  <c r="G5209" i="2"/>
  <c r="F5209" i="2"/>
  <c r="G5208" i="2"/>
  <c r="F5208" i="2"/>
  <c r="G5207" i="2"/>
  <c r="F5207" i="2"/>
  <c r="G5206" i="2"/>
  <c r="F5206" i="2"/>
  <c r="G5205" i="2"/>
  <c r="F5205" i="2"/>
  <c r="G5204" i="2"/>
  <c r="F5204" i="2"/>
  <c r="G5203" i="2"/>
  <c r="F5203" i="2"/>
  <c r="G5202" i="2"/>
  <c r="F5202" i="2"/>
  <c r="G5201" i="2"/>
  <c r="F5201" i="2"/>
  <c r="G5200" i="2"/>
  <c r="F5200" i="2"/>
  <c r="G5199" i="2"/>
  <c r="F5199" i="2"/>
  <c r="G5198" i="2"/>
  <c r="F5198" i="2"/>
  <c r="G5197" i="2"/>
  <c r="F5197" i="2"/>
  <c r="G5196" i="2"/>
  <c r="F5196" i="2"/>
  <c r="G5195" i="2"/>
  <c r="F5195" i="2"/>
  <c r="G5194" i="2"/>
  <c r="F5194" i="2"/>
  <c r="G5193" i="2"/>
  <c r="F5193" i="2"/>
  <c r="G5192" i="2"/>
  <c r="F5192" i="2"/>
  <c r="G5191" i="2"/>
  <c r="F5191" i="2"/>
  <c r="G5190" i="2"/>
  <c r="F5190" i="2"/>
  <c r="G5189" i="2"/>
  <c r="F5189" i="2"/>
  <c r="G5188" i="2"/>
  <c r="F5188" i="2"/>
  <c r="G5187" i="2"/>
  <c r="F5187" i="2"/>
  <c r="G5186" i="2"/>
  <c r="F5186" i="2"/>
  <c r="G5185" i="2"/>
  <c r="F5185" i="2"/>
  <c r="G5184" i="2"/>
  <c r="F5184" i="2"/>
  <c r="G5183" i="2"/>
  <c r="F5183" i="2"/>
  <c r="G5182" i="2"/>
  <c r="F5182" i="2"/>
  <c r="G5181" i="2"/>
  <c r="F5181" i="2"/>
  <c r="G5180" i="2"/>
  <c r="F5180" i="2"/>
  <c r="G5179" i="2"/>
  <c r="F5179" i="2"/>
  <c r="G5178" i="2"/>
  <c r="F5178" i="2"/>
  <c r="G5177" i="2"/>
  <c r="F5177" i="2"/>
  <c r="G5176" i="2"/>
  <c r="F5176" i="2"/>
  <c r="G5175" i="2"/>
  <c r="F5175" i="2"/>
  <c r="G5174" i="2"/>
  <c r="F5174" i="2"/>
  <c r="G5173" i="2"/>
  <c r="F5173" i="2"/>
  <c r="G5172" i="2"/>
  <c r="F5172" i="2"/>
  <c r="G5171" i="2"/>
  <c r="F5171" i="2"/>
  <c r="G5170" i="2"/>
  <c r="F5170" i="2"/>
  <c r="G5169" i="2"/>
  <c r="F5169" i="2"/>
  <c r="G5168" i="2"/>
  <c r="F5168" i="2"/>
  <c r="G5167" i="2"/>
  <c r="F5167" i="2"/>
  <c r="G5166" i="2"/>
  <c r="F5166" i="2"/>
  <c r="G5165" i="2"/>
  <c r="F5165" i="2"/>
  <c r="G5164" i="2"/>
  <c r="F5164" i="2"/>
  <c r="G5163" i="2"/>
  <c r="F5163" i="2"/>
  <c r="G5162" i="2"/>
  <c r="F5162" i="2"/>
  <c r="G5161" i="2"/>
  <c r="F5161" i="2"/>
  <c r="G5160" i="2"/>
  <c r="F5160" i="2"/>
  <c r="G5159" i="2"/>
  <c r="F5159" i="2"/>
  <c r="G5158" i="2"/>
  <c r="F5158" i="2"/>
  <c r="G5157" i="2"/>
  <c r="F5157" i="2"/>
  <c r="G5156" i="2"/>
  <c r="F5156" i="2"/>
  <c r="G5155" i="2"/>
  <c r="F5155" i="2"/>
  <c r="G5154" i="2"/>
  <c r="F5154" i="2"/>
  <c r="G5153" i="2"/>
  <c r="F5153" i="2"/>
  <c r="G5152" i="2"/>
  <c r="F5152" i="2"/>
  <c r="G5151" i="2"/>
  <c r="F5151" i="2"/>
  <c r="G5150" i="2"/>
  <c r="F5150" i="2"/>
  <c r="G5149" i="2"/>
  <c r="F5149" i="2"/>
  <c r="G5148" i="2"/>
  <c r="F5148" i="2"/>
  <c r="G5147" i="2"/>
  <c r="F5147" i="2"/>
  <c r="G5146" i="2"/>
  <c r="F5146" i="2"/>
  <c r="G5145" i="2"/>
  <c r="F5145" i="2"/>
  <c r="G5144" i="2"/>
  <c r="F5144" i="2"/>
  <c r="G5143" i="2"/>
  <c r="F5143" i="2"/>
  <c r="G5142" i="2"/>
  <c r="F5142" i="2"/>
  <c r="G5141" i="2"/>
  <c r="F5141" i="2"/>
  <c r="G5140" i="2"/>
  <c r="F5140" i="2"/>
  <c r="G5139" i="2"/>
  <c r="F5139" i="2"/>
  <c r="G5138" i="2"/>
  <c r="F5138" i="2"/>
  <c r="G5137" i="2"/>
  <c r="F5137" i="2"/>
  <c r="G5136" i="2"/>
  <c r="F5136" i="2"/>
  <c r="G5135" i="2"/>
  <c r="F5135" i="2"/>
  <c r="G5134" i="2"/>
  <c r="F5134" i="2"/>
  <c r="G5133" i="2"/>
  <c r="F5133" i="2"/>
  <c r="G5132" i="2"/>
  <c r="F5132" i="2"/>
  <c r="G5131" i="2"/>
  <c r="F5131" i="2"/>
  <c r="G5130" i="2"/>
  <c r="F5130" i="2"/>
  <c r="G5129" i="2"/>
  <c r="F5129" i="2"/>
  <c r="G5128" i="2"/>
  <c r="F5128" i="2"/>
  <c r="G5127" i="2"/>
  <c r="F5127" i="2"/>
  <c r="G5126" i="2"/>
  <c r="F5126" i="2"/>
  <c r="G5125" i="2"/>
  <c r="F5125" i="2"/>
  <c r="G5124" i="2"/>
  <c r="F5124" i="2"/>
  <c r="G5123" i="2"/>
  <c r="F5123" i="2"/>
  <c r="G5122" i="2"/>
  <c r="F5122" i="2"/>
  <c r="G5121" i="2"/>
  <c r="F5121" i="2"/>
  <c r="G5120" i="2"/>
  <c r="F5120" i="2"/>
  <c r="G5119" i="2"/>
  <c r="F5119" i="2"/>
  <c r="G5118" i="2"/>
  <c r="F5118" i="2"/>
  <c r="G5117" i="2"/>
  <c r="F5117" i="2"/>
  <c r="G5116" i="2"/>
  <c r="F5116" i="2"/>
  <c r="G5115" i="2"/>
  <c r="F5115" i="2"/>
  <c r="G5114" i="2"/>
  <c r="F5114" i="2"/>
  <c r="G5113" i="2"/>
  <c r="F5113" i="2"/>
  <c r="G5112" i="2"/>
  <c r="F5112" i="2"/>
  <c r="G5111" i="2"/>
  <c r="F5111" i="2"/>
  <c r="G5110" i="2"/>
  <c r="F5110" i="2"/>
  <c r="G5109" i="2"/>
  <c r="F5109" i="2"/>
  <c r="G5108" i="2"/>
  <c r="F5108" i="2"/>
  <c r="G5107" i="2"/>
  <c r="F5107" i="2"/>
  <c r="G5106" i="2"/>
  <c r="F5106" i="2"/>
  <c r="G5105" i="2"/>
  <c r="F5105" i="2"/>
  <c r="G5104" i="2"/>
  <c r="F5104" i="2"/>
  <c r="G5103" i="2"/>
  <c r="F5103" i="2"/>
  <c r="G5102" i="2"/>
  <c r="F5102" i="2"/>
  <c r="G5101" i="2"/>
  <c r="F5101" i="2"/>
  <c r="G5100" i="2"/>
  <c r="F5100" i="2"/>
  <c r="G5099" i="2"/>
  <c r="F5099" i="2"/>
  <c r="G5098" i="2"/>
  <c r="F5098" i="2"/>
  <c r="G5097" i="2"/>
  <c r="F5097" i="2"/>
  <c r="G5096" i="2"/>
  <c r="F5096" i="2"/>
  <c r="G5095" i="2"/>
  <c r="F5095" i="2"/>
  <c r="G5094" i="2"/>
  <c r="F5094" i="2"/>
  <c r="G5093" i="2"/>
  <c r="F5093" i="2"/>
  <c r="G5092" i="2"/>
  <c r="F5092" i="2"/>
  <c r="G5091" i="2"/>
  <c r="F5091" i="2"/>
  <c r="G5090" i="2"/>
  <c r="F5090" i="2"/>
  <c r="G5089" i="2"/>
  <c r="F5089" i="2"/>
  <c r="G5088" i="2"/>
  <c r="F5088" i="2"/>
  <c r="G5087" i="2"/>
  <c r="F5087" i="2"/>
  <c r="G5086" i="2"/>
  <c r="F5086" i="2"/>
  <c r="G5085" i="2"/>
  <c r="F5085" i="2"/>
  <c r="G5084" i="2"/>
  <c r="F5084" i="2"/>
  <c r="G5083" i="2"/>
  <c r="F5083" i="2"/>
  <c r="G5082" i="2"/>
  <c r="F5082" i="2"/>
  <c r="G5081" i="2"/>
  <c r="F5081" i="2"/>
  <c r="G5080" i="2"/>
  <c r="F5080" i="2"/>
  <c r="G5079" i="2"/>
  <c r="F5079" i="2"/>
  <c r="G5078" i="2"/>
  <c r="F5078" i="2"/>
  <c r="G5077" i="2"/>
  <c r="F5077" i="2"/>
  <c r="G5076" i="2"/>
  <c r="F5076" i="2"/>
  <c r="G5075" i="2"/>
  <c r="F5075" i="2"/>
  <c r="G5074" i="2"/>
  <c r="F5074" i="2"/>
  <c r="G5073" i="2"/>
  <c r="F5073" i="2"/>
  <c r="G5072" i="2"/>
  <c r="F5072" i="2"/>
  <c r="G5071" i="2"/>
  <c r="F5071" i="2"/>
  <c r="G5070" i="2"/>
  <c r="F5070" i="2"/>
  <c r="G5069" i="2"/>
  <c r="F5069" i="2"/>
  <c r="G5068" i="2"/>
  <c r="F5068" i="2"/>
  <c r="G5067" i="2"/>
  <c r="F5067" i="2"/>
  <c r="G5066" i="2"/>
  <c r="F5066" i="2"/>
  <c r="G5065" i="2"/>
  <c r="F5065" i="2"/>
  <c r="G5064" i="2"/>
  <c r="F5064" i="2"/>
  <c r="G5063" i="2"/>
  <c r="F5063" i="2"/>
  <c r="G5062" i="2"/>
  <c r="F5062" i="2"/>
  <c r="G5061" i="2"/>
  <c r="F5061" i="2"/>
  <c r="G5060" i="2"/>
  <c r="F5060" i="2"/>
  <c r="G5059" i="2"/>
  <c r="F5059" i="2"/>
  <c r="G5058" i="2"/>
  <c r="F5058" i="2"/>
  <c r="G5057" i="2"/>
  <c r="F5057" i="2"/>
  <c r="G5056" i="2"/>
  <c r="F5056" i="2"/>
  <c r="G5055" i="2"/>
  <c r="F5055" i="2"/>
  <c r="G5054" i="2"/>
  <c r="F5054" i="2"/>
  <c r="G5053" i="2"/>
  <c r="F5053" i="2"/>
  <c r="G5052" i="2"/>
  <c r="F5052" i="2"/>
  <c r="G5051" i="2"/>
  <c r="F5051" i="2"/>
  <c r="G5050" i="2"/>
  <c r="F5050" i="2"/>
  <c r="G5049" i="2"/>
  <c r="F5049" i="2"/>
  <c r="G5048" i="2"/>
  <c r="F5048" i="2"/>
  <c r="G5047" i="2"/>
  <c r="F5047" i="2"/>
  <c r="G5046" i="2"/>
  <c r="F5046" i="2"/>
  <c r="G5045" i="2"/>
  <c r="F5045" i="2"/>
  <c r="G5044" i="2"/>
  <c r="F5044" i="2"/>
  <c r="G5043" i="2"/>
  <c r="F5043" i="2"/>
  <c r="G5042" i="2"/>
  <c r="F5042" i="2"/>
  <c r="G5041" i="2"/>
  <c r="F5041" i="2"/>
  <c r="G5040" i="2"/>
  <c r="F5040" i="2"/>
  <c r="G5039" i="2"/>
  <c r="F5039" i="2"/>
  <c r="G5038" i="2"/>
  <c r="F5038" i="2"/>
  <c r="G5037" i="2"/>
  <c r="F5037" i="2"/>
  <c r="G5036" i="2"/>
  <c r="F5036" i="2"/>
  <c r="G5035" i="2"/>
  <c r="F5035" i="2"/>
  <c r="G5034" i="2"/>
  <c r="F5034" i="2"/>
  <c r="G5033" i="2"/>
  <c r="F5033" i="2"/>
  <c r="G5032" i="2"/>
  <c r="F5032" i="2"/>
  <c r="G5031" i="2"/>
  <c r="F5031" i="2"/>
  <c r="G5030" i="2"/>
  <c r="F5030" i="2"/>
  <c r="G5029" i="2"/>
  <c r="F5029" i="2"/>
  <c r="G5028" i="2"/>
  <c r="F5028" i="2"/>
  <c r="G5027" i="2"/>
  <c r="F5027" i="2"/>
  <c r="G5026" i="2"/>
  <c r="F5026" i="2"/>
  <c r="G5025" i="2"/>
  <c r="F5025" i="2"/>
  <c r="G5024" i="2"/>
  <c r="F5024" i="2"/>
  <c r="G5023" i="2"/>
  <c r="F5023" i="2"/>
  <c r="G5022" i="2"/>
  <c r="F5022" i="2"/>
  <c r="G5021" i="2"/>
  <c r="F5021" i="2"/>
  <c r="G5020" i="2"/>
  <c r="F5020" i="2"/>
  <c r="G5019" i="2"/>
  <c r="F5019" i="2"/>
  <c r="G5018" i="2"/>
  <c r="F5018" i="2"/>
  <c r="G5017" i="2"/>
  <c r="F5017" i="2"/>
  <c r="G5016" i="2"/>
  <c r="F5016" i="2"/>
  <c r="G5015" i="2"/>
  <c r="F5015" i="2"/>
  <c r="G5014" i="2"/>
  <c r="F5014" i="2"/>
  <c r="G5013" i="2"/>
  <c r="F5013" i="2"/>
  <c r="G5012" i="2"/>
  <c r="F5012" i="2"/>
  <c r="G5011" i="2"/>
  <c r="F5011" i="2"/>
  <c r="G5010" i="2"/>
  <c r="F5010" i="2"/>
  <c r="G5009" i="2"/>
  <c r="F5009" i="2"/>
  <c r="G5008" i="2"/>
  <c r="F5008" i="2"/>
  <c r="G5007" i="2"/>
  <c r="F5007" i="2"/>
  <c r="G5006" i="2"/>
  <c r="F5006" i="2"/>
  <c r="G5005" i="2"/>
  <c r="F5005" i="2"/>
  <c r="G5004" i="2"/>
  <c r="F5004" i="2"/>
  <c r="G5003" i="2"/>
  <c r="F5003" i="2"/>
  <c r="G5002" i="2"/>
  <c r="F5002" i="2"/>
  <c r="G5001" i="2"/>
  <c r="F5001" i="2"/>
  <c r="G5000" i="2"/>
  <c r="F5000" i="2"/>
  <c r="G4999" i="2"/>
  <c r="F4999" i="2"/>
  <c r="G4998" i="2"/>
  <c r="F4998" i="2"/>
  <c r="G4997" i="2"/>
  <c r="F4997" i="2"/>
  <c r="G4996" i="2"/>
  <c r="F4996" i="2"/>
  <c r="G4995" i="2"/>
  <c r="F4995" i="2"/>
  <c r="G4994" i="2"/>
  <c r="F4994" i="2"/>
  <c r="G4993" i="2"/>
  <c r="F4993" i="2"/>
  <c r="G4992" i="2"/>
  <c r="F4992" i="2"/>
  <c r="G4991" i="2"/>
  <c r="F4991" i="2"/>
  <c r="G4990" i="2"/>
  <c r="F4990" i="2"/>
  <c r="G4989" i="2"/>
  <c r="F4989" i="2"/>
  <c r="G4988" i="2"/>
  <c r="F4988" i="2"/>
  <c r="G4987" i="2"/>
  <c r="F4987" i="2"/>
  <c r="G4986" i="2"/>
  <c r="F4986" i="2"/>
  <c r="G4985" i="2"/>
  <c r="F4985" i="2"/>
  <c r="G4984" i="2"/>
  <c r="F4984" i="2"/>
  <c r="G4983" i="2"/>
  <c r="F4983" i="2"/>
  <c r="G4982" i="2"/>
  <c r="F4982" i="2"/>
  <c r="G4981" i="2"/>
  <c r="F4981" i="2"/>
  <c r="G4980" i="2"/>
  <c r="F4980" i="2"/>
  <c r="G4979" i="2"/>
  <c r="F4979" i="2"/>
  <c r="G4978" i="2"/>
  <c r="F4978" i="2"/>
  <c r="G4977" i="2"/>
  <c r="F4977" i="2"/>
  <c r="G4976" i="2"/>
  <c r="F4976" i="2"/>
  <c r="G4975" i="2"/>
  <c r="F4975" i="2"/>
  <c r="G4974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F4974" i="2"/>
  <c r="G4973" i="2"/>
  <c r="F4973" i="2"/>
  <c r="G4972" i="2"/>
  <c r="F4972" i="2"/>
  <c r="G4971" i="2"/>
  <c r="F4971" i="2"/>
  <c r="G4970" i="2"/>
  <c r="F4970" i="2"/>
  <c r="G4969" i="2"/>
  <c r="F4969" i="2"/>
  <c r="G4968" i="2"/>
  <c r="F4968" i="2"/>
  <c r="G4967" i="2"/>
  <c r="F4967" i="2"/>
  <c r="G4966" i="2"/>
  <c r="F4966" i="2"/>
  <c r="G4965" i="2"/>
  <c r="F4965" i="2"/>
  <c r="G4964" i="2"/>
  <c r="F4964" i="2"/>
  <c r="G4963" i="2"/>
  <c r="F4963" i="2"/>
  <c r="G4962" i="2"/>
  <c r="F4962" i="2"/>
  <c r="G4961" i="2"/>
  <c r="F4961" i="2"/>
  <c r="G4960" i="2"/>
  <c r="F4960" i="2"/>
  <c r="G4959" i="2"/>
  <c r="F4959" i="2"/>
  <c r="G4958" i="2"/>
  <c r="F4958" i="2"/>
  <c r="G4957" i="2"/>
  <c r="F4957" i="2"/>
  <c r="G4956" i="2"/>
  <c r="F4956" i="2"/>
  <c r="G4955" i="2"/>
  <c r="F4955" i="2"/>
  <c r="G4954" i="2"/>
  <c r="F4954" i="2"/>
  <c r="G4953" i="2"/>
  <c r="F4953" i="2"/>
  <c r="G4952" i="2"/>
  <c r="F4952" i="2"/>
  <c r="G4951" i="2"/>
  <c r="F4951" i="2"/>
  <c r="G4950" i="2"/>
  <c r="F4950" i="2"/>
  <c r="G4949" i="2"/>
  <c r="F4949" i="2"/>
  <c r="G4948" i="2"/>
  <c r="F4948" i="2"/>
  <c r="G4947" i="2"/>
  <c r="F4947" i="2"/>
  <c r="G4946" i="2"/>
  <c r="F4946" i="2"/>
  <c r="G4945" i="2"/>
  <c r="F4945" i="2"/>
  <c r="G4944" i="2"/>
  <c r="F4944" i="2"/>
  <c r="G4943" i="2"/>
  <c r="F4943" i="2"/>
  <c r="G4942" i="2"/>
  <c r="F4942" i="2"/>
  <c r="G4941" i="2"/>
  <c r="F4941" i="2"/>
  <c r="G4940" i="2"/>
  <c r="F4940" i="2"/>
  <c r="G4939" i="2"/>
  <c r="F4939" i="2"/>
  <c r="G4938" i="2"/>
  <c r="F4938" i="2"/>
  <c r="G4937" i="2"/>
  <c r="F4937" i="2"/>
  <c r="G4936" i="2"/>
  <c r="F4936" i="2"/>
  <c r="G4935" i="2"/>
  <c r="F4935" i="2"/>
  <c r="G4934" i="2"/>
  <c r="F4934" i="2"/>
  <c r="G4933" i="2"/>
  <c r="F4933" i="2"/>
  <c r="G4932" i="2"/>
  <c r="F4932" i="2"/>
  <c r="G4931" i="2"/>
  <c r="F4931" i="2"/>
  <c r="G4930" i="2"/>
  <c r="F4930" i="2"/>
  <c r="G4929" i="2"/>
  <c r="F4929" i="2"/>
  <c r="G4928" i="2"/>
  <c r="F4928" i="2"/>
  <c r="G4927" i="2"/>
  <c r="F4927" i="2"/>
  <c r="G4926" i="2"/>
  <c r="F4926" i="2"/>
  <c r="G4925" i="2"/>
  <c r="F4925" i="2"/>
  <c r="G4924" i="2"/>
  <c r="F4924" i="2"/>
  <c r="G4923" i="2"/>
  <c r="F4923" i="2"/>
  <c r="G4922" i="2"/>
  <c r="F4922" i="2"/>
  <c r="G4921" i="2"/>
  <c r="F4921" i="2"/>
  <c r="G4920" i="2"/>
  <c r="F4920" i="2"/>
  <c r="G4919" i="2"/>
  <c r="F4919" i="2"/>
  <c r="G4918" i="2"/>
  <c r="F4918" i="2"/>
  <c r="G4917" i="2"/>
  <c r="F4917" i="2"/>
  <c r="G4916" i="2"/>
  <c r="F4916" i="2"/>
  <c r="G4915" i="2"/>
  <c r="F4915" i="2"/>
  <c r="G4914" i="2"/>
  <c r="F4914" i="2"/>
  <c r="G4913" i="2"/>
  <c r="F4913" i="2"/>
  <c r="G4912" i="2"/>
  <c r="F4912" i="2"/>
  <c r="G4911" i="2"/>
  <c r="F4911" i="2"/>
  <c r="G4910" i="2"/>
  <c r="F4910" i="2"/>
  <c r="G4909" i="2"/>
  <c r="F4909" i="2"/>
  <c r="G4908" i="2"/>
  <c r="F4908" i="2"/>
  <c r="G4907" i="2"/>
  <c r="F4907" i="2"/>
  <c r="G4906" i="2"/>
  <c r="F4906" i="2"/>
  <c r="G4905" i="2"/>
  <c r="F4905" i="2"/>
  <c r="G4904" i="2"/>
  <c r="F4904" i="2"/>
  <c r="G4903" i="2"/>
  <c r="F4903" i="2"/>
  <c r="G4902" i="2"/>
  <c r="F4902" i="2"/>
  <c r="G4901" i="2"/>
  <c r="F4901" i="2"/>
  <c r="G4900" i="2"/>
  <c r="F4900" i="2"/>
  <c r="G4899" i="2"/>
  <c r="F4899" i="2"/>
  <c r="G4898" i="2"/>
  <c r="F4898" i="2"/>
  <c r="G4897" i="2"/>
  <c r="F4897" i="2"/>
  <c r="G4896" i="2"/>
  <c r="F4896" i="2"/>
  <c r="G4895" i="2"/>
  <c r="F4895" i="2"/>
  <c r="G4894" i="2"/>
  <c r="F4894" i="2"/>
  <c r="G4893" i="2"/>
  <c r="F4893" i="2"/>
  <c r="G4892" i="2"/>
  <c r="F4892" i="2"/>
  <c r="G4891" i="2"/>
  <c r="F4891" i="2"/>
  <c r="G4890" i="2"/>
  <c r="F4890" i="2"/>
  <c r="G4889" i="2"/>
  <c r="F4889" i="2"/>
  <c r="G4888" i="2"/>
  <c r="F4888" i="2"/>
  <c r="G4887" i="2"/>
  <c r="F4887" i="2"/>
  <c r="G4886" i="2"/>
  <c r="F4886" i="2"/>
  <c r="G4885" i="2"/>
  <c r="F4885" i="2"/>
  <c r="G4884" i="2"/>
  <c r="F4884" i="2"/>
  <c r="G4883" i="2"/>
  <c r="F4883" i="2"/>
  <c r="G4882" i="2"/>
  <c r="F4882" i="2"/>
  <c r="G4881" i="2"/>
  <c r="F4881" i="2"/>
  <c r="G4880" i="2"/>
  <c r="F4880" i="2"/>
  <c r="G4879" i="2"/>
  <c r="F4879" i="2"/>
  <c r="G4878" i="2"/>
  <c r="F4878" i="2"/>
  <c r="G4877" i="2"/>
  <c r="F4877" i="2"/>
  <c r="G4876" i="2"/>
  <c r="F4876" i="2"/>
  <c r="G4875" i="2"/>
  <c r="F4875" i="2"/>
  <c r="G4874" i="2"/>
  <c r="F4874" i="2"/>
  <c r="G4873" i="2"/>
  <c r="F4873" i="2"/>
  <c r="G4872" i="2"/>
  <c r="F4872" i="2"/>
  <c r="G4871" i="2"/>
  <c r="F4871" i="2"/>
  <c r="G4870" i="2"/>
  <c r="F4870" i="2"/>
  <c r="G4869" i="2"/>
  <c r="F4869" i="2"/>
  <c r="G4868" i="2"/>
  <c r="F4868" i="2"/>
  <c r="G4867" i="2"/>
  <c r="F4867" i="2"/>
  <c r="G4866" i="2"/>
  <c r="F4866" i="2"/>
  <c r="G4865" i="2"/>
  <c r="F4865" i="2"/>
  <c r="G4864" i="2"/>
  <c r="F4864" i="2"/>
  <c r="G4863" i="2"/>
  <c r="F4863" i="2"/>
  <c r="G4862" i="2"/>
  <c r="F4862" i="2"/>
  <c r="G4861" i="2"/>
  <c r="F4861" i="2"/>
  <c r="G4860" i="2"/>
  <c r="F4860" i="2"/>
  <c r="G4859" i="2"/>
  <c r="F4859" i="2"/>
  <c r="G4858" i="2"/>
  <c r="F4858" i="2"/>
  <c r="G4857" i="2"/>
  <c r="F4857" i="2"/>
  <c r="G4856" i="2"/>
  <c r="F4856" i="2"/>
  <c r="G4855" i="2"/>
  <c r="F4855" i="2"/>
  <c r="G4854" i="2"/>
  <c r="F4854" i="2"/>
  <c r="G4853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F4853" i="2"/>
  <c r="G4852" i="2"/>
  <c r="F4852" i="2"/>
  <c r="G4851" i="2"/>
  <c r="F4851" i="2"/>
  <c r="G4850" i="2"/>
  <c r="F4850" i="2"/>
  <c r="G4849" i="2"/>
  <c r="F4849" i="2"/>
  <c r="G4848" i="2"/>
  <c r="F4848" i="2"/>
  <c r="G4847" i="2"/>
  <c r="F4847" i="2"/>
  <c r="G4846" i="2"/>
  <c r="F4846" i="2"/>
  <c r="G4845" i="2"/>
  <c r="F4845" i="2"/>
  <c r="G4844" i="2"/>
  <c r="F4844" i="2"/>
  <c r="G4843" i="2"/>
  <c r="F4843" i="2"/>
  <c r="G4842" i="2"/>
  <c r="F4842" i="2"/>
  <c r="G4841" i="2"/>
  <c r="F4841" i="2"/>
  <c r="G4840" i="2"/>
  <c r="F4840" i="2"/>
  <c r="G4839" i="2"/>
  <c r="F4839" i="2"/>
  <c r="G4838" i="2"/>
  <c r="F4838" i="2"/>
  <c r="G4837" i="2"/>
  <c r="F4837" i="2"/>
  <c r="G4836" i="2"/>
  <c r="F4836" i="2"/>
  <c r="G4835" i="2"/>
  <c r="F4835" i="2"/>
  <c r="G4834" i="2"/>
  <c r="F4834" i="2"/>
  <c r="G4833" i="2"/>
  <c r="F4833" i="2"/>
  <c r="G4832" i="2"/>
  <c r="F4832" i="2"/>
  <c r="G4831" i="2"/>
  <c r="F4831" i="2"/>
  <c r="G4830" i="2"/>
  <c r="F4830" i="2"/>
  <c r="G4829" i="2"/>
  <c r="F4829" i="2"/>
  <c r="G4828" i="2"/>
  <c r="F4828" i="2"/>
  <c r="G4827" i="2"/>
  <c r="F4827" i="2"/>
  <c r="G4826" i="2"/>
  <c r="F4826" i="2"/>
  <c r="G4825" i="2"/>
  <c r="F4825" i="2"/>
  <c r="G4824" i="2"/>
  <c r="F4824" i="2"/>
  <c r="G4823" i="2"/>
  <c r="F4823" i="2"/>
  <c r="G4822" i="2"/>
  <c r="F4822" i="2"/>
  <c r="G4821" i="2"/>
  <c r="F4821" i="2"/>
  <c r="G4820" i="2"/>
  <c r="F4820" i="2"/>
  <c r="G4819" i="2"/>
  <c r="F4819" i="2"/>
  <c r="G4818" i="2"/>
  <c r="F4818" i="2"/>
  <c r="G4817" i="2"/>
  <c r="F4817" i="2"/>
  <c r="G4816" i="2"/>
  <c r="F4816" i="2"/>
  <c r="G4815" i="2"/>
  <c r="F4815" i="2"/>
  <c r="G4814" i="2"/>
  <c r="F4814" i="2"/>
  <c r="G4813" i="2"/>
  <c r="F4813" i="2"/>
  <c r="G4812" i="2"/>
  <c r="F4812" i="2"/>
  <c r="G4811" i="2"/>
  <c r="F4811" i="2"/>
  <c r="G4810" i="2"/>
  <c r="F4810" i="2"/>
  <c r="G4809" i="2"/>
  <c r="F4809" i="2"/>
  <c r="G4808" i="2"/>
  <c r="F4808" i="2"/>
  <c r="G4807" i="2"/>
  <c r="F4807" i="2"/>
  <c r="G4806" i="2"/>
  <c r="F4806" i="2"/>
  <c r="G4805" i="2"/>
  <c r="F4805" i="2"/>
  <c r="G4804" i="2"/>
  <c r="F4804" i="2"/>
  <c r="G4803" i="2"/>
  <c r="F4803" i="2"/>
  <c r="G4802" i="2"/>
  <c r="F4802" i="2"/>
  <c r="G4801" i="2"/>
  <c r="F4801" i="2"/>
  <c r="G4800" i="2"/>
  <c r="F4800" i="2"/>
  <c r="G4799" i="2"/>
  <c r="F4799" i="2"/>
  <c r="G4798" i="2"/>
  <c r="F4798" i="2"/>
  <c r="G4797" i="2"/>
  <c r="F4797" i="2"/>
  <c r="G4796" i="2"/>
  <c r="F4796" i="2"/>
  <c r="G4795" i="2"/>
  <c r="F4795" i="2"/>
  <c r="G4794" i="2"/>
  <c r="F4794" i="2"/>
  <c r="G4793" i="2"/>
  <c r="F4793" i="2"/>
  <c r="G4792" i="2"/>
  <c r="F4792" i="2"/>
  <c r="G4791" i="2"/>
  <c r="F4791" i="2"/>
  <c r="G4790" i="2"/>
  <c r="F4790" i="2"/>
  <c r="G4789" i="2"/>
  <c r="F4789" i="2"/>
  <c r="G4788" i="2"/>
  <c r="F4788" i="2"/>
  <c r="G4787" i="2"/>
  <c r="F4787" i="2"/>
  <c r="G4786" i="2"/>
  <c r="F4786" i="2"/>
  <c r="G4785" i="2"/>
  <c r="F4785" i="2"/>
  <c r="G4784" i="2"/>
  <c r="F4784" i="2"/>
  <c r="G4783" i="2"/>
  <c r="F4783" i="2"/>
  <c r="G478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F4782" i="2"/>
  <c r="G4781" i="2"/>
  <c r="F4781" i="2"/>
  <c r="G4780" i="2"/>
  <c r="F4780" i="2"/>
  <c r="G4779" i="2"/>
  <c r="F4779" i="2"/>
  <c r="G4778" i="2"/>
  <c r="F4778" i="2"/>
  <c r="G4777" i="2"/>
  <c r="F4777" i="2"/>
  <c r="G4776" i="2"/>
  <c r="F4776" i="2"/>
  <c r="G4775" i="2"/>
  <c r="F4775" i="2"/>
  <c r="G4774" i="2"/>
  <c r="F4774" i="2"/>
  <c r="G4773" i="2"/>
  <c r="F4773" i="2"/>
  <c r="G4772" i="2"/>
  <c r="F4772" i="2"/>
  <c r="G4771" i="2"/>
  <c r="F4771" i="2"/>
  <c r="G4770" i="2"/>
  <c r="F4770" i="2"/>
  <c r="G4769" i="2"/>
  <c r="F4769" i="2"/>
  <c r="G4768" i="2"/>
  <c r="F4768" i="2"/>
  <c r="G4767" i="2"/>
  <c r="F4767" i="2"/>
  <c r="G4766" i="2"/>
  <c r="F4766" i="2"/>
  <c r="G4765" i="2"/>
  <c r="F4765" i="2"/>
  <c r="G4764" i="2"/>
  <c r="F4764" i="2"/>
  <c r="G4763" i="2"/>
  <c r="F4763" i="2"/>
  <c r="G4762" i="2"/>
  <c r="F4762" i="2"/>
  <c r="G4761" i="2"/>
  <c r="F4761" i="2"/>
  <c r="G4760" i="2"/>
  <c r="F4760" i="2"/>
  <c r="G4759" i="2"/>
  <c r="F4759" i="2"/>
  <c r="G4758" i="2"/>
  <c r="F4758" i="2"/>
  <c r="G4757" i="2"/>
  <c r="F4757" i="2"/>
  <c r="G4756" i="2"/>
  <c r="F4756" i="2"/>
  <c r="G4755" i="2"/>
  <c r="F4755" i="2"/>
  <c r="G4754" i="2"/>
  <c r="F4754" i="2"/>
  <c r="G4753" i="2"/>
  <c r="F4753" i="2"/>
  <c r="G4752" i="2"/>
  <c r="F4752" i="2"/>
  <c r="G4751" i="2"/>
  <c r="F4751" i="2"/>
  <c r="G4750" i="2"/>
  <c r="F4750" i="2"/>
  <c r="G4749" i="2"/>
  <c r="F4749" i="2"/>
  <c r="G4748" i="2"/>
  <c r="F4748" i="2"/>
  <c r="G4747" i="2"/>
  <c r="F4747" i="2"/>
  <c r="G4746" i="2"/>
  <c r="F4746" i="2"/>
  <c r="G4745" i="2"/>
  <c r="F4745" i="2"/>
  <c r="G4744" i="2"/>
  <c r="F4744" i="2"/>
  <c r="G4743" i="2"/>
  <c r="F4743" i="2"/>
  <c r="G4742" i="2"/>
  <c r="F4742" i="2"/>
  <c r="G4741" i="2"/>
  <c r="F4741" i="2"/>
  <c r="G4740" i="2"/>
  <c r="F4740" i="2"/>
  <c r="G4739" i="2"/>
  <c r="F4739" i="2"/>
  <c r="G4738" i="2"/>
  <c r="F4738" i="2"/>
  <c r="G4737" i="2"/>
  <c r="F4737" i="2"/>
  <c r="G4736" i="2"/>
  <c r="F4736" i="2"/>
  <c r="G4735" i="2"/>
  <c r="F4735" i="2"/>
  <c r="G4734" i="2"/>
  <c r="F4734" i="2"/>
  <c r="G4733" i="2"/>
  <c r="F4733" i="2"/>
  <c r="G4732" i="2"/>
  <c r="F4732" i="2"/>
  <c r="G4731" i="2"/>
  <c r="F4731" i="2"/>
  <c r="G4730" i="2"/>
  <c r="F4730" i="2"/>
  <c r="G4729" i="2"/>
  <c r="F4729" i="2"/>
  <c r="G4728" i="2"/>
  <c r="F4728" i="2"/>
  <c r="G4727" i="2"/>
  <c r="F4727" i="2"/>
  <c r="G4726" i="2"/>
  <c r="F4726" i="2"/>
  <c r="G4725" i="2"/>
  <c r="F4725" i="2"/>
  <c r="G4724" i="2"/>
  <c r="F4724" i="2"/>
  <c r="G4723" i="2"/>
  <c r="F4723" i="2"/>
  <c r="G4722" i="2"/>
  <c r="F4722" i="2"/>
  <c r="G4721" i="2"/>
  <c r="F4721" i="2"/>
  <c r="G4720" i="2"/>
  <c r="F4720" i="2"/>
  <c r="G4719" i="2"/>
  <c r="F4719" i="2"/>
  <c r="G4718" i="2"/>
  <c r="F4718" i="2"/>
  <c r="G4717" i="2"/>
  <c r="F4717" i="2"/>
  <c r="G4716" i="2"/>
  <c r="F4716" i="2"/>
  <c r="G4715" i="2"/>
  <c r="F4715" i="2"/>
  <c r="G4714" i="2"/>
  <c r="F4714" i="2"/>
  <c r="G4713" i="2"/>
  <c r="F4713" i="2"/>
  <c r="G4712" i="2"/>
  <c r="F4712" i="2"/>
  <c r="G4711" i="2"/>
  <c r="F4711" i="2"/>
  <c r="G4710" i="2"/>
  <c r="F4710" i="2"/>
  <c r="G4709" i="2"/>
  <c r="F4709" i="2"/>
  <c r="G4708" i="2"/>
  <c r="F4708" i="2"/>
  <c r="G4707" i="2"/>
  <c r="F4707" i="2"/>
  <c r="G4706" i="2"/>
  <c r="F4706" i="2"/>
  <c r="G4705" i="2"/>
  <c r="F4705" i="2"/>
  <c r="G4704" i="2"/>
  <c r="F4704" i="2"/>
  <c r="G4703" i="2"/>
  <c r="F4703" i="2"/>
  <c r="G4702" i="2"/>
  <c r="F4702" i="2"/>
  <c r="G4701" i="2"/>
  <c r="F4701" i="2"/>
  <c r="G4700" i="2"/>
  <c r="F4700" i="2"/>
  <c r="G4699" i="2"/>
  <c r="F4699" i="2"/>
  <c r="G4698" i="2"/>
  <c r="F4698" i="2"/>
  <c r="G4697" i="2"/>
  <c r="F4697" i="2"/>
  <c r="G4696" i="2"/>
  <c r="F4696" i="2"/>
  <c r="G4695" i="2"/>
  <c r="F4695" i="2"/>
  <c r="G4694" i="2"/>
  <c r="F4694" i="2"/>
  <c r="G4693" i="2"/>
  <c r="F4693" i="2"/>
  <c r="G4692" i="2"/>
  <c r="F4692" i="2"/>
  <c r="G4691" i="2"/>
  <c r="F4691" i="2"/>
  <c r="G4690" i="2"/>
  <c r="F4690" i="2"/>
  <c r="G4689" i="2"/>
  <c r="F4689" i="2"/>
  <c r="G4688" i="2"/>
  <c r="F4688" i="2"/>
  <c r="G4687" i="2"/>
  <c r="F4687" i="2"/>
  <c r="G4686" i="2"/>
  <c r="F4686" i="2"/>
  <c r="G4685" i="2"/>
  <c r="F4685" i="2"/>
  <c r="G4684" i="2"/>
  <c r="F4684" i="2"/>
  <c r="G4683" i="2"/>
  <c r="F4683" i="2"/>
  <c r="G4682" i="2"/>
  <c r="F4682" i="2"/>
  <c r="G4681" i="2"/>
  <c r="F4681" i="2"/>
  <c r="G4680" i="2"/>
  <c r="F4680" i="2"/>
  <c r="G4679" i="2"/>
  <c r="F4679" i="2"/>
  <c r="G4678" i="2"/>
  <c r="F4678" i="2"/>
  <c r="G4677" i="2"/>
  <c r="F4677" i="2"/>
  <c r="G4676" i="2"/>
  <c r="F4676" i="2"/>
  <c r="G4675" i="2"/>
  <c r="F4675" i="2"/>
  <c r="G4674" i="2"/>
  <c r="F4674" i="2"/>
  <c r="G4673" i="2"/>
  <c r="F4673" i="2"/>
  <c r="G4672" i="2"/>
  <c r="F4672" i="2"/>
  <c r="G4671" i="2"/>
  <c r="F4671" i="2"/>
  <c r="G4670" i="2"/>
  <c r="F4670" i="2"/>
  <c r="G4669" i="2"/>
  <c r="F4669" i="2"/>
  <c r="G4668" i="2"/>
  <c r="F4668" i="2"/>
  <c r="G4667" i="2"/>
  <c r="F4667" i="2"/>
  <c r="G4666" i="2"/>
  <c r="F4666" i="2"/>
  <c r="G4665" i="2"/>
  <c r="F4665" i="2"/>
  <c r="G4664" i="2"/>
  <c r="F4664" i="2"/>
  <c r="G4663" i="2"/>
  <c r="F4663" i="2"/>
  <c r="G4662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F4662" i="2"/>
  <c r="G4661" i="2"/>
  <c r="F4661" i="2"/>
  <c r="G4660" i="2"/>
  <c r="F4660" i="2"/>
  <c r="G4659" i="2"/>
  <c r="F4659" i="2"/>
  <c r="G4658" i="2"/>
  <c r="F4658" i="2"/>
  <c r="G4657" i="2"/>
  <c r="F4657" i="2"/>
  <c r="G4656" i="2"/>
  <c r="F4656" i="2"/>
  <c r="G4655" i="2"/>
  <c r="F4655" i="2"/>
  <c r="G4654" i="2"/>
  <c r="F4654" i="2"/>
  <c r="G4653" i="2"/>
  <c r="F4653" i="2"/>
  <c r="G4652" i="2"/>
  <c r="F4652" i="2"/>
  <c r="G4651" i="2"/>
  <c r="F4651" i="2"/>
  <c r="G4650" i="2"/>
  <c r="F4650" i="2"/>
  <c r="G4649" i="2"/>
  <c r="F4649" i="2"/>
  <c r="G4648" i="2"/>
  <c r="F4648" i="2"/>
  <c r="G4647" i="2"/>
  <c r="F4647" i="2"/>
  <c r="G4646" i="2"/>
  <c r="F4646" i="2"/>
  <c r="G4645" i="2"/>
  <c r="F4645" i="2"/>
  <c r="G4644" i="2"/>
  <c r="F4644" i="2"/>
  <c r="G4643" i="2"/>
  <c r="F4643" i="2"/>
  <c r="G4642" i="2"/>
  <c r="F4642" i="2"/>
  <c r="G4641" i="2"/>
  <c r="F4641" i="2"/>
  <c r="G4640" i="2"/>
  <c r="F4640" i="2"/>
  <c r="G4639" i="2"/>
  <c r="F4639" i="2"/>
  <c r="G4638" i="2"/>
  <c r="F4638" i="2"/>
  <c r="G4637" i="2"/>
  <c r="F4637" i="2"/>
  <c r="G4636" i="2"/>
  <c r="F4636" i="2"/>
  <c r="G4635" i="2"/>
  <c r="F4635" i="2"/>
  <c r="G4634" i="2"/>
  <c r="F4634" i="2"/>
  <c r="G4633" i="2"/>
  <c r="F4633" i="2"/>
  <c r="G4632" i="2"/>
  <c r="F4632" i="2"/>
  <c r="G4631" i="2"/>
  <c r="F4631" i="2"/>
  <c r="G4630" i="2"/>
  <c r="F4630" i="2"/>
  <c r="G4629" i="2"/>
  <c r="F4629" i="2"/>
  <c r="G4628" i="2"/>
  <c r="F4628" i="2"/>
  <c r="G4627" i="2"/>
  <c r="F4627" i="2"/>
  <c r="G4626" i="2"/>
  <c r="F4626" i="2"/>
  <c r="G4625" i="2"/>
  <c r="F4625" i="2"/>
  <c r="G4624" i="2"/>
  <c r="F4624" i="2"/>
  <c r="G4623" i="2"/>
  <c r="F4623" i="2"/>
  <c r="G4622" i="2"/>
  <c r="F4622" i="2"/>
  <c r="G4621" i="2"/>
  <c r="F4621" i="2"/>
  <c r="G4620" i="2"/>
  <c r="F4620" i="2"/>
  <c r="G4619" i="2"/>
  <c r="F4619" i="2"/>
  <c r="G4618" i="2"/>
  <c r="F4618" i="2"/>
  <c r="G4617" i="2"/>
  <c r="F4617" i="2"/>
  <c r="G4616" i="2"/>
  <c r="F4616" i="2"/>
  <c r="G4615" i="2"/>
  <c r="F4615" i="2"/>
  <c r="G4614" i="2"/>
  <c r="F4614" i="2"/>
  <c r="G4613" i="2"/>
  <c r="F4613" i="2"/>
  <c r="G4612" i="2"/>
  <c r="F4612" i="2"/>
  <c r="G4611" i="2"/>
  <c r="F4611" i="2"/>
  <c r="G4610" i="2"/>
  <c r="F4610" i="2"/>
  <c r="G4609" i="2"/>
  <c r="F4609" i="2"/>
  <c r="G4608" i="2"/>
  <c r="F4608" i="2"/>
  <c r="G4607" i="2"/>
  <c r="F4607" i="2"/>
  <c r="G4606" i="2"/>
  <c r="F4606" i="2"/>
  <c r="G4605" i="2"/>
  <c r="F4605" i="2"/>
  <c r="G4604" i="2"/>
  <c r="F4604" i="2"/>
  <c r="G4603" i="2"/>
  <c r="F4603" i="2"/>
  <c r="G4602" i="2"/>
  <c r="F4602" i="2"/>
  <c r="G4601" i="2"/>
  <c r="F4601" i="2"/>
  <c r="G4600" i="2"/>
  <c r="F4600" i="2"/>
  <c r="G4599" i="2"/>
  <c r="F4599" i="2"/>
  <c r="G4598" i="2"/>
  <c r="F4598" i="2"/>
  <c r="G4597" i="2"/>
  <c r="F4597" i="2"/>
  <c r="G4596" i="2"/>
  <c r="F4596" i="2"/>
  <c r="G4595" i="2"/>
  <c r="F4595" i="2"/>
  <c r="G4594" i="2"/>
  <c r="F4594" i="2"/>
  <c r="G4593" i="2"/>
  <c r="F4593" i="2"/>
  <c r="G4592" i="2"/>
  <c r="F4592" i="2"/>
  <c r="G4591" i="2"/>
  <c r="F4591" i="2"/>
  <c r="G4590" i="2"/>
  <c r="F4590" i="2"/>
  <c r="G4589" i="2"/>
  <c r="F4589" i="2"/>
  <c r="G4588" i="2"/>
  <c r="F4588" i="2"/>
  <c r="G4587" i="2"/>
  <c r="F4587" i="2"/>
  <c r="G4586" i="2"/>
  <c r="F4586" i="2"/>
  <c r="G4585" i="2"/>
  <c r="F4585" i="2"/>
  <c r="G4584" i="2"/>
  <c r="F4584" i="2"/>
  <c r="G4583" i="2"/>
  <c r="F4583" i="2"/>
  <c r="G4582" i="2"/>
  <c r="F4582" i="2"/>
  <c r="G4581" i="2"/>
  <c r="F4581" i="2"/>
  <c r="G4580" i="2"/>
  <c r="F4580" i="2"/>
  <c r="G4579" i="2"/>
  <c r="F4579" i="2"/>
  <c r="G4578" i="2"/>
  <c r="F4578" i="2"/>
  <c r="G4577" i="2"/>
  <c r="F4577" i="2"/>
  <c r="G4576" i="2"/>
  <c r="F4576" i="2"/>
  <c r="G4575" i="2"/>
  <c r="F4575" i="2"/>
  <c r="G4574" i="2"/>
  <c r="F4574" i="2"/>
  <c r="G4573" i="2"/>
  <c r="F4573" i="2"/>
  <c r="G4572" i="2"/>
  <c r="F4572" i="2"/>
  <c r="G4571" i="2"/>
  <c r="F4571" i="2"/>
  <c r="G4570" i="2"/>
  <c r="F4570" i="2"/>
  <c r="G4569" i="2"/>
  <c r="F4569" i="2"/>
  <c r="G4568" i="2"/>
  <c r="F4568" i="2"/>
  <c r="G4567" i="2"/>
  <c r="F4567" i="2"/>
  <c r="G4566" i="2"/>
  <c r="F4566" i="2"/>
  <c r="G4565" i="2"/>
  <c r="F4565" i="2"/>
  <c r="G4564" i="2"/>
  <c r="F4564" i="2"/>
  <c r="G4563" i="2"/>
  <c r="F4563" i="2"/>
  <c r="G4562" i="2"/>
  <c r="F4562" i="2"/>
  <c r="G4561" i="2"/>
  <c r="F4561" i="2"/>
  <c r="G4560" i="2"/>
  <c r="F4560" i="2"/>
  <c r="G4559" i="2"/>
  <c r="F4559" i="2"/>
  <c r="G4558" i="2"/>
  <c r="F4558" i="2"/>
  <c r="G4557" i="2"/>
  <c r="F4557" i="2"/>
  <c r="G4556" i="2"/>
  <c r="F4556" i="2"/>
  <c r="G4555" i="2"/>
  <c r="F4555" i="2"/>
  <c r="G4554" i="2"/>
  <c r="F4554" i="2"/>
  <c r="G4553" i="2"/>
  <c r="F4553" i="2"/>
  <c r="G4552" i="2"/>
  <c r="F4552" i="2"/>
  <c r="G4551" i="2"/>
  <c r="F4551" i="2"/>
  <c r="G4550" i="2"/>
  <c r="F4550" i="2"/>
  <c r="G4549" i="2"/>
  <c r="F4549" i="2"/>
  <c r="G4548" i="2"/>
  <c r="F4548" i="2"/>
  <c r="G4547" i="2"/>
  <c r="F4547" i="2"/>
  <c r="G4546" i="2"/>
  <c r="F4546" i="2"/>
  <c r="G4545" i="2"/>
  <c r="F4545" i="2"/>
  <c r="G4544" i="2"/>
  <c r="F4544" i="2"/>
  <c r="G4543" i="2"/>
  <c r="F4543" i="2"/>
  <c r="G4542" i="2"/>
  <c r="F4542" i="2"/>
  <c r="G4541" i="2"/>
  <c r="F4541" i="2"/>
  <c r="G4540" i="2"/>
  <c r="F4540" i="2"/>
  <c r="G4539" i="2"/>
  <c r="F4539" i="2"/>
  <c r="G4538" i="2"/>
  <c r="F4538" i="2"/>
  <c r="G4537" i="2"/>
  <c r="F4537" i="2"/>
  <c r="G4536" i="2"/>
  <c r="F4536" i="2"/>
  <c r="G4535" i="2"/>
  <c r="F4535" i="2"/>
  <c r="G4534" i="2"/>
  <c r="F4534" i="2"/>
  <c r="G4533" i="2"/>
  <c r="F4533" i="2"/>
  <c r="G4532" i="2"/>
  <c r="F4532" i="2"/>
  <c r="G4531" i="2"/>
  <c r="F4531" i="2"/>
  <c r="G4530" i="2"/>
  <c r="F4530" i="2"/>
  <c r="G4529" i="2"/>
  <c r="F4529" i="2"/>
  <c r="G4528" i="2"/>
  <c r="F4528" i="2"/>
  <c r="G4527" i="2"/>
  <c r="F4527" i="2"/>
  <c r="G4526" i="2"/>
  <c r="F4526" i="2"/>
  <c r="G4525" i="2"/>
  <c r="F4525" i="2"/>
  <c r="G4524" i="2"/>
  <c r="F4524" i="2"/>
  <c r="G4523" i="2"/>
  <c r="F4523" i="2"/>
  <c r="G4522" i="2"/>
  <c r="F4522" i="2"/>
  <c r="G4521" i="2"/>
  <c r="F4521" i="2"/>
  <c r="G4520" i="2"/>
  <c r="F4520" i="2"/>
  <c r="G4519" i="2"/>
  <c r="F4519" i="2"/>
  <c r="G4518" i="2"/>
  <c r="F4518" i="2"/>
  <c r="G4517" i="2"/>
  <c r="F4517" i="2"/>
  <c r="G4516" i="2"/>
  <c r="F4516" i="2"/>
  <c r="G4515" i="2"/>
  <c r="F4515" i="2"/>
  <c r="G4514" i="2"/>
  <c r="F4514" i="2"/>
  <c r="G4513" i="2"/>
  <c r="F4513" i="2"/>
  <c r="G4512" i="2"/>
  <c r="F4512" i="2"/>
  <c r="G4511" i="2"/>
  <c r="F4511" i="2"/>
  <c r="G4510" i="2"/>
  <c r="F4510" i="2"/>
  <c r="G4509" i="2"/>
  <c r="F4509" i="2"/>
  <c r="G4508" i="2"/>
  <c r="F4508" i="2"/>
  <c r="G4507" i="2"/>
  <c r="F4507" i="2"/>
  <c r="G4506" i="2"/>
  <c r="F4506" i="2"/>
  <c r="G4505" i="2"/>
  <c r="F4505" i="2"/>
  <c r="G4504" i="2"/>
  <c r="F4504" i="2"/>
  <c r="G4503" i="2"/>
  <c r="F4503" i="2"/>
  <c r="G4502" i="2"/>
  <c r="F4502" i="2"/>
  <c r="G4501" i="2"/>
  <c r="F4501" i="2"/>
  <c r="G4500" i="2"/>
  <c r="F4500" i="2"/>
  <c r="G4499" i="2"/>
  <c r="F4499" i="2"/>
  <c r="G4498" i="2"/>
  <c r="F4498" i="2"/>
  <c r="G4497" i="2"/>
  <c r="F4497" i="2"/>
  <c r="G4496" i="2"/>
  <c r="F4496" i="2"/>
  <c r="G4495" i="2"/>
  <c r="F4495" i="2"/>
  <c r="G4494" i="2"/>
  <c r="F4494" i="2"/>
  <c r="G4493" i="2"/>
  <c r="F4493" i="2"/>
  <c r="G4492" i="2"/>
  <c r="F4492" i="2"/>
  <c r="G4491" i="2"/>
  <c r="F4491" i="2"/>
  <c r="G4490" i="2"/>
  <c r="F4490" i="2"/>
  <c r="G4489" i="2"/>
  <c r="F4489" i="2"/>
  <c r="G4488" i="2"/>
  <c r="F4488" i="2"/>
  <c r="G4487" i="2"/>
  <c r="F4487" i="2"/>
  <c r="G4486" i="2"/>
  <c r="F4486" i="2"/>
  <c r="G4485" i="2"/>
  <c r="F4485" i="2"/>
  <c r="G4484" i="2"/>
  <c r="F4484" i="2"/>
  <c r="G4483" i="2"/>
  <c r="F4483" i="2"/>
  <c r="G4482" i="2"/>
  <c r="F4482" i="2"/>
  <c r="G4481" i="2"/>
  <c r="F4481" i="2"/>
  <c r="G4480" i="2"/>
  <c r="F4480" i="2"/>
  <c r="G4479" i="2"/>
  <c r="F4479" i="2"/>
  <c r="G4478" i="2"/>
  <c r="F4478" i="2"/>
  <c r="G4477" i="2"/>
  <c r="F4477" i="2"/>
  <c r="G4476" i="2"/>
  <c r="F4476" i="2"/>
  <c r="G4475" i="2"/>
  <c r="F4475" i="2"/>
  <c r="G4474" i="2"/>
  <c r="F4474" i="2"/>
  <c r="G4473" i="2"/>
  <c r="F4473" i="2"/>
  <c r="G4472" i="2"/>
  <c r="F4472" i="2"/>
  <c r="G4471" i="2"/>
  <c r="F4471" i="2"/>
  <c r="G4470" i="2"/>
  <c r="F4470" i="2"/>
  <c r="G4469" i="2"/>
  <c r="F4469" i="2"/>
  <c r="G4468" i="2"/>
  <c r="F4468" i="2"/>
  <c r="G4467" i="2"/>
  <c r="F4467" i="2"/>
  <c r="G4466" i="2"/>
  <c r="F4466" i="2"/>
  <c r="G4465" i="2"/>
  <c r="F4465" i="2"/>
  <c r="G4464" i="2"/>
  <c r="F4464" i="2"/>
  <c r="G4463" i="2"/>
  <c r="F4463" i="2"/>
  <c r="G4462" i="2"/>
  <c r="F4462" i="2"/>
  <c r="G4461" i="2"/>
  <c r="F4461" i="2"/>
  <c r="G4460" i="2"/>
  <c r="F4460" i="2"/>
  <c r="G4459" i="2"/>
  <c r="F4459" i="2"/>
  <c r="G4458" i="2"/>
  <c r="F4458" i="2"/>
  <c r="G4457" i="2"/>
  <c r="F4457" i="2"/>
  <c r="G4456" i="2"/>
  <c r="F4456" i="2"/>
  <c r="G4455" i="2"/>
  <c r="F4455" i="2"/>
  <c r="G4454" i="2"/>
  <c r="F4454" i="2"/>
  <c r="G4453" i="2"/>
  <c r="F4453" i="2"/>
  <c r="G4452" i="2"/>
  <c r="F4452" i="2"/>
  <c r="G4451" i="2"/>
  <c r="F4451" i="2"/>
  <c r="G4450" i="2"/>
  <c r="F4450" i="2"/>
  <c r="G4449" i="2"/>
  <c r="F4449" i="2"/>
  <c r="G4448" i="2"/>
  <c r="F4448" i="2"/>
  <c r="G4447" i="2"/>
  <c r="F4447" i="2"/>
  <c r="G4446" i="2"/>
  <c r="F4446" i="2"/>
  <c r="G4445" i="2"/>
  <c r="F4445" i="2"/>
  <c r="G4444" i="2"/>
  <c r="F4444" i="2"/>
  <c r="G4443" i="2"/>
  <c r="F4443" i="2"/>
  <c r="G4442" i="2"/>
  <c r="F4442" i="2"/>
  <c r="G4441" i="2"/>
  <c r="F4441" i="2"/>
  <c r="G4440" i="2"/>
  <c r="F4440" i="2"/>
  <c r="G4439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F4439" i="2"/>
  <c r="G4438" i="2"/>
  <c r="F4438" i="2"/>
  <c r="G4437" i="2"/>
  <c r="F4437" i="2"/>
  <c r="G4436" i="2"/>
  <c r="F4436" i="2"/>
  <c r="G4435" i="2"/>
  <c r="F4435" i="2"/>
  <c r="G4434" i="2"/>
  <c r="F4434" i="2"/>
  <c r="G4433" i="2"/>
  <c r="F4433" i="2"/>
  <c r="G4432" i="2"/>
  <c r="F4432" i="2"/>
  <c r="G4431" i="2"/>
  <c r="F4431" i="2"/>
  <c r="G4430" i="2"/>
  <c r="F4430" i="2"/>
  <c r="G4429" i="2"/>
  <c r="F4429" i="2"/>
  <c r="G4428" i="2"/>
  <c r="F4428" i="2"/>
  <c r="G4427" i="2"/>
  <c r="F4427" i="2"/>
  <c r="G4426" i="2"/>
  <c r="F4426" i="2"/>
  <c r="G4425" i="2"/>
  <c r="F4425" i="2"/>
  <c r="G4424" i="2"/>
  <c r="F4424" i="2"/>
  <c r="G4423" i="2"/>
  <c r="F4423" i="2"/>
  <c r="G4422" i="2"/>
  <c r="F4422" i="2"/>
  <c r="G4421" i="2"/>
  <c r="F4421" i="2"/>
  <c r="G4420" i="2"/>
  <c r="F4420" i="2"/>
  <c r="G4419" i="2"/>
  <c r="F4419" i="2"/>
  <c r="G4418" i="2"/>
  <c r="F4418" i="2"/>
  <c r="G4417" i="2"/>
  <c r="F4417" i="2"/>
  <c r="G4416" i="2"/>
  <c r="F4416" i="2"/>
  <c r="G4415" i="2"/>
  <c r="F4415" i="2"/>
  <c r="G4414" i="2"/>
  <c r="F4414" i="2"/>
  <c r="G4413" i="2"/>
  <c r="F4413" i="2"/>
  <c r="G4412" i="2"/>
  <c r="F4412" i="2"/>
  <c r="G4411" i="2"/>
  <c r="F4411" i="2"/>
  <c r="G4410" i="2"/>
  <c r="F4410" i="2"/>
  <c r="G4409" i="2"/>
  <c r="F4409" i="2"/>
  <c r="G4408" i="2"/>
  <c r="F4408" i="2"/>
  <c r="G4407" i="2"/>
  <c r="F4407" i="2"/>
  <c r="G4406" i="2"/>
  <c r="F4406" i="2"/>
  <c r="G4405" i="2"/>
  <c r="F4405" i="2"/>
  <c r="G4404" i="2"/>
  <c r="F4404" i="2"/>
  <c r="G4403" i="2"/>
  <c r="F4403" i="2"/>
  <c r="G4402" i="2"/>
  <c r="F4402" i="2"/>
  <c r="G4401" i="2"/>
  <c r="F4401" i="2"/>
  <c r="G4400" i="2"/>
  <c r="F4400" i="2"/>
  <c r="G4399" i="2"/>
  <c r="F4399" i="2"/>
  <c r="G4398" i="2"/>
  <c r="F4398" i="2"/>
  <c r="G4397" i="2"/>
  <c r="F4397" i="2"/>
  <c r="G4396" i="2"/>
  <c r="F4396" i="2"/>
  <c r="G4395" i="2"/>
  <c r="F4395" i="2"/>
  <c r="G4394" i="2"/>
  <c r="F4394" i="2"/>
  <c r="G4393" i="2"/>
  <c r="F4393" i="2"/>
  <c r="G4392" i="2"/>
  <c r="F4392" i="2"/>
  <c r="G4391" i="2"/>
  <c r="F4391" i="2"/>
  <c r="G4390" i="2"/>
  <c r="F4390" i="2"/>
  <c r="G4389" i="2"/>
  <c r="F4389" i="2"/>
  <c r="G4388" i="2"/>
  <c r="F4388" i="2"/>
  <c r="G4387" i="2"/>
  <c r="F4387" i="2"/>
  <c r="G4386" i="2"/>
  <c r="F4386" i="2"/>
  <c r="G4385" i="2"/>
  <c r="F4385" i="2"/>
  <c r="G4384" i="2"/>
  <c r="F4384" i="2"/>
  <c r="G4383" i="2"/>
  <c r="F4383" i="2"/>
  <c r="G4382" i="2"/>
  <c r="F4382" i="2"/>
  <c r="G4381" i="2"/>
  <c r="F4381" i="2"/>
  <c r="G4380" i="2"/>
  <c r="F4380" i="2"/>
  <c r="G4379" i="2"/>
  <c r="F4379" i="2"/>
  <c r="G4378" i="2"/>
  <c r="F4378" i="2"/>
  <c r="G4377" i="2"/>
  <c r="F4377" i="2"/>
  <c r="G4376" i="2"/>
  <c r="F4376" i="2"/>
  <c r="G4375" i="2"/>
  <c r="F4375" i="2"/>
  <c r="G4374" i="2"/>
  <c r="F4374" i="2"/>
  <c r="G4373" i="2"/>
  <c r="F4373" i="2"/>
  <c r="G4372" i="2"/>
  <c r="F4372" i="2"/>
  <c r="G4371" i="2"/>
  <c r="F4371" i="2"/>
  <c r="G4370" i="2"/>
  <c r="F4370" i="2"/>
  <c r="G4369" i="2"/>
  <c r="F4369" i="2"/>
  <c r="G4368" i="2"/>
  <c r="F4368" i="2"/>
  <c r="G4367" i="2"/>
  <c r="F4367" i="2"/>
  <c r="G4366" i="2"/>
  <c r="F4366" i="2"/>
  <c r="G4365" i="2"/>
  <c r="F4365" i="2"/>
  <c r="G4364" i="2"/>
  <c r="F4364" i="2"/>
  <c r="G4363" i="2"/>
  <c r="F4363" i="2"/>
  <c r="G4362" i="2"/>
  <c r="F4362" i="2"/>
  <c r="G4361" i="2"/>
  <c r="F4361" i="2"/>
  <c r="G4360" i="2"/>
  <c r="F4360" i="2"/>
  <c r="G4359" i="2"/>
  <c r="F4359" i="2"/>
  <c r="G4358" i="2"/>
  <c r="F4358" i="2"/>
  <c r="G4357" i="2"/>
  <c r="F4357" i="2"/>
  <c r="G4356" i="2"/>
  <c r="F4356" i="2"/>
  <c r="G4355" i="2"/>
  <c r="F4355" i="2"/>
  <c r="G4354" i="2"/>
  <c r="F4354" i="2"/>
  <c r="G4353" i="2"/>
  <c r="F4353" i="2"/>
  <c r="G4352" i="2"/>
  <c r="F4352" i="2"/>
  <c r="G4351" i="2"/>
  <c r="F4351" i="2"/>
  <c r="G4350" i="2"/>
  <c r="F4350" i="2"/>
  <c r="G4349" i="2"/>
  <c r="F4349" i="2"/>
  <c r="G4348" i="2"/>
  <c r="F4348" i="2"/>
  <c r="G4347" i="2"/>
  <c r="F4347" i="2"/>
  <c r="G4346" i="2"/>
  <c r="F4346" i="2"/>
  <c r="G4345" i="2"/>
  <c r="F4345" i="2"/>
  <c r="G4344" i="2"/>
  <c r="F4344" i="2"/>
  <c r="G4343" i="2"/>
  <c r="F4343" i="2"/>
  <c r="G4342" i="2"/>
  <c r="F4342" i="2"/>
  <c r="G4341" i="2"/>
  <c r="F4341" i="2"/>
  <c r="G4340" i="2"/>
  <c r="F4340" i="2"/>
  <c r="G4339" i="2"/>
  <c r="F4339" i="2"/>
  <c r="G4338" i="2"/>
  <c r="F4338" i="2"/>
  <c r="G4337" i="2"/>
  <c r="F4337" i="2"/>
  <c r="G4336" i="2"/>
  <c r="F4336" i="2"/>
  <c r="G4335" i="2"/>
  <c r="F4335" i="2"/>
  <c r="G4334" i="2"/>
  <c r="F4334" i="2"/>
  <c r="G4333" i="2"/>
  <c r="F4333" i="2"/>
  <c r="G4332" i="2"/>
  <c r="F4332" i="2"/>
  <c r="G4331" i="2"/>
  <c r="F4331" i="2"/>
  <c r="G4330" i="2"/>
  <c r="F4330" i="2"/>
  <c r="G4329" i="2"/>
  <c r="F4329" i="2"/>
  <c r="G4328" i="2"/>
  <c r="F4328" i="2"/>
  <c r="G4327" i="2"/>
  <c r="F4327" i="2"/>
  <c r="G4326" i="2"/>
  <c r="F4326" i="2"/>
  <c r="G4325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F4325" i="2"/>
  <c r="G4324" i="2"/>
  <c r="F4324" i="2"/>
  <c r="G4323" i="2"/>
  <c r="F4323" i="2"/>
  <c r="G4322" i="2"/>
  <c r="F4322" i="2"/>
  <c r="G4321" i="2"/>
  <c r="F4321" i="2"/>
  <c r="G4320" i="2"/>
  <c r="F4320" i="2"/>
  <c r="G4319" i="2"/>
  <c r="F4319" i="2"/>
  <c r="G4318" i="2"/>
  <c r="F4318" i="2"/>
  <c r="G4317" i="2"/>
  <c r="F4317" i="2"/>
  <c r="G4316" i="2"/>
  <c r="F4316" i="2"/>
  <c r="G4315" i="2"/>
  <c r="F4315" i="2"/>
  <c r="G4314" i="2"/>
  <c r="F4314" i="2"/>
  <c r="G4313" i="2"/>
  <c r="F4313" i="2"/>
  <c r="G4312" i="2"/>
  <c r="F4312" i="2"/>
  <c r="G4311" i="2"/>
  <c r="F4311" i="2"/>
  <c r="G4310" i="2"/>
  <c r="F4310" i="2"/>
  <c r="G4309" i="2"/>
  <c r="F4309" i="2"/>
  <c r="G4308" i="2"/>
  <c r="F4308" i="2"/>
  <c r="G4307" i="2"/>
  <c r="F4307" i="2"/>
  <c r="G4306" i="2"/>
  <c r="F4306" i="2"/>
  <c r="G4305" i="2"/>
  <c r="F4305" i="2"/>
  <c r="G4304" i="2"/>
  <c r="F4304" i="2"/>
  <c r="G4303" i="2"/>
  <c r="F4303" i="2"/>
  <c r="G4302" i="2"/>
  <c r="F4302" i="2"/>
  <c r="G4301" i="2"/>
  <c r="F4301" i="2"/>
  <c r="G4300" i="2"/>
  <c r="F4300" i="2"/>
  <c r="G4299" i="2"/>
  <c r="F4299" i="2"/>
  <c r="G4298" i="2"/>
  <c r="F4298" i="2"/>
  <c r="G4297" i="2"/>
  <c r="F4297" i="2"/>
  <c r="G4296" i="2"/>
  <c r="F4296" i="2"/>
  <c r="G4295" i="2"/>
  <c r="F4295" i="2"/>
  <c r="G4294" i="2"/>
  <c r="F4294" i="2"/>
  <c r="G4293" i="2"/>
  <c r="F4293" i="2"/>
  <c r="G4292" i="2"/>
  <c r="F4292" i="2"/>
  <c r="G4291" i="2"/>
  <c r="F4291" i="2"/>
  <c r="G4290" i="2"/>
  <c r="F4290" i="2"/>
  <c r="G4289" i="2"/>
  <c r="F4289" i="2"/>
  <c r="G4288" i="2"/>
  <c r="F4288" i="2"/>
  <c r="G4287" i="2"/>
  <c r="F4287" i="2"/>
  <c r="G4286" i="2"/>
  <c r="F4286" i="2"/>
  <c r="G4285" i="2"/>
  <c r="F4285" i="2"/>
  <c r="G4284" i="2"/>
  <c r="F4284" i="2"/>
  <c r="G4283" i="2"/>
  <c r="F4283" i="2"/>
  <c r="G4282" i="2"/>
  <c r="F4282" i="2"/>
  <c r="G4281" i="2"/>
  <c r="F4281" i="2"/>
  <c r="G4280" i="2"/>
  <c r="F4280" i="2"/>
  <c r="G4279" i="2"/>
  <c r="F4279" i="2"/>
  <c r="G4278" i="2"/>
  <c r="F4278" i="2"/>
  <c r="G4277" i="2"/>
  <c r="F4277" i="2"/>
  <c r="G4276" i="2"/>
  <c r="F4276" i="2"/>
  <c r="G4275" i="2"/>
  <c r="F4275" i="2"/>
  <c r="G4274" i="2"/>
  <c r="F4274" i="2"/>
  <c r="G4273" i="2"/>
  <c r="F4273" i="2"/>
  <c r="G4272" i="2"/>
  <c r="F4272" i="2"/>
  <c r="G4271" i="2"/>
  <c r="F4271" i="2"/>
  <c r="G4270" i="2"/>
  <c r="F4270" i="2"/>
  <c r="G4269" i="2"/>
  <c r="F4269" i="2"/>
  <c r="G4268" i="2"/>
  <c r="F4268" i="2"/>
  <c r="G4267" i="2"/>
  <c r="F4267" i="2"/>
  <c r="G4266" i="2"/>
  <c r="F4266" i="2"/>
  <c r="G4265" i="2"/>
  <c r="F4265" i="2"/>
  <c r="G4264" i="2"/>
  <c r="F4264" i="2"/>
  <c r="G4263" i="2"/>
  <c r="F4263" i="2"/>
  <c r="G4262" i="2"/>
  <c r="F4262" i="2"/>
  <c r="G4261" i="2"/>
  <c r="F4261" i="2"/>
  <c r="G4260" i="2"/>
  <c r="F4260" i="2"/>
  <c r="G4259" i="2"/>
  <c r="F4259" i="2"/>
  <c r="G4258" i="2"/>
  <c r="F4258" i="2"/>
  <c r="G4257" i="2"/>
  <c r="F4257" i="2"/>
  <c r="G4256" i="2"/>
  <c r="F4256" i="2"/>
  <c r="G4255" i="2"/>
  <c r="F4255" i="2"/>
  <c r="G4254" i="2"/>
  <c r="F4254" i="2"/>
  <c r="G4253" i="2"/>
  <c r="F4253" i="2"/>
  <c r="G4252" i="2"/>
  <c r="F4252" i="2"/>
  <c r="G4251" i="2"/>
  <c r="F4251" i="2"/>
  <c r="G4250" i="2"/>
  <c r="F4250" i="2"/>
  <c r="G4249" i="2"/>
  <c r="F4249" i="2"/>
  <c r="G4248" i="2"/>
  <c r="F4248" i="2"/>
  <c r="G4247" i="2"/>
  <c r="F4247" i="2"/>
  <c r="G4246" i="2"/>
  <c r="F4246" i="2"/>
  <c r="G4245" i="2"/>
  <c r="F4245" i="2"/>
  <c r="G4244" i="2"/>
  <c r="F4244" i="2"/>
  <c r="G4243" i="2"/>
  <c r="F4243" i="2"/>
  <c r="G4242" i="2"/>
  <c r="F4242" i="2"/>
  <c r="G4241" i="2"/>
  <c r="F4241" i="2"/>
  <c r="G4240" i="2"/>
  <c r="F4240" i="2"/>
  <c r="G4239" i="2"/>
  <c r="F4239" i="2"/>
  <c r="G4238" i="2"/>
  <c r="F4238" i="2"/>
  <c r="G4237" i="2"/>
  <c r="F4237" i="2"/>
  <c r="G4236" i="2"/>
  <c r="F4236" i="2"/>
  <c r="G4235" i="2"/>
  <c r="F4235" i="2"/>
  <c r="G4234" i="2"/>
  <c r="F4234" i="2"/>
  <c r="G4233" i="2"/>
  <c r="F4233" i="2"/>
  <c r="G4232" i="2"/>
  <c r="F4232" i="2"/>
  <c r="G4231" i="2"/>
  <c r="F4231" i="2"/>
  <c r="G4230" i="2"/>
  <c r="F4230" i="2"/>
  <c r="G4229" i="2"/>
  <c r="F4229" i="2"/>
  <c r="G4228" i="2"/>
  <c r="F4228" i="2"/>
  <c r="G4227" i="2"/>
  <c r="F4227" i="2"/>
  <c r="G4226" i="2"/>
  <c r="F4226" i="2"/>
  <c r="G4225" i="2"/>
  <c r="F4225" i="2"/>
  <c r="G4224" i="2"/>
  <c r="F4224" i="2"/>
  <c r="G4223" i="2"/>
  <c r="F4223" i="2"/>
  <c r="G4222" i="2"/>
  <c r="F4222" i="2"/>
  <c r="G4221" i="2"/>
  <c r="F4221" i="2"/>
  <c r="G4220" i="2"/>
  <c r="F4220" i="2"/>
  <c r="G4219" i="2"/>
  <c r="F4219" i="2"/>
  <c r="G4218" i="2"/>
  <c r="F4218" i="2"/>
  <c r="G4217" i="2"/>
  <c r="F4217" i="2"/>
  <c r="G4216" i="2"/>
  <c r="F4216" i="2"/>
  <c r="G4215" i="2"/>
  <c r="F4215" i="2"/>
  <c r="G4214" i="2"/>
  <c r="F4214" i="2"/>
  <c r="G4213" i="2"/>
  <c r="F4213" i="2"/>
  <c r="G4212" i="2"/>
  <c r="F4212" i="2"/>
  <c r="G4211" i="2"/>
  <c r="F4211" i="2"/>
  <c r="G4210" i="2"/>
  <c r="F4210" i="2"/>
  <c r="G4209" i="2"/>
  <c r="F4209" i="2"/>
  <c r="G4208" i="2"/>
  <c r="F4208" i="2"/>
  <c r="G4207" i="2"/>
  <c r="F4207" i="2"/>
  <c r="G4206" i="2"/>
  <c r="F4206" i="2"/>
  <c r="G4205" i="2"/>
  <c r="F4205" i="2"/>
  <c r="G4204" i="2"/>
  <c r="F4204" i="2"/>
  <c r="G4203" i="2"/>
  <c r="F4203" i="2"/>
  <c r="G4202" i="2"/>
  <c r="F4202" i="2"/>
  <c r="G4201" i="2"/>
  <c r="F4201" i="2"/>
  <c r="G4200" i="2"/>
  <c r="F4200" i="2"/>
  <c r="G4199" i="2"/>
  <c r="F4199" i="2"/>
  <c r="G4198" i="2"/>
  <c r="F4198" i="2"/>
  <c r="G4197" i="2"/>
  <c r="F4197" i="2"/>
  <c r="G4196" i="2"/>
  <c r="F4196" i="2"/>
  <c r="G4195" i="2"/>
  <c r="F4195" i="2"/>
  <c r="G4194" i="2"/>
  <c r="F4194" i="2"/>
  <c r="G4193" i="2"/>
  <c r="F4193" i="2"/>
  <c r="G4192" i="2"/>
  <c r="F4192" i="2"/>
  <c r="G4191" i="2"/>
  <c r="F4191" i="2"/>
  <c r="G4190" i="2"/>
  <c r="F4190" i="2"/>
  <c r="G4189" i="2"/>
  <c r="F4189" i="2"/>
  <c r="G4188" i="2"/>
  <c r="F4188" i="2"/>
  <c r="G4187" i="2"/>
  <c r="F4187" i="2"/>
  <c r="G4186" i="2"/>
  <c r="F4186" i="2"/>
  <c r="G4185" i="2"/>
  <c r="F4185" i="2"/>
  <c r="G4184" i="2"/>
  <c r="F4184" i="2"/>
  <c r="G4183" i="2"/>
  <c r="F4183" i="2"/>
  <c r="G4182" i="2"/>
  <c r="F4182" i="2"/>
  <c r="G4181" i="2"/>
  <c r="F4181" i="2"/>
  <c r="G4180" i="2"/>
  <c r="F4180" i="2"/>
  <c r="G4179" i="2"/>
  <c r="F4179" i="2"/>
  <c r="G4178" i="2"/>
  <c r="F4178" i="2"/>
  <c r="G4177" i="2"/>
  <c r="F4177" i="2"/>
  <c r="G4176" i="2"/>
  <c r="F4176" i="2"/>
  <c r="G4175" i="2"/>
  <c r="F4175" i="2"/>
  <c r="G4174" i="2"/>
  <c r="F4174" i="2"/>
  <c r="G4173" i="2"/>
  <c r="F4173" i="2"/>
  <c r="G4172" i="2"/>
  <c r="F4172" i="2"/>
  <c r="G4171" i="2"/>
  <c r="F4171" i="2"/>
  <c r="G4170" i="2"/>
  <c r="F4170" i="2"/>
  <c r="G4169" i="2"/>
  <c r="F4169" i="2"/>
  <c r="G4168" i="2"/>
  <c r="F4168" i="2"/>
  <c r="G4167" i="2"/>
  <c r="F4167" i="2"/>
  <c r="G4166" i="2"/>
  <c r="F4166" i="2"/>
  <c r="G4165" i="2"/>
  <c r="F4165" i="2"/>
  <c r="G4164" i="2"/>
  <c r="F4164" i="2"/>
  <c r="G4163" i="2"/>
  <c r="F4163" i="2"/>
  <c r="G4162" i="2"/>
  <c r="F4162" i="2"/>
  <c r="G4161" i="2"/>
  <c r="F4161" i="2"/>
  <c r="G4160" i="2"/>
  <c r="F4160" i="2"/>
  <c r="G4159" i="2"/>
  <c r="F4159" i="2"/>
  <c r="G4158" i="2"/>
  <c r="F4158" i="2"/>
  <c r="G4157" i="2"/>
  <c r="F4157" i="2"/>
  <c r="G4156" i="2"/>
  <c r="F4156" i="2"/>
  <c r="G4155" i="2"/>
  <c r="F4155" i="2"/>
  <c r="G4154" i="2"/>
  <c r="F4154" i="2"/>
  <c r="G4153" i="2"/>
  <c r="F4153" i="2"/>
  <c r="G4152" i="2"/>
  <c r="F4152" i="2"/>
  <c r="G4151" i="2"/>
  <c r="F4151" i="2"/>
  <c r="G4150" i="2"/>
  <c r="F4150" i="2"/>
  <c r="G4149" i="2"/>
  <c r="F4149" i="2"/>
  <c r="G4148" i="2"/>
  <c r="F4148" i="2"/>
  <c r="G4147" i="2"/>
  <c r="F4147" i="2"/>
  <c r="G4146" i="2"/>
  <c r="F4146" i="2"/>
  <c r="G4145" i="2"/>
  <c r="F4145" i="2"/>
  <c r="G4144" i="2"/>
  <c r="F4144" i="2"/>
  <c r="G4143" i="2"/>
  <c r="F4143" i="2"/>
  <c r="G4142" i="2"/>
  <c r="F4142" i="2"/>
  <c r="G4141" i="2"/>
  <c r="F4141" i="2"/>
  <c r="G4140" i="2"/>
  <c r="F4140" i="2"/>
  <c r="G4139" i="2"/>
  <c r="F4139" i="2"/>
  <c r="G4138" i="2"/>
  <c r="F4138" i="2"/>
  <c r="G4137" i="2"/>
  <c r="F4137" i="2"/>
  <c r="G4136" i="2"/>
  <c r="F4136" i="2"/>
  <c r="G4135" i="2"/>
  <c r="F4135" i="2"/>
  <c r="G4134" i="2"/>
  <c r="F4134" i="2"/>
  <c r="G4133" i="2"/>
  <c r="F4133" i="2"/>
  <c r="G4132" i="2"/>
  <c r="F4132" i="2"/>
  <c r="G4131" i="2"/>
  <c r="F4131" i="2"/>
  <c r="G4130" i="2"/>
  <c r="F4130" i="2"/>
  <c r="G4129" i="2"/>
  <c r="F4129" i="2"/>
  <c r="G4128" i="2"/>
  <c r="F4128" i="2"/>
  <c r="G4127" i="2"/>
  <c r="F4127" i="2"/>
  <c r="G4126" i="2"/>
  <c r="F4126" i="2"/>
  <c r="G4125" i="2"/>
  <c r="F4125" i="2"/>
  <c r="G4124" i="2"/>
  <c r="F4124" i="2"/>
  <c r="G4123" i="2"/>
  <c r="F4123" i="2"/>
  <c r="G4122" i="2"/>
  <c r="F4122" i="2"/>
  <c r="G4121" i="2"/>
  <c r="F4121" i="2"/>
  <c r="G4120" i="2"/>
  <c r="F4120" i="2"/>
  <c r="G4119" i="2"/>
  <c r="F4119" i="2"/>
  <c r="G4118" i="2"/>
  <c r="F4118" i="2"/>
  <c r="G4117" i="2"/>
  <c r="F4117" i="2"/>
  <c r="G4116" i="2"/>
  <c r="F4116" i="2"/>
  <c r="G4115" i="2"/>
  <c r="F4115" i="2"/>
  <c r="G4114" i="2"/>
  <c r="F4114" i="2"/>
  <c r="G4113" i="2"/>
  <c r="F4113" i="2"/>
  <c r="G4112" i="2"/>
  <c r="F4112" i="2"/>
  <c r="G4111" i="2"/>
  <c r="F4111" i="2"/>
  <c r="G4110" i="2"/>
  <c r="F4110" i="2"/>
  <c r="G4109" i="2"/>
  <c r="F4109" i="2"/>
  <c r="G4108" i="2"/>
  <c r="F4108" i="2"/>
  <c r="G4107" i="2"/>
  <c r="F4107" i="2"/>
  <c r="G4106" i="2"/>
  <c r="F4106" i="2"/>
  <c r="G4105" i="2"/>
  <c r="F4105" i="2"/>
  <c r="G4104" i="2"/>
  <c r="F4104" i="2"/>
  <c r="G4103" i="2"/>
  <c r="F4103" i="2"/>
  <c r="G4102" i="2"/>
  <c r="F4102" i="2"/>
  <c r="G4101" i="2"/>
  <c r="F4101" i="2"/>
  <c r="G4100" i="2"/>
  <c r="F4100" i="2"/>
  <c r="G4099" i="2"/>
  <c r="F4099" i="2"/>
  <c r="G4098" i="2"/>
  <c r="F4098" i="2"/>
  <c r="G4097" i="2"/>
  <c r="F4097" i="2"/>
  <c r="G4096" i="2"/>
  <c r="F4096" i="2"/>
  <c r="G4095" i="2"/>
  <c r="F4095" i="2"/>
  <c r="G4094" i="2"/>
  <c r="F4094" i="2"/>
  <c r="G4093" i="2"/>
  <c r="F4093" i="2"/>
  <c r="G4092" i="2"/>
  <c r="F4092" i="2"/>
  <c r="G4091" i="2"/>
  <c r="F4091" i="2"/>
  <c r="G4090" i="2"/>
  <c r="F4090" i="2"/>
  <c r="G4089" i="2"/>
  <c r="F4089" i="2"/>
  <c r="G4088" i="2"/>
  <c r="F4088" i="2"/>
  <c r="G4087" i="2"/>
  <c r="F4087" i="2"/>
  <c r="G4086" i="2"/>
  <c r="F4086" i="2"/>
  <c r="G4085" i="2"/>
  <c r="F4085" i="2"/>
  <c r="G4084" i="2"/>
  <c r="F4084" i="2"/>
  <c r="G4083" i="2"/>
  <c r="F4083" i="2"/>
  <c r="G4082" i="2"/>
  <c r="F4082" i="2"/>
  <c r="G4081" i="2"/>
  <c r="F4081" i="2"/>
  <c r="G4080" i="2"/>
  <c r="F4080" i="2"/>
  <c r="G4079" i="2"/>
  <c r="F4079" i="2"/>
  <c r="G4078" i="2"/>
  <c r="F4078" i="2"/>
  <c r="G4077" i="2"/>
  <c r="F4077" i="2"/>
  <c r="G4076" i="2"/>
  <c r="F4076" i="2"/>
  <c r="G4075" i="2"/>
  <c r="F4075" i="2"/>
  <c r="G4074" i="2"/>
  <c r="F4074" i="2"/>
  <c r="G4073" i="2"/>
  <c r="F4073" i="2"/>
  <c r="G4072" i="2"/>
  <c r="F4072" i="2"/>
  <c r="G4071" i="2"/>
  <c r="F4071" i="2"/>
  <c r="G4070" i="2"/>
  <c r="F4070" i="2"/>
  <c r="G4069" i="2"/>
  <c r="F4069" i="2"/>
  <c r="G4068" i="2"/>
  <c r="F4068" i="2"/>
  <c r="G4067" i="2"/>
  <c r="F4067" i="2"/>
  <c r="G4066" i="2"/>
  <c r="F4066" i="2"/>
  <c r="G4065" i="2"/>
  <c r="F4065" i="2"/>
  <c r="G4064" i="2"/>
  <c r="F4064" i="2"/>
  <c r="G4063" i="2"/>
  <c r="F4063" i="2"/>
  <c r="G4062" i="2"/>
  <c r="F4062" i="2"/>
  <c r="G4061" i="2"/>
  <c r="F4061" i="2"/>
  <c r="G4060" i="2"/>
  <c r="F4060" i="2"/>
  <c r="G4059" i="2"/>
  <c r="F4059" i="2"/>
  <c r="G4058" i="2"/>
  <c r="F4058" i="2"/>
  <c r="G4057" i="2"/>
  <c r="F4057" i="2"/>
  <c r="G4056" i="2"/>
  <c r="F4056" i="2"/>
  <c r="G4055" i="2"/>
  <c r="F4055" i="2"/>
  <c r="G4054" i="2"/>
  <c r="F4054" i="2"/>
  <c r="G4053" i="2"/>
  <c r="F4053" i="2"/>
  <c r="G4052" i="2"/>
  <c r="F4052" i="2"/>
  <c r="G4051" i="2"/>
  <c r="F4051" i="2"/>
  <c r="G4050" i="2"/>
  <c r="F4050" i="2"/>
  <c r="G4049" i="2"/>
  <c r="F4049" i="2"/>
  <c r="G4048" i="2"/>
  <c r="F4048" i="2"/>
  <c r="G4047" i="2"/>
  <c r="F4047" i="2"/>
  <c r="G4046" i="2"/>
  <c r="F4046" i="2"/>
  <c r="G4045" i="2"/>
  <c r="F4045" i="2"/>
  <c r="G4044" i="2"/>
  <c r="F4044" i="2"/>
  <c r="G4043" i="2"/>
  <c r="F4043" i="2"/>
  <c r="G4042" i="2"/>
  <c r="F4042" i="2"/>
  <c r="G4041" i="2"/>
  <c r="F4041" i="2"/>
  <c r="G4040" i="2"/>
  <c r="F4040" i="2"/>
  <c r="G4039" i="2"/>
  <c r="F4039" i="2"/>
  <c r="G4038" i="2"/>
  <c r="F4038" i="2"/>
  <c r="G4037" i="2"/>
  <c r="F4037" i="2"/>
  <c r="G4036" i="2"/>
  <c r="F4036" i="2"/>
  <c r="G4035" i="2"/>
  <c r="F4035" i="2"/>
  <c r="G4034" i="2"/>
  <c r="F4034" i="2"/>
  <c r="G4033" i="2"/>
  <c r="F4033" i="2"/>
  <c r="G4032" i="2"/>
  <c r="F4032" i="2"/>
  <c r="G4031" i="2"/>
  <c r="F4031" i="2"/>
  <c r="G4030" i="2"/>
  <c r="F4030" i="2"/>
  <c r="G4029" i="2"/>
  <c r="F4029" i="2"/>
  <c r="G4028" i="2"/>
  <c r="F4028" i="2"/>
  <c r="G4027" i="2"/>
  <c r="F4027" i="2"/>
  <c r="G4026" i="2"/>
  <c r="F4026" i="2"/>
  <c r="G4025" i="2"/>
  <c r="F4025" i="2"/>
  <c r="G4024" i="2"/>
  <c r="F4024" i="2"/>
  <c r="G4023" i="2"/>
  <c r="F4023" i="2"/>
  <c r="G4022" i="2"/>
  <c r="F4022" i="2"/>
  <c r="G4021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F4021" i="2"/>
  <c r="G4020" i="2"/>
  <c r="F4020" i="2"/>
  <c r="G4019" i="2"/>
  <c r="F4019" i="2"/>
  <c r="G4018" i="2"/>
  <c r="F4018" i="2"/>
  <c r="G4017" i="2"/>
  <c r="F4017" i="2"/>
  <c r="G4016" i="2"/>
  <c r="F4016" i="2"/>
  <c r="G4015" i="2"/>
  <c r="F4015" i="2"/>
  <c r="G4014" i="2"/>
  <c r="F4014" i="2"/>
  <c r="G4013" i="2"/>
  <c r="F4013" i="2"/>
  <c r="G4012" i="2"/>
  <c r="F4012" i="2"/>
  <c r="G4011" i="2"/>
  <c r="F4011" i="2"/>
  <c r="G4010" i="2"/>
  <c r="F4010" i="2"/>
  <c r="G4009" i="2"/>
  <c r="F4009" i="2"/>
  <c r="G4008" i="2"/>
  <c r="F4008" i="2"/>
  <c r="G4007" i="2"/>
  <c r="F4007" i="2"/>
  <c r="G4006" i="2"/>
  <c r="F4006" i="2"/>
  <c r="G4005" i="2"/>
  <c r="F4005" i="2"/>
  <c r="G4004" i="2"/>
  <c r="F4004" i="2"/>
  <c r="G4003" i="2"/>
  <c r="F4003" i="2"/>
  <c r="G4002" i="2"/>
  <c r="F4002" i="2"/>
  <c r="G4001" i="2"/>
  <c r="F4001" i="2"/>
  <c r="G4000" i="2"/>
  <c r="F4000" i="2"/>
  <c r="G3999" i="2"/>
  <c r="F3999" i="2"/>
  <c r="G3998" i="2"/>
  <c r="F3998" i="2"/>
  <c r="G3997" i="2"/>
  <c r="F3997" i="2"/>
  <c r="G3996" i="2"/>
  <c r="F3996" i="2"/>
  <c r="G3995" i="2"/>
  <c r="F3995" i="2"/>
  <c r="G3994" i="2"/>
  <c r="F3994" i="2"/>
  <c r="G3993" i="2"/>
  <c r="F3993" i="2"/>
  <c r="G3992" i="2"/>
  <c r="F3992" i="2"/>
  <c r="G3991" i="2"/>
  <c r="F3991" i="2"/>
  <c r="G3990" i="2"/>
  <c r="F3990" i="2"/>
  <c r="G3989" i="2"/>
  <c r="F3989" i="2"/>
  <c r="G3988" i="2"/>
  <c r="F3988" i="2"/>
  <c r="G3987" i="2"/>
  <c r="F3987" i="2"/>
  <c r="G3986" i="2"/>
  <c r="F3986" i="2"/>
  <c r="G3985" i="2"/>
  <c r="F3985" i="2"/>
  <c r="G3984" i="2"/>
  <c r="F3984" i="2"/>
  <c r="G3983" i="2"/>
  <c r="F3983" i="2"/>
  <c r="G3982" i="2"/>
  <c r="F3982" i="2"/>
  <c r="G3981" i="2"/>
  <c r="F3981" i="2"/>
  <c r="G3980" i="2"/>
  <c r="F3980" i="2"/>
  <c r="G3979" i="2"/>
  <c r="F3979" i="2"/>
  <c r="G3978" i="2"/>
  <c r="F3978" i="2"/>
  <c r="G3977" i="2"/>
  <c r="F3977" i="2"/>
  <c r="G3976" i="2"/>
  <c r="F3976" i="2"/>
  <c r="G3975" i="2"/>
  <c r="F3975" i="2"/>
  <c r="G3974" i="2"/>
  <c r="F3974" i="2"/>
  <c r="G3973" i="2"/>
  <c r="F3973" i="2"/>
  <c r="G3972" i="2"/>
  <c r="F3972" i="2"/>
  <c r="G3971" i="2"/>
  <c r="F3971" i="2"/>
  <c r="G3970" i="2"/>
  <c r="F3970" i="2"/>
  <c r="G3969" i="2"/>
  <c r="F3969" i="2"/>
  <c r="G3968" i="2"/>
  <c r="F3968" i="2"/>
  <c r="G3967" i="2"/>
  <c r="F3967" i="2"/>
  <c r="G3966" i="2"/>
  <c r="F3966" i="2"/>
  <c r="G3965" i="2"/>
  <c r="F3965" i="2"/>
  <c r="G3964" i="2"/>
  <c r="F3964" i="2"/>
  <c r="G3963" i="2"/>
  <c r="F3963" i="2"/>
  <c r="G3962" i="2"/>
  <c r="F3962" i="2"/>
  <c r="G3961" i="2"/>
  <c r="F3961" i="2"/>
  <c r="G3960" i="2"/>
  <c r="F3960" i="2"/>
  <c r="G3959" i="2"/>
  <c r="F3959" i="2"/>
  <c r="G3958" i="2"/>
  <c r="F3958" i="2"/>
  <c r="G3957" i="2"/>
  <c r="F3957" i="2"/>
  <c r="G3956" i="2"/>
  <c r="F3956" i="2"/>
  <c r="G3955" i="2"/>
  <c r="F3955" i="2"/>
  <c r="G3954" i="2"/>
  <c r="F3954" i="2"/>
  <c r="G3953" i="2"/>
  <c r="F3953" i="2"/>
  <c r="G3952" i="2"/>
  <c r="F3952" i="2"/>
  <c r="G3951" i="2"/>
  <c r="F3951" i="2"/>
  <c r="G3950" i="2"/>
  <c r="F3950" i="2"/>
  <c r="G3949" i="2"/>
  <c r="F3949" i="2"/>
  <c r="G3948" i="2"/>
  <c r="F3948" i="2"/>
  <c r="G3947" i="2"/>
  <c r="F3947" i="2"/>
  <c r="G3946" i="2"/>
  <c r="F3946" i="2"/>
  <c r="G3945" i="2"/>
  <c r="F3945" i="2"/>
  <c r="G3944" i="2"/>
  <c r="F3944" i="2"/>
  <c r="G3943" i="2"/>
  <c r="F3943" i="2"/>
  <c r="G3942" i="2"/>
  <c r="F3942" i="2"/>
  <c r="G3941" i="2"/>
  <c r="F3941" i="2"/>
  <c r="G3940" i="2"/>
  <c r="F3940" i="2"/>
  <c r="G3939" i="2"/>
  <c r="F3939" i="2"/>
  <c r="G3938" i="2"/>
  <c r="F3938" i="2"/>
  <c r="G3937" i="2"/>
  <c r="F3937" i="2"/>
  <c r="G3936" i="2"/>
  <c r="F3936" i="2"/>
  <c r="G3935" i="2"/>
  <c r="F3935" i="2"/>
  <c r="G3934" i="2"/>
  <c r="F3934" i="2"/>
  <c r="G3933" i="2"/>
  <c r="F3933" i="2"/>
  <c r="G3932" i="2"/>
  <c r="F3932" i="2"/>
  <c r="G3931" i="2"/>
  <c r="F3931" i="2"/>
  <c r="G3930" i="2"/>
  <c r="F3930" i="2"/>
  <c r="G3929" i="2"/>
  <c r="F3929" i="2"/>
  <c r="G3928" i="2"/>
  <c r="F3928" i="2"/>
  <c r="G3927" i="2"/>
  <c r="F3927" i="2"/>
  <c r="G3926" i="2"/>
  <c r="F3926" i="2"/>
  <c r="G3925" i="2"/>
  <c r="F3925" i="2"/>
  <c r="G3924" i="2"/>
  <c r="F3924" i="2"/>
  <c r="G3923" i="2"/>
  <c r="F3923" i="2"/>
  <c r="G3922" i="2"/>
  <c r="F3922" i="2"/>
  <c r="G3921" i="2"/>
  <c r="F3921" i="2"/>
  <c r="G3920" i="2"/>
  <c r="F3920" i="2"/>
  <c r="G3919" i="2"/>
  <c r="F3919" i="2"/>
  <c r="G3918" i="2"/>
  <c r="F3918" i="2"/>
  <c r="G3917" i="2"/>
  <c r="F3917" i="2"/>
  <c r="G3916" i="2"/>
  <c r="F3916" i="2"/>
  <c r="G3915" i="2"/>
  <c r="F3915" i="2"/>
  <c r="G3914" i="2"/>
  <c r="F3914" i="2"/>
  <c r="G3913" i="2"/>
  <c r="F3913" i="2"/>
  <c r="G3912" i="2"/>
  <c r="F3912" i="2"/>
  <c r="G3911" i="2"/>
  <c r="F3911" i="2"/>
  <c r="G3910" i="2"/>
  <c r="F3910" i="2"/>
  <c r="G3909" i="2"/>
  <c r="F3909" i="2"/>
  <c r="G3908" i="2"/>
  <c r="F3908" i="2"/>
  <c r="G3907" i="2"/>
  <c r="F3907" i="2"/>
  <c r="G3906" i="2"/>
  <c r="F3906" i="2"/>
  <c r="G3905" i="2"/>
  <c r="F3905" i="2"/>
  <c r="G3904" i="2"/>
  <c r="F3904" i="2"/>
  <c r="G3903" i="2"/>
  <c r="F3903" i="2"/>
  <c r="G3902" i="2"/>
  <c r="F3902" i="2"/>
  <c r="G3901" i="2"/>
  <c r="F3901" i="2"/>
  <c r="G3900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F3900" i="2"/>
  <c r="G3899" i="2"/>
  <c r="F3899" i="2"/>
  <c r="G3898" i="2"/>
  <c r="F3898" i="2"/>
  <c r="G3897" i="2"/>
  <c r="F3897" i="2"/>
  <c r="G3896" i="2"/>
  <c r="F3896" i="2"/>
  <c r="G3895" i="2"/>
  <c r="F3895" i="2"/>
  <c r="G3894" i="2"/>
  <c r="F3894" i="2"/>
  <c r="G3893" i="2"/>
  <c r="F3893" i="2"/>
  <c r="G3892" i="2"/>
  <c r="F3892" i="2"/>
  <c r="G3891" i="2"/>
  <c r="F3891" i="2"/>
  <c r="G3890" i="2"/>
  <c r="F3890" i="2"/>
  <c r="G3889" i="2"/>
  <c r="F3889" i="2"/>
  <c r="G3888" i="2"/>
  <c r="F3888" i="2"/>
  <c r="G3887" i="2"/>
  <c r="F3887" i="2"/>
  <c r="G3886" i="2"/>
  <c r="F3886" i="2"/>
  <c r="G3885" i="2"/>
  <c r="F3885" i="2"/>
  <c r="G3884" i="2"/>
  <c r="F3884" i="2"/>
  <c r="G3883" i="2"/>
  <c r="F3883" i="2"/>
  <c r="G3882" i="2"/>
  <c r="F3882" i="2"/>
  <c r="G3881" i="2"/>
  <c r="F3881" i="2"/>
  <c r="G3880" i="2"/>
  <c r="F3880" i="2"/>
  <c r="G3879" i="2"/>
  <c r="F3879" i="2"/>
  <c r="G3878" i="2"/>
  <c r="F3878" i="2"/>
  <c r="G3877" i="2"/>
  <c r="F3877" i="2"/>
  <c r="G3876" i="2"/>
  <c r="F3876" i="2"/>
  <c r="G3875" i="2"/>
  <c r="F3875" i="2"/>
  <c r="G3874" i="2"/>
  <c r="F3874" i="2"/>
  <c r="G3873" i="2"/>
  <c r="F3873" i="2"/>
  <c r="G3872" i="2"/>
  <c r="F3872" i="2"/>
  <c r="G3871" i="2"/>
  <c r="F3871" i="2"/>
  <c r="G3870" i="2"/>
  <c r="F3870" i="2"/>
  <c r="G3869" i="2"/>
  <c r="F3869" i="2"/>
  <c r="G3868" i="2"/>
  <c r="F3868" i="2"/>
  <c r="G3867" i="2"/>
  <c r="F3867" i="2"/>
  <c r="G3866" i="2"/>
  <c r="F3866" i="2"/>
  <c r="G3865" i="2"/>
  <c r="F3865" i="2"/>
  <c r="G3864" i="2"/>
  <c r="F3864" i="2"/>
  <c r="G3863" i="2"/>
  <c r="F3863" i="2"/>
  <c r="G3862" i="2"/>
  <c r="F3862" i="2"/>
  <c r="G3861" i="2"/>
  <c r="F3861" i="2"/>
  <c r="G3860" i="2"/>
  <c r="F3860" i="2"/>
  <c r="G3859" i="2"/>
  <c r="F3859" i="2"/>
  <c r="G3858" i="2"/>
  <c r="F3858" i="2"/>
  <c r="G3857" i="2"/>
  <c r="F3857" i="2"/>
  <c r="G3856" i="2"/>
  <c r="F3856" i="2"/>
  <c r="G3855" i="2"/>
  <c r="F3855" i="2"/>
  <c r="G3854" i="2"/>
  <c r="F3854" i="2"/>
  <c r="G3853" i="2"/>
  <c r="F3853" i="2"/>
  <c r="G3852" i="2"/>
  <c r="F3852" i="2"/>
  <c r="G3851" i="2"/>
  <c r="F3851" i="2"/>
  <c r="G3850" i="2"/>
  <c r="F3850" i="2"/>
  <c r="G3849" i="2"/>
  <c r="F3849" i="2"/>
  <c r="G3848" i="2"/>
  <c r="F3848" i="2"/>
  <c r="G3847" i="2"/>
  <c r="F3847" i="2"/>
  <c r="G3846" i="2"/>
  <c r="F3846" i="2"/>
  <c r="G3845" i="2"/>
  <c r="F3845" i="2"/>
  <c r="G3844" i="2"/>
  <c r="F3844" i="2"/>
  <c r="G3843" i="2"/>
  <c r="F3843" i="2"/>
  <c r="G3842" i="2"/>
  <c r="F3842" i="2"/>
  <c r="G3841" i="2"/>
  <c r="F3841" i="2"/>
  <c r="G3840" i="2"/>
  <c r="F3840" i="2"/>
  <c r="G3839" i="2"/>
  <c r="F3839" i="2"/>
  <c r="G3838" i="2"/>
  <c r="F3838" i="2"/>
  <c r="G3837" i="2"/>
  <c r="F3837" i="2"/>
  <c r="G3836" i="2"/>
  <c r="F3836" i="2"/>
  <c r="G3835" i="2"/>
  <c r="F3835" i="2"/>
  <c r="G3834" i="2"/>
  <c r="F3834" i="2"/>
  <c r="G3833" i="2"/>
  <c r="F3833" i="2"/>
  <c r="G3832" i="2"/>
  <c r="F3832" i="2"/>
  <c r="G3831" i="2"/>
  <c r="F3831" i="2"/>
  <c r="G3830" i="2"/>
  <c r="F3830" i="2"/>
  <c r="G382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F3829" i="2"/>
  <c r="G3828" i="2"/>
  <c r="F3828" i="2"/>
  <c r="G3827" i="2"/>
  <c r="F3827" i="2"/>
  <c r="G3826" i="2"/>
  <c r="F3826" i="2"/>
  <c r="G3825" i="2"/>
  <c r="F3825" i="2"/>
  <c r="G3824" i="2"/>
  <c r="F3824" i="2"/>
  <c r="G3823" i="2"/>
  <c r="F3823" i="2"/>
  <c r="G3822" i="2"/>
  <c r="F3822" i="2"/>
  <c r="G3821" i="2"/>
  <c r="F3821" i="2"/>
  <c r="G3820" i="2"/>
  <c r="F3820" i="2"/>
  <c r="G3819" i="2"/>
  <c r="F3819" i="2"/>
  <c r="G3818" i="2"/>
  <c r="F3818" i="2"/>
  <c r="G3817" i="2"/>
  <c r="F3817" i="2"/>
  <c r="G3816" i="2"/>
  <c r="F3816" i="2"/>
  <c r="G3815" i="2"/>
  <c r="F3815" i="2"/>
  <c r="G3814" i="2"/>
  <c r="F3814" i="2"/>
  <c r="G3813" i="2"/>
  <c r="F3813" i="2"/>
  <c r="G3812" i="2"/>
  <c r="F3812" i="2"/>
  <c r="G3811" i="2"/>
  <c r="F3811" i="2"/>
  <c r="G3810" i="2"/>
  <c r="F3810" i="2"/>
  <c r="G3809" i="2"/>
  <c r="F3809" i="2"/>
  <c r="G3808" i="2"/>
  <c r="F3808" i="2"/>
  <c r="G3807" i="2"/>
  <c r="F3807" i="2"/>
  <c r="G3806" i="2"/>
  <c r="F3806" i="2"/>
  <c r="G3805" i="2"/>
  <c r="F3805" i="2"/>
  <c r="G3804" i="2"/>
  <c r="F3804" i="2"/>
  <c r="G3803" i="2"/>
  <c r="F3803" i="2"/>
  <c r="G3802" i="2"/>
  <c r="F3802" i="2"/>
  <c r="G3801" i="2"/>
  <c r="F3801" i="2"/>
  <c r="G3800" i="2"/>
  <c r="F3800" i="2"/>
  <c r="G3799" i="2"/>
  <c r="F3799" i="2"/>
  <c r="G3798" i="2"/>
  <c r="F3798" i="2"/>
  <c r="G3797" i="2"/>
  <c r="F3797" i="2"/>
  <c r="G3796" i="2"/>
  <c r="F3796" i="2"/>
  <c r="G3795" i="2"/>
  <c r="F3795" i="2"/>
  <c r="G3794" i="2"/>
  <c r="F3794" i="2"/>
  <c r="G3793" i="2"/>
  <c r="F3793" i="2"/>
  <c r="G3792" i="2"/>
  <c r="F3792" i="2"/>
  <c r="G3791" i="2"/>
  <c r="F3791" i="2"/>
  <c r="G3790" i="2"/>
  <c r="F3790" i="2"/>
  <c r="G3789" i="2"/>
  <c r="F3789" i="2"/>
  <c r="G3788" i="2"/>
  <c r="F3788" i="2"/>
  <c r="G3787" i="2"/>
  <c r="F3787" i="2"/>
  <c r="G3786" i="2"/>
  <c r="F3786" i="2"/>
  <c r="G3785" i="2"/>
  <c r="F3785" i="2"/>
  <c r="G3784" i="2"/>
  <c r="F3784" i="2"/>
  <c r="G3783" i="2"/>
  <c r="F3783" i="2"/>
  <c r="G3782" i="2"/>
  <c r="F3782" i="2"/>
  <c r="G3781" i="2"/>
  <c r="F3781" i="2"/>
  <c r="G3780" i="2"/>
  <c r="F3780" i="2"/>
  <c r="G3779" i="2"/>
  <c r="F3779" i="2"/>
  <c r="G3778" i="2"/>
  <c r="F3778" i="2"/>
  <c r="G3777" i="2"/>
  <c r="F3777" i="2"/>
  <c r="G3776" i="2"/>
  <c r="F3776" i="2"/>
  <c r="G3775" i="2"/>
  <c r="F3775" i="2"/>
  <c r="G3774" i="2"/>
  <c r="F3774" i="2"/>
  <c r="G3773" i="2"/>
  <c r="F3773" i="2"/>
  <c r="G3772" i="2"/>
  <c r="F3772" i="2"/>
  <c r="G3771" i="2"/>
  <c r="F3771" i="2"/>
  <c r="G3770" i="2"/>
  <c r="F3770" i="2"/>
  <c r="G3769" i="2"/>
  <c r="F3769" i="2"/>
  <c r="G3768" i="2"/>
  <c r="F3768" i="2"/>
  <c r="G3767" i="2"/>
  <c r="F3767" i="2"/>
  <c r="G3766" i="2"/>
  <c r="F3766" i="2"/>
  <c r="G3765" i="2"/>
  <c r="F3765" i="2"/>
  <c r="G3764" i="2"/>
  <c r="F3764" i="2"/>
  <c r="G3763" i="2"/>
  <c r="F3763" i="2"/>
  <c r="G3762" i="2"/>
  <c r="F3762" i="2"/>
  <c r="G3761" i="2"/>
  <c r="F3761" i="2"/>
  <c r="G3760" i="2"/>
  <c r="F3760" i="2"/>
  <c r="G3759" i="2"/>
  <c r="F3759" i="2"/>
  <c r="G3758" i="2"/>
  <c r="F3758" i="2"/>
  <c r="G3757" i="2"/>
  <c r="F3757" i="2"/>
  <c r="G3756" i="2"/>
  <c r="F3756" i="2"/>
  <c r="G3755" i="2"/>
  <c r="F3755" i="2"/>
  <c r="G3754" i="2"/>
  <c r="F3754" i="2"/>
  <c r="G3753" i="2"/>
  <c r="F3753" i="2"/>
  <c r="G3752" i="2"/>
  <c r="F3752" i="2"/>
  <c r="G3751" i="2"/>
  <c r="F3751" i="2"/>
  <c r="G3750" i="2"/>
  <c r="F3750" i="2"/>
  <c r="G3749" i="2"/>
  <c r="F3749" i="2"/>
  <c r="G3748" i="2"/>
  <c r="F3748" i="2"/>
  <c r="G3747" i="2"/>
  <c r="F3747" i="2"/>
  <c r="G3746" i="2"/>
  <c r="F3746" i="2"/>
  <c r="G3745" i="2"/>
  <c r="F3745" i="2"/>
  <c r="G3744" i="2"/>
  <c r="F3744" i="2"/>
  <c r="G3743" i="2"/>
  <c r="F3743" i="2"/>
  <c r="G3742" i="2"/>
  <c r="F3742" i="2"/>
  <c r="G3741" i="2"/>
  <c r="F3741" i="2"/>
  <c r="G3740" i="2"/>
  <c r="F3740" i="2"/>
  <c r="G3739" i="2"/>
  <c r="F3739" i="2"/>
  <c r="G3738" i="2"/>
  <c r="F3738" i="2"/>
  <c r="G3737" i="2"/>
  <c r="F3737" i="2"/>
  <c r="G3736" i="2"/>
  <c r="F3736" i="2"/>
  <c r="G3735" i="2"/>
  <c r="F3735" i="2"/>
  <c r="G3734" i="2"/>
  <c r="F3734" i="2"/>
  <c r="G3733" i="2"/>
  <c r="F3733" i="2"/>
  <c r="G3732" i="2"/>
  <c r="F3732" i="2"/>
  <c r="G3731" i="2"/>
  <c r="F3731" i="2"/>
  <c r="G3730" i="2"/>
  <c r="F3730" i="2"/>
  <c r="G3729" i="2"/>
  <c r="F3729" i="2"/>
  <c r="G3728" i="2"/>
  <c r="F3728" i="2"/>
  <c r="G3727" i="2"/>
  <c r="F3727" i="2"/>
  <c r="G3726" i="2"/>
  <c r="F3726" i="2"/>
  <c r="G3725" i="2"/>
  <c r="F3725" i="2"/>
  <c r="G3724" i="2"/>
  <c r="F3724" i="2"/>
  <c r="G3723" i="2"/>
  <c r="F3723" i="2"/>
  <c r="G3722" i="2"/>
  <c r="F3722" i="2"/>
  <c r="G3721" i="2"/>
  <c r="F3721" i="2"/>
  <c r="G3720" i="2"/>
  <c r="F3720" i="2"/>
  <c r="G3719" i="2"/>
  <c r="F3719" i="2"/>
  <c r="G3718" i="2"/>
  <c r="F3718" i="2"/>
  <c r="G3717" i="2"/>
  <c r="F3717" i="2"/>
  <c r="G3716" i="2"/>
  <c r="F3716" i="2"/>
  <c r="G3715" i="2"/>
  <c r="F3715" i="2"/>
  <c r="G3714" i="2"/>
  <c r="F3714" i="2"/>
  <c r="G3713" i="2"/>
  <c r="F3713" i="2"/>
  <c r="G3712" i="2"/>
  <c r="F3712" i="2"/>
  <c r="G3711" i="2"/>
  <c r="F3711" i="2"/>
  <c r="G3710" i="2"/>
  <c r="F3710" i="2"/>
  <c r="G3709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F3709" i="2"/>
  <c r="G3708" i="2"/>
  <c r="F3708" i="2"/>
  <c r="G3707" i="2"/>
  <c r="F3707" i="2"/>
  <c r="G3706" i="2"/>
  <c r="F3706" i="2"/>
  <c r="G3705" i="2"/>
  <c r="F3705" i="2"/>
  <c r="G3704" i="2"/>
  <c r="F3704" i="2"/>
  <c r="G3703" i="2"/>
  <c r="F3703" i="2"/>
  <c r="G3702" i="2"/>
  <c r="F3702" i="2"/>
  <c r="G3701" i="2"/>
  <c r="F3701" i="2"/>
  <c r="G3700" i="2"/>
  <c r="F3700" i="2"/>
  <c r="G3699" i="2"/>
  <c r="F3699" i="2"/>
  <c r="G3698" i="2"/>
  <c r="F3698" i="2"/>
  <c r="G3697" i="2"/>
  <c r="F3697" i="2"/>
  <c r="G3696" i="2"/>
  <c r="F3696" i="2"/>
  <c r="G3695" i="2"/>
  <c r="F3695" i="2"/>
  <c r="G3694" i="2"/>
  <c r="F3694" i="2"/>
  <c r="G3693" i="2"/>
  <c r="F3693" i="2"/>
  <c r="G3692" i="2"/>
  <c r="F3692" i="2"/>
  <c r="G3691" i="2"/>
  <c r="F3691" i="2"/>
  <c r="G3690" i="2"/>
  <c r="F3690" i="2"/>
  <c r="G3689" i="2"/>
  <c r="F3689" i="2"/>
  <c r="G3688" i="2"/>
  <c r="F3688" i="2"/>
  <c r="G3687" i="2"/>
  <c r="F3687" i="2"/>
  <c r="G3686" i="2"/>
  <c r="F3686" i="2"/>
  <c r="G3685" i="2"/>
  <c r="F3685" i="2"/>
  <c r="G3684" i="2"/>
  <c r="F3684" i="2"/>
  <c r="G3683" i="2"/>
  <c r="F3683" i="2"/>
  <c r="G3682" i="2"/>
  <c r="F3682" i="2"/>
  <c r="G3681" i="2"/>
  <c r="F3681" i="2"/>
  <c r="G3680" i="2"/>
  <c r="F3680" i="2"/>
  <c r="G3679" i="2"/>
  <c r="F3679" i="2"/>
  <c r="G3678" i="2"/>
  <c r="F3678" i="2"/>
  <c r="G3677" i="2"/>
  <c r="F3677" i="2"/>
  <c r="G3676" i="2"/>
  <c r="F3676" i="2"/>
  <c r="G3675" i="2"/>
  <c r="F3675" i="2"/>
  <c r="G3674" i="2"/>
  <c r="F3674" i="2"/>
  <c r="G3673" i="2"/>
  <c r="F3673" i="2"/>
  <c r="G3672" i="2"/>
  <c r="F3672" i="2"/>
  <c r="G3671" i="2"/>
  <c r="F3671" i="2"/>
  <c r="G3670" i="2"/>
  <c r="F3670" i="2"/>
  <c r="G3669" i="2"/>
  <c r="F3669" i="2"/>
  <c r="G3668" i="2"/>
  <c r="F3668" i="2"/>
  <c r="G3667" i="2"/>
  <c r="F3667" i="2"/>
  <c r="G3666" i="2"/>
  <c r="F3666" i="2"/>
  <c r="G3665" i="2"/>
  <c r="F3665" i="2"/>
  <c r="G3664" i="2"/>
  <c r="F3664" i="2"/>
  <c r="G3663" i="2"/>
  <c r="F3663" i="2"/>
  <c r="G3662" i="2"/>
  <c r="F3662" i="2"/>
  <c r="G3661" i="2"/>
  <c r="F3661" i="2"/>
  <c r="G3660" i="2"/>
  <c r="F3660" i="2"/>
  <c r="G3659" i="2"/>
  <c r="F3659" i="2"/>
  <c r="G3658" i="2"/>
  <c r="F3658" i="2"/>
  <c r="G3657" i="2"/>
  <c r="F3657" i="2"/>
  <c r="G3656" i="2"/>
  <c r="F3656" i="2"/>
  <c r="G3655" i="2"/>
  <c r="F3655" i="2"/>
  <c r="G3654" i="2"/>
  <c r="F3654" i="2"/>
  <c r="G3653" i="2"/>
  <c r="F3653" i="2"/>
  <c r="G3652" i="2"/>
  <c r="F3652" i="2"/>
  <c r="G3651" i="2"/>
  <c r="F3651" i="2"/>
  <c r="G3650" i="2"/>
  <c r="F3650" i="2"/>
  <c r="G3649" i="2"/>
  <c r="F3649" i="2"/>
  <c r="G3648" i="2"/>
  <c r="F3648" i="2"/>
  <c r="G3647" i="2"/>
  <c r="F3647" i="2"/>
  <c r="G3646" i="2"/>
  <c r="F3646" i="2"/>
  <c r="G3645" i="2"/>
  <c r="F3645" i="2"/>
  <c r="G3644" i="2"/>
  <c r="F3644" i="2"/>
  <c r="G3643" i="2"/>
  <c r="F3643" i="2"/>
  <c r="G3642" i="2"/>
  <c r="F3642" i="2"/>
  <c r="G3641" i="2"/>
  <c r="F3641" i="2"/>
  <c r="G3640" i="2"/>
  <c r="F3640" i="2"/>
  <c r="G3639" i="2"/>
  <c r="F3639" i="2"/>
  <c r="G3638" i="2"/>
  <c r="F3638" i="2"/>
  <c r="G3637" i="2"/>
  <c r="F3637" i="2"/>
  <c r="G3636" i="2"/>
  <c r="F3636" i="2"/>
  <c r="G3635" i="2"/>
  <c r="F3635" i="2"/>
  <c r="G3634" i="2"/>
  <c r="F3634" i="2"/>
  <c r="G3633" i="2"/>
  <c r="F3633" i="2"/>
  <c r="G3632" i="2"/>
  <c r="F3632" i="2"/>
  <c r="G3631" i="2"/>
  <c r="F3631" i="2"/>
  <c r="G3630" i="2"/>
  <c r="F3630" i="2"/>
  <c r="G3629" i="2"/>
  <c r="F3629" i="2"/>
  <c r="G3628" i="2"/>
  <c r="F3628" i="2"/>
  <c r="G3627" i="2"/>
  <c r="F3627" i="2"/>
  <c r="G3626" i="2"/>
  <c r="F3626" i="2"/>
  <c r="G3625" i="2"/>
  <c r="F3625" i="2"/>
  <c r="G3624" i="2"/>
  <c r="F3624" i="2"/>
  <c r="G3623" i="2"/>
  <c r="F3623" i="2"/>
  <c r="G3622" i="2"/>
  <c r="F3622" i="2"/>
  <c r="G3621" i="2"/>
  <c r="F3621" i="2"/>
  <c r="G3620" i="2"/>
  <c r="F3620" i="2"/>
  <c r="G3619" i="2"/>
  <c r="F3619" i="2"/>
  <c r="G3618" i="2"/>
  <c r="F3618" i="2"/>
  <c r="G3617" i="2"/>
  <c r="F3617" i="2"/>
  <c r="G3616" i="2"/>
  <c r="F3616" i="2"/>
  <c r="G3615" i="2"/>
  <c r="F3615" i="2"/>
  <c r="G3614" i="2"/>
  <c r="F3614" i="2"/>
  <c r="G3613" i="2"/>
  <c r="F3613" i="2"/>
  <c r="G3612" i="2"/>
  <c r="F3612" i="2"/>
  <c r="G3611" i="2"/>
  <c r="F3611" i="2"/>
  <c r="G3610" i="2"/>
  <c r="F3610" i="2"/>
  <c r="G3609" i="2"/>
  <c r="F3609" i="2"/>
  <c r="G3608" i="2"/>
  <c r="F3608" i="2"/>
  <c r="G3607" i="2"/>
  <c r="F3607" i="2"/>
  <c r="G3606" i="2"/>
  <c r="F3606" i="2"/>
  <c r="G3605" i="2"/>
  <c r="F3605" i="2"/>
  <c r="G3604" i="2"/>
  <c r="F3604" i="2"/>
  <c r="G3603" i="2"/>
  <c r="F3603" i="2"/>
  <c r="G3602" i="2"/>
  <c r="F3602" i="2"/>
  <c r="G3601" i="2"/>
  <c r="F3601" i="2"/>
  <c r="G3600" i="2"/>
  <c r="F3600" i="2"/>
  <c r="G3599" i="2"/>
  <c r="F3599" i="2"/>
  <c r="G3598" i="2"/>
  <c r="F3598" i="2"/>
  <c r="G3597" i="2"/>
  <c r="F3597" i="2"/>
  <c r="G3596" i="2"/>
  <c r="F3596" i="2"/>
  <c r="G3595" i="2"/>
  <c r="F3595" i="2"/>
  <c r="G3594" i="2"/>
  <c r="F3594" i="2"/>
  <c r="G3593" i="2"/>
  <c r="F3593" i="2"/>
  <c r="G3592" i="2"/>
  <c r="F3592" i="2"/>
  <c r="G3591" i="2"/>
  <c r="F3591" i="2"/>
  <c r="G3590" i="2"/>
  <c r="F3590" i="2"/>
  <c r="G3589" i="2"/>
  <c r="F3589" i="2"/>
  <c r="G3588" i="2"/>
  <c r="F3588" i="2"/>
  <c r="G3587" i="2"/>
  <c r="F3587" i="2"/>
  <c r="G3586" i="2"/>
  <c r="F3586" i="2"/>
  <c r="G3585" i="2"/>
  <c r="F3585" i="2"/>
  <c r="G3584" i="2"/>
  <c r="F3584" i="2"/>
  <c r="G3583" i="2"/>
  <c r="F3583" i="2"/>
  <c r="G3582" i="2"/>
  <c r="F3582" i="2"/>
  <c r="G3581" i="2"/>
  <c r="F3581" i="2"/>
  <c r="G3580" i="2"/>
  <c r="F3580" i="2"/>
  <c r="G3579" i="2"/>
  <c r="F3579" i="2"/>
  <c r="G3578" i="2"/>
  <c r="F3578" i="2"/>
  <c r="G3577" i="2"/>
  <c r="F3577" i="2"/>
  <c r="G3576" i="2"/>
  <c r="F3576" i="2"/>
  <c r="G3575" i="2"/>
  <c r="F3575" i="2"/>
  <c r="G3574" i="2"/>
  <c r="F3574" i="2"/>
  <c r="G3573" i="2"/>
  <c r="F3573" i="2"/>
  <c r="G3572" i="2"/>
  <c r="F3572" i="2"/>
  <c r="G3571" i="2"/>
  <c r="F3571" i="2"/>
  <c r="G3570" i="2"/>
  <c r="F3570" i="2"/>
  <c r="G3569" i="2"/>
  <c r="F3569" i="2"/>
  <c r="G3568" i="2"/>
  <c r="F3568" i="2"/>
  <c r="G3567" i="2"/>
  <c r="F3567" i="2"/>
  <c r="G3566" i="2"/>
  <c r="F3566" i="2"/>
  <c r="G3565" i="2"/>
  <c r="F3565" i="2"/>
  <c r="G3564" i="2"/>
  <c r="F3564" i="2"/>
  <c r="G3563" i="2"/>
  <c r="F3563" i="2"/>
  <c r="G3562" i="2"/>
  <c r="F3562" i="2"/>
  <c r="G3561" i="2"/>
  <c r="F3561" i="2"/>
  <c r="G3560" i="2"/>
  <c r="F3560" i="2"/>
  <c r="G3559" i="2"/>
  <c r="F3559" i="2"/>
  <c r="G3558" i="2"/>
  <c r="F3558" i="2"/>
  <c r="G3557" i="2"/>
  <c r="F3557" i="2"/>
  <c r="G3556" i="2"/>
  <c r="F3556" i="2"/>
  <c r="G3555" i="2"/>
  <c r="F3555" i="2"/>
  <c r="G3554" i="2"/>
  <c r="F3554" i="2"/>
  <c r="G3553" i="2"/>
  <c r="F3553" i="2"/>
  <c r="G3552" i="2"/>
  <c r="F3552" i="2"/>
  <c r="G3551" i="2"/>
  <c r="F3551" i="2"/>
  <c r="G3550" i="2"/>
  <c r="F3550" i="2"/>
  <c r="G3549" i="2"/>
  <c r="F3549" i="2"/>
  <c r="G3548" i="2"/>
  <c r="F3548" i="2"/>
  <c r="G3547" i="2"/>
  <c r="F3547" i="2"/>
  <c r="G3546" i="2"/>
  <c r="F3546" i="2"/>
  <c r="G3545" i="2"/>
  <c r="F3545" i="2"/>
  <c r="G3544" i="2"/>
  <c r="F3544" i="2"/>
  <c r="G3543" i="2"/>
  <c r="F3543" i="2"/>
  <c r="G3542" i="2"/>
  <c r="F3542" i="2"/>
  <c r="G3541" i="2"/>
  <c r="F3541" i="2"/>
  <c r="G3540" i="2"/>
  <c r="F3540" i="2"/>
  <c r="G3539" i="2"/>
  <c r="F3539" i="2"/>
  <c r="G3538" i="2"/>
  <c r="F3538" i="2"/>
  <c r="G3537" i="2"/>
  <c r="F3537" i="2"/>
  <c r="G3536" i="2"/>
  <c r="F3536" i="2"/>
  <c r="G3535" i="2"/>
  <c r="F3535" i="2"/>
  <c r="G3534" i="2"/>
  <c r="F3534" i="2"/>
  <c r="G3533" i="2"/>
  <c r="F3533" i="2"/>
  <c r="G3532" i="2"/>
  <c r="F3532" i="2"/>
  <c r="G3531" i="2"/>
  <c r="F3531" i="2"/>
  <c r="G3530" i="2"/>
  <c r="F3530" i="2"/>
  <c r="G3529" i="2"/>
  <c r="F3529" i="2"/>
  <c r="G3528" i="2"/>
  <c r="F3528" i="2"/>
  <c r="G3527" i="2"/>
  <c r="F3527" i="2"/>
  <c r="G3526" i="2"/>
  <c r="F3526" i="2"/>
  <c r="G3525" i="2"/>
  <c r="F3525" i="2"/>
  <c r="G3524" i="2"/>
  <c r="F3524" i="2"/>
  <c r="G3523" i="2"/>
  <c r="F3523" i="2"/>
  <c r="G3522" i="2"/>
  <c r="F3522" i="2"/>
  <c r="G3521" i="2"/>
  <c r="F3521" i="2"/>
  <c r="G3520" i="2"/>
  <c r="F3520" i="2"/>
  <c r="G3519" i="2"/>
  <c r="F3519" i="2"/>
  <c r="G3518" i="2"/>
  <c r="F3518" i="2"/>
  <c r="G3517" i="2"/>
  <c r="F3517" i="2"/>
  <c r="G3516" i="2"/>
  <c r="F3516" i="2"/>
  <c r="G3515" i="2"/>
  <c r="F3515" i="2"/>
  <c r="G3514" i="2"/>
  <c r="F3514" i="2"/>
  <c r="G3513" i="2"/>
  <c r="F3513" i="2"/>
  <c r="G3512" i="2"/>
  <c r="F3512" i="2"/>
  <c r="G3511" i="2"/>
  <c r="F3511" i="2"/>
  <c r="G3510" i="2"/>
  <c r="F3510" i="2"/>
  <c r="G3509" i="2"/>
  <c r="F3509" i="2"/>
  <c r="G3508" i="2"/>
  <c r="F3508" i="2"/>
  <c r="G3507" i="2"/>
  <c r="F3507" i="2"/>
  <c r="G3506" i="2"/>
  <c r="F3506" i="2"/>
  <c r="G3505" i="2"/>
  <c r="F3505" i="2"/>
  <c r="G3504" i="2"/>
  <c r="F3504" i="2"/>
  <c r="G3503" i="2"/>
  <c r="F3503" i="2"/>
  <c r="G3502" i="2"/>
  <c r="F3502" i="2"/>
  <c r="G3501" i="2"/>
  <c r="F3501" i="2"/>
  <c r="G3500" i="2"/>
  <c r="F3500" i="2"/>
  <c r="G3499" i="2"/>
  <c r="F3499" i="2"/>
  <c r="G3498" i="2"/>
  <c r="F3498" i="2"/>
  <c r="G3497" i="2"/>
  <c r="F3497" i="2"/>
  <c r="G3496" i="2"/>
  <c r="F3496" i="2"/>
  <c r="G3495" i="2"/>
  <c r="F3495" i="2"/>
  <c r="G3494" i="2"/>
  <c r="F3494" i="2"/>
  <c r="G3493" i="2"/>
  <c r="F3493" i="2"/>
  <c r="G3492" i="2"/>
  <c r="F3492" i="2"/>
  <c r="G3491" i="2"/>
  <c r="F3491" i="2"/>
  <c r="G3490" i="2"/>
  <c r="F3490" i="2"/>
  <c r="G3489" i="2"/>
  <c r="F3489" i="2"/>
  <c r="G3488" i="2"/>
  <c r="F3488" i="2"/>
  <c r="G3487" i="2"/>
  <c r="F3487" i="2"/>
  <c r="G3486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F3486" i="2"/>
  <c r="G3485" i="2"/>
  <c r="F3485" i="2"/>
  <c r="G3484" i="2"/>
  <c r="F3484" i="2"/>
  <c r="G3483" i="2"/>
  <c r="F3483" i="2"/>
  <c r="G3482" i="2"/>
  <c r="F3482" i="2"/>
  <c r="G3481" i="2"/>
  <c r="F3481" i="2"/>
  <c r="G3480" i="2"/>
  <c r="F3480" i="2"/>
  <c r="G3479" i="2"/>
  <c r="F3479" i="2"/>
  <c r="G3478" i="2"/>
  <c r="F3478" i="2"/>
  <c r="G3477" i="2"/>
  <c r="F3477" i="2"/>
  <c r="G3476" i="2"/>
  <c r="F3476" i="2"/>
  <c r="G3475" i="2"/>
  <c r="F3475" i="2"/>
  <c r="G3474" i="2"/>
  <c r="F3474" i="2"/>
  <c r="G3473" i="2"/>
  <c r="F3473" i="2"/>
  <c r="G3472" i="2"/>
  <c r="F3472" i="2"/>
  <c r="G3471" i="2"/>
  <c r="F3471" i="2"/>
  <c r="G3470" i="2"/>
  <c r="F3470" i="2"/>
  <c r="G3469" i="2"/>
  <c r="F3469" i="2"/>
  <c r="G3468" i="2"/>
  <c r="F3468" i="2"/>
  <c r="G3467" i="2"/>
  <c r="F3467" i="2"/>
  <c r="G3466" i="2"/>
  <c r="F3466" i="2"/>
  <c r="G3465" i="2"/>
  <c r="F3465" i="2"/>
  <c r="G3464" i="2"/>
  <c r="F3464" i="2"/>
  <c r="G3463" i="2"/>
  <c r="F3463" i="2"/>
  <c r="G3462" i="2"/>
  <c r="F3462" i="2"/>
  <c r="G3461" i="2"/>
  <c r="F3461" i="2"/>
  <c r="G3460" i="2"/>
  <c r="F3460" i="2"/>
  <c r="G3459" i="2"/>
  <c r="F3459" i="2"/>
  <c r="G3458" i="2"/>
  <c r="F3458" i="2"/>
  <c r="G3457" i="2"/>
  <c r="F3457" i="2"/>
  <c r="G3456" i="2"/>
  <c r="F3456" i="2"/>
  <c r="G3455" i="2"/>
  <c r="F3455" i="2"/>
  <c r="G3454" i="2"/>
  <c r="F3454" i="2"/>
  <c r="G3453" i="2"/>
  <c r="F3453" i="2"/>
  <c r="G3452" i="2"/>
  <c r="F3452" i="2"/>
  <c r="G3451" i="2"/>
  <c r="F3451" i="2"/>
  <c r="G3450" i="2"/>
  <c r="F3450" i="2"/>
  <c r="G3449" i="2"/>
  <c r="F3449" i="2"/>
  <c r="G3448" i="2"/>
  <c r="F3448" i="2"/>
  <c r="G3447" i="2"/>
  <c r="F3447" i="2"/>
  <c r="G3446" i="2"/>
  <c r="F3446" i="2"/>
  <c r="G3445" i="2"/>
  <c r="F3445" i="2"/>
  <c r="G3444" i="2"/>
  <c r="F3444" i="2"/>
  <c r="G3443" i="2"/>
  <c r="F3443" i="2"/>
  <c r="G3442" i="2"/>
  <c r="F3442" i="2"/>
  <c r="G3441" i="2"/>
  <c r="F3441" i="2"/>
  <c r="G3440" i="2"/>
  <c r="F3440" i="2"/>
  <c r="G3439" i="2"/>
  <c r="F3439" i="2"/>
  <c r="G3438" i="2"/>
  <c r="F3438" i="2"/>
  <c r="G3437" i="2"/>
  <c r="F3437" i="2"/>
  <c r="G3436" i="2"/>
  <c r="F3436" i="2"/>
  <c r="G3435" i="2"/>
  <c r="F3435" i="2"/>
  <c r="G3434" i="2"/>
  <c r="F3434" i="2"/>
  <c r="G3433" i="2"/>
  <c r="F3433" i="2"/>
  <c r="G3432" i="2"/>
  <c r="F3432" i="2"/>
  <c r="G3431" i="2"/>
  <c r="F3431" i="2"/>
  <c r="G3430" i="2"/>
  <c r="F3430" i="2"/>
  <c r="G3429" i="2"/>
  <c r="F3429" i="2"/>
  <c r="G3428" i="2"/>
  <c r="F3428" i="2"/>
  <c r="G3427" i="2"/>
  <c r="F3427" i="2"/>
  <c r="G3426" i="2"/>
  <c r="F3426" i="2"/>
  <c r="G3425" i="2"/>
  <c r="F3425" i="2"/>
  <c r="G3424" i="2"/>
  <c r="F3424" i="2"/>
  <c r="G3423" i="2"/>
  <c r="F3423" i="2"/>
  <c r="G3422" i="2"/>
  <c r="F3422" i="2"/>
  <c r="G3421" i="2"/>
  <c r="F3421" i="2"/>
  <c r="G3420" i="2"/>
  <c r="F3420" i="2"/>
  <c r="G3419" i="2"/>
  <c r="F3419" i="2"/>
  <c r="G3418" i="2"/>
  <c r="F3418" i="2"/>
  <c r="G3417" i="2"/>
  <c r="F3417" i="2"/>
  <c r="G3416" i="2"/>
  <c r="F3416" i="2"/>
  <c r="G3415" i="2"/>
  <c r="F3415" i="2"/>
  <c r="G3414" i="2"/>
  <c r="F3414" i="2"/>
  <c r="G3413" i="2"/>
  <c r="F3413" i="2"/>
  <c r="G3412" i="2"/>
  <c r="F3412" i="2"/>
  <c r="G3411" i="2"/>
  <c r="F3411" i="2"/>
  <c r="G3410" i="2"/>
  <c r="F3410" i="2"/>
  <c r="G3409" i="2"/>
  <c r="F3409" i="2"/>
  <c r="G3408" i="2"/>
  <c r="F3408" i="2"/>
  <c r="G3407" i="2"/>
  <c r="F3407" i="2"/>
  <c r="G3406" i="2"/>
  <c r="F3406" i="2"/>
  <c r="G3405" i="2"/>
  <c r="F3405" i="2"/>
  <c r="G3404" i="2"/>
  <c r="F3404" i="2"/>
  <c r="G3403" i="2"/>
  <c r="F3403" i="2"/>
  <c r="G3402" i="2"/>
  <c r="F3402" i="2"/>
  <c r="G3401" i="2"/>
  <c r="F3401" i="2"/>
  <c r="G3400" i="2"/>
  <c r="F3400" i="2"/>
  <c r="G3399" i="2"/>
  <c r="F3399" i="2"/>
  <c r="G3398" i="2"/>
  <c r="F3398" i="2"/>
  <c r="G3397" i="2"/>
  <c r="F3397" i="2"/>
  <c r="G3396" i="2"/>
  <c r="F3396" i="2"/>
  <c r="G3395" i="2"/>
  <c r="F3395" i="2"/>
  <c r="G3394" i="2"/>
  <c r="F3394" i="2"/>
  <c r="G3393" i="2"/>
  <c r="F3393" i="2"/>
  <c r="G3392" i="2"/>
  <c r="F3392" i="2"/>
  <c r="G3391" i="2"/>
  <c r="F3391" i="2"/>
  <c r="G3390" i="2"/>
  <c r="F3390" i="2"/>
  <c r="G3389" i="2"/>
  <c r="F3389" i="2"/>
  <c r="G3388" i="2"/>
  <c r="F3388" i="2"/>
  <c r="G3387" i="2"/>
  <c r="F3387" i="2"/>
  <c r="G3386" i="2"/>
  <c r="F3386" i="2"/>
  <c r="G3385" i="2"/>
  <c r="F3385" i="2"/>
  <c r="G3384" i="2"/>
  <c r="F3384" i="2"/>
  <c r="G3383" i="2"/>
  <c r="F3383" i="2"/>
  <c r="G3382" i="2"/>
  <c r="F3382" i="2"/>
  <c r="G3381" i="2"/>
  <c r="F3381" i="2"/>
  <c r="G3380" i="2"/>
  <c r="F3380" i="2"/>
  <c r="G3379" i="2"/>
  <c r="F3379" i="2"/>
  <c r="G3378" i="2"/>
  <c r="F3378" i="2"/>
  <c r="G3377" i="2"/>
  <c r="F3377" i="2"/>
  <c r="G3376" i="2"/>
  <c r="F3376" i="2"/>
  <c r="G3375" i="2"/>
  <c r="F3375" i="2"/>
  <c r="G3374" i="2"/>
  <c r="F3374" i="2"/>
  <c r="G3373" i="2"/>
  <c r="F3373" i="2"/>
  <c r="G3372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F3372" i="2"/>
  <c r="G3371" i="2"/>
  <c r="F3371" i="2"/>
  <c r="G3370" i="2"/>
  <c r="F3370" i="2"/>
  <c r="G3369" i="2"/>
  <c r="F3369" i="2"/>
  <c r="G3368" i="2"/>
  <c r="F3368" i="2"/>
  <c r="G3367" i="2"/>
  <c r="F3367" i="2"/>
  <c r="G3366" i="2"/>
  <c r="F3366" i="2"/>
  <c r="G3365" i="2"/>
  <c r="F3365" i="2"/>
  <c r="G3364" i="2"/>
  <c r="F3364" i="2"/>
  <c r="G3363" i="2"/>
  <c r="F3363" i="2"/>
  <c r="G3362" i="2"/>
  <c r="F3362" i="2"/>
  <c r="G3361" i="2"/>
  <c r="F3361" i="2"/>
  <c r="G3360" i="2"/>
  <c r="F3360" i="2"/>
  <c r="G3359" i="2"/>
  <c r="F3359" i="2"/>
  <c r="G3358" i="2"/>
  <c r="F3358" i="2"/>
  <c r="G3357" i="2"/>
  <c r="F3357" i="2"/>
  <c r="G3356" i="2"/>
  <c r="F3356" i="2"/>
  <c r="G3355" i="2"/>
  <c r="F3355" i="2"/>
  <c r="G3354" i="2"/>
  <c r="F3354" i="2"/>
  <c r="G3353" i="2"/>
  <c r="F3353" i="2"/>
  <c r="G3352" i="2"/>
  <c r="F3352" i="2"/>
  <c r="G3351" i="2"/>
  <c r="F3351" i="2"/>
  <c r="G3350" i="2"/>
  <c r="F3350" i="2"/>
  <c r="G3349" i="2"/>
  <c r="F3349" i="2"/>
  <c r="G3348" i="2"/>
  <c r="F3348" i="2"/>
  <c r="G3347" i="2"/>
  <c r="F3347" i="2"/>
  <c r="G3346" i="2"/>
  <c r="F3346" i="2"/>
  <c r="G3345" i="2"/>
  <c r="F3345" i="2"/>
  <c r="G3344" i="2"/>
  <c r="F3344" i="2"/>
  <c r="G3343" i="2"/>
  <c r="F3343" i="2"/>
  <c r="G3342" i="2"/>
  <c r="F3342" i="2"/>
  <c r="G3341" i="2"/>
  <c r="F3341" i="2"/>
  <c r="G3340" i="2"/>
  <c r="F3340" i="2"/>
  <c r="G3339" i="2"/>
  <c r="F3339" i="2"/>
  <c r="G3338" i="2"/>
  <c r="F3338" i="2"/>
  <c r="G3337" i="2"/>
  <c r="F3337" i="2"/>
  <c r="G3336" i="2"/>
  <c r="F3336" i="2"/>
  <c r="G3335" i="2"/>
  <c r="F3335" i="2"/>
  <c r="G3334" i="2"/>
  <c r="F3334" i="2"/>
  <c r="G3333" i="2"/>
  <c r="F3333" i="2"/>
  <c r="G3332" i="2"/>
  <c r="F3332" i="2"/>
  <c r="G3331" i="2"/>
  <c r="F3331" i="2"/>
  <c r="G3330" i="2"/>
  <c r="F3330" i="2"/>
  <c r="G3329" i="2"/>
  <c r="F3329" i="2"/>
  <c r="G3328" i="2"/>
  <c r="F3328" i="2"/>
  <c r="G3327" i="2"/>
  <c r="F3327" i="2"/>
  <c r="G3326" i="2"/>
  <c r="F3326" i="2"/>
  <c r="G3325" i="2"/>
  <c r="F3325" i="2"/>
  <c r="G3324" i="2"/>
  <c r="F3324" i="2"/>
  <c r="G3323" i="2"/>
  <c r="F3323" i="2"/>
  <c r="G3322" i="2"/>
  <c r="F3322" i="2"/>
  <c r="G3321" i="2"/>
  <c r="F3321" i="2"/>
  <c r="G3320" i="2"/>
  <c r="F3320" i="2"/>
  <c r="G3319" i="2"/>
  <c r="F3319" i="2"/>
  <c r="G3318" i="2"/>
  <c r="F3318" i="2"/>
  <c r="G3317" i="2"/>
  <c r="F3317" i="2"/>
  <c r="G3316" i="2"/>
  <c r="F3316" i="2"/>
  <c r="G3315" i="2"/>
  <c r="F3315" i="2"/>
  <c r="G3314" i="2"/>
  <c r="F3314" i="2"/>
  <c r="G3313" i="2"/>
  <c r="F3313" i="2"/>
  <c r="G3312" i="2"/>
  <c r="F3312" i="2"/>
  <c r="G3311" i="2"/>
  <c r="F3311" i="2"/>
  <c r="G3310" i="2"/>
  <c r="F3310" i="2"/>
  <c r="G3309" i="2"/>
  <c r="F3309" i="2"/>
  <c r="G3308" i="2"/>
  <c r="F3308" i="2"/>
  <c r="G3307" i="2"/>
  <c r="F3307" i="2"/>
  <c r="G3306" i="2"/>
  <c r="F3306" i="2"/>
  <c r="G3305" i="2"/>
  <c r="F3305" i="2"/>
  <c r="G3304" i="2"/>
  <c r="F3304" i="2"/>
  <c r="G3303" i="2"/>
  <c r="F3303" i="2"/>
  <c r="G3302" i="2"/>
  <c r="F3302" i="2"/>
  <c r="G3301" i="2"/>
  <c r="F3301" i="2"/>
  <c r="G3300" i="2"/>
  <c r="F3300" i="2"/>
  <c r="G3299" i="2"/>
  <c r="F3299" i="2"/>
  <c r="G3298" i="2"/>
  <c r="F3298" i="2"/>
  <c r="G3297" i="2"/>
  <c r="F3297" i="2"/>
  <c r="G3296" i="2"/>
  <c r="F3296" i="2"/>
  <c r="G3295" i="2"/>
  <c r="F3295" i="2"/>
  <c r="G3294" i="2"/>
  <c r="F3294" i="2"/>
  <c r="G3293" i="2"/>
  <c r="F3293" i="2"/>
  <c r="G3292" i="2"/>
  <c r="F3292" i="2"/>
  <c r="G3291" i="2"/>
  <c r="F3291" i="2"/>
  <c r="G3290" i="2"/>
  <c r="F3290" i="2"/>
  <c r="G3289" i="2"/>
  <c r="F3289" i="2"/>
  <c r="G3288" i="2"/>
  <c r="F3288" i="2"/>
  <c r="G3287" i="2"/>
  <c r="F3287" i="2"/>
  <c r="G3286" i="2"/>
  <c r="F3286" i="2"/>
  <c r="G3285" i="2"/>
  <c r="F3285" i="2"/>
  <c r="G3284" i="2"/>
  <c r="F3284" i="2"/>
  <c r="G3283" i="2"/>
  <c r="F3283" i="2"/>
  <c r="G3282" i="2"/>
  <c r="F3282" i="2"/>
  <c r="G3281" i="2"/>
  <c r="F3281" i="2"/>
  <c r="G3280" i="2"/>
  <c r="F3280" i="2"/>
  <c r="G3279" i="2"/>
  <c r="F3279" i="2"/>
  <c r="G3278" i="2"/>
  <c r="F3278" i="2"/>
  <c r="G3277" i="2"/>
  <c r="F3277" i="2"/>
  <c r="G3276" i="2"/>
  <c r="F3276" i="2"/>
  <c r="G3275" i="2"/>
  <c r="F3275" i="2"/>
  <c r="G3274" i="2"/>
  <c r="F3274" i="2"/>
  <c r="G3273" i="2"/>
  <c r="F3273" i="2"/>
  <c r="G3272" i="2"/>
  <c r="F3272" i="2"/>
  <c r="G3271" i="2"/>
  <c r="F3271" i="2"/>
  <c r="G3270" i="2"/>
  <c r="F3270" i="2"/>
  <c r="G3269" i="2"/>
  <c r="F3269" i="2"/>
  <c r="G3268" i="2"/>
  <c r="F3268" i="2"/>
  <c r="G3267" i="2"/>
  <c r="F3267" i="2"/>
  <c r="G3266" i="2"/>
  <c r="F3266" i="2"/>
  <c r="G3265" i="2"/>
  <c r="F3265" i="2"/>
  <c r="G3264" i="2"/>
  <c r="F3264" i="2"/>
  <c r="G3263" i="2"/>
  <c r="F3263" i="2"/>
  <c r="G3262" i="2"/>
  <c r="F3262" i="2"/>
  <c r="G3261" i="2"/>
  <c r="F3261" i="2"/>
  <c r="G3260" i="2"/>
  <c r="F3260" i="2"/>
  <c r="G3259" i="2"/>
  <c r="F3259" i="2"/>
  <c r="G3258" i="2"/>
  <c r="F3258" i="2"/>
  <c r="G3257" i="2"/>
  <c r="F3257" i="2"/>
  <c r="G3256" i="2"/>
  <c r="F3256" i="2"/>
  <c r="G3255" i="2"/>
  <c r="F3255" i="2"/>
  <c r="G3254" i="2"/>
  <c r="F3254" i="2"/>
  <c r="G3253" i="2"/>
  <c r="F3253" i="2"/>
  <c r="G3252" i="2"/>
  <c r="F3252" i="2"/>
  <c r="G3251" i="2"/>
  <c r="F3251" i="2"/>
  <c r="G3250" i="2"/>
  <c r="F3250" i="2"/>
  <c r="G3249" i="2"/>
  <c r="F3249" i="2"/>
  <c r="G3248" i="2"/>
  <c r="F3248" i="2"/>
  <c r="G3247" i="2"/>
  <c r="F3247" i="2"/>
  <c r="G3246" i="2"/>
  <c r="F3246" i="2"/>
  <c r="G3245" i="2"/>
  <c r="F3245" i="2"/>
  <c r="G3244" i="2"/>
  <c r="F3244" i="2"/>
  <c r="G3243" i="2"/>
  <c r="F3243" i="2"/>
  <c r="G3242" i="2"/>
  <c r="F3242" i="2"/>
  <c r="G3241" i="2"/>
  <c r="F3241" i="2"/>
  <c r="G3240" i="2"/>
  <c r="F3240" i="2"/>
  <c r="G3239" i="2"/>
  <c r="F3239" i="2"/>
  <c r="G3238" i="2"/>
  <c r="F3238" i="2"/>
  <c r="G3237" i="2"/>
  <c r="F3237" i="2"/>
  <c r="G3236" i="2"/>
  <c r="F3236" i="2"/>
  <c r="G3235" i="2"/>
  <c r="F3235" i="2"/>
  <c r="G3234" i="2"/>
  <c r="F3234" i="2"/>
  <c r="G3233" i="2"/>
  <c r="F3233" i="2"/>
  <c r="G3232" i="2"/>
  <c r="F3232" i="2"/>
  <c r="G3231" i="2"/>
  <c r="F3231" i="2"/>
  <c r="G3230" i="2"/>
  <c r="F3230" i="2"/>
  <c r="G3229" i="2"/>
  <c r="F3229" i="2"/>
  <c r="G3228" i="2"/>
  <c r="F3228" i="2"/>
  <c r="G3227" i="2"/>
  <c r="F3227" i="2"/>
  <c r="G3226" i="2"/>
  <c r="F3226" i="2"/>
  <c r="G3225" i="2"/>
  <c r="F3225" i="2"/>
  <c r="G3224" i="2"/>
  <c r="F3224" i="2"/>
  <c r="G3223" i="2"/>
  <c r="F3223" i="2"/>
  <c r="G3222" i="2"/>
  <c r="F3222" i="2"/>
  <c r="G3221" i="2"/>
  <c r="F3221" i="2"/>
  <c r="G3220" i="2"/>
  <c r="F3220" i="2"/>
  <c r="G3219" i="2"/>
  <c r="F3219" i="2"/>
  <c r="G3218" i="2"/>
  <c r="F3218" i="2"/>
  <c r="G3217" i="2"/>
  <c r="F3217" i="2"/>
  <c r="G3216" i="2"/>
  <c r="F3216" i="2"/>
  <c r="G3215" i="2"/>
  <c r="F3215" i="2"/>
  <c r="G3214" i="2"/>
  <c r="F3214" i="2"/>
  <c r="G3213" i="2"/>
  <c r="F3213" i="2"/>
  <c r="G3212" i="2"/>
  <c r="F3212" i="2"/>
  <c r="G3211" i="2"/>
  <c r="F3211" i="2"/>
  <c r="G3210" i="2"/>
  <c r="F3210" i="2"/>
  <c r="G3209" i="2"/>
  <c r="F3209" i="2"/>
  <c r="G3208" i="2"/>
  <c r="F3208" i="2"/>
  <c r="G3207" i="2"/>
  <c r="F3207" i="2"/>
  <c r="G3206" i="2"/>
  <c r="F3206" i="2"/>
  <c r="G3205" i="2"/>
  <c r="F3205" i="2"/>
  <c r="G3204" i="2"/>
  <c r="F3204" i="2"/>
  <c r="G3203" i="2"/>
  <c r="F3203" i="2"/>
  <c r="G3202" i="2"/>
  <c r="F3202" i="2"/>
  <c r="G3201" i="2"/>
  <c r="F3201" i="2"/>
  <c r="G3200" i="2"/>
  <c r="F3200" i="2"/>
  <c r="G3199" i="2"/>
  <c r="F3199" i="2"/>
  <c r="G3198" i="2"/>
  <c r="F3198" i="2"/>
  <c r="G3197" i="2"/>
  <c r="F3197" i="2"/>
  <c r="G3196" i="2"/>
  <c r="F3196" i="2"/>
  <c r="G3195" i="2"/>
  <c r="F3195" i="2"/>
  <c r="G3194" i="2"/>
  <c r="F3194" i="2"/>
  <c r="G3193" i="2"/>
  <c r="F3193" i="2"/>
  <c r="G3192" i="2"/>
  <c r="F3192" i="2"/>
  <c r="G3191" i="2"/>
  <c r="F3191" i="2"/>
  <c r="G3190" i="2"/>
  <c r="F3190" i="2"/>
  <c r="G3189" i="2"/>
  <c r="F3189" i="2"/>
  <c r="G3188" i="2"/>
  <c r="F3188" i="2"/>
  <c r="G3187" i="2"/>
  <c r="F3187" i="2"/>
  <c r="G3186" i="2"/>
  <c r="F3186" i="2"/>
  <c r="G3185" i="2"/>
  <c r="F3185" i="2"/>
  <c r="G3184" i="2"/>
  <c r="F3184" i="2"/>
  <c r="G3183" i="2"/>
  <c r="F3183" i="2"/>
  <c r="G3182" i="2"/>
  <c r="F3182" i="2"/>
  <c r="G3181" i="2"/>
  <c r="F3181" i="2"/>
  <c r="G3180" i="2"/>
  <c r="F3180" i="2"/>
  <c r="G3179" i="2"/>
  <c r="F3179" i="2"/>
  <c r="G3178" i="2"/>
  <c r="F3178" i="2"/>
  <c r="G3177" i="2"/>
  <c r="F3177" i="2"/>
  <c r="G3176" i="2"/>
  <c r="F3176" i="2"/>
  <c r="G3175" i="2"/>
  <c r="F3175" i="2"/>
  <c r="G3174" i="2"/>
  <c r="F3174" i="2"/>
  <c r="G3173" i="2"/>
  <c r="F3173" i="2"/>
  <c r="G3172" i="2"/>
  <c r="F3172" i="2"/>
  <c r="G3171" i="2"/>
  <c r="F3171" i="2"/>
  <c r="G3170" i="2"/>
  <c r="F3170" i="2"/>
  <c r="G3169" i="2"/>
  <c r="F3169" i="2"/>
  <c r="G3168" i="2"/>
  <c r="F3168" i="2"/>
  <c r="G3167" i="2"/>
  <c r="F3167" i="2"/>
  <c r="G3166" i="2"/>
  <c r="F3166" i="2"/>
  <c r="G3165" i="2"/>
  <c r="F3165" i="2"/>
  <c r="G3164" i="2"/>
  <c r="F3164" i="2"/>
  <c r="G3163" i="2"/>
  <c r="F3163" i="2"/>
  <c r="G3162" i="2"/>
  <c r="F3162" i="2"/>
  <c r="G3161" i="2"/>
  <c r="F3161" i="2"/>
  <c r="G3160" i="2"/>
  <c r="F3160" i="2"/>
  <c r="G3159" i="2"/>
  <c r="F3159" i="2"/>
  <c r="G3158" i="2"/>
  <c r="F3158" i="2"/>
  <c r="G3157" i="2"/>
  <c r="F3157" i="2"/>
  <c r="G3156" i="2"/>
  <c r="F3156" i="2"/>
  <c r="G3155" i="2"/>
  <c r="F3155" i="2"/>
  <c r="G3154" i="2"/>
  <c r="F3154" i="2"/>
  <c r="G3153" i="2"/>
  <c r="F3153" i="2"/>
  <c r="G3152" i="2"/>
  <c r="F3152" i="2"/>
  <c r="G3151" i="2"/>
  <c r="F3151" i="2"/>
  <c r="G3150" i="2"/>
  <c r="F3150" i="2"/>
  <c r="G3149" i="2"/>
  <c r="F3149" i="2"/>
  <c r="G3148" i="2"/>
  <c r="F3148" i="2"/>
  <c r="G3147" i="2"/>
  <c r="F3147" i="2"/>
  <c r="G3146" i="2"/>
  <c r="F3146" i="2"/>
  <c r="G3145" i="2"/>
  <c r="F3145" i="2"/>
  <c r="G3144" i="2"/>
  <c r="F3144" i="2"/>
  <c r="G3143" i="2"/>
  <c r="F3143" i="2"/>
  <c r="G3142" i="2"/>
  <c r="F3142" i="2"/>
  <c r="G3141" i="2"/>
  <c r="F3141" i="2"/>
  <c r="G3140" i="2"/>
  <c r="F3140" i="2"/>
  <c r="G3139" i="2"/>
  <c r="F3139" i="2"/>
  <c r="G3138" i="2"/>
  <c r="F3138" i="2"/>
  <c r="G3137" i="2"/>
  <c r="F3137" i="2"/>
  <c r="G3136" i="2"/>
  <c r="F3136" i="2"/>
  <c r="G3135" i="2"/>
  <c r="F3135" i="2"/>
  <c r="G3134" i="2"/>
  <c r="F3134" i="2"/>
  <c r="G3133" i="2"/>
  <c r="F3133" i="2"/>
  <c r="G3132" i="2"/>
  <c r="F3132" i="2"/>
  <c r="G3131" i="2"/>
  <c r="F3131" i="2"/>
  <c r="G3130" i="2"/>
  <c r="F3130" i="2"/>
  <c r="G3129" i="2"/>
  <c r="F3129" i="2"/>
  <c r="G3128" i="2"/>
  <c r="F3128" i="2"/>
  <c r="G3127" i="2"/>
  <c r="F3127" i="2"/>
  <c r="G3126" i="2"/>
  <c r="F3126" i="2"/>
  <c r="G3125" i="2"/>
  <c r="F3125" i="2"/>
  <c r="G3124" i="2"/>
  <c r="F3124" i="2"/>
  <c r="G3123" i="2"/>
  <c r="F3123" i="2"/>
  <c r="G3122" i="2"/>
  <c r="F3122" i="2"/>
  <c r="G3121" i="2"/>
  <c r="F3121" i="2"/>
  <c r="G3120" i="2"/>
  <c r="F3120" i="2"/>
  <c r="G3119" i="2"/>
  <c r="F3119" i="2"/>
  <c r="G3118" i="2"/>
  <c r="F3118" i="2"/>
  <c r="G3117" i="2"/>
  <c r="F3117" i="2"/>
  <c r="G3116" i="2"/>
  <c r="F3116" i="2"/>
  <c r="G3115" i="2"/>
  <c r="F3115" i="2"/>
  <c r="G3114" i="2"/>
  <c r="F3114" i="2"/>
  <c r="G3113" i="2"/>
  <c r="F3113" i="2"/>
  <c r="G3112" i="2"/>
  <c r="F3112" i="2"/>
  <c r="G3111" i="2"/>
  <c r="F3111" i="2"/>
  <c r="G3110" i="2"/>
  <c r="F3110" i="2"/>
  <c r="G3109" i="2"/>
  <c r="F3109" i="2"/>
  <c r="G3108" i="2"/>
  <c r="F3108" i="2"/>
  <c r="G3107" i="2"/>
  <c r="F3107" i="2"/>
  <c r="G3106" i="2"/>
  <c r="F3106" i="2"/>
  <c r="G3105" i="2"/>
  <c r="F3105" i="2"/>
  <c r="G3104" i="2"/>
  <c r="F3104" i="2"/>
  <c r="G3103" i="2"/>
  <c r="F3103" i="2"/>
  <c r="G3102" i="2"/>
  <c r="F3102" i="2"/>
  <c r="G3101" i="2"/>
  <c r="F3101" i="2"/>
  <c r="G3100" i="2"/>
  <c r="F3100" i="2"/>
  <c r="G3099" i="2"/>
  <c r="F3099" i="2"/>
  <c r="G3098" i="2"/>
  <c r="F3098" i="2"/>
  <c r="G3097" i="2"/>
  <c r="F3097" i="2"/>
  <c r="G3096" i="2"/>
  <c r="F3096" i="2"/>
  <c r="G3095" i="2"/>
  <c r="F3095" i="2"/>
  <c r="G3094" i="2"/>
  <c r="F3094" i="2"/>
  <c r="G3093" i="2"/>
  <c r="F3093" i="2"/>
  <c r="G3092" i="2"/>
  <c r="F3092" i="2"/>
  <c r="G3091" i="2"/>
  <c r="F3091" i="2"/>
  <c r="G3090" i="2"/>
  <c r="F3090" i="2"/>
  <c r="G3089" i="2"/>
  <c r="F3089" i="2"/>
  <c r="G3088" i="2"/>
  <c r="F3088" i="2"/>
  <c r="G3087" i="2"/>
  <c r="F3087" i="2"/>
  <c r="G3086" i="2"/>
  <c r="F3086" i="2"/>
  <c r="G3085" i="2"/>
  <c r="F3085" i="2"/>
  <c r="G3084" i="2"/>
  <c r="F3084" i="2"/>
  <c r="G3083" i="2"/>
  <c r="F3083" i="2"/>
  <c r="G3082" i="2"/>
  <c r="F3082" i="2"/>
  <c r="G3081" i="2"/>
  <c r="F3081" i="2"/>
  <c r="G3080" i="2"/>
  <c r="F3080" i="2"/>
  <c r="G3079" i="2"/>
  <c r="F3079" i="2"/>
  <c r="G3078" i="2"/>
  <c r="F3078" i="2"/>
  <c r="G3077" i="2"/>
  <c r="F3077" i="2"/>
  <c r="G3076" i="2"/>
  <c r="F3076" i="2"/>
  <c r="G3075" i="2"/>
  <c r="F3075" i="2"/>
  <c r="G3074" i="2"/>
  <c r="F3074" i="2"/>
  <c r="G3073" i="2"/>
  <c r="F3073" i="2"/>
  <c r="G3072" i="2"/>
  <c r="F3072" i="2"/>
  <c r="G3071" i="2"/>
  <c r="F3071" i="2"/>
  <c r="G3070" i="2"/>
  <c r="F3070" i="2"/>
  <c r="G3069" i="2"/>
  <c r="F3069" i="2"/>
  <c r="G3068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F3068" i="2"/>
  <c r="G3067" i="2"/>
  <c r="F3067" i="2"/>
  <c r="G3066" i="2"/>
  <c r="F3066" i="2"/>
  <c r="G3065" i="2"/>
  <c r="F3065" i="2"/>
  <c r="G3064" i="2"/>
  <c r="F3064" i="2"/>
  <c r="G3063" i="2"/>
  <c r="F3063" i="2"/>
  <c r="G3062" i="2"/>
  <c r="F3062" i="2"/>
  <c r="G3061" i="2"/>
  <c r="F3061" i="2"/>
  <c r="G3060" i="2"/>
  <c r="F3060" i="2"/>
  <c r="G3059" i="2"/>
  <c r="F3059" i="2"/>
  <c r="G3058" i="2"/>
  <c r="F3058" i="2"/>
  <c r="G3057" i="2"/>
  <c r="F3057" i="2"/>
  <c r="G3056" i="2"/>
  <c r="F3056" i="2"/>
  <c r="G3055" i="2"/>
  <c r="F3055" i="2"/>
  <c r="G3054" i="2"/>
  <c r="F3054" i="2"/>
  <c r="G3053" i="2"/>
  <c r="F3053" i="2"/>
  <c r="G3052" i="2"/>
  <c r="F3052" i="2"/>
  <c r="G3051" i="2"/>
  <c r="F3051" i="2"/>
  <c r="G3050" i="2"/>
  <c r="F3050" i="2"/>
  <c r="G3049" i="2"/>
  <c r="F3049" i="2"/>
  <c r="G3048" i="2"/>
  <c r="F3048" i="2"/>
  <c r="G3047" i="2"/>
  <c r="F3047" i="2"/>
  <c r="G3046" i="2"/>
  <c r="F3046" i="2"/>
  <c r="G3045" i="2"/>
  <c r="F3045" i="2"/>
  <c r="G3044" i="2"/>
  <c r="F3044" i="2"/>
  <c r="G3043" i="2"/>
  <c r="F3043" i="2"/>
  <c r="G3042" i="2"/>
  <c r="F3042" i="2"/>
  <c r="G3041" i="2"/>
  <c r="F3041" i="2"/>
  <c r="G3040" i="2"/>
  <c r="F3040" i="2"/>
  <c r="G3039" i="2"/>
  <c r="F3039" i="2"/>
  <c r="G3038" i="2"/>
  <c r="F3038" i="2"/>
  <c r="G3037" i="2"/>
  <c r="F3037" i="2"/>
  <c r="G3036" i="2"/>
  <c r="F3036" i="2"/>
  <c r="G3035" i="2"/>
  <c r="F3035" i="2"/>
  <c r="G3034" i="2"/>
  <c r="F3034" i="2"/>
  <c r="G3033" i="2"/>
  <c r="F3033" i="2"/>
  <c r="G3032" i="2"/>
  <c r="F3032" i="2"/>
  <c r="G3031" i="2"/>
  <c r="F3031" i="2"/>
  <c r="G3030" i="2"/>
  <c r="F3030" i="2"/>
  <c r="G3029" i="2"/>
  <c r="F3029" i="2"/>
  <c r="G3028" i="2"/>
  <c r="F3028" i="2"/>
  <c r="G3027" i="2"/>
  <c r="F3027" i="2"/>
  <c r="G3026" i="2"/>
  <c r="F3026" i="2"/>
  <c r="G3025" i="2"/>
  <c r="F3025" i="2"/>
  <c r="G3024" i="2"/>
  <c r="F3024" i="2"/>
  <c r="G3023" i="2"/>
  <c r="F3023" i="2"/>
  <c r="G3022" i="2"/>
  <c r="F3022" i="2"/>
  <c r="G3021" i="2"/>
  <c r="F3021" i="2"/>
  <c r="G3020" i="2"/>
  <c r="F3020" i="2"/>
  <c r="G3019" i="2"/>
  <c r="F3019" i="2"/>
  <c r="G3018" i="2"/>
  <c r="F3018" i="2"/>
  <c r="G3017" i="2"/>
  <c r="F3017" i="2"/>
  <c r="G3016" i="2"/>
  <c r="F3016" i="2"/>
  <c r="G3015" i="2"/>
  <c r="F3015" i="2"/>
  <c r="G3014" i="2"/>
  <c r="F3014" i="2"/>
  <c r="G3013" i="2"/>
  <c r="F3013" i="2"/>
  <c r="G3012" i="2"/>
  <c r="F3012" i="2"/>
  <c r="G3011" i="2"/>
  <c r="F3011" i="2"/>
  <c r="G3010" i="2"/>
  <c r="F3010" i="2"/>
  <c r="G3009" i="2"/>
  <c r="F3009" i="2"/>
  <c r="G3008" i="2"/>
  <c r="F3008" i="2"/>
  <c r="G3007" i="2"/>
  <c r="F3007" i="2"/>
  <c r="G3006" i="2"/>
  <c r="F3006" i="2"/>
  <c r="G3005" i="2"/>
  <c r="F3005" i="2"/>
  <c r="G3004" i="2"/>
  <c r="F3004" i="2"/>
  <c r="G3003" i="2"/>
  <c r="F3003" i="2"/>
  <c r="G3002" i="2"/>
  <c r="F3002" i="2"/>
  <c r="G3001" i="2"/>
  <c r="F3001" i="2"/>
  <c r="G3000" i="2"/>
  <c r="F3000" i="2"/>
  <c r="G2999" i="2"/>
  <c r="F2999" i="2"/>
  <c r="G2998" i="2"/>
  <c r="F2998" i="2"/>
  <c r="G2997" i="2"/>
  <c r="F2997" i="2"/>
  <c r="G2996" i="2"/>
  <c r="F2996" i="2"/>
  <c r="G2995" i="2"/>
  <c r="F2995" i="2"/>
  <c r="G2994" i="2"/>
  <c r="F2994" i="2"/>
  <c r="G2993" i="2"/>
  <c r="F2993" i="2"/>
  <c r="G2992" i="2"/>
  <c r="F2992" i="2"/>
  <c r="G2991" i="2"/>
  <c r="F2991" i="2"/>
  <c r="G2990" i="2"/>
  <c r="F2990" i="2"/>
  <c r="G2989" i="2"/>
  <c r="F2989" i="2"/>
  <c r="G2988" i="2"/>
  <c r="F2988" i="2"/>
  <c r="G2987" i="2"/>
  <c r="F2987" i="2"/>
  <c r="G2986" i="2"/>
  <c r="F2986" i="2"/>
  <c r="G2985" i="2"/>
  <c r="F2985" i="2"/>
  <c r="G2984" i="2"/>
  <c r="F2984" i="2"/>
  <c r="G2983" i="2"/>
  <c r="F2983" i="2"/>
  <c r="G2982" i="2"/>
  <c r="F2982" i="2"/>
  <c r="G2981" i="2"/>
  <c r="F2981" i="2"/>
  <c r="G2980" i="2"/>
  <c r="F2980" i="2"/>
  <c r="G2979" i="2"/>
  <c r="F2979" i="2"/>
  <c r="G2978" i="2"/>
  <c r="F2978" i="2"/>
  <c r="G2977" i="2"/>
  <c r="F2977" i="2"/>
  <c r="G2976" i="2"/>
  <c r="F2976" i="2"/>
  <c r="G2975" i="2"/>
  <c r="F2975" i="2"/>
  <c r="G2974" i="2"/>
  <c r="F2974" i="2"/>
  <c r="G2973" i="2"/>
  <c r="F2973" i="2"/>
  <c r="G2972" i="2"/>
  <c r="F2972" i="2"/>
  <c r="G2971" i="2"/>
  <c r="F2971" i="2"/>
  <c r="G2970" i="2"/>
  <c r="F2970" i="2"/>
  <c r="G2969" i="2"/>
  <c r="F2969" i="2"/>
  <c r="G2968" i="2"/>
  <c r="F2968" i="2"/>
  <c r="G2967" i="2"/>
  <c r="F2967" i="2"/>
  <c r="G2966" i="2"/>
  <c r="F2966" i="2"/>
  <c r="G2965" i="2"/>
  <c r="F2965" i="2"/>
  <c r="G2964" i="2"/>
  <c r="F2964" i="2"/>
  <c r="G2963" i="2"/>
  <c r="F2963" i="2"/>
  <c r="G2962" i="2"/>
  <c r="F2962" i="2"/>
  <c r="G2961" i="2"/>
  <c r="F2961" i="2"/>
  <c r="G2960" i="2"/>
  <c r="F2960" i="2"/>
  <c r="G2959" i="2"/>
  <c r="F2959" i="2"/>
  <c r="G2958" i="2"/>
  <c r="F2958" i="2"/>
  <c r="G2957" i="2"/>
  <c r="F2957" i="2"/>
  <c r="G2956" i="2"/>
  <c r="F2956" i="2"/>
  <c r="G2955" i="2"/>
  <c r="F2955" i="2"/>
  <c r="G2954" i="2"/>
  <c r="F2954" i="2"/>
  <c r="G2953" i="2"/>
  <c r="F2953" i="2"/>
  <c r="G2952" i="2"/>
  <c r="F2952" i="2"/>
  <c r="G2951" i="2"/>
  <c r="F2951" i="2"/>
  <c r="G2950" i="2"/>
  <c r="F2950" i="2"/>
  <c r="G2949" i="2"/>
  <c r="F2949" i="2"/>
  <c r="G2948" i="2"/>
  <c r="F2948" i="2"/>
  <c r="G2947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F2947" i="2"/>
  <c r="G2946" i="2"/>
  <c r="F2946" i="2"/>
  <c r="G2945" i="2"/>
  <c r="F2945" i="2"/>
  <c r="G2944" i="2"/>
  <c r="F2944" i="2"/>
  <c r="G2943" i="2"/>
  <c r="F2943" i="2"/>
  <c r="G2942" i="2"/>
  <c r="F2942" i="2"/>
  <c r="G2941" i="2"/>
  <c r="F2941" i="2"/>
  <c r="G2940" i="2"/>
  <c r="F2940" i="2"/>
  <c r="G2939" i="2"/>
  <c r="F2939" i="2"/>
  <c r="G2938" i="2"/>
  <c r="F2938" i="2"/>
  <c r="G2937" i="2"/>
  <c r="F2937" i="2"/>
  <c r="G2936" i="2"/>
  <c r="F2936" i="2"/>
  <c r="G2935" i="2"/>
  <c r="F2935" i="2"/>
  <c r="G2934" i="2"/>
  <c r="F2934" i="2"/>
  <c r="G2933" i="2"/>
  <c r="F2933" i="2"/>
  <c r="G2932" i="2"/>
  <c r="F2932" i="2"/>
  <c r="G2931" i="2"/>
  <c r="F2931" i="2"/>
  <c r="G2930" i="2"/>
  <c r="F2930" i="2"/>
  <c r="G2929" i="2"/>
  <c r="F2929" i="2"/>
  <c r="G2928" i="2"/>
  <c r="F2928" i="2"/>
  <c r="G2927" i="2"/>
  <c r="F2927" i="2"/>
  <c r="G2926" i="2"/>
  <c r="F2926" i="2"/>
  <c r="G2925" i="2"/>
  <c r="F2925" i="2"/>
  <c r="G2924" i="2"/>
  <c r="F2924" i="2"/>
  <c r="G2923" i="2"/>
  <c r="F2923" i="2"/>
  <c r="G2922" i="2"/>
  <c r="F2922" i="2"/>
  <c r="G2921" i="2"/>
  <c r="F2921" i="2"/>
  <c r="G2920" i="2"/>
  <c r="F2920" i="2"/>
  <c r="G2919" i="2"/>
  <c r="F2919" i="2"/>
  <c r="G2918" i="2"/>
  <c r="F2918" i="2"/>
  <c r="G2917" i="2"/>
  <c r="F2917" i="2"/>
  <c r="G2916" i="2"/>
  <c r="F2916" i="2"/>
  <c r="G2915" i="2"/>
  <c r="F2915" i="2"/>
  <c r="G2914" i="2"/>
  <c r="F2914" i="2"/>
  <c r="G2913" i="2"/>
  <c r="F2913" i="2"/>
  <c r="G2912" i="2"/>
  <c r="F2912" i="2"/>
  <c r="G2911" i="2"/>
  <c r="F2911" i="2"/>
  <c r="G2910" i="2"/>
  <c r="F2910" i="2"/>
  <c r="G2909" i="2"/>
  <c r="F2909" i="2"/>
  <c r="G2908" i="2"/>
  <c r="F2908" i="2"/>
  <c r="G2907" i="2"/>
  <c r="F2907" i="2"/>
  <c r="G2906" i="2"/>
  <c r="F2906" i="2"/>
  <c r="G2905" i="2"/>
  <c r="F2905" i="2"/>
  <c r="G2904" i="2"/>
  <c r="F2904" i="2"/>
  <c r="G2903" i="2"/>
  <c r="F2903" i="2"/>
  <c r="G2902" i="2"/>
  <c r="F2902" i="2"/>
  <c r="G2901" i="2"/>
  <c r="F2901" i="2"/>
  <c r="G2900" i="2"/>
  <c r="F2900" i="2"/>
  <c r="G2899" i="2"/>
  <c r="F2899" i="2"/>
  <c r="G2898" i="2"/>
  <c r="F2898" i="2"/>
  <c r="G2897" i="2"/>
  <c r="F2897" i="2"/>
  <c r="G2896" i="2"/>
  <c r="F2896" i="2"/>
  <c r="G2895" i="2"/>
  <c r="F2895" i="2"/>
  <c r="G2894" i="2"/>
  <c r="F2894" i="2"/>
  <c r="G2893" i="2"/>
  <c r="F2893" i="2"/>
  <c r="G2892" i="2"/>
  <c r="F2892" i="2"/>
  <c r="G2891" i="2"/>
  <c r="F2891" i="2"/>
  <c r="G2890" i="2"/>
  <c r="F2890" i="2"/>
  <c r="G2889" i="2"/>
  <c r="F2889" i="2"/>
  <c r="G2888" i="2"/>
  <c r="F2888" i="2"/>
  <c r="G2887" i="2"/>
  <c r="F2887" i="2"/>
  <c r="G2886" i="2"/>
  <c r="F2886" i="2"/>
  <c r="G2885" i="2"/>
  <c r="F2885" i="2"/>
  <c r="G2884" i="2"/>
  <c r="F2884" i="2"/>
  <c r="G2883" i="2"/>
  <c r="F2883" i="2"/>
  <c r="G2882" i="2"/>
  <c r="F2882" i="2"/>
  <c r="G2881" i="2"/>
  <c r="F2881" i="2"/>
  <c r="G2880" i="2"/>
  <c r="F2880" i="2"/>
  <c r="G2879" i="2"/>
  <c r="F2879" i="2"/>
  <c r="G2878" i="2"/>
  <c r="F2878" i="2"/>
  <c r="G2877" i="2"/>
  <c r="F2877" i="2"/>
  <c r="G287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F2876" i="2"/>
  <c r="G2875" i="2"/>
  <c r="F2875" i="2"/>
  <c r="G2874" i="2"/>
  <c r="F2874" i="2"/>
  <c r="G2873" i="2"/>
  <c r="F2873" i="2"/>
  <c r="G2872" i="2"/>
  <c r="F2872" i="2"/>
  <c r="G2871" i="2"/>
  <c r="F2871" i="2"/>
  <c r="G2870" i="2"/>
  <c r="F2870" i="2"/>
  <c r="G2869" i="2"/>
  <c r="F2869" i="2"/>
  <c r="G2868" i="2"/>
  <c r="F2868" i="2"/>
  <c r="G2867" i="2"/>
  <c r="F2867" i="2"/>
  <c r="G2866" i="2"/>
  <c r="F2866" i="2"/>
  <c r="G2865" i="2"/>
  <c r="F2865" i="2"/>
  <c r="G2864" i="2"/>
  <c r="F2864" i="2"/>
  <c r="G2863" i="2"/>
  <c r="F2863" i="2"/>
  <c r="G2862" i="2"/>
  <c r="F2862" i="2"/>
  <c r="G2861" i="2"/>
  <c r="F2861" i="2"/>
  <c r="G2860" i="2"/>
  <c r="F2860" i="2"/>
  <c r="G2859" i="2"/>
  <c r="F2859" i="2"/>
  <c r="G2858" i="2"/>
  <c r="F2858" i="2"/>
  <c r="G2857" i="2"/>
  <c r="F2857" i="2"/>
  <c r="G2856" i="2"/>
  <c r="F2856" i="2"/>
  <c r="G2855" i="2"/>
  <c r="F2855" i="2"/>
  <c r="G2854" i="2"/>
  <c r="F2854" i="2"/>
  <c r="G2853" i="2"/>
  <c r="F2853" i="2"/>
  <c r="G2852" i="2"/>
  <c r="F2852" i="2"/>
  <c r="G2851" i="2"/>
  <c r="F2851" i="2"/>
  <c r="G2850" i="2"/>
  <c r="F2850" i="2"/>
  <c r="G2849" i="2"/>
  <c r="F2849" i="2"/>
  <c r="G2848" i="2"/>
  <c r="F2848" i="2"/>
  <c r="G2847" i="2"/>
  <c r="F2847" i="2"/>
  <c r="G2846" i="2"/>
  <c r="F2846" i="2"/>
  <c r="G2845" i="2"/>
  <c r="F2845" i="2"/>
  <c r="G2844" i="2"/>
  <c r="F2844" i="2"/>
  <c r="G2843" i="2"/>
  <c r="F2843" i="2"/>
  <c r="G2842" i="2"/>
  <c r="F2842" i="2"/>
  <c r="G2841" i="2"/>
  <c r="F2841" i="2"/>
  <c r="G2840" i="2"/>
  <c r="F2840" i="2"/>
  <c r="G2839" i="2"/>
  <c r="F2839" i="2"/>
  <c r="G2838" i="2"/>
  <c r="F2838" i="2"/>
  <c r="G2837" i="2"/>
  <c r="F2837" i="2"/>
  <c r="G2836" i="2"/>
  <c r="F2836" i="2"/>
  <c r="G2835" i="2"/>
  <c r="F2835" i="2"/>
  <c r="G2834" i="2"/>
  <c r="F2834" i="2"/>
  <c r="G2833" i="2"/>
  <c r="F2833" i="2"/>
  <c r="G2832" i="2"/>
  <c r="F2832" i="2"/>
  <c r="G2831" i="2"/>
  <c r="F2831" i="2"/>
  <c r="G2830" i="2"/>
  <c r="F2830" i="2"/>
  <c r="G2829" i="2"/>
  <c r="F2829" i="2"/>
  <c r="G2828" i="2"/>
  <c r="F2828" i="2"/>
  <c r="G2827" i="2"/>
  <c r="F2827" i="2"/>
  <c r="G2826" i="2"/>
  <c r="F2826" i="2"/>
  <c r="G2825" i="2"/>
  <c r="F2825" i="2"/>
  <c r="G2824" i="2"/>
  <c r="F2824" i="2"/>
  <c r="G2823" i="2"/>
  <c r="F2823" i="2"/>
  <c r="G2822" i="2"/>
  <c r="F2822" i="2"/>
  <c r="G2821" i="2"/>
  <c r="F2821" i="2"/>
  <c r="G2820" i="2"/>
  <c r="F2820" i="2"/>
  <c r="G2819" i="2"/>
  <c r="F2819" i="2"/>
  <c r="G2818" i="2"/>
  <c r="F2818" i="2"/>
  <c r="G2817" i="2"/>
  <c r="F2817" i="2"/>
  <c r="G2816" i="2"/>
  <c r="F2816" i="2"/>
  <c r="G2815" i="2"/>
  <c r="F2815" i="2"/>
  <c r="G2814" i="2"/>
  <c r="F2814" i="2"/>
  <c r="G2813" i="2"/>
  <c r="F2813" i="2"/>
  <c r="G2812" i="2"/>
  <c r="F2812" i="2"/>
  <c r="G2811" i="2"/>
  <c r="F2811" i="2"/>
  <c r="G2810" i="2"/>
  <c r="F2810" i="2"/>
  <c r="G2809" i="2"/>
  <c r="F2809" i="2"/>
  <c r="G2808" i="2"/>
  <c r="F2808" i="2"/>
  <c r="G2807" i="2"/>
  <c r="F2807" i="2"/>
  <c r="G2806" i="2"/>
  <c r="F2806" i="2"/>
  <c r="G2805" i="2"/>
  <c r="F2805" i="2"/>
  <c r="G2804" i="2"/>
  <c r="F2804" i="2"/>
  <c r="G2803" i="2"/>
  <c r="F2803" i="2"/>
  <c r="G2802" i="2"/>
  <c r="F2802" i="2"/>
  <c r="G2801" i="2"/>
  <c r="F2801" i="2"/>
  <c r="G2800" i="2"/>
  <c r="F2800" i="2"/>
  <c r="G2799" i="2"/>
  <c r="F2799" i="2"/>
  <c r="G2798" i="2"/>
  <c r="F2798" i="2"/>
  <c r="G2797" i="2"/>
  <c r="F2797" i="2"/>
  <c r="G2796" i="2"/>
  <c r="F2796" i="2"/>
  <c r="G2795" i="2"/>
  <c r="F2795" i="2"/>
  <c r="G2794" i="2"/>
  <c r="F2794" i="2"/>
  <c r="G2793" i="2"/>
  <c r="F2793" i="2"/>
  <c r="G2792" i="2"/>
  <c r="F2792" i="2"/>
  <c r="G2791" i="2"/>
  <c r="F2791" i="2"/>
  <c r="G2790" i="2"/>
  <c r="F2790" i="2"/>
  <c r="G2789" i="2"/>
  <c r="F2789" i="2"/>
  <c r="G2788" i="2"/>
  <c r="F2788" i="2"/>
  <c r="G2787" i="2"/>
  <c r="F2787" i="2"/>
  <c r="G2786" i="2"/>
  <c r="F2786" i="2"/>
  <c r="G2785" i="2"/>
  <c r="F2785" i="2"/>
  <c r="G2784" i="2"/>
  <c r="F2784" i="2"/>
  <c r="G2783" i="2"/>
  <c r="F2783" i="2"/>
  <c r="G2782" i="2"/>
  <c r="F2782" i="2"/>
  <c r="G2781" i="2"/>
  <c r="F2781" i="2"/>
  <c r="G2780" i="2"/>
  <c r="F2780" i="2"/>
  <c r="G2779" i="2"/>
  <c r="F2779" i="2"/>
  <c r="G2778" i="2"/>
  <c r="F2778" i="2"/>
  <c r="G2777" i="2"/>
  <c r="F2777" i="2"/>
  <c r="G2776" i="2"/>
  <c r="F2776" i="2"/>
  <c r="G2775" i="2"/>
  <c r="F2775" i="2"/>
  <c r="G2774" i="2"/>
  <c r="F2774" i="2"/>
  <c r="G2773" i="2"/>
  <c r="F2773" i="2"/>
  <c r="G2772" i="2"/>
  <c r="F2772" i="2"/>
  <c r="G2771" i="2"/>
  <c r="F2771" i="2"/>
  <c r="G2770" i="2"/>
  <c r="F2770" i="2"/>
  <c r="G2769" i="2"/>
  <c r="F2769" i="2"/>
  <c r="G2768" i="2"/>
  <c r="F2768" i="2"/>
  <c r="G2767" i="2"/>
  <c r="F2767" i="2"/>
  <c r="G2766" i="2"/>
  <c r="F2766" i="2"/>
  <c r="G2765" i="2"/>
  <c r="F2765" i="2"/>
  <c r="G2764" i="2"/>
  <c r="F2764" i="2"/>
  <c r="G2763" i="2"/>
  <c r="F2763" i="2"/>
  <c r="G2762" i="2"/>
  <c r="F2762" i="2"/>
  <c r="G2761" i="2"/>
  <c r="F2761" i="2"/>
  <c r="G2760" i="2"/>
  <c r="F2760" i="2"/>
  <c r="G2759" i="2"/>
  <c r="F2759" i="2"/>
  <c r="G2758" i="2"/>
  <c r="F2758" i="2"/>
  <c r="G2757" i="2"/>
  <c r="F2757" i="2"/>
  <c r="G2756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F2756" i="2"/>
  <c r="G2755" i="2"/>
  <c r="F2755" i="2"/>
  <c r="G2754" i="2"/>
  <c r="F2754" i="2"/>
  <c r="G2753" i="2"/>
  <c r="F2753" i="2"/>
  <c r="G2752" i="2"/>
  <c r="F2752" i="2"/>
  <c r="G2751" i="2"/>
  <c r="F2751" i="2"/>
  <c r="G2750" i="2"/>
  <c r="F2750" i="2"/>
  <c r="G2749" i="2"/>
  <c r="F2749" i="2"/>
  <c r="G2748" i="2"/>
  <c r="F2748" i="2"/>
  <c r="G2747" i="2"/>
  <c r="F2747" i="2"/>
  <c r="G2746" i="2"/>
  <c r="F2746" i="2"/>
  <c r="G2745" i="2"/>
  <c r="F2745" i="2"/>
  <c r="G2744" i="2"/>
  <c r="F2744" i="2"/>
  <c r="G2743" i="2"/>
  <c r="F2743" i="2"/>
  <c r="G2742" i="2"/>
  <c r="F2742" i="2"/>
  <c r="G2741" i="2"/>
  <c r="F2741" i="2"/>
  <c r="G2740" i="2"/>
  <c r="F2740" i="2"/>
  <c r="G2739" i="2"/>
  <c r="F2739" i="2"/>
  <c r="G2738" i="2"/>
  <c r="F2738" i="2"/>
  <c r="G2737" i="2"/>
  <c r="F2737" i="2"/>
  <c r="G2736" i="2"/>
  <c r="F2736" i="2"/>
  <c r="G2735" i="2"/>
  <c r="F2735" i="2"/>
  <c r="G2734" i="2"/>
  <c r="F2734" i="2"/>
  <c r="G2733" i="2"/>
  <c r="F2733" i="2"/>
  <c r="G2732" i="2"/>
  <c r="F2732" i="2"/>
  <c r="G2731" i="2"/>
  <c r="F2731" i="2"/>
  <c r="G2730" i="2"/>
  <c r="F2730" i="2"/>
  <c r="G2729" i="2"/>
  <c r="F2729" i="2"/>
  <c r="G2728" i="2"/>
  <c r="F2728" i="2"/>
  <c r="G2727" i="2"/>
  <c r="F2727" i="2"/>
  <c r="G2726" i="2"/>
  <c r="F2726" i="2"/>
  <c r="G2725" i="2"/>
  <c r="F2725" i="2"/>
  <c r="G2724" i="2"/>
  <c r="F2724" i="2"/>
  <c r="G2723" i="2"/>
  <c r="F2723" i="2"/>
  <c r="G2722" i="2"/>
  <c r="F2722" i="2"/>
  <c r="G2721" i="2"/>
  <c r="F2721" i="2"/>
  <c r="G2720" i="2"/>
  <c r="F2720" i="2"/>
  <c r="G2719" i="2"/>
  <c r="F2719" i="2"/>
  <c r="G2718" i="2"/>
  <c r="F2718" i="2"/>
  <c r="G2717" i="2"/>
  <c r="F2717" i="2"/>
  <c r="G2716" i="2"/>
  <c r="F2716" i="2"/>
  <c r="G2715" i="2"/>
  <c r="F2715" i="2"/>
  <c r="G2714" i="2"/>
  <c r="F2714" i="2"/>
  <c r="G2713" i="2"/>
  <c r="F2713" i="2"/>
  <c r="G2712" i="2"/>
  <c r="F2712" i="2"/>
  <c r="G2711" i="2"/>
  <c r="F2711" i="2"/>
  <c r="G2710" i="2"/>
  <c r="F2710" i="2"/>
  <c r="G2709" i="2"/>
  <c r="F2709" i="2"/>
  <c r="G2708" i="2"/>
  <c r="F2708" i="2"/>
  <c r="G2707" i="2"/>
  <c r="F2707" i="2"/>
  <c r="G2706" i="2"/>
  <c r="F2706" i="2"/>
  <c r="G2705" i="2"/>
  <c r="F2705" i="2"/>
  <c r="G2704" i="2"/>
  <c r="F2704" i="2"/>
  <c r="G2703" i="2"/>
  <c r="F2703" i="2"/>
  <c r="G2702" i="2"/>
  <c r="F2702" i="2"/>
  <c r="G2701" i="2"/>
  <c r="F2701" i="2"/>
  <c r="G2700" i="2"/>
  <c r="F2700" i="2"/>
  <c r="G2699" i="2"/>
  <c r="F2699" i="2"/>
  <c r="G2698" i="2"/>
  <c r="F2698" i="2"/>
  <c r="G2697" i="2"/>
  <c r="F2697" i="2"/>
  <c r="G2696" i="2"/>
  <c r="F2696" i="2"/>
  <c r="G2695" i="2"/>
  <c r="F2695" i="2"/>
  <c r="G2694" i="2"/>
  <c r="F2694" i="2"/>
  <c r="G2693" i="2"/>
  <c r="F2693" i="2"/>
  <c r="G2692" i="2"/>
  <c r="F2692" i="2"/>
  <c r="G2691" i="2"/>
  <c r="F2691" i="2"/>
  <c r="G2690" i="2"/>
  <c r="F2690" i="2"/>
  <c r="G2689" i="2"/>
  <c r="F2689" i="2"/>
  <c r="G2688" i="2"/>
  <c r="F2688" i="2"/>
  <c r="G2687" i="2"/>
  <c r="F2687" i="2"/>
  <c r="G2686" i="2"/>
  <c r="F2686" i="2"/>
  <c r="G2685" i="2"/>
  <c r="F2685" i="2"/>
  <c r="G2684" i="2"/>
  <c r="F2684" i="2"/>
  <c r="G2683" i="2"/>
  <c r="F2683" i="2"/>
  <c r="G2682" i="2"/>
  <c r="F2682" i="2"/>
  <c r="G2681" i="2"/>
  <c r="F2681" i="2"/>
  <c r="G2680" i="2"/>
  <c r="F2680" i="2"/>
  <c r="G2679" i="2"/>
  <c r="F2679" i="2"/>
  <c r="G2678" i="2"/>
  <c r="F2678" i="2"/>
  <c r="G2677" i="2"/>
  <c r="F2677" i="2"/>
  <c r="G2676" i="2"/>
  <c r="F2676" i="2"/>
  <c r="G2675" i="2"/>
  <c r="F2675" i="2"/>
  <c r="G2674" i="2"/>
  <c r="F2674" i="2"/>
  <c r="G2673" i="2"/>
  <c r="F2673" i="2"/>
  <c r="G2672" i="2"/>
  <c r="F2672" i="2"/>
  <c r="G2671" i="2"/>
  <c r="F2671" i="2"/>
  <c r="G2670" i="2"/>
  <c r="F2670" i="2"/>
  <c r="G2669" i="2"/>
  <c r="F2669" i="2"/>
  <c r="G2668" i="2"/>
  <c r="F2668" i="2"/>
  <c r="G2667" i="2"/>
  <c r="F2667" i="2"/>
  <c r="G2666" i="2"/>
  <c r="F2666" i="2"/>
  <c r="G2665" i="2"/>
  <c r="F2665" i="2"/>
  <c r="G2664" i="2"/>
  <c r="F2664" i="2"/>
  <c r="G2663" i="2"/>
  <c r="F2663" i="2"/>
  <c r="G2662" i="2"/>
  <c r="F2662" i="2"/>
  <c r="G2661" i="2"/>
  <c r="F2661" i="2"/>
  <c r="G2660" i="2"/>
  <c r="F2660" i="2"/>
  <c r="G2659" i="2"/>
  <c r="F2659" i="2"/>
  <c r="G2658" i="2"/>
  <c r="F2658" i="2"/>
  <c r="G2657" i="2"/>
  <c r="F2657" i="2"/>
  <c r="G2656" i="2"/>
  <c r="F2656" i="2"/>
  <c r="G2655" i="2"/>
  <c r="F2655" i="2"/>
  <c r="G2654" i="2"/>
  <c r="F2654" i="2"/>
  <c r="G2653" i="2"/>
  <c r="F2653" i="2"/>
  <c r="G2652" i="2"/>
  <c r="F2652" i="2"/>
  <c r="G2651" i="2"/>
  <c r="F2651" i="2"/>
  <c r="G2650" i="2"/>
  <c r="F2650" i="2"/>
  <c r="G2649" i="2"/>
  <c r="F2649" i="2"/>
  <c r="G2648" i="2"/>
  <c r="F2648" i="2"/>
  <c r="G2647" i="2"/>
  <c r="F2647" i="2"/>
  <c r="G2646" i="2"/>
  <c r="F2646" i="2"/>
  <c r="G2645" i="2"/>
  <c r="F2645" i="2"/>
  <c r="G2644" i="2"/>
  <c r="F2644" i="2"/>
  <c r="G2643" i="2"/>
  <c r="F2643" i="2"/>
  <c r="G2642" i="2"/>
  <c r="F2642" i="2"/>
  <c r="G2641" i="2"/>
  <c r="F2641" i="2"/>
  <c r="G2640" i="2"/>
  <c r="F2640" i="2"/>
  <c r="G2639" i="2"/>
  <c r="F2639" i="2"/>
  <c r="G2638" i="2"/>
  <c r="F2638" i="2"/>
  <c r="G2637" i="2"/>
  <c r="F2637" i="2"/>
  <c r="G2636" i="2"/>
  <c r="F2636" i="2"/>
  <c r="G2635" i="2"/>
  <c r="F2635" i="2"/>
  <c r="G2634" i="2"/>
  <c r="F2634" i="2"/>
  <c r="G2633" i="2"/>
  <c r="F2633" i="2"/>
  <c r="G2632" i="2"/>
  <c r="F2632" i="2"/>
  <c r="G2631" i="2"/>
  <c r="F2631" i="2"/>
  <c r="G2630" i="2"/>
  <c r="F2630" i="2"/>
  <c r="G2629" i="2"/>
  <c r="F2629" i="2"/>
  <c r="G2628" i="2"/>
  <c r="F2628" i="2"/>
  <c r="G2627" i="2"/>
  <c r="F2627" i="2"/>
  <c r="G2626" i="2"/>
  <c r="F2626" i="2"/>
  <c r="G2625" i="2"/>
  <c r="F2625" i="2"/>
  <c r="G2624" i="2"/>
  <c r="F2624" i="2"/>
  <c r="G2623" i="2"/>
  <c r="F2623" i="2"/>
  <c r="G2622" i="2"/>
  <c r="F2622" i="2"/>
  <c r="G2621" i="2"/>
  <c r="F2621" i="2"/>
  <c r="G2620" i="2"/>
  <c r="F2620" i="2"/>
  <c r="G2619" i="2"/>
  <c r="F2619" i="2"/>
  <c r="G2618" i="2"/>
  <c r="F2618" i="2"/>
  <c r="G2617" i="2"/>
  <c r="F2617" i="2"/>
  <c r="G2616" i="2"/>
  <c r="F2616" i="2"/>
  <c r="G2615" i="2"/>
  <c r="F2615" i="2"/>
  <c r="G2614" i="2"/>
  <c r="F2614" i="2"/>
  <c r="G2613" i="2"/>
  <c r="F2613" i="2"/>
  <c r="G2612" i="2"/>
  <c r="F2612" i="2"/>
  <c r="G2611" i="2"/>
  <c r="F2611" i="2"/>
  <c r="G2610" i="2"/>
  <c r="F2610" i="2"/>
  <c r="G2609" i="2"/>
  <c r="F2609" i="2"/>
  <c r="G2608" i="2"/>
  <c r="F2608" i="2"/>
  <c r="G2607" i="2"/>
  <c r="F2607" i="2"/>
  <c r="G2606" i="2"/>
  <c r="F2606" i="2"/>
  <c r="G2605" i="2"/>
  <c r="F2605" i="2"/>
  <c r="G2604" i="2"/>
  <c r="F2604" i="2"/>
  <c r="G2603" i="2"/>
  <c r="F2603" i="2"/>
  <c r="G2602" i="2"/>
  <c r="F2602" i="2"/>
  <c r="G2601" i="2"/>
  <c r="F2601" i="2"/>
  <c r="G2600" i="2"/>
  <c r="F2600" i="2"/>
  <c r="G2599" i="2"/>
  <c r="F2599" i="2"/>
  <c r="G2598" i="2"/>
  <c r="F2598" i="2"/>
  <c r="G2597" i="2"/>
  <c r="F2597" i="2"/>
  <c r="G2596" i="2"/>
  <c r="F2596" i="2"/>
  <c r="G2595" i="2"/>
  <c r="F2595" i="2"/>
  <c r="G2594" i="2"/>
  <c r="F2594" i="2"/>
  <c r="G2593" i="2"/>
  <c r="F2593" i="2"/>
  <c r="G2592" i="2"/>
  <c r="F2592" i="2"/>
  <c r="G2591" i="2"/>
  <c r="F2591" i="2"/>
  <c r="G2590" i="2"/>
  <c r="F2590" i="2"/>
  <c r="G2589" i="2"/>
  <c r="F2589" i="2"/>
  <c r="G2588" i="2"/>
  <c r="F2588" i="2"/>
  <c r="G2587" i="2"/>
  <c r="F2587" i="2"/>
  <c r="G2586" i="2"/>
  <c r="F2586" i="2"/>
  <c r="G2585" i="2"/>
  <c r="F2585" i="2"/>
  <c r="G2584" i="2"/>
  <c r="F2584" i="2"/>
  <c r="G2583" i="2"/>
  <c r="F2583" i="2"/>
  <c r="G2582" i="2"/>
  <c r="F2582" i="2"/>
  <c r="G2581" i="2"/>
  <c r="F2581" i="2"/>
  <c r="G2580" i="2"/>
  <c r="F2580" i="2"/>
  <c r="G2579" i="2"/>
  <c r="F2579" i="2"/>
  <c r="G2578" i="2"/>
  <c r="F2578" i="2"/>
  <c r="G2577" i="2"/>
  <c r="F2577" i="2"/>
  <c r="G2576" i="2"/>
  <c r="F2576" i="2"/>
  <c r="G2575" i="2"/>
  <c r="F2575" i="2"/>
  <c r="G2574" i="2"/>
  <c r="F2574" i="2"/>
  <c r="G2573" i="2"/>
  <c r="F2573" i="2"/>
  <c r="G2572" i="2"/>
  <c r="F2572" i="2"/>
  <c r="G2571" i="2"/>
  <c r="F2571" i="2"/>
  <c r="G2570" i="2"/>
  <c r="F2570" i="2"/>
  <c r="G2569" i="2"/>
  <c r="F2569" i="2"/>
  <c r="G2568" i="2"/>
  <c r="F2568" i="2"/>
  <c r="G2567" i="2"/>
  <c r="F2567" i="2"/>
  <c r="G2566" i="2"/>
  <c r="F2566" i="2"/>
  <c r="G2565" i="2"/>
  <c r="F2565" i="2"/>
  <c r="G2564" i="2"/>
  <c r="F2564" i="2"/>
  <c r="G2563" i="2"/>
  <c r="F2563" i="2"/>
  <c r="G2562" i="2"/>
  <c r="F2562" i="2"/>
  <c r="G2561" i="2"/>
  <c r="F2561" i="2"/>
  <c r="G2560" i="2"/>
  <c r="F2560" i="2"/>
  <c r="G2559" i="2"/>
  <c r="F2559" i="2"/>
  <c r="G2558" i="2"/>
  <c r="F2558" i="2"/>
  <c r="G2557" i="2"/>
  <c r="F2557" i="2"/>
  <c r="G2556" i="2"/>
  <c r="F2556" i="2"/>
  <c r="G2555" i="2"/>
  <c r="F2555" i="2"/>
  <c r="G2554" i="2"/>
  <c r="F2554" i="2"/>
  <c r="G2553" i="2"/>
  <c r="F2553" i="2"/>
  <c r="G2552" i="2"/>
  <c r="F2552" i="2"/>
  <c r="G2551" i="2"/>
  <c r="F2551" i="2"/>
  <c r="G2550" i="2"/>
  <c r="F2550" i="2"/>
  <c r="G2549" i="2"/>
  <c r="F2549" i="2"/>
  <c r="G2548" i="2"/>
  <c r="F2548" i="2"/>
  <c r="G2547" i="2"/>
  <c r="F2547" i="2"/>
  <c r="G2546" i="2"/>
  <c r="F2546" i="2"/>
  <c r="G2545" i="2"/>
  <c r="F2545" i="2"/>
  <c r="G2544" i="2"/>
  <c r="F2544" i="2"/>
  <c r="G2543" i="2"/>
  <c r="F2543" i="2"/>
  <c r="G2542" i="2"/>
  <c r="F2542" i="2"/>
  <c r="G2541" i="2"/>
  <c r="F2541" i="2"/>
  <c r="G2540" i="2"/>
  <c r="F2540" i="2"/>
  <c r="G2539" i="2"/>
  <c r="F2539" i="2"/>
  <c r="G2538" i="2"/>
  <c r="F2538" i="2"/>
  <c r="G2537" i="2"/>
  <c r="F2537" i="2"/>
  <c r="G2536" i="2"/>
  <c r="F2536" i="2"/>
  <c r="G2535" i="2"/>
  <c r="F2535" i="2"/>
  <c r="G2534" i="2"/>
  <c r="F2534" i="2"/>
  <c r="G2533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F2533" i="2"/>
  <c r="G2532" i="2"/>
  <c r="F2532" i="2"/>
  <c r="G2531" i="2"/>
  <c r="F2531" i="2"/>
  <c r="G2530" i="2"/>
  <c r="F2530" i="2"/>
  <c r="G2529" i="2"/>
  <c r="F2529" i="2"/>
  <c r="G2528" i="2"/>
  <c r="F2528" i="2"/>
  <c r="G2527" i="2"/>
  <c r="F2527" i="2"/>
  <c r="G2526" i="2"/>
  <c r="F2526" i="2"/>
  <c r="G2525" i="2"/>
  <c r="F2525" i="2"/>
  <c r="G2524" i="2"/>
  <c r="F2524" i="2"/>
  <c r="G2523" i="2"/>
  <c r="F2523" i="2"/>
  <c r="G2522" i="2"/>
  <c r="F2522" i="2"/>
  <c r="G2521" i="2"/>
  <c r="F2521" i="2"/>
  <c r="G2520" i="2"/>
  <c r="F2520" i="2"/>
  <c r="G2519" i="2"/>
  <c r="F2519" i="2"/>
  <c r="G2518" i="2"/>
  <c r="F2518" i="2"/>
  <c r="G2517" i="2"/>
  <c r="F2517" i="2"/>
  <c r="G2516" i="2"/>
  <c r="F2516" i="2"/>
  <c r="G2515" i="2"/>
  <c r="F2515" i="2"/>
  <c r="G2514" i="2"/>
  <c r="F2514" i="2"/>
  <c r="G2513" i="2"/>
  <c r="F2513" i="2"/>
  <c r="G2512" i="2"/>
  <c r="F2512" i="2"/>
  <c r="G2511" i="2"/>
  <c r="F2511" i="2"/>
  <c r="G2510" i="2"/>
  <c r="F2510" i="2"/>
  <c r="G2509" i="2"/>
  <c r="F2509" i="2"/>
  <c r="G2508" i="2"/>
  <c r="F2508" i="2"/>
  <c r="G2507" i="2"/>
  <c r="F2507" i="2"/>
  <c r="G2506" i="2"/>
  <c r="F2506" i="2"/>
  <c r="G2505" i="2"/>
  <c r="F2505" i="2"/>
  <c r="G2504" i="2"/>
  <c r="F2504" i="2"/>
  <c r="G2503" i="2"/>
  <c r="F2503" i="2"/>
  <c r="G2502" i="2"/>
  <c r="F2502" i="2"/>
  <c r="G2501" i="2"/>
  <c r="F2501" i="2"/>
  <c r="G2500" i="2"/>
  <c r="F2500" i="2"/>
  <c r="G2499" i="2"/>
  <c r="F2499" i="2"/>
  <c r="G2498" i="2"/>
  <c r="F2498" i="2"/>
  <c r="G2497" i="2"/>
  <c r="F2497" i="2"/>
  <c r="G2496" i="2"/>
  <c r="F2496" i="2"/>
  <c r="G2495" i="2"/>
  <c r="F2495" i="2"/>
  <c r="G2494" i="2"/>
  <c r="F2494" i="2"/>
  <c r="G2493" i="2"/>
  <c r="F2493" i="2"/>
  <c r="G2492" i="2"/>
  <c r="F2492" i="2"/>
  <c r="G2491" i="2"/>
  <c r="F2491" i="2"/>
  <c r="G2490" i="2"/>
  <c r="F2490" i="2"/>
  <c r="G2489" i="2"/>
  <c r="F2489" i="2"/>
  <c r="G2488" i="2"/>
  <c r="F2488" i="2"/>
  <c r="G2487" i="2"/>
  <c r="F2487" i="2"/>
  <c r="G2486" i="2"/>
  <c r="F2486" i="2"/>
  <c r="G2485" i="2"/>
  <c r="F2485" i="2"/>
  <c r="G2484" i="2"/>
  <c r="F2484" i="2"/>
  <c r="G2483" i="2"/>
  <c r="F2483" i="2"/>
  <c r="G2482" i="2"/>
  <c r="F2482" i="2"/>
  <c r="G2481" i="2"/>
  <c r="F2481" i="2"/>
  <c r="G2480" i="2"/>
  <c r="F2480" i="2"/>
  <c r="G2479" i="2"/>
  <c r="F2479" i="2"/>
  <c r="G2478" i="2"/>
  <c r="F2478" i="2"/>
  <c r="G2477" i="2"/>
  <c r="F2477" i="2"/>
  <c r="G2476" i="2"/>
  <c r="F2476" i="2"/>
  <c r="G2475" i="2"/>
  <c r="F2475" i="2"/>
  <c r="G2474" i="2"/>
  <c r="F2474" i="2"/>
  <c r="G2473" i="2"/>
  <c r="F2473" i="2"/>
  <c r="G2472" i="2"/>
  <c r="F2472" i="2"/>
  <c r="G2471" i="2"/>
  <c r="F2471" i="2"/>
  <c r="G2470" i="2"/>
  <c r="F2470" i="2"/>
  <c r="G2469" i="2"/>
  <c r="F2469" i="2"/>
  <c r="G2468" i="2"/>
  <c r="F2468" i="2"/>
  <c r="G2467" i="2"/>
  <c r="F2467" i="2"/>
  <c r="G2466" i="2"/>
  <c r="F2466" i="2"/>
  <c r="G2465" i="2"/>
  <c r="F2465" i="2"/>
  <c r="G2464" i="2"/>
  <c r="F2464" i="2"/>
  <c r="G2463" i="2"/>
  <c r="F2463" i="2"/>
  <c r="G2462" i="2"/>
  <c r="F2462" i="2"/>
  <c r="G2461" i="2"/>
  <c r="F2461" i="2"/>
  <c r="G2460" i="2"/>
  <c r="F2460" i="2"/>
  <c r="G2459" i="2"/>
  <c r="F2459" i="2"/>
  <c r="G2458" i="2"/>
  <c r="F2458" i="2"/>
  <c r="G2457" i="2"/>
  <c r="F2457" i="2"/>
  <c r="G2456" i="2"/>
  <c r="F2456" i="2"/>
  <c r="G2455" i="2"/>
  <c r="F2455" i="2"/>
  <c r="G2454" i="2"/>
  <c r="F2454" i="2"/>
  <c r="G2453" i="2"/>
  <c r="F2453" i="2"/>
  <c r="G2452" i="2"/>
  <c r="F2452" i="2"/>
  <c r="G2451" i="2"/>
  <c r="F2451" i="2"/>
  <c r="G2450" i="2"/>
  <c r="F2450" i="2"/>
  <c r="G2449" i="2"/>
  <c r="F2449" i="2"/>
  <c r="G2448" i="2"/>
  <c r="F2448" i="2"/>
  <c r="G2447" i="2"/>
  <c r="F2447" i="2"/>
  <c r="G2446" i="2"/>
  <c r="F2446" i="2"/>
  <c r="G2445" i="2"/>
  <c r="F2445" i="2"/>
  <c r="G2444" i="2"/>
  <c r="F2444" i="2"/>
  <c r="G2443" i="2"/>
  <c r="F2443" i="2"/>
  <c r="G2442" i="2"/>
  <c r="F2442" i="2"/>
  <c r="G2441" i="2"/>
  <c r="F2441" i="2"/>
  <c r="G2440" i="2"/>
  <c r="F2440" i="2"/>
  <c r="G2439" i="2"/>
  <c r="F2439" i="2"/>
  <c r="G2438" i="2"/>
  <c r="F2438" i="2"/>
  <c r="G2437" i="2"/>
  <c r="F2437" i="2"/>
  <c r="G2436" i="2"/>
  <c r="F2436" i="2"/>
  <c r="G2435" i="2"/>
  <c r="F2435" i="2"/>
  <c r="G2434" i="2"/>
  <c r="F2434" i="2"/>
  <c r="G2433" i="2"/>
  <c r="F2433" i="2"/>
  <c r="G2432" i="2"/>
  <c r="F2432" i="2"/>
  <c r="G2431" i="2"/>
  <c r="F2431" i="2"/>
  <c r="G2430" i="2"/>
  <c r="F2430" i="2"/>
  <c r="G2429" i="2"/>
  <c r="F2429" i="2"/>
  <c r="G2428" i="2"/>
  <c r="F2428" i="2"/>
  <c r="G2427" i="2"/>
  <c r="F2427" i="2"/>
  <c r="G2426" i="2"/>
  <c r="F2426" i="2"/>
  <c r="G2425" i="2"/>
  <c r="F2425" i="2"/>
  <c r="G2424" i="2"/>
  <c r="F2424" i="2"/>
  <c r="G2423" i="2"/>
  <c r="F2423" i="2"/>
  <c r="G2422" i="2"/>
  <c r="F2422" i="2"/>
  <c r="G2421" i="2"/>
  <c r="F2421" i="2"/>
  <c r="G2420" i="2"/>
  <c r="F2420" i="2"/>
  <c r="G2419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F2419" i="2"/>
  <c r="G2418" i="2"/>
  <c r="F2418" i="2"/>
  <c r="G2417" i="2"/>
  <c r="F2417" i="2"/>
  <c r="G2416" i="2"/>
  <c r="F2416" i="2"/>
  <c r="G2415" i="2"/>
  <c r="F2415" i="2"/>
  <c r="G2414" i="2"/>
  <c r="F2414" i="2"/>
  <c r="G2413" i="2"/>
  <c r="F2413" i="2"/>
  <c r="G2412" i="2"/>
  <c r="F2412" i="2"/>
  <c r="G2411" i="2"/>
  <c r="F2411" i="2"/>
  <c r="G2410" i="2"/>
  <c r="F2410" i="2"/>
  <c r="G2409" i="2"/>
  <c r="F2409" i="2"/>
  <c r="G2408" i="2"/>
  <c r="F2408" i="2"/>
  <c r="G2407" i="2"/>
  <c r="F2407" i="2"/>
  <c r="G2406" i="2"/>
  <c r="F2406" i="2"/>
  <c r="G2405" i="2"/>
  <c r="F2405" i="2"/>
  <c r="G2404" i="2"/>
  <c r="F2404" i="2"/>
  <c r="G2403" i="2"/>
  <c r="F2403" i="2"/>
  <c r="G2402" i="2"/>
  <c r="F2402" i="2"/>
  <c r="G2401" i="2"/>
  <c r="F2401" i="2"/>
  <c r="G2400" i="2"/>
  <c r="F2400" i="2"/>
  <c r="G2399" i="2"/>
  <c r="F2399" i="2"/>
  <c r="G2398" i="2"/>
  <c r="F2398" i="2"/>
  <c r="G2397" i="2"/>
  <c r="F2397" i="2"/>
  <c r="G2396" i="2"/>
  <c r="F2396" i="2"/>
  <c r="G2395" i="2"/>
  <c r="F2395" i="2"/>
  <c r="G2394" i="2"/>
  <c r="F2394" i="2"/>
  <c r="G2393" i="2"/>
  <c r="F2393" i="2"/>
  <c r="G2392" i="2"/>
  <c r="F2392" i="2"/>
  <c r="G2391" i="2"/>
  <c r="F2391" i="2"/>
  <c r="G2390" i="2"/>
  <c r="F2390" i="2"/>
  <c r="G2389" i="2"/>
  <c r="F2389" i="2"/>
  <c r="G2388" i="2"/>
  <c r="F2388" i="2"/>
  <c r="G2387" i="2"/>
  <c r="F2387" i="2"/>
  <c r="G2386" i="2"/>
  <c r="F2386" i="2"/>
  <c r="G2385" i="2"/>
  <c r="F2385" i="2"/>
  <c r="G2384" i="2"/>
  <c r="F2384" i="2"/>
  <c r="G2383" i="2"/>
  <c r="F2383" i="2"/>
  <c r="G2382" i="2"/>
  <c r="F2382" i="2"/>
  <c r="G2381" i="2"/>
  <c r="F2381" i="2"/>
  <c r="G2380" i="2"/>
  <c r="F2380" i="2"/>
  <c r="G2379" i="2"/>
  <c r="F2379" i="2"/>
  <c r="G2378" i="2"/>
  <c r="F2378" i="2"/>
  <c r="G2377" i="2"/>
  <c r="F2377" i="2"/>
  <c r="G2376" i="2"/>
  <c r="F2376" i="2"/>
  <c r="G2375" i="2"/>
  <c r="F2375" i="2"/>
  <c r="G2374" i="2"/>
  <c r="F2374" i="2"/>
  <c r="G2373" i="2"/>
  <c r="F2373" i="2"/>
  <c r="G2372" i="2"/>
  <c r="F2372" i="2"/>
  <c r="G2371" i="2"/>
  <c r="F2371" i="2"/>
  <c r="G2370" i="2"/>
  <c r="F2370" i="2"/>
  <c r="G2369" i="2"/>
  <c r="F2369" i="2"/>
  <c r="G2368" i="2"/>
  <c r="F2368" i="2"/>
  <c r="G2367" i="2"/>
  <c r="F2367" i="2"/>
  <c r="G2366" i="2"/>
  <c r="F2366" i="2"/>
  <c r="G2365" i="2"/>
  <c r="F2365" i="2"/>
  <c r="G2364" i="2"/>
  <c r="F2364" i="2"/>
  <c r="G2363" i="2"/>
  <c r="F2363" i="2"/>
  <c r="G2362" i="2"/>
  <c r="F2362" i="2"/>
  <c r="G2361" i="2"/>
  <c r="F2361" i="2"/>
  <c r="G2360" i="2"/>
  <c r="F2360" i="2"/>
  <c r="G2359" i="2"/>
  <c r="F2359" i="2"/>
  <c r="G2358" i="2"/>
  <c r="F2358" i="2"/>
  <c r="G2357" i="2"/>
  <c r="F2357" i="2"/>
  <c r="G2356" i="2"/>
  <c r="F2356" i="2"/>
  <c r="G2355" i="2"/>
  <c r="F2355" i="2"/>
  <c r="G2354" i="2"/>
  <c r="F2354" i="2"/>
  <c r="G2353" i="2"/>
  <c r="F2353" i="2"/>
  <c r="G2352" i="2"/>
  <c r="F2352" i="2"/>
  <c r="G2351" i="2"/>
  <c r="F2351" i="2"/>
  <c r="G2350" i="2"/>
  <c r="F2350" i="2"/>
  <c r="G2349" i="2"/>
  <c r="F2349" i="2"/>
  <c r="G2348" i="2"/>
  <c r="F2348" i="2"/>
  <c r="G2347" i="2"/>
  <c r="F2347" i="2"/>
  <c r="G2346" i="2"/>
  <c r="F2346" i="2"/>
  <c r="G2345" i="2"/>
  <c r="F2345" i="2"/>
  <c r="G2344" i="2"/>
  <c r="F2344" i="2"/>
  <c r="G2343" i="2"/>
  <c r="F2343" i="2"/>
  <c r="G2342" i="2"/>
  <c r="F2342" i="2"/>
  <c r="G2341" i="2"/>
  <c r="F2341" i="2"/>
  <c r="G2340" i="2"/>
  <c r="F2340" i="2"/>
  <c r="G2339" i="2"/>
  <c r="F2339" i="2"/>
  <c r="G2338" i="2"/>
  <c r="F2338" i="2"/>
  <c r="G2337" i="2"/>
  <c r="F2337" i="2"/>
  <c r="G2336" i="2"/>
  <c r="F2336" i="2"/>
  <c r="G2335" i="2"/>
  <c r="F2335" i="2"/>
  <c r="G2334" i="2"/>
  <c r="F2334" i="2"/>
  <c r="G2333" i="2"/>
  <c r="F2333" i="2"/>
  <c r="G2332" i="2"/>
  <c r="F2332" i="2"/>
  <c r="G2331" i="2"/>
  <c r="F2331" i="2"/>
  <c r="G2330" i="2"/>
  <c r="F2330" i="2"/>
  <c r="G2329" i="2"/>
  <c r="F2329" i="2"/>
  <c r="G2328" i="2"/>
  <c r="F2328" i="2"/>
  <c r="G2327" i="2"/>
  <c r="F2327" i="2"/>
  <c r="G2326" i="2"/>
  <c r="F2326" i="2"/>
  <c r="G2325" i="2"/>
  <c r="F2325" i="2"/>
  <c r="G2324" i="2"/>
  <c r="F2324" i="2"/>
  <c r="G2323" i="2"/>
  <c r="F2323" i="2"/>
  <c r="G2322" i="2"/>
  <c r="F2322" i="2"/>
  <c r="G2321" i="2"/>
  <c r="F2321" i="2"/>
  <c r="G2320" i="2"/>
  <c r="F2320" i="2"/>
  <c r="G2319" i="2"/>
  <c r="F2319" i="2"/>
  <c r="G2318" i="2"/>
  <c r="F2318" i="2"/>
  <c r="G2317" i="2"/>
  <c r="F2317" i="2"/>
  <c r="G2316" i="2"/>
  <c r="F2316" i="2"/>
  <c r="G2315" i="2"/>
  <c r="F2315" i="2"/>
  <c r="G2314" i="2"/>
  <c r="F2314" i="2"/>
  <c r="G2313" i="2"/>
  <c r="F2313" i="2"/>
  <c r="G2312" i="2"/>
  <c r="F2312" i="2"/>
  <c r="G2311" i="2"/>
  <c r="F2311" i="2"/>
  <c r="G2310" i="2"/>
  <c r="F2310" i="2"/>
  <c r="G2309" i="2"/>
  <c r="F2309" i="2"/>
  <c r="G2308" i="2"/>
  <c r="F2308" i="2"/>
  <c r="G2307" i="2"/>
  <c r="F2307" i="2"/>
  <c r="G2306" i="2"/>
  <c r="F2306" i="2"/>
  <c r="G2305" i="2"/>
  <c r="F2305" i="2"/>
  <c r="G2304" i="2"/>
  <c r="F2304" i="2"/>
  <c r="G2303" i="2"/>
  <c r="F2303" i="2"/>
  <c r="G2302" i="2"/>
  <c r="F2302" i="2"/>
  <c r="G2301" i="2"/>
  <c r="F2301" i="2"/>
  <c r="G2300" i="2"/>
  <c r="F2300" i="2"/>
  <c r="G2299" i="2"/>
  <c r="F2299" i="2"/>
  <c r="G2298" i="2"/>
  <c r="F2298" i="2"/>
  <c r="G2297" i="2"/>
  <c r="F2297" i="2"/>
  <c r="G2296" i="2"/>
  <c r="F2296" i="2"/>
  <c r="G2295" i="2"/>
  <c r="F2295" i="2"/>
  <c r="G2294" i="2"/>
  <c r="F2294" i="2"/>
  <c r="G2293" i="2"/>
  <c r="F2293" i="2"/>
  <c r="G2292" i="2"/>
  <c r="F2292" i="2"/>
  <c r="G2291" i="2"/>
  <c r="F2291" i="2"/>
  <c r="G2290" i="2"/>
  <c r="F2290" i="2"/>
  <c r="G2289" i="2"/>
  <c r="F2289" i="2"/>
  <c r="G2288" i="2"/>
  <c r="F2288" i="2"/>
  <c r="G2287" i="2"/>
  <c r="F2287" i="2"/>
  <c r="G2286" i="2"/>
  <c r="F2286" i="2"/>
  <c r="G2285" i="2"/>
  <c r="F2285" i="2"/>
  <c r="G2284" i="2"/>
  <c r="F2284" i="2"/>
  <c r="G2283" i="2"/>
  <c r="F2283" i="2"/>
  <c r="G2282" i="2"/>
  <c r="F2282" i="2"/>
  <c r="G2281" i="2"/>
  <c r="F2281" i="2"/>
  <c r="G2280" i="2"/>
  <c r="F2280" i="2"/>
  <c r="G2279" i="2"/>
  <c r="F2279" i="2"/>
  <c r="G2278" i="2"/>
  <c r="F2278" i="2"/>
  <c r="G2277" i="2"/>
  <c r="F2277" i="2"/>
  <c r="G2276" i="2"/>
  <c r="F2276" i="2"/>
  <c r="G2275" i="2"/>
  <c r="F2275" i="2"/>
  <c r="G2274" i="2"/>
  <c r="F2274" i="2"/>
  <c r="G2273" i="2"/>
  <c r="F2273" i="2"/>
  <c r="G2272" i="2"/>
  <c r="F2272" i="2"/>
  <c r="G2271" i="2"/>
  <c r="F2271" i="2"/>
  <c r="G2270" i="2"/>
  <c r="F2270" i="2"/>
  <c r="G2269" i="2"/>
  <c r="F2269" i="2"/>
  <c r="G2268" i="2"/>
  <c r="F2268" i="2"/>
  <c r="G2267" i="2"/>
  <c r="F2267" i="2"/>
  <c r="G2266" i="2"/>
  <c r="F2266" i="2"/>
  <c r="G2265" i="2"/>
  <c r="F2265" i="2"/>
  <c r="G2264" i="2"/>
  <c r="F2264" i="2"/>
  <c r="G2263" i="2"/>
  <c r="F2263" i="2"/>
  <c r="G2262" i="2"/>
  <c r="F2262" i="2"/>
  <c r="G2261" i="2"/>
  <c r="F2261" i="2"/>
  <c r="G2260" i="2"/>
  <c r="F2260" i="2"/>
  <c r="G2259" i="2"/>
  <c r="F2259" i="2"/>
  <c r="G2258" i="2"/>
  <c r="F2258" i="2"/>
  <c r="G2257" i="2"/>
  <c r="F2257" i="2"/>
  <c r="G2256" i="2"/>
  <c r="F2256" i="2"/>
  <c r="G2255" i="2"/>
  <c r="F2255" i="2"/>
  <c r="G2254" i="2"/>
  <c r="F2254" i="2"/>
  <c r="G2253" i="2"/>
  <c r="F2253" i="2"/>
  <c r="G2252" i="2"/>
  <c r="F2252" i="2"/>
  <c r="G2251" i="2"/>
  <c r="F2251" i="2"/>
  <c r="G2250" i="2"/>
  <c r="F2250" i="2"/>
  <c r="G2249" i="2"/>
  <c r="F2249" i="2"/>
  <c r="G2248" i="2"/>
  <c r="F2248" i="2"/>
  <c r="G2247" i="2"/>
  <c r="F2247" i="2"/>
  <c r="G2246" i="2"/>
  <c r="F2246" i="2"/>
  <c r="G2245" i="2"/>
  <c r="F2245" i="2"/>
  <c r="G2244" i="2"/>
  <c r="F2244" i="2"/>
  <c r="G2243" i="2"/>
  <c r="F2243" i="2"/>
  <c r="G2242" i="2"/>
  <c r="F2242" i="2"/>
  <c r="G2241" i="2"/>
  <c r="F2241" i="2"/>
  <c r="G2240" i="2"/>
  <c r="F2240" i="2"/>
  <c r="G2239" i="2"/>
  <c r="F2239" i="2"/>
  <c r="G2238" i="2"/>
  <c r="F2238" i="2"/>
  <c r="G2237" i="2"/>
  <c r="F2237" i="2"/>
  <c r="G2236" i="2"/>
  <c r="F2236" i="2"/>
  <c r="G2235" i="2"/>
  <c r="F2235" i="2"/>
  <c r="G2234" i="2"/>
  <c r="F2234" i="2"/>
  <c r="G2233" i="2"/>
  <c r="F2233" i="2"/>
  <c r="G2232" i="2"/>
  <c r="F2232" i="2"/>
  <c r="G2231" i="2"/>
  <c r="F2231" i="2"/>
  <c r="G2230" i="2"/>
  <c r="F2230" i="2"/>
  <c r="G2229" i="2"/>
  <c r="F2229" i="2"/>
  <c r="G2228" i="2"/>
  <c r="F2228" i="2"/>
  <c r="G2227" i="2"/>
  <c r="F2227" i="2"/>
  <c r="G2226" i="2"/>
  <c r="F2226" i="2"/>
  <c r="G2225" i="2"/>
  <c r="F2225" i="2"/>
  <c r="G2224" i="2"/>
  <c r="F2224" i="2"/>
  <c r="G2223" i="2"/>
  <c r="F2223" i="2"/>
  <c r="G2222" i="2"/>
  <c r="F2222" i="2"/>
  <c r="G2221" i="2"/>
  <c r="F2221" i="2"/>
  <c r="G2220" i="2"/>
  <c r="F2220" i="2"/>
  <c r="G2219" i="2"/>
  <c r="F2219" i="2"/>
  <c r="G2218" i="2"/>
  <c r="F2218" i="2"/>
  <c r="G2217" i="2"/>
  <c r="F2217" i="2"/>
  <c r="G2216" i="2"/>
  <c r="F2216" i="2"/>
  <c r="G2215" i="2"/>
  <c r="F2215" i="2"/>
  <c r="G2214" i="2"/>
  <c r="F2214" i="2"/>
  <c r="G2213" i="2"/>
  <c r="F2213" i="2"/>
  <c r="G2212" i="2"/>
  <c r="F2212" i="2"/>
  <c r="G2211" i="2"/>
  <c r="F2211" i="2"/>
  <c r="G2210" i="2"/>
  <c r="F2210" i="2"/>
  <c r="G2209" i="2"/>
  <c r="F2209" i="2"/>
  <c r="G2208" i="2"/>
  <c r="F2208" i="2"/>
  <c r="G2207" i="2"/>
  <c r="F2207" i="2"/>
  <c r="G2206" i="2"/>
  <c r="F2206" i="2"/>
  <c r="G2205" i="2"/>
  <c r="F2205" i="2"/>
  <c r="G2204" i="2"/>
  <c r="F2204" i="2"/>
  <c r="G2203" i="2"/>
  <c r="F2203" i="2"/>
  <c r="G2202" i="2"/>
  <c r="F2202" i="2"/>
  <c r="G2201" i="2"/>
  <c r="F2201" i="2"/>
  <c r="G2200" i="2"/>
  <c r="F2200" i="2"/>
  <c r="G2199" i="2"/>
  <c r="F2199" i="2"/>
  <c r="G2198" i="2"/>
  <c r="F2198" i="2"/>
  <c r="G2197" i="2"/>
  <c r="F2197" i="2"/>
  <c r="G2196" i="2"/>
  <c r="F2196" i="2"/>
  <c r="G2195" i="2"/>
  <c r="F2195" i="2"/>
  <c r="G2194" i="2"/>
  <c r="F2194" i="2"/>
  <c r="G2193" i="2"/>
  <c r="F2193" i="2"/>
  <c r="G2192" i="2"/>
  <c r="F2192" i="2"/>
  <c r="G2191" i="2"/>
  <c r="F2191" i="2"/>
  <c r="G2190" i="2"/>
  <c r="F2190" i="2"/>
  <c r="G2189" i="2"/>
  <c r="F2189" i="2"/>
  <c r="G2188" i="2"/>
  <c r="F2188" i="2"/>
  <c r="G2187" i="2"/>
  <c r="F2187" i="2"/>
  <c r="G2186" i="2"/>
  <c r="F2186" i="2"/>
  <c r="G2185" i="2"/>
  <c r="F2185" i="2"/>
  <c r="G2184" i="2"/>
  <c r="F2184" i="2"/>
  <c r="G2183" i="2"/>
  <c r="F2183" i="2"/>
  <c r="G2182" i="2"/>
  <c r="F2182" i="2"/>
  <c r="G2181" i="2"/>
  <c r="F2181" i="2"/>
  <c r="G2180" i="2"/>
  <c r="F2180" i="2"/>
  <c r="G2179" i="2"/>
  <c r="F2179" i="2"/>
  <c r="G2178" i="2"/>
  <c r="F2178" i="2"/>
  <c r="G2177" i="2"/>
  <c r="F2177" i="2"/>
  <c r="G2176" i="2"/>
  <c r="F2176" i="2"/>
  <c r="G2175" i="2"/>
  <c r="F2175" i="2"/>
  <c r="G2174" i="2"/>
  <c r="F2174" i="2"/>
  <c r="G2173" i="2"/>
  <c r="F2173" i="2"/>
  <c r="G2172" i="2"/>
  <c r="F2172" i="2"/>
  <c r="G2171" i="2"/>
  <c r="F2171" i="2"/>
  <c r="G2170" i="2"/>
  <c r="F2170" i="2"/>
  <c r="G2169" i="2"/>
  <c r="F2169" i="2"/>
  <c r="G2168" i="2"/>
  <c r="F2168" i="2"/>
  <c r="G2167" i="2"/>
  <c r="F2167" i="2"/>
  <c r="G2166" i="2"/>
  <c r="F2166" i="2"/>
  <c r="G2165" i="2"/>
  <c r="F2165" i="2"/>
  <c r="G2164" i="2"/>
  <c r="F2164" i="2"/>
  <c r="G2163" i="2"/>
  <c r="F2163" i="2"/>
  <c r="G2162" i="2"/>
  <c r="F2162" i="2"/>
  <c r="G2161" i="2"/>
  <c r="F2161" i="2"/>
  <c r="G2160" i="2"/>
  <c r="F2160" i="2"/>
  <c r="G2159" i="2"/>
  <c r="F2159" i="2"/>
  <c r="G2158" i="2"/>
  <c r="F2158" i="2"/>
  <c r="G2157" i="2"/>
  <c r="F2157" i="2"/>
  <c r="G2156" i="2"/>
  <c r="F2156" i="2"/>
  <c r="G2155" i="2"/>
  <c r="F2155" i="2"/>
  <c r="G2154" i="2"/>
  <c r="F2154" i="2"/>
  <c r="G2153" i="2"/>
  <c r="F2153" i="2"/>
  <c r="G2152" i="2"/>
  <c r="F2152" i="2"/>
  <c r="G2151" i="2"/>
  <c r="F2151" i="2"/>
  <c r="G2150" i="2"/>
  <c r="F2150" i="2"/>
  <c r="G2149" i="2"/>
  <c r="F2149" i="2"/>
  <c r="G2148" i="2"/>
  <c r="F2148" i="2"/>
  <c r="G2147" i="2"/>
  <c r="F2147" i="2"/>
  <c r="G2146" i="2"/>
  <c r="F2146" i="2"/>
  <c r="G2145" i="2"/>
  <c r="F2145" i="2"/>
  <c r="G2144" i="2"/>
  <c r="F2144" i="2"/>
  <c r="G2143" i="2"/>
  <c r="F2143" i="2"/>
  <c r="G2142" i="2"/>
  <c r="F2142" i="2"/>
  <c r="G2141" i="2"/>
  <c r="F2141" i="2"/>
  <c r="G2140" i="2"/>
  <c r="F2140" i="2"/>
  <c r="G2139" i="2"/>
  <c r="F2139" i="2"/>
  <c r="G2138" i="2"/>
  <c r="F2138" i="2"/>
  <c r="G2137" i="2"/>
  <c r="F2137" i="2"/>
  <c r="G2136" i="2"/>
  <c r="F2136" i="2"/>
  <c r="G2135" i="2"/>
  <c r="F2135" i="2"/>
  <c r="G2134" i="2"/>
  <c r="F2134" i="2"/>
  <c r="G2133" i="2"/>
  <c r="F2133" i="2"/>
  <c r="G2132" i="2"/>
  <c r="F2132" i="2"/>
  <c r="G2131" i="2"/>
  <c r="F2131" i="2"/>
  <c r="G2130" i="2"/>
  <c r="F2130" i="2"/>
  <c r="G2129" i="2"/>
  <c r="F2129" i="2"/>
  <c r="G2128" i="2"/>
  <c r="F2128" i="2"/>
  <c r="G2127" i="2"/>
  <c r="F2127" i="2"/>
  <c r="G2126" i="2"/>
  <c r="F2126" i="2"/>
  <c r="G2125" i="2"/>
  <c r="F2125" i="2"/>
  <c r="G2124" i="2"/>
  <c r="F2124" i="2"/>
  <c r="G2123" i="2"/>
  <c r="F2123" i="2"/>
  <c r="G2122" i="2"/>
  <c r="F2122" i="2"/>
  <c r="G2121" i="2"/>
  <c r="F2121" i="2"/>
  <c r="G2120" i="2"/>
  <c r="F2120" i="2"/>
  <c r="G2119" i="2"/>
  <c r="F2119" i="2"/>
  <c r="G2118" i="2"/>
  <c r="F2118" i="2"/>
  <c r="G2117" i="2"/>
  <c r="F2117" i="2"/>
  <c r="G2116" i="2"/>
  <c r="F2116" i="2"/>
  <c r="G2115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F2115" i="2"/>
  <c r="G2114" i="2"/>
  <c r="F2114" i="2"/>
  <c r="G2113" i="2"/>
  <c r="F2113" i="2"/>
  <c r="G2112" i="2"/>
  <c r="F2112" i="2"/>
  <c r="G2111" i="2"/>
  <c r="F2111" i="2"/>
  <c r="G2110" i="2"/>
  <c r="F2110" i="2"/>
  <c r="G2109" i="2"/>
  <c r="F2109" i="2"/>
  <c r="G2108" i="2"/>
  <c r="F2108" i="2"/>
  <c r="G2107" i="2"/>
  <c r="F2107" i="2"/>
  <c r="G2106" i="2"/>
  <c r="F2106" i="2"/>
  <c r="G2105" i="2"/>
  <c r="F2105" i="2"/>
  <c r="G2104" i="2"/>
  <c r="F2104" i="2"/>
  <c r="G2103" i="2"/>
  <c r="F2103" i="2"/>
  <c r="G2102" i="2"/>
  <c r="F2102" i="2"/>
  <c r="G2101" i="2"/>
  <c r="F2101" i="2"/>
  <c r="G2100" i="2"/>
  <c r="F2100" i="2"/>
  <c r="G2099" i="2"/>
  <c r="F2099" i="2"/>
  <c r="G2098" i="2"/>
  <c r="F2098" i="2"/>
  <c r="G2097" i="2"/>
  <c r="F2097" i="2"/>
  <c r="G2096" i="2"/>
  <c r="F2096" i="2"/>
  <c r="G2095" i="2"/>
  <c r="F2095" i="2"/>
  <c r="G2094" i="2"/>
  <c r="F2094" i="2"/>
  <c r="G2093" i="2"/>
  <c r="F2093" i="2"/>
  <c r="G2092" i="2"/>
  <c r="F2092" i="2"/>
  <c r="G2091" i="2"/>
  <c r="F2091" i="2"/>
  <c r="G2090" i="2"/>
  <c r="F2090" i="2"/>
  <c r="G2089" i="2"/>
  <c r="F2089" i="2"/>
  <c r="G2088" i="2"/>
  <c r="F2088" i="2"/>
  <c r="G2087" i="2"/>
  <c r="F2087" i="2"/>
  <c r="G2086" i="2"/>
  <c r="F2086" i="2"/>
  <c r="G2085" i="2"/>
  <c r="F2085" i="2"/>
  <c r="G2084" i="2"/>
  <c r="F2084" i="2"/>
  <c r="G2083" i="2"/>
  <c r="F2083" i="2"/>
  <c r="G2082" i="2"/>
  <c r="F2082" i="2"/>
  <c r="G2081" i="2"/>
  <c r="F2081" i="2"/>
  <c r="G2080" i="2"/>
  <c r="F2080" i="2"/>
  <c r="G2079" i="2"/>
  <c r="F2079" i="2"/>
  <c r="G2078" i="2"/>
  <c r="F2078" i="2"/>
  <c r="G2077" i="2"/>
  <c r="F2077" i="2"/>
  <c r="G2076" i="2"/>
  <c r="F2076" i="2"/>
  <c r="G2075" i="2"/>
  <c r="F2075" i="2"/>
  <c r="G2074" i="2"/>
  <c r="F2074" i="2"/>
  <c r="G2073" i="2"/>
  <c r="F2073" i="2"/>
  <c r="G2072" i="2"/>
  <c r="F2072" i="2"/>
  <c r="G2071" i="2"/>
  <c r="F2071" i="2"/>
  <c r="G2070" i="2"/>
  <c r="F2070" i="2"/>
  <c r="G2069" i="2"/>
  <c r="F2069" i="2"/>
  <c r="G2068" i="2"/>
  <c r="F2068" i="2"/>
  <c r="G2067" i="2"/>
  <c r="F2067" i="2"/>
  <c r="G2066" i="2"/>
  <c r="F2066" i="2"/>
  <c r="G2065" i="2"/>
  <c r="F2065" i="2"/>
  <c r="G2064" i="2"/>
  <c r="F2064" i="2"/>
  <c r="G2063" i="2"/>
  <c r="F2063" i="2"/>
  <c r="G2062" i="2"/>
  <c r="F2062" i="2"/>
  <c r="G2061" i="2"/>
  <c r="F2061" i="2"/>
  <c r="G2060" i="2"/>
  <c r="F2060" i="2"/>
  <c r="G2059" i="2"/>
  <c r="F2059" i="2"/>
  <c r="G2058" i="2"/>
  <c r="F2058" i="2"/>
  <c r="G2057" i="2"/>
  <c r="F2057" i="2"/>
  <c r="G2056" i="2"/>
  <c r="F2056" i="2"/>
  <c r="G2055" i="2"/>
  <c r="F2055" i="2"/>
  <c r="G2054" i="2"/>
  <c r="F2054" i="2"/>
  <c r="G2053" i="2"/>
  <c r="F2053" i="2"/>
  <c r="G2052" i="2"/>
  <c r="F2052" i="2"/>
  <c r="G2051" i="2"/>
  <c r="F2051" i="2"/>
  <c r="G2050" i="2"/>
  <c r="F2050" i="2"/>
  <c r="G2049" i="2"/>
  <c r="F2049" i="2"/>
  <c r="G2048" i="2"/>
  <c r="F2048" i="2"/>
  <c r="G2047" i="2"/>
  <c r="F2047" i="2"/>
  <c r="G2046" i="2"/>
  <c r="F2046" i="2"/>
  <c r="G2045" i="2"/>
  <c r="F2045" i="2"/>
  <c r="G2044" i="2"/>
  <c r="F2044" i="2"/>
  <c r="G2043" i="2"/>
  <c r="F2043" i="2"/>
  <c r="G2042" i="2"/>
  <c r="F2042" i="2"/>
  <c r="G2041" i="2"/>
  <c r="F2041" i="2"/>
  <c r="G2040" i="2"/>
  <c r="F2040" i="2"/>
  <c r="G2039" i="2"/>
  <c r="F2039" i="2"/>
  <c r="G2038" i="2"/>
  <c r="F2038" i="2"/>
  <c r="G2037" i="2"/>
  <c r="F2037" i="2"/>
  <c r="G2036" i="2"/>
  <c r="F2036" i="2"/>
  <c r="G2035" i="2"/>
  <c r="F2035" i="2"/>
  <c r="G2034" i="2"/>
  <c r="F2034" i="2"/>
  <c r="G2033" i="2"/>
  <c r="F2033" i="2"/>
  <c r="G2032" i="2"/>
  <c r="F2032" i="2"/>
  <c r="G2031" i="2"/>
  <c r="F2031" i="2"/>
  <c r="G2030" i="2"/>
  <c r="F2030" i="2"/>
  <c r="G2029" i="2"/>
  <c r="F2029" i="2"/>
  <c r="G2028" i="2"/>
  <c r="F2028" i="2"/>
  <c r="G2027" i="2"/>
  <c r="F2027" i="2"/>
  <c r="G2026" i="2"/>
  <c r="F2026" i="2"/>
  <c r="G2025" i="2"/>
  <c r="F2025" i="2"/>
  <c r="G2024" i="2"/>
  <c r="F2024" i="2"/>
  <c r="G2023" i="2"/>
  <c r="F2023" i="2"/>
  <c r="G2022" i="2"/>
  <c r="F2022" i="2"/>
  <c r="G2021" i="2"/>
  <c r="F2021" i="2"/>
  <c r="G2020" i="2"/>
  <c r="F2020" i="2"/>
  <c r="G2019" i="2"/>
  <c r="F2019" i="2"/>
  <c r="G2018" i="2"/>
  <c r="F2018" i="2"/>
  <c r="G2017" i="2"/>
  <c r="F2017" i="2"/>
  <c r="G2016" i="2"/>
  <c r="F2016" i="2"/>
  <c r="G2015" i="2"/>
  <c r="F2015" i="2"/>
  <c r="G2014" i="2"/>
  <c r="F2014" i="2"/>
  <c r="G2013" i="2"/>
  <c r="F2013" i="2"/>
  <c r="G2012" i="2"/>
  <c r="F2012" i="2"/>
  <c r="G2011" i="2"/>
  <c r="F2011" i="2"/>
  <c r="G2010" i="2"/>
  <c r="F2010" i="2"/>
  <c r="G2009" i="2"/>
  <c r="F2009" i="2"/>
  <c r="G2008" i="2"/>
  <c r="F2008" i="2"/>
  <c r="G2007" i="2"/>
  <c r="F2007" i="2"/>
  <c r="G2006" i="2"/>
  <c r="F2006" i="2"/>
  <c r="G2005" i="2"/>
  <c r="F2005" i="2"/>
  <c r="G2004" i="2"/>
  <c r="F2004" i="2"/>
  <c r="G2003" i="2"/>
  <c r="F2003" i="2"/>
  <c r="G2002" i="2"/>
  <c r="F2002" i="2"/>
  <c r="G2001" i="2"/>
  <c r="F2001" i="2"/>
  <c r="G2000" i="2"/>
  <c r="F2000" i="2"/>
  <c r="G1999" i="2"/>
  <c r="F1999" i="2"/>
  <c r="G1998" i="2"/>
  <c r="F1998" i="2"/>
  <c r="G1997" i="2"/>
  <c r="F1997" i="2"/>
  <c r="G1996" i="2"/>
  <c r="F1996" i="2"/>
  <c r="G1995" i="2"/>
  <c r="F1995" i="2"/>
  <c r="G1994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F1994" i="2"/>
  <c r="G1993" i="2"/>
  <c r="F1993" i="2"/>
  <c r="G1992" i="2"/>
  <c r="F1992" i="2"/>
  <c r="G1991" i="2"/>
  <c r="F1991" i="2"/>
  <c r="G1990" i="2"/>
  <c r="F1990" i="2"/>
  <c r="G1989" i="2"/>
  <c r="F1989" i="2"/>
  <c r="G1988" i="2"/>
  <c r="F1988" i="2"/>
  <c r="G1987" i="2"/>
  <c r="F1987" i="2"/>
  <c r="G1986" i="2"/>
  <c r="F1986" i="2"/>
  <c r="G1985" i="2"/>
  <c r="F1985" i="2"/>
  <c r="G1984" i="2"/>
  <c r="F1984" i="2"/>
  <c r="G1983" i="2"/>
  <c r="F1983" i="2"/>
  <c r="G1982" i="2"/>
  <c r="F1982" i="2"/>
  <c r="G1981" i="2"/>
  <c r="F1981" i="2"/>
  <c r="G1980" i="2"/>
  <c r="F1980" i="2"/>
  <c r="G1979" i="2"/>
  <c r="F1979" i="2"/>
  <c r="G1978" i="2"/>
  <c r="F1978" i="2"/>
  <c r="G1977" i="2"/>
  <c r="F1977" i="2"/>
  <c r="G1976" i="2"/>
  <c r="F1976" i="2"/>
  <c r="G1975" i="2"/>
  <c r="F1975" i="2"/>
  <c r="G1974" i="2"/>
  <c r="F1974" i="2"/>
  <c r="G1973" i="2"/>
  <c r="F1973" i="2"/>
  <c r="G1972" i="2"/>
  <c r="F1972" i="2"/>
  <c r="G1971" i="2"/>
  <c r="F1971" i="2"/>
  <c r="G1970" i="2"/>
  <c r="F1970" i="2"/>
  <c r="G1969" i="2"/>
  <c r="F1969" i="2"/>
  <c r="G1968" i="2"/>
  <c r="F1968" i="2"/>
  <c r="G1967" i="2"/>
  <c r="F1967" i="2"/>
  <c r="G1966" i="2"/>
  <c r="F1966" i="2"/>
  <c r="G1965" i="2"/>
  <c r="F1965" i="2"/>
  <c r="G1964" i="2"/>
  <c r="F1964" i="2"/>
  <c r="G1963" i="2"/>
  <c r="F1963" i="2"/>
  <c r="G1962" i="2"/>
  <c r="F1962" i="2"/>
  <c r="G1961" i="2"/>
  <c r="F1961" i="2"/>
  <c r="G1960" i="2"/>
  <c r="F1960" i="2"/>
  <c r="G1959" i="2"/>
  <c r="F1959" i="2"/>
  <c r="G1958" i="2"/>
  <c r="F1958" i="2"/>
  <c r="G1957" i="2"/>
  <c r="F1957" i="2"/>
  <c r="G1956" i="2"/>
  <c r="F1956" i="2"/>
  <c r="G1955" i="2"/>
  <c r="F1955" i="2"/>
  <c r="G1954" i="2"/>
  <c r="F1954" i="2"/>
  <c r="G1953" i="2"/>
  <c r="F1953" i="2"/>
  <c r="G1952" i="2"/>
  <c r="F1952" i="2"/>
  <c r="G1951" i="2"/>
  <c r="F1951" i="2"/>
  <c r="G1950" i="2"/>
  <c r="F1950" i="2"/>
  <c r="G1949" i="2"/>
  <c r="F1949" i="2"/>
  <c r="G1948" i="2"/>
  <c r="F1948" i="2"/>
  <c r="G1947" i="2"/>
  <c r="F1947" i="2"/>
  <c r="G1946" i="2"/>
  <c r="F1946" i="2"/>
  <c r="G1945" i="2"/>
  <c r="F1945" i="2"/>
  <c r="G1944" i="2"/>
  <c r="F1944" i="2"/>
  <c r="G1943" i="2"/>
  <c r="F1943" i="2"/>
  <c r="G1942" i="2"/>
  <c r="F1942" i="2"/>
  <c r="G1941" i="2"/>
  <c r="F1941" i="2"/>
  <c r="G1940" i="2"/>
  <c r="F1940" i="2"/>
  <c r="G1939" i="2"/>
  <c r="F1939" i="2"/>
  <c r="G1938" i="2"/>
  <c r="F1938" i="2"/>
  <c r="G1937" i="2"/>
  <c r="F1937" i="2"/>
  <c r="G1936" i="2"/>
  <c r="F1936" i="2"/>
  <c r="G1935" i="2"/>
  <c r="F1935" i="2"/>
  <c r="G1934" i="2"/>
  <c r="F1934" i="2"/>
  <c r="G1933" i="2"/>
  <c r="F1933" i="2"/>
  <c r="G1932" i="2"/>
  <c r="F1932" i="2"/>
  <c r="G1931" i="2"/>
  <c r="F1931" i="2"/>
  <c r="G1930" i="2"/>
  <c r="F1930" i="2"/>
  <c r="G1929" i="2"/>
  <c r="F1929" i="2"/>
  <c r="G1928" i="2"/>
  <c r="F1928" i="2"/>
  <c r="G1927" i="2"/>
  <c r="F1927" i="2"/>
  <c r="G1926" i="2"/>
  <c r="F1926" i="2"/>
  <c r="G1925" i="2"/>
  <c r="F1925" i="2"/>
  <c r="G1924" i="2"/>
  <c r="F1924" i="2"/>
  <c r="G192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F1923" i="2"/>
  <c r="G1922" i="2"/>
  <c r="F1922" i="2"/>
  <c r="G1921" i="2"/>
  <c r="F1921" i="2"/>
  <c r="G1920" i="2"/>
  <c r="F1920" i="2"/>
  <c r="G1919" i="2"/>
  <c r="F1919" i="2"/>
  <c r="G1918" i="2"/>
  <c r="F1918" i="2"/>
  <c r="G1917" i="2"/>
  <c r="F1917" i="2"/>
  <c r="G1916" i="2"/>
  <c r="F1916" i="2"/>
  <c r="G1915" i="2"/>
  <c r="F1915" i="2"/>
  <c r="G1914" i="2"/>
  <c r="F1914" i="2"/>
  <c r="G1913" i="2"/>
  <c r="F1913" i="2"/>
  <c r="G1912" i="2"/>
  <c r="F1912" i="2"/>
  <c r="G1911" i="2"/>
  <c r="F1911" i="2"/>
  <c r="G1910" i="2"/>
  <c r="F1910" i="2"/>
  <c r="G1909" i="2"/>
  <c r="F1909" i="2"/>
  <c r="G1908" i="2"/>
  <c r="F1908" i="2"/>
  <c r="G1907" i="2"/>
  <c r="F1907" i="2"/>
  <c r="G1906" i="2"/>
  <c r="F1906" i="2"/>
  <c r="G1905" i="2"/>
  <c r="F1905" i="2"/>
  <c r="G1904" i="2"/>
  <c r="F1904" i="2"/>
  <c r="G1903" i="2"/>
  <c r="F1903" i="2"/>
  <c r="G1902" i="2"/>
  <c r="F1902" i="2"/>
  <c r="G1901" i="2"/>
  <c r="F1901" i="2"/>
  <c r="G1900" i="2"/>
  <c r="F1900" i="2"/>
  <c r="G1899" i="2"/>
  <c r="F1899" i="2"/>
  <c r="G1898" i="2"/>
  <c r="F1898" i="2"/>
  <c r="G1897" i="2"/>
  <c r="F1897" i="2"/>
  <c r="G1896" i="2"/>
  <c r="F1896" i="2"/>
  <c r="G1895" i="2"/>
  <c r="F1895" i="2"/>
  <c r="G1894" i="2"/>
  <c r="F1894" i="2"/>
  <c r="G1893" i="2"/>
  <c r="F1893" i="2"/>
  <c r="G1892" i="2"/>
  <c r="F1892" i="2"/>
  <c r="G1891" i="2"/>
  <c r="F1891" i="2"/>
  <c r="G1890" i="2"/>
  <c r="F1890" i="2"/>
  <c r="G1889" i="2"/>
  <c r="F1889" i="2"/>
  <c r="G1888" i="2"/>
  <c r="F1888" i="2"/>
  <c r="G1887" i="2"/>
  <c r="F1887" i="2"/>
  <c r="G1886" i="2"/>
  <c r="F1886" i="2"/>
  <c r="G1885" i="2"/>
  <c r="F1885" i="2"/>
  <c r="G1884" i="2"/>
  <c r="F1884" i="2"/>
  <c r="G1883" i="2"/>
  <c r="F1883" i="2"/>
  <c r="G1882" i="2"/>
  <c r="F1882" i="2"/>
  <c r="G1881" i="2"/>
  <c r="F1881" i="2"/>
  <c r="G1880" i="2"/>
  <c r="F1880" i="2"/>
  <c r="G1879" i="2"/>
  <c r="F1879" i="2"/>
  <c r="G1878" i="2"/>
  <c r="F1878" i="2"/>
  <c r="G1877" i="2"/>
  <c r="F1877" i="2"/>
  <c r="G1876" i="2"/>
  <c r="F1876" i="2"/>
  <c r="G1875" i="2"/>
  <c r="F1875" i="2"/>
  <c r="G1874" i="2"/>
  <c r="F1874" i="2"/>
  <c r="G1873" i="2"/>
  <c r="F1873" i="2"/>
  <c r="G1872" i="2"/>
  <c r="F1872" i="2"/>
  <c r="G1871" i="2"/>
  <c r="F1871" i="2"/>
  <c r="G1870" i="2"/>
  <c r="F1870" i="2"/>
  <c r="G1869" i="2"/>
  <c r="F1869" i="2"/>
  <c r="G1868" i="2"/>
  <c r="F1868" i="2"/>
  <c r="G1867" i="2"/>
  <c r="F1867" i="2"/>
  <c r="G1866" i="2"/>
  <c r="F1866" i="2"/>
  <c r="G1865" i="2"/>
  <c r="F1865" i="2"/>
  <c r="G1864" i="2"/>
  <c r="F1864" i="2"/>
  <c r="G1863" i="2"/>
  <c r="F1863" i="2"/>
  <c r="G1862" i="2"/>
  <c r="F1862" i="2"/>
  <c r="G1861" i="2"/>
  <c r="F1861" i="2"/>
  <c r="G1860" i="2"/>
  <c r="F1860" i="2"/>
  <c r="G1859" i="2"/>
  <c r="F1859" i="2"/>
  <c r="G1858" i="2"/>
  <c r="F1858" i="2"/>
  <c r="G1857" i="2"/>
  <c r="F1857" i="2"/>
  <c r="G1856" i="2"/>
  <c r="F1856" i="2"/>
  <c r="G1855" i="2"/>
  <c r="F1855" i="2"/>
  <c r="G1854" i="2"/>
  <c r="F1854" i="2"/>
  <c r="G1853" i="2"/>
  <c r="F1853" i="2"/>
  <c r="G1852" i="2"/>
  <c r="F1852" i="2"/>
  <c r="G1851" i="2"/>
  <c r="F1851" i="2"/>
  <c r="G1850" i="2"/>
  <c r="F1850" i="2"/>
  <c r="G1849" i="2"/>
  <c r="F1849" i="2"/>
  <c r="G1848" i="2"/>
  <c r="F1848" i="2"/>
  <c r="G1847" i="2"/>
  <c r="F1847" i="2"/>
  <c r="G1846" i="2"/>
  <c r="F1846" i="2"/>
  <c r="G1845" i="2"/>
  <c r="F1845" i="2"/>
  <c r="G1844" i="2"/>
  <c r="F1844" i="2"/>
  <c r="G1843" i="2"/>
  <c r="F1843" i="2"/>
  <c r="G1842" i="2"/>
  <c r="F1842" i="2"/>
  <c r="G1841" i="2"/>
  <c r="F1841" i="2"/>
  <c r="G1840" i="2"/>
  <c r="F1840" i="2"/>
  <c r="G1839" i="2"/>
  <c r="F1839" i="2"/>
  <c r="G1838" i="2"/>
  <c r="F1838" i="2"/>
  <c r="G1837" i="2"/>
  <c r="F1837" i="2"/>
  <c r="G1836" i="2"/>
  <c r="F1836" i="2"/>
  <c r="G1835" i="2"/>
  <c r="F1835" i="2"/>
  <c r="G1834" i="2"/>
  <c r="F1834" i="2"/>
  <c r="G1833" i="2"/>
  <c r="F1833" i="2"/>
  <c r="G1832" i="2"/>
  <c r="F1832" i="2"/>
  <c r="G1831" i="2"/>
  <c r="F1831" i="2"/>
  <c r="G1830" i="2"/>
  <c r="F1830" i="2"/>
  <c r="G1829" i="2"/>
  <c r="F1829" i="2"/>
  <c r="G1828" i="2"/>
  <c r="F1828" i="2"/>
  <c r="G1827" i="2"/>
  <c r="F1827" i="2"/>
  <c r="G1826" i="2"/>
  <c r="F1826" i="2"/>
  <c r="G1825" i="2"/>
  <c r="F1825" i="2"/>
  <c r="G1824" i="2"/>
  <c r="F1824" i="2"/>
  <c r="G1823" i="2"/>
  <c r="F1823" i="2"/>
  <c r="G1822" i="2"/>
  <c r="F1822" i="2"/>
  <c r="G1821" i="2"/>
  <c r="F1821" i="2"/>
  <c r="G1820" i="2"/>
  <c r="F1820" i="2"/>
  <c r="G1819" i="2"/>
  <c r="F1819" i="2"/>
  <c r="G1818" i="2"/>
  <c r="F1818" i="2"/>
  <c r="G1817" i="2"/>
  <c r="F1817" i="2"/>
  <c r="G1816" i="2"/>
  <c r="F1816" i="2"/>
  <c r="G1815" i="2"/>
  <c r="F1815" i="2"/>
  <c r="G1814" i="2"/>
  <c r="F1814" i="2"/>
  <c r="G1813" i="2"/>
  <c r="F1813" i="2"/>
  <c r="G1812" i="2"/>
  <c r="F1812" i="2"/>
  <c r="G1811" i="2"/>
  <c r="F1811" i="2"/>
  <c r="G1810" i="2"/>
  <c r="F1810" i="2"/>
  <c r="G1809" i="2"/>
  <c r="F1809" i="2"/>
  <c r="G1808" i="2"/>
  <c r="F1808" i="2"/>
  <c r="G1807" i="2"/>
  <c r="F1807" i="2"/>
  <c r="G1806" i="2"/>
  <c r="F1806" i="2"/>
  <c r="G1805" i="2"/>
  <c r="F1805" i="2"/>
  <c r="G1804" i="2"/>
  <c r="F1804" i="2"/>
  <c r="G1803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F1803" i="2"/>
  <c r="G1802" i="2"/>
  <c r="F1802" i="2"/>
  <c r="G1801" i="2"/>
  <c r="F1801" i="2"/>
  <c r="G1800" i="2"/>
  <c r="F1800" i="2"/>
  <c r="G1799" i="2"/>
  <c r="F1799" i="2"/>
  <c r="G1798" i="2"/>
  <c r="F1798" i="2"/>
  <c r="G1797" i="2"/>
  <c r="F1797" i="2"/>
  <c r="G1796" i="2"/>
  <c r="F1796" i="2"/>
  <c r="G1795" i="2"/>
  <c r="F1795" i="2"/>
  <c r="G1794" i="2"/>
  <c r="F1794" i="2"/>
  <c r="G1793" i="2"/>
  <c r="F1793" i="2"/>
  <c r="G1792" i="2"/>
  <c r="F1792" i="2"/>
  <c r="G1791" i="2"/>
  <c r="F1791" i="2"/>
  <c r="G1790" i="2"/>
  <c r="F1790" i="2"/>
  <c r="G1789" i="2"/>
  <c r="F1789" i="2"/>
  <c r="G1788" i="2"/>
  <c r="F1788" i="2"/>
  <c r="G1787" i="2"/>
  <c r="F1787" i="2"/>
  <c r="G1786" i="2"/>
  <c r="F1786" i="2"/>
  <c r="G1785" i="2"/>
  <c r="F1785" i="2"/>
  <c r="G1784" i="2"/>
  <c r="F1784" i="2"/>
  <c r="G1783" i="2"/>
  <c r="F1783" i="2"/>
  <c r="G1782" i="2"/>
  <c r="F1782" i="2"/>
  <c r="G1781" i="2"/>
  <c r="F1781" i="2"/>
  <c r="G1780" i="2"/>
  <c r="F1780" i="2"/>
  <c r="G1779" i="2"/>
  <c r="F1779" i="2"/>
  <c r="G1778" i="2"/>
  <c r="F1778" i="2"/>
  <c r="G1777" i="2"/>
  <c r="F1777" i="2"/>
  <c r="G1776" i="2"/>
  <c r="F1776" i="2"/>
  <c r="G1775" i="2"/>
  <c r="F1775" i="2"/>
  <c r="G1774" i="2"/>
  <c r="F1774" i="2"/>
  <c r="G1773" i="2"/>
  <c r="F1773" i="2"/>
  <c r="G1772" i="2"/>
  <c r="F1772" i="2"/>
  <c r="G1771" i="2"/>
  <c r="F1771" i="2"/>
  <c r="G1770" i="2"/>
  <c r="F1770" i="2"/>
  <c r="G1769" i="2"/>
  <c r="F1769" i="2"/>
  <c r="G1768" i="2"/>
  <c r="F1768" i="2"/>
  <c r="G1767" i="2"/>
  <c r="F1767" i="2"/>
  <c r="G1766" i="2"/>
  <c r="F1766" i="2"/>
  <c r="G1765" i="2"/>
  <c r="F1765" i="2"/>
  <c r="G1764" i="2"/>
  <c r="F1764" i="2"/>
  <c r="G1763" i="2"/>
  <c r="F1763" i="2"/>
  <c r="G1762" i="2"/>
  <c r="F1762" i="2"/>
  <c r="G1761" i="2"/>
  <c r="F1761" i="2"/>
  <c r="G1760" i="2"/>
  <c r="F1760" i="2"/>
  <c r="G1759" i="2"/>
  <c r="F1759" i="2"/>
  <c r="G1758" i="2"/>
  <c r="F1758" i="2"/>
  <c r="G1757" i="2"/>
  <c r="F1757" i="2"/>
  <c r="G1756" i="2"/>
  <c r="F1756" i="2"/>
  <c r="G1755" i="2"/>
  <c r="F1755" i="2"/>
  <c r="G1754" i="2"/>
  <c r="F1754" i="2"/>
  <c r="G1753" i="2"/>
  <c r="F1753" i="2"/>
  <c r="G1752" i="2"/>
  <c r="F1752" i="2"/>
  <c r="G1751" i="2"/>
  <c r="F1751" i="2"/>
  <c r="G1750" i="2"/>
  <c r="F1750" i="2"/>
  <c r="G1749" i="2"/>
  <c r="F1749" i="2"/>
  <c r="G1748" i="2"/>
  <c r="F1748" i="2"/>
  <c r="G1747" i="2"/>
  <c r="F1747" i="2"/>
  <c r="G1746" i="2"/>
  <c r="F1746" i="2"/>
  <c r="G1745" i="2"/>
  <c r="F1745" i="2"/>
  <c r="G1744" i="2"/>
  <c r="F1744" i="2"/>
  <c r="G1743" i="2"/>
  <c r="F1743" i="2"/>
  <c r="G1742" i="2"/>
  <c r="F1742" i="2"/>
  <c r="G1741" i="2"/>
  <c r="F1741" i="2"/>
  <c r="G1740" i="2"/>
  <c r="F1740" i="2"/>
  <c r="G1739" i="2"/>
  <c r="F1739" i="2"/>
  <c r="G1738" i="2"/>
  <c r="F1738" i="2"/>
  <c r="G1737" i="2"/>
  <c r="F1737" i="2"/>
  <c r="G1736" i="2"/>
  <c r="F1736" i="2"/>
  <c r="G1735" i="2"/>
  <c r="F1735" i="2"/>
  <c r="G1734" i="2"/>
  <c r="F1734" i="2"/>
  <c r="G1733" i="2"/>
  <c r="F1733" i="2"/>
  <c r="G1732" i="2"/>
  <c r="F1732" i="2"/>
  <c r="G1731" i="2"/>
  <c r="F1731" i="2"/>
  <c r="G1730" i="2"/>
  <c r="F1730" i="2"/>
  <c r="G1729" i="2"/>
  <c r="F1729" i="2"/>
  <c r="G1728" i="2"/>
  <c r="F1728" i="2"/>
  <c r="G1727" i="2"/>
  <c r="F1727" i="2"/>
  <c r="G1726" i="2"/>
  <c r="F1726" i="2"/>
  <c r="G1725" i="2"/>
  <c r="F1725" i="2"/>
  <c r="G1724" i="2"/>
  <c r="F1724" i="2"/>
  <c r="G1723" i="2"/>
  <c r="F1723" i="2"/>
  <c r="G1722" i="2"/>
  <c r="F1722" i="2"/>
  <c r="G1721" i="2"/>
  <c r="F1721" i="2"/>
  <c r="G1720" i="2"/>
  <c r="F1720" i="2"/>
  <c r="G1719" i="2"/>
  <c r="F1719" i="2"/>
  <c r="G1718" i="2"/>
  <c r="F1718" i="2"/>
  <c r="G1717" i="2"/>
  <c r="F1717" i="2"/>
  <c r="G1716" i="2"/>
  <c r="F1716" i="2"/>
  <c r="G1715" i="2"/>
  <c r="F1715" i="2"/>
  <c r="G1714" i="2"/>
  <c r="F1714" i="2"/>
  <c r="G1713" i="2"/>
  <c r="F1713" i="2"/>
  <c r="G1712" i="2"/>
  <c r="F1712" i="2"/>
  <c r="G1711" i="2"/>
  <c r="F1711" i="2"/>
  <c r="G1710" i="2"/>
  <c r="F1710" i="2"/>
  <c r="G1709" i="2"/>
  <c r="F1709" i="2"/>
  <c r="G1708" i="2"/>
  <c r="F1708" i="2"/>
  <c r="G1707" i="2"/>
  <c r="F1707" i="2"/>
  <c r="G1706" i="2"/>
  <c r="F1706" i="2"/>
  <c r="G1705" i="2"/>
  <c r="F1705" i="2"/>
  <c r="G1704" i="2"/>
  <c r="F1704" i="2"/>
  <c r="G1703" i="2"/>
  <c r="F1703" i="2"/>
  <c r="G1702" i="2"/>
  <c r="F1702" i="2"/>
  <c r="G1701" i="2"/>
  <c r="F1701" i="2"/>
  <c r="G1700" i="2"/>
  <c r="F1700" i="2"/>
  <c r="G1699" i="2"/>
  <c r="F1699" i="2"/>
  <c r="G1698" i="2"/>
  <c r="F1698" i="2"/>
  <c r="G1697" i="2"/>
  <c r="F1697" i="2"/>
  <c r="G1696" i="2"/>
  <c r="F1696" i="2"/>
  <c r="G1695" i="2"/>
  <c r="F1695" i="2"/>
  <c r="G1694" i="2"/>
  <c r="F1694" i="2"/>
  <c r="G1693" i="2"/>
  <c r="F1693" i="2"/>
  <c r="G1692" i="2"/>
  <c r="F1692" i="2"/>
  <c r="G1691" i="2"/>
  <c r="F1691" i="2"/>
  <c r="G1690" i="2"/>
  <c r="F1690" i="2"/>
  <c r="G1689" i="2"/>
  <c r="F1689" i="2"/>
  <c r="G1688" i="2"/>
  <c r="F1688" i="2"/>
  <c r="G1687" i="2"/>
  <c r="F1687" i="2"/>
  <c r="G1686" i="2"/>
  <c r="F1686" i="2"/>
  <c r="G1685" i="2"/>
  <c r="F1685" i="2"/>
  <c r="G1684" i="2"/>
  <c r="F1684" i="2"/>
  <c r="G1683" i="2"/>
  <c r="F1683" i="2"/>
  <c r="G1682" i="2"/>
  <c r="F1682" i="2"/>
  <c r="G1681" i="2"/>
  <c r="F1681" i="2"/>
  <c r="G1680" i="2"/>
  <c r="F1680" i="2"/>
  <c r="G1679" i="2"/>
  <c r="F1679" i="2"/>
  <c r="G1678" i="2"/>
  <c r="F1678" i="2"/>
  <c r="G1677" i="2"/>
  <c r="F1677" i="2"/>
  <c r="G1676" i="2"/>
  <c r="F1676" i="2"/>
  <c r="G1675" i="2"/>
  <c r="F1675" i="2"/>
  <c r="G1674" i="2"/>
  <c r="F1674" i="2"/>
  <c r="G1673" i="2"/>
  <c r="F1673" i="2"/>
  <c r="G1672" i="2"/>
  <c r="F1672" i="2"/>
  <c r="G1671" i="2"/>
  <c r="F1671" i="2"/>
  <c r="G1670" i="2"/>
  <c r="F1670" i="2"/>
  <c r="G1669" i="2"/>
  <c r="F1669" i="2"/>
  <c r="G1668" i="2"/>
  <c r="F1668" i="2"/>
  <c r="G1667" i="2"/>
  <c r="F1667" i="2"/>
  <c r="G1666" i="2"/>
  <c r="F1666" i="2"/>
  <c r="G1665" i="2"/>
  <c r="F1665" i="2"/>
  <c r="G1664" i="2"/>
  <c r="F1664" i="2"/>
  <c r="G1663" i="2"/>
  <c r="F1663" i="2"/>
  <c r="G1662" i="2"/>
  <c r="F1662" i="2"/>
  <c r="G1661" i="2"/>
  <c r="F1661" i="2"/>
  <c r="G1660" i="2"/>
  <c r="F1660" i="2"/>
  <c r="G1659" i="2"/>
  <c r="F1659" i="2"/>
  <c r="G1658" i="2"/>
  <c r="F1658" i="2"/>
  <c r="G1657" i="2"/>
  <c r="F1657" i="2"/>
  <c r="G1656" i="2"/>
  <c r="F1656" i="2"/>
  <c r="G1655" i="2"/>
  <c r="F1655" i="2"/>
  <c r="G1654" i="2"/>
  <c r="F1654" i="2"/>
  <c r="G1653" i="2"/>
  <c r="F1653" i="2"/>
  <c r="G1652" i="2"/>
  <c r="F1652" i="2"/>
  <c r="G1651" i="2"/>
  <c r="F1651" i="2"/>
  <c r="G1650" i="2"/>
  <c r="F1650" i="2"/>
  <c r="G1649" i="2"/>
  <c r="F1649" i="2"/>
  <c r="G1648" i="2"/>
  <c r="F1648" i="2"/>
  <c r="G1647" i="2"/>
  <c r="F1647" i="2"/>
  <c r="G1646" i="2"/>
  <c r="F1646" i="2"/>
  <c r="G1645" i="2"/>
  <c r="F1645" i="2"/>
  <c r="G1644" i="2"/>
  <c r="F1644" i="2"/>
  <c r="G1643" i="2"/>
  <c r="F1643" i="2"/>
  <c r="G1642" i="2"/>
  <c r="F1642" i="2"/>
  <c r="G1641" i="2"/>
  <c r="F1641" i="2"/>
  <c r="G1640" i="2"/>
  <c r="F1640" i="2"/>
  <c r="G1639" i="2"/>
  <c r="F1639" i="2"/>
  <c r="G1638" i="2"/>
  <c r="F1638" i="2"/>
  <c r="G1637" i="2"/>
  <c r="F1637" i="2"/>
  <c r="G1636" i="2"/>
  <c r="F1636" i="2"/>
  <c r="G1635" i="2"/>
  <c r="F1635" i="2"/>
  <c r="G1634" i="2"/>
  <c r="F1634" i="2"/>
  <c r="G1633" i="2"/>
  <c r="F1633" i="2"/>
  <c r="G1632" i="2"/>
  <c r="F1632" i="2"/>
  <c r="G1631" i="2"/>
  <c r="F1631" i="2"/>
  <c r="G1630" i="2"/>
  <c r="F1630" i="2"/>
  <c r="G1629" i="2"/>
  <c r="F1629" i="2"/>
  <c r="G1628" i="2"/>
  <c r="F1628" i="2"/>
  <c r="G1627" i="2"/>
  <c r="F1627" i="2"/>
  <c r="G1626" i="2"/>
  <c r="F1626" i="2"/>
  <c r="G1625" i="2"/>
  <c r="F1625" i="2"/>
  <c r="G1624" i="2"/>
  <c r="F1624" i="2"/>
  <c r="G1623" i="2"/>
  <c r="F1623" i="2"/>
  <c r="G1622" i="2"/>
  <c r="F1622" i="2"/>
  <c r="G1621" i="2"/>
  <c r="F1621" i="2"/>
  <c r="G1620" i="2"/>
  <c r="F1620" i="2"/>
  <c r="G1619" i="2"/>
  <c r="F1619" i="2"/>
  <c r="G1618" i="2"/>
  <c r="F1618" i="2"/>
  <c r="G1617" i="2"/>
  <c r="F1617" i="2"/>
  <c r="G1616" i="2"/>
  <c r="F1616" i="2"/>
  <c r="G1615" i="2"/>
  <c r="F1615" i="2"/>
  <c r="G1614" i="2"/>
  <c r="F1614" i="2"/>
  <c r="G1613" i="2"/>
  <c r="F1613" i="2"/>
  <c r="G1612" i="2"/>
  <c r="F1612" i="2"/>
  <c r="G1611" i="2"/>
  <c r="F1611" i="2"/>
  <c r="G1610" i="2"/>
  <c r="F1610" i="2"/>
  <c r="G1609" i="2"/>
  <c r="F1609" i="2"/>
  <c r="G1608" i="2"/>
  <c r="F1608" i="2"/>
  <c r="G1607" i="2"/>
  <c r="F1607" i="2"/>
  <c r="G1606" i="2"/>
  <c r="F1606" i="2"/>
  <c r="G1605" i="2"/>
  <c r="F1605" i="2"/>
  <c r="G1604" i="2"/>
  <c r="F1604" i="2"/>
  <c r="G1603" i="2"/>
  <c r="F1603" i="2"/>
  <c r="G1602" i="2"/>
  <c r="F1602" i="2"/>
  <c r="G1601" i="2"/>
  <c r="F1601" i="2"/>
  <c r="G1600" i="2"/>
  <c r="F1600" i="2"/>
  <c r="G1599" i="2"/>
  <c r="F1599" i="2"/>
  <c r="G1598" i="2"/>
  <c r="F1598" i="2"/>
  <c r="G1597" i="2"/>
  <c r="F1597" i="2"/>
  <c r="G1596" i="2"/>
  <c r="F1596" i="2"/>
  <c r="G1595" i="2"/>
  <c r="F1595" i="2"/>
  <c r="G1594" i="2"/>
  <c r="F1594" i="2"/>
  <c r="G1593" i="2"/>
  <c r="F1593" i="2"/>
  <c r="G1592" i="2"/>
  <c r="F1592" i="2"/>
  <c r="G1591" i="2"/>
  <c r="F1591" i="2"/>
  <c r="G1590" i="2"/>
  <c r="F1590" i="2"/>
  <c r="G1589" i="2"/>
  <c r="F1589" i="2"/>
  <c r="G1588" i="2"/>
  <c r="F1588" i="2"/>
  <c r="G1587" i="2"/>
  <c r="F1587" i="2"/>
  <c r="G1586" i="2"/>
  <c r="F1586" i="2"/>
  <c r="G1585" i="2"/>
  <c r="F1585" i="2"/>
  <c r="G1584" i="2"/>
  <c r="F1584" i="2"/>
  <c r="G1583" i="2"/>
  <c r="F1583" i="2"/>
  <c r="G1582" i="2"/>
  <c r="F1582" i="2"/>
  <c r="G1581" i="2"/>
  <c r="F1581" i="2"/>
  <c r="G1580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F1580" i="2"/>
  <c r="G1579" i="2"/>
  <c r="F1579" i="2"/>
  <c r="G1578" i="2"/>
  <c r="F1578" i="2"/>
  <c r="G1577" i="2"/>
  <c r="F1577" i="2"/>
  <c r="G1576" i="2"/>
  <c r="F1576" i="2"/>
  <c r="G1575" i="2"/>
  <c r="F1575" i="2"/>
  <c r="G1574" i="2"/>
  <c r="F1574" i="2"/>
  <c r="G1573" i="2"/>
  <c r="F1573" i="2"/>
  <c r="G1572" i="2"/>
  <c r="F1572" i="2"/>
  <c r="G1571" i="2"/>
  <c r="F1571" i="2"/>
  <c r="G1570" i="2"/>
  <c r="F1570" i="2"/>
  <c r="G1569" i="2"/>
  <c r="F1569" i="2"/>
  <c r="G1568" i="2"/>
  <c r="F1568" i="2"/>
  <c r="G1567" i="2"/>
  <c r="F1567" i="2"/>
  <c r="G1566" i="2"/>
  <c r="F1566" i="2"/>
  <c r="G1565" i="2"/>
  <c r="F1565" i="2"/>
  <c r="G1564" i="2"/>
  <c r="F1564" i="2"/>
  <c r="G1563" i="2"/>
  <c r="F1563" i="2"/>
  <c r="G1562" i="2"/>
  <c r="F1562" i="2"/>
  <c r="G1561" i="2"/>
  <c r="F1561" i="2"/>
  <c r="G1560" i="2"/>
  <c r="F1560" i="2"/>
  <c r="G1559" i="2"/>
  <c r="F1559" i="2"/>
  <c r="G1558" i="2"/>
  <c r="F1558" i="2"/>
  <c r="G1557" i="2"/>
  <c r="F1557" i="2"/>
  <c r="G1556" i="2"/>
  <c r="F1556" i="2"/>
  <c r="G1555" i="2"/>
  <c r="F1555" i="2"/>
  <c r="G1554" i="2"/>
  <c r="F1554" i="2"/>
  <c r="G1553" i="2"/>
  <c r="F1553" i="2"/>
  <c r="G1552" i="2"/>
  <c r="F1552" i="2"/>
  <c r="G1551" i="2"/>
  <c r="F1551" i="2"/>
  <c r="G1550" i="2"/>
  <c r="F1550" i="2"/>
  <c r="G1549" i="2"/>
  <c r="F1549" i="2"/>
  <c r="G1548" i="2"/>
  <c r="F1548" i="2"/>
  <c r="G1547" i="2"/>
  <c r="F1547" i="2"/>
  <c r="G1546" i="2"/>
  <c r="F1546" i="2"/>
  <c r="G1545" i="2"/>
  <c r="F1545" i="2"/>
  <c r="G1544" i="2"/>
  <c r="F1544" i="2"/>
  <c r="G1543" i="2"/>
  <c r="F1543" i="2"/>
  <c r="G1542" i="2"/>
  <c r="F1542" i="2"/>
  <c r="G1541" i="2"/>
  <c r="F1541" i="2"/>
  <c r="G1540" i="2"/>
  <c r="F1540" i="2"/>
  <c r="G1539" i="2"/>
  <c r="F1539" i="2"/>
  <c r="G1538" i="2"/>
  <c r="F1538" i="2"/>
  <c r="G1537" i="2"/>
  <c r="F1537" i="2"/>
  <c r="G1536" i="2"/>
  <c r="F1536" i="2"/>
  <c r="G1535" i="2"/>
  <c r="F1535" i="2"/>
  <c r="G1534" i="2"/>
  <c r="F1534" i="2"/>
  <c r="G1533" i="2"/>
  <c r="F1533" i="2"/>
  <c r="G1532" i="2"/>
  <c r="F1532" i="2"/>
  <c r="G1531" i="2"/>
  <c r="F1531" i="2"/>
  <c r="G1530" i="2"/>
  <c r="F1530" i="2"/>
  <c r="G1529" i="2"/>
  <c r="F1529" i="2"/>
  <c r="G1528" i="2"/>
  <c r="F1528" i="2"/>
  <c r="G1527" i="2"/>
  <c r="F1527" i="2"/>
  <c r="G1526" i="2"/>
  <c r="F1526" i="2"/>
  <c r="G1525" i="2"/>
  <c r="F1525" i="2"/>
  <c r="G1524" i="2"/>
  <c r="F1524" i="2"/>
  <c r="G1523" i="2"/>
  <c r="F1523" i="2"/>
  <c r="G1522" i="2"/>
  <c r="F1522" i="2"/>
  <c r="G1521" i="2"/>
  <c r="F1521" i="2"/>
  <c r="G1520" i="2"/>
  <c r="F1520" i="2"/>
  <c r="G1519" i="2"/>
  <c r="F1519" i="2"/>
  <c r="G1518" i="2"/>
  <c r="F1518" i="2"/>
  <c r="G1517" i="2"/>
  <c r="F1517" i="2"/>
  <c r="G1516" i="2"/>
  <c r="F1516" i="2"/>
  <c r="G1515" i="2"/>
  <c r="F1515" i="2"/>
  <c r="G1514" i="2"/>
  <c r="F1514" i="2"/>
  <c r="G1513" i="2"/>
  <c r="F1513" i="2"/>
  <c r="G1512" i="2"/>
  <c r="F1512" i="2"/>
  <c r="G1511" i="2"/>
  <c r="F1511" i="2"/>
  <c r="G1510" i="2"/>
  <c r="F1510" i="2"/>
  <c r="G1509" i="2"/>
  <c r="F1509" i="2"/>
  <c r="G1508" i="2"/>
  <c r="F1508" i="2"/>
  <c r="G1507" i="2"/>
  <c r="F1507" i="2"/>
  <c r="G1506" i="2"/>
  <c r="F1506" i="2"/>
  <c r="G1505" i="2"/>
  <c r="F1505" i="2"/>
  <c r="G1504" i="2"/>
  <c r="F1504" i="2"/>
  <c r="G1503" i="2"/>
  <c r="F1503" i="2"/>
  <c r="G1502" i="2"/>
  <c r="F1502" i="2"/>
  <c r="G1501" i="2"/>
  <c r="F1501" i="2"/>
  <c r="G1500" i="2"/>
  <c r="F1500" i="2"/>
  <c r="G1499" i="2"/>
  <c r="F1499" i="2"/>
  <c r="G1498" i="2"/>
  <c r="F1498" i="2"/>
  <c r="G1497" i="2"/>
  <c r="F1497" i="2"/>
  <c r="G1496" i="2"/>
  <c r="F1496" i="2"/>
  <c r="G1495" i="2"/>
  <c r="F1495" i="2"/>
  <c r="G1494" i="2"/>
  <c r="F1494" i="2"/>
  <c r="G1493" i="2"/>
  <c r="F1493" i="2"/>
  <c r="G1492" i="2"/>
  <c r="F1492" i="2"/>
  <c r="G1491" i="2"/>
  <c r="F1491" i="2"/>
  <c r="G1490" i="2"/>
  <c r="F1490" i="2"/>
  <c r="G1489" i="2"/>
  <c r="F1489" i="2"/>
  <c r="G1488" i="2"/>
  <c r="F1488" i="2"/>
  <c r="G1487" i="2"/>
  <c r="F1487" i="2"/>
  <c r="G1486" i="2"/>
  <c r="F1486" i="2"/>
  <c r="G1485" i="2"/>
  <c r="F1485" i="2"/>
  <c r="G1484" i="2"/>
  <c r="F1484" i="2"/>
  <c r="G1483" i="2"/>
  <c r="F1483" i="2"/>
  <c r="G1482" i="2"/>
  <c r="F1482" i="2"/>
  <c r="G1481" i="2"/>
  <c r="F1481" i="2"/>
  <c r="G1480" i="2"/>
  <c r="F1480" i="2"/>
  <c r="G1479" i="2"/>
  <c r="F1479" i="2"/>
  <c r="G1478" i="2"/>
  <c r="F1478" i="2"/>
  <c r="G1477" i="2"/>
  <c r="F1477" i="2"/>
  <c r="G1476" i="2"/>
  <c r="F1476" i="2"/>
  <c r="G1475" i="2"/>
  <c r="F1475" i="2"/>
  <c r="G1474" i="2"/>
  <c r="F1474" i="2"/>
  <c r="G1473" i="2"/>
  <c r="F1473" i="2"/>
  <c r="G1472" i="2"/>
  <c r="F1472" i="2"/>
  <c r="G1471" i="2"/>
  <c r="F1471" i="2"/>
  <c r="G1470" i="2"/>
  <c r="F1470" i="2"/>
  <c r="G1469" i="2"/>
  <c r="F1469" i="2"/>
  <c r="G1468" i="2"/>
  <c r="F1468" i="2"/>
  <c r="G1467" i="2"/>
  <c r="F1467" i="2"/>
  <c r="G1466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F1466" i="2"/>
  <c r="G1465" i="2"/>
  <c r="F1465" i="2"/>
  <c r="G1464" i="2"/>
  <c r="F1464" i="2"/>
  <c r="G1463" i="2"/>
  <c r="F1463" i="2"/>
  <c r="G1462" i="2"/>
  <c r="F1462" i="2"/>
  <c r="G1461" i="2"/>
  <c r="F1461" i="2"/>
  <c r="G1460" i="2"/>
  <c r="F1460" i="2"/>
  <c r="G1459" i="2"/>
  <c r="F1459" i="2"/>
  <c r="G1458" i="2"/>
  <c r="F1458" i="2"/>
  <c r="G1457" i="2"/>
  <c r="F1457" i="2"/>
  <c r="G1456" i="2"/>
  <c r="F1456" i="2"/>
  <c r="G1455" i="2"/>
  <c r="F1455" i="2"/>
  <c r="G1454" i="2"/>
  <c r="F1454" i="2"/>
  <c r="G1453" i="2"/>
  <c r="F1453" i="2"/>
  <c r="G1452" i="2"/>
  <c r="F1452" i="2"/>
  <c r="G1451" i="2"/>
  <c r="F1451" i="2"/>
  <c r="G1450" i="2"/>
  <c r="F1450" i="2"/>
  <c r="G1449" i="2"/>
  <c r="F1449" i="2"/>
  <c r="G1448" i="2"/>
  <c r="F1448" i="2"/>
  <c r="G1447" i="2"/>
  <c r="F1447" i="2"/>
  <c r="G1446" i="2"/>
  <c r="F1446" i="2"/>
  <c r="G1445" i="2"/>
  <c r="F1445" i="2"/>
  <c r="G1444" i="2"/>
  <c r="F1444" i="2"/>
  <c r="G1443" i="2"/>
  <c r="F1443" i="2"/>
  <c r="G1442" i="2"/>
  <c r="F1442" i="2"/>
  <c r="G1441" i="2"/>
  <c r="F1441" i="2"/>
  <c r="G1440" i="2"/>
  <c r="F1440" i="2"/>
  <c r="G1439" i="2"/>
  <c r="F1439" i="2"/>
  <c r="G1438" i="2"/>
  <c r="F1438" i="2"/>
  <c r="G1437" i="2"/>
  <c r="F1437" i="2"/>
  <c r="G1436" i="2"/>
  <c r="F1436" i="2"/>
  <c r="G1435" i="2"/>
  <c r="F1435" i="2"/>
  <c r="G1434" i="2"/>
  <c r="F1434" i="2"/>
  <c r="G1433" i="2"/>
  <c r="F1433" i="2"/>
  <c r="G1432" i="2"/>
  <c r="F1432" i="2"/>
  <c r="G1431" i="2"/>
  <c r="F1431" i="2"/>
  <c r="G1430" i="2"/>
  <c r="F1430" i="2"/>
  <c r="G1429" i="2"/>
  <c r="F1429" i="2"/>
  <c r="G1428" i="2"/>
  <c r="F1428" i="2"/>
  <c r="G1427" i="2"/>
  <c r="F1427" i="2"/>
  <c r="G1426" i="2"/>
  <c r="F1426" i="2"/>
  <c r="G1425" i="2"/>
  <c r="F1425" i="2"/>
  <c r="G1424" i="2"/>
  <c r="F1424" i="2"/>
  <c r="G1423" i="2"/>
  <c r="F1423" i="2"/>
  <c r="G1422" i="2"/>
  <c r="F1422" i="2"/>
  <c r="G1421" i="2"/>
  <c r="F1421" i="2"/>
  <c r="G1420" i="2"/>
  <c r="F1420" i="2"/>
  <c r="G1419" i="2"/>
  <c r="F1419" i="2"/>
  <c r="G1418" i="2"/>
  <c r="F1418" i="2"/>
  <c r="G1417" i="2"/>
  <c r="F1417" i="2"/>
  <c r="G1416" i="2"/>
  <c r="F1416" i="2"/>
  <c r="G1415" i="2"/>
  <c r="F1415" i="2"/>
  <c r="G1414" i="2"/>
  <c r="F1414" i="2"/>
  <c r="G1413" i="2"/>
  <c r="F1413" i="2"/>
  <c r="G1412" i="2"/>
  <c r="F1412" i="2"/>
  <c r="G1411" i="2"/>
  <c r="F1411" i="2"/>
  <c r="G1410" i="2"/>
  <c r="F1410" i="2"/>
  <c r="G1409" i="2"/>
  <c r="F1409" i="2"/>
  <c r="G1408" i="2"/>
  <c r="F1408" i="2"/>
  <c r="G1407" i="2"/>
  <c r="F1407" i="2"/>
  <c r="G1406" i="2"/>
  <c r="F1406" i="2"/>
  <c r="G1405" i="2"/>
  <c r="F1405" i="2"/>
  <c r="G1404" i="2"/>
  <c r="F1404" i="2"/>
  <c r="G1403" i="2"/>
  <c r="F1403" i="2"/>
  <c r="G1402" i="2"/>
  <c r="F1402" i="2"/>
  <c r="G1401" i="2"/>
  <c r="F1401" i="2"/>
  <c r="G1400" i="2"/>
  <c r="F1400" i="2"/>
  <c r="G1399" i="2"/>
  <c r="F1399" i="2"/>
  <c r="G1398" i="2"/>
  <c r="F1398" i="2"/>
  <c r="G1397" i="2"/>
  <c r="F1397" i="2"/>
  <c r="G1396" i="2"/>
  <c r="F1396" i="2"/>
  <c r="G1395" i="2"/>
  <c r="F1395" i="2"/>
  <c r="G1394" i="2"/>
  <c r="F1394" i="2"/>
  <c r="G1393" i="2"/>
  <c r="F1393" i="2"/>
  <c r="G1392" i="2"/>
  <c r="F1392" i="2"/>
  <c r="G1391" i="2"/>
  <c r="F1391" i="2"/>
  <c r="G1390" i="2"/>
  <c r="F1390" i="2"/>
  <c r="G1389" i="2"/>
  <c r="F1389" i="2"/>
  <c r="G1388" i="2"/>
  <c r="F1388" i="2"/>
  <c r="G1387" i="2"/>
  <c r="F1387" i="2"/>
  <c r="G1386" i="2"/>
  <c r="F1386" i="2"/>
  <c r="G1385" i="2"/>
  <c r="F1385" i="2"/>
  <c r="G1384" i="2"/>
  <c r="F1384" i="2"/>
  <c r="G1383" i="2"/>
  <c r="F1383" i="2"/>
  <c r="G1382" i="2"/>
  <c r="F1382" i="2"/>
  <c r="G1381" i="2"/>
  <c r="F1381" i="2"/>
  <c r="G1380" i="2"/>
  <c r="F1380" i="2"/>
  <c r="G1379" i="2"/>
  <c r="F1379" i="2"/>
  <c r="G1378" i="2"/>
  <c r="F1378" i="2"/>
  <c r="G1377" i="2"/>
  <c r="F1377" i="2"/>
  <c r="G1376" i="2"/>
  <c r="F1376" i="2"/>
  <c r="G1375" i="2"/>
  <c r="F1375" i="2"/>
  <c r="G1374" i="2"/>
  <c r="F1374" i="2"/>
  <c r="G1373" i="2"/>
  <c r="F1373" i="2"/>
  <c r="G1372" i="2"/>
  <c r="F1372" i="2"/>
  <c r="G1371" i="2"/>
  <c r="F1371" i="2"/>
  <c r="G1370" i="2"/>
  <c r="F1370" i="2"/>
  <c r="G1369" i="2"/>
  <c r="F1369" i="2"/>
  <c r="G1368" i="2"/>
  <c r="F1368" i="2"/>
  <c r="G1367" i="2"/>
  <c r="F1367" i="2"/>
  <c r="G1366" i="2"/>
  <c r="F1366" i="2"/>
  <c r="G1365" i="2"/>
  <c r="F1365" i="2"/>
  <c r="G1364" i="2"/>
  <c r="F1364" i="2"/>
  <c r="G1363" i="2"/>
  <c r="F1363" i="2"/>
  <c r="G1362" i="2"/>
  <c r="F1362" i="2"/>
  <c r="G1361" i="2"/>
  <c r="F1361" i="2"/>
  <c r="G1360" i="2"/>
  <c r="F1360" i="2"/>
  <c r="G1359" i="2"/>
  <c r="F1359" i="2"/>
  <c r="G1358" i="2"/>
  <c r="F1358" i="2"/>
  <c r="G1357" i="2"/>
  <c r="F1357" i="2"/>
  <c r="G1356" i="2"/>
  <c r="F1356" i="2"/>
  <c r="G1355" i="2"/>
  <c r="F1355" i="2"/>
  <c r="G1354" i="2"/>
  <c r="F1354" i="2"/>
  <c r="G1353" i="2"/>
  <c r="F1353" i="2"/>
  <c r="G1352" i="2"/>
  <c r="F1352" i="2"/>
  <c r="G1351" i="2"/>
  <c r="F1351" i="2"/>
  <c r="G1350" i="2"/>
  <c r="F1350" i="2"/>
  <c r="G1349" i="2"/>
  <c r="F1349" i="2"/>
  <c r="G1348" i="2"/>
  <c r="F1348" i="2"/>
  <c r="G1347" i="2"/>
  <c r="F1347" i="2"/>
  <c r="G1346" i="2"/>
  <c r="F1346" i="2"/>
  <c r="G1345" i="2"/>
  <c r="F1345" i="2"/>
  <c r="G1344" i="2"/>
  <c r="F1344" i="2"/>
  <c r="G1343" i="2"/>
  <c r="F1343" i="2"/>
  <c r="G1342" i="2"/>
  <c r="F1342" i="2"/>
  <c r="G1341" i="2"/>
  <c r="F1341" i="2"/>
  <c r="G1340" i="2"/>
  <c r="F1340" i="2"/>
  <c r="G1339" i="2"/>
  <c r="F1339" i="2"/>
  <c r="G1338" i="2"/>
  <c r="F1338" i="2"/>
  <c r="G1337" i="2"/>
  <c r="F1337" i="2"/>
  <c r="G1336" i="2"/>
  <c r="F1336" i="2"/>
  <c r="G1335" i="2"/>
  <c r="F1335" i="2"/>
  <c r="G1334" i="2"/>
  <c r="F1334" i="2"/>
  <c r="G1333" i="2"/>
  <c r="F1333" i="2"/>
  <c r="G1332" i="2"/>
  <c r="F1332" i="2"/>
  <c r="G1331" i="2"/>
  <c r="F1331" i="2"/>
  <c r="G1330" i="2"/>
  <c r="F1330" i="2"/>
  <c r="G1329" i="2"/>
  <c r="F1329" i="2"/>
  <c r="G1328" i="2"/>
  <c r="F1328" i="2"/>
  <c r="G1327" i="2"/>
  <c r="F1327" i="2"/>
  <c r="G1326" i="2"/>
  <c r="F1326" i="2"/>
  <c r="G1325" i="2"/>
  <c r="F1325" i="2"/>
  <c r="G1324" i="2"/>
  <c r="F1324" i="2"/>
  <c r="G1323" i="2"/>
  <c r="F1323" i="2"/>
  <c r="G1322" i="2"/>
  <c r="F1322" i="2"/>
  <c r="G1321" i="2"/>
  <c r="F1321" i="2"/>
  <c r="G1320" i="2"/>
  <c r="F1320" i="2"/>
  <c r="G1319" i="2"/>
  <c r="F1319" i="2"/>
  <c r="G1318" i="2"/>
  <c r="F1318" i="2"/>
  <c r="G1317" i="2"/>
  <c r="F1317" i="2"/>
  <c r="G1316" i="2"/>
  <c r="F1316" i="2"/>
  <c r="G1315" i="2"/>
  <c r="F1315" i="2"/>
  <c r="G1314" i="2"/>
  <c r="F1314" i="2"/>
  <c r="G1313" i="2"/>
  <c r="F1313" i="2"/>
  <c r="G1312" i="2"/>
  <c r="F1312" i="2"/>
  <c r="G1311" i="2"/>
  <c r="F1311" i="2"/>
  <c r="G1310" i="2"/>
  <c r="F1310" i="2"/>
  <c r="G1309" i="2"/>
  <c r="F1309" i="2"/>
  <c r="G1308" i="2"/>
  <c r="F1308" i="2"/>
  <c r="G1307" i="2"/>
  <c r="F1307" i="2"/>
  <c r="G1306" i="2"/>
  <c r="F1306" i="2"/>
  <c r="G1305" i="2"/>
  <c r="F1305" i="2"/>
  <c r="G1304" i="2"/>
  <c r="F1304" i="2"/>
  <c r="G1303" i="2"/>
  <c r="F1303" i="2"/>
  <c r="G1302" i="2"/>
  <c r="F1302" i="2"/>
  <c r="G1301" i="2"/>
  <c r="F1301" i="2"/>
  <c r="G1300" i="2"/>
  <c r="F1300" i="2"/>
  <c r="G1299" i="2"/>
  <c r="F1299" i="2"/>
  <c r="G1298" i="2"/>
  <c r="F1298" i="2"/>
  <c r="G1297" i="2"/>
  <c r="F1297" i="2"/>
  <c r="G1296" i="2"/>
  <c r="F1296" i="2"/>
  <c r="G1295" i="2"/>
  <c r="F1295" i="2"/>
  <c r="G1294" i="2"/>
  <c r="F1294" i="2"/>
  <c r="G1293" i="2"/>
  <c r="F1293" i="2"/>
  <c r="G1292" i="2"/>
  <c r="F1292" i="2"/>
  <c r="G1291" i="2"/>
  <c r="F1291" i="2"/>
  <c r="G1290" i="2"/>
  <c r="F1290" i="2"/>
  <c r="G1289" i="2"/>
  <c r="F1289" i="2"/>
  <c r="G1288" i="2"/>
  <c r="F1288" i="2"/>
  <c r="G1287" i="2"/>
  <c r="F1287" i="2"/>
  <c r="G1286" i="2"/>
  <c r="F1286" i="2"/>
  <c r="G1285" i="2"/>
  <c r="F1285" i="2"/>
  <c r="G1284" i="2"/>
  <c r="F1284" i="2"/>
  <c r="G1283" i="2"/>
  <c r="F1283" i="2"/>
  <c r="G1282" i="2"/>
  <c r="F1282" i="2"/>
  <c r="G1281" i="2"/>
  <c r="F1281" i="2"/>
  <c r="G1280" i="2"/>
  <c r="F1280" i="2"/>
  <c r="G1279" i="2"/>
  <c r="F1279" i="2"/>
  <c r="G1278" i="2"/>
  <c r="F1278" i="2"/>
  <c r="G1277" i="2"/>
  <c r="F1277" i="2"/>
  <c r="G1276" i="2"/>
  <c r="F1276" i="2"/>
  <c r="G1275" i="2"/>
  <c r="F1275" i="2"/>
  <c r="G1274" i="2"/>
  <c r="F1274" i="2"/>
  <c r="G1273" i="2"/>
  <c r="F1273" i="2"/>
  <c r="G1272" i="2"/>
  <c r="F1272" i="2"/>
  <c r="G1271" i="2"/>
  <c r="F1271" i="2"/>
  <c r="G1270" i="2"/>
  <c r="F1270" i="2"/>
  <c r="G1269" i="2"/>
  <c r="F1269" i="2"/>
  <c r="G1268" i="2"/>
  <c r="F1268" i="2"/>
  <c r="G1267" i="2"/>
  <c r="F1267" i="2"/>
  <c r="G1266" i="2"/>
  <c r="F1266" i="2"/>
  <c r="G1265" i="2"/>
  <c r="F1265" i="2"/>
  <c r="G1264" i="2"/>
  <c r="F1264" i="2"/>
  <c r="G1263" i="2"/>
  <c r="F1263" i="2"/>
  <c r="G1262" i="2"/>
  <c r="F1262" i="2"/>
  <c r="G1261" i="2"/>
  <c r="F1261" i="2"/>
  <c r="G1260" i="2"/>
  <c r="F1260" i="2"/>
  <c r="G1259" i="2"/>
  <c r="F1259" i="2"/>
  <c r="G1258" i="2"/>
  <c r="F1258" i="2"/>
  <c r="G1257" i="2"/>
  <c r="F1257" i="2"/>
  <c r="G1256" i="2"/>
  <c r="F1256" i="2"/>
  <c r="G1255" i="2"/>
  <c r="F1255" i="2"/>
  <c r="G1254" i="2"/>
  <c r="F1254" i="2"/>
  <c r="G1253" i="2"/>
  <c r="F1253" i="2"/>
  <c r="G1252" i="2"/>
  <c r="F1252" i="2"/>
  <c r="G1251" i="2"/>
  <c r="F1251" i="2"/>
  <c r="G1250" i="2"/>
  <c r="F1250" i="2"/>
  <c r="G1249" i="2"/>
  <c r="F1249" i="2"/>
  <c r="G1248" i="2"/>
  <c r="F1248" i="2"/>
  <c r="G1247" i="2"/>
  <c r="F1247" i="2"/>
  <c r="G1246" i="2"/>
  <c r="F1246" i="2"/>
  <c r="G1245" i="2"/>
  <c r="F1245" i="2"/>
  <c r="G1244" i="2"/>
  <c r="F1244" i="2"/>
  <c r="G1243" i="2"/>
  <c r="F1243" i="2"/>
  <c r="G1242" i="2"/>
  <c r="F1242" i="2"/>
  <c r="G1241" i="2"/>
  <c r="F1241" i="2"/>
  <c r="G1240" i="2"/>
  <c r="F1240" i="2"/>
  <c r="G1239" i="2"/>
  <c r="F1239" i="2"/>
  <c r="G1238" i="2"/>
  <c r="F1238" i="2"/>
  <c r="G1237" i="2"/>
  <c r="F1237" i="2"/>
  <c r="G1236" i="2"/>
  <c r="F1236" i="2"/>
  <c r="G1235" i="2"/>
  <c r="F1235" i="2"/>
  <c r="G1234" i="2"/>
  <c r="F1234" i="2"/>
  <c r="G1233" i="2"/>
  <c r="F1233" i="2"/>
  <c r="G1232" i="2"/>
  <c r="F1232" i="2"/>
  <c r="G1231" i="2"/>
  <c r="F1231" i="2"/>
  <c r="G1230" i="2"/>
  <c r="F1230" i="2"/>
  <c r="G1229" i="2"/>
  <c r="F1229" i="2"/>
  <c r="G1228" i="2"/>
  <c r="F1228" i="2"/>
  <c r="G1227" i="2"/>
  <c r="F1227" i="2"/>
  <c r="G1226" i="2"/>
  <c r="F1226" i="2"/>
  <c r="G1225" i="2"/>
  <c r="F1225" i="2"/>
  <c r="G1224" i="2"/>
  <c r="F1224" i="2"/>
  <c r="G1223" i="2"/>
  <c r="F1223" i="2"/>
  <c r="G1222" i="2"/>
  <c r="F1222" i="2"/>
  <c r="G1221" i="2"/>
  <c r="F1221" i="2"/>
  <c r="G1220" i="2"/>
  <c r="F1220" i="2"/>
  <c r="G1219" i="2"/>
  <c r="F1219" i="2"/>
  <c r="G1218" i="2"/>
  <c r="F1218" i="2"/>
  <c r="G1217" i="2"/>
  <c r="F1217" i="2"/>
  <c r="G1216" i="2"/>
  <c r="F1216" i="2"/>
  <c r="G1215" i="2"/>
  <c r="F1215" i="2"/>
  <c r="G1214" i="2"/>
  <c r="F1214" i="2"/>
  <c r="G1213" i="2"/>
  <c r="F1213" i="2"/>
  <c r="G1212" i="2"/>
  <c r="F1212" i="2"/>
  <c r="G1211" i="2"/>
  <c r="F1211" i="2"/>
  <c r="G1210" i="2"/>
  <c r="F1210" i="2"/>
  <c r="G1209" i="2"/>
  <c r="F1209" i="2"/>
  <c r="G1208" i="2"/>
  <c r="F1208" i="2"/>
  <c r="G1207" i="2"/>
  <c r="F1207" i="2"/>
  <c r="G1206" i="2"/>
  <c r="F1206" i="2"/>
  <c r="G1205" i="2"/>
  <c r="F1205" i="2"/>
  <c r="G1204" i="2"/>
  <c r="F1204" i="2"/>
  <c r="G1203" i="2"/>
  <c r="F1203" i="2"/>
  <c r="G1202" i="2"/>
  <c r="F1202" i="2"/>
  <c r="G1201" i="2"/>
  <c r="F1201" i="2"/>
  <c r="G1200" i="2"/>
  <c r="F1200" i="2"/>
  <c r="G1199" i="2"/>
  <c r="F1199" i="2"/>
  <c r="G1198" i="2"/>
  <c r="F1198" i="2"/>
  <c r="G1197" i="2"/>
  <c r="F1197" i="2"/>
  <c r="G1196" i="2"/>
  <c r="F1196" i="2"/>
  <c r="G1195" i="2"/>
  <c r="F1195" i="2"/>
  <c r="G1194" i="2"/>
  <c r="F1194" i="2"/>
  <c r="G1193" i="2"/>
  <c r="F1193" i="2"/>
  <c r="G1192" i="2"/>
  <c r="F1192" i="2"/>
  <c r="G1191" i="2"/>
  <c r="F1191" i="2"/>
  <c r="G1190" i="2"/>
  <c r="F1190" i="2"/>
  <c r="G1189" i="2"/>
  <c r="F1189" i="2"/>
  <c r="G1188" i="2"/>
  <c r="F1188" i="2"/>
  <c r="G1187" i="2"/>
  <c r="F1187" i="2"/>
  <c r="G1186" i="2"/>
  <c r="F1186" i="2"/>
  <c r="G1185" i="2"/>
  <c r="F1185" i="2"/>
  <c r="G1184" i="2"/>
  <c r="F1184" i="2"/>
  <c r="G1183" i="2"/>
  <c r="F1183" i="2"/>
  <c r="G1182" i="2"/>
  <c r="F1182" i="2"/>
  <c r="G1181" i="2"/>
  <c r="F1181" i="2"/>
  <c r="G1180" i="2"/>
  <c r="F1180" i="2"/>
  <c r="G1179" i="2"/>
  <c r="F1179" i="2"/>
  <c r="G1178" i="2"/>
  <c r="F1178" i="2"/>
  <c r="G1177" i="2"/>
  <c r="F1177" i="2"/>
  <c r="G1176" i="2"/>
  <c r="F1176" i="2"/>
  <c r="G1175" i="2"/>
  <c r="F1175" i="2"/>
  <c r="G1174" i="2"/>
  <c r="F1174" i="2"/>
  <c r="G1173" i="2"/>
  <c r="F1173" i="2"/>
  <c r="G1172" i="2"/>
  <c r="F1172" i="2"/>
  <c r="G1171" i="2"/>
  <c r="F1171" i="2"/>
  <c r="G1170" i="2"/>
  <c r="F1170" i="2"/>
  <c r="G1169" i="2"/>
  <c r="F1169" i="2"/>
  <c r="G1168" i="2"/>
  <c r="F1168" i="2"/>
  <c r="G1167" i="2"/>
  <c r="F1167" i="2"/>
  <c r="G1166" i="2"/>
  <c r="F1166" i="2"/>
  <c r="G1165" i="2"/>
  <c r="F1165" i="2"/>
  <c r="G1164" i="2"/>
  <c r="F1164" i="2"/>
  <c r="G1163" i="2"/>
  <c r="F1163" i="2"/>
  <c r="G1162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F1162" i="2"/>
  <c r="G1161" i="2"/>
  <c r="F1161" i="2"/>
  <c r="G1160" i="2"/>
  <c r="F1160" i="2"/>
  <c r="G1159" i="2"/>
  <c r="F1159" i="2"/>
  <c r="G1158" i="2"/>
  <c r="F1158" i="2"/>
  <c r="G1157" i="2"/>
  <c r="F1157" i="2"/>
  <c r="G1156" i="2"/>
  <c r="F1156" i="2"/>
  <c r="G1155" i="2"/>
  <c r="F1155" i="2"/>
  <c r="G1154" i="2"/>
  <c r="F1154" i="2"/>
  <c r="G1153" i="2"/>
  <c r="F1153" i="2"/>
  <c r="G1152" i="2"/>
  <c r="F1152" i="2"/>
  <c r="G1151" i="2"/>
  <c r="F1151" i="2"/>
  <c r="G1150" i="2"/>
  <c r="F1150" i="2"/>
  <c r="G1149" i="2"/>
  <c r="F1149" i="2"/>
  <c r="G1148" i="2"/>
  <c r="F1148" i="2"/>
  <c r="G1147" i="2"/>
  <c r="F1147" i="2"/>
  <c r="G1146" i="2"/>
  <c r="F1146" i="2"/>
  <c r="G1145" i="2"/>
  <c r="F1145" i="2"/>
  <c r="G1144" i="2"/>
  <c r="F1144" i="2"/>
  <c r="G1143" i="2"/>
  <c r="F1143" i="2"/>
  <c r="G1142" i="2"/>
  <c r="F1142" i="2"/>
  <c r="G1141" i="2"/>
  <c r="F1141" i="2"/>
  <c r="G1140" i="2"/>
  <c r="F1140" i="2"/>
  <c r="G1139" i="2"/>
  <c r="F1139" i="2"/>
  <c r="G1138" i="2"/>
  <c r="F1138" i="2"/>
  <c r="G1137" i="2"/>
  <c r="F1137" i="2"/>
  <c r="G1136" i="2"/>
  <c r="F1136" i="2"/>
  <c r="G1135" i="2"/>
  <c r="F1135" i="2"/>
  <c r="G1134" i="2"/>
  <c r="F1134" i="2"/>
  <c r="G1133" i="2"/>
  <c r="F1133" i="2"/>
  <c r="G1132" i="2"/>
  <c r="F1132" i="2"/>
  <c r="G1131" i="2"/>
  <c r="F1131" i="2"/>
  <c r="G1130" i="2"/>
  <c r="F1130" i="2"/>
  <c r="G1129" i="2"/>
  <c r="F1129" i="2"/>
  <c r="G1128" i="2"/>
  <c r="F1128" i="2"/>
  <c r="G1127" i="2"/>
  <c r="F1127" i="2"/>
  <c r="G1126" i="2"/>
  <c r="F1126" i="2"/>
  <c r="G1125" i="2"/>
  <c r="F1125" i="2"/>
  <c r="G1124" i="2"/>
  <c r="F1124" i="2"/>
  <c r="G1123" i="2"/>
  <c r="F1123" i="2"/>
  <c r="G1122" i="2"/>
  <c r="F1122" i="2"/>
  <c r="G1121" i="2"/>
  <c r="F1121" i="2"/>
  <c r="G1120" i="2"/>
  <c r="F1120" i="2"/>
  <c r="G1119" i="2"/>
  <c r="F1119" i="2"/>
  <c r="G1118" i="2"/>
  <c r="F1118" i="2"/>
  <c r="G1117" i="2"/>
  <c r="F1117" i="2"/>
  <c r="G1116" i="2"/>
  <c r="F1116" i="2"/>
  <c r="G1115" i="2"/>
  <c r="F1115" i="2"/>
  <c r="G1114" i="2"/>
  <c r="F1114" i="2"/>
  <c r="G1113" i="2"/>
  <c r="F1113" i="2"/>
  <c r="G1112" i="2"/>
  <c r="F1112" i="2"/>
  <c r="G1111" i="2"/>
  <c r="F1111" i="2"/>
  <c r="G1110" i="2"/>
  <c r="F1110" i="2"/>
  <c r="G1109" i="2"/>
  <c r="F1109" i="2"/>
  <c r="G1108" i="2"/>
  <c r="F1108" i="2"/>
  <c r="G1107" i="2"/>
  <c r="F1107" i="2"/>
  <c r="G1106" i="2"/>
  <c r="F1106" i="2"/>
  <c r="G1105" i="2"/>
  <c r="F1105" i="2"/>
  <c r="G1104" i="2"/>
  <c r="F1104" i="2"/>
  <c r="G1103" i="2"/>
  <c r="F1103" i="2"/>
  <c r="G1102" i="2"/>
  <c r="F1102" i="2"/>
  <c r="G1101" i="2"/>
  <c r="F1101" i="2"/>
  <c r="G1100" i="2"/>
  <c r="F1100" i="2"/>
  <c r="G1099" i="2"/>
  <c r="F1099" i="2"/>
  <c r="G1098" i="2"/>
  <c r="F1098" i="2"/>
  <c r="G1097" i="2"/>
  <c r="F1097" i="2"/>
  <c r="G1096" i="2"/>
  <c r="F1096" i="2"/>
  <c r="G1095" i="2"/>
  <c r="F1095" i="2"/>
  <c r="G1094" i="2"/>
  <c r="F1094" i="2"/>
  <c r="G1093" i="2"/>
  <c r="F1093" i="2"/>
  <c r="G1092" i="2"/>
  <c r="F1092" i="2"/>
  <c r="G1091" i="2"/>
  <c r="F1091" i="2"/>
  <c r="G1090" i="2"/>
  <c r="F1090" i="2"/>
  <c r="G1089" i="2"/>
  <c r="F1089" i="2"/>
  <c r="G1088" i="2"/>
  <c r="F1088" i="2"/>
  <c r="G1087" i="2"/>
  <c r="F1087" i="2"/>
  <c r="G1086" i="2"/>
  <c r="F1086" i="2"/>
  <c r="G1085" i="2"/>
  <c r="F1085" i="2"/>
  <c r="G1084" i="2"/>
  <c r="F1084" i="2"/>
  <c r="G1083" i="2"/>
  <c r="F1083" i="2"/>
  <c r="G1082" i="2"/>
  <c r="F1082" i="2"/>
  <c r="G1081" i="2"/>
  <c r="F1081" i="2"/>
  <c r="G1080" i="2"/>
  <c r="F1080" i="2"/>
  <c r="G1079" i="2"/>
  <c r="F1079" i="2"/>
  <c r="G1078" i="2"/>
  <c r="F1078" i="2"/>
  <c r="G1077" i="2"/>
  <c r="F1077" i="2"/>
  <c r="G1076" i="2"/>
  <c r="F1076" i="2"/>
  <c r="G1075" i="2"/>
  <c r="F1075" i="2"/>
  <c r="G1074" i="2"/>
  <c r="F1074" i="2"/>
  <c r="G1073" i="2"/>
  <c r="F1073" i="2"/>
  <c r="G1072" i="2"/>
  <c r="F1072" i="2"/>
  <c r="G1071" i="2"/>
  <c r="F1071" i="2"/>
  <c r="G1070" i="2"/>
  <c r="F1070" i="2"/>
  <c r="G1069" i="2"/>
  <c r="F1069" i="2"/>
  <c r="G1068" i="2"/>
  <c r="F1068" i="2"/>
  <c r="G1067" i="2"/>
  <c r="F1067" i="2"/>
  <c r="G1066" i="2"/>
  <c r="F1066" i="2"/>
  <c r="G1065" i="2"/>
  <c r="F1065" i="2"/>
  <c r="G1064" i="2"/>
  <c r="F1064" i="2"/>
  <c r="G1063" i="2"/>
  <c r="F1063" i="2"/>
  <c r="G1062" i="2"/>
  <c r="F1062" i="2"/>
  <c r="G1061" i="2"/>
  <c r="F1061" i="2"/>
  <c r="G1060" i="2"/>
  <c r="F1060" i="2"/>
  <c r="G1059" i="2"/>
  <c r="F1059" i="2"/>
  <c r="G1058" i="2"/>
  <c r="F1058" i="2"/>
  <c r="G1057" i="2"/>
  <c r="F1057" i="2"/>
  <c r="G1056" i="2"/>
  <c r="F1056" i="2"/>
  <c r="G1055" i="2"/>
  <c r="F1055" i="2"/>
  <c r="G1054" i="2"/>
  <c r="F1054" i="2"/>
  <c r="G1053" i="2"/>
  <c r="F1053" i="2"/>
  <c r="G1052" i="2"/>
  <c r="F1052" i="2"/>
  <c r="G1051" i="2"/>
  <c r="F1051" i="2"/>
  <c r="G1050" i="2"/>
  <c r="F1050" i="2"/>
  <c r="G1049" i="2"/>
  <c r="F1049" i="2"/>
  <c r="G1048" i="2"/>
  <c r="F1048" i="2"/>
  <c r="G1047" i="2"/>
  <c r="F1047" i="2"/>
  <c r="G1046" i="2"/>
  <c r="F1046" i="2"/>
  <c r="G1045" i="2"/>
  <c r="F1045" i="2"/>
  <c r="G1044" i="2"/>
  <c r="F1044" i="2"/>
  <c r="G1043" i="2"/>
  <c r="F1043" i="2"/>
  <c r="G1042" i="2"/>
  <c r="F1042" i="2"/>
  <c r="G1041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F1041" i="2"/>
  <c r="G1040" i="2"/>
  <c r="F1040" i="2"/>
  <c r="G1039" i="2"/>
  <c r="F1039" i="2"/>
  <c r="G1038" i="2"/>
  <c r="F1038" i="2"/>
  <c r="G1037" i="2"/>
  <c r="F1037" i="2"/>
  <c r="G1036" i="2"/>
  <c r="F1036" i="2"/>
  <c r="G1035" i="2"/>
  <c r="F1035" i="2"/>
  <c r="G1034" i="2"/>
  <c r="F1034" i="2"/>
  <c r="G1033" i="2"/>
  <c r="F1033" i="2"/>
  <c r="G1032" i="2"/>
  <c r="F1032" i="2"/>
  <c r="G1031" i="2"/>
  <c r="F1031" i="2"/>
  <c r="G1030" i="2"/>
  <c r="F1030" i="2"/>
  <c r="G1029" i="2"/>
  <c r="F1029" i="2"/>
  <c r="G1028" i="2"/>
  <c r="F1028" i="2"/>
  <c r="G1027" i="2"/>
  <c r="F1027" i="2"/>
  <c r="G1026" i="2"/>
  <c r="F1026" i="2"/>
  <c r="G1025" i="2"/>
  <c r="F1025" i="2"/>
  <c r="G1024" i="2"/>
  <c r="F1024" i="2"/>
  <c r="G1023" i="2"/>
  <c r="F1023" i="2"/>
  <c r="G1022" i="2"/>
  <c r="F1022" i="2"/>
  <c r="G1021" i="2"/>
  <c r="F1021" i="2"/>
  <c r="G1020" i="2"/>
  <c r="F1020" i="2"/>
  <c r="G1019" i="2"/>
  <c r="F1019" i="2"/>
  <c r="G1018" i="2"/>
  <c r="F1018" i="2"/>
  <c r="G1017" i="2"/>
  <c r="F1017" i="2"/>
  <c r="G1016" i="2"/>
  <c r="F1016" i="2"/>
  <c r="G1015" i="2"/>
  <c r="F1015" i="2"/>
  <c r="G1014" i="2"/>
  <c r="F1014" i="2"/>
  <c r="G1013" i="2"/>
  <c r="F1013" i="2"/>
  <c r="G1012" i="2"/>
  <c r="F1012" i="2"/>
  <c r="G1011" i="2"/>
  <c r="F1011" i="2"/>
  <c r="G1010" i="2"/>
  <c r="F1010" i="2"/>
  <c r="G1009" i="2"/>
  <c r="F1009" i="2"/>
  <c r="G1008" i="2"/>
  <c r="F1008" i="2"/>
  <c r="G1007" i="2"/>
  <c r="F1007" i="2"/>
  <c r="G1006" i="2"/>
  <c r="F1006" i="2"/>
  <c r="G1005" i="2"/>
  <c r="F1005" i="2"/>
  <c r="G1004" i="2"/>
  <c r="F1004" i="2"/>
  <c r="G1003" i="2"/>
  <c r="F1003" i="2"/>
  <c r="G1002" i="2"/>
  <c r="F1002" i="2"/>
  <c r="G1001" i="2"/>
  <c r="F1001" i="2"/>
  <c r="G1000" i="2"/>
  <c r="F1000" i="2"/>
  <c r="G999" i="2"/>
  <c r="F999" i="2"/>
  <c r="G998" i="2"/>
  <c r="F998" i="2"/>
  <c r="G997" i="2"/>
  <c r="F997" i="2"/>
  <c r="G996" i="2"/>
  <c r="F996" i="2"/>
  <c r="G995" i="2"/>
  <c r="F995" i="2"/>
  <c r="G994" i="2"/>
  <c r="F994" i="2"/>
  <c r="G993" i="2"/>
  <c r="F993" i="2"/>
  <c r="G992" i="2"/>
  <c r="F992" i="2"/>
  <c r="G991" i="2"/>
  <c r="F991" i="2"/>
  <c r="G990" i="2"/>
  <c r="F990" i="2"/>
  <c r="G989" i="2"/>
  <c r="F989" i="2"/>
  <c r="G988" i="2"/>
  <c r="F988" i="2"/>
  <c r="G987" i="2"/>
  <c r="F987" i="2"/>
  <c r="G986" i="2"/>
  <c r="F986" i="2"/>
  <c r="G985" i="2"/>
  <c r="F985" i="2"/>
  <c r="G984" i="2"/>
  <c r="F984" i="2"/>
  <c r="G983" i="2"/>
  <c r="F983" i="2"/>
  <c r="G982" i="2"/>
  <c r="F982" i="2"/>
  <c r="G981" i="2"/>
  <c r="F981" i="2"/>
  <c r="G980" i="2"/>
  <c r="F980" i="2"/>
  <c r="G979" i="2"/>
  <c r="F979" i="2"/>
  <c r="G978" i="2"/>
  <c r="F978" i="2"/>
  <c r="G977" i="2"/>
  <c r="F977" i="2"/>
  <c r="G976" i="2"/>
  <c r="F976" i="2"/>
  <c r="G975" i="2"/>
  <c r="F975" i="2"/>
  <c r="G974" i="2"/>
  <c r="F974" i="2"/>
  <c r="G973" i="2"/>
  <c r="F973" i="2"/>
  <c r="G972" i="2"/>
  <c r="F972" i="2"/>
  <c r="G971" i="2"/>
  <c r="F971" i="2"/>
  <c r="E851" i="2"/>
  <c r="E852" i="2"/>
  <c r="F852" i="2"/>
  <c r="G852" i="2"/>
  <c r="E853" i="2"/>
  <c r="F853" i="2"/>
  <c r="G853" i="2"/>
  <c r="E854" i="2"/>
  <c r="F854" i="2"/>
  <c r="G854" i="2"/>
  <c r="E855" i="2"/>
  <c r="F855" i="2"/>
  <c r="G855" i="2"/>
  <c r="E856" i="2"/>
  <c r="F856" i="2"/>
  <c r="G856" i="2"/>
  <c r="E857" i="2"/>
  <c r="F857" i="2"/>
  <c r="G857" i="2"/>
  <c r="E858" i="2"/>
  <c r="F858" i="2"/>
  <c r="G858" i="2"/>
  <c r="E859" i="2"/>
  <c r="F859" i="2"/>
  <c r="G859" i="2"/>
  <c r="E860" i="2"/>
  <c r="F860" i="2"/>
  <c r="G860" i="2"/>
  <c r="E861" i="2"/>
  <c r="F861" i="2"/>
  <c r="G861" i="2"/>
  <c r="E862" i="2"/>
  <c r="F862" i="2"/>
  <c r="G862" i="2"/>
  <c r="E863" i="2"/>
  <c r="F863" i="2"/>
  <c r="G863" i="2"/>
  <c r="E864" i="2"/>
  <c r="F864" i="2"/>
  <c r="G864" i="2"/>
  <c r="E865" i="2"/>
  <c r="F865" i="2"/>
  <c r="G865" i="2"/>
  <c r="E866" i="2"/>
  <c r="F866" i="2"/>
  <c r="G866" i="2"/>
  <c r="E867" i="2"/>
  <c r="F867" i="2"/>
  <c r="G867" i="2"/>
  <c r="E868" i="2"/>
  <c r="F868" i="2"/>
  <c r="G868" i="2"/>
  <c r="E869" i="2"/>
  <c r="F869" i="2"/>
  <c r="G869" i="2"/>
  <c r="E870" i="2"/>
  <c r="F870" i="2"/>
  <c r="G870" i="2"/>
  <c r="E871" i="2"/>
  <c r="F871" i="2"/>
  <c r="G871" i="2"/>
  <c r="E872" i="2"/>
  <c r="F872" i="2"/>
  <c r="G872" i="2"/>
  <c r="E873" i="2"/>
  <c r="F873" i="2"/>
  <c r="G873" i="2"/>
  <c r="E874" i="2"/>
  <c r="F874" i="2"/>
  <c r="G874" i="2"/>
  <c r="E875" i="2"/>
  <c r="F875" i="2"/>
  <c r="G875" i="2"/>
  <c r="E876" i="2"/>
  <c r="F876" i="2"/>
  <c r="G876" i="2"/>
  <c r="E877" i="2"/>
  <c r="F877" i="2"/>
  <c r="G877" i="2"/>
  <c r="E878" i="2"/>
  <c r="F878" i="2"/>
  <c r="G878" i="2"/>
  <c r="E879" i="2"/>
  <c r="F879" i="2"/>
  <c r="G879" i="2"/>
  <c r="E880" i="2"/>
  <c r="F880" i="2"/>
  <c r="G880" i="2"/>
  <c r="E881" i="2"/>
  <c r="F881" i="2"/>
  <c r="G881" i="2"/>
  <c r="E882" i="2"/>
  <c r="F882" i="2"/>
  <c r="G882" i="2"/>
  <c r="E883" i="2"/>
  <c r="F883" i="2"/>
  <c r="G883" i="2"/>
  <c r="E884" i="2"/>
  <c r="F884" i="2"/>
  <c r="G884" i="2"/>
  <c r="E885" i="2"/>
  <c r="F885" i="2"/>
  <c r="G885" i="2"/>
  <c r="E886" i="2"/>
  <c r="F886" i="2"/>
  <c r="G886" i="2"/>
  <c r="E887" i="2"/>
  <c r="F887" i="2"/>
  <c r="G887" i="2"/>
  <c r="E888" i="2"/>
  <c r="F888" i="2"/>
  <c r="G888" i="2"/>
  <c r="E889" i="2"/>
  <c r="F889" i="2"/>
  <c r="G889" i="2"/>
  <c r="E890" i="2"/>
  <c r="F890" i="2"/>
  <c r="G890" i="2"/>
  <c r="E891" i="2"/>
  <c r="F891" i="2"/>
  <c r="G891" i="2"/>
  <c r="E892" i="2"/>
  <c r="F892" i="2"/>
  <c r="G892" i="2"/>
  <c r="E893" i="2"/>
  <c r="F893" i="2"/>
  <c r="G893" i="2"/>
  <c r="E894" i="2"/>
  <c r="F894" i="2"/>
  <c r="G894" i="2"/>
  <c r="E895" i="2"/>
  <c r="F895" i="2"/>
  <c r="G895" i="2"/>
  <c r="E896" i="2"/>
  <c r="F896" i="2"/>
  <c r="G896" i="2"/>
  <c r="E897" i="2"/>
  <c r="F897" i="2"/>
  <c r="G897" i="2"/>
  <c r="E898" i="2"/>
  <c r="F898" i="2"/>
  <c r="G898" i="2"/>
  <c r="E899" i="2"/>
  <c r="F899" i="2"/>
  <c r="G899" i="2"/>
  <c r="E900" i="2"/>
  <c r="F900" i="2"/>
  <c r="G900" i="2"/>
  <c r="E901" i="2"/>
  <c r="F901" i="2"/>
  <c r="G901" i="2"/>
  <c r="E902" i="2"/>
  <c r="F902" i="2"/>
  <c r="G902" i="2"/>
  <c r="E903" i="2"/>
  <c r="F903" i="2"/>
  <c r="G903" i="2"/>
  <c r="E904" i="2"/>
  <c r="F904" i="2"/>
  <c r="G904" i="2"/>
  <c r="E905" i="2"/>
  <c r="F905" i="2"/>
  <c r="G905" i="2"/>
  <c r="E906" i="2"/>
  <c r="F906" i="2"/>
  <c r="G906" i="2"/>
  <c r="E907" i="2"/>
  <c r="F907" i="2"/>
  <c r="G907" i="2"/>
  <c r="E908" i="2"/>
  <c r="F908" i="2"/>
  <c r="G908" i="2"/>
  <c r="E909" i="2"/>
  <c r="F909" i="2"/>
  <c r="G909" i="2"/>
  <c r="E910" i="2"/>
  <c r="F910" i="2"/>
  <c r="G910" i="2"/>
  <c r="E911" i="2"/>
  <c r="F911" i="2"/>
  <c r="G911" i="2"/>
  <c r="E912" i="2"/>
  <c r="F912" i="2"/>
  <c r="G912" i="2"/>
  <c r="E913" i="2"/>
  <c r="F913" i="2"/>
  <c r="G913" i="2"/>
  <c r="E914" i="2"/>
  <c r="F914" i="2"/>
  <c r="G914" i="2"/>
  <c r="E915" i="2"/>
  <c r="F915" i="2"/>
  <c r="G915" i="2"/>
  <c r="E916" i="2"/>
  <c r="F916" i="2"/>
  <c r="G916" i="2"/>
  <c r="E917" i="2"/>
  <c r="F917" i="2"/>
  <c r="G917" i="2"/>
  <c r="E918" i="2"/>
  <c r="F918" i="2"/>
  <c r="G918" i="2"/>
  <c r="E919" i="2"/>
  <c r="F919" i="2"/>
  <c r="G919" i="2"/>
  <c r="E920" i="2"/>
  <c r="F920" i="2"/>
  <c r="G920" i="2"/>
  <c r="E921" i="2"/>
  <c r="F921" i="2"/>
  <c r="G921" i="2"/>
  <c r="E922" i="2"/>
  <c r="F922" i="2"/>
  <c r="G922" i="2"/>
  <c r="E923" i="2"/>
  <c r="F923" i="2"/>
  <c r="G923" i="2"/>
  <c r="E924" i="2"/>
  <c r="F924" i="2"/>
  <c r="G924" i="2"/>
  <c r="E925" i="2"/>
  <c r="F925" i="2"/>
  <c r="G925" i="2"/>
  <c r="E926" i="2"/>
  <c r="F926" i="2"/>
  <c r="G926" i="2"/>
  <c r="E927" i="2"/>
  <c r="F927" i="2"/>
  <c r="G927" i="2"/>
  <c r="E928" i="2"/>
  <c r="F928" i="2"/>
  <c r="G928" i="2"/>
  <c r="E929" i="2"/>
  <c r="F929" i="2"/>
  <c r="G929" i="2"/>
  <c r="E930" i="2"/>
  <c r="F930" i="2"/>
  <c r="G930" i="2"/>
  <c r="E931" i="2"/>
  <c r="F931" i="2"/>
  <c r="G931" i="2"/>
  <c r="E932" i="2"/>
  <c r="F932" i="2"/>
  <c r="G932" i="2"/>
  <c r="E933" i="2"/>
  <c r="F933" i="2"/>
  <c r="G933" i="2"/>
  <c r="E934" i="2"/>
  <c r="F934" i="2"/>
  <c r="G934" i="2"/>
  <c r="E935" i="2"/>
  <c r="F935" i="2"/>
  <c r="G935" i="2"/>
  <c r="E936" i="2"/>
  <c r="F936" i="2"/>
  <c r="G936" i="2"/>
  <c r="E937" i="2"/>
  <c r="F937" i="2"/>
  <c r="G937" i="2"/>
  <c r="E938" i="2"/>
  <c r="F938" i="2"/>
  <c r="G938" i="2"/>
  <c r="E939" i="2"/>
  <c r="F939" i="2"/>
  <c r="G939" i="2"/>
  <c r="E940" i="2"/>
  <c r="F940" i="2"/>
  <c r="G940" i="2"/>
  <c r="E941" i="2"/>
  <c r="F941" i="2"/>
  <c r="G941" i="2"/>
  <c r="E942" i="2"/>
  <c r="F942" i="2"/>
  <c r="G942" i="2"/>
  <c r="E943" i="2"/>
  <c r="F943" i="2"/>
  <c r="G943" i="2"/>
  <c r="E944" i="2"/>
  <c r="F944" i="2"/>
  <c r="G944" i="2"/>
  <c r="E945" i="2"/>
  <c r="F945" i="2"/>
  <c r="G945" i="2"/>
  <c r="E946" i="2"/>
  <c r="F946" i="2"/>
  <c r="G946" i="2"/>
  <c r="E947" i="2"/>
  <c r="F947" i="2"/>
  <c r="G947" i="2"/>
  <c r="E948" i="2"/>
  <c r="F948" i="2"/>
  <c r="G948" i="2"/>
  <c r="E949" i="2"/>
  <c r="F949" i="2"/>
  <c r="G949" i="2"/>
  <c r="E950" i="2"/>
  <c r="F950" i="2"/>
  <c r="G950" i="2"/>
  <c r="E951" i="2"/>
  <c r="F951" i="2"/>
  <c r="G951" i="2"/>
  <c r="E952" i="2"/>
  <c r="F952" i="2"/>
  <c r="G952" i="2"/>
  <c r="E953" i="2"/>
  <c r="F953" i="2"/>
  <c r="G953" i="2"/>
  <c r="E954" i="2"/>
  <c r="F954" i="2"/>
  <c r="G954" i="2"/>
  <c r="E955" i="2"/>
  <c r="F955" i="2"/>
  <c r="G955" i="2"/>
  <c r="E956" i="2"/>
  <c r="F956" i="2"/>
  <c r="G956" i="2"/>
  <c r="E957" i="2"/>
  <c r="F957" i="2"/>
  <c r="G957" i="2"/>
  <c r="E958" i="2"/>
  <c r="F958" i="2"/>
  <c r="G958" i="2"/>
  <c r="E959" i="2"/>
  <c r="F959" i="2"/>
  <c r="G959" i="2"/>
  <c r="E960" i="2"/>
  <c r="F960" i="2"/>
  <c r="G960" i="2"/>
  <c r="E961" i="2"/>
  <c r="F961" i="2"/>
  <c r="G961" i="2"/>
  <c r="E962" i="2"/>
  <c r="F962" i="2"/>
  <c r="G962" i="2"/>
  <c r="E963" i="2"/>
  <c r="F963" i="2"/>
  <c r="G963" i="2"/>
  <c r="E964" i="2"/>
  <c r="F964" i="2"/>
  <c r="G964" i="2"/>
  <c r="E965" i="2"/>
  <c r="F965" i="2"/>
  <c r="G965" i="2"/>
  <c r="E966" i="2"/>
  <c r="F966" i="2"/>
  <c r="G966" i="2"/>
  <c r="E967" i="2"/>
  <c r="F967" i="2"/>
  <c r="G967" i="2"/>
  <c r="E968" i="2"/>
  <c r="F968" i="2"/>
  <c r="G968" i="2"/>
  <c r="E969" i="2"/>
  <c r="F969" i="2"/>
  <c r="G969" i="2"/>
  <c r="E970" i="2"/>
  <c r="F970" i="2"/>
  <c r="G970" i="2"/>
  <c r="E628" i="2"/>
  <c r="E629" i="2"/>
  <c r="F629" i="2"/>
  <c r="G629" i="2"/>
  <c r="E630" i="2"/>
  <c r="F630" i="2"/>
  <c r="G630" i="2"/>
  <c r="E631" i="2"/>
  <c r="F631" i="2"/>
  <c r="G631" i="2"/>
  <c r="E632" i="2"/>
  <c r="F632" i="2"/>
  <c r="G632" i="2"/>
  <c r="E633" i="2"/>
  <c r="F633" i="2"/>
  <c r="G633" i="2"/>
  <c r="E634" i="2"/>
  <c r="F634" i="2"/>
  <c r="G634" i="2"/>
  <c r="E635" i="2"/>
  <c r="F635" i="2"/>
  <c r="G635" i="2"/>
  <c r="E636" i="2"/>
  <c r="F636" i="2"/>
  <c r="G636" i="2"/>
  <c r="E637" i="2"/>
  <c r="F637" i="2"/>
  <c r="G637" i="2"/>
  <c r="E638" i="2"/>
  <c r="F638" i="2"/>
  <c r="G638" i="2"/>
  <c r="E639" i="2"/>
  <c r="F639" i="2"/>
  <c r="G639" i="2"/>
  <c r="E640" i="2"/>
  <c r="F640" i="2"/>
  <c r="G640" i="2"/>
  <c r="E641" i="2"/>
  <c r="F641" i="2"/>
  <c r="G641" i="2"/>
  <c r="E642" i="2"/>
  <c r="F642" i="2"/>
  <c r="G642" i="2"/>
  <c r="E643" i="2"/>
  <c r="F643" i="2"/>
  <c r="G643" i="2"/>
  <c r="E644" i="2"/>
  <c r="F644" i="2"/>
  <c r="G644" i="2"/>
  <c r="E645" i="2"/>
  <c r="F645" i="2"/>
  <c r="G645" i="2"/>
  <c r="E646" i="2"/>
  <c r="F646" i="2"/>
  <c r="G646" i="2"/>
  <c r="E647" i="2"/>
  <c r="F647" i="2"/>
  <c r="G647" i="2"/>
  <c r="E648" i="2"/>
  <c r="F648" i="2"/>
  <c r="G648" i="2"/>
  <c r="E649" i="2"/>
  <c r="F649" i="2"/>
  <c r="G649" i="2"/>
  <c r="E650" i="2"/>
  <c r="F650" i="2"/>
  <c r="G650" i="2"/>
  <c r="E651" i="2"/>
  <c r="F651" i="2"/>
  <c r="G651" i="2"/>
  <c r="E652" i="2"/>
  <c r="F652" i="2"/>
  <c r="G652" i="2"/>
  <c r="E653" i="2"/>
  <c r="F653" i="2"/>
  <c r="G653" i="2"/>
  <c r="E654" i="2"/>
  <c r="F654" i="2"/>
  <c r="G654" i="2"/>
  <c r="E655" i="2"/>
  <c r="F655" i="2"/>
  <c r="G655" i="2"/>
  <c r="E656" i="2"/>
  <c r="F656" i="2"/>
  <c r="G656" i="2"/>
  <c r="E657" i="2"/>
  <c r="F657" i="2"/>
  <c r="G657" i="2"/>
  <c r="E658" i="2"/>
  <c r="F658" i="2"/>
  <c r="G658" i="2"/>
  <c r="E659" i="2"/>
  <c r="F659" i="2"/>
  <c r="G659" i="2"/>
  <c r="E660" i="2"/>
  <c r="F660" i="2"/>
  <c r="G660" i="2"/>
  <c r="E661" i="2"/>
  <c r="F661" i="2"/>
  <c r="G661" i="2"/>
  <c r="E662" i="2"/>
  <c r="F662" i="2"/>
  <c r="G662" i="2"/>
  <c r="E663" i="2"/>
  <c r="F663" i="2"/>
  <c r="G663" i="2"/>
  <c r="E664" i="2"/>
  <c r="F664" i="2"/>
  <c r="G664" i="2"/>
  <c r="E665" i="2"/>
  <c r="F665" i="2"/>
  <c r="G665" i="2"/>
  <c r="E666" i="2"/>
  <c r="F666" i="2"/>
  <c r="G666" i="2"/>
  <c r="E667" i="2"/>
  <c r="F667" i="2"/>
  <c r="G667" i="2"/>
  <c r="E668" i="2"/>
  <c r="F668" i="2"/>
  <c r="G668" i="2"/>
  <c r="E669" i="2"/>
  <c r="F669" i="2"/>
  <c r="G669" i="2"/>
  <c r="E670" i="2"/>
  <c r="F670" i="2"/>
  <c r="G670" i="2"/>
  <c r="E671" i="2"/>
  <c r="F671" i="2"/>
  <c r="G671" i="2"/>
  <c r="E672" i="2"/>
  <c r="F672" i="2"/>
  <c r="G672" i="2"/>
  <c r="E673" i="2"/>
  <c r="F673" i="2"/>
  <c r="G673" i="2"/>
  <c r="E674" i="2"/>
  <c r="F674" i="2"/>
  <c r="G674" i="2"/>
  <c r="E675" i="2"/>
  <c r="F675" i="2"/>
  <c r="G675" i="2"/>
  <c r="E676" i="2"/>
  <c r="F676" i="2"/>
  <c r="G676" i="2"/>
  <c r="E677" i="2"/>
  <c r="F677" i="2"/>
  <c r="G677" i="2"/>
  <c r="E678" i="2"/>
  <c r="F678" i="2"/>
  <c r="G678" i="2"/>
  <c r="E679" i="2"/>
  <c r="F679" i="2"/>
  <c r="G679" i="2"/>
  <c r="E680" i="2"/>
  <c r="F680" i="2"/>
  <c r="G680" i="2"/>
  <c r="E681" i="2"/>
  <c r="F681" i="2"/>
  <c r="G681" i="2"/>
  <c r="E682" i="2"/>
  <c r="F682" i="2"/>
  <c r="G682" i="2"/>
  <c r="E683" i="2"/>
  <c r="F683" i="2"/>
  <c r="G683" i="2"/>
  <c r="E684" i="2"/>
  <c r="F684" i="2"/>
  <c r="G684" i="2"/>
  <c r="E685" i="2"/>
  <c r="F685" i="2"/>
  <c r="G685" i="2"/>
  <c r="E686" i="2"/>
  <c r="F686" i="2"/>
  <c r="G686" i="2"/>
  <c r="E687" i="2"/>
  <c r="F687" i="2"/>
  <c r="G687" i="2"/>
  <c r="E688" i="2"/>
  <c r="F688" i="2"/>
  <c r="G688" i="2"/>
  <c r="E689" i="2"/>
  <c r="F689" i="2"/>
  <c r="G689" i="2"/>
  <c r="E690" i="2"/>
  <c r="F690" i="2"/>
  <c r="G690" i="2"/>
  <c r="E691" i="2"/>
  <c r="F691" i="2"/>
  <c r="G691" i="2"/>
  <c r="E692" i="2"/>
  <c r="F692" i="2"/>
  <c r="G692" i="2"/>
  <c r="E693" i="2"/>
  <c r="F693" i="2"/>
  <c r="G693" i="2"/>
  <c r="E694" i="2"/>
  <c r="F694" i="2"/>
  <c r="G694" i="2"/>
  <c r="E695" i="2"/>
  <c r="F695" i="2"/>
  <c r="G695" i="2"/>
  <c r="E696" i="2"/>
  <c r="F696" i="2"/>
  <c r="G696" i="2"/>
  <c r="E697" i="2"/>
  <c r="F697" i="2"/>
  <c r="G697" i="2"/>
  <c r="E698" i="2"/>
  <c r="F698" i="2"/>
  <c r="G698" i="2"/>
  <c r="E699" i="2"/>
  <c r="F699" i="2"/>
  <c r="G699" i="2"/>
  <c r="E700" i="2"/>
  <c r="F700" i="2"/>
  <c r="G700" i="2"/>
  <c r="E701" i="2"/>
  <c r="F701" i="2"/>
  <c r="G701" i="2"/>
  <c r="E702" i="2"/>
  <c r="F702" i="2"/>
  <c r="G702" i="2"/>
  <c r="E703" i="2"/>
  <c r="F703" i="2"/>
  <c r="G703" i="2"/>
  <c r="E704" i="2"/>
  <c r="F704" i="2"/>
  <c r="G704" i="2"/>
  <c r="E705" i="2"/>
  <c r="F705" i="2"/>
  <c r="G705" i="2"/>
  <c r="E706" i="2"/>
  <c r="F706" i="2"/>
  <c r="G706" i="2"/>
  <c r="E707" i="2"/>
  <c r="F707" i="2"/>
  <c r="G707" i="2"/>
  <c r="E708" i="2"/>
  <c r="F708" i="2"/>
  <c r="G708" i="2"/>
  <c r="E709" i="2"/>
  <c r="F709" i="2"/>
  <c r="G709" i="2"/>
  <c r="E710" i="2"/>
  <c r="F710" i="2"/>
  <c r="G710" i="2"/>
  <c r="E711" i="2"/>
  <c r="F711" i="2"/>
  <c r="G711" i="2"/>
  <c r="E712" i="2"/>
  <c r="F712" i="2"/>
  <c r="G712" i="2"/>
  <c r="E713" i="2"/>
  <c r="F713" i="2"/>
  <c r="G713" i="2"/>
  <c r="E714" i="2"/>
  <c r="F714" i="2"/>
  <c r="G714" i="2"/>
  <c r="E715" i="2"/>
  <c r="F715" i="2"/>
  <c r="G715" i="2"/>
  <c r="E716" i="2"/>
  <c r="F716" i="2"/>
  <c r="G716" i="2"/>
  <c r="E717" i="2"/>
  <c r="F717" i="2"/>
  <c r="G717" i="2"/>
  <c r="E718" i="2"/>
  <c r="F718" i="2"/>
  <c r="G718" i="2"/>
  <c r="E719" i="2"/>
  <c r="F719" i="2"/>
  <c r="G719" i="2"/>
  <c r="E720" i="2"/>
  <c r="F720" i="2"/>
  <c r="G720" i="2"/>
  <c r="E721" i="2"/>
  <c r="F721" i="2"/>
  <c r="G721" i="2"/>
  <c r="E722" i="2"/>
  <c r="F722" i="2"/>
  <c r="G722" i="2"/>
  <c r="E723" i="2"/>
  <c r="F723" i="2"/>
  <c r="G723" i="2"/>
  <c r="E724" i="2"/>
  <c r="F724" i="2"/>
  <c r="G724" i="2"/>
  <c r="E725" i="2"/>
  <c r="F725" i="2"/>
  <c r="G725" i="2"/>
  <c r="E726" i="2"/>
  <c r="F726" i="2"/>
  <c r="G726" i="2"/>
  <c r="E727" i="2"/>
  <c r="F727" i="2"/>
  <c r="G727" i="2"/>
  <c r="E728" i="2"/>
  <c r="F728" i="2"/>
  <c r="G728" i="2"/>
  <c r="E729" i="2"/>
  <c r="F729" i="2"/>
  <c r="G729" i="2"/>
  <c r="E730" i="2"/>
  <c r="F730" i="2"/>
  <c r="G730" i="2"/>
  <c r="E731" i="2"/>
  <c r="F731" i="2"/>
  <c r="G731" i="2"/>
  <c r="E732" i="2"/>
  <c r="F732" i="2"/>
  <c r="G732" i="2"/>
  <c r="E733" i="2"/>
  <c r="F733" i="2"/>
  <c r="G733" i="2"/>
  <c r="E734" i="2"/>
  <c r="F734" i="2"/>
  <c r="G734" i="2"/>
  <c r="E735" i="2"/>
  <c r="F735" i="2"/>
  <c r="G735" i="2"/>
  <c r="E736" i="2"/>
  <c r="F736" i="2"/>
  <c r="G736" i="2"/>
  <c r="E737" i="2"/>
  <c r="F737" i="2"/>
  <c r="G737" i="2"/>
  <c r="E738" i="2"/>
  <c r="F738" i="2"/>
  <c r="G738" i="2"/>
  <c r="E739" i="2"/>
  <c r="F739" i="2"/>
  <c r="G739" i="2"/>
  <c r="E740" i="2"/>
  <c r="F740" i="2"/>
  <c r="G740" i="2"/>
  <c r="E741" i="2"/>
  <c r="F741" i="2"/>
  <c r="G741" i="2"/>
  <c r="E742" i="2"/>
  <c r="F742" i="2"/>
  <c r="G742" i="2"/>
  <c r="E743" i="2"/>
  <c r="F743" i="2"/>
  <c r="G743" i="2"/>
  <c r="E744" i="2"/>
  <c r="F744" i="2"/>
  <c r="G744" i="2"/>
  <c r="E745" i="2"/>
  <c r="F745" i="2"/>
  <c r="G745" i="2"/>
  <c r="E746" i="2"/>
  <c r="F746" i="2"/>
  <c r="G746" i="2"/>
  <c r="E747" i="2"/>
  <c r="F747" i="2"/>
  <c r="G747" i="2"/>
  <c r="E748" i="2"/>
  <c r="F748" i="2"/>
  <c r="G748" i="2"/>
  <c r="E749" i="2"/>
  <c r="F749" i="2"/>
  <c r="G749" i="2"/>
  <c r="E750" i="2"/>
  <c r="F750" i="2"/>
  <c r="G750" i="2"/>
  <c r="E751" i="2"/>
  <c r="F751" i="2"/>
  <c r="G751" i="2"/>
  <c r="E752" i="2"/>
  <c r="F752" i="2"/>
  <c r="G752" i="2"/>
  <c r="E753" i="2"/>
  <c r="F753" i="2"/>
  <c r="G753" i="2"/>
  <c r="E754" i="2"/>
  <c r="F754" i="2"/>
  <c r="G754" i="2"/>
  <c r="E755" i="2"/>
  <c r="F755" i="2"/>
  <c r="G755" i="2"/>
  <c r="E756" i="2"/>
  <c r="F756" i="2"/>
  <c r="G756" i="2"/>
  <c r="E757" i="2"/>
  <c r="F757" i="2"/>
  <c r="G757" i="2"/>
  <c r="E758" i="2"/>
  <c r="F758" i="2"/>
  <c r="G758" i="2"/>
  <c r="E759" i="2"/>
  <c r="F759" i="2"/>
  <c r="G759" i="2"/>
  <c r="E760" i="2"/>
  <c r="F760" i="2"/>
  <c r="G760" i="2"/>
  <c r="E761" i="2"/>
  <c r="F761" i="2"/>
  <c r="G761" i="2"/>
  <c r="E762" i="2"/>
  <c r="F762" i="2"/>
  <c r="G762" i="2"/>
  <c r="E763" i="2"/>
  <c r="F763" i="2"/>
  <c r="G763" i="2"/>
  <c r="E764" i="2"/>
  <c r="F764" i="2"/>
  <c r="G764" i="2"/>
  <c r="E765" i="2"/>
  <c r="F765" i="2"/>
  <c r="G765" i="2"/>
  <c r="E766" i="2"/>
  <c r="F766" i="2"/>
  <c r="G766" i="2"/>
  <c r="E767" i="2"/>
  <c r="F767" i="2"/>
  <c r="G767" i="2"/>
  <c r="E768" i="2"/>
  <c r="F768" i="2"/>
  <c r="G768" i="2"/>
  <c r="E769" i="2"/>
  <c r="F769" i="2"/>
  <c r="G769" i="2"/>
  <c r="E770" i="2"/>
  <c r="F770" i="2"/>
  <c r="G770" i="2"/>
  <c r="E771" i="2"/>
  <c r="F771" i="2"/>
  <c r="G771" i="2"/>
  <c r="E772" i="2"/>
  <c r="F772" i="2"/>
  <c r="G772" i="2"/>
  <c r="E773" i="2"/>
  <c r="F773" i="2"/>
  <c r="G773" i="2"/>
  <c r="E774" i="2"/>
  <c r="F774" i="2"/>
  <c r="G774" i="2"/>
  <c r="E775" i="2"/>
  <c r="F775" i="2"/>
  <c r="G775" i="2"/>
  <c r="E776" i="2"/>
  <c r="F776" i="2"/>
  <c r="G776" i="2"/>
  <c r="E777" i="2"/>
  <c r="F777" i="2"/>
  <c r="G777" i="2"/>
  <c r="E778" i="2"/>
  <c r="F778" i="2"/>
  <c r="G778" i="2"/>
  <c r="E779" i="2"/>
  <c r="F779" i="2"/>
  <c r="G779" i="2"/>
  <c r="E780" i="2"/>
  <c r="F780" i="2"/>
  <c r="G780" i="2"/>
  <c r="E781" i="2"/>
  <c r="F781" i="2"/>
  <c r="G781" i="2"/>
  <c r="E782" i="2"/>
  <c r="F782" i="2"/>
  <c r="G782" i="2"/>
  <c r="E783" i="2"/>
  <c r="F783" i="2"/>
  <c r="G783" i="2"/>
  <c r="E784" i="2"/>
  <c r="F784" i="2"/>
  <c r="G784" i="2"/>
  <c r="E785" i="2"/>
  <c r="F785" i="2"/>
  <c r="G785" i="2"/>
  <c r="E786" i="2"/>
  <c r="F786" i="2"/>
  <c r="G786" i="2"/>
  <c r="E787" i="2"/>
  <c r="F787" i="2"/>
  <c r="G787" i="2"/>
  <c r="E788" i="2"/>
  <c r="F788" i="2"/>
  <c r="G788" i="2"/>
  <c r="E789" i="2"/>
  <c r="F789" i="2"/>
  <c r="G789" i="2"/>
  <c r="E790" i="2"/>
  <c r="F790" i="2"/>
  <c r="G790" i="2"/>
  <c r="E791" i="2"/>
  <c r="F791" i="2"/>
  <c r="G791" i="2"/>
  <c r="E792" i="2"/>
  <c r="F792" i="2"/>
  <c r="G792" i="2"/>
  <c r="E793" i="2"/>
  <c r="F793" i="2"/>
  <c r="G793" i="2"/>
  <c r="E794" i="2"/>
  <c r="F794" i="2"/>
  <c r="G794" i="2"/>
  <c r="E795" i="2"/>
  <c r="F795" i="2"/>
  <c r="G795" i="2"/>
  <c r="E796" i="2"/>
  <c r="F796" i="2"/>
  <c r="G796" i="2"/>
  <c r="E797" i="2"/>
  <c r="F797" i="2"/>
  <c r="G797" i="2"/>
  <c r="E798" i="2"/>
  <c r="F798" i="2"/>
  <c r="G798" i="2"/>
  <c r="E799" i="2"/>
  <c r="F799" i="2"/>
  <c r="G799" i="2"/>
  <c r="E800" i="2"/>
  <c r="F800" i="2"/>
  <c r="G800" i="2"/>
  <c r="E801" i="2"/>
  <c r="F801" i="2"/>
  <c r="G801" i="2"/>
  <c r="E802" i="2"/>
  <c r="F802" i="2"/>
  <c r="G802" i="2"/>
  <c r="E803" i="2"/>
  <c r="F803" i="2"/>
  <c r="G803" i="2"/>
  <c r="E804" i="2"/>
  <c r="F804" i="2"/>
  <c r="G804" i="2"/>
  <c r="E805" i="2"/>
  <c r="F805" i="2"/>
  <c r="G805" i="2"/>
  <c r="E806" i="2"/>
  <c r="F806" i="2"/>
  <c r="G806" i="2"/>
  <c r="E807" i="2"/>
  <c r="F807" i="2"/>
  <c r="G807" i="2"/>
  <c r="E808" i="2"/>
  <c r="F808" i="2"/>
  <c r="G808" i="2"/>
  <c r="E809" i="2"/>
  <c r="F809" i="2"/>
  <c r="G809" i="2"/>
  <c r="E810" i="2"/>
  <c r="F810" i="2"/>
  <c r="G810" i="2"/>
  <c r="E811" i="2"/>
  <c r="F811" i="2"/>
  <c r="G811" i="2"/>
  <c r="E812" i="2"/>
  <c r="F812" i="2"/>
  <c r="G812" i="2"/>
  <c r="E813" i="2"/>
  <c r="F813" i="2"/>
  <c r="G813" i="2"/>
  <c r="E814" i="2"/>
  <c r="F814" i="2"/>
  <c r="G814" i="2"/>
  <c r="E815" i="2"/>
  <c r="F815" i="2"/>
  <c r="G815" i="2"/>
  <c r="E816" i="2"/>
  <c r="F816" i="2"/>
  <c r="G816" i="2"/>
  <c r="E817" i="2"/>
  <c r="F817" i="2"/>
  <c r="G817" i="2"/>
  <c r="E818" i="2"/>
  <c r="F818" i="2"/>
  <c r="G818" i="2"/>
  <c r="E819" i="2"/>
  <c r="F819" i="2"/>
  <c r="G819" i="2"/>
  <c r="E820" i="2"/>
  <c r="F820" i="2"/>
  <c r="G820" i="2"/>
  <c r="E821" i="2"/>
  <c r="F821" i="2"/>
  <c r="G821" i="2"/>
  <c r="E822" i="2"/>
  <c r="F822" i="2"/>
  <c r="G822" i="2"/>
  <c r="E823" i="2"/>
  <c r="F823" i="2"/>
  <c r="G823" i="2"/>
  <c r="E824" i="2"/>
  <c r="F824" i="2"/>
  <c r="G824" i="2"/>
  <c r="E825" i="2"/>
  <c r="F825" i="2"/>
  <c r="G825" i="2"/>
  <c r="E826" i="2"/>
  <c r="F826" i="2"/>
  <c r="G826" i="2"/>
  <c r="E827" i="2"/>
  <c r="F827" i="2"/>
  <c r="G827" i="2"/>
  <c r="E828" i="2"/>
  <c r="F828" i="2"/>
  <c r="G828" i="2"/>
  <c r="E829" i="2"/>
  <c r="F829" i="2"/>
  <c r="G829" i="2"/>
  <c r="E830" i="2"/>
  <c r="F830" i="2"/>
  <c r="G830" i="2"/>
  <c r="E831" i="2"/>
  <c r="F831" i="2"/>
  <c r="G831" i="2"/>
  <c r="E832" i="2"/>
  <c r="F832" i="2"/>
  <c r="G832" i="2"/>
  <c r="E833" i="2"/>
  <c r="F833" i="2"/>
  <c r="G833" i="2"/>
  <c r="E834" i="2"/>
  <c r="F834" i="2"/>
  <c r="G834" i="2"/>
  <c r="E835" i="2"/>
  <c r="F835" i="2"/>
  <c r="G835" i="2"/>
  <c r="E836" i="2"/>
  <c r="F836" i="2"/>
  <c r="G836" i="2"/>
  <c r="E837" i="2"/>
  <c r="F837" i="2"/>
  <c r="G837" i="2"/>
  <c r="E838" i="2"/>
  <c r="F838" i="2"/>
  <c r="G838" i="2"/>
  <c r="E839" i="2"/>
  <c r="F839" i="2"/>
  <c r="G839" i="2"/>
  <c r="E840" i="2"/>
  <c r="F840" i="2"/>
  <c r="G840" i="2"/>
  <c r="E841" i="2"/>
  <c r="F841" i="2"/>
  <c r="G841" i="2"/>
  <c r="E842" i="2"/>
  <c r="F842" i="2"/>
  <c r="G842" i="2"/>
  <c r="E843" i="2"/>
  <c r="F843" i="2"/>
  <c r="G843" i="2"/>
  <c r="E844" i="2"/>
  <c r="F844" i="2"/>
  <c r="G844" i="2"/>
  <c r="E845" i="2"/>
  <c r="F845" i="2"/>
  <c r="G845" i="2"/>
  <c r="E846" i="2"/>
  <c r="F846" i="2"/>
  <c r="G846" i="2"/>
  <c r="E847" i="2"/>
  <c r="F847" i="2"/>
  <c r="G847" i="2"/>
  <c r="E848" i="2"/>
  <c r="F848" i="2"/>
  <c r="G848" i="2"/>
  <c r="E849" i="2"/>
  <c r="F849" i="2"/>
  <c r="G849" i="2"/>
  <c r="E850" i="2"/>
  <c r="F850" i="2"/>
  <c r="G850" i="2"/>
  <c r="F851" i="2"/>
  <c r="G851" i="2"/>
  <c r="E514" i="2"/>
  <c r="E515" i="2"/>
  <c r="F515" i="2"/>
  <c r="G515" i="2"/>
  <c r="E516" i="2"/>
  <c r="F516" i="2"/>
  <c r="G516" i="2"/>
  <c r="E517" i="2"/>
  <c r="F517" i="2"/>
  <c r="G517" i="2"/>
  <c r="E518" i="2"/>
  <c r="F518" i="2"/>
  <c r="G518" i="2"/>
  <c r="E519" i="2"/>
  <c r="F519" i="2"/>
  <c r="G519" i="2"/>
  <c r="E520" i="2"/>
  <c r="F520" i="2"/>
  <c r="G520" i="2"/>
  <c r="E521" i="2"/>
  <c r="F521" i="2"/>
  <c r="G521" i="2"/>
  <c r="E522" i="2"/>
  <c r="F522" i="2"/>
  <c r="G522" i="2"/>
  <c r="E523" i="2"/>
  <c r="F523" i="2"/>
  <c r="G523" i="2"/>
  <c r="E524" i="2"/>
  <c r="F524" i="2"/>
  <c r="G524" i="2"/>
  <c r="E525" i="2"/>
  <c r="F525" i="2"/>
  <c r="G525" i="2"/>
  <c r="E526" i="2"/>
  <c r="F526" i="2"/>
  <c r="G526" i="2"/>
  <c r="E527" i="2"/>
  <c r="F527" i="2"/>
  <c r="G527" i="2"/>
  <c r="E528" i="2"/>
  <c r="F528" i="2"/>
  <c r="G528" i="2"/>
  <c r="E529" i="2"/>
  <c r="F529" i="2"/>
  <c r="G529" i="2"/>
  <c r="E530" i="2"/>
  <c r="F530" i="2"/>
  <c r="G530" i="2"/>
  <c r="E531" i="2"/>
  <c r="F531" i="2"/>
  <c r="G531" i="2"/>
  <c r="E532" i="2"/>
  <c r="F532" i="2"/>
  <c r="G532" i="2"/>
  <c r="E533" i="2"/>
  <c r="F533" i="2"/>
  <c r="G533" i="2"/>
  <c r="E534" i="2"/>
  <c r="F534" i="2"/>
  <c r="G534" i="2"/>
  <c r="E535" i="2"/>
  <c r="F535" i="2"/>
  <c r="G535" i="2"/>
  <c r="E536" i="2"/>
  <c r="F536" i="2"/>
  <c r="G536" i="2"/>
  <c r="E537" i="2"/>
  <c r="F537" i="2"/>
  <c r="G537" i="2"/>
  <c r="E538" i="2"/>
  <c r="F538" i="2"/>
  <c r="G538" i="2"/>
  <c r="E539" i="2"/>
  <c r="F539" i="2"/>
  <c r="G539" i="2"/>
  <c r="E540" i="2"/>
  <c r="F540" i="2"/>
  <c r="G540" i="2"/>
  <c r="E541" i="2"/>
  <c r="F541" i="2"/>
  <c r="G541" i="2"/>
  <c r="E542" i="2"/>
  <c r="F542" i="2"/>
  <c r="G542" i="2"/>
  <c r="E543" i="2"/>
  <c r="F543" i="2"/>
  <c r="G543" i="2"/>
  <c r="E544" i="2"/>
  <c r="F544" i="2"/>
  <c r="G544" i="2"/>
  <c r="E545" i="2"/>
  <c r="F545" i="2"/>
  <c r="G545" i="2"/>
  <c r="E546" i="2"/>
  <c r="F546" i="2"/>
  <c r="G546" i="2"/>
  <c r="E547" i="2"/>
  <c r="F547" i="2"/>
  <c r="G547" i="2"/>
  <c r="E548" i="2"/>
  <c r="F548" i="2"/>
  <c r="G548" i="2"/>
  <c r="E549" i="2"/>
  <c r="F549" i="2"/>
  <c r="G549" i="2"/>
  <c r="E550" i="2"/>
  <c r="F550" i="2"/>
  <c r="G550" i="2"/>
  <c r="E551" i="2"/>
  <c r="F551" i="2"/>
  <c r="G551" i="2"/>
  <c r="E552" i="2"/>
  <c r="F552" i="2"/>
  <c r="G552" i="2"/>
  <c r="E553" i="2"/>
  <c r="F553" i="2"/>
  <c r="G553" i="2"/>
  <c r="E554" i="2"/>
  <c r="F554" i="2"/>
  <c r="G554" i="2"/>
  <c r="E555" i="2"/>
  <c r="F555" i="2"/>
  <c r="G555" i="2"/>
  <c r="E556" i="2"/>
  <c r="F556" i="2"/>
  <c r="G556" i="2"/>
  <c r="E557" i="2"/>
  <c r="F557" i="2"/>
  <c r="G557" i="2"/>
  <c r="E558" i="2"/>
  <c r="F558" i="2"/>
  <c r="G558" i="2"/>
  <c r="E559" i="2"/>
  <c r="F559" i="2"/>
  <c r="G559" i="2"/>
  <c r="E560" i="2"/>
  <c r="F560" i="2"/>
  <c r="G560" i="2"/>
  <c r="E561" i="2"/>
  <c r="F561" i="2"/>
  <c r="G561" i="2"/>
  <c r="E562" i="2"/>
  <c r="F562" i="2"/>
  <c r="G562" i="2"/>
  <c r="E563" i="2"/>
  <c r="F563" i="2"/>
  <c r="G563" i="2"/>
  <c r="E564" i="2"/>
  <c r="F564" i="2"/>
  <c r="G564" i="2"/>
  <c r="E565" i="2"/>
  <c r="F565" i="2"/>
  <c r="G565" i="2"/>
  <c r="E566" i="2"/>
  <c r="F566" i="2"/>
  <c r="G566" i="2"/>
  <c r="E567" i="2"/>
  <c r="F567" i="2"/>
  <c r="G567" i="2"/>
  <c r="E568" i="2"/>
  <c r="F568" i="2"/>
  <c r="G568" i="2"/>
  <c r="E569" i="2"/>
  <c r="F569" i="2"/>
  <c r="G569" i="2"/>
  <c r="E570" i="2"/>
  <c r="F570" i="2"/>
  <c r="G570" i="2"/>
  <c r="E571" i="2"/>
  <c r="F571" i="2"/>
  <c r="G571" i="2"/>
  <c r="E572" i="2"/>
  <c r="F572" i="2"/>
  <c r="G572" i="2"/>
  <c r="E573" i="2"/>
  <c r="F573" i="2"/>
  <c r="G573" i="2"/>
  <c r="E574" i="2"/>
  <c r="F574" i="2"/>
  <c r="G574" i="2"/>
  <c r="E575" i="2"/>
  <c r="F575" i="2"/>
  <c r="G575" i="2"/>
  <c r="E576" i="2"/>
  <c r="F576" i="2"/>
  <c r="G576" i="2"/>
  <c r="E577" i="2"/>
  <c r="F577" i="2"/>
  <c r="G577" i="2"/>
  <c r="E578" i="2"/>
  <c r="F578" i="2"/>
  <c r="G578" i="2"/>
  <c r="E579" i="2"/>
  <c r="F579" i="2"/>
  <c r="G579" i="2"/>
  <c r="E580" i="2"/>
  <c r="F580" i="2"/>
  <c r="G580" i="2"/>
  <c r="E581" i="2"/>
  <c r="F581" i="2"/>
  <c r="G581" i="2"/>
  <c r="E582" i="2"/>
  <c r="F582" i="2"/>
  <c r="G582" i="2"/>
  <c r="E583" i="2"/>
  <c r="F583" i="2"/>
  <c r="G583" i="2"/>
  <c r="E584" i="2"/>
  <c r="F584" i="2"/>
  <c r="G584" i="2"/>
  <c r="E585" i="2"/>
  <c r="F585" i="2"/>
  <c r="G585" i="2"/>
  <c r="E586" i="2"/>
  <c r="F586" i="2"/>
  <c r="G586" i="2"/>
  <c r="E587" i="2"/>
  <c r="F587" i="2"/>
  <c r="G587" i="2"/>
  <c r="E588" i="2"/>
  <c r="F588" i="2"/>
  <c r="G588" i="2"/>
  <c r="E589" i="2"/>
  <c r="F589" i="2"/>
  <c r="G589" i="2"/>
  <c r="E590" i="2"/>
  <c r="F590" i="2"/>
  <c r="G590" i="2"/>
  <c r="E591" i="2"/>
  <c r="F591" i="2"/>
  <c r="G591" i="2"/>
  <c r="E592" i="2"/>
  <c r="F592" i="2"/>
  <c r="G592" i="2"/>
  <c r="E593" i="2"/>
  <c r="F593" i="2"/>
  <c r="G593" i="2"/>
  <c r="E594" i="2"/>
  <c r="F594" i="2"/>
  <c r="G594" i="2"/>
  <c r="E595" i="2"/>
  <c r="F595" i="2"/>
  <c r="G595" i="2"/>
  <c r="E596" i="2"/>
  <c r="F596" i="2"/>
  <c r="G596" i="2"/>
  <c r="E597" i="2"/>
  <c r="F597" i="2"/>
  <c r="G597" i="2"/>
  <c r="E598" i="2"/>
  <c r="F598" i="2"/>
  <c r="G598" i="2"/>
  <c r="E599" i="2"/>
  <c r="F599" i="2"/>
  <c r="G599" i="2"/>
  <c r="E600" i="2"/>
  <c r="F600" i="2"/>
  <c r="G600" i="2"/>
  <c r="E601" i="2"/>
  <c r="F601" i="2"/>
  <c r="G601" i="2"/>
  <c r="E602" i="2"/>
  <c r="F602" i="2"/>
  <c r="G602" i="2"/>
  <c r="E603" i="2"/>
  <c r="F603" i="2"/>
  <c r="G603" i="2"/>
  <c r="E604" i="2"/>
  <c r="F604" i="2"/>
  <c r="G604" i="2"/>
  <c r="E605" i="2"/>
  <c r="F605" i="2"/>
  <c r="G605" i="2"/>
  <c r="E606" i="2"/>
  <c r="F606" i="2"/>
  <c r="G606" i="2"/>
  <c r="E607" i="2"/>
  <c r="F607" i="2"/>
  <c r="G607" i="2"/>
  <c r="E608" i="2"/>
  <c r="F608" i="2"/>
  <c r="G608" i="2"/>
  <c r="E609" i="2"/>
  <c r="F609" i="2"/>
  <c r="G609" i="2"/>
  <c r="E610" i="2"/>
  <c r="F610" i="2"/>
  <c r="G610" i="2"/>
  <c r="E611" i="2"/>
  <c r="F611" i="2"/>
  <c r="G611" i="2"/>
  <c r="E612" i="2"/>
  <c r="F612" i="2"/>
  <c r="G612" i="2"/>
  <c r="E613" i="2"/>
  <c r="F613" i="2"/>
  <c r="G613" i="2"/>
  <c r="E614" i="2"/>
  <c r="F614" i="2"/>
  <c r="G614" i="2"/>
  <c r="E615" i="2"/>
  <c r="F615" i="2"/>
  <c r="G615" i="2"/>
  <c r="E616" i="2"/>
  <c r="F616" i="2"/>
  <c r="G616" i="2"/>
  <c r="E617" i="2"/>
  <c r="F617" i="2"/>
  <c r="G617" i="2"/>
  <c r="E618" i="2"/>
  <c r="F618" i="2"/>
  <c r="G618" i="2"/>
  <c r="E619" i="2"/>
  <c r="F619" i="2"/>
  <c r="G619" i="2"/>
  <c r="E620" i="2"/>
  <c r="F620" i="2"/>
  <c r="G620" i="2"/>
  <c r="E621" i="2"/>
  <c r="F621" i="2"/>
  <c r="G621" i="2"/>
  <c r="E622" i="2"/>
  <c r="F622" i="2"/>
  <c r="G622" i="2"/>
  <c r="E623" i="2"/>
  <c r="F623" i="2"/>
  <c r="G623" i="2"/>
  <c r="E624" i="2"/>
  <c r="F624" i="2"/>
  <c r="G624" i="2"/>
  <c r="E625" i="2"/>
  <c r="F625" i="2"/>
  <c r="G625" i="2"/>
  <c r="E626" i="2"/>
  <c r="F626" i="2"/>
  <c r="G626" i="2"/>
  <c r="E627" i="2"/>
  <c r="F627" i="2"/>
  <c r="G627" i="2"/>
  <c r="F628" i="2"/>
  <c r="G628" i="2"/>
  <c r="E210" i="2"/>
  <c r="E211" i="2"/>
  <c r="F211" i="2"/>
  <c r="G211" i="2"/>
  <c r="E212" i="2"/>
  <c r="F212" i="2"/>
  <c r="G212" i="2"/>
  <c r="E213" i="2"/>
  <c r="F213" i="2"/>
  <c r="G213" i="2"/>
  <c r="E214" i="2"/>
  <c r="F214" i="2"/>
  <c r="G214" i="2"/>
  <c r="E215" i="2"/>
  <c r="F215" i="2"/>
  <c r="G215" i="2"/>
  <c r="E216" i="2"/>
  <c r="F216" i="2"/>
  <c r="G216" i="2"/>
  <c r="E217" i="2"/>
  <c r="F217" i="2"/>
  <c r="G217" i="2"/>
  <c r="E218" i="2"/>
  <c r="F218" i="2"/>
  <c r="G218" i="2"/>
  <c r="E219" i="2"/>
  <c r="F219" i="2"/>
  <c r="G219" i="2"/>
  <c r="E220" i="2"/>
  <c r="F220" i="2"/>
  <c r="G220" i="2"/>
  <c r="E221" i="2"/>
  <c r="F221" i="2"/>
  <c r="G221" i="2"/>
  <c r="E222" i="2"/>
  <c r="F222" i="2"/>
  <c r="G222" i="2"/>
  <c r="E223" i="2"/>
  <c r="F223" i="2"/>
  <c r="G223" i="2"/>
  <c r="E224" i="2"/>
  <c r="F224" i="2"/>
  <c r="G224" i="2"/>
  <c r="E225" i="2"/>
  <c r="F225" i="2"/>
  <c r="G225" i="2"/>
  <c r="E226" i="2"/>
  <c r="F226" i="2"/>
  <c r="G226" i="2"/>
  <c r="E227" i="2"/>
  <c r="F227" i="2"/>
  <c r="G227" i="2"/>
  <c r="E228" i="2"/>
  <c r="F228" i="2"/>
  <c r="G228" i="2"/>
  <c r="E229" i="2"/>
  <c r="F229" i="2"/>
  <c r="G229" i="2"/>
  <c r="E230" i="2"/>
  <c r="F230" i="2"/>
  <c r="G230" i="2"/>
  <c r="E231" i="2"/>
  <c r="F231" i="2"/>
  <c r="G231" i="2"/>
  <c r="E232" i="2"/>
  <c r="F232" i="2"/>
  <c r="G232" i="2"/>
  <c r="E233" i="2"/>
  <c r="F233" i="2"/>
  <c r="G233" i="2"/>
  <c r="E234" i="2"/>
  <c r="F234" i="2"/>
  <c r="G234" i="2"/>
  <c r="E235" i="2"/>
  <c r="F235" i="2"/>
  <c r="G235" i="2"/>
  <c r="E236" i="2"/>
  <c r="F236" i="2"/>
  <c r="G236" i="2"/>
  <c r="E237" i="2"/>
  <c r="F237" i="2"/>
  <c r="G237" i="2"/>
  <c r="E238" i="2"/>
  <c r="F238" i="2"/>
  <c r="G238" i="2"/>
  <c r="E239" i="2"/>
  <c r="F239" i="2"/>
  <c r="G239" i="2"/>
  <c r="E240" i="2"/>
  <c r="F240" i="2"/>
  <c r="G240" i="2"/>
  <c r="E241" i="2"/>
  <c r="F241" i="2"/>
  <c r="G241" i="2"/>
  <c r="E242" i="2"/>
  <c r="F242" i="2"/>
  <c r="G242" i="2"/>
  <c r="E243" i="2"/>
  <c r="F243" i="2"/>
  <c r="G243" i="2"/>
  <c r="E244" i="2"/>
  <c r="F244" i="2"/>
  <c r="G244" i="2"/>
  <c r="E245" i="2"/>
  <c r="F245" i="2"/>
  <c r="G245" i="2"/>
  <c r="E246" i="2"/>
  <c r="F246" i="2"/>
  <c r="G246" i="2"/>
  <c r="E247" i="2"/>
  <c r="F247" i="2"/>
  <c r="G247" i="2"/>
  <c r="E248" i="2"/>
  <c r="F248" i="2"/>
  <c r="G248" i="2"/>
  <c r="E249" i="2"/>
  <c r="F249" i="2"/>
  <c r="G249" i="2"/>
  <c r="E250" i="2"/>
  <c r="F250" i="2"/>
  <c r="G250" i="2"/>
  <c r="E251" i="2"/>
  <c r="F251" i="2"/>
  <c r="G251" i="2"/>
  <c r="E252" i="2"/>
  <c r="F252" i="2"/>
  <c r="G252" i="2"/>
  <c r="E253" i="2"/>
  <c r="F253" i="2"/>
  <c r="G253" i="2"/>
  <c r="E254" i="2"/>
  <c r="F254" i="2"/>
  <c r="G254" i="2"/>
  <c r="E255" i="2"/>
  <c r="F255" i="2"/>
  <c r="G255" i="2"/>
  <c r="E256" i="2"/>
  <c r="F256" i="2"/>
  <c r="G256" i="2"/>
  <c r="E257" i="2"/>
  <c r="F257" i="2"/>
  <c r="G257" i="2"/>
  <c r="E258" i="2"/>
  <c r="F258" i="2"/>
  <c r="G258" i="2"/>
  <c r="E259" i="2"/>
  <c r="F259" i="2"/>
  <c r="G259" i="2"/>
  <c r="E260" i="2"/>
  <c r="F260" i="2"/>
  <c r="G260" i="2"/>
  <c r="E261" i="2"/>
  <c r="F261" i="2"/>
  <c r="G261" i="2"/>
  <c r="E262" i="2"/>
  <c r="F262" i="2"/>
  <c r="G262" i="2"/>
  <c r="E263" i="2"/>
  <c r="F263" i="2"/>
  <c r="G263" i="2"/>
  <c r="E264" i="2"/>
  <c r="F264" i="2"/>
  <c r="G264" i="2"/>
  <c r="E265" i="2"/>
  <c r="F265" i="2"/>
  <c r="G265" i="2"/>
  <c r="E266" i="2"/>
  <c r="F266" i="2"/>
  <c r="G266" i="2"/>
  <c r="E267" i="2"/>
  <c r="F267" i="2"/>
  <c r="G267" i="2"/>
  <c r="E268" i="2"/>
  <c r="F268" i="2"/>
  <c r="G268" i="2"/>
  <c r="E269" i="2"/>
  <c r="F269" i="2"/>
  <c r="G269" i="2"/>
  <c r="E270" i="2"/>
  <c r="F270" i="2"/>
  <c r="G270" i="2"/>
  <c r="E271" i="2"/>
  <c r="F271" i="2"/>
  <c r="G271" i="2"/>
  <c r="E272" i="2"/>
  <c r="F272" i="2"/>
  <c r="G272" i="2"/>
  <c r="E273" i="2"/>
  <c r="F273" i="2"/>
  <c r="G273" i="2"/>
  <c r="E274" i="2"/>
  <c r="F274" i="2"/>
  <c r="G274" i="2"/>
  <c r="E275" i="2"/>
  <c r="F275" i="2"/>
  <c r="G275" i="2"/>
  <c r="E276" i="2"/>
  <c r="F276" i="2"/>
  <c r="G276" i="2"/>
  <c r="E277" i="2"/>
  <c r="F277" i="2"/>
  <c r="G277" i="2"/>
  <c r="E278" i="2"/>
  <c r="F278" i="2"/>
  <c r="G278" i="2"/>
  <c r="E279" i="2"/>
  <c r="F279" i="2"/>
  <c r="G279" i="2"/>
  <c r="E280" i="2"/>
  <c r="F280" i="2"/>
  <c r="G280" i="2"/>
  <c r="E281" i="2"/>
  <c r="F281" i="2"/>
  <c r="G281" i="2"/>
  <c r="E282" i="2"/>
  <c r="F282" i="2"/>
  <c r="G282" i="2"/>
  <c r="E283" i="2"/>
  <c r="F283" i="2"/>
  <c r="G283" i="2"/>
  <c r="E284" i="2"/>
  <c r="F284" i="2"/>
  <c r="G284" i="2"/>
  <c r="E285" i="2"/>
  <c r="F285" i="2"/>
  <c r="G285" i="2"/>
  <c r="E286" i="2"/>
  <c r="F286" i="2"/>
  <c r="G286" i="2"/>
  <c r="E287" i="2"/>
  <c r="F287" i="2"/>
  <c r="G287" i="2"/>
  <c r="E288" i="2"/>
  <c r="F288" i="2"/>
  <c r="G288" i="2"/>
  <c r="E289" i="2"/>
  <c r="F289" i="2"/>
  <c r="G289" i="2"/>
  <c r="E290" i="2"/>
  <c r="F290" i="2"/>
  <c r="G290" i="2"/>
  <c r="E291" i="2"/>
  <c r="F291" i="2"/>
  <c r="G291" i="2"/>
  <c r="E292" i="2"/>
  <c r="F292" i="2"/>
  <c r="G292" i="2"/>
  <c r="E293" i="2"/>
  <c r="F293" i="2"/>
  <c r="G293" i="2"/>
  <c r="E294" i="2"/>
  <c r="F294" i="2"/>
  <c r="G294" i="2"/>
  <c r="E295" i="2"/>
  <c r="F295" i="2"/>
  <c r="G295" i="2"/>
  <c r="E296" i="2"/>
  <c r="F296" i="2"/>
  <c r="G296" i="2"/>
  <c r="E297" i="2"/>
  <c r="F297" i="2"/>
  <c r="G297" i="2"/>
  <c r="E298" i="2"/>
  <c r="F298" i="2"/>
  <c r="G298" i="2"/>
  <c r="E299" i="2"/>
  <c r="F299" i="2"/>
  <c r="G299" i="2"/>
  <c r="E300" i="2"/>
  <c r="F300" i="2"/>
  <c r="G300" i="2"/>
  <c r="E301" i="2"/>
  <c r="F301" i="2"/>
  <c r="G301" i="2"/>
  <c r="E302" i="2"/>
  <c r="F302" i="2"/>
  <c r="G302" i="2"/>
  <c r="E303" i="2"/>
  <c r="F303" i="2"/>
  <c r="G303" i="2"/>
  <c r="E304" i="2"/>
  <c r="F304" i="2"/>
  <c r="G304" i="2"/>
  <c r="E305" i="2"/>
  <c r="F305" i="2"/>
  <c r="G305" i="2"/>
  <c r="E306" i="2"/>
  <c r="F306" i="2"/>
  <c r="G306" i="2"/>
  <c r="E307" i="2"/>
  <c r="F307" i="2"/>
  <c r="G307" i="2"/>
  <c r="E308" i="2"/>
  <c r="F308" i="2"/>
  <c r="G308" i="2"/>
  <c r="E309" i="2"/>
  <c r="F309" i="2"/>
  <c r="G309" i="2"/>
  <c r="E310" i="2"/>
  <c r="F310" i="2"/>
  <c r="G310" i="2"/>
  <c r="E311" i="2"/>
  <c r="F311" i="2"/>
  <c r="G311" i="2"/>
  <c r="E312" i="2"/>
  <c r="F312" i="2"/>
  <c r="G312" i="2"/>
  <c r="E313" i="2"/>
  <c r="F313" i="2"/>
  <c r="G313" i="2"/>
  <c r="E314" i="2"/>
  <c r="F314" i="2"/>
  <c r="G314" i="2"/>
  <c r="E315" i="2"/>
  <c r="F315" i="2"/>
  <c r="G315" i="2"/>
  <c r="E316" i="2"/>
  <c r="F316" i="2"/>
  <c r="G316" i="2"/>
  <c r="E317" i="2"/>
  <c r="F317" i="2"/>
  <c r="G317" i="2"/>
  <c r="E318" i="2"/>
  <c r="F318" i="2"/>
  <c r="G318" i="2"/>
  <c r="E319" i="2"/>
  <c r="F319" i="2"/>
  <c r="G319" i="2"/>
  <c r="E320" i="2"/>
  <c r="F320" i="2"/>
  <c r="G320" i="2"/>
  <c r="E321" i="2"/>
  <c r="F321" i="2"/>
  <c r="G321" i="2"/>
  <c r="E322" i="2"/>
  <c r="F322" i="2"/>
  <c r="G322" i="2"/>
  <c r="E323" i="2"/>
  <c r="F323" i="2"/>
  <c r="G323" i="2"/>
  <c r="E324" i="2"/>
  <c r="F324" i="2"/>
  <c r="G324" i="2"/>
  <c r="E325" i="2"/>
  <c r="F325" i="2"/>
  <c r="G325" i="2"/>
  <c r="E326" i="2"/>
  <c r="F326" i="2"/>
  <c r="G326" i="2"/>
  <c r="E327" i="2"/>
  <c r="F327" i="2"/>
  <c r="G327" i="2"/>
  <c r="E328" i="2"/>
  <c r="F328" i="2"/>
  <c r="G328" i="2"/>
  <c r="E329" i="2"/>
  <c r="F329" i="2"/>
  <c r="G329" i="2"/>
  <c r="E330" i="2"/>
  <c r="F330" i="2"/>
  <c r="G330" i="2"/>
  <c r="E331" i="2"/>
  <c r="F331" i="2"/>
  <c r="G331" i="2"/>
  <c r="E332" i="2"/>
  <c r="F332" i="2"/>
  <c r="G332" i="2"/>
  <c r="E333" i="2"/>
  <c r="F333" i="2"/>
  <c r="G333" i="2"/>
  <c r="E334" i="2"/>
  <c r="F334" i="2"/>
  <c r="G334" i="2"/>
  <c r="E335" i="2"/>
  <c r="F335" i="2"/>
  <c r="G335" i="2"/>
  <c r="E336" i="2"/>
  <c r="F336" i="2"/>
  <c r="G336" i="2"/>
  <c r="E337" i="2"/>
  <c r="F337" i="2"/>
  <c r="G337" i="2"/>
  <c r="E338" i="2"/>
  <c r="F338" i="2"/>
  <c r="G338" i="2"/>
  <c r="E339" i="2"/>
  <c r="F339" i="2"/>
  <c r="G339" i="2"/>
  <c r="E340" i="2"/>
  <c r="F340" i="2"/>
  <c r="G340" i="2"/>
  <c r="E341" i="2"/>
  <c r="F341" i="2"/>
  <c r="G341" i="2"/>
  <c r="E342" i="2"/>
  <c r="F342" i="2"/>
  <c r="G342" i="2"/>
  <c r="E343" i="2"/>
  <c r="F343" i="2"/>
  <c r="G343" i="2"/>
  <c r="E344" i="2"/>
  <c r="F344" i="2"/>
  <c r="G344" i="2"/>
  <c r="E345" i="2"/>
  <c r="F345" i="2"/>
  <c r="G345" i="2"/>
  <c r="E346" i="2"/>
  <c r="F346" i="2"/>
  <c r="G346" i="2"/>
  <c r="E347" i="2"/>
  <c r="F347" i="2"/>
  <c r="G347" i="2"/>
  <c r="E348" i="2"/>
  <c r="F348" i="2"/>
  <c r="G348" i="2"/>
  <c r="E349" i="2"/>
  <c r="F349" i="2"/>
  <c r="G349" i="2"/>
  <c r="E350" i="2"/>
  <c r="F350" i="2"/>
  <c r="G350" i="2"/>
  <c r="E351" i="2"/>
  <c r="F351" i="2"/>
  <c r="G351" i="2"/>
  <c r="E352" i="2"/>
  <c r="F352" i="2"/>
  <c r="G352" i="2"/>
  <c r="E353" i="2"/>
  <c r="F353" i="2"/>
  <c r="G353" i="2"/>
  <c r="E354" i="2"/>
  <c r="F354" i="2"/>
  <c r="G354" i="2"/>
  <c r="E355" i="2"/>
  <c r="F355" i="2"/>
  <c r="G355" i="2"/>
  <c r="E356" i="2"/>
  <c r="F356" i="2"/>
  <c r="G356" i="2"/>
  <c r="E357" i="2"/>
  <c r="F357" i="2"/>
  <c r="G357" i="2"/>
  <c r="E358" i="2"/>
  <c r="F358" i="2"/>
  <c r="G358" i="2"/>
  <c r="E359" i="2"/>
  <c r="F359" i="2"/>
  <c r="G359" i="2"/>
  <c r="E360" i="2"/>
  <c r="F360" i="2"/>
  <c r="G360" i="2"/>
  <c r="E361" i="2"/>
  <c r="F361" i="2"/>
  <c r="G361" i="2"/>
  <c r="E362" i="2"/>
  <c r="F362" i="2"/>
  <c r="G362" i="2"/>
  <c r="E363" i="2"/>
  <c r="F363" i="2"/>
  <c r="G363" i="2"/>
  <c r="E364" i="2"/>
  <c r="F364" i="2"/>
  <c r="G364" i="2"/>
  <c r="E365" i="2"/>
  <c r="F365" i="2"/>
  <c r="G365" i="2"/>
  <c r="E366" i="2"/>
  <c r="F366" i="2"/>
  <c r="G366" i="2"/>
  <c r="E367" i="2"/>
  <c r="F367" i="2"/>
  <c r="G367" i="2"/>
  <c r="E368" i="2"/>
  <c r="F368" i="2"/>
  <c r="G368" i="2"/>
  <c r="E369" i="2"/>
  <c r="F369" i="2"/>
  <c r="G369" i="2"/>
  <c r="E370" i="2"/>
  <c r="F370" i="2"/>
  <c r="G370" i="2"/>
  <c r="E371" i="2"/>
  <c r="F371" i="2"/>
  <c r="G371" i="2"/>
  <c r="E372" i="2"/>
  <c r="F372" i="2"/>
  <c r="G372" i="2"/>
  <c r="E373" i="2"/>
  <c r="F373" i="2"/>
  <c r="G373" i="2"/>
  <c r="E374" i="2"/>
  <c r="F374" i="2"/>
  <c r="G374" i="2"/>
  <c r="E375" i="2"/>
  <c r="F375" i="2"/>
  <c r="G375" i="2"/>
  <c r="E376" i="2"/>
  <c r="F376" i="2"/>
  <c r="G376" i="2"/>
  <c r="E377" i="2"/>
  <c r="F377" i="2"/>
  <c r="G377" i="2"/>
  <c r="E378" i="2"/>
  <c r="F378" i="2"/>
  <c r="G378" i="2"/>
  <c r="E379" i="2"/>
  <c r="F379" i="2"/>
  <c r="G379" i="2"/>
  <c r="E380" i="2"/>
  <c r="F380" i="2"/>
  <c r="G380" i="2"/>
  <c r="E381" i="2"/>
  <c r="F381" i="2"/>
  <c r="G381" i="2"/>
  <c r="E382" i="2"/>
  <c r="F382" i="2"/>
  <c r="G382" i="2"/>
  <c r="E383" i="2"/>
  <c r="F383" i="2"/>
  <c r="G383" i="2"/>
  <c r="E384" i="2"/>
  <c r="F384" i="2"/>
  <c r="G384" i="2"/>
  <c r="E385" i="2"/>
  <c r="F385" i="2"/>
  <c r="G385" i="2"/>
  <c r="E386" i="2"/>
  <c r="F386" i="2"/>
  <c r="G386" i="2"/>
  <c r="E387" i="2"/>
  <c r="F387" i="2"/>
  <c r="G387" i="2"/>
  <c r="E388" i="2"/>
  <c r="F388" i="2"/>
  <c r="G388" i="2"/>
  <c r="E389" i="2"/>
  <c r="F389" i="2"/>
  <c r="G389" i="2"/>
  <c r="E390" i="2"/>
  <c r="F390" i="2"/>
  <c r="G390" i="2"/>
  <c r="E391" i="2"/>
  <c r="F391" i="2"/>
  <c r="G391" i="2"/>
  <c r="E392" i="2"/>
  <c r="F392" i="2"/>
  <c r="G392" i="2"/>
  <c r="E393" i="2"/>
  <c r="F393" i="2"/>
  <c r="G393" i="2"/>
  <c r="E394" i="2"/>
  <c r="F394" i="2"/>
  <c r="G394" i="2"/>
  <c r="E395" i="2"/>
  <c r="F395" i="2"/>
  <c r="G395" i="2"/>
  <c r="E396" i="2"/>
  <c r="F396" i="2"/>
  <c r="G396" i="2"/>
  <c r="E397" i="2"/>
  <c r="F397" i="2"/>
  <c r="G397" i="2"/>
  <c r="E398" i="2"/>
  <c r="F398" i="2"/>
  <c r="G398" i="2"/>
  <c r="E399" i="2"/>
  <c r="F399" i="2"/>
  <c r="G399" i="2"/>
  <c r="E400" i="2"/>
  <c r="F400" i="2"/>
  <c r="G400" i="2"/>
  <c r="E401" i="2"/>
  <c r="F401" i="2"/>
  <c r="G401" i="2"/>
  <c r="E402" i="2"/>
  <c r="F402" i="2"/>
  <c r="G402" i="2"/>
  <c r="E403" i="2"/>
  <c r="F403" i="2"/>
  <c r="G403" i="2"/>
  <c r="E404" i="2"/>
  <c r="F404" i="2"/>
  <c r="G404" i="2"/>
  <c r="E405" i="2"/>
  <c r="F405" i="2"/>
  <c r="G405" i="2"/>
  <c r="E406" i="2"/>
  <c r="F406" i="2"/>
  <c r="G406" i="2"/>
  <c r="E407" i="2"/>
  <c r="F407" i="2"/>
  <c r="G407" i="2"/>
  <c r="E408" i="2"/>
  <c r="F408" i="2"/>
  <c r="G408" i="2"/>
  <c r="E409" i="2"/>
  <c r="F409" i="2"/>
  <c r="G409" i="2"/>
  <c r="E410" i="2"/>
  <c r="F410" i="2"/>
  <c r="G410" i="2"/>
  <c r="E411" i="2"/>
  <c r="F411" i="2"/>
  <c r="G411" i="2"/>
  <c r="E412" i="2"/>
  <c r="F412" i="2"/>
  <c r="G412" i="2"/>
  <c r="E413" i="2"/>
  <c r="F413" i="2"/>
  <c r="G413" i="2"/>
  <c r="E414" i="2"/>
  <c r="F414" i="2"/>
  <c r="G414" i="2"/>
  <c r="E415" i="2"/>
  <c r="F415" i="2"/>
  <c r="G415" i="2"/>
  <c r="E416" i="2"/>
  <c r="F416" i="2"/>
  <c r="G416" i="2"/>
  <c r="E417" i="2"/>
  <c r="F417" i="2"/>
  <c r="G417" i="2"/>
  <c r="E418" i="2"/>
  <c r="F418" i="2"/>
  <c r="G418" i="2"/>
  <c r="E419" i="2"/>
  <c r="F419" i="2"/>
  <c r="G419" i="2"/>
  <c r="E420" i="2"/>
  <c r="F420" i="2"/>
  <c r="G420" i="2"/>
  <c r="E421" i="2"/>
  <c r="F421" i="2"/>
  <c r="G421" i="2"/>
  <c r="E422" i="2"/>
  <c r="F422" i="2"/>
  <c r="G422" i="2"/>
  <c r="E423" i="2"/>
  <c r="F423" i="2"/>
  <c r="G423" i="2"/>
  <c r="E424" i="2"/>
  <c r="F424" i="2"/>
  <c r="G424" i="2"/>
  <c r="E425" i="2"/>
  <c r="F425" i="2"/>
  <c r="G425" i="2"/>
  <c r="E426" i="2"/>
  <c r="F426" i="2"/>
  <c r="G426" i="2"/>
  <c r="E427" i="2"/>
  <c r="F427" i="2"/>
  <c r="G427" i="2"/>
  <c r="E428" i="2"/>
  <c r="F428" i="2"/>
  <c r="G428" i="2"/>
  <c r="E429" i="2"/>
  <c r="F429" i="2"/>
  <c r="G429" i="2"/>
  <c r="E430" i="2"/>
  <c r="F430" i="2"/>
  <c r="G430" i="2"/>
  <c r="E431" i="2"/>
  <c r="F431" i="2"/>
  <c r="G431" i="2"/>
  <c r="E432" i="2"/>
  <c r="F432" i="2"/>
  <c r="G432" i="2"/>
  <c r="E433" i="2"/>
  <c r="F433" i="2"/>
  <c r="G433" i="2"/>
  <c r="E434" i="2"/>
  <c r="F434" i="2"/>
  <c r="G434" i="2"/>
  <c r="E435" i="2"/>
  <c r="F435" i="2"/>
  <c r="G435" i="2"/>
  <c r="E436" i="2"/>
  <c r="F436" i="2"/>
  <c r="G436" i="2"/>
  <c r="E437" i="2"/>
  <c r="F437" i="2"/>
  <c r="G437" i="2"/>
  <c r="E438" i="2"/>
  <c r="F438" i="2"/>
  <c r="G438" i="2"/>
  <c r="E439" i="2"/>
  <c r="F439" i="2"/>
  <c r="G439" i="2"/>
  <c r="E440" i="2"/>
  <c r="F440" i="2"/>
  <c r="G440" i="2"/>
  <c r="E441" i="2"/>
  <c r="F441" i="2"/>
  <c r="G441" i="2"/>
  <c r="E442" i="2"/>
  <c r="F442" i="2"/>
  <c r="G442" i="2"/>
  <c r="E443" i="2"/>
  <c r="F443" i="2"/>
  <c r="G443" i="2"/>
  <c r="E444" i="2"/>
  <c r="F444" i="2"/>
  <c r="G444" i="2"/>
  <c r="E445" i="2"/>
  <c r="F445" i="2"/>
  <c r="G445" i="2"/>
  <c r="E446" i="2"/>
  <c r="F446" i="2"/>
  <c r="G446" i="2"/>
  <c r="E447" i="2"/>
  <c r="F447" i="2"/>
  <c r="G447" i="2"/>
  <c r="E448" i="2"/>
  <c r="F448" i="2"/>
  <c r="G448" i="2"/>
  <c r="E449" i="2"/>
  <c r="F449" i="2"/>
  <c r="G449" i="2"/>
  <c r="E450" i="2"/>
  <c r="F450" i="2"/>
  <c r="G450" i="2"/>
  <c r="E451" i="2"/>
  <c r="F451" i="2"/>
  <c r="G451" i="2"/>
  <c r="E452" i="2"/>
  <c r="F452" i="2"/>
  <c r="G452" i="2"/>
  <c r="E453" i="2"/>
  <c r="F453" i="2"/>
  <c r="G453" i="2"/>
  <c r="E454" i="2"/>
  <c r="F454" i="2"/>
  <c r="G454" i="2"/>
  <c r="E455" i="2"/>
  <c r="F455" i="2"/>
  <c r="G455" i="2"/>
  <c r="E456" i="2"/>
  <c r="F456" i="2"/>
  <c r="G456" i="2"/>
  <c r="E457" i="2"/>
  <c r="F457" i="2"/>
  <c r="G457" i="2"/>
  <c r="E458" i="2"/>
  <c r="F458" i="2"/>
  <c r="G458" i="2"/>
  <c r="E459" i="2"/>
  <c r="F459" i="2"/>
  <c r="G459" i="2"/>
  <c r="E460" i="2"/>
  <c r="F460" i="2"/>
  <c r="G460" i="2"/>
  <c r="E461" i="2"/>
  <c r="F461" i="2"/>
  <c r="G461" i="2"/>
  <c r="E462" i="2"/>
  <c r="F462" i="2"/>
  <c r="G462" i="2"/>
  <c r="E463" i="2"/>
  <c r="F463" i="2"/>
  <c r="G463" i="2"/>
  <c r="E464" i="2"/>
  <c r="F464" i="2"/>
  <c r="G464" i="2"/>
  <c r="E465" i="2"/>
  <c r="F465" i="2"/>
  <c r="G465" i="2"/>
  <c r="E466" i="2"/>
  <c r="F466" i="2"/>
  <c r="G466" i="2"/>
  <c r="E467" i="2"/>
  <c r="F467" i="2"/>
  <c r="G467" i="2"/>
  <c r="E468" i="2"/>
  <c r="F468" i="2"/>
  <c r="G468" i="2"/>
  <c r="E469" i="2"/>
  <c r="F469" i="2"/>
  <c r="G469" i="2"/>
  <c r="E470" i="2"/>
  <c r="F470" i="2"/>
  <c r="G470" i="2"/>
  <c r="E471" i="2"/>
  <c r="F471" i="2"/>
  <c r="G471" i="2"/>
  <c r="E472" i="2"/>
  <c r="F472" i="2"/>
  <c r="G472" i="2"/>
  <c r="E473" i="2"/>
  <c r="F473" i="2"/>
  <c r="G473" i="2"/>
  <c r="E474" i="2"/>
  <c r="F474" i="2"/>
  <c r="G474" i="2"/>
  <c r="E475" i="2"/>
  <c r="F475" i="2"/>
  <c r="G475" i="2"/>
  <c r="E476" i="2"/>
  <c r="F476" i="2"/>
  <c r="G476" i="2"/>
  <c r="E477" i="2"/>
  <c r="F477" i="2"/>
  <c r="G477" i="2"/>
  <c r="E478" i="2"/>
  <c r="F478" i="2"/>
  <c r="G478" i="2"/>
  <c r="E479" i="2"/>
  <c r="F479" i="2"/>
  <c r="G479" i="2"/>
  <c r="E480" i="2"/>
  <c r="F480" i="2"/>
  <c r="G480" i="2"/>
  <c r="E481" i="2"/>
  <c r="F481" i="2"/>
  <c r="G481" i="2"/>
  <c r="E482" i="2"/>
  <c r="F482" i="2"/>
  <c r="G482" i="2"/>
  <c r="E483" i="2"/>
  <c r="F483" i="2"/>
  <c r="G483" i="2"/>
  <c r="E484" i="2"/>
  <c r="F484" i="2"/>
  <c r="G484" i="2"/>
  <c r="E485" i="2"/>
  <c r="F485" i="2"/>
  <c r="G485" i="2"/>
  <c r="E486" i="2"/>
  <c r="F486" i="2"/>
  <c r="G486" i="2"/>
  <c r="E487" i="2"/>
  <c r="F487" i="2"/>
  <c r="G487" i="2"/>
  <c r="E488" i="2"/>
  <c r="F488" i="2"/>
  <c r="G488" i="2"/>
  <c r="E489" i="2"/>
  <c r="F489" i="2"/>
  <c r="G489" i="2"/>
  <c r="E490" i="2"/>
  <c r="F490" i="2"/>
  <c r="G490" i="2"/>
  <c r="E491" i="2"/>
  <c r="F491" i="2"/>
  <c r="G491" i="2"/>
  <c r="E492" i="2"/>
  <c r="F492" i="2"/>
  <c r="G492" i="2"/>
  <c r="E493" i="2"/>
  <c r="F493" i="2"/>
  <c r="G493" i="2"/>
  <c r="E494" i="2"/>
  <c r="F494" i="2"/>
  <c r="G494" i="2"/>
  <c r="E495" i="2"/>
  <c r="F495" i="2"/>
  <c r="G495" i="2"/>
  <c r="E496" i="2"/>
  <c r="F496" i="2"/>
  <c r="G496" i="2"/>
  <c r="E497" i="2"/>
  <c r="F497" i="2"/>
  <c r="G497" i="2"/>
  <c r="E498" i="2"/>
  <c r="F498" i="2"/>
  <c r="G498" i="2"/>
  <c r="E499" i="2"/>
  <c r="F499" i="2"/>
  <c r="G499" i="2"/>
  <c r="E500" i="2"/>
  <c r="F500" i="2"/>
  <c r="G500" i="2"/>
  <c r="E501" i="2"/>
  <c r="F501" i="2"/>
  <c r="G501" i="2"/>
  <c r="E502" i="2"/>
  <c r="F502" i="2"/>
  <c r="G502" i="2"/>
  <c r="E503" i="2"/>
  <c r="F503" i="2"/>
  <c r="G503" i="2"/>
  <c r="E504" i="2"/>
  <c r="F504" i="2"/>
  <c r="G504" i="2"/>
  <c r="E505" i="2"/>
  <c r="F505" i="2"/>
  <c r="G505" i="2"/>
  <c r="E506" i="2"/>
  <c r="F506" i="2"/>
  <c r="G506" i="2"/>
  <c r="E507" i="2"/>
  <c r="F507" i="2"/>
  <c r="G507" i="2"/>
  <c r="E508" i="2"/>
  <c r="F508" i="2"/>
  <c r="G508" i="2"/>
  <c r="E509" i="2"/>
  <c r="F509" i="2"/>
  <c r="G509" i="2"/>
  <c r="E510" i="2"/>
  <c r="F510" i="2"/>
  <c r="G510" i="2"/>
  <c r="E511" i="2"/>
  <c r="F511" i="2"/>
  <c r="G511" i="2"/>
  <c r="E512" i="2"/>
  <c r="F512" i="2"/>
  <c r="G512" i="2"/>
  <c r="E513" i="2"/>
  <c r="F513" i="2"/>
  <c r="G513" i="2"/>
  <c r="F514" i="2"/>
  <c r="G514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F210" i="2"/>
  <c r="G210" i="2"/>
  <c r="F90" i="2"/>
  <c r="G90" i="2"/>
  <c r="F91" i="2"/>
  <c r="G91" i="2"/>
  <c r="F92" i="2"/>
  <c r="G92" i="2"/>
  <c r="F93" i="2"/>
  <c r="G93" i="2"/>
  <c r="F94" i="2"/>
  <c r="G94" i="2"/>
  <c r="F95" i="2"/>
  <c r="G95" i="2"/>
  <c r="F96" i="2"/>
  <c r="G96" i="2"/>
  <c r="F97" i="2"/>
  <c r="G97" i="2"/>
  <c r="F98" i="2"/>
  <c r="G98" i="2"/>
  <c r="F99" i="2"/>
  <c r="G99" i="2"/>
  <c r="F100" i="2"/>
  <c r="G100" i="2"/>
  <c r="F101" i="2"/>
  <c r="G101" i="2"/>
  <c r="F102" i="2"/>
  <c r="G102" i="2"/>
  <c r="F103" i="2"/>
  <c r="G103" i="2"/>
  <c r="F104" i="2"/>
  <c r="G104" i="2"/>
  <c r="F105" i="2"/>
  <c r="G105" i="2"/>
  <c r="F106" i="2"/>
  <c r="G106" i="2"/>
  <c r="F107" i="2"/>
  <c r="G107" i="2"/>
  <c r="F108" i="2"/>
  <c r="G108" i="2"/>
  <c r="F109" i="2"/>
  <c r="G109" i="2"/>
  <c r="F110" i="2"/>
  <c r="G110" i="2"/>
  <c r="F111" i="2"/>
  <c r="G111" i="2"/>
  <c r="F112" i="2"/>
  <c r="G112" i="2"/>
  <c r="F113" i="2"/>
  <c r="G113" i="2"/>
  <c r="F114" i="2"/>
  <c r="G114" i="2"/>
  <c r="F115" i="2"/>
  <c r="G115" i="2"/>
  <c r="F116" i="2"/>
  <c r="G116" i="2"/>
  <c r="F117" i="2"/>
  <c r="G117" i="2"/>
  <c r="F118" i="2"/>
  <c r="G118" i="2"/>
  <c r="F119" i="2"/>
  <c r="G119" i="2"/>
  <c r="F120" i="2"/>
  <c r="G120" i="2"/>
  <c r="F121" i="2"/>
  <c r="G121" i="2"/>
  <c r="F122" i="2"/>
  <c r="G122" i="2"/>
  <c r="F123" i="2"/>
  <c r="G123" i="2"/>
  <c r="F124" i="2"/>
  <c r="G124" i="2"/>
  <c r="F125" i="2"/>
  <c r="G125" i="2"/>
  <c r="F126" i="2"/>
  <c r="G126" i="2"/>
  <c r="F127" i="2"/>
  <c r="G127" i="2"/>
  <c r="F128" i="2"/>
  <c r="G128" i="2"/>
  <c r="F129" i="2"/>
  <c r="G129" i="2"/>
  <c r="F130" i="2"/>
  <c r="G130" i="2"/>
  <c r="F131" i="2"/>
  <c r="G131" i="2"/>
  <c r="F132" i="2"/>
  <c r="G132" i="2"/>
  <c r="F133" i="2"/>
  <c r="G133" i="2"/>
  <c r="F134" i="2"/>
  <c r="G134" i="2"/>
  <c r="F135" i="2"/>
  <c r="G135" i="2"/>
  <c r="F136" i="2"/>
  <c r="G136" i="2"/>
  <c r="F137" i="2"/>
  <c r="G137" i="2"/>
  <c r="F138" i="2"/>
  <c r="G138" i="2"/>
  <c r="F139" i="2"/>
  <c r="G139" i="2"/>
  <c r="F140" i="2"/>
  <c r="G140" i="2"/>
  <c r="F141" i="2"/>
  <c r="G141" i="2"/>
  <c r="F142" i="2"/>
  <c r="G142" i="2"/>
  <c r="F143" i="2"/>
  <c r="G143" i="2"/>
  <c r="F144" i="2"/>
  <c r="G144" i="2"/>
  <c r="F145" i="2"/>
  <c r="G145" i="2"/>
  <c r="F146" i="2"/>
  <c r="G146" i="2"/>
  <c r="F147" i="2"/>
  <c r="G147" i="2"/>
  <c r="F148" i="2"/>
  <c r="G148" i="2"/>
  <c r="F149" i="2"/>
  <c r="G149" i="2"/>
  <c r="F150" i="2"/>
  <c r="G150" i="2"/>
  <c r="F151" i="2"/>
  <c r="G151" i="2"/>
  <c r="F152" i="2"/>
  <c r="G152" i="2"/>
  <c r="F153" i="2"/>
  <c r="G153" i="2"/>
  <c r="F154" i="2"/>
  <c r="G154" i="2"/>
  <c r="F155" i="2"/>
  <c r="G155" i="2"/>
  <c r="F156" i="2"/>
  <c r="G156" i="2"/>
  <c r="F157" i="2"/>
  <c r="G157" i="2"/>
  <c r="F158" i="2"/>
  <c r="G158" i="2"/>
  <c r="F159" i="2"/>
  <c r="G159" i="2"/>
  <c r="F160" i="2"/>
  <c r="G160" i="2"/>
  <c r="F161" i="2"/>
  <c r="G161" i="2"/>
  <c r="F162" i="2"/>
  <c r="G162" i="2"/>
  <c r="F163" i="2"/>
  <c r="G163" i="2"/>
  <c r="F164" i="2"/>
  <c r="G164" i="2"/>
  <c r="F165" i="2"/>
  <c r="G165" i="2"/>
  <c r="F166" i="2"/>
  <c r="G166" i="2"/>
  <c r="F167" i="2"/>
  <c r="G167" i="2"/>
  <c r="F168" i="2"/>
  <c r="G168" i="2"/>
  <c r="F169" i="2"/>
  <c r="G169" i="2"/>
  <c r="F170" i="2"/>
  <c r="G170" i="2"/>
  <c r="F171" i="2"/>
  <c r="G171" i="2"/>
  <c r="F172" i="2"/>
  <c r="G172" i="2"/>
  <c r="F173" i="2"/>
  <c r="G173" i="2"/>
  <c r="F174" i="2"/>
  <c r="G174" i="2"/>
  <c r="F175" i="2"/>
  <c r="G175" i="2"/>
  <c r="F176" i="2"/>
  <c r="G176" i="2"/>
  <c r="F177" i="2"/>
  <c r="G177" i="2"/>
  <c r="F178" i="2"/>
  <c r="G178" i="2"/>
  <c r="F179" i="2"/>
  <c r="G179" i="2"/>
  <c r="F180" i="2"/>
  <c r="G180" i="2"/>
  <c r="F181" i="2"/>
  <c r="G181" i="2"/>
  <c r="F182" i="2"/>
  <c r="G182" i="2"/>
  <c r="F183" i="2"/>
  <c r="G183" i="2"/>
  <c r="F184" i="2"/>
  <c r="G184" i="2"/>
  <c r="F185" i="2"/>
  <c r="G185" i="2"/>
  <c r="F186" i="2"/>
  <c r="G186" i="2"/>
  <c r="F187" i="2"/>
  <c r="G187" i="2"/>
  <c r="F188" i="2"/>
  <c r="G188" i="2"/>
  <c r="F189" i="2"/>
  <c r="G189" i="2"/>
  <c r="F190" i="2"/>
  <c r="G190" i="2"/>
  <c r="F191" i="2"/>
  <c r="G191" i="2"/>
  <c r="F192" i="2"/>
  <c r="G192" i="2"/>
  <c r="F193" i="2"/>
  <c r="G193" i="2"/>
  <c r="F194" i="2"/>
  <c r="G194" i="2"/>
  <c r="F195" i="2"/>
  <c r="G195" i="2"/>
  <c r="F196" i="2"/>
  <c r="G196" i="2"/>
  <c r="F197" i="2"/>
  <c r="G197" i="2"/>
  <c r="F198" i="2"/>
  <c r="G198" i="2"/>
  <c r="F199" i="2"/>
  <c r="G199" i="2"/>
  <c r="F200" i="2"/>
  <c r="G200" i="2"/>
  <c r="F201" i="2"/>
  <c r="G201" i="2"/>
  <c r="F202" i="2"/>
  <c r="G202" i="2"/>
  <c r="F203" i="2"/>
  <c r="G203" i="2"/>
  <c r="F204" i="2"/>
  <c r="G204" i="2"/>
  <c r="F205" i="2"/>
  <c r="G205" i="2"/>
  <c r="F206" i="2"/>
  <c r="G206" i="2"/>
  <c r="F207" i="2"/>
  <c r="G207" i="2"/>
  <c r="F208" i="2"/>
  <c r="G208" i="2"/>
  <c r="F209" i="2"/>
  <c r="G209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F89" i="2"/>
  <c r="G89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E17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</calcChain>
</file>

<file path=xl/sharedStrings.xml><?xml version="1.0" encoding="utf-8"?>
<sst xmlns="http://schemas.openxmlformats.org/spreadsheetml/2006/main" count="34574" uniqueCount="196">
  <si>
    <t>Registration:</t>
  </si>
  <si>
    <t>Post: coap://[disona-host]/register</t>
  </si>
  <si>
    <t>Manadatory payload data (application/json):</t>
  </si>
  <si>
    <t>{</t>
  </si>
  <si>
    <t xml:space="preserve">     d_uuid: ‘xxx’,</t>
  </si>
  <si>
    <t>d_id</t>
  </si>
  <si>
    <t xml:space="preserve">     d_mf: ‘xxx’,</t>
  </si>
  <si>
    <t xml:space="preserve">     d_sw: ‘xxx’,</t>
  </si>
  <si>
    <t xml:space="preserve">     d_hw: ‘xxx’</t>
  </si>
  <si>
    <t>}</t>
  </si>
  <si>
    <t>Log:</t>
  </si>
  <si>
    <t>Post: coap://[disona-host]/log   Post: coap://[disona-host]/sense (as agreed)</t>
  </si>
  <si>
    <t>No idea how payload data will look? Plain JSON format encoded as per SenML+JSON proposed standard.</t>
  </si>
  <si>
    <t>Alert:</t>
  </si>
  <si>
    <t>Post: coap://[disona-host]/alert Correct</t>
  </si>
  <si>
    <t>No idea how payload data will look? Exactly same as above.</t>
  </si>
  <si>
    <t>Status: Nothing planned here, status changes for now will be reflected in registration</t>
  </si>
  <si>
    <t>Post: coap://[disona-host]/status</t>
  </si>
  <si>
    <t>No idea how payload data will look?</t>
  </si>
  <si>
    <t>d_uuid</t>
  </si>
  <si>
    <t>abc123</t>
  </si>
  <si>
    <t>Off</t>
  </si>
  <si>
    <t>Compressor</t>
  </si>
  <si>
    <t>On</t>
  </si>
  <si>
    <t>Row Labels</t>
  </si>
  <si>
    <t>Grand Total</t>
  </si>
  <si>
    <t>(All)</t>
  </si>
  <si>
    <t>Notes</t>
  </si>
  <si>
    <t>Need to calculate average for each On/Off transition</t>
  </si>
  <si>
    <t>Need to keep overall average for all On/Off transition</t>
  </si>
  <si>
    <t>Sample data constants</t>
  </si>
  <si>
    <t>Read interval (s)</t>
  </si>
  <si>
    <t>a_1Description</t>
  </si>
  <si>
    <t>SysTimeStamp</t>
  </si>
  <si>
    <t>a_1State</t>
  </si>
  <si>
    <t>a_1StateIndex</t>
  </si>
  <si>
    <t>Off State Min reading</t>
  </si>
  <si>
    <t>Off State Max reading</t>
  </si>
  <si>
    <t>OnState Min reading</t>
  </si>
  <si>
    <t>StateInstanceTimestamp</t>
  </si>
  <si>
    <t>Reading divisor</t>
  </si>
  <si>
    <t>EnergyReading(Fixed)</t>
  </si>
  <si>
    <t>Sum of EnergyReading(Fixed)</t>
  </si>
  <si>
    <t>Average Off Cycle Energy Use</t>
  </si>
  <si>
    <t>Averge On Cycle Enery Use</t>
  </si>
  <si>
    <t>Comparison to average</t>
  </si>
  <si>
    <t>Acceptable variance</t>
  </si>
  <si>
    <t>Within acceptable variance?</t>
  </si>
  <si>
    <t>EnergyReading(Rand)</t>
  </si>
  <si>
    <t>Minimum Ambient Temp</t>
  </si>
  <si>
    <t>Ambient Temp Range</t>
  </si>
  <si>
    <t>Maximum Ambient Temp</t>
  </si>
  <si>
    <t>Minimum Temp Time</t>
  </si>
  <si>
    <t>Maximum Temp Time</t>
  </si>
  <si>
    <t>Ambient Temp</t>
  </si>
  <si>
    <t>Data points in range</t>
  </si>
  <si>
    <t>Temp increment</t>
  </si>
  <si>
    <t>Off42182.</t>
  </si>
  <si>
    <t>Off42182.000833</t>
  </si>
  <si>
    <t>Off42182.005752</t>
  </si>
  <si>
    <t>Off42182.009653</t>
  </si>
  <si>
    <t>Off42182.011863</t>
  </si>
  <si>
    <t>Off42182.016782</t>
  </si>
  <si>
    <t>Off42182.020683</t>
  </si>
  <si>
    <t>Off42182.022894</t>
  </si>
  <si>
    <t>Off42182.027813</t>
  </si>
  <si>
    <t>Off42182.031713</t>
  </si>
  <si>
    <t>Off42182.033924</t>
  </si>
  <si>
    <t>Off42182.038843</t>
  </si>
  <si>
    <t>Off42182.042743</t>
  </si>
  <si>
    <t>Off42182.044954</t>
  </si>
  <si>
    <t>Off42182.049873</t>
  </si>
  <si>
    <t>Off42182.053773</t>
  </si>
  <si>
    <t>Off42182.055984</t>
  </si>
  <si>
    <t>Off42182.060903</t>
  </si>
  <si>
    <t>Off42182.064803</t>
  </si>
  <si>
    <t>Off42182.067014</t>
  </si>
  <si>
    <t>Off42182.071933</t>
  </si>
  <si>
    <t>Off42182.075833</t>
  </si>
  <si>
    <t>Off42182.078044</t>
  </si>
  <si>
    <t>Off42182.082963</t>
  </si>
  <si>
    <t>Off42182.086863</t>
  </si>
  <si>
    <t>Off42182.089074</t>
  </si>
  <si>
    <t>Off42182.093993</t>
  </si>
  <si>
    <t>Off42182.097894</t>
  </si>
  <si>
    <t>Off42182.100104</t>
  </si>
  <si>
    <t>Off42182.105023</t>
  </si>
  <si>
    <t>Off42182.108924</t>
  </si>
  <si>
    <t>Off42182.111134</t>
  </si>
  <si>
    <t>Off42182.116053</t>
  </si>
  <si>
    <t>Off42182.119954</t>
  </si>
  <si>
    <t>Off42182.122164</t>
  </si>
  <si>
    <t>Off42182.127083</t>
  </si>
  <si>
    <t>Off42182.130984</t>
  </si>
  <si>
    <t>On42182.000012</t>
  </si>
  <si>
    <t>On42182.002234</t>
  </si>
  <si>
    <t>On42182.007072</t>
  </si>
  <si>
    <t>On42182.011042</t>
  </si>
  <si>
    <t>On42182.013264</t>
  </si>
  <si>
    <t>On42182.018102</t>
  </si>
  <si>
    <t>On42182.022072</t>
  </si>
  <si>
    <t>On42182.024294</t>
  </si>
  <si>
    <t>On42182.029132</t>
  </si>
  <si>
    <t>On42182.033102</t>
  </si>
  <si>
    <t>On42182.035324</t>
  </si>
  <si>
    <t>On42182.040162</t>
  </si>
  <si>
    <t>On42182.044132</t>
  </si>
  <si>
    <t>On42182.046354</t>
  </si>
  <si>
    <t>On42182.051192</t>
  </si>
  <si>
    <t>On42182.055162</t>
  </si>
  <si>
    <t>On42182.057384</t>
  </si>
  <si>
    <t>On42182.062222</t>
  </si>
  <si>
    <t>On42182.066192</t>
  </si>
  <si>
    <t>On42182.068414</t>
  </si>
  <si>
    <t>On42182.073252</t>
  </si>
  <si>
    <t>On42182.077222</t>
  </si>
  <si>
    <t>On42182.079444</t>
  </si>
  <si>
    <t>On42182.084282</t>
  </si>
  <si>
    <t>On42182.088252</t>
  </si>
  <si>
    <t>On42182.090475</t>
  </si>
  <si>
    <t>On42182.095313</t>
  </si>
  <si>
    <t>On42182.099282</t>
  </si>
  <si>
    <t>On42182.101505</t>
  </si>
  <si>
    <t>On42182.106343</t>
  </si>
  <si>
    <t>On42182.110313</t>
  </si>
  <si>
    <t>On42182.112535</t>
  </si>
  <si>
    <t>On42182.117373</t>
  </si>
  <si>
    <t>On42182.121343</t>
  </si>
  <si>
    <t>On42182.123565</t>
  </si>
  <si>
    <t>On42182.128403</t>
  </si>
  <si>
    <t>Average of Ambient Temp</t>
  </si>
  <si>
    <t>&lt;soapenv:Body xmlns:soapenv="http://www.w3.org/2003/05/soap-envelope"&gt;&lt;bn&gt;urn:dev:mac:5c313e057b50&lt;/bn&gt;&lt;bt&gt;3645559757&lt;/bt&gt;&lt;d_id&gt;5c313e057b50&lt;/d_id&gt;&lt;cat&gt;sense&lt;/cat&gt;&lt;e&gt;&lt;n&gt;/s/mpu9150/accel&lt;/n&gt;&lt;u&gt;m/s2&lt;/u&gt;&lt;v&gt;-0.181959&lt;/v&gt;&lt;v&gt;-0.611716&lt;/v&gt;&lt;v&gt;9.399601&lt;/v&gt;&lt;/e&gt;&lt;e&gt;&lt;n&gt;/s/mpu9150/gyro&lt;/n&gt;&lt;u&gt;X/Y/Z&lt;/u&gt;&lt;v&gt;-0.002798&lt;/v&gt;&lt;v&gt;0.010525&lt;/v&gt;&lt;v&gt;-0.010792&lt;/v&gt;&lt;/e&gt;&lt;e&gt;&lt;n&gt;/s/mpu9150/mag&lt;/n&gt;&lt;u&gt;uT&lt;/u&gt;&lt;v&gt;26.699999&lt;/v&gt;&lt;v&gt;36.900002&lt;/v&gt;&lt;v&gt;-0.3&lt;/v&gt;&lt;/e&gt;&lt;e&gt;&lt;n&gt;/s/mpu9150/euler&lt;/n&gt;&lt;u&gt;X/Y/Z&lt;/u&gt;&lt;v&gt;-3.643293&lt;/v&gt;&lt;v&gt;0.997335&lt;/v&gt;&lt;v&gt;305.714233&lt;/v&gt;&lt;/e&gt;&lt;e&gt;&lt;n&gt;/s/mpu9150/quat&lt;/n&gt;&lt;u&gt;Q1-4&lt;/u&gt;&lt;v&gt;0.889514&lt;/v&gt;&lt;v&gt;-0.024318&lt;/v&gt;&lt;v&gt;0.022243&lt;/v&gt;&lt;v&gt;-0.455717&lt;/v&gt;&lt;/e&gt;&lt;/soapenv:Body&gt;</t>
  </si>
  <si>
    <r>
      <t>&lt;?</t>
    </r>
    <r>
      <rPr>
        <sz val="12"/>
        <color rgb="FF000000"/>
        <rFont val="Monaco"/>
      </rPr>
      <t>xml version</t>
    </r>
    <r>
      <rPr>
        <sz val="12"/>
        <color rgb="FF666600"/>
        <rFont val="Monaco"/>
      </rPr>
      <t>=</t>
    </r>
    <r>
      <rPr>
        <sz val="12"/>
        <color rgb="FF008800"/>
        <rFont val="Monaco"/>
      </rPr>
      <t>"1.0"</t>
    </r>
    <r>
      <rPr>
        <sz val="12"/>
        <color rgb="FF000000"/>
        <rFont val="Monaco"/>
      </rPr>
      <t xml:space="preserve"> encoding</t>
    </r>
    <r>
      <rPr>
        <sz val="12"/>
        <color rgb="FF666600"/>
        <rFont val="Monaco"/>
      </rPr>
      <t>=</t>
    </r>
    <r>
      <rPr>
        <sz val="12"/>
        <color rgb="FF008800"/>
        <rFont val="Monaco"/>
      </rPr>
      <t>"UTF-8"</t>
    </r>
    <r>
      <rPr>
        <sz val="12"/>
        <color rgb="FF666600"/>
        <rFont val="Monaco"/>
      </rPr>
      <t>?&gt;</t>
    </r>
  </si>
  <si>
    <r>
      <t>&lt;soapenv:Body</t>
    </r>
    <r>
      <rPr>
        <sz val="12"/>
        <color rgb="FF000000"/>
        <rFont val="Monaco"/>
      </rPr>
      <t xml:space="preserve"> </t>
    </r>
    <r>
      <rPr>
        <sz val="12"/>
        <color rgb="FF660066"/>
        <rFont val="Monaco"/>
      </rPr>
      <t>xmlns:soapenv</t>
    </r>
    <r>
      <rPr>
        <sz val="12"/>
        <color rgb="FF666600"/>
        <rFont val="Monaco"/>
      </rPr>
      <t>=</t>
    </r>
    <r>
      <rPr>
        <sz val="12"/>
        <color rgb="FF008800"/>
        <rFont val="Monaco"/>
      </rPr>
      <t>"http://www.w3.org/2003/05/soap-envelope"</t>
    </r>
    <r>
      <rPr>
        <sz val="12"/>
        <color rgb="FF000088"/>
        <rFont val="Monaco"/>
      </rPr>
      <t>&gt;</t>
    </r>
  </si>
  <si>
    <r>
      <t xml:space="preserve">   </t>
    </r>
    <r>
      <rPr>
        <sz val="12"/>
        <color rgb="FF000088"/>
        <rFont val="Monaco"/>
      </rPr>
      <t>&lt;bn&gt;</t>
    </r>
    <r>
      <rPr>
        <sz val="12"/>
        <color rgb="FF000000"/>
        <rFont val="Monaco"/>
      </rPr>
      <t>urn:dev:mac:5c313e057b50</t>
    </r>
    <r>
      <rPr>
        <sz val="12"/>
        <color rgb="FF000088"/>
        <rFont val="Monaco"/>
      </rPr>
      <t>&lt;/bn&gt;</t>
    </r>
  </si>
  <si>
    <r>
      <t xml:space="preserve">   </t>
    </r>
    <r>
      <rPr>
        <sz val="12"/>
        <color rgb="FF000088"/>
        <rFont val="Monaco"/>
      </rPr>
      <t>&lt;bt&gt;</t>
    </r>
    <r>
      <rPr>
        <sz val="12"/>
        <color rgb="FF000000"/>
        <rFont val="Monaco"/>
      </rPr>
      <t>3645559757</t>
    </r>
    <r>
      <rPr>
        <sz val="12"/>
        <color rgb="FF000088"/>
        <rFont val="Monaco"/>
      </rPr>
      <t>&lt;/bt&gt;</t>
    </r>
  </si>
  <si>
    <r>
      <t xml:space="preserve">   </t>
    </r>
    <r>
      <rPr>
        <sz val="12"/>
        <color rgb="FF000088"/>
        <rFont val="Monaco"/>
      </rPr>
      <t>&lt;d_id&gt;</t>
    </r>
    <r>
      <rPr>
        <sz val="12"/>
        <color rgb="FF000000"/>
        <rFont val="Monaco"/>
      </rPr>
      <t>5c313e057b50</t>
    </r>
    <r>
      <rPr>
        <sz val="12"/>
        <color rgb="FF000088"/>
        <rFont val="Monaco"/>
      </rPr>
      <t>&lt;/d_id&gt;</t>
    </r>
  </si>
  <si>
    <r>
      <t xml:space="preserve">   </t>
    </r>
    <r>
      <rPr>
        <sz val="12"/>
        <color rgb="FF000088"/>
        <rFont val="Monaco"/>
      </rPr>
      <t>&lt;cat&gt;</t>
    </r>
    <r>
      <rPr>
        <sz val="12"/>
        <color rgb="FF000000"/>
        <rFont val="Monaco"/>
      </rPr>
      <t>sense</t>
    </r>
    <r>
      <rPr>
        <sz val="12"/>
        <color rgb="FF000088"/>
        <rFont val="Monaco"/>
      </rPr>
      <t>&lt;/cat&gt;</t>
    </r>
  </si>
  <si>
    <r>
      <t xml:space="preserve">   </t>
    </r>
    <r>
      <rPr>
        <sz val="12"/>
        <color rgb="FF000088"/>
        <rFont val="Monaco"/>
      </rPr>
      <t>&lt;e&gt;</t>
    </r>
  </si>
  <si>
    <r>
      <t xml:space="preserve">      </t>
    </r>
    <r>
      <rPr>
        <sz val="12"/>
        <color rgb="FF000088"/>
        <rFont val="Monaco"/>
      </rPr>
      <t>&lt;n&gt;</t>
    </r>
    <r>
      <rPr>
        <sz val="12"/>
        <color rgb="FF000000"/>
        <rFont val="Monaco"/>
      </rPr>
      <t>/s/mpu9150/accel</t>
    </r>
    <r>
      <rPr>
        <sz val="12"/>
        <color rgb="FF000088"/>
        <rFont val="Monaco"/>
      </rPr>
      <t>&lt;/n&gt;</t>
    </r>
  </si>
  <si>
    <r>
      <t xml:space="preserve">      </t>
    </r>
    <r>
      <rPr>
        <sz val="12"/>
        <color rgb="FF000088"/>
        <rFont val="Monaco"/>
      </rPr>
      <t>&lt;u&gt;</t>
    </r>
    <r>
      <rPr>
        <sz val="12"/>
        <color rgb="FF000000"/>
        <rFont val="Monaco"/>
      </rPr>
      <t>m/s2</t>
    </r>
    <r>
      <rPr>
        <sz val="12"/>
        <color rgb="FF000088"/>
        <rFont val="Monaco"/>
      </rPr>
      <t>&lt;/u&gt;</t>
    </r>
  </si>
  <si>
    <r>
      <t xml:space="preserve">      </t>
    </r>
    <r>
      <rPr>
        <sz val="12"/>
        <color rgb="FF000088"/>
        <rFont val="Monaco"/>
      </rPr>
      <t>&lt;v&gt;</t>
    </r>
    <r>
      <rPr>
        <sz val="12"/>
        <color rgb="FF000000"/>
        <rFont val="Monaco"/>
      </rPr>
      <t>-0.181959</t>
    </r>
    <r>
      <rPr>
        <sz val="12"/>
        <color rgb="FF000088"/>
        <rFont val="Monaco"/>
      </rPr>
      <t>&lt;/v&gt;</t>
    </r>
  </si>
  <si>
    <r>
      <t xml:space="preserve">      </t>
    </r>
    <r>
      <rPr>
        <sz val="12"/>
        <color rgb="FF000088"/>
        <rFont val="Monaco"/>
      </rPr>
      <t>&lt;v&gt;</t>
    </r>
    <r>
      <rPr>
        <sz val="12"/>
        <color rgb="FF000000"/>
        <rFont val="Monaco"/>
      </rPr>
      <t>-0.611716</t>
    </r>
    <r>
      <rPr>
        <sz val="12"/>
        <color rgb="FF000088"/>
        <rFont val="Monaco"/>
      </rPr>
      <t>&lt;/v&gt;</t>
    </r>
  </si>
  <si>
    <r>
      <t xml:space="preserve">      </t>
    </r>
    <r>
      <rPr>
        <sz val="12"/>
        <color rgb="FF000088"/>
        <rFont val="Monaco"/>
      </rPr>
      <t>&lt;v&gt;</t>
    </r>
    <r>
      <rPr>
        <sz val="12"/>
        <color rgb="FF000000"/>
        <rFont val="Monaco"/>
      </rPr>
      <t>9.399601</t>
    </r>
    <r>
      <rPr>
        <sz val="12"/>
        <color rgb="FF000088"/>
        <rFont val="Monaco"/>
      </rPr>
      <t>&lt;/v&gt;</t>
    </r>
  </si>
  <si>
    <r>
      <t xml:space="preserve">   </t>
    </r>
    <r>
      <rPr>
        <sz val="12"/>
        <color rgb="FF000088"/>
        <rFont val="Monaco"/>
      </rPr>
      <t>&lt;/e&gt;</t>
    </r>
  </si>
  <si>
    <r>
      <t xml:space="preserve">      </t>
    </r>
    <r>
      <rPr>
        <sz val="12"/>
        <color rgb="FF000088"/>
        <rFont val="Monaco"/>
      </rPr>
      <t>&lt;n&gt;</t>
    </r>
    <r>
      <rPr>
        <sz val="12"/>
        <color rgb="FF000000"/>
        <rFont val="Monaco"/>
      </rPr>
      <t>/s/mpu9150/gyro</t>
    </r>
    <r>
      <rPr>
        <sz val="12"/>
        <color rgb="FF000088"/>
        <rFont val="Monaco"/>
      </rPr>
      <t>&lt;/n&gt;</t>
    </r>
  </si>
  <si>
    <r>
      <t xml:space="preserve">      </t>
    </r>
    <r>
      <rPr>
        <sz val="12"/>
        <color rgb="FF000088"/>
        <rFont val="Monaco"/>
      </rPr>
      <t>&lt;u&gt;</t>
    </r>
    <r>
      <rPr>
        <sz val="12"/>
        <color rgb="FF000000"/>
        <rFont val="Monaco"/>
      </rPr>
      <t>X/Y/Z</t>
    </r>
    <r>
      <rPr>
        <sz val="12"/>
        <color rgb="FF000088"/>
        <rFont val="Monaco"/>
      </rPr>
      <t>&lt;/u&gt;</t>
    </r>
  </si>
  <si>
    <r>
      <t xml:space="preserve">      </t>
    </r>
    <r>
      <rPr>
        <sz val="12"/>
        <color rgb="FF000088"/>
        <rFont val="Monaco"/>
      </rPr>
      <t>&lt;v&gt;</t>
    </r>
    <r>
      <rPr>
        <sz val="12"/>
        <color rgb="FF000000"/>
        <rFont val="Monaco"/>
      </rPr>
      <t>-0.002798</t>
    </r>
    <r>
      <rPr>
        <sz val="12"/>
        <color rgb="FF000088"/>
        <rFont val="Monaco"/>
      </rPr>
      <t>&lt;/v&gt;</t>
    </r>
  </si>
  <si>
    <r>
      <t xml:space="preserve">      </t>
    </r>
    <r>
      <rPr>
        <sz val="12"/>
        <color rgb="FF000088"/>
        <rFont val="Monaco"/>
      </rPr>
      <t>&lt;v&gt;</t>
    </r>
    <r>
      <rPr>
        <sz val="12"/>
        <color rgb="FF000000"/>
        <rFont val="Monaco"/>
      </rPr>
      <t>0.010525</t>
    </r>
    <r>
      <rPr>
        <sz val="12"/>
        <color rgb="FF000088"/>
        <rFont val="Monaco"/>
      </rPr>
      <t>&lt;/v&gt;</t>
    </r>
  </si>
  <si>
    <r>
      <t xml:space="preserve">      </t>
    </r>
    <r>
      <rPr>
        <sz val="12"/>
        <color rgb="FF000088"/>
        <rFont val="Monaco"/>
      </rPr>
      <t>&lt;v&gt;</t>
    </r>
    <r>
      <rPr>
        <sz val="12"/>
        <color rgb="FF000000"/>
        <rFont val="Monaco"/>
      </rPr>
      <t>-0.010792</t>
    </r>
    <r>
      <rPr>
        <sz val="12"/>
        <color rgb="FF000088"/>
        <rFont val="Monaco"/>
      </rPr>
      <t>&lt;/v&gt;</t>
    </r>
  </si>
  <si>
    <r>
      <t xml:space="preserve">      </t>
    </r>
    <r>
      <rPr>
        <sz val="12"/>
        <color rgb="FF000088"/>
        <rFont val="Monaco"/>
      </rPr>
      <t>&lt;n&gt;</t>
    </r>
    <r>
      <rPr>
        <sz val="12"/>
        <color rgb="FF000000"/>
        <rFont val="Monaco"/>
      </rPr>
      <t>/s/mpu9150/mag</t>
    </r>
    <r>
      <rPr>
        <sz val="12"/>
        <color rgb="FF000088"/>
        <rFont val="Monaco"/>
      </rPr>
      <t>&lt;/n&gt;</t>
    </r>
  </si>
  <si>
    <r>
      <t xml:space="preserve">      </t>
    </r>
    <r>
      <rPr>
        <sz val="12"/>
        <color rgb="FF000088"/>
        <rFont val="Monaco"/>
      </rPr>
      <t>&lt;u&gt;</t>
    </r>
    <r>
      <rPr>
        <sz val="12"/>
        <color rgb="FF000000"/>
        <rFont val="Monaco"/>
      </rPr>
      <t>uT</t>
    </r>
    <r>
      <rPr>
        <sz val="12"/>
        <color rgb="FF000088"/>
        <rFont val="Monaco"/>
      </rPr>
      <t>&lt;/u&gt;</t>
    </r>
  </si>
  <si>
    <r>
      <t xml:space="preserve">      </t>
    </r>
    <r>
      <rPr>
        <sz val="12"/>
        <color rgb="FF000088"/>
        <rFont val="Monaco"/>
      </rPr>
      <t>&lt;v&gt;</t>
    </r>
    <r>
      <rPr>
        <sz val="12"/>
        <color rgb="FF000000"/>
        <rFont val="Monaco"/>
      </rPr>
      <t>26.699999</t>
    </r>
    <r>
      <rPr>
        <sz val="12"/>
        <color rgb="FF000088"/>
        <rFont val="Monaco"/>
      </rPr>
      <t>&lt;/v&gt;</t>
    </r>
  </si>
  <si>
    <r>
      <t xml:space="preserve">      </t>
    </r>
    <r>
      <rPr>
        <sz val="12"/>
        <color rgb="FF000088"/>
        <rFont val="Monaco"/>
      </rPr>
      <t>&lt;v&gt;</t>
    </r>
    <r>
      <rPr>
        <sz val="12"/>
        <color rgb="FF000000"/>
        <rFont val="Monaco"/>
      </rPr>
      <t>36.900002</t>
    </r>
    <r>
      <rPr>
        <sz val="12"/>
        <color rgb="FF000088"/>
        <rFont val="Monaco"/>
      </rPr>
      <t>&lt;/v&gt;</t>
    </r>
  </si>
  <si>
    <r>
      <t xml:space="preserve">      </t>
    </r>
    <r>
      <rPr>
        <sz val="12"/>
        <color rgb="FF000088"/>
        <rFont val="Monaco"/>
      </rPr>
      <t>&lt;v&gt;</t>
    </r>
    <r>
      <rPr>
        <sz val="12"/>
        <color rgb="FF000000"/>
        <rFont val="Monaco"/>
      </rPr>
      <t>-0.3</t>
    </r>
    <r>
      <rPr>
        <sz val="12"/>
        <color rgb="FF000088"/>
        <rFont val="Monaco"/>
      </rPr>
      <t>&lt;/v&gt;</t>
    </r>
  </si>
  <si>
    <r>
      <t xml:space="preserve">      </t>
    </r>
    <r>
      <rPr>
        <sz val="12"/>
        <color rgb="FF000088"/>
        <rFont val="Monaco"/>
      </rPr>
      <t>&lt;n&gt;</t>
    </r>
    <r>
      <rPr>
        <sz val="12"/>
        <color rgb="FF000000"/>
        <rFont val="Monaco"/>
      </rPr>
      <t>/s/mpu9150/euler</t>
    </r>
    <r>
      <rPr>
        <sz val="12"/>
        <color rgb="FF000088"/>
        <rFont val="Monaco"/>
      </rPr>
      <t>&lt;/n&gt;</t>
    </r>
  </si>
  <si>
    <r>
      <t xml:space="preserve">      </t>
    </r>
    <r>
      <rPr>
        <sz val="12"/>
        <color rgb="FF000088"/>
        <rFont val="Monaco"/>
      </rPr>
      <t>&lt;v&gt;</t>
    </r>
    <r>
      <rPr>
        <sz val="12"/>
        <color rgb="FF000000"/>
        <rFont val="Monaco"/>
      </rPr>
      <t>-3.643293</t>
    </r>
    <r>
      <rPr>
        <sz val="12"/>
        <color rgb="FF000088"/>
        <rFont val="Monaco"/>
      </rPr>
      <t>&lt;/v&gt;</t>
    </r>
  </si>
  <si>
    <r>
      <t xml:space="preserve">      </t>
    </r>
    <r>
      <rPr>
        <sz val="12"/>
        <color rgb="FF000088"/>
        <rFont val="Monaco"/>
      </rPr>
      <t>&lt;v&gt;</t>
    </r>
    <r>
      <rPr>
        <sz val="12"/>
        <color rgb="FF000000"/>
        <rFont val="Monaco"/>
      </rPr>
      <t>0.997335</t>
    </r>
    <r>
      <rPr>
        <sz val="12"/>
        <color rgb="FF000088"/>
        <rFont val="Monaco"/>
      </rPr>
      <t>&lt;/v&gt;</t>
    </r>
  </si>
  <si>
    <r>
      <t xml:space="preserve">      </t>
    </r>
    <r>
      <rPr>
        <sz val="12"/>
        <color rgb="FF000088"/>
        <rFont val="Monaco"/>
      </rPr>
      <t>&lt;v&gt;</t>
    </r>
    <r>
      <rPr>
        <sz val="12"/>
        <color rgb="FF000000"/>
        <rFont val="Monaco"/>
      </rPr>
      <t>305.714233</t>
    </r>
    <r>
      <rPr>
        <sz val="12"/>
        <color rgb="FF000088"/>
        <rFont val="Monaco"/>
      </rPr>
      <t>&lt;/v&gt;</t>
    </r>
  </si>
  <si>
    <r>
      <t xml:space="preserve">      </t>
    </r>
    <r>
      <rPr>
        <sz val="12"/>
        <color rgb="FF000088"/>
        <rFont val="Monaco"/>
      </rPr>
      <t>&lt;n&gt;</t>
    </r>
    <r>
      <rPr>
        <sz val="12"/>
        <color rgb="FF000000"/>
        <rFont val="Monaco"/>
      </rPr>
      <t>/s/mpu9150/quat</t>
    </r>
    <r>
      <rPr>
        <sz val="12"/>
        <color rgb="FF000088"/>
        <rFont val="Monaco"/>
      </rPr>
      <t>&lt;/n&gt;</t>
    </r>
  </si>
  <si>
    <r>
      <t xml:space="preserve">      </t>
    </r>
    <r>
      <rPr>
        <sz val="12"/>
        <color rgb="FF000088"/>
        <rFont val="Monaco"/>
      </rPr>
      <t>&lt;u&gt;</t>
    </r>
    <r>
      <rPr>
        <sz val="12"/>
        <color rgb="FF000000"/>
        <rFont val="Monaco"/>
      </rPr>
      <t>Q1-4</t>
    </r>
    <r>
      <rPr>
        <sz val="12"/>
        <color rgb="FF000088"/>
        <rFont val="Monaco"/>
      </rPr>
      <t>&lt;/u&gt;</t>
    </r>
  </si>
  <si>
    <r>
      <t xml:space="preserve">      </t>
    </r>
    <r>
      <rPr>
        <sz val="12"/>
        <color rgb="FF000088"/>
        <rFont val="Monaco"/>
      </rPr>
      <t>&lt;v&gt;</t>
    </r>
    <r>
      <rPr>
        <sz val="12"/>
        <color rgb="FF000000"/>
        <rFont val="Monaco"/>
      </rPr>
      <t>0.889514</t>
    </r>
    <r>
      <rPr>
        <sz val="12"/>
        <color rgb="FF000088"/>
        <rFont val="Monaco"/>
      </rPr>
      <t>&lt;/v&gt;</t>
    </r>
  </si>
  <si>
    <r>
      <t xml:space="preserve">      </t>
    </r>
    <r>
      <rPr>
        <sz val="12"/>
        <color rgb="FF000088"/>
        <rFont val="Monaco"/>
      </rPr>
      <t>&lt;v&gt;</t>
    </r>
    <r>
      <rPr>
        <sz val="12"/>
        <color rgb="FF000000"/>
        <rFont val="Monaco"/>
      </rPr>
      <t>-0.024318</t>
    </r>
    <r>
      <rPr>
        <sz val="12"/>
        <color rgb="FF000088"/>
        <rFont val="Monaco"/>
      </rPr>
      <t>&lt;/v&gt;</t>
    </r>
  </si>
  <si>
    <r>
      <t xml:space="preserve">      </t>
    </r>
    <r>
      <rPr>
        <sz val="12"/>
        <color rgb="FF000088"/>
        <rFont val="Monaco"/>
      </rPr>
      <t>&lt;v&gt;</t>
    </r>
    <r>
      <rPr>
        <sz val="12"/>
        <color rgb="FF000000"/>
        <rFont val="Monaco"/>
      </rPr>
      <t>0.022243</t>
    </r>
    <r>
      <rPr>
        <sz val="12"/>
        <color rgb="FF000088"/>
        <rFont val="Monaco"/>
      </rPr>
      <t>&lt;/v&gt;</t>
    </r>
  </si>
  <si>
    <r>
      <t xml:space="preserve">      </t>
    </r>
    <r>
      <rPr>
        <sz val="12"/>
        <color rgb="FF000088"/>
        <rFont val="Monaco"/>
      </rPr>
      <t>&lt;v&gt;</t>
    </r>
    <r>
      <rPr>
        <sz val="12"/>
        <color rgb="FF000000"/>
        <rFont val="Monaco"/>
      </rPr>
      <t>-0.455717</t>
    </r>
    <r>
      <rPr>
        <sz val="12"/>
        <color rgb="FF000088"/>
        <rFont val="Monaco"/>
      </rPr>
      <t>&lt;/v&gt;</t>
    </r>
  </si>
  <si>
    <t>&lt;/soapenv:Body&gt;</t>
  </si>
  <si>
    <t>&lt;soapenv:Body xmlns:soapenv="http://www.w3.org/2003/05/soap-envelope"&gt;&lt;bn&gt;urn:dev:mac:78a5042e6893&lt;/bn&gt;&lt;bt&gt;3645338334&lt;/bt&gt;&lt;d_id&gt;78a5042e6893&lt;/d_id&gt;&lt;cat&gt;sense&lt;/cat&gt;&lt;e&gt;&lt;n&gt;/s/tmp006/tempcir&lt;/n&gt;&lt;u&gt;degC&lt;/u&gt;&lt;v&gt;0&lt;/v&gt;&lt;v&gt;0&lt;/v&gt;&lt;v&gt;0&lt;/v&gt;&lt;v&gt;0&lt;/v&gt;&lt;v&gt;0&lt;/v&gt;&lt;v&gt;0&lt;/v&gt;&lt;v&gt;0&lt;/v&gt;&lt;v&gt;0&lt;/v&gt;&lt;v&gt;0&lt;/v&gt;&lt;v&gt;0&lt;/v&gt;&lt;v&gt;0&lt;/v&gt;&lt;v&gt;0&lt;/v&gt;&lt;v&gt;0&lt;/v&gt;&lt;v&gt;0&lt;/v&gt;&lt;v&gt;0&lt;/v&gt;&lt;v&gt;0&lt;/v&gt;&lt;v&gt;0&lt;/v&gt;&lt;v&gt;0&lt;/v&gt;&lt;v&gt;0&lt;/v&gt;&lt;v&gt;0&lt;/v&gt;&lt;v&gt;0&lt;/v&gt;&lt;v&gt;0&lt;/v&gt;&lt;v&gt;0&lt;/v&gt;&lt;v&gt;0&lt;/v&gt;&lt;v&gt;0&lt;/v&gt;&lt;v&gt;0&lt;/v&gt;&lt;v&gt;0&lt;/v&gt;&lt;v&gt;0&lt;/v&gt;&lt;v&gt;0&lt;/v&gt;&lt;v&gt;0&lt;/v&gt;&lt;/e&gt;&lt;/soapenv:Body&gt;</t>
  </si>
  <si>
    <r>
      <t xml:space="preserve">   </t>
    </r>
    <r>
      <rPr>
        <sz val="12"/>
        <color rgb="FF000088"/>
        <rFont val="Monaco"/>
      </rPr>
      <t>&lt;bn&gt;</t>
    </r>
    <r>
      <rPr>
        <sz val="12"/>
        <color rgb="FF000000"/>
        <rFont val="Monaco"/>
      </rPr>
      <t>urn:dev:mac:78a5042e6893</t>
    </r>
    <r>
      <rPr>
        <sz val="12"/>
        <color rgb="FF000088"/>
        <rFont val="Monaco"/>
      </rPr>
      <t>&lt;/bn&gt;</t>
    </r>
  </si>
  <si>
    <r>
      <t xml:space="preserve">   </t>
    </r>
    <r>
      <rPr>
        <sz val="12"/>
        <color rgb="FF000088"/>
        <rFont val="Monaco"/>
      </rPr>
      <t>&lt;bt&gt;</t>
    </r>
    <r>
      <rPr>
        <sz val="12"/>
        <color rgb="FF000000"/>
        <rFont val="Monaco"/>
      </rPr>
      <t>3645338334</t>
    </r>
    <r>
      <rPr>
        <sz val="12"/>
        <color rgb="FF000088"/>
        <rFont val="Monaco"/>
      </rPr>
      <t>&lt;/bt&gt;</t>
    </r>
  </si>
  <si>
    <r>
      <t xml:space="preserve">   </t>
    </r>
    <r>
      <rPr>
        <sz val="12"/>
        <color rgb="FF000088"/>
        <rFont val="Monaco"/>
      </rPr>
      <t>&lt;d_id&gt;</t>
    </r>
    <r>
      <rPr>
        <sz val="12"/>
        <color rgb="FF000000"/>
        <rFont val="Monaco"/>
      </rPr>
      <t>78a5042e6893</t>
    </r>
    <r>
      <rPr>
        <sz val="12"/>
        <color rgb="FF000088"/>
        <rFont val="Monaco"/>
      </rPr>
      <t>&lt;/d_id&gt;</t>
    </r>
  </si>
  <si>
    <r>
      <t xml:space="preserve">      </t>
    </r>
    <r>
      <rPr>
        <sz val="12"/>
        <color rgb="FF000088"/>
        <rFont val="Monaco"/>
      </rPr>
      <t>&lt;n&gt;</t>
    </r>
    <r>
      <rPr>
        <sz val="12"/>
        <color rgb="FF000000"/>
        <rFont val="Monaco"/>
      </rPr>
      <t>/s/tmp006/tempcir</t>
    </r>
    <r>
      <rPr>
        <sz val="12"/>
        <color rgb="FF000088"/>
        <rFont val="Monaco"/>
      </rPr>
      <t>&lt;/n&gt;</t>
    </r>
  </si>
  <si>
    <r>
      <t xml:space="preserve">      </t>
    </r>
    <r>
      <rPr>
        <sz val="12"/>
        <color rgb="FF000088"/>
        <rFont val="Monaco"/>
      </rPr>
      <t>&lt;u&gt;</t>
    </r>
    <r>
      <rPr>
        <sz val="12"/>
        <color rgb="FF000000"/>
        <rFont val="Monaco"/>
      </rPr>
      <t>degC</t>
    </r>
    <r>
      <rPr>
        <sz val="12"/>
        <color rgb="FF000088"/>
        <rFont val="Monaco"/>
      </rPr>
      <t>&lt;/u&gt;</t>
    </r>
  </si>
  <si>
    <r>
      <t xml:space="preserve">      </t>
    </r>
    <r>
      <rPr>
        <sz val="12"/>
        <color rgb="FF000088"/>
        <rFont val="Monaco"/>
      </rPr>
      <t>&lt;v&gt;</t>
    </r>
    <r>
      <rPr>
        <sz val="12"/>
        <color rgb="FF000000"/>
        <rFont val="Monaco"/>
      </rPr>
      <t>0</t>
    </r>
    <r>
      <rPr>
        <sz val="12"/>
        <color rgb="FF000088"/>
        <rFont val="Monaco"/>
      </rPr>
      <t>&lt;/v&gt;</t>
    </r>
  </si>
  <si>
    <r>
      <t xml:space="preserve">   </t>
    </r>
    <r>
      <rPr>
        <sz val="12"/>
        <color rgb="FF000088"/>
        <rFont val="Monaco"/>
      </rPr>
      <t>&lt;bt&gt;</t>
    </r>
    <r>
      <rPr>
        <sz val="12"/>
        <color rgb="FF000000"/>
        <rFont val="Monaco"/>
      </rPr>
      <t>3645434218</t>
    </r>
    <r>
      <rPr>
        <sz val="12"/>
        <color rgb="FF000088"/>
        <rFont val="Monaco"/>
      </rPr>
      <t>&lt;/bt&gt;</t>
    </r>
  </si>
  <si>
    <r>
      <t xml:space="preserve">      </t>
    </r>
    <r>
      <rPr>
        <sz val="12"/>
        <color rgb="FF000088"/>
        <rFont val="Monaco"/>
      </rPr>
      <t>&lt;n&gt;</t>
    </r>
    <r>
      <rPr>
        <sz val="12"/>
        <color rgb="FF000000"/>
        <rFont val="Monaco"/>
      </rPr>
      <t>/s/bma222/accel</t>
    </r>
    <r>
      <rPr>
        <sz val="12"/>
        <color rgb="FF000088"/>
        <rFont val="Monaco"/>
      </rPr>
      <t>&lt;/n&gt;</t>
    </r>
  </si>
  <si>
    <r>
      <t xml:space="preserve">      </t>
    </r>
    <r>
      <rPr>
        <sz val="12"/>
        <color rgb="FF000088"/>
        <rFont val="Monaco"/>
      </rPr>
      <t>&lt;v&gt;</t>
    </r>
    <r>
      <rPr>
        <sz val="12"/>
        <color rgb="FF000000"/>
        <rFont val="Monaco"/>
      </rPr>
      <t>2</t>
    </r>
    <r>
      <rPr>
        <sz val="12"/>
        <color rgb="FF000088"/>
        <rFont val="Monaco"/>
      </rPr>
      <t>&lt;/v&gt;</t>
    </r>
  </si>
  <si>
    <r>
      <t xml:space="preserve">      </t>
    </r>
    <r>
      <rPr>
        <sz val="12"/>
        <color rgb="FF000088"/>
        <rFont val="Monaco"/>
      </rPr>
      <t>&lt;v&gt;</t>
    </r>
    <r>
      <rPr>
        <sz val="12"/>
        <color rgb="FF000000"/>
        <rFont val="Monaco"/>
      </rPr>
      <t>13</t>
    </r>
    <r>
      <rPr>
        <sz val="12"/>
        <color rgb="FF000088"/>
        <rFont val="Monaco"/>
      </rPr>
      <t>&lt;/v&gt;</t>
    </r>
  </si>
  <si>
    <r>
      <t xml:space="preserve">      </t>
    </r>
    <r>
      <rPr>
        <sz val="12"/>
        <color rgb="FF000088"/>
        <rFont val="Monaco"/>
      </rPr>
      <t>&lt;v&gt;</t>
    </r>
    <r>
      <rPr>
        <sz val="12"/>
        <color rgb="FF000000"/>
        <rFont val="Monaco"/>
      </rPr>
      <t>65</t>
    </r>
    <r>
      <rPr>
        <sz val="12"/>
        <color rgb="FF000088"/>
        <rFont val="Monaco"/>
      </rPr>
      <t>&lt;/v&gt;</t>
    </r>
  </si>
  <si>
    <t>&lt;soapenv:Body xmlns:soapenv="http://www.w3.org/2003/05/soap-envelope"&gt;&lt;bn&gt;urn:dev:mac:78a5042e6893&lt;/bn&gt;&lt;bt&gt;3645434218&lt;/bt&gt;&lt;d_id&gt;78a5042e6893&lt;/d_id&gt;&lt;cat&gt;sense&lt;/cat&gt;&lt;e&gt;&lt;n&gt;/s/bma222/accel&lt;/n&gt;&lt;u&gt;X/Y/Z&lt;/u&gt;&lt;v&gt;2&lt;/v&gt;&lt;v&gt;13&lt;/v&gt;&lt;v&gt;65&lt;/v&gt;&lt;/e&gt;&lt;/soapenv:Body&gt;</t>
  </si>
  <si>
    <r>
      <t xml:space="preserve">   </t>
    </r>
    <r>
      <rPr>
        <sz val="12"/>
        <color rgb="FF000088"/>
        <rFont val="Monaco"/>
      </rPr>
      <t>&lt;bt&gt;</t>
    </r>
    <r>
      <rPr>
        <sz val="12"/>
        <color rgb="FF000000"/>
        <rFont val="Monaco"/>
      </rPr>
      <t>3645390540</t>
    </r>
    <r>
      <rPr>
        <sz val="12"/>
        <color rgb="FF000088"/>
        <rFont val="Monaco"/>
      </rPr>
      <t>&lt;/bt&gt;</t>
    </r>
  </si>
  <si>
    <r>
      <t xml:space="preserve">   </t>
    </r>
    <r>
      <rPr>
        <sz val="12"/>
        <color rgb="FF000088"/>
        <rFont val="Monaco"/>
      </rPr>
      <t>&lt;cat&gt;</t>
    </r>
    <r>
      <rPr>
        <sz val="12"/>
        <color rgb="FF000000"/>
        <rFont val="Monaco"/>
      </rPr>
      <t>alert</t>
    </r>
    <r>
      <rPr>
        <sz val="12"/>
        <color rgb="FF000088"/>
        <rFont val="Monaco"/>
      </rPr>
      <t>&lt;/cat&gt;</t>
    </r>
  </si>
  <si>
    <r>
      <t xml:space="preserve">      </t>
    </r>
    <r>
      <rPr>
        <sz val="12"/>
        <color rgb="FF000088"/>
        <rFont val="Monaco"/>
      </rPr>
      <t>&lt;n&gt;</t>
    </r>
    <r>
      <rPr>
        <sz val="12"/>
        <color rgb="FF000000"/>
        <rFont val="Monaco"/>
      </rPr>
      <t>/s/tmp006/tempc</t>
    </r>
    <r>
      <rPr>
        <sz val="12"/>
        <color rgb="FF000088"/>
        <rFont val="Monaco"/>
      </rPr>
      <t>&lt;/n&gt;</t>
    </r>
  </si>
  <si>
    <r>
      <t xml:space="preserve">      </t>
    </r>
    <r>
      <rPr>
        <sz val="12"/>
        <color rgb="FF000088"/>
        <rFont val="Monaco"/>
      </rPr>
      <t>&lt;v&gt;</t>
    </r>
    <r>
      <rPr>
        <sz val="12"/>
        <color rgb="FF000000"/>
        <rFont val="Monaco"/>
      </rPr>
      <t>17.875</t>
    </r>
    <r>
      <rPr>
        <sz val="12"/>
        <color rgb="FF000088"/>
        <rFont val="Monaco"/>
      </rPr>
      <t>&lt;/v&gt;</t>
    </r>
  </si>
  <si>
    <t>Suggested data mapping</t>
  </si>
  <si>
    <t>accel-x</t>
  </si>
  <si>
    <t>Field Name</t>
  </si>
  <si>
    <t>Field Value</t>
  </si>
  <si>
    <t>accel-y</t>
  </si>
  <si>
    <t>accel-z</t>
  </si>
  <si>
    <t>tempcir</t>
  </si>
  <si>
    <t>Type</t>
  </si>
  <si>
    <t>int</t>
  </si>
  <si>
    <t>float</t>
  </si>
  <si>
    <t>gyro-x</t>
  </si>
  <si>
    <t>gyro-y</t>
  </si>
  <si>
    <t>gyro-z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</si>
</sst>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-* #,##0.00_-;\-* #,##0.00_-;_-* &quot;-&quot;??_-;_-@_-"/>
    <numFmt numFmtId="164" formatCode="yyyy/mm/dd\ h:mm:ss"/>
    <numFmt numFmtId="165" formatCode="hh:mm:ss;@"/>
    <numFmt numFmtId="166" formatCode="_-* #,##0.00000_-;\-* #,##0.00000_-;_-* &quot;-&quot;??_-;_-@_-"/>
    <numFmt numFmtId="167" formatCode="0.0"/>
  </numFmts>
  <fonts count="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111111"/>
      <name val="Lucida Grande"/>
    </font>
    <font>
      <sz val="12"/>
      <color rgb="FF666600"/>
      <name val="Monaco"/>
    </font>
    <font>
      <sz val="12"/>
      <color rgb="FF000000"/>
      <name val="Monaco"/>
    </font>
    <font>
      <sz val="12"/>
      <color rgb="FF008800"/>
      <name val="Monaco"/>
    </font>
    <font>
      <sz val="12"/>
      <color rgb="FF000088"/>
      <name val="Monaco"/>
    </font>
    <font>
      <sz val="12"/>
      <color rgb="FF660066"/>
      <name val="Monac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0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" fontId="0" fillId="0" borderId="0" xfId="0" applyNumberFormat="1"/>
    <xf numFmtId="43" fontId="0" fillId="0" borderId="0" xfId="1" applyFont="1"/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horizontal="left" indent="1"/>
    </xf>
    <xf numFmtId="9" fontId="0" fillId="0" borderId="0" xfId="0" applyNumberFormat="1"/>
    <xf numFmtId="9" fontId="0" fillId="0" borderId="0" xfId="2" applyFont="1"/>
    <xf numFmtId="21" fontId="0" fillId="0" borderId="0" xfId="0" applyNumberFormat="1"/>
    <xf numFmtId="20" fontId="0" fillId="0" borderId="0" xfId="0" applyNumberFormat="1"/>
    <xf numFmtId="166" fontId="0" fillId="0" borderId="0" xfId="1" applyNumberFormat="1" applyFont="1"/>
    <xf numFmtId="0" fontId="3" fillId="0" borderId="0" xfId="0" applyFont="1"/>
    <xf numFmtId="0" fontId="4" fillId="0" borderId="0" xfId="0" applyFont="1"/>
    <xf numFmtId="0" fontId="7" fillId="0" borderId="0" xfId="0" applyFont="1"/>
    <xf numFmtId="0" fontId="5" fillId="0" borderId="0" xfId="0" applyFont="1"/>
    <xf numFmtId="167" fontId="0" fillId="0" borderId="0" xfId="0" applyNumberFormat="1"/>
    <xf numFmtId="0" fontId="2" fillId="0" borderId="0" xfId="0" applyFont="1" applyAlignment="1">
      <alignment horizontal="center" vertical="center" wrapText="1"/>
    </xf>
  </cellXfs>
  <cellStyles count="3">
    <cellStyle name="Comma" xfId="1" builtinId="3"/>
    <cellStyle name="Normal" xfId="0" builtinId="0"/>
    <cellStyle name="Percent" xfId="2" builtinId="5"/>
  </cellStyles>
  <dxfs count="9"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yyyy/mm/dd\ h:mm:ss"/>
    </dxf>
    <dxf>
      <numFmt numFmtId="27" formatCode="yyyy/mm/dd\ h:mm"/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Relationship Id="rId14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haun Houghton" refreshedDate="42193.5459505787" createdVersion="4" refreshedVersion="4" minRefreshableVersion="3" recordCount="11437">
  <cacheSource type="worksheet">
    <worksheetSource name="Sense_data"/>
  </cacheSource>
  <cacheFields count="9">
    <cacheField name="d_uuid" numFmtId="0">
      <sharedItems count="1">
        <s v="abc123"/>
      </sharedItems>
    </cacheField>
    <cacheField name="a_1Description" numFmtId="0">
      <sharedItems/>
    </cacheField>
    <cacheField name="SysTimeStamp" numFmtId="164">
      <sharedItems containsSemiMixedTypes="0" containsNonDate="0" containsDate="1" containsString="0" minDate="2015-06-27T00:00:00" maxDate="2015-06-28T00:00:00"/>
    </cacheField>
    <cacheField name="a_1State" numFmtId="0">
      <sharedItems count="2">
        <s v="Off"/>
        <s v="On"/>
      </sharedItems>
    </cacheField>
    <cacheField name="StateInstanceTimestamp" numFmtId="164">
      <sharedItems containsSemiMixedTypes="0" containsNonDate="0" containsDate="1" containsString="0" minDate="2015-06-27T00:00:00" maxDate="2015-06-28T00:00:00"/>
    </cacheField>
    <cacheField name="a_1StateIndex" numFmtId="0">
      <sharedItems count="146">
        <s v="Off42182."/>
        <s v="On42182.000012"/>
        <s v="Off42182.000833"/>
        <s v="On42182.002234"/>
        <s v="Off42182.005752"/>
        <s v="On42182.007072"/>
        <s v="Off42182.009653"/>
        <s v="On42182.011042"/>
        <s v="Off42182.011863"/>
        <s v="On42182.013264"/>
        <s v="Off42182.016782"/>
        <s v="On42182.018102"/>
        <s v="Off42182.020683"/>
        <s v="On42182.022072"/>
        <s v="Off42182.022894"/>
        <s v="On42182.024294"/>
        <s v="Off42182.027813"/>
        <s v="On42182.029132"/>
        <s v="Off42182.031713"/>
        <s v="On42182.033102"/>
        <s v="Off42182.033924"/>
        <s v="On42182.035324"/>
        <s v="Off42182.038843"/>
        <s v="On42182.040162"/>
        <s v="Off42182.042743"/>
        <s v="On42182.044132"/>
        <s v="Off42182.044954"/>
        <s v="On42182.046354"/>
        <s v="Off42182.049873"/>
        <s v="On42182.051192"/>
        <s v="Off42182.053773"/>
        <s v="On42182.055162"/>
        <s v="Off42182.055984"/>
        <s v="On42182.057384"/>
        <s v="Off42182.060903"/>
        <s v="On42182.062222"/>
        <s v="Off42182.064803"/>
        <s v="On42182.066192"/>
        <s v="Off42182.067014"/>
        <s v="On42182.068414"/>
        <s v="Off42182.071933"/>
        <s v="On42182.073252"/>
        <s v="Off42182.075833"/>
        <s v="On42182.077222"/>
        <s v="Off42182.078044"/>
        <s v="On42182.079444"/>
        <s v="Off42182.082963"/>
        <s v="On42182.084282"/>
        <s v="Off42182.086863"/>
        <s v="On42182.088252"/>
        <s v="Off42182.089074"/>
        <s v="On42182.090475"/>
        <s v="Off42182.093993"/>
        <s v="On42182.095313"/>
        <s v="Off42182.097894"/>
        <s v="On42182.099282"/>
        <s v="Off42182.100104"/>
        <s v="On42182.101505"/>
        <s v="Off42182.105023"/>
        <s v="On42182.106343"/>
        <s v="Off42182.108924"/>
        <s v="On42182.110313"/>
        <s v="Off42182.111134"/>
        <s v="On42182.112535"/>
        <s v="Off42182.116053"/>
        <s v="On42182.117373"/>
        <s v="Off42182.119954"/>
        <s v="On42182.121343"/>
        <s v="Off42182.122164"/>
        <s v="On42182.123565"/>
        <s v="Off42182.127083"/>
        <s v="On42182.128403"/>
        <s v="Off42182.130984"/>
        <s v="Off42182.458255" u="1"/>
        <s v="On42182.510824" u="1"/>
        <s v="Off42182.449436" u="1"/>
        <s v="Off42182.526646" u="1"/>
        <s v="Off42182.535466" u="1"/>
        <s v="On42182.448614" u="1"/>
        <s v="Off42182.469285" u="1"/>
        <s v="On42182.517017" u="1"/>
        <s v="On42182.554945" u="1"/>
        <s v="On42182.521855" u="1"/>
        <s v="Off42182.520535" u="1"/>
        <s v="On42182.514794" u="1"/>
        <s v="Off42182.537676" u="1"/>
        <s v="On42182.488764" u="1"/>
        <s v="Off42182.546496" u="1"/>
        <s v="On42182.455674" u="1"/>
        <s v="On42182.483926" u="1"/>
        <s v="On42182.450836" u="1"/>
        <s v="Off42182.454355" u="1"/>
        <s v="Off42182.531565" u="1"/>
        <s v="Off42182.548706" u="1"/>
        <s v="On42182.481704" u="1"/>
        <s v="Off42182.557526" u="1"/>
        <s v="On42182.550107" u="1"/>
        <s v="Off42182.460466" u="1"/>
        <s v="On42182.558915" u="1"/>
        <s v="Off42182.465385" u="1"/>
        <s v="Off42182.480315" u="1"/>
        <s v="Off42182.542595" u="1"/>
        <s v="Off42182.559736" u="1"/>
        <s v="Off42182.568556" u="1"/>
        <s v="On42182.459644" u="1"/>
        <s v="Off42182.476415" u="1"/>
        <s v="Off42182.471496" u="1"/>
        <s v="On42182.528047" u="1"/>
        <s v="On42182.565975" u="1"/>
        <s v="Off42182.553625" u="1"/>
        <s v="On42182.532885" u="1"/>
        <s v="Off42182.491345" u="1"/>
        <s v="Off42182.579586" u="1"/>
        <s v="On42182.499794" u="1"/>
        <s v="Off42182.482526" u="1"/>
        <s v="On42182.494956" u="1"/>
        <s v="On42182.461866" u="1"/>
        <s v="Off42182.487445" u="1"/>
        <s v="On42182.525824" u="1"/>
        <s v="Off42182.564655" u="1"/>
        <s v="On42182.466704" u="1"/>
        <s v="On42182.492734" u="1"/>
        <s v="Off42182.493556" u="1"/>
        <s v="On42182.561137" u="1"/>
        <s v="Off42182.498475" u="1"/>
        <s v="On42182.569945" u="1"/>
        <s v="On42182.536855" u="1"/>
        <s v="Off42182.570767" u="1"/>
        <s v="Off42182.575686" u="1"/>
        <s v="Off42182.448602" u="1"/>
        <s v="On42182.539077" u="1"/>
        <s v="Off42182.502375" u="1"/>
        <s v="On42182.505986" u="1"/>
        <s v="On42182.543915" u="1"/>
        <s v="On42182.472896" u="1"/>
        <s v="Off42182.513405" u="1"/>
        <s v="On42182.503764" u="1"/>
        <s v="On42182.477734" u="1"/>
        <s v="Off42182.509505" u="1"/>
        <s v="On42182.470674" u="1"/>
        <s v="Off42182.504586" u="1"/>
        <s v="On42182.572167" u="1"/>
        <s v="On42182.547885" u="1"/>
        <s v="On42182.577005" u="1"/>
        <s v="Off42182.515616" u="1"/>
        <s v="Off42182.524436" u="1"/>
      </sharedItems>
    </cacheField>
    <cacheField name="EnergyReading(Rand)" numFmtId="0">
      <sharedItems containsSemiMixedTypes="0" containsString="0" containsNumber="1" minValue="1" maxValue="6"/>
    </cacheField>
    <cacheField name="EnergyReading(Fixed)" numFmtId="0">
      <sharedItems containsSemiMixedTypes="0" containsString="0" containsNumber="1" minValue="1" maxValue="6"/>
    </cacheField>
    <cacheField name="Ambient Temp" numFmtId="0">
      <sharedItems containsSemiMixedTypes="0" containsString="0" containsNumber="1" minValue="15" maxValue="17.647222222224329" count="11437">
        <n v="15"/>
        <n v="15.000231481481482"/>
        <n v="15.000462962962963"/>
        <n v="15.000694444444445"/>
        <n v="15.000925925925927"/>
        <n v="15.001157407407408"/>
        <n v="15.00138888888889"/>
        <n v="15.001620370370372"/>
        <n v="15.001851851851853"/>
        <n v="15.002083333333335"/>
        <n v="15.002314814814817"/>
        <n v="15.002546296296298"/>
        <n v="15.00277777777778"/>
        <n v="15.003009259259262"/>
        <n v="15.003240740740743"/>
        <n v="15.003472222222225"/>
        <n v="15.003703703703707"/>
        <n v="15.003935185185188"/>
        <n v="15.00416666666667"/>
        <n v="15.004398148148152"/>
        <n v="15.004629629629633"/>
        <n v="15.004861111111115"/>
        <n v="15.005092592592597"/>
        <n v="15.005324074074078"/>
        <n v="15.00555555555556"/>
        <n v="15.005787037037042"/>
        <n v="15.006018518518523"/>
        <n v="15.006250000000005"/>
        <n v="15.006481481481487"/>
        <n v="15.006712962962968"/>
        <n v="15.00694444444445"/>
        <n v="15.007175925925932"/>
        <n v="15.007407407407413"/>
        <n v="15.007638888888895"/>
        <n v="15.007870370370377"/>
        <n v="15.008101851851858"/>
        <n v="15.00833333333334"/>
        <n v="15.008564814814822"/>
        <n v="15.008796296296303"/>
        <n v="15.009027777777785"/>
        <n v="15.009259259259267"/>
        <n v="15.009490740740748"/>
        <n v="15.00972222222223"/>
        <n v="15.009953703703712"/>
        <n v="15.010185185185193"/>
        <n v="15.010416666666675"/>
        <n v="15.010648148148157"/>
        <n v="15.010879629629638"/>
        <n v="15.01111111111112"/>
        <n v="15.011342592592602"/>
        <n v="15.011574074074083"/>
        <n v="15.011805555555565"/>
        <n v="15.012037037037047"/>
        <n v="15.012268518518528"/>
        <n v="15.01250000000001"/>
        <n v="15.012731481481492"/>
        <n v="15.012962962962973"/>
        <n v="15.013194444444455"/>
        <n v="15.013425925925937"/>
        <n v="15.013657407407418"/>
        <n v="15.0138888888889"/>
        <n v="15.014120370370382"/>
        <n v="15.014351851851863"/>
        <n v="15.014583333333345"/>
        <n v="15.014814814814827"/>
        <n v="15.015046296296308"/>
        <n v="15.01527777777779"/>
        <n v="15.015509259259272"/>
        <n v="15.015740740740753"/>
        <n v="15.015972222222235"/>
        <n v="15.016203703703717"/>
        <n v="15.016435185185198"/>
        <n v="15.01666666666668"/>
        <n v="15.016898148148162"/>
        <n v="15.017129629629643"/>
        <n v="15.017361111111125"/>
        <n v="15.017592592592607"/>
        <n v="15.017824074074088"/>
        <n v="15.01805555555557"/>
        <n v="15.018287037037052"/>
        <n v="15.018518518518533"/>
        <n v="15.018750000000015"/>
        <n v="15.018981481481497"/>
        <n v="15.019212962962978"/>
        <n v="15.01944444444446"/>
        <n v="15.019675925925942"/>
        <n v="15.019907407407423"/>
        <n v="15.020138888888905"/>
        <n v="15.020370370370387"/>
        <n v="15.020601851851868"/>
        <n v="15.02083333333335"/>
        <n v="15.021064814814832"/>
        <n v="15.021296296296313"/>
        <n v="15.021527777777795"/>
        <n v="15.021759259259277"/>
        <n v="15.021990740740758"/>
        <n v="15.02222222222224"/>
        <n v="15.022453703703722"/>
        <n v="15.022685185185203"/>
        <n v="15.022916666666685"/>
        <n v="15.023148148148167"/>
        <n v="15.023379629629648"/>
        <n v="15.02361111111113"/>
        <n v="15.023842592592612"/>
        <n v="15.024074074074093"/>
        <n v="15.024305555555575"/>
        <n v="15.024537037037057"/>
        <n v="15.024768518518538"/>
        <n v="15.02500000000002"/>
        <n v="15.025231481481502"/>
        <n v="15.025462962962983"/>
        <n v="15.025694444444465"/>
        <n v="15.025925925925947"/>
        <n v="15.026157407407428"/>
        <n v="15.02638888888891"/>
        <n v="15.026620370370392"/>
        <n v="15.026851851851873"/>
        <n v="15.027083333333355"/>
        <n v="15.027314814814837"/>
        <n v="15.027546296296318"/>
        <n v="15.0277777777778"/>
        <n v="15.028009259259282"/>
        <n v="15.028240740740763"/>
        <n v="15.028472222222245"/>
        <n v="15.028703703703727"/>
        <n v="15.028935185185208"/>
        <n v="15.02916666666669"/>
        <n v="15.029398148148172"/>
        <n v="15.029629629629653"/>
        <n v="15.029861111111135"/>
        <n v="15.030092592592617"/>
        <n v="15.030324074074098"/>
        <n v="15.03055555555558"/>
        <n v="15.030787037037062"/>
        <n v="15.031018518518543"/>
        <n v="15.031250000000025"/>
        <n v="15.031481481481507"/>
        <n v="15.031712962962988"/>
        <n v="15.03194444444447"/>
        <n v="15.032175925925952"/>
        <n v="15.032407407407433"/>
        <n v="15.032638888888915"/>
        <n v="15.032870370370397"/>
        <n v="15.033101851851878"/>
        <n v="15.03333333333336"/>
        <n v="15.033564814814842"/>
        <n v="15.033796296296323"/>
        <n v="15.034027777777805"/>
        <n v="15.034259259259287"/>
        <n v="15.034490740740768"/>
        <n v="15.03472222222225"/>
        <n v="15.034953703703732"/>
        <n v="15.035185185185213"/>
        <n v="15.035416666666695"/>
        <n v="15.035648148148177"/>
        <n v="15.035879629629658"/>
        <n v="15.03611111111114"/>
        <n v="15.036342592592622"/>
        <n v="15.036574074074103"/>
        <n v="15.036805555555585"/>
        <n v="15.037037037037067"/>
        <n v="15.037268518518548"/>
        <n v="15.03750000000003"/>
        <n v="15.037731481481512"/>
        <n v="15.037962962962993"/>
        <n v="15.038194444444475"/>
        <n v="15.038425925925957"/>
        <n v="15.038657407407438"/>
        <n v="15.03888888888892"/>
        <n v="15.039120370370402"/>
        <n v="15.039351851851883"/>
        <n v="15.039583333333365"/>
        <n v="15.039814814814846"/>
        <n v="15.040046296296328"/>
        <n v="15.04027777777781"/>
        <n v="15.040509259259291"/>
        <n v="15.040740740740773"/>
        <n v="15.040972222222255"/>
        <n v="15.041203703703736"/>
        <n v="15.041435185185218"/>
        <n v="15.0416666666667"/>
        <n v="15.041898148148181"/>
        <n v="15.042129629629663"/>
        <n v="15.042361111111145"/>
        <n v="15.042592592592626"/>
        <n v="15.042824074074108"/>
        <n v="15.04305555555559"/>
        <n v="15.043287037037071"/>
        <n v="15.043518518518553"/>
        <n v="15.043750000000035"/>
        <n v="15.043981481481516"/>
        <n v="15.044212962962998"/>
        <n v="15.04444444444448"/>
        <n v="15.044675925925961"/>
        <n v="15.044907407407443"/>
        <n v="15.045138888888925"/>
        <n v="15.045370370370406"/>
        <n v="15.045601851851888"/>
        <n v="15.04583333333337"/>
        <n v="15.046064814814851"/>
        <n v="15.046296296296333"/>
        <n v="15.046527777777815"/>
        <n v="15.046759259259296"/>
        <n v="15.046990740740778"/>
        <n v="15.04722222222226"/>
        <n v="15.047453703703741"/>
        <n v="15.047685185185223"/>
        <n v="15.047916666666705"/>
        <n v="15.048148148148186"/>
        <n v="15.048379629629668"/>
        <n v="15.04861111111115"/>
        <n v="15.048842592592631"/>
        <n v="15.049074074074113"/>
        <n v="15.049305555555595"/>
        <n v="15.049537037037076"/>
        <n v="15.049768518518558"/>
        <n v="15.05000000000004"/>
        <n v="15.050231481481521"/>
        <n v="15.050462962963003"/>
        <n v="15.050694444444485"/>
        <n v="15.050925925925966"/>
        <n v="15.051157407407448"/>
        <n v="15.05138888888893"/>
        <n v="15.051620370370411"/>
        <n v="15.051851851851893"/>
        <n v="15.052083333333375"/>
        <n v="15.052314814814856"/>
        <n v="15.052546296296338"/>
        <n v="15.05277777777782"/>
        <n v="15.053009259259301"/>
        <n v="15.053240740740783"/>
        <n v="15.053472222222265"/>
        <n v="15.053703703703746"/>
        <n v="15.053935185185228"/>
        <n v="15.05416666666671"/>
        <n v="15.054398148148191"/>
        <n v="15.054629629629673"/>
        <n v="15.054861111111155"/>
        <n v="15.055092592592636"/>
        <n v="15.055324074074118"/>
        <n v="15.0555555555556"/>
        <n v="15.055787037037081"/>
        <n v="15.056018518518563"/>
        <n v="15.056250000000045"/>
        <n v="15.056481481481526"/>
        <n v="15.056712962963008"/>
        <n v="15.05694444444449"/>
        <n v="15.057175925925971"/>
        <n v="15.057407407407453"/>
        <n v="15.057638888888935"/>
        <n v="15.057870370370416"/>
        <n v="15.058101851851898"/>
        <n v="15.05833333333338"/>
        <n v="15.058564814814861"/>
        <n v="15.058796296296343"/>
        <n v="15.059027777777825"/>
        <n v="15.059259259259306"/>
        <n v="15.059490740740788"/>
        <n v="15.05972222222227"/>
        <n v="15.059953703703751"/>
        <n v="15.060185185185233"/>
        <n v="15.060416666666715"/>
        <n v="15.060648148148196"/>
        <n v="15.060879629629678"/>
        <n v="15.06111111111116"/>
        <n v="15.061342592592641"/>
        <n v="15.061574074074123"/>
        <n v="15.061805555555605"/>
        <n v="15.062037037037086"/>
        <n v="15.062268518518568"/>
        <n v="15.06250000000005"/>
        <n v="15.062731481481531"/>
        <n v="15.062962962963013"/>
        <n v="15.063194444444495"/>
        <n v="15.063425925925976"/>
        <n v="15.063657407407458"/>
        <n v="15.06388888888894"/>
        <n v="15.064120370370421"/>
        <n v="15.064351851851903"/>
        <n v="15.064583333333385"/>
        <n v="15.064814814814866"/>
        <n v="15.065046296296348"/>
        <n v="15.06527777777783"/>
        <n v="15.065509259259311"/>
        <n v="15.065740740740793"/>
        <n v="15.065972222222275"/>
        <n v="15.066203703703756"/>
        <n v="15.066435185185238"/>
        <n v="15.06666666666672"/>
        <n v="15.066898148148201"/>
        <n v="15.067129629629683"/>
        <n v="15.067361111111165"/>
        <n v="15.067592592592646"/>
        <n v="15.067824074074128"/>
        <n v="15.06805555555561"/>
        <n v="15.068287037037091"/>
        <n v="15.068518518518573"/>
        <n v="15.068750000000055"/>
        <n v="15.068981481481536"/>
        <n v="15.069212962963018"/>
        <n v="15.0694444444445"/>
        <n v="15.069675925925981"/>
        <n v="15.069907407407463"/>
        <n v="15.070138888888945"/>
        <n v="15.070370370370426"/>
        <n v="15.070601851851908"/>
        <n v="15.07083333333339"/>
        <n v="15.071064814814871"/>
        <n v="15.071296296296353"/>
        <n v="15.071527777777835"/>
        <n v="15.071759259259316"/>
        <n v="15.071990740740798"/>
        <n v="15.07222222222228"/>
        <n v="15.072453703703761"/>
        <n v="15.072685185185243"/>
        <n v="15.072916666666725"/>
        <n v="15.073148148148206"/>
        <n v="15.073379629629688"/>
        <n v="15.07361111111117"/>
        <n v="15.073842592592651"/>
        <n v="15.074074074074133"/>
        <n v="15.074305555555615"/>
        <n v="15.074537037037096"/>
        <n v="15.074768518518578"/>
        <n v="15.07500000000006"/>
        <n v="15.075231481481541"/>
        <n v="15.075462962963023"/>
        <n v="15.075694444444505"/>
        <n v="15.075925925925986"/>
        <n v="15.076157407407468"/>
        <n v="15.07638888888895"/>
        <n v="15.076620370370431"/>
        <n v="15.076851851851913"/>
        <n v="15.077083333333395"/>
        <n v="15.077314814814876"/>
        <n v="15.077546296296358"/>
        <n v="15.07777777777784"/>
        <n v="15.078009259259321"/>
        <n v="15.078240740740803"/>
        <n v="15.078472222222285"/>
        <n v="15.078703703703766"/>
        <n v="15.078935185185248"/>
        <n v="15.07916666666673"/>
        <n v="15.079398148148211"/>
        <n v="15.079629629629693"/>
        <n v="15.079861111111175"/>
        <n v="15.080092592592656"/>
        <n v="15.080324074074138"/>
        <n v="15.08055555555562"/>
        <n v="15.080787037037101"/>
        <n v="15.081018518518583"/>
        <n v="15.081250000000065"/>
        <n v="15.081481481481546"/>
        <n v="15.081712962963028"/>
        <n v="15.08194444444451"/>
        <n v="15.082175925925991"/>
        <n v="15.082407407407473"/>
        <n v="15.082638888888955"/>
        <n v="15.082870370370436"/>
        <n v="15.083101851851918"/>
        <n v="15.0833333333334"/>
        <n v="15.083564814814881"/>
        <n v="15.083796296296363"/>
        <n v="15.084027777777845"/>
        <n v="15.084259259259326"/>
        <n v="15.084490740740808"/>
        <n v="15.08472222222229"/>
        <n v="15.084953703703771"/>
        <n v="15.085185185185253"/>
        <n v="15.085416666666735"/>
        <n v="15.085648148148216"/>
        <n v="15.085879629629698"/>
        <n v="15.08611111111118"/>
        <n v="15.086342592592661"/>
        <n v="15.086574074074143"/>
        <n v="15.086805555555625"/>
        <n v="15.087037037037106"/>
        <n v="15.087268518518588"/>
        <n v="15.08750000000007"/>
        <n v="15.087731481481551"/>
        <n v="15.087962962963033"/>
        <n v="15.088194444444515"/>
        <n v="15.088425925925996"/>
        <n v="15.088657407407478"/>
        <n v="15.08888888888896"/>
        <n v="15.089120370370441"/>
        <n v="15.089351851851923"/>
        <n v="15.089583333333405"/>
        <n v="15.089814814814886"/>
        <n v="15.090046296296368"/>
        <n v="15.09027777777785"/>
        <n v="15.090509259259331"/>
        <n v="15.090740740740813"/>
        <n v="15.090972222222295"/>
        <n v="15.091203703703776"/>
        <n v="15.091435185185258"/>
        <n v="15.09166666666674"/>
        <n v="15.091898148148221"/>
        <n v="15.092129629629703"/>
        <n v="15.092361111111185"/>
        <n v="15.092592592592666"/>
        <n v="15.092824074074148"/>
        <n v="15.09305555555563"/>
        <n v="15.093287037037111"/>
        <n v="15.093518518518593"/>
        <n v="15.093750000000075"/>
        <n v="15.093981481481556"/>
        <n v="15.094212962963038"/>
        <n v="15.09444444444452"/>
        <n v="15.094675925926001"/>
        <n v="15.094907407407483"/>
        <n v="15.095138888888965"/>
        <n v="15.095370370370446"/>
        <n v="15.095601851851928"/>
        <n v="15.09583333333341"/>
        <n v="15.096064814814891"/>
        <n v="15.096296296296373"/>
        <n v="15.096527777777855"/>
        <n v="15.096759259259336"/>
        <n v="15.096990740740818"/>
        <n v="15.0972222222223"/>
        <n v="15.097453703703781"/>
        <n v="15.097685185185263"/>
        <n v="15.097916666666745"/>
        <n v="15.098148148148226"/>
        <n v="15.098379629629708"/>
        <n v="15.09861111111119"/>
        <n v="15.098842592592671"/>
        <n v="15.099074074074153"/>
        <n v="15.099305555555635"/>
        <n v="15.099537037037116"/>
        <n v="15.099768518518598"/>
        <n v="15.10000000000008"/>
        <n v="15.100231481481561"/>
        <n v="15.100462962963043"/>
        <n v="15.100694444444525"/>
        <n v="15.100925925926006"/>
        <n v="15.101157407407488"/>
        <n v="15.10138888888897"/>
        <n v="15.101620370370451"/>
        <n v="15.101851851851933"/>
        <n v="15.102083333333415"/>
        <n v="15.102314814814896"/>
        <n v="15.102546296296378"/>
        <n v="15.10277777777786"/>
        <n v="15.103009259259341"/>
        <n v="15.103240740740823"/>
        <n v="15.103472222222305"/>
        <n v="15.103703703703786"/>
        <n v="15.103935185185268"/>
        <n v="15.10416666666675"/>
        <n v="15.104398148148231"/>
        <n v="15.104629629629713"/>
        <n v="15.104861111111195"/>
        <n v="15.105092592592676"/>
        <n v="15.105324074074158"/>
        <n v="15.10555555555564"/>
        <n v="15.105787037037121"/>
        <n v="15.106018518518603"/>
        <n v="15.106250000000085"/>
        <n v="15.106481481481566"/>
        <n v="15.106712962963048"/>
        <n v="15.10694444444453"/>
        <n v="15.107175925926011"/>
        <n v="15.107407407407493"/>
        <n v="15.107638888888975"/>
        <n v="15.107870370370456"/>
        <n v="15.108101851851938"/>
        <n v="15.10833333333342"/>
        <n v="15.108564814814901"/>
        <n v="15.108796296296383"/>
        <n v="15.109027777777865"/>
        <n v="15.109259259259346"/>
        <n v="15.109490740740828"/>
        <n v="15.10972222222231"/>
        <n v="15.109953703703791"/>
        <n v="15.110185185185273"/>
        <n v="15.110416666666755"/>
        <n v="15.110648148148236"/>
        <n v="15.110879629629718"/>
        <n v="15.1111111111112"/>
        <n v="15.111342592592681"/>
        <n v="15.111574074074163"/>
        <n v="15.111805555555645"/>
        <n v="15.112037037037126"/>
        <n v="15.112268518518608"/>
        <n v="15.11250000000009"/>
        <n v="15.112731481481571"/>
        <n v="15.112962962963053"/>
        <n v="15.113194444444535"/>
        <n v="15.113425925926016"/>
        <n v="15.113657407407498"/>
        <n v="15.11388888888898"/>
        <n v="15.114120370370461"/>
        <n v="15.114351851851943"/>
        <n v="15.114583333333425"/>
        <n v="15.114814814814906"/>
        <n v="15.115046296296388"/>
        <n v="15.11527777777787"/>
        <n v="15.115509259259351"/>
        <n v="15.115740740740833"/>
        <n v="15.115972222222315"/>
        <n v="15.116203703703796"/>
        <n v="15.116435185185278"/>
        <n v="15.11666666666676"/>
        <n v="15.116898148148241"/>
        <n v="15.117129629629723"/>
        <n v="15.117361111111205"/>
        <n v="15.117592592592686"/>
        <n v="15.117824074074168"/>
        <n v="15.11805555555565"/>
        <n v="15.118287037037131"/>
        <n v="15.118518518518613"/>
        <n v="15.118750000000095"/>
        <n v="15.118981481481576"/>
        <n v="15.119212962963058"/>
        <n v="15.119444444444539"/>
        <n v="15.119675925926021"/>
        <n v="15.119907407407503"/>
        <n v="15.120138888888984"/>
        <n v="15.120370370370466"/>
        <n v="15.120601851851948"/>
        <n v="15.120833333333429"/>
        <n v="15.121064814814911"/>
        <n v="15.121296296296393"/>
        <n v="15.121527777777874"/>
        <n v="15.121759259259356"/>
        <n v="15.121990740740838"/>
        <n v="15.122222222222319"/>
        <n v="15.122453703703801"/>
        <n v="15.122685185185283"/>
        <n v="15.122916666666764"/>
        <n v="15.123148148148246"/>
        <n v="15.123379629629728"/>
        <n v="15.123611111111209"/>
        <n v="15.123842592592691"/>
        <n v="15.124074074074173"/>
        <n v="15.124305555555654"/>
        <n v="15.124537037037136"/>
        <n v="15.124768518518618"/>
        <n v="15.125000000000099"/>
        <n v="15.125231481481581"/>
        <n v="15.125462962963063"/>
        <n v="15.125694444444544"/>
        <n v="15.125925925926026"/>
        <n v="15.126157407407508"/>
        <n v="15.126388888888989"/>
        <n v="15.126620370370471"/>
        <n v="15.126851851851953"/>
        <n v="15.127083333333434"/>
        <n v="15.127314814814916"/>
        <n v="15.127546296296398"/>
        <n v="15.127777777777879"/>
        <n v="15.128009259259361"/>
        <n v="15.128240740740843"/>
        <n v="15.128472222222324"/>
        <n v="15.128703703703806"/>
        <n v="15.128935185185288"/>
        <n v="15.129166666666769"/>
        <n v="15.129398148148251"/>
        <n v="15.129629629629733"/>
        <n v="15.129861111111214"/>
        <n v="15.130092592592696"/>
        <n v="15.130324074074178"/>
        <n v="15.130555555555659"/>
        <n v="15.130787037037141"/>
        <n v="15.131018518518623"/>
        <n v="15.131250000000104"/>
        <n v="15.131481481481586"/>
        <n v="15.131712962963068"/>
        <n v="15.131944444444549"/>
        <n v="15.132175925926031"/>
        <n v="15.132407407407513"/>
        <n v="15.132638888888994"/>
        <n v="15.132870370370476"/>
        <n v="15.133101851851958"/>
        <n v="15.133333333333439"/>
        <n v="15.133564814814921"/>
        <n v="15.133796296296403"/>
        <n v="15.134027777777884"/>
        <n v="15.134259259259366"/>
        <n v="15.134490740740848"/>
        <n v="15.134722222222329"/>
        <n v="15.134953703703811"/>
        <n v="15.135185185185293"/>
        <n v="15.135416666666774"/>
        <n v="15.135648148148256"/>
        <n v="15.135879629629738"/>
        <n v="15.136111111111219"/>
        <n v="15.136342592592701"/>
        <n v="15.136574074074183"/>
        <n v="15.136805555555664"/>
        <n v="15.137037037037146"/>
        <n v="15.137268518518628"/>
        <n v="15.137500000000109"/>
        <n v="15.137731481481591"/>
        <n v="15.137962962963073"/>
        <n v="15.138194444444554"/>
        <n v="15.138425925926036"/>
        <n v="15.138657407407518"/>
        <n v="15.138888888888999"/>
        <n v="15.139120370370481"/>
        <n v="15.139351851851963"/>
        <n v="15.139583333333444"/>
        <n v="15.139814814814926"/>
        <n v="15.140046296296408"/>
        <n v="15.140277777777889"/>
        <n v="15.140509259259371"/>
        <n v="15.140740740740853"/>
        <n v="15.140972222222334"/>
        <n v="15.141203703703816"/>
        <n v="15.141435185185298"/>
        <n v="15.141666666666779"/>
        <n v="15.141898148148261"/>
        <n v="15.142129629629743"/>
        <n v="15.142361111111224"/>
        <n v="15.142592592592706"/>
        <n v="15.142824074074188"/>
        <n v="15.143055555555669"/>
        <n v="15.143287037037151"/>
        <n v="15.143518518518633"/>
        <n v="15.143750000000114"/>
        <n v="15.143981481481596"/>
        <n v="15.144212962963078"/>
        <n v="15.144444444444559"/>
        <n v="15.144675925926041"/>
        <n v="15.144907407407523"/>
        <n v="15.145138888889004"/>
        <n v="15.145370370370486"/>
        <n v="15.145601851851968"/>
        <n v="15.145833333333449"/>
        <n v="15.146064814814931"/>
        <n v="15.146296296296413"/>
        <n v="15.146527777777894"/>
        <n v="15.146759259259376"/>
        <n v="15.146990740740858"/>
        <n v="15.147222222222339"/>
        <n v="15.147453703703821"/>
        <n v="15.147685185185303"/>
        <n v="15.147916666666784"/>
        <n v="15.148148148148266"/>
        <n v="15.148379629629748"/>
        <n v="15.148611111111229"/>
        <n v="15.148842592592711"/>
        <n v="15.149074074074193"/>
        <n v="15.149305555555674"/>
        <n v="15.149537037037156"/>
        <n v="15.149768518518638"/>
        <n v="15.150000000000119"/>
        <n v="15.150231481481601"/>
        <n v="15.150462962963083"/>
        <n v="15.150694444444564"/>
        <n v="15.150925925926046"/>
        <n v="15.151157407407528"/>
        <n v="15.151388888889009"/>
        <n v="15.151620370370491"/>
        <n v="15.151851851851973"/>
        <n v="15.152083333333454"/>
        <n v="15.152314814814936"/>
        <n v="15.152546296296418"/>
        <n v="15.152777777777899"/>
        <n v="15.153009259259381"/>
        <n v="15.153240740740863"/>
        <n v="15.153472222222344"/>
        <n v="15.153703703703826"/>
        <n v="15.153935185185308"/>
        <n v="15.154166666666789"/>
        <n v="15.154398148148271"/>
        <n v="15.154629629629753"/>
        <n v="15.154861111111234"/>
        <n v="15.155092592592716"/>
        <n v="15.155324074074198"/>
        <n v="15.155555555555679"/>
        <n v="15.155787037037161"/>
        <n v="15.156018518518643"/>
        <n v="15.156250000000124"/>
        <n v="15.156481481481606"/>
        <n v="15.156712962963088"/>
        <n v="15.156944444444569"/>
        <n v="15.157175925926051"/>
        <n v="15.157407407407533"/>
        <n v="15.157638888889014"/>
        <n v="15.157870370370496"/>
        <n v="15.158101851851978"/>
        <n v="15.158333333333459"/>
        <n v="15.158564814814941"/>
        <n v="15.158796296296423"/>
        <n v="15.159027777777904"/>
        <n v="15.159259259259386"/>
        <n v="15.159490740740868"/>
        <n v="15.159722222222349"/>
        <n v="15.159953703703831"/>
        <n v="15.160185185185313"/>
        <n v="15.160416666666794"/>
        <n v="15.160648148148276"/>
        <n v="15.160879629629758"/>
        <n v="15.161111111111239"/>
        <n v="15.161342592592721"/>
        <n v="15.161574074074203"/>
        <n v="15.161805555555684"/>
        <n v="15.162037037037166"/>
        <n v="15.162268518518648"/>
        <n v="15.162500000000129"/>
        <n v="15.162731481481611"/>
        <n v="15.162962962963093"/>
        <n v="15.163194444444574"/>
        <n v="15.163425925926056"/>
        <n v="15.163657407407538"/>
        <n v="15.163888888889019"/>
        <n v="15.164120370370501"/>
        <n v="15.164351851851983"/>
        <n v="15.164583333333464"/>
        <n v="15.164814814814946"/>
        <n v="15.165046296296428"/>
        <n v="15.165277777777909"/>
        <n v="15.165509259259391"/>
        <n v="15.165740740740873"/>
        <n v="15.165972222222354"/>
        <n v="15.166203703703836"/>
        <n v="15.166435185185318"/>
        <n v="15.166666666666799"/>
        <n v="15.166898148148281"/>
        <n v="15.167129629629763"/>
        <n v="15.167361111111244"/>
        <n v="15.167592592592726"/>
        <n v="15.167824074074208"/>
        <n v="15.168055555555689"/>
        <n v="15.168287037037171"/>
        <n v="15.168518518518653"/>
        <n v="15.168750000000134"/>
        <n v="15.168981481481616"/>
        <n v="15.169212962963098"/>
        <n v="15.169444444444579"/>
        <n v="15.169675925926061"/>
        <n v="15.169907407407543"/>
        <n v="15.170138888889024"/>
        <n v="15.170370370370506"/>
        <n v="15.170601851851988"/>
        <n v="15.170833333333469"/>
        <n v="15.171064814814951"/>
        <n v="15.171296296296433"/>
        <n v="15.171527777777914"/>
        <n v="15.171759259259396"/>
        <n v="15.171990740740878"/>
        <n v="15.172222222222359"/>
        <n v="15.172453703703841"/>
        <n v="15.172685185185323"/>
        <n v="15.172916666666804"/>
        <n v="15.173148148148286"/>
        <n v="15.173379629629768"/>
        <n v="15.173611111111249"/>
        <n v="15.173842592592731"/>
        <n v="15.174074074074213"/>
        <n v="15.174305555555694"/>
        <n v="15.174537037037176"/>
        <n v="15.174768518518658"/>
        <n v="15.175000000000139"/>
        <n v="15.175231481481621"/>
        <n v="15.175462962963103"/>
        <n v="15.175694444444584"/>
        <n v="15.175925925926066"/>
        <n v="15.176157407407548"/>
        <n v="15.176388888889029"/>
        <n v="15.176620370370511"/>
        <n v="15.176851851851993"/>
        <n v="15.177083333333474"/>
        <n v="15.177314814814956"/>
        <n v="15.177546296296438"/>
        <n v="15.177777777777919"/>
        <n v="15.178009259259401"/>
        <n v="15.178240740740883"/>
        <n v="15.178472222222364"/>
        <n v="15.178703703703846"/>
        <n v="15.178935185185328"/>
        <n v="15.179166666666809"/>
        <n v="15.179398148148291"/>
        <n v="15.179629629629773"/>
        <n v="15.179861111111254"/>
        <n v="15.180092592592736"/>
        <n v="15.180324074074218"/>
        <n v="15.180555555555699"/>
        <n v="15.180787037037181"/>
        <n v="15.181018518518663"/>
        <n v="15.181250000000144"/>
        <n v="15.181481481481626"/>
        <n v="15.181712962963108"/>
        <n v="15.181944444444589"/>
        <n v="15.182175925926071"/>
        <n v="15.182407407407553"/>
        <n v="15.182638888889034"/>
        <n v="15.182870370370516"/>
        <n v="15.183101851851998"/>
        <n v="15.183333333333479"/>
        <n v="15.183564814814961"/>
        <n v="15.183796296296443"/>
        <n v="15.184027777777924"/>
        <n v="15.184259259259406"/>
        <n v="15.184490740740888"/>
        <n v="15.184722222222369"/>
        <n v="15.184953703703851"/>
        <n v="15.185185185185333"/>
        <n v="15.185416666666814"/>
        <n v="15.185648148148296"/>
        <n v="15.185879629629778"/>
        <n v="15.186111111111259"/>
        <n v="15.186342592592741"/>
        <n v="15.186574074074223"/>
        <n v="15.186805555555704"/>
        <n v="15.187037037037186"/>
        <n v="15.187268518518668"/>
        <n v="15.187500000000149"/>
        <n v="15.187731481481631"/>
        <n v="15.187962962963113"/>
        <n v="15.188194444444594"/>
        <n v="15.188425925926076"/>
        <n v="15.188657407407558"/>
        <n v="15.188888888889039"/>
        <n v="15.189120370370521"/>
        <n v="15.189351851852003"/>
        <n v="15.189583333333484"/>
        <n v="15.189814814814966"/>
        <n v="15.190046296296448"/>
        <n v="15.190277777777929"/>
        <n v="15.190509259259411"/>
        <n v="15.190740740740893"/>
        <n v="15.190972222222374"/>
        <n v="15.191203703703856"/>
        <n v="15.191435185185338"/>
        <n v="15.191666666666819"/>
        <n v="15.191898148148301"/>
        <n v="15.192129629629783"/>
        <n v="15.192361111111264"/>
        <n v="15.192592592592746"/>
        <n v="15.192824074074228"/>
        <n v="15.193055555555709"/>
        <n v="15.193287037037191"/>
        <n v="15.193518518518673"/>
        <n v="15.193750000000154"/>
        <n v="15.193981481481636"/>
        <n v="15.194212962963118"/>
        <n v="15.194444444444599"/>
        <n v="15.194675925926081"/>
        <n v="15.194907407407563"/>
        <n v="15.195138888889044"/>
        <n v="15.195370370370526"/>
        <n v="15.195601851852008"/>
        <n v="15.195833333333489"/>
        <n v="15.196064814814971"/>
        <n v="15.196296296296453"/>
        <n v="15.196527777777934"/>
        <n v="15.196759259259416"/>
        <n v="15.196990740740898"/>
        <n v="15.197222222222379"/>
        <n v="15.197453703703861"/>
        <n v="15.197685185185343"/>
        <n v="15.197916666666824"/>
        <n v="15.198148148148306"/>
        <n v="15.198379629629788"/>
        <n v="15.198611111111269"/>
        <n v="15.198842592592751"/>
        <n v="15.199074074074232"/>
        <n v="15.199305555555714"/>
        <n v="15.199537037037196"/>
        <n v="15.199768518518677"/>
        <n v="15.200000000000159"/>
        <n v="15.200231481481641"/>
        <n v="15.200462962963122"/>
        <n v="15.200694444444604"/>
        <n v="15.200925925926086"/>
        <n v="15.201157407407567"/>
        <n v="15.201388888889049"/>
        <n v="15.201620370370531"/>
        <n v="15.201851851852012"/>
        <n v="15.202083333333494"/>
        <n v="15.202314814814976"/>
        <n v="15.202546296296457"/>
        <n v="15.202777777777939"/>
        <n v="15.203009259259421"/>
        <n v="15.203240740740902"/>
        <n v="15.203472222222384"/>
        <n v="15.203703703703866"/>
        <n v="15.203935185185347"/>
        <n v="15.204166666666829"/>
        <n v="15.204398148148311"/>
        <n v="15.204629629629792"/>
        <n v="15.204861111111274"/>
        <n v="15.205092592592756"/>
        <n v="15.205324074074237"/>
        <n v="15.205555555555719"/>
        <n v="15.205787037037201"/>
        <n v="15.206018518518682"/>
        <n v="15.206250000000164"/>
        <n v="15.206481481481646"/>
        <n v="15.206712962963127"/>
        <n v="15.206944444444609"/>
        <n v="15.207175925926091"/>
        <n v="15.207407407407572"/>
        <n v="15.207638888889054"/>
        <n v="15.207870370370536"/>
        <n v="15.208101851852017"/>
        <n v="15.208333333333499"/>
        <n v="15.208564814814981"/>
        <n v="15.208796296296462"/>
        <n v="15.209027777777944"/>
        <n v="15.209259259259426"/>
        <n v="15.209490740740907"/>
        <n v="15.209722222222389"/>
        <n v="15.209953703703871"/>
        <n v="15.210185185185352"/>
        <n v="15.210416666666834"/>
        <n v="15.210648148148316"/>
        <n v="15.210879629629797"/>
        <n v="15.211111111111279"/>
        <n v="15.211342592592761"/>
        <n v="15.211574074074242"/>
        <n v="15.211805555555724"/>
        <n v="15.212037037037206"/>
        <n v="15.212268518518687"/>
        <n v="15.212500000000169"/>
        <n v="15.212731481481651"/>
        <n v="15.212962962963132"/>
        <n v="15.213194444444614"/>
        <n v="15.213425925926096"/>
        <n v="15.213657407407577"/>
        <n v="15.213888888889059"/>
        <n v="15.214120370370541"/>
        <n v="15.214351851852022"/>
        <n v="15.214583333333504"/>
        <n v="15.214814814814986"/>
        <n v="15.215046296296467"/>
        <n v="15.215277777777949"/>
        <n v="15.215509259259431"/>
        <n v="15.215740740740912"/>
        <n v="15.215972222222394"/>
        <n v="15.216203703703876"/>
        <n v="15.216435185185357"/>
        <n v="15.216666666666839"/>
        <n v="15.216898148148321"/>
        <n v="15.217129629629802"/>
        <n v="15.217361111111284"/>
        <n v="15.217592592592766"/>
        <n v="15.217824074074247"/>
        <n v="15.218055555555729"/>
        <n v="15.218287037037211"/>
        <n v="15.218518518518692"/>
        <n v="15.218750000000174"/>
        <n v="15.218981481481656"/>
        <n v="15.219212962963137"/>
        <n v="15.219444444444619"/>
        <n v="15.219675925926101"/>
        <n v="15.219907407407582"/>
        <n v="15.220138888889064"/>
        <n v="15.220370370370546"/>
        <n v="15.220601851852027"/>
        <n v="15.220833333333509"/>
        <n v="15.221064814814991"/>
        <n v="15.221296296296472"/>
        <n v="15.221527777777954"/>
        <n v="15.221759259259436"/>
        <n v="15.221990740740917"/>
        <n v="15.222222222222399"/>
        <n v="15.222453703703881"/>
        <n v="15.222685185185362"/>
        <n v="15.222916666666844"/>
        <n v="15.223148148148326"/>
        <n v="15.223379629629807"/>
        <n v="15.223611111111289"/>
        <n v="15.223842592592771"/>
        <n v="15.224074074074252"/>
        <n v="15.224305555555734"/>
        <n v="15.224537037037216"/>
        <n v="15.224768518518697"/>
        <n v="15.225000000000179"/>
        <n v="15.225231481481661"/>
        <n v="15.225462962963142"/>
        <n v="15.225694444444624"/>
        <n v="15.225925925926106"/>
        <n v="15.226157407407587"/>
        <n v="15.226388888889069"/>
        <n v="15.226620370370551"/>
        <n v="15.226851851852032"/>
        <n v="15.227083333333514"/>
        <n v="15.227314814814996"/>
        <n v="15.227546296296477"/>
        <n v="15.227777777777959"/>
        <n v="15.228009259259441"/>
        <n v="15.228240740740922"/>
        <n v="15.228472222222404"/>
        <n v="15.228703703703886"/>
        <n v="15.228935185185367"/>
        <n v="15.229166666666849"/>
        <n v="15.229398148148331"/>
        <n v="15.229629629629812"/>
        <n v="15.229861111111294"/>
        <n v="15.230092592592776"/>
        <n v="15.230324074074257"/>
        <n v="15.230555555555739"/>
        <n v="15.230787037037221"/>
        <n v="15.231018518518702"/>
        <n v="15.231250000000184"/>
        <n v="15.231481481481666"/>
        <n v="15.231712962963147"/>
        <n v="15.231944444444629"/>
        <n v="15.232175925926111"/>
        <n v="15.232407407407592"/>
        <n v="15.232638888889074"/>
        <n v="15.232870370370556"/>
        <n v="15.233101851852037"/>
        <n v="15.233333333333519"/>
        <n v="15.233564814815001"/>
        <n v="15.233796296296482"/>
        <n v="15.234027777777964"/>
        <n v="15.234259259259446"/>
        <n v="15.234490740740927"/>
        <n v="15.234722222222409"/>
        <n v="15.234953703703891"/>
        <n v="15.235185185185372"/>
        <n v="15.235416666666854"/>
        <n v="15.235648148148336"/>
        <n v="15.235879629629817"/>
        <n v="15.236111111111299"/>
        <n v="15.236342592592781"/>
        <n v="15.236574074074262"/>
        <n v="15.236805555555744"/>
        <n v="15.237037037037226"/>
        <n v="15.237268518518707"/>
        <n v="15.237500000000189"/>
        <n v="15.237731481481671"/>
        <n v="15.237962962963152"/>
        <n v="15.238194444444634"/>
        <n v="15.238425925926116"/>
        <n v="15.238657407407597"/>
        <n v="15.238888888889079"/>
        <n v="15.239120370370561"/>
        <n v="15.239351851852042"/>
        <n v="15.239583333333524"/>
        <n v="15.239814814815006"/>
        <n v="15.240046296296487"/>
        <n v="15.240277777777969"/>
        <n v="15.240509259259451"/>
        <n v="15.240740740740932"/>
        <n v="15.240972222222414"/>
        <n v="15.241203703703896"/>
        <n v="15.241435185185377"/>
        <n v="15.241666666666859"/>
        <n v="15.241898148148341"/>
        <n v="15.242129629629822"/>
        <n v="15.242361111111304"/>
        <n v="15.242592592592786"/>
        <n v="15.242824074074267"/>
        <n v="15.243055555555749"/>
        <n v="15.243287037037231"/>
        <n v="15.243518518518712"/>
        <n v="15.243750000000194"/>
        <n v="15.243981481481676"/>
        <n v="15.244212962963157"/>
        <n v="15.244444444444639"/>
        <n v="15.244675925926121"/>
        <n v="15.244907407407602"/>
        <n v="15.245138888889084"/>
        <n v="15.245370370370566"/>
        <n v="15.245601851852047"/>
        <n v="15.245833333333529"/>
        <n v="15.246064814815011"/>
        <n v="15.246296296296492"/>
        <n v="15.246527777777974"/>
        <n v="15.246759259259456"/>
        <n v="15.246990740740937"/>
        <n v="15.247222222222419"/>
        <n v="15.247453703703901"/>
        <n v="15.247685185185382"/>
        <n v="15.247916666666864"/>
        <n v="15.248148148148346"/>
        <n v="15.248379629629827"/>
        <n v="15.248611111111309"/>
        <n v="15.248842592592791"/>
        <n v="15.249074074074272"/>
        <n v="15.249305555555754"/>
        <n v="15.249537037037236"/>
        <n v="15.249768518518717"/>
        <n v="15.250000000000199"/>
        <n v="15.250231481481681"/>
        <n v="15.250462962963162"/>
        <n v="15.250694444444644"/>
        <n v="15.250925925926126"/>
        <n v="15.251157407407607"/>
        <n v="15.251388888889089"/>
        <n v="15.251620370370571"/>
        <n v="15.251851851852052"/>
        <n v="15.252083333333534"/>
        <n v="15.252314814815016"/>
        <n v="15.252546296296497"/>
        <n v="15.252777777777979"/>
        <n v="15.253009259259461"/>
        <n v="15.253240740740942"/>
        <n v="15.253472222222424"/>
        <n v="15.253703703703906"/>
        <n v="15.253935185185387"/>
        <n v="15.254166666666869"/>
        <n v="15.254398148148351"/>
        <n v="15.254629629629832"/>
        <n v="15.254861111111314"/>
        <n v="15.255092592592796"/>
        <n v="15.255324074074277"/>
        <n v="15.255555555555759"/>
        <n v="15.255787037037241"/>
        <n v="15.256018518518722"/>
        <n v="15.256250000000204"/>
        <n v="15.256481481481686"/>
        <n v="15.256712962963167"/>
        <n v="15.256944444444649"/>
        <n v="15.257175925926131"/>
        <n v="15.257407407407612"/>
        <n v="15.257638888889094"/>
        <n v="15.257870370370576"/>
        <n v="15.258101851852057"/>
        <n v="15.258333333333539"/>
        <n v="15.258564814815021"/>
        <n v="15.258796296296502"/>
        <n v="15.259027777777984"/>
        <n v="15.259259259259466"/>
        <n v="15.259490740740947"/>
        <n v="15.259722222222429"/>
        <n v="15.259953703703911"/>
        <n v="15.260185185185392"/>
        <n v="15.260416666666874"/>
        <n v="15.260648148148356"/>
        <n v="15.260879629629837"/>
        <n v="15.261111111111319"/>
        <n v="15.261342592592801"/>
        <n v="15.261574074074282"/>
        <n v="15.261805555555764"/>
        <n v="15.262037037037246"/>
        <n v="15.262268518518727"/>
        <n v="15.262500000000209"/>
        <n v="15.262731481481691"/>
        <n v="15.262962962963172"/>
        <n v="15.263194444444654"/>
        <n v="15.263425925926136"/>
        <n v="15.263657407407617"/>
        <n v="15.263888888889099"/>
        <n v="15.264120370370581"/>
        <n v="15.264351851852062"/>
        <n v="15.264583333333544"/>
        <n v="15.264814814815026"/>
        <n v="15.265046296296507"/>
        <n v="15.265277777777989"/>
        <n v="15.265509259259471"/>
        <n v="15.265740740740952"/>
        <n v="15.265972222222434"/>
        <n v="15.266203703703916"/>
        <n v="15.266435185185397"/>
        <n v="15.266666666666879"/>
        <n v="15.266898148148361"/>
        <n v="15.267129629629842"/>
        <n v="15.267361111111324"/>
        <n v="15.267592592592806"/>
        <n v="15.267824074074287"/>
        <n v="15.268055555555769"/>
        <n v="15.268287037037251"/>
        <n v="15.268518518518732"/>
        <n v="15.268750000000214"/>
        <n v="15.268981481481696"/>
        <n v="15.269212962963177"/>
        <n v="15.269444444444659"/>
        <n v="15.269675925926141"/>
        <n v="15.269907407407622"/>
        <n v="15.270138888889104"/>
        <n v="15.270370370370586"/>
        <n v="15.270601851852067"/>
        <n v="15.270833333333549"/>
        <n v="15.271064814815031"/>
        <n v="15.271296296296512"/>
        <n v="15.271527777777994"/>
        <n v="15.271759259259476"/>
        <n v="15.271990740740957"/>
        <n v="15.272222222222439"/>
        <n v="15.272453703703921"/>
        <n v="15.272685185185402"/>
        <n v="15.272916666666884"/>
        <n v="15.273148148148366"/>
        <n v="15.273379629629847"/>
        <n v="15.273611111111329"/>
        <n v="15.273842592592811"/>
        <n v="15.274074074074292"/>
        <n v="15.274305555555774"/>
        <n v="15.274537037037256"/>
        <n v="15.274768518518737"/>
        <n v="15.275000000000219"/>
        <n v="15.275231481481701"/>
        <n v="15.275462962963182"/>
        <n v="15.275694444444664"/>
        <n v="15.275925925926146"/>
        <n v="15.276157407407627"/>
        <n v="15.276388888889109"/>
        <n v="15.276620370370591"/>
        <n v="15.276851851852072"/>
        <n v="15.277083333333554"/>
        <n v="15.277314814815036"/>
        <n v="15.277546296296517"/>
        <n v="15.277777777777999"/>
        <n v="15.278009259259481"/>
        <n v="15.278240740740962"/>
        <n v="15.278472222222444"/>
        <n v="15.278703703703925"/>
        <n v="15.278935185185407"/>
        <n v="15.279166666666889"/>
        <n v="15.27939814814837"/>
        <n v="15.279629629629852"/>
        <n v="15.279861111111334"/>
        <n v="15.280092592592815"/>
        <n v="15.280324074074297"/>
        <n v="15.280555555555779"/>
        <n v="15.28078703703726"/>
        <n v="15.281018518518742"/>
        <n v="15.281250000000224"/>
        <n v="15.281481481481705"/>
        <n v="15.281712962963187"/>
        <n v="15.281944444444669"/>
        <n v="15.28217592592615"/>
        <n v="15.282407407407632"/>
        <n v="15.282638888889114"/>
        <n v="15.282870370370595"/>
        <n v="15.283101851852077"/>
        <n v="15.283333333333559"/>
        <n v="15.28356481481504"/>
        <n v="15.283796296296522"/>
        <n v="15.284027777778004"/>
        <n v="15.284259259259485"/>
        <n v="15.284490740740967"/>
        <n v="15.284722222222449"/>
        <n v="15.28495370370393"/>
        <n v="15.285185185185412"/>
        <n v="15.285416666666894"/>
        <n v="15.285648148148375"/>
        <n v="15.285879629629857"/>
        <n v="15.286111111111339"/>
        <n v="15.28634259259282"/>
        <n v="15.286574074074302"/>
        <n v="15.286805555555784"/>
        <n v="15.287037037037265"/>
        <n v="15.287268518518747"/>
        <n v="15.287500000000229"/>
        <n v="15.28773148148171"/>
        <n v="15.287962962963192"/>
        <n v="15.288194444444674"/>
        <n v="15.288425925926155"/>
        <n v="15.288657407407637"/>
        <n v="15.288888888889119"/>
        <n v="15.2891203703706"/>
        <n v="15.289351851852082"/>
        <n v="15.289583333333564"/>
        <n v="15.289814814815045"/>
        <n v="15.290046296296527"/>
        <n v="15.290277777778009"/>
        <n v="15.29050925925949"/>
        <n v="15.290740740740972"/>
        <n v="15.290972222222454"/>
        <n v="15.291203703703935"/>
        <n v="15.291435185185417"/>
        <n v="15.291666666666899"/>
        <n v="15.29189814814838"/>
        <n v="15.292129629629862"/>
        <n v="15.292361111111344"/>
        <n v="15.292592592592825"/>
        <n v="15.292824074074307"/>
        <n v="15.293055555555789"/>
        <n v="15.29328703703727"/>
        <n v="15.293518518518752"/>
        <n v="15.293750000000234"/>
        <n v="15.293981481481715"/>
        <n v="15.294212962963197"/>
        <n v="15.294444444444679"/>
        <n v="15.29467592592616"/>
        <n v="15.294907407407642"/>
        <n v="15.295138888889124"/>
        <n v="15.295370370370605"/>
        <n v="15.295601851852087"/>
        <n v="15.295833333333569"/>
        <n v="15.29606481481505"/>
        <n v="15.296296296296532"/>
        <n v="15.296527777778014"/>
        <n v="15.296759259259495"/>
        <n v="15.296990740740977"/>
        <n v="15.297222222222459"/>
        <n v="15.29745370370394"/>
        <n v="15.297685185185422"/>
        <n v="15.297916666666904"/>
        <n v="15.298148148148385"/>
        <n v="15.298379629629867"/>
        <n v="15.298611111111349"/>
        <n v="15.29884259259283"/>
        <n v="15.299074074074312"/>
        <n v="15.299305555555794"/>
        <n v="15.299537037037275"/>
        <n v="15.299768518518757"/>
        <n v="15.300000000000239"/>
        <n v="15.30023148148172"/>
        <n v="15.300462962963202"/>
        <n v="15.300694444444684"/>
        <n v="15.300925925926165"/>
        <n v="15.301157407407647"/>
        <n v="15.301388888889129"/>
        <n v="15.30162037037061"/>
        <n v="15.301851851852092"/>
        <n v="15.302083333333574"/>
        <n v="15.302314814815055"/>
        <n v="15.302546296296537"/>
        <n v="15.302777777778019"/>
        <n v="15.3030092592595"/>
        <n v="15.303240740740982"/>
        <n v="15.303472222222464"/>
        <n v="15.303703703703945"/>
        <n v="15.303935185185427"/>
        <n v="15.304166666666909"/>
        <n v="15.30439814814839"/>
        <n v="15.304629629629872"/>
        <n v="15.304861111111354"/>
        <n v="15.305092592592835"/>
        <n v="15.305324074074317"/>
        <n v="15.305555555555799"/>
        <n v="15.30578703703728"/>
        <n v="15.306018518518762"/>
        <n v="15.306250000000244"/>
        <n v="15.306481481481725"/>
        <n v="15.306712962963207"/>
        <n v="15.306944444444689"/>
        <n v="15.30717592592617"/>
        <n v="15.307407407407652"/>
        <n v="15.307638888889134"/>
        <n v="15.307870370370615"/>
        <n v="15.308101851852097"/>
        <n v="15.308333333333579"/>
        <n v="15.30856481481506"/>
        <n v="15.308796296296542"/>
        <n v="15.309027777778024"/>
        <n v="15.309259259259505"/>
        <n v="15.309490740740987"/>
        <n v="15.309722222222469"/>
        <n v="15.30995370370395"/>
        <n v="15.310185185185432"/>
        <n v="15.310416666666914"/>
        <n v="15.310648148148395"/>
        <n v="15.310879629629877"/>
        <n v="15.311111111111359"/>
        <n v="15.31134259259284"/>
        <n v="15.311574074074322"/>
        <n v="15.311805555555804"/>
        <n v="15.312037037037285"/>
        <n v="15.312268518518767"/>
        <n v="15.312500000000249"/>
        <n v="15.31273148148173"/>
        <n v="15.312962962963212"/>
        <n v="15.313194444444694"/>
        <n v="15.313425925926175"/>
        <n v="15.313657407407657"/>
        <n v="15.313888888889139"/>
        <n v="15.31412037037062"/>
        <n v="15.314351851852102"/>
        <n v="15.314583333333584"/>
        <n v="15.314814814815065"/>
        <n v="15.315046296296547"/>
        <n v="15.315277777778029"/>
        <n v="15.31550925925951"/>
        <n v="15.315740740740992"/>
        <n v="15.315972222222474"/>
        <n v="15.316203703703955"/>
        <n v="15.316435185185437"/>
        <n v="15.316666666666919"/>
        <n v="15.3168981481484"/>
        <n v="15.317129629629882"/>
        <n v="15.317361111111364"/>
        <n v="15.317592592592845"/>
        <n v="15.317824074074327"/>
        <n v="15.318055555555809"/>
        <n v="15.31828703703729"/>
        <n v="15.318518518518772"/>
        <n v="15.318750000000254"/>
        <n v="15.318981481481735"/>
        <n v="15.319212962963217"/>
        <n v="15.319444444444699"/>
        <n v="15.31967592592618"/>
        <n v="15.319907407407662"/>
        <n v="15.320138888889144"/>
        <n v="15.320370370370625"/>
        <n v="15.320601851852107"/>
        <n v="15.320833333333589"/>
        <n v="15.32106481481507"/>
        <n v="15.321296296296552"/>
        <n v="15.321527777778034"/>
        <n v="15.321759259259515"/>
        <n v="15.321990740740997"/>
        <n v="15.322222222222479"/>
        <n v="15.32245370370396"/>
        <n v="15.322685185185442"/>
        <n v="15.322916666666924"/>
        <n v="15.323148148148405"/>
        <n v="15.323379629629887"/>
        <n v="15.323611111111369"/>
        <n v="15.32384259259285"/>
        <n v="15.324074074074332"/>
        <n v="15.324305555555814"/>
        <n v="15.324537037037295"/>
        <n v="15.324768518518777"/>
        <n v="15.325000000000259"/>
        <n v="15.32523148148174"/>
        <n v="15.325462962963222"/>
        <n v="15.325694444444704"/>
        <n v="15.325925925926185"/>
        <n v="15.326157407407667"/>
        <n v="15.326388888889149"/>
        <n v="15.32662037037063"/>
        <n v="15.326851851852112"/>
        <n v="15.327083333333594"/>
        <n v="15.327314814815075"/>
        <n v="15.327546296296557"/>
        <n v="15.327777777778039"/>
        <n v="15.32800925925952"/>
        <n v="15.328240740741002"/>
        <n v="15.328472222222484"/>
        <n v="15.328703703703965"/>
        <n v="15.328935185185447"/>
        <n v="15.329166666666929"/>
        <n v="15.32939814814841"/>
        <n v="15.329629629629892"/>
        <n v="15.329861111111374"/>
        <n v="15.330092592592855"/>
        <n v="15.330324074074337"/>
        <n v="15.330555555555819"/>
        <n v="15.3307870370373"/>
        <n v="15.331018518518782"/>
        <n v="15.331250000000264"/>
        <n v="15.331481481481745"/>
        <n v="15.331712962963227"/>
        <n v="15.331944444444709"/>
        <n v="15.33217592592619"/>
        <n v="15.332407407407672"/>
        <n v="15.332638888889154"/>
        <n v="15.332870370370635"/>
        <n v="15.333101851852117"/>
        <n v="15.333333333333599"/>
        <n v="15.33356481481508"/>
        <n v="15.333796296296562"/>
        <n v="15.334027777778044"/>
        <n v="15.334259259259525"/>
        <n v="15.334490740741007"/>
        <n v="15.334722222222489"/>
        <n v="15.33495370370397"/>
        <n v="15.335185185185452"/>
        <n v="15.335416666666934"/>
        <n v="15.335648148148415"/>
        <n v="15.335879629629897"/>
        <n v="15.336111111111379"/>
        <n v="15.33634259259286"/>
        <n v="15.336574074074342"/>
        <n v="15.336805555555824"/>
        <n v="15.337037037037305"/>
        <n v="15.337268518518787"/>
        <n v="15.337500000000269"/>
        <n v="15.33773148148175"/>
        <n v="15.337962962963232"/>
        <n v="15.338194444444714"/>
        <n v="15.338425925926195"/>
        <n v="15.338657407407677"/>
        <n v="15.338888888889159"/>
        <n v="15.33912037037064"/>
        <n v="15.339351851852122"/>
        <n v="15.339583333333604"/>
        <n v="15.339814814815085"/>
        <n v="15.340046296296567"/>
        <n v="15.340277777778049"/>
        <n v="15.34050925925953"/>
        <n v="15.340740740741012"/>
        <n v="15.340972222222494"/>
        <n v="15.341203703703975"/>
        <n v="15.341435185185457"/>
        <n v="15.341666666666939"/>
        <n v="15.34189814814842"/>
        <n v="15.342129629629902"/>
        <n v="15.342361111111384"/>
        <n v="15.342592592592865"/>
        <n v="15.342824074074347"/>
        <n v="15.343055555555829"/>
        <n v="15.34328703703731"/>
        <n v="15.343518518518792"/>
        <n v="15.343750000000274"/>
        <n v="15.343981481481755"/>
        <n v="15.344212962963237"/>
        <n v="15.344444444444719"/>
        <n v="15.3446759259262"/>
        <n v="15.344907407407682"/>
        <n v="15.345138888889164"/>
        <n v="15.345370370370645"/>
        <n v="15.345601851852127"/>
        <n v="15.345833333333609"/>
        <n v="15.34606481481509"/>
        <n v="15.346296296296572"/>
        <n v="15.346527777778054"/>
        <n v="15.346759259259535"/>
        <n v="15.346990740741017"/>
        <n v="15.347222222222499"/>
        <n v="15.34745370370398"/>
        <n v="15.347685185185462"/>
        <n v="15.347916666666944"/>
        <n v="15.348148148148425"/>
        <n v="15.348379629629907"/>
        <n v="15.348611111111389"/>
        <n v="15.34884259259287"/>
        <n v="15.349074074074352"/>
        <n v="15.349305555555834"/>
        <n v="15.349537037037315"/>
        <n v="15.349768518518797"/>
        <n v="15.350000000000279"/>
        <n v="15.35023148148176"/>
        <n v="15.350462962963242"/>
        <n v="15.350694444444724"/>
        <n v="15.350925925926205"/>
        <n v="15.351157407407687"/>
        <n v="15.351388888889169"/>
        <n v="15.35162037037065"/>
        <n v="15.351851851852132"/>
        <n v="15.352083333333614"/>
        <n v="15.352314814815095"/>
        <n v="15.352546296296577"/>
        <n v="15.352777777778059"/>
        <n v="15.35300925925954"/>
        <n v="15.353240740741022"/>
        <n v="15.353472222222504"/>
        <n v="15.353703703703985"/>
        <n v="15.353935185185467"/>
        <n v="15.354166666666949"/>
        <n v="15.35439814814843"/>
        <n v="15.354629629629912"/>
        <n v="15.354861111111394"/>
        <n v="15.355092592592875"/>
        <n v="15.355324074074357"/>
        <n v="15.355555555555839"/>
        <n v="15.35578703703732"/>
        <n v="15.356018518518802"/>
        <n v="15.356250000000284"/>
        <n v="15.356481481481765"/>
        <n v="15.356712962963247"/>
        <n v="15.356944444444729"/>
        <n v="15.35717592592621"/>
        <n v="15.357407407407692"/>
        <n v="15.357638888889174"/>
        <n v="15.357870370370655"/>
        <n v="15.358101851852137"/>
        <n v="15.358333333333618"/>
        <n v="15.3585648148151"/>
        <n v="15.358796296296582"/>
        <n v="15.359027777778063"/>
        <n v="15.359259259259545"/>
        <n v="15.359490740741027"/>
        <n v="15.359722222222508"/>
        <n v="15.35995370370399"/>
        <n v="15.360185185185472"/>
        <n v="15.360416666666953"/>
        <n v="15.360648148148435"/>
        <n v="15.360879629629917"/>
        <n v="15.361111111111398"/>
        <n v="15.36134259259288"/>
        <n v="15.361574074074362"/>
        <n v="15.361805555555843"/>
        <n v="15.362037037037325"/>
        <n v="15.362268518518807"/>
        <n v="15.362500000000288"/>
        <n v="15.36273148148177"/>
        <n v="15.362962962963252"/>
        <n v="15.363194444444733"/>
        <n v="15.363425925926215"/>
        <n v="15.363657407407697"/>
        <n v="15.363888888889178"/>
        <n v="15.36412037037066"/>
        <n v="15.364351851852142"/>
        <n v="15.364583333333623"/>
        <n v="15.364814814815105"/>
        <n v="15.365046296296587"/>
        <n v="15.365277777778068"/>
        <n v="15.36550925925955"/>
        <n v="15.365740740741032"/>
        <n v="15.365972222222513"/>
        <n v="15.366203703703995"/>
        <n v="15.366435185185477"/>
        <n v="15.366666666666958"/>
        <n v="15.36689814814844"/>
        <n v="15.367129629629922"/>
        <n v="15.367361111111403"/>
        <n v="15.367592592592885"/>
        <n v="15.367824074074367"/>
        <n v="15.368055555555848"/>
        <n v="15.36828703703733"/>
        <n v="15.368518518518812"/>
        <n v="15.368750000000293"/>
        <n v="15.368981481481775"/>
        <n v="15.369212962963257"/>
        <n v="15.369444444444738"/>
        <n v="15.36967592592622"/>
        <n v="15.369907407407702"/>
        <n v="15.370138888889183"/>
        <n v="15.370370370370665"/>
        <n v="15.370601851852147"/>
        <n v="15.370833333333628"/>
        <n v="15.37106481481511"/>
        <n v="15.371296296296592"/>
        <n v="15.371527777778073"/>
        <n v="15.371759259259555"/>
        <n v="15.371990740741037"/>
        <n v="15.372222222222518"/>
        <n v="15.372453703704"/>
        <n v="15.372685185185482"/>
        <n v="15.372916666666963"/>
        <n v="15.373148148148445"/>
        <n v="15.373379629629927"/>
        <n v="15.373611111111408"/>
        <n v="15.37384259259289"/>
        <n v="15.374074074074372"/>
        <n v="15.374305555555853"/>
        <n v="15.374537037037335"/>
        <n v="15.374768518518817"/>
        <n v="15.375000000000298"/>
        <n v="15.37523148148178"/>
        <n v="15.375462962963262"/>
        <n v="15.375694444444743"/>
        <n v="15.375925925926225"/>
        <n v="15.376157407407707"/>
        <n v="15.376388888889188"/>
        <n v="15.37662037037067"/>
        <n v="15.376851851852152"/>
        <n v="15.377083333333633"/>
        <n v="15.377314814815115"/>
        <n v="15.377546296296597"/>
        <n v="15.377777777778078"/>
        <n v="15.37800925925956"/>
        <n v="15.378240740741042"/>
        <n v="15.378472222222523"/>
        <n v="15.378703703704005"/>
        <n v="15.378935185185487"/>
        <n v="15.379166666666968"/>
        <n v="15.37939814814845"/>
        <n v="15.379629629629932"/>
        <n v="15.379861111111413"/>
        <n v="15.380092592592895"/>
        <n v="15.380324074074377"/>
        <n v="15.380555555555858"/>
        <n v="15.38078703703734"/>
        <n v="15.381018518518822"/>
        <n v="15.381250000000303"/>
        <n v="15.381481481481785"/>
        <n v="15.381712962963267"/>
        <n v="15.381944444444748"/>
        <n v="15.38217592592623"/>
        <n v="15.382407407407712"/>
        <n v="15.382638888889193"/>
        <n v="15.382870370370675"/>
        <n v="15.383101851852157"/>
        <n v="15.383333333333638"/>
        <n v="15.38356481481512"/>
        <n v="15.383796296296602"/>
        <n v="15.384027777778083"/>
        <n v="15.384259259259565"/>
        <n v="15.384490740741047"/>
        <n v="15.384722222222528"/>
        <n v="15.38495370370401"/>
        <n v="15.385185185185492"/>
        <n v="15.385416666666973"/>
        <n v="15.385648148148455"/>
        <n v="15.385879629629937"/>
        <n v="15.386111111111418"/>
        <n v="15.3863425925929"/>
        <n v="15.386574074074382"/>
        <n v="15.386805555555863"/>
        <n v="15.387037037037345"/>
        <n v="15.387268518518827"/>
        <n v="15.387500000000308"/>
        <n v="15.38773148148179"/>
        <n v="15.387962962963272"/>
        <n v="15.388194444444753"/>
        <n v="15.388425925926235"/>
        <n v="15.388657407407717"/>
        <n v="15.388888888889198"/>
        <n v="15.38912037037068"/>
        <n v="15.389351851852162"/>
        <n v="15.389583333333643"/>
        <n v="15.389814814815125"/>
        <n v="15.390046296296607"/>
        <n v="15.390277777778088"/>
        <n v="15.39050925925957"/>
        <n v="15.390740740741052"/>
        <n v="15.390972222222533"/>
        <n v="15.391203703704015"/>
        <n v="15.391435185185497"/>
        <n v="15.391666666666978"/>
        <n v="15.39189814814846"/>
        <n v="15.392129629629942"/>
        <n v="15.392361111111423"/>
        <n v="15.392592592592905"/>
        <n v="15.392824074074387"/>
        <n v="15.393055555555868"/>
        <n v="15.39328703703735"/>
        <n v="15.393518518518832"/>
        <n v="15.393750000000313"/>
        <n v="15.393981481481795"/>
        <n v="15.394212962963277"/>
        <n v="15.394444444444758"/>
        <n v="15.39467592592624"/>
        <n v="15.394907407407722"/>
        <n v="15.395138888889203"/>
        <n v="15.395370370370685"/>
        <n v="15.395601851852167"/>
        <n v="15.395833333333648"/>
        <n v="15.39606481481513"/>
        <n v="15.396296296296612"/>
        <n v="15.396527777778093"/>
        <n v="15.396759259259575"/>
        <n v="15.396990740741057"/>
        <n v="15.397222222222538"/>
        <n v="15.39745370370402"/>
        <n v="15.397685185185502"/>
        <n v="15.397916666666983"/>
        <n v="15.398148148148465"/>
        <n v="15.398379629629947"/>
        <n v="15.398611111111428"/>
        <n v="15.39884259259291"/>
        <n v="15.399074074074392"/>
        <n v="15.399305555555873"/>
        <n v="15.399537037037355"/>
        <n v="15.399768518518837"/>
        <n v="15.400000000000318"/>
        <n v="15.4002314814818"/>
        <n v="15.400462962963282"/>
        <n v="15.400694444444763"/>
        <n v="15.400925925926245"/>
        <n v="15.401157407407727"/>
        <n v="15.401388888889208"/>
        <n v="15.40162037037069"/>
        <n v="15.401851851852172"/>
        <n v="15.402083333333653"/>
        <n v="15.402314814815135"/>
        <n v="15.402546296296617"/>
        <n v="15.402777777778098"/>
        <n v="15.40300925925958"/>
        <n v="15.403240740741062"/>
        <n v="15.403472222222543"/>
        <n v="15.403703703704025"/>
        <n v="15.403935185185507"/>
        <n v="15.404166666666988"/>
        <n v="15.40439814814847"/>
        <n v="15.404629629629952"/>
        <n v="15.404861111111433"/>
        <n v="15.405092592592915"/>
        <n v="15.405324074074397"/>
        <n v="15.405555555555878"/>
        <n v="15.40578703703736"/>
        <n v="15.406018518518842"/>
        <n v="15.406250000000323"/>
        <n v="15.406481481481805"/>
        <n v="15.406712962963287"/>
        <n v="15.406944444444768"/>
        <n v="15.40717592592625"/>
        <n v="15.407407407407732"/>
        <n v="15.407638888889213"/>
        <n v="15.407870370370695"/>
        <n v="15.408101851852177"/>
        <n v="15.408333333333658"/>
        <n v="15.40856481481514"/>
        <n v="15.408796296296622"/>
        <n v="15.409027777778103"/>
        <n v="15.409259259259585"/>
        <n v="15.409490740741067"/>
        <n v="15.409722222222548"/>
        <n v="15.40995370370403"/>
        <n v="15.410185185185512"/>
        <n v="15.410416666666993"/>
        <n v="15.410648148148475"/>
        <n v="15.410879629629957"/>
        <n v="15.411111111111438"/>
        <n v="15.41134259259292"/>
        <n v="15.411574074074402"/>
        <n v="15.411805555555883"/>
        <n v="15.412037037037365"/>
        <n v="15.412268518518847"/>
        <n v="15.412500000000328"/>
        <n v="15.41273148148181"/>
        <n v="15.412962962963292"/>
        <n v="15.413194444444773"/>
        <n v="15.413425925926255"/>
        <n v="15.413657407407737"/>
        <n v="15.413888888889218"/>
        <n v="15.4141203703707"/>
        <n v="15.414351851852182"/>
        <n v="15.414583333333663"/>
        <n v="15.414814814815145"/>
        <n v="15.415046296296627"/>
        <n v="15.415277777778108"/>
        <n v="15.41550925925959"/>
        <n v="15.415740740741072"/>
        <n v="15.415972222222553"/>
        <n v="15.416203703704035"/>
        <n v="15.416435185185517"/>
        <n v="15.416666666666998"/>
        <n v="15.41689814814848"/>
        <n v="15.417129629629962"/>
        <n v="15.417361111111443"/>
        <n v="15.417592592592925"/>
        <n v="15.417824074074407"/>
        <n v="15.418055555555888"/>
        <n v="15.41828703703737"/>
        <n v="15.418518518518852"/>
        <n v="15.418750000000333"/>
        <n v="15.418981481481815"/>
        <n v="15.419212962963297"/>
        <n v="15.419444444444778"/>
        <n v="15.41967592592626"/>
        <n v="15.419907407407742"/>
        <n v="15.420138888889223"/>
        <n v="15.420370370370705"/>
        <n v="15.420601851852187"/>
        <n v="15.420833333333668"/>
        <n v="15.42106481481515"/>
        <n v="15.421296296296632"/>
        <n v="15.421527777778113"/>
        <n v="15.421759259259595"/>
        <n v="15.421990740741077"/>
        <n v="15.422222222222558"/>
        <n v="15.42245370370404"/>
        <n v="15.422685185185522"/>
        <n v="15.422916666667003"/>
        <n v="15.423148148148485"/>
        <n v="15.423379629629967"/>
        <n v="15.423611111111448"/>
        <n v="15.42384259259293"/>
        <n v="15.424074074074412"/>
        <n v="15.424305555555893"/>
        <n v="15.424537037037375"/>
        <n v="15.424768518518857"/>
        <n v="15.425000000000338"/>
        <n v="15.42523148148182"/>
        <n v="15.425462962963302"/>
        <n v="15.425694444444783"/>
        <n v="15.425925925926265"/>
        <n v="15.426157407407747"/>
        <n v="15.426388888889228"/>
        <n v="15.42662037037071"/>
        <n v="15.426851851852192"/>
        <n v="15.427083333333673"/>
        <n v="15.427314814815155"/>
        <n v="15.427546296296637"/>
        <n v="15.427777777778118"/>
        <n v="15.4280092592596"/>
        <n v="15.428240740741082"/>
        <n v="15.428472222222563"/>
        <n v="15.428703703704045"/>
        <n v="15.428935185185527"/>
        <n v="15.429166666667008"/>
        <n v="15.42939814814849"/>
        <n v="15.429629629629972"/>
        <n v="15.429861111111453"/>
        <n v="15.430092592592935"/>
        <n v="15.430324074074417"/>
        <n v="15.430555555555898"/>
        <n v="15.43078703703738"/>
        <n v="15.431018518518862"/>
        <n v="15.431250000000343"/>
        <n v="15.431481481481825"/>
        <n v="15.431712962963307"/>
        <n v="15.431944444444788"/>
        <n v="15.43217592592627"/>
        <n v="15.432407407407752"/>
        <n v="15.432638888889233"/>
        <n v="15.432870370370715"/>
        <n v="15.433101851852197"/>
        <n v="15.433333333333678"/>
        <n v="15.43356481481516"/>
        <n v="15.433796296296642"/>
        <n v="15.434027777778123"/>
        <n v="15.434259259259605"/>
        <n v="15.434490740741087"/>
        <n v="15.434722222222568"/>
        <n v="15.43495370370405"/>
        <n v="15.435185185185532"/>
        <n v="15.435416666667013"/>
        <n v="15.435648148148495"/>
        <n v="15.435879629629977"/>
        <n v="15.436111111111458"/>
        <n v="15.43634259259294"/>
        <n v="15.436574074074422"/>
        <n v="15.436805555555903"/>
        <n v="15.437037037037385"/>
        <n v="15.437268518518867"/>
        <n v="15.437500000000348"/>
        <n v="15.43773148148183"/>
        <n v="15.437962962963311"/>
        <n v="15.438194444444793"/>
        <n v="15.438425925926275"/>
        <n v="15.438657407407756"/>
        <n v="15.438888888889238"/>
        <n v="15.43912037037072"/>
        <n v="15.439351851852201"/>
        <n v="15.439583333333683"/>
        <n v="15.439814814815165"/>
        <n v="15.440046296296646"/>
        <n v="15.440277777778128"/>
        <n v="15.44050925925961"/>
        <n v="15.440740740741091"/>
        <n v="15.440972222222573"/>
        <n v="15.441203703704055"/>
        <n v="15.441435185185536"/>
        <n v="15.441666666667018"/>
        <n v="15.4418981481485"/>
        <n v="15.442129629629981"/>
        <n v="15.442361111111463"/>
        <n v="15.442592592592945"/>
        <n v="15.442824074074426"/>
        <n v="15.443055555555908"/>
        <n v="15.44328703703739"/>
        <n v="15.443518518518871"/>
        <n v="15.443750000000353"/>
        <n v="15.443981481481835"/>
        <n v="15.444212962963316"/>
        <n v="15.444444444444798"/>
        <n v="15.44467592592628"/>
        <n v="15.444907407407761"/>
        <n v="15.445138888889243"/>
        <n v="15.445370370370725"/>
        <n v="15.445601851852206"/>
        <n v="15.445833333333688"/>
        <n v="15.44606481481517"/>
        <n v="15.446296296296651"/>
        <n v="15.446527777778133"/>
        <n v="15.446759259259615"/>
        <n v="15.446990740741096"/>
        <n v="15.447222222222578"/>
        <n v="15.44745370370406"/>
        <n v="15.447685185185541"/>
        <n v="15.447916666667023"/>
        <n v="15.448148148148505"/>
        <n v="15.448379629629986"/>
        <n v="15.448611111111468"/>
        <n v="15.44884259259295"/>
        <n v="15.449074074074431"/>
        <n v="15.449305555555913"/>
        <n v="15.449537037037395"/>
        <n v="15.449768518518876"/>
        <n v="15.450000000000358"/>
        <n v="15.45023148148184"/>
        <n v="15.450462962963321"/>
        <n v="15.450694444444803"/>
        <n v="15.450925925926285"/>
        <n v="15.451157407407766"/>
        <n v="15.451388888889248"/>
        <n v="15.45162037037073"/>
        <n v="15.451851851852211"/>
        <n v="15.452083333333693"/>
        <n v="15.452314814815175"/>
        <n v="15.452546296296656"/>
        <n v="15.452777777778138"/>
        <n v="15.45300925925962"/>
        <n v="15.453240740741101"/>
        <n v="15.453472222222583"/>
        <n v="15.453703703704065"/>
        <n v="15.453935185185546"/>
        <n v="15.454166666667028"/>
        <n v="15.45439814814851"/>
        <n v="15.454629629629991"/>
        <n v="15.454861111111473"/>
        <n v="15.455092592592955"/>
        <n v="15.455324074074436"/>
        <n v="15.455555555555918"/>
        <n v="15.4557870370374"/>
        <n v="15.456018518518881"/>
        <n v="15.456250000000363"/>
        <n v="15.456481481481845"/>
        <n v="15.456712962963326"/>
        <n v="15.456944444444808"/>
        <n v="15.45717592592629"/>
        <n v="15.457407407407771"/>
        <n v="15.457638888889253"/>
        <n v="15.457870370370735"/>
        <n v="15.458101851852216"/>
        <n v="15.458333333333698"/>
        <n v="15.45856481481518"/>
        <n v="15.458796296296661"/>
        <n v="15.459027777778143"/>
        <n v="15.459259259259625"/>
        <n v="15.459490740741106"/>
        <n v="15.459722222222588"/>
        <n v="15.45995370370407"/>
        <n v="15.460185185185551"/>
        <n v="15.460416666667033"/>
        <n v="15.460648148148515"/>
        <n v="15.460879629629996"/>
        <n v="15.461111111111478"/>
        <n v="15.46134259259296"/>
        <n v="15.461574074074441"/>
        <n v="15.461805555555923"/>
        <n v="15.462037037037405"/>
        <n v="15.462268518518886"/>
        <n v="15.462500000000368"/>
        <n v="15.46273148148185"/>
        <n v="15.462962962963331"/>
        <n v="15.463194444444813"/>
        <n v="15.463425925926295"/>
        <n v="15.463657407407776"/>
        <n v="15.463888888889258"/>
        <n v="15.46412037037074"/>
        <n v="15.464351851852221"/>
        <n v="15.464583333333703"/>
        <n v="15.464814814815185"/>
        <n v="15.465046296296666"/>
        <n v="15.465277777778148"/>
        <n v="15.46550925925963"/>
        <n v="15.465740740741111"/>
        <n v="15.465972222222593"/>
        <n v="15.466203703704075"/>
        <n v="15.466435185185556"/>
        <n v="15.466666666667038"/>
        <n v="15.46689814814852"/>
        <n v="15.467129629630001"/>
        <n v="15.467361111111483"/>
        <n v="15.467592592592965"/>
        <n v="15.467824074074446"/>
        <n v="15.468055555555928"/>
        <n v="15.46828703703741"/>
        <n v="15.468518518518891"/>
        <n v="15.468750000000373"/>
        <n v="15.468981481481855"/>
        <n v="15.469212962963336"/>
        <n v="15.469444444444818"/>
        <n v="15.4696759259263"/>
        <n v="15.469907407407781"/>
        <n v="15.470138888889263"/>
        <n v="15.470370370370745"/>
        <n v="15.470601851852226"/>
        <n v="15.470833333333708"/>
        <n v="15.47106481481519"/>
        <n v="15.471296296296671"/>
        <n v="15.471527777778153"/>
        <n v="15.471759259259635"/>
        <n v="15.471990740741116"/>
        <n v="15.472222222222598"/>
        <n v="15.47245370370408"/>
        <n v="15.472685185185561"/>
        <n v="15.472916666667043"/>
        <n v="15.473148148148525"/>
        <n v="15.473379629630006"/>
        <n v="15.473611111111488"/>
        <n v="15.47384259259297"/>
        <n v="15.474074074074451"/>
        <n v="15.474305555555933"/>
        <n v="15.474537037037415"/>
        <n v="15.474768518518896"/>
        <n v="15.475000000000378"/>
        <n v="15.47523148148186"/>
        <n v="15.475462962963341"/>
        <n v="15.475694444444823"/>
        <n v="15.475925925926305"/>
        <n v="15.476157407407786"/>
        <n v="15.476388888889268"/>
        <n v="15.47662037037075"/>
        <n v="15.476851851852231"/>
        <n v="15.477083333333713"/>
        <n v="15.477314814815195"/>
        <n v="15.477546296296676"/>
        <n v="15.477777777778158"/>
        <n v="15.47800925925964"/>
        <n v="15.478240740741121"/>
        <n v="15.478472222222603"/>
        <n v="15.478703703704085"/>
        <n v="15.478935185185566"/>
        <n v="15.479166666667048"/>
        <n v="15.47939814814853"/>
        <n v="15.479629629630011"/>
        <n v="15.479861111111493"/>
        <n v="15.480092592592975"/>
        <n v="15.480324074074456"/>
        <n v="15.480555555555938"/>
        <n v="15.48078703703742"/>
        <n v="15.481018518518901"/>
        <n v="15.481250000000383"/>
        <n v="15.481481481481865"/>
        <n v="15.481712962963346"/>
        <n v="15.481944444444828"/>
        <n v="15.48217592592631"/>
        <n v="15.482407407407791"/>
        <n v="15.482638888889273"/>
        <n v="15.482870370370755"/>
        <n v="15.483101851852236"/>
        <n v="15.483333333333718"/>
        <n v="15.4835648148152"/>
        <n v="15.483796296296681"/>
        <n v="15.484027777778163"/>
        <n v="15.484259259259645"/>
        <n v="15.484490740741126"/>
        <n v="15.484722222222608"/>
        <n v="15.48495370370409"/>
        <n v="15.485185185185571"/>
        <n v="15.485416666667053"/>
        <n v="15.485648148148535"/>
        <n v="15.485879629630016"/>
        <n v="15.486111111111498"/>
        <n v="15.48634259259298"/>
        <n v="15.486574074074461"/>
        <n v="15.486805555555943"/>
        <n v="15.487037037037425"/>
        <n v="15.487268518518906"/>
        <n v="15.487500000000388"/>
        <n v="15.48773148148187"/>
        <n v="15.487962962963351"/>
        <n v="15.488194444444833"/>
        <n v="15.488425925926315"/>
        <n v="15.488657407407796"/>
        <n v="15.488888888889278"/>
        <n v="15.48912037037076"/>
        <n v="15.489351851852241"/>
        <n v="15.489583333333723"/>
        <n v="15.489814814815205"/>
        <n v="15.490046296296686"/>
        <n v="15.490277777778168"/>
        <n v="15.49050925925965"/>
        <n v="15.490740740741131"/>
        <n v="15.490972222222613"/>
        <n v="15.491203703704095"/>
        <n v="15.491435185185576"/>
        <n v="15.491666666667058"/>
        <n v="15.49189814814854"/>
        <n v="15.492129629630021"/>
        <n v="15.492361111111503"/>
        <n v="15.492592592592985"/>
        <n v="15.492824074074466"/>
        <n v="15.493055555555948"/>
        <n v="15.49328703703743"/>
        <n v="15.493518518518911"/>
        <n v="15.493750000000393"/>
        <n v="15.493981481481875"/>
        <n v="15.494212962963356"/>
        <n v="15.494444444444838"/>
        <n v="15.49467592592632"/>
        <n v="15.494907407407801"/>
        <n v="15.495138888889283"/>
        <n v="15.495370370370765"/>
        <n v="15.495601851852246"/>
        <n v="15.495833333333728"/>
        <n v="15.49606481481521"/>
        <n v="15.496296296296691"/>
        <n v="15.496527777778173"/>
        <n v="15.496759259259655"/>
        <n v="15.496990740741136"/>
        <n v="15.497222222222618"/>
        <n v="15.4974537037041"/>
        <n v="15.497685185185581"/>
        <n v="15.497916666667063"/>
        <n v="15.498148148148545"/>
        <n v="15.498379629630026"/>
        <n v="15.498611111111508"/>
        <n v="15.49884259259299"/>
        <n v="15.499074074074471"/>
        <n v="15.499305555555953"/>
        <n v="15.499537037037435"/>
        <n v="15.499768518518916"/>
        <n v="15.500000000000398"/>
        <n v="15.50023148148188"/>
        <n v="15.500462962963361"/>
        <n v="15.500694444444843"/>
        <n v="15.500925925926325"/>
        <n v="15.501157407407806"/>
        <n v="15.501388888889288"/>
        <n v="15.50162037037077"/>
        <n v="15.501851851852251"/>
        <n v="15.502083333333733"/>
        <n v="15.502314814815215"/>
        <n v="15.502546296296696"/>
        <n v="15.502777777778178"/>
        <n v="15.50300925925966"/>
        <n v="15.503240740741141"/>
        <n v="15.503472222222623"/>
        <n v="15.503703703704105"/>
        <n v="15.503935185185586"/>
        <n v="15.504166666667068"/>
        <n v="15.50439814814855"/>
        <n v="15.504629629630031"/>
        <n v="15.504861111111513"/>
        <n v="15.505092592592995"/>
        <n v="15.505324074074476"/>
        <n v="15.505555555555958"/>
        <n v="15.50578703703744"/>
        <n v="15.506018518518921"/>
        <n v="15.506250000000403"/>
        <n v="15.506481481481885"/>
        <n v="15.506712962963366"/>
        <n v="15.506944444444848"/>
        <n v="15.50717592592633"/>
        <n v="15.507407407407811"/>
        <n v="15.507638888889293"/>
        <n v="15.507870370370775"/>
        <n v="15.508101851852256"/>
        <n v="15.508333333333738"/>
        <n v="15.50856481481522"/>
        <n v="15.508796296296701"/>
        <n v="15.509027777778183"/>
        <n v="15.509259259259665"/>
        <n v="15.509490740741146"/>
        <n v="15.509722222222628"/>
        <n v="15.50995370370411"/>
        <n v="15.510185185185591"/>
        <n v="15.510416666667073"/>
        <n v="15.510648148148555"/>
        <n v="15.510879629630036"/>
        <n v="15.511111111111518"/>
        <n v="15.511342592593"/>
        <n v="15.511574074074481"/>
        <n v="15.511805555555963"/>
        <n v="15.512037037037445"/>
        <n v="15.512268518518926"/>
        <n v="15.512500000000408"/>
        <n v="15.51273148148189"/>
        <n v="15.512962962963371"/>
        <n v="15.513194444444853"/>
        <n v="15.513425925926335"/>
        <n v="15.513657407407816"/>
        <n v="15.513888888889298"/>
        <n v="15.51412037037078"/>
        <n v="15.514351851852261"/>
        <n v="15.514583333333743"/>
        <n v="15.514814814815225"/>
        <n v="15.515046296296706"/>
        <n v="15.515277777778188"/>
        <n v="15.51550925925967"/>
        <n v="15.515740740741151"/>
        <n v="15.515972222222633"/>
        <n v="15.516203703704115"/>
        <n v="15.516435185185596"/>
        <n v="15.516666666667078"/>
        <n v="15.516898148148559"/>
        <n v="15.517129629630041"/>
        <n v="15.517361111111523"/>
        <n v="15.517592592593004"/>
        <n v="15.517824074074486"/>
        <n v="15.518055555555968"/>
        <n v="15.518287037037449"/>
        <n v="15.518518518518931"/>
        <n v="15.518750000000413"/>
        <n v="15.518981481481894"/>
        <n v="15.519212962963376"/>
        <n v="15.519444444444858"/>
        <n v="15.519675925926339"/>
        <n v="15.519907407407821"/>
        <n v="15.520138888889303"/>
        <n v="15.520370370370784"/>
        <n v="15.520601851852266"/>
        <n v="15.520833333333748"/>
        <n v="15.521064814815229"/>
        <n v="15.521296296296711"/>
        <n v="15.521527777778193"/>
        <n v="15.521759259259674"/>
        <n v="15.521990740741156"/>
        <n v="15.522222222222638"/>
        <n v="15.522453703704119"/>
        <n v="15.522685185185601"/>
        <n v="15.522916666667083"/>
        <n v="15.523148148148564"/>
        <n v="15.523379629630046"/>
        <n v="15.523611111111528"/>
        <n v="15.523842592593009"/>
        <n v="15.524074074074491"/>
        <n v="15.524305555555973"/>
        <n v="15.524537037037454"/>
        <n v="15.524768518518936"/>
        <n v="15.525000000000418"/>
        <n v="15.525231481481899"/>
        <n v="15.525462962963381"/>
        <n v="15.525694444444863"/>
        <n v="15.525925925926344"/>
        <n v="15.526157407407826"/>
        <n v="15.526388888889308"/>
        <n v="15.526620370370789"/>
        <n v="15.526851851852271"/>
        <n v="15.527083333333753"/>
        <n v="15.527314814815234"/>
        <n v="15.527546296296716"/>
        <n v="15.527777777778198"/>
        <n v="15.528009259259679"/>
        <n v="15.528240740741161"/>
        <n v="15.528472222222643"/>
        <n v="15.528703703704124"/>
        <n v="15.528935185185606"/>
        <n v="15.529166666667088"/>
        <n v="15.529398148148569"/>
        <n v="15.529629629630051"/>
        <n v="15.529861111111533"/>
        <n v="15.530092592593014"/>
        <n v="15.530324074074496"/>
        <n v="15.530555555555978"/>
        <n v="15.530787037037459"/>
        <n v="15.531018518518941"/>
        <n v="15.531250000000423"/>
        <n v="15.531481481481904"/>
        <n v="15.531712962963386"/>
        <n v="15.531944444444868"/>
        <n v="15.532175925926349"/>
        <n v="15.532407407407831"/>
        <n v="15.532638888889313"/>
        <n v="15.532870370370794"/>
        <n v="15.533101851852276"/>
        <n v="15.533333333333758"/>
        <n v="15.533564814815239"/>
        <n v="15.533796296296721"/>
        <n v="15.534027777778203"/>
        <n v="15.534259259259684"/>
        <n v="15.534490740741166"/>
        <n v="15.534722222222648"/>
        <n v="15.534953703704129"/>
        <n v="15.535185185185611"/>
        <n v="15.535416666667093"/>
        <n v="15.535648148148574"/>
        <n v="15.535879629630056"/>
        <n v="15.536111111111538"/>
        <n v="15.536342592593019"/>
        <n v="15.536574074074501"/>
        <n v="15.536805555555983"/>
        <n v="15.537037037037464"/>
        <n v="15.537268518518946"/>
        <n v="15.537500000000428"/>
        <n v="15.537731481481909"/>
        <n v="15.537962962963391"/>
        <n v="15.538194444444873"/>
        <n v="15.538425925926354"/>
        <n v="15.538657407407836"/>
        <n v="15.538888888889318"/>
        <n v="15.539120370370799"/>
        <n v="15.539351851852281"/>
        <n v="15.539583333333763"/>
        <n v="15.539814814815244"/>
        <n v="15.540046296296726"/>
        <n v="15.540277777778208"/>
        <n v="15.540509259259689"/>
        <n v="15.540740740741171"/>
        <n v="15.540972222222653"/>
        <n v="15.541203703704134"/>
        <n v="15.541435185185616"/>
        <n v="15.541666666667098"/>
        <n v="15.541898148148579"/>
        <n v="15.542129629630061"/>
        <n v="15.542361111111543"/>
        <n v="15.542592592593024"/>
        <n v="15.542824074074506"/>
        <n v="15.543055555555988"/>
        <n v="15.543287037037469"/>
        <n v="15.543518518518951"/>
        <n v="15.543750000000433"/>
        <n v="15.543981481481914"/>
        <n v="15.544212962963396"/>
        <n v="15.544444444444878"/>
        <n v="15.544675925926359"/>
        <n v="15.544907407407841"/>
        <n v="15.545138888889323"/>
        <n v="15.545370370370804"/>
        <n v="15.545601851852286"/>
        <n v="15.545833333333768"/>
        <n v="15.546064814815249"/>
        <n v="15.546296296296731"/>
        <n v="15.546527777778213"/>
        <n v="15.546759259259694"/>
        <n v="15.546990740741176"/>
        <n v="15.547222222222658"/>
        <n v="15.547453703704139"/>
        <n v="15.547685185185621"/>
        <n v="15.547916666667103"/>
        <n v="15.548148148148584"/>
        <n v="15.548379629630066"/>
        <n v="15.548611111111548"/>
        <n v="15.548842592593029"/>
        <n v="15.549074074074511"/>
        <n v="15.549305555555993"/>
        <n v="15.549537037037474"/>
        <n v="15.549768518518956"/>
        <n v="15.550000000000438"/>
        <n v="15.550231481481919"/>
        <n v="15.550462962963401"/>
        <n v="15.550694444444883"/>
        <n v="15.550925925926364"/>
        <n v="15.551157407407846"/>
        <n v="15.551388888889328"/>
        <n v="15.551620370370809"/>
        <n v="15.551851851852291"/>
        <n v="15.552083333333773"/>
        <n v="15.552314814815254"/>
        <n v="15.552546296296736"/>
        <n v="15.552777777778218"/>
        <n v="15.553009259259699"/>
        <n v="15.553240740741181"/>
        <n v="15.553472222222663"/>
        <n v="15.553703703704144"/>
        <n v="15.553935185185626"/>
        <n v="15.554166666667108"/>
        <n v="15.554398148148589"/>
        <n v="15.554629629630071"/>
        <n v="15.554861111111553"/>
        <n v="15.555092592593034"/>
        <n v="15.555324074074516"/>
        <n v="15.555555555555998"/>
        <n v="15.555787037037479"/>
        <n v="15.556018518518961"/>
        <n v="15.556250000000443"/>
        <n v="15.556481481481924"/>
        <n v="15.556712962963406"/>
        <n v="15.556944444444888"/>
        <n v="15.557175925926369"/>
        <n v="15.557407407407851"/>
        <n v="15.557638888889333"/>
        <n v="15.557870370370814"/>
        <n v="15.558101851852296"/>
        <n v="15.558333333333778"/>
        <n v="15.558564814815259"/>
        <n v="15.558796296296741"/>
        <n v="15.559027777778223"/>
        <n v="15.559259259259704"/>
        <n v="15.559490740741186"/>
        <n v="15.559722222222668"/>
        <n v="15.559953703704149"/>
        <n v="15.560185185185631"/>
        <n v="15.560416666667113"/>
        <n v="15.560648148148594"/>
        <n v="15.560879629630076"/>
        <n v="15.561111111111558"/>
        <n v="15.561342592593039"/>
        <n v="15.561574074074521"/>
        <n v="15.561805555556003"/>
        <n v="15.562037037037484"/>
        <n v="15.562268518518966"/>
        <n v="15.562500000000448"/>
        <n v="15.562731481481929"/>
        <n v="15.562962962963411"/>
        <n v="15.563194444444893"/>
        <n v="15.563425925926374"/>
        <n v="15.563657407407856"/>
        <n v="15.563888888889338"/>
        <n v="15.564120370370819"/>
        <n v="15.564351851852301"/>
        <n v="15.564583333333783"/>
        <n v="15.564814814815264"/>
        <n v="15.565046296296746"/>
        <n v="15.565277777778228"/>
        <n v="15.565509259259709"/>
        <n v="15.565740740741191"/>
        <n v="15.565972222222673"/>
        <n v="15.566203703704154"/>
        <n v="15.566435185185636"/>
        <n v="15.566666666667118"/>
        <n v="15.566898148148599"/>
        <n v="15.567129629630081"/>
        <n v="15.567361111111563"/>
        <n v="15.567592592593044"/>
        <n v="15.567824074074526"/>
        <n v="15.568055555556008"/>
        <n v="15.568287037037489"/>
        <n v="15.568518518518971"/>
        <n v="15.568750000000453"/>
        <n v="15.568981481481934"/>
        <n v="15.569212962963416"/>
        <n v="15.569444444444898"/>
        <n v="15.569675925926379"/>
        <n v="15.569907407407861"/>
        <n v="15.570138888889343"/>
        <n v="15.570370370370824"/>
        <n v="15.570601851852306"/>
        <n v="15.570833333333788"/>
        <n v="15.571064814815269"/>
        <n v="15.571296296296751"/>
        <n v="15.571527777778233"/>
        <n v="15.571759259259714"/>
        <n v="15.571990740741196"/>
        <n v="15.572222222222678"/>
        <n v="15.572453703704159"/>
        <n v="15.572685185185641"/>
        <n v="15.572916666667123"/>
        <n v="15.573148148148604"/>
        <n v="15.573379629630086"/>
        <n v="15.573611111111568"/>
        <n v="15.573842592593049"/>
        <n v="15.574074074074531"/>
        <n v="15.574305555556013"/>
        <n v="15.574537037037494"/>
        <n v="15.574768518518976"/>
        <n v="15.575000000000458"/>
        <n v="15.575231481481939"/>
        <n v="15.575462962963421"/>
        <n v="15.575694444444903"/>
        <n v="15.575925925926384"/>
        <n v="15.576157407407866"/>
        <n v="15.576388888889348"/>
        <n v="15.576620370370829"/>
        <n v="15.576851851852311"/>
        <n v="15.577083333333793"/>
        <n v="15.577314814815274"/>
        <n v="15.577546296296756"/>
        <n v="15.577777777778238"/>
        <n v="15.578009259259719"/>
        <n v="15.578240740741201"/>
        <n v="15.578472222222683"/>
        <n v="15.578703703704164"/>
        <n v="15.578935185185646"/>
        <n v="15.579166666667128"/>
        <n v="15.579398148148609"/>
        <n v="15.579629629630091"/>
        <n v="15.579861111111573"/>
        <n v="15.580092592593054"/>
        <n v="15.580324074074536"/>
        <n v="15.580555555556018"/>
        <n v="15.580787037037499"/>
        <n v="15.581018518518981"/>
        <n v="15.581250000000463"/>
        <n v="15.581481481481944"/>
        <n v="15.581712962963426"/>
        <n v="15.581944444444908"/>
        <n v="15.582175925926389"/>
        <n v="15.582407407407871"/>
        <n v="15.582638888889353"/>
        <n v="15.582870370370834"/>
        <n v="15.583101851852316"/>
        <n v="15.583333333333798"/>
        <n v="15.583564814815279"/>
        <n v="15.583796296296761"/>
        <n v="15.584027777778243"/>
        <n v="15.584259259259724"/>
        <n v="15.584490740741206"/>
        <n v="15.584722222222688"/>
        <n v="15.584953703704169"/>
        <n v="15.585185185185651"/>
        <n v="15.585416666667133"/>
        <n v="15.585648148148614"/>
        <n v="15.585879629630096"/>
        <n v="15.586111111111578"/>
        <n v="15.586342592593059"/>
        <n v="15.586574074074541"/>
        <n v="15.586805555556023"/>
        <n v="15.587037037037504"/>
        <n v="15.587268518518986"/>
        <n v="15.587500000000468"/>
        <n v="15.587731481481949"/>
        <n v="15.587962962963431"/>
        <n v="15.588194444444913"/>
        <n v="15.588425925926394"/>
        <n v="15.588657407407876"/>
        <n v="15.588888888889358"/>
        <n v="15.589120370370839"/>
        <n v="15.589351851852321"/>
        <n v="15.589583333333803"/>
        <n v="15.589814814815284"/>
        <n v="15.590046296296766"/>
        <n v="15.590277777778248"/>
        <n v="15.590509259259729"/>
        <n v="15.590740740741211"/>
        <n v="15.590972222222693"/>
        <n v="15.591203703704174"/>
        <n v="15.591435185185656"/>
        <n v="15.591666666667138"/>
        <n v="15.591898148148619"/>
        <n v="15.592129629630101"/>
        <n v="15.592361111111583"/>
        <n v="15.592592592593064"/>
        <n v="15.592824074074546"/>
        <n v="15.593055555556028"/>
        <n v="15.593287037037509"/>
        <n v="15.593518518518991"/>
        <n v="15.593750000000473"/>
        <n v="15.593981481481954"/>
        <n v="15.594212962963436"/>
        <n v="15.594444444444918"/>
        <n v="15.594675925926399"/>
        <n v="15.594907407407881"/>
        <n v="15.595138888889363"/>
        <n v="15.595370370370844"/>
        <n v="15.595601851852326"/>
        <n v="15.595833333333808"/>
        <n v="15.596064814815289"/>
        <n v="15.596296296296771"/>
        <n v="15.596527777778252"/>
        <n v="15.596759259259734"/>
        <n v="15.596990740741216"/>
        <n v="15.597222222222697"/>
        <n v="15.597453703704179"/>
        <n v="15.597685185185661"/>
        <n v="15.597916666667142"/>
        <n v="15.598148148148624"/>
        <n v="15.598379629630106"/>
        <n v="15.598611111111587"/>
        <n v="15.598842592593069"/>
        <n v="15.599074074074551"/>
        <n v="15.599305555556032"/>
        <n v="15.599537037037514"/>
        <n v="15.599768518518996"/>
        <n v="15.600000000000477"/>
        <n v="15.600231481481959"/>
        <n v="15.600462962963441"/>
        <n v="15.600694444444922"/>
        <n v="15.600925925926404"/>
        <n v="15.601157407407886"/>
        <n v="15.601388888889367"/>
        <n v="15.601620370370849"/>
        <n v="15.601851851852331"/>
        <n v="15.602083333333812"/>
        <n v="15.602314814815294"/>
        <n v="15.602546296296776"/>
        <n v="15.602777777778257"/>
        <n v="15.603009259259739"/>
        <n v="15.603240740741221"/>
        <n v="15.603472222222702"/>
        <n v="15.603703703704184"/>
        <n v="15.603935185185666"/>
        <n v="15.604166666667147"/>
        <n v="15.604398148148629"/>
        <n v="15.604629629630111"/>
        <n v="15.604861111111592"/>
        <n v="15.605092592593074"/>
        <n v="15.605324074074556"/>
        <n v="15.605555555556037"/>
        <n v="15.605787037037519"/>
        <n v="15.606018518519001"/>
        <n v="15.606250000000482"/>
        <n v="15.606481481481964"/>
        <n v="15.606712962963446"/>
        <n v="15.606944444444927"/>
        <n v="15.607175925926409"/>
        <n v="15.607407407407891"/>
        <n v="15.607638888889372"/>
        <n v="15.607870370370854"/>
        <n v="15.608101851852336"/>
        <n v="15.608333333333817"/>
        <n v="15.608564814815299"/>
        <n v="15.608796296296781"/>
        <n v="15.609027777778262"/>
        <n v="15.609259259259744"/>
        <n v="15.609490740741226"/>
        <n v="15.609722222222707"/>
        <n v="15.609953703704189"/>
        <n v="15.610185185185671"/>
        <n v="15.610416666667152"/>
        <n v="15.610648148148634"/>
        <n v="15.610879629630116"/>
        <n v="15.611111111111597"/>
        <n v="15.611342592593079"/>
        <n v="15.611574074074561"/>
        <n v="15.611805555556042"/>
        <n v="15.612037037037524"/>
        <n v="15.612268518519006"/>
        <n v="15.612500000000487"/>
        <n v="15.612731481481969"/>
        <n v="15.612962962963451"/>
        <n v="15.613194444444932"/>
        <n v="15.613425925926414"/>
        <n v="15.613657407407896"/>
        <n v="15.613888888889377"/>
        <n v="15.614120370370859"/>
        <n v="15.614351851852341"/>
        <n v="15.614583333333822"/>
        <n v="15.614814814815304"/>
        <n v="15.615046296296786"/>
        <n v="15.615277777778267"/>
        <n v="15.615509259259749"/>
        <n v="15.615740740741231"/>
        <n v="15.615972222222712"/>
        <n v="15.616203703704194"/>
        <n v="15.616435185185676"/>
        <n v="15.616666666667157"/>
        <n v="15.616898148148639"/>
        <n v="15.617129629630121"/>
        <n v="15.617361111111602"/>
        <n v="15.617592592593084"/>
        <n v="15.617824074074566"/>
        <n v="15.618055555556047"/>
        <n v="15.618287037037529"/>
        <n v="15.618518518519011"/>
        <n v="15.618750000000492"/>
        <n v="15.618981481481974"/>
        <n v="15.619212962963456"/>
        <n v="15.619444444444937"/>
        <n v="15.619675925926419"/>
        <n v="15.619907407407901"/>
        <n v="15.620138888889382"/>
        <n v="15.620370370370864"/>
        <n v="15.620601851852346"/>
        <n v="15.620833333333827"/>
        <n v="15.621064814815309"/>
        <n v="15.621296296296791"/>
        <n v="15.621527777778272"/>
        <n v="15.621759259259754"/>
        <n v="15.621990740741236"/>
        <n v="15.622222222222717"/>
        <n v="15.622453703704199"/>
        <n v="15.622685185185681"/>
        <n v="15.622916666667162"/>
        <n v="15.623148148148644"/>
        <n v="15.623379629630126"/>
        <n v="15.623611111111607"/>
        <n v="15.623842592593089"/>
        <n v="15.624074074074571"/>
        <n v="15.624305555556052"/>
        <n v="15.624537037037534"/>
        <n v="15.624768518519016"/>
        <n v="15.625000000000497"/>
        <n v="15.625231481481979"/>
        <n v="15.625462962963461"/>
        <n v="15.625694444444942"/>
        <n v="15.625925925926424"/>
        <n v="15.626157407407906"/>
        <n v="15.626388888889387"/>
        <n v="15.626620370370869"/>
        <n v="15.626851851852351"/>
        <n v="15.627083333333832"/>
        <n v="15.627314814815314"/>
        <n v="15.627546296296796"/>
        <n v="15.627777777778277"/>
        <n v="15.628009259259759"/>
        <n v="15.628240740741241"/>
        <n v="15.628472222222722"/>
        <n v="15.628703703704204"/>
        <n v="15.628935185185686"/>
        <n v="15.629166666667167"/>
        <n v="15.629398148148649"/>
        <n v="15.629629629630131"/>
        <n v="15.629861111111612"/>
        <n v="15.630092592593094"/>
        <n v="15.630324074074576"/>
        <n v="15.630555555556057"/>
        <n v="15.630787037037539"/>
        <n v="15.631018518519021"/>
        <n v="15.631250000000502"/>
        <n v="15.631481481481984"/>
        <n v="15.631712962963466"/>
        <n v="15.631944444444947"/>
        <n v="15.632175925926429"/>
        <n v="15.632407407407911"/>
        <n v="15.632638888889392"/>
        <n v="15.632870370370874"/>
        <n v="15.633101851852356"/>
        <n v="15.633333333333837"/>
        <n v="15.633564814815319"/>
        <n v="15.633796296296801"/>
        <n v="15.634027777778282"/>
        <n v="15.634259259259764"/>
        <n v="15.634490740741246"/>
        <n v="15.634722222222727"/>
        <n v="15.634953703704209"/>
        <n v="15.635185185185691"/>
        <n v="15.635416666667172"/>
        <n v="15.635648148148654"/>
        <n v="15.635879629630136"/>
        <n v="15.636111111111617"/>
        <n v="15.636342592593099"/>
        <n v="15.636574074074581"/>
        <n v="15.636805555556062"/>
        <n v="15.637037037037544"/>
        <n v="15.637268518519026"/>
        <n v="15.637500000000507"/>
        <n v="15.637731481481989"/>
        <n v="15.637962962963471"/>
        <n v="15.638194444444952"/>
        <n v="15.638425925926434"/>
        <n v="15.638657407407916"/>
        <n v="15.638888888889397"/>
        <n v="15.639120370370879"/>
        <n v="15.639351851852361"/>
        <n v="15.639583333333842"/>
        <n v="15.639814814815324"/>
        <n v="15.640046296296806"/>
        <n v="15.640277777778287"/>
        <n v="15.640509259259769"/>
        <n v="15.640740740741251"/>
        <n v="15.640972222222732"/>
        <n v="15.641203703704214"/>
        <n v="15.641435185185696"/>
        <n v="15.641666666667177"/>
        <n v="15.641898148148659"/>
        <n v="15.642129629630141"/>
        <n v="15.642361111111622"/>
        <n v="15.642592592593104"/>
        <n v="15.642824074074586"/>
        <n v="15.643055555556067"/>
        <n v="15.643287037037549"/>
        <n v="15.643518518519031"/>
        <n v="15.643750000000512"/>
        <n v="15.643981481481994"/>
        <n v="15.644212962963476"/>
        <n v="15.644444444444957"/>
        <n v="15.644675925926439"/>
        <n v="15.644907407407921"/>
        <n v="15.645138888889402"/>
        <n v="15.645370370370884"/>
        <n v="15.645601851852366"/>
        <n v="15.645833333333847"/>
        <n v="15.646064814815329"/>
        <n v="15.646296296296811"/>
        <n v="15.646527777778292"/>
        <n v="15.646759259259774"/>
        <n v="15.646990740741256"/>
        <n v="15.647222222222737"/>
        <n v="15.647453703704219"/>
        <n v="15.647685185185701"/>
        <n v="15.647916666667182"/>
        <n v="15.648148148148664"/>
        <n v="15.648379629630146"/>
        <n v="15.648611111111627"/>
        <n v="15.648842592593109"/>
        <n v="15.649074074074591"/>
        <n v="15.649305555556072"/>
        <n v="15.649537037037554"/>
        <n v="15.649768518519036"/>
        <n v="15.650000000000517"/>
        <n v="15.650231481481999"/>
        <n v="15.650462962963481"/>
        <n v="15.650694444444962"/>
        <n v="15.650925925926444"/>
        <n v="15.651157407407926"/>
        <n v="15.651388888889407"/>
        <n v="15.651620370370889"/>
        <n v="15.651851851852371"/>
        <n v="15.652083333333852"/>
        <n v="15.652314814815334"/>
        <n v="15.652546296296816"/>
        <n v="15.652777777778297"/>
        <n v="15.653009259259779"/>
        <n v="15.653240740741261"/>
        <n v="15.653472222222742"/>
        <n v="15.653703703704224"/>
        <n v="15.653935185185706"/>
        <n v="15.654166666667187"/>
        <n v="15.654398148148669"/>
        <n v="15.654629629630151"/>
        <n v="15.654861111111632"/>
        <n v="15.655092592593114"/>
        <n v="15.655324074074596"/>
        <n v="15.655555555556077"/>
        <n v="15.655787037037559"/>
        <n v="15.656018518519041"/>
        <n v="15.656250000000522"/>
        <n v="15.656481481482004"/>
        <n v="15.656712962963486"/>
        <n v="15.656944444444967"/>
        <n v="15.657175925926449"/>
        <n v="15.657407407407931"/>
        <n v="15.657638888889412"/>
        <n v="15.657870370370894"/>
        <n v="15.658101851852376"/>
        <n v="15.658333333333857"/>
        <n v="15.658564814815339"/>
        <n v="15.658796296296821"/>
        <n v="15.659027777778302"/>
        <n v="15.659259259259784"/>
        <n v="15.659490740741266"/>
        <n v="15.659722222222747"/>
        <n v="15.659953703704229"/>
        <n v="15.660185185185711"/>
        <n v="15.660416666667192"/>
        <n v="15.660648148148674"/>
        <n v="15.660879629630156"/>
        <n v="15.661111111111637"/>
        <n v="15.661342592593119"/>
        <n v="15.661574074074601"/>
        <n v="15.661805555556082"/>
        <n v="15.662037037037564"/>
        <n v="15.662268518519046"/>
        <n v="15.662500000000527"/>
        <n v="15.662731481482009"/>
        <n v="15.662962962963491"/>
        <n v="15.663194444444972"/>
        <n v="15.663425925926454"/>
        <n v="15.663657407407936"/>
        <n v="15.663888888889417"/>
        <n v="15.664120370370899"/>
        <n v="15.664351851852381"/>
        <n v="15.664583333333862"/>
        <n v="15.664814814815344"/>
        <n v="15.665046296296826"/>
        <n v="15.665277777778307"/>
        <n v="15.665509259259789"/>
        <n v="15.665740740741271"/>
        <n v="15.665972222222752"/>
        <n v="15.666203703704234"/>
        <n v="15.666435185185716"/>
        <n v="15.666666666667197"/>
        <n v="15.666898148148679"/>
        <n v="15.667129629630161"/>
        <n v="15.667361111111642"/>
        <n v="15.667592592593124"/>
        <n v="15.667824074074606"/>
        <n v="15.668055555556087"/>
        <n v="15.668287037037569"/>
        <n v="15.668518518519051"/>
        <n v="15.668750000000532"/>
        <n v="15.668981481482014"/>
        <n v="15.669212962963496"/>
        <n v="15.669444444444977"/>
        <n v="15.669675925926459"/>
        <n v="15.669907407407941"/>
        <n v="15.670138888889422"/>
        <n v="15.670370370370904"/>
        <n v="15.670601851852386"/>
        <n v="15.670833333333867"/>
        <n v="15.671064814815349"/>
        <n v="15.671296296296831"/>
        <n v="15.671527777778312"/>
        <n v="15.671759259259794"/>
        <n v="15.671990740741276"/>
        <n v="15.672222222222757"/>
        <n v="15.672453703704239"/>
        <n v="15.672685185185721"/>
        <n v="15.672916666667202"/>
        <n v="15.673148148148684"/>
        <n v="15.673379629630166"/>
        <n v="15.673611111111647"/>
        <n v="15.673842592593129"/>
        <n v="15.674074074074611"/>
        <n v="15.674305555556092"/>
        <n v="15.674537037037574"/>
        <n v="15.674768518519056"/>
        <n v="15.675000000000537"/>
        <n v="15.675231481482019"/>
        <n v="15.675462962963501"/>
        <n v="15.675694444444982"/>
        <n v="15.675925925926464"/>
        <n v="15.676157407407945"/>
        <n v="15.676388888889427"/>
        <n v="15.676620370370909"/>
        <n v="15.67685185185239"/>
        <n v="15.677083333333872"/>
        <n v="15.677314814815354"/>
        <n v="15.677546296296835"/>
        <n v="15.677777777778317"/>
        <n v="15.678009259259799"/>
        <n v="15.67824074074128"/>
        <n v="15.678472222222762"/>
        <n v="15.678703703704244"/>
        <n v="15.678935185185725"/>
        <n v="15.679166666667207"/>
        <n v="15.679398148148689"/>
        <n v="15.67962962963017"/>
        <n v="15.679861111111652"/>
        <n v="15.680092592593134"/>
        <n v="15.680324074074615"/>
        <n v="15.680555555556097"/>
        <n v="15.680787037037579"/>
        <n v="15.68101851851906"/>
        <n v="15.681250000000542"/>
        <n v="15.681481481482024"/>
        <n v="15.681712962963505"/>
        <n v="15.681944444444987"/>
        <n v="15.682175925926469"/>
        <n v="15.68240740740795"/>
        <n v="15.682638888889432"/>
        <n v="15.682870370370914"/>
        <n v="15.683101851852395"/>
        <n v="15.683333333333877"/>
        <n v="15.683564814815359"/>
        <n v="15.68379629629684"/>
        <n v="15.684027777778322"/>
        <n v="15.684259259259804"/>
        <n v="15.684490740741285"/>
        <n v="15.684722222222767"/>
        <n v="15.684953703704249"/>
        <n v="15.68518518518573"/>
        <n v="15.685416666667212"/>
        <n v="15.685648148148694"/>
        <n v="15.685879629630175"/>
        <n v="15.686111111111657"/>
        <n v="15.686342592593139"/>
        <n v="15.68657407407462"/>
        <n v="15.686805555556102"/>
        <n v="15.687037037037584"/>
        <n v="15.687268518519065"/>
        <n v="15.687500000000547"/>
        <n v="15.687731481482029"/>
        <n v="15.68796296296351"/>
        <n v="15.688194444444992"/>
        <n v="15.688425925926474"/>
        <n v="15.688657407407955"/>
        <n v="15.688888888889437"/>
        <n v="15.689120370370919"/>
        <n v="15.6893518518524"/>
        <n v="15.689583333333882"/>
        <n v="15.689814814815364"/>
        <n v="15.690046296296845"/>
        <n v="15.690277777778327"/>
        <n v="15.690509259259809"/>
        <n v="15.69074074074129"/>
        <n v="15.690972222222772"/>
        <n v="15.691203703704254"/>
        <n v="15.691435185185735"/>
        <n v="15.691666666667217"/>
        <n v="15.691898148148699"/>
        <n v="15.69212962963018"/>
        <n v="15.692361111111662"/>
        <n v="15.692592592593144"/>
        <n v="15.692824074074625"/>
        <n v="15.693055555556107"/>
        <n v="15.693287037037589"/>
        <n v="15.69351851851907"/>
        <n v="15.693750000000552"/>
        <n v="15.693981481482034"/>
        <n v="15.694212962963515"/>
        <n v="15.694444444444997"/>
        <n v="15.694675925926479"/>
        <n v="15.69490740740796"/>
        <n v="15.695138888889442"/>
        <n v="15.695370370370924"/>
        <n v="15.695601851852405"/>
        <n v="15.695833333333887"/>
        <n v="15.696064814815369"/>
        <n v="15.69629629629685"/>
        <n v="15.696527777778332"/>
        <n v="15.696759259259814"/>
        <n v="15.696990740741295"/>
        <n v="15.697222222222777"/>
        <n v="15.697453703704259"/>
        <n v="15.69768518518574"/>
        <n v="15.697916666667222"/>
        <n v="15.698148148148704"/>
        <n v="15.698379629630185"/>
        <n v="15.698611111111667"/>
        <n v="15.698842592593149"/>
        <n v="15.69907407407463"/>
        <n v="15.699305555556112"/>
        <n v="15.699537037037594"/>
        <n v="15.699768518519075"/>
        <n v="15.700000000000557"/>
        <n v="15.700231481482039"/>
        <n v="15.70046296296352"/>
        <n v="15.700694444445002"/>
        <n v="15.700925925926484"/>
        <n v="15.701157407407965"/>
        <n v="15.701388888889447"/>
        <n v="15.701620370370929"/>
        <n v="15.70185185185241"/>
        <n v="15.702083333333892"/>
        <n v="15.702314814815374"/>
        <n v="15.702546296296855"/>
        <n v="15.702777777778337"/>
        <n v="15.703009259259819"/>
        <n v="15.7032407407413"/>
        <n v="15.703472222222782"/>
        <n v="15.703703703704264"/>
        <n v="15.703935185185745"/>
        <n v="15.704166666667227"/>
        <n v="15.704398148148709"/>
        <n v="15.70462962963019"/>
        <n v="15.704861111111672"/>
        <n v="15.705092592593154"/>
        <n v="15.705324074074635"/>
        <n v="15.705555555556117"/>
        <n v="15.705787037037599"/>
        <n v="15.70601851851908"/>
        <n v="15.706250000000562"/>
        <n v="15.706481481482044"/>
        <n v="15.706712962963525"/>
        <n v="15.706944444445007"/>
        <n v="15.707175925926489"/>
        <n v="15.70740740740797"/>
        <n v="15.707638888889452"/>
        <n v="15.707870370370934"/>
        <n v="15.708101851852415"/>
        <n v="15.708333333333897"/>
        <n v="15.708564814815379"/>
        <n v="15.70879629629686"/>
        <n v="15.709027777778342"/>
        <n v="15.709259259259824"/>
        <n v="15.709490740741305"/>
        <n v="15.709722222222787"/>
        <n v="15.709953703704269"/>
        <n v="15.71018518518575"/>
        <n v="15.710416666667232"/>
        <n v="15.710648148148714"/>
        <n v="15.710879629630195"/>
        <n v="15.711111111111677"/>
        <n v="15.711342592593159"/>
        <n v="15.71157407407464"/>
        <n v="15.711805555556122"/>
        <n v="15.712037037037604"/>
        <n v="15.712268518519085"/>
        <n v="15.712500000000567"/>
        <n v="15.712731481482049"/>
        <n v="15.71296296296353"/>
        <n v="15.713194444445012"/>
        <n v="15.713425925926494"/>
        <n v="15.713657407407975"/>
        <n v="15.713888888889457"/>
        <n v="15.714120370370939"/>
        <n v="15.71435185185242"/>
        <n v="15.714583333333902"/>
        <n v="15.714814814815384"/>
        <n v="15.715046296296865"/>
        <n v="15.715277777778347"/>
        <n v="15.715509259259829"/>
        <n v="15.71574074074131"/>
        <n v="15.715972222222792"/>
        <n v="15.716203703704274"/>
        <n v="15.716435185185755"/>
        <n v="15.716666666667237"/>
        <n v="15.716898148148719"/>
        <n v="15.7171296296302"/>
        <n v="15.717361111111682"/>
        <n v="15.717592592593164"/>
        <n v="15.717824074074645"/>
        <n v="15.718055555556127"/>
        <n v="15.718287037037609"/>
        <n v="15.71851851851909"/>
        <n v="15.718750000000572"/>
        <n v="15.718981481482054"/>
        <n v="15.719212962963535"/>
        <n v="15.719444444445017"/>
        <n v="15.719675925926499"/>
        <n v="15.71990740740798"/>
        <n v="15.720138888889462"/>
        <n v="15.720370370370944"/>
        <n v="15.720601851852425"/>
        <n v="15.720833333333907"/>
        <n v="15.721064814815389"/>
        <n v="15.72129629629687"/>
        <n v="15.721527777778352"/>
        <n v="15.721759259259834"/>
        <n v="15.721990740741315"/>
        <n v="15.722222222222797"/>
        <n v="15.722453703704279"/>
        <n v="15.72268518518576"/>
        <n v="15.722916666667242"/>
        <n v="15.723148148148724"/>
        <n v="15.723379629630205"/>
        <n v="15.723611111111687"/>
        <n v="15.723842592593169"/>
        <n v="15.72407407407465"/>
        <n v="15.724305555556132"/>
        <n v="15.724537037037614"/>
        <n v="15.724768518519095"/>
        <n v="15.725000000000577"/>
        <n v="15.725231481482059"/>
        <n v="15.72546296296354"/>
        <n v="15.725694444445022"/>
        <n v="15.725925925926504"/>
        <n v="15.726157407407985"/>
        <n v="15.726388888889467"/>
        <n v="15.726620370370949"/>
        <n v="15.72685185185243"/>
        <n v="15.727083333333912"/>
        <n v="15.727314814815394"/>
        <n v="15.727546296296875"/>
        <n v="15.727777777778357"/>
        <n v="15.728009259259839"/>
        <n v="15.72824074074132"/>
        <n v="15.728472222222802"/>
        <n v="15.728703703704284"/>
        <n v="15.728935185185765"/>
        <n v="15.729166666667247"/>
        <n v="15.729398148148729"/>
        <n v="15.72962962963021"/>
        <n v="15.729861111111692"/>
        <n v="15.730092592593174"/>
        <n v="15.730324074074655"/>
        <n v="15.730555555556137"/>
        <n v="15.730787037037619"/>
        <n v="15.7310185185191"/>
        <n v="15.731250000000582"/>
        <n v="15.731481481482064"/>
        <n v="15.731712962963545"/>
        <n v="15.731944444445027"/>
        <n v="15.732175925926509"/>
        <n v="15.73240740740799"/>
        <n v="15.732638888889472"/>
        <n v="15.732870370370954"/>
        <n v="15.733101851852435"/>
        <n v="15.733333333333917"/>
        <n v="15.733564814815399"/>
        <n v="15.73379629629688"/>
        <n v="15.734027777778362"/>
        <n v="15.734259259259844"/>
        <n v="15.734490740741325"/>
        <n v="15.734722222222807"/>
        <n v="15.734953703704289"/>
        <n v="15.73518518518577"/>
        <n v="15.735416666667252"/>
        <n v="15.735648148148734"/>
        <n v="15.735879629630215"/>
        <n v="15.736111111111697"/>
        <n v="15.736342592593179"/>
        <n v="15.73657407407466"/>
        <n v="15.736805555556142"/>
        <n v="15.737037037037624"/>
        <n v="15.737268518519105"/>
        <n v="15.737500000000587"/>
        <n v="15.737731481482069"/>
        <n v="15.73796296296355"/>
        <n v="15.738194444445032"/>
        <n v="15.738425925926514"/>
        <n v="15.738657407407995"/>
        <n v="15.738888888889477"/>
        <n v="15.739120370370959"/>
        <n v="15.73935185185244"/>
        <n v="15.739583333333922"/>
        <n v="15.739814814815404"/>
        <n v="15.740046296296885"/>
        <n v="15.740277777778367"/>
        <n v="15.740509259259849"/>
        <n v="15.74074074074133"/>
        <n v="15.740972222222812"/>
        <n v="15.741203703704294"/>
        <n v="15.741435185185775"/>
        <n v="15.741666666667257"/>
        <n v="15.741898148148739"/>
        <n v="15.74212962963022"/>
        <n v="15.742361111111702"/>
        <n v="15.742592592593184"/>
        <n v="15.742824074074665"/>
        <n v="15.743055555556147"/>
        <n v="15.743287037037629"/>
        <n v="15.74351851851911"/>
        <n v="15.743750000000592"/>
        <n v="15.743981481482074"/>
        <n v="15.744212962963555"/>
        <n v="15.744444444445037"/>
        <n v="15.744675925926519"/>
        <n v="15.744907407408"/>
        <n v="15.745138888889482"/>
        <n v="15.745370370370964"/>
        <n v="15.745601851852445"/>
        <n v="15.745833333333927"/>
        <n v="15.746064814815409"/>
        <n v="15.74629629629689"/>
        <n v="15.746527777778372"/>
        <n v="15.746759259259854"/>
        <n v="15.746990740741335"/>
        <n v="15.747222222222817"/>
        <n v="15.747453703704299"/>
        <n v="15.74768518518578"/>
        <n v="15.747916666667262"/>
        <n v="15.748148148148744"/>
        <n v="15.748379629630225"/>
        <n v="15.748611111111707"/>
        <n v="15.748842592593189"/>
        <n v="15.74907407407467"/>
        <n v="15.749305555556152"/>
        <n v="15.749537037037634"/>
        <n v="15.749768518519115"/>
        <n v="15.750000000000597"/>
        <n v="15.750231481482079"/>
        <n v="15.75046296296356"/>
        <n v="15.750694444445042"/>
        <n v="15.750925925926524"/>
        <n v="15.751157407408005"/>
        <n v="15.751388888889487"/>
        <n v="15.751620370370969"/>
        <n v="15.75185185185245"/>
        <n v="15.752083333333932"/>
        <n v="15.752314814815414"/>
        <n v="15.752546296296895"/>
        <n v="15.752777777778377"/>
        <n v="15.753009259259859"/>
        <n v="15.75324074074134"/>
        <n v="15.753472222222822"/>
        <n v="15.753703703704304"/>
        <n v="15.753935185185785"/>
        <n v="15.754166666667267"/>
        <n v="15.754398148148749"/>
        <n v="15.75462962963023"/>
        <n v="15.754861111111712"/>
        <n v="15.755092592593194"/>
        <n v="15.755324074074675"/>
        <n v="15.755555555556157"/>
        <n v="15.755787037037638"/>
        <n v="15.75601851851912"/>
        <n v="15.756250000000602"/>
        <n v="15.756481481482083"/>
        <n v="15.756712962963565"/>
        <n v="15.756944444445047"/>
        <n v="15.757175925926528"/>
        <n v="15.75740740740801"/>
        <n v="15.757638888889492"/>
        <n v="15.757870370370973"/>
        <n v="15.758101851852455"/>
        <n v="15.758333333333937"/>
        <n v="15.758564814815418"/>
        <n v="15.7587962962969"/>
        <n v="15.759027777778382"/>
        <n v="15.759259259259863"/>
        <n v="15.759490740741345"/>
        <n v="15.759722222222827"/>
        <n v="15.759953703704308"/>
        <n v="15.76018518518579"/>
        <n v="15.760416666667272"/>
        <n v="15.760648148148753"/>
        <n v="15.760879629630235"/>
        <n v="15.761111111111717"/>
        <n v="15.761342592593198"/>
        <n v="15.76157407407468"/>
        <n v="15.761805555556162"/>
        <n v="15.762037037037643"/>
        <n v="15.762268518519125"/>
        <n v="15.762500000000607"/>
        <n v="15.762731481482088"/>
        <n v="15.76296296296357"/>
        <n v="15.763194444445052"/>
        <n v="15.763425925926533"/>
        <n v="15.763657407408015"/>
        <n v="15.763888888889497"/>
        <n v="15.764120370370978"/>
        <n v="15.76435185185246"/>
        <n v="15.764583333333942"/>
        <n v="15.764814814815423"/>
        <n v="15.765046296296905"/>
        <n v="15.765277777778387"/>
        <n v="15.765509259259868"/>
        <n v="15.76574074074135"/>
        <n v="15.765972222222832"/>
        <n v="15.766203703704313"/>
        <n v="15.766435185185795"/>
        <n v="15.766666666667277"/>
        <n v="15.766898148148758"/>
        <n v="15.76712962963024"/>
        <n v="15.767361111111722"/>
        <n v="15.767592592593203"/>
        <n v="15.767824074074685"/>
        <n v="15.768055555556167"/>
        <n v="15.768287037037648"/>
        <n v="15.76851851851913"/>
        <n v="15.768750000000612"/>
        <n v="15.768981481482093"/>
        <n v="15.769212962963575"/>
        <n v="15.769444444445057"/>
        <n v="15.769675925926538"/>
        <n v="15.76990740740802"/>
        <n v="15.770138888889502"/>
        <n v="15.770370370370983"/>
        <n v="15.770601851852465"/>
        <n v="15.770833333333947"/>
        <n v="15.771064814815428"/>
        <n v="15.77129629629691"/>
        <n v="15.771527777778392"/>
        <n v="15.771759259259873"/>
        <n v="15.771990740741355"/>
        <n v="15.772222222222837"/>
        <n v="15.772453703704318"/>
        <n v="15.7726851851858"/>
        <n v="15.772916666667282"/>
        <n v="15.773148148148763"/>
        <n v="15.773379629630245"/>
        <n v="15.773611111111727"/>
        <n v="15.773842592593208"/>
        <n v="15.77407407407469"/>
        <n v="15.774305555556172"/>
        <n v="15.774537037037653"/>
        <n v="15.774768518519135"/>
        <n v="15.775000000000617"/>
        <n v="15.775231481482098"/>
        <n v="15.77546296296358"/>
        <n v="15.775694444445062"/>
        <n v="15.775925925926543"/>
        <n v="15.776157407408025"/>
        <n v="15.776388888889507"/>
        <n v="15.776620370370988"/>
        <n v="15.77685185185247"/>
        <n v="15.777083333333952"/>
        <n v="15.777314814815433"/>
        <n v="15.777546296296915"/>
        <n v="15.777777777778397"/>
        <n v="15.778009259259878"/>
        <n v="15.77824074074136"/>
        <n v="15.778472222222842"/>
        <n v="15.778703703704323"/>
        <n v="15.778935185185805"/>
        <n v="15.779166666667287"/>
        <n v="15.779398148148768"/>
        <n v="15.77962962963025"/>
        <n v="15.779861111111732"/>
        <n v="15.780092592593213"/>
        <n v="15.780324074074695"/>
        <n v="15.780555555556177"/>
        <n v="15.780787037037658"/>
        <n v="15.78101851851914"/>
        <n v="15.781250000000622"/>
        <n v="15.781481481482103"/>
        <n v="15.781712962963585"/>
        <n v="15.781944444445067"/>
        <n v="15.782175925926548"/>
        <n v="15.78240740740803"/>
        <n v="15.782638888889512"/>
        <n v="15.782870370370993"/>
        <n v="15.783101851852475"/>
        <n v="15.783333333333957"/>
        <n v="15.783564814815438"/>
        <n v="15.78379629629692"/>
        <n v="15.784027777778402"/>
        <n v="15.784259259259883"/>
        <n v="15.784490740741365"/>
        <n v="15.784722222222847"/>
        <n v="15.784953703704328"/>
        <n v="15.78518518518581"/>
        <n v="15.785416666667292"/>
        <n v="15.785648148148773"/>
        <n v="15.785879629630255"/>
        <n v="15.786111111111737"/>
        <n v="15.786342592593218"/>
        <n v="15.7865740740747"/>
        <n v="15.786805555556182"/>
        <n v="15.787037037037663"/>
        <n v="15.787268518519145"/>
        <n v="15.787500000000627"/>
        <n v="15.787731481482108"/>
        <n v="15.78796296296359"/>
        <n v="15.788194444445072"/>
        <n v="15.788425925926553"/>
        <n v="15.788657407408035"/>
        <n v="15.788888888889517"/>
        <n v="15.789120370370998"/>
        <n v="15.78935185185248"/>
        <n v="15.789583333333962"/>
        <n v="15.789814814815443"/>
        <n v="15.790046296296925"/>
        <n v="15.790277777778407"/>
        <n v="15.790509259259888"/>
        <n v="15.79074074074137"/>
        <n v="15.790972222222852"/>
        <n v="15.791203703704333"/>
        <n v="15.791435185185815"/>
        <n v="15.791666666667297"/>
        <n v="15.791898148148778"/>
        <n v="15.79212962963026"/>
        <n v="15.792361111111742"/>
        <n v="15.792592592593223"/>
        <n v="15.792824074074705"/>
        <n v="15.793055555556187"/>
        <n v="15.793287037037668"/>
        <n v="15.79351851851915"/>
        <n v="15.793750000000632"/>
        <n v="15.793981481482113"/>
        <n v="15.794212962963595"/>
        <n v="15.794444444445077"/>
        <n v="15.794675925926558"/>
        <n v="15.79490740740804"/>
        <n v="15.795138888889522"/>
        <n v="15.795370370371003"/>
        <n v="15.795601851852485"/>
        <n v="15.795833333333967"/>
        <n v="15.796064814815448"/>
        <n v="15.79629629629693"/>
        <n v="15.796527777778412"/>
        <n v="15.796759259259893"/>
        <n v="15.796990740741375"/>
        <n v="15.797222222222857"/>
        <n v="15.797453703704338"/>
        <n v="15.79768518518582"/>
        <n v="15.797916666667302"/>
        <n v="15.798148148148783"/>
        <n v="15.798379629630265"/>
        <n v="15.798611111111747"/>
        <n v="15.798842592593228"/>
        <n v="15.79907407407471"/>
        <n v="15.799305555556192"/>
        <n v="15.799537037037673"/>
        <n v="15.799768518519155"/>
        <n v="15.800000000000637"/>
        <n v="15.800231481482118"/>
        <n v="15.8004629629636"/>
        <n v="15.800694444445082"/>
        <n v="15.800925925926563"/>
        <n v="15.801157407408045"/>
        <n v="15.801388888889527"/>
        <n v="15.801620370371008"/>
        <n v="15.80185185185249"/>
        <n v="15.802083333333972"/>
        <n v="15.802314814815453"/>
        <n v="15.802546296296935"/>
        <n v="15.802777777778417"/>
        <n v="15.803009259259898"/>
        <n v="15.80324074074138"/>
        <n v="15.803472222222862"/>
        <n v="15.803703703704343"/>
        <n v="15.803935185185825"/>
        <n v="15.804166666667307"/>
        <n v="15.804398148148788"/>
        <n v="15.80462962963027"/>
        <n v="15.804861111111752"/>
        <n v="15.805092592593233"/>
        <n v="15.805324074074715"/>
        <n v="15.805555555556197"/>
        <n v="15.805787037037678"/>
        <n v="15.80601851851916"/>
        <n v="15.806250000000642"/>
        <n v="15.806481481482123"/>
        <n v="15.806712962963605"/>
        <n v="15.806944444445087"/>
        <n v="15.807175925926568"/>
        <n v="15.80740740740805"/>
        <n v="15.807638888889532"/>
        <n v="15.807870370371013"/>
        <n v="15.808101851852495"/>
        <n v="15.808333333333977"/>
        <n v="15.808564814815458"/>
        <n v="15.80879629629694"/>
        <n v="15.809027777778422"/>
        <n v="15.809259259259903"/>
        <n v="15.809490740741385"/>
        <n v="15.809722222222867"/>
        <n v="15.809953703704348"/>
        <n v="15.81018518518583"/>
        <n v="15.810416666667312"/>
        <n v="15.810648148148793"/>
        <n v="15.810879629630275"/>
        <n v="15.811111111111757"/>
        <n v="15.811342592593238"/>
        <n v="15.81157407407472"/>
        <n v="15.811805555556202"/>
        <n v="15.812037037037683"/>
        <n v="15.812268518519165"/>
        <n v="15.812500000000647"/>
        <n v="15.812731481482128"/>
        <n v="15.81296296296361"/>
        <n v="15.813194444445092"/>
        <n v="15.813425925926573"/>
        <n v="15.813657407408055"/>
        <n v="15.813888888889537"/>
        <n v="15.814120370371018"/>
        <n v="15.8143518518525"/>
        <n v="15.814583333333982"/>
        <n v="15.814814814815463"/>
        <n v="15.815046296296945"/>
        <n v="15.815277777778427"/>
        <n v="15.815509259259908"/>
        <n v="15.81574074074139"/>
        <n v="15.815972222222872"/>
        <n v="15.816203703704353"/>
        <n v="15.816435185185835"/>
        <n v="15.816666666667317"/>
        <n v="15.816898148148798"/>
        <n v="15.81712962963028"/>
        <n v="15.817361111111762"/>
        <n v="15.817592592593243"/>
        <n v="15.817824074074725"/>
        <n v="15.818055555556207"/>
        <n v="15.818287037037688"/>
        <n v="15.81851851851917"/>
        <n v="15.818750000000652"/>
        <n v="15.818981481482133"/>
        <n v="15.819212962963615"/>
        <n v="15.819444444445097"/>
        <n v="15.819675925926578"/>
        <n v="15.81990740740806"/>
        <n v="15.820138888889542"/>
        <n v="15.820370370371023"/>
        <n v="15.820601851852505"/>
        <n v="15.820833333333987"/>
        <n v="15.821064814815468"/>
        <n v="15.82129629629695"/>
        <n v="15.821527777778432"/>
        <n v="15.821759259259913"/>
        <n v="15.821990740741395"/>
        <n v="15.822222222222877"/>
        <n v="15.822453703704358"/>
        <n v="15.82268518518584"/>
        <n v="15.822916666667322"/>
        <n v="15.823148148148803"/>
        <n v="15.823379629630285"/>
        <n v="15.823611111111767"/>
        <n v="15.823842592593248"/>
        <n v="15.82407407407473"/>
        <n v="15.824305555556212"/>
        <n v="15.824537037037693"/>
        <n v="15.824768518519175"/>
        <n v="15.825000000000657"/>
        <n v="15.825231481482138"/>
        <n v="15.82546296296362"/>
        <n v="15.825694444445102"/>
        <n v="15.825925925926583"/>
        <n v="15.826157407408065"/>
        <n v="15.826388888889547"/>
        <n v="15.826620370371028"/>
        <n v="15.82685185185251"/>
        <n v="15.827083333333992"/>
        <n v="15.827314814815473"/>
        <n v="15.827546296296955"/>
        <n v="15.827777777778437"/>
        <n v="15.828009259259918"/>
        <n v="15.8282407407414"/>
        <n v="15.828472222222882"/>
        <n v="15.828703703704363"/>
        <n v="15.828935185185845"/>
        <n v="15.829166666667327"/>
        <n v="15.829398148148808"/>
        <n v="15.82962962963029"/>
        <n v="15.829861111111772"/>
        <n v="15.830092592593253"/>
        <n v="15.830324074074735"/>
        <n v="15.830555555556217"/>
        <n v="15.830787037037698"/>
        <n v="15.83101851851918"/>
        <n v="15.831250000000662"/>
        <n v="15.831481481482143"/>
        <n v="15.831712962963625"/>
        <n v="15.831944444445107"/>
        <n v="15.832175925926588"/>
        <n v="15.83240740740807"/>
        <n v="15.832638888889552"/>
        <n v="15.832870370371033"/>
        <n v="15.833101851852515"/>
        <n v="15.833333333333997"/>
        <n v="15.833564814815478"/>
        <n v="15.83379629629696"/>
        <n v="15.834027777778442"/>
        <n v="15.834259259259923"/>
        <n v="15.834490740741405"/>
        <n v="15.834722222222887"/>
        <n v="15.834953703704368"/>
        <n v="15.83518518518585"/>
        <n v="15.835416666667331"/>
        <n v="15.835648148148813"/>
        <n v="15.835879629630295"/>
        <n v="15.836111111111776"/>
        <n v="15.836342592593258"/>
        <n v="15.83657407407474"/>
        <n v="15.836805555556221"/>
        <n v="15.837037037037703"/>
        <n v="15.837268518519185"/>
        <n v="15.837500000000666"/>
        <n v="15.837731481482148"/>
        <n v="15.83796296296363"/>
        <n v="15.838194444445111"/>
        <n v="15.838425925926593"/>
        <n v="15.838657407408075"/>
        <n v="15.838888888889556"/>
        <n v="15.839120370371038"/>
        <n v="15.83935185185252"/>
        <n v="15.839583333334001"/>
        <n v="15.839814814815483"/>
        <n v="15.840046296296965"/>
        <n v="15.840277777778446"/>
        <n v="15.840509259259928"/>
        <n v="15.84074074074141"/>
        <n v="15.840972222222891"/>
        <n v="15.841203703704373"/>
        <n v="15.841435185185855"/>
        <n v="15.841666666667336"/>
        <n v="15.841898148148818"/>
        <n v="15.8421296296303"/>
        <n v="15.842361111111781"/>
        <n v="15.842592592593263"/>
        <n v="15.842824074074745"/>
        <n v="15.843055555556226"/>
        <n v="15.843287037037708"/>
        <n v="15.84351851851919"/>
        <n v="15.843750000000671"/>
        <n v="15.843981481482153"/>
        <n v="15.844212962963635"/>
        <n v="15.844444444445116"/>
        <n v="15.844675925926598"/>
        <n v="15.84490740740808"/>
        <n v="15.845138888889561"/>
        <n v="15.845370370371043"/>
        <n v="15.845601851852525"/>
        <n v="15.845833333334006"/>
        <n v="15.846064814815488"/>
        <n v="15.84629629629697"/>
        <n v="15.846527777778451"/>
        <n v="15.846759259259933"/>
        <n v="15.846990740741415"/>
        <n v="15.847222222222896"/>
        <n v="15.847453703704378"/>
        <n v="15.84768518518586"/>
        <n v="15.847916666667341"/>
        <n v="15.848148148148823"/>
        <n v="15.848379629630305"/>
        <n v="15.848611111111786"/>
        <n v="15.848842592593268"/>
        <n v="15.84907407407475"/>
        <n v="15.849305555556231"/>
        <n v="15.849537037037713"/>
        <n v="15.849768518519195"/>
        <n v="15.850000000000676"/>
        <n v="15.850231481482158"/>
        <n v="15.85046296296364"/>
        <n v="15.850694444445121"/>
        <n v="15.850925925926603"/>
        <n v="15.851157407408085"/>
        <n v="15.851388888889566"/>
        <n v="15.851620370371048"/>
        <n v="15.85185185185253"/>
        <n v="15.852083333334011"/>
        <n v="15.852314814815493"/>
        <n v="15.852546296296975"/>
        <n v="15.852777777778456"/>
        <n v="15.853009259259938"/>
        <n v="15.85324074074142"/>
        <n v="15.853472222222901"/>
        <n v="15.853703703704383"/>
        <n v="15.853935185185865"/>
        <n v="15.854166666667346"/>
        <n v="15.854398148148828"/>
        <n v="15.85462962963031"/>
        <n v="15.854861111111791"/>
        <n v="15.855092592593273"/>
        <n v="15.855324074074755"/>
        <n v="15.855555555556236"/>
        <n v="15.855787037037718"/>
        <n v="15.8560185185192"/>
        <n v="15.856250000000681"/>
        <n v="15.856481481482163"/>
        <n v="15.856712962963645"/>
        <n v="15.856944444445126"/>
        <n v="15.857175925926608"/>
        <n v="15.85740740740809"/>
        <n v="15.857638888889571"/>
        <n v="15.857870370371053"/>
        <n v="15.858101851852535"/>
        <n v="15.858333333334016"/>
        <n v="15.858564814815498"/>
        <n v="15.85879629629698"/>
        <n v="15.859027777778461"/>
        <n v="15.859259259259943"/>
        <n v="15.859490740741425"/>
        <n v="15.859722222222906"/>
        <n v="15.859953703704388"/>
        <n v="15.86018518518587"/>
        <n v="15.860416666667351"/>
        <n v="15.860648148148833"/>
        <n v="15.860879629630315"/>
        <n v="15.861111111111796"/>
        <n v="15.861342592593278"/>
        <n v="15.86157407407476"/>
        <n v="15.861805555556241"/>
        <n v="15.862037037037723"/>
        <n v="15.862268518519205"/>
        <n v="15.862500000000686"/>
        <n v="15.862731481482168"/>
        <n v="15.86296296296365"/>
        <n v="15.863194444445131"/>
        <n v="15.863425925926613"/>
        <n v="15.863657407408095"/>
        <n v="15.863888888889576"/>
        <n v="15.864120370371058"/>
        <n v="15.86435185185254"/>
        <n v="15.864583333334021"/>
        <n v="15.864814814815503"/>
        <n v="15.865046296296985"/>
        <n v="15.865277777778466"/>
        <n v="15.865509259259948"/>
        <n v="15.86574074074143"/>
        <n v="15.865972222222911"/>
        <n v="15.866203703704393"/>
        <n v="15.866435185185875"/>
        <n v="15.866666666667356"/>
        <n v="15.866898148148838"/>
        <n v="15.86712962963032"/>
        <n v="15.867361111111801"/>
        <n v="15.867592592593283"/>
        <n v="15.867824074074765"/>
        <n v="15.868055555556246"/>
        <n v="15.868287037037728"/>
        <n v="15.86851851851921"/>
        <n v="15.868750000000691"/>
        <n v="15.868981481482173"/>
        <n v="15.869212962963655"/>
        <n v="15.869444444445136"/>
        <n v="15.869675925926618"/>
        <n v="15.8699074074081"/>
        <n v="15.870138888889581"/>
        <n v="15.870370370371063"/>
        <n v="15.870601851852545"/>
        <n v="15.870833333334026"/>
        <n v="15.871064814815508"/>
        <n v="15.87129629629699"/>
        <n v="15.871527777778471"/>
        <n v="15.871759259259953"/>
        <n v="15.871990740741435"/>
        <n v="15.872222222222916"/>
        <n v="15.872453703704398"/>
        <n v="15.87268518518588"/>
        <n v="15.872916666667361"/>
        <n v="15.873148148148843"/>
        <n v="15.873379629630325"/>
        <n v="15.873611111111806"/>
        <n v="15.873842592593288"/>
        <n v="15.87407407407477"/>
        <n v="15.874305555556251"/>
        <n v="15.874537037037733"/>
        <n v="15.874768518519215"/>
        <n v="15.875000000000696"/>
        <n v="15.875231481482178"/>
        <n v="15.87546296296366"/>
        <n v="15.875694444445141"/>
        <n v="15.875925925926623"/>
        <n v="15.876157407408105"/>
        <n v="15.876388888889586"/>
        <n v="15.876620370371068"/>
        <n v="15.87685185185255"/>
        <n v="15.877083333334031"/>
        <n v="15.877314814815513"/>
        <n v="15.877546296296995"/>
        <n v="15.877777777778476"/>
        <n v="15.878009259259958"/>
        <n v="15.87824074074144"/>
        <n v="15.878472222222921"/>
        <n v="15.878703703704403"/>
        <n v="15.878935185185885"/>
        <n v="15.879166666667366"/>
        <n v="15.879398148148848"/>
        <n v="15.87962962963033"/>
        <n v="15.879861111111811"/>
        <n v="15.880092592593293"/>
        <n v="15.880324074074775"/>
        <n v="15.880555555556256"/>
        <n v="15.880787037037738"/>
        <n v="15.88101851851922"/>
        <n v="15.881250000000701"/>
        <n v="15.881481481482183"/>
        <n v="15.881712962963665"/>
        <n v="15.881944444445146"/>
        <n v="15.882175925926628"/>
        <n v="15.88240740740811"/>
        <n v="15.882638888889591"/>
        <n v="15.882870370371073"/>
        <n v="15.883101851852555"/>
        <n v="15.883333333334036"/>
        <n v="15.883564814815518"/>
        <n v="15.883796296297"/>
        <n v="15.884027777778481"/>
        <n v="15.884259259259963"/>
        <n v="15.884490740741445"/>
        <n v="15.884722222222926"/>
        <n v="15.884953703704408"/>
        <n v="15.88518518518589"/>
        <n v="15.885416666667371"/>
        <n v="15.885648148148853"/>
        <n v="15.885879629630335"/>
        <n v="15.886111111111816"/>
        <n v="15.886342592593298"/>
        <n v="15.88657407407478"/>
        <n v="15.886805555556261"/>
        <n v="15.887037037037743"/>
        <n v="15.887268518519225"/>
        <n v="15.887500000000706"/>
        <n v="15.887731481482188"/>
        <n v="15.88796296296367"/>
        <n v="15.888194444445151"/>
        <n v="15.888425925926633"/>
        <n v="15.888657407408115"/>
        <n v="15.888888888889596"/>
        <n v="15.889120370371078"/>
        <n v="15.88935185185256"/>
        <n v="15.889583333334041"/>
        <n v="15.889814814815523"/>
        <n v="15.890046296297005"/>
        <n v="15.890277777778486"/>
        <n v="15.890509259259968"/>
        <n v="15.89074074074145"/>
        <n v="15.890972222222931"/>
        <n v="15.891203703704413"/>
        <n v="15.891435185185895"/>
        <n v="15.891666666667376"/>
        <n v="15.891898148148858"/>
        <n v="15.89212962963034"/>
        <n v="15.892361111111821"/>
        <n v="15.892592592593303"/>
        <n v="15.892824074074785"/>
        <n v="15.893055555556266"/>
        <n v="15.893287037037748"/>
        <n v="15.89351851851923"/>
        <n v="15.893750000000711"/>
        <n v="15.893981481482193"/>
        <n v="15.894212962963675"/>
        <n v="15.894444444445156"/>
        <n v="15.894675925926638"/>
        <n v="15.89490740740812"/>
        <n v="15.895138888889601"/>
        <n v="15.895370370371083"/>
        <n v="15.895601851852565"/>
        <n v="15.895833333334046"/>
        <n v="15.896064814815528"/>
        <n v="15.89629629629701"/>
        <n v="15.896527777778491"/>
        <n v="15.896759259259973"/>
        <n v="15.896990740741455"/>
        <n v="15.897222222222936"/>
        <n v="15.897453703704418"/>
        <n v="15.8976851851859"/>
        <n v="15.897916666667381"/>
        <n v="15.898148148148863"/>
        <n v="15.898379629630345"/>
        <n v="15.898611111111826"/>
        <n v="15.898842592593308"/>
        <n v="15.89907407407479"/>
        <n v="15.899305555556271"/>
        <n v="15.899537037037753"/>
        <n v="15.899768518519235"/>
        <n v="15.900000000000716"/>
        <n v="15.900231481482198"/>
        <n v="15.90046296296368"/>
        <n v="15.900694444445161"/>
        <n v="15.900925925926643"/>
        <n v="15.901157407408125"/>
        <n v="15.901388888889606"/>
        <n v="15.901620370371088"/>
        <n v="15.90185185185257"/>
        <n v="15.902083333334051"/>
        <n v="15.902314814815533"/>
        <n v="15.902546296297015"/>
        <n v="15.902777777778496"/>
        <n v="15.903009259259978"/>
        <n v="15.90324074074146"/>
        <n v="15.903472222222941"/>
        <n v="15.903703703704423"/>
        <n v="15.903935185185905"/>
        <n v="15.904166666667386"/>
        <n v="15.904398148148868"/>
        <n v="15.90462962963035"/>
        <n v="15.904861111111831"/>
        <n v="15.905092592593313"/>
        <n v="15.905324074074795"/>
        <n v="15.905555555556276"/>
        <n v="15.905787037037758"/>
        <n v="15.90601851851924"/>
        <n v="15.906250000000721"/>
        <n v="15.906481481482203"/>
        <n v="15.906712962963685"/>
        <n v="15.906944444445166"/>
        <n v="15.907175925926648"/>
        <n v="15.90740740740813"/>
        <n v="15.907638888889611"/>
        <n v="15.907870370371093"/>
        <n v="15.908101851852575"/>
        <n v="15.908333333334056"/>
        <n v="15.908564814815538"/>
        <n v="15.90879629629702"/>
        <n v="15.909027777778501"/>
        <n v="15.909259259259983"/>
        <n v="15.909490740741465"/>
        <n v="15.909722222222946"/>
        <n v="15.909953703704428"/>
        <n v="15.91018518518591"/>
        <n v="15.910416666667391"/>
        <n v="15.910648148148873"/>
        <n v="15.910879629630355"/>
        <n v="15.911111111111836"/>
        <n v="15.911342592593318"/>
        <n v="15.9115740740748"/>
        <n v="15.911805555556281"/>
        <n v="15.912037037037763"/>
        <n v="15.912268518519245"/>
        <n v="15.912500000000726"/>
        <n v="15.912731481482208"/>
        <n v="15.91296296296369"/>
        <n v="15.913194444445171"/>
        <n v="15.913425925926653"/>
        <n v="15.913657407408135"/>
        <n v="15.913888888889616"/>
        <n v="15.914120370371098"/>
        <n v="15.91435185185258"/>
        <n v="15.914583333334061"/>
        <n v="15.914814814815543"/>
        <n v="15.915046296297024"/>
        <n v="15.915277777778506"/>
        <n v="15.915509259259988"/>
        <n v="15.915740740741469"/>
        <n v="15.915972222222951"/>
        <n v="15.916203703704433"/>
        <n v="15.916435185185914"/>
        <n v="15.916666666667396"/>
        <n v="15.916898148148878"/>
        <n v="15.917129629630359"/>
        <n v="15.917361111111841"/>
        <n v="15.917592592593323"/>
        <n v="15.917824074074804"/>
        <n v="15.918055555556286"/>
        <n v="15.918287037037768"/>
        <n v="15.918518518519249"/>
        <n v="15.918750000000731"/>
        <n v="15.918981481482213"/>
        <n v="15.919212962963694"/>
        <n v="15.919444444445176"/>
        <n v="15.919675925926658"/>
        <n v="15.919907407408139"/>
        <n v="15.920138888889621"/>
        <n v="15.920370370371103"/>
        <n v="15.920601851852584"/>
        <n v="15.920833333334066"/>
        <n v="15.921064814815548"/>
        <n v="15.921296296297029"/>
        <n v="15.921527777778511"/>
        <n v="15.921759259259993"/>
        <n v="15.921990740741474"/>
        <n v="15.922222222222956"/>
        <n v="15.922453703704438"/>
        <n v="15.922685185185919"/>
        <n v="15.922916666667401"/>
        <n v="15.923148148148883"/>
        <n v="15.923379629630364"/>
        <n v="15.923611111111846"/>
        <n v="15.923842592593328"/>
        <n v="15.924074074074809"/>
        <n v="15.924305555556291"/>
        <n v="15.924537037037773"/>
        <n v="15.924768518519254"/>
        <n v="15.925000000000736"/>
        <n v="15.925231481482218"/>
        <n v="15.925462962963699"/>
        <n v="15.925694444445181"/>
        <n v="15.925925925926663"/>
        <n v="15.926157407408144"/>
        <n v="15.926388888889626"/>
        <n v="15.926620370371108"/>
        <n v="15.926851851852589"/>
        <n v="15.927083333334071"/>
        <n v="15.927314814815553"/>
        <n v="15.927546296297034"/>
        <n v="15.927777777778516"/>
        <n v="15.928009259259998"/>
        <n v="15.928240740741479"/>
        <n v="15.928472222222961"/>
        <n v="15.928703703704443"/>
        <n v="15.928935185185924"/>
        <n v="15.929166666667406"/>
        <n v="15.929398148148888"/>
        <n v="15.929629629630369"/>
        <n v="15.929861111111851"/>
        <n v="15.930092592593333"/>
        <n v="15.930324074074814"/>
        <n v="15.930555555556296"/>
        <n v="15.930787037037778"/>
        <n v="15.931018518519259"/>
        <n v="15.931250000000741"/>
        <n v="15.931481481482223"/>
        <n v="15.931712962963704"/>
        <n v="15.931944444445186"/>
        <n v="15.932175925926668"/>
        <n v="15.932407407408149"/>
        <n v="15.932638888889631"/>
        <n v="15.932870370371113"/>
        <n v="15.933101851852594"/>
        <n v="15.933333333334076"/>
        <n v="15.933564814815558"/>
        <n v="15.933796296297039"/>
        <n v="15.934027777778521"/>
        <n v="15.934259259260003"/>
        <n v="15.934490740741484"/>
        <n v="15.934722222222966"/>
        <n v="15.934953703704448"/>
        <n v="15.935185185185929"/>
        <n v="15.935416666667411"/>
        <n v="15.935648148148893"/>
        <n v="15.935879629630374"/>
        <n v="15.936111111111856"/>
        <n v="15.936342592593338"/>
        <n v="15.936574074074819"/>
        <n v="15.936805555556301"/>
        <n v="15.937037037037783"/>
        <n v="15.937268518519264"/>
        <n v="15.937500000000746"/>
        <n v="15.937731481482228"/>
        <n v="15.937962962963709"/>
        <n v="15.938194444445191"/>
        <n v="15.938425925926673"/>
        <n v="15.938657407408154"/>
        <n v="15.938888888889636"/>
        <n v="15.939120370371118"/>
        <n v="15.939351851852599"/>
        <n v="15.939583333334081"/>
        <n v="15.939814814815563"/>
        <n v="15.940046296297044"/>
        <n v="15.940277777778526"/>
        <n v="15.940509259260008"/>
        <n v="15.940740740741489"/>
        <n v="15.940972222222971"/>
        <n v="15.941203703704453"/>
        <n v="15.941435185185934"/>
        <n v="15.941666666667416"/>
        <n v="15.941898148148898"/>
        <n v="15.942129629630379"/>
        <n v="15.942361111111861"/>
        <n v="15.942592592593343"/>
        <n v="15.942824074074824"/>
        <n v="15.943055555556306"/>
        <n v="15.943287037037788"/>
        <n v="15.943518518519269"/>
        <n v="15.943750000000751"/>
        <n v="15.943981481482233"/>
        <n v="15.944212962963714"/>
        <n v="15.944444444445196"/>
        <n v="15.944675925926678"/>
        <n v="15.944907407408159"/>
        <n v="15.945138888889641"/>
        <n v="15.945370370371123"/>
        <n v="15.945601851852604"/>
        <n v="15.945833333334086"/>
        <n v="15.946064814815568"/>
        <n v="15.946296296297049"/>
        <n v="15.946527777778531"/>
        <n v="15.946759259260013"/>
        <n v="15.946990740741494"/>
        <n v="15.947222222222976"/>
        <n v="15.947453703704458"/>
        <n v="15.947685185185939"/>
        <n v="15.947916666667421"/>
        <n v="15.948148148148903"/>
        <n v="15.948379629630384"/>
        <n v="15.948611111111866"/>
        <n v="15.948842592593348"/>
        <n v="15.949074074074829"/>
        <n v="15.949305555556311"/>
        <n v="15.949537037037793"/>
        <n v="15.949768518519274"/>
        <n v="15.950000000000756"/>
        <n v="15.950231481482238"/>
        <n v="15.950462962963719"/>
        <n v="15.950694444445201"/>
        <n v="15.950925925926683"/>
        <n v="15.951157407408164"/>
        <n v="15.951388888889646"/>
        <n v="15.951620370371128"/>
        <n v="15.951851851852609"/>
        <n v="15.952083333334091"/>
        <n v="15.952314814815573"/>
        <n v="15.952546296297054"/>
        <n v="15.952777777778536"/>
        <n v="15.953009259260018"/>
        <n v="15.953240740741499"/>
        <n v="15.953472222222981"/>
        <n v="15.953703703704463"/>
        <n v="15.953935185185944"/>
        <n v="15.954166666667426"/>
        <n v="15.954398148148908"/>
        <n v="15.954629629630389"/>
        <n v="15.954861111111871"/>
        <n v="15.955092592593353"/>
        <n v="15.955324074074834"/>
        <n v="15.955555555556316"/>
        <n v="15.955787037037798"/>
        <n v="15.956018518519279"/>
        <n v="15.956250000000761"/>
        <n v="15.956481481482243"/>
        <n v="15.956712962963724"/>
        <n v="15.956944444445206"/>
        <n v="15.957175925926688"/>
        <n v="15.957407407408169"/>
        <n v="15.957638888889651"/>
        <n v="15.957870370371133"/>
        <n v="15.958101851852614"/>
        <n v="15.958333333334096"/>
        <n v="15.958564814815578"/>
        <n v="15.958796296297059"/>
        <n v="15.959027777778541"/>
        <n v="15.959259259260023"/>
        <n v="15.959490740741504"/>
        <n v="15.959722222222986"/>
        <n v="15.959953703704468"/>
        <n v="15.960185185185949"/>
        <n v="15.960416666667431"/>
        <n v="15.960648148148913"/>
        <n v="15.960879629630394"/>
        <n v="15.961111111111876"/>
        <n v="15.961342592593358"/>
        <n v="15.961574074074839"/>
        <n v="15.961805555556321"/>
        <n v="15.962037037037803"/>
        <n v="15.962268518519284"/>
        <n v="15.962500000000766"/>
        <n v="15.962731481482248"/>
        <n v="15.962962962963729"/>
        <n v="15.963194444445211"/>
        <n v="15.963425925926693"/>
        <n v="15.963657407408174"/>
        <n v="15.963888888889656"/>
        <n v="15.964120370371138"/>
        <n v="15.964351851852619"/>
        <n v="15.964583333334101"/>
        <n v="15.964814814815583"/>
        <n v="15.965046296297064"/>
        <n v="15.965277777778546"/>
        <n v="15.965509259260028"/>
        <n v="15.965740740741509"/>
        <n v="15.965972222222991"/>
        <n v="15.966203703704473"/>
        <n v="15.966435185185954"/>
        <n v="15.966666666667436"/>
        <n v="15.966898148148918"/>
        <n v="15.967129629630399"/>
        <n v="15.967361111111881"/>
        <n v="15.967592592593363"/>
        <n v="15.967824074074844"/>
        <n v="15.968055555556326"/>
        <n v="15.968287037037808"/>
        <n v="15.968518518519289"/>
        <n v="15.968750000000771"/>
        <n v="15.968981481482253"/>
        <n v="15.969212962963734"/>
        <n v="15.969444444445216"/>
        <n v="15.969675925926698"/>
        <n v="15.969907407408179"/>
        <n v="15.970138888889661"/>
        <n v="15.970370370371143"/>
        <n v="15.970601851852624"/>
        <n v="15.970833333334106"/>
        <n v="15.971064814815588"/>
        <n v="15.971296296297069"/>
        <n v="15.971527777778551"/>
        <n v="15.971759259260033"/>
        <n v="15.971990740741514"/>
        <n v="15.972222222222996"/>
        <n v="15.972453703704478"/>
        <n v="15.972685185185959"/>
        <n v="15.972916666667441"/>
        <n v="15.973148148148923"/>
        <n v="15.973379629630404"/>
        <n v="15.973611111111886"/>
        <n v="15.973842592593368"/>
        <n v="15.974074074074849"/>
        <n v="15.974305555556331"/>
        <n v="15.974537037037813"/>
        <n v="15.974768518519294"/>
        <n v="15.975000000000776"/>
        <n v="15.975231481482258"/>
        <n v="15.975462962963739"/>
        <n v="15.975694444445221"/>
        <n v="15.975925925926703"/>
        <n v="15.976157407408184"/>
        <n v="15.976388888889666"/>
        <n v="15.976620370371148"/>
        <n v="15.976851851852629"/>
        <n v="15.977083333334111"/>
        <n v="15.977314814815593"/>
        <n v="15.977546296297074"/>
        <n v="15.977777777778556"/>
        <n v="15.978009259260038"/>
        <n v="15.978240740741519"/>
        <n v="15.978472222223001"/>
        <n v="15.978703703704483"/>
        <n v="15.978935185185964"/>
        <n v="15.979166666667446"/>
        <n v="15.979398148148928"/>
        <n v="15.979629629630409"/>
        <n v="15.979861111111891"/>
        <n v="15.980092592593373"/>
        <n v="15.980324074074854"/>
        <n v="15.980555555556336"/>
        <n v="15.980787037037818"/>
        <n v="15.981018518519299"/>
        <n v="15.981250000000781"/>
        <n v="15.981481481482263"/>
        <n v="15.981712962963744"/>
        <n v="15.981944444445226"/>
        <n v="15.982175925926708"/>
        <n v="15.982407407408189"/>
        <n v="15.982638888889671"/>
        <n v="15.982870370371153"/>
        <n v="15.983101851852634"/>
        <n v="15.983333333334116"/>
        <n v="15.983564814815598"/>
        <n v="15.983796296297079"/>
        <n v="15.984027777778561"/>
        <n v="15.984259259260043"/>
        <n v="15.984490740741524"/>
        <n v="15.984722222223006"/>
        <n v="15.984953703704488"/>
        <n v="15.985185185185969"/>
        <n v="15.985416666667451"/>
        <n v="15.985648148148933"/>
        <n v="15.985879629630414"/>
        <n v="15.986111111111896"/>
        <n v="15.986342592593378"/>
        <n v="15.986574074074859"/>
        <n v="15.986805555556341"/>
        <n v="15.987037037037823"/>
        <n v="15.987268518519304"/>
        <n v="15.987500000000786"/>
        <n v="15.987731481482268"/>
        <n v="15.987962962963749"/>
        <n v="15.988194444445231"/>
        <n v="15.988425925926713"/>
        <n v="15.988657407408194"/>
        <n v="15.988888888889676"/>
        <n v="15.989120370371158"/>
        <n v="15.989351851852639"/>
        <n v="15.989583333334121"/>
        <n v="15.989814814815603"/>
        <n v="15.990046296297084"/>
        <n v="15.990277777778566"/>
        <n v="15.990509259260048"/>
        <n v="15.990740740741529"/>
        <n v="15.990972222223011"/>
        <n v="15.991203703704493"/>
        <n v="15.991435185185974"/>
        <n v="15.991666666667456"/>
        <n v="15.991898148148938"/>
        <n v="15.992129629630419"/>
        <n v="15.992361111111901"/>
        <n v="15.992592592593383"/>
        <n v="15.992824074074864"/>
        <n v="15.993055555556346"/>
        <n v="15.993287037037828"/>
        <n v="15.993518518519309"/>
        <n v="15.993750000000791"/>
        <n v="15.993981481482272"/>
        <n v="15.994212962963754"/>
        <n v="15.994444444445236"/>
        <n v="15.994675925926717"/>
        <n v="15.994907407408199"/>
        <n v="15.995138888889681"/>
        <n v="15.995370370371162"/>
        <n v="15.995601851852644"/>
        <n v="15.995833333334126"/>
        <n v="15.996064814815607"/>
        <n v="15.996296296297089"/>
        <n v="15.996527777778571"/>
        <n v="15.996759259260052"/>
        <n v="15.996990740741534"/>
        <n v="15.997222222223016"/>
        <n v="15.997453703704497"/>
        <n v="15.997685185185979"/>
        <n v="15.997916666667461"/>
        <n v="15.998148148148942"/>
        <n v="15.998379629630424"/>
        <n v="15.998611111111906"/>
        <n v="15.998842592593387"/>
        <n v="15.999074074074869"/>
        <n v="15.999305555556351"/>
        <n v="15.999537037037832"/>
        <n v="15.999768518519314"/>
        <n v="16.000000000000796"/>
        <n v="16.000231481482277"/>
        <n v="16.000462962963759"/>
        <n v="16.000694444445241"/>
        <n v="16.000925925926722"/>
        <n v="16.001157407408204"/>
        <n v="16.001388888889686"/>
        <n v="16.001620370371167"/>
        <n v="16.001851851852649"/>
        <n v="16.002083333334131"/>
        <n v="16.002314814815612"/>
        <n v="16.002546296297094"/>
        <n v="16.002777777778576"/>
        <n v="16.003009259260057"/>
        <n v="16.003240740741539"/>
        <n v="16.003472222223021"/>
        <n v="16.003703703704502"/>
        <n v="16.003935185185984"/>
        <n v="16.004166666667466"/>
        <n v="16.004398148148947"/>
        <n v="16.004629629630429"/>
        <n v="16.004861111111911"/>
        <n v="16.005092592593392"/>
        <n v="16.005324074074874"/>
        <n v="16.005555555556356"/>
        <n v="16.005787037037837"/>
        <n v="16.006018518519319"/>
        <n v="16.006250000000801"/>
        <n v="16.006481481482282"/>
        <n v="16.006712962963764"/>
        <n v="16.006944444445246"/>
        <n v="16.007175925926727"/>
        <n v="16.007407407408209"/>
        <n v="16.007638888889691"/>
        <n v="16.007870370371172"/>
        <n v="16.008101851852654"/>
        <n v="16.008333333334136"/>
        <n v="16.008564814815617"/>
        <n v="16.008796296297099"/>
        <n v="16.009027777778581"/>
        <n v="16.009259259260062"/>
        <n v="16.009490740741544"/>
        <n v="16.009722222223026"/>
        <n v="16.009953703704507"/>
        <n v="16.010185185185989"/>
        <n v="16.010416666667471"/>
        <n v="16.010648148148952"/>
        <n v="16.010879629630434"/>
        <n v="16.011111111111916"/>
        <n v="16.011342592593397"/>
        <n v="16.011574074074879"/>
        <n v="16.011805555556361"/>
        <n v="16.012037037037842"/>
        <n v="16.012268518519324"/>
        <n v="16.012500000000806"/>
        <n v="16.012731481482287"/>
        <n v="16.012962962963769"/>
        <n v="16.013194444445251"/>
        <n v="16.013425925926732"/>
        <n v="16.013657407408214"/>
        <n v="16.013888888889696"/>
        <n v="16.014120370371177"/>
        <n v="16.014351851852659"/>
        <n v="16.014583333334141"/>
        <n v="16.014814814815622"/>
        <n v="16.015046296297104"/>
        <n v="16.015277777778586"/>
        <n v="16.015509259260067"/>
        <n v="16.015740740741549"/>
        <n v="16.015972222223031"/>
        <n v="16.016203703704512"/>
        <n v="16.016435185185994"/>
        <n v="16.016666666667476"/>
        <n v="16.016898148148957"/>
        <n v="16.017129629630439"/>
        <n v="16.017361111111921"/>
        <n v="16.017592592593402"/>
        <n v="16.017824074074884"/>
        <n v="16.018055555556366"/>
        <n v="16.018287037037847"/>
        <n v="16.018518518519329"/>
        <n v="16.018750000000811"/>
        <n v="16.018981481482292"/>
        <n v="16.019212962963774"/>
        <n v="16.019444444445256"/>
        <n v="16.019675925926737"/>
        <n v="16.019907407408219"/>
        <n v="16.020138888889701"/>
        <n v="16.020370370371182"/>
        <n v="16.020601851852664"/>
        <n v="16.020833333334146"/>
        <n v="16.021064814815627"/>
        <n v="16.021296296297109"/>
        <n v="16.021527777778591"/>
        <n v="16.021759259260072"/>
        <n v="16.021990740741554"/>
        <n v="16.022222222223036"/>
        <n v="16.022453703704517"/>
        <n v="16.022685185185999"/>
        <n v="16.022916666667481"/>
        <n v="16.023148148148962"/>
        <n v="16.023379629630444"/>
        <n v="16.023611111111926"/>
        <n v="16.023842592593407"/>
        <n v="16.024074074074889"/>
        <n v="16.024305555556371"/>
        <n v="16.024537037037852"/>
        <n v="16.024768518519334"/>
        <n v="16.025000000000816"/>
        <n v="16.025231481482297"/>
        <n v="16.025462962963779"/>
        <n v="16.025694444445261"/>
        <n v="16.025925925926742"/>
        <n v="16.026157407408224"/>
        <n v="16.026388888889706"/>
        <n v="16.026620370371187"/>
        <n v="16.026851851852669"/>
        <n v="16.027083333334151"/>
        <n v="16.027314814815632"/>
        <n v="16.027546296297114"/>
        <n v="16.027777777778596"/>
        <n v="16.028009259260077"/>
        <n v="16.028240740741559"/>
        <n v="16.028472222223041"/>
        <n v="16.028703703704522"/>
        <n v="16.028935185186004"/>
        <n v="16.029166666667486"/>
        <n v="16.029398148148967"/>
        <n v="16.029629629630449"/>
        <n v="16.029861111111931"/>
        <n v="16.030092592593412"/>
        <n v="16.030324074074894"/>
        <n v="16.030555555556376"/>
        <n v="16.030787037037857"/>
        <n v="16.031018518519339"/>
        <n v="16.031250000000821"/>
        <n v="16.031481481482302"/>
        <n v="16.031712962963784"/>
        <n v="16.031944444445266"/>
        <n v="16.032175925926747"/>
        <n v="16.032407407408229"/>
        <n v="16.032638888889711"/>
        <n v="16.032870370371192"/>
        <n v="16.033101851852674"/>
        <n v="16.033333333334156"/>
        <n v="16.033564814815637"/>
        <n v="16.033796296297119"/>
        <n v="16.034027777778601"/>
        <n v="16.034259259260082"/>
        <n v="16.034490740741564"/>
        <n v="16.034722222223046"/>
        <n v="16.034953703704527"/>
        <n v="16.035185185186009"/>
        <n v="16.035416666667491"/>
        <n v="16.035648148148972"/>
        <n v="16.035879629630454"/>
        <n v="16.036111111111936"/>
        <n v="16.036342592593417"/>
        <n v="16.036574074074899"/>
        <n v="16.036805555556381"/>
        <n v="16.037037037037862"/>
        <n v="16.037268518519344"/>
        <n v="16.037500000000826"/>
        <n v="16.037731481482307"/>
        <n v="16.037962962963789"/>
        <n v="16.038194444445271"/>
        <n v="16.038425925926752"/>
        <n v="16.038657407408234"/>
        <n v="16.038888888889716"/>
        <n v="16.039120370371197"/>
        <n v="16.039351851852679"/>
        <n v="16.039583333334161"/>
        <n v="16.039814814815642"/>
        <n v="16.040046296297124"/>
        <n v="16.040277777778606"/>
        <n v="16.040509259260087"/>
        <n v="16.040740740741569"/>
        <n v="16.040972222223051"/>
        <n v="16.041203703704532"/>
        <n v="16.041435185186014"/>
        <n v="16.041666666667496"/>
        <n v="16.041898148148977"/>
        <n v="16.042129629630459"/>
        <n v="16.042361111111941"/>
        <n v="16.042592592593422"/>
        <n v="16.042824074074904"/>
        <n v="16.043055555556386"/>
        <n v="16.043287037037867"/>
        <n v="16.043518518519349"/>
        <n v="16.043750000000831"/>
        <n v="16.043981481482312"/>
        <n v="16.044212962963794"/>
        <n v="16.044444444445276"/>
        <n v="16.044675925926757"/>
        <n v="16.044907407408239"/>
        <n v="16.045138888889721"/>
        <n v="16.045370370371202"/>
        <n v="16.045601851852684"/>
        <n v="16.045833333334166"/>
        <n v="16.046064814815647"/>
        <n v="16.046296296297129"/>
        <n v="16.046527777778611"/>
        <n v="16.046759259260092"/>
        <n v="16.046990740741574"/>
        <n v="16.047222222223056"/>
        <n v="16.047453703704537"/>
        <n v="16.047685185186019"/>
        <n v="16.047916666667501"/>
        <n v="16.048148148148982"/>
        <n v="16.048379629630464"/>
        <n v="16.048611111111946"/>
        <n v="16.048842592593427"/>
        <n v="16.049074074074909"/>
        <n v="16.049305555556391"/>
        <n v="16.049537037037872"/>
        <n v="16.049768518519354"/>
        <n v="16.050000000000836"/>
        <n v="16.050231481482317"/>
        <n v="16.050462962963799"/>
        <n v="16.050694444445281"/>
        <n v="16.050925925926762"/>
        <n v="16.051157407408244"/>
        <n v="16.051388888889726"/>
        <n v="16.051620370371207"/>
        <n v="16.051851851852689"/>
        <n v="16.052083333334171"/>
        <n v="16.052314814815652"/>
        <n v="16.052546296297134"/>
        <n v="16.052777777778616"/>
        <n v="16.053009259260097"/>
        <n v="16.053240740741579"/>
        <n v="16.053472222223061"/>
        <n v="16.053703703704542"/>
        <n v="16.053935185186024"/>
        <n v="16.054166666667506"/>
        <n v="16.054398148148987"/>
        <n v="16.054629629630469"/>
        <n v="16.054861111111951"/>
        <n v="16.055092592593432"/>
        <n v="16.055324074074914"/>
        <n v="16.055555555556396"/>
        <n v="16.055787037037877"/>
        <n v="16.056018518519359"/>
        <n v="16.056250000000841"/>
        <n v="16.056481481482322"/>
        <n v="16.056712962963804"/>
        <n v="16.056944444445286"/>
        <n v="16.057175925926767"/>
        <n v="16.057407407408249"/>
        <n v="16.057638888889731"/>
        <n v="16.057870370371212"/>
        <n v="16.058101851852694"/>
        <n v="16.058333333334176"/>
        <n v="16.058564814815657"/>
        <n v="16.058796296297139"/>
        <n v="16.059027777778621"/>
        <n v="16.059259259260102"/>
        <n v="16.059490740741584"/>
        <n v="16.059722222223066"/>
        <n v="16.059953703704547"/>
        <n v="16.060185185186029"/>
        <n v="16.060416666667511"/>
        <n v="16.060648148148992"/>
        <n v="16.060879629630474"/>
        <n v="16.061111111111956"/>
        <n v="16.061342592593437"/>
        <n v="16.061574074074919"/>
        <n v="16.061805555556401"/>
        <n v="16.062037037037882"/>
        <n v="16.062268518519364"/>
        <n v="16.062500000000846"/>
        <n v="16.062731481482327"/>
        <n v="16.062962962963809"/>
        <n v="16.063194444445291"/>
        <n v="16.063425925926772"/>
        <n v="16.063657407408254"/>
        <n v="16.063888888889736"/>
        <n v="16.064120370371217"/>
        <n v="16.064351851852699"/>
        <n v="16.064583333334181"/>
        <n v="16.064814814815662"/>
        <n v="16.065046296297144"/>
        <n v="16.065277777778626"/>
        <n v="16.065509259260107"/>
        <n v="16.065740740741589"/>
        <n v="16.065972222223071"/>
        <n v="16.066203703704552"/>
        <n v="16.066435185186034"/>
        <n v="16.066666666667516"/>
        <n v="16.066898148148997"/>
        <n v="16.067129629630479"/>
        <n v="16.067361111111961"/>
        <n v="16.067592592593442"/>
        <n v="16.067824074074924"/>
        <n v="16.068055555556406"/>
        <n v="16.068287037037887"/>
        <n v="16.068518518519369"/>
        <n v="16.068750000000851"/>
        <n v="16.068981481482332"/>
        <n v="16.069212962963814"/>
        <n v="16.069444444445296"/>
        <n v="16.069675925926777"/>
        <n v="16.069907407408259"/>
        <n v="16.070138888889741"/>
        <n v="16.070370370371222"/>
        <n v="16.070601851852704"/>
        <n v="16.070833333334186"/>
        <n v="16.071064814815667"/>
        <n v="16.071296296297149"/>
        <n v="16.071527777778631"/>
        <n v="16.071759259260112"/>
        <n v="16.071990740741594"/>
        <n v="16.072222222223076"/>
        <n v="16.072453703704557"/>
        <n v="16.072685185186039"/>
        <n v="16.072916666667521"/>
        <n v="16.073148148149002"/>
        <n v="16.073379629630484"/>
        <n v="16.073611111111965"/>
        <n v="16.073842592593447"/>
        <n v="16.074074074074929"/>
        <n v="16.07430555555641"/>
        <n v="16.074537037037892"/>
        <n v="16.074768518519374"/>
        <n v="16.075000000000855"/>
        <n v="16.075231481482337"/>
        <n v="16.075462962963819"/>
        <n v="16.0756944444453"/>
        <n v="16.075925925926782"/>
        <n v="16.076157407408264"/>
        <n v="16.076388888889745"/>
        <n v="16.076620370371227"/>
        <n v="16.076851851852709"/>
        <n v="16.07708333333419"/>
        <n v="16.077314814815672"/>
        <n v="16.077546296297154"/>
        <n v="16.077777777778635"/>
        <n v="16.078009259260117"/>
        <n v="16.078240740741599"/>
        <n v="16.07847222222308"/>
        <n v="16.078703703704562"/>
        <n v="16.078935185186044"/>
        <n v="16.079166666667525"/>
        <n v="16.079398148149007"/>
        <n v="16.079629629630489"/>
        <n v="16.07986111111197"/>
        <n v="16.080092592593452"/>
        <n v="16.080324074074934"/>
        <n v="16.080555555556415"/>
        <n v="16.080787037037897"/>
        <n v="16.081018518519379"/>
        <n v="16.08125000000086"/>
        <n v="16.081481481482342"/>
        <n v="16.081712962963824"/>
        <n v="16.081944444445305"/>
        <n v="16.082175925926787"/>
        <n v="16.082407407408269"/>
        <n v="16.08263888888975"/>
        <n v="16.082870370371232"/>
        <n v="16.083101851852714"/>
        <n v="16.083333333334195"/>
        <n v="16.083564814815677"/>
        <n v="16.083796296297159"/>
        <n v="16.08402777777864"/>
        <n v="16.084259259260122"/>
        <n v="16.084490740741604"/>
        <n v="16.084722222223085"/>
        <n v="16.084953703704567"/>
        <n v="16.085185185186049"/>
        <n v="16.08541666666753"/>
        <n v="16.085648148149012"/>
        <n v="16.085879629630494"/>
        <n v="16.086111111111975"/>
        <n v="16.086342592593457"/>
        <n v="16.086574074074939"/>
        <n v="16.08680555555642"/>
        <n v="16.087037037037902"/>
        <n v="16.087268518519384"/>
        <n v="16.087500000000865"/>
        <n v="16.087731481482347"/>
        <n v="16.087962962963829"/>
        <n v="16.08819444444531"/>
        <n v="16.088425925926792"/>
        <n v="16.088657407408274"/>
        <n v="16.088888888889755"/>
        <n v="16.089120370371237"/>
        <n v="16.089351851852719"/>
        <n v="16.0895833333342"/>
        <n v="16.089814814815682"/>
        <n v="16.090046296297164"/>
        <n v="16.090277777778645"/>
        <n v="16.090509259260127"/>
        <n v="16.090740740741609"/>
        <n v="16.09097222222309"/>
        <n v="16.091203703704572"/>
        <n v="16.091435185186054"/>
        <n v="16.091666666667535"/>
        <n v="16.091898148149017"/>
        <n v="16.092129629630499"/>
        <n v="16.09236111111198"/>
        <n v="16.092592592593462"/>
        <n v="16.092824074074944"/>
        <n v="16.093055555556425"/>
        <n v="16.093287037037907"/>
        <n v="16.093518518519389"/>
        <n v="16.09375000000087"/>
        <n v="16.093981481482352"/>
        <n v="16.094212962963834"/>
        <n v="16.094444444445315"/>
        <n v="16.094675925926797"/>
        <n v="16.094907407408279"/>
        <n v="16.09513888888976"/>
        <n v="16.095370370371242"/>
        <n v="16.095601851852724"/>
        <n v="16.095833333334205"/>
        <n v="16.096064814815687"/>
        <n v="16.096296296297169"/>
        <n v="16.09652777777865"/>
        <n v="16.096759259260132"/>
        <n v="16.096990740741614"/>
        <n v="16.097222222223095"/>
        <n v="16.097453703704577"/>
        <n v="16.097685185186059"/>
        <n v="16.09791666666754"/>
        <n v="16.098148148149022"/>
        <n v="16.098379629630504"/>
        <n v="16.098611111111985"/>
        <n v="16.098842592593467"/>
        <n v="16.099074074074949"/>
        <n v="16.09930555555643"/>
        <n v="16.099537037037912"/>
        <n v="16.099768518519394"/>
        <n v="16.100000000000875"/>
        <n v="16.100231481482357"/>
        <n v="16.100462962963839"/>
        <n v="16.10069444444532"/>
        <n v="16.100925925926802"/>
        <n v="16.101157407408284"/>
        <n v="16.101388888889765"/>
        <n v="16.101620370371247"/>
        <n v="16.101851851852729"/>
        <n v="16.10208333333421"/>
        <n v="16.102314814815692"/>
        <n v="16.102546296297174"/>
        <n v="16.102777777778655"/>
        <n v="16.103009259260137"/>
        <n v="16.103240740741619"/>
        <n v="16.1034722222231"/>
        <n v="16.103703703704582"/>
        <n v="16.103935185186064"/>
        <n v="16.104166666667545"/>
        <n v="16.104398148149027"/>
        <n v="16.104629629630509"/>
        <n v="16.10486111111199"/>
        <n v="16.105092592593472"/>
        <n v="16.105324074074954"/>
        <n v="16.105555555556435"/>
        <n v="16.105787037037917"/>
        <n v="16.106018518519399"/>
        <n v="16.10625000000088"/>
        <n v="16.106481481482362"/>
        <n v="16.106712962963844"/>
        <n v="16.106944444445325"/>
        <n v="16.107175925926807"/>
        <n v="16.107407407408289"/>
        <n v="16.10763888888977"/>
        <n v="16.107870370371252"/>
        <n v="16.108101851852734"/>
        <n v="16.108333333334215"/>
        <n v="16.108564814815697"/>
        <n v="16.108796296297179"/>
        <n v="16.10902777777866"/>
        <n v="16.109259259260142"/>
        <n v="16.109490740741624"/>
        <n v="16.109722222223105"/>
        <n v="16.109953703704587"/>
        <n v="16.110185185186069"/>
        <n v="16.11041666666755"/>
        <n v="16.110648148149032"/>
        <n v="16.110879629630514"/>
        <n v="16.111111111111995"/>
        <n v="16.111342592593477"/>
        <n v="16.111574074074959"/>
        <n v="16.11180555555644"/>
        <n v="16.112037037037922"/>
        <n v="16.112268518519404"/>
        <n v="16.112500000000885"/>
        <n v="16.112731481482367"/>
        <n v="16.112962962963849"/>
        <n v="16.11319444444533"/>
        <n v="16.113425925926812"/>
        <n v="16.113657407408294"/>
        <n v="16.113888888889775"/>
        <n v="16.114120370371257"/>
        <n v="16.114351851852739"/>
        <n v="16.11458333333422"/>
        <n v="16.114814814815702"/>
        <n v="16.115046296297184"/>
        <n v="16.115277777778665"/>
        <n v="16.115509259260147"/>
        <n v="16.115740740741629"/>
        <n v="16.11597222222311"/>
        <n v="16.116203703704592"/>
        <n v="16.116435185186074"/>
        <n v="16.116666666667555"/>
        <n v="16.116898148149037"/>
        <n v="16.117129629630519"/>
        <n v="16.117361111112"/>
        <n v="16.117592592593482"/>
        <n v="16.117824074074964"/>
        <n v="16.118055555556445"/>
        <n v="16.118287037037927"/>
        <n v="16.118518518519409"/>
        <n v="16.11875000000089"/>
        <n v="16.118981481482372"/>
        <n v="16.119212962963854"/>
        <n v="16.119444444445335"/>
        <n v="16.119675925926817"/>
        <n v="16.119907407408299"/>
        <n v="16.12013888888978"/>
        <n v="16.120370370371262"/>
        <n v="16.120601851852744"/>
        <n v="16.120833333334225"/>
        <n v="16.121064814815707"/>
        <n v="16.121296296297189"/>
        <n v="16.12152777777867"/>
        <n v="16.121759259260152"/>
        <n v="16.121990740741634"/>
        <n v="16.122222222223115"/>
        <n v="16.122453703704597"/>
        <n v="16.122685185186079"/>
        <n v="16.12291666666756"/>
        <n v="16.123148148149042"/>
        <n v="16.123379629630524"/>
        <n v="16.123611111112005"/>
        <n v="16.123842592593487"/>
        <n v="16.124074074074969"/>
        <n v="16.12430555555645"/>
        <n v="16.124537037037932"/>
        <n v="16.124768518519414"/>
        <n v="16.125000000000895"/>
        <n v="16.125231481482377"/>
        <n v="16.125462962963859"/>
        <n v="16.12569444444534"/>
        <n v="16.125925925926822"/>
        <n v="16.126157407408304"/>
        <n v="16.126388888889785"/>
        <n v="16.126620370371267"/>
        <n v="16.126851851852749"/>
        <n v="16.12708333333423"/>
        <n v="16.127314814815712"/>
        <n v="16.127546296297194"/>
        <n v="16.127777777778675"/>
        <n v="16.128009259260157"/>
        <n v="16.128240740741639"/>
        <n v="16.12847222222312"/>
        <n v="16.128703703704602"/>
        <n v="16.128935185186084"/>
        <n v="16.129166666667565"/>
        <n v="16.129398148149047"/>
        <n v="16.129629629630529"/>
        <n v="16.12986111111201"/>
        <n v="16.130092592593492"/>
        <n v="16.130324074074974"/>
        <n v="16.130555555556455"/>
        <n v="16.130787037037937"/>
        <n v="16.131018518519419"/>
        <n v="16.1312500000009"/>
        <n v="16.131481481482382"/>
        <n v="16.131712962963864"/>
        <n v="16.131944444445345"/>
        <n v="16.132175925926827"/>
        <n v="16.132407407408309"/>
        <n v="16.13263888888979"/>
        <n v="16.132870370371272"/>
        <n v="16.133101851852754"/>
        <n v="16.133333333334235"/>
        <n v="16.133564814815717"/>
        <n v="16.133796296297199"/>
        <n v="16.13402777777868"/>
        <n v="16.134259259260162"/>
        <n v="16.134490740741644"/>
        <n v="16.134722222223125"/>
        <n v="16.134953703704607"/>
        <n v="16.135185185186089"/>
        <n v="16.13541666666757"/>
        <n v="16.135648148149052"/>
        <n v="16.135879629630534"/>
        <n v="16.136111111112015"/>
        <n v="16.136342592593497"/>
        <n v="16.136574074074979"/>
        <n v="16.13680555555646"/>
        <n v="16.137037037037942"/>
        <n v="16.137268518519424"/>
        <n v="16.137500000000905"/>
        <n v="16.137731481482387"/>
        <n v="16.137962962963869"/>
        <n v="16.13819444444535"/>
        <n v="16.138425925926832"/>
        <n v="16.138657407408314"/>
        <n v="16.138888888889795"/>
        <n v="16.139120370371277"/>
        <n v="16.139351851852759"/>
        <n v="16.13958333333424"/>
        <n v="16.139814814815722"/>
        <n v="16.140046296297204"/>
        <n v="16.140277777778685"/>
        <n v="16.140509259260167"/>
        <n v="16.140740740741649"/>
        <n v="16.14097222222313"/>
        <n v="16.141203703704612"/>
        <n v="16.141435185186094"/>
        <n v="16.141666666667575"/>
        <n v="16.141898148149057"/>
        <n v="16.142129629630539"/>
        <n v="16.14236111111202"/>
        <n v="16.142592592593502"/>
        <n v="16.142824074074984"/>
        <n v="16.143055555556465"/>
        <n v="16.143287037037947"/>
        <n v="16.143518518519429"/>
        <n v="16.14375000000091"/>
        <n v="16.143981481482392"/>
        <n v="16.144212962963874"/>
        <n v="16.144444444445355"/>
        <n v="16.144675925926837"/>
        <n v="16.144907407408319"/>
        <n v="16.1451388888898"/>
        <n v="16.145370370371282"/>
        <n v="16.145601851852764"/>
        <n v="16.145833333334245"/>
        <n v="16.146064814815727"/>
        <n v="16.146296296297209"/>
        <n v="16.14652777777869"/>
        <n v="16.146759259260172"/>
        <n v="16.146990740741654"/>
        <n v="16.147222222223135"/>
        <n v="16.147453703704617"/>
        <n v="16.147685185186099"/>
        <n v="16.14791666666758"/>
        <n v="16.148148148149062"/>
        <n v="16.148379629630544"/>
        <n v="16.148611111112025"/>
        <n v="16.148842592593507"/>
        <n v="16.149074074074989"/>
        <n v="16.14930555555647"/>
        <n v="16.149537037037952"/>
        <n v="16.149768518519434"/>
        <n v="16.150000000000915"/>
        <n v="16.150231481482397"/>
        <n v="16.150462962963879"/>
        <n v="16.15069444444536"/>
        <n v="16.150925925926842"/>
        <n v="16.151157407408324"/>
        <n v="16.151388888889805"/>
        <n v="16.151620370371287"/>
        <n v="16.151851851852769"/>
        <n v="16.15208333333425"/>
        <n v="16.152314814815732"/>
        <n v="16.152546296297214"/>
        <n v="16.152777777778695"/>
        <n v="16.153009259260177"/>
        <n v="16.153240740741658"/>
        <n v="16.15347222222314"/>
        <n v="16.153703703704622"/>
        <n v="16.153935185186103"/>
        <n v="16.154166666667585"/>
        <n v="16.154398148149067"/>
        <n v="16.154629629630548"/>
        <n v="16.15486111111203"/>
        <n v="16.155092592593512"/>
        <n v="16.155324074074993"/>
        <n v="16.155555555556475"/>
        <n v="16.155787037037957"/>
        <n v="16.156018518519438"/>
        <n v="16.15625000000092"/>
        <n v="16.156481481482402"/>
        <n v="16.156712962963883"/>
        <n v="16.156944444445365"/>
        <n v="16.157175925926847"/>
        <n v="16.157407407408328"/>
        <n v="16.15763888888981"/>
        <n v="16.157870370371292"/>
        <n v="16.158101851852773"/>
        <n v="16.158333333334255"/>
        <n v="16.158564814815737"/>
        <n v="16.158796296297218"/>
        <n v="16.1590277777787"/>
        <n v="16.159259259260182"/>
        <n v="16.159490740741663"/>
        <n v="16.159722222223145"/>
        <n v="16.159953703704627"/>
        <n v="16.160185185186108"/>
        <n v="16.16041666666759"/>
        <n v="16.160648148149072"/>
        <n v="16.160879629630553"/>
        <n v="16.161111111112035"/>
        <n v="16.161342592593517"/>
        <n v="16.161574074074998"/>
        <n v="16.16180555555648"/>
        <n v="16.162037037037962"/>
        <n v="16.162268518519443"/>
        <n v="16.162500000000925"/>
        <n v="16.162731481482407"/>
        <n v="16.162962962963888"/>
        <n v="16.16319444444537"/>
        <n v="16.163425925926852"/>
        <n v="16.163657407408333"/>
        <n v="16.163888888889815"/>
        <n v="16.164120370371297"/>
        <n v="16.164351851852778"/>
        <n v="16.16458333333426"/>
        <n v="16.164814814815742"/>
        <n v="16.165046296297223"/>
        <n v="16.165277777778705"/>
        <n v="16.165509259260187"/>
        <n v="16.165740740741668"/>
        <n v="16.16597222222315"/>
        <n v="16.166203703704632"/>
        <n v="16.166435185186113"/>
        <n v="16.166666666667595"/>
        <n v="16.166898148149077"/>
        <n v="16.167129629630558"/>
        <n v="16.16736111111204"/>
        <n v="16.167592592593522"/>
        <n v="16.167824074075003"/>
        <n v="16.168055555556485"/>
        <n v="16.168287037037967"/>
        <n v="16.168518518519448"/>
        <n v="16.16875000000093"/>
        <n v="16.168981481482412"/>
        <n v="16.169212962963893"/>
        <n v="16.169444444445375"/>
        <n v="16.169675925926857"/>
        <n v="16.169907407408338"/>
        <n v="16.17013888888982"/>
        <n v="16.170370370371302"/>
        <n v="16.170601851852783"/>
        <n v="16.170833333334265"/>
        <n v="16.171064814815747"/>
        <n v="16.171296296297228"/>
        <n v="16.17152777777871"/>
        <n v="16.171759259260192"/>
        <n v="16.171990740741673"/>
        <n v="16.172222222223155"/>
        <n v="16.172453703704637"/>
        <n v="16.172685185186118"/>
        <n v="16.1729166666676"/>
        <n v="16.173148148149082"/>
        <n v="16.173379629630563"/>
        <n v="16.173611111112045"/>
        <n v="16.173842592593527"/>
        <n v="16.174074074075008"/>
        <n v="16.17430555555649"/>
        <n v="16.174537037037972"/>
        <n v="16.174768518519453"/>
        <n v="16.175000000000935"/>
        <n v="16.175231481482417"/>
        <n v="16.175462962963898"/>
        <n v="16.17569444444538"/>
        <n v="16.175925925926862"/>
        <n v="16.176157407408343"/>
        <n v="16.176388888889825"/>
        <n v="16.176620370371307"/>
        <n v="16.176851851852788"/>
        <n v="16.17708333333427"/>
        <n v="16.177314814815752"/>
        <n v="16.177546296297233"/>
        <n v="16.177777777778715"/>
        <n v="16.178009259260197"/>
        <n v="16.178240740741678"/>
        <n v="16.17847222222316"/>
        <n v="16.178703703704642"/>
        <n v="16.178935185186123"/>
        <n v="16.179166666667605"/>
        <n v="16.179398148149087"/>
        <n v="16.179629629630568"/>
        <n v="16.17986111111205"/>
        <n v="16.180092592593532"/>
        <n v="16.180324074075013"/>
        <n v="16.180555555556495"/>
        <n v="16.180787037037977"/>
        <n v="16.181018518519458"/>
        <n v="16.18125000000094"/>
        <n v="16.181481481482422"/>
        <n v="16.181712962963903"/>
        <n v="16.181944444445385"/>
        <n v="16.182175925926867"/>
        <n v="16.182407407408348"/>
        <n v="16.18263888888983"/>
        <n v="16.182870370371312"/>
        <n v="16.183101851852793"/>
        <n v="16.183333333334275"/>
        <n v="16.183564814815757"/>
        <n v="16.183796296297238"/>
        <n v="16.18402777777872"/>
        <n v="16.184259259260202"/>
        <n v="16.184490740741683"/>
        <n v="16.184722222223165"/>
        <n v="16.184953703704647"/>
        <n v="16.185185185186128"/>
        <n v="16.18541666666761"/>
        <n v="16.185648148149092"/>
        <n v="16.185879629630573"/>
        <n v="16.186111111112055"/>
        <n v="16.186342592593537"/>
        <n v="16.186574074075018"/>
        <n v="16.1868055555565"/>
        <n v="16.187037037037982"/>
        <n v="16.187268518519463"/>
        <n v="16.187500000000945"/>
        <n v="16.187731481482427"/>
        <n v="16.187962962963908"/>
        <n v="16.18819444444539"/>
        <n v="16.188425925926872"/>
        <n v="16.188657407408353"/>
        <n v="16.188888888889835"/>
        <n v="16.189120370371317"/>
        <n v="16.189351851852798"/>
        <n v="16.18958333333428"/>
        <n v="16.189814814815762"/>
        <n v="16.190046296297243"/>
        <n v="16.190277777778725"/>
        <n v="16.190509259260207"/>
        <n v="16.190740740741688"/>
        <n v="16.19097222222317"/>
        <n v="16.191203703704652"/>
        <n v="16.191435185186133"/>
        <n v="16.191666666667615"/>
        <n v="16.191898148149097"/>
        <n v="16.192129629630578"/>
        <n v="16.19236111111206"/>
        <n v="16.192592592593542"/>
        <n v="16.192824074075023"/>
        <n v="16.193055555556505"/>
        <n v="16.193287037037987"/>
        <n v="16.193518518519468"/>
        <n v="16.19375000000095"/>
        <n v="16.193981481482432"/>
        <n v="16.194212962963913"/>
        <n v="16.194444444445395"/>
        <n v="16.194675925926877"/>
        <n v="16.194907407408358"/>
        <n v="16.19513888888984"/>
        <n v="16.195370370371322"/>
        <n v="16.195601851852803"/>
        <n v="16.195833333334285"/>
        <n v="16.196064814815767"/>
        <n v="16.196296296297248"/>
        <n v="16.19652777777873"/>
        <n v="16.196759259260212"/>
        <n v="16.196990740741693"/>
        <n v="16.197222222223175"/>
        <n v="16.197453703704657"/>
        <n v="16.197685185186138"/>
        <n v="16.19791666666762"/>
        <n v="16.198148148149102"/>
        <n v="16.198379629630583"/>
        <n v="16.198611111112065"/>
        <n v="16.198842592593547"/>
        <n v="16.199074074075028"/>
        <n v="16.19930555555651"/>
        <n v="16.199537037037992"/>
        <n v="16.199768518519473"/>
        <n v="16.200000000000955"/>
        <n v="16.200231481482437"/>
        <n v="16.200462962963918"/>
        <n v="16.2006944444454"/>
        <n v="16.200925925926882"/>
        <n v="16.201157407408363"/>
        <n v="16.201388888889845"/>
        <n v="16.201620370371327"/>
        <n v="16.201851851852808"/>
        <n v="16.20208333333429"/>
        <n v="16.202314814815772"/>
        <n v="16.202546296297253"/>
        <n v="16.202777777778735"/>
        <n v="16.203009259260217"/>
        <n v="16.203240740741698"/>
        <n v="16.20347222222318"/>
        <n v="16.203703703704662"/>
        <n v="16.203935185186143"/>
        <n v="16.204166666667625"/>
        <n v="16.204398148149107"/>
        <n v="16.204629629630588"/>
        <n v="16.20486111111207"/>
        <n v="16.205092592593552"/>
        <n v="16.205324074075033"/>
        <n v="16.205555555556515"/>
        <n v="16.205787037037997"/>
        <n v="16.206018518519478"/>
        <n v="16.20625000000096"/>
        <n v="16.206481481482442"/>
        <n v="16.206712962963923"/>
        <n v="16.206944444445405"/>
        <n v="16.207175925926887"/>
        <n v="16.207407407408368"/>
        <n v="16.20763888888985"/>
        <n v="16.207870370371332"/>
        <n v="16.208101851852813"/>
        <n v="16.208333333334295"/>
        <n v="16.208564814815777"/>
        <n v="16.208796296297258"/>
        <n v="16.20902777777874"/>
        <n v="16.209259259260222"/>
        <n v="16.209490740741703"/>
        <n v="16.209722222223185"/>
        <n v="16.209953703704667"/>
        <n v="16.210185185186148"/>
        <n v="16.21041666666763"/>
        <n v="16.210648148149112"/>
        <n v="16.210879629630593"/>
        <n v="16.211111111112075"/>
        <n v="16.211342592593557"/>
        <n v="16.211574074075038"/>
        <n v="16.21180555555652"/>
        <n v="16.212037037038002"/>
        <n v="16.212268518519483"/>
        <n v="16.212500000000965"/>
        <n v="16.212731481482447"/>
        <n v="16.212962962963928"/>
        <n v="16.21319444444541"/>
        <n v="16.213425925926892"/>
        <n v="16.213657407408373"/>
        <n v="16.213888888889855"/>
        <n v="16.214120370371337"/>
        <n v="16.214351851852818"/>
        <n v="16.2145833333343"/>
        <n v="16.214814814815782"/>
        <n v="16.215046296297263"/>
        <n v="16.215277777778745"/>
        <n v="16.215509259260227"/>
        <n v="16.215740740741708"/>
        <n v="16.21597222222319"/>
        <n v="16.216203703704672"/>
        <n v="16.216435185186153"/>
        <n v="16.216666666667635"/>
        <n v="16.216898148149117"/>
        <n v="16.217129629630598"/>
        <n v="16.21736111111208"/>
        <n v="16.217592592593562"/>
        <n v="16.217824074075043"/>
        <n v="16.218055555556525"/>
        <n v="16.218287037038007"/>
        <n v="16.218518518519488"/>
        <n v="16.21875000000097"/>
        <n v="16.218981481482452"/>
        <n v="16.219212962963933"/>
        <n v="16.219444444445415"/>
        <n v="16.219675925926897"/>
        <n v="16.219907407408378"/>
        <n v="16.22013888888986"/>
        <n v="16.220370370371342"/>
        <n v="16.220601851852823"/>
        <n v="16.220833333334305"/>
        <n v="16.221064814815787"/>
        <n v="16.221296296297268"/>
        <n v="16.22152777777875"/>
        <n v="16.221759259260232"/>
        <n v="16.221990740741713"/>
        <n v="16.222222222223195"/>
        <n v="16.222453703704677"/>
        <n v="16.222685185186158"/>
        <n v="16.22291666666764"/>
        <n v="16.223148148149122"/>
        <n v="16.223379629630603"/>
        <n v="16.223611111112085"/>
        <n v="16.223842592593567"/>
        <n v="16.224074074075048"/>
        <n v="16.22430555555653"/>
        <n v="16.224537037038012"/>
        <n v="16.224768518519493"/>
        <n v="16.225000000000975"/>
        <n v="16.225231481482457"/>
        <n v="16.225462962963938"/>
        <n v="16.22569444444542"/>
        <n v="16.225925925926902"/>
        <n v="16.226157407408383"/>
        <n v="16.226388888889865"/>
        <n v="16.226620370371347"/>
        <n v="16.226851851852828"/>
        <n v="16.22708333333431"/>
        <n v="16.227314814815792"/>
        <n v="16.227546296297273"/>
        <n v="16.227777777778755"/>
        <n v="16.228009259260237"/>
        <n v="16.228240740741718"/>
        <n v="16.2284722222232"/>
        <n v="16.228703703704682"/>
        <n v="16.228935185186163"/>
        <n v="16.229166666667645"/>
        <n v="16.229398148149127"/>
        <n v="16.229629629630608"/>
        <n v="16.22986111111209"/>
        <n v="16.230092592593572"/>
        <n v="16.230324074075053"/>
        <n v="16.230555555556535"/>
        <n v="16.230787037038017"/>
        <n v="16.231018518519498"/>
        <n v="16.23125000000098"/>
        <n v="16.231481481482462"/>
        <n v="16.231712962963943"/>
        <n v="16.231944444445425"/>
        <n v="16.232175925926907"/>
        <n v="16.232407407408388"/>
        <n v="16.23263888888987"/>
        <n v="16.232870370371351"/>
        <n v="16.233101851852833"/>
        <n v="16.233333333334315"/>
        <n v="16.233564814815796"/>
        <n v="16.233796296297278"/>
        <n v="16.23402777777876"/>
        <n v="16.234259259260241"/>
        <n v="16.234490740741723"/>
        <n v="16.234722222223205"/>
        <n v="16.234953703704686"/>
        <n v="16.235185185186168"/>
        <n v="16.23541666666765"/>
        <n v="16.235648148149131"/>
        <n v="16.235879629630613"/>
        <n v="16.236111111112095"/>
        <n v="16.236342592593576"/>
        <n v="16.236574074075058"/>
        <n v="16.23680555555654"/>
        <n v="16.237037037038021"/>
        <n v="16.237268518519503"/>
        <n v="16.237500000000985"/>
        <n v="16.237731481482466"/>
        <n v="16.237962962963948"/>
        <n v="16.23819444444543"/>
        <n v="16.238425925926911"/>
        <n v="16.238657407408393"/>
        <n v="16.238888888889875"/>
        <n v="16.239120370371356"/>
        <n v="16.239351851852838"/>
        <n v="16.23958333333432"/>
        <n v="16.239814814815801"/>
        <n v="16.240046296297283"/>
        <n v="16.240277777778765"/>
        <n v="16.240509259260246"/>
        <n v="16.240740740741728"/>
        <n v="16.24097222222321"/>
        <n v="16.241203703704691"/>
        <n v="16.241435185186173"/>
        <n v="16.241666666667655"/>
        <n v="16.241898148149136"/>
        <n v="16.242129629630618"/>
        <n v="16.2423611111121"/>
        <n v="16.242592592593581"/>
        <n v="16.242824074075063"/>
        <n v="16.243055555556545"/>
        <n v="16.243287037038026"/>
        <n v="16.243518518519508"/>
        <n v="16.24375000000099"/>
        <n v="16.243981481482471"/>
        <n v="16.244212962963953"/>
        <n v="16.244444444445435"/>
        <n v="16.244675925926916"/>
        <n v="16.244907407408398"/>
        <n v="16.24513888888988"/>
        <n v="16.245370370371361"/>
        <n v="16.245601851852843"/>
        <n v="16.245833333334325"/>
        <n v="16.246064814815806"/>
        <n v="16.246296296297288"/>
        <n v="16.24652777777877"/>
        <n v="16.246759259260251"/>
        <n v="16.246990740741733"/>
        <n v="16.247222222223215"/>
        <n v="16.247453703704696"/>
        <n v="16.247685185186178"/>
        <n v="16.24791666666766"/>
        <n v="16.248148148149141"/>
        <n v="16.248379629630623"/>
        <n v="16.248611111112105"/>
        <n v="16.248842592593586"/>
        <n v="16.249074074075068"/>
        <n v="16.24930555555655"/>
        <n v="16.249537037038031"/>
        <n v="16.249768518519513"/>
        <n v="16.250000000000995"/>
        <n v="16.250231481482476"/>
        <n v="16.250462962963958"/>
        <n v="16.25069444444544"/>
        <n v="16.250925925926921"/>
        <n v="16.251157407408403"/>
        <n v="16.251388888889885"/>
        <n v="16.251620370371366"/>
        <n v="16.251851851852848"/>
        <n v="16.25208333333433"/>
        <n v="16.252314814815811"/>
        <n v="16.252546296297293"/>
        <n v="16.252777777778775"/>
        <n v="16.253009259260256"/>
        <n v="16.253240740741738"/>
        <n v="16.25347222222322"/>
        <n v="16.253703703704701"/>
        <n v="16.253935185186183"/>
        <n v="16.254166666667665"/>
        <n v="16.254398148149146"/>
        <n v="16.254629629630628"/>
        <n v="16.25486111111211"/>
        <n v="16.255092592593591"/>
        <n v="16.255324074075073"/>
        <n v="16.255555555556555"/>
        <n v="16.255787037038036"/>
        <n v="16.256018518519518"/>
        <n v="16.256250000001"/>
        <n v="16.256481481482481"/>
        <n v="16.256712962963963"/>
        <n v="16.256944444445445"/>
        <n v="16.257175925926926"/>
        <n v="16.257407407408408"/>
        <n v="16.25763888888989"/>
        <n v="16.257870370371371"/>
        <n v="16.258101851852853"/>
        <n v="16.258333333334335"/>
        <n v="16.258564814815816"/>
        <n v="16.258796296297298"/>
        <n v="16.25902777777878"/>
        <n v="16.259259259260261"/>
        <n v="16.259490740741743"/>
        <n v="16.259722222223225"/>
        <n v="16.259953703704706"/>
        <n v="16.260185185186188"/>
        <n v="16.26041666666767"/>
        <n v="16.260648148149151"/>
        <n v="16.260879629630633"/>
        <n v="16.261111111112115"/>
        <n v="16.261342592593596"/>
        <n v="16.261574074075078"/>
        <n v="16.26180555555656"/>
        <n v="16.262037037038041"/>
        <n v="16.262268518519523"/>
        <n v="16.262500000001005"/>
        <n v="16.262731481482486"/>
        <n v="16.262962962963968"/>
        <n v="16.26319444444545"/>
        <n v="16.263425925926931"/>
        <n v="16.263657407408413"/>
        <n v="16.263888888889895"/>
        <n v="16.264120370371376"/>
        <n v="16.264351851852858"/>
        <n v="16.26458333333434"/>
        <n v="16.264814814815821"/>
        <n v="16.265046296297303"/>
        <n v="16.265277777778785"/>
        <n v="16.265509259260266"/>
        <n v="16.265740740741748"/>
        <n v="16.26597222222323"/>
        <n v="16.266203703704711"/>
        <n v="16.266435185186193"/>
        <n v="16.266666666667675"/>
        <n v="16.266898148149156"/>
        <n v="16.267129629630638"/>
        <n v="16.26736111111212"/>
        <n v="16.267592592593601"/>
        <n v="16.267824074075083"/>
        <n v="16.268055555556565"/>
        <n v="16.268287037038046"/>
        <n v="16.268518518519528"/>
        <n v="16.26875000000101"/>
        <n v="16.268981481482491"/>
        <n v="16.269212962963973"/>
        <n v="16.269444444445455"/>
        <n v="16.269675925926936"/>
        <n v="16.269907407408418"/>
        <n v="16.2701388888899"/>
        <n v="16.270370370371381"/>
        <n v="16.270601851852863"/>
        <n v="16.270833333334345"/>
        <n v="16.271064814815826"/>
        <n v="16.271296296297308"/>
        <n v="16.27152777777879"/>
        <n v="16.271759259260271"/>
        <n v="16.271990740741753"/>
        <n v="16.272222222223235"/>
        <n v="16.272453703704716"/>
        <n v="16.272685185186198"/>
        <n v="16.27291666666768"/>
        <n v="16.273148148149161"/>
        <n v="16.273379629630643"/>
        <n v="16.273611111112125"/>
        <n v="16.273842592593606"/>
        <n v="16.274074074075088"/>
        <n v="16.27430555555657"/>
        <n v="16.274537037038051"/>
        <n v="16.274768518519533"/>
        <n v="16.275000000001015"/>
        <n v="16.275231481482496"/>
        <n v="16.275462962963978"/>
        <n v="16.27569444444546"/>
        <n v="16.275925925926941"/>
        <n v="16.276157407408423"/>
        <n v="16.276388888889905"/>
        <n v="16.276620370371386"/>
        <n v="16.276851851852868"/>
        <n v="16.27708333333435"/>
        <n v="16.277314814815831"/>
        <n v="16.277546296297313"/>
        <n v="16.277777777778795"/>
        <n v="16.278009259260276"/>
        <n v="16.278240740741758"/>
        <n v="16.27847222222324"/>
        <n v="16.278703703704721"/>
        <n v="16.278935185186203"/>
        <n v="16.279166666667685"/>
        <n v="16.279398148149166"/>
        <n v="16.279629629630648"/>
        <n v="16.27986111111213"/>
        <n v="16.280092592593611"/>
        <n v="16.280324074075093"/>
        <n v="16.280555555556575"/>
        <n v="16.280787037038056"/>
        <n v="16.281018518519538"/>
        <n v="16.28125000000102"/>
        <n v="16.281481481482501"/>
        <n v="16.281712962963983"/>
        <n v="16.281944444445465"/>
        <n v="16.282175925926946"/>
        <n v="16.282407407408428"/>
        <n v="16.28263888888991"/>
        <n v="16.282870370371391"/>
        <n v="16.283101851852873"/>
        <n v="16.283333333334355"/>
        <n v="16.283564814815836"/>
        <n v="16.283796296297318"/>
        <n v="16.2840277777788"/>
        <n v="16.284259259260281"/>
        <n v="16.284490740741763"/>
        <n v="16.284722222223245"/>
        <n v="16.284953703704726"/>
        <n v="16.285185185186208"/>
        <n v="16.28541666666769"/>
        <n v="16.285648148149171"/>
        <n v="16.285879629630653"/>
        <n v="16.286111111112135"/>
        <n v="16.286342592593616"/>
        <n v="16.286574074075098"/>
        <n v="16.28680555555658"/>
        <n v="16.287037037038061"/>
        <n v="16.287268518519543"/>
        <n v="16.287500000001025"/>
        <n v="16.287731481482506"/>
        <n v="16.287962962963988"/>
        <n v="16.28819444444547"/>
        <n v="16.288425925926951"/>
        <n v="16.288657407408433"/>
        <n v="16.288888888889915"/>
        <n v="16.289120370371396"/>
        <n v="16.289351851852878"/>
        <n v="16.28958333333436"/>
        <n v="16.289814814815841"/>
        <n v="16.290046296297323"/>
        <n v="16.290277777778805"/>
        <n v="16.290509259260286"/>
        <n v="16.290740740741768"/>
        <n v="16.29097222222325"/>
        <n v="16.291203703704731"/>
        <n v="16.291435185186213"/>
        <n v="16.291666666667695"/>
        <n v="16.291898148149176"/>
        <n v="16.292129629630658"/>
        <n v="16.29236111111214"/>
        <n v="16.292592592593621"/>
        <n v="16.292824074075103"/>
        <n v="16.293055555556585"/>
        <n v="16.293287037038066"/>
        <n v="16.293518518519548"/>
        <n v="16.29375000000103"/>
        <n v="16.293981481482511"/>
        <n v="16.294212962963993"/>
        <n v="16.294444444445475"/>
        <n v="16.294675925926956"/>
        <n v="16.294907407408438"/>
        <n v="16.29513888888992"/>
        <n v="16.295370370371401"/>
        <n v="16.295601851852883"/>
        <n v="16.295833333334365"/>
        <n v="16.296064814815846"/>
        <n v="16.296296296297328"/>
        <n v="16.29652777777881"/>
        <n v="16.296759259260291"/>
        <n v="16.296990740741773"/>
        <n v="16.297222222223255"/>
        <n v="16.297453703704736"/>
        <n v="16.297685185186218"/>
        <n v="16.2979166666677"/>
        <n v="16.298148148149181"/>
        <n v="16.298379629630663"/>
        <n v="16.298611111112145"/>
        <n v="16.298842592593626"/>
        <n v="16.299074074075108"/>
        <n v="16.29930555555659"/>
        <n v="16.299537037038071"/>
        <n v="16.299768518519553"/>
        <n v="16.300000000001035"/>
        <n v="16.300231481482516"/>
        <n v="16.300462962963998"/>
        <n v="16.30069444444548"/>
        <n v="16.300925925926961"/>
        <n v="16.301157407408443"/>
        <n v="16.301388888889925"/>
        <n v="16.301620370371406"/>
        <n v="16.301851851852888"/>
        <n v="16.30208333333437"/>
        <n v="16.302314814815851"/>
        <n v="16.302546296297333"/>
        <n v="16.302777777778815"/>
        <n v="16.303009259260296"/>
        <n v="16.303240740741778"/>
        <n v="16.30347222222326"/>
        <n v="16.303703703704741"/>
        <n v="16.303935185186223"/>
        <n v="16.304166666667705"/>
        <n v="16.304398148149186"/>
        <n v="16.304629629630668"/>
        <n v="16.30486111111215"/>
        <n v="16.305092592593631"/>
        <n v="16.305324074075113"/>
        <n v="16.305555555556595"/>
        <n v="16.305787037038076"/>
        <n v="16.306018518519558"/>
        <n v="16.30625000000104"/>
        <n v="16.306481481482521"/>
        <n v="16.306712962964003"/>
        <n v="16.306944444445485"/>
        <n v="16.307175925926966"/>
        <n v="16.307407407408448"/>
        <n v="16.30763888888993"/>
        <n v="16.307870370371411"/>
        <n v="16.308101851852893"/>
        <n v="16.308333333334375"/>
        <n v="16.308564814815856"/>
        <n v="16.308796296297338"/>
        <n v="16.30902777777882"/>
        <n v="16.309259259260301"/>
        <n v="16.309490740741783"/>
        <n v="16.309722222223265"/>
        <n v="16.309953703704746"/>
        <n v="16.310185185186228"/>
        <n v="16.31041666666771"/>
        <n v="16.310648148149191"/>
        <n v="16.310879629630673"/>
        <n v="16.311111111112155"/>
        <n v="16.311342592593636"/>
        <n v="16.311574074075118"/>
        <n v="16.3118055555566"/>
        <n v="16.312037037038081"/>
        <n v="16.312268518519563"/>
        <n v="16.312500000001044"/>
        <n v="16.312731481482526"/>
        <n v="16.312962962964008"/>
        <n v="16.313194444445489"/>
        <n v="16.313425925926971"/>
        <n v="16.313657407408453"/>
        <n v="16.313888888889934"/>
        <n v="16.314120370371416"/>
        <n v="16.314351851852898"/>
        <n v="16.314583333334379"/>
        <n v="16.314814814815861"/>
        <n v="16.315046296297343"/>
        <n v="16.315277777778824"/>
        <n v="16.315509259260306"/>
        <n v="16.315740740741788"/>
        <n v="16.315972222223269"/>
        <n v="16.316203703704751"/>
        <n v="16.316435185186233"/>
        <n v="16.316666666667714"/>
        <n v="16.316898148149196"/>
        <n v="16.317129629630678"/>
        <n v="16.317361111112159"/>
        <n v="16.317592592593641"/>
        <n v="16.317824074075123"/>
        <n v="16.318055555556604"/>
        <n v="16.318287037038086"/>
        <n v="16.318518518519568"/>
        <n v="16.318750000001049"/>
        <n v="16.318981481482531"/>
        <n v="16.319212962964013"/>
        <n v="16.319444444445494"/>
        <n v="16.319675925926976"/>
        <n v="16.319907407408458"/>
        <n v="16.320138888889939"/>
        <n v="16.320370370371421"/>
        <n v="16.320601851852903"/>
        <n v="16.320833333334384"/>
        <n v="16.321064814815866"/>
        <n v="16.321296296297348"/>
        <n v="16.321527777778829"/>
        <n v="16.321759259260311"/>
        <n v="16.321990740741793"/>
        <n v="16.322222222223274"/>
        <n v="16.322453703704756"/>
        <n v="16.322685185186238"/>
        <n v="16.322916666667719"/>
        <n v="16.323148148149201"/>
        <n v="16.323379629630683"/>
        <n v="16.323611111112164"/>
        <n v="16.323842592593646"/>
        <n v="16.324074074075128"/>
        <n v="16.324305555556609"/>
        <n v="16.324537037038091"/>
        <n v="16.324768518519573"/>
        <n v="16.325000000001054"/>
        <n v="16.325231481482536"/>
        <n v="16.325462962964018"/>
        <n v="16.325694444445499"/>
        <n v="16.325925925926981"/>
        <n v="16.326157407408463"/>
        <n v="16.326388888889944"/>
        <n v="16.326620370371426"/>
        <n v="16.326851851852908"/>
        <n v="16.327083333334389"/>
        <n v="16.327314814815871"/>
        <n v="16.327546296297353"/>
        <n v="16.327777777778834"/>
        <n v="16.328009259260316"/>
        <n v="16.328240740741798"/>
        <n v="16.328472222223279"/>
        <n v="16.328703703704761"/>
        <n v="16.328935185186243"/>
        <n v="16.329166666667724"/>
        <n v="16.329398148149206"/>
        <n v="16.329629629630688"/>
        <n v="16.329861111112169"/>
        <n v="16.330092592593651"/>
        <n v="16.330324074075133"/>
        <n v="16.330555555556614"/>
        <n v="16.330787037038096"/>
        <n v="16.331018518519578"/>
        <n v="16.331250000001059"/>
        <n v="16.331481481482541"/>
        <n v="16.331712962964023"/>
        <n v="16.331944444445504"/>
        <n v="16.332175925926986"/>
        <n v="16.332407407408468"/>
        <n v="16.332638888889949"/>
        <n v="16.332870370371431"/>
        <n v="16.333101851852913"/>
        <n v="16.333333333334394"/>
        <n v="16.333564814815876"/>
        <n v="16.333796296297358"/>
        <n v="16.334027777778839"/>
        <n v="16.334259259260321"/>
        <n v="16.334490740741803"/>
        <n v="16.334722222223284"/>
        <n v="16.334953703704766"/>
        <n v="16.335185185186248"/>
        <n v="16.335416666667729"/>
        <n v="16.335648148149211"/>
        <n v="16.335879629630693"/>
        <n v="16.336111111112174"/>
        <n v="16.336342592593656"/>
        <n v="16.336574074075138"/>
        <n v="16.336805555556619"/>
        <n v="16.337037037038101"/>
        <n v="16.337268518519583"/>
        <n v="16.337500000001064"/>
        <n v="16.337731481482546"/>
        <n v="16.337962962964028"/>
        <n v="16.338194444445509"/>
        <n v="16.338425925926991"/>
        <n v="16.338657407408473"/>
        <n v="16.338888888889954"/>
        <n v="16.339120370371436"/>
        <n v="16.339351851852918"/>
        <n v="16.339583333334399"/>
        <n v="16.339814814815881"/>
        <n v="16.340046296297363"/>
        <n v="16.340277777778844"/>
        <n v="16.340509259260326"/>
        <n v="16.340740740741808"/>
        <n v="16.340972222223289"/>
        <n v="16.341203703704771"/>
        <n v="16.341435185186253"/>
        <n v="16.341666666667734"/>
        <n v="16.341898148149216"/>
        <n v="16.342129629630698"/>
        <n v="16.342361111112179"/>
        <n v="16.342592592593661"/>
        <n v="16.342824074075143"/>
        <n v="16.343055555556624"/>
        <n v="16.343287037038106"/>
        <n v="16.343518518519588"/>
        <n v="16.343750000001069"/>
        <n v="16.343981481482551"/>
        <n v="16.344212962964033"/>
        <n v="16.344444444445514"/>
        <n v="16.344675925926996"/>
        <n v="16.344907407408478"/>
        <n v="16.345138888889959"/>
        <n v="16.345370370371441"/>
        <n v="16.345601851852923"/>
        <n v="16.345833333334404"/>
        <n v="16.346064814815886"/>
        <n v="16.346296296297368"/>
        <n v="16.346527777778849"/>
        <n v="16.346759259260331"/>
        <n v="16.346990740741813"/>
        <n v="16.347222222223294"/>
        <n v="16.347453703704776"/>
        <n v="16.347685185186258"/>
        <n v="16.347916666667739"/>
        <n v="16.348148148149221"/>
        <n v="16.348379629630703"/>
        <n v="16.348611111112184"/>
        <n v="16.348842592593666"/>
        <n v="16.349074074075148"/>
        <n v="16.349305555556629"/>
        <n v="16.349537037038111"/>
        <n v="16.349768518519593"/>
        <n v="16.350000000001074"/>
        <n v="16.350231481482556"/>
        <n v="16.350462962964038"/>
        <n v="16.350694444445519"/>
        <n v="16.350925925927001"/>
        <n v="16.351157407408483"/>
        <n v="16.351388888889964"/>
        <n v="16.351620370371446"/>
        <n v="16.351851851852928"/>
        <n v="16.352083333334409"/>
        <n v="16.352314814815891"/>
        <n v="16.352546296297373"/>
        <n v="16.352777777778854"/>
        <n v="16.353009259260336"/>
        <n v="16.353240740741818"/>
        <n v="16.353472222223299"/>
        <n v="16.353703703704781"/>
        <n v="16.353935185186263"/>
        <n v="16.354166666667744"/>
        <n v="16.354398148149226"/>
        <n v="16.354629629630708"/>
        <n v="16.354861111112189"/>
        <n v="16.355092592593671"/>
        <n v="16.355324074075153"/>
        <n v="16.355555555556634"/>
        <n v="16.355787037038116"/>
        <n v="16.356018518519598"/>
        <n v="16.356250000001079"/>
        <n v="16.356481481482561"/>
        <n v="16.356712962964043"/>
        <n v="16.356944444445524"/>
        <n v="16.357175925927006"/>
        <n v="16.357407407408488"/>
        <n v="16.357638888889969"/>
        <n v="16.357870370371451"/>
        <n v="16.358101851852933"/>
        <n v="16.358333333334414"/>
        <n v="16.358564814815896"/>
        <n v="16.358796296297378"/>
        <n v="16.359027777778859"/>
        <n v="16.359259259260341"/>
        <n v="16.359490740741823"/>
        <n v="16.359722222223304"/>
        <n v="16.359953703704786"/>
        <n v="16.360185185186268"/>
        <n v="16.360416666667749"/>
        <n v="16.360648148149231"/>
        <n v="16.360879629630713"/>
        <n v="16.361111111112194"/>
        <n v="16.361342592593676"/>
        <n v="16.361574074075158"/>
        <n v="16.361805555556639"/>
        <n v="16.362037037038121"/>
        <n v="16.362268518519603"/>
        <n v="16.362500000001084"/>
        <n v="16.362731481482566"/>
        <n v="16.362962962964048"/>
        <n v="16.363194444445529"/>
        <n v="16.363425925927011"/>
        <n v="16.363657407408493"/>
        <n v="16.363888888889974"/>
        <n v="16.364120370371456"/>
        <n v="16.364351851852938"/>
        <n v="16.364583333334419"/>
        <n v="16.364814814815901"/>
        <n v="16.365046296297383"/>
        <n v="16.365277777778864"/>
        <n v="16.365509259260346"/>
        <n v="16.365740740741828"/>
        <n v="16.365972222223309"/>
        <n v="16.366203703704791"/>
        <n v="16.366435185186273"/>
        <n v="16.366666666667754"/>
        <n v="16.366898148149236"/>
        <n v="16.367129629630718"/>
        <n v="16.367361111112199"/>
        <n v="16.367592592593681"/>
        <n v="16.367824074075163"/>
        <n v="16.368055555556644"/>
        <n v="16.368287037038126"/>
        <n v="16.368518518519608"/>
        <n v="16.368750000001089"/>
        <n v="16.368981481482571"/>
        <n v="16.369212962964053"/>
        <n v="16.369444444445534"/>
        <n v="16.369675925927016"/>
        <n v="16.369907407408498"/>
        <n v="16.370138888889979"/>
        <n v="16.370370370371461"/>
        <n v="16.370601851852943"/>
        <n v="16.370833333334424"/>
        <n v="16.371064814815906"/>
        <n v="16.371296296297388"/>
        <n v="16.371527777778869"/>
        <n v="16.371759259260351"/>
        <n v="16.371990740741833"/>
        <n v="16.372222222223314"/>
        <n v="16.372453703704796"/>
        <n v="16.372685185186278"/>
        <n v="16.372916666667759"/>
        <n v="16.373148148149241"/>
        <n v="16.373379629630723"/>
        <n v="16.373611111112204"/>
        <n v="16.373842592593686"/>
        <n v="16.374074074075168"/>
        <n v="16.374305555556649"/>
        <n v="16.374537037038131"/>
        <n v="16.374768518519613"/>
        <n v="16.375000000001094"/>
        <n v="16.375231481482576"/>
        <n v="16.375462962964058"/>
        <n v="16.375694444445539"/>
        <n v="16.375925925927021"/>
        <n v="16.376157407408503"/>
        <n v="16.376388888889984"/>
        <n v="16.376620370371466"/>
        <n v="16.376851851852948"/>
        <n v="16.377083333334429"/>
        <n v="16.377314814815911"/>
        <n v="16.377546296297393"/>
        <n v="16.377777777778874"/>
        <n v="16.378009259260356"/>
        <n v="16.378240740741838"/>
        <n v="16.378472222223319"/>
        <n v="16.378703703704801"/>
        <n v="16.378935185186283"/>
        <n v="16.379166666667764"/>
        <n v="16.379398148149246"/>
        <n v="16.379629629630728"/>
        <n v="16.379861111112209"/>
        <n v="16.380092592593691"/>
        <n v="16.380324074075173"/>
        <n v="16.380555555556654"/>
        <n v="16.380787037038136"/>
        <n v="16.381018518519618"/>
        <n v="16.381250000001099"/>
        <n v="16.381481481482581"/>
        <n v="16.381712962964063"/>
        <n v="16.381944444445544"/>
        <n v="16.382175925927026"/>
        <n v="16.382407407408508"/>
        <n v="16.382638888889989"/>
        <n v="16.382870370371471"/>
        <n v="16.383101851852953"/>
        <n v="16.383333333334434"/>
        <n v="16.383564814815916"/>
        <n v="16.383796296297398"/>
        <n v="16.384027777778879"/>
        <n v="16.384259259260361"/>
        <n v="16.384490740741843"/>
        <n v="16.384722222223324"/>
        <n v="16.384953703704806"/>
        <n v="16.385185185186288"/>
        <n v="16.385416666667769"/>
        <n v="16.385648148149251"/>
        <n v="16.385879629630733"/>
        <n v="16.386111111112214"/>
        <n v="16.386342592593696"/>
        <n v="16.386574074075178"/>
        <n v="16.386805555556659"/>
        <n v="16.387037037038141"/>
        <n v="16.387268518519623"/>
        <n v="16.387500000001104"/>
        <n v="16.387731481482586"/>
        <n v="16.387962962964068"/>
        <n v="16.388194444445549"/>
        <n v="16.388425925927031"/>
        <n v="16.388657407408513"/>
        <n v="16.388888888889994"/>
        <n v="16.389120370371476"/>
        <n v="16.389351851852958"/>
        <n v="16.389583333334439"/>
        <n v="16.389814814815921"/>
        <n v="16.390046296297403"/>
        <n v="16.390277777778884"/>
        <n v="16.390509259260366"/>
        <n v="16.390740740741848"/>
        <n v="16.390972222223329"/>
        <n v="16.391203703704811"/>
        <n v="16.391435185186293"/>
        <n v="16.391666666667774"/>
        <n v="16.391898148149256"/>
        <n v="16.392129629630737"/>
        <n v="16.392361111112219"/>
        <n v="16.392592592593701"/>
        <n v="16.392824074075182"/>
        <n v="16.393055555556664"/>
        <n v="16.393287037038146"/>
        <n v="16.393518518519627"/>
        <n v="16.393750000001109"/>
        <n v="16.393981481482591"/>
        <n v="16.394212962964072"/>
        <n v="16.394444444445554"/>
        <n v="16.394675925927036"/>
        <n v="16.394907407408517"/>
        <n v="16.395138888889999"/>
        <n v="16.395370370371481"/>
        <n v="16.395601851852962"/>
        <n v="16.395833333334444"/>
        <n v="16.396064814815926"/>
        <n v="16.396296296297407"/>
        <n v="16.396527777778889"/>
        <n v="16.396759259260371"/>
        <n v="16.396990740741852"/>
        <n v="16.397222222223334"/>
        <n v="16.397453703704816"/>
        <n v="16.397685185186297"/>
        <n v="16.397916666667779"/>
        <n v="16.398148148149261"/>
        <n v="16.398379629630742"/>
        <n v="16.398611111112224"/>
        <n v="16.398842592593706"/>
        <n v="16.399074074075187"/>
        <n v="16.399305555556669"/>
        <n v="16.399537037038151"/>
        <n v="16.399768518519632"/>
        <n v="16.400000000001114"/>
        <n v="16.400231481482596"/>
        <n v="16.400462962964077"/>
        <n v="16.400694444445559"/>
        <n v="16.400925925927041"/>
        <n v="16.401157407408522"/>
        <n v="16.401388888890004"/>
        <n v="16.401620370371486"/>
        <n v="16.401851851852967"/>
        <n v="16.402083333334449"/>
        <n v="16.402314814815931"/>
        <n v="16.402546296297412"/>
        <n v="16.402777777778894"/>
        <n v="16.403009259260376"/>
        <n v="16.403240740741857"/>
        <n v="16.403472222223339"/>
        <n v="16.403703703704821"/>
        <n v="16.403935185186302"/>
        <n v="16.404166666667784"/>
        <n v="16.404398148149266"/>
        <n v="16.404629629630747"/>
        <n v="16.404861111112229"/>
        <n v="16.405092592593711"/>
        <n v="16.405324074075192"/>
        <n v="16.405555555556674"/>
        <n v="16.405787037038156"/>
        <n v="16.406018518519637"/>
        <n v="16.406250000001119"/>
        <n v="16.406481481482601"/>
        <n v="16.406712962964082"/>
        <n v="16.406944444445564"/>
        <n v="16.407175925927046"/>
        <n v="16.407407407408527"/>
        <n v="16.407638888890009"/>
        <n v="16.407870370371491"/>
        <n v="16.408101851852972"/>
        <n v="16.408333333334454"/>
        <n v="16.408564814815936"/>
        <n v="16.408796296297417"/>
        <n v="16.409027777778899"/>
        <n v="16.409259259260381"/>
        <n v="16.409490740741862"/>
        <n v="16.409722222223344"/>
        <n v="16.409953703704826"/>
        <n v="16.410185185186307"/>
        <n v="16.410416666667789"/>
        <n v="16.410648148149271"/>
        <n v="16.410879629630752"/>
        <n v="16.411111111112234"/>
        <n v="16.411342592593716"/>
        <n v="16.411574074075197"/>
        <n v="16.411805555556679"/>
        <n v="16.412037037038161"/>
        <n v="16.412268518519642"/>
        <n v="16.412500000001124"/>
        <n v="16.412731481482606"/>
        <n v="16.412962962964087"/>
        <n v="16.413194444445569"/>
        <n v="16.413425925927051"/>
        <n v="16.413657407408532"/>
        <n v="16.413888888890014"/>
        <n v="16.414120370371496"/>
        <n v="16.414351851852977"/>
        <n v="16.414583333334459"/>
        <n v="16.414814814815941"/>
        <n v="16.415046296297422"/>
        <n v="16.415277777778904"/>
        <n v="16.415509259260386"/>
        <n v="16.415740740741867"/>
        <n v="16.415972222223349"/>
        <n v="16.416203703704831"/>
        <n v="16.416435185186312"/>
        <n v="16.416666666667794"/>
        <n v="16.416898148149276"/>
        <n v="16.417129629630757"/>
        <n v="16.417361111112239"/>
        <n v="16.417592592593721"/>
        <n v="16.417824074075202"/>
        <n v="16.418055555556684"/>
        <n v="16.418287037038166"/>
        <n v="16.418518518519647"/>
        <n v="16.418750000001129"/>
        <n v="16.418981481482611"/>
        <n v="16.419212962964092"/>
        <n v="16.419444444445574"/>
        <n v="16.419675925927056"/>
        <n v="16.419907407408537"/>
        <n v="16.420138888890019"/>
        <n v="16.420370370371501"/>
        <n v="16.420601851852982"/>
        <n v="16.420833333334464"/>
        <n v="16.421064814815946"/>
        <n v="16.421296296297427"/>
        <n v="16.421527777778909"/>
        <n v="16.421759259260391"/>
        <n v="16.421990740741872"/>
        <n v="16.422222222223354"/>
        <n v="16.422453703704836"/>
        <n v="16.422685185186317"/>
        <n v="16.422916666667799"/>
        <n v="16.423148148149281"/>
        <n v="16.423379629630762"/>
        <n v="16.423611111112244"/>
        <n v="16.423842592593726"/>
        <n v="16.424074074075207"/>
        <n v="16.424305555556689"/>
        <n v="16.424537037038171"/>
        <n v="16.424768518519652"/>
        <n v="16.425000000001134"/>
        <n v="16.425231481482616"/>
        <n v="16.425462962964097"/>
        <n v="16.425694444445579"/>
        <n v="16.425925925927061"/>
        <n v="16.426157407408542"/>
        <n v="16.426388888890024"/>
        <n v="16.426620370371506"/>
        <n v="16.426851851852987"/>
        <n v="16.427083333334469"/>
        <n v="16.427314814815951"/>
        <n v="16.427546296297432"/>
        <n v="16.427777777778914"/>
        <n v="16.428009259260396"/>
        <n v="16.428240740741877"/>
        <n v="16.428472222223359"/>
        <n v="16.428703703704841"/>
        <n v="16.428935185186322"/>
        <n v="16.429166666667804"/>
        <n v="16.429398148149286"/>
        <n v="16.429629629630767"/>
        <n v="16.429861111112249"/>
        <n v="16.430092592593731"/>
        <n v="16.430324074075212"/>
        <n v="16.430555555556694"/>
        <n v="16.430787037038176"/>
        <n v="16.431018518519657"/>
        <n v="16.431250000001139"/>
        <n v="16.431481481482621"/>
        <n v="16.431712962964102"/>
        <n v="16.431944444445584"/>
        <n v="16.432175925927066"/>
        <n v="16.432407407408547"/>
        <n v="16.432638888890029"/>
        <n v="16.432870370371511"/>
        <n v="16.433101851852992"/>
        <n v="16.433333333334474"/>
        <n v="16.433564814815956"/>
        <n v="16.433796296297437"/>
        <n v="16.434027777778919"/>
        <n v="16.434259259260401"/>
        <n v="16.434490740741882"/>
        <n v="16.434722222223364"/>
        <n v="16.434953703704846"/>
        <n v="16.435185185186327"/>
        <n v="16.435416666667809"/>
        <n v="16.435648148149291"/>
        <n v="16.435879629630772"/>
        <n v="16.436111111112254"/>
        <n v="16.436342592593736"/>
        <n v="16.436574074075217"/>
        <n v="16.436805555556699"/>
        <n v="16.437037037038181"/>
        <n v="16.437268518519662"/>
        <n v="16.437500000001144"/>
        <n v="16.437731481482626"/>
        <n v="16.437962962964107"/>
        <n v="16.438194444445589"/>
        <n v="16.438425925927071"/>
        <n v="16.438657407408552"/>
        <n v="16.438888888890034"/>
        <n v="16.439120370371516"/>
        <n v="16.439351851852997"/>
        <n v="16.439583333334479"/>
        <n v="16.439814814815961"/>
        <n v="16.440046296297442"/>
        <n v="16.440277777778924"/>
        <n v="16.440509259260406"/>
        <n v="16.440740740741887"/>
        <n v="16.440972222223369"/>
        <n v="16.441203703704851"/>
        <n v="16.441435185186332"/>
        <n v="16.441666666667814"/>
        <n v="16.441898148149296"/>
        <n v="16.442129629630777"/>
        <n v="16.442361111112259"/>
        <n v="16.442592592593741"/>
        <n v="16.442824074075222"/>
        <n v="16.443055555556704"/>
        <n v="16.443287037038186"/>
        <n v="16.443518518519667"/>
        <n v="16.443750000001149"/>
        <n v="16.443981481482631"/>
        <n v="16.444212962964112"/>
        <n v="16.444444444445594"/>
        <n v="16.444675925927076"/>
        <n v="16.444907407408557"/>
        <n v="16.445138888890039"/>
        <n v="16.445370370371521"/>
        <n v="16.445601851853002"/>
        <n v="16.445833333334484"/>
        <n v="16.446064814815966"/>
        <n v="16.446296296297447"/>
        <n v="16.446527777778929"/>
        <n v="16.446759259260411"/>
        <n v="16.446990740741892"/>
        <n v="16.447222222223374"/>
        <n v="16.447453703704856"/>
        <n v="16.447685185186337"/>
        <n v="16.447916666667819"/>
        <n v="16.448148148149301"/>
        <n v="16.448379629630782"/>
        <n v="16.448611111112264"/>
        <n v="16.448842592593746"/>
        <n v="16.449074074075227"/>
        <n v="16.449305555556709"/>
        <n v="16.449537037038191"/>
        <n v="16.449768518519672"/>
        <n v="16.450000000001154"/>
        <n v="16.450231481482636"/>
        <n v="16.450462962964117"/>
        <n v="16.450694444445599"/>
        <n v="16.450925925927081"/>
        <n v="16.451157407408562"/>
        <n v="16.451388888890044"/>
        <n v="16.451620370371526"/>
        <n v="16.451851851853007"/>
        <n v="16.452083333334489"/>
        <n v="16.452314814815971"/>
        <n v="16.452546296297452"/>
        <n v="16.452777777778934"/>
        <n v="16.453009259260416"/>
        <n v="16.453240740741897"/>
        <n v="16.453472222223379"/>
        <n v="16.453703703704861"/>
        <n v="16.453935185186342"/>
        <n v="16.454166666667824"/>
        <n v="16.454398148149306"/>
        <n v="16.454629629630787"/>
        <n v="16.454861111112269"/>
        <n v="16.455092592593751"/>
        <n v="16.455324074075232"/>
        <n v="16.455555555556714"/>
        <n v="16.455787037038196"/>
        <n v="16.456018518519677"/>
        <n v="16.456250000001159"/>
        <n v="16.456481481482641"/>
        <n v="16.456712962964122"/>
        <n v="16.456944444445604"/>
        <n v="16.457175925927086"/>
        <n v="16.457407407408567"/>
        <n v="16.457638888890049"/>
        <n v="16.457870370371531"/>
        <n v="16.458101851853012"/>
        <n v="16.458333333334494"/>
        <n v="16.458564814815976"/>
        <n v="16.458796296297457"/>
        <n v="16.459027777778939"/>
        <n v="16.459259259260421"/>
        <n v="16.459490740741902"/>
        <n v="16.459722222223384"/>
        <n v="16.459953703704866"/>
        <n v="16.460185185186347"/>
        <n v="16.460416666667829"/>
        <n v="16.460648148149311"/>
        <n v="16.460879629630792"/>
        <n v="16.461111111112274"/>
        <n v="16.461342592593756"/>
        <n v="16.461574074075237"/>
        <n v="16.461805555556719"/>
        <n v="16.462037037038201"/>
        <n v="16.462268518519682"/>
        <n v="16.462500000001164"/>
        <n v="16.462731481482646"/>
        <n v="16.462962962964127"/>
        <n v="16.463194444445609"/>
        <n v="16.463425925927091"/>
        <n v="16.463657407408572"/>
        <n v="16.463888888890054"/>
        <n v="16.464120370371536"/>
        <n v="16.464351851853017"/>
        <n v="16.464583333334499"/>
        <n v="16.464814814815981"/>
        <n v="16.465046296297462"/>
        <n v="16.465277777778944"/>
        <n v="16.465509259260426"/>
        <n v="16.465740740741907"/>
        <n v="16.465972222223389"/>
        <n v="16.466203703704871"/>
        <n v="16.466435185186352"/>
        <n v="16.466666666667834"/>
        <n v="16.466898148149316"/>
        <n v="16.467129629630797"/>
        <n v="16.467361111112279"/>
        <n v="16.467592592593761"/>
        <n v="16.467824074075242"/>
        <n v="16.468055555556724"/>
        <n v="16.468287037038206"/>
        <n v="16.468518518519687"/>
        <n v="16.468750000001169"/>
        <n v="16.468981481482651"/>
        <n v="16.469212962964132"/>
        <n v="16.469444444445614"/>
        <n v="16.469675925927096"/>
        <n v="16.469907407408577"/>
        <n v="16.470138888890059"/>
        <n v="16.470370370371541"/>
        <n v="16.470601851853022"/>
        <n v="16.470833333334504"/>
        <n v="16.471064814815985"/>
        <n v="16.471296296297467"/>
        <n v="16.471527777778949"/>
        <n v="16.47175925926043"/>
        <n v="16.471990740741912"/>
        <n v="16.472222222223394"/>
        <n v="16.472453703704875"/>
        <n v="16.472685185186357"/>
        <n v="16.472916666667839"/>
        <n v="16.47314814814932"/>
        <n v="16.473379629630802"/>
        <n v="16.473611111112284"/>
        <n v="16.473842592593765"/>
        <n v="16.474074074075247"/>
        <n v="16.474305555556729"/>
        <n v="16.47453703703821"/>
        <n v="16.474768518519692"/>
        <n v="16.475000000001174"/>
        <n v="16.475231481482655"/>
        <n v="16.475462962964137"/>
        <n v="16.475694444445619"/>
        <n v="16.4759259259271"/>
        <n v="16.476157407408582"/>
        <n v="16.476388888890064"/>
        <n v="16.476620370371545"/>
        <n v="16.476851851853027"/>
        <n v="16.477083333334509"/>
        <n v="16.47731481481599"/>
        <n v="16.477546296297472"/>
        <n v="16.477777777778954"/>
        <n v="16.478009259260435"/>
        <n v="16.478240740741917"/>
        <n v="16.478472222223399"/>
        <n v="16.47870370370488"/>
        <n v="16.478935185186362"/>
        <n v="16.479166666667844"/>
        <n v="16.479398148149325"/>
        <n v="16.479629629630807"/>
        <n v="16.479861111112289"/>
        <n v="16.48009259259377"/>
        <n v="16.480324074075252"/>
        <n v="16.480555555556734"/>
        <n v="16.480787037038215"/>
        <n v="16.481018518519697"/>
        <n v="16.481250000001179"/>
        <n v="16.48148148148266"/>
        <n v="16.481712962964142"/>
        <n v="16.481944444445624"/>
        <n v="16.482175925927105"/>
        <n v="16.482407407408587"/>
        <n v="16.482638888890069"/>
        <n v="16.48287037037155"/>
        <n v="16.483101851853032"/>
        <n v="16.483333333334514"/>
        <n v="16.483564814815995"/>
        <n v="16.483796296297477"/>
        <n v="16.484027777778959"/>
        <n v="16.48425925926044"/>
        <n v="16.484490740741922"/>
        <n v="16.484722222223404"/>
        <n v="16.484953703704885"/>
        <n v="16.485185185186367"/>
        <n v="16.485416666667849"/>
        <n v="16.48564814814933"/>
        <n v="16.485879629630812"/>
        <n v="16.486111111112294"/>
        <n v="16.486342592593775"/>
        <n v="16.486574074075257"/>
        <n v="16.486805555556739"/>
        <n v="16.48703703703822"/>
        <n v="16.487268518519702"/>
        <n v="16.487500000001184"/>
        <n v="16.487731481482665"/>
        <n v="16.487962962964147"/>
        <n v="16.488194444445629"/>
        <n v="16.48842592592711"/>
        <n v="16.488657407408592"/>
        <n v="16.488888888890074"/>
        <n v="16.489120370371555"/>
        <n v="16.489351851853037"/>
        <n v="16.489583333334519"/>
        <n v="16.489814814816"/>
        <n v="16.490046296297482"/>
        <n v="16.490277777778964"/>
        <n v="16.490509259260445"/>
        <n v="16.490740740741927"/>
        <n v="16.490972222223409"/>
        <n v="16.49120370370489"/>
        <n v="16.491435185186372"/>
        <n v="16.491666666667854"/>
        <n v="16.491898148149335"/>
        <n v="16.492129629630817"/>
        <n v="16.492361111112299"/>
        <n v="16.49259259259378"/>
        <n v="16.492824074075262"/>
        <n v="16.493055555556744"/>
        <n v="16.493287037038225"/>
        <n v="16.493518518519707"/>
        <n v="16.493750000001189"/>
        <n v="16.49398148148267"/>
        <n v="16.494212962964152"/>
        <n v="16.494444444445634"/>
        <n v="16.494675925927115"/>
        <n v="16.494907407408597"/>
        <n v="16.495138888890079"/>
        <n v="16.49537037037156"/>
        <n v="16.495601851853042"/>
        <n v="16.495833333334524"/>
        <n v="16.496064814816005"/>
        <n v="16.496296296297487"/>
        <n v="16.496527777778969"/>
        <n v="16.49675925926045"/>
        <n v="16.496990740741932"/>
        <n v="16.497222222223414"/>
        <n v="16.497453703704895"/>
        <n v="16.497685185186377"/>
        <n v="16.497916666667859"/>
        <n v="16.49814814814934"/>
        <n v="16.498379629630822"/>
        <n v="16.498611111112304"/>
        <n v="16.498842592593785"/>
        <n v="16.499074074075267"/>
        <n v="16.499305555556749"/>
        <n v="16.49953703703823"/>
        <n v="16.499768518519712"/>
        <n v="16.500000000001194"/>
        <n v="16.500231481482675"/>
        <n v="16.500462962964157"/>
        <n v="16.500694444445639"/>
        <n v="16.50092592592712"/>
        <n v="16.501157407408602"/>
        <n v="16.501388888890084"/>
        <n v="16.501620370371565"/>
        <n v="16.501851851853047"/>
        <n v="16.502083333334529"/>
        <n v="16.50231481481601"/>
        <n v="16.502546296297492"/>
        <n v="16.502777777778974"/>
        <n v="16.503009259260455"/>
        <n v="16.503240740741937"/>
        <n v="16.503472222223419"/>
        <n v="16.5037037037049"/>
        <n v="16.503935185186382"/>
        <n v="16.504166666667864"/>
        <n v="16.504398148149345"/>
        <n v="16.504629629630827"/>
        <n v="16.504861111112309"/>
        <n v="16.50509259259379"/>
        <n v="16.505324074075272"/>
        <n v="16.505555555556754"/>
        <n v="16.505787037038235"/>
        <n v="16.506018518519717"/>
        <n v="16.506250000001199"/>
        <n v="16.50648148148268"/>
        <n v="16.506712962964162"/>
        <n v="16.506944444445644"/>
        <n v="16.507175925927125"/>
        <n v="16.507407407408607"/>
        <n v="16.507638888890089"/>
        <n v="16.50787037037157"/>
        <n v="16.508101851853052"/>
        <n v="16.508333333334534"/>
        <n v="16.508564814816015"/>
        <n v="16.508796296297497"/>
        <n v="16.509027777778979"/>
        <n v="16.50925925926046"/>
        <n v="16.509490740741942"/>
        <n v="16.509722222223424"/>
        <n v="16.509953703704905"/>
        <n v="16.510185185186387"/>
        <n v="16.510416666667869"/>
        <n v="16.51064814814935"/>
        <n v="16.510879629630832"/>
        <n v="16.511111111112314"/>
        <n v="16.511342592593795"/>
        <n v="16.511574074075277"/>
        <n v="16.511805555556759"/>
        <n v="16.51203703703824"/>
        <n v="16.512268518519722"/>
        <n v="16.512500000001204"/>
        <n v="16.512731481482685"/>
        <n v="16.512962962964167"/>
        <n v="16.513194444445649"/>
        <n v="16.51342592592713"/>
        <n v="16.513657407408612"/>
        <n v="16.513888888890094"/>
        <n v="16.514120370371575"/>
        <n v="16.514351851853057"/>
        <n v="16.514583333334539"/>
        <n v="16.51481481481602"/>
        <n v="16.515046296297502"/>
        <n v="16.515277777778984"/>
        <n v="16.515509259260465"/>
        <n v="16.515740740741947"/>
        <n v="16.515972222223429"/>
        <n v="16.51620370370491"/>
        <n v="16.516435185186392"/>
        <n v="16.516666666667874"/>
        <n v="16.516898148149355"/>
        <n v="16.517129629630837"/>
        <n v="16.517361111112319"/>
        <n v="16.5175925925938"/>
        <n v="16.517824074075282"/>
        <n v="16.518055555556764"/>
        <n v="16.518287037038245"/>
        <n v="16.518518518519727"/>
        <n v="16.518750000001209"/>
        <n v="16.51898148148269"/>
        <n v="16.519212962964172"/>
        <n v="16.519444444445654"/>
        <n v="16.519675925927135"/>
        <n v="16.519907407408617"/>
        <n v="16.520138888890099"/>
        <n v="16.52037037037158"/>
        <n v="16.520601851853062"/>
        <n v="16.520833333334544"/>
        <n v="16.521064814816025"/>
        <n v="16.521296296297507"/>
        <n v="16.521527777778989"/>
        <n v="16.52175925926047"/>
        <n v="16.521990740741952"/>
        <n v="16.522222222223434"/>
        <n v="16.522453703704915"/>
        <n v="16.522685185186397"/>
        <n v="16.522916666667879"/>
        <n v="16.52314814814936"/>
        <n v="16.523379629630842"/>
        <n v="16.523611111112324"/>
        <n v="16.523842592593805"/>
        <n v="16.524074074075287"/>
        <n v="16.524305555556769"/>
        <n v="16.52453703703825"/>
        <n v="16.524768518519732"/>
        <n v="16.525000000001214"/>
        <n v="16.525231481482695"/>
        <n v="16.525462962964177"/>
        <n v="16.525694444445659"/>
        <n v="16.52592592592714"/>
        <n v="16.526157407408622"/>
        <n v="16.526388888890104"/>
        <n v="16.526620370371585"/>
        <n v="16.526851851853067"/>
        <n v="16.527083333334549"/>
        <n v="16.52731481481603"/>
        <n v="16.527546296297512"/>
        <n v="16.527777777778994"/>
        <n v="16.528009259260475"/>
        <n v="16.528240740741957"/>
        <n v="16.528472222223439"/>
        <n v="16.52870370370492"/>
        <n v="16.528935185186402"/>
        <n v="16.529166666667884"/>
        <n v="16.529398148149365"/>
        <n v="16.529629629630847"/>
        <n v="16.529861111112329"/>
        <n v="16.53009259259381"/>
        <n v="16.530324074075292"/>
        <n v="16.530555555556774"/>
        <n v="16.530787037038255"/>
        <n v="16.531018518519737"/>
        <n v="16.531250000001219"/>
        <n v="16.5314814814827"/>
        <n v="16.531712962964182"/>
        <n v="16.531944444445664"/>
        <n v="16.532175925927145"/>
        <n v="16.532407407408627"/>
        <n v="16.532638888890109"/>
        <n v="16.53287037037159"/>
        <n v="16.533101851853072"/>
        <n v="16.533333333334554"/>
        <n v="16.533564814816035"/>
        <n v="16.533796296297517"/>
        <n v="16.534027777778999"/>
        <n v="16.53425925926048"/>
        <n v="16.534490740741962"/>
        <n v="16.534722222223444"/>
        <n v="16.534953703704925"/>
        <n v="16.535185185186407"/>
        <n v="16.535416666667889"/>
        <n v="16.53564814814937"/>
        <n v="16.535879629630852"/>
        <n v="16.536111111112334"/>
        <n v="16.536342592593815"/>
        <n v="16.536574074075297"/>
        <n v="16.536805555556779"/>
        <n v="16.53703703703826"/>
        <n v="16.537268518519742"/>
        <n v="16.537500000001224"/>
        <n v="16.537731481482705"/>
        <n v="16.537962962964187"/>
        <n v="16.538194444445669"/>
        <n v="16.53842592592715"/>
        <n v="16.538657407408632"/>
        <n v="16.538888888890114"/>
        <n v="16.539120370371595"/>
        <n v="16.539351851853077"/>
        <n v="16.539583333334559"/>
        <n v="16.53981481481604"/>
        <n v="16.540046296297522"/>
        <n v="16.540277777779004"/>
        <n v="16.540509259260485"/>
        <n v="16.540740740741967"/>
        <n v="16.540972222223449"/>
        <n v="16.54120370370493"/>
        <n v="16.541435185186412"/>
        <n v="16.541666666667894"/>
        <n v="16.541898148149375"/>
        <n v="16.542129629630857"/>
        <n v="16.542361111112339"/>
        <n v="16.54259259259382"/>
        <n v="16.542824074075302"/>
        <n v="16.543055555556784"/>
        <n v="16.543287037038265"/>
        <n v="16.543518518519747"/>
        <n v="16.543750000001229"/>
        <n v="16.54398148148271"/>
        <n v="16.544212962964192"/>
        <n v="16.544444444445674"/>
        <n v="16.544675925927155"/>
        <n v="16.544907407408637"/>
        <n v="16.545138888890119"/>
        <n v="16.5453703703716"/>
        <n v="16.545601851853082"/>
        <n v="16.545833333334564"/>
        <n v="16.546064814816045"/>
        <n v="16.546296296297527"/>
        <n v="16.546527777779009"/>
        <n v="16.54675925926049"/>
        <n v="16.546990740741972"/>
        <n v="16.547222222223454"/>
        <n v="16.547453703704935"/>
        <n v="16.547685185186417"/>
        <n v="16.547916666667899"/>
        <n v="16.54814814814938"/>
        <n v="16.548379629630862"/>
        <n v="16.548611111112344"/>
        <n v="16.548842592593825"/>
        <n v="16.549074074075307"/>
        <n v="16.549305555556789"/>
        <n v="16.54953703703827"/>
        <n v="16.549768518519752"/>
        <n v="16.550000000001234"/>
        <n v="16.550231481482715"/>
        <n v="16.550462962964197"/>
        <n v="16.550694444445678"/>
        <n v="16.55092592592716"/>
        <n v="16.551157407408642"/>
        <n v="16.551388888890123"/>
        <n v="16.551620370371605"/>
        <n v="16.551851851853087"/>
        <n v="16.552083333334568"/>
        <n v="16.55231481481605"/>
        <n v="16.552546296297532"/>
        <n v="16.552777777779013"/>
        <n v="16.553009259260495"/>
        <n v="16.553240740741977"/>
        <n v="16.553472222223458"/>
        <n v="16.55370370370494"/>
        <n v="16.553935185186422"/>
        <n v="16.554166666667903"/>
        <n v="16.554398148149385"/>
        <n v="16.554629629630867"/>
        <n v="16.554861111112348"/>
        <n v="16.55509259259383"/>
        <n v="16.555324074075312"/>
        <n v="16.555555555556793"/>
        <n v="16.555787037038275"/>
        <n v="16.556018518519757"/>
        <n v="16.556250000001238"/>
        <n v="16.55648148148272"/>
        <n v="16.556712962964202"/>
        <n v="16.556944444445683"/>
        <n v="16.557175925927165"/>
        <n v="16.557407407408647"/>
        <n v="16.557638888890128"/>
        <n v="16.55787037037161"/>
        <n v="16.558101851853092"/>
        <n v="16.558333333334573"/>
        <n v="16.558564814816055"/>
        <n v="16.558796296297537"/>
        <n v="16.559027777779018"/>
        <n v="16.5592592592605"/>
        <n v="16.559490740741982"/>
        <n v="16.559722222223463"/>
        <n v="16.559953703704945"/>
        <n v="16.560185185186427"/>
        <n v="16.560416666667908"/>
        <n v="16.56064814814939"/>
        <n v="16.560879629630872"/>
        <n v="16.561111111112353"/>
        <n v="16.561342592593835"/>
        <n v="16.561574074075317"/>
        <n v="16.561805555556798"/>
        <n v="16.56203703703828"/>
        <n v="16.562268518519762"/>
        <n v="16.562500000001243"/>
        <n v="16.562731481482725"/>
        <n v="16.562962962964207"/>
        <n v="16.563194444445688"/>
        <n v="16.56342592592717"/>
        <n v="16.563657407408652"/>
        <n v="16.563888888890133"/>
        <n v="16.564120370371615"/>
        <n v="16.564351851853097"/>
        <n v="16.564583333334578"/>
        <n v="16.56481481481606"/>
        <n v="16.565046296297542"/>
        <n v="16.565277777779023"/>
        <n v="16.565509259260505"/>
        <n v="16.565740740741987"/>
        <n v="16.565972222223468"/>
        <n v="16.56620370370495"/>
        <n v="16.566435185186432"/>
        <n v="16.566666666667913"/>
        <n v="16.566898148149395"/>
        <n v="16.567129629630877"/>
        <n v="16.567361111112358"/>
        <n v="16.56759259259384"/>
        <n v="16.567824074075322"/>
        <n v="16.568055555556803"/>
        <n v="16.568287037038285"/>
        <n v="16.568518518519767"/>
        <n v="16.568750000001248"/>
        <n v="16.56898148148273"/>
        <n v="16.569212962964212"/>
        <n v="16.569444444445693"/>
        <n v="16.569675925927175"/>
        <n v="16.569907407408657"/>
        <n v="16.570138888890138"/>
        <n v="16.57037037037162"/>
        <n v="16.570601851853102"/>
        <n v="16.570833333334583"/>
        <n v="16.571064814816065"/>
        <n v="16.571296296297547"/>
        <n v="16.571527777779028"/>
        <n v="16.57175925926051"/>
        <n v="16.571990740741992"/>
        <n v="16.572222222223473"/>
        <n v="16.572453703704955"/>
        <n v="16.572685185186437"/>
        <n v="16.572916666667918"/>
        <n v="16.5731481481494"/>
        <n v="16.573379629630882"/>
        <n v="16.573611111112363"/>
        <n v="16.573842592593845"/>
        <n v="16.574074074075327"/>
        <n v="16.574305555556808"/>
        <n v="16.57453703703829"/>
        <n v="16.574768518519772"/>
        <n v="16.575000000001253"/>
        <n v="16.575231481482735"/>
        <n v="16.575462962964217"/>
        <n v="16.575694444445698"/>
        <n v="16.57592592592718"/>
        <n v="16.576157407408662"/>
        <n v="16.576388888890143"/>
        <n v="16.576620370371625"/>
        <n v="16.576851851853107"/>
        <n v="16.577083333334588"/>
        <n v="16.57731481481607"/>
        <n v="16.577546296297552"/>
        <n v="16.577777777779033"/>
        <n v="16.578009259260515"/>
        <n v="16.578240740741997"/>
        <n v="16.578472222223478"/>
        <n v="16.57870370370496"/>
        <n v="16.578935185186442"/>
        <n v="16.579166666667923"/>
        <n v="16.579398148149405"/>
        <n v="16.579629629630887"/>
        <n v="16.579861111112368"/>
        <n v="16.58009259259385"/>
        <n v="16.580324074075332"/>
        <n v="16.580555555556813"/>
        <n v="16.580787037038295"/>
        <n v="16.581018518519777"/>
        <n v="16.581250000001258"/>
        <n v="16.58148148148274"/>
        <n v="16.581712962964222"/>
        <n v="16.581944444445703"/>
        <n v="16.582175925927185"/>
        <n v="16.582407407408667"/>
        <n v="16.582638888890148"/>
        <n v="16.58287037037163"/>
        <n v="16.583101851853112"/>
        <n v="16.583333333334593"/>
        <n v="16.583564814816075"/>
        <n v="16.583796296297557"/>
        <n v="16.584027777779038"/>
        <n v="16.58425925926052"/>
        <n v="16.584490740742002"/>
        <n v="16.584722222223483"/>
        <n v="16.584953703704965"/>
        <n v="16.585185185186447"/>
        <n v="16.585416666667928"/>
        <n v="16.58564814814941"/>
        <n v="16.585879629630892"/>
        <n v="16.586111111112373"/>
        <n v="16.586342592593855"/>
        <n v="16.586574074075337"/>
        <n v="16.586805555556818"/>
        <n v="16.5870370370383"/>
        <n v="16.587268518519782"/>
        <n v="16.587500000001263"/>
        <n v="16.587731481482745"/>
        <n v="16.587962962964227"/>
        <n v="16.588194444445708"/>
        <n v="16.58842592592719"/>
        <n v="16.588657407408672"/>
        <n v="16.588888888890153"/>
        <n v="16.589120370371635"/>
        <n v="16.589351851853117"/>
        <n v="16.589583333334598"/>
        <n v="16.58981481481608"/>
        <n v="16.590046296297562"/>
        <n v="16.590277777779043"/>
        <n v="16.590509259260525"/>
        <n v="16.590740740742007"/>
        <n v="16.590972222223488"/>
        <n v="16.59120370370497"/>
        <n v="16.591435185186452"/>
        <n v="16.591666666667933"/>
        <n v="16.591898148149415"/>
        <n v="16.592129629630897"/>
        <n v="16.592361111112378"/>
        <n v="16.59259259259386"/>
        <n v="16.592824074075342"/>
        <n v="16.593055555556823"/>
        <n v="16.593287037038305"/>
        <n v="16.593518518519787"/>
        <n v="16.593750000001268"/>
        <n v="16.59398148148275"/>
        <n v="16.594212962964232"/>
        <n v="16.594444444445713"/>
        <n v="16.594675925927195"/>
        <n v="16.594907407408677"/>
        <n v="16.595138888890158"/>
        <n v="16.59537037037164"/>
        <n v="16.595601851853122"/>
        <n v="16.595833333334603"/>
        <n v="16.596064814816085"/>
        <n v="16.596296296297567"/>
        <n v="16.596527777779048"/>
        <n v="16.59675925926053"/>
        <n v="16.596990740742012"/>
        <n v="16.597222222223493"/>
        <n v="16.597453703704975"/>
        <n v="16.597685185186457"/>
        <n v="16.597916666667938"/>
        <n v="16.59814814814942"/>
        <n v="16.598379629630902"/>
        <n v="16.598611111112383"/>
        <n v="16.598842592593865"/>
        <n v="16.599074074075347"/>
        <n v="16.599305555556828"/>
        <n v="16.59953703703831"/>
        <n v="16.599768518519792"/>
        <n v="16.600000000001273"/>
        <n v="16.600231481482755"/>
        <n v="16.600462962964237"/>
        <n v="16.600694444445718"/>
        <n v="16.6009259259272"/>
        <n v="16.601157407408682"/>
        <n v="16.601388888890163"/>
        <n v="16.601620370371645"/>
        <n v="16.601851851853127"/>
        <n v="16.602083333334608"/>
        <n v="16.60231481481609"/>
        <n v="16.602546296297572"/>
        <n v="16.602777777779053"/>
        <n v="16.603009259260535"/>
        <n v="16.603240740742017"/>
        <n v="16.603472222223498"/>
        <n v="16.60370370370498"/>
        <n v="16.603935185186462"/>
        <n v="16.604166666667943"/>
        <n v="16.604398148149425"/>
        <n v="16.604629629630907"/>
        <n v="16.604861111112388"/>
        <n v="16.60509259259387"/>
        <n v="16.605324074075352"/>
        <n v="16.605555555556833"/>
        <n v="16.605787037038315"/>
        <n v="16.606018518519797"/>
        <n v="16.606250000001278"/>
        <n v="16.60648148148276"/>
        <n v="16.606712962964242"/>
        <n v="16.606944444445723"/>
        <n v="16.607175925927205"/>
        <n v="16.607407407408687"/>
        <n v="16.607638888890168"/>
        <n v="16.60787037037165"/>
        <n v="16.608101851853132"/>
        <n v="16.608333333334613"/>
        <n v="16.608564814816095"/>
        <n v="16.608796296297577"/>
        <n v="16.609027777779058"/>
        <n v="16.60925925926054"/>
        <n v="16.609490740742022"/>
        <n v="16.609722222223503"/>
        <n v="16.609953703704985"/>
        <n v="16.610185185186467"/>
        <n v="16.610416666667948"/>
        <n v="16.61064814814943"/>
        <n v="16.610879629630912"/>
        <n v="16.611111111112393"/>
        <n v="16.611342592593875"/>
        <n v="16.611574074075357"/>
        <n v="16.611805555556838"/>
        <n v="16.61203703703832"/>
        <n v="16.612268518519802"/>
        <n v="16.612500000001283"/>
        <n v="16.612731481482765"/>
        <n v="16.612962962964247"/>
        <n v="16.613194444445728"/>
        <n v="16.61342592592721"/>
        <n v="16.613657407408692"/>
        <n v="16.613888888890173"/>
        <n v="16.614120370371655"/>
        <n v="16.614351851853137"/>
        <n v="16.614583333334618"/>
        <n v="16.6148148148161"/>
        <n v="16.615046296297582"/>
        <n v="16.615277777779063"/>
        <n v="16.615509259260545"/>
        <n v="16.615740740742027"/>
        <n v="16.615972222223508"/>
        <n v="16.61620370370499"/>
        <n v="16.616435185186472"/>
        <n v="16.616666666667953"/>
        <n v="16.616898148149435"/>
        <n v="16.617129629630917"/>
        <n v="16.617361111112398"/>
        <n v="16.61759259259388"/>
        <n v="16.617824074075362"/>
        <n v="16.618055555556843"/>
        <n v="16.618287037038325"/>
        <n v="16.618518518519807"/>
        <n v="16.618750000001288"/>
        <n v="16.61898148148277"/>
        <n v="16.619212962964252"/>
        <n v="16.619444444445733"/>
        <n v="16.619675925927215"/>
        <n v="16.619907407408697"/>
        <n v="16.620138888890178"/>
        <n v="16.62037037037166"/>
        <n v="16.620601851853142"/>
        <n v="16.620833333334623"/>
        <n v="16.621064814816105"/>
        <n v="16.621296296297587"/>
        <n v="16.621527777779068"/>
        <n v="16.62175925926055"/>
        <n v="16.621990740742032"/>
        <n v="16.622222222223513"/>
        <n v="16.622453703704995"/>
        <n v="16.622685185186477"/>
        <n v="16.622916666667958"/>
        <n v="16.62314814814944"/>
        <n v="16.623379629630922"/>
        <n v="16.623611111112403"/>
        <n v="16.623842592593885"/>
        <n v="16.624074074075367"/>
        <n v="16.624305555556848"/>
        <n v="16.62453703703833"/>
        <n v="16.624768518519812"/>
        <n v="16.625000000001293"/>
        <n v="16.625231481482775"/>
        <n v="16.625462962964257"/>
        <n v="16.625694444445738"/>
        <n v="16.62592592592722"/>
        <n v="16.626157407408702"/>
        <n v="16.626388888890183"/>
        <n v="16.626620370371665"/>
        <n v="16.626851851853147"/>
        <n v="16.627083333334628"/>
        <n v="16.62731481481611"/>
        <n v="16.627546296297592"/>
        <n v="16.627777777779073"/>
        <n v="16.628009259260555"/>
        <n v="16.628240740742037"/>
        <n v="16.628472222223518"/>
        <n v="16.628703703705"/>
        <n v="16.628935185186482"/>
        <n v="16.629166666667963"/>
        <n v="16.629398148149445"/>
        <n v="16.629629629630927"/>
        <n v="16.629861111112408"/>
        <n v="16.63009259259389"/>
        <n v="16.630324074075371"/>
        <n v="16.630555555556853"/>
        <n v="16.630787037038335"/>
        <n v="16.631018518519816"/>
        <n v="16.631250000001298"/>
        <n v="16.63148148148278"/>
        <n v="16.631712962964261"/>
        <n v="16.631944444445743"/>
        <n v="16.632175925927225"/>
        <n v="16.632407407408706"/>
        <n v="16.632638888890188"/>
        <n v="16.63287037037167"/>
        <n v="16.633101851853151"/>
        <n v="16.633333333334633"/>
        <n v="16.633564814816115"/>
        <n v="16.633796296297596"/>
        <n v="16.634027777779078"/>
        <n v="16.63425925926056"/>
        <n v="16.634490740742041"/>
        <n v="16.634722222223523"/>
        <n v="16.634953703705005"/>
        <n v="16.635185185186486"/>
        <n v="16.635416666667968"/>
        <n v="16.63564814814945"/>
        <n v="16.635879629630931"/>
        <n v="16.636111111112413"/>
        <n v="16.636342592593895"/>
        <n v="16.636574074075376"/>
        <n v="16.636805555556858"/>
        <n v="16.63703703703834"/>
        <n v="16.637268518519821"/>
        <n v="16.637500000001303"/>
        <n v="16.637731481482785"/>
        <n v="16.637962962964266"/>
        <n v="16.638194444445748"/>
        <n v="16.63842592592723"/>
        <n v="16.638657407408711"/>
        <n v="16.638888888890193"/>
        <n v="16.639120370371675"/>
        <n v="16.639351851853156"/>
        <n v="16.639583333334638"/>
        <n v="16.63981481481612"/>
        <n v="16.640046296297601"/>
        <n v="16.640277777779083"/>
        <n v="16.640509259260565"/>
        <n v="16.640740740742046"/>
        <n v="16.640972222223528"/>
        <n v="16.64120370370501"/>
        <n v="16.641435185186491"/>
        <n v="16.641666666667973"/>
        <n v="16.641898148149455"/>
        <n v="16.642129629630936"/>
        <n v="16.642361111112418"/>
        <n v="16.6425925925939"/>
        <n v="16.642824074075381"/>
        <n v="16.643055555556863"/>
        <n v="16.643287037038345"/>
        <n v="16.643518518519826"/>
        <n v="16.643750000001308"/>
        <n v="16.64398148148279"/>
        <n v="16.644212962964271"/>
        <n v="16.644444444445753"/>
        <n v="16.644675925927235"/>
        <n v="16.644907407408716"/>
        <n v="16.645138888890198"/>
        <n v="16.64537037037168"/>
        <n v="16.645601851853161"/>
        <n v="16.645833333334643"/>
        <n v="16.646064814816125"/>
        <n v="16.646296296297606"/>
        <n v="16.646527777779088"/>
        <n v="16.64675925926057"/>
        <n v="16.646990740742051"/>
        <n v="16.647222222223533"/>
        <n v="16.647453703705015"/>
        <n v="16.647685185186496"/>
        <n v="16.647916666667978"/>
        <n v="16.64814814814946"/>
        <n v="16.648379629630941"/>
        <n v="16.648611111112423"/>
        <n v="16.648842592593905"/>
        <n v="16.649074074075386"/>
        <n v="16.649305555556868"/>
        <n v="16.64953703703835"/>
        <n v="16.649768518519831"/>
        <n v="16.650000000001313"/>
        <n v="16.650231481482795"/>
        <n v="16.650462962964276"/>
        <n v="16.650694444445758"/>
        <n v="16.65092592592724"/>
        <n v="16.651157407408721"/>
        <n v="16.651388888890203"/>
        <n v="16.651620370371685"/>
        <n v="16.651851851853166"/>
        <n v="16.652083333334648"/>
        <n v="16.65231481481613"/>
        <n v="16.652546296297611"/>
        <n v="16.652777777779093"/>
        <n v="16.653009259260575"/>
        <n v="16.653240740742056"/>
        <n v="16.653472222223538"/>
        <n v="16.65370370370502"/>
        <n v="16.653935185186501"/>
        <n v="16.654166666667983"/>
        <n v="16.654398148149465"/>
        <n v="16.654629629630946"/>
        <n v="16.654861111112428"/>
        <n v="16.65509259259391"/>
        <n v="16.655324074075391"/>
        <n v="16.655555555556873"/>
        <n v="16.655787037038355"/>
        <n v="16.656018518519836"/>
        <n v="16.656250000001318"/>
        <n v="16.6564814814828"/>
        <n v="16.656712962964281"/>
        <n v="16.656944444445763"/>
        <n v="16.657175925927245"/>
        <n v="16.657407407408726"/>
        <n v="16.657638888890208"/>
        <n v="16.65787037037169"/>
        <n v="16.658101851853171"/>
        <n v="16.658333333334653"/>
        <n v="16.658564814816135"/>
        <n v="16.658796296297616"/>
        <n v="16.659027777779098"/>
        <n v="16.65925925926058"/>
        <n v="16.659490740742061"/>
        <n v="16.659722222223543"/>
        <n v="16.659953703705025"/>
        <n v="16.660185185186506"/>
        <n v="16.660416666667988"/>
        <n v="16.66064814814947"/>
        <n v="16.660879629630951"/>
        <n v="16.661111111112433"/>
        <n v="16.661342592593915"/>
        <n v="16.661574074075396"/>
        <n v="16.661805555556878"/>
        <n v="16.66203703703836"/>
        <n v="16.662268518519841"/>
        <n v="16.662500000001323"/>
        <n v="16.662731481482805"/>
        <n v="16.662962962964286"/>
        <n v="16.663194444445768"/>
        <n v="16.66342592592725"/>
        <n v="16.663657407408731"/>
        <n v="16.663888888890213"/>
        <n v="16.664120370371695"/>
        <n v="16.664351851853176"/>
        <n v="16.664583333334658"/>
        <n v="16.66481481481614"/>
        <n v="16.665046296297621"/>
        <n v="16.665277777779103"/>
        <n v="16.665509259260585"/>
        <n v="16.665740740742066"/>
        <n v="16.665972222223548"/>
        <n v="16.66620370370503"/>
        <n v="16.666435185186511"/>
        <n v="16.666666666667993"/>
        <n v="16.666898148149475"/>
        <n v="16.667129629630956"/>
        <n v="16.667361111112438"/>
        <n v="16.66759259259392"/>
        <n v="16.667824074075401"/>
        <n v="16.668055555556883"/>
        <n v="16.668287037038365"/>
        <n v="16.668518518519846"/>
        <n v="16.668750000001328"/>
        <n v="16.66898148148281"/>
        <n v="16.669212962964291"/>
        <n v="16.669444444445773"/>
        <n v="16.669675925927255"/>
        <n v="16.669907407408736"/>
        <n v="16.670138888890218"/>
        <n v="16.6703703703717"/>
        <n v="16.670601851853181"/>
        <n v="16.670833333334663"/>
        <n v="16.671064814816145"/>
        <n v="16.671296296297626"/>
        <n v="16.671527777779108"/>
        <n v="16.67175925926059"/>
        <n v="16.671990740742071"/>
        <n v="16.672222222223553"/>
        <n v="16.672453703705035"/>
        <n v="16.672685185186516"/>
        <n v="16.672916666667998"/>
        <n v="16.67314814814948"/>
        <n v="16.673379629630961"/>
        <n v="16.673611111112443"/>
        <n v="16.673842592593925"/>
        <n v="16.674074074075406"/>
        <n v="16.674305555556888"/>
        <n v="16.67453703703837"/>
        <n v="16.674768518519851"/>
        <n v="16.675000000001333"/>
        <n v="16.675231481482815"/>
        <n v="16.675462962964296"/>
        <n v="16.675694444445778"/>
        <n v="16.67592592592726"/>
        <n v="16.676157407408741"/>
        <n v="16.676388888890223"/>
        <n v="16.676620370371705"/>
        <n v="16.676851851853186"/>
        <n v="16.677083333334668"/>
        <n v="16.67731481481615"/>
        <n v="16.677546296297631"/>
        <n v="16.677777777779113"/>
        <n v="16.678009259260595"/>
        <n v="16.678240740742076"/>
        <n v="16.678472222223558"/>
        <n v="16.67870370370504"/>
        <n v="16.678935185186521"/>
        <n v="16.679166666668003"/>
        <n v="16.679398148149485"/>
        <n v="16.679629629630966"/>
        <n v="16.679861111112448"/>
        <n v="16.68009259259393"/>
        <n v="16.680324074075411"/>
        <n v="16.680555555556893"/>
        <n v="16.680787037038375"/>
        <n v="16.681018518519856"/>
        <n v="16.681250000001338"/>
        <n v="16.68148148148282"/>
        <n v="16.681712962964301"/>
        <n v="16.681944444445783"/>
        <n v="16.682175925927265"/>
        <n v="16.682407407408746"/>
        <n v="16.682638888890228"/>
        <n v="16.68287037037171"/>
        <n v="16.683101851853191"/>
        <n v="16.683333333334673"/>
        <n v="16.683564814816155"/>
        <n v="16.683796296297636"/>
        <n v="16.684027777779118"/>
        <n v="16.6842592592606"/>
        <n v="16.684490740742081"/>
        <n v="16.684722222223563"/>
        <n v="16.684953703705045"/>
        <n v="16.685185185186526"/>
        <n v="16.685416666668008"/>
        <n v="16.68564814814949"/>
        <n v="16.685879629630971"/>
        <n v="16.686111111112453"/>
        <n v="16.686342592593935"/>
        <n v="16.686574074075416"/>
        <n v="16.686805555556898"/>
        <n v="16.68703703703838"/>
        <n v="16.687268518519861"/>
        <n v="16.687500000001343"/>
        <n v="16.687731481482825"/>
        <n v="16.687962962964306"/>
        <n v="16.688194444445788"/>
        <n v="16.68842592592727"/>
        <n v="16.688657407408751"/>
        <n v="16.688888888890233"/>
        <n v="16.689120370371715"/>
        <n v="16.689351851853196"/>
        <n v="16.689583333334678"/>
        <n v="16.68981481481616"/>
        <n v="16.690046296297641"/>
        <n v="16.690277777779123"/>
        <n v="16.690509259260605"/>
        <n v="16.690740740742086"/>
        <n v="16.690972222223568"/>
        <n v="16.69120370370505"/>
        <n v="16.691435185186531"/>
        <n v="16.691666666668013"/>
        <n v="16.691898148149495"/>
        <n v="16.692129629630976"/>
        <n v="16.692361111112458"/>
        <n v="16.69259259259394"/>
        <n v="16.692824074075421"/>
        <n v="16.693055555556903"/>
        <n v="16.693287037038385"/>
        <n v="16.693518518519866"/>
        <n v="16.693750000001348"/>
        <n v="16.69398148148283"/>
        <n v="16.694212962964311"/>
        <n v="16.694444444445793"/>
        <n v="16.694675925927275"/>
        <n v="16.694907407408756"/>
        <n v="16.695138888890238"/>
        <n v="16.69537037037172"/>
        <n v="16.695601851853201"/>
        <n v="16.695833333334683"/>
        <n v="16.696064814816165"/>
        <n v="16.696296296297646"/>
        <n v="16.696527777779128"/>
        <n v="16.69675925926061"/>
        <n v="16.696990740742091"/>
        <n v="16.697222222223573"/>
        <n v="16.697453703705055"/>
        <n v="16.697685185186536"/>
        <n v="16.697916666668018"/>
        <n v="16.6981481481495"/>
        <n v="16.698379629630981"/>
        <n v="16.698611111112463"/>
        <n v="16.698842592593945"/>
        <n v="16.699074074075426"/>
        <n v="16.699305555556908"/>
        <n v="16.69953703703839"/>
        <n v="16.699768518519871"/>
        <n v="16.700000000001353"/>
        <n v="16.700231481482835"/>
        <n v="16.700462962964316"/>
        <n v="16.700694444445798"/>
        <n v="16.70092592592728"/>
        <n v="16.701157407408761"/>
        <n v="16.701388888890243"/>
        <n v="16.701620370371725"/>
        <n v="16.701851851853206"/>
        <n v="16.702083333334688"/>
        <n v="16.70231481481617"/>
        <n v="16.702546296297651"/>
        <n v="16.702777777779133"/>
        <n v="16.703009259260615"/>
        <n v="16.703240740742096"/>
        <n v="16.703472222223578"/>
        <n v="16.70370370370506"/>
        <n v="16.703935185186541"/>
        <n v="16.704166666668023"/>
        <n v="16.704398148149505"/>
        <n v="16.704629629630986"/>
        <n v="16.704861111112468"/>
        <n v="16.70509259259395"/>
        <n v="16.705324074075431"/>
        <n v="16.705555555556913"/>
        <n v="16.705787037038395"/>
        <n v="16.706018518519876"/>
        <n v="16.706250000001358"/>
        <n v="16.70648148148284"/>
        <n v="16.706712962964321"/>
        <n v="16.706944444445803"/>
        <n v="16.707175925927285"/>
        <n v="16.707407407408766"/>
        <n v="16.707638888890248"/>
        <n v="16.70787037037173"/>
        <n v="16.708101851853211"/>
        <n v="16.708333333334693"/>
        <n v="16.708564814816175"/>
        <n v="16.708796296297656"/>
        <n v="16.709027777779138"/>
        <n v="16.70925925926062"/>
        <n v="16.709490740742101"/>
        <n v="16.709722222223583"/>
        <n v="16.709953703705064"/>
        <n v="16.710185185186546"/>
        <n v="16.710416666668028"/>
        <n v="16.710648148149509"/>
        <n v="16.710879629630991"/>
        <n v="16.711111111112473"/>
        <n v="16.711342592593954"/>
        <n v="16.711574074075436"/>
        <n v="16.711805555556918"/>
        <n v="16.712037037038399"/>
        <n v="16.712268518519881"/>
        <n v="16.712500000001363"/>
        <n v="16.712731481482844"/>
        <n v="16.712962962964326"/>
        <n v="16.713194444445808"/>
        <n v="16.713425925927289"/>
        <n v="16.713657407408771"/>
        <n v="16.713888888890253"/>
        <n v="16.714120370371734"/>
        <n v="16.714351851853216"/>
        <n v="16.714583333334698"/>
        <n v="16.714814814816179"/>
        <n v="16.715046296297661"/>
        <n v="16.715277777779143"/>
        <n v="16.715509259260624"/>
        <n v="16.715740740742106"/>
        <n v="16.715972222223588"/>
        <n v="16.716203703705069"/>
        <n v="16.716435185186551"/>
        <n v="16.716666666668033"/>
        <n v="16.716898148149514"/>
        <n v="16.717129629630996"/>
        <n v="16.717361111112478"/>
        <n v="16.717592592593959"/>
        <n v="16.717824074075441"/>
        <n v="16.718055555556923"/>
        <n v="16.718287037038404"/>
        <n v="16.718518518519886"/>
        <n v="16.718750000001368"/>
        <n v="16.718981481482849"/>
        <n v="16.719212962964331"/>
        <n v="16.719444444445813"/>
        <n v="16.719675925927294"/>
        <n v="16.719907407408776"/>
        <n v="16.720138888890258"/>
        <n v="16.720370370371739"/>
        <n v="16.720601851853221"/>
        <n v="16.720833333334703"/>
        <n v="16.721064814816184"/>
        <n v="16.721296296297666"/>
        <n v="16.721527777779148"/>
        <n v="16.721759259260629"/>
        <n v="16.721990740742111"/>
        <n v="16.722222222223593"/>
        <n v="16.722453703705074"/>
        <n v="16.722685185186556"/>
        <n v="16.722916666668038"/>
        <n v="16.723148148149519"/>
        <n v="16.723379629631001"/>
        <n v="16.723611111112483"/>
        <n v="16.723842592593964"/>
        <n v="16.724074074075446"/>
        <n v="16.724305555556928"/>
        <n v="16.724537037038409"/>
        <n v="16.724768518519891"/>
        <n v="16.725000000001373"/>
        <n v="16.725231481482854"/>
        <n v="16.725462962964336"/>
        <n v="16.725694444445818"/>
        <n v="16.725925925927299"/>
        <n v="16.726157407408781"/>
        <n v="16.726388888890263"/>
        <n v="16.726620370371744"/>
        <n v="16.726851851853226"/>
        <n v="16.727083333334708"/>
        <n v="16.727314814816189"/>
        <n v="16.727546296297671"/>
        <n v="16.727777777779153"/>
        <n v="16.728009259260634"/>
        <n v="16.728240740742116"/>
        <n v="16.728472222223598"/>
        <n v="16.728703703705079"/>
        <n v="16.728935185186561"/>
        <n v="16.729166666668043"/>
        <n v="16.729398148149524"/>
        <n v="16.729629629631006"/>
        <n v="16.729861111112488"/>
        <n v="16.730092592593969"/>
        <n v="16.730324074075451"/>
        <n v="16.730555555556933"/>
        <n v="16.730787037038414"/>
        <n v="16.731018518519896"/>
        <n v="16.731250000001378"/>
        <n v="16.731481481482859"/>
        <n v="16.731712962964341"/>
        <n v="16.731944444445823"/>
        <n v="16.732175925927304"/>
        <n v="16.732407407408786"/>
        <n v="16.732638888890268"/>
        <n v="16.732870370371749"/>
        <n v="16.733101851853231"/>
        <n v="16.733333333334713"/>
        <n v="16.733564814816194"/>
        <n v="16.733796296297676"/>
        <n v="16.734027777779158"/>
        <n v="16.734259259260639"/>
        <n v="16.734490740742121"/>
        <n v="16.734722222223603"/>
        <n v="16.734953703705084"/>
        <n v="16.735185185186566"/>
        <n v="16.735416666668048"/>
        <n v="16.735648148149529"/>
        <n v="16.735879629631011"/>
        <n v="16.736111111112493"/>
        <n v="16.736342592593974"/>
        <n v="16.736574074075456"/>
        <n v="16.736805555556938"/>
        <n v="16.737037037038419"/>
        <n v="16.737268518519901"/>
        <n v="16.737500000001383"/>
        <n v="16.737731481482864"/>
        <n v="16.737962962964346"/>
        <n v="16.738194444445828"/>
        <n v="16.738425925927309"/>
        <n v="16.738657407408791"/>
        <n v="16.738888888890273"/>
        <n v="16.739120370371754"/>
        <n v="16.739351851853236"/>
        <n v="16.739583333334718"/>
        <n v="16.739814814816199"/>
        <n v="16.740046296297681"/>
        <n v="16.740277777779163"/>
        <n v="16.740509259260644"/>
        <n v="16.740740740742126"/>
        <n v="16.740972222223608"/>
        <n v="16.741203703705089"/>
        <n v="16.741435185186571"/>
        <n v="16.741666666668053"/>
        <n v="16.741898148149534"/>
        <n v="16.742129629631016"/>
        <n v="16.742361111112498"/>
        <n v="16.742592592593979"/>
        <n v="16.742824074075461"/>
        <n v="16.743055555556943"/>
        <n v="16.743287037038424"/>
        <n v="16.743518518519906"/>
        <n v="16.743750000001388"/>
        <n v="16.743981481482869"/>
        <n v="16.744212962964351"/>
        <n v="16.744444444445833"/>
        <n v="16.744675925927314"/>
        <n v="16.744907407408796"/>
        <n v="16.745138888890278"/>
        <n v="16.745370370371759"/>
        <n v="16.745601851853241"/>
        <n v="16.745833333334723"/>
        <n v="16.746064814816204"/>
        <n v="16.746296296297686"/>
        <n v="16.746527777779168"/>
        <n v="16.746759259260649"/>
        <n v="16.746990740742131"/>
        <n v="16.747222222223613"/>
        <n v="16.747453703705094"/>
        <n v="16.747685185186576"/>
        <n v="16.747916666668058"/>
        <n v="16.748148148149539"/>
        <n v="16.748379629631021"/>
        <n v="16.748611111112503"/>
        <n v="16.748842592593984"/>
        <n v="16.749074074075466"/>
        <n v="16.749305555556948"/>
        <n v="16.749537037038429"/>
        <n v="16.749768518519911"/>
        <n v="16.750000000001393"/>
        <n v="16.750231481482874"/>
        <n v="16.750462962964356"/>
        <n v="16.750694444445838"/>
        <n v="16.750925925927319"/>
        <n v="16.751157407408801"/>
        <n v="16.751388888890283"/>
        <n v="16.751620370371764"/>
        <n v="16.751851851853246"/>
        <n v="16.752083333334728"/>
        <n v="16.752314814816209"/>
        <n v="16.752546296297691"/>
        <n v="16.752777777779173"/>
        <n v="16.753009259260654"/>
        <n v="16.753240740742136"/>
        <n v="16.753472222223618"/>
        <n v="16.753703703705099"/>
        <n v="16.753935185186581"/>
        <n v="16.754166666668063"/>
        <n v="16.754398148149544"/>
        <n v="16.754629629631026"/>
        <n v="16.754861111112508"/>
        <n v="16.755092592593989"/>
        <n v="16.755324074075471"/>
        <n v="16.755555555556953"/>
        <n v="16.755787037038434"/>
        <n v="16.756018518519916"/>
        <n v="16.756250000001398"/>
        <n v="16.756481481482879"/>
        <n v="16.756712962964361"/>
        <n v="16.756944444445843"/>
        <n v="16.757175925927324"/>
        <n v="16.757407407408806"/>
        <n v="16.757638888890288"/>
        <n v="16.757870370371769"/>
        <n v="16.758101851853251"/>
        <n v="16.758333333334733"/>
        <n v="16.758564814816214"/>
        <n v="16.758796296297696"/>
        <n v="16.759027777779178"/>
        <n v="16.759259259260659"/>
        <n v="16.759490740742141"/>
        <n v="16.759722222223623"/>
        <n v="16.759953703705104"/>
        <n v="16.760185185186586"/>
        <n v="16.760416666668068"/>
        <n v="16.760648148149549"/>
        <n v="16.760879629631031"/>
        <n v="16.761111111112513"/>
        <n v="16.761342592593994"/>
        <n v="16.761574074075476"/>
        <n v="16.761805555556958"/>
        <n v="16.762037037038439"/>
        <n v="16.762268518519921"/>
        <n v="16.762500000001403"/>
        <n v="16.762731481482884"/>
        <n v="16.762962962964366"/>
        <n v="16.763194444445848"/>
        <n v="16.763425925927329"/>
        <n v="16.763657407408811"/>
        <n v="16.763888888890293"/>
        <n v="16.764120370371774"/>
        <n v="16.764351851853256"/>
        <n v="16.764583333334738"/>
        <n v="16.764814814816219"/>
        <n v="16.765046296297701"/>
        <n v="16.765277777779183"/>
        <n v="16.765509259260664"/>
        <n v="16.765740740742146"/>
        <n v="16.765972222223628"/>
        <n v="16.766203703705109"/>
        <n v="16.766435185186591"/>
        <n v="16.766666666668073"/>
        <n v="16.766898148149554"/>
        <n v="16.767129629631036"/>
        <n v="16.767361111112518"/>
        <n v="16.767592592593999"/>
        <n v="16.767824074075481"/>
        <n v="16.768055555556963"/>
        <n v="16.768287037038444"/>
        <n v="16.768518518519926"/>
        <n v="16.768750000001408"/>
        <n v="16.768981481482889"/>
        <n v="16.769212962964371"/>
        <n v="16.769444444445853"/>
        <n v="16.769675925927334"/>
        <n v="16.769907407408816"/>
        <n v="16.770138888890298"/>
        <n v="16.770370370371779"/>
        <n v="16.770601851853261"/>
        <n v="16.770833333334743"/>
        <n v="16.771064814816224"/>
        <n v="16.771296296297706"/>
        <n v="16.771527777779188"/>
        <n v="16.771759259260669"/>
        <n v="16.771990740742151"/>
        <n v="16.772222222223633"/>
        <n v="16.772453703705114"/>
        <n v="16.772685185186596"/>
        <n v="16.772916666668078"/>
        <n v="16.773148148149559"/>
        <n v="16.773379629631041"/>
        <n v="16.773611111112523"/>
        <n v="16.773842592594004"/>
        <n v="16.774074074075486"/>
        <n v="16.774305555556968"/>
        <n v="16.774537037038449"/>
        <n v="16.774768518519931"/>
        <n v="16.775000000001413"/>
        <n v="16.775231481482894"/>
        <n v="16.775462962964376"/>
        <n v="16.775694444445858"/>
        <n v="16.775925925927339"/>
        <n v="16.776157407408821"/>
        <n v="16.776388888890303"/>
        <n v="16.776620370371784"/>
        <n v="16.776851851853266"/>
        <n v="16.777083333334748"/>
        <n v="16.777314814816229"/>
        <n v="16.777546296297711"/>
        <n v="16.777777777779193"/>
        <n v="16.778009259260674"/>
        <n v="16.778240740742156"/>
        <n v="16.778472222223638"/>
        <n v="16.778703703705119"/>
        <n v="16.778935185186601"/>
        <n v="16.779166666668083"/>
        <n v="16.779398148149564"/>
        <n v="16.779629629631046"/>
        <n v="16.779861111112528"/>
        <n v="16.780092592594009"/>
        <n v="16.780324074075491"/>
        <n v="16.780555555556973"/>
        <n v="16.780787037038454"/>
        <n v="16.781018518519936"/>
        <n v="16.781250000001418"/>
        <n v="16.781481481482899"/>
        <n v="16.781712962964381"/>
        <n v="16.781944444445863"/>
        <n v="16.782175925927344"/>
        <n v="16.782407407408826"/>
        <n v="16.782638888890308"/>
        <n v="16.782870370371789"/>
        <n v="16.783101851853271"/>
        <n v="16.783333333334753"/>
        <n v="16.783564814816234"/>
        <n v="16.783796296297716"/>
        <n v="16.784027777779198"/>
        <n v="16.784259259260679"/>
        <n v="16.784490740742161"/>
        <n v="16.784722222223643"/>
        <n v="16.784953703705124"/>
        <n v="16.785185185186606"/>
        <n v="16.785416666668088"/>
        <n v="16.785648148149569"/>
        <n v="16.785879629631051"/>
        <n v="16.786111111112533"/>
        <n v="16.786342592594014"/>
        <n v="16.786574074075496"/>
        <n v="16.786805555556978"/>
        <n v="16.787037037038459"/>
        <n v="16.787268518519941"/>
        <n v="16.787500000001423"/>
        <n v="16.787731481482904"/>
        <n v="16.787962962964386"/>
        <n v="16.788194444445868"/>
        <n v="16.788425925927349"/>
        <n v="16.788657407408831"/>
        <n v="16.788888888890313"/>
        <n v="16.789120370371794"/>
        <n v="16.789351851853276"/>
        <n v="16.789583333334757"/>
        <n v="16.789814814816239"/>
        <n v="16.790046296297721"/>
        <n v="16.790277777779202"/>
        <n v="16.790509259260684"/>
        <n v="16.790740740742166"/>
        <n v="16.790972222223647"/>
        <n v="16.791203703705129"/>
        <n v="16.791435185186611"/>
        <n v="16.791666666668092"/>
        <n v="16.791898148149574"/>
        <n v="16.792129629631056"/>
        <n v="16.792361111112537"/>
        <n v="16.792592592594019"/>
        <n v="16.792824074075501"/>
        <n v="16.793055555556982"/>
        <n v="16.793287037038464"/>
        <n v="16.793518518519946"/>
        <n v="16.793750000001427"/>
        <n v="16.793981481482909"/>
        <n v="16.794212962964391"/>
        <n v="16.794444444445872"/>
        <n v="16.794675925927354"/>
        <n v="16.794907407408836"/>
        <n v="16.795138888890317"/>
        <n v="16.795370370371799"/>
        <n v="16.795601851853281"/>
        <n v="16.795833333334762"/>
        <n v="16.796064814816244"/>
        <n v="16.796296296297726"/>
        <n v="16.796527777779207"/>
        <n v="16.796759259260689"/>
        <n v="16.796990740742171"/>
        <n v="16.797222222223652"/>
        <n v="16.797453703705134"/>
        <n v="16.797685185186616"/>
        <n v="16.797916666668097"/>
        <n v="16.798148148149579"/>
        <n v="16.798379629631061"/>
        <n v="16.798611111112542"/>
        <n v="16.798842592594024"/>
        <n v="16.799074074075506"/>
        <n v="16.799305555556987"/>
        <n v="16.799537037038469"/>
        <n v="16.799768518519951"/>
        <n v="16.800000000001432"/>
        <n v="16.800231481482914"/>
        <n v="16.800462962964396"/>
        <n v="16.800694444445877"/>
        <n v="16.800925925927359"/>
        <n v="16.801157407408841"/>
        <n v="16.801388888890322"/>
        <n v="16.801620370371804"/>
        <n v="16.801851851853286"/>
        <n v="16.802083333334767"/>
        <n v="16.802314814816249"/>
        <n v="16.802546296297731"/>
        <n v="16.802777777779212"/>
        <n v="16.803009259260694"/>
        <n v="16.803240740742176"/>
        <n v="16.803472222223657"/>
        <n v="16.803703703705139"/>
        <n v="16.803935185186621"/>
        <n v="16.804166666668102"/>
        <n v="16.804398148149584"/>
        <n v="16.804629629631066"/>
        <n v="16.804861111112547"/>
        <n v="16.805092592594029"/>
        <n v="16.805324074075511"/>
        <n v="16.805555555556992"/>
        <n v="16.805787037038474"/>
        <n v="16.806018518519956"/>
        <n v="16.806250000001437"/>
        <n v="16.806481481482919"/>
        <n v="16.806712962964401"/>
        <n v="16.806944444445882"/>
        <n v="16.807175925927364"/>
        <n v="16.807407407408846"/>
        <n v="16.807638888890327"/>
        <n v="16.807870370371809"/>
        <n v="16.808101851853291"/>
        <n v="16.808333333334772"/>
        <n v="16.808564814816254"/>
        <n v="16.808796296297736"/>
        <n v="16.809027777779217"/>
        <n v="16.809259259260699"/>
        <n v="16.809490740742181"/>
        <n v="16.809722222223662"/>
        <n v="16.809953703705144"/>
        <n v="16.810185185186626"/>
        <n v="16.810416666668107"/>
        <n v="16.810648148149589"/>
        <n v="16.810879629631071"/>
        <n v="16.811111111112552"/>
        <n v="16.811342592594034"/>
        <n v="16.811574074075516"/>
        <n v="16.811805555556997"/>
        <n v="16.812037037038479"/>
        <n v="16.812268518519961"/>
        <n v="16.812500000001442"/>
        <n v="16.812731481482924"/>
        <n v="16.812962962964406"/>
        <n v="16.813194444445887"/>
        <n v="16.813425925927369"/>
        <n v="16.813657407408851"/>
        <n v="16.813888888890332"/>
        <n v="16.814120370371814"/>
        <n v="16.814351851853296"/>
        <n v="16.814583333334777"/>
        <n v="16.814814814816259"/>
        <n v="16.815046296297741"/>
        <n v="16.815277777779222"/>
        <n v="16.815509259260704"/>
        <n v="16.815740740742186"/>
        <n v="16.815972222223667"/>
        <n v="16.816203703705149"/>
        <n v="16.816435185186631"/>
        <n v="16.816666666668112"/>
        <n v="16.816898148149594"/>
        <n v="16.817129629631076"/>
        <n v="16.817361111112557"/>
        <n v="16.817592592594039"/>
        <n v="16.817824074075521"/>
        <n v="16.818055555557002"/>
        <n v="16.818287037038484"/>
        <n v="16.818518518519966"/>
        <n v="16.818750000001447"/>
        <n v="16.818981481482929"/>
        <n v="16.819212962964411"/>
        <n v="16.819444444445892"/>
        <n v="16.819675925927374"/>
        <n v="16.819907407408856"/>
        <n v="16.820138888890337"/>
        <n v="16.820370370371819"/>
        <n v="16.820601851853301"/>
        <n v="16.820833333334782"/>
        <n v="16.821064814816264"/>
        <n v="16.821296296297746"/>
        <n v="16.821527777779227"/>
        <n v="16.821759259260709"/>
        <n v="16.821990740742191"/>
        <n v="16.822222222223672"/>
        <n v="16.822453703705154"/>
        <n v="16.822685185186636"/>
        <n v="16.822916666668117"/>
        <n v="16.823148148149599"/>
        <n v="16.823379629631081"/>
        <n v="16.823611111112562"/>
        <n v="16.823842592594044"/>
        <n v="16.824074074075526"/>
        <n v="16.824305555557007"/>
        <n v="16.824537037038489"/>
        <n v="16.824768518519971"/>
        <n v="16.825000000001452"/>
        <n v="16.825231481482934"/>
        <n v="16.825462962964416"/>
        <n v="16.825694444445897"/>
        <n v="16.825925925927379"/>
        <n v="16.826157407408861"/>
        <n v="16.826388888890342"/>
        <n v="16.826620370371824"/>
        <n v="16.826851851853306"/>
        <n v="16.827083333334787"/>
        <n v="16.827314814816269"/>
        <n v="16.827546296297751"/>
        <n v="16.827777777779232"/>
        <n v="16.828009259260714"/>
        <n v="16.828240740742196"/>
        <n v="16.828472222223677"/>
        <n v="16.828703703705159"/>
        <n v="16.828935185186641"/>
        <n v="16.829166666668122"/>
        <n v="16.829398148149604"/>
        <n v="16.829629629631086"/>
        <n v="16.829861111112567"/>
        <n v="16.830092592594049"/>
        <n v="16.830324074075531"/>
        <n v="16.830555555557012"/>
        <n v="16.830787037038494"/>
        <n v="16.831018518519976"/>
        <n v="16.831250000001457"/>
        <n v="16.831481481482939"/>
        <n v="16.831712962964421"/>
        <n v="16.831944444445902"/>
        <n v="16.832175925927384"/>
        <n v="16.832407407408866"/>
        <n v="16.832638888890347"/>
        <n v="16.832870370371829"/>
        <n v="16.833101851853311"/>
        <n v="16.833333333334792"/>
        <n v="16.833564814816274"/>
        <n v="16.833796296297756"/>
        <n v="16.834027777779237"/>
        <n v="16.834259259260719"/>
        <n v="16.834490740742201"/>
        <n v="16.834722222223682"/>
        <n v="16.834953703705164"/>
        <n v="16.835185185186646"/>
        <n v="16.835416666668127"/>
        <n v="16.835648148149609"/>
        <n v="16.835879629631091"/>
        <n v="16.836111111112572"/>
        <n v="16.836342592594054"/>
        <n v="16.836574074075536"/>
        <n v="16.836805555557017"/>
        <n v="16.837037037038499"/>
        <n v="16.837268518519981"/>
        <n v="16.837500000001462"/>
        <n v="16.837731481482944"/>
        <n v="16.837962962964426"/>
        <n v="16.838194444445907"/>
        <n v="16.838425925927389"/>
        <n v="16.838657407408871"/>
        <n v="16.838888888890352"/>
        <n v="16.839120370371834"/>
        <n v="16.839351851853316"/>
        <n v="16.839583333334797"/>
        <n v="16.839814814816279"/>
        <n v="16.840046296297761"/>
        <n v="16.840277777779242"/>
        <n v="16.840509259260724"/>
        <n v="16.840740740742206"/>
        <n v="16.840972222223687"/>
        <n v="16.841203703705169"/>
        <n v="16.841435185186651"/>
        <n v="16.841666666668132"/>
        <n v="16.841898148149614"/>
        <n v="16.842129629631096"/>
        <n v="16.842361111112577"/>
        <n v="16.842592592594059"/>
        <n v="16.842824074075541"/>
        <n v="16.843055555557022"/>
        <n v="16.843287037038504"/>
        <n v="16.843518518519986"/>
        <n v="16.843750000001467"/>
        <n v="16.843981481482949"/>
        <n v="16.844212962964431"/>
        <n v="16.844444444445912"/>
        <n v="16.844675925927394"/>
        <n v="16.844907407408876"/>
        <n v="16.845138888890357"/>
        <n v="16.845370370371839"/>
        <n v="16.845601851853321"/>
        <n v="16.845833333334802"/>
        <n v="16.846064814816284"/>
        <n v="16.846296296297766"/>
        <n v="16.846527777779247"/>
        <n v="16.846759259260729"/>
        <n v="16.846990740742211"/>
        <n v="16.847222222223692"/>
        <n v="16.847453703705174"/>
        <n v="16.847685185186656"/>
        <n v="16.847916666668137"/>
        <n v="16.848148148149619"/>
        <n v="16.848379629631101"/>
        <n v="16.848611111112582"/>
        <n v="16.848842592594064"/>
        <n v="16.849074074075546"/>
        <n v="16.849305555557027"/>
        <n v="16.849537037038509"/>
        <n v="16.849768518519991"/>
        <n v="16.850000000001472"/>
        <n v="16.850231481482954"/>
        <n v="16.850462962964436"/>
        <n v="16.850694444445917"/>
        <n v="16.850925925927399"/>
        <n v="16.851157407408881"/>
        <n v="16.851388888890362"/>
        <n v="16.851620370371844"/>
        <n v="16.851851851853326"/>
        <n v="16.852083333334807"/>
        <n v="16.852314814816289"/>
        <n v="16.852546296297771"/>
        <n v="16.852777777779252"/>
        <n v="16.853009259260734"/>
        <n v="16.853240740742216"/>
        <n v="16.853472222223697"/>
        <n v="16.853703703705179"/>
        <n v="16.853935185186661"/>
        <n v="16.854166666668142"/>
        <n v="16.854398148149624"/>
        <n v="16.854629629631106"/>
        <n v="16.854861111112587"/>
        <n v="16.855092592594069"/>
        <n v="16.855324074075551"/>
        <n v="16.855555555557032"/>
        <n v="16.855787037038514"/>
        <n v="16.856018518519996"/>
        <n v="16.856250000001477"/>
        <n v="16.856481481482959"/>
        <n v="16.856712962964441"/>
        <n v="16.856944444445922"/>
        <n v="16.857175925927404"/>
        <n v="16.857407407408886"/>
        <n v="16.857638888890367"/>
        <n v="16.857870370371849"/>
        <n v="16.858101851853331"/>
        <n v="16.858333333334812"/>
        <n v="16.858564814816294"/>
        <n v="16.858796296297776"/>
        <n v="16.859027777779257"/>
        <n v="16.859259259260739"/>
        <n v="16.859490740742221"/>
        <n v="16.859722222223702"/>
        <n v="16.859953703705184"/>
        <n v="16.860185185186666"/>
        <n v="16.860416666668147"/>
        <n v="16.860648148149629"/>
        <n v="16.860879629631111"/>
        <n v="16.861111111112592"/>
        <n v="16.861342592594074"/>
        <n v="16.861574074075556"/>
        <n v="16.861805555557037"/>
        <n v="16.862037037038519"/>
        <n v="16.862268518520001"/>
        <n v="16.862500000001482"/>
        <n v="16.862731481482964"/>
        <n v="16.862962962964446"/>
        <n v="16.863194444445927"/>
        <n v="16.863425925927409"/>
        <n v="16.863657407408891"/>
        <n v="16.863888888890372"/>
        <n v="16.864120370371854"/>
        <n v="16.864351851853336"/>
        <n v="16.864583333334817"/>
        <n v="16.864814814816299"/>
        <n v="16.865046296297781"/>
        <n v="16.865277777779262"/>
        <n v="16.865509259260744"/>
        <n v="16.865740740742226"/>
        <n v="16.865972222223707"/>
        <n v="16.866203703705189"/>
        <n v="16.866435185186671"/>
        <n v="16.866666666668152"/>
        <n v="16.866898148149634"/>
        <n v="16.867129629631116"/>
        <n v="16.867361111112597"/>
        <n v="16.867592592594079"/>
        <n v="16.867824074075561"/>
        <n v="16.868055555557042"/>
        <n v="16.868287037038524"/>
        <n v="16.868518518520006"/>
        <n v="16.868750000001487"/>
        <n v="16.868981481482969"/>
        <n v="16.86921296296445"/>
        <n v="16.869444444445932"/>
        <n v="16.869675925927414"/>
        <n v="16.869907407408895"/>
        <n v="16.870138888890377"/>
        <n v="16.870370370371859"/>
        <n v="16.87060185185334"/>
        <n v="16.870833333334822"/>
        <n v="16.871064814816304"/>
        <n v="16.871296296297785"/>
        <n v="16.871527777779267"/>
        <n v="16.871759259260749"/>
        <n v="16.87199074074223"/>
        <n v="16.872222222223712"/>
        <n v="16.872453703705194"/>
        <n v="16.872685185186675"/>
        <n v="16.872916666668157"/>
        <n v="16.873148148149639"/>
        <n v="16.87337962963112"/>
        <n v="16.873611111112602"/>
        <n v="16.873842592594084"/>
        <n v="16.874074074075565"/>
        <n v="16.874305555557047"/>
        <n v="16.874537037038529"/>
        <n v="16.87476851852001"/>
        <n v="16.875000000001492"/>
        <n v="16.875231481482974"/>
        <n v="16.875462962964455"/>
        <n v="16.875694444445937"/>
        <n v="16.875925925927419"/>
        <n v="16.8761574074089"/>
        <n v="16.876388888890382"/>
        <n v="16.876620370371864"/>
        <n v="16.876851851853345"/>
        <n v="16.877083333334827"/>
        <n v="16.877314814816309"/>
        <n v="16.87754629629779"/>
        <n v="16.877777777779272"/>
        <n v="16.878009259260754"/>
        <n v="16.878240740742235"/>
        <n v="16.878472222223717"/>
        <n v="16.878703703705199"/>
        <n v="16.87893518518668"/>
        <n v="16.879166666668162"/>
        <n v="16.879398148149644"/>
        <n v="16.879629629631125"/>
        <n v="16.879861111112607"/>
        <n v="16.880092592594089"/>
        <n v="16.88032407407557"/>
        <n v="16.880555555557052"/>
        <n v="16.880787037038534"/>
        <n v="16.881018518520015"/>
        <n v="16.881250000001497"/>
        <n v="16.881481481482979"/>
        <n v="16.88171296296446"/>
        <n v="16.881944444445942"/>
        <n v="16.882175925927424"/>
        <n v="16.882407407408905"/>
        <n v="16.882638888890387"/>
        <n v="16.882870370371869"/>
        <n v="16.88310185185335"/>
        <n v="16.883333333334832"/>
        <n v="16.883564814816314"/>
        <n v="16.883796296297795"/>
        <n v="16.884027777779277"/>
        <n v="16.884259259260759"/>
        <n v="16.88449074074224"/>
        <n v="16.884722222223722"/>
        <n v="16.884953703705204"/>
        <n v="16.885185185186685"/>
        <n v="16.885416666668167"/>
        <n v="16.885648148149649"/>
        <n v="16.88587962963113"/>
        <n v="16.886111111112612"/>
        <n v="16.886342592594094"/>
        <n v="16.886574074075575"/>
        <n v="16.886805555557057"/>
        <n v="16.887037037038539"/>
        <n v="16.88726851852002"/>
        <n v="16.887500000001502"/>
        <n v="16.887731481482984"/>
        <n v="16.887962962964465"/>
        <n v="16.888194444445947"/>
        <n v="16.888425925927429"/>
        <n v="16.88865740740891"/>
        <n v="16.888888888890392"/>
        <n v="16.889120370371874"/>
        <n v="16.889351851853355"/>
        <n v="16.889583333334837"/>
        <n v="16.889814814816319"/>
        <n v="16.8900462962978"/>
        <n v="16.890277777779282"/>
        <n v="16.890509259260764"/>
        <n v="16.890740740742245"/>
        <n v="16.890972222223727"/>
        <n v="16.891203703705209"/>
        <n v="16.89143518518669"/>
        <n v="16.891666666668172"/>
        <n v="16.891898148149654"/>
        <n v="16.892129629631135"/>
        <n v="16.892361111112617"/>
        <n v="16.892592592594099"/>
        <n v="16.89282407407558"/>
        <n v="16.893055555557062"/>
        <n v="16.893287037038544"/>
        <n v="16.893518518520025"/>
        <n v="16.893750000001507"/>
        <n v="16.893981481482989"/>
        <n v="16.89421296296447"/>
        <n v="16.894444444445952"/>
        <n v="16.894675925927434"/>
        <n v="16.894907407408915"/>
        <n v="16.895138888890397"/>
        <n v="16.895370370371879"/>
        <n v="16.89560185185336"/>
        <n v="16.895833333334842"/>
        <n v="16.896064814816324"/>
        <n v="16.896296296297805"/>
        <n v="16.896527777779287"/>
        <n v="16.896759259260769"/>
        <n v="16.89699074074225"/>
        <n v="16.897222222223732"/>
        <n v="16.897453703705214"/>
        <n v="16.897685185186695"/>
        <n v="16.897916666668177"/>
        <n v="16.898148148149659"/>
        <n v="16.89837962963114"/>
        <n v="16.898611111112622"/>
        <n v="16.898842592594104"/>
        <n v="16.899074074075585"/>
        <n v="16.899305555557067"/>
        <n v="16.899537037038549"/>
        <n v="16.89976851852003"/>
        <n v="16.900000000001512"/>
        <n v="16.900231481482994"/>
        <n v="16.900462962964475"/>
        <n v="16.900694444445957"/>
        <n v="16.900925925927439"/>
        <n v="16.90115740740892"/>
        <n v="16.901388888890402"/>
        <n v="16.901620370371884"/>
        <n v="16.901851851853365"/>
        <n v="16.902083333334847"/>
        <n v="16.902314814816329"/>
        <n v="16.90254629629781"/>
        <n v="16.902777777779292"/>
        <n v="16.903009259260774"/>
        <n v="16.903240740742255"/>
        <n v="16.903472222223737"/>
        <n v="16.903703703705219"/>
        <n v="16.9039351851867"/>
        <n v="16.904166666668182"/>
        <n v="16.904398148149664"/>
        <n v="16.904629629631145"/>
        <n v="16.904861111112627"/>
        <n v="16.905092592594109"/>
        <n v="16.90532407407559"/>
        <n v="16.905555555557072"/>
        <n v="16.905787037038554"/>
        <n v="16.906018518520035"/>
        <n v="16.906250000001517"/>
        <n v="16.906481481482999"/>
        <n v="16.90671296296448"/>
        <n v="16.906944444445962"/>
        <n v="16.907175925927444"/>
        <n v="16.907407407408925"/>
        <n v="16.907638888890407"/>
        <n v="16.907870370371889"/>
        <n v="16.90810185185337"/>
        <n v="16.908333333334852"/>
        <n v="16.908564814816334"/>
        <n v="16.908796296297815"/>
        <n v="16.909027777779297"/>
        <n v="16.909259259260779"/>
        <n v="16.90949074074226"/>
        <n v="16.909722222223742"/>
        <n v="16.909953703705224"/>
        <n v="16.910185185186705"/>
        <n v="16.910416666668187"/>
        <n v="16.910648148149669"/>
        <n v="16.91087962963115"/>
        <n v="16.911111111112632"/>
        <n v="16.911342592594114"/>
        <n v="16.911574074075595"/>
        <n v="16.911805555557077"/>
        <n v="16.912037037038559"/>
        <n v="16.91226851852004"/>
        <n v="16.912500000001522"/>
        <n v="16.912731481483004"/>
        <n v="16.912962962964485"/>
        <n v="16.913194444445967"/>
        <n v="16.913425925927449"/>
        <n v="16.91365740740893"/>
        <n v="16.913888888890412"/>
        <n v="16.914120370371894"/>
        <n v="16.914351851853375"/>
        <n v="16.914583333334857"/>
        <n v="16.914814814816339"/>
        <n v="16.91504629629782"/>
        <n v="16.915277777779302"/>
        <n v="16.915509259260784"/>
        <n v="16.915740740742265"/>
        <n v="16.915972222223747"/>
        <n v="16.916203703705229"/>
        <n v="16.91643518518671"/>
        <n v="16.916666666668192"/>
        <n v="16.916898148149674"/>
        <n v="16.917129629631155"/>
        <n v="16.917361111112637"/>
        <n v="16.917592592594119"/>
        <n v="16.9178240740756"/>
        <n v="16.918055555557082"/>
        <n v="16.918287037038564"/>
        <n v="16.918518518520045"/>
        <n v="16.918750000001527"/>
        <n v="16.918981481483009"/>
        <n v="16.91921296296449"/>
        <n v="16.919444444445972"/>
        <n v="16.919675925927454"/>
        <n v="16.919907407408935"/>
        <n v="16.920138888890417"/>
        <n v="16.920370370371899"/>
        <n v="16.92060185185338"/>
        <n v="16.920833333334862"/>
        <n v="16.921064814816344"/>
        <n v="16.921296296297825"/>
        <n v="16.921527777779307"/>
        <n v="16.921759259260789"/>
        <n v="16.92199074074227"/>
        <n v="16.922222222223752"/>
        <n v="16.922453703705234"/>
        <n v="16.922685185186715"/>
        <n v="16.922916666668197"/>
        <n v="16.923148148149679"/>
        <n v="16.92337962963116"/>
        <n v="16.923611111112642"/>
        <n v="16.923842592594124"/>
        <n v="16.924074074075605"/>
        <n v="16.924305555557087"/>
        <n v="16.924537037038569"/>
        <n v="16.92476851852005"/>
        <n v="16.925000000001532"/>
        <n v="16.925231481483014"/>
        <n v="16.925462962964495"/>
        <n v="16.925694444445977"/>
        <n v="16.925925925927459"/>
        <n v="16.92615740740894"/>
        <n v="16.926388888890422"/>
        <n v="16.926620370371904"/>
        <n v="16.926851851853385"/>
        <n v="16.927083333334867"/>
        <n v="16.927314814816349"/>
        <n v="16.92754629629783"/>
        <n v="16.927777777779312"/>
        <n v="16.928009259260794"/>
        <n v="16.928240740742275"/>
        <n v="16.928472222223757"/>
        <n v="16.928703703705239"/>
        <n v="16.92893518518672"/>
        <n v="16.929166666668202"/>
        <n v="16.929398148149684"/>
        <n v="16.929629629631165"/>
        <n v="16.929861111112647"/>
        <n v="16.930092592594129"/>
        <n v="16.93032407407561"/>
        <n v="16.930555555557092"/>
        <n v="16.930787037038574"/>
        <n v="16.931018518520055"/>
        <n v="16.931250000001537"/>
        <n v="16.931481481483019"/>
        <n v="16.9317129629645"/>
        <n v="16.931944444445982"/>
        <n v="16.932175925927464"/>
        <n v="16.932407407408945"/>
        <n v="16.932638888890427"/>
        <n v="16.932870370371909"/>
        <n v="16.93310185185339"/>
        <n v="16.933333333334872"/>
        <n v="16.933564814816354"/>
        <n v="16.933796296297835"/>
        <n v="16.934027777779317"/>
        <n v="16.934259259260799"/>
        <n v="16.93449074074228"/>
        <n v="16.934722222223762"/>
        <n v="16.934953703705244"/>
        <n v="16.935185185186725"/>
        <n v="16.935416666668207"/>
        <n v="16.935648148149689"/>
        <n v="16.93587962963117"/>
        <n v="16.936111111112652"/>
        <n v="16.936342592594134"/>
        <n v="16.936574074075615"/>
        <n v="16.936805555557097"/>
        <n v="16.937037037038579"/>
        <n v="16.93726851852006"/>
        <n v="16.937500000001542"/>
        <n v="16.937731481483024"/>
        <n v="16.937962962964505"/>
        <n v="16.938194444445987"/>
        <n v="16.938425925927469"/>
        <n v="16.93865740740895"/>
        <n v="16.938888888890432"/>
        <n v="16.939120370371914"/>
        <n v="16.939351851853395"/>
        <n v="16.939583333334877"/>
        <n v="16.939814814816359"/>
        <n v="16.94004629629784"/>
        <n v="16.940277777779322"/>
        <n v="16.940509259260804"/>
        <n v="16.940740740742285"/>
        <n v="16.940972222223767"/>
        <n v="16.941203703705249"/>
        <n v="16.94143518518673"/>
        <n v="16.941666666668212"/>
        <n v="16.941898148149694"/>
        <n v="16.942129629631175"/>
        <n v="16.942361111112657"/>
        <n v="16.942592592594139"/>
        <n v="16.94282407407562"/>
        <n v="16.943055555557102"/>
        <n v="16.943287037038584"/>
        <n v="16.943518518520065"/>
        <n v="16.943750000001547"/>
        <n v="16.943981481483029"/>
        <n v="16.94421296296451"/>
        <n v="16.944444444445992"/>
        <n v="16.944675925927474"/>
        <n v="16.944907407408955"/>
        <n v="16.945138888890437"/>
        <n v="16.945370370371919"/>
        <n v="16.9456018518534"/>
        <n v="16.945833333334882"/>
        <n v="16.946064814816364"/>
        <n v="16.946296296297845"/>
        <n v="16.946527777779327"/>
        <n v="16.946759259260809"/>
        <n v="16.94699074074229"/>
        <n v="16.947222222223772"/>
        <n v="16.947453703705254"/>
        <n v="16.947685185186735"/>
        <n v="16.947916666668217"/>
        <n v="16.948148148149698"/>
        <n v="16.94837962963118"/>
        <n v="16.948611111112662"/>
        <n v="16.948842592594143"/>
        <n v="16.949074074075625"/>
        <n v="16.949305555557107"/>
        <n v="16.949537037038588"/>
        <n v="16.94976851852007"/>
        <n v="16.950000000001552"/>
        <n v="16.950231481483033"/>
        <n v="16.950462962964515"/>
        <n v="16.950694444445997"/>
        <n v="16.950925925927478"/>
        <n v="16.95115740740896"/>
        <n v="16.951388888890442"/>
        <n v="16.951620370371923"/>
        <n v="16.951851851853405"/>
        <n v="16.952083333334887"/>
        <n v="16.952314814816368"/>
        <n v="16.95254629629785"/>
        <n v="16.952777777779332"/>
        <n v="16.953009259260813"/>
        <n v="16.953240740742295"/>
        <n v="16.953472222223777"/>
        <n v="16.953703703705258"/>
        <n v="16.95393518518674"/>
        <n v="16.954166666668222"/>
        <n v="16.954398148149703"/>
        <n v="16.954629629631185"/>
        <n v="16.954861111112667"/>
        <n v="16.955092592594148"/>
        <n v="16.95532407407563"/>
        <n v="16.955555555557112"/>
        <n v="16.955787037038593"/>
        <n v="16.956018518520075"/>
        <n v="16.956250000001557"/>
        <n v="16.956481481483038"/>
        <n v="16.95671296296452"/>
        <n v="16.956944444446002"/>
        <n v="16.957175925927483"/>
        <n v="16.957407407408965"/>
        <n v="16.957638888890447"/>
        <n v="16.957870370371928"/>
        <n v="16.95810185185341"/>
        <n v="16.958333333334892"/>
        <n v="16.958564814816373"/>
        <n v="16.958796296297855"/>
        <n v="16.959027777779337"/>
        <n v="16.959259259260818"/>
        <n v="16.9594907407423"/>
        <n v="16.959722222223782"/>
        <n v="16.959953703705263"/>
        <n v="16.960185185186745"/>
        <n v="16.960416666668227"/>
        <n v="16.960648148149708"/>
        <n v="16.96087962963119"/>
        <n v="16.961111111112672"/>
        <n v="16.961342592594153"/>
        <n v="16.961574074075635"/>
        <n v="16.961805555557117"/>
        <n v="16.962037037038598"/>
        <n v="16.96226851852008"/>
        <n v="16.962500000001562"/>
        <n v="16.962731481483043"/>
        <n v="16.962962962964525"/>
        <n v="16.963194444446007"/>
        <n v="16.963425925927488"/>
        <n v="16.96365740740897"/>
        <n v="16.963888888890452"/>
        <n v="16.964120370371933"/>
        <n v="16.964351851853415"/>
        <n v="16.964583333334897"/>
        <n v="16.964814814816378"/>
        <n v="16.96504629629786"/>
        <n v="16.965277777779342"/>
        <n v="16.965509259260823"/>
        <n v="16.965740740742305"/>
        <n v="16.965972222223787"/>
        <n v="16.966203703705268"/>
        <n v="16.96643518518675"/>
        <n v="16.966666666668232"/>
        <n v="16.966898148149713"/>
        <n v="16.967129629631195"/>
        <n v="16.967361111112677"/>
        <n v="16.967592592594158"/>
        <n v="16.96782407407564"/>
        <n v="16.968055555557122"/>
        <n v="16.968287037038603"/>
        <n v="16.968518518520085"/>
        <n v="16.968750000001567"/>
        <n v="16.968981481483048"/>
        <n v="16.96921296296453"/>
        <n v="16.969444444446012"/>
        <n v="16.969675925927493"/>
        <n v="16.969907407408975"/>
        <n v="16.970138888890457"/>
        <n v="16.970370370371938"/>
        <n v="16.97060185185342"/>
        <n v="16.970833333334902"/>
        <n v="16.971064814816383"/>
        <n v="16.971296296297865"/>
        <n v="16.971527777779347"/>
        <n v="16.971759259260828"/>
        <n v="16.97199074074231"/>
        <n v="16.972222222223792"/>
        <n v="16.972453703705273"/>
        <n v="16.972685185186755"/>
        <n v="16.972916666668237"/>
        <n v="16.973148148149718"/>
        <n v="16.9733796296312"/>
        <n v="16.973611111112682"/>
        <n v="16.973842592594163"/>
        <n v="16.974074074075645"/>
        <n v="16.974305555557127"/>
        <n v="16.974537037038608"/>
        <n v="16.97476851852009"/>
        <n v="16.975000000001572"/>
        <n v="16.975231481483053"/>
        <n v="16.975462962964535"/>
        <n v="16.975694444446017"/>
        <n v="16.975925925927498"/>
        <n v="16.97615740740898"/>
        <n v="16.976388888890462"/>
        <n v="16.976620370371943"/>
        <n v="16.976851851853425"/>
        <n v="16.977083333334907"/>
        <n v="16.977314814816388"/>
        <n v="16.97754629629787"/>
        <n v="16.977777777779352"/>
        <n v="16.978009259260833"/>
        <n v="16.978240740742315"/>
        <n v="16.978472222223797"/>
        <n v="16.978703703705278"/>
        <n v="16.97893518518676"/>
        <n v="16.979166666668242"/>
        <n v="16.979398148149723"/>
        <n v="16.979629629631205"/>
        <n v="16.979861111112687"/>
        <n v="16.980092592594168"/>
        <n v="16.98032407407565"/>
        <n v="16.980555555557132"/>
        <n v="16.980787037038613"/>
        <n v="16.981018518520095"/>
        <n v="16.981250000001577"/>
        <n v="16.981481481483058"/>
        <n v="16.98171296296454"/>
        <n v="16.981944444446022"/>
        <n v="16.982175925927503"/>
        <n v="16.982407407408985"/>
        <n v="16.982638888890467"/>
        <n v="16.982870370371948"/>
        <n v="16.98310185185343"/>
        <n v="16.983333333334912"/>
        <n v="16.983564814816393"/>
        <n v="16.983796296297875"/>
        <n v="16.984027777779357"/>
        <n v="16.984259259260838"/>
        <n v="16.98449074074232"/>
        <n v="16.984722222223802"/>
        <n v="16.984953703705283"/>
        <n v="16.985185185186765"/>
        <n v="16.985416666668247"/>
        <n v="16.985648148149728"/>
        <n v="16.98587962963121"/>
        <n v="16.986111111112692"/>
        <n v="16.986342592594173"/>
        <n v="16.986574074075655"/>
        <n v="16.986805555557137"/>
        <n v="16.987037037038618"/>
        <n v="16.9872685185201"/>
        <n v="16.987500000001582"/>
        <n v="16.987731481483063"/>
        <n v="16.987962962964545"/>
        <n v="16.988194444446027"/>
        <n v="16.988425925927508"/>
        <n v="16.98865740740899"/>
        <n v="16.988888888890472"/>
        <n v="16.989120370371953"/>
        <n v="16.989351851853435"/>
        <n v="16.989583333334917"/>
        <n v="16.989814814816398"/>
        <n v="16.99004629629788"/>
        <n v="16.990277777779362"/>
        <n v="16.990509259260843"/>
        <n v="16.990740740742325"/>
        <n v="16.990972222223807"/>
        <n v="16.991203703705288"/>
        <n v="16.99143518518677"/>
        <n v="16.991666666668252"/>
        <n v="16.991898148149733"/>
        <n v="16.992129629631215"/>
        <n v="16.992361111112697"/>
        <n v="16.992592592594178"/>
        <n v="16.99282407407566"/>
        <n v="16.993055555557142"/>
        <n v="16.993287037038623"/>
        <n v="16.993518518520105"/>
        <n v="16.993750000001587"/>
        <n v="16.993981481483068"/>
        <n v="16.99421296296455"/>
        <n v="16.994444444446032"/>
        <n v="16.994675925927513"/>
        <n v="16.994907407408995"/>
        <n v="16.995138888890477"/>
        <n v="16.995370370371958"/>
        <n v="16.99560185185344"/>
        <n v="16.995833333334922"/>
        <n v="16.996064814816403"/>
        <n v="16.996296296297885"/>
        <n v="16.996527777779367"/>
        <n v="16.996759259260848"/>
        <n v="16.99699074074233"/>
        <n v="16.997222222223812"/>
        <n v="16.997453703705293"/>
        <n v="16.997685185186775"/>
        <n v="16.997916666668257"/>
        <n v="16.998148148149738"/>
        <n v="16.99837962963122"/>
        <n v="16.998611111112702"/>
        <n v="16.998842592594183"/>
        <n v="16.999074074075665"/>
        <n v="16.999305555557147"/>
        <n v="16.999537037038628"/>
        <n v="16.99976851852011"/>
        <n v="17.000000000001592"/>
        <n v="17.000231481483073"/>
        <n v="17.000462962964555"/>
        <n v="17.000694444446037"/>
        <n v="17.000925925927518"/>
        <n v="17.001157407409"/>
        <n v="17.001388888890482"/>
        <n v="17.001620370371963"/>
        <n v="17.001851851853445"/>
        <n v="17.002083333334927"/>
        <n v="17.002314814816408"/>
        <n v="17.00254629629789"/>
        <n v="17.002777777779372"/>
        <n v="17.003009259260853"/>
        <n v="17.003240740742335"/>
        <n v="17.003472222223817"/>
        <n v="17.003703703705298"/>
        <n v="17.00393518518678"/>
        <n v="17.004166666668262"/>
        <n v="17.004398148149743"/>
        <n v="17.004629629631225"/>
        <n v="17.004861111112707"/>
        <n v="17.005092592594188"/>
        <n v="17.00532407407567"/>
        <n v="17.005555555557152"/>
        <n v="17.005787037038633"/>
        <n v="17.006018518520115"/>
        <n v="17.006250000001597"/>
        <n v="17.006481481483078"/>
        <n v="17.00671296296456"/>
        <n v="17.006944444446042"/>
        <n v="17.007175925927523"/>
        <n v="17.007407407409005"/>
        <n v="17.007638888890487"/>
        <n v="17.007870370371968"/>
        <n v="17.00810185185345"/>
        <n v="17.008333333334932"/>
        <n v="17.008564814816413"/>
        <n v="17.008796296297895"/>
        <n v="17.009027777779377"/>
        <n v="17.009259259260858"/>
        <n v="17.00949074074234"/>
        <n v="17.009722222223822"/>
        <n v="17.009953703705303"/>
        <n v="17.010185185186785"/>
        <n v="17.010416666668267"/>
        <n v="17.010648148149748"/>
        <n v="17.01087962963123"/>
        <n v="17.011111111112712"/>
        <n v="17.011342592594193"/>
        <n v="17.011574074075675"/>
        <n v="17.011805555557157"/>
        <n v="17.012037037038638"/>
        <n v="17.01226851852012"/>
        <n v="17.012500000001602"/>
        <n v="17.012731481483083"/>
        <n v="17.012962962964565"/>
        <n v="17.013194444446047"/>
        <n v="17.013425925927528"/>
        <n v="17.01365740740901"/>
        <n v="17.013888888890492"/>
        <n v="17.014120370371973"/>
        <n v="17.014351851853455"/>
        <n v="17.014583333334937"/>
        <n v="17.014814814816418"/>
        <n v="17.0150462962979"/>
        <n v="17.015277777779382"/>
        <n v="17.015509259260863"/>
        <n v="17.015740740742345"/>
        <n v="17.015972222223827"/>
        <n v="17.016203703705308"/>
        <n v="17.01643518518679"/>
        <n v="17.016666666668272"/>
        <n v="17.016898148149753"/>
        <n v="17.017129629631235"/>
        <n v="17.017361111112717"/>
        <n v="17.017592592594198"/>
        <n v="17.01782407407568"/>
        <n v="17.018055555557162"/>
        <n v="17.018287037038643"/>
        <n v="17.018518518520125"/>
        <n v="17.018750000001607"/>
        <n v="17.018981481483088"/>
        <n v="17.01921296296457"/>
        <n v="17.019444444446052"/>
        <n v="17.019675925927533"/>
        <n v="17.019907407409015"/>
        <n v="17.020138888890497"/>
        <n v="17.020370370371978"/>
        <n v="17.02060185185346"/>
        <n v="17.020833333334942"/>
        <n v="17.021064814816423"/>
        <n v="17.021296296297905"/>
        <n v="17.021527777779387"/>
        <n v="17.021759259260868"/>
        <n v="17.02199074074235"/>
        <n v="17.022222222223832"/>
        <n v="17.022453703705313"/>
        <n v="17.022685185186795"/>
        <n v="17.022916666668277"/>
        <n v="17.023148148149758"/>
        <n v="17.02337962963124"/>
        <n v="17.023611111112722"/>
        <n v="17.023842592594203"/>
        <n v="17.024074074075685"/>
        <n v="17.024305555557167"/>
        <n v="17.024537037038648"/>
        <n v="17.02476851852013"/>
        <n v="17.025000000001612"/>
        <n v="17.025231481483093"/>
        <n v="17.025462962964575"/>
        <n v="17.025694444446057"/>
        <n v="17.025925925927538"/>
        <n v="17.02615740740902"/>
        <n v="17.026388888890502"/>
        <n v="17.026620370371983"/>
        <n v="17.026851851853465"/>
        <n v="17.027083333334947"/>
        <n v="17.027314814816428"/>
        <n v="17.02754629629791"/>
        <n v="17.027777777779391"/>
        <n v="17.028009259260873"/>
        <n v="17.028240740742355"/>
        <n v="17.028472222223836"/>
        <n v="17.028703703705318"/>
        <n v="17.0289351851868"/>
        <n v="17.029166666668281"/>
        <n v="17.029398148149763"/>
        <n v="17.029629629631245"/>
        <n v="17.029861111112726"/>
        <n v="17.030092592594208"/>
        <n v="17.03032407407569"/>
        <n v="17.030555555557171"/>
        <n v="17.030787037038653"/>
        <n v="17.031018518520135"/>
        <n v="17.031250000001616"/>
        <n v="17.031481481483098"/>
        <n v="17.03171296296458"/>
        <n v="17.031944444446061"/>
        <n v="17.032175925927543"/>
        <n v="17.032407407409025"/>
        <n v="17.032638888890506"/>
        <n v="17.032870370371988"/>
        <n v="17.03310185185347"/>
        <n v="17.033333333334951"/>
        <n v="17.033564814816433"/>
        <n v="17.033796296297915"/>
        <n v="17.034027777779396"/>
        <n v="17.034259259260878"/>
        <n v="17.03449074074236"/>
        <n v="17.034722222223841"/>
        <n v="17.034953703705323"/>
        <n v="17.035185185186805"/>
        <n v="17.035416666668286"/>
        <n v="17.035648148149768"/>
        <n v="17.03587962963125"/>
        <n v="17.036111111112731"/>
        <n v="17.036342592594213"/>
        <n v="17.036574074075695"/>
        <n v="17.036805555557176"/>
        <n v="17.037037037038658"/>
        <n v="17.03726851852014"/>
        <n v="17.037500000001621"/>
        <n v="17.037731481483103"/>
        <n v="17.037962962964585"/>
        <n v="17.038194444446066"/>
        <n v="17.038425925927548"/>
        <n v="17.03865740740903"/>
        <n v="17.038888888890511"/>
        <n v="17.039120370371993"/>
        <n v="17.039351851853475"/>
        <n v="17.039583333334956"/>
        <n v="17.039814814816438"/>
        <n v="17.04004629629792"/>
        <n v="17.040277777779401"/>
        <n v="17.040509259260883"/>
        <n v="17.040740740742365"/>
        <n v="17.040972222223846"/>
        <n v="17.041203703705328"/>
        <n v="17.04143518518681"/>
        <n v="17.041666666668291"/>
        <n v="17.041898148149773"/>
        <n v="17.042129629631255"/>
        <n v="17.042361111112736"/>
        <n v="17.042592592594218"/>
        <n v="17.0428240740757"/>
        <n v="17.043055555557181"/>
        <n v="17.043287037038663"/>
        <n v="17.043518518520145"/>
        <n v="17.043750000001626"/>
        <n v="17.043981481483108"/>
        <n v="17.04421296296459"/>
        <n v="17.044444444446071"/>
        <n v="17.044675925927553"/>
        <n v="17.044907407409035"/>
        <n v="17.045138888890516"/>
        <n v="17.045370370371998"/>
        <n v="17.04560185185348"/>
        <n v="17.045833333334961"/>
        <n v="17.046064814816443"/>
        <n v="17.046296296297925"/>
        <n v="17.046527777779406"/>
        <n v="17.046759259260888"/>
        <n v="17.04699074074237"/>
        <n v="17.047222222223851"/>
        <n v="17.047453703705333"/>
        <n v="17.047685185186815"/>
        <n v="17.047916666668296"/>
        <n v="17.048148148149778"/>
        <n v="17.04837962963126"/>
        <n v="17.048611111112741"/>
        <n v="17.048842592594223"/>
        <n v="17.049074074075705"/>
        <n v="17.049305555557186"/>
        <n v="17.049537037038668"/>
        <n v="17.04976851852015"/>
        <n v="17.050000000001631"/>
        <n v="17.050231481483113"/>
        <n v="17.050462962964595"/>
        <n v="17.050694444446076"/>
        <n v="17.050925925927558"/>
        <n v="17.05115740740904"/>
        <n v="17.051388888890521"/>
        <n v="17.051620370372003"/>
        <n v="17.051851851853485"/>
        <n v="17.052083333334966"/>
        <n v="17.052314814816448"/>
        <n v="17.05254629629793"/>
        <n v="17.052777777779411"/>
        <n v="17.053009259260893"/>
        <n v="17.053240740742375"/>
        <n v="17.053472222223856"/>
        <n v="17.053703703705338"/>
        <n v="17.05393518518682"/>
        <n v="17.054166666668301"/>
        <n v="17.054398148149783"/>
        <n v="17.054629629631265"/>
        <n v="17.054861111112746"/>
        <n v="17.055092592594228"/>
        <n v="17.05532407407571"/>
        <n v="17.055555555557191"/>
        <n v="17.055787037038673"/>
        <n v="17.056018518520155"/>
        <n v="17.056250000001636"/>
        <n v="17.056481481483118"/>
        <n v="17.0567129629646"/>
        <n v="17.056944444446081"/>
        <n v="17.057175925927563"/>
        <n v="17.057407407409045"/>
        <n v="17.057638888890526"/>
        <n v="17.057870370372008"/>
        <n v="17.05810185185349"/>
        <n v="17.058333333334971"/>
        <n v="17.058564814816453"/>
        <n v="17.058796296297935"/>
        <n v="17.059027777779416"/>
        <n v="17.059259259260898"/>
        <n v="17.05949074074238"/>
        <n v="17.059722222223861"/>
        <n v="17.059953703705343"/>
        <n v="17.060185185186825"/>
        <n v="17.060416666668306"/>
        <n v="17.060648148149788"/>
        <n v="17.06087962963127"/>
        <n v="17.061111111112751"/>
        <n v="17.061342592594233"/>
        <n v="17.061574074075715"/>
        <n v="17.061805555557196"/>
        <n v="17.062037037038678"/>
        <n v="17.06226851852016"/>
        <n v="17.062500000001641"/>
        <n v="17.062731481483123"/>
        <n v="17.062962962964605"/>
        <n v="17.063194444446086"/>
        <n v="17.063425925927568"/>
        <n v="17.06365740740905"/>
        <n v="17.063888888890531"/>
        <n v="17.064120370372013"/>
        <n v="17.064351851853495"/>
        <n v="17.064583333334976"/>
        <n v="17.064814814816458"/>
        <n v="17.06504629629794"/>
        <n v="17.065277777779421"/>
        <n v="17.065509259260903"/>
        <n v="17.065740740742385"/>
        <n v="17.065972222223866"/>
        <n v="17.066203703705348"/>
        <n v="17.06643518518683"/>
        <n v="17.066666666668311"/>
        <n v="17.066898148149793"/>
        <n v="17.067129629631275"/>
        <n v="17.067361111112756"/>
        <n v="17.067592592594238"/>
        <n v="17.06782407407572"/>
        <n v="17.068055555557201"/>
        <n v="17.068287037038683"/>
        <n v="17.068518518520165"/>
        <n v="17.068750000001646"/>
        <n v="17.068981481483128"/>
        <n v="17.06921296296461"/>
        <n v="17.069444444446091"/>
        <n v="17.069675925927573"/>
        <n v="17.069907407409055"/>
        <n v="17.070138888890536"/>
        <n v="17.070370370372018"/>
        <n v="17.0706018518535"/>
        <n v="17.070833333334981"/>
        <n v="17.071064814816463"/>
        <n v="17.071296296297945"/>
        <n v="17.071527777779426"/>
        <n v="17.071759259260908"/>
        <n v="17.07199074074239"/>
        <n v="17.072222222223871"/>
        <n v="17.072453703705353"/>
        <n v="17.072685185186835"/>
        <n v="17.072916666668316"/>
        <n v="17.073148148149798"/>
        <n v="17.07337962963128"/>
        <n v="17.073611111112761"/>
        <n v="17.073842592594243"/>
        <n v="17.074074074075725"/>
        <n v="17.074305555557206"/>
        <n v="17.074537037038688"/>
        <n v="17.07476851852017"/>
        <n v="17.075000000001651"/>
        <n v="17.075231481483133"/>
        <n v="17.075462962964615"/>
        <n v="17.075694444446096"/>
        <n v="17.075925925927578"/>
        <n v="17.07615740740906"/>
        <n v="17.076388888890541"/>
        <n v="17.076620370372023"/>
        <n v="17.076851851853505"/>
        <n v="17.077083333334986"/>
        <n v="17.077314814816468"/>
        <n v="17.07754629629795"/>
        <n v="17.077777777779431"/>
        <n v="17.078009259260913"/>
        <n v="17.078240740742395"/>
        <n v="17.078472222223876"/>
        <n v="17.078703703705358"/>
        <n v="17.07893518518684"/>
        <n v="17.079166666668321"/>
        <n v="17.079398148149803"/>
        <n v="17.079629629631285"/>
        <n v="17.079861111112766"/>
        <n v="17.080092592594248"/>
        <n v="17.08032407407573"/>
        <n v="17.080555555557211"/>
        <n v="17.080787037038693"/>
        <n v="17.081018518520175"/>
        <n v="17.081250000001656"/>
        <n v="17.081481481483138"/>
        <n v="17.08171296296462"/>
        <n v="17.081944444446101"/>
        <n v="17.082175925927583"/>
        <n v="17.082407407409065"/>
        <n v="17.082638888890546"/>
        <n v="17.082870370372028"/>
        <n v="17.08310185185351"/>
        <n v="17.083333333334991"/>
        <n v="17.083564814816473"/>
        <n v="17.083796296297955"/>
        <n v="17.084027777779436"/>
        <n v="17.084259259260918"/>
        <n v="17.0844907407424"/>
        <n v="17.084722222223881"/>
        <n v="17.084953703705363"/>
        <n v="17.085185185186845"/>
        <n v="17.085416666668326"/>
        <n v="17.085648148149808"/>
        <n v="17.08587962963129"/>
        <n v="17.086111111112771"/>
        <n v="17.086342592594253"/>
        <n v="17.086574074075735"/>
        <n v="17.086805555557216"/>
        <n v="17.087037037038698"/>
        <n v="17.08726851852018"/>
        <n v="17.087500000001661"/>
        <n v="17.087731481483143"/>
        <n v="17.087962962964625"/>
        <n v="17.088194444446106"/>
        <n v="17.088425925927588"/>
        <n v="17.08865740740907"/>
        <n v="17.088888888890551"/>
        <n v="17.089120370372033"/>
        <n v="17.089351851853515"/>
        <n v="17.089583333334996"/>
        <n v="17.089814814816478"/>
        <n v="17.09004629629796"/>
        <n v="17.090277777779441"/>
        <n v="17.090509259260923"/>
        <n v="17.090740740742405"/>
        <n v="17.090972222223886"/>
        <n v="17.091203703705368"/>
        <n v="17.09143518518685"/>
        <n v="17.091666666668331"/>
        <n v="17.091898148149813"/>
        <n v="17.092129629631295"/>
        <n v="17.092361111112776"/>
        <n v="17.092592592594258"/>
        <n v="17.09282407407574"/>
        <n v="17.093055555557221"/>
        <n v="17.093287037038703"/>
        <n v="17.093518518520185"/>
        <n v="17.093750000001666"/>
        <n v="17.093981481483148"/>
        <n v="17.09421296296463"/>
        <n v="17.094444444446111"/>
        <n v="17.094675925927593"/>
        <n v="17.094907407409075"/>
        <n v="17.095138888890556"/>
        <n v="17.095370370372038"/>
        <n v="17.09560185185352"/>
        <n v="17.095833333335001"/>
        <n v="17.096064814816483"/>
        <n v="17.096296296297965"/>
        <n v="17.096527777779446"/>
        <n v="17.096759259260928"/>
        <n v="17.09699074074241"/>
        <n v="17.097222222223891"/>
        <n v="17.097453703705373"/>
        <n v="17.097685185186855"/>
        <n v="17.097916666668336"/>
        <n v="17.098148148149818"/>
        <n v="17.0983796296313"/>
        <n v="17.098611111112781"/>
        <n v="17.098842592594263"/>
        <n v="17.099074074075745"/>
        <n v="17.099305555557226"/>
        <n v="17.099537037038708"/>
        <n v="17.09976851852019"/>
        <n v="17.100000000001671"/>
        <n v="17.100231481483153"/>
        <n v="17.100462962964635"/>
        <n v="17.100694444446116"/>
        <n v="17.100925925927598"/>
        <n v="17.10115740740908"/>
        <n v="17.101388888890561"/>
        <n v="17.101620370372043"/>
        <n v="17.101851851853525"/>
        <n v="17.102083333335006"/>
        <n v="17.102314814816488"/>
        <n v="17.10254629629797"/>
        <n v="17.102777777779451"/>
        <n v="17.103009259260933"/>
        <n v="17.103240740742415"/>
        <n v="17.103472222223896"/>
        <n v="17.103703703705378"/>
        <n v="17.10393518518686"/>
        <n v="17.104166666668341"/>
        <n v="17.104398148149823"/>
        <n v="17.104629629631305"/>
        <n v="17.104861111112786"/>
        <n v="17.105092592594268"/>
        <n v="17.10532407407575"/>
        <n v="17.105555555557231"/>
        <n v="17.105787037038713"/>
        <n v="17.106018518520195"/>
        <n v="17.106250000001676"/>
        <n v="17.106481481483158"/>
        <n v="17.10671296296464"/>
        <n v="17.106944444446121"/>
        <n v="17.107175925927603"/>
        <n v="17.107407407409084"/>
        <n v="17.107638888890566"/>
        <n v="17.107870370372048"/>
        <n v="17.108101851853529"/>
        <n v="17.108333333335011"/>
        <n v="17.108564814816493"/>
        <n v="17.108796296297974"/>
        <n v="17.109027777779456"/>
        <n v="17.109259259260938"/>
        <n v="17.109490740742419"/>
        <n v="17.109722222223901"/>
        <n v="17.109953703705383"/>
        <n v="17.110185185186864"/>
        <n v="17.110416666668346"/>
        <n v="17.110648148149828"/>
        <n v="17.110879629631309"/>
        <n v="17.111111111112791"/>
        <n v="17.111342592594273"/>
        <n v="17.111574074075754"/>
        <n v="17.111805555557236"/>
        <n v="17.112037037038718"/>
        <n v="17.112268518520199"/>
        <n v="17.112500000001681"/>
        <n v="17.112731481483163"/>
        <n v="17.112962962964644"/>
        <n v="17.113194444446126"/>
        <n v="17.113425925927608"/>
        <n v="17.113657407409089"/>
        <n v="17.113888888890571"/>
        <n v="17.114120370372053"/>
        <n v="17.114351851853534"/>
        <n v="17.114583333335016"/>
        <n v="17.114814814816498"/>
        <n v="17.115046296297979"/>
        <n v="17.115277777779461"/>
        <n v="17.115509259260943"/>
        <n v="17.115740740742424"/>
        <n v="17.115972222223906"/>
        <n v="17.116203703705388"/>
        <n v="17.116435185186869"/>
        <n v="17.116666666668351"/>
        <n v="17.116898148149833"/>
        <n v="17.117129629631314"/>
        <n v="17.117361111112796"/>
        <n v="17.117592592594278"/>
        <n v="17.117824074075759"/>
        <n v="17.118055555557241"/>
        <n v="17.118287037038723"/>
        <n v="17.118518518520204"/>
        <n v="17.118750000001686"/>
        <n v="17.118981481483168"/>
        <n v="17.119212962964649"/>
        <n v="17.119444444446131"/>
        <n v="17.119675925927613"/>
        <n v="17.119907407409094"/>
        <n v="17.120138888890576"/>
        <n v="17.120370370372058"/>
        <n v="17.120601851853539"/>
        <n v="17.120833333335021"/>
        <n v="17.121064814816503"/>
        <n v="17.121296296297984"/>
        <n v="17.121527777779466"/>
        <n v="17.121759259260948"/>
        <n v="17.121990740742429"/>
        <n v="17.122222222223911"/>
        <n v="17.122453703705393"/>
        <n v="17.122685185186874"/>
        <n v="17.122916666668356"/>
        <n v="17.123148148149838"/>
        <n v="17.123379629631319"/>
        <n v="17.123611111112801"/>
        <n v="17.123842592594283"/>
        <n v="17.124074074075764"/>
        <n v="17.124305555557246"/>
        <n v="17.124537037038728"/>
        <n v="17.124768518520209"/>
        <n v="17.125000000001691"/>
        <n v="17.125231481483173"/>
        <n v="17.125462962964654"/>
        <n v="17.125694444446136"/>
        <n v="17.125925925927618"/>
        <n v="17.126157407409099"/>
        <n v="17.126388888890581"/>
        <n v="17.126620370372063"/>
        <n v="17.126851851853544"/>
        <n v="17.127083333335026"/>
        <n v="17.127314814816508"/>
        <n v="17.127546296297989"/>
        <n v="17.127777777779471"/>
        <n v="17.128009259260953"/>
        <n v="17.128240740742434"/>
        <n v="17.128472222223916"/>
        <n v="17.128703703705398"/>
        <n v="17.128935185186879"/>
        <n v="17.129166666668361"/>
        <n v="17.129398148149843"/>
        <n v="17.129629629631324"/>
        <n v="17.129861111112806"/>
        <n v="17.130092592594288"/>
        <n v="17.130324074075769"/>
        <n v="17.130555555557251"/>
        <n v="17.130787037038733"/>
        <n v="17.131018518520214"/>
        <n v="17.131250000001696"/>
        <n v="17.131481481483178"/>
        <n v="17.131712962964659"/>
        <n v="17.131944444446141"/>
        <n v="17.132175925927623"/>
        <n v="17.132407407409104"/>
        <n v="17.132638888890586"/>
        <n v="17.132870370372068"/>
        <n v="17.133101851853549"/>
        <n v="17.133333333335031"/>
        <n v="17.133564814816513"/>
        <n v="17.133796296297994"/>
        <n v="17.134027777779476"/>
        <n v="17.134259259260958"/>
        <n v="17.134490740742439"/>
        <n v="17.134722222223921"/>
        <n v="17.134953703705403"/>
        <n v="17.135185185186884"/>
        <n v="17.135416666668366"/>
        <n v="17.135648148149848"/>
        <n v="17.135879629631329"/>
        <n v="17.136111111112811"/>
        <n v="17.136342592594293"/>
        <n v="17.136574074075774"/>
        <n v="17.136805555557256"/>
        <n v="17.137037037038738"/>
        <n v="17.137268518520219"/>
        <n v="17.137500000001701"/>
        <n v="17.137731481483183"/>
        <n v="17.137962962964664"/>
        <n v="17.138194444446146"/>
        <n v="17.138425925927628"/>
        <n v="17.138657407409109"/>
        <n v="17.138888888890591"/>
        <n v="17.139120370372073"/>
        <n v="17.139351851853554"/>
        <n v="17.139583333335036"/>
        <n v="17.139814814816518"/>
        <n v="17.140046296297999"/>
        <n v="17.140277777779481"/>
        <n v="17.140509259260963"/>
        <n v="17.140740740742444"/>
        <n v="17.140972222223926"/>
        <n v="17.141203703705408"/>
        <n v="17.141435185186889"/>
        <n v="17.141666666668371"/>
        <n v="17.141898148149853"/>
        <n v="17.142129629631334"/>
        <n v="17.142361111112816"/>
        <n v="17.142592592594298"/>
        <n v="17.142824074075779"/>
        <n v="17.143055555557261"/>
        <n v="17.143287037038743"/>
        <n v="17.143518518520224"/>
        <n v="17.143750000001706"/>
        <n v="17.143981481483188"/>
        <n v="17.144212962964669"/>
        <n v="17.144444444446151"/>
        <n v="17.144675925927633"/>
        <n v="17.144907407409114"/>
        <n v="17.145138888890596"/>
        <n v="17.145370370372078"/>
        <n v="17.145601851853559"/>
        <n v="17.145833333335041"/>
        <n v="17.146064814816523"/>
        <n v="17.146296296298004"/>
        <n v="17.146527777779486"/>
        <n v="17.146759259260968"/>
        <n v="17.146990740742449"/>
        <n v="17.147222222223931"/>
        <n v="17.147453703705413"/>
        <n v="17.147685185186894"/>
        <n v="17.147916666668376"/>
        <n v="17.148148148149858"/>
        <n v="17.148379629631339"/>
        <n v="17.148611111112821"/>
        <n v="17.148842592594303"/>
        <n v="17.149074074075784"/>
        <n v="17.149305555557266"/>
        <n v="17.149537037038748"/>
        <n v="17.149768518520229"/>
        <n v="17.150000000001711"/>
        <n v="17.150231481483193"/>
        <n v="17.150462962964674"/>
        <n v="17.150694444446156"/>
        <n v="17.150925925927638"/>
        <n v="17.151157407409119"/>
        <n v="17.151388888890601"/>
        <n v="17.151620370372083"/>
        <n v="17.151851851853564"/>
        <n v="17.152083333335046"/>
        <n v="17.152314814816528"/>
        <n v="17.152546296298009"/>
        <n v="17.152777777779491"/>
        <n v="17.153009259260973"/>
        <n v="17.153240740742454"/>
        <n v="17.153472222223936"/>
        <n v="17.153703703705418"/>
        <n v="17.153935185186899"/>
        <n v="17.154166666668381"/>
        <n v="17.154398148149863"/>
        <n v="17.154629629631344"/>
        <n v="17.154861111112826"/>
        <n v="17.155092592594308"/>
        <n v="17.155324074075789"/>
        <n v="17.155555555557271"/>
        <n v="17.155787037038753"/>
        <n v="17.156018518520234"/>
        <n v="17.156250000001716"/>
        <n v="17.156481481483198"/>
        <n v="17.156712962964679"/>
        <n v="17.156944444446161"/>
        <n v="17.157175925927643"/>
        <n v="17.157407407409124"/>
        <n v="17.157638888890606"/>
        <n v="17.157870370372088"/>
        <n v="17.158101851853569"/>
        <n v="17.158333333335051"/>
        <n v="17.158564814816533"/>
        <n v="17.158796296298014"/>
        <n v="17.159027777779496"/>
        <n v="17.159259259260978"/>
        <n v="17.159490740742459"/>
        <n v="17.159722222223941"/>
        <n v="17.159953703705423"/>
        <n v="17.160185185186904"/>
        <n v="17.160416666668386"/>
        <n v="17.160648148149868"/>
        <n v="17.160879629631349"/>
        <n v="17.161111111112831"/>
        <n v="17.161342592594313"/>
        <n v="17.161574074075794"/>
        <n v="17.161805555557276"/>
        <n v="17.162037037038758"/>
        <n v="17.162268518520239"/>
        <n v="17.162500000001721"/>
        <n v="17.162731481483203"/>
        <n v="17.162962962964684"/>
        <n v="17.163194444446166"/>
        <n v="17.163425925927648"/>
        <n v="17.163657407409129"/>
        <n v="17.163888888890611"/>
        <n v="17.164120370372093"/>
        <n v="17.164351851853574"/>
        <n v="17.164583333335056"/>
        <n v="17.164814814816538"/>
        <n v="17.165046296298019"/>
        <n v="17.165277777779501"/>
        <n v="17.165509259260983"/>
        <n v="17.165740740742464"/>
        <n v="17.165972222223946"/>
        <n v="17.166203703705428"/>
        <n v="17.166435185186909"/>
        <n v="17.166666666668391"/>
        <n v="17.166898148149873"/>
        <n v="17.167129629631354"/>
        <n v="17.167361111112836"/>
        <n v="17.167592592594318"/>
        <n v="17.167824074075799"/>
        <n v="17.168055555557281"/>
        <n v="17.168287037038763"/>
        <n v="17.168518518520244"/>
        <n v="17.168750000001726"/>
        <n v="17.168981481483208"/>
        <n v="17.169212962964689"/>
        <n v="17.169444444446171"/>
        <n v="17.169675925927653"/>
        <n v="17.169907407409134"/>
        <n v="17.170138888890616"/>
        <n v="17.170370370372098"/>
        <n v="17.170601851853579"/>
        <n v="17.170833333335061"/>
        <n v="17.171064814816543"/>
        <n v="17.171296296298024"/>
        <n v="17.171527777779506"/>
        <n v="17.171759259260988"/>
        <n v="17.171990740742469"/>
        <n v="17.172222222223951"/>
        <n v="17.172453703705433"/>
        <n v="17.172685185186914"/>
        <n v="17.172916666668396"/>
        <n v="17.173148148149878"/>
        <n v="17.173379629631359"/>
        <n v="17.173611111112841"/>
        <n v="17.173842592594323"/>
        <n v="17.174074074075804"/>
        <n v="17.174305555557286"/>
        <n v="17.174537037038768"/>
        <n v="17.174768518520249"/>
        <n v="17.175000000001731"/>
        <n v="17.175231481483213"/>
        <n v="17.175462962964694"/>
        <n v="17.175694444446176"/>
        <n v="17.175925925927658"/>
        <n v="17.176157407409139"/>
        <n v="17.176388888890621"/>
        <n v="17.176620370372103"/>
        <n v="17.176851851853584"/>
        <n v="17.177083333335066"/>
        <n v="17.177314814816548"/>
        <n v="17.177546296298029"/>
        <n v="17.177777777779511"/>
        <n v="17.178009259260993"/>
        <n v="17.178240740742474"/>
        <n v="17.178472222223956"/>
        <n v="17.178703703705438"/>
        <n v="17.178935185186919"/>
        <n v="17.179166666668401"/>
        <n v="17.179398148149883"/>
        <n v="17.179629629631364"/>
        <n v="17.179861111112846"/>
        <n v="17.180092592594328"/>
        <n v="17.180324074075809"/>
        <n v="17.180555555557291"/>
        <n v="17.180787037038773"/>
        <n v="17.181018518520254"/>
        <n v="17.181250000001736"/>
        <n v="17.181481481483218"/>
        <n v="17.181712962964699"/>
        <n v="17.181944444446181"/>
        <n v="17.182175925927663"/>
        <n v="17.182407407409144"/>
        <n v="17.182638888890626"/>
        <n v="17.182870370372108"/>
        <n v="17.183101851853589"/>
        <n v="17.183333333335071"/>
        <n v="17.183564814816553"/>
        <n v="17.183796296298034"/>
        <n v="17.184027777779516"/>
        <n v="17.184259259260998"/>
        <n v="17.184490740742479"/>
        <n v="17.184722222223961"/>
        <n v="17.184953703705443"/>
        <n v="17.185185185186924"/>
        <n v="17.185416666668406"/>
        <n v="17.185648148149888"/>
        <n v="17.185879629631369"/>
        <n v="17.186111111112851"/>
        <n v="17.186342592594333"/>
        <n v="17.186574074075814"/>
        <n v="17.186805555557296"/>
        <n v="17.187037037038777"/>
        <n v="17.187268518520259"/>
        <n v="17.187500000001741"/>
        <n v="17.187731481483222"/>
        <n v="17.187962962964704"/>
        <n v="17.188194444446186"/>
        <n v="17.188425925927667"/>
        <n v="17.188657407409149"/>
        <n v="17.188888888890631"/>
        <n v="17.189120370372112"/>
        <n v="17.189351851853594"/>
        <n v="17.189583333335076"/>
        <n v="17.189814814816557"/>
        <n v="17.190046296298039"/>
        <n v="17.190277777779521"/>
        <n v="17.190509259261002"/>
        <n v="17.190740740742484"/>
        <n v="17.190972222223966"/>
        <n v="17.191203703705447"/>
        <n v="17.191435185186929"/>
        <n v="17.191666666668411"/>
        <n v="17.191898148149892"/>
        <n v="17.192129629631374"/>
        <n v="17.192361111112856"/>
        <n v="17.192592592594337"/>
        <n v="17.192824074075819"/>
        <n v="17.193055555557301"/>
        <n v="17.193287037038782"/>
        <n v="17.193518518520264"/>
        <n v="17.193750000001746"/>
        <n v="17.193981481483227"/>
        <n v="17.194212962964709"/>
        <n v="17.194444444446191"/>
        <n v="17.194675925927672"/>
        <n v="17.194907407409154"/>
        <n v="17.195138888890636"/>
        <n v="17.195370370372117"/>
        <n v="17.195601851853599"/>
        <n v="17.195833333335081"/>
        <n v="17.196064814816562"/>
        <n v="17.196296296298044"/>
        <n v="17.196527777779526"/>
        <n v="17.196759259261007"/>
        <n v="17.196990740742489"/>
        <n v="17.197222222223971"/>
        <n v="17.197453703705452"/>
        <n v="17.197685185186934"/>
        <n v="17.197916666668416"/>
        <n v="17.198148148149897"/>
        <n v="17.198379629631379"/>
        <n v="17.198611111112861"/>
        <n v="17.198842592594342"/>
        <n v="17.199074074075824"/>
        <n v="17.199305555557306"/>
        <n v="17.199537037038787"/>
        <n v="17.199768518520269"/>
        <n v="17.200000000001751"/>
        <n v="17.200231481483232"/>
        <n v="17.200462962964714"/>
        <n v="17.200694444446196"/>
        <n v="17.200925925927677"/>
        <n v="17.201157407409159"/>
        <n v="17.201388888890641"/>
        <n v="17.201620370372122"/>
        <n v="17.201851851853604"/>
        <n v="17.202083333335086"/>
        <n v="17.202314814816567"/>
        <n v="17.202546296298049"/>
        <n v="17.202777777779531"/>
        <n v="17.203009259261012"/>
        <n v="17.203240740742494"/>
        <n v="17.203472222223976"/>
        <n v="17.203703703705457"/>
        <n v="17.203935185186939"/>
        <n v="17.204166666668421"/>
        <n v="17.204398148149902"/>
        <n v="17.204629629631384"/>
        <n v="17.204861111112866"/>
        <n v="17.205092592594347"/>
        <n v="17.205324074075829"/>
        <n v="17.205555555557311"/>
        <n v="17.205787037038792"/>
        <n v="17.206018518520274"/>
        <n v="17.206250000001756"/>
        <n v="17.206481481483237"/>
        <n v="17.206712962964719"/>
        <n v="17.206944444446201"/>
        <n v="17.207175925927682"/>
        <n v="17.207407407409164"/>
        <n v="17.207638888890646"/>
        <n v="17.207870370372127"/>
        <n v="17.208101851853609"/>
        <n v="17.208333333335091"/>
        <n v="17.208564814816572"/>
        <n v="17.208796296298054"/>
        <n v="17.209027777779536"/>
        <n v="17.209259259261017"/>
        <n v="17.209490740742499"/>
        <n v="17.209722222223981"/>
        <n v="17.209953703705462"/>
        <n v="17.210185185186944"/>
        <n v="17.210416666668426"/>
        <n v="17.210648148149907"/>
        <n v="17.210879629631389"/>
        <n v="17.211111111112871"/>
        <n v="17.211342592594352"/>
        <n v="17.211574074075834"/>
        <n v="17.211805555557316"/>
        <n v="17.212037037038797"/>
        <n v="17.212268518520279"/>
        <n v="17.212500000001761"/>
        <n v="17.212731481483242"/>
        <n v="17.212962962964724"/>
        <n v="17.213194444446206"/>
        <n v="17.213425925927687"/>
        <n v="17.213657407409169"/>
        <n v="17.213888888890651"/>
        <n v="17.214120370372132"/>
        <n v="17.214351851853614"/>
        <n v="17.214583333335096"/>
        <n v="17.214814814816577"/>
        <n v="17.215046296298059"/>
        <n v="17.215277777779541"/>
        <n v="17.215509259261022"/>
        <n v="17.215740740742504"/>
        <n v="17.215972222223986"/>
        <n v="17.216203703705467"/>
        <n v="17.216435185186949"/>
        <n v="17.216666666668431"/>
        <n v="17.216898148149912"/>
        <n v="17.217129629631394"/>
        <n v="17.217361111112876"/>
        <n v="17.217592592594357"/>
        <n v="17.217824074075839"/>
        <n v="17.218055555557321"/>
        <n v="17.218287037038802"/>
        <n v="17.218518518520284"/>
        <n v="17.218750000001766"/>
        <n v="17.218981481483247"/>
        <n v="17.219212962964729"/>
        <n v="17.219444444446211"/>
        <n v="17.219675925927692"/>
        <n v="17.219907407409174"/>
        <n v="17.220138888890656"/>
        <n v="17.220370370372137"/>
        <n v="17.220601851853619"/>
        <n v="17.220833333335101"/>
        <n v="17.221064814816582"/>
        <n v="17.221296296298064"/>
        <n v="17.221527777779546"/>
        <n v="17.221759259261027"/>
        <n v="17.221990740742509"/>
        <n v="17.222222222223991"/>
        <n v="17.222453703705472"/>
        <n v="17.222685185186954"/>
        <n v="17.222916666668436"/>
        <n v="17.223148148149917"/>
        <n v="17.223379629631399"/>
        <n v="17.223611111112881"/>
        <n v="17.223842592594362"/>
        <n v="17.224074074075844"/>
        <n v="17.224305555557326"/>
        <n v="17.224537037038807"/>
        <n v="17.224768518520289"/>
        <n v="17.225000000001771"/>
        <n v="17.225231481483252"/>
        <n v="17.225462962964734"/>
        <n v="17.225694444446216"/>
        <n v="17.225925925927697"/>
        <n v="17.226157407409179"/>
        <n v="17.226388888890661"/>
        <n v="17.226620370372142"/>
        <n v="17.226851851853624"/>
        <n v="17.227083333335106"/>
        <n v="17.227314814816587"/>
        <n v="17.227546296298069"/>
        <n v="17.227777777779551"/>
        <n v="17.228009259261032"/>
        <n v="17.228240740742514"/>
        <n v="17.228472222223996"/>
        <n v="17.228703703705477"/>
        <n v="17.228935185186959"/>
        <n v="17.229166666668441"/>
        <n v="17.229398148149922"/>
        <n v="17.229629629631404"/>
        <n v="17.229861111112886"/>
        <n v="17.230092592594367"/>
        <n v="17.230324074075849"/>
        <n v="17.230555555557331"/>
        <n v="17.230787037038812"/>
        <n v="17.231018518520294"/>
        <n v="17.231250000001776"/>
        <n v="17.231481481483257"/>
        <n v="17.231712962964739"/>
        <n v="17.231944444446221"/>
        <n v="17.232175925927702"/>
        <n v="17.232407407409184"/>
        <n v="17.232638888890666"/>
        <n v="17.232870370372147"/>
        <n v="17.233101851853629"/>
        <n v="17.233333333335111"/>
        <n v="17.233564814816592"/>
        <n v="17.233796296298074"/>
        <n v="17.234027777779556"/>
        <n v="17.234259259261037"/>
        <n v="17.234490740742519"/>
        <n v="17.234722222224001"/>
        <n v="17.234953703705482"/>
        <n v="17.235185185186964"/>
        <n v="17.235416666668446"/>
        <n v="17.235648148149927"/>
        <n v="17.235879629631409"/>
        <n v="17.236111111112891"/>
        <n v="17.236342592594372"/>
        <n v="17.236574074075854"/>
        <n v="17.236805555557336"/>
        <n v="17.237037037038817"/>
        <n v="17.237268518520299"/>
        <n v="17.237500000001781"/>
        <n v="17.237731481483262"/>
        <n v="17.237962962964744"/>
        <n v="17.238194444446226"/>
        <n v="17.238425925927707"/>
        <n v="17.238657407409189"/>
        <n v="17.238888888890671"/>
        <n v="17.239120370372152"/>
        <n v="17.239351851853634"/>
        <n v="17.239583333335116"/>
        <n v="17.239814814816597"/>
        <n v="17.240046296298079"/>
        <n v="17.240277777779561"/>
        <n v="17.240509259261042"/>
        <n v="17.240740740742524"/>
        <n v="17.240972222224006"/>
        <n v="17.241203703705487"/>
        <n v="17.241435185186969"/>
        <n v="17.241666666668451"/>
        <n v="17.241898148149932"/>
        <n v="17.242129629631414"/>
        <n v="17.242361111112896"/>
        <n v="17.242592592594377"/>
        <n v="17.242824074075859"/>
        <n v="17.243055555557341"/>
        <n v="17.243287037038822"/>
        <n v="17.243518518520304"/>
        <n v="17.243750000001786"/>
        <n v="17.243981481483267"/>
        <n v="17.244212962964749"/>
        <n v="17.244444444446231"/>
        <n v="17.244675925927712"/>
        <n v="17.244907407409194"/>
        <n v="17.245138888890676"/>
        <n v="17.245370370372157"/>
        <n v="17.245601851853639"/>
        <n v="17.245833333335121"/>
        <n v="17.246064814816602"/>
        <n v="17.246296296298084"/>
        <n v="17.246527777779566"/>
        <n v="17.246759259261047"/>
        <n v="17.246990740742529"/>
        <n v="17.247222222224011"/>
        <n v="17.247453703705492"/>
        <n v="17.247685185186974"/>
        <n v="17.247916666668456"/>
        <n v="17.248148148149937"/>
        <n v="17.248379629631419"/>
        <n v="17.248611111112901"/>
        <n v="17.248842592594382"/>
        <n v="17.249074074075864"/>
        <n v="17.249305555557346"/>
        <n v="17.249537037038827"/>
        <n v="17.249768518520309"/>
        <n v="17.250000000001791"/>
        <n v="17.250231481483272"/>
        <n v="17.250462962964754"/>
        <n v="17.250694444446236"/>
        <n v="17.250925925927717"/>
        <n v="17.251157407409199"/>
        <n v="17.251388888890681"/>
        <n v="17.251620370372162"/>
        <n v="17.251851851853644"/>
        <n v="17.252083333335126"/>
        <n v="17.252314814816607"/>
        <n v="17.252546296298089"/>
        <n v="17.252777777779571"/>
        <n v="17.253009259261052"/>
        <n v="17.253240740742534"/>
        <n v="17.253472222224016"/>
        <n v="17.253703703705497"/>
        <n v="17.253935185186979"/>
        <n v="17.254166666668461"/>
        <n v="17.254398148149942"/>
        <n v="17.254629629631424"/>
        <n v="17.254861111112906"/>
        <n v="17.255092592594387"/>
        <n v="17.255324074075869"/>
        <n v="17.255555555557351"/>
        <n v="17.255787037038832"/>
        <n v="17.256018518520314"/>
        <n v="17.256250000001796"/>
        <n v="17.256481481483277"/>
        <n v="17.256712962964759"/>
        <n v="17.256944444446241"/>
        <n v="17.257175925927722"/>
        <n v="17.257407407409204"/>
        <n v="17.257638888890686"/>
        <n v="17.257870370372167"/>
        <n v="17.258101851853649"/>
        <n v="17.258333333335131"/>
        <n v="17.258564814816612"/>
        <n v="17.258796296298094"/>
        <n v="17.259027777779576"/>
        <n v="17.259259259261057"/>
        <n v="17.259490740742539"/>
        <n v="17.259722222224021"/>
        <n v="17.259953703705502"/>
        <n v="17.260185185186984"/>
        <n v="17.260416666668466"/>
        <n v="17.260648148149947"/>
        <n v="17.260879629631429"/>
        <n v="17.261111111112911"/>
        <n v="17.261342592594392"/>
        <n v="17.261574074075874"/>
        <n v="17.261805555557356"/>
        <n v="17.262037037038837"/>
        <n v="17.262268518520319"/>
        <n v="17.262500000001801"/>
        <n v="17.262731481483282"/>
        <n v="17.262962962964764"/>
        <n v="17.263194444446246"/>
        <n v="17.263425925927727"/>
        <n v="17.263657407409209"/>
        <n v="17.263888888890691"/>
        <n v="17.264120370372172"/>
        <n v="17.264351851853654"/>
        <n v="17.264583333335136"/>
        <n v="17.264814814816617"/>
        <n v="17.265046296298099"/>
        <n v="17.265277777779581"/>
        <n v="17.265509259261062"/>
        <n v="17.265740740742544"/>
        <n v="17.265972222224026"/>
        <n v="17.266203703705507"/>
        <n v="17.266435185186989"/>
        <n v="17.26666666666847"/>
        <n v="17.266898148149952"/>
        <n v="17.267129629631434"/>
        <n v="17.267361111112915"/>
        <n v="17.267592592594397"/>
        <n v="17.267824074075879"/>
        <n v="17.26805555555736"/>
        <n v="17.268287037038842"/>
        <n v="17.268518518520324"/>
        <n v="17.268750000001805"/>
        <n v="17.268981481483287"/>
        <n v="17.269212962964769"/>
        <n v="17.26944444444625"/>
        <n v="17.269675925927732"/>
        <n v="17.269907407409214"/>
        <n v="17.270138888890695"/>
        <n v="17.270370370372177"/>
        <n v="17.270601851853659"/>
        <n v="17.27083333333514"/>
        <n v="17.271064814816622"/>
        <n v="17.271296296298104"/>
        <n v="17.271527777779585"/>
        <n v="17.271759259261067"/>
        <n v="17.271990740742549"/>
        <n v="17.27222222222403"/>
        <n v="17.272453703705512"/>
        <n v="17.272685185186994"/>
        <n v="17.272916666668475"/>
        <n v="17.273148148149957"/>
        <n v="17.273379629631439"/>
        <n v="17.27361111111292"/>
        <n v="17.273842592594402"/>
        <n v="17.274074074075884"/>
        <n v="17.274305555557365"/>
        <n v="17.274537037038847"/>
        <n v="17.274768518520329"/>
        <n v="17.27500000000181"/>
        <n v="17.275231481483292"/>
        <n v="17.275462962964774"/>
        <n v="17.275694444446255"/>
        <n v="17.275925925927737"/>
        <n v="17.276157407409219"/>
        <n v="17.2763888888907"/>
        <n v="17.276620370372182"/>
        <n v="17.276851851853664"/>
        <n v="17.277083333335145"/>
        <n v="17.277314814816627"/>
        <n v="17.277546296298109"/>
        <n v="17.27777777777959"/>
        <n v="17.278009259261072"/>
        <n v="17.278240740742554"/>
        <n v="17.278472222224035"/>
        <n v="17.278703703705517"/>
        <n v="17.278935185186999"/>
        <n v="17.27916666666848"/>
        <n v="17.279398148149962"/>
        <n v="17.279629629631444"/>
        <n v="17.279861111112925"/>
        <n v="17.280092592594407"/>
        <n v="17.280324074075889"/>
        <n v="17.28055555555737"/>
        <n v="17.280787037038852"/>
        <n v="17.281018518520334"/>
        <n v="17.281250000001815"/>
        <n v="17.281481481483297"/>
        <n v="17.281712962964779"/>
        <n v="17.28194444444626"/>
        <n v="17.282175925927742"/>
        <n v="17.282407407409224"/>
        <n v="17.282638888890705"/>
        <n v="17.282870370372187"/>
        <n v="17.283101851853669"/>
        <n v="17.28333333333515"/>
        <n v="17.283564814816632"/>
        <n v="17.283796296298114"/>
        <n v="17.284027777779595"/>
        <n v="17.284259259261077"/>
        <n v="17.284490740742559"/>
        <n v="17.28472222222404"/>
        <n v="17.284953703705522"/>
        <n v="17.285185185187004"/>
        <n v="17.285416666668485"/>
        <n v="17.285648148149967"/>
        <n v="17.285879629631449"/>
        <n v="17.28611111111293"/>
        <n v="17.286342592594412"/>
        <n v="17.286574074075894"/>
        <n v="17.286805555557375"/>
        <n v="17.287037037038857"/>
        <n v="17.287268518520339"/>
        <n v="17.28750000000182"/>
        <n v="17.287731481483302"/>
        <n v="17.287962962964784"/>
        <n v="17.288194444446265"/>
        <n v="17.288425925927747"/>
        <n v="17.288657407409229"/>
        <n v="17.28888888889071"/>
        <n v="17.289120370372192"/>
        <n v="17.289351851853674"/>
        <n v="17.289583333335155"/>
        <n v="17.289814814816637"/>
        <n v="17.290046296298119"/>
        <n v="17.2902777777796"/>
        <n v="17.290509259261082"/>
        <n v="17.290740740742564"/>
        <n v="17.290972222224045"/>
        <n v="17.291203703705527"/>
        <n v="17.291435185187009"/>
        <n v="17.29166666666849"/>
        <n v="17.291898148149972"/>
        <n v="17.292129629631454"/>
        <n v="17.292361111112935"/>
        <n v="17.292592592594417"/>
        <n v="17.292824074075899"/>
        <n v="17.29305555555738"/>
        <n v="17.293287037038862"/>
        <n v="17.293518518520344"/>
        <n v="17.293750000001825"/>
        <n v="17.293981481483307"/>
        <n v="17.294212962964789"/>
        <n v="17.29444444444627"/>
        <n v="17.294675925927752"/>
        <n v="17.294907407409234"/>
        <n v="17.295138888890715"/>
        <n v="17.295370370372197"/>
        <n v="17.295601851853679"/>
        <n v="17.29583333333516"/>
        <n v="17.296064814816642"/>
        <n v="17.296296296298124"/>
        <n v="17.296527777779605"/>
        <n v="17.296759259261087"/>
        <n v="17.296990740742569"/>
        <n v="17.29722222222405"/>
        <n v="17.297453703705532"/>
        <n v="17.297685185187014"/>
        <n v="17.297916666668495"/>
        <n v="17.298148148149977"/>
        <n v="17.298379629631459"/>
        <n v="17.29861111111294"/>
        <n v="17.298842592594422"/>
        <n v="17.299074074075904"/>
        <n v="17.299305555557385"/>
        <n v="17.299537037038867"/>
        <n v="17.299768518520349"/>
        <n v="17.30000000000183"/>
        <n v="17.300231481483312"/>
        <n v="17.300462962964794"/>
        <n v="17.300694444446275"/>
        <n v="17.300925925927757"/>
        <n v="17.301157407409239"/>
        <n v="17.30138888889072"/>
        <n v="17.301620370372202"/>
        <n v="17.301851851853684"/>
        <n v="17.302083333335165"/>
        <n v="17.302314814816647"/>
        <n v="17.302546296298129"/>
        <n v="17.30277777777961"/>
        <n v="17.303009259261092"/>
        <n v="17.303240740742574"/>
        <n v="17.303472222224055"/>
        <n v="17.303703703705537"/>
        <n v="17.303935185187019"/>
        <n v="17.3041666666685"/>
        <n v="17.304398148149982"/>
        <n v="17.304629629631464"/>
        <n v="17.304861111112945"/>
        <n v="17.305092592594427"/>
        <n v="17.305324074075909"/>
        <n v="17.30555555555739"/>
        <n v="17.305787037038872"/>
        <n v="17.306018518520354"/>
        <n v="17.306250000001835"/>
        <n v="17.306481481483317"/>
        <n v="17.306712962964799"/>
        <n v="17.30694444444628"/>
        <n v="17.307175925927762"/>
        <n v="17.307407407409244"/>
        <n v="17.307638888890725"/>
        <n v="17.307870370372207"/>
        <n v="17.308101851853689"/>
        <n v="17.30833333333517"/>
        <n v="17.308564814816652"/>
        <n v="17.308796296298134"/>
        <n v="17.309027777779615"/>
        <n v="17.309259259261097"/>
        <n v="17.309490740742579"/>
        <n v="17.30972222222406"/>
        <n v="17.309953703705542"/>
        <n v="17.310185185187024"/>
        <n v="17.310416666668505"/>
        <n v="17.310648148149987"/>
        <n v="17.310879629631469"/>
        <n v="17.31111111111295"/>
        <n v="17.311342592594432"/>
        <n v="17.311574074075914"/>
        <n v="17.311805555557395"/>
        <n v="17.312037037038877"/>
        <n v="17.312268518520359"/>
        <n v="17.31250000000184"/>
        <n v="17.312731481483322"/>
        <n v="17.312962962964804"/>
        <n v="17.313194444446285"/>
        <n v="17.313425925927767"/>
        <n v="17.313657407409249"/>
        <n v="17.31388888889073"/>
        <n v="17.314120370372212"/>
        <n v="17.314351851853694"/>
        <n v="17.314583333335175"/>
        <n v="17.314814814816657"/>
        <n v="17.315046296298139"/>
        <n v="17.31527777777962"/>
        <n v="17.315509259261102"/>
        <n v="17.315740740742584"/>
        <n v="17.315972222224065"/>
        <n v="17.316203703705547"/>
        <n v="17.316435185187029"/>
        <n v="17.31666666666851"/>
        <n v="17.316898148149992"/>
        <n v="17.317129629631474"/>
        <n v="17.317361111112955"/>
        <n v="17.317592592594437"/>
        <n v="17.317824074075919"/>
        <n v="17.3180555555574"/>
        <n v="17.318287037038882"/>
        <n v="17.318518518520364"/>
        <n v="17.318750000001845"/>
        <n v="17.318981481483327"/>
        <n v="17.319212962964809"/>
        <n v="17.31944444444629"/>
        <n v="17.319675925927772"/>
        <n v="17.319907407409254"/>
        <n v="17.320138888890735"/>
        <n v="17.320370370372217"/>
        <n v="17.320601851853699"/>
        <n v="17.32083333333518"/>
        <n v="17.321064814816662"/>
        <n v="17.321296296298144"/>
        <n v="17.321527777779625"/>
        <n v="17.321759259261107"/>
        <n v="17.321990740742589"/>
        <n v="17.32222222222407"/>
        <n v="17.322453703705552"/>
        <n v="17.322685185187034"/>
        <n v="17.322916666668515"/>
        <n v="17.323148148149997"/>
        <n v="17.323379629631479"/>
        <n v="17.32361111111296"/>
        <n v="17.323842592594442"/>
        <n v="17.324074074075924"/>
        <n v="17.324305555557405"/>
        <n v="17.324537037038887"/>
        <n v="17.324768518520369"/>
        <n v="17.32500000000185"/>
        <n v="17.325231481483332"/>
        <n v="17.325462962964814"/>
        <n v="17.325694444446295"/>
        <n v="17.325925925927777"/>
        <n v="17.326157407409259"/>
        <n v="17.32638888889074"/>
        <n v="17.326620370372222"/>
        <n v="17.326851851853704"/>
        <n v="17.327083333335185"/>
        <n v="17.327314814816667"/>
        <n v="17.327546296298149"/>
        <n v="17.32777777777963"/>
        <n v="17.328009259261112"/>
        <n v="17.328240740742594"/>
        <n v="17.328472222224075"/>
        <n v="17.328703703705557"/>
        <n v="17.328935185187039"/>
        <n v="17.32916666666852"/>
        <n v="17.329398148150002"/>
        <n v="17.329629629631484"/>
        <n v="17.329861111112965"/>
        <n v="17.330092592594447"/>
        <n v="17.330324074075929"/>
        <n v="17.33055555555741"/>
        <n v="17.330787037038892"/>
        <n v="17.331018518520374"/>
        <n v="17.331250000001855"/>
        <n v="17.331481481483337"/>
        <n v="17.331712962964819"/>
        <n v="17.3319444444463"/>
        <n v="17.332175925927782"/>
        <n v="17.332407407409264"/>
        <n v="17.332638888890745"/>
        <n v="17.332870370372227"/>
        <n v="17.333101851853709"/>
        <n v="17.33333333333519"/>
        <n v="17.333564814816672"/>
        <n v="17.333796296298154"/>
        <n v="17.334027777779635"/>
        <n v="17.334259259261117"/>
        <n v="17.334490740742599"/>
        <n v="17.33472222222408"/>
        <n v="17.334953703705562"/>
        <n v="17.335185185187044"/>
        <n v="17.335416666668525"/>
        <n v="17.335648148150007"/>
        <n v="17.335879629631489"/>
        <n v="17.33611111111297"/>
        <n v="17.336342592594452"/>
        <n v="17.336574074075934"/>
        <n v="17.336805555557415"/>
        <n v="17.337037037038897"/>
        <n v="17.337268518520379"/>
        <n v="17.33750000000186"/>
        <n v="17.337731481483342"/>
        <n v="17.337962962964824"/>
        <n v="17.338194444446305"/>
        <n v="17.338425925927787"/>
        <n v="17.338657407409269"/>
        <n v="17.33888888889075"/>
        <n v="17.339120370372232"/>
        <n v="17.339351851853714"/>
        <n v="17.339583333335195"/>
        <n v="17.339814814816677"/>
        <n v="17.340046296298159"/>
        <n v="17.34027777777964"/>
        <n v="17.340509259261122"/>
        <n v="17.340740740742604"/>
        <n v="17.340972222224085"/>
        <n v="17.341203703705567"/>
        <n v="17.341435185187049"/>
        <n v="17.34166666666853"/>
        <n v="17.341898148150012"/>
        <n v="17.342129629631494"/>
        <n v="17.342361111112975"/>
        <n v="17.342592592594457"/>
        <n v="17.342824074075939"/>
        <n v="17.34305555555742"/>
        <n v="17.343287037038902"/>
        <n v="17.343518518520384"/>
        <n v="17.343750000001865"/>
        <n v="17.343981481483347"/>
        <n v="17.344212962964829"/>
        <n v="17.34444444444631"/>
        <n v="17.344675925927792"/>
        <n v="17.344907407409274"/>
        <n v="17.345138888890755"/>
        <n v="17.345370370372237"/>
        <n v="17.345601851853719"/>
        <n v="17.3458333333352"/>
        <n v="17.346064814816682"/>
        <n v="17.346296296298163"/>
        <n v="17.346527777779645"/>
        <n v="17.346759259261127"/>
        <n v="17.346990740742608"/>
        <n v="17.34722222222409"/>
        <n v="17.347453703705572"/>
        <n v="17.347685185187053"/>
        <n v="17.347916666668535"/>
        <n v="17.348148148150017"/>
        <n v="17.348379629631498"/>
        <n v="17.34861111111298"/>
        <n v="17.348842592594462"/>
        <n v="17.349074074075943"/>
        <n v="17.349305555557425"/>
        <n v="17.349537037038907"/>
        <n v="17.349768518520388"/>
        <n v="17.35000000000187"/>
        <n v="17.350231481483352"/>
        <n v="17.350462962964833"/>
        <n v="17.350694444446315"/>
        <n v="17.350925925927797"/>
        <n v="17.351157407409278"/>
        <n v="17.35138888889076"/>
        <n v="17.351620370372242"/>
        <n v="17.351851851853723"/>
        <n v="17.352083333335205"/>
        <n v="17.352314814816687"/>
        <n v="17.352546296298168"/>
        <n v="17.35277777777965"/>
        <n v="17.353009259261132"/>
        <n v="17.353240740742613"/>
        <n v="17.353472222224095"/>
        <n v="17.353703703705577"/>
        <n v="17.353935185187058"/>
        <n v="17.35416666666854"/>
        <n v="17.354398148150022"/>
        <n v="17.354629629631503"/>
        <n v="17.354861111112985"/>
        <n v="17.355092592594467"/>
        <n v="17.355324074075948"/>
        <n v="17.35555555555743"/>
        <n v="17.355787037038912"/>
        <n v="17.356018518520393"/>
        <n v="17.356250000001875"/>
        <n v="17.356481481483357"/>
        <n v="17.356712962964838"/>
        <n v="17.35694444444632"/>
        <n v="17.357175925927802"/>
        <n v="17.357407407409283"/>
        <n v="17.357638888890765"/>
        <n v="17.357870370372247"/>
        <n v="17.358101851853728"/>
        <n v="17.35833333333521"/>
        <n v="17.358564814816692"/>
        <n v="17.358796296298173"/>
        <n v="17.359027777779655"/>
        <n v="17.359259259261137"/>
        <n v="17.359490740742618"/>
        <n v="17.3597222222241"/>
        <n v="17.359953703705582"/>
        <n v="17.360185185187063"/>
        <n v="17.360416666668545"/>
        <n v="17.360648148150027"/>
        <n v="17.360879629631508"/>
        <n v="17.36111111111299"/>
        <n v="17.361342592594472"/>
        <n v="17.361574074075953"/>
        <n v="17.361805555557435"/>
        <n v="17.362037037038917"/>
        <n v="17.362268518520398"/>
        <n v="17.36250000000188"/>
        <n v="17.362731481483362"/>
        <n v="17.362962962964843"/>
        <n v="17.363194444446325"/>
        <n v="17.363425925927807"/>
        <n v="17.363657407409288"/>
        <n v="17.36388888889077"/>
        <n v="17.364120370372252"/>
        <n v="17.364351851853733"/>
        <n v="17.364583333335215"/>
        <n v="17.364814814816697"/>
        <n v="17.365046296298178"/>
        <n v="17.36527777777966"/>
        <n v="17.365509259261142"/>
        <n v="17.365740740742623"/>
        <n v="17.365972222224105"/>
        <n v="17.366203703705587"/>
        <n v="17.366435185187068"/>
        <n v="17.36666666666855"/>
        <n v="17.366898148150032"/>
        <n v="17.367129629631513"/>
        <n v="17.367361111112995"/>
        <n v="17.367592592594477"/>
        <n v="17.367824074075958"/>
        <n v="17.36805555555744"/>
        <n v="17.368287037038922"/>
        <n v="17.368518518520403"/>
        <n v="17.368750000001885"/>
        <n v="17.368981481483367"/>
        <n v="17.369212962964848"/>
        <n v="17.36944444444633"/>
        <n v="17.369675925927812"/>
        <n v="17.369907407409293"/>
        <n v="17.370138888890775"/>
        <n v="17.370370370372257"/>
        <n v="17.370601851853738"/>
        <n v="17.37083333333522"/>
        <n v="17.371064814816702"/>
        <n v="17.371296296298183"/>
        <n v="17.371527777779665"/>
        <n v="17.371759259261147"/>
        <n v="17.371990740742628"/>
        <n v="17.37222222222411"/>
        <n v="17.372453703705592"/>
        <n v="17.372685185187073"/>
        <n v="17.372916666668555"/>
        <n v="17.373148148150037"/>
        <n v="17.373379629631518"/>
        <n v="17.373611111113"/>
        <n v="17.373842592594482"/>
        <n v="17.374074074075963"/>
        <n v="17.374305555557445"/>
        <n v="17.374537037038927"/>
        <n v="17.374768518520408"/>
        <n v="17.37500000000189"/>
        <n v="17.375231481483372"/>
        <n v="17.375462962964853"/>
        <n v="17.375694444446335"/>
        <n v="17.375925925927817"/>
        <n v="17.376157407409298"/>
        <n v="17.37638888889078"/>
        <n v="17.376620370372262"/>
        <n v="17.376851851853743"/>
        <n v="17.377083333335225"/>
        <n v="17.377314814816707"/>
        <n v="17.377546296298188"/>
        <n v="17.37777777777967"/>
        <n v="17.378009259261152"/>
        <n v="17.378240740742633"/>
        <n v="17.378472222224115"/>
        <n v="17.378703703705597"/>
        <n v="17.378935185187078"/>
        <n v="17.37916666666856"/>
        <n v="17.379398148150042"/>
        <n v="17.379629629631523"/>
        <n v="17.379861111113005"/>
        <n v="17.380092592594487"/>
        <n v="17.380324074075968"/>
        <n v="17.38055555555745"/>
        <n v="17.380787037038932"/>
        <n v="17.381018518520413"/>
        <n v="17.381250000001895"/>
        <n v="17.381481481483377"/>
        <n v="17.381712962964858"/>
        <n v="17.38194444444634"/>
        <n v="17.382175925927822"/>
        <n v="17.382407407409303"/>
        <n v="17.382638888890785"/>
        <n v="17.382870370372267"/>
        <n v="17.383101851853748"/>
        <n v="17.38333333333523"/>
        <n v="17.383564814816712"/>
        <n v="17.383796296298193"/>
        <n v="17.384027777779675"/>
        <n v="17.384259259261157"/>
        <n v="17.384490740742638"/>
        <n v="17.38472222222412"/>
        <n v="17.384953703705602"/>
        <n v="17.385185185187083"/>
        <n v="17.385416666668565"/>
        <n v="17.385648148150047"/>
        <n v="17.385879629631528"/>
        <n v="17.38611111111301"/>
        <n v="17.386342592594492"/>
        <n v="17.386574074075973"/>
        <n v="17.386805555557455"/>
        <n v="17.387037037038937"/>
        <n v="17.387268518520418"/>
        <n v="17.3875000000019"/>
        <n v="17.387731481483382"/>
        <n v="17.387962962964863"/>
        <n v="17.388194444446345"/>
        <n v="17.388425925927827"/>
        <n v="17.388657407409308"/>
        <n v="17.38888888889079"/>
        <n v="17.389120370372272"/>
        <n v="17.389351851853753"/>
        <n v="17.389583333335235"/>
        <n v="17.389814814816717"/>
        <n v="17.390046296298198"/>
        <n v="17.39027777777968"/>
        <n v="17.390509259261162"/>
        <n v="17.390740740742643"/>
        <n v="17.390972222224125"/>
        <n v="17.391203703705607"/>
        <n v="17.391435185187088"/>
        <n v="17.39166666666857"/>
        <n v="17.391898148150052"/>
        <n v="17.392129629631533"/>
        <n v="17.392361111113015"/>
        <n v="17.392592592594497"/>
        <n v="17.392824074075978"/>
        <n v="17.39305555555746"/>
        <n v="17.393287037038942"/>
        <n v="17.393518518520423"/>
        <n v="17.393750000001905"/>
        <n v="17.393981481483387"/>
        <n v="17.394212962964868"/>
        <n v="17.39444444444635"/>
        <n v="17.394675925927832"/>
        <n v="17.394907407409313"/>
        <n v="17.395138888890795"/>
        <n v="17.395370370372277"/>
        <n v="17.395601851853758"/>
        <n v="17.39583333333524"/>
        <n v="17.396064814816722"/>
        <n v="17.396296296298203"/>
        <n v="17.396527777779685"/>
        <n v="17.396759259261167"/>
        <n v="17.396990740742648"/>
        <n v="17.39722222222413"/>
        <n v="17.397453703705612"/>
        <n v="17.397685185187093"/>
        <n v="17.397916666668575"/>
        <n v="17.398148148150057"/>
        <n v="17.398379629631538"/>
        <n v="17.39861111111302"/>
        <n v="17.398842592594502"/>
        <n v="17.399074074075983"/>
        <n v="17.399305555557465"/>
        <n v="17.399537037038947"/>
        <n v="17.399768518520428"/>
        <n v="17.40000000000191"/>
        <n v="17.400231481483392"/>
        <n v="17.400462962964873"/>
        <n v="17.400694444446355"/>
        <n v="17.400925925927837"/>
        <n v="17.401157407409318"/>
        <n v="17.4013888888908"/>
        <n v="17.401620370372282"/>
        <n v="17.401851851853763"/>
        <n v="17.402083333335245"/>
        <n v="17.402314814816727"/>
        <n v="17.402546296298208"/>
        <n v="17.40277777777969"/>
        <n v="17.403009259261172"/>
        <n v="17.403240740742653"/>
        <n v="17.403472222224135"/>
        <n v="17.403703703705617"/>
        <n v="17.403935185187098"/>
        <n v="17.40416666666858"/>
        <n v="17.404398148150062"/>
        <n v="17.404629629631543"/>
        <n v="17.404861111113025"/>
        <n v="17.405092592594507"/>
        <n v="17.405324074075988"/>
        <n v="17.40555555555747"/>
        <n v="17.405787037038952"/>
        <n v="17.406018518520433"/>
        <n v="17.406250000001915"/>
        <n v="17.406481481483397"/>
        <n v="17.406712962964878"/>
        <n v="17.40694444444636"/>
        <n v="17.407175925927842"/>
        <n v="17.407407407409323"/>
        <n v="17.407638888890805"/>
        <n v="17.407870370372287"/>
        <n v="17.408101851853768"/>
        <n v="17.40833333333525"/>
        <n v="17.408564814816732"/>
        <n v="17.408796296298213"/>
        <n v="17.409027777779695"/>
        <n v="17.409259259261177"/>
        <n v="17.409490740742658"/>
        <n v="17.40972222222414"/>
        <n v="17.409953703705622"/>
        <n v="17.410185185187103"/>
        <n v="17.410416666668585"/>
        <n v="17.410648148150067"/>
        <n v="17.410879629631548"/>
        <n v="17.41111111111303"/>
        <n v="17.411342592594512"/>
        <n v="17.411574074075993"/>
        <n v="17.411805555557475"/>
        <n v="17.412037037038957"/>
        <n v="17.412268518520438"/>
        <n v="17.41250000000192"/>
        <n v="17.412731481483402"/>
        <n v="17.412962962964883"/>
        <n v="17.413194444446365"/>
        <n v="17.413425925927847"/>
        <n v="17.413657407409328"/>
        <n v="17.41388888889081"/>
        <n v="17.414120370372292"/>
        <n v="17.414351851853773"/>
        <n v="17.414583333335255"/>
        <n v="17.414814814816737"/>
        <n v="17.415046296298218"/>
        <n v="17.4152777777797"/>
        <n v="17.415509259261182"/>
        <n v="17.415740740742663"/>
        <n v="17.415972222224145"/>
        <n v="17.416203703705627"/>
        <n v="17.416435185187108"/>
        <n v="17.41666666666859"/>
        <n v="17.416898148150072"/>
        <n v="17.417129629631553"/>
        <n v="17.417361111113035"/>
        <n v="17.417592592594517"/>
        <n v="17.417824074075998"/>
        <n v="17.41805555555748"/>
        <n v="17.418287037038962"/>
        <n v="17.418518518520443"/>
        <n v="17.418750000001925"/>
        <n v="17.418981481483407"/>
        <n v="17.419212962964888"/>
        <n v="17.41944444444637"/>
        <n v="17.419675925927852"/>
        <n v="17.419907407409333"/>
        <n v="17.420138888890815"/>
        <n v="17.420370370372297"/>
        <n v="17.420601851853778"/>
        <n v="17.42083333333526"/>
        <n v="17.421064814816742"/>
        <n v="17.421296296298223"/>
        <n v="17.421527777779705"/>
        <n v="17.421759259261187"/>
        <n v="17.421990740742668"/>
        <n v="17.42222222222415"/>
        <n v="17.422453703705632"/>
        <n v="17.422685185187113"/>
        <n v="17.422916666668595"/>
        <n v="17.423148148150077"/>
        <n v="17.423379629631558"/>
        <n v="17.42361111111304"/>
        <n v="17.423842592594522"/>
        <n v="17.424074074076003"/>
        <n v="17.424305555557485"/>
        <n v="17.424537037038967"/>
        <n v="17.424768518520448"/>
        <n v="17.42500000000193"/>
        <n v="17.425231481483411"/>
        <n v="17.425462962964893"/>
        <n v="17.425694444446375"/>
        <n v="17.425925925927856"/>
        <n v="17.426157407409338"/>
        <n v="17.42638888889082"/>
        <n v="17.426620370372301"/>
        <n v="17.426851851853783"/>
        <n v="17.427083333335265"/>
        <n v="17.427314814816746"/>
        <n v="17.427546296298228"/>
        <n v="17.42777777777971"/>
        <n v="17.428009259261191"/>
        <n v="17.428240740742673"/>
        <n v="17.428472222224155"/>
        <n v="17.428703703705636"/>
        <n v="17.428935185187118"/>
        <n v="17.4291666666686"/>
        <n v="17.429398148150081"/>
        <n v="17.429629629631563"/>
        <n v="17.429861111113045"/>
        <n v="17.430092592594526"/>
        <n v="17.430324074076008"/>
        <n v="17.43055555555749"/>
        <n v="17.430787037038971"/>
        <n v="17.431018518520453"/>
        <n v="17.431250000001935"/>
        <n v="17.431481481483416"/>
        <n v="17.431712962964898"/>
        <n v="17.43194444444638"/>
        <n v="17.432175925927861"/>
        <n v="17.432407407409343"/>
        <n v="17.432638888890825"/>
        <n v="17.432870370372306"/>
        <n v="17.433101851853788"/>
        <n v="17.43333333333527"/>
        <n v="17.433564814816751"/>
        <n v="17.433796296298233"/>
        <n v="17.434027777779715"/>
        <n v="17.434259259261196"/>
        <n v="17.434490740742678"/>
        <n v="17.43472222222416"/>
        <n v="17.434953703705641"/>
        <n v="17.435185185187123"/>
        <n v="17.435416666668605"/>
        <n v="17.435648148150086"/>
        <n v="17.435879629631568"/>
        <n v="17.43611111111305"/>
        <n v="17.436342592594531"/>
        <n v="17.436574074076013"/>
        <n v="17.436805555557495"/>
        <n v="17.437037037038976"/>
        <n v="17.437268518520458"/>
        <n v="17.43750000000194"/>
        <n v="17.437731481483421"/>
        <n v="17.437962962964903"/>
        <n v="17.438194444446385"/>
        <n v="17.438425925927866"/>
        <n v="17.438657407409348"/>
        <n v="17.43888888889083"/>
        <n v="17.439120370372311"/>
        <n v="17.439351851853793"/>
        <n v="17.439583333335275"/>
        <n v="17.439814814816756"/>
        <n v="17.440046296298238"/>
        <n v="17.44027777777972"/>
        <n v="17.440509259261201"/>
        <n v="17.440740740742683"/>
        <n v="17.440972222224165"/>
        <n v="17.441203703705646"/>
        <n v="17.441435185187128"/>
        <n v="17.44166666666861"/>
        <n v="17.441898148150091"/>
        <n v="17.442129629631573"/>
        <n v="17.442361111113055"/>
        <n v="17.442592592594536"/>
        <n v="17.442824074076018"/>
        <n v="17.4430555555575"/>
        <n v="17.443287037038981"/>
        <n v="17.443518518520463"/>
        <n v="17.443750000001945"/>
        <n v="17.443981481483426"/>
        <n v="17.444212962964908"/>
        <n v="17.44444444444639"/>
        <n v="17.444675925927871"/>
        <n v="17.444907407409353"/>
        <n v="17.445138888890835"/>
        <n v="17.445370370372316"/>
        <n v="17.445601851853798"/>
        <n v="17.44583333333528"/>
        <n v="17.446064814816761"/>
        <n v="17.446296296298243"/>
        <n v="17.446527777779725"/>
        <n v="17.446759259261206"/>
        <n v="17.446990740742688"/>
        <n v="17.44722222222417"/>
        <n v="17.447453703705651"/>
        <n v="17.447685185187133"/>
        <n v="17.447916666668615"/>
        <n v="17.448148148150096"/>
        <n v="17.448379629631578"/>
        <n v="17.44861111111306"/>
        <n v="17.448842592594541"/>
        <n v="17.449074074076023"/>
        <n v="17.449305555557505"/>
        <n v="17.449537037038986"/>
        <n v="17.449768518520468"/>
        <n v="17.45000000000195"/>
        <n v="17.450231481483431"/>
        <n v="17.450462962964913"/>
        <n v="17.450694444446395"/>
        <n v="17.450925925927876"/>
        <n v="17.451157407409358"/>
        <n v="17.45138888889084"/>
        <n v="17.451620370372321"/>
        <n v="17.451851851853803"/>
        <n v="17.452083333335285"/>
        <n v="17.452314814816766"/>
        <n v="17.452546296298248"/>
        <n v="17.45277777777973"/>
        <n v="17.453009259261211"/>
        <n v="17.453240740742693"/>
        <n v="17.453472222224175"/>
        <n v="17.453703703705656"/>
        <n v="17.453935185187138"/>
        <n v="17.45416666666862"/>
        <n v="17.454398148150101"/>
        <n v="17.454629629631583"/>
        <n v="17.454861111113065"/>
        <n v="17.455092592594546"/>
        <n v="17.455324074076028"/>
        <n v="17.45555555555751"/>
        <n v="17.455787037038991"/>
        <n v="17.456018518520473"/>
        <n v="17.456250000001955"/>
        <n v="17.456481481483436"/>
        <n v="17.456712962964918"/>
        <n v="17.4569444444464"/>
        <n v="17.457175925927881"/>
        <n v="17.457407407409363"/>
        <n v="17.457638888890845"/>
        <n v="17.457870370372326"/>
        <n v="17.458101851853808"/>
        <n v="17.45833333333529"/>
        <n v="17.458564814816771"/>
        <n v="17.458796296298253"/>
        <n v="17.459027777779735"/>
        <n v="17.459259259261216"/>
        <n v="17.459490740742698"/>
        <n v="17.45972222222418"/>
        <n v="17.459953703705661"/>
        <n v="17.460185185187143"/>
        <n v="17.460416666668625"/>
        <n v="17.460648148150106"/>
        <n v="17.460879629631588"/>
        <n v="17.46111111111307"/>
        <n v="17.461342592594551"/>
        <n v="17.461574074076033"/>
        <n v="17.461805555557515"/>
        <n v="17.462037037038996"/>
        <n v="17.462268518520478"/>
        <n v="17.46250000000196"/>
        <n v="17.462731481483441"/>
        <n v="17.462962962964923"/>
        <n v="17.463194444446405"/>
        <n v="17.463425925927886"/>
        <n v="17.463657407409368"/>
        <n v="17.46388888889085"/>
        <n v="17.464120370372331"/>
        <n v="17.464351851853813"/>
        <n v="17.464583333335295"/>
        <n v="17.464814814816776"/>
        <n v="17.465046296298258"/>
        <n v="17.46527777777974"/>
        <n v="17.465509259261221"/>
        <n v="17.465740740742703"/>
        <n v="17.465972222224185"/>
        <n v="17.466203703705666"/>
        <n v="17.466435185187148"/>
        <n v="17.46666666666863"/>
        <n v="17.466898148150111"/>
        <n v="17.467129629631593"/>
        <n v="17.467361111113075"/>
        <n v="17.467592592594556"/>
        <n v="17.467824074076038"/>
        <n v="17.46805555555752"/>
        <n v="17.468287037039001"/>
        <n v="17.468518518520483"/>
        <n v="17.468750000001965"/>
        <n v="17.468981481483446"/>
        <n v="17.469212962964928"/>
        <n v="17.46944444444641"/>
        <n v="17.469675925927891"/>
        <n v="17.469907407409373"/>
        <n v="17.470138888890855"/>
        <n v="17.470370370372336"/>
        <n v="17.470601851853818"/>
        <n v="17.4708333333353"/>
        <n v="17.471064814816781"/>
        <n v="17.471296296298263"/>
        <n v="17.471527777779745"/>
        <n v="17.471759259261226"/>
        <n v="17.471990740742708"/>
        <n v="17.47222222222419"/>
        <n v="17.472453703705671"/>
        <n v="17.472685185187153"/>
        <n v="17.472916666668635"/>
        <n v="17.473148148150116"/>
        <n v="17.473379629631598"/>
        <n v="17.47361111111308"/>
        <n v="17.473842592594561"/>
        <n v="17.474074074076043"/>
        <n v="17.474305555557525"/>
        <n v="17.474537037039006"/>
        <n v="17.474768518520488"/>
        <n v="17.47500000000197"/>
        <n v="17.475231481483451"/>
        <n v="17.475462962964933"/>
        <n v="17.475694444446415"/>
        <n v="17.475925925927896"/>
        <n v="17.476157407409378"/>
        <n v="17.47638888889086"/>
        <n v="17.476620370372341"/>
        <n v="17.476851851853823"/>
        <n v="17.477083333335305"/>
        <n v="17.477314814816786"/>
        <n v="17.477546296298268"/>
        <n v="17.47777777777975"/>
        <n v="17.478009259261231"/>
        <n v="17.478240740742713"/>
        <n v="17.478472222224195"/>
        <n v="17.478703703705676"/>
        <n v="17.478935185187158"/>
        <n v="17.47916666666864"/>
        <n v="17.479398148150121"/>
        <n v="17.479629629631603"/>
        <n v="17.479861111113085"/>
        <n v="17.480092592594566"/>
        <n v="17.480324074076048"/>
        <n v="17.48055555555753"/>
        <n v="17.480787037039011"/>
        <n v="17.481018518520493"/>
        <n v="17.481250000001975"/>
        <n v="17.481481481483456"/>
        <n v="17.481712962964938"/>
        <n v="17.48194444444642"/>
        <n v="17.482175925927901"/>
        <n v="17.482407407409383"/>
        <n v="17.482638888890865"/>
        <n v="17.482870370372346"/>
        <n v="17.483101851853828"/>
        <n v="17.48333333333531"/>
        <n v="17.483564814816791"/>
        <n v="17.483796296298273"/>
        <n v="17.484027777779755"/>
        <n v="17.484259259261236"/>
        <n v="17.484490740742718"/>
        <n v="17.4847222222242"/>
        <n v="17.484953703705681"/>
        <n v="17.485185185187163"/>
        <n v="17.485416666668645"/>
        <n v="17.485648148150126"/>
        <n v="17.485879629631608"/>
        <n v="17.48611111111309"/>
        <n v="17.486342592594571"/>
        <n v="17.486574074076053"/>
        <n v="17.486805555557535"/>
        <n v="17.487037037039016"/>
        <n v="17.487268518520498"/>
        <n v="17.48750000000198"/>
        <n v="17.487731481483461"/>
        <n v="17.487962962964943"/>
        <n v="17.488194444446425"/>
        <n v="17.488425925927906"/>
        <n v="17.488657407409388"/>
        <n v="17.48888888889087"/>
        <n v="17.489120370372351"/>
        <n v="17.489351851853833"/>
        <n v="17.489583333335315"/>
        <n v="17.489814814816796"/>
        <n v="17.490046296298278"/>
        <n v="17.49027777777976"/>
        <n v="17.490509259261241"/>
        <n v="17.490740740742723"/>
        <n v="17.490972222224205"/>
        <n v="17.491203703705686"/>
        <n v="17.491435185187168"/>
        <n v="17.49166666666865"/>
        <n v="17.491898148150131"/>
        <n v="17.492129629631613"/>
        <n v="17.492361111113095"/>
        <n v="17.492592592594576"/>
        <n v="17.492824074076058"/>
        <n v="17.49305555555754"/>
        <n v="17.493287037039021"/>
        <n v="17.493518518520503"/>
        <n v="17.493750000001985"/>
        <n v="17.493981481483466"/>
        <n v="17.494212962964948"/>
        <n v="17.49444444444643"/>
        <n v="17.494675925927911"/>
        <n v="17.494907407409393"/>
        <n v="17.495138888890875"/>
        <n v="17.495370370372356"/>
        <n v="17.495601851853838"/>
        <n v="17.49583333333532"/>
        <n v="17.496064814816801"/>
        <n v="17.496296296298283"/>
        <n v="17.496527777779765"/>
        <n v="17.496759259261246"/>
        <n v="17.496990740742728"/>
        <n v="17.49722222222421"/>
        <n v="17.497453703705691"/>
        <n v="17.497685185187173"/>
        <n v="17.497916666668655"/>
        <n v="17.498148148150136"/>
        <n v="17.498379629631618"/>
        <n v="17.4986111111131"/>
        <n v="17.498842592594581"/>
        <n v="17.499074074076063"/>
        <n v="17.499305555557545"/>
        <n v="17.499537037039026"/>
        <n v="17.499768518520508"/>
        <n v="17.50000000000199"/>
        <n v="17.500231481483471"/>
        <n v="17.500462962964953"/>
        <n v="17.500694444446435"/>
        <n v="17.500925925927916"/>
        <n v="17.501157407409398"/>
        <n v="17.50138888889088"/>
        <n v="17.501620370372361"/>
        <n v="17.501851851853843"/>
        <n v="17.502083333335325"/>
        <n v="17.502314814816806"/>
        <n v="17.502546296298288"/>
        <n v="17.50277777777977"/>
        <n v="17.503009259261251"/>
        <n v="17.503240740742733"/>
        <n v="17.503472222224215"/>
        <n v="17.503703703705696"/>
        <n v="17.503935185187178"/>
        <n v="17.50416666666866"/>
        <n v="17.504398148150141"/>
        <n v="17.504629629631623"/>
        <n v="17.504861111113104"/>
        <n v="17.505092592594586"/>
        <n v="17.505324074076068"/>
        <n v="17.505555555557549"/>
        <n v="17.505787037039031"/>
        <n v="17.506018518520513"/>
        <n v="17.506250000001994"/>
        <n v="17.506481481483476"/>
        <n v="17.506712962964958"/>
        <n v="17.506944444446439"/>
        <n v="17.507175925927921"/>
        <n v="17.507407407409403"/>
        <n v="17.507638888890884"/>
        <n v="17.507870370372366"/>
        <n v="17.508101851853848"/>
        <n v="17.508333333335329"/>
        <n v="17.508564814816811"/>
        <n v="17.508796296298293"/>
        <n v="17.509027777779774"/>
        <n v="17.509259259261256"/>
        <n v="17.509490740742738"/>
        <n v="17.509722222224219"/>
        <n v="17.509953703705701"/>
        <n v="17.510185185187183"/>
        <n v="17.510416666668664"/>
        <n v="17.510648148150146"/>
        <n v="17.510879629631628"/>
        <n v="17.511111111113109"/>
        <n v="17.511342592594591"/>
        <n v="17.511574074076073"/>
        <n v="17.511805555557554"/>
        <n v="17.512037037039036"/>
        <n v="17.512268518520518"/>
        <n v="17.512500000001999"/>
        <n v="17.512731481483481"/>
        <n v="17.512962962964963"/>
        <n v="17.513194444446444"/>
        <n v="17.513425925927926"/>
        <n v="17.513657407409408"/>
        <n v="17.513888888890889"/>
        <n v="17.514120370372371"/>
        <n v="17.514351851853853"/>
        <n v="17.514583333335334"/>
        <n v="17.514814814816816"/>
        <n v="17.515046296298298"/>
        <n v="17.515277777779779"/>
        <n v="17.515509259261261"/>
        <n v="17.515740740742743"/>
        <n v="17.515972222224224"/>
        <n v="17.516203703705706"/>
        <n v="17.516435185187188"/>
        <n v="17.516666666668669"/>
        <n v="17.516898148150151"/>
        <n v="17.517129629631633"/>
        <n v="17.517361111113114"/>
        <n v="17.517592592594596"/>
        <n v="17.517824074076078"/>
        <n v="17.518055555557559"/>
        <n v="17.518287037039041"/>
        <n v="17.518518518520523"/>
        <n v="17.518750000002004"/>
        <n v="17.518981481483486"/>
        <n v="17.519212962964968"/>
        <n v="17.519444444446449"/>
        <n v="17.519675925927931"/>
        <n v="17.519907407409413"/>
        <n v="17.520138888890894"/>
        <n v="17.520370370372376"/>
        <n v="17.520601851853858"/>
        <n v="17.520833333335339"/>
        <n v="17.521064814816821"/>
        <n v="17.521296296298303"/>
        <n v="17.521527777779784"/>
        <n v="17.521759259261266"/>
        <n v="17.521990740742748"/>
        <n v="17.522222222224229"/>
        <n v="17.522453703705711"/>
        <n v="17.522685185187193"/>
        <n v="17.522916666668674"/>
        <n v="17.523148148150156"/>
        <n v="17.523379629631638"/>
        <n v="17.523611111113119"/>
        <n v="17.523842592594601"/>
        <n v="17.524074074076083"/>
        <n v="17.524305555557564"/>
        <n v="17.524537037039046"/>
        <n v="17.524768518520528"/>
        <n v="17.525000000002009"/>
        <n v="17.525231481483491"/>
        <n v="17.525462962964973"/>
        <n v="17.525694444446454"/>
        <n v="17.525925925927936"/>
        <n v="17.526157407409418"/>
        <n v="17.526388888890899"/>
        <n v="17.526620370372381"/>
        <n v="17.526851851853863"/>
        <n v="17.527083333335344"/>
        <n v="17.527314814816826"/>
        <n v="17.527546296298308"/>
        <n v="17.527777777779789"/>
        <n v="17.528009259261271"/>
        <n v="17.528240740742753"/>
        <n v="17.528472222224234"/>
        <n v="17.528703703705716"/>
        <n v="17.528935185187198"/>
        <n v="17.529166666668679"/>
        <n v="17.529398148150161"/>
        <n v="17.529629629631643"/>
        <n v="17.529861111113124"/>
        <n v="17.530092592594606"/>
        <n v="17.530324074076088"/>
        <n v="17.530555555557569"/>
        <n v="17.530787037039051"/>
        <n v="17.531018518520533"/>
        <n v="17.531250000002014"/>
        <n v="17.531481481483496"/>
        <n v="17.531712962964978"/>
        <n v="17.531944444446459"/>
        <n v="17.532175925927941"/>
        <n v="17.532407407409423"/>
        <n v="17.532638888890904"/>
        <n v="17.532870370372386"/>
        <n v="17.533101851853868"/>
        <n v="17.533333333335349"/>
        <n v="17.533564814816831"/>
        <n v="17.533796296298313"/>
        <n v="17.534027777779794"/>
        <n v="17.534259259261276"/>
        <n v="17.534490740742758"/>
        <n v="17.534722222224239"/>
        <n v="17.534953703705721"/>
        <n v="17.535185185187203"/>
        <n v="17.535416666668684"/>
        <n v="17.535648148150166"/>
        <n v="17.535879629631648"/>
        <n v="17.536111111113129"/>
        <n v="17.536342592594611"/>
        <n v="17.536574074076093"/>
        <n v="17.536805555557574"/>
        <n v="17.537037037039056"/>
        <n v="17.537268518520538"/>
        <n v="17.537500000002019"/>
        <n v="17.537731481483501"/>
        <n v="17.537962962964983"/>
        <n v="17.538194444446464"/>
        <n v="17.538425925927946"/>
        <n v="17.538657407409428"/>
        <n v="17.538888888890909"/>
        <n v="17.539120370372391"/>
        <n v="17.539351851853873"/>
        <n v="17.539583333335354"/>
        <n v="17.539814814816836"/>
        <n v="17.540046296298318"/>
        <n v="17.540277777779799"/>
        <n v="17.540509259261281"/>
        <n v="17.540740740742763"/>
        <n v="17.540972222224244"/>
        <n v="17.541203703705726"/>
        <n v="17.541435185187208"/>
        <n v="17.541666666668689"/>
        <n v="17.541898148150171"/>
        <n v="17.542129629631653"/>
        <n v="17.542361111113134"/>
        <n v="17.542592592594616"/>
        <n v="17.542824074076098"/>
        <n v="17.543055555557579"/>
        <n v="17.543287037039061"/>
        <n v="17.543518518520543"/>
        <n v="17.543750000002024"/>
        <n v="17.543981481483506"/>
        <n v="17.544212962964988"/>
        <n v="17.544444444446469"/>
        <n v="17.544675925927951"/>
        <n v="17.544907407409433"/>
        <n v="17.545138888890914"/>
        <n v="17.545370370372396"/>
        <n v="17.545601851853878"/>
        <n v="17.545833333335359"/>
        <n v="17.546064814816841"/>
        <n v="17.546296296298323"/>
        <n v="17.546527777779804"/>
        <n v="17.546759259261286"/>
        <n v="17.546990740742768"/>
        <n v="17.547222222224249"/>
        <n v="17.547453703705731"/>
        <n v="17.547685185187213"/>
        <n v="17.547916666668694"/>
        <n v="17.548148148150176"/>
        <n v="17.548379629631658"/>
        <n v="17.548611111113139"/>
        <n v="17.548842592594621"/>
        <n v="17.549074074076103"/>
        <n v="17.549305555557584"/>
        <n v="17.549537037039066"/>
        <n v="17.549768518520548"/>
        <n v="17.550000000002029"/>
        <n v="17.550231481483511"/>
        <n v="17.550462962964993"/>
        <n v="17.550694444446474"/>
        <n v="17.550925925927956"/>
        <n v="17.551157407409438"/>
        <n v="17.551388888890919"/>
        <n v="17.551620370372401"/>
        <n v="17.551851851853883"/>
        <n v="17.552083333335364"/>
        <n v="17.552314814816846"/>
        <n v="17.552546296298328"/>
        <n v="17.552777777779809"/>
        <n v="17.553009259261291"/>
        <n v="17.553240740742773"/>
        <n v="17.553472222224254"/>
        <n v="17.553703703705736"/>
        <n v="17.553935185187218"/>
        <n v="17.554166666668699"/>
        <n v="17.554398148150181"/>
        <n v="17.554629629631663"/>
        <n v="17.554861111113144"/>
        <n v="17.555092592594626"/>
        <n v="17.555324074076108"/>
        <n v="17.555555555557589"/>
        <n v="17.555787037039071"/>
        <n v="17.556018518520553"/>
        <n v="17.556250000002034"/>
        <n v="17.556481481483516"/>
        <n v="17.556712962964998"/>
        <n v="17.556944444446479"/>
        <n v="17.557175925927961"/>
        <n v="17.557407407409443"/>
        <n v="17.557638888890924"/>
        <n v="17.557870370372406"/>
        <n v="17.558101851853888"/>
        <n v="17.558333333335369"/>
        <n v="17.558564814816851"/>
        <n v="17.558796296298333"/>
        <n v="17.559027777779814"/>
        <n v="17.559259259261296"/>
        <n v="17.559490740742778"/>
        <n v="17.559722222224259"/>
        <n v="17.559953703705741"/>
        <n v="17.560185185187223"/>
        <n v="17.560416666668704"/>
        <n v="17.560648148150186"/>
        <n v="17.560879629631668"/>
        <n v="17.561111111113149"/>
        <n v="17.561342592594631"/>
        <n v="17.561574074076113"/>
        <n v="17.561805555557594"/>
        <n v="17.562037037039076"/>
        <n v="17.562268518520558"/>
        <n v="17.562500000002039"/>
        <n v="17.562731481483521"/>
        <n v="17.562962962965003"/>
        <n v="17.563194444446484"/>
        <n v="17.563425925927966"/>
        <n v="17.563657407409448"/>
        <n v="17.563888888890929"/>
        <n v="17.564120370372411"/>
        <n v="17.564351851853893"/>
        <n v="17.564583333335374"/>
        <n v="17.564814814816856"/>
        <n v="17.565046296298338"/>
        <n v="17.565277777779819"/>
        <n v="17.565509259261301"/>
        <n v="17.565740740742783"/>
        <n v="17.565972222224264"/>
        <n v="17.566203703705746"/>
        <n v="17.566435185187228"/>
        <n v="17.566666666668709"/>
        <n v="17.566898148150191"/>
        <n v="17.567129629631673"/>
        <n v="17.567361111113154"/>
        <n v="17.567592592594636"/>
        <n v="17.567824074076118"/>
        <n v="17.568055555557599"/>
        <n v="17.568287037039081"/>
        <n v="17.568518518520563"/>
        <n v="17.568750000002044"/>
        <n v="17.568981481483526"/>
        <n v="17.569212962965008"/>
        <n v="17.569444444446489"/>
        <n v="17.569675925927971"/>
        <n v="17.569907407409453"/>
        <n v="17.570138888890934"/>
        <n v="17.570370370372416"/>
        <n v="17.570601851853898"/>
        <n v="17.570833333335379"/>
        <n v="17.571064814816861"/>
        <n v="17.571296296298343"/>
        <n v="17.571527777779824"/>
        <n v="17.571759259261306"/>
        <n v="17.571990740742788"/>
        <n v="17.572222222224269"/>
        <n v="17.572453703705751"/>
        <n v="17.572685185187233"/>
        <n v="17.572916666668714"/>
        <n v="17.573148148150196"/>
        <n v="17.573379629631678"/>
        <n v="17.573611111113159"/>
        <n v="17.573842592594641"/>
        <n v="17.574074074076123"/>
        <n v="17.574305555557604"/>
        <n v="17.574537037039086"/>
        <n v="17.574768518520568"/>
        <n v="17.575000000002049"/>
        <n v="17.575231481483531"/>
        <n v="17.575462962965013"/>
        <n v="17.575694444446494"/>
        <n v="17.575925925927976"/>
        <n v="17.576157407409458"/>
        <n v="17.576388888890939"/>
        <n v="17.576620370372421"/>
        <n v="17.576851851853903"/>
        <n v="17.577083333335384"/>
        <n v="17.577314814816866"/>
        <n v="17.577546296298348"/>
        <n v="17.577777777779829"/>
        <n v="17.578009259261311"/>
        <n v="17.578240740742793"/>
        <n v="17.578472222224274"/>
        <n v="17.578703703705756"/>
        <n v="17.578935185187238"/>
        <n v="17.579166666668719"/>
        <n v="17.579398148150201"/>
        <n v="17.579629629631683"/>
        <n v="17.579861111113164"/>
        <n v="17.580092592594646"/>
        <n v="17.580324074076128"/>
        <n v="17.580555555557609"/>
        <n v="17.580787037039091"/>
        <n v="17.581018518520573"/>
        <n v="17.581250000002054"/>
        <n v="17.581481481483536"/>
        <n v="17.581712962965018"/>
        <n v="17.581944444446499"/>
        <n v="17.582175925927981"/>
        <n v="17.582407407409463"/>
        <n v="17.582638888890944"/>
        <n v="17.582870370372426"/>
        <n v="17.583101851853908"/>
        <n v="17.583333333335389"/>
        <n v="17.583564814816871"/>
        <n v="17.583796296298353"/>
        <n v="17.584027777779834"/>
        <n v="17.584259259261316"/>
        <n v="17.584490740742797"/>
        <n v="17.584722222224279"/>
        <n v="17.584953703705761"/>
        <n v="17.585185185187242"/>
        <n v="17.585416666668724"/>
        <n v="17.585648148150206"/>
        <n v="17.585879629631687"/>
        <n v="17.586111111113169"/>
        <n v="17.586342592594651"/>
        <n v="17.586574074076132"/>
        <n v="17.586805555557614"/>
        <n v="17.587037037039096"/>
        <n v="17.587268518520577"/>
        <n v="17.587500000002059"/>
        <n v="17.587731481483541"/>
        <n v="17.587962962965022"/>
        <n v="17.588194444446504"/>
        <n v="17.588425925927986"/>
        <n v="17.588657407409467"/>
        <n v="17.588888888890949"/>
        <n v="17.589120370372431"/>
        <n v="17.589351851853912"/>
        <n v="17.589583333335394"/>
        <n v="17.589814814816876"/>
        <n v="17.590046296298357"/>
        <n v="17.590277777779839"/>
        <n v="17.590509259261321"/>
        <n v="17.590740740742802"/>
        <n v="17.590972222224284"/>
        <n v="17.591203703705766"/>
        <n v="17.591435185187247"/>
        <n v="17.591666666668729"/>
        <n v="17.591898148150211"/>
        <n v="17.592129629631692"/>
        <n v="17.592361111113174"/>
        <n v="17.592592592594656"/>
        <n v="17.592824074076137"/>
        <n v="17.593055555557619"/>
        <n v="17.593287037039101"/>
        <n v="17.593518518520582"/>
        <n v="17.593750000002064"/>
        <n v="17.593981481483546"/>
        <n v="17.594212962965027"/>
        <n v="17.594444444446509"/>
        <n v="17.594675925927991"/>
        <n v="17.594907407409472"/>
        <n v="17.595138888890954"/>
        <n v="17.595370370372436"/>
        <n v="17.595601851853917"/>
        <n v="17.595833333335399"/>
        <n v="17.596064814816881"/>
        <n v="17.596296296298362"/>
        <n v="17.596527777779844"/>
        <n v="17.596759259261326"/>
        <n v="17.596990740742807"/>
        <n v="17.597222222224289"/>
        <n v="17.597453703705771"/>
        <n v="17.597685185187252"/>
        <n v="17.597916666668734"/>
        <n v="17.598148148150216"/>
        <n v="17.598379629631697"/>
        <n v="17.598611111113179"/>
        <n v="17.598842592594661"/>
        <n v="17.599074074076142"/>
        <n v="17.599305555557624"/>
        <n v="17.599537037039106"/>
        <n v="17.599768518520587"/>
        <n v="17.600000000002069"/>
        <n v="17.600231481483551"/>
        <n v="17.600462962965032"/>
        <n v="17.600694444446514"/>
        <n v="17.600925925927996"/>
        <n v="17.601157407409477"/>
        <n v="17.601388888890959"/>
        <n v="17.601620370372441"/>
        <n v="17.601851851853922"/>
        <n v="17.602083333335404"/>
        <n v="17.602314814816886"/>
        <n v="17.602546296298367"/>
        <n v="17.602777777779849"/>
        <n v="17.603009259261331"/>
        <n v="17.603240740742812"/>
        <n v="17.603472222224294"/>
        <n v="17.603703703705776"/>
        <n v="17.603935185187257"/>
        <n v="17.604166666668739"/>
        <n v="17.604398148150221"/>
        <n v="17.604629629631702"/>
        <n v="17.604861111113184"/>
        <n v="17.605092592594666"/>
        <n v="17.605324074076147"/>
        <n v="17.605555555557629"/>
        <n v="17.605787037039111"/>
        <n v="17.606018518520592"/>
        <n v="17.606250000002074"/>
        <n v="17.606481481483556"/>
        <n v="17.606712962965037"/>
        <n v="17.606944444446519"/>
        <n v="17.607175925928001"/>
        <n v="17.607407407409482"/>
        <n v="17.607638888890964"/>
        <n v="17.607870370372446"/>
        <n v="17.608101851853927"/>
        <n v="17.608333333335409"/>
        <n v="17.608564814816891"/>
        <n v="17.608796296298372"/>
        <n v="17.609027777779854"/>
        <n v="17.609259259261336"/>
        <n v="17.609490740742817"/>
        <n v="17.609722222224299"/>
        <n v="17.609953703705781"/>
        <n v="17.610185185187262"/>
        <n v="17.610416666668744"/>
        <n v="17.610648148150226"/>
        <n v="17.610879629631707"/>
        <n v="17.611111111113189"/>
        <n v="17.611342592594671"/>
        <n v="17.611574074076152"/>
        <n v="17.611805555557634"/>
        <n v="17.612037037039116"/>
        <n v="17.612268518520597"/>
        <n v="17.612500000002079"/>
        <n v="17.612731481483561"/>
        <n v="17.612962962965042"/>
        <n v="17.613194444446524"/>
        <n v="17.613425925928006"/>
        <n v="17.613657407409487"/>
        <n v="17.613888888890969"/>
        <n v="17.614120370372451"/>
        <n v="17.614351851853932"/>
        <n v="17.614583333335414"/>
        <n v="17.614814814816896"/>
        <n v="17.615046296298377"/>
        <n v="17.615277777779859"/>
        <n v="17.615509259261341"/>
        <n v="17.615740740742822"/>
        <n v="17.615972222224304"/>
        <n v="17.616203703705786"/>
        <n v="17.616435185187267"/>
        <n v="17.616666666668749"/>
        <n v="17.616898148150231"/>
        <n v="17.617129629631712"/>
        <n v="17.617361111113194"/>
        <n v="17.617592592594676"/>
        <n v="17.617824074076157"/>
        <n v="17.618055555557639"/>
        <n v="17.618287037039121"/>
        <n v="17.618518518520602"/>
        <n v="17.618750000002084"/>
        <n v="17.618981481483566"/>
        <n v="17.619212962965047"/>
        <n v="17.619444444446529"/>
        <n v="17.619675925928011"/>
        <n v="17.619907407409492"/>
        <n v="17.620138888890974"/>
        <n v="17.620370370372456"/>
        <n v="17.620601851853937"/>
        <n v="17.620833333335419"/>
        <n v="17.621064814816901"/>
        <n v="17.621296296298382"/>
        <n v="17.621527777779864"/>
        <n v="17.621759259261346"/>
        <n v="17.621990740742827"/>
        <n v="17.622222222224309"/>
        <n v="17.622453703705791"/>
        <n v="17.622685185187272"/>
        <n v="17.622916666668754"/>
        <n v="17.623148148150236"/>
        <n v="17.623379629631717"/>
        <n v="17.623611111113199"/>
        <n v="17.623842592594681"/>
        <n v="17.624074074076162"/>
        <n v="17.624305555557644"/>
        <n v="17.624537037039126"/>
        <n v="17.624768518520607"/>
        <n v="17.625000000002089"/>
        <n v="17.625231481483571"/>
        <n v="17.625462962965052"/>
        <n v="17.625694444446534"/>
        <n v="17.625925925928016"/>
        <n v="17.626157407409497"/>
        <n v="17.626388888890979"/>
        <n v="17.626620370372461"/>
        <n v="17.626851851853942"/>
        <n v="17.627083333335424"/>
        <n v="17.627314814816906"/>
        <n v="17.627546296298387"/>
        <n v="17.627777777779869"/>
        <n v="17.628009259261351"/>
        <n v="17.628240740742832"/>
        <n v="17.628472222224314"/>
        <n v="17.628703703705796"/>
        <n v="17.628935185187277"/>
        <n v="17.629166666668759"/>
        <n v="17.629398148150241"/>
        <n v="17.629629629631722"/>
        <n v="17.629861111113204"/>
        <n v="17.630092592594686"/>
        <n v="17.630324074076167"/>
        <n v="17.630555555557649"/>
        <n v="17.630787037039131"/>
        <n v="17.631018518520612"/>
        <n v="17.631250000002094"/>
        <n v="17.631481481483576"/>
        <n v="17.631712962965057"/>
        <n v="17.631944444446539"/>
        <n v="17.632175925928021"/>
        <n v="17.632407407409502"/>
        <n v="17.632638888890984"/>
        <n v="17.632870370372466"/>
        <n v="17.633101851853947"/>
        <n v="17.633333333335429"/>
        <n v="17.633564814816911"/>
        <n v="17.633796296298392"/>
        <n v="17.634027777779874"/>
        <n v="17.634259259261356"/>
        <n v="17.634490740742837"/>
        <n v="17.634722222224319"/>
        <n v="17.634953703705801"/>
        <n v="17.635185185187282"/>
        <n v="17.635416666668764"/>
        <n v="17.635648148150246"/>
        <n v="17.635879629631727"/>
        <n v="17.636111111113209"/>
        <n v="17.636342592594691"/>
        <n v="17.636574074076172"/>
        <n v="17.636805555557654"/>
        <n v="17.637037037039136"/>
        <n v="17.637268518520617"/>
        <n v="17.637500000002099"/>
        <n v="17.637731481483581"/>
        <n v="17.637962962965062"/>
        <n v="17.638194444446544"/>
        <n v="17.638425925928026"/>
        <n v="17.638657407409507"/>
        <n v="17.638888888890989"/>
        <n v="17.639120370372471"/>
        <n v="17.639351851853952"/>
        <n v="17.639583333335434"/>
        <n v="17.639814814816916"/>
        <n v="17.640046296298397"/>
        <n v="17.640277777779879"/>
        <n v="17.640509259261361"/>
        <n v="17.640740740742842"/>
        <n v="17.640972222224324"/>
        <n v="17.641203703705806"/>
        <n v="17.641435185187287"/>
        <n v="17.641666666668769"/>
        <n v="17.641898148150251"/>
        <n v="17.642129629631732"/>
        <n v="17.642361111113214"/>
        <n v="17.642592592594696"/>
        <n v="17.642824074076177"/>
        <n v="17.643055555557659"/>
        <n v="17.643287037039141"/>
        <n v="17.643518518520622"/>
        <n v="17.643750000002104"/>
        <n v="17.643981481483586"/>
        <n v="17.644212962965067"/>
        <n v="17.644444444446549"/>
        <n v="17.644675925928031"/>
        <n v="17.644907407409512"/>
        <n v="17.645138888890994"/>
        <n v="17.645370370372476"/>
        <n v="17.645601851853957"/>
        <n v="17.645833333335439"/>
        <n v="17.646064814816921"/>
        <n v="17.646296296298402"/>
        <n v="17.646527777779884"/>
        <n v="17.646759259261366"/>
        <n v="17.646990740742847"/>
        <n v="17.64722222222432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437">
  <r>
    <x v="0"/>
    <s v="Compressor"/>
    <d v="2015-06-27T00:00:00"/>
    <x v="0"/>
    <d v="2015-06-27T00:00:00"/>
    <x v="0"/>
    <n v="2.2999999999999998"/>
    <n v="1.4"/>
    <x v="0"/>
  </r>
  <r>
    <x v="0"/>
    <s v="Compressor"/>
    <d v="2015-06-27T00:00:01"/>
    <x v="1"/>
    <d v="2015-06-27T00:00:01"/>
    <x v="1"/>
    <n v="3.1"/>
    <n v="4.4000000000000004"/>
    <x v="1"/>
  </r>
  <r>
    <x v="0"/>
    <s v="Compressor"/>
    <d v="2015-06-27T00:00:02"/>
    <x v="1"/>
    <d v="2015-06-27T00:00:01"/>
    <x v="1"/>
    <n v="4.2"/>
    <n v="3"/>
    <x v="2"/>
  </r>
  <r>
    <x v="0"/>
    <s v="Compressor"/>
    <d v="2015-06-27T00:00:03"/>
    <x v="1"/>
    <d v="2015-06-27T00:00:01"/>
    <x v="1"/>
    <n v="5.9"/>
    <n v="3.9"/>
    <x v="3"/>
  </r>
  <r>
    <x v="0"/>
    <s v="Compressor"/>
    <d v="2015-06-27T00:00:04"/>
    <x v="1"/>
    <d v="2015-06-27T00:00:01"/>
    <x v="1"/>
    <n v="3.6"/>
    <n v="5"/>
    <x v="4"/>
  </r>
  <r>
    <x v="0"/>
    <s v="Compressor"/>
    <d v="2015-06-27T00:00:05"/>
    <x v="1"/>
    <d v="2015-06-27T00:00:01"/>
    <x v="1"/>
    <n v="4.9000000000000004"/>
    <n v="5.9"/>
    <x v="5"/>
  </r>
  <r>
    <x v="0"/>
    <s v="Compressor"/>
    <d v="2015-06-27T00:00:06"/>
    <x v="1"/>
    <d v="2015-06-27T00:00:01"/>
    <x v="1"/>
    <n v="5.5"/>
    <n v="6"/>
    <x v="6"/>
  </r>
  <r>
    <x v="0"/>
    <s v="Compressor"/>
    <d v="2015-06-27T00:00:07"/>
    <x v="1"/>
    <d v="2015-06-27T00:00:01"/>
    <x v="1"/>
    <n v="5.3"/>
    <n v="3.1"/>
    <x v="7"/>
  </r>
  <r>
    <x v="0"/>
    <s v="Compressor"/>
    <d v="2015-06-27T00:00:08"/>
    <x v="1"/>
    <d v="2015-06-27T00:00:01"/>
    <x v="1"/>
    <n v="5.7"/>
    <n v="4.0999999999999996"/>
    <x v="8"/>
  </r>
  <r>
    <x v="0"/>
    <s v="Compressor"/>
    <d v="2015-06-27T00:00:09"/>
    <x v="1"/>
    <d v="2015-06-27T00:00:01"/>
    <x v="1"/>
    <n v="5.4"/>
    <n v="5.3"/>
    <x v="9"/>
  </r>
  <r>
    <x v="0"/>
    <s v="Compressor"/>
    <d v="2015-06-27T00:00:10"/>
    <x v="1"/>
    <d v="2015-06-27T00:00:01"/>
    <x v="1"/>
    <n v="3.4"/>
    <n v="4.5999999999999996"/>
    <x v="10"/>
  </r>
  <r>
    <x v="0"/>
    <s v="Compressor"/>
    <d v="2015-06-27T00:00:11"/>
    <x v="1"/>
    <d v="2015-06-27T00:00:01"/>
    <x v="1"/>
    <n v="4.4000000000000004"/>
    <n v="4.5999999999999996"/>
    <x v="11"/>
  </r>
  <r>
    <x v="0"/>
    <s v="Compressor"/>
    <d v="2015-06-27T00:00:12"/>
    <x v="1"/>
    <d v="2015-06-27T00:00:01"/>
    <x v="1"/>
    <n v="5.0999999999999996"/>
    <n v="4"/>
    <x v="12"/>
  </r>
  <r>
    <x v="0"/>
    <s v="Compressor"/>
    <d v="2015-06-27T00:00:13"/>
    <x v="1"/>
    <d v="2015-06-27T00:00:01"/>
    <x v="1"/>
    <n v="3.6"/>
    <n v="4.8"/>
    <x v="13"/>
  </r>
  <r>
    <x v="0"/>
    <s v="Compressor"/>
    <d v="2015-06-27T00:00:14"/>
    <x v="1"/>
    <d v="2015-06-27T00:00:01"/>
    <x v="1"/>
    <n v="4.4000000000000004"/>
    <n v="3.5"/>
    <x v="14"/>
  </r>
  <r>
    <x v="0"/>
    <s v="Compressor"/>
    <d v="2015-06-27T00:00:15"/>
    <x v="1"/>
    <d v="2015-06-27T00:00:01"/>
    <x v="1"/>
    <n v="6"/>
    <n v="5.6"/>
    <x v="15"/>
  </r>
  <r>
    <x v="0"/>
    <s v="Compressor"/>
    <d v="2015-06-27T00:00:16"/>
    <x v="1"/>
    <d v="2015-06-27T00:00:01"/>
    <x v="1"/>
    <n v="5.3"/>
    <n v="4.4000000000000004"/>
    <x v="16"/>
  </r>
  <r>
    <x v="0"/>
    <s v="Compressor"/>
    <d v="2015-06-27T00:00:17"/>
    <x v="1"/>
    <d v="2015-06-27T00:00:01"/>
    <x v="1"/>
    <n v="5"/>
    <n v="5.8"/>
    <x v="17"/>
  </r>
  <r>
    <x v="0"/>
    <s v="Compressor"/>
    <d v="2015-06-27T00:00:18"/>
    <x v="1"/>
    <d v="2015-06-27T00:00:01"/>
    <x v="1"/>
    <n v="3.9"/>
    <n v="3"/>
    <x v="18"/>
  </r>
  <r>
    <x v="0"/>
    <s v="Compressor"/>
    <d v="2015-06-27T00:00:19"/>
    <x v="1"/>
    <d v="2015-06-27T00:00:01"/>
    <x v="1"/>
    <n v="4.5"/>
    <n v="4.2"/>
    <x v="19"/>
  </r>
  <r>
    <x v="0"/>
    <s v="Compressor"/>
    <d v="2015-06-27T00:00:20"/>
    <x v="1"/>
    <d v="2015-06-27T00:00:01"/>
    <x v="1"/>
    <n v="4.0999999999999996"/>
    <n v="3.8"/>
    <x v="20"/>
  </r>
  <r>
    <x v="0"/>
    <s v="Compressor"/>
    <d v="2015-06-27T00:00:21"/>
    <x v="1"/>
    <d v="2015-06-27T00:00:01"/>
    <x v="1"/>
    <n v="4.8"/>
    <n v="4.5"/>
    <x v="21"/>
  </r>
  <r>
    <x v="0"/>
    <s v="Compressor"/>
    <d v="2015-06-27T00:00:22"/>
    <x v="1"/>
    <d v="2015-06-27T00:00:01"/>
    <x v="1"/>
    <n v="3.4"/>
    <n v="5.0999999999999996"/>
    <x v="22"/>
  </r>
  <r>
    <x v="0"/>
    <s v="Compressor"/>
    <d v="2015-06-27T00:00:23"/>
    <x v="1"/>
    <d v="2015-06-27T00:00:01"/>
    <x v="1"/>
    <n v="3.6"/>
    <n v="4.0999999999999996"/>
    <x v="23"/>
  </r>
  <r>
    <x v="0"/>
    <s v="Compressor"/>
    <d v="2015-06-27T00:00:24"/>
    <x v="1"/>
    <d v="2015-06-27T00:00:01"/>
    <x v="1"/>
    <n v="3.3"/>
    <n v="6"/>
    <x v="24"/>
  </r>
  <r>
    <x v="0"/>
    <s v="Compressor"/>
    <d v="2015-06-27T00:00:25"/>
    <x v="1"/>
    <d v="2015-06-27T00:00:01"/>
    <x v="1"/>
    <n v="5.8"/>
    <n v="4.8"/>
    <x v="25"/>
  </r>
  <r>
    <x v="0"/>
    <s v="Compressor"/>
    <d v="2015-06-27T00:00:26"/>
    <x v="1"/>
    <d v="2015-06-27T00:00:01"/>
    <x v="1"/>
    <n v="5"/>
    <n v="3.9"/>
    <x v="26"/>
  </r>
  <r>
    <x v="0"/>
    <s v="Compressor"/>
    <d v="2015-06-27T00:00:27"/>
    <x v="1"/>
    <d v="2015-06-27T00:00:01"/>
    <x v="1"/>
    <n v="5.6"/>
    <n v="3.1"/>
    <x v="27"/>
  </r>
  <r>
    <x v="0"/>
    <s v="Compressor"/>
    <d v="2015-06-27T00:00:28"/>
    <x v="1"/>
    <d v="2015-06-27T00:00:01"/>
    <x v="1"/>
    <n v="4.9000000000000004"/>
    <n v="3.7"/>
    <x v="28"/>
  </r>
  <r>
    <x v="0"/>
    <s v="Compressor"/>
    <d v="2015-06-27T00:00:29"/>
    <x v="1"/>
    <d v="2015-06-27T00:00:01"/>
    <x v="1"/>
    <n v="4.5"/>
    <n v="4.7"/>
    <x v="29"/>
  </r>
  <r>
    <x v="0"/>
    <s v="Compressor"/>
    <d v="2015-06-27T00:00:30"/>
    <x v="1"/>
    <d v="2015-06-27T00:00:01"/>
    <x v="1"/>
    <n v="4.8"/>
    <n v="3.6"/>
    <x v="30"/>
  </r>
  <r>
    <x v="0"/>
    <s v="Compressor"/>
    <d v="2015-06-27T00:00:31"/>
    <x v="1"/>
    <d v="2015-06-27T00:00:01"/>
    <x v="1"/>
    <n v="5.5"/>
    <n v="3.7"/>
    <x v="31"/>
  </r>
  <r>
    <x v="0"/>
    <s v="Compressor"/>
    <d v="2015-06-27T00:00:32"/>
    <x v="1"/>
    <d v="2015-06-27T00:00:01"/>
    <x v="1"/>
    <n v="3"/>
    <n v="3.4"/>
    <x v="32"/>
  </r>
  <r>
    <x v="0"/>
    <s v="Compressor"/>
    <d v="2015-06-27T00:00:33"/>
    <x v="1"/>
    <d v="2015-06-27T00:00:01"/>
    <x v="1"/>
    <n v="3.8"/>
    <n v="3.9"/>
    <x v="33"/>
  </r>
  <r>
    <x v="0"/>
    <s v="Compressor"/>
    <d v="2015-06-27T00:00:34"/>
    <x v="1"/>
    <d v="2015-06-27T00:00:01"/>
    <x v="1"/>
    <n v="4.5"/>
    <n v="5.5"/>
    <x v="34"/>
  </r>
  <r>
    <x v="0"/>
    <s v="Compressor"/>
    <d v="2015-06-27T00:00:35"/>
    <x v="1"/>
    <d v="2015-06-27T00:00:01"/>
    <x v="1"/>
    <n v="4.5"/>
    <n v="4.0999999999999996"/>
    <x v="35"/>
  </r>
  <r>
    <x v="0"/>
    <s v="Compressor"/>
    <d v="2015-06-27T00:00:36"/>
    <x v="1"/>
    <d v="2015-06-27T00:00:01"/>
    <x v="1"/>
    <n v="5.8"/>
    <n v="5.5"/>
    <x v="36"/>
  </r>
  <r>
    <x v="0"/>
    <s v="Compressor"/>
    <d v="2015-06-27T00:00:37"/>
    <x v="1"/>
    <d v="2015-06-27T00:00:01"/>
    <x v="1"/>
    <n v="5.5"/>
    <n v="3.3"/>
    <x v="37"/>
  </r>
  <r>
    <x v="0"/>
    <s v="Compressor"/>
    <d v="2015-06-27T00:00:38"/>
    <x v="1"/>
    <d v="2015-06-27T00:00:01"/>
    <x v="1"/>
    <n v="5.8"/>
    <n v="4.5"/>
    <x v="38"/>
  </r>
  <r>
    <x v="0"/>
    <s v="Compressor"/>
    <d v="2015-06-27T00:00:39"/>
    <x v="1"/>
    <d v="2015-06-27T00:00:01"/>
    <x v="1"/>
    <n v="5.2"/>
    <n v="3.5"/>
    <x v="39"/>
  </r>
  <r>
    <x v="0"/>
    <s v="Compressor"/>
    <d v="2015-06-27T00:00:40"/>
    <x v="1"/>
    <d v="2015-06-27T00:00:01"/>
    <x v="1"/>
    <n v="5.3"/>
    <n v="5.6"/>
    <x v="40"/>
  </r>
  <r>
    <x v="0"/>
    <s v="Compressor"/>
    <d v="2015-06-27T00:00:41"/>
    <x v="1"/>
    <d v="2015-06-27T00:00:01"/>
    <x v="1"/>
    <n v="5.0999999999999996"/>
    <n v="3"/>
    <x v="41"/>
  </r>
  <r>
    <x v="0"/>
    <s v="Compressor"/>
    <d v="2015-06-27T00:00:42"/>
    <x v="1"/>
    <d v="2015-06-27T00:00:01"/>
    <x v="1"/>
    <n v="3.4"/>
    <n v="6"/>
    <x v="42"/>
  </r>
  <r>
    <x v="0"/>
    <s v="Compressor"/>
    <d v="2015-06-27T00:00:43"/>
    <x v="1"/>
    <d v="2015-06-27T00:00:01"/>
    <x v="1"/>
    <n v="5.8"/>
    <n v="4.7"/>
    <x v="43"/>
  </r>
  <r>
    <x v="0"/>
    <s v="Compressor"/>
    <d v="2015-06-27T00:00:44"/>
    <x v="1"/>
    <d v="2015-06-27T00:00:01"/>
    <x v="1"/>
    <n v="3.9"/>
    <n v="4.5999999999999996"/>
    <x v="44"/>
  </r>
  <r>
    <x v="0"/>
    <s v="Compressor"/>
    <d v="2015-06-27T00:00:45"/>
    <x v="1"/>
    <d v="2015-06-27T00:00:01"/>
    <x v="1"/>
    <n v="4.7"/>
    <n v="4"/>
    <x v="45"/>
  </r>
  <r>
    <x v="0"/>
    <s v="Compressor"/>
    <d v="2015-06-27T00:00:46"/>
    <x v="1"/>
    <d v="2015-06-27T00:00:01"/>
    <x v="1"/>
    <n v="6"/>
    <n v="3.7"/>
    <x v="46"/>
  </r>
  <r>
    <x v="0"/>
    <s v="Compressor"/>
    <d v="2015-06-27T00:00:47"/>
    <x v="1"/>
    <d v="2015-06-27T00:00:01"/>
    <x v="1"/>
    <n v="4.8"/>
    <n v="4"/>
    <x v="47"/>
  </r>
  <r>
    <x v="0"/>
    <s v="Compressor"/>
    <d v="2015-06-27T00:00:48"/>
    <x v="1"/>
    <d v="2015-06-27T00:00:01"/>
    <x v="1"/>
    <n v="3.5"/>
    <n v="3.7"/>
    <x v="48"/>
  </r>
  <r>
    <x v="0"/>
    <s v="Compressor"/>
    <d v="2015-06-27T00:00:49"/>
    <x v="1"/>
    <d v="2015-06-27T00:00:01"/>
    <x v="1"/>
    <n v="5.2"/>
    <n v="3.5"/>
    <x v="49"/>
  </r>
  <r>
    <x v="0"/>
    <s v="Compressor"/>
    <d v="2015-06-27T00:00:50"/>
    <x v="1"/>
    <d v="2015-06-27T00:00:01"/>
    <x v="1"/>
    <n v="6"/>
    <n v="5.8"/>
    <x v="50"/>
  </r>
  <r>
    <x v="0"/>
    <s v="Compressor"/>
    <d v="2015-06-27T00:00:51"/>
    <x v="1"/>
    <d v="2015-06-27T00:00:01"/>
    <x v="1"/>
    <n v="4.9000000000000004"/>
    <n v="5.7"/>
    <x v="51"/>
  </r>
  <r>
    <x v="0"/>
    <s v="Compressor"/>
    <d v="2015-06-27T00:00:52"/>
    <x v="1"/>
    <d v="2015-06-27T00:00:01"/>
    <x v="1"/>
    <n v="4.5999999999999996"/>
    <n v="5"/>
    <x v="52"/>
  </r>
  <r>
    <x v="0"/>
    <s v="Compressor"/>
    <d v="2015-06-27T00:00:53"/>
    <x v="1"/>
    <d v="2015-06-27T00:00:01"/>
    <x v="1"/>
    <n v="5"/>
    <n v="3.1"/>
    <x v="53"/>
  </r>
  <r>
    <x v="0"/>
    <s v="Compressor"/>
    <d v="2015-06-27T00:00:54"/>
    <x v="1"/>
    <d v="2015-06-27T00:00:01"/>
    <x v="1"/>
    <n v="5.2"/>
    <n v="3"/>
    <x v="54"/>
  </r>
  <r>
    <x v="0"/>
    <s v="Compressor"/>
    <d v="2015-06-27T00:00:55"/>
    <x v="1"/>
    <d v="2015-06-27T00:00:01"/>
    <x v="1"/>
    <n v="3.9"/>
    <n v="4.3"/>
    <x v="55"/>
  </r>
  <r>
    <x v="0"/>
    <s v="Compressor"/>
    <d v="2015-06-27T00:00:56"/>
    <x v="1"/>
    <d v="2015-06-27T00:00:01"/>
    <x v="1"/>
    <n v="4.3"/>
    <n v="4.5"/>
    <x v="56"/>
  </r>
  <r>
    <x v="0"/>
    <s v="Compressor"/>
    <d v="2015-06-27T00:00:57"/>
    <x v="1"/>
    <d v="2015-06-27T00:00:01"/>
    <x v="1"/>
    <n v="5.6"/>
    <n v="4.3"/>
    <x v="57"/>
  </r>
  <r>
    <x v="0"/>
    <s v="Compressor"/>
    <d v="2015-06-27T00:00:58"/>
    <x v="1"/>
    <d v="2015-06-27T00:00:01"/>
    <x v="1"/>
    <n v="5.6"/>
    <n v="5.2"/>
    <x v="58"/>
  </r>
  <r>
    <x v="0"/>
    <s v="Compressor"/>
    <d v="2015-06-27T00:00:59"/>
    <x v="1"/>
    <d v="2015-06-27T00:00:01"/>
    <x v="1"/>
    <n v="4"/>
    <n v="4.5999999999999996"/>
    <x v="59"/>
  </r>
  <r>
    <x v="0"/>
    <s v="Compressor"/>
    <d v="2015-06-27T00:01:00"/>
    <x v="1"/>
    <d v="2015-06-27T00:00:01"/>
    <x v="1"/>
    <n v="4.3"/>
    <n v="5.0999999999999996"/>
    <x v="60"/>
  </r>
  <r>
    <x v="0"/>
    <s v="Compressor"/>
    <d v="2015-06-27T00:01:01"/>
    <x v="1"/>
    <d v="2015-06-27T00:00:01"/>
    <x v="1"/>
    <n v="5"/>
    <n v="5.6"/>
    <x v="61"/>
  </r>
  <r>
    <x v="0"/>
    <s v="Compressor"/>
    <d v="2015-06-27T00:01:02"/>
    <x v="1"/>
    <d v="2015-06-27T00:00:01"/>
    <x v="1"/>
    <n v="3"/>
    <n v="4.5999999999999996"/>
    <x v="62"/>
  </r>
  <r>
    <x v="0"/>
    <s v="Compressor"/>
    <d v="2015-06-27T00:01:03"/>
    <x v="1"/>
    <d v="2015-06-27T00:00:01"/>
    <x v="1"/>
    <n v="4.5999999999999996"/>
    <n v="4.5"/>
    <x v="63"/>
  </r>
  <r>
    <x v="0"/>
    <s v="Compressor"/>
    <d v="2015-06-27T00:01:04"/>
    <x v="1"/>
    <d v="2015-06-27T00:00:01"/>
    <x v="1"/>
    <n v="5.0999999999999996"/>
    <n v="3.1"/>
    <x v="64"/>
  </r>
  <r>
    <x v="0"/>
    <s v="Compressor"/>
    <d v="2015-06-27T00:01:05"/>
    <x v="1"/>
    <d v="2015-06-27T00:00:01"/>
    <x v="1"/>
    <n v="4"/>
    <n v="3.5"/>
    <x v="65"/>
  </r>
  <r>
    <x v="0"/>
    <s v="Compressor"/>
    <d v="2015-06-27T00:01:06"/>
    <x v="1"/>
    <d v="2015-06-27T00:00:01"/>
    <x v="1"/>
    <n v="4.5"/>
    <n v="3.7"/>
    <x v="66"/>
  </r>
  <r>
    <x v="0"/>
    <s v="Compressor"/>
    <d v="2015-06-27T00:01:07"/>
    <x v="1"/>
    <d v="2015-06-27T00:00:01"/>
    <x v="1"/>
    <n v="3.2"/>
    <n v="4.0999999999999996"/>
    <x v="67"/>
  </r>
  <r>
    <x v="0"/>
    <s v="Compressor"/>
    <d v="2015-06-27T00:01:08"/>
    <x v="1"/>
    <d v="2015-06-27T00:00:01"/>
    <x v="1"/>
    <n v="4.8"/>
    <n v="4.2"/>
    <x v="68"/>
  </r>
  <r>
    <x v="0"/>
    <s v="Compressor"/>
    <d v="2015-06-27T00:01:09"/>
    <x v="1"/>
    <d v="2015-06-27T00:00:01"/>
    <x v="1"/>
    <n v="5.4"/>
    <n v="3.9"/>
    <x v="69"/>
  </r>
  <r>
    <x v="0"/>
    <s v="Compressor"/>
    <d v="2015-06-27T00:01:10"/>
    <x v="1"/>
    <d v="2015-06-27T00:00:01"/>
    <x v="1"/>
    <n v="4"/>
    <n v="5.8"/>
    <x v="70"/>
  </r>
  <r>
    <x v="0"/>
    <s v="Compressor"/>
    <d v="2015-06-27T00:01:11"/>
    <x v="1"/>
    <d v="2015-06-27T00:00:01"/>
    <x v="1"/>
    <n v="4.2"/>
    <n v="3.9"/>
    <x v="71"/>
  </r>
  <r>
    <x v="0"/>
    <s v="Compressor"/>
    <d v="2015-06-27T00:01:12"/>
    <x v="0"/>
    <d v="2015-06-27T00:01:12"/>
    <x v="2"/>
    <n v="2.2999999999999998"/>
    <n v="1.9"/>
    <x v="72"/>
  </r>
  <r>
    <x v="0"/>
    <s v="Compressor"/>
    <d v="2015-06-27T00:01:13"/>
    <x v="0"/>
    <d v="2015-06-27T00:01:12"/>
    <x v="2"/>
    <n v="1.2"/>
    <n v="1.3"/>
    <x v="73"/>
  </r>
  <r>
    <x v="0"/>
    <s v="Compressor"/>
    <d v="2015-06-27T00:01:14"/>
    <x v="0"/>
    <d v="2015-06-27T00:01:12"/>
    <x v="2"/>
    <n v="2.5"/>
    <n v="2.2999999999999998"/>
    <x v="74"/>
  </r>
  <r>
    <x v="0"/>
    <s v="Compressor"/>
    <d v="2015-06-27T00:01:15"/>
    <x v="0"/>
    <d v="2015-06-27T00:01:12"/>
    <x v="2"/>
    <n v="2.7"/>
    <n v="1.4"/>
    <x v="75"/>
  </r>
  <r>
    <x v="0"/>
    <s v="Compressor"/>
    <d v="2015-06-27T00:01:16"/>
    <x v="0"/>
    <d v="2015-06-27T00:01:12"/>
    <x v="2"/>
    <n v="3"/>
    <n v="1.4"/>
    <x v="76"/>
  </r>
  <r>
    <x v="0"/>
    <s v="Compressor"/>
    <d v="2015-06-27T00:01:17"/>
    <x v="0"/>
    <d v="2015-06-27T00:01:12"/>
    <x v="2"/>
    <n v="1.9"/>
    <n v="1.7"/>
    <x v="77"/>
  </r>
  <r>
    <x v="0"/>
    <s v="Compressor"/>
    <d v="2015-06-27T00:01:18"/>
    <x v="0"/>
    <d v="2015-06-27T00:01:12"/>
    <x v="2"/>
    <n v="1.6"/>
    <n v="1.1000000000000001"/>
    <x v="78"/>
  </r>
  <r>
    <x v="0"/>
    <s v="Compressor"/>
    <d v="2015-06-27T00:01:19"/>
    <x v="0"/>
    <d v="2015-06-27T00:01:12"/>
    <x v="2"/>
    <n v="3"/>
    <n v="1.1000000000000001"/>
    <x v="79"/>
  </r>
  <r>
    <x v="0"/>
    <s v="Compressor"/>
    <d v="2015-06-27T00:01:20"/>
    <x v="0"/>
    <d v="2015-06-27T00:01:12"/>
    <x v="2"/>
    <n v="1.4"/>
    <n v="2.4"/>
    <x v="80"/>
  </r>
  <r>
    <x v="0"/>
    <s v="Compressor"/>
    <d v="2015-06-27T00:01:21"/>
    <x v="0"/>
    <d v="2015-06-27T00:01:12"/>
    <x v="2"/>
    <n v="1.7"/>
    <n v="1.7"/>
    <x v="81"/>
  </r>
  <r>
    <x v="0"/>
    <s v="Compressor"/>
    <d v="2015-06-27T00:01:22"/>
    <x v="0"/>
    <d v="2015-06-27T00:01:12"/>
    <x v="2"/>
    <n v="1.4"/>
    <n v="2.9"/>
    <x v="82"/>
  </r>
  <r>
    <x v="0"/>
    <s v="Compressor"/>
    <d v="2015-06-27T00:01:23"/>
    <x v="0"/>
    <d v="2015-06-27T00:01:12"/>
    <x v="2"/>
    <n v="1.7"/>
    <n v="1"/>
    <x v="83"/>
  </r>
  <r>
    <x v="0"/>
    <s v="Compressor"/>
    <d v="2015-06-27T00:01:24"/>
    <x v="0"/>
    <d v="2015-06-27T00:01:12"/>
    <x v="2"/>
    <n v="1.4"/>
    <n v="1.9"/>
    <x v="84"/>
  </r>
  <r>
    <x v="0"/>
    <s v="Compressor"/>
    <d v="2015-06-27T00:01:25"/>
    <x v="0"/>
    <d v="2015-06-27T00:01:12"/>
    <x v="2"/>
    <n v="2.2000000000000002"/>
    <n v="2.5"/>
    <x v="85"/>
  </r>
  <r>
    <x v="0"/>
    <s v="Compressor"/>
    <d v="2015-06-27T00:01:26"/>
    <x v="0"/>
    <d v="2015-06-27T00:01:12"/>
    <x v="2"/>
    <n v="1.8"/>
    <n v="1.1000000000000001"/>
    <x v="86"/>
  </r>
  <r>
    <x v="0"/>
    <s v="Compressor"/>
    <d v="2015-06-27T00:01:27"/>
    <x v="0"/>
    <d v="2015-06-27T00:01:12"/>
    <x v="2"/>
    <n v="1.8"/>
    <n v="1.7"/>
    <x v="87"/>
  </r>
  <r>
    <x v="0"/>
    <s v="Compressor"/>
    <d v="2015-06-27T00:01:28"/>
    <x v="0"/>
    <d v="2015-06-27T00:01:12"/>
    <x v="2"/>
    <n v="1.4"/>
    <n v="2.7"/>
    <x v="88"/>
  </r>
  <r>
    <x v="0"/>
    <s v="Compressor"/>
    <d v="2015-06-27T00:01:29"/>
    <x v="0"/>
    <d v="2015-06-27T00:01:12"/>
    <x v="2"/>
    <n v="2.1"/>
    <n v="1.5"/>
    <x v="89"/>
  </r>
  <r>
    <x v="0"/>
    <s v="Compressor"/>
    <d v="2015-06-27T00:01:30"/>
    <x v="0"/>
    <d v="2015-06-27T00:01:12"/>
    <x v="2"/>
    <n v="2.1"/>
    <n v="2.8"/>
    <x v="90"/>
  </r>
  <r>
    <x v="0"/>
    <s v="Compressor"/>
    <d v="2015-06-27T00:01:31"/>
    <x v="0"/>
    <d v="2015-06-27T00:01:12"/>
    <x v="2"/>
    <n v="1.8"/>
    <n v="2.9"/>
    <x v="91"/>
  </r>
  <r>
    <x v="0"/>
    <s v="Compressor"/>
    <d v="2015-06-27T00:01:32"/>
    <x v="0"/>
    <d v="2015-06-27T00:01:12"/>
    <x v="2"/>
    <n v="1.2"/>
    <n v="2"/>
    <x v="92"/>
  </r>
  <r>
    <x v="0"/>
    <s v="Compressor"/>
    <d v="2015-06-27T00:01:33"/>
    <x v="0"/>
    <d v="2015-06-27T00:01:12"/>
    <x v="2"/>
    <n v="1.2"/>
    <n v="2.7"/>
    <x v="93"/>
  </r>
  <r>
    <x v="0"/>
    <s v="Compressor"/>
    <d v="2015-06-27T00:01:34"/>
    <x v="0"/>
    <d v="2015-06-27T00:01:12"/>
    <x v="2"/>
    <n v="1.1000000000000001"/>
    <n v="2.7"/>
    <x v="94"/>
  </r>
  <r>
    <x v="0"/>
    <s v="Compressor"/>
    <d v="2015-06-27T00:01:35"/>
    <x v="0"/>
    <d v="2015-06-27T00:01:12"/>
    <x v="2"/>
    <n v="2.5"/>
    <n v="2"/>
    <x v="95"/>
  </r>
  <r>
    <x v="0"/>
    <s v="Compressor"/>
    <d v="2015-06-27T00:01:36"/>
    <x v="0"/>
    <d v="2015-06-27T00:01:12"/>
    <x v="2"/>
    <n v="2.6"/>
    <n v="1"/>
    <x v="96"/>
  </r>
  <r>
    <x v="0"/>
    <s v="Compressor"/>
    <d v="2015-06-27T00:01:37"/>
    <x v="0"/>
    <d v="2015-06-27T00:01:12"/>
    <x v="2"/>
    <n v="1"/>
    <n v="1.8"/>
    <x v="97"/>
  </r>
  <r>
    <x v="0"/>
    <s v="Compressor"/>
    <d v="2015-06-27T00:01:38"/>
    <x v="0"/>
    <d v="2015-06-27T00:01:12"/>
    <x v="2"/>
    <n v="2.2000000000000002"/>
    <n v="1.5"/>
    <x v="98"/>
  </r>
  <r>
    <x v="0"/>
    <s v="Compressor"/>
    <d v="2015-06-27T00:01:39"/>
    <x v="0"/>
    <d v="2015-06-27T00:01:12"/>
    <x v="2"/>
    <n v="1.2"/>
    <n v="2"/>
    <x v="99"/>
  </r>
  <r>
    <x v="0"/>
    <s v="Compressor"/>
    <d v="2015-06-27T00:01:40"/>
    <x v="0"/>
    <d v="2015-06-27T00:01:12"/>
    <x v="2"/>
    <n v="2.2000000000000002"/>
    <n v="1.6"/>
    <x v="100"/>
  </r>
  <r>
    <x v="0"/>
    <s v="Compressor"/>
    <d v="2015-06-27T00:01:41"/>
    <x v="0"/>
    <d v="2015-06-27T00:01:12"/>
    <x v="2"/>
    <n v="3"/>
    <n v="2.2999999999999998"/>
    <x v="101"/>
  </r>
  <r>
    <x v="0"/>
    <s v="Compressor"/>
    <d v="2015-06-27T00:01:42"/>
    <x v="0"/>
    <d v="2015-06-27T00:01:12"/>
    <x v="2"/>
    <n v="3"/>
    <n v="1.6"/>
    <x v="102"/>
  </r>
  <r>
    <x v="0"/>
    <s v="Compressor"/>
    <d v="2015-06-27T00:01:43"/>
    <x v="0"/>
    <d v="2015-06-27T00:01:12"/>
    <x v="2"/>
    <n v="1.6"/>
    <n v="1.3"/>
    <x v="103"/>
  </r>
  <r>
    <x v="0"/>
    <s v="Compressor"/>
    <d v="2015-06-27T00:01:44"/>
    <x v="0"/>
    <d v="2015-06-27T00:01:12"/>
    <x v="2"/>
    <n v="2.9"/>
    <n v="2.5"/>
    <x v="104"/>
  </r>
  <r>
    <x v="0"/>
    <s v="Compressor"/>
    <d v="2015-06-27T00:01:45"/>
    <x v="0"/>
    <d v="2015-06-27T00:01:12"/>
    <x v="2"/>
    <n v="2.2000000000000002"/>
    <n v="2"/>
    <x v="105"/>
  </r>
  <r>
    <x v="0"/>
    <s v="Compressor"/>
    <d v="2015-06-27T00:01:46"/>
    <x v="0"/>
    <d v="2015-06-27T00:01:12"/>
    <x v="2"/>
    <n v="2.8"/>
    <n v="1.5"/>
    <x v="106"/>
  </r>
  <r>
    <x v="0"/>
    <s v="Compressor"/>
    <d v="2015-06-27T00:01:47"/>
    <x v="0"/>
    <d v="2015-06-27T00:01:12"/>
    <x v="2"/>
    <n v="1.1000000000000001"/>
    <n v="3"/>
    <x v="107"/>
  </r>
  <r>
    <x v="0"/>
    <s v="Compressor"/>
    <d v="2015-06-27T00:01:48"/>
    <x v="0"/>
    <d v="2015-06-27T00:01:12"/>
    <x v="2"/>
    <n v="2.1"/>
    <n v="2.1"/>
    <x v="108"/>
  </r>
  <r>
    <x v="0"/>
    <s v="Compressor"/>
    <d v="2015-06-27T00:01:49"/>
    <x v="0"/>
    <d v="2015-06-27T00:01:12"/>
    <x v="2"/>
    <n v="2.2000000000000002"/>
    <n v="3"/>
    <x v="109"/>
  </r>
  <r>
    <x v="0"/>
    <s v="Compressor"/>
    <d v="2015-06-27T00:01:50"/>
    <x v="0"/>
    <d v="2015-06-27T00:01:12"/>
    <x v="2"/>
    <n v="2"/>
    <n v="1.5"/>
    <x v="110"/>
  </r>
  <r>
    <x v="0"/>
    <s v="Compressor"/>
    <d v="2015-06-27T00:01:51"/>
    <x v="0"/>
    <d v="2015-06-27T00:01:12"/>
    <x v="2"/>
    <n v="1"/>
    <n v="2.6"/>
    <x v="111"/>
  </r>
  <r>
    <x v="0"/>
    <s v="Compressor"/>
    <d v="2015-06-27T00:01:52"/>
    <x v="0"/>
    <d v="2015-06-27T00:01:12"/>
    <x v="2"/>
    <n v="2.8"/>
    <n v="1.3"/>
    <x v="112"/>
  </r>
  <r>
    <x v="0"/>
    <s v="Compressor"/>
    <d v="2015-06-27T00:01:53"/>
    <x v="0"/>
    <d v="2015-06-27T00:01:12"/>
    <x v="2"/>
    <n v="2.2000000000000002"/>
    <n v="1.2"/>
    <x v="113"/>
  </r>
  <r>
    <x v="0"/>
    <s v="Compressor"/>
    <d v="2015-06-27T00:01:54"/>
    <x v="0"/>
    <d v="2015-06-27T00:01:12"/>
    <x v="2"/>
    <n v="1.9"/>
    <n v="2.2000000000000002"/>
    <x v="114"/>
  </r>
  <r>
    <x v="0"/>
    <s v="Compressor"/>
    <d v="2015-06-27T00:01:55"/>
    <x v="0"/>
    <d v="2015-06-27T00:01:12"/>
    <x v="2"/>
    <n v="1.7"/>
    <n v="1.3"/>
    <x v="115"/>
  </r>
  <r>
    <x v="0"/>
    <s v="Compressor"/>
    <d v="2015-06-27T00:01:56"/>
    <x v="0"/>
    <d v="2015-06-27T00:01:12"/>
    <x v="2"/>
    <n v="2.9"/>
    <n v="1.7"/>
    <x v="116"/>
  </r>
  <r>
    <x v="0"/>
    <s v="Compressor"/>
    <d v="2015-06-27T00:01:57"/>
    <x v="0"/>
    <d v="2015-06-27T00:01:12"/>
    <x v="2"/>
    <n v="3"/>
    <n v="1.5"/>
    <x v="117"/>
  </r>
  <r>
    <x v="0"/>
    <s v="Compressor"/>
    <d v="2015-06-27T00:01:58"/>
    <x v="0"/>
    <d v="2015-06-27T00:01:12"/>
    <x v="2"/>
    <n v="1.5"/>
    <n v="1.6"/>
    <x v="118"/>
  </r>
  <r>
    <x v="0"/>
    <s v="Compressor"/>
    <d v="2015-06-27T00:01:59"/>
    <x v="0"/>
    <d v="2015-06-27T00:01:12"/>
    <x v="2"/>
    <n v="1.5"/>
    <n v="2.1"/>
    <x v="119"/>
  </r>
  <r>
    <x v="0"/>
    <s v="Compressor"/>
    <d v="2015-06-27T00:02:00"/>
    <x v="0"/>
    <d v="2015-06-27T00:01:12"/>
    <x v="2"/>
    <n v="2.9"/>
    <n v="2"/>
    <x v="120"/>
  </r>
  <r>
    <x v="0"/>
    <s v="Compressor"/>
    <d v="2015-06-27T00:02:01"/>
    <x v="0"/>
    <d v="2015-06-27T00:01:12"/>
    <x v="2"/>
    <n v="2.1"/>
    <n v="1.6"/>
    <x v="121"/>
  </r>
  <r>
    <x v="0"/>
    <s v="Compressor"/>
    <d v="2015-06-27T00:02:02"/>
    <x v="0"/>
    <d v="2015-06-27T00:01:12"/>
    <x v="2"/>
    <n v="2.2999999999999998"/>
    <n v="3"/>
    <x v="122"/>
  </r>
  <r>
    <x v="0"/>
    <s v="Compressor"/>
    <d v="2015-06-27T00:02:03"/>
    <x v="0"/>
    <d v="2015-06-27T00:01:12"/>
    <x v="2"/>
    <n v="1.1000000000000001"/>
    <n v="2.4"/>
    <x v="123"/>
  </r>
  <r>
    <x v="0"/>
    <s v="Compressor"/>
    <d v="2015-06-27T00:02:04"/>
    <x v="0"/>
    <d v="2015-06-27T00:01:12"/>
    <x v="2"/>
    <n v="1.8"/>
    <n v="1.1000000000000001"/>
    <x v="124"/>
  </r>
  <r>
    <x v="0"/>
    <s v="Compressor"/>
    <d v="2015-06-27T00:02:05"/>
    <x v="0"/>
    <d v="2015-06-27T00:01:12"/>
    <x v="2"/>
    <n v="2.7"/>
    <n v="2.4"/>
    <x v="125"/>
  </r>
  <r>
    <x v="0"/>
    <s v="Compressor"/>
    <d v="2015-06-27T00:02:06"/>
    <x v="0"/>
    <d v="2015-06-27T00:01:12"/>
    <x v="2"/>
    <n v="2.2000000000000002"/>
    <n v="2.2999999999999998"/>
    <x v="126"/>
  </r>
  <r>
    <x v="0"/>
    <s v="Compressor"/>
    <d v="2015-06-27T00:02:07"/>
    <x v="0"/>
    <d v="2015-06-27T00:01:12"/>
    <x v="2"/>
    <n v="1.6"/>
    <n v="2.6"/>
    <x v="127"/>
  </r>
  <r>
    <x v="0"/>
    <s v="Compressor"/>
    <d v="2015-06-27T00:02:08"/>
    <x v="0"/>
    <d v="2015-06-27T00:01:12"/>
    <x v="2"/>
    <n v="1"/>
    <n v="1"/>
    <x v="128"/>
  </r>
  <r>
    <x v="0"/>
    <s v="Compressor"/>
    <d v="2015-06-27T00:02:09"/>
    <x v="0"/>
    <d v="2015-06-27T00:01:12"/>
    <x v="2"/>
    <n v="2.1"/>
    <n v="1.6"/>
    <x v="129"/>
  </r>
  <r>
    <x v="0"/>
    <s v="Compressor"/>
    <d v="2015-06-27T00:02:10"/>
    <x v="0"/>
    <d v="2015-06-27T00:01:12"/>
    <x v="2"/>
    <n v="2.9"/>
    <n v="1.5"/>
    <x v="130"/>
  </r>
  <r>
    <x v="0"/>
    <s v="Compressor"/>
    <d v="2015-06-27T00:02:11"/>
    <x v="0"/>
    <d v="2015-06-27T00:01:12"/>
    <x v="2"/>
    <n v="2.6"/>
    <n v="1.2"/>
    <x v="131"/>
  </r>
  <r>
    <x v="0"/>
    <s v="Compressor"/>
    <d v="2015-06-27T00:02:12"/>
    <x v="0"/>
    <d v="2015-06-27T00:01:12"/>
    <x v="2"/>
    <n v="1.5"/>
    <n v="1.7"/>
    <x v="132"/>
  </r>
  <r>
    <x v="0"/>
    <s v="Compressor"/>
    <d v="2015-06-27T00:02:13"/>
    <x v="0"/>
    <d v="2015-06-27T00:01:12"/>
    <x v="2"/>
    <n v="1.4"/>
    <n v="2.5"/>
    <x v="133"/>
  </r>
  <r>
    <x v="0"/>
    <s v="Compressor"/>
    <d v="2015-06-27T00:02:14"/>
    <x v="0"/>
    <d v="2015-06-27T00:01:12"/>
    <x v="2"/>
    <n v="3"/>
    <n v="1.8"/>
    <x v="134"/>
  </r>
  <r>
    <x v="0"/>
    <s v="Compressor"/>
    <d v="2015-06-27T00:02:15"/>
    <x v="0"/>
    <d v="2015-06-27T00:01:12"/>
    <x v="2"/>
    <n v="1.1000000000000001"/>
    <n v="2.4"/>
    <x v="135"/>
  </r>
  <r>
    <x v="0"/>
    <s v="Compressor"/>
    <d v="2015-06-27T00:02:16"/>
    <x v="0"/>
    <d v="2015-06-27T00:01:12"/>
    <x v="2"/>
    <n v="3"/>
    <n v="2.2999999999999998"/>
    <x v="136"/>
  </r>
  <r>
    <x v="0"/>
    <s v="Compressor"/>
    <d v="2015-06-27T00:02:17"/>
    <x v="0"/>
    <d v="2015-06-27T00:01:12"/>
    <x v="2"/>
    <n v="2.4"/>
    <n v="2.1"/>
    <x v="137"/>
  </r>
  <r>
    <x v="0"/>
    <s v="Compressor"/>
    <d v="2015-06-27T00:02:18"/>
    <x v="0"/>
    <d v="2015-06-27T00:01:12"/>
    <x v="2"/>
    <n v="1.9"/>
    <n v="2.4"/>
    <x v="138"/>
  </r>
  <r>
    <x v="0"/>
    <s v="Compressor"/>
    <d v="2015-06-27T00:02:19"/>
    <x v="0"/>
    <d v="2015-06-27T00:01:12"/>
    <x v="2"/>
    <n v="2.2000000000000002"/>
    <n v="2.6"/>
    <x v="139"/>
  </r>
  <r>
    <x v="0"/>
    <s v="Compressor"/>
    <d v="2015-06-27T00:02:20"/>
    <x v="0"/>
    <d v="2015-06-27T00:01:12"/>
    <x v="2"/>
    <n v="2"/>
    <n v="2.4"/>
    <x v="140"/>
  </r>
  <r>
    <x v="0"/>
    <s v="Compressor"/>
    <d v="2015-06-27T00:02:21"/>
    <x v="0"/>
    <d v="2015-06-27T00:01:12"/>
    <x v="2"/>
    <n v="1.6"/>
    <n v="1.4"/>
    <x v="141"/>
  </r>
  <r>
    <x v="0"/>
    <s v="Compressor"/>
    <d v="2015-06-27T00:02:22"/>
    <x v="0"/>
    <d v="2015-06-27T00:01:12"/>
    <x v="2"/>
    <n v="2.4"/>
    <n v="2.8"/>
    <x v="142"/>
  </r>
  <r>
    <x v="0"/>
    <s v="Compressor"/>
    <d v="2015-06-27T00:02:23"/>
    <x v="0"/>
    <d v="2015-06-27T00:01:12"/>
    <x v="2"/>
    <n v="1.2"/>
    <n v="2.1"/>
    <x v="143"/>
  </r>
  <r>
    <x v="0"/>
    <s v="Compressor"/>
    <d v="2015-06-27T00:02:24"/>
    <x v="0"/>
    <d v="2015-06-27T00:01:12"/>
    <x v="2"/>
    <n v="2.6"/>
    <n v="2.1"/>
    <x v="144"/>
  </r>
  <r>
    <x v="0"/>
    <s v="Compressor"/>
    <d v="2015-06-27T00:02:25"/>
    <x v="0"/>
    <d v="2015-06-27T00:01:12"/>
    <x v="2"/>
    <n v="2.9"/>
    <n v="1.7"/>
    <x v="145"/>
  </r>
  <r>
    <x v="0"/>
    <s v="Compressor"/>
    <d v="2015-06-27T00:02:26"/>
    <x v="0"/>
    <d v="2015-06-27T00:01:12"/>
    <x v="2"/>
    <n v="2.6"/>
    <n v="2"/>
    <x v="146"/>
  </r>
  <r>
    <x v="0"/>
    <s v="Compressor"/>
    <d v="2015-06-27T00:02:27"/>
    <x v="0"/>
    <d v="2015-06-27T00:01:12"/>
    <x v="2"/>
    <n v="1.2"/>
    <n v="1.8"/>
    <x v="147"/>
  </r>
  <r>
    <x v="0"/>
    <s v="Compressor"/>
    <d v="2015-06-27T00:02:28"/>
    <x v="0"/>
    <d v="2015-06-27T00:01:12"/>
    <x v="2"/>
    <n v="2.9"/>
    <n v="1.6"/>
    <x v="148"/>
  </r>
  <r>
    <x v="0"/>
    <s v="Compressor"/>
    <d v="2015-06-27T00:02:29"/>
    <x v="0"/>
    <d v="2015-06-27T00:01:12"/>
    <x v="2"/>
    <n v="1.9"/>
    <n v="1.5"/>
    <x v="149"/>
  </r>
  <r>
    <x v="0"/>
    <s v="Compressor"/>
    <d v="2015-06-27T00:02:30"/>
    <x v="0"/>
    <d v="2015-06-27T00:01:12"/>
    <x v="2"/>
    <n v="1.2"/>
    <n v="1.2"/>
    <x v="150"/>
  </r>
  <r>
    <x v="0"/>
    <s v="Compressor"/>
    <d v="2015-06-27T00:02:31"/>
    <x v="0"/>
    <d v="2015-06-27T00:01:12"/>
    <x v="2"/>
    <n v="2.5"/>
    <n v="1.4"/>
    <x v="151"/>
  </r>
  <r>
    <x v="0"/>
    <s v="Compressor"/>
    <d v="2015-06-27T00:02:32"/>
    <x v="0"/>
    <d v="2015-06-27T00:01:12"/>
    <x v="2"/>
    <n v="1.7"/>
    <n v="2.5"/>
    <x v="152"/>
  </r>
  <r>
    <x v="0"/>
    <s v="Compressor"/>
    <d v="2015-06-27T00:02:33"/>
    <x v="0"/>
    <d v="2015-06-27T00:01:12"/>
    <x v="2"/>
    <n v="2.5"/>
    <n v="2"/>
    <x v="153"/>
  </r>
  <r>
    <x v="0"/>
    <s v="Compressor"/>
    <d v="2015-06-27T00:02:34"/>
    <x v="0"/>
    <d v="2015-06-27T00:01:12"/>
    <x v="2"/>
    <n v="1.5"/>
    <n v="2.1"/>
    <x v="154"/>
  </r>
  <r>
    <x v="0"/>
    <s v="Compressor"/>
    <d v="2015-06-27T00:02:35"/>
    <x v="0"/>
    <d v="2015-06-27T00:01:12"/>
    <x v="2"/>
    <n v="1"/>
    <n v="1.5"/>
    <x v="155"/>
  </r>
  <r>
    <x v="0"/>
    <s v="Compressor"/>
    <d v="2015-06-27T00:02:36"/>
    <x v="0"/>
    <d v="2015-06-27T00:01:12"/>
    <x v="2"/>
    <n v="2.1"/>
    <n v="2.9"/>
    <x v="156"/>
  </r>
  <r>
    <x v="0"/>
    <s v="Compressor"/>
    <d v="2015-06-27T00:02:37"/>
    <x v="0"/>
    <d v="2015-06-27T00:01:12"/>
    <x v="2"/>
    <n v="2.8"/>
    <n v="1.2"/>
    <x v="157"/>
  </r>
  <r>
    <x v="0"/>
    <s v="Compressor"/>
    <d v="2015-06-27T00:02:38"/>
    <x v="0"/>
    <d v="2015-06-27T00:01:12"/>
    <x v="2"/>
    <n v="1.5"/>
    <n v="2.8"/>
    <x v="158"/>
  </r>
  <r>
    <x v="0"/>
    <s v="Compressor"/>
    <d v="2015-06-27T00:02:39"/>
    <x v="0"/>
    <d v="2015-06-27T00:01:12"/>
    <x v="2"/>
    <n v="2.2999999999999998"/>
    <n v="1.9"/>
    <x v="159"/>
  </r>
  <r>
    <x v="0"/>
    <s v="Compressor"/>
    <d v="2015-06-27T00:02:40"/>
    <x v="0"/>
    <d v="2015-06-27T00:01:12"/>
    <x v="2"/>
    <n v="2.6"/>
    <n v="1.1000000000000001"/>
    <x v="160"/>
  </r>
  <r>
    <x v="0"/>
    <s v="Compressor"/>
    <d v="2015-06-27T00:02:41"/>
    <x v="0"/>
    <d v="2015-06-27T00:01:12"/>
    <x v="2"/>
    <n v="1.8"/>
    <n v="2.4"/>
    <x v="161"/>
  </r>
  <r>
    <x v="0"/>
    <s v="Compressor"/>
    <d v="2015-06-27T00:02:42"/>
    <x v="0"/>
    <d v="2015-06-27T00:01:12"/>
    <x v="2"/>
    <n v="1.3"/>
    <n v="1.7"/>
    <x v="162"/>
  </r>
  <r>
    <x v="0"/>
    <s v="Compressor"/>
    <d v="2015-06-27T00:02:43"/>
    <x v="0"/>
    <d v="2015-06-27T00:01:12"/>
    <x v="2"/>
    <n v="1.3"/>
    <n v="2.9"/>
    <x v="163"/>
  </r>
  <r>
    <x v="0"/>
    <s v="Compressor"/>
    <d v="2015-06-27T00:02:44"/>
    <x v="0"/>
    <d v="2015-06-27T00:01:12"/>
    <x v="2"/>
    <n v="1.8"/>
    <n v="2"/>
    <x v="164"/>
  </r>
  <r>
    <x v="0"/>
    <s v="Compressor"/>
    <d v="2015-06-27T00:02:45"/>
    <x v="0"/>
    <d v="2015-06-27T00:01:12"/>
    <x v="2"/>
    <n v="1.7"/>
    <n v="1.1000000000000001"/>
    <x v="165"/>
  </r>
  <r>
    <x v="0"/>
    <s v="Compressor"/>
    <d v="2015-06-27T00:02:46"/>
    <x v="0"/>
    <d v="2015-06-27T00:01:12"/>
    <x v="2"/>
    <n v="1.9"/>
    <n v="1.1000000000000001"/>
    <x v="166"/>
  </r>
  <r>
    <x v="0"/>
    <s v="Compressor"/>
    <d v="2015-06-27T00:02:47"/>
    <x v="0"/>
    <d v="2015-06-27T00:01:12"/>
    <x v="2"/>
    <n v="1.8"/>
    <n v="1.1000000000000001"/>
    <x v="167"/>
  </r>
  <r>
    <x v="0"/>
    <s v="Compressor"/>
    <d v="2015-06-27T00:02:48"/>
    <x v="0"/>
    <d v="2015-06-27T00:01:12"/>
    <x v="2"/>
    <n v="1"/>
    <n v="1.5"/>
    <x v="168"/>
  </r>
  <r>
    <x v="0"/>
    <s v="Compressor"/>
    <d v="2015-06-27T00:02:49"/>
    <x v="0"/>
    <d v="2015-06-27T00:01:12"/>
    <x v="2"/>
    <n v="1"/>
    <n v="1.4"/>
    <x v="169"/>
  </r>
  <r>
    <x v="0"/>
    <s v="Compressor"/>
    <d v="2015-06-27T00:02:50"/>
    <x v="0"/>
    <d v="2015-06-27T00:01:12"/>
    <x v="2"/>
    <n v="1.2"/>
    <n v="2.2000000000000002"/>
    <x v="170"/>
  </r>
  <r>
    <x v="0"/>
    <s v="Compressor"/>
    <d v="2015-06-27T00:02:51"/>
    <x v="0"/>
    <d v="2015-06-27T00:01:12"/>
    <x v="2"/>
    <n v="1.5"/>
    <n v="1"/>
    <x v="171"/>
  </r>
  <r>
    <x v="0"/>
    <s v="Compressor"/>
    <d v="2015-06-27T00:02:52"/>
    <x v="0"/>
    <d v="2015-06-27T00:01:12"/>
    <x v="2"/>
    <n v="3"/>
    <n v="2.5"/>
    <x v="172"/>
  </r>
  <r>
    <x v="0"/>
    <s v="Compressor"/>
    <d v="2015-06-27T00:02:53"/>
    <x v="0"/>
    <d v="2015-06-27T00:01:12"/>
    <x v="2"/>
    <n v="2.2999999999999998"/>
    <n v="1.2"/>
    <x v="173"/>
  </r>
  <r>
    <x v="0"/>
    <s v="Compressor"/>
    <d v="2015-06-27T00:02:54"/>
    <x v="0"/>
    <d v="2015-06-27T00:01:12"/>
    <x v="2"/>
    <n v="2.1"/>
    <n v="2.1"/>
    <x v="174"/>
  </r>
  <r>
    <x v="0"/>
    <s v="Compressor"/>
    <d v="2015-06-27T00:02:55"/>
    <x v="0"/>
    <d v="2015-06-27T00:01:12"/>
    <x v="2"/>
    <n v="1"/>
    <n v="1.1000000000000001"/>
    <x v="175"/>
  </r>
  <r>
    <x v="0"/>
    <s v="Compressor"/>
    <d v="2015-06-27T00:02:56"/>
    <x v="0"/>
    <d v="2015-06-27T00:01:12"/>
    <x v="2"/>
    <n v="1.9"/>
    <n v="2.2999999999999998"/>
    <x v="176"/>
  </r>
  <r>
    <x v="0"/>
    <s v="Compressor"/>
    <d v="2015-06-27T00:02:57"/>
    <x v="0"/>
    <d v="2015-06-27T00:01:12"/>
    <x v="2"/>
    <n v="1.4"/>
    <n v="1.9"/>
    <x v="177"/>
  </r>
  <r>
    <x v="0"/>
    <s v="Compressor"/>
    <d v="2015-06-27T00:02:58"/>
    <x v="0"/>
    <d v="2015-06-27T00:01:12"/>
    <x v="2"/>
    <n v="1.5"/>
    <n v="2.6"/>
    <x v="178"/>
  </r>
  <r>
    <x v="0"/>
    <s v="Compressor"/>
    <d v="2015-06-27T00:02:59"/>
    <x v="0"/>
    <d v="2015-06-27T00:01:12"/>
    <x v="2"/>
    <n v="2.7"/>
    <n v="2"/>
    <x v="179"/>
  </r>
  <r>
    <x v="0"/>
    <s v="Compressor"/>
    <d v="2015-06-27T00:03:00"/>
    <x v="0"/>
    <d v="2015-06-27T00:01:12"/>
    <x v="2"/>
    <n v="1.2"/>
    <n v="1.1000000000000001"/>
    <x v="180"/>
  </r>
  <r>
    <x v="0"/>
    <s v="Compressor"/>
    <d v="2015-06-27T00:03:01"/>
    <x v="0"/>
    <d v="2015-06-27T00:01:12"/>
    <x v="2"/>
    <n v="2.5"/>
    <n v="2"/>
    <x v="181"/>
  </r>
  <r>
    <x v="0"/>
    <s v="Compressor"/>
    <d v="2015-06-27T00:03:02"/>
    <x v="0"/>
    <d v="2015-06-27T00:01:12"/>
    <x v="2"/>
    <n v="1.1000000000000001"/>
    <n v="1.6"/>
    <x v="182"/>
  </r>
  <r>
    <x v="0"/>
    <s v="Compressor"/>
    <d v="2015-06-27T00:03:03"/>
    <x v="0"/>
    <d v="2015-06-27T00:01:12"/>
    <x v="2"/>
    <n v="1"/>
    <n v="1.4"/>
    <x v="183"/>
  </r>
  <r>
    <x v="0"/>
    <s v="Compressor"/>
    <d v="2015-06-27T00:03:04"/>
    <x v="0"/>
    <d v="2015-06-27T00:01:12"/>
    <x v="2"/>
    <n v="1.7"/>
    <n v="1.7"/>
    <x v="184"/>
  </r>
  <r>
    <x v="0"/>
    <s v="Compressor"/>
    <d v="2015-06-27T00:03:05"/>
    <x v="0"/>
    <d v="2015-06-27T00:01:12"/>
    <x v="2"/>
    <n v="2.4"/>
    <n v="2.8"/>
    <x v="185"/>
  </r>
  <r>
    <x v="0"/>
    <s v="Compressor"/>
    <d v="2015-06-27T00:03:06"/>
    <x v="0"/>
    <d v="2015-06-27T00:01:12"/>
    <x v="2"/>
    <n v="1.8"/>
    <n v="2.7"/>
    <x v="186"/>
  </r>
  <r>
    <x v="0"/>
    <s v="Compressor"/>
    <d v="2015-06-27T00:03:07"/>
    <x v="0"/>
    <d v="2015-06-27T00:01:12"/>
    <x v="2"/>
    <n v="2.2000000000000002"/>
    <n v="1.1000000000000001"/>
    <x v="187"/>
  </r>
  <r>
    <x v="0"/>
    <s v="Compressor"/>
    <d v="2015-06-27T00:03:08"/>
    <x v="0"/>
    <d v="2015-06-27T00:01:12"/>
    <x v="2"/>
    <n v="1.4"/>
    <n v="1.5"/>
    <x v="188"/>
  </r>
  <r>
    <x v="0"/>
    <s v="Compressor"/>
    <d v="2015-06-27T00:03:09"/>
    <x v="0"/>
    <d v="2015-06-27T00:01:12"/>
    <x v="2"/>
    <n v="3"/>
    <n v="2.9"/>
    <x v="189"/>
  </r>
  <r>
    <x v="0"/>
    <s v="Compressor"/>
    <d v="2015-06-27T00:03:10"/>
    <x v="0"/>
    <d v="2015-06-27T00:01:12"/>
    <x v="2"/>
    <n v="1.8"/>
    <n v="2.1"/>
    <x v="190"/>
  </r>
  <r>
    <x v="0"/>
    <s v="Compressor"/>
    <d v="2015-06-27T00:03:11"/>
    <x v="0"/>
    <d v="2015-06-27T00:01:12"/>
    <x v="2"/>
    <n v="1.4"/>
    <n v="1.9"/>
    <x v="191"/>
  </r>
  <r>
    <x v="0"/>
    <s v="Compressor"/>
    <d v="2015-06-27T00:03:12"/>
    <x v="0"/>
    <d v="2015-06-27T00:01:12"/>
    <x v="2"/>
    <n v="1.3"/>
    <n v="2.6"/>
    <x v="192"/>
  </r>
  <r>
    <x v="0"/>
    <s v="Compressor"/>
    <d v="2015-06-27T00:03:13"/>
    <x v="1"/>
    <d v="2015-06-27T00:03:13"/>
    <x v="3"/>
    <n v="4.5999999999999996"/>
    <n v="6"/>
    <x v="193"/>
  </r>
  <r>
    <x v="0"/>
    <s v="Compressor"/>
    <d v="2015-06-27T00:03:14"/>
    <x v="1"/>
    <d v="2015-06-27T00:03:13"/>
    <x v="3"/>
    <n v="3.8"/>
    <n v="5.9"/>
    <x v="194"/>
  </r>
  <r>
    <x v="0"/>
    <s v="Compressor"/>
    <d v="2015-06-27T00:03:15"/>
    <x v="1"/>
    <d v="2015-06-27T00:03:13"/>
    <x v="3"/>
    <n v="5.4"/>
    <n v="5.6"/>
    <x v="195"/>
  </r>
  <r>
    <x v="0"/>
    <s v="Compressor"/>
    <d v="2015-06-27T00:03:16"/>
    <x v="1"/>
    <d v="2015-06-27T00:03:13"/>
    <x v="3"/>
    <n v="3.5"/>
    <n v="3.7"/>
    <x v="196"/>
  </r>
  <r>
    <x v="0"/>
    <s v="Compressor"/>
    <d v="2015-06-27T00:03:17"/>
    <x v="1"/>
    <d v="2015-06-27T00:03:13"/>
    <x v="3"/>
    <n v="5.9"/>
    <n v="4.8"/>
    <x v="197"/>
  </r>
  <r>
    <x v="0"/>
    <s v="Compressor"/>
    <d v="2015-06-27T00:03:18"/>
    <x v="1"/>
    <d v="2015-06-27T00:03:13"/>
    <x v="3"/>
    <n v="3.3"/>
    <n v="4.5"/>
    <x v="198"/>
  </r>
  <r>
    <x v="0"/>
    <s v="Compressor"/>
    <d v="2015-06-27T00:03:19"/>
    <x v="1"/>
    <d v="2015-06-27T00:03:13"/>
    <x v="3"/>
    <n v="4.0999999999999996"/>
    <n v="4.8"/>
    <x v="199"/>
  </r>
  <r>
    <x v="0"/>
    <s v="Compressor"/>
    <d v="2015-06-27T00:03:20"/>
    <x v="1"/>
    <d v="2015-06-27T00:03:13"/>
    <x v="3"/>
    <n v="5.5"/>
    <n v="4.0999999999999996"/>
    <x v="200"/>
  </r>
  <r>
    <x v="0"/>
    <s v="Compressor"/>
    <d v="2015-06-27T00:03:21"/>
    <x v="1"/>
    <d v="2015-06-27T00:03:13"/>
    <x v="3"/>
    <n v="5.8"/>
    <n v="3.5"/>
    <x v="201"/>
  </r>
  <r>
    <x v="0"/>
    <s v="Compressor"/>
    <d v="2015-06-27T00:03:22"/>
    <x v="1"/>
    <d v="2015-06-27T00:03:13"/>
    <x v="3"/>
    <n v="4.5"/>
    <n v="3.4"/>
    <x v="202"/>
  </r>
  <r>
    <x v="0"/>
    <s v="Compressor"/>
    <d v="2015-06-27T00:03:23"/>
    <x v="1"/>
    <d v="2015-06-27T00:03:13"/>
    <x v="3"/>
    <n v="3.5"/>
    <n v="5.7"/>
    <x v="203"/>
  </r>
  <r>
    <x v="0"/>
    <s v="Compressor"/>
    <d v="2015-06-27T00:03:24"/>
    <x v="1"/>
    <d v="2015-06-27T00:03:13"/>
    <x v="3"/>
    <n v="5.6"/>
    <n v="4"/>
    <x v="204"/>
  </r>
  <r>
    <x v="0"/>
    <s v="Compressor"/>
    <d v="2015-06-27T00:03:25"/>
    <x v="1"/>
    <d v="2015-06-27T00:03:13"/>
    <x v="3"/>
    <n v="3.8"/>
    <n v="5.2"/>
    <x v="205"/>
  </r>
  <r>
    <x v="0"/>
    <s v="Compressor"/>
    <d v="2015-06-27T00:03:26"/>
    <x v="1"/>
    <d v="2015-06-27T00:03:13"/>
    <x v="3"/>
    <n v="5.4"/>
    <n v="3"/>
    <x v="206"/>
  </r>
  <r>
    <x v="0"/>
    <s v="Compressor"/>
    <d v="2015-06-27T00:03:27"/>
    <x v="1"/>
    <d v="2015-06-27T00:03:13"/>
    <x v="3"/>
    <n v="5.9"/>
    <n v="4.5"/>
    <x v="207"/>
  </r>
  <r>
    <x v="0"/>
    <s v="Compressor"/>
    <d v="2015-06-27T00:03:28"/>
    <x v="1"/>
    <d v="2015-06-27T00:03:13"/>
    <x v="3"/>
    <n v="4.4000000000000004"/>
    <n v="3.1"/>
    <x v="208"/>
  </r>
  <r>
    <x v="0"/>
    <s v="Compressor"/>
    <d v="2015-06-27T00:03:29"/>
    <x v="1"/>
    <d v="2015-06-27T00:03:13"/>
    <x v="3"/>
    <n v="3"/>
    <n v="3.1"/>
    <x v="209"/>
  </r>
  <r>
    <x v="0"/>
    <s v="Compressor"/>
    <d v="2015-06-27T00:03:30"/>
    <x v="1"/>
    <d v="2015-06-27T00:03:13"/>
    <x v="3"/>
    <n v="5.5"/>
    <n v="3.5"/>
    <x v="210"/>
  </r>
  <r>
    <x v="0"/>
    <s v="Compressor"/>
    <d v="2015-06-27T00:03:31"/>
    <x v="1"/>
    <d v="2015-06-27T00:03:13"/>
    <x v="3"/>
    <n v="4.4000000000000004"/>
    <n v="3.6"/>
    <x v="211"/>
  </r>
  <r>
    <x v="0"/>
    <s v="Compressor"/>
    <d v="2015-06-27T00:03:32"/>
    <x v="1"/>
    <d v="2015-06-27T00:03:13"/>
    <x v="3"/>
    <n v="4.7"/>
    <n v="4.3"/>
    <x v="212"/>
  </r>
  <r>
    <x v="0"/>
    <s v="Compressor"/>
    <d v="2015-06-27T00:03:33"/>
    <x v="1"/>
    <d v="2015-06-27T00:03:13"/>
    <x v="3"/>
    <n v="3.7"/>
    <n v="3.4"/>
    <x v="213"/>
  </r>
  <r>
    <x v="0"/>
    <s v="Compressor"/>
    <d v="2015-06-27T00:03:34"/>
    <x v="1"/>
    <d v="2015-06-27T00:03:13"/>
    <x v="3"/>
    <n v="4.5999999999999996"/>
    <n v="4.3"/>
    <x v="214"/>
  </r>
  <r>
    <x v="0"/>
    <s v="Compressor"/>
    <d v="2015-06-27T00:03:35"/>
    <x v="1"/>
    <d v="2015-06-27T00:03:13"/>
    <x v="3"/>
    <n v="5.2"/>
    <n v="3.3"/>
    <x v="215"/>
  </r>
  <r>
    <x v="0"/>
    <s v="Compressor"/>
    <d v="2015-06-27T00:03:36"/>
    <x v="1"/>
    <d v="2015-06-27T00:03:13"/>
    <x v="3"/>
    <n v="3.7"/>
    <n v="4.4000000000000004"/>
    <x v="216"/>
  </r>
  <r>
    <x v="0"/>
    <s v="Compressor"/>
    <d v="2015-06-27T00:03:37"/>
    <x v="1"/>
    <d v="2015-06-27T00:03:13"/>
    <x v="3"/>
    <n v="3.8"/>
    <n v="3.8"/>
    <x v="217"/>
  </r>
  <r>
    <x v="0"/>
    <s v="Compressor"/>
    <d v="2015-06-27T00:03:38"/>
    <x v="1"/>
    <d v="2015-06-27T00:03:13"/>
    <x v="3"/>
    <n v="5.4"/>
    <n v="4.3"/>
    <x v="218"/>
  </r>
  <r>
    <x v="0"/>
    <s v="Compressor"/>
    <d v="2015-06-27T00:03:39"/>
    <x v="1"/>
    <d v="2015-06-27T00:03:13"/>
    <x v="3"/>
    <n v="6"/>
    <n v="5.0999999999999996"/>
    <x v="219"/>
  </r>
  <r>
    <x v="0"/>
    <s v="Compressor"/>
    <d v="2015-06-27T00:03:40"/>
    <x v="1"/>
    <d v="2015-06-27T00:03:13"/>
    <x v="3"/>
    <n v="5.2"/>
    <n v="3.7"/>
    <x v="220"/>
  </r>
  <r>
    <x v="0"/>
    <s v="Compressor"/>
    <d v="2015-06-27T00:03:41"/>
    <x v="1"/>
    <d v="2015-06-27T00:03:13"/>
    <x v="3"/>
    <n v="5.5"/>
    <n v="5.4"/>
    <x v="221"/>
  </r>
  <r>
    <x v="0"/>
    <s v="Compressor"/>
    <d v="2015-06-27T00:03:42"/>
    <x v="1"/>
    <d v="2015-06-27T00:03:13"/>
    <x v="3"/>
    <n v="4"/>
    <n v="4"/>
    <x v="222"/>
  </r>
  <r>
    <x v="0"/>
    <s v="Compressor"/>
    <d v="2015-06-27T00:03:43"/>
    <x v="1"/>
    <d v="2015-06-27T00:03:13"/>
    <x v="3"/>
    <n v="5.8"/>
    <n v="5"/>
    <x v="223"/>
  </r>
  <r>
    <x v="0"/>
    <s v="Compressor"/>
    <d v="2015-06-27T00:03:44"/>
    <x v="1"/>
    <d v="2015-06-27T00:03:13"/>
    <x v="3"/>
    <n v="4.2"/>
    <n v="3.2"/>
    <x v="224"/>
  </r>
  <r>
    <x v="0"/>
    <s v="Compressor"/>
    <d v="2015-06-27T00:03:45"/>
    <x v="1"/>
    <d v="2015-06-27T00:03:13"/>
    <x v="3"/>
    <n v="4.4000000000000004"/>
    <n v="3.5"/>
    <x v="225"/>
  </r>
  <r>
    <x v="0"/>
    <s v="Compressor"/>
    <d v="2015-06-27T00:03:46"/>
    <x v="1"/>
    <d v="2015-06-27T00:03:13"/>
    <x v="3"/>
    <n v="3.6"/>
    <n v="3.1"/>
    <x v="226"/>
  </r>
  <r>
    <x v="0"/>
    <s v="Compressor"/>
    <d v="2015-06-27T00:03:47"/>
    <x v="1"/>
    <d v="2015-06-27T00:03:13"/>
    <x v="3"/>
    <n v="4.5"/>
    <n v="5.7"/>
    <x v="227"/>
  </r>
  <r>
    <x v="0"/>
    <s v="Compressor"/>
    <d v="2015-06-27T00:03:48"/>
    <x v="1"/>
    <d v="2015-06-27T00:03:13"/>
    <x v="3"/>
    <n v="3.4"/>
    <n v="4.5999999999999996"/>
    <x v="228"/>
  </r>
  <r>
    <x v="0"/>
    <s v="Compressor"/>
    <d v="2015-06-27T00:03:49"/>
    <x v="1"/>
    <d v="2015-06-27T00:03:13"/>
    <x v="3"/>
    <n v="5.2"/>
    <n v="5.0999999999999996"/>
    <x v="229"/>
  </r>
  <r>
    <x v="0"/>
    <s v="Compressor"/>
    <d v="2015-06-27T00:03:50"/>
    <x v="1"/>
    <d v="2015-06-27T00:03:13"/>
    <x v="3"/>
    <n v="5.0999999999999996"/>
    <n v="3.8"/>
    <x v="230"/>
  </r>
  <r>
    <x v="0"/>
    <s v="Compressor"/>
    <d v="2015-06-27T00:03:51"/>
    <x v="1"/>
    <d v="2015-06-27T00:03:13"/>
    <x v="3"/>
    <n v="3.1"/>
    <n v="3.2"/>
    <x v="231"/>
  </r>
  <r>
    <x v="0"/>
    <s v="Compressor"/>
    <d v="2015-06-27T00:03:52"/>
    <x v="1"/>
    <d v="2015-06-27T00:03:13"/>
    <x v="3"/>
    <n v="3.2"/>
    <n v="5"/>
    <x v="232"/>
  </r>
  <r>
    <x v="0"/>
    <s v="Compressor"/>
    <d v="2015-06-27T00:03:53"/>
    <x v="1"/>
    <d v="2015-06-27T00:03:13"/>
    <x v="3"/>
    <n v="5"/>
    <n v="5.7"/>
    <x v="233"/>
  </r>
  <r>
    <x v="0"/>
    <s v="Compressor"/>
    <d v="2015-06-27T00:03:54"/>
    <x v="1"/>
    <d v="2015-06-27T00:03:13"/>
    <x v="3"/>
    <n v="4"/>
    <n v="4.0999999999999996"/>
    <x v="234"/>
  </r>
  <r>
    <x v="0"/>
    <s v="Compressor"/>
    <d v="2015-06-27T00:03:55"/>
    <x v="1"/>
    <d v="2015-06-27T00:03:13"/>
    <x v="3"/>
    <n v="6"/>
    <n v="4.8"/>
    <x v="235"/>
  </r>
  <r>
    <x v="0"/>
    <s v="Compressor"/>
    <d v="2015-06-27T00:03:56"/>
    <x v="1"/>
    <d v="2015-06-27T00:03:13"/>
    <x v="3"/>
    <n v="4"/>
    <n v="3.2"/>
    <x v="236"/>
  </r>
  <r>
    <x v="0"/>
    <s v="Compressor"/>
    <d v="2015-06-27T00:03:57"/>
    <x v="1"/>
    <d v="2015-06-27T00:03:13"/>
    <x v="3"/>
    <n v="5.5"/>
    <n v="3.5"/>
    <x v="237"/>
  </r>
  <r>
    <x v="0"/>
    <s v="Compressor"/>
    <d v="2015-06-27T00:03:58"/>
    <x v="1"/>
    <d v="2015-06-27T00:03:13"/>
    <x v="3"/>
    <n v="4.0999999999999996"/>
    <n v="5.4"/>
    <x v="238"/>
  </r>
  <r>
    <x v="0"/>
    <s v="Compressor"/>
    <d v="2015-06-27T00:03:59"/>
    <x v="1"/>
    <d v="2015-06-27T00:03:13"/>
    <x v="3"/>
    <n v="3.1"/>
    <n v="5.4"/>
    <x v="239"/>
  </r>
  <r>
    <x v="0"/>
    <s v="Compressor"/>
    <d v="2015-06-27T00:04:00"/>
    <x v="1"/>
    <d v="2015-06-27T00:03:13"/>
    <x v="3"/>
    <n v="6"/>
    <n v="3.2"/>
    <x v="240"/>
  </r>
  <r>
    <x v="0"/>
    <s v="Compressor"/>
    <d v="2015-06-27T00:04:01"/>
    <x v="1"/>
    <d v="2015-06-27T00:03:13"/>
    <x v="3"/>
    <n v="3.2"/>
    <n v="3.8"/>
    <x v="241"/>
  </r>
  <r>
    <x v="0"/>
    <s v="Compressor"/>
    <d v="2015-06-27T00:04:02"/>
    <x v="1"/>
    <d v="2015-06-27T00:03:13"/>
    <x v="3"/>
    <n v="3.7"/>
    <n v="5"/>
    <x v="242"/>
  </r>
  <r>
    <x v="0"/>
    <s v="Compressor"/>
    <d v="2015-06-27T00:04:03"/>
    <x v="1"/>
    <d v="2015-06-27T00:03:13"/>
    <x v="3"/>
    <n v="3.9"/>
    <n v="5.4"/>
    <x v="243"/>
  </r>
  <r>
    <x v="0"/>
    <s v="Compressor"/>
    <d v="2015-06-27T00:04:04"/>
    <x v="1"/>
    <d v="2015-06-27T00:03:13"/>
    <x v="3"/>
    <n v="5.9"/>
    <n v="5.9"/>
    <x v="244"/>
  </r>
  <r>
    <x v="0"/>
    <s v="Compressor"/>
    <d v="2015-06-27T00:04:05"/>
    <x v="1"/>
    <d v="2015-06-27T00:03:13"/>
    <x v="3"/>
    <n v="5.5"/>
    <n v="3.3"/>
    <x v="245"/>
  </r>
  <r>
    <x v="0"/>
    <s v="Compressor"/>
    <d v="2015-06-27T00:04:06"/>
    <x v="1"/>
    <d v="2015-06-27T00:03:13"/>
    <x v="3"/>
    <n v="4.7"/>
    <n v="3.6"/>
    <x v="246"/>
  </r>
  <r>
    <x v="0"/>
    <s v="Compressor"/>
    <d v="2015-06-27T00:04:07"/>
    <x v="1"/>
    <d v="2015-06-27T00:03:13"/>
    <x v="3"/>
    <n v="5.5"/>
    <n v="3"/>
    <x v="247"/>
  </r>
  <r>
    <x v="0"/>
    <s v="Compressor"/>
    <d v="2015-06-27T00:04:08"/>
    <x v="1"/>
    <d v="2015-06-27T00:03:13"/>
    <x v="3"/>
    <n v="4.5999999999999996"/>
    <n v="4.2"/>
    <x v="248"/>
  </r>
  <r>
    <x v="0"/>
    <s v="Compressor"/>
    <d v="2015-06-27T00:04:09"/>
    <x v="1"/>
    <d v="2015-06-27T00:03:13"/>
    <x v="3"/>
    <n v="3.3"/>
    <n v="5.3"/>
    <x v="249"/>
  </r>
  <r>
    <x v="0"/>
    <s v="Compressor"/>
    <d v="2015-06-27T00:04:10"/>
    <x v="1"/>
    <d v="2015-06-27T00:03:13"/>
    <x v="3"/>
    <n v="5.9"/>
    <n v="5.3"/>
    <x v="250"/>
  </r>
  <r>
    <x v="0"/>
    <s v="Compressor"/>
    <d v="2015-06-27T00:04:11"/>
    <x v="1"/>
    <d v="2015-06-27T00:03:13"/>
    <x v="3"/>
    <n v="3.7"/>
    <n v="3"/>
    <x v="251"/>
  </r>
  <r>
    <x v="0"/>
    <s v="Compressor"/>
    <d v="2015-06-27T00:04:12"/>
    <x v="1"/>
    <d v="2015-06-27T00:03:13"/>
    <x v="3"/>
    <n v="4"/>
    <n v="5.9"/>
    <x v="252"/>
  </r>
  <r>
    <x v="0"/>
    <s v="Compressor"/>
    <d v="2015-06-27T00:04:13"/>
    <x v="1"/>
    <d v="2015-06-27T00:03:13"/>
    <x v="3"/>
    <n v="3"/>
    <n v="3.4"/>
    <x v="253"/>
  </r>
  <r>
    <x v="0"/>
    <s v="Compressor"/>
    <d v="2015-06-27T00:04:14"/>
    <x v="1"/>
    <d v="2015-06-27T00:03:13"/>
    <x v="3"/>
    <n v="3.6"/>
    <n v="4.4000000000000004"/>
    <x v="254"/>
  </r>
  <r>
    <x v="0"/>
    <s v="Compressor"/>
    <d v="2015-06-27T00:04:15"/>
    <x v="1"/>
    <d v="2015-06-27T00:03:13"/>
    <x v="3"/>
    <n v="5.8"/>
    <n v="4.2"/>
    <x v="255"/>
  </r>
  <r>
    <x v="0"/>
    <s v="Compressor"/>
    <d v="2015-06-27T00:04:16"/>
    <x v="1"/>
    <d v="2015-06-27T00:03:13"/>
    <x v="3"/>
    <n v="4.2"/>
    <n v="5.2"/>
    <x v="256"/>
  </r>
  <r>
    <x v="0"/>
    <s v="Compressor"/>
    <d v="2015-06-27T00:04:17"/>
    <x v="1"/>
    <d v="2015-06-27T00:03:13"/>
    <x v="3"/>
    <n v="4.5999999999999996"/>
    <n v="5.8"/>
    <x v="257"/>
  </r>
  <r>
    <x v="0"/>
    <s v="Compressor"/>
    <d v="2015-06-27T00:04:18"/>
    <x v="1"/>
    <d v="2015-06-27T00:03:13"/>
    <x v="3"/>
    <n v="5.6"/>
    <n v="5"/>
    <x v="258"/>
  </r>
  <r>
    <x v="0"/>
    <s v="Compressor"/>
    <d v="2015-06-27T00:04:19"/>
    <x v="1"/>
    <d v="2015-06-27T00:03:13"/>
    <x v="3"/>
    <n v="4.2"/>
    <n v="4.2"/>
    <x v="259"/>
  </r>
  <r>
    <x v="0"/>
    <s v="Compressor"/>
    <d v="2015-06-27T00:04:20"/>
    <x v="1"/>
    <d v="2015-06-27T00:03:13"/>
    <x v="3"/>
    <n v="3.3"/>
    <n v="3.1"/>
    <x v="260"/>
  </r>
  <r>
    <x v="0"/>
    <s v="Compressor"/>
    <d v="2015-06-27T00:04:21"/>
    <x v="1"/>
    <d v="2015-06-27T00:03:13"/>
    <x v="3"/>
    <n v="5.6"/>
    <n v="4.2"/>
    <x v="261"/>
  </r>
  <r>
    <x v="0"/>
    <s v="Compressor"/>
    <d v="2015-06-27T00:04:22"/>
    <x v="1"/>
    <d v="2015-06-27T00:03:13"/>
    <x v="3"/>
    <n v="4.7"/>
    <n v="5.3"/>
    <x v="262"/>
  </r>
  <r>
    <x v="0"/>
    <s v="Compressor"/>
    <d v="2015-06-27T00:04:23"/>
    <x v="1"/>
    <d v="2015-06-27T00:03:13"/>
    <x v="3"/>
    <n v="3.4"/>
    <n v="5.0999999999999996"/>
    <x v="263"/>
  </r>
  <r>
    <x v="0"/>
    <s v="Compressor"/>
    <d v="2015-06-27T00:04:24"/>
    <x v="1"/>
    <d v="2015-06-27T00:03:13"/>
    <x v="3"/>
    <n v="4"/>
    <n v="3"/>
    <x v="264"/>
  </r>
  <r>
    <x v="0"/>
    <s v="Compressor"/>
    <d v="2015-06-27T00:04:25"/>
    <x v="1"/>
    <d v="2015-06-27T00:03:13"/>
    <x v="3"/>
    <n v="3.6"/>
    <n v="4.7"/>
    <x v="265"/>
  </r>
  <r>
    <x v="0"/>
    <s v="Compressor"/>
    <d v="2015-06-27T00:04:26"/>
    <x v="1"/>
    <d v="2015-06-27T00:03:13"/>
    <x v="3"/>
    <n v="5.7"/>
    <n v="4.7"/>
    <x v="266"/>
  </r>
  <r>
    <x v="0"/>
    <s v="Compressor"/>
    <d v="2015-06-27T00:04:27"/>
    <x v="1"/>
    <d v="2015-06-27T00:03:13"/>
    <x v="3"/>
    <n v="4.5"/>
    <n v="5.0999999999999996"/>
    <x v="267"/>
  </r>
  <r>
    <x v="0"/>
    <s v="Compressor"/>
    <d v="2015-06-27T00:04:28"/>
    <x v="1"/>
    <d v="2015-06-27T00:03:13"/>
    <x v="3"/>
    <n v="5.6"/>
    <n v="4.7"/>
    <x v="268"/>
  </r>
  <r>
    <x v="0"/>
    <s v="Compressor"/>
    <d v="2015-06-27T00:04:29"/>
    <x v="1"/>
    <d v="2015-06-27T00:03:13"/>
    <x v="3"/>
    <n v="3.3"/>
    <n v="5.9"/>
    <x v="269"/>
  </r>
  <r>
    <x v="0"/>
    <s v="Compressor"/>
    <d v="2015-06-27T00:04:30"/>
    <x v="1"/>
    <d v="2015-06-27T00:03:13"/>
    <x v="3"/>
    <n v="3.8"/>
    <n v="5.8"/>
    <x v="270"/>
  </r>
  <r>
    <x v="0"/>
    <s v="Compressor"/>
    <d v="2015-06-27T00:04:31"/>
    <x v="1"/>
    <d v="2015-06-27T00:03:13"/>
    <x v="3"/>
    <n v="3.4"/>
    <n v="4.8"/>
    <x v="271"/>
  </r>
  <r>
    <x v="0"/>
    <s v="Compressor"/>
    <d v="2015-06-27T00:04:32"/>
    <x v="1"/>
    <d v="2015-06-27T00:03:13"/>
    <x v="3"/>
    <n v="5.5"/>
    <n v="5.6"/>
    <x v="272"/>
  </r>
  <r>
    <x v="0"/>
    <s v="Compressor"/>
    <d v="2015-06-27T00:04:33"/>
    <x v="1"/>
    <d v="2015-06-27T00:03:13"/>
    <x v="3"/>
    <n v="5.0999999999999996"/>
    <n v="6"/>
    <x v="273"/>
  </r>
  <r>
    <x v="0"/>
    <s v="Compressor"/>
    <d v="2015-06-27T00:04:34"/>
    <x v="1"/>
    <d v="2015-06-27T00:03:13"/>
    <x v="3"/>
    <n v="5.4"/>
    <n v="4.2"/>
    <x v="274"/>
  </r>
  <r>
    <x v="0"/>
    <s v="Compressor"/>
    <d v="2015-06-27T00:04:35"/>
    <x v="1"/>
    <d v="2015-06-27T00:03:13"/>
    <x v="3"/>
    <n v="3.9"/>
    <n v="4.0999999999999996"/>
    <x v="275"/>
  </r>
  <r>
    <x v="0"/>
    <s v="Compressor"/>
    <d v="2015-06-27T00:04:36"/>
    <x v="1"/>
    <d v="2015-06-27T00:03:13"/>
    <x v="3"/>
    <n v="3.8"/>
    <n v="5.9"/>
    <x v="276"/>
  </r>
  <r>
    <x v="0"/>
    <s v="Compressor"/>
    <d v="2015-06-27T00:04:37"/>
    <x v="1"/>
    <d v="2015-06-27T00:03:13"/>
    <x v="3"/>
    <n v="5.9"/>
    <n v="4.5"/>
    <x v="277"/>
  </r>
  <r>
    <x v="0"/>
    <s v="Compressor"/>
    <d v="2015-06-27T00:04:38"/>
    <x v="1"/>
    <d v="2015-06-27T00:03:13"/>
    <x v="3"/>
    <n v="4.0999999999999996"/>
    <n v="4.4000000000000004"/>
    <x v="278"/>
  </r>
  <r>
    <x v="0"/>
    <s v="Compressor"/>
    <d v="2015-06-27T00:04:39"/>
    <x v="1"/>
    <d v="2015-06-27T00:03:13"/>
    <x v="3"/>
    <n v="3.5"/>
    <n v="3.3"/>
    <x v="279"/>
  </r>
  <r>
    <x v="0"/>
    <s v="Compressor"/>
    <d v="2015-06-27T00:04:40"/>
    <x v="1"/>
    <d v="2015-06-27T00:03:13"/>
    <x v="3"/>
    <n v="5.2"/>
    <n v="5.7"/>
    <x v="280"/>
  </r>
  <r>
    <x v="0"/>
    <s v="Compressor"/>
    <d v="2015-06-27T00:04:41"/>
    <x v="1"/>
    <d v="2015-06-27T00:03:13"/>
    <x v="3"/>
    <n v="4.2"/>
    <n v="3.9"/>
    <x v="281"/>
  </r>
  <r>
    <x v="0"/>
    <s v="Compressor"/>
    <d v="2015-06-27T00:04:42"/>
    <x v="1"/>
    <d v="2015-06-27T00:03:13"/>
    <x v="3"/>
    <n v="3.4"/>
    <n v="5.6"/>
    <x v="282"/>
  </r>
  <r>
    <x v="0"/>
    <s v="Compressor"/>
    <d v="2015-06-27T00:04:43"/>
    <x v="1"/>
    <d v="2015-06-27T00:03:13"/>
    <x v="3"/>
    <n v="3.5"/>
    <n v="4.5"/>
    <x v="283"/>
  </r>
  <r>
    <x v="0"/>
    <s v="Compressor"/>
    <d v="2015-06-27T00:04:44"/>
    <x v="1"/>
    <d v="2015-06-27T00:03:13"/>
    <x v="3"/>
    <n v="3.7"/>
    <n v="5.7"/>
    <x v="284"/>
  </r>
  <r>
    <x v="0"/>
    <s v="Compressor"/>
    <d v="2015-06-27T00:04:45"/>
    <x v="1"/>
    <d v="2015-06-27T00:03:13"/>
    <x v="3"/>
    <n v="5.9"/>
    <n v="4.3"/>
    <x v="285"/>
  </r>
  <r>
    <x v="0"/>
    <s v="Compressor"/>
    <d v="2015-06-27T00:04:46"/>
    <x v="1"/>
    <d v="2015-06-27T00:03:13"/>
    <x v="3"/>
    <n v="5.0999999999999996"/>
    <n v="5.6"/>
    <x v="286"/>
  </r>
  <r>
    <x v="0"/>
    <s v="Compressor"/>
    <d v="2015-06-27T00:04:47"/>
    <x v="1"/>
    <d v="2015-06-27T00:03:13"/>
    <x v="3"/>
    <n v="3.8"/>
    <n v="5.6"/>
    <x v="287"/>
  </r>
  <r>
    <x v="0"/>
    <s v="Compressor"/>
    <d v="2015-06-27T00:04:48"/>
    <x v="1"/>
    <d v="2015-06-27T00:03:13"/>
    <x v="3"/>
    <n v="5.8"/>
    <n v="3.3"/>
    <x v="288"/>
  </r>
  <r>
    <x v="0"/>
    <s v="Compressor"/>
    <d v="2015-06-27T00:04:49"/>
    <x v="1"/>
    <d v="2015-06-27T00:03:13"/>
    <x v="3"/>
    <n v="4.8"/>
    <n v="3"/>
    <x v="289"/>
  </r>
  <r>
    <x v="0"/>
    <s v="Compressor"/>
    <d v="2015-06-27T00:04:50"/>
    <x v="1"/>
    <d v="2015-06-27T00:03:13"/>
    <x v="3"/>
    <n v="4.7"/>
    <n v="3.4"/>
    <x v="290"/>
  </r>
  <r>
    <x v="0"/>
    <s v="Compressor"/>
    <d v="2015-06-27T00:04:51"/>
    <x v="1"/>
    <d v="2015-06-27T00:03:13"/>
    <x v="3"/>
    <n v="3.3"/>
    <n v="5.3"/>
    <x v="291"/>
  </r>
  <r>
    <x v="0"/>
    <s v="Compressor"/>
    <d v="2015-06-27T00:04:52"/>
    <x v="1"/>
    <d v="2015-06-27T00:03:13"/>
    <x v="3"/>
    <n v="5.7"/>
    <n v="3.1"/>
    <x v="292"/>
  </r>
  <r>
    <x v="0"/>
    <s v="Compressor"/>
    <d v="2015-06-27T00:04:53"/>
    <x v="1"/>
    <d v="2015-06-27T00:03:13"/>
    <x v="3"/>
    <n v="5.5"/>
    <n v="3.5"/>
    <x v="293"/>
  </r>
  <r>
    <x v="0"/>
    <s v="Compressor"/>
    <d v="2015-06-27T00:04:54"/>
    <x v="1"/>
    <d v="2015-06-27T00:03:13"/>
    <x v="3"/>
    <n v="5.4"/>
    <n v="4.9000000000000004"/>
    <x v="294"/>
  </r>
  <r>
    <x v="0"/>
    <s v="Compressor"/>
    <d v="2015-06-27T00:04:55"/>
    <x v="1"/>
    <d v="2015-06-27T00:03:13"/>
    <x v="3"/>
    <n v="5.6"/>
    <n v="4.8"/>
    <x v="295"/>
  </r>
  <r>
    <x v="0"/>
    <s v="Compressor"/>
    <d v="2015-06-27T00:04:56"/>
    <x v="1"/>
    <d v="2015-06-27T00:03:13"/>
    <x v="3"/>
    <n v="3.2"/>
    <n v="3.7"/>
    <x v="296"/>
  </r>
  <r>
    <x v="0"/>
    <s v="Compressor"/>
    <d v="2015-06-27T00:04:57"/>
    <x v="1"/>
    <d v="2015-06-27T00:03:13"/>
    <x v="3"/>
    <n v="4.5999999999999996"/>
    <n v="3.4"/>
    <x v="297"/>
  </r>
  <r>
    <x v="0"/>
    <s v="Compressor"/>
    <d v="2015-06-27T00:04:58"/>
    <x v="1"/>
    <d v="2015-06-27T00:03:13"/>
    <x v="3"/>
    <n v="5.9"/>
    <n v="4.7"/>
    <x v="298"/>
  </r>
  <r>
    <x v="0"/>
    <s v="Compressor"/>
    <d v="2015-06-27T00:04:59"/>
    <x v="1"/>
    <d v="2015-06-27T00:03:13"/>
    <x v="3"/>
    <n v="3.3"/>
    <n v="4.9000000000000004"/>
    <x v="299"/>
  </r>
  <r>
    <x v="0"/>
    <s v="Compressor"/>
    <d v="2015-06-27T00:05:00"/>
    <x v="1"/>
    <d v="2015-06-27T00:03:13"/>
    <x v="3"/>
    <n v="4.9000000000000004"/>
    <n v="3.8"/>
    <x v="300"/>
  </r>
  <r>
    <x v="0"/>
    <s v="Compressor"/>
    <d v="2015-06-27T00:05:01"/>
    <x v="1"/>
    <d v="2015-06-27T00:03:13"/>
    <x v="3"/>
    <n v="6"/>
    <n v="3.4"/>
    <x v="301"/>
  </r>
  <r>
    <x v="0"/>
    <s v="Compressor"/>
    <d v="2015-06-27T00:05:02"/>
    <x v="1"/>
    <d v="2015-06-27T00:03:13"/>
    <x v="3"/>
    <n v="5.3"/>
    <n v="3.3"/>
    <x v="302"/>
  </r>
  <r>
    <x v="0"/>
    <s v="Compressor"/>
    <d v="2015-06-27T00:05:03"/>
    <x v="1"/>
    <d v="2015-06-27T00:03:13"/>
    <x v="3"/>
    <n v="5.4"/>
    <n v="4.3"/>
    <x v="303"/>
  </r>
  <r>
    <x v="0"/>
    <s v="Compressor"/>
    <d v="2015-06-27T00:05:04"/>
    <x v="1"/>
    <d v="2015-06-27T00:03:13"/>
    <x v="3"/>
    <n v="3.3"/>
    <n v="5"/>
    <x v="304"/>
  </r>
  <r>
    <x v="0"/>
    <s v="Compressor"/>
    <d v="2015-06-27T00:05:05"/>
    <x v="1"/>
    <d v="2015-06-27T00:03:13"/>
    <x v="3"/>
    <n v="5.7"/>
    <n v="3.6"/>
    <x v="305"/>
  </r>
  <r>
    <x v="0"/>
    <s v="Compressor"/>
    <d v="2015-06-27T00:05:06"/>
    <x v="1"/>
    <d v="2015-06-27T00:03:13"/>
    <x v="3"/>
    <n v="4.0999999999999996"/>
    <n v="5.2"/>
    <x v="306"/>
  </r>
  <r>
    <x v="0"/>
    <s v="Compressor"/>
    <d v="2015-06-27T00:05:07"/>
    <x v="1"/>
    <d v="2015-06-27T00:03:13"/>
    <x v="3"/>
    <n v="3.7"/>
    <n v="4.0999999999999996"/>
    <x v="307"/>
  </r>
  <r>
    <x v="0"/>
    <s v="Compressor"/>
    <d v="2015-06-27T00:05:08"/>
    <x v="1"/>
    <d v="2015-06-27T00:03:13"/>
    <x v="3"/>
    <n v="5.7"/>
    <n v="5.8"/>
    <x v="308"/>
  </r>
  <r>
    <x v="0"/>
    <s v="Compressor"/>
    <d v="2015-06-27T00:05:09"/>
    <x v="1"/>
    <d v="2015-06-27T00:03:13"/>
    <x v="3"/>
    <n v="3.3"/>
    <n v="5.0999999999999996"/>
    <x v="309"/>
  </r>
  <r>
    <x v="0"/>
    <s v="Compressor"/>
    <d v="2015-06-27T00:05:10"/>
    <x v="1"/>
    <d v="2015-06-27T00:03:13"/>
    <x v="3"/>
    <n v="5"/>
    <n v="3.6"/>
    <x v="310"/>
  </r>
  <r>
    <x v="0"/>
    <s v="Compressor"/>
    <d v="2015-06-27T00:05:11"/>
    <x v="1"/>
    <d v="2015-06-27T00:03:13"/>
    <x v="3"/>
    <n v="3"/>
    <n v="6"/>
    <x v="311"/>
  </r>
  <r>
    <x v="0"/>
    <s v="Compressor"/>
    <d v="2015-06-27T00:05:12"/>
    <x v="1"/>
    <d v="2015-06-27T00:03:13"/>
    <x v="3"/>
    <n v="5.3"/>
    <n v="5.7"/>
    <x v="312"/>
  </r>
  <r>
    <x v="0"/>
    <s v="Compressor"/>
    <d v="2015-06-27T00:05:13"/>
    <x v="1"/>
    <d v="2015-06-27T00:03:13"/>
    <x v="3"/>
    <n v="5.4"/>
    <n v="4.0999999999999996"/>
    <x v="313"/>
  </r>
  <r>
    <x v="0"/>
    <s v="Compressor"/>
    <d v="2015-06-27T00:05:14"/>
    <x v="1"/>
    <d v="2015-06-27T00:03:13"/>
    <x v="3"/>
    <n v="3.3"/>
    <n v="3.8"/>
    <x v="314"/>
  </r>
  <r>
    <x v="0"/>
    <s v="Compressor"/>
    <d v="2015-06-27T00:05:15"/>
    <x v="1"/>
    <d v="2015-06-27T00:03:13"/>
    <x v="3"/>
    <n v="5.0999999999999996"/>
    <n v="3.1"/>
    <x v="315"/>
  </r>
  <r>
    <x v="0"/>
    <s v="Compressor"/>
    <d v="2015-06-27T00:05:16"/>
    <x v="1"/>
    <d v="2015-06-27T00:03:13"/>
    <x v="3"/>
    <n v="5.8"/>
    <n v="5.2"/>
    <x v="316"/>
  </r>
  <r>
    <x v="0"/>
    <s v="Compressor"/>
    <d v="2015-06-27T00:05:17"/>
    <x v="1"/>
    <d v="2015-06-27T00:03:13"/>
    <x v="3"/>
    <n v="3"/>
    <n v="3.8"/>
    <x v="317"/>
  </r>
  <r>
    <x v="0"/>
    <s v="Compressor"/>
    <d v="2015-06-27T00:05:18"/>
    <x v="1"/>
    <d v="2015-06-27T00:03:13"/>
    <x v="3"/>
    <n v="3"/>
    <n v="4.2"/>
    <x v="318"/>
  </r>
  <r>
    <x v="0"/>
    <s v="Compressor"/>
    <d v="2015-06-27T00:05:19"/>
    <x v="1"/>
    <d v="2015-06-27T00:03:13"/>
    <x v="3"/>
    <n v="4.3"/>
    <n v="3.2"/>
    <x v="319"/>
  </r>
  <r>
    <x v="0"/>
    <s v="Compressor"/>
    <d v="2015-06-27T00:05:20"/>
    <x v="1"/>
    <d v="2015-06-27T00:03:13"/>
    <x v="3"/>
    <n v="5.2"/>
    <n v="5.5"/>
    <x v="320"/>
  </r>
  <r>
    <x v="0"/>
    <s v="Compressor"/>
    <d v="2015-06-27T00:05:21"/>
    <x v="1"/>
    <d v="2015-06-27T00:03:13"/>
    <x v="3"/>
    <n v="4.5"/>
    <n v="4.5"/>
    <x v="321"/>
  </r>
  <r>
    <x v="0"/>
    <s v="Compressor"/>
    <d v="2015-06-27T00:05:22"/>
    <x v="1"/>
    <d v="2015-06-27T00:03:13"/>
    <x v="3"/>
    <n v="4.5999999999999996"/>
    <n v="6"/>
    <x v="322"/>
  </r>
  <r>
    <x v="0"/>
    <s v="Compressor"/>
    <d v="2015-06-27T00:05:23"/>
    <x v="1"/>
    <d v="2015-06-27T00:03:13"/>
    <x v="3"/>
    <n v="5.6"/>
    <n v="4.7"/>
    <x v="323"/>
  </r>
  <r>
    <x v="0"/>
    <s v="Compressor"/>
    <d v="2015-06-27T00:05:24"/>
    <x v="1"/>
    <d v="2015-06-27T00:03:13"/>
    <x v="3"/>
    <n v="3.9"/>
    <n v="4.7"/>
    <x v="324"/>
  </r>
  <r>
    <x v="0"/>
    <s v="Compressor"/>
    <d v="2015-06-27T00:05:25"/>
    <x v="1"/>
    <d v="2015-06-27T00:03:13"/>
    <x v="3"/>
    <n v="4.2"/>
    <n v="5.0999999999999996"/>
    <x v="325"/>
  </r>
  <r>
    <x v="0"/>
    <s v="Compressor"/>
    <d v="2015-06-27T00:05:26"/>
    <x v="1"/>
    <d v="2015-06-27T00:03:13"/>
    <x v="3"/>
    <n v="3.4"/>
    <n v="5.2"/>
    <x v="326"/>
  </r>
  <r>
    <x v="0"/>
    <s v="Compressor"/>
    <d v="2015-06-27T00:05:27"/>
    <x v="1"/>
    <d v="2015-06-27T00:03:13"/>
    <x v="3"/>
    <n v="3.6"/>
    <n v="5.7"/>
    <x v="327"/>
  </r>
  <r>
    <x v="0"/>
    <s v="Compressor"/>
    <d v="2015-06-27T00:05:28"/>
    <x v="1"/>
    <d v="2015-06-27T00:03:13"/>
    <x v="3"/>
    <n v="4.0999999999999996"/>
    <n v="4.8"/>
    <x v="328"/>
  </r>
  <r>
    <x v="0"/>
    <s v="Compressor"/>
    <d v="2015-06-27T00:05:29"/>
    <x v="1"/>
    <d v="2015-06-27T00:03:13"/>
    <x v="3"/>
    <n v="3.4"/>
    <n v="3.1"/>
    <x v="329"/>
  </r>
  <r>
    <x v="0"/>
    <s v="Compressor"/>
    <d v="2015-06-27T00:05:30"/>
    <x v="1"/>
    <d v="2015-06-27T00:03:13"/>
    <x v="3"/>
    <n v="5.6"/>
    <n v="5.9"/>
    <x v="330"/>
  </r>
  <r>
    <x v="0"/>
    <s v="Compressor"/>
    <d v="2015-06-27T00:05:31"/>
    <x v="1"/>
    <d v="2015-06-27T00:03:13"/>
    <x v="3"/>
    <n v="5.7"/>
    <n v="3"/>
    <x v="331"/>
  </r>
  <r>
    <x v="0"/>
    <s v="Compressor"/>
    <d v="2015-06-27T00:05:32"/>
    <x v="1"/>
    <d v="2015-06-27T00:03:13"/>
    <x v="3"/>
    <n v="4.5999999999999996"/>
    <n v="3.8"/>
    <x v="332"/>
  </r>
  <r>
    <x v="0"/>
    <s v="Compressor"/>
    <d v="2015-06-27T00:05:33"/>
    <x v="1"/>
    <d v="2015-06-27T00:03:13"/>
    <x v="3"/>
    <n v="3.5"/>
    <n v="5.9"/>
    <x v="333"/>
  </r>
  <r>
    <x v="0"/>
    <s v="Compressor"/>
    <d v="2015-06-27T00:05:34"/>
    <x v="1"/>
    <d v="2015-06-27T00:03:13"/>
    <x v="3"/>
    <n v="3.4"/>
    <n v="5.0999999999999996"/>
    <x v="334"/>
  </r>
  <r>
    <x v="0"/>
    <s v="Compressor"/>
    <d v="2015-06-27T00:05:35"/>
    <x v="1"/>
    <d v="2015-06-27T00:03:13"/>
    <x v="3"/>
    <n v="5"/>
    <n v="3.9"/>
    <x v="335"/>
  </r>
  <r>
    <x v="0"/>
    <s v="Compressor"/>
    <d v="2015-06-27T00:05:36"/>
    <x v="1"/>
    <d v="2015-06-27T00:03:13"/>
    <x v="3"/>
    <n v="4.4000000000000004"/>
    <n v="3.9"/>
    <x v="336"/>
  </r>
  <r>
    <x v="0"/>
    <s v="Compressor"/>
    <d v="2015-06-27T00:05:37"/>
    <x v="1"/>
    <d v="2015-06-27T00:03:13"/>
    <x v="3"/>
    <n v="3.2"/>
    <n v="3.1"/>
    <x v="337"/>
  </r>
  <r>
    <x v="0"/>
    <s v="Compressor"/>
    <d v="2015-06-27T00:05:38"/>
    <x v="1"/>
    <d v="2015-06-27T00:03:13"/>
    <x v="3"/>
    <n v="3.6"/>
    <n v="5.7"/>
    <x v="338"/>
  </r>
  <r>
    <x v="0"/>
    <s v="Compressor"/>
    <d v="2015-06-27T00:05:39"/>
    <x v="1"/>
    <d v="2015-06-27T00:03:13"/>
    <x v="3"/>
    <n v="3.8"/>
    <n v="4"/>
    <x v="339"/>
  </r>
  <r>
    <x v="0"/>
    <s v="Compressor"/>
    <d v="2015-06-27T00:05:40"/>
    <x v="1"/>
    <d v="2015-06-27T00:03:13"/>
    <x v="3"/>
    <n v="4.8"/>
    <n v="4.4000000000000004"/>
    <x v="340"/>
  </r>
  <r>
    <x v="0"/>
    <s v="Compressor"/>
    <d v="2015-06-27T00:05:41"/>
    <x v="1"/>
    <d v="2015-06-27T00:03:13"/>
    <x v="3"/>
    <n v="4"/>
    <n v="4.4000000000000004"/>
    <x v="341"/>
  </r>
  <r>
    <x v="0"/>
    <s v="Compressor"/>
    <d v="2015-06-27T00:05:42"/>
    <x v="1"/>
    <d v="2015-06-27T00:03:13"/>
    <x v="3"/>
    <n v="4.5"/>
    <n v="4"/>
    <x v="342"/>
  </r>
  <r>
    <x v="0"/>
    <s v="Compressor"/>
    <d v="2015-06-27T00:05:43"/>
    <x v="1"/>
    <d v="2015-06-27T00:03:13"/>
    <x v="3"/>
    <n v="3.4"/>
    <n v="5.0999999999999996"/>
    <x v="343"/>
  </r>
  <r>
    <x v="0"/>
    <s v="Compressor"/>
    <d v="2015-06-27T00:05:44"/>
    <x v="1"/>
    <d v="2015-06-27T00:03:13"/>
    <x v="3"/>
    <n v="4.8"/>
    <n v="4.9000000000000004"/>
    <x v="344"/>
  </r>
  <r>
    <x v="0"/>
    <s v="Compressor"/>
    <d v="2015-06-27T00:05:45"/>
    <x v="1"/>
    <d v="2015-06-27T00:03:13"/>
    <x v="3"/>
    <n v="5.0999999999999996"/>
    <n v="5.7"/>
    <x v="345"/>
  </r>
  <r>
    <x v="0"/>
    <s v="Compressor"/>
    <d v="2015-06-27T00:05:46"/>
    <x v="1"/>
    <d v="2015-06-27T00:03:13"/>
    <x v="3"/>
    <n v="5.2"/>
    <n v="5.7"/>
    <x v="346"/>
  </r>
  <r>
    <x v="0"/>
    <s v="Compressor"/>
    <d v="2015-06-27T00:05:47"/>
    <x v="1"/>
    <d v="2015-06-27T00:03:13"/>
    <x v="3"/>
    <n v="5.5"/>
    <n v="5.9"/>
    <x v="347"/>
  </r>
  <r>
    <x v="0"/>
    <s v="Compressor"/>
    <d v="2015-06-27T00:05:48"/>
    <x v="1"/>
    <d v="2015-06-27T00:03:13"/>
    <x v="3"/>
    <n v="3.8"/>
    <n v="4.0999999999999996"/>
    <x v="348"/>
  </r>
  <r>
    <x v="0"/>
    <s v="Compressor"/>
    <d v="2015-06-27T00:05:49"/>
    <x v="1"/>
    <d v="2015-06-27T00:03:13"/>
    <x v="3"/>
    <n v="4.0999999999999996"/>
    <n v="3.6"/>
    <x v="349"/>
  </r>
  <r>
    <x v="0"/>
    <s v="Compressor"/>
    <d v="2015-06-27T00:05:50"/>
    <x v="1"/>
    <d v="2015-06-27T00:03:13"/>
    <x v="3"/>
    <n v="5.8"/>
    <n v="4.3"/>
    <x v="350"/>
  </r>
  <r>
    <x v="0"/>
    <s v="Compressor"/>
    <d v="2015-06-27T00:05:51"/>
    <x v="1"/>
    <d v="2015-06-27T00:03:13"/>
    <x v="3"/>
    <n v="3.1"/>
    <n v="5.3"/>
    <x v="351"/>
  </r>
  <r>
    <x v="0"/>
    <s v="Compressor"/>
    <d v="2015-06-27T00:05:52"/>
    <x v="1"/>
    <d v="2015-06-27T00:03:13"/>
    <x v="3"/>
    <n v="3.8"/>
    <n v="3.4"/>
    <x v="352"/>
  </r>
  <r>
    <x v="0"/>
    <s v="Compressor"/>
    <d v="2015-06-27T00:05:53"/>
    <x v="1"/>
    <d v="2015-06-27T00:03:13"/>
    <x v="3"/>
    <n v="4.5"/>
    <n v="5.2"/>
    <x v="353"/>
  </r>
  <r>
    <x v="0"/>
    <s v="Compressor"/>
    <d v="2015-06-27T00:05:54"/>
    <x v="1"/>
    <d v="2015-06-27T00:03:13"/>
    <x v="3"/>
    <n v="3.8"/>
    <n v="5"/>
    <x v="354"/>
  </r>
  <r>
    <x v="0"/>
    <s v="Compressor"/>
    <d v="2015-06-27T00:05:55"/>
    <x v="1"/>
    <d v="2015-06-27T00:03:13"/>
    <x v="3"/>
    <n v="5.9"/>
    <n v="4.5"/>
    <x v="355"/>
  </r>
  <r>
    <x v="0"/>
    <s v="Compressor"/>
    <d v="2015-06-27T00:05:56"/>
    <x v="1"/>
    <d v="2015-06-27T00:03:13"/>
    <x v="3"/>
    <n v="5.6"/>
    <n v="5.9"/>
    <x v="356"/>
  </r>
  <r>
    <x v="0"/>
    <s v="Compressor"/>
    <d v="2015-06-27T00:05:57"/>
    <x v="1"/>
    <d v="2015-06-27T00:03:13"/>
    <x v="3"/>
    <n v="4.0999999999999996"/>
    <n v="4.7"/>
    <x v="357"/>
  </r>
  <r>
    <x v="0"/>
    <s v="Compressor"/>
    <d v="2015-06-27T00:05:58"/>
    <x v="1"/>
    <d v="2015-06-27T00:03:13"/>
    <x v="3"/>
    <n v="5.7"/>
    <n v="4.7"/>
    <x v="358"/>
  </r>
  <r>
    <x v="0"/>
    <s v="Compressor"/>
    <d v="2015-06-27T00:05:59"/>
    <x v="1"/>
    <d v="2015-06-27T00:03:13"/>
    <x v="3"/>
    <n v="3.6"/>
    <n v="4.7"/>
    <x v="359"/>
  </r>
  <r>
    <x v="0"/>
    <s v="Compressor"/>
    <d v="2015-06-27T00:06:00"/>
    <x v="1"/>
    <d v="2015-06-27T00:03:13"/>
    <x v="3"/>
    <n v="5.7"/>
    <n v="5.9"/>
    <x v="360"/>
  </r>
  <r>
    <x v="0"/>
    <s v="Compressor"/>
    <d v="2015-06-27T00:06:01"/>
    <x v="1"/>
    <d v="2015-06-27T00:03:13"/>
    <x v="3"/>
    <n v="4.5"/>
    <n v="4.0999999999999996"/>
    <x v="361"/>
  </r>
  <r>
    <x v="0"/>
    <s v="Compressor"/>
    <d v="2015-06-27T00:06:02"/>
    <x v="1"/>
    <d v="2015-06-27T00:03:13"/>
    <x v="3"/>
    <n v="4.2"/>
    <n v="5.0999999999999996"/>
    <x v="362"/>
  </r>
  <r>
    <x v="0"/>
    <s v="Compressor"/>
    <d v="2015-06-27T00:06:03"/>
    <x v="1"/>
    <d v="2015-06-27T00:03:13"/>
    <x v="3"/>
    <n v="5.7"/>
    <n v="4.0999999999999996"/>
    <x v="363"/>
  </r>
  <r>
    <x v="0"/>
    <s v="Compressor"/>
    <d v="2015-06-27T00:06:04"/>
    <x v="1"/>
    <d v="2015-06-27T00:03:13"/>
    <x v="3"/>
    <n v="5"/>
    <n v="5.9"/>
    <x v="364"/>
  </r>
  <r>
    <x v="0"/>
    <s v="Compressor"/>
    <d v="2015-06-27T00:06:05"/>
    <x v="1"/>
    <d v="2015-06-27T00:03:13"/>
    <x v="3"/>
    <n v="5.3"/>
    <n v="4.7"/>
    <x v="365"/>
  </r>
  <r>
    <x v="0"/>
    <s v="Compressor"/>
    <d v="2015-06-27T00:06:06"/>
    <x v="1"/>
    <d v="2015-06-27T00:03:13"/>
    <x v="3"/>
    <n v="5.0999999999999996"/>
    <n v="5.2"/>
    <x v="366"/>
  </r>
  <r>
    <x v="0"/>
    <s v="Compressor"/>
    <d v="2015-06-27T00:06:07"/>
    <x v="1"/>
    <d v="2015-06-27T00:03:13"/>
    <x v="3"/>
    <n v="3.1"/>
    <n v="3.5"/>
    <x v="367"/>
  </r>
  <r>
    <x v="0"/>
    <s v="Compressor"/>
    <d v="2015-06-27T00:06:08"/>
    <x v="1"/>
    <d v="2015-06-27T00:03:13"/>
    <x v="3"/>
    <n v="4.7"/>
    <n v="3.4"/>
    <x v="368"/>
  </r>
  <r>
    <x v="0"/>
    <s v="Compressor"/>
    <d v="2015-06-27T00:06:09"/>
    <x v="1"/>
    <d v="2015-06-27T00:03:13"/>
    <x v="3"/>
    <n v="5.3"/>
    <n v="3.6"/>
    <x v="369"/>
  </r>
  <r>
    <x v="0"/>
    <s v="Compressor"/>
    <d v="2015-06-27T00:06:10"/>
    <x v="1"/>
    <d v="2015-06-27T00:03:13"/>
    <x v="3"/>
    <n v="4.0999999999999996"/>
    <n v="4.5"/>
    <x v="370"/>
  </r>
  <r>
    <x v="0"/>
    <s v="Compressor"/>
    <d v="2015-06-27T00:06:11"/>
    <x v="1"/>
    <d v="2015-06-27T00:03:13"/>
    <x v="3"/>
    <n v="5.4"/>
    <n v="4.5999999999999996"/>
    <x v="371"/>
  </r>
  <r>
    <x v="0"/>
    <s v="Compressor"/>
    <d v="2015-06-27T00:06:12"/>
    <x v="1"/>
    <d v="2015-06-27T00:03:13"/>
    <x v="3"/>
    <n v="4.2"/>
    <n v="5.7"/>
    <x v="372"/>
  </r>
  <r>
    <x v="0"/>
    <s v="Compressor"/>
    <d v="2015-06-27T00:06:13"/>
    <x v="1"/>
    <d v="2015-06-27T00:03:13"/>
    <x v="3"/>
    <n v="4.8"/>
    <n v="4"/>
    <x v="373"/>
  </r>
  <r>
    <x v="0"/>
    <s v="Compressor"/>
    <d v="2015-06-27T00:06:14"/>
    <x v="1"/>
    <d v="2015-06-27T00:03:13"/>
    <x v="3"/>
    <n v="4.5"/>
    <n v="5.9"/>
    <x v="374"/>
  </r>
  <r>
    <x v="0"/>
    <s v="Compressor"/>
    <d v="2015-06-27T00:06:15"/>
    <x v="1"/>
    <d v="2015-06-27T00:03:13"/>
    <x v="3"/>
    <n v="4.5999999999999996"/>
    <n v="6"/>
    <x v="375"/>
  </r>
  <r>
    <x v="0"/>
    <s v="Compressor"/>
    <d v="2015-06-27T00:06:16"/>
    <x v="1"/>
    <d v="2015-06-27T00:03:13"/>
    <x v="3"/>
    <n v="3.8"/>
    <n v="5.8"/>
    <x v="376"/>
  </r>
  <r>
    <x v="0"/>
    <s v="Compressor"/>
    <d v="2015-06-27T00:06:17"/>
    <x v="1"/>
    <d v="2015-06-27T00:03:13"/>
    <x v="3"/>
    <n v="6"/>
    <n v="3.1"/>
    <x v="377"/>
  </r>
  <r>
    <x v="0"/>
    <s v="Compressor"/>
    <d v="2015-06-27T00:06:18"/>
    <x v="1"/>
    <d v="2015-06-27T00:03:13"/>
    <x v="3"/>
    <n v="4.5999999999999996"/>
    <n v="4.0999999999999996"/>
    <x v="378"/>
  </r>
  <r>
    <x v="0"/>
    <s v="Compressor"/>
    <d v="2015-06-27T00:06:19"/>
    <x v="1"/>
    <d v="2015-06-27T00:03:13"/>
    <x v="3"/>
    <n v="3.6"/>
    <n v="5.5"/>
    <x v="379"/>
  </r>
  <r>
    <x v="0"/>
    <s v="Compressor"/>
    <d v="2015-06-27T00:06:20"/>
    <x v="1"/>
    <d v="2015-06-27T00:03:13"/>
    <x v="3"/>
    <n v="3.7"/>
    <n v="5.7"/>
    <x v="380"/>
  </r>
  <r>
    <x v="0"/>
    <s v="Compressor"/>
    <d v="2015-06-27T00:06:21"/>
    <x v="1"/>
    <d v="2015-06-27T00:03:13"/>
    <x v="3"/>
    <n v="3.6"/>
    <n v="3.4"/>
    <x v="381"/>
  </r>
  <r>
    <x v="0"/>
    <s v="Compressor"/>
    <d v="2015-06-27T00:06:22"/>
    <x v="1"/>
    <d v="2015-06-27T00:03:13"/>
    <x v="3"/>
    <n v="5.8"/>
    <n v="5.5"/>
    <x v="382"/>
  </r>
  <r>
    <x v="0"/>
    <s v="Compressor"/>
    <d v="2015-06-27T00:06:23"/>
    <x v="1"/>
    <d v="2015-06-27T00:03:13"/>
    <x v="3"/>
    <n v="4.5"/>
    <n v="4.7"/>
    <x v="383"/>
  </r>
  <r>
    <x v="0"/>
    <s v="Compressor"/>
    <d v="2015-06-27T00:06:24"/>
    <x v="1"/>
    <d v="2015-06-27T00:03:13"/>
    <x v="3"/>
    <n v="5.7"/>
    <n v="4.5999999999999996"/>
    <x v="384"/>
  </r>
  <r>
    <x v="0"/>
    <s v="Compressor"/>
    <d v="2015-06-27T00:06:25"/>
    <x v="1"/>
    <d v="2015-06-27T00:03:13"/>
    <x v="3"/>
    <n v="5.8"/>
    <n v="3.2"/>
    <x v="385"/>
  </r>
  <r>
    <x v="0"/>
    <s v="Compressor"/>
    <d v="2015-06-27T00:06:26"/>
    <x v="1"/>
    <d v="2015-06-27T00:03:13"/>
    <x v="3"/>
    <n v="4"/>
    <n v="5.8"/>
    <x v="386"/>
  </r>
  <r>
    <x v="0"/>
    <s v="Compressor"/>
    <d v="2015-06-27T00:06:27"/>
    <x v="1"/>
    <d v="2015-06-27T00:03:13"/>
    <x v="3"/>
    <n v="4.5"/>
    <n v="3.3"/>
    <x v="387"/>
  </r>
  <r>
    <x v="0"/>
    <s v="Compressor"/>
    <d v="2015-06-27T00:06:28"/>
    <x v="1"/>
    <d v="2015-06-27T00:03:13"/>
    <x v="3"/>
    <n v="3.7"/>
    <n v="5.3"/>
    <x v="388"/>
  </r>
  <r>
    <x v="0"/>
    <s v="Compressor"/>
    <d v="2015-06-27T00:06:29"/>
    <x v="1"/>
    <d v="2015-06-27T00:03:13"/>
    <x v="3"/>
    <n v="4"/>
    <n v="4.8"/>
    <x v="389"/>
  </r>
  <r>
    <x v="0"/>
    <s v="Compressor"/>
    <d v="2015-06-27T00:06:30"/>
    <x v="1"/>
    <d v="2015-06-27T00:03:13"/>
    <x v="3"/>
    <n v="3.4"/>
    <n v="5.6"/>
    <x v="390"/>
  </r>
  <r>
    <x v="0"/>
    <s v="Compressor"/>
    <d v="2015-06-27T00:06:31"/>
    <x v="1"/>
    <d v="2015-06-27T00:03:13"/>
    <x v="3"/>
    <n v="3.8"/>
    <n v="5.3"/>
    <x v="391"/>
  </r>
  <r>
    <x v="0"/>
    <s v="Compressor"/>
    <d v="2015-06-27T00:06:32"/>
    <x v="1"/>
    <d v="2015-06-27T00:03:13"/>
    <x v="3"/>
    <n v="3.3"/>
    <n v="4.8"/>
    <x v="392"/>
  </r>
  <r>
    <x v="0"/>
    <s v="Compressor"/>
    <d v="2015-06-27T00:06:33"/>
    <x v="1"/>
    <d v="2015-06-27T00:03:13"/>
    <x v="3"/>
    <n v="3.9"/>
    <n v="3.2"/>
    <x v="393"/>
  </r>
  <r>
    <x v="0"/>
    <s v="Compressor"/>
    <d v="2015-06-27T00:06:34"/>
    <x v="1"/>
    <d v="2015-06-27T00:03:13"/>
    <x v="3"/>
    <n v="4.3"/>
    <n v="3.4"/>
    <x v="394"/>
  </r>
  <r>
    <x v="0"/>
    <s v="Compressor"/>
    <d v="2015-06-27T00:06:35"/>
    <x v="1"/>
    <d v="2015-06-27T00:03:13"/>
    <x v="3"/>
    <n v="5.9"/>
    <n v="3.7"/>
    <x v="395"/>
  </r>
  <r>
    <x v="0"/>
    <s v="Compressor"/>
    <d v="2015-06-27T00:06:36"/>
    <x v="1"/>
    <d v="2015-06-27T00:03:13"/>
    <x v="3"/>
    <n v="5.6"/>
    <n v="3.2"/>
    <x v="396"/>
  </r>
  <r>
    <x v="0"/>
    <s v="Compressor"/>
    <d v="2015-06-27T00:06:37"/>
    <x v="1"/>
    <d v="2015-06-27T00:03:13"/>
    <x v="3"/>
    <n v="3.1"/>
    <n v="5.9"/>
    <x v="397"/>
  </r>
  <r>
    <x v="0"/>
    <s v="Compressor"/>
    <d v="2015-06-27T00:06:38"/>
    <x v="1"/>
    <d v="2015-06-27T00:03:13"/>
    <x v="3"/>
    <n v="3.1"/>
    <n v="3.3"/>
    <x v="398"/>
  </r>
  <r>
    <x v="0"/>
    <s v="Compressor"/>
    <d v="2015-06-27T00:06:39"/>
    <x v="1"/>
    <d v="2015-06-27T00:03:13"/>
    <x v="3"/>
    <n v="3.9"/>
    <n v="3.4"/>
    <x v="399"/>
  </r>
  <r>
    <x v="0"/>
    <s v="Compressor"/>
    <d v="2015-06-27T00:06:40"/>
    <x v="1"/>
    <d v="2015-06-27T00:03:13"/>
    <x v="3"/>
    <n v="5.2"/>
    <n v="5.2"/>
    <x v="400"/>
  </r>
  <r>
    <x v="0"/>
    <s v="Compressor"/>
    <d v="2015-06-27T00:06:41"/>
    <x v="1"/>
    <d v="2015-06-27T00:03:13"/>
    <x v="3"/>
    <n v="5.8"/>
    <n v="5.3"/>
    <x v="401"/>
  </r>
  <r>
    <x v="0"/>
    <s v="Compressor"/>
    <d v="2015-06-27T00:06:42"/>
    <x v="1"/>
    <d v="2015-06-27T00:03:13"/>
    <x v="3"/>
    <n v="4.5"/>
    <n v="3.7"/>
    <x v="402"/>
  </r>
  <r>
    <x v="0"/>
    <s v="Compressor"/>
    <d v="2015-06-27T00:06:43"/>
    <x v="1"/>
    <d v="2015-06-27T00:03:13"/>
    <x v="3"/>
    <n v="4.2"/>
    <n v="4.0999999999999996"/>
    <x v="403"/>
  </r>
  <r>
    <x v="0"/>
    <s v="Compressor"/>
    <d v="2015-06-27T00:06:44"/>
    <x v="1"/>
    <d v="2015-06-27T00:03:13"/>
    <x v="3"/>
    <n v="5.5"/>
    <n v="5.0999999999999996"/>
    <x v="404"/>
  </r>
  <r>
    <x v="0"/>
    <s v="Compressor"/>
    <d v="2015-06-27T00:06:45"/>
    <x v="1"/>
    <d v="2015-06-27T00:03:13"/>
    <x v="3"/>
    <n v="5.7"/>
    <n v="4.3"/>
    <x v="405"/>
  </r>
  <r>
    <x v="0"/>
    <s v="Compressor"/>
    <d v="2015-06-27T00:06:46"/>
    <x v="1"/>
    <d v="2015-06-27T00:03:13"/>
    <x v="3"/>
    <n v="5.5"/>
    <n v="5.3"/>
    <x v="406"/>
  </r>
  <r>
    <x v="0"/>
    <s v="Compressor"/>
    <d v="2015-06-27T00:06:47"/>
    <x v="1"/>
    <d v="2015-06-27T00:03:13"/>
    <x v="3"/>
    <n v="3.1"/>
    <n v="3"/>
    <x v="407"/>
  </r>
  <r>
    <x v="0"/>
    <s v="Compressor"/>
    <d v="2015-06-27T00:06:48"/>
    <x v="1"/>
    <d v="2015-06-27T00:03:13"/>
    <x v="3"/>
    <n v="4.5999999999999996"/>
    <n v="3.5"/>
    <x v="408"/>
  </r>
  <r>
    <x v="0"/>
    <s v="Compressor"/>
    <d v="2015-06-27T00:06:49"/>
    <x v="1"/>
    <d v="2015-06-27T00:03:13"/>
    <x v="3"/>
    <n v="4.2"/>
    <n v="4"/>
    <x v="409"/>
  </r>
  <r>
    <x v="0"/>
    <s v="Compressor"/>
    <d v="2015-06-27T00:06:50"/>
    <x v="1"/>
    <d v="2015-06-27T00:03:13"/>
    <x v="3"/>
    <n v="5.9"/>
    <n v="4.7"/>
    <x v="410"/>
  </r>
  <r>
    <x v="0"/>
    <s v="Compressor"/>
    <d v="2015-06-27T00:06:51"/>
    <x v="1"/>
    <d v="2015-06-27T00:03:13"/>
    <x v="3"/>
    <n v="5.9"/>
    <n v="3.8"/>
    <x v="411"/>
  </r>
  <r>
    <x v="0"/>
    <s v="Compressor"/>
    <d v="2015-06-27T00:06:52"/>
    <x v="1"/>
    <d v="2015-06-27T00:03:13"/>
    <x v="3"/>
    <n v="5.7"/>
    <n v="5.9"/>
    <x v="412"/>
  </r>
  <r>
    <x v="0"/>
    <s v="Compressor"/>
    <d v="2015-06-27T00:06:53"/>
    <x v="1"/>
    <d v="2015-06-27T00:03:13"/>
    <x v="3"/>
    <n v="4.7"/>
    <n v="5.0999999999999996"/>
    <x v="413"/>
  </r>
  <r>
    <x v="0"/>
    <s v="Compressor"/>
    <d v="2015-06-27T00:06:54"/>
    <x v="1"/>
    <d v="2015-06-27T00:03:13"/>
    <x v="3"/>
    <n v="5.7"/>
    <n v="4.5999999999999996"/>
    <x v="414"/>
  </r>
  <r>
    <x v="0"/>
    <s v="Compressor"/>
    <d v="2015-06-27T00:06:55"/>
    <x v="1"/>
    <d v="2015-06-27T00:03:13"/>
    <x v="3"/>
    <n v="5.9"/>
    <n v="3.9"/>
    <x v="415"/>
  </r>
  <r>
    <x v="0"/>
    <s v="Compressor"/>
    <d v="2015-06-27T00:06:56"/>
    <x v="1"/>
    <d v="2015-06-27T00:03:13"/>
    <x v="3"/>
    <n v="4.4000000000000004"/>
    <n v="6"/>
    <x v="416"/>
  </r>
  <r>
    <x v="0"/>
    <s v="Compressor"/>
    <d v="2015-06-27T00:06:57"/>
    <x v="1"/>
    <d v="2015-06-27T00:03:13"/>
    <x v="3"/>
    <n v="4.9000000000000004"/>
    <n v="5.9"/>
    <x v="417"/>
  </r>
  <r>
    <x v="0"/>
    <s v="Compressor"/>
    <d v="2015-06-27T00:06:58"/>
    <x v="1"/>
    <d v="2015-06-27T00:03:13"/>
    <x v="3"/>
    <n v="4.9000000000000004"/>
    <n v="5.7"/>
    <x v="418"/>
  </r>
  <r>
    <x v="0"/>
    <s v="Compressor"/>
    <d v="2015-06-27T00:06:59"/>
    <x v="1"/>
    <d v="2015-06-27T00:03:13"/>
    <x v="3"/>
    <n v="6"/>
    <n v="4.4000000000000004"/>
    <x v="419"/>
  </r>
  <r>
    <x v="0"/>
    <s v="Compressor"/>
    <d v="2015-06-27T00:07:00"/>
    <x v="1"/>
    <d v="2015-06-27T00:03:13"/>
    <x v="3"/>
    <n v="4.4000000000000004"/>
    <n v="3.4"/>
    <x v="420"/>
  </r>
  <r>
    <x v="0"/>
    <s v="Compressor"/>
    <d v="2015-06-27T00:07:01"/>
    <x v="1"/>
    <d v="2015-06-27T00:03:13"/>
    <x v="3"/>
    <n v="5.3"/>
    <n v="5.0999999999999996"/>
    <x v="421"/>
  </r>
  <r>
    <x v="0"/>
    <s v="Compressor"/>
    <d v="2015-06-27T00:07:02"/>
    <x v="1"/>
    <d v="2015-06-27T00:03:13"/>
    <x v="3"/>
    <n v="3.6"/>
    <n v="3.4"/>
    <x v="422"/>
  </r>
  <r>
    <x v="0"/>
    <s v="Compressor"/>
    <d v="2015-06-27T00:07:03"/>
    <x v="1"/>
    <d v="2015-06-27T00:03:13"/>
    <x v="3"/>
    <n v="3.4"/>
    <n v="4"/>
    <x v="423"/>
  </r>
  <r>
    <x v="0"/>
    <s v="Compressor"/>
    <d v="2015-06-27T00:07:04"/>
    <x v="1"/>
    <d v="2015-06-27T00:03:13"/>
    <x v="3"/>
    <n v="5"/>
    <n v="4.4000000000000004"/>
    <x v="424"/>
  </r>
  <r>
    <x v="0"/>
    <s v="Compressor"/>
    <d v="2015-06-27T00:07:05"/>
    <x v="1"/>
    <d v="2015-06-27T00:03:13"/>
    <x v="3"/>
    <n v="4.7"/>
    <n v="3.4"/>
    <x v="425"/>
  </r>
  <r>
    <x v="0"/>
    <s v="Compressor"/>
    <d v="2015-06-27T00:07:06"/>
    <x v="1"/>
    <d v="2015-06-27T00:03:13"/>
    <x v="3"/>
    <n v="5.7"/>
    <n v="5.9"/>
    <x v="426"/>
  </r>
  <r>
    <x v="0"/>
    <s v="Compressor"/>
    <d v="2015-06-27T00:07:07"/>
    <x v="1"/>
    <d v="2015-06-27T00:03:13"/>
    <x v="3"/>
    <n v="3.4"/>
    <n v="5"/>
    <x v="427"/>
  </r>
  <r>
    <x v="0"/>
    <s v="Compressor"/>
    <d v="2015-06-27T00:07:08"/>
    <x v="1"/>
    <d v="2015-06-27T00:03:13"/>
    <x v="3"/>
    <n v="3.6"/>
    <n v="3"/>
    <x v="428"/>
  </r>
  <r>
    <x v="0"/>
    <s v="Compressor"/>
    <d v="2015-06-27T00:07:09"/>
    <x v="1"/>
    <d v="2015-06-27T00:03:13"/>
    <x v="3"/>
    <n v="4.7"/>
    <n v="5"/>
    <x v="429"/>
  </r>
  <r>
    <x v="0"/>
    <s v="Compressor"/>
    <d v="2015-06-27T00:07:10"/>
    <x v="1"/>
    <d v="2015-06-27T00:03:13"/>
    <x v="3"/>
    <n v="3.9"/>
    <n v="5.0999999999999996"/>
    <x v="430"/>
  </r>
  <r>
    <x v="0"/>
    <s v="Compressor"/>
    <d v="2015-06-27T00:07:11"/>
    <x v="1"/>
    <d v="2015-06-27T00:03:13"/>
    <x v="3"/>
    <n v="4.0999999999999996"/>
    <n v="5.6"/>
    <x v="431"/>
  </r>
  <r>
    <x v="0"/>
    <s v="Compressor"/>
    <d v="2015-06-27T00:07:12"/>
    <x v="1"/>
    <d v="2015-06-27T00:03:13"/>
    <x v="3"/>
    <n v="3"/>
    <n v="3.6"/>
    <x v="432"/>
  </r>
  <r>
    <x v="0"/>
    <s v="Compressor"/>
    <d v="2015-06-27T00:07:13"/>
    <x v="1"/>
    <d v="2015-06-27T00:03:13"/>
    <x v="3"/>
    <n v="3.5"/>
    <n v="5.7"/>
    <x v="433"/>
  </r>
  <r>
    <x v="0"/>
    <s v="Compressor"/>
    <d v="2015-06-27T00:07:14"/>
    <x v="1"/>
    <d v="2015-06-27T00:03:13"/>
    <x v="3"/>
    <n v="5.7"/>
    <n v="4.3"/>
    <x v="434"/>
  </r>
  <r>
    <x v="0"/>
    <s v="Compressor"/>
    <d v="2015-06-27T00:07:15"/>
    <x v="1"/>
    <d v="2015-06-27T00:03:13"/>
    <x v="3"/>
    <n v="3.1"/>
    <n v="4.8"/>
    <x v="435"/>
  </r>
  <r>
    <x v="0"/>
    <s v="Compressor"/>
    <d v="2015-06-27T00:07:16"/>
    <x v="1"/>
    <d v="2015-06-27T00:03:13"/>
    <x v="3"/>
    <n v="3.9"/>
    <n v="5.0999999999999996"/>
    <x v="436"/>
  </r>
  <r>
    <x v="0"/>
    <s v="Compressor"/>
    <d v="2015-06-27T00:07:17"/>
    <x v="1"/>
    <d v="2015-06-27T00:03:13"/>
    <x v="3"/>
    <n v="5.4"/>
    <n v="3.8"/>
    <x v="437"/>
  </r>
  <r>
    <x v="0"/>
    <s v="Compressor"/>
    <d v="2015-06-27T00:07:18"/>
    <x v="1"/>
    <d v="2015-06-27T00:03:13"/>
    <x v="3"/>
    <n v="4.3"/>
    <n v="5.9"/>
    <x v="438"/>
  </r>
  <r>
    <x v="0"/>
    <s v="Compressor"/>
    <d v="2015-06-27T00:07:19"/>
    <x v="1"/>
    <d v="2015-06-27T00:03:13"/>
    <x v="3"/>
    <n v="5"/>
    <n v="5.7"/>
    <x v="439"/>
  </r>
  <r>
    <x v="0"/>
    <s v="Compressor"/>
    <d v="2015-06-27T00:07:20"/>
    <x v="1"/>
    <d v="2015-06-27T00:03:13"/>
    <x v="3"/>
    <n v="5.9"/>
    <n v="4.7"/>
    <x v="440"/>
  </r>
  <r>
    <x v="0"/>
    <s v="Compressor"/>
    <d v="2015-06-27T00:07:21"/>
    <x v="1"/>
    <d v="2015-06-27T00:03:13"/>
    <x v="3"/>
    <n v="4.3"/>
    <n v="5.7"/>
    <x v="441"/>
  </r>
  <r>
    <x v="0"/>
    <s v="Compressor"/>
    <d v="2015-06-27T00:07:22"/>
    <x v="1"/>
    <d v="2015-06-27T00:03:13"/>
    <x v="3"/>
    <n v="5.7"/>
    <n v="5.8"/>
    <x v="442"/>
  </r>
  <r>
    <x v="0"/>
    <s v="Compressor"/>
    <d v="2015-06-27T00:07:23"/>
    <x v="1"/>
    <d v="2015-06-27T00:03:13"/>
    <x v="3"/>
    <n v="3.7"/>
    <n v="3.6"/>
    <x v="443"/>
  </r>
  <r>
    <x v="0"/>
    <s v="Compressor"/>
    <d v="2015-06-27T00:07:24"/>
    <x v="1"/>
    <d v="2015-06-27T00:03:13"/>
    <x v="3"/>
    <n v="5.4"/>
    <n v="6"/>
    <x v="444"/>
  </r>
  <r>
    <x v="0"/>
    <s v="Compressor"/>
    <d v="2015-06-27T00:07:25"/>
    <x v="1"/>
    <d v="2015-06-27T00:03:13"/>
    <x v="3"/>
    <n v="4.0999999999999996"/>
    <n v="5.4"/>
    <x v="445"/>
  </r>
  <r>
    <x v="0"/>
    <s v="Compressor"/>
    <d v="2015-06-27T00:07:26"/>
    <x v="1"/>
    <d v="2015-06-27T00:03:13"/>
    <x v="3"/>
    <n v="3.4"/>
    <n v="4.5999999999999996"/>
    <x v="446"/>
  </r>
  <r>
    <x v="0"/>
    <s v="Compressor"/>
    <d v="2015-06-27T00:07:27"/>
    <x v="1"/>
    <d v="2015-06-27T00:03:13"/>
    <x v="3"/>
    <n v="4.4000000000000004"/>
    <n v="3.3"/>
    <x v="447"/>
  </r>
  <r>
    <x v="0"/>
    <s v="Compressor"/>
    <d v="2015-06-27T00:07:28"/>
    <x v="1"/>
    <d v="2015-06-27T00:03:13"/>
    <x v="3"/>
    <n v="6"/>
    <n v="5.2"/>
    <x v="448"/>
  </r>
  <r>
    <x v="0"/>
    <s v="Compressor"/>
    <d v="2015-06-27T00:07:29"/>
    <x v="1"/>
    <d v="2015-06-27T00:03:13"/>
    <x v="3"/>
    <n v="3.8"/>
    <n v="5.9"/>
    <x v="449"/>
  </r>
  <r>
    <x v="0"/>
    <s v="Compressor"/>
    <d v="2015-06-27T00:07:30"/>
    <x v="1"/>
    <d v="2015-06-27T00:03:13"/>
    <x v="3"/>
    <n v="3"/>
    <n v="3.2"/>
    <x v="450"/>
  </r>
  <r>
    <x v="0"/>
    <s v="Compressor"/>
    <d v="2015-06-27T00:07:31"/>
    <x v="1"/>
    <d v="2015-06-27T00:03:13"/>
    <x v="3"/>
    <n v="4.9000000000000004"/>
    <n v="5.9"/>
    <x v="451"/>
  </r>
  <r>
    <x v="0"/>
    <s v="Compressor"/>
    <d v="2015-06-27T00:07:32"/>
    <x v="1"/>
    <d v="2015-06-27T00:03:13"/>
    <x v="3"/>
    <n v="5.5"/>
    <n v="4.2"/>
    <x v="452"/>
  </r>
  <r>
    <x v="0"/>
    <s v="Compressor"/>
    <d v="2015-06-27T00:07:33"/>
    <x v="1"/>
    <d v="2015-06-27T00:03:13"/>
    <x v="3"/>
    <n v="5.8"/>
    <n v="5.8"/>
    <x v="453"/>
  </r>
  <r>
    <x v="0"/>
    <s v="Compressor"/>
    <d v="2015-06-27T00:07:34"/>
    <x v="1"/>
    <d v="2015-06-27T00:03:13"/>
    <x v="3"/>
    <n v="3.7"/>
    <n v="5.8"/>
    <x v="454"/>
  </r>
  <r>
    <x v="0"/>
    <s v="Compressor"/>
    <d v="2015-06-27T00:07:35"/>
    <x v="1"/>
    <d v="2015-06-27T00:03:13"/>
    <x v="3"/>
    <n v="4.2"/>
    <n v="5.7"/>
    <x v="455"/>
  </r>
  <r>
    <x v="0"/>
    <s v="Compressor"/>
    <d v="2015-06-27T00:07:36"/>
    <x v="1"/>
    <d v="2015-06-27T00:03:13"/>
    <x v="3"/>
    <n v="4.3"/>
    <n v="3.2"/>
    <x v="456"/>
  </r>
  <r>
    <x v="0"/>
    <s v="Compressor"/>
    <d v="2015-06-27T00:07:37"/>
    <x v="1"/>
    <d v="2015-06-27T00:03:13"/>
    <x v="3"/>
    <n v="5.2"/>
    <n v="4.7"/>
    <x v="457"/>
  </r>
  <r>
    <x v="0"/>
    <s v="Compressor"/>
    <d v="2015-06-27T00:07:38"/>
    <x v="1"/>
    <d v="2015-06-27T00:03:13"/>
    <x v="3"/>
    <n v="5.2"/>
    <n v="4.9000000000000004"/>
    <x v="458"/>
  </r>
  <r>
    <x v="0"/>
    <s v="Compressor"/>
    <d v="2015-06-27T00:07:39"/>
    <x v="1"/>
    <d v="2015-06-27T00:03:13"/>
    <x v="3"/>
    <n v="5.0999999999999996"/>
    <n v="4.3"/>
    <x v="459"/>
  </r>
  <r>
    <x v="0"/>
    <s v="Compressor"/>
    <d v="2015-06-27T00:07:40"/>
    <x v="1"/>
    <d v="2015-06-27T00:03:13"/>
    <x v="3"/>
    <n v="3"/>
    <n v="3.8"/>
    <x v="460"/>
  </r>
  <r>
    <x v="0"/>
    <s v="Compressor"/>
    <d v="2015-06-27T00:07:41"/>
    <x v="1"/>
    <d v="2015-06-27T00:03:13"/>
    <x v="3"/>
    <n v="3.2"/>
    <n v="3.9"/>
    <x v="461"/>
  </r>
  <r>
    <x v="0"/>
    <s v="Compressor"/>
    <d v="2015-06-27T00:07:42"/>
    <x v="1"/>
    <d v="2015-06-27T00:03:13"/>
    <x v="3"/>
    <n v="3.5"/>
    <n v="5.5"/>
    <x v="462"/>
  </r>
  <r>
    <x v="0"/>
    <s v="Compressor"/>
    <d v="2015-06-27T00:07:43"/>
    <x v="1"/>
    <d v="2015-06-27T00:03:13"/>
    <x v="3"/>
    <n v="4"/>
    <n v="4.0999999999999996"/>
    <x v="463"/>
  </r>
  <r>
    <x v="0"/>
    <s v="Compressor"/>
    <d v="2015-06-27T00:07:44"/>
    <x v="1"/>
    <d v="2015-06-27T00:03:13"/>
    <x v="3"/>
    <n v="3.3"/>
    <n v="3.2"/>
    <x v="464"/>
  </r>
  <r>
    <x v="0"/>
    <s v="Compressor"/>
    <d v="2015-06-27T00:07:45"/>
    <x v="1"/>
    <d v="2015-06-27T00:03:13"/>
    <x v="3"/>
    <n v="5.3"/>
    <n v="4"/>
    <x v="465"/>
  </r>
  <r>
    <x v="0"/>
    <s v="Compressor"/>
    <d v="2015-06-27T00:07:46"/>
    <x v="1"/>
    <d v="2015-06-27T00:03:13"/>
    <x v="3"/>
    <n v="4.2"/>
    <n v="4.4000000000000004"/>
    <x v="466"/>
  </r>
  <r>
    <x v="0"/>
    <s v="Compressor"/>
    <d v="2015-06-27T00:07:47"/>
    <x v="1"/>
    <d v="2015-06-27T00:03:13"/>
    <x v="3"/>
    <n v="3.3"/>
    <n v="5"/>
    <x v="467"/>
  </r>
  <r>
    <x v="0"/>
    <s v="Compressor"/>
    <d v="2015-06-27T00:07:48"/>
    <x v="1"/>
    <d v="2015-06-27T00:03:13"/>
    <x v="3"/>
    <n v="5.8"/>
    <n v="3.1"/>
    <x v="468"/>
  </r>
  <r>
    <x v="0"/>
    <s v="Compressor"/>
    <d v="2015-06-27T00:07:49"/>
    <x v="1"/>
    <d v="2015-06-27T00:03:13"/>
    <x v="3"/>
    <n v="5.3"/>
    <n v="5.3"/>
    <x v="469"/>
  </r>
  <r>
    <x v="0"/>
    <s v="Compressor"/>
    <d v="2015-06-27T00:07:50"/>
    <x v="1"/>
    <d v="2015-06-27T00:03:13"/>
    <x v="3"/>
    <n v="4.7"/>
    <n v="3.7"/>
    <x v="470"/>
  </r>
  <r>
    <x v="0"/>
    <s v="Compressor"/>
    <d v="2015-06-27T00:07:51"/>
    <x v="1"/>
    <d v="2015-06-27T00:03:13"/>
    <x v="3"/>
    <n v="5.0999999999999996"/>
    <n v="4.9000000000000004"/>
    <x v="471"/>
  </r>
  <r>
    <x v="0"/>
    <s v="Compressor"/>
    <d v="2015-06-27T00:07:52"/>
    <x v="1"/>
    <d v="2015-06-27T00:03:13"/>
    <x v="3"/>
    <n v="3.5"/>
    <n v="3.9"/>
    <x v="472"/>
  </r>
  <r>
    <x v="0"/>
    <s v="Compressor"/>
    <d v="2015-06-27T00:07:53"/>
    <x v="1"/>
    <d v="2015-06-27T00:03:13"/>
    <x v="3"/>
    <n v="3.5"/>
    <n v="5.4"/>
    <x v="473"/>
  </r>
  <r>
    <x v="0"/>
    <s v="Compressor"/>
    <d v="2015-06-27T00:07:54"/>
    <x v="1"/>
    <d v="2015-06-27T00:03:13"/>
    <x v="3"/>
    <n v="3.6"/>
    <n v="3.2"/>
    <x v="474"/>
  </r>
  <r>
    <x v="0"/>
    <s v="Compressor"/>
    <d v="2015-06-27T00:07:55"/>
    <x v="1"/>
    <d v="2015-06-27T00:03:13"/>
    <x v="3"/>
    <n v="5.5"/>
    <n v="4.5999999999999996"/>
    <x v="475"/>
  </r>
  <r>
    <x v="0"/>
    <s v="Compressor"/>
    <d v="2015-06-27T00:07:56"/>
    <x v="1"/>
    <d v="2015-06-27T00:03:13"/>
    <x v="3"/>
    <n v="4.0999999999999996"/>
    <n v="5.5"/>
    <x v="476"/>
  </r>
  <r>
    <x v="0"/>
    <s v="Compressor"/>
    <d v="2015-06-27T00:07:57"/>
    <x v="1"/>
    <d v="2015-06-27T00:03:13"/>
    <x v="3"/>
    <n v="5.3"/>
    <n v="3.4"/>
    <x v="477"/>
  </r>
  <r>
    <x v="0"/>
    <s v="Compressor"/>
    <d v="2015-06-27T00:07:58"/>
    <x v="1"/>
    <d v="2015-06-27T00:03:13"/>
    <x v="3"/>
    <n v="5.4"/>
    <n v="5.2"/>
    <x v="478"/>
  </r>
  <r>
    <x v="0"/>
    <s v="Compressor"/>
    <d v="2015-06-27T00:07:59"/>
    <x v="1"/>
    <d v="2015-06-27T00:03:13"/>
    <x v="3"/>
    <n v="5.9"/>
    <n v="5"/>
    <x v="479"/>
  </r>
  <r>
    <x v="0"/>
    <s v="Compressor"/>
    <d v="2015-06-27T00:08:00"/>
    <x v="1"/>
    <d v="2015-06-27T00:03:13"/>
    <x v="3"/>
    <n v="4.2"/>
    <n v="5.5"/>
    <x v="480"/>
  </r>
  <r>
    <x v="0"/>
    <s v="Compressor"/>
    <d v="2015-06-27T00:08:01"/>
    <x v="1"/>
    <d v="2015-06-27T00:03:13"/>
    <x v="3"/>
    <n v="4.4000000000000004"/>
    <n v="5.0999999999999996"/>
    <x v="481"/>
  </r>
  <r>
    <x v="0"/>
    <s v="Compressor"/>
    <d v="2015-06-27T00:08:02"/>
    <x v="1"/>
    <d v="2015-06-27T00:03:13"/>
    <x v="3"/>
    <n v="4.3"/>
    <n v="3"/>
    <x v="482"/>
  </r>
  <r>
    <x v="0"/>
    <s v="Compressor"/>
    <d v="2015-06-27T00:08:03"/>
    <x v="1"/>
    <d v="2015-06-27T00:03:13"/>
    <x v="3"/>
    <n v="5.2"/>
    <n v="3.1"/>
    <x v="483"/>
  </r>
  <r>
    <x v="0"/>
    <s v="Compressor"/>
    <d v="2015-06-27T00:08:04"/>
    <x v="1"/>
    <d v="2015-06-27T00:03:13"/>
    <x v="3"/>
    <n v="5"/>
    <n v="5.3"/>
    <x v="484"/>
  </r>
  <r>
    <x v="0"/>
    <s v="Compressor"/>
    <d v="2015-06-27T00:08:05"/>
    <x v="1"/>
    <d v="2015-06-27T00:03:13"/>
    <x v="3"/>
    <n v="4"/>
    <n v="4"/>
    <x v="485"/>
  </r>
  <r>
    <x v="0"/>
    <s v="Compressor"/>
    <d v="2015-06-27T00:08:06"/>
    <x v="1"/>
    <d v="2015-06-27T00:03:13"/>
    <x v="3"/>
    <n v="5.7"/>
    <n v="5.3"/>
    <x v="486"/>
  </r>
  <r>
    <x v="0"/>
    <s v="Compressor"/>
    <d v="2015-06-27T00:08:07"/>
    <x v="1"/>
    <d v="2015-06-27T00:03:13"/>
    <x v="3"/>
    <n v="4.9000000000000004"/>
    <n v="5.3"/>
    <x v="487"/>
  </r>
  <r>
    <x v="0"/>
    <s v="Compressor"/>
    <d v="2015-06-27T00:08:08"/>
    <x v="1"/>
    <d v="2015-06-27T00:03:13"/>
    <x v="3"/>
    <n v="4.5"/>
    <n v="4.5"/>
    <x v="488"/>
  </r>
  <r>
    <x v="0"/>
    <s v="Compressor"/>
    <d v="2015-06-27T00:08:09"/>
    <x v="1"/>
    <d v="2015-06-27T00:03:13"/>
    <x v="3"/>
    <n v="4.7"/>
    <n v="3.7"/>
    <x v="489"/>
  </r>
  <r>
    <x v="0"/>
    <s v="Compressor"/>
    <d v="2015-06-27T00:08:10"/>
    <x v="1"/>
    <d v="2015-06-27T00:03:13"/>
    <x v="3"/>
    <n v="5.3"/>
    <n v="4.8"/>
    <x v="490"/>
  </r>
  <r>
    <x v="0"/>
    <s v="Compressor"/>
    <d v="2015-06-27T00:08:11"/>
    <x v="1"/>
    <d v="2015-06-27T00:03:13"/>
    <x v="3"/>
    <n v="6"/>
    <n v="3.3"/>
    <x v="491"/>
  </r>
  <r>
    <x v="0"/>
    <s v="Compressor"/>
    <d v="2015-06-27T00:08:12"/>
    <x v="1"/>
    <d v="2015-06-27T00:03:13"/>
    <x v="3"/>
    <n v="4.5"/>
    <n v="3"/>
    <x v="492"/>
  </r>
  <r>
    <x v="0"/>
    <s v="Compressor"/>
    <d v="2015-06-27T00:08:13"/>
    <x v="1"/>
    <d v="2015-06-27T00:03:13"/>
    <x v="3"/>
    <n v="3.1"/>
    <n v="5.5"/>
    <x v="493"/>
  </r>
  <r>
    <x v="0"/>
    <s v="Compressor"/>
    <d v="2015-06-27T00:08:14"/>
    <x v="1"/>
    <d v="2015-06-27T00:03:13"/>
    <x v="3"/>
    <n v="5.3"/>
    <n v="5.6"/>
    <x v="494"/>
  </r>
  <r>
    <x v="0"/>
    <s v="Compressor"/>
    <d v="2015-06-27T00:08:15"/>
    <x v="1"/>
    <d v="2015-06-27T00:03:13"/>
    <x v="3"/>
    <n v="3.8"/>
    <n v="3.9"/>
    <x v="495"/>
  </r>
  <r>
    <x v="0"/>
    <s v="Compressor"/>
    <d v="2015-06-27T00:08:16"/>
    <x v="1"/>
    <d v="2015-06-27T00:03:13"/>
    <x v="3"/>
    <n v="5.2"/>
    <n v="5.4"/>
    <x v="496"/>
  </r>
  <r>
    <x v="0"/>
    <s v="Compressor"/>
    <d v="2015-06-27T00:08:17"/>
    <x v="0"/>
    <d v="2015-06-27T00:08:17"/>
    <x v="4"/>
    <n v="2.1"/>
    <n v="1"/>
    <x v="497"/>
  </r>
  <r>
    <x v="0"/>
    <s v="Compressor"/>
    <d v="2015-06-27T00:08:18"/>
    <x v="0"/>
    <d v="2015-06-27T00:08:17"/>
    <x v="4"/>
    <n v="1"/>
    <n v="2.1"/>
    <x v="498"/>
  </r>
  <r>
    <x v="0"/>
    <s v="Compressor"/>
    <d v="2015-06-27T00:08:19"/>
    <x v="0"/>
    <d v="2015-06-27T00:08:17"/>
    <x v="4"/>
    <n v="1.3"/>
    <n v="2.4"/>
    <x v="499"/>
  </r>
  <r>
    <x v="0"/>
    <s v="Compressor"/>
    <d v="2015-06-27T00:08:20"/>
    <x v="0"/>
    <d v="2015-06-27T00:08:17"/>
    <x v="4"/>
    <n v="2.2999999999999998"/>
    <n v="1.6"/>
    <x v="500"/>
  </r>
  <r>
    <x v="0"/>
    <s v="Compressor"/>
    <d v="2015-06-27T00:08:21"/>
    <x v="0"/>
    <d v="2015-06-27T00:08:17"/>
    <x v="4"/>
    <n v="2.6"/>
    <n v="2.7"/>
    <x v="501"/>
  </r>
  <r>
    <x v="0"/>
    <s v="Compressor"/>
    <d v="2015-06-27T00:08:22"/>
    <x v="0"/>
    <d v="2015-06-27T00:08:17"/>
    <x v="4"/>
    <n v="2.6"/>
    <n v="2.5"/>
    <x v="502"/>
  </r>
  <r>
    <x v="0"/>
    <s v="Compressor"/>
    <d v="2015-06-27T00:08:23"/>
    <x v="0"/>
    <d v="2015-06-27T00:08:17"/>
    <x v="4"/>
    <n v="1.2"/>
    <n v="2.2000000000000002"/>
    <x v="503"/>
  </r>
  <r>
    <x v="0"/>
    <s v="Compressor"/>
    <d v="2015-06-27T00:08:24"/>
    <x v="0"/>
    <d v="2015-06-27T00:08:17"/>
    <x v="4"/>
    <n v="1.3"/>
    <n v="1.5"/>
    <x v="504"/>
  </r>
  <r>
    <x v="0"/>
    <s v="Compressor"/>
    <d v="2015-06-27T00:08:25"/>
    <x v="0"/>
    <d v="2015-06-27T00:08:17"/>
    <x v="4"/>
    <n v="1.5"/>
    <n v="1.5"/>
    <x v="505"/>
  </r>
  <r>
    <x v="0"/>
    <s v="Compressor"/>
    <d v="2015-06-27T00:08:26"/>
    <x v="0"/>
    <d v="2015-06-27T00:08:17"/>
    <x v="4"/>
    <n v="1.8"/>
    <n v="1.4"/>
    <x v="506"/>
  </r>
  <r>
    <x v="0"/>
    <s v="Compressor"/>
    <d v="2015-06-27T00:08:27"/>
    <x v="0"/>
    <d v="2015-06-27T00:08:17"/>
    <x v="4"/>
    <n v="3"/>
    <n v="2"/>
    <x v="507"/>
  </r>
  <r>
    <x v="0"/>
    <s v="Compressor"/>
    <d v="2015-06-27T00:08:28"/>
    <x v="0"/>
    <d v="2015-06-27T00:08:17"/>
    <x v="4"/>
    <n v="1.9"/>
    <n v="1.8"/>
    <x v="508"/>
  </r>
  <r>
    <x v="0"/>
    <s v="Compressor"/>
    <d v="2015-06-27T00:08:29"/>
    <x v="0"/>
    <d v="2015-06-27T00:08:17"/>
    <x v="4"/>
    <n v="1.1000000000000001"/>
    <n v="1.4"/>
    <x v="509"/>
  </r>
  <r>
    <x v="0"/>
    <s v="Compressor"/>
    <d v="2015-06-27T00:08:30"/>
    <x v="0"/>
    <d v="2015-06-27T00:08:17"/>
    <x v="4"/>
    <n v="1.1000000000000001"/>
    <n v="2.9"/>
    <x v="510"/>
  </r>
  <r>
    <x v="0"/>
    <s v="Compressor"/>
    <d v="2015-06-27T00:08:31"/>
    <x v="0"/>
    <d v="2015-06-27T00:08:17"/>
    <x v="4"/>
    <n v="2.7"/>
    <n v="1.5"/>
    <x v="511"/>
  </r>
  <r>
    <x v="0"/>
    <s v="Compressor"/>
    <d v="2015-06-27T00:08:32"/>
    <x v="0"/>
    <d v="2015-06-27T00:08:17"/>
    <x v="4"/>
    <n v="1.6"/>
    <n v="2.8"/>
    <x v="512"/>
  </r>
  <r>
    <x v="0"/>
    <s v="Compressor"/>
    <d v="2015-06-27T00:08:33"/>
    <x v="0"/>
    <d v="2015-06-27T00:08:17"/>
    <x v="4"/>
    <n v="2.5"/>
    <n v="2.7"/>
    <x v="513"/>
  </r>
  <r>
    <x v="0"/>
    <s v="Compressor"/>
    <d v="2015-06-27T00:08:34"/>
    <x v="0"/>
    <d v="2015-06-27T00:08:17"/>
    <x v="4"/>
    <n v="1.2"/>
    <n v="2.6"/>
    <x v="514"/>
  </r>
  <r>
    <x v="0"/>
    <s v="Compressor"/>
    <d v="2015-06-27T00:08:35"/>
    <x v="0"/>
    <d v="2015-06-27T00:08:17"/>
    <x v="4"/>
    <n v="2.5"/>
    <n v="3"/>
    <x v="515"/>
  </r>
  <r>
    <x v="0"/>
    <s v="Compressor"/>
    <d v="2015-06-27T00:08:36"/>
    <x v="0"/>
    <d v="2015-06-27T00:08:17"/>
    <x v="4"/>
    <n v="1.4"/>
    <n v="1"/>
    <x v="516"/>
  </r>
  <r>
    <x v="0"/>
    <s v="Compressor"/>
    <d v="2015-06-27T00:08:37"/>
    <x v="0"/>
    <d v="2015-06-27T00:08:17"/>
    <x v="4"/>
    <n v="2.1"/>
    <n v="2.2999999999999998"/>
    <x v="517"/>
  </r>
  <r>
    <x v="0"/>
    <s v="Compressor"/>
    <d v="2015-06-27T00:08:38"/>
    <x v="0"/>
    <d v="2015-06-27T00:08:17"/>
    <x v="4"/>
    <n v="2.2000000000000002"/>
    <n v="1.7"/>
    <x v="518"/>
  </r>
  <r>
    <x v="0"/>
    <s v="Compressor"/>
    <d v="2015-06-27T00:08:39"/>
    <x v="0"/>
    <d v="2015-06-27T00:08:17"/>
    <x v="4"/>
    <n v="2.6"/>
    <n v="2.2999999999999998"/>
    <x v="519"/>
  </r>
  <r>
    <x v="0"/>
    <s v="Compressor"/>
    <d v="2015-06-27T00:08:40"/>
    <x v="0"/>
    <d v="2015-06-27T00:08:17"/>
    <x v="4"/>
    <n v="1.5"/>
    <n v="2.4"/>
    <x v="520"/>
  </r>
  <r>
    <x v="0"/>
    <s v="Compressor"/>
    <d v="2015-06-27T00:08:41"/>
    <x v="0"/>
    <d v="2015-06-27T00:08:17"/>
    <x v="4"/>
    <n v="1.9"/>
    <n v="2.5"/>
    <x v="521"/>
  </r>
  <r>
    <x v="0"/>
    <s v="Compressor"/>
    <d v="2015-06-27T00:08:42"/>
    <x v="0"/>
    <d v="2015-06-27T00:08:17"/>
    <x v="4"/>
    <n v="2.2000000000000002"/>
    <n v="1.6"/>
    <x v="522"/>
  </r>
  <r>
    <x v="0"/>
    <s v="Compressor"/>
    <d v="2015-06-27T00:08:43"/>
    <x v="0"/>
    <d v="2015-06-27T00:08:17"/>
    <x v="4"/>
    <n v="1.6"/>
    <n v="2.5"/>
    <x v="523"/>
  </r>
  <r>
    <x v="0"/>
    <s v="Compressor"/>
    <d v="2015-06-27T00:08:44"/>
    <x v="0"/>
    <d v="2015-06-27T00:08:17"/>
    <x v="4"/>
    <n v="2.8"/>
    <n v="2"/>
    <x v="524"/>
  </r>
  <r>
    <x v="0"/>
    <s v="Compressor"/>
    <d v="2015-06-27T00:08:45"/>
    <x v="0"/>
    <d v="2015-06-27T00:08:17"/>
    <x v="4"/>
    <n v="1.3"/>
    <n v="1.4"/>
    <x v="525"/>
  </r>
  <r>
    <x v="0"/>
    <s v="Compressor"/>
    <d v="2015-06-27T00:08:46"/>
    <x v="0"/>
    <d v="2015-06-27T00:08:17"/>
    <x v="4"/>
    <n v="2.1"/>
    <n v="1.1000000000000001"/>
    <x v="526"/>
  </r>
  <r>
    <x v="0"/>
    <s v="Compressor"/>
    <d v="2015-06-27T00:08:47"/>
    <x v="0"/>
    <d v="2015-06-27T00:08:17"/>
    <x v="4"/>
    <n v="2.1"/>
    <n v="2.4"/>
    <x v="527"/>
  </r>
  <r>
    <x v="0"/>
    <s v="Compressor"/>
    <d v="2015-06-27T00:08:48"/>
    <x v="0"/>
    <d v="2015-06-27T00:08:17"/>
    <x v="4"/>
    <n v="2.2999999999999998"/>
    <n v="1.6"/>
    <x v="528"/>
  </r>
  <r>
    <x v="0"/>
    <s v="Compressor"/>
    <d v="2015-06-27T00:08:49"/>
    <x v="0"/>
    <d v="2015-06-27T00:08:17"/>
    <x v="4"/>
    <n v="1.1000000000000001"/>
    <n v="1.6"/>
    <x v="529"/>
  </r>
  <r>
    <x v="0"/>
    <s v="Compressor"/>
    <d v="2015-06-27T00:08:50"/>
    <x v="0"/>
    <d v="2015-06-27T00:08:17"/>
    <x v="4"/>
    <n v="1.8"/>
    <n v="2.6"/>
    <x v="530"/>
  </r>
  <r>
    <x v="0"/>
    <s v="Compressor"/>
    <d v="2015-06-27T00:08:51"/>
    <x v="0"/>
    <d v="2015-06-27T00:08:17"/>
    <x v="4"/>
    <n v="1.8"/>
    <n v="1.2"/>
    <x v="531"/>
  </r>
  <r>
    <x v="0"/>
    <s v="Compressor"/>
    <d v="2015-06-27T00:08:52"/>
    <x v="0"/>
    <d v="2015-06-27T00:08:17"/>
    <x v="4"/>
    <n v="1.4"/>
    <n v="2.2999999999999998"/>
    <x v="532"/>
  </r>
  <r>
    <x v="0"/>
    <s v="Compressor"/>
    <d v="2015-06-27T00:08:53"/>
    <x v="0"/>
    <d v="2015-06-27T00:08:17"/>
    <x v="4"/>
    <n v="2.4"/>
    <n v="2.1"/>
    <x v="533"/>
  </r>
  <r>
    <x v="0"/>
    <s v="Compressor"/>
    <d v="2015-06-27T00:08:54"/>
    <x v="0"/>
    <d v="2015-06-27T00:08:17"/>
    <x v="4"/>
    <n v="2.6"/>
    <n v="2.8"/>
    <x v="534"/>
  </r>
  <r>
    <x v="0"/>
    <s v="Compressor"/>
    <d v="2015-06-27T00:08:55"/>
    <x v="0"/>
    <d v="2015-06-27T00:08:17"/>
    <x v="4"/>
    <n v="1.6"/>
    <n v="1.7"/>
    <x v="535"/>
  </r>
  <r>
    <x v="0"/>
    <s v="Compressor"/>
    <d v="2015-06-27T00:08:56"/>
    <x v="0"/>
    <d v="2015-06-27T00:08:17"/>
    <x v="4"/>
    <n v="1.3"/>
    <n v="1.5"/>
    <x v="536"/>
  </r>
  <r>
    <x v="0"/>
    <s v="Compressor"/>
    <d v="2015-06-27T00:08:57"/>
    <x v="0"/>
    <d v="2015-06-27T00:08:17"/>
    <x v="4"/>
    <n v="1.8"/>
    <n v="2.2999999999999998"/>
    <x v="537"/>
  </r>
  <r>
    <x v="0"/>
    <s v="Compressor"/>
    <d v="2015-06-27T00:08:58"/>
    <x v="0"/>
    <d v="2015-06-27T00:08:17"/>
    <x v="4"/>
    <n v="2.8"/>
    <n v="1.5"/>
    <x v="538"/>
  </r>
  <r>
    <x v="0"/>
    <s v="Compressor"/>
    <d v="2015-06-27T00:08:59"/>
    <x v="0"/>
    <d v="2015-06-27T00:08:17"/>
    <x v="4"/>
    <n v="1.2"/>
    <n v="1.7"/>
    <x v="539"/>
  </r>
  <r>
    <x v="0"/>
    <s v="Compressor"/>
    <d v="2015-06-27T00:09:00"/>
    <x v="0"/>
    <d v="2015-06-27T00:08:17"/>
    <x v="4"/>
    <n v="1.9"/>
    <n v="2"/>
    <x v="540"/>
  </r>
  <r>
    <x v="0"/>
    <s v="Compressor"/>
    <d v="2015-06-27T00:09:01"/>
    <x v="0"/>
    <d v="2015-06-27T00:08:17"/>
    <x v="4"/>
    <n v="3"/>
    <n v="1.3"/>
    <x v="541"/>
  </r>
  <r>
    <x v="0"/>
    <s v="Compressor"/>
    <d v="2015-06-27T00:09:02"/>
    <x v="0"/>
    <d v="2015-06-27T00:08:17"/>
    <x v="4"/>
    <n v="1.8"/>
    <n v="1"/>
    <x v="542"/>
  </r>
  <r>
    <x v="0"/>
    <s v="Compressor"/>
    <d v="2015-06-27T00:09:03"/>
    <x v="0"/>
    <d v="2015-06-27T00:08:17"/>
    <x v="4"/>
    <n v="2.1"/>
    <n v="2.4"/>
    <x v="543"/>
  </r>
  <r>
    <x v="0"/>
    <s v="Compressor"/>
    <d v="2015-06-27T00:09:04"/>
    <x v="0"/>
    <d v="2015-06-27T00:08:17"/>
    <x v="4"/>
    <n v="1.9"/>
    <n v="2.5"/>
    <x v="544"/>
  </r>
  <r>
    <x v="0"/>
    <s v="Compressor"/>
    <d v="2015-06-27T00:09:05"/>
    <x v="0"/>
    <d v="2015-06-27T00:08:17"/>
    <x v="4"/>
    <n v="1.3"/>
    <n v="2.4"/>
    <x v="545"/>
  </r>
  <r>
    <x v="0"/>
    <s v="Compressor"/>
    <d v="2015-06-27T00:09:06"/>
    <x v="0"/>
    <d v="2015-06-27T00:08:17"/>
    <x v="4"/>
    <n v="2.6"/>
    <n v="1.5"/>
    <x v="546"/>
  </r>
  <r>
    <x v="0"/>
    <s v="Compressor"/>
    <d v="2015-06-27T00:09:07"/>
    <x v="0"/>
    <d v="2015-06-27T00:08:17"/>
    <x v="4"/>
    <n v="1"/>
    <n v="1.2"/>
    <x v="547"/>
  </r>
  <r>
    <x v="0"/>
    <s v="Compressor"/>
    <d v="2015-06-27T00:09:08"/>
    <x v="0"/>
    <d v="2015-06-27T00:08:17"/>
    <x v="4"/>
    <n v="1"/>
    <n v="1.7"/>
    <x v="548"/>
  </r>
  <r>
    <x v="0"/>
    <s v="Compressor"/>
    <d v="2015-06-27T00:09:09"/>
    <x v="0"/>
    <d v="2015-06-27T00:08:17"/>
    <x v="4"/>
    <n v="1.7"/>
    <n v="1.6"/>
    <x v="549"/>
  </r>
  <r>
    <x v="0"/>
    <s v="Compressor"/>
    <d v="2015-06-27T00:09:10"/>
    <x v="0"/>
    <d v="2015-06-27T00:08:17"/>
    <x v="4"/>
    <n v="1.2"/>
    <n v="2"/>
    <x v="550"/>
  </r>
  <r>
    <x v="0"/>
    <s v="Compressor"/>
    <d v="2015-06-27T00:09:11"/>
    <x v="0"/>
    <d v="2015-06-27T00:08:17"/>
    <x v="4"/>
    <n v="1.7"/>
    <n v="1.3"/>
    <x v="551"/>
  </r>
  <r>
    <x v="0"/>
    <s v="Compressor"/>
    <d v="2015-06-27T00:09:12"/>
    <x v="0"/>
    <d v="2015-06-27T00:08:17"/>
    <x v="4"/>
    <n v="3"/>
    <n v="2.1"/>
    <x v="552"/>
  </r>
  <r>
    <x v="0"/>
    <s v="Compressor"/>
    <d v="2015-06-27T00:09:13"/>
    <x v="0"/>
    <d v="2015-06-27T00:08:17"/>
    <x v="4"/>
    <n v="1.1000000000000001"/>
    <n v="1.4"/>
    <x v="553"/>
  </r>
  <r>
    <x v="0"/>
    <s v="Compressor"/>
    <d v="2015-06-27T00:09:14"/>
    <x v="0"/>
    <d v="2015-06-27T00:08:17"/>
    <x v="4"/>
    <n v="3"/>
    <n v="2.6"/>
    <x v="554"/>
  </r>
  <r>
    <x v="0"/>
    <s v="Compressor"/>
    <d v="2015-06-27T00:09:15"/>
    <x v="0"/>
    <d v="2015-06-27T00:08:17"/>
    <x v="4"/>
    <n v="1.5"/>
    <n v="1.6"/>
    <x v="555"/>
  </r>
  <r>
    <x v="0"/>
    <s v="Compressor"/>
    <d v="2015-06-27T00:09:16"/>
    <x v="0"/>
    <d v="2015-06-27T00:08:17"/>
    <x v="4"/>
    <n v="2.2999999999999998"/>
    <n v="1.9"/>
    <x v="556"/>
  </r>
  <r>
    <x v="0"/>
    <s v="Compressor"/>
    <d v="2015-06-27T00:09:17"/>
    <x v="0"/>
    <d v="2015-06-27T00:08:17"/>
    <x v="4"/>
    <n v="1.4"/>
    <n v="2.5"/>
    <x v="557"/>
  </r>
  <r>
    <x v="0"/>
    <s v="Compressor"/>
    <d v="2015-06-27T00:09:18"/>
    <x v="0"/>
    <d v="2015-06-27T00:08:17"/>
    <x v="4"/>
    <n v="1.2"/>
    <n v="2.6"/>
    <x v="558"/>
  </r>
  <r>
    <x v="0"/>
    <s v="Compressor"/>
    <d v="2015-06-27T00:09:19"/>
    <x v="0"/>
    <d v="2015-06-27T00:08:17"/>
    <x v="4"/>
    <n v="1"/>
    <n v="2.5"/>
    <x v="559"/>
  </r>
  <r>
    <x v="0"/>
    <s v="Compressor"/>
    <d v="2015-06-27T00:09:20"/>
    <x v="0"/>
    <d v="2015-06-27T00:08:17"/>
    <x v="4"/>
    <n v="1"/>
    <n v="2.2999999999999998"/>
    <x v="560"/>
  </r>
  <r>
    <x v="0"/>
    <s v="Compressor"/>
    <d v="2015-06-27T00:09:21"/>
    <x v="0"/>
    <d v="2015-06-27T00:08:17"/>
    <x v="4"/>
    <n v="1.3"/>
    <n v="1.1000000000000001"/>
    <x v="561"/>
  </r>
  <r>
    <x v="0"/>
    <s v="Compressor"/>
    <d v="2015-06-27T00:09:22"/>
    <x v="0"/>
    <d v="2015-06-27T00:08:17"/>
    <x v="4"/>
    <n v="2"/>
    <n v="1.3"/>
    <x v="562"/>
  </r>
  <r>
    <x v="0"/>
    <s v="Compressor"/>
    <d v="2015-06-27T00:09:23"/>
    <x v="0"/>
    <d v="2015-06-27T00:08:17"/>
    <x v="4"/>
    <n v="2.6"/>
    <n v="1.9"/>
    <x v="563"/>
  </r>
  <r>
    <x v="0"/>
    <s v="Compressor"/>
    <d v="2015-06-27T00:09:24"/>
    <x v="0"/>
    <d v="2015-06-27T00:08:17"/>
    <x v="4"/>
    <n v="1.5"/>
    <n v="2.6"/>
    <x v="564"/>
  </r>
  <r>
    <x v="0"/>
    <s v="Compressor"/>
    <d v="2015-06-27T00:09:25"/>
    <x v="0"/>
    <d v="2015-06-27T00:08:17"/>
    <x v="4"/>
    <n v="2.1"/>
    <n v="2.4"/>
    <x v="565"/>
  </r>
  <r>
    <x v="0"/>
    <s v="Compressor"/>
    <d v="2015-06-27T00:09:26"/>
    <x v="0"/>
    <d v="2015-06-27T00:08:17"/>
    <x v="4"/>
    <n v="1"/>
    <n v="1.4"/>
    <x v="566"/>
  </r>
  <r>
    <x v="0"/>
    <s v="Compressor"/>
    <d v="2015-06-27T00:09:27"/>
    <x v="0"/>
    <d v="2015-06-27T00:08:17"/>
    <x v="4"/>
    <n v="1.6"/>
    <n v="2.2000000000000002"/>
    <x v="567"/>
  </r>
  <r>
    <x v="0"/>
    <s v="Compressor"/>
    <d v="2015-06-27T00:09:28"/>
    <x v="0"/>
    <d v="2015-06-27T00:08:17"/>
    <x v="4"/>
    <n v="1.1000000000000001"/>
    <n v="2.2999999999999998"/>
    <x v="568"/>
  </r>
  <r>
    <x v="0"/>
    <s v="Compressor"/>
    <d v="2015-06-27T00:09:29"/>
    <x v="0"/>
    <d v="2015-06-27T00:08:17"/>
    <x v="4"/>
    <n v="1.5"/>
    <n v="1"/>
    <x v="569"/>
  </r>
  <r>
    <x v="0"/>
    <s v="Compressor"/>
    <d v="2015-06-27T00:09:30"/>
    <x v="0"/>
    <d v="2015-06-27T00:08:17"/>
    <x v="4"/>
    <n v="2.9"/>
    <n v="1.1000000000000001"/>
    <x v="570"/>
  </r>
  <r>
    <x v="0"/>
    <s v="Compressor"/>
    <d v="2015-06-27T00:09:31"/>
    <x v="0"/>
    <d v="2015-06-27T00:08:17"/>
    <x v="4"/>
    <n v="1"/>
    <n v="1.7"/>
    <x v="571"/>
  </r>
  <r>
    <x v="0"/>
    <s v="Compressor"/>
    <d v="2015-06-27T00:09:32"/>
    <x v="0"/>
    <d v="2015-06-27T00:08:17"/>
    <x v="4"/>
    <n v="2.2000000000000002"/>
    <n v="2"/>
    <x v="572"/>
  </r>
  <r>
    <x v="0"/>
    <s v="Compressor"/>
    <d v="2015-06-27T00:09:33"/>
    <x v="0"/>
    <d v="2015-06-27T00:08:17"/>
    <x v="4"/>
    <n v="1.7"/>
    <n v="1"/>
    <x v="573"/>
  </r>
  <r>
    <x v="0"/>
    <s v="Compressor"/>
    <d v="2015-06-27T00:09:34"/>
    <x v="0"/>
    <d v="2015-06-27T00:08:17"/>
    <x v="4"/>
    <n v="1.7"/>
    <n v="1.7"/>
    <x v="574"/>
  </r>
  <r>
    <x v="0"/>
    <s v="Compressor"/>
    <d v="2015-06-27T00:09:35"/>
    <x v="0"/>
    <d v="2015-06-27T00:08:17"/>
    <x v="4"/>
    <n v="1.9"/>
    <n v="1.4"/>
    <x v="575"/>
  </r>
  <r>
    <x v="0"/>
    <s v="Compressor"/>
    <d v="2015-06-27T00:09:36"/>
    <x v="0"/>
    <d v="2015-06-27T00:08:17"/>
    <x v="4"/>
    <n v="2.1"/>
    <n v="2"/>
    <x v="576"/>
  </r>
  <r>
    <x v="0"/>
    <s v="Compressor"/>
    <d v="2015-06-27T00:09:37"/>
    <x v="0"/>
    <d v="2015-06-27T00:08:17"/>
    <x v="4"/>
    <n v="3"/>
    <n v="2.4"/>
    <x v="577"/>
  </r>
  <r>
    <x v="0"/>
    <s v="Compressor"/>
    <d v="2015-06-27T00:09:38"/>
    <x v="0"/>
    <d v="2015-06-27T00:08:17"/>
    <x v="4"/>
    <n v="1.5"/>
    <n v="1.7"/>
    <x v="578"/>
  </r>
  <r>
    <x v="0"/>
    <s v="Compressor"/>
    <d v="2015-06-27T00:09:39"/>
    <x v="0"/>
    <d v="2015-06-27T00:08:17"/>
    <x v="4"/>
    <n v="3"/>
    <n v="2.5"/>
    <x v="579"/>
  </r>
  <r>
    <x v="0"/>
    <s v="Compressor"/>
    <d v="2015-06-27T00:09:40"/>
    <x v="0"/>
    <d v="2015-06-27T00:08:17"/>
    <x v="4"/>
    <n v="1.3"/>
    <n v="1.2"/>
    <x v="580"/>
  </r>
  <r>
    <x v="0"/>
    <s v="Compressor"/>
    <d v="2015-06-27T00:09:41"/>
    <x v="0"/>
    <d v="2015-06-27T00:08:17"/>
    <x v="4"/>
    <n v="1.6"/>
    <n v="1"/>
    <x v="581"/>
  </r>
  <r>
    <x v="0"/>
    <s v="Compressor"/>
    <d v="2015-06-27T00:09:42"/>
    <x v="0"/>
    <d v="2015-06-27T00:08:17"/>
    <x v="4"/>
    <n v="1.2"/>
    <n v="2.5"/>
    <x v="582"/>
  </r>
  <r>
    <x v="0"/>
    <s v="Compressor"/>
    <d v="2015-06-27T00:09:43"/>
    <x v="0"/>
    <d v="2015-06-27T00:08:17"/>
    <x v="4"/>
    <n v="2.9"/>
    <n v="1"/>
    <x v="583"/>
  </r>
  <r>
    <x v="0"/>
    <s v="Compressor"/>
    <d v="2015-06-27T00:09:44"/>
    <x v="0"/>
    <d v="2015-06-27T00:08:17"/>
    <x v="4"/>
    <n v="1"/>
    <n v="1.6"/>
    <x v="584"/>
  </r>
  <r>
    <x v="0"/>
    <s v="Compressor"/>
    <d v="2015-06-27T00:09:45"/>
    <x v="0"/>
    <d v="2015-06-27T00:08:17"/>
    <x v="4"/>
    <n v="1.8"/>
    <n v="1.2"/>
    <x v="585"/>
  </r>
  <r>
    <x v="0"/>
    <s v="Compressor"/>
    <d v="2015-06-27T00:09:46"/>
    <x v="0"/>
    <d v="2015-06-27T00:08:17"/>
    <x v="4"/>
    <n v="2.9"/>
    <n v="1.2"/>
    <x v="586"/>
  </r>
  <r>
    <x v="0"/>
    <s v="Compressor"/>
    <d v="2015-06-27T00:09:47"/>
    <x v="0"/>
    <d v="2015-06-27T00:08:17"/>
    <x v="4"/>
    <n v="1.5"/>
    <n v="1.9"/>
    <x v="587"/>
  </r>
  <r>
    <x v="0"/>
    <s v="Compressor"/>
    <d v="2015-06-27T00:09:48"/>
    <x v="0"/>
    <d v="2015-06-27T00:08:17"/>
    <x v="4"/>
    <n v="1"/>
    <n v="2.6"/>
    <x v="588"/>
  </r>
  <r>
    <x v="0"/>
    <s v="Compressor"/>
    <d v="2015-06-27T00:09:49"/>
    <x v="0"/>
    <d v="2015-06-27T00:08:17"/>
    <x v="4"/>
    <n v="1.2"/>
    <n v="2.2999999999999998"/>
    <x v="589"/>
  </r>
  <r>
    <x v="0"/>
    <s v="Compressor"/>
    <d v="2015-06-27T00:09:50"/>
    <x v="0"/>
    <d v="2015-06-27T00:08:17"/>
    <x v="4"/>
    <n v="1.2"/>
    <n v="2"/>
    <x v="590"/>
  </r>
  <r>
    <x v="0"/>
    <s v="Compressor"/>
    <d v="2015-06-27T00:09:51"/>
    <x v="0"/>
    <d v="2015-06-27T00:08:17"/>
    <x v="4"/>
    <n v="2.8"/>
    <n v="2.9"/>
    <x v="591"/>
  </r>
  <r>
    <x v="0"/>
    <s v="Compressor"/>
    <d v="2015-06-27T00:09:52"/>
    <x v="0"/>
    <d v="2015-06-27T00:08:17"/>
    <x v="4"/>
    <n v="2.6"/>
    <n v="2.5"/>
    <x v="592"/>
  </r>
  <r>
    <x v="0"/>
    <s v="Compressor"/>
    <d v="2015-06-27T00:09:53"/>
    <x v="0"/>
    <d v="2015-06-27T00:08:17"/>
    <x v="4"/>
    <n v="1.7"/>
    <n v="2"/>
    <x v="593"/>
  </r>
  <r>
    <x v="0"/>
    <s v="Compressor"/>
    <d v="2015-06-27T00:09:54"/>
    <x v="0"/>
    <d v="2015-06-27T00:08:17"/>
    <x v="4"/>
    <n v="2.2999999999999998"/>
    <n v="2.2000000000000002"/>
    <x v="594"/>
  </r>
  <r>
    <x v="0"/>
    <s v="Compressor"/>
    <d v="2015-06-27T00:09:55"/>
    <x v="0"/>
    <d v="2015-06-27T00:08:17"/>
    <x v="4"/>
    <n v="1.1000000000000001"/>
    <n v="1.9"/>
    <x v="595"/>
  </r>
  <r>
    <x v="0"/>
    <s v="Compressor"/>
    <d v="2015-06-27T00:09:56"/>
    <x v="0"/>
    <d v="2015-06-27T00:08:17"/>
    <x v="4"/>
    <n v="2.2999999999999998"/>
    <n v="1.9"/>
    <x v="596"/>
  </r>
  <r>
    <x v="0"/>
    <s v="Compressor"/>
    <d v="2015-06-27T00:09:57"/>
    <x v="0"/>
    <d v="2015-06-27T00:08:17"/>
    <x v="4"/>
    <n v="2.6"/>
    <n v="3"/>
    <x v="597"/>
  </r>
  <r>
    <x v="0"/>
    <s v="Compressor"/>
    <d v="2015-06-27T00:09:58"/>
    <x v="0"/>
    <d v="2015-06-27T00:08:17"/>
    <x v="4"/>
    <n v="2.1"/>
    <n v="2"/>
    <x v="598"/>
  </r>
  <r>
    <x v="0"/>
    <s v="Compressor"/>
    <d v="2015-06-27T00:09:59"/>
    <x v="0"/>
    <d v="2015-06-27T00:08:17"/>
    <x v="4"/>
    <n v="1.6"/>
    <n v="1.1000000000000001"/>
    <x v="599"/>
  </r>
  <r>
    <x v="0"/>
    <s v="Compressor"/>
    <d v="2015-06-27T00:10:00"/>
    <x v="0"/>
    <d v="2015-06-27T00:08:17"/>
    <x v="4"/>
    <n v="1.6"/>
    <n v="2"/>
    <x v="600"/>
  </r>
  <r>
    <x v="0"/>
    <s v="Compressor"/>
    <d v="2015-06-27T00:10:01"/>
    <x v="0"/>
    <d v="2015-06-27T00:08:17"/>
    <x v="4"/>
    <n v="2.4"/>
    <n v="2.6"/>
    <x v="601"/>
  </r>
  <r>
    <x v="0"/>
    <s v="Compressor"/>
    <d v="2015-06-27T00:10:02"/>
    <x v="0"/>
    <d v="2015-06-27T00:08:17"/>
    <x v="4"/>
    <n v="1"/>
    <n v="1.6"/>
    <x v="602"/>
  </r>
  <r>
    <x v="0"/>
    <s v="Compressor"/>
    <d v="2015-06-27T00:10:03"/>
    <x v="0"/>
    <d v="2015-06-27T00:08:17"/>
    <x v="4"/>
    <n v="1.3"/>
    <n v="2.1"/>
    <x v="603"/>
  </r>
  <r>
    <x v="0"/>
    <s v="Compressor"/>
    <d v="2015-06-27T00:10:04"/>
    <x v="0"/>
    <d v="2015-06-27T00:08:17"/>
    <x v="4"/>
    <n v="2.5"/>
    <n v="2.6"/>
    <x v="604"/>
  </r>
  <r>
    <x v="0"/>
    <s v="Compressor"/>
    <d v="2015-06-27T00:10:05"/>
    <x v="0"/>
    <d v="2015-06-27T00:08:17"/>
    <x v="4"/>
    <n v="1"/>
    <n v="2.7"/>
    <x v="605"/>
  </r>
  <r>
    <x v="0"/>
    <s v="Compressor"/>
    <d v="2015-06-27T00:10:06"/>
    <x v="0"/>
    <d v="2015-06-27T00:08:17"/>
    <x v="4"/>
    <n v="1.9"/>
    <n v="2.4"/>
    <x v="606"/>
  </r>
  <r>
    <x v="0"/>
    <s v="Compressor"/>
    <d v="2015-06-27T00:10:07"/>
    <x v="0"/>
    <d v="2015-06-27T00:08:17"/>
    <x v="4"/>
    <n v="2"/>
    <n v="1.2"/>
    <x v="607"/>
  </r>
  <r>
    <x v="0"/>
    <s v="Compressor"/>
    <d v="2015-06-27T00:10:08"/>
    <x v="0"/>
    <d v="2015-06-27T00:08:17"/>
    <x v="4"/>
    <n v="2.2000000000000002"/>
    <n v="2.8"/>
    <x v="608"/>
  </r>
  <r>
    <x v="0"/>
    <s v="Compressor"/>
    <d v="2015-06-27T00:10:09"/>
    <x v="0"/>
    <d v="2015-06-27T00:08:17"/>
    <x v="4"/>
    <n v="1.3"/>
    <n v="2.7"/>
    <x v="609"/>
  </r>
  <r>
    <x v="0"/>
    <s v="Compressor"/>
    <d v="2015-06-27T00:10:10"/>
    <x v="0"/>
    <d v="2015-06-27T00:08:17"/>
    <x v="4"/>
    <n v="3"/>
    <n v="1.2"/>
    <x v="610"/>
  </r>
  <r>
    <x v="0"/>
    <s v="Compressor"/>
    <d v="2015-06-27T00:10:11"/>
    <x v="1"/>
    <d v="2015-06-27T00:10:11"/>
    <x v="5"/>
    <n v="5.0999999999999996"/>
    <n v="4.3"/>
    <x v="611"/>
  </r>
  <r>
    <x v="0"/>
    <s v="Compressor"/>
    <d v="2015-06-27T00:10:12"/>
    <x v="1"/>
    <d v="2015-06-27T00:10:11"/>
    <x v="5"/>
    <n v="4"/>
    <n v="4.3"/>
    <x v="612"/>
  </r>
  <r>
    <x v="0"/>
    <s v="Compressor"/>
    <d v="2015-06-27T00:10:13"/>
    <x v="1"/>
    <d v="2015-06-27T00:10:11"/>
    <x v="5"/>
    <n v="5.6"/>
    <n v="5.4"/>
    <x v="613"/>
  </r>
  <r>
    <x v="0"/>
    <s v="Compressor"/>
    <d v="2015-06-27T00:10:14"/>
    <x v="1"/>
    <d v="2015-06-27T00:10:11"/>
    <x v="5"/>
    <n v="5.6"/>
    <n v="3.5"/>
    <x v="614"/>
  </r>
  <r>
    <x v="0"/>
    <s v="Compressor"/>
    <d v="2015-06-27T00:10:15"/>
    <x v="1"/>
    <d v="2015-06-27T00:10:11"/>
    <x v="5"/>
    <n v="5.6"/>
    <n v="4.4000000000000004"/>
    <x v="615"/>
  </r>
  <r>
    <x v="0"/>
    <s v="Compressor"/>
    <d v="2015-06-27T00:10:16"/>
    <x v="1"/>
    <d v="2015-06-27T00:10:11"/>
    <x v="5"/>
    <n v="4.5999999999999996"/>
    <n v="5.3"/>
    <x v="616"/>
  </r>
  <r>
    <x v="0"/>
    <s v="Compressor"/>
    <d v="2015-06-27T00:10:17"/>
    <x v="1"/>
    <d v="2015-06-27T00:10:11"/>
    <x v="5"/>
    <n v="5"/>
    <n v="5.3"/>
    <x v="617"/>
  </r>
  <r>
    <x v="0"/>
    <s v="Compressor"/>
    <d v="2015-06-27T00:10:18"/>
    <x v="1"/>
    <d v="2015-06-27T00:10:11"/>
    <x v="5"/>
    <n v="3.4"/>
    <n v="5.8"/>
    <x v="618"/>
  </r>
  <r>
    <x v="0"/>
    <s v="Compressor"/>
    <d v="2015-06-27T00:10:19"/>
    <x v="1"/>
    <d v="2015-06-27T00:10:11"/>
    <x v="5"/>
    <n v="5.2"/>
    <n v="4.0999999999999996"/>
    <x v="619"/>
  </r>
  <r>
    <x v="0"/>
    <s v="Compressor"/>
    <d v="2015-06-27T00:10:20"/>
    <x v="1"/>
    <d v="2015-06-27T00:10:11"/>
    <x v="5"/>
    <n v="5.9"/>
    <n v="4.9000000000000004"/>
    <x v="620"/>
  </r>
  <r>
    <x v="0"/>
    <s v="Compressor"/>
    <d v="2015-06-27T00:10:21"/>
    <x v="1"/>
    <d v="2015-06-27T00:10:11"/>
    <x v="5"/>
    <n v="4.8"/>
    <n v="4.4000000000000004"/>
    <x v="621"/>
  </r>
  <r>
    <x v="0"/>
    <s v="Compressor"/>
    <d v="2015-06-27T00:10:22"/>
    <x v="1"/>
    <d v="2015-06-27T00:10:11"/>
    <x v="5"/>
    <n v="4.5"/>
    <n v="3.5"/>
    <x v="622"/>
  </r>
  <r>
    <x v="0"/>
    <s v="Compressor"/>
    <d v="2015-06-27T00:10:23"/>
    <x v="1"/>
    <d v="2015-06-27T00:10:11"/>
    <x v="5"/>
    <n v="3.7"/>
    <n v="4"/>
    <x v="623"/>
  </r>
  <r>
    <x v="0"/>
    <s v="Compressor"/>
    <d v="2015-06-27T00:10:24"/>
    <x v="1"/>
    <d v="2015-06-27T00:10:11"/>
    <x v="5"/>
    <n v="3.9"/>
    <n v="3"/>
    <x v="624"/>
  </r>
  <r>
    <x v="0"/>
    <s v="Compressor"/>
    <d v="2015-06-27T00:10:25"/>
    <x v="1"/>
    <d v="2015-06-27T00:10:11"/>
    <x v="5"/>
    <n v="3.4"/>
    <n v="5.0999999999999996"/>
    <x v="625"/>
  </r>
  <r>
    <x v="0"/>
    <s v="Compressor"/>
    <d v="2015-06-27T00:10:26"/>
    <x v="1"/>
    <d v="2015-06-27T00:10:11"/>
    <x v="5"/>
    <n v="6"/>
    <n v="6"/>
    <x v="626"/>
  </r>
  <r>
    <x v="0"/>
    <s v="Compressor"/>
    <d v="2015-06-27T00:10:27"/>
    <x v="1"/>
    <d v="2015-06-27T00:10:11"/>
    <x v="5"/>
    <n v="4.7"/>
    <n v="4.2"/>
    <x v="627"/>
  </r>
  <r>
    <x v="0"/>
    <s v="Compressor"/>
    <d v="2015-06-27T00:10:28"/>
    <x v="1"/>
    <d v="2015-06-27T00:10:11"/>
    <x v="5"/>
    <n v="5.9"/>
    <n v="3.7"/>
    <x v="628"/>
  </r>
  <r>
    <x v="0"/>
    <s v="Compressor"/>
    <d v="2015-06-27T00:10:29"/>
    <x v="1"/>
    <d v="2015-06-27T00:10:11"/>
    <x v="5"/>
    <n v="4.5999999999999996"/>
    <n v="5.0999999999999996"/>
    <x v="629"/>
  </r>
  <r>
    <x v="0"/>
    <s v="Compressor"/>
    <d v="2015-06-27T00:10:30"/>
    <x v="1"/>
    <d v="2015-06-27T00:10:11"/>
    <x v="5"/>
    <n v="3.4"/>
    <n v="4.5"/>
    <x v="630"/>
  </r>
  <r>
    <x v="0"/>
    <s v="Compressor"/>
    <d v="2015-06-27T00:10:31"/>
    <x v="1"/>
    <d v="2015-06-27T00:10:11"/>
    <x v="5"/>
    <n v="4.5"/>
    <n v="3"/>
    <x v="631"/>
  </r>
  <r>
    <x v="0"/>
    <s v="Compressor"/>
    <d v="2015-06-27T00:10:32"/>
    <x v="1"/>
    <d v="2015-06-27T00:10:11"/>
    <x v="5"/>
    <n v="5.2"/>
    <n v="5.9"/>
    <x v="632"/>
  </r>
  <r>
    <x v="0"/>
    <s v="Compressor"/>
    <d v="2015-06-27T00:10:33"/>
    <x v="1"/>
    <d v="2015-06-27T00:10:11"/>
    <x v="5"/>
    <n v="5.8"/>
    <n v="6"/>
    <x v="633"/>
  </r>
  <r>
    <x v="0"/>
    <s v="Compressor"/>
    <d v="2015-06-27T00:10:34"/>
    <x v="1"/>
    <d v="2015-06-27T00:10:11"/>
    <x v="5"/>
    <n v="4.4000000000000004"/>
    <n v="5.3"/>
    <x v="634"/>
  </r>
  <r>
    <x v="0"/>
    <s v="Compressor"/>
    <d v="2015-06-27T00:10:35"/>
    <x v="1"/>
    <d v="2015-06-27T00:10:11"/>
    <x v="5"/>
    <n v="5.2"/>
    <n v="3.6"/>
    <x v="635"/>
  </r>
  <r>
    <x v="0"/>
    <s v="Compressor"/>
    <d v="2015-06-27T00:10:36"/>
    <x v="1"/>
    <d v="2015-06-27T00:10:11"/>
    <x v="5"/>
    <n v="5"/>
    <n v="5.7"/>
    <x v="636"/>
  </r>
  <r>
    <x v="0"/>
    <s v="Compressor"/>
    <d v="2015-06-27T00:10:37"/>
    <x v="1"/>
    <d v="2015-06-27T00:10:11"/>
    <x v="5"/>
    <n v="3"/>
    <n v="3.7"/>
    <x v="637"/>
  </r>
  <r>
    <x v="0"/>
    <s v="Compressor"/>
    <d v="2015-06-27T00:10:38"/>
    <x v="1"/>
    <d v="2015-06-27T00:10:11"/>
    <x v="5"/>
    <n v="4.7"/>
    <n v="3"/>
    <x v="638"/>
  </r>
  <r>
    <x v="0"/>
    <s v="Compressor"/>
    <d v="2015-06-27T00:10:39"/>
    <x v="1"/>
    <d v="2015-06-27T00:10:11"/>
    <x v="5"/>
    <n v="4.3"/>
    <n v="4"/>
    <x v="639"/>
  </r>
  <r>
    <x v="0"/>
    <s v="Compressor"/>
    <d v="2015-06-27T00:10:40"/>
    <x v="1"/>
    <d v="2015-06-27T00:10:11"/>
    <x v="5"/>
    <n v="3.8"/>
    <n v="4"/>
    <x v="640"/>
  </r>
  <r>
    <x v="0"/>
    <s v="Compressor"/>
    <d v="2015-06-27T00:10:41"/>
    <x v="1"/>
    <d v="2015-06-27T00:10:11"/>
    <x v="5"/>
    <n v="5.5"/>
    <n v="5.2"/>
    <x v="641"/>
  </r>
  <r>
    <x v="0"/>
    <s v="Compressor"/>
    <d v="2015-06-27T00:10:42"/>
    <x v="1"/>
    <d v="2015-06-27T00:10:11"/>
    <x v="5"/>
    <n v="5.4"/>
    <n v="3.2"/>
    <x v="642"/>
  </r>
  <r>
    <x v="0"/>
    <s v="Compressor"/>
    <d v="2015-06-27T00:10:43"/>
    <x v="1"/>
    <d v="2015-06-27T00:10:11"/>
    <x v="5"/>
    <n v="4.9000000000000004"/>
    <n v="5"/>
    <x v="643"/>
  </r>
  <r>
    <x v="0"/>
    <s v="Compressor"/>
    <d v="2015-06-27T00:10:44"/>
    <x v="1"/>
    <d v="2015-06-27T00:10:11"/>
    <x v="5"/>
    <n v="3"/>
    <n v="4.5"/>
    <x v="644"/>
  </r>
  <r>
    <x v="0"/>
    <s v="Compressor"/>
    <d v="2015-06-27T00:10:45"/>
    <x v="1"/>
    <d v="2015-06-27T00:10:11"/>
    <x v="5"/>
    <n v="3.8"/>
    <n v="5.6"/>
    <x v="645"/>
  </r>
  <r>
    <x v="0"/>
    <s v="Compressor"/>
    <d v="2015-06-27T00:10:46"/>
    <x v="1"/>
    <d v="2015-06-27T00:10:11"/>
    <x v="5"/>
    <n v="4"/>
    <n v="5.5"/>
    <x v="646"/>
  </r>
  <r>
    <x v="0"/>
    <s v="Compressor"/>
    <d v="2015-06-27T00:10:47"/>
    <x v="1"/>
    <d v="2015-06-27T00:10:11"/>
    <x v="5"/>
    <n v="5.3"/>
    <n v="3.9"/>
    <x v="647"/>
  </r>
  <r>
    <x v="0"/>
    <s v="Compressor"/>
    <d v="2015-06-27T00:10:48"/>
    <x v="1"/>
    <d v="2015-06-27T00:10:11"/>
    <x v="5"/>
    <n v="3"/>
    <n v="5.2"/>
    <x v="648"/>
  </r>
  <r>
    <x v="0"/>
    <s v="Compressor"/>
    <d v="2015-06-27T00:10:49"/>
    <x v="1"/>
    <d v="2015-06-27T00:10:11"/>
    <x v="5"/>
    <n v="4.0999999999999996"/>
    <n v="5.6"/>
    <x v="649"/>
  </r>
  <r>
    <x v="0"/>
    <s v="Compressor"/>
    <d v="2015-06-27T00:10:50"/>
    <x v="1"/>
    <d v="2015-06-27T00:10:11"/>
    <x v="5"/>
    <n v="3.6"/>
    <n v="3.5"/>
    <x v="650"/>
  </r>
  <r>
    <x v="0"/>
    <s v="Compressor"/>
    <d v="2015-06-27T00:10:51"/>
    <x v="1"/>
    <d v="2015-06-27T00:10:11"/>
    <x v="5"/>
    <n v="4.3"/>
    <n v="5"/>
    <x v="651"/>
  </r>
  <r>
    <x v="0"/>
    <s v="Compressor"/>
    <d v="2015-06-27T00:10:52"/>
    <x v="1"/>
    <d v="2015-06-27T00:10:11"/>
    <x v="5"/>
    <n v="4.5"/>
    <n v="5.6"/>
    <x v="652"/>
  </r>
  <r>
    <x v="0"/>
    <s v="Compressor"/>
    <d v="2015-06-27T00:10:53"/>
    <x v="1"/>
    <d v="2015-06-27T00:10:11"/>
    <x v="5"/>
    <n v="3.1"/>
    <n v="4.9000000000000004"/>
    <x v="653"/>
  </r>
  <r>
    <x v="0"/>
    <s v="Compressor"/>
    <d v="2015-06-27T00:10:54"/>
    <x v="1"/>
    <d v="2015-06-27T00:10:11"/>
    <x v="5"/>
    <n v="4.4000000000000004"/>
    <n v="3.8"/>
    <x v="654"/>
  </r>
  <r>
    <x v="0"/>
    <s v="Compressor"/>
    <d v="2015-06-27T00:10:55"/>
    <x v="1"/>
    <d v="2015-06-27T00:10:11"/>
    <x v="5"/>
    <n v="5.5"/>
    <n v="4.4000000000000004"/>
    <x v="655"/>
  </r>
  <r>
    <x v="0"/>
    <s v="Compressor"/>
    <d v="2015-06-27T00:10:56"/>
    <x v="1"/>
    <d v="2015-06-27T00:10:11"/>
    <x v="5"/>
    <n v="3.1"/>
    <n v="6"/>
    <x v="656"/>
  </r>
  <r>
    <x v="0"/>
    <s v="Compressor"/>
    <d v="2015-06-27T00:10:57"/>
    <x v="1"/>
    <d v="2015-06-27T00:10:11"/>
    <x v="5"/>
    <n v="5.0999999999999996"/>
    <n v="3.1"/>
    <x v="657"/>
  </r>
  <r>
    <x v="0"/>
    <s v="Compressor"/>
    <d v="2015-06-27T00:10:58"/>
    <x v="1"/>
    <d v="2015-06-27T00:10:11"/>
    <x v="5"/>
    <n v="3.9"/>
    <n v="3.7"/>
    <x v="658"/>
  </r>
  <r>
    <x v="0"/>
    <s v="Compressor"/>
    <d v="2015-06-27T00:10:59"/>
    <x v="1"/>
    <d v="2015-06-27T00:10:11"/>
    <x v="5"/>
    <n v="4"/>
    <n v="5.6"/>
    <x v="659"/>
  </r>
  <r>
    <x v="0"/>
    <s v="Compressor"/>
    <d v="2015-06-27T00:11:00"/>
    <x v="1"/>
    <d v="2015-06-27T00:10:11"/>
    <x v="5"/>
    <n v="4.7"/>
    <n v="3.6"/>
    <x v="660"/>
  </r>
  <r>
    <x v="0"/>
    <s v="Compressor"/>
    <d v="2015-06-27T00:11:01"/>
    <x v="1"/>
    <d v="2015-06-27T00:10:11"/>
    <x v="5"/>
    <n v="6"/>
    <n v="4.5"/>
    <x v="661"/>
  </r>
  <r>
    <x v="0"/>
    <s v="Compressor"/>
    <d v="2015-06-27T00:11:02"/>
    <x v="1"/>
    <d v="2015-06-27T00:10:11"/>
    <x v="5"/>
    <n v="3.1"/>
    <n v="4.5"/>
    <x v="662"/>
  </r>
  <r>
    <x v="0"/>
    <s v="Compressor"/>
    <d v="2015-06-27T00:11:03"/>
    <x v="1"/>
    <d v="2015-06-27T00:10:11"/>
    <x v="5"/>
    <n v="4.5999999999999996"/>
    <n v="5.2"/>
    <x v="663"/>
  </r>
  <r>
    <x v="0"/>
    <s v="Compressor"/>
    <d v="2015-06-27T00:11:04"/>
    <x v="1"/>
    <d v="2015-06-27T00:10:11"/>
    <x v="5"/>
    <n v="5.7"/>
    <n v="5.9"/>
    <x v="664"/>
  </r>
  <r>
    <x v="0"/>
    <s v="Compressor"/>
    <d v="2015-06-27T00:11:05"/>
    <x v="1"/>
    <d v="2015-06-27T00:10:11"/>
    <x v="5"/>
    <n v="5.9"/>
    <n v="5.5"/>
    <x v="665"/>
  </r>
  <r>
    <x v="0"/>
    <s v="Compressor"/>
    <d v="2015-06-27T00:11:06"/>
    <x v="1"/>
    <d v="2015-06-27T00:10:11"/>
    <x v="5"/>
    <n v="4.5"/>
    <n v="4.5"/>
    <x v="666"/>
  </r>
  <r>
    <x v="0"/>
    <s v="Compressor"/>
    <d v="2015-06-27T00:11:07"/>
    <x v="1"/>
    <d v="2015-06-27T00:10:11"/>
    <x v="5"/>
    <n v="5.2"/>
    <n v="4.5999999999999996"/>
    <x v="667"/>
  </r>
  <r>
    <x v="0"/>
    <s v="Compressor"/>
    <d v="2015-06-27T00:11:08"/>
    <x v="1"/>
    <d v="2015-06-27T00:10:11"/>
    <x v="5"/>
    <n v="4.3"/>
    <n v="3.4"/>
    <x v="668"/>
  </r>
  <r>
    <x v="0"/>
    <s v="Compressor"/>
    <d v="2015-06-27T00:11:09"/>
    <x v="1"/>
    <d v="2015-06-27T00:10:11"/>
    <x v="5"/>
    <n v="3.8"/>
    <n v="4"/>
    <x v="669"/>
  </r>
  <r>
    <x v="0"/>
    <s v="Compressor"/>
    <d v="2015-06-27T00:11:10"/>
    <x v="1"/>
    <d v="2015-06-27T00:10:11"/>
    <x v="5"/>
    <n v="3.3"/>
    <n v="4.8"/>
    <x v="670"/>
  </r>
  <r>
    <x v="0"/>
    <s v="Compressor"/>
    <d v="2015-06-27T00:11:11"/>
    <x v="1"/>
    <d v="2015-06-27T00:10:11"/>
    <x v="5"/>
    <n v="3.2"/>
    <n v="5.9"/>
    <x v="671"/>
  </r>
  <r>
    <x v="0"/>
    <s v="Compressor"/>
    <d v="2015-06-27T00:11:12"/>
    <x v="1"/>
    <d v="2015-06-27T00:10:11"/>
    <x v="5"/>
    <n v="4.9000000000000004"/>
    <n v="5.3"/>
    <x v="672"/>
  </r>
  <r>
    <x v="0"/>
    <s v="Compressor"/>
    <d v="2015-06-27T00:11:13"/>
    <x v="1"/>
    <d v="2015-06-27T00:10:11"/>
    <x v="5"/>
    <n v="5.9"/>
    <n v="5"/>
    <x v="673"/>
  </r>
  <r>
    <x v="0"/>
    <s v="Compressor"/>
    <d v="2015-06-27T00:11:14"/>
    <x v="1"/>
    <d v="2015-06-27T00:10:11"/>
    <x v="5"/>
    <n v="4.3"/>
    <n v="3.3"/>
    <x v="674"/>
  </r>
  <r>
    <x v="0"/>
    <s v="Compressor"/>
    <d v="2015-06-27T00:11:15"/>
    <x v="1"/>
    <d v="2015-06-27T00:10:11"/>
    <x v="5"/>
    <n v="5.7"/>
    <n v="4.4000000000000004"/>
    <x v="675"/>
  </r>
  <r>
    <x v="0"/>
    <s v="Compressor"/>
    <d v="2015-06-27T00:11:16"/>
    <x v="1"/>
    <d v="2015-06-27T00:10:11"/>
    <x v="5"/>
    <n v="3.1"/>
    <n v="4.0999999999999996"/>
    <x v="676"/>
  </r>
  <r>
    <x v="0"/>
    <s v="Compressor"/>
    <d v="2015-06-27T00:11:17"/>
    <x v="1"/>
    <d v="2015-06-27T00:10:11"/>
    <x v="5"/>
    <n v="5.6"/>
    <n v="4.8"/>
    <x v="677"/>
  </r>
  <r>
    <x v="0"/>
    <s v="Compressor"/>
    <d v="2015-06-27T00:11:18"/>
    <x v="1"/>
    <d v="2015-06-27T00:10:11"/>
    <x v="5"/>
    <n v="4.0999999999999996"/>
    <n v="4.2"/>
    <x v="678"/>
  </r>
  <r>
    <x v="0"/>
    <s v="Compressor"/>
    <d v="2015-06-27T00:11:19"/>
    <x v="1"/>
    <d v="2015-06-27T00:10:11"/>
    <x v="5"/>
    <n v="4.7"/>
    <n v="5"/>
    <x v="679"/>
  </r>
  <r>
    <x v="0"/>
    <s v="Compressor"/>
    <d v="2015-06-27T00:11:20"/>
    <x v="1"/>
    <d v="2015-06-27T00:10:11"/>
    <x v="5"/>
    <n v="4.2"/>
    <n v="5.4"/>
    <x v="680"/>
  </r>
  <r>
    <x v="0"/>
    <s v="Compressor"/>
    <d v="2015-06-27T00:11:21"/>
    <x v="1"/>
    <d v="2015-06-27T00:10:11"/>
    <x v="5"/>
    <n v="5"/>
    <n v="3.5"/>
    <x v="681"/>
  </r>
  <r>
    <x v="0"/>
    <s v="Compressor"/>
    <d v="2015-06-27T00:11:22"/>
    <x v="1"/>
    <d v="2015-06-27T00:10:11"/>
    <x v="5"/>
    <n v="5.2"/>
    <n v="5.9"/>
    <x v="682"/>
  </r>
  <r>
    <x v="0"/>
    <s v="Compressor"/>
    <d v="2015-06-27T00:11:23"/>
    <x v="1"/>
    <d v="2015-06-27T00:10:11"/>
    <x v="5"/>
    <n v="5.5"/>
    <n v="3.9"/>
    <x v="683"/>
  </r>
  <r>
    <x v="0"/>
    <s v="Compressor"/>
    <d v="2015-06-27T00:11:24"/>
    <x v="1"/>
    <d v="2015-06-27T00:10:11"/>
    <x v="5"/>
    <n v="4.2"/>
    <n v="3.4"/>
    <x v="684"/>
  </r>
  <r>
    <x v="0"/>
    <s v="Compressor"/>
    <d v="2015-06-27T00:11:25"/>
    <x v="1"/>
    <d v="2015-06-27T00:10:11"/>
    <x v="5"/>
    <n v="4.5999999999999996"/>
    <n v="5.2"/>
    <x v="685"/>
  </r>
  <r>
    <x v="0"/>
    <s v="Compressor"/>
    <d v="2015-06-27T00:11:26"/>
    <x v="1"/>
    <d v="2015-06-27T00:10:11"/>
    <x v="5"/>
    <n v="5.6"/>
    <n v="5.9"/>
    <x v="686"/>
  </r>
  <r>
    <x v="0"/>
    <s v="Compressor"/>
    <d v="2015-06-27T00:11:27"/>
    <x v="1"/>
    <d v="2015-06-27T00:10:11"/>
    <x v="5"/>
    <n v="5.0999999999999996"/>
    <n v="4.0999999999999996"/>
    <x v="687"/>
  </r>
  <r>
    <x v="0"/>
    <s v="Compressor"/>
    <d v="2015-06-27T00:11:28"/>
    <x v="1"/>
    <d v="2015-06-27T00:10:11"/>
    <x v="5"/>
    <n v="3.7"/>
    <n v="4.8"/>
    <x v="688"/>
  </r>
  <r>
    <x v="0"/>
    <s v="Compressor"/>
    <d v="2015-06-27T00:11:29"/>
    <x v="1"/>
    <d v="2015-06-27T00:10:11"/>
    <x v="5"/>
    <n v="6"/>
    <n v="4.0999999999999996"/>
    <x v="689"/>
  </r>
  <r>
    <x v="0"/>
    <s v="Compressor"/>
    <d v="2015-06-27T00:11:30"/>
    <x v="1"/>
    <d v="2015-06-27T00:10:11"/>
    <x v="5"/>
    <n v="5.6"/>
    <n v="4.4000000000000004"/>
    <x v="690"/>
  </r>
  <r>
    <x v="0"/>
    <s v="Compressor"/>
    <d v="2015-06-27T00:11:31"/>
    <x v="1"/>
    <d v="2015-06-27T00:10:11"/>
    <x v="5"/>
    <n v="5.8"/>
    <n v="3.4"/>
    <x v="691"/>
  </r>
  <r>
    <x v="0"/>
    <s v="Compressor"/>
    <d v="2015-06-27T00:11:32"/>
    <x v="1"/>
    <d v="2015-06-27T00:10:11"/>
    <x v="5"/>
    <n v="3.3"/>
    <n v="3.8"/>
    <x v="692"/>
  </r>
  <r>
    <x v="0"/>
    <s v="Compressor"/>
    <d v="2015-06-27T00:11:33"/>
    <x v="1"/>
    <d v="2015-06-27T00:10:11"/>
    <x v="5"/>
    <n v="4.8"/>
    <n v="5.3"/>
    <x v="693"/>
  </r>
  <r>
    <x v="0"/>
    <s v="Compressor"/>
    <d v="2015-06-27T00:11:34"/>
    <x v="1"/>
    <d v="2015-06-27T00:10:11"/>
    <x v="5"/>
    <n v="5.2"/>
    <n v="5"/>
    <x v="694"/>
  </r>
  <r>
    <x v="0"/>
    <s v="Compressor"/>
    <d v="2015-06-27T00:11:35"/>
    <x v="1"/>
    <d v="2015-06-27T00:10:11"/>
    <x v="5"/>
    <n v="5.3"/>
    <n v="3.8"/>
    <x v="695"/>
  </r>
  <r>
    <x v="0"/>
    <s v="Compressor"/>
    <d v="2015-06-27T00:11:36"/>
    <x v="1"/>
    <d v="2015-06-27T00:10:11"/>
    <x v="5"/>
    <n v="4.0999999999999996"/>
    <n v="5.3"/>
    <x v="696"/>
  </r>
  <r>
    <x v="0"/>
    <s v="Compressor"/>
    <d v="2015-06-27T00:11:37"/>
    <x v="1"/>
    <d v="2015-06-27T00:10:11"/>
    <x v="5"/>
    <n v="6"/>
    <n v="4.3"/>
    <x v="697"/>
  </r>
  <r>
    <x v="0"/>
    <s v="Compressor"/>
    <d v="2015-06-27T00:11:38"/>
    <x v="1"/>
    <d v="2015-06-27T00:10:11"/>
    <x v="5"/>
    <n v="3.1"/>
    <n v="3.4"/>
    <x v="698"/>
  </r>
  <r>
    <x v="0"/>
    <s v="Compressor"/>
    <d v="2015-06-27T00:11:39"/>
    <x v="1"/>
    <d v="2015-06-27T00:10:11"/>
    <x v="5"/>
    <n v="3.6"/>
    <n v="5.3"/>
    <x v="699"/>
  </r>
  <r>
    <x v="0"/>
    <s v="Compressor"/>
    <d v="2015-06-27T00:11:40"/>
    <x v="1"/>
    <d v="2015-06-27T00:10:11"/>
    <x v="5"/>
    <n v="5.3"/>
    <n v="5.9"/>
    <x v="700"/>
  </r>
  <r>
    <x v="0"/>
    <s v="Compressor"/>
    <d v="2015-06-27T00:11:41"/>
    <x v="1"/>
    <d v="2015-06-27T00:10:11"/>
    <x v="5"/>
    <n v="3.9"/>
    <n v="4.3"/>
    <x v="701"/>
  </r>
  <r>
    <x v="0"/>
    <s v="Compressor"/>
    <d v="2015-06-27T00:11:42"/>
    <x v="1"/>
    <d v="2015-06-27T00:10:11"/>
    <x v="5"/>
    <n v="5.7"/>
    <n v="5.6"/>
    <x v="702"/>
  </r>
  <r>
    <x v="0"/>
    <s v="Compressor"/>
    <d v="2015-06-27T00:11:43"/>
    <x v="1"/>
    <d v="2015-06-27T00:10:11"/>
    <x v="5"/>
    <n v="6"/>
    <n v="5.9"/>
    <x v="703"/>
  </r>
  <r>
    <x v="0"/>
    <s v="Compressor"/>
    <d v="2015-06-27T00:11:44"/>
    <x v="1"/>
    <d v="2015-06-27T00:10:11"/>
    <x v="5"/>
    <n v="3.3"/>
    <n v="6"/>
    <x v="704"/>
  </r>
  <r>
    <x v="0"/>
    <s v="Compressor"/>
    <d v="2015-06-27T00:11:45"/>
    <x v="1"/>
    <d v="2015-06-27T00:10:11"/>
    <x v="5"/>
    <n v="4.2"/>
    <n v="3.8"/>
    <x v="705"/>
  </r>
  <r>
    <x v="0"/>
    <s v="Compressor"/>
    <d v="2015-06-27T00:11:46"/>
    <x v="1"/>
    <d v="2015-06-27T00:10:11"/>
    <x v="5"/>
    <n v="3.3"/>
    <n v="4.9000000000000004"/>
    <x v="706"/>
  </r>
  <r>
    <x v="0"/>
    <s v="Compressor"/>
    <d v="2015-06-27T00:11:47"/>
    <x v="1"/>
    <d v="2015-06-27T00:10:11"/>
    <x v="5"/>
    <n v="3.5"/>
    <n v="5.2"/>
    <x v="707"/>
  </r>
  <r>
    <x v="0"/>
    <s v="Compressor"/>
    <d v="2015-06-27T00:11:48"/>
    <x v="1"/>
    <d v="2015-06-27T00:10:11"/>
    <x v="5"/>
    <n v="3.5"/>
    <n v="5"/>
    <x v="708"/>
  </r>
  <r>
    <x v="0"/>
    <s v="Compressor"/>
    <d v="2015-06-27T00:11:49"/>
    <x v="1"/>
    <d v="2015-06-27T00:10:11"/>
    <x v="5"/>
    <n v="4.3"/>
    <n v="4.0999999999999996"/>
    <x v="709"/>
  </r>
  <r>
    <x v="0"/>
    <s v="Compressor"/>
    <d v="2015-06-27T00:11:50"/>
    <x v="1"/>
    <d v="2015-06-27T00:10:11"/>
    <x v="5"/>
    <n v="5.0999999999999996"/>
    <n v="3.6"/>
    <x v="710"/>
  </r>
  <r>
    <x v="0"/>
    <s v="Compressor"/>
    <d v="2015-06-27T00:11:51"/>
    <x v="1"/>
    <d v="2015-06-27T00:10:11"/>
    <x v="5"/>
    <n v="5.8"/>
    <n v="5.6"/>
    <x v="711"/>
  </r>
  <r>
    <x v="0"/>
    <s v="Compressor"/>
    <d v="2015-06-27T00:11:52"/>
    <x v="1"/>
    <d v="2015-06-27T00:10:11"/>
    <x v="5"/>
    <n v="4.5"/>
    <n v="4.2"/>
    <x v="712"/>
  </r>
  <r>
    <x v="0"/>
    <s v="Compressor"/>
    <d v="2015-06-27T00:11:53"/>
    <x v="1"/>
    <d v="2015-06-27T00:10:11"/>
    <x v="5"/>
    <n v="4.4000000000000004"/>
    <n v="5.5"/>
    <x v="713"/>
  </r>
  <r>
    <x v="0"/>
    <s v="Compressor"/>
    <d v="2015-06-27T00:11:54"/>
    <x v="1"/>
    <d v="2015-06-27T00:10:11"/>
    <x v="5"/>
    <n v="3"/>
    <n v="5.4"/>
    <x v="714"/>
  </r>
  <r>
    <x v="0"/>
    <s v="Compressor"/>
    <d v="2015-06-27T00:11:55"/>
    <x v="1"/>
    <d v="2015-06-27T00:10:11"/>
    <x v="5"/>
    <n v="5.3"/>
    <n v="4.9000000000000004"/>
    <x v="715"/>
  </r>
  <r>
    <x v="0"/>
    <s v="Compressor"/>
    <d v="2015-06-27T00:11:56"/>
    <x v="1"/>
    <d v="2015-06-27T00:10:11"/>
    <x v="5"/>
    <n v="5.8"/>
    <n v="3.7"/>
    <x v="716"/>
  </r>
  <r>
    <x v="0"/>
    <s v="Compressor"/>
    <d v="2015-06-27T00:11:57"/>
    <x v="1"/>
    <d v="2015-06-27T00:10:11"/>
    <x v="5"/>
    <n v="5.6"/>
    <n v="5.7"/>
    <x v="717"/>
  </r>
  <r>
    <x v="0"/>
    <s v="Compressor"/>
    <d v="2015-06-27T00:11:58"/>
    <x v="1"/>
    <d v="2015-06-27T00:10:11"/>
    <x v="5"/>
    <n v="3.2"/>
    <n v="3.5"/>
    <x v="718"/>
  </r>
  <r>
    <x v="0"/>
    <s v="Compressor"/>
    <d v="2015-06-27T00:11:59"/>
    <x v="1"/>
    <d v="2015-06-27T00:10:11"/>
    <x v="5"/>
    <n v="5"/>
    <n v="5"/>
    <x v="719"/>
  </r>
  <r>
    <x v="0"/>
    <s v="Compressor"/>
    <d v="2015-06-27T00:12:00"/>
    <x v="1"/>
    <d v="2015-06-27T00:10:11"/>
    <x v="5"/>
    <n v="5.6"/>
    <n v="4.5"/>
    <x v="720"/>
  </r>
  <r>
    <x v="0"/>
    <s v="Compressor"/>
    <d v="2015-06-27T00:12:01"/>
    <x v="1"/>
    <d v="2015-06-27T00:10:11"/>
    <x v="5"/>
    <n v="3.5"/>
    <n v="5.3"/>
    <x v="721"/>
  </r>
  <r>
    <x v="0"/>
    <s v="Compressor"/>
    <d v="2015-06-27T00:12:02"/>
    <x v="1"/>
    <d v="2015-06-27T00:10:11"/>
    <x v="5"/>
    <n v="4.4000000000000004"/>
    <n v="3.2"/>
    <x v="722"/>
  </r>
  <r>
    <x v="0"/>
    <s v="Compressor"/>
    <d v="2015-06-27T00:12:03"/>
    <x v="1"/>
    <d v="2015-06-27T00:10:11"/>
    <x v="5"/>
    <n v="3.4"/>
    <n v="5.3"/>
    <x v="723"/>
  </r>
  <r>
    <x v="0"/>
    <s v="Compressor"/>
    <d v="2015-06-27T00:12:04"/>
    <x v="1"/>
    <d v="2015-06-27T00:10:11"/>
    <x v="5"/>
    <n v="5.7"/>
    <n v="4.8"/>
    <x v="724"/>
  </r>
  <r>
    <x v="0"/>
    <s v="Compressor"/>
    <d v="2015-06-27T00:12:05"/>
    <x v="1"/>
    <d v="2015-06-27T00:10:11"/>
    <x v="5"/>
    <n v="4.8"/>
    <n v="3.4"/>
    <x v="725"/>
  </r>
  <r>
    <x v="0"/>
    <s v="Compressor"/>
    <d v="2015-06-27T00:12:06"/>
    <x v="1"/>
    <d v="2015-06-27T00:10:11"/>
    <x v="5"/>
    <n v="5.0999999999999996"/>
    <n v="4.9000000000000004"/>
    <x v="726"/>
  </r>
  <r>
    <x v="0"/>
    <s v="Compressor"/>
    <d v="2015-06-27T00:12:07"/>
    <x v="1"/>
    <d v="2015-06-27T00:10:11"/>
    <x v="5"/>
    <n v="5.9"/>
    <n v="5.8"/>
    <x v="727"/>
  </r>
  <r>
    <x v="0"/>
    <s v="Compressor"/>
    <d v="2015-06-27T00:12:08"/>
    <x v="1"/>
    <d v="2015-06-27T00:10:11"/>
    <x v="5"/>
    <n v="5.4"/>
    <n v="3.7"/>
    <x v="728"/>
  </r>
  <r>
    <x v="0"/>
    <s v="Compressor"/>
    <d v="2015-06-27T00:12:09"/>
    <x v="1"/>
    <d v="2015-06-27T00:10:11"/>
    <x v="5"/>
    <n v="3.8"/>
    <n v="5.7"/>
    <x v="729"/>
  </r>
  <r>
    <x v="0"/>
    <s v="Compressor"/>
    <d v="2015-06-27T00:12:10"/>
    <x v="1"/>
    <d v="2015-06-27T00:10:11"/>
    <x v="5"/>
    <n v="5.8"/>
    <n v="4.7"/>
    <x v="730"/>
  </r>
  <r>
    <x v="0"/>
    <s v="Compressor"/>
    <d v="2015-06-27T00:12:11"/>
    <x v="1"/>
    <d v="2015-06-27T00:10:11"/>
    <x v="5"/>
    <n v="3.5"/>
    <n v="4.9000000000000004"/>
    <x v="731"/>
  </r>
  <r>
    <x v="0"/>
    <s v="Compressor"/>
    <d v="2015-06-27T00:12:12"/>
    <x v="1"/>
    <d v="2015-06-27T00:10:11"/>
    <x v="5"/>
    <n v="4.2"/>
    <n v="3.8"/>
    <x v="732"/>
  </r>
  <r>
    <x v="0"/>
    <s v="Compressor"/>
    <d v="2015-06-27T00:12:13"/>
    <x v="1"/>
    <d v="2015-06-27T00:10:11"/>
    <x v="5"/>
    <n v="5.4"/>
    <n v="5.6"/>
    <x v="733"/>
  </r>
  <r>
    <x v="0"/>
    <s v="Compressor"/>
    <d v="2015-06-27T00:12:14"/>
    <x v="1"/>
    <d v="2015-06-27T00:10:11"/>
    <x v="5"/>
    <n v="4.5"/>
    <n v="3"/>
    <x v="734"/>
  </r>
  <r>
    <x v="0"/>
    <s v="Compressor"/>
    <d v="2015-06-27T00:12:15"/>
    <x v="1"/>
    <d v="2015-06-27T00:10:11"/>
    <x v="5"/>
    <n v="3.1"/>
    <n v="5.6"/>
    <x v="735"/>
  </r>
  <r>
    <x v="0"/>
    <s v="Compressor"/>
    <d v="2015-06-27T00:12:16"/>
    <x v="1"/>
    <d v="2015-06-27T00:10:11"/>
    <x v="5"/>
    <n v="4.5"/>
    <n v="4.8"/>
    <x v="736"/>
  </r>
  <r>
    <x v="0"/>
    <s v="Compressor"/>
    <d v="2015-06-27T00:12:17"/>
    <x v="1"/>
    <d v="2015-06-27T00:10:11"/>
    <x v="5"/>
    <n v="3.8"/>
    <n v="5.0999999999999996"/>
    <x v="737"/>
  </r>
  <r>
    <x v="0"/>
    <s v="Compressor"/>
    <d v="2015-06-27T00:12:18"/>
    <x v="1"/>
    <d v="2015-06-27T00:10:11"/>
    <x v="5"/>
    <n v="3.9"/>
    <n v="5.6"/>
    <x v="738"/>
  </r>
  <r>
    <x v="0"/>
    <s v="Compressor"/>
    <d v="2015-06-27T00:12:19"/>
    <x v="1"/>
    <d v="2015-06-27T00:10:11"/>
    <x v="5"/>
    <n v="5.2"/>
    <n v="3.8"/>
    <x v="739"/>
  </r>
  <r>
    <x v="0"/>
    <s v="Compressor"/>
    <d v="2015-06-27T00:12:20"/>
    <x v="1"/>
    <d v="2015-06-27T00:10:11"/>
    <x v="5"/>
    <n v="5"/>
    <n v="5.0999999999999996"/>
    <x v="740"/>
  </r>
  <r>
    <x v="0"/>
    <s v="Compressor"/>
    <d v="2015-06-27T00:12:21"/>
    <x v="1"/>
    <d v="2015-06-27T00:10:11"/>
    <x v="5"/>
    <n v="4.2"/>
    <n v="3.5"/>
    <x v="741"/>
  </r>
  <r>
    <x v="0"/>
    <s v="Compressor"/>
    <d v="2015-06-27T00:12:22"/>
    <x v="1"/>
    <d v="2015-06-27T00:10:11"/>
    <x v="5"/>
    <n v="3"/>
    <n v="5.3"/>
    <x v="742"/>
  </r>
  <r>
    <x v="0"/>
    <s v="Compressor"/>
    <d v="2015-06-27T00:12:23"/>
    <x v="1"/>
    <d v="2015-06-27T00:10:11"/>
    <x v="5"/>
    <n v="3.7"/>
    <n v="3.9"/>
    <x v="743"/>
  </r>
  <r>
    <x v="0"/>
    <s v="Compressor"/>
    <d v="2015-06-27T00:12:24"/>
    <x v="1"/>
    <d v="2015-06-27T00:10:11"/>
    <x v="5"/>
    <n v="5.8"/>
    <n v="3"/>
    <x v="744"/>
  </r>
  <r>
    <x v="0"/>
    <s v="Compressor"/>
    <d v="2015-06-27T00:12:25"/>
    <x v="1"/>
    <d v="2015-06-27T00:10:11"/>
    <x v="5"/>
    <n v="3.9"/>
    <n v="5"/>
    <x v="745"/>
  </r>
  <r>
    <x v="0"/>
    <s v="Compressor"/>
    <d v="2015-06-27T00:12:26"/>
    <x v="1"/>
    <d v="2015-06-27T00:10:11"/>
    <x v="5"/>
    <n v="3.8"/>
    <n v="5.5"/>
    <x v="746"/>
  </r>
  <r>
    <x v="0"/>
    <s v="Compressor"/>
    <d v="2015-06-27T00:12:27"/>
    <x v="1"/>
    <d v="2015-06-27T00:10:11"/>
    <x v="5"/>
    <n v="3.7"/>
    <n v="3.5"/>
    <x v="747"/>
  </r>
  <r>
    <x v="0"/>
    <s v="Compressor"/>
    <d v="2015-06-27T00:12:28"/>
    <x v="1"/>
    <d v="2015-06-27T00:10:11"/>
    <x v="5"/>
    <n v="3.9"/>
    <n v="5"/>
    <x v="748"/>
  </r>
  <r>
    <x v="0"/>
    <s v="Compressor"/>
    <d v="2015-06-27T00:12:29"/>
    <x v="1"/>
    <d v="2015-06-27T00:10:11"/>
    <x v="5"/>
    <n v="3.4"/>
    <n v="3.4"/>
    <x v="749"/>
  </r>
  <r>
    <x v="0"/>
    <s v="Compressor"/>
    <d v="2015-06-27T00:12:30"/>
    <x v="1"/>
    <d v="2015-06-27T00:10:11"/>
    <x v="5"/>
    <n v="3.2"/>
    <n v="4.0999999999999996"/>
    <x v="750"/>
  </r>
  <r>
    <x v="0"/>
    <s v="Compressor"/>
    <d v="2015-06-27T00:12:31"/>
    <x v="1"/>
    <d v="2015-06-27T00:10:11"/>
    <x v="5"/>
    <n v="4.3"/>
    <n v="4"/>
    <x v="751"/>
  </r>
  <r>
    <x v="0"/>
    <s v="Compressor"/>
    <d v="2015-06-27T00:12:32"/>
    <x v="1"/>
    <d v="2015-06-27T00:10:11"/>
    <x v="5"/>
    <n v="5.6"/>
    <n v="4.8"/>
    <x v="752"/>
  </r>
  <r>
    <x v="0"/>
    <s v="Compressor"/>
    <d v="2015-06-27T00:12:33"/>
    <x v="1"/>
    <d v="2015-06-27T00:10:11"/>
    <x v="5"/>
    <n v="5.5"/>
    <n v="4.3"/>
    <x v="753"/>
  </r>
  <r>
    <x v="0"/>
    <s v="Compressor"/>
    <d v="2015-06-27T00:12:34"/>
    <x v="1"/>
    <d v="2015-06-27T00:10:11"/>
    <x v="5"/>
    <n v="3"/>
    <n v="4.7"/>
    <x v="754"/>
  </r>
  <r>
    <x v="0"/>
    <s v="Compressor"/>
    <d v="2015-06-27T00:12:35"/>
    <x v="1"/>
    <d v="2015-06-27T00:10:11"/>
    <x v="5"/>
    <n v="5.9"/>
    <n v="3.6"/>
    <x v="755"/>
  </r>
  <r>
    <x v="0"/>
    <s v="Compressor"/>
    <d v="2015-06-27T00:12:36"/>
    <x v="1"/>
    <d v="2015-06-27T00:10:11"/>
    <x v="5"/>
    <n v="5.8"/>
    <n v="5"/>
    <x v="756"/>
  </r>
  <r>
    <x v="0"/>
    <s v="Compressor"/>
    <d v="2015-06-27T00:12:37"/>
    <x v="1"/>
    <d v="2015-06-27T00:10:11"/>
    <x v="5"/>
    <n v="5.6"/>
    <n v="3"/>
    <x v="757"/>
  </r>
  <r>
    <x v="0"/>
    <s v="Compressor"/>
    <d v="2015-06-27T00:12:38"/>
    <x v="1"/>
    <d v="2015-06-27T00:10:11"/>
    <x v="5"/>
    <n v="4.7"/>
    <n v="3.9"/>
    <x v="758"/>
  </r>
  <r>
    <x v="0"/>
    <s v="Compressor"/>
    <d v="2015-06-27T00:12:39"/>
    <x v="1"/>
    <d v="2015-06-27T00:10:11"/>
    <x v="5"/>
    <n v="4.4000000000000004"/>
    <n v="3.9"/>
    <x v="759"/>
  </r>
  <r>
    <x v="0"/>
    <s v="Compressor"/>
    <d v="2015-06-27T00:12:40"/>
    <x v="1"/>
    <d v="2015-06-27T00:10:11"/>
    <x v="5"/>
    <n v="3.2"/>
    <n v="3.9"/>
    <x v="760"/>
  </r>
  <r>
    <x v="0"/>
    <s v="Compressor"/>
    <d v="2015-06-27T00:12:41"/>
    <x v="1"/>
    <d v="2015-06-27T00:10:11"/>
    <x v="5"/>
    <n v="5.3"/>
    <n v="4.4000000000000004"/>
    <x v="761"/>
  </r>
  <r>
    <x v="0"/>
    <s v="Compressor"/>
    <d v="2015-06-27T00:12:42"/>
    <x v="1"/>
    <d v="2015-06-27T00:10:11"/>
    <x v="5"/>
    <n v="6"/>
    <n v="4.2"/>
    <x v="762"/>
  </r>
  <r>
    <x v="0"/>
    <s v="Compressor"/>
    <d v="2015-06-27T00:12:43"/>
    <x v="1"/>
    <d v="2015-06-27T00:10:11"/>
    <x v="5"/>
    <n v="4.0999999999999996"/>
    <n v="4.5999999999999996"/>
    <x v="763"/>
  </r>
  <r>
    <x v="0"/>
    <s v="Compressor"/>
    <d v="2015-06-27T00:12:44"/>
    <x v="1"/>
    <d v="2015-06-27T00:10:11"/>
    <x v="5"/>
    <n v="4.2"/>
    <n v="4.4000000000000004"/>
    <x v="764"/>
  </r>
  <r>
    <x v="0"/>
    <s v="Compressor"/>
    <d v="2015-06-27T00:12:45"/>
    <x v="1"/>
    <d v="2015-06-27T00:10:11"/>
    <x v="5"/>
    <n v="5.3"/>
    <n v="3.3"/>
    <x v="765"/>
  </r>
  <r>
    <x v="0"/>
    <s v="Compressor"/>
    <d v="2015-06-27T00:12:46"/>
    <x v="1"/>
    <d v="2015-06-27T00:10:11"/>
    <x v="5"/>
    <n v="5.2"/>
    <n v="3.5"/>
    <x v="766"/>
  </r>
  <r>
    <x v="0"/>
    <s v="Compressor"/>
    <d v="2015-06-27T00:12:47"/>
    <x v="1"/>
    <d v="2015-06-27T00:10:11"/>
    <x v="5"/>
    <n v="4.0999999999999996"/>
    <n v="3.3"/>
    <x v="767"/>
  </r>
  <r>
    <x v="0"/>
    <s v="Compressor"/>
    <d v="2015-06-27T00:12:48"/>
    <x v="1"/>
    <d v="2015-06-27T00:10:11"/>
    <x v="5"/>
    <n v="3.8"/>
    <n v="3.6"/>
    <x v="768"/>
  </r>
  <r>
    <x v="0"/>
    <s v="Compressor"/>
    <d v="2015-06-27T00:12:49"/>
    <x v="1"/>
    <d v="2015-06-27T00:10:11"/>
    <x v="5"/>
    <n v="4.0999999999999996"/>
    <n v="4.9000000000000004"/>
    <x v="769"/>
  </r>
  <r>
    <x v="0"/>
    <s v="Compressor"/>
    <d v="2015-06-27T00:12:50"/>
    <x v="1"/>
    <d v="2015-06-27T00:10:11"/>
    <x v="5"/>
    <n v="4.7"/>
    <n v="4.3"/>
    <x v="770"/>
  </r>
  <r>
    <x v="0"/>
    <s v="Compressor"/>
    <d v="2015-06-27T00:12:51"/>
    <x v="1"/>
    <d v="2015-06-27T00:10:11"/>
    <x v="5"/>
    <n v="4.7"/>
    <n v="3.9"/>
    <x v="771"/>
  </r>
  <r>
    <x v="0"/>
    <s v="Compressor"/>
    <d v="2015-06-27T00:12:52"/>
    <x v="1"/>
    <d v="2015-06-27T00:10:11"/>
    <x v="5"/>
    <n v="3.7"/>
    <n v="5.8"/>
    <x v="772"/>
  </r>
  <r>
    <x v="0"/>
    <s v="Compressor"/>
    <d v="2015-06-27T00:12:53"/>
    <x v="1"/>
    <d v="2015-06-27T00:10:11"/>
    <x v="5"/>
    <n v="4.0999999999999996"/>
    <n v="4"/>
    <x v="773"/>
  </r>
  <r>
    <x v="0"/>
    <s v="Compressor"/>
    <d v="2015-06-27T00:12:54"/>
    <x v="1"/>
    <d v="2015-06-27T00:10:11"/>
    <x v="5"/>
    <n v="4.9000000000000004"/>
    <n v="3.4"/>
    <x v="774"/>
  </r>
  <r>
    <x v="0"/>
    <s v="Compressor"/>
    <d v="2015-06-27T00:12:55"/>
    <x v="1"/>
    <d v="2015-06-27T00:10:11"/>
    <x v="5"/>
    <n v="5.9"/>
    <n v="5.4"/>
    <x v="775"/>
  </r>
  <r>
    <x v="0"/>
    <s v="Compressor"/>
    <d v="2015-06-27T00:12:56"/>
    <x v="1"/>
    <d v="2015-06-27T00:10:11"/>
    <x v="5"/>
    <n v="4.8"/>
    <n v="3.5"/>
    <x v="776"/>
  </r>
  <r>
    <x v="0"/>
    <s v="Compressor"/>
    <d v="2015-06-27T00:12:57"/>
    <x v="1"/>
    <d v="2015-06-27T00:10:11"/>
    <x v="5"/>
    <n v="4.9000000000000004"/>
    <n v="4.2"/>
    <x v="777"/>
  </r>
  <r>
    <x v="0"/>
    <s v="Compressor"/>
    <d v="2015-06-27T00:12:58"/>
    <x v="1"/>
    <d v="2015-06-27T00:10:11"/>
    <x v="5"/>
    <n v="5.0999999999999996"/>
    <n v="5.8"/>
    <x v="778"/>
  </r>
  <r>
    <x v="0"/>
    <s v="Compressor"/>
    <d v="2015-06-27T00:12:59"/>
    <x v="1"/>
    <d v="2015-06-27T00:10:11"/>
    <x v="5"/>
    <n v="3.1"/>
    <n v="4.8"/>
    <x v="779"/>
  </r>
  <r>
    <x v="0"/>
    <s v="Compressor"/>
    <d v="2015-06-27T00:13:00"/>
    <x v="1"/>
    <d v="2015-06-27T00:10:11"/>
    <x v="5"/>
    <n v="4.7"/>
    <n v="4.4000000000000004"/>
    <x v="780"/>
  </r>
  <r>
    <x v="0"/>
    <s v="Compressor"/>
    <d v="2015-06-27T00:13:01"/>
    <x v="1"/>
    <d v="2015-06-27T00:10:11"/>
    <x v="5"/>
    <n v="4.5"/>
    <n v="4.0999999999999996"/>
    <x v="781"/>
  </r>
  <r>
    <x v="0"/>
    <s v="Compressor"/>
    <d v="2015-06-27T00:13:02"/>
    <x v="1"/>
    <d v="2015-06-27T00:10:11"/>
    <x v="5"/>
    <n v="4.2"/>
    <n v="5"/>
    <x v="782"/>
  </r>
  <r>
    <x v="0"/>
    <s v="Compressor"/>
    <d v="2015-06-27T00:13:03"/>
    <x v="1"/>
    <d v="2015-06-27T00:10:11"/>
    <x v="5"/>
    <n v="3"/>
    <n v="5"/>
    <x v="783"/>
  </r>
  <r>
    <x v="0"/>
    <s v="Compressor"/>
    <d v="2015-06-27T00:13:04"/>
    <x v="1"/>
    <d v="2015-06-27T00:10:11"/>
    <x v="5"/>
    <n v="3.5"/>
    <n v="5.2"/>
    <x v="784"/>
  </r>
  <r>
    <x v="0"/>
    <s v="Compressor"/>
    <d v="2015-06-27T00:13:05"/>
    <x v="1"/>
    <d v="2015-06-27T00:10:11"/>
    <x v="5"/>
    <n v="4.0999999999999996"/>
    <n v="4.4000000000000004"/>
    <x v="785"/>
  </r>
  <r>
    <x v="0"/>
    <s v="Compressor"/>
    <d v="2015-06-27T00:13:06"/>
    <x v="1"/>
    <d v="2015-06-27T00:10:11"/>
    <x v="5"/>
    <n v="4.0999999999999996"/>
    <n v="4.3"/>
    <x v="786"/>
  </r>
  <r>
    <x v="0"/>
    <s v="Compressor"/>
    <d v="2015-06-27T00:13:07"/>
    <x v="1"/>
    <d v="2015-06-27T00:10:11"/>
    <x v="5"/>
    <n v="5.4"/>
    <n v="3.4"/>
    <x v="787"/>
  </r>
  <r>
    <x v="0"/>
    <s v="Compressor"/>
    <d v="2015-06-27T00:13:08"/>
    <x v="1"/>
    <d v="2015-06-27T00:10:11"/>
    <x v="5"/>
    <n v="4.2"/>
    <n v="6"/>
    <x v="788"/>
  </r>
  <r>
    <x v="0"/>
    <s v="Compressor"/>
    <d v="2015-06-27T00:13:09"/>
    <x v="1"/>
    <d v="2015-06-27T00:10:11"/>
    <x v="5"/>
    <n v="5.3"/>
    <n v="3"/>
    <x v="789"/>
  </r>
  <r>
    <x v="0"/>
    <s v="Compressor"/>
    <d v="2015-06-27T00:13:10"/>
    <x v="1"/>
    <d v="2015-06-27T00:10:11"/>
    <x v="5"/>
    <n v="5.7"/>
    <n v="4.2"/>
    <x v="790"/>
  </r>
  <r>
    <x v="0"/>
    <s v="Compressor"/>
    <d v="2015-06-27T00:13:11"/>
    <x v="1"/>
    <d v="2015-06-27T00:10:11"/>
    <x v="5"/>
    <n v="4.5"/>
    <n v="3.1"/>
    <x v="791"/>
  </r>
  <r>
    <x v="0"/>
    <s v="Compressor"/>
    <d v="2015-06-27T00:13:12"/>
    <x v="1"/>
    <d v="2015-06-27T00:10:11"/>
    <x v="5"/>
    <n v="3.9"/>
    <n v="4"/>
    <x v="792"/>
  </r>
  <r>
    <x v="0"/>
    <s v="Compressor"/>
    <d v="2015-06-27T00:13:13"/>
    <x v="1"/>
    <d v="2015-06-27T00:10:11"/>
    <x v="5"/>
    <n v="3.3"/>
    <n v="4.3"/>
    <x v="793"/>
  </r>
  <r>
    <x v="0"/>
    <s v="Compressor"/>
    <d v="2015-06-27T00:13:14"/>
    <x v="1"/>
    <d v="2015-06-27T00:10:11"/>
    <x v="5"/>
    <n v="3.3"/>
    <n v="4.0999999999999996"/>
    <x v="794"/>
  </r>
  <r>
    <x v="0"/>
    <s v="Compressor"/>
    <d v="2015-06-27T00:13:15"/>
    <x v="1"/>
    <d v="2015-06-27T00:10:11"/>
    <x v="5"/>
    <n v="4.5999999999999996"/>
    <n v="5.2"/>
    <x v="795"/>
  </r>
  <r>
    <x v="0"/>
    <s v="Compressor"/>
    <d v="2015-06-27T00:13:16"/>
    <x v="1"/>
    <d v="2015-06-27T00:10:11"/>
    <x v="5"/>
    <n v="3.1"/>
    <n v="3.8"/>
    <x v="796"/>
  </r>
  <r>
    <x v="0"/>
    <s v="Compressor"/>
    <d v="2015-06-27T00:13:17"/>
    <x v="1"/>
    <d v="2015-06-27T00:10:11"/>
    <x v="5"/>
    <n v="5.9"/>
    <n v="4.0999999999999996"/>
    <x v="797"/>
  </r>
  <r>
    <x v="0"/>
    <s v="Compressor"/>
    <d v="2015-06-27T00:13:18"/>
    <x v="1"/>
    <d v="2015-06-27T00:10:11"/>
    <x v="5"/>
    <n v="3.2"/>
    <n v="3.8"/>
    <x v="798"/>
  </r>
  <r>
    <x v="0"/>
    <s v="Compressor"/>
    <d v="2015-06-27T00:13:19"/>
    <x v="1"/>
    <d v="2015-06-27T00:10:11"/>
    <x v="5"/>
    <n v="4.9000000000000004"/>
    <n v="5.5"/>
    <x v="799"/>
  </r>
  <r>
    <x v="0"/>
    <s v="Compressor"/>
    <d v="2015-06-27T00:13:20"/>
    <x v="1"/>
    <d v="2015-06-27T00:10:11"/>
    <x v="5"/>
    <n v="5.2"/>
    <n v="5.4"/>
    <x v="800"/>
  </r>
  <r>
    <x v="0"/>
    <s v="Compressor"/>
    <d v="2015-06-27T00:13:21"/>
    <x v="1"/>
    <d v="2015-06-27T00:10:11"/>
    <x v="5"/>
    <n v="4.3"/>
    <n v="4.5"/>
    <x v="801"/>
  </r>
  <r>
    <x v="0"/>
    <s v="Compressor"/>
    <d v="2015-06-27T00:13:22"/>
    <x v="1"/>
    <d v="2015-06-27T00:10:11"/>
    <x v="5"/>
    <n v="4.0999999999999996"/>
    <n v="5.4"/>
    <x v="802"/>
  </r>
  <r>
    <x v="0"/>
    <s v="Compressor"/>
    <d v="2015-06-27T00:13:23"/>
    <x v="1"/>
    <d v="2015-06-27T00:10:11"/>
    <x v="5"/>
    <n v="4.0999999999999996"/>
    <n v="5.2"/>
    <x v="803"/>
  </r>
  <r>
    <x v="0"/>
    <s v="Compressor"/>
    <d v="2015-06-27T00:13:24"/>
    <x v="1"/>
    <d v="2015-06-27T00:10:11"/>
    <x v="5"/>
    <n v="4.3"/>
    <n v="3.5"/>
    <x v="804"/>
  </r>
  <r>
    <x v="0"/>
    <s v="Compressor"/>
    <d v="2015-06-27T00:13:25"/>
    <x v="1"/>
    <d v="2015-06-27T00:10:11"/>
    <x v="5"/>
    <n v="4.0999999999999996"/>
    <n v="3.6"/>
    <x v="805"/>
  </r>
  <r>
    <x v="0"/>
    <s v="Compressor"/>
    <d v="2015-06-27T00:13:26"/>
    <x v="1"/>
    <d v="2015-06-27T00:10:11"/>
    <x v="5"/>
    <n v="4"/>
    <n v="3"/>
    <x v="806"/>
  </r>
  <r>
    <x v="0"/>
    <s v="Compressor"/>
    <d v="2015-06-27T00:13:27"/>
    <x v="1"/>
    <d v="2015-06-27T00:10:11"/>
    <x v="5"/>
    <n v="4.3"/>
    <n v="3.6"/>
    <x v="807"/>
  </r>
  <r>
    <x v="0"/>
    <s v="Compressor"/>
    <d v="2015-06-27T00:13:28"/>
    <x v="1"/>
    <d v="2015-06-27T00:10:11"/>
    <x v="5"/>
    <n v="4.3"/>
    <n v="3.6"/>
    <x v="808"/>
  </r>
  <r>
    <x v="0"/>
    <s v="Compressor"/>
    <d v="2015-06-27T00:13:29"/>
    <x v="1"/>
    <d v="2015-06-27T00:10:11"/>
    <x v="5"/>
    <n v="3.2"/>
    <n v="4.5999999999999996"/>
    <x v="809"/>
  </r>
  <r>
    <x v="0"/>
    <s v="Compressor"/>
    <d v="2015-06-27T00:13:30"/>
    <x v="1"/>
    <d v="2015-06-27T00:10:11"/>
    <x v="5"/>
    <n v="4.3"/>
    <n v="5.2"/>
    <x v="810"/>
  </r>
  <r>
    <x v="0"/>
    <s v="Compressor"/>
    <d v="2015-06-27T00:13:31"/>
    <x v="1"/>
    <d v="2015-06-27T00:10:11"/>
    <x v="5"/>
    <n v="5.6"/>
    <n v="3.5"/>
    <x v="811"/>
  </r>
  <r>
    <x v="0"/>
    <s v="Compressor"/>
    <d v="2015-06-27T00:13:32"/>
    <x v="1"/>
    <d v="2015-06-27T00:10:11"/>
    <x v="5"/>
    <n v="4.4000000000000004"/>
    <n v="5.0999999999999996"/>
    <x v="812"/>
  </r>
  <r>
    <x v="0"/>
    <s v="Compressor"/>
    <d v="2015-06-27T00:13:33"/>
    <x v="1"/>
    <d v="2015-06-27T00:10:11"/>
    <x v="5"/>
    <n v="5.2"/>
    <n v="3.1"/>
    <x v="813"/>
  </r>
  <r>
    <x v="0"/>
    <s v="Compressor"/>
    <d v="2015-06-27T00:13:34"/>
    <x v="1"/>
    <d v="2015-06-27T00:10:11"/>
    <x v="5"/>
    <n v="3.7"/>
    <n v="3.9"/>
    <x v="814"/>
  </r>
  <r>
    <x v="0"/>
    <s v="Compressor"/>
    <d v="2015-06-27T00:13:35"/>
    <x v="1"/>
    <d v="2015-06-27T00:10:11"/>
    <x v="5"/>
    <n v="3.4"/>
    <n v="4.5"/>
    <x v="815"/>
  </r>
  <r>
    <x v="0"/>
    <s v="Compressor"/>
    <d v="2015-06-27T00:13:36"/>
    <x v="1"/>
    <d v="2015-06-27T00:10:11"/>
    <x v="5"/>
    <n v="4.0999999999999996"/>
    <n v="4.7"/>
    <x v="816"/>
  </r>
  <r>
    <x v="0"/>
    <s v="Compressor"/>
    <d v="2015-06-27T00:13:37"/>
    <x v="1"/>
    <d v="2015-06-27T00:10:11"/>
    <x v="5"/>
    <n v="3.9"/>
    <n v="4.9000000000000004"/>
    <x v="817"/>
  </r>
  <r>
    <x v="0"/>
    <s v="Compressor"/>
    <d v="2015-06-27T00:13:38"/>
    <x v="1"/>
    <d v="2015-06-27T00:10:11"/>
    <x v="5"/>
    <n v="3.4"/>
    <n v="5.2"/>
    <x v="818"/>
  </r>
  <r>
    <x v="0"/>
    <s v="Compressor"/>
    <d v="2015-06-27T00:13:39"/>
    <x v="1"/>
    <d v="2015-06-27T00:10:11"/>
    <x v="5"/>
    <n v="3.9"/>
    <n v="4.3"/>
    <x v="819"/>
  </r>
  <r>
    <x v="0"/>
    <s v="Compressor"/>
    <d v="2015-06-27T00:13:40"/>
    <x v="1"/>
    <d v="2015-06-27T00:10:11"/>
    <x v="5"/>
    <n v="3.1"/>
    <n v="3.3"/>
    <x v="820"/>
  </r>
  <r>
    <x v="0"/>
    <s v="Compressor"/>
    <d v="2015-06-27T00:13:41"/>
    <x v="1"/>
    <d v="2015-06-27T00:10:11"/>
    <x v="5"/>
    <n v="3.2"/>
    <n v="3.9"/>
    <x v="821"/>
  </r>
  <r>
    <x v="0"/>
    <s v="Compressor"/>
    <d v="2015-06-27T00:13:42"/>
    <x v="1"/>
    <d v="2015-06-27T00:10:11"/>
    <x v="5"/>
    <n v="5.6"/>
    <n v="5.8"/>
    <x v="822"/>
  </r>
  <r>
    <x v="0"/>
    <s v="Compressor"/>
    <d v="2015-06-27T00:13:43"/>
    <x v="1"/>
    <d v="2015-06-27T00:10:11"/>
    <x v="5"/>
    <n v="3.2"/>
    <n v="3.1"/>
    <x v="823"/>
  </r>
  <r>
    <x v="0"/>
    <s v="Compressor"/>
    <d v="2015-06-27T00:13:44"/>
    <x v="1"/>
    <d v="2015-06-27T00:10:11"/>
    <x v="5"/>
    <n v="4.3"/>
    <n v="3.6"/>
    <x v="824"/>
  </r>
  <r>
    <x v="0"/>
    <s v="Compressor"/>
    <d v="2015-06-27T00:13:45"/>
    <x v="1"/>
    <d v="2015-06-27T00:10:11"/>
    <x v="5"/>
    <n v="3.1"/>
    <n v="5.4"/>
    <x v="825"/>
  </r>
  <r>
    <x v="0"/>
    <s v="Compressor"/>
    <d v="2015-06-27T00:13:46"/>
    <x v="1"/>
    <d v="2015-06-27T00:10:11"/>
    <x v="5"/>
    <n v="5.3"/>
    <n v="3.8"/>
    <x v="826"/>
  </r>
  <r>
    <x v="0"/>
    <s v="Compressor"/>
    <d v="2015-06-27T00:13:47"/>
    <x v="1"/>
    <d v="2015-06-27T00:10:11"/>
    <x v="5"/>
    <n v="5.0999999999999996"/>
    <n v="4.0999999999999996"/>
    <x v="827"/>
  </r>
  <r>
    <x v="0"/>
    <s v="Compressor"/>
    <d v="2015-06-27T00:13:48"/>
    <x v="1"/>
    <d v="2015-06-27T00:10:11"/>
    <x v="5"/>
    <n v="5.0999999999999996"/>
    <n v="5.3"/>
    <x v="828"/>
  </r>
  <r>
    <x v="0"/>
    <s v="Compressor"/>
    <d v="2015-06-27T00:13:49"/>
    <x v="1"/>
    <d v="2015-06-27T00:10:11"/>
    <x v="5"/>
    <n v="3.8"/>
    <n v="4.8"/>
    <x v="829"/>
  </r>
  <r>
    <x v="0"/>
    <s v="Compressor"/>
    <d v="2015-06-27T00:13:50"/>
    <x v="1"/>
    <d v="2015-06-27T00:10:11"/>
    <x v="5"/>
    <n v="5.0999999999999996"/>
    <n v="5.7"/>
    <x v="830"/>
  </r>
  <r>
    <x v="0"/>
    <s v="Compressor"/>
    <d v="2015-06-27T00:13:51"/>
    <x v="1"/>
    <d v="2015-06-27T00:10:11"/>
    <x v="5"/>
    <n v="5.7"/>
    <n v="5.3"/>
    <x v="831"/>
  </r>
  <r>
    <x v="0"/>
    <s v="Compressor"/>
    <d v="2015-06-27T00:13:52"/>
    <x v="1"/>
    <d v="2015-06-27T00:10:11"/>
    <x v="5"/>
    <n v="5.3"/>
    <n v="5"/>
    <x v="832"/>
  </r>
  <r>
    <x v="0"/>
    <s v="Compressor"/>
    <d v="2015-06-27T00:13:53"/>
    <x v="1"/>
    <d v="2015-06-27T00:10:11"/>
    <x v="5"/>
    <n v="3.5"/>
    <n v="5.5"/>
    <x v="833"/>
  </r>
  <r>
    <x v="0"/>
    <s v="Compressor"/>
    <d v="2015-06-27T00:13:54"/>
    <x v="0"/>
    <d v="2015-06-27T00:13:54"/>
    <x v="6"/>
    <n v="2.7"/>
    <n v="1.3"/>
    <x v="834"/>
  </r>
  <r>
    <x v="0"/>
    <s v="Compressor"/>
    <d v="2015-06-27T00:13:55"/>
    <x v="0"/>
    <d v="2015-06-27T00:13:54"/>
    <x v="6"/>
    <n v="1.5"/>
    <n v="1.1000000000000001"/>
    <x v="835"/>
  </r>
  <r>
    <x v="0"/>
    <s v="Compressor"/>
    <d v="2015-06-27T00:13:56"/>
    <x v="0"/>
    <d v="2015-06-27T00:13:54"/>
    <x v="6"/>
    <n v="2"/>
    <n v="1.8"/>
    <x v="836"/>
  </r>
  <r>
    <x v="0"/>
    <s v="Compressor"/>
    <d v="2015-06-27T00:13:57"/>
    <x v="0"/>
    <d v="2015-06-27T00:13:54"/>
    <x v="6"/>
    <n v="2.8"/>
    <n v="1.7"/>
    <x v="837"/>
  </r>
  <r>
    <x v="0"/>
    <s v="Compressor"/>
    <d v="2015-06-27T00:13:58"/>
    <x v="0"/>
    <d v="2015-06-27T00:13:54"/>
    <x v="6"/>
    <n v="1.6"/>
    <n v="2.6"/>
    <x v="838"/>
  </r>
  <r>
    <x v="0"/>
    <s v="Compressor"/>
    <d v="2015-06-27T00:13:59"/>
    <x v="0"/>
    <d v="2015-06-27T00:13:54"/>
    <x v="6"/>
    <n v="2.2999999999999998"/>
    <n v="1"/>
    <x v="839"/>
  </r>
  <r>
    <x v="0"/>
    <s v="Compressor"/>
    <d v="2015-06-27T00:14:00"/>
    <x v="0"/>
    <d v="2015-06-27T00:13:54"/>
    <x v="6"/>
    <n v="1.5"/>
    <n v="2.1"/>
    <x v="840"/>
  </r>
  <r>
    <x v="0"/>
    <s v="Compressor"/>
    <d v="2015-06-27T00:14:01"/>
    <x v="0"/>
    <d v="2015-06-27T00:13:54"/>
    <x v="6"/>
    <n v="2.2999999999999998"/>
    <n v="1.9"/>
    <x v="841"/>
  </r>
  <r>
    <x v="0"/>
    <s v="Compressor"/>
    <d v="2015-06-27T00:14:02"/>
    <x v="0"/>
    <d v="2015-06-27T00:13:54"/>
    <x v="6"/>
    <n v="2.5"/>
    <n v="1.4"/>
    <x v="842"/>
  </r>
  <r>
    <x v="0"/>
    <s v="Compressor"/>
    <d v="2015-06-27T00:14:03"/>
    <x v="0"/>
    <d v="2015-06-27T00:13:54"/>
    <x v="6"/>
    <n v="3"/>
    <n v="1.8"/>
    <x v="843"/>
  </r>
  <r>
    <x v="0"/>
    <s v="Compressor"/>
    <d v="2015-06-27T00:14:04"/>
    <x v="0"/>
    <d v="2015-06-27T00:13:54"/>
    <x v="6"/>
    <n v="2"/>
    <n v="1.8"/>
    <x v="844"/>
  </r>
  <r>
    <x v="0"/>
    <s v="Compressor"/>
    <d v="2015-06-27T00:14:05"/>
    <x v="0"/>
    <d v="2015-06-27T00:13:54"/>
    <x v="6"/>
    <n v="2"/>
    <n v="1.5"/>
    <x v="845"/>
  </r>
  <r>
    <x v="0"/>
    <s v="Compressor"/>
    <d v="2015-06-27T00:14:06"/>
    <x v="0"/>
    <d v="2015-06-27T00:13:54"/>
    <x v="6"/>
    <n v="1.9"/>
    <n v="2.5"/>
    <x v="846"/>
  </r>
  <r>
    <x v="0"/>
    <s v="Compressor"/>
    <d v="2015-06-27T00:14:07"/>
    <x v="0"/>
    <d v="2015-06-27T00:13:54"/>
    <x v="6"/>
    <n v="2.1"/>
    <n v="2.9"/>
    <x v="847"/>
  </r>
  <r>
    <x v="0"/>
    <s v="Compressor"/>
    <d v="2015-06-27T00:14:08"/>
    <x v="0"/>
    <d v="2015-06-27T00:13:54"/>
    <x v="6"/>
    <n v="2"/>
    <n v="1.3"/>
    <x v="848"/>
  </r>
  <r>
    <x v="0"/>
    <s v="Compressor"/>
    <d v="2015-06-27T00:14:09"/>
    <x v="0"/>
    <d v="2015-06-27T00:13:54"/>
    <x v="6"/>
    <n v="2.6"/>
    <n v="1"/>
    <x v="849"/>
  </r>
  <r>
    <x v="0"/>
    <s v="Compressor"/>
    <d v="2015-06-27T00:14:10"/>
    <x v="0"/>
    <d v="2015-06-27T00:13:54"/>
    <x v="6"/>
    <n v="2"/>
    <n v="1.2"/>
    <x v="850"/>
  </r>
  <r>
    <x v="0"/>
    <s v="Compressor"/>
    <d v="2015-06-27T00:14:11"/>
    <x v="0"/>
    <d v="2015-06-27T00:13:54"/>
    <x v="6"/>
    <n v="1.3"/>
    <n v="2.7"/>
    <x v="851"/>
  </r>
  <r>
    <x v="0"/>
    <s v="Compressor"/>
    <d v="2015-06-27T00:14:12"/>
    <x v="0"/>
    <d v="2015-06-27T00:13:54"/>
    <x v="6"/>
    <n v="2.8"/>
    <n v="2.4"/>
    <x v="852"/>
  </r>
  <r>
    <x v="0"/>
    <s v="Compressor"/>
    <d v="2015-06-27T00:14:13"/>
    <x v="0"/>
    <d v="2015-06-27T00:13:54"/>
    <x v="6"/>
    <n v="1.8"/>
    <n v="1.8"/>
    <x v="853"/>
  </r>
  <r>
    <x v="0"/>
    <s v="Compressor"/>
    <d v="2015-06-27T00:14:14"/>
    <x v="0"/>
    <d v="2015-06-27T00:13:54"/>
    <x v="6"/>
    <n v="1.3"/>
    <n v="2.2000000000000002"/>
    <x v="854"/>
  </r>
  <r>
    <x v="0"/>
    <s v="Compressor"/>
    <d v="2015-06-27T00:14:15"/>
    <x v="0"/>
    <d v="2015-06-27T00:13:54"/>
    <x v="6"/>
    <n v="2.6"/>
    <n v="1.9"/>
    <x v="855"/>
  </r>
  <r>
    <x v="0"/>
    <s v="Compressor"/>
    <d v="2015-06-27T00:14:16"/>
    <x v="0"/>
    <d v="2015-06-27T00:13:54"/>
    <x v="6"/>
    <n v="2.4"/>
    <n v="2.9"/>
    <x v="856"/>
  </r>
  <r>
    <x v="0"/>
    <s v="Compressor"/>
    <d v="2015-06-27T00:14:17"/>
    <x v="0"/>
    <d v="2015-06-27T00:13:54"/>
    <x v="6"/>
    <n v="1"/>
    <n v="1"/>
    <x v="857"/>
  </r>
  <r>
    <x v="0"/>
    <s v="Compressor"/>
    <d v="2015-06-27T00:14:18"/>
    <x v="0"/>
    <d v="2015-06-27T00:13:54"/>
    <x v="6"/>
    <n v="1.9"/>
    <n v="2.8"/>
    <x v="858"/>
  </r>
  <r>
    <x v="0"/>
    <s v="Compressor"/>
    <d v="2015-06-27T00:14:19"/>
    <x v="0"/>
    <d v="2015-06-27T00:13:54"/>
    <x v="6"/>
    <n v="1.9"/>
    <n v="2.9"/>
    <x v="859"/>
  </r>
  <r>
    <x v="0"/>
    <s v="Compressor"/>
    <d v="2015-06-27T00:14:20"/>
    <x v="0"/>
    <d v="2015-06-27T00:13:54"/>
    <x v="6"/>
    <n v="1.4"/>
    <n v="2.4"/>
    <x v="860"/>
  </r>
  <r>
    <x v="0"/>
    <s v="Compressor"/>
    <d v="2015-06-27T00:14:21"/>
    <x v="0"/>
    <d v="2015-06-27T00:13:54"/>
    <x v="6"/>
    <n v="2.4"/>
    <n v="1.9"/>
    <x v="861"/>
  </r>
  <r>
    <x v="0"/>
    <s v="Compressor"/>
    <d v="2015-06-27T00:14:22"/>
    <x v="0"/>
    <d v="2015-06-27T00:13:54"/>
    <x v="6"/>
    <n v="1.7"/>
    <n v="2.1"/>
    <x v="862"/>
  </r>
  <r>
    <x v="0"/>
    <s v="Compressor"/>
    <d v="2015-06-27T00:14:23"/>
    <x v="0"/>
    <d v="2015-06-27T00:13:54"/>
    <x v="6"/>
    <n v="1.6"/>
    <n v="3"/>
    <x v="863"/>
  </r>
  <r>
    <x v="0"/>
    <s v="Compressor"/>
    <d v="2015-06-27T00:14:24"/>
    <x v="0"/>
    <d v="2015-06-27T00:13:54"/>
    <x v="6"/>
    <n v="1.8"/>
    <n v="1.3"/>
    <x v="864"/>
  </r>
  <r>
    <x v="0"/>
    <s v="Compressor"/>
    <d v="2015-06-27T00:14:25"/>
    <x v="0"/>
    <d v="2015-06-27T00:13:54"/>
    <x v="6"/>
    <n v="1.2"/>
    <n v="1.6"/>
    <x v="865"/>
  </r>
  <r>
    <x v="0"/>
    <s v="Compressor"/>
    <d v="2015-06-27T00:14:26"/>
    <x v="0"/>
    <d v="2015-06-27T00:13:54"/>
    <x v="6"/>
    <n v="1"/>
    <n v="2.8"/>
    <x v="866"/>
  </r>
  <r>
    <x v="0"/>
    <s v="Compressor"/>
    <d v="2015-06-27T00:14:27"/>
    <x v="0"/>
    <d v="2015-06-27T00:13:54"/>
    <x v="6"/>
    <n v="3"/>
    <n v="1.3"/>
    <x v="867"/>
  </r>
  <r>
    <x v="0"/>
    <s v="Compressor"/>
    <d v="2015-06-27T00:14:28"/>
    <x v="0"/>
    <d v="2015-06-27T00:13:54"/>
    <x v="6"/>
    <n v="2.2000000000000002"/>
    <n v="2.8"/>
    <x v="868"/>
  </r>
  <r>
    <x v="0"/>
    <s v="Compressor"/>
    <d v="2015-06-27T00:14:29"/>
    <x v="0"/>
    <d v="2015-06-27T00:13:54"/>
    <x v="6"/>
    <n v="1.6"/>
    <n v="2.2000000000000002"/>
    <x v="869"/>
  </r>
  <r>
    <x v="0"/>
    <s v="Compressor"/>
    <d v="2015-06-27T00:14:30"/>
    <x v="0"/>
    <d v="2015-06-27T00:13:54"/>
    <x v="6"/>
    <n v="1.9"/>
    <n v="1.4"/>
    <x v="870"/>
  </r>
  <r>
    <x v="0"/>
    <s v="Compressor"/>
    <d v="2015-06-27T00:14:31"/>
    <x v="0"/>
    <d v="2015-06-27T00:13:54"/>
    <x v="6"/>
    <n v="1.9"/>
    <n v="1.8"/>
    <x v="871"/>
  </r>
  <r>
    <x v="0"/>
    <s v="Compressor"/>
    <d v="2015-06-27T00:14:32"/>
    <x v="0"/>
    <d v="2015-06-27T00:13:54"/>
    <x v="6"/>
    <n v="1.8"/>
    <n v="2.2999999999999998"/>
    <x v="872"/>
  </r>
  <r>
    <x v="0"/>
    <s v="Compressor"/>
    <d v="2015-06-27T00:14:33"/>
    <x v="0"/>
    <d v="2015-06-27T00:13:54"/>
    <x v="6"/>
    <n v="1.7"/>
    <n v="1"/>
    <x v="873"/>
  </r>
  <r>
    <x v="0"/>
    <s v="Compressor"/>
    <d v="2015-06-27T00:14:34"/>
    <x v="0"/>
    <d v="2015-06-27T00:13:54"/>
    <x v="6"/>
    <n v="1"/>
    <n v="2.1"/>
    <x v="874"/>
  </r>
  <r>
    <x v="0"/>
    <s v="Compressor"/>
    <d v="2015-06-27T00:14:35"/>
    <x v="0"/>
    <d v="2015-06-27T00:13:54"/>
    <x v="6"/>
    <n v="2.6"/>
    <n v="1.5"/>
    <x v="875"/>
  </r>
  <r>
    <x v="0"/>
    <s v="Compressor"/>
    <d v="2015-06-27T00:14:36"/>
    <x v="0"/>
    <d v="2015-06-27T00:13:54"/>
    <x v="6"/>
    <n v="2.2999999999999998"/>
    <n v="2.4"/>
    <x v="876"/>
  </r>
  <r>
    <x v="0"/>
    <s v="Compressor"/>
    <d v="2015-06-27T00:14:37"/>
    <x v="0"/>
    <d v="2015-06-27T00:13:54"/>
    <x v="6"/>
    <n v="2.9"/>
    <n v="1.2"/>
    <x v="877"/>
  </r>
  <r>
    <x v="0"/>
    <s v="Compressor"/>
    <d v="2015-06-27T00:14:38"/>
    <x v="0"/>
    <d v="2015-06-27T00:13:54"/>
    <x v="6"/>
    <n v="1.9"/>
    <n v="2.9"/>
    <x v="878"/>
  </r>
  <r>
    <x v="0"/>
    <s v="Compressor"/>
    <d v="2015-06-27T00:14:39"/>
    <x v="0"/>
    <d v="2015-06-27T00:13:54"/>
    <x v="6"/>
    <n v="1.7"/>
    <n v="1.8"/>
    <x v="879"/>
  </r>
  <r>
    <x v="0"/>
    <s v="Compressor"/>
    <d v="2015-06-27T00:14:40"/>
    <x v="0"/>
    <d v="2015-06-27T00:13:54"/>
    <x v="6"/>
    <n v="3"/>
    <n v="3"/>
    <x v="880"/>
  </r>
  <r>
    <x v="0"/>
    <s v="Compressor"/>
    <d v="2015-06-27T00:14:41"/>
    <x v="0"/>
    <d v="2015-06-27T00:13:54"/>
    <x v="6"/>
    <n v="1.1000000000000001"/>
    <n v="1.9"/>
    <x v="881"/>
  </r>
  <r>
    <x v="0"/>
    <s v="Compressor"/>
    <d v="2015-06-27T00:14:42"/>
    <x v="0"/>
    <d v="2015-06-27T00:13:54"/>
    <x v="6"/>
    <n v="2.2000000000000002"/>
    <n v="1.2"/>
    <x v="882"/>
  </r>
  <r>
    <x v="0"/>
    <s v="Compressor"/>
    <d v="2015-06-27T00:14:43"/>
    <x v="0"/>
    <d v="2015-06-27T00:13:54"/>
    <x v="6"/>
    <n v="1.3"/>
    <n v="2.2999999999999998"/>
    <x v="883"/>
  </r>
  <r>
    <x v="0"/>
    <s v="Compressor"/>
    <d v="2015-06-27T00:14:44"/>
    <x v="0"/>
    <d v="2015-06-27T00:13:54"/>
    <x v="6"/>
    <n v="1.6"/>
    <n v="2.6"/>
    <x v="884"/>
  </r>
  <r>
    <x v="0"/>
    <s v="Compressor"/>
    <d v="2015-06-27T00:14:45"/>
    <x v="0"/>
    <d v="2015-06-27T00:13:54"/>
    <x v="6"/>
    <n v="2.4"/>
    <n v="1.5"/>
    <x v="885"/>
  </r>
  <r>
    <x v="0"/>
    <s v="Compressor"/>
    <d v="2015-06-27T00:14:46"/>
    <x v="0"/>
    <d v="2015-06-27T00:13:54"/>
    <x v="6"/>
    <n v="2.2999999999999998"/>
    <n v="1.4"/>
    <x v="886"/>
  </r>
  <r>
    <x v="0"/>
    <s v="Compressor"/>
    <d v="2015-06-27T00:14:47"/>
    <x v="0"/>
    <d v="2015-06-27T00:13:54"/>
    <x v="6"/>
    <n v="2.5"/>
    <n v="3"/>
    <x v="887"/>
  </r>
  <r>
    <x v="0"/>
    <s v="Compressor"/>
    <d v="2015-06-27T00:14:48"/>
    <x v="0"/>
    <d v="2015-06-27T00:13:54"/>
    <x v="6"/>
    <n v="1.3"/>
    <n v="1"/>
    <x v="888"/>
  </r>
  <r>
    <x v="0"/>
    <s v="Compressor"/>
    <d v="2015-06-27T00:14:49"/>
    <x v="0"/>
    <d v="2015-06-27T00:13:54"/>
    <x v="6"/>
    <n v="2.2999999999999998"/>
    <n v="2.7"/>
    <x v="889"/>
  </r>
  <r>
    <x v="0"/>
    <s v="Compressor"/>
    <d v="2015-06-27T00:14:50"/>
    <x v="0"/>
    <d v="2015-06-27T00:13:54"/>
    <x v="6"/>
    <n v="2.6"/>
    <n v="2.8"/>
    <x v="890"/>
  </r>
  <r>
    <x v="0"/>
    <s v="Compressor"/>
    <d v="2015-06-27T00:14:51"/>
    <x v="0"/>
    <d v="2015-06-27T00:13:54"/>
    <x v="6"/>
    <n v="1.8"/>
    <n v="2.6"/>
    <x v="891"/>
  </r>
  <r>
    <x v="0"/>
    <s v="Compressor"/>
    <d v="2015-06-27T00:14:52"/>
    <x v="0"/>
    <d v="2015-06-27T00:13:54"/>
    <x v="6"/>
    <n v="2.1"/>
    <n v="2.2000000000000002"/>
    <x v="892"/>
  </r>
  <r>
    <x v="0"/>
    <s v="Compressor"/>
    <d v="2015-06-27T00:14:53"/>
    <x v="0"/>
    <d v="2015-06-27T00:13:54"/>
    <x v="6"/>
    <n v="2.7"/>
    <n v="2.8"/>
    <x v="893"/>
  </r>
  <r>
    <x v="0"/>
    <s v="Compressor"/>
    <d v="2015-06-27T00:14:54"/>
    <x v="0"/>
    <d v="2015-06-27T00:13:54"/>
    <x v="6"/>
    <n v="1.9"/>
    <n v="2.2000000000000002"/>
    <x v="894"/>
  </r>
  <r>
    <x v="0"/>
    <s v="Compressor"/>
    <d v="2015-06-27T00:14:55"/>
    <x v="0"/>
    <d v="2015-06-27T00:13:54"/>
    <x v="6"/>
    <n v="2.4"/>
    <n v="2.2999999999999998"/>
    <x v="895"/>
  </r>
  <r>
    <x v="0"/>
    <s v="Compressor"/>
    <d v="2015-06-27T00:14:56"/>
    <x v="0"/>
    <d v="2015-06-27T00:13:54"/>
    <x v="6"/>
    <n v="1.9"/>
    <n v="1.7"/>
    <x v="896"/>
  </r>
  <r>
    <x v="0"/>
    <s v="Compressor"/>
    <d v="2015-06-27T00:14:57"/>
    <x v="0"/>
    <d v="2015-06-27T00:13:54"/>
    <x v="6"/>
    <n v="2.8"/>
    <n v="2.2999999999999998"/>
    <x v="897"/>
  </r>
  <r>
    <x v="0"/>
    <s v="Compressor"/>
    <d v="2015-06-27T00:14:58"/>
    <x v="0"/>
    <d v="2015-06-27T00:13:54"/>
    <x v="6"/>
    <n v="1.8"/>
    <n v="2.6"/>
    <x v="898"/>
  </r>
  <r>
    <x v="0"/>
    <s v="Compressor"/>
    <d v="2015-06-27T00:14:59"/>
    <x v="0"/>
    <d v="2015-06-27T00:13:54"/>
    <x v="6"/>
    <n v="1.9"/>
    <n v="1.6"/>
    <x v="899"/>
  </r>
  <r>
    <x v="0"/>
    <s v="Compressor"/>
    <d v="2015-06-27T00:15:00"/>
    <x v="0"/>
    <d v="2015-06-27T00:13:54"/>
    <x v="6"/>
    <n v="2.1"/>
    <n v="2.2000000000000002"/>
    <x v="900"/>
  </r>
  <r>
    <x v="0"/>
    <s v="Compressor"/>
    <d v="2015-06-27T00:15:01"/>
    <x v="0"/>
    <d v="2015-06-27T00:13:54"/>
    <x v="6"/>
    <n v="1.9"/>
    <n v="2.4"/>
    <x v="901"/>
  </r>
  <r>
    <x v="0"/>
    <s v="Compressor"/>
    <d v="2015-06-27T00:15:02"/>
    <x v="0"/>
    <d v="2015-06-27T00:13:54"/>
    <x v="6"/>
    <n v="1"/>
    <n v="1.5"/>
    <x v="902"/>
  </r>
  <r>
    <x v="0"/>
    <s v="Compressor"/>
    <d v="2015-06-27T00:15:03"/>
    <x v="0"/>
    <d v="2015-06-27T00:13:54"/>
    <x v="6"/>
    <n v="2.1"/>
    <n v="1.9"/>
    <x v="903"/>
  </r>
  <r>
    <x v="0"/>
    <s v="Compressor"/>
    <d v="2015-06-27T00:15:04"/>
    <x v="0"/>
    <d v="2015-06-27T00:13:54"/>
    <x v="6"/>
    <n v="2.8"/>
    <n v="1.6"/>
    <x v="904"/>
  </r>
  <r>
    <x v="0"/>
    <s v="Compressor"/>
    <d v="2015-06-27T00:15:05"/>
    <x v="0"/>
    <d v="2015-06-27T00:13:54"/>
    <x v="6"/>
    <n v="2"/>
    <n v="1.4"/>
    <x v="905"/>
  </r>
  <r>
    <x v="0"/>
    <s v="Compressor"/>
    <d v="2015-06-27T00:15:06"/>
    <x v="0"/>
    <d v="2015-06-27T00:13:54"/>
    <x v="6"/>
    <n v="2.1"/>
    <n v="2.8"/>
    <x v="906"/>
  </r>
  <r>
    <x v="0"/>
    <s v="Compressor"/>
    <d v="2015-06-27T00:15:07"/>
    <x v="0"/>
    <d v="2015-06-27T00:13:54"/>
    <x v="6"/>
    <n v="2.6"/>
    <n v="2.6"/>
    <x v="907"/>
  </r>
  <r>
    <x v="0"/>
    <s v="Compressor"/>
    <d v="2015-06-27T00:15:08"/>
    <x v="0"/>
    <d v="2015-06-27T00:13:54"/>
    <x v="6"/>
    <n v="2.8"/>
    <n v="2.2999999999999998"/>
    <x v="908"/>
  </r>
  <r>
    <x v="0"/>
    <s v="Compressor"/>
    <d v="2015-06-27T00:15:09"/>
    <x v="0"/>
    <d v="2015-06-27T00:13:54"/>
    <x v="6"/>
    <n v="2"/>
    <n v="2.9"/>
    <x v="909"/>
  </r>
  <r>
    <x v="0"/>
    <s v="Compressor"/>
    <d v="2015-06-27T00:15:10"/>
    <x v="0"/>
    <d v="2015-06-27T00:13:54"/>
    <x v="6"/>
    <n v="2.8"/>
    <n v="2.7"/>
    <x v="910"/>
  </r>
  <r>
    <x v="0"/>
    <s v="Compressor"/>
    <d v="2015-06-27T00:15:11"/>
    <x v="0"/>
    <d v="2015-06-27T00:13:54"/>
    <x v="6"/>
    <n v="1.5"/>
    <n v="1.9"/>
    <x v="911"/>
  </r>
  <r>
    <x v="0"/>
    <s v="Compressor"/>
    <d v="2015-06-27T00:15:12"/>
    <x v="0"/>
    <d v="2015-06-27T00:13:54"/>
    <x v="6"/>
    <n v="2.2000000000000002"/>
    <n v="2.1"/>
    <x v="912"/>
  </r>
  <r>
    <x v="0"/>
    <s v="Compressor"/>
    <d v="2015-06-27T00:15:13"/>
    <x v="0"/>
    <d v="2015-06-27T00:13:54"/>
    <x v="6"/>
    <n v="1.5"/>
    <n v="1.7"/>
    <x v="913"/>
  </r>
  <r>
    <x v="0"/>
    <s v="Compressor"/>
    <d v="2015-06-27T00:15:14"/>
    <x v="0"/>
    <d v="2015-06-27T00:13:54"/>
    <x v="6"/>
    <n v="2.1"/>
    <n v="1.8"/>
    <x v="914"/>
  </r>
  <r>
    <x v="0"/>
    <s v="Compressor"/>
    <d v="2015-06-27T00:15:15"/>
    <x v="0"/>
    <d v="2015-06-27T00:13:54"/>
    <x v="6"/>
    <n v="1.1000000000000001"/>
    <n v="2.8"/>
    <x v="915"/>
  </r>
  <r>
    <x v="0"/>
    <s v="Compressor"/>
    <d v="2015-06-27T00:15:16"/>
    <x v="0"/>
    <d v="2015-06-27T00:13:54"/>
    <x v="6"/>
    <n v="1.5"/>
    <n v="2.7"/>
    <x v="916"/>
  </r>
  <r>
    <x v="0"/>
    <s v="Compressor"/>
    <d v="2015-06-27T00:15:17"/>
    <x v="0"/>
    <d v="2015-06-27T00:13:54"/>
    <x v="6"/>
    <n v="2.6"/>
    <n v="1.9"/>
    <x v="917"/>
  </r>
  <r>
    <x v="0"/>
    <s v="Compressor"/>
    <d v="2015-06-27T00:15:18"/>
    <x v="0"/>
    <d v="2015-06-27T00:13:54"/>
    <x v="6"/>
    <n v="2.9"/>
    <n v="1.5"/>
    <x v="918"/>
  </r>
  <r>
    <x v="0"/>
    <s v="Compressor"/>
    <d v="2015-06-27T00:15:19"/>
    <x v="0"/>
    <d v="2015-06-27T00:13:54"/>
    <x v="6"/>
    <n v="2.2000000000000002"/>
    <n v="2.1"/>
    <x v="919"/>
  </r>
  <r>
    <x v="0"/>
    <s v="Compressor"/>
    <d v="2015-06-27T00:15:20"/>
    <x v="0"/>
    <d v="2015-06-27T00:13:54"/>
    <x v="6"/>
    <n v="2"/>
    <n v="1.1000000000000001"/>
    <x v="920"/>
  </r>
  <r>
    <x v="0"/>
    <s v="Compressor"/>
    <d v="2015-06-27T00:15:21"/>
    <x v="0"/>
    <d v="2015-06-27T00:13:54"/>
    <x v="6"/>
    <n v="1.6"/>
    <n v="1.1000000000000001"/>
    <x v="921"/>
  </r>
  <r>
    <x v="0"/>
    <s v="Compressor"/>
    <d v="2015-06-27T00:15:22"/>
    <x v="0"/>
    <d v="2015-06-27T00:13:54"/>
    <x v="6"/>
    <n v="1.8"/>
    <n v="1.9"/>
    <x v="922"/>
  </r>
  <r>
    <x v="0"/>
    <s v="Compressor"/>
    <d v="2015-06-27T00:15:23"/>
    <x v="0"/>
    <d v="2015-06-27T00:13:54"/>
    <x v="6"/>
    <n v="2.2000000000000002"/>
    <n v="1.5"/>
    <x v="923"/>
  </r>
  <r>
    <x v="0"/>
    <s v="Compressor"/>
    <d v="2015-06-27T00:15:24"/>
    <x v="0"/>
    <d v="2015-06-27T00:13:54"/>
    <x v="6"/>
    <n v="2.1"/>
    <n v="1.3"/>
    <x v="924"/>
  </r>
  <r>
    <x v="0"/>
    <s v="Compressor"/>
    <d v="2015-06-27T00:15:25"/>
    <x v="0"/>
    <d v="2015-06-27T00:13:54"/>
    <x v="6"/>
    <n v="2.1"/>
    <n v="2.2000000000000002"/>
    <x v="925"/>
  </r>
  <r>
    <x v="0"/>
    <s v="Compressor"/>
    <d v="2015-06-27T00:15:26"/>
    <x v="0"/>
    <d v="2015-06-27T00:13:54"/>
    <x v="6"/>
    <n v="1.7"/>
    <n v="2.5"/>
    <x v="926"/>
  </r>
  <r>
    <x v="0"/>
    <s v="Compressor"/>
    <d v="2015-06-27T00:15:27"/>
    <x v="0"/>
    <d v="2015-06-27T00:13:54"/>
    <x v="6"/>
    <n v="1.6"/>
    <n v="1.1000000000000001"/>
    <x v="927"/>
  </r>
  <r>
    <x v="0"/>
    <s v="Compressor"/>
    <d v="2015-06-27T00:15:28"/>
    <x v="0"/>
    <d v="2015-06-27T00:13:54"/>
    <x v="6"/>
    <n v="1.4"/>
    <n v="1.5"/>
    <x v="928"/>
  </r>
  <r>
    <x v="0"/>
    <s v="Compressor"/>
    <d v="2015-06-27T00:15:29"/>
    <x v="0"/>
    <d v="2015-06-27T00:13:54"/>
    <x v="6"/>
    <n v="1.6"/>
    <n v="2"/>
    <x v="929"/>
  </r>
  <r>
    <x v="0"/>
    <s v="Compressor"/>
    <d v="2015-06-27T00:15:30"/>
    <x v="0"/>
    <d v="2015-06-27T00:13:54"/>
    <x v="6"/>
    <n v="2.5"/>
    <n v="2.6"/>
    <x v="930"/>
  </r>
  <r>
    <x v="0"/>
    <s v="Compressor"/>
    <d v="2015-06-27T00:15:31"/>
    <x v="0"/>
    <d v="2015-06-27T00:13:54"/>
    <x v="6"/>
    <n v="2.7"/>
    <n v="2.5"/>
    <x v="931"/>
  </r>
  <r>
    <x v="0"/>
    <s v="Compressor"/>
    <d v="2015-06-27T00:15:32"/>
    <x v="0"/>
    <d v="2015-06-27T00:13:54"/>
    <x v="6"/>
    <n v="2.2000000000000002"/>
    <n v="2.2000000000000002"/>
    <x v="932"/>
  </r>
  <r>
    <x v="0"/>
    <s v="Compressor"/>
    <d v="2015-06-27T00:15:33"/>
    <x v="0"/>
    <d v="2015-06-27T00:13:54"/>
    <x v="6"/>
    <n v="1"/>
    <n v="2.5"/>
    <x v="933"/>
  </r>
  <r>
    <x v="0"/>
    <s v="Compressor"/>
    <d v="2015-06-27T00:15:34"/>
    <x v="0"/>
    <d v="2015-06-27T00:13:54"/>
    <x v="6"/>
    <n v="2.2999999999999998"/>
    <n v="1.7"/>
    <x v="934"/>
  </r>
  <r>
    <x v="0"/>
    <s v="Compressor"/>
    <d v="2015-06-27T00:15:35"/>
    <x v="0"/>
    <d v="2015-06-27T00:13:54"/>
    <x v="6"/>
    <n v="2.1"/>
    <n v="2.8"/>
    <x v="935"/>
  </r>
  <r>
    <x v="0"/>
    <s v="Compressor"/>
    <d v="2015-06-27T00:15:36"/>
    <x v="0"/>
    <d v="2015-06-27T00:13:54"/>
    <x v="6"/>
    <n v="1"/>
    <n v="2.2999999999999998"/>
    <x v="936"/>
  </r>
  <r>
    <x v="0"/>
    <s v="Compressor"/>
    <d v="2015-06-27T00:15:37"/>
    <x v="0"/>
    <d v="2015-06-27T00:13:54"/>
    <x v="6"/>
    <n v="2.7"/>
    <n v="1.9"/>
    <x v="937"/>
  </r>
  <r>
    <x v="0"/>
    <s v="Compressor"/>
    <d v="2015-06-27T00:15:38"/>
    <x v="0"/>
    <d v="2015-06-27T00:13:54"/>
    <x v="6"/>
    <n v="2.9"/>
    <n v="2.2000000000000002"/>
    <x v="938"/>
  </r>
  <r>
    <x v="0"/>
    <s v="Compressor"/>
    <d v="2015-06-27T00:15:39"/>
    <x v="0"/>
    <d v="2015-06-27T00:13:54"/>
    <x v="6"/>
    <n v="2.7"/>
    <n v="2.5"/>
    <x v="939"/>
  </r>
  <r>
    <x v="0"/>
    <s v="Compressor"/>
    <d v="2015-06-27T00:15:40"/>
    <x v="0"/>
    <d v="2015-06-27T00:13:54"/>
    <x v="6"/>
    <n v="2.2999999999999998"/>
    <n v="1.9"/>
    <x v="940"/>
  </r>
  <r>
    <x v="0"/>
    <s v="Compressor"/>
    <d v="2015-06-27T00:15:41"/>
    <x v="0"/>
    <d v="2015-06-27T00:13:54"/>
    <x v="6"/>
    <n v="1.9"/>
    <n v="2.8"/>
    <x v="941"/>
  </r>
  <r>
    <x v="0"/>
    <s v="Compressor"/>
    <d v="2015-06-27T00:15:42"/>
    <x v="0"/>
    <d v="2015-06-27T00:13:54"/>
    <x v="6"/>
    <n v="1.7"/>
    <n v="1.6"/>
    <x v="942"/>
  </r>
  <r>
    <x v="0"/>
    <s v="Compressor"/>
    <d v="2015-06-27T00:15:43"/>
    <x v="0"/>
    <d v="2015-06-27T00:13:54"/>
    <x v="6"/>
    <n v="1.2"/>
    <n v="2.4"/>
    <x v="943"/>
  </r>
  <r>
    <x v="0"/>
    <s v="Compressor"/>
    <d v="2015-06-27T00:15:44"/>
    <x v="0"/>
    <d v="2015-06-27T00:13:54"/>
    <x v="6"/>
    <n v="2.1"/>
    <n v="2.9"/>
    <x v="944"/>
  </r>
  <r>
    <x v="0"/>
    <s v="Compressor"/>
    <d v="2015-06-27T00:15:45"/>
    <x v="0"/>
    <d v="2015-06-27T00:13:54"/>
    <x v="6"/>
    <n v="1.8"/>
    <n v="2.9"/>
    <x v="945"/>
  </r>
  <r>
    <x v="0"/>
    <s v="Compressor"/>
    <d v="2015-06-27T00:15:46"/>
    <x v="0"/>
    <d v="2015-06-27T00:13:54"/>
    <x v="6"/>
    <n v="2.2999999999999998"/>
    <n v="2.9"/>
    <x v="946"/>
  </r>
  <r>
    <x v="0"/>
    <s v="Compressor"/>
    <d v="2015-06-27T00:15:47"/>
    <x v="0"/>
    <d v="2015-06-27T00:13:54"/>
    <x v="6"/>
    <n v="2.1"/>
    <n v="1"/>
    <x v="947"/>
  </r>
  <r>
    <x v="0"/>
    <s v="Compressor"/>
    <d v="2015-06-27T00:15:48"/>
    <x v="0"/>
    <d v="2015-06-27T00:13:54"/>
    <x v="6"/>
    <n v="1"/>
    <n v="1.8"/>
    <x v="948"/>
  </r>
  <r>
    <x v="0"/>
    <s v="Compressor"/>
    <d v="2015-06-27T00:15:49"/>
    <x v="0"/>
    <d v="2015-06-27T00:13:54"/>
    <x v="6"/>
    <n v="1.6"/>
    <n v="2.7"/>
    <x v="949"/>
  </r>
  <r>
    <x v="0"/>
    <s v="Compressor"/>
    <d v="2015-06-27T00:15:50"/>
    <x v="0"/>
    <d v="2015-06-27T00:13:54"/>
    <x v="6"/>
    <n v="2.2000000000000002"/>
    <n v="2.8"/>
    <x v="950"/>
  </r>
  <r>
    <x v="0"/>
    <s v="Compressor"/>
    <d v="2015-06-27T00:15:51"/>
    <x v="0"/>
    <d v="2015-06-27T00:13:54"/>
    <x v="6"/>
    <n v="2.5"/>
    <n v="1.2"/>
    <x v="951"/>
  </r>
  <r>
    <x v="0"/>
    <s v="Compressor"/>
    <d v="2015-06-27T00:15:52"/>
    <x v="0"/>
    <d v="2015-06-27T00:13:54"/>
    <x v="6"/>
    <n v="1.1000000000000001"/>
    <n v="2.5"/>
    <x v="952"/>
  </r>
  <r>
    <x v="0"/>
    <s v="Compressor"/>
    <d v="2015-06-27T00:15:53"/>
    <x v="0"/>
    <d v="2015-06-27T00:13:54"/>
    <x v="6"/>
    <n v="1.3"/>
    <n v="2.5"/>
    <x v="953"/>
  </r>
  <r>
    <x v="0"/>
    <s v="Compressor"/>
    <d v="2015-06-27T00:15:54"/>
    <x v="1"/>
    <d v="2015-06-27T00:15:54"/>
    <x v="7"/>
    <n v="4.5999999999999996"/>
    <n v="5.4"/>
    <x v="954"/>
  </r>
  <r>
    <x v="0"/>
    <s v="Compressor"/>
    <d v="2015-06-27T00:15:55"/>
    <x v="1"/>
    <d v="2015-06-27T00:15:54"/>
    <x v="7"/>
    <n v="5.5"/>
    <n v="4.3"/>
    <x v="955"/>
  </r>
  <r>
    <x v="0"/>
    <s v="Compressor"/>
    <d v="2015-06-27T00:15:56"/>
    <x v="1"/>
    <d v="2015-06-27T00:15:54"/>
    <x v="7"/>
    <n v="6"/>
    <n v="5.6"/>
    <x v="956"/>
  </r>
  <r>
    <x v="0"/>
    <s v="Compressor"/>
    <d v="2015-06-27T00:15:57"/>
    <x v="1"/>
    <d v="2015-06-27T00:15:54"/>
    <x v="7"/>
    <n v="4"/>
    <n v="4.5"/>
    <x v="957"/>
  </r>
  <r>
    <x v="0"/>
    <s v="Compressor"/>
    <d v="2015-06-27T00:15:58"/>
    <x v="1"/>
    <d v="2015-06-27T00:15:54"/>
    <x v="7"/>
    <n v="5"/>
    <n v="4.0999999999999996"/>
    <x v="958"/>
  </r>
  <r>
    <x v="0"/>
    <s v="Compressor"/>
    <d v="2015-06-27T00:15:59"/>
    <x v="1"/>
    <d v="2015-06-27T00:15:54"/>
    <x v="7"/>
    <n v="3.3"/>
    <n v="3"/>
    <x v="959"/>
  </r>
  <r>
    <x v="0"/>
    <s v="Compressor"/>
    <d v="2015-06-27T00:16:00"/>
    <x v="1"/>
    <d v="2015-06-27T00:15:54"/>
    <x v="7"/>
    <n v="4.7"/>
    <n v="5.0999999999999996"/>
    <x v="960"/>
  </r>
  <r>
    <x v="0"/>
    <s v="Compressor"/>
    <d v="2015-06-27T00:16:01"/>
    <x v="1"/>
    <d v="2015-06-27T00:15:54"/>
    <x v="7"/>
    <n v="5.9"/>
    <n v="6"/>
    <x v="961"/>
  </r>
  <r>
    <x v="0"/>
    <s v="Compressor"/>
    <d v="2015-06-27T00:16:02"/>
    <x v="1"/>
    <d v="2015-06-27T00:15:54"/>
    <x v="7"/>
    <n v="5.7"/>
    <n v="5.2"/>
    <x v="962"/>
  </r>
  <r>
    <x v="0"/>
    <s v="Compressor"/>
    <d v="2015-06-27T00:16:03"/>
    <x v="1"/>
    <d v="2015-06-27T00:15:54"/>
    <x v="7"/>
    <n v="4.8"/>
    <n v="4.3"/>
    <x v="963"/>
  </r>
  <r>
    <x v="0"/>
    <s v="Compressor"/>
    <d v="2015-06-27T00:16:04"/>
    <x v="1"/>
    <d v="2015-06-27T00:15:54"/>
    <x v="7"/>
    <n v="3.1"/>
    <n v="4.9000000000000004"/>
    <x v="964"/>
  </r>
  <r>
    <x v="0"/>
    <s v="Compressor"/>
    <d v="2015-06-27T00:16:05"/>
    <x v="1"/>
    <d v="2015-06-27T00:15:54"/>
    <x v="7"/>
    <n v="5.3"/>
    <n v="5.2"/>
    <x v="965"/>
  </r>
  <r>
    <x v="0"/>
    <s v="Compressor"/>
    <d v="2015-06-27T00:16:06"/>
    <x v="1"/>
    <d v="2015-06-27T00:15:54"/>
    <x v="7"/>
    <n v="5.7"/>
    <n v="5.7"/>
    <x v="966"/>
  </r>
  <r>
    <x v="0"/>
    <s v="Compressor"/>
    <d v="2015-06-27T00:16:07"/>
    <x v="1"/>
    <d v="2015-06-27T00:15:54"/>
    <x v="7"/>
    <n v="4.9000000000000004"/>
    <n v="3.7"/>
    <x v="967"/>
  </r>
  <r>
    <x v="0"/>
    <s v="Compressor"/>
    <d v="2015-06-27T00:16:08"/>
    <x v="1"/>
    <d v="2015-06-27T00:15:54"/>
    <x v="7"/>
    <n v="4.3"/>
    <n v="5"/>
    <x v="968"/>
  </r>
  <r>
    <x v="0"/>
    <s v="Compressor"/>
    <d v="2015-06-27T00:16:09"/>
    <x v="1"/>
    <d v="2015-06-27T00:15:54"/>
    <x v="7"/>
    <n v="3.8"/>
    <n v="3"/>
    <x v="969"/>
  </r>
  <r>
    <x v="0"/>
    <s v="Compressor"/>
    <d v="2015-06-27T00:16:10"/>
    <x v="1"/>
    <d v="2015-06-27T00:15:54"/>
    <x v="7"/>
    <n v="3.6"/>
    <n v="4.2"/>
    <x v="970"/>
  </r>
  <r>
    <x v="0"/>
    <s v="Compressor"/>
    <d v="2015-06-27T00:16:11"/>
    <x v="1"/>
    <d v="2015-06-27T00:15:54"/>
    <x v="7"/>
    <n v="3.9"/>
    <n v="3.6"/>
    <x v="971"/>
  </r>
  <r>
    <x v="0"/>
    <s v="Compressor"/>
    <d v="2015-06-27T00:16:12"/>
    <x v="1"/>
    <d v="2015-06-27T00:15:54"/>
    <x v="7"/>
    <n v="4"/>
    <n v="5.2"/>
    <x v="972"/>
  </r>
  <r>
    <x v="0"/>
    <s v="Compressor"/>
    <d v="2015-06-27T00:16:13"/>
    <x v="1"/>
    <d v="2015-06-27T00:15:54"/>
    <x v="7"/>
    <n v="4.8"/>
    <n v="5.3"/>
    <x v="973"/>
  </r>
  <r>
    <x v="0"/>
    <s v="Compressor"/>
    <d v="2015-06-27T00:16:14"/>
    <x v="1"/>
    <d v="2015-06-27T00:15:54"/>
    <x v="7"/>
    <n v="4.0999999999999996"/>
    <n v="3.2"/>
    <x v="974"/>
  </r>
  <r>
    <x v="0"/>
    <s v="Compressor"/>
    <d v="2015-06-27T00:16:15"/>
    <x v="1"/>
    <d v="2015-06-27T00:15:54"/>
    <x v="7"/>
    <n v="4.9000000000000004"/>
    <n v="4.4000000000000004"/>
    <x v="975"/>
  </r>
  <r>
    <x v="0"/>
    <s v="Compressor"/>
    <d v="2015-06-27T00:16:16"/>
    <x v="1"/>
    <d v="2015-06-27T00:15:54"/>
    <x v="7"/>
    <n v="4.5999999999999996"/>
    <n v="3.1"/>
    <x v="976"/>
  </r>
  <r>
    <x v="0"/>
    <s v="Compressor"/>
    <d v="2015-06-27T00:16:17"/>
    <x v="1"/>
    <d v="2015-06-27T00:15:54"/>
    <x v="7"/>
    <n v="5.6"/>
    <n v="4.5999999999999996"/>
    <x v="977"/>
  </r>
  <r>
    <x v="0"/>
    <s v="Compressor"/>
    <d v="2015-06-27T00:16:18"/>
    <x v="1"/>
    <d v="2015-06-27T00:15:54"/>
    <x v="7"/>
    <n v="4.7"/>
    <n v="4.2"/>
    <x v="978"/>
  </r>
  <r>
    <x v="0"/>
    <s v="Compressor"/>
    <d v="2015-06-27T00:16:19"/>
    <x v="1"/>
    <d v="2015-06-27T00:15:54"/>
    <x v="7"/>
    <n v="5.5"/>
    <n v="4.2"/>
    <x v="979"/>
  </r>
  <r>
    <x v="0"/>
    <s v="Compressor"/>
    <d v="2015-06-27T00:16:20"/>
    <x v="1"/>
    <d v="2015-06-27T00:15:54"/>
    <x v="7"/>
    <n v="3.2"/>
    <n v="3.1"/>
    <x v="980"/>
  </r>
  <r>
    <x v="0"/>
    <s v="Compressor"/>
    <d v="2015-06-27T00:16:21"/>
    <x v="1"/>
    <d v="2015-06-27T00:15:54"/>
    <x v="7"/>
    <n v="4.4000000000000004"/>
    <n v="3.5"/>
    <x v="981"/>
  </r>
  <r>
    <x v="0"/>
    <s v="Compressor"/>
    <d v="2015-06-27T00:16:22"/>
    <x v="1"/>
    <d v="2015-06-27T00:15:54"/>
    <x v="7"/>
    <n v="3.9"/>
    <n v="6"/>
    <x v="982"/>
  </r>
  <r>
    <x v="0"/>
    <s v="Compressor"/>
    <d v="2015-06-27T00:16:23"/>
    <x v="1"/>
    <d v="2015-06-27T00:15:54"/>
    <x v="7"/>
    <n v="4.5999999999999996"/>
    <n v="4.0999999999999996"/>
    <x v="983"/>
  </r>
  <r>
    <x v="0"/>
    <s v="Compressor"/>
    <d v="2015-06-27T00:16:24"/>
    <x v="1"/>
    <d v="2015-06-27T00:15:54"/>
    <x v="7"/>
    <n v="3.9"/>
    <n v="3.7"/>
    <x v="984"/>
  </r>
  <r>
    <x v="0"/>
    <s v="Compressor"/>
    <d v="2015-06-27T00:16:25"/>
    <x v="1"/>
    <d v="2015-06-27T00:15:54"/>
    <x v="7"/>
    <n v="4.9000000000000004"/>
    <n v="5.6"/>
    <x v="985"/>
  </r>
  <r>
    <x v="0"/>
    <s v="Compressor"/>
    <d v="2015-06-27T00:16:26"/>
    <x v="1"/>
    <d v="2015-06-27T00:15:54"/>
    <x v="7"/>
    <n v="5.2"/>
    <n v="5.6"/>
    <x v="986"/>
  </r>
  <r>
    <x v="0"/>
    <s v="Compressor"/>
    <d v="2015-06-27T00:16:27"/>
    <x v="1"/>
    <d v="2015-06-27T00:15:54"/>
    <x v="7"/>
    <n v="5.0999999999999996"/>
    <n v="5.2"/>
    <x v="987"/>
  </r>
  <r>
    <x v="0"/>
    <s v="Compressor"/>
    <d v="2015-06-27T00:16:28"/>
    <x v="1"/>
    <d v="2015-06-27T00:15:54"/>
    <x v="7"/>
    <n v="3.2"/>
    <n v="3.3"/>
    <x v="988"/>
  </r>
  <r>
    <x v="0"/>
    <s v="Compressor"/>
    <d v="2015-06-27T00:16:29"/>
    <x v="1"/>
    <d v="2015-06-27T00:15:54"/>
    <x v="7"/>
    <n v="4.8"/>
    <n v="5.9"/>
    <x v="989"/>
  </r>
  <r>
    <x v="0"/>
    <s v="Compressor"/>
    <d v="2015-06-27T00:16:30"/>
    <x v="1"/>
    <d v="2015-06-27T00:15:54"/>
    <x v="7"/>
    <n v="3.9"/>
    <n v="5.9"/>
    <x v="990"/>
  </r>
  <r>
    <x v="0"/>
    <s v="Compressor"/>
    <d v="2015-06-27T00:16:31"/>
    <x v="1"/>
    <d v="2015-06-27T00:15:54"/>
    <x v="7"/>
    <n v="5.6"/>
    <n v="3.2"/>
    <x v="991"/>
  </r>
  <r>
    <x v="0"/>
    <s v="Compressor"/>
    <d v="2015-06-27T00:16:32"/>
    <x v="1"/>
    <d v="2015-06-27T00:15:54"/>
    <x v="7"/>
    <n v="3.5"/>
    <n v="5"/>
    <x v="992"/>
  </r>
  <r>
    <x v="0"/>
    <s v="Compressor"/>
    <d v="2015-06-27T00:16:33"/>
    <x v="1"/>
    <d v="2015-06-27T00:15:54"/>
    <x v="7"/>
    <n v="3.4"/>
    <n v="3.6"/>
    <x v="993"/>
  </r>
  <r>
    <x v="0"/>
    <s v="Compressor"/>
    <d v="2015-06-27T00:16:34"/>
    <x v="1"/>
    <d v="2015-06-27T00:15:54"/>
    <x v="7"/>
    <n v="4.5"/>
    <n v="5.9"/>
    <x v="994"/>
  </r>
  <r>
    <x v="0"/>
    <s v="Compressor"/>
    <d v="2015-06-27T00:16:35"/>
    <x v="1"/>
    <d v="2015-06-27T00:15:54"/>
    <x v="7"/>
    <n v="3.8"/>
    <n v="4.5999999999999996"/>
    <x v="995"/>
  </r>
  <r>
    <x v="0"/>
    <s v="Compressor"/>
    <d v="2015-06-27T00:16:36"/>
    <x v="1"/>
    <d v="2015-06-27T00:15:54"/>
    <x v="7"/>
    <n v="4"/>
    <n v="5.9"/>
    <x v="996"/>
  </r>
  <r>
    <x v="0"/>
    <s v="Compressor"/>
    <d v="2015-06-27T00:16:37"/>
    <x v="1"/>
    <d v="2015-06-27T00:15:54"/>
    <x v="7"/>
    <n v="4.7"/>
    <n v="3.2"/>
    <x v="997"/>
  </r>
  <r>
    <x v="0"/>
    <s v="Compressor"/>
    <d v="2015-06-27T00:16:38"/>
    <x v="1"/>
    <d v="2015-06-27T00:15:54"/>
    <x v="7"/>
    <n v="6"/>
    <n v="4.2"/>
    <x v="998"/>
  </r>
  <r>
    <x v="0"/>
    <s v="Compressor"/>
    <d v="2015-06-27T00:16:39"/>
    <x v="1"/>
    <d v="2015-06-27T00:15:54"/>
    <x v="7"/>
    <n v="4.7"/>
    <n v="5.7"/>
    <x v="999"/>
  </r>
  <r>
    <x v="0"/>
    <s v="Compressor"/>
    <d v="2015-06-27T00:16:40"/>
    <x v="1"/>
    <d v="2015-06-27T00:15:54"/>
    <x v="7"/>
    <n v="4.5999999999999996"/>
    <n v="3.3"/>
    <x v="1000"/>
  </r>
  <r>
    <x v="0"/>
    <s v="Compressor"/>
    <d v="2015-06-27T00:16:41"/>
    <x v="1"/>
    <d v="2015-06-27T00:15:54"/>
    <x v="7"/>
    <n v="5.3"/>
    <n v="4.7"/>
    <x v="1001"/>
  </r>
  <r>
    <x v="0"/>
    <s v="Compressor"/>
    <d v="2015-06-27T00:16:42"/>
    <x v="1"/>
    <d v="2015-06-27T00:15:54"/>
    <x v="7"/>
    <n v="4.5"/>
    <n v="5.0999999999999996"/>
    <x v="1002"/>
  </r>
  <r>
    <x v="0"/>
    <s v="Compressor"/>
    <d v="2015-06-27T00:16:43"/>
    <x v="1"/>
    <d v="2015-06-27T00:15:54"/>
    <x v="7"/>
    <n v="4.8"/>
    <n v="4.0999999999999996"/>
    <x v="1003"/>
  </r>
  <r>
    <x v="0"/>
    <s v="Compressor"/>
    <d v="2015-06-27T00:16:44"/>
    <x v="1"/>
    <d v="2015-06-27T00:15:54"/>
    <x v="7"/>
    <n v="3.2"/>
    <n v="4.2"/>
    <x v="1004"/>
  </r>
  <r>
    <x v="0"/>
    <s v="Compressor"/>
    <d v="2015-06-27T00:16:45"/>
    <x v="1"/>
    <d v="2015-06-27T00:15:54"/>
    <x v="7"/>
    <n v="5.3"/>
    <n v="4.5"/>
    <x v="1005"/>
  </r>
  <r>
    <x v="0"/>
    <s v="Compressor"/>
    <d v="2015-06-27T00:16:46"/>
    <x v="1"/>
    <d v="2015-06-27T00:15:54"/>
    <x v="7"/>
    <n v="4.8"/>
    <n v="4.5999999999999996"/>
    <x v="1006"/>
  </r>
  <r>
    <x v="0"/>
    <s v="Compressor"/>
    <d v="2015-06-27T00:16:47"/>
    <x v="1"/>
    <d v="2015-06-27T00:15:54"/>
    <x v="7"/>
    <n v="4.9000000000000004"/>
    <n v="4.9000000000000004"/>
    <x v="1007"/>
  </r>
  <r>
    <x v="0"/>
    <s v="Compressor"/>
    <d v="2015-06-27T00:16:48"/>
    <x v="1"/>
    <d v="2015-06-27T00:15:54"/>
    <x v="7"/>
    <n v="3.2"/>
    <n v="5.0999999999999996"/>
    <x v="1008"/>
  </r>
  <r>
    <x v="0"/>
    <s v="Compressor"/>
    <d v="2015-06-27T00:16:49"/>
    <x v="1"/>
    <d v="2015-06-27T00:15:54"/>
    <x v="7"/>
    <n v="3.6"/>
    <n v="4"/>
    <x v="1009"/>
  </r>
  <r>
    <x v="0"/>
    <s v="Compressor"/>
    <d v="2015-06-27T00:16:50"/>
    <x v="1"/>
    <d v="2015-06-27T00:15:54"/>
    <x v="7"/>
    <n v="4"/>
    <n v="3.9"/>
    <x v="1010"/>
  </r>
  <r>
    <x v="0"/>
    <s v="Compressor"/>
    <d v="2015-06-27T00:16:51"/>
    <x v="1"/>
    <d v="2015-06-27T00:15:54"/>
    <x v="7"/>
    <n v="3.2"/>
    <n v="4.9000000000000004"/>
    <x v="1011"/>
  </r>
  <r>
    <x v="0"/>
    <s v="Compressor"/>
    <d v="2015-06-27T00:16:52"/>
    <x v="1"/>
    <d v="2015-06-27T00:15:54"/>
    <x v="7"/>
    <n v="6"/>
    <n v="3.7"/>
    <x v="1012"/>
  </r>
  <r>
    <x v="0"/>
    <s v="Compressor"/>
    <d v="2015-06-27T00:16:53"/>
    <x v="1"/>
    <d v="2015-06-27T00:15:54"/>
    <x v="7"/>
    <n v="5.5"/>
    <n v="5.6"/>
    <x v="1013"/>
  </r>
  <r>
    <x v="0"/>
    <s v="Compressor"/>
    <d v="2015-06-27T00:16:54"/>
    <x v="1"/>
    <d v="2015-06-27T00:15:54"/>
    <x v="7"/>
    <n v="4.9000000000000004"/>
    <n v="4.4000000000000004"/>
    <x v="1014"/>
  </r>
  <r>
    <x v="0"/>
    <s v="Compressor"/>
    <d v="2015-06-27T00:16:55"/>
    <x v="1"/>
    <d v="2015-06-27T00:15:54"/>
    <x v="7"/>
    <n v="3.9"/>
    <n v="3.4"/>
    <x v="1015"/>
  </r>
  <r>
    <x v="0"/>
    <s v="Compressor"/>
    <d v="2015-06-27T00:16:56"/>
    <x v="1"/>
    <d v="2015-06-27T00:15:54"/>
    <x v="7"/>
    <n v="3.7"/>
    <n v="3.5"/>
    <x v="1016"/>
  </r>
  <r>
    <x v="0"/>
    <s v="Compressor"/>
    <d v="2015-06-27T00:16:57"/>
    <x v="1"/>
    <d v="2015-06-27T00:15:54"/>
    <x v="7"/>
    <n v="5.0999999999999996"/>
    <n v="3.9"/>
    <x v="1017"/>
  </r>
  <r>
    <x v="0"/>
    <s v="Compressor"/>
    <d v="2015-06-27T00:16:58"/>
    <x v="1"/>
    <d v="2015-06-27T00:15:54"/>
    <x v="7"/>
    <n v="4.2"/>
    <n v="5.7"/>
    <x v="1018"/>
  </r>
  <r>
    <x v="0"/>
    <s v="Compressor"/>
    <d v="2015-06-27T00:16:59"/>
    <x v="1"/>
    <d v="2015-06-27T00:15:54"/>
    <x v="7"/>
    <n v="5.2"/>
    <n v="3.5"/>
    <x v="1019"/>
  </r>
  <r>
    <x v="0"/>
    <s v="Compressor"/>
    <d v="2015-06-27T00:17:00"/>
    <x v="1"/>
    <d v="2015-06-27T00:15:54"/>
    <x v="7"/>
    <n v="4"/>
    <n v="3.6"/>
    <x v="1020"/>
  </r>
  <r>
    <x v="0"/>
    <s v="Compressor"/>
    <d v="2015-06-27T00:17:01"/>
    <x v="1"/>
    <d v="2015-06-27T00:15:54"/>
    <x v="7"/>
    <n v="5.8"/>
    <n v="4.0999999999999996"/>
    <x v="1021"/>
  </r>
  <r>
    <x v="0"/>
    <s v="Compressor"/>
    <d v="2015-06-27T00:17:02"/>
    <x v="1"/>
    <d v="2015-06-27T00:15:54"/>
    <x v="7"/>
    <n v="5.6"/>
    <n v="4.2"/>
    <x v="1022"/>
  </r>
  <r>
    <x v="0"/>
    <s v="Compressor"/>
    <d v="2015-06-27T00:17:03"/>
    <x v="1"/>
    <d v="2015-06-27T00:15:54"/>
    <x v="7"/>
    <n v="3.3"/>
    <n v="6"/>
    <x v="1023"/>
  </r>
  <r>
    <x v="0"/>
    <s v="Compressor"/>
    <d v="2015-06-27T00:17:04"/>
    <x v="1"/>
    <d v="2015-06-27T00:15:54"/>
    <x v="7"/>
    <n v="3.2"/>
    <n v="3.7"/>
    <x v="1024"/>
  </r>
  <r>
    <x v="0"/>
    <s v="Compressor"/>
    <d v="2015-06-27T00:17:05"/>
    <x v="0"/>
    <d v="2015-06-27T00:17:05"/>
    <x v="8"/>
    <n v="2.7"/>
    <n v="1.2"/>
    <x v="1025"/>
  </r>
  <r>
    <x v="0"/>
    <s v="Compressor"/>
    <d v="2015-06-27T00:17:06"/>
    <x v="0"/>
    <d v="2015-06-27T00:17:05"/>
    <x v="8"/>
    <n v="2.5"/>
    <n v="2.5"/>
    <x v="1026"/>
  </r>
  <r>
    <x v="0"/>
    <s v="Compressor"/>
    <d v="2015-06-27T00:17:07"/>
    <x v="0"/>
    <d v="2015-06-27T00:17:05"/>
    <x v="8"/>
    <n v="1.2"/>
    <n v="1"/>
    <x v="1027"/>
  </r>
  <r>
    <x v="0"/>
    <s v="Compressor"/>
    <d v="2015-06-27T00:17:08"/>
    <x v="0"/>
    <d v="2015-06-27T00:17:05"/>
    <x v="8"/>
    <n v="1.9"/>
    <n v="2.7"/>
    <x v="1028"/>
  </r>
  <r>
    <x v="0"/>
    <s v="Compressor"/>
    <d v="2015-06-27T00:17:09"/>
    <x v="0"/>
    <d v="2015-06-27T00:17:05"/>
    <x v="8"/>
    <n v="1.6"/>
    <n v="1.8"/>
    <x v="1029"/>
  </r>
  <r>
    <x v="0"/>
    <s v="Compressor"/>
    <d v="2015-06-27T00:17:10"/>
    <x v="0"/>
    <d v="2015-06-27T00:17:05"/>
    <x v="8"/>
    <n v="2.8"/>
    <n v="2.4"/>
    <x v="1030"/>
  </r>
  <r>
    <x v="0"/>
    <s v="Compressor"/>
    <d v="2015-06-27T00:17:11"/>
    <x v="0"/>
    <d v="2015-06-27T00:17:05"/>
    <x v="8"/>
    <n v="2.4"/>
    <n v="2.5"/>
    <x v="1031"/>
  </r>
  <r>
    <x v="0"/>
    <s v="Compressor"/>
    <d v="2015-06-27T00:17:12"/>
    <x v="0"/>
    <d v="2015-06-27T00:17:05"/>
    <x v="8"/>
    <n v="2.2999999999999998"/>
    <n v="2.8"/>
    <x v="1032"/>
  </r>
  <r>
    <x v="0"/>
    <s v="Compressor"/>
    <d v="2015-06-27T00:17:13"/>
    <x v="0"/>
    <d v="2015-06-27T00:17:05"/>
    <x v="8"/>
    <n v="2.1"/>
    <n v="1.9"/>
    <x v="1033"/>
  </r>
  <r>
    <x v="0"/>
    <s v="Compressor"/>
    <d v="2015-06-27T00:17:14"/>
    <x v="0"/>
    <d v="2015-06-27T00:17:05"/>
    <x v="8"/>
    <n v="1.6"/>
    <n v="2.5"/>
    <x v="1034"/>
  </r>
  <r>
    <x v="0"/>
    <s v="Compressor"/>
    <d v="2015-06-27T00:17:15"/>
    <x v="0"/>
    <d v="2015-06-27T00:17:05"/>
    <x v="8"/>
    <n v="1.7"/>
    <n v="1.7"/>
    <x v="1035"/>
  </r>
  <r>
    <x v="0"/>
    <s v="Compressor"/>
    <d v="2015-06-27T00:17:16"/>
    <x v="0"/>
    <d v="2015-06-27T00:17:05"/>
    <x v="8"/>
    <n v="1.1000000000000001"/>
    <n v="2.7"/>
    <x v="1036"/>
  </r>
  <r>
    <x v="0"/>
    <s v="Compressor"/>
    <d v="2015-06-27T00:17:17"/>
    <x v="0"/>
    <d v="2015-06-27T00:17:05"/>
    <x v="8"/>
    <n v="1"/>
    <n v="1.7"/>
    <x v="1037"/>
  </r>
  <r>
    <x v="0"/>
    <s v="Compressor"/>
    <d v="2015-06-27T00:17:18"/>
    <x v="0"/>
    <d v="2015-06-27T00:17:05"/>
    <x v="8"/>
    <n v="2.4"/>
    <n v="3"/>
    <x v="1038"/>
  </r>
  <r>
    <x v="0"/>
    <s v="Compressor"/>
    <d v="2015-06-27T00:17:19"/>
    <x v="0"/>
    <d v="2015-06-27T00:17:05"/>
    <x v="8"/>
    <n v="2.6"/>
    <n v="2.5"/>
    <x v="1039"/>
  </r>
  <r>
    <x v="0"/>
    <s v="Compressor"/>
    <d v="2015-06-27T00:17:20"/>
    <x v="0"/>
    <d v="2015-06-27T00:17:05"/>
    <x v="8"/>
    <n v="2.9"/>
    <n v="2.1"/>
    <x v="1040"/>
  </r>
  <r>
    <x v="0"/>
    <s v="Compressor"/>
    <d v="2015-06-27T00:17:21"/>
    <x v="0"/>
    <d v="2015-06-27T00:17:05"/>
    <x v="8"/>
    <n v="1.9"/>
    <n v="1.6"/>
    <x v="1041"/>
  </r>
  <r>
    <x v="0"/>
    <s v="Compressor"/>
    <d v="2015-06-27T00:17:22"/>
    <x v="0"/>
    <d v="2015-06-27T00:17:05"/>
    <x v="8"/>
    <n v="2.1"/>
    <n v="1.2"/>
    <x v="1042"/>
  </r>
  <r>
    <x v="0"/>
    <s v="Compressor"/>
    <d v="2015-06-27T00:17:23"/>
    <x v="0"/>
    <d v="2015-06-27T00:17:05"/>
    <x v="8"/>
    <n v="3"/>
    <n v="2.8"/>
    <x v="1043"/>
  </r>
  <r>
    <x v="0"/>
    <s v="Compressor"/>
    <d v="2015-06-27T00:17:24"/>
    <x v="0"/>
    <d v="2015-06-27T00:17:05"/>
    <x v="8"/>
    <n v="2.9"/>
    <n v="1.6"/>
    <x v="1044"/>
  </r>
  <r>
    <x v="0"/>
    <s v="Compressor"/>
    <d v="2015-06-27T00:17:25"/>
    <x v="0"/>
    <d v="2015-06-27T00:17:05"/>
    <x v="8"/>
    <n v="1.9"/>
    <n v="1"/>
    <x v="1045"/>
  </r>
  <r>
    <x v="0"/>
    <s v="Compressor"/>
    <d v="2015-06-27T00:17:26"/>
    <x v="0"/>
    <d v="2015-06-27T00:17:05"/>
    <x v="8"/>
    <n v="2.1"/>
    <n v="1.6"/>
    <x v="1046"/>
  </r>
  <r>
    <x v="0"/>
    <s v="Compressor"/>
    <d v="2015-06-27T00:17:27"/>
    <x v="0"/>
    <d v="2015-06-27T00:17:05"/>
    <x v="8"/>
    <n v="3"/>
    <n v="1.4"/>
    <x v="1047"/>
  </r>
  <r>
    <x v="0"/>
    <s v="Compressor"/>
    <d v="2015-06-27T00:17:28"/>
    <x v="0"/>
    <d v="2015-06-27T00:17:05"/>
    <x v="8"/>
    <n v="2.2999999999999998"/>
    <n v="2.2000000000000002"/>
    <x v="1048"/>
  </r>
  <r>
    <x v="0"/>
    <s v="Compressor"/>
    <d v="2015-06-27T00:17:29"/>
    <x v="0"/>
    <d v="2015-06-27T00:17:05"/>
    <x v="8"/>
    <n v="2.6"/>
    <n v="2.7"/>
    <x v="1049"/>
  </r>
  <r>
    <x v="0"/>
    <s v="Compressor"/>
    <d v="2015-06-27T00:17:30"/>
    <x v="0"/>
    <d v="2015-06-27T00:17:05"/>
    <x v="8"/>
    <n v="2.2000000000000002"/>
    <n v="2.1"/>
    <x v="1050"/>
  </r>
  <r>
    <x v="0"/>
    <s v="Compressor"/>
    <d v="2015-06-27T00:17:31"/>
    <x v="0"/>
    <d v="2015-06-27T00:17:05"/>
    <x v="8"/>
    <n v="1.2"/>
    <n v="2.5"/>
    <x v="1051"/>
  </r>
  <r>
    <x v="0"/>
    <s v="Compressor"/>
    <d v="2015-06-27T00:17:32"/>
    <x v="0"/>
    <d v="2015-06-27T00:17:05"/>
    <x v="8"/>
    <n v="1.3"/>
    <n v="2.2000000000000002"/>
    <x v="1052"/>
  </r>
  <r>
    <x v="0"/>
    <s v="Compressor"/>
    <d v="2015-06-27T00:17:33"/>
    <x v="0"/>
    <d v="2015-06-27T00:17:05"/>
    <x v="8"/>
    <n v="2.8"/>
    <n v="1.4"/>
    <x v="1053"/>
  </r>
  <r>
    <x v="0"/>
    <s v="Compressor"/>
    <d v="2015-06-27T00:17:34"/>
    <x v="0"/>
    <d v="2015-06-27T00:17:05"/>
    <x v="8"/>
    <n v="2.2999999999999998"/>
    <n v="2.7"/>
    <x v="1054"/>
  </r>
  <r>
    <x v="0"/>
    <s v="Compressor"/>
    <d v="2015-06-27T00:17:35"/>
    <x v="0"/>
    <d v="2015-06-27T00:17:05"/>
    <x v="8"/>
    <n v="1.2"/>
    <n v="1.4"/>
    <x v="1055"/>
  </r>
  <r>
    <x v="0"/>
    <s v="Compressor"/>
    <d v="2015-06-27T00:17:36"/>
    <x v="0"/>
    <d v="2015-06-27T00:17:05"/>
    <x v="8"/>
    <n v="2.6"/>
    <n v="2.4"/>
    <x v="1056"/>
  </r>
  <r>
    <x v="0"/>
    <s v="Compressor"/>
    <d v="2015-06-27T00:17:37"/>
    <x v="0"/>
    <d v="2015-06-27T00:17:05"/>
    <x v="8"/>
    <n v="1.4"/>
    <n v="1.9"/>
    <x v="1057"/>
  </r>
  <r>
    <x v="0"/>
    <s v="Compressor"/>
    <d v="2015-06-27T00:17:38"/>
    <x v="0"/>
    <d v="2015-06-27T00:17:05"/>
    <x v="8"/>
    <n v="2"/>
    <n v="1.2"/>
    <x v="1058"/>
  </r>
  <r>
    <x v="0"/>
    <s v="Compressor"/>
    <d v="2015-06-27T00:17:39"/>
    <x v="0"/>
    <d v="2015-06-27T00:17:05"/>
    <x v="8"/>
    <n v="2.6"/>
    <n v="2.1"/>
    <x v="1059"/>
  </r>
  <r>
    <x v="0"/>
    <s v="Compressor"/>
    <d v="2015-06-27T00:17:40"/>
    <x v="0"/>
    <d v="2015-06-27T00:17:05"/>
    <x v="8"/>
    <n v="1.2"/>
    <n v="2.2000000000000002"/>
    <x v="1060"/>
  </r>
  <r>
    <x v="0"/>
    <s v="Compressor"/>
    <d v="2015-06-27T00:17:41"/>
    <x v="0"/>
    <d v="2015-06-27T00:17:05"/>
    <x v="8"/>
    <n v="1.4"/>
    <n v="1.8"/>
    <x v="1061"/>
  </r>
  <r>
    <x v="0"/>
    <s v="Compressor"/>
    <d v="2015-06-27T00:17:42"/>
    <x v="0"/>
    <d v="2015-06-27T00:17:05"/>
    <x v="8"/>
    <n v="3"/>
    <n v="1.5"/>
    <x v="1062"/>
  </r>
  <r>
    <x v="0"/>
    <s v="Compressor"/>
    <d v="2015-06-27T00:17:43"/>
    <x v="0"/>
    <d v="2015-06-27T00:17:05"/>
    <x v="8"/>
    <n v="1"/>
    <n v="1.2"/>
    <x v="1063"/>
  </r>
  <r>
    <x v="0"/>
    <s v="Compressor"/>
    <d v="2015-06-27T00:17:44"/>
    <x v="0"/>
    <d v="2015-06-27T00:17:05"/>
    <x v="8"/>
    <n v="2.7"/>
    <n v="2.6"/>
    <x v="1064"/>
  </r>
  <r>
    <x v="0"/>
    <s v="Compressor"/>
    <d v="2015-06-27T00:17:45"/>
    <x v="0"/>
    <d v="2015-06-27T00:17:05"/>
    <x v="8"/>
    <n v="1"/>
    <n v="2.4"/>
    <x v="1065"/>
  </r>
  <r>
    <x v="0"/>
    <s v="Compressor"/>
    <d v="2015-06-27T00:17:46"/>
    <x v="0"/>
    <d v="2015-06-27T00:17:05"/>
    <x v="8"/>
    <n v="2.9"/>
    <n v="1.7"/>
    <x v="1066"/>
  </r>
  <r>
    <x v="0"/>
    <s v="Compressor"/>
    <d v="2015-06-27T00:17:47"/>
    <x v="0"/>
    <d v="2015-06-27T00:17:05"/>
    <x v="8"/>
    <n v="1.8"/>
    <n v="1.7"/>
    <x v="1067"/>
  </r>
  <r>
    <x v="0"/>
    <s v="Compressor"/>
    <d v="2015-06-27T00:17:48"/>
    <x v="0"/>
    <d v="2015-06-27T00:17:05"/>
    <x v="8"/>
    <n v="2.2999999999999998"/>
    <n v="2.9"/>
    <x v="1068"/>
  </r>
  <r>
    <x v="0"/>
    <s v="Compressor"/>
    <d v="2015-06-27T00:17:49"/>
    <x v="0"/>
    <d v="2015-06-27T00:17:05"/>
    <x v="8"/>
    <n v="2.8"/>
    <n v="3"/>
    <x v="1069"/>
  </r>
  <r>
    <x v="0"/>
    <s v="Compressor"/>
    <d v="2015-06-27T00:17:50"/>
    <x v="0"/>
    <d v="2015-06-27T00:17:05"/>
    <x v="8"/>
    <n v="1.5"/>
    <n v="2.9"/>
    <x v="1070"/>
  </r>
  <r>
    <x v="0"/>
    <s v="Compressor"/>
    <d v="2015-06-27T00:17:51"/>
    <x v="0"/>
    <d v="2015-06-27T00:17:05"/>
    <x v="8"/>
    <n v="2.2000000000000002"/>
    <n v="3"/>
    <x v="1071"/>
  </r>
  <r>
    <x v="0"/>
    <s v="Compressor"/>
    <d v="2015-06-27T00:17:52"/>
    <x v="0"/>
    <d v="2015-06-27T00:17:05"/>
    <x v="8"/>
    <n v="2.7"/>
    <n v="2.1"/>
    <x v="1072"/>
  </r>
  <r>
    <x v="0"/>
    <s v="Compressor"/>
    <d v="2015-06-27T00:17:53"/>
    <x v="0"/>
    <d v="2015-06-27T00:17:05"/>
    <x v="8"/>
    <n v="1.8"/>
    <n v="2.4"/>
    <x v="1073"/>
  </r>
  <r>
    <x v="0"/>
    <s v="Compressor"/>
    <d v="2015-06-27T00:17:54"/>
    <x v="0"/>
    <d v="2015-06-27T00:17:05"/>
    <x v="8"/>
    <n v="2.2000000000000002"/>
    <n v="1.8"/>
    <x v="1074"/>
  </r>
  <r>
    <x v="0"/>
    <s v="Compressor"/>
    <d v="2015-06-27T00:17:55"/>
    <x v="0"/>
    <d v="2015-06-27T00:17:05"/>
    <x v="8"/>
    <n v="1.6"/>
    <n v="1.2"/>
    <x v="1075"/>
  </r>
  <r>
    <x v="0"/>
    <s v="Compressor"/>
    <d v="2015-06-27T00:17:56"/>
    <x v="0"/>
    <d v="2015-06-27T00:17:05"/>
    <x v="8"/>
    <n v="1.7"/>
    <n v="3"/>
    <x v="1076"/>
  </r>
  <r>
    <x v="0"/>
    <s v="Compressor"/>
    <d v="2015-06-27T00:17:57"/>
    <x v="0"/>
    <d v="2015-06-27T00:17:05"/>
    <x v="8"/>
    <n v="2.7"/>
    <n v="1.7"/>
    <x v="1077"/>
  </r>
  <r>
    <x v="0"/>
    <s v="Compressor"/>
    <d v="2015-06-27T00:17:58"/>
    <x v="0"/>
    <d v="2015-06-27T00:17:05"/>
    <x v="8"/>
    <n v="1.2"/>
    <n v="1.9"/>
    <x v="1078"/>
  </r>
  <r>
    <x v="0"/>
    <s v="Compressor"/>
    <d v="2015-06-27T00:17:59"/>
    <x v="0"/>
    <d v="2015-06-27T00:17:05"/>
    <x v="8"/>
    <n v="1.2"/>
    <n v="1.5"/>
    <x v="1079"/>
  </r>
  <r>
    <x v="0"/>
    <s v="Compressor"/>
    <d v="2015-06-27T00:18:00"/>
    <x v="0"/>
    <d v="2015-06-27T00:17:05"/>
    <x v="8"/>
    <n v="1"/>
    <n v="1.1000000000000001"/>
    <x v="1080"/>
  </r>
  <r>
    <x v="0"/>
    <s v="Compressor"/>
    <d v="2015-06-27T00:18:01"/>
    <x v="0"/>
    <d v="2015-06-27T00:17:05"/>
    <x v="8"/>
    <n v="1.3"/>
    <n v="1"/>
    <x v="1081"/>
  </r>
  <r>
    <x v="0"/>
    <s v="Compressor"/>
    <d v="2015-06-27T00:18:02"/>
    <x v="0"/>
    <d v="2015-06-27T00:17:05"/>
    <x v="8"/>
    <n v="2.7"/>
    <n v="1.5"/>
    <x v="1082"/>
  </r>
  <r>
    <x v="0"/>
    <s v="Compressor"/>
    <d v="2015-06-27T00:18:03"/>
    <x v="0"/>
    <d v="2015-06-27T00:17:05"/>
    <x v="8"/>
    <n v="1.3"/>
    <n v="2.1"/>
    <x v="1083"/>
  </r>
  <r>
    <x v="0"/>
    <s v="Compressor"/>
    <d v="2015-06-27T00:18:04"/>
    <x v="0"/>
    <d v="2015-06-27T00:17:05"/>
    <x v="8"/>
    <n v="2.2999999999999998"/>
    <n v="2.5"/>
    <x v="1084"/>
  </r>
  <r>
    <x v="0"/>
    <s v="Compressor"/>
    <d v="2015-06-27T00:18:05"/>
    <x v="0"/>
    <d v="2015-06-27T00:17:05"/>
    <x v="8"/>
    <n v="1.1000000000000001"/>
    <n v="1.6"/>
    <x v="1085"/>
  </r>
  <r>
    <x v="0"/>
    <s v="Compressor"/>
    <d v="2015-06-27T00:18:06"/>
    <x v="0"/>
    <d v="2015-06-27T00:17:05"/>
    <x v="8"/>
    <n v="1.5"/>
    <n v="1.3"/>
    <x v="1086"/>
  </r>
  <r>
    <x v="0"/>
    <s v="Compressor"/>
    <d v="2015-06-27T00:18:07"/>
    <x v="0"/>
    <d v="2015-06-27T00:17:05"/>
    <x v="8"/>
    <n v="2.2999999999999998"/>
    <n v="1.9"/>
    <x v="1087"/>
  </r>
  <r>
    <x v="0"/>
    <s v="Compressor"/>
    <d v="2015-06-27T00:18:08"/>
    <x v="0"/>
    <d v="2015-06-27T00:17:05"/>
    <x v="8"/>
    <n v="2.8"/>
    <n v="2.6"/>
    <x v="1088"/>
  </r>
  <r>
    <x v="0"/>
    <s v="Compressor"/>
    <d v="2015-06-27T00:18:09"/>
    <x v="0"/>
    <d v="2015-06-27T00:17:05"/>
    <x v="8"/>
    <n v="1.5"/>
    <n v="2.9"/>
    <x v="1089"/>
  </r>
  <r>
    <x v="0"/>
    <s v="Compressor"/>
    <d v="2015-06-27T00:18:10"/>
    <x v="0"/>
    <d v="2015-06-27T00:17:05"/>
    <x v="8"/>
    <n v="2.6"/>
    <n v="2.1"/>
    <x v="1090"/>
  </r>
  <r>
    <x v="0"/>
    <s v="Compressor"/>
    <d v="2015-06-27T00:18:11"/>
    <x v="0"/>
    <d v="2015-06-27T00:17:05"/>
    <x v="8"/>
    <n v="2.7"/>
    <n v="2.5"/>
    <x v="1091"/>
  </r>
  <r>
    <x v="0"/>
    <s v="Compressor"/>
    <d v="2015-06-27T00:18:12"/>
    <x v="0"/>
    <d v="2015-06-27T00:17:05"/>
    <x v="8"/>
    <n v="2.1"/>
    <n v="1.1000000000000001"/>
    <x v="1092"/>
  </r>
  <r>
    <x v="0"/>
    <s v="Compressor"/>
    <d v="2015-06-27T00:18:13"/>
    <x v="0"/>
    <d v="2015-06-27T00:17:05"/>
    <x v="8"/>
    <n v="1.4"/>
    <n v="2.7"/>
    <x v="1093"/>
  </r>
  <r>
    <x v="0"/>
    <s v="Compressor"/>
    <d v="2015-06-27T00:18:14"/>
    <x v="0"/>
    <d v="2015-06-27T00:17:05"/>
    <x v="8"/>
    <n v="1.6"/>
    <n v="1.9"/>
    <x v="1094"/>
  </r>
  <r>
    <x v="0"/>
    <s v="Compressor"/>
    <d v="2015-06-27T00:18:15"/>
    <x v="0"/>
    <d v="2015-06-27T00:17:05"/>
    <x v="8"/>
    <n v="1.9"/>
    <n v="1"/>
    <x v="1095"/>
  </r>
  <r>
    <x v="0"/>
    <s v="Compressor"/>
    <d v="2015-06-27T00:18:16"/>
    <x v="0"/>
    <d v="2015-06-27T00:17:05"/>
    <x v="8"/>
    <n v="1.9"/>
    <n v="3"/>
    <x v="1096"/>
  </r>
  <r>
    <x v="0"/>
    <s v="Compressor"/>
    <d v="2015-06-27T00:18:17"/>
    <x v="0"/>
    <d v="2015-06-27T00:17:05"/>
    <x v="8"/>
    <n v="1.7"/>
    <n v="2.4"/>
    <x v="1097"/>
  </r>
  <r>
    <x v="0"/>
    <s v="Compressor"/>
    <d v="2015-06-27T00:18:18"/>
    <x v="0"/>
    <d v="2015-06-27T00:17:05"/>
    <x v="8"/>
    <n v="2.8"/>
    <n v="1.7"/>
    <x v="1098"/>
  </r>
  <r>
    <x v="0"/>
    <s v="Compressor"/>
    <d v="2015-06-27T00:18:19"/>
    <x v="0"/>
    <d v="2015-06-27T00:17:05"/>
    <x v="8"/>
    <n v="2.4"/>
    <n v="1.4"/>
    <x v="1099"/>
  </r>
  <r>
    <x v="0"/>
    <s v="Compressor"/>
    <d v="2015-06-27T00:18:20"/>
    <x v="0"/>
    <d v="2015-06-27T00:17:05"/>
    <x v="8"/>
    <n v="1.4"/>
    <n v="1.6"/>
    <x v="1100"/>
  </r>
  <r>
    <x v="0"/>
    <s v="Compressor"/>
    <d v="2015-06-27T00:18:21"/>
    <x v="0"/>
    <d v="2015-06-27T00:17:05"/>
    <x v="8"/>
    <n v="2.8"/>
    <n v="2.8"/>
    <x v="1101"/>
  </r>
  <r>
    <x v="0"/>
    <s v="Compressor"/>
    <d v="2015-06-27T00:18:22"/>
    <x v="0"/>
    <d v="2015-06-27T00:17:05"/>
    <x v="8"/>
    <n v="2.6"/>
    <n v="2.9"/>
    <x v="1102"/>
  </r>
  <r>
    <x v="0"/>
    <s v="Compressor"/>
    <d v="2015-06-27T00:18:23"/>
    <x v="0"/>
    <d v="2015-06-27T00:17:05"/>
    <x v="8"/>
    <n v="2.9"/>
    <n v="2.4"/>
    <x v="1103"/>
  </r>
  <r>
    <x v="0"/>
    <s v="Compressor"/>
    <d v="2015-06-27T00:18:24"/>
    <x v="0"/>
    <d v="2015-06-27T00:17:05"/>
    <x v="8"/>
    <n v="1.4"/>
    <n v="1.1000000000000001"/>
    <x v="1104"/>
  </r>
  <r>
    <x v="0"/>
    <s v="Compressor"/>
    <d v="2015-06-27T00:18:25"/>
    <x v="0"/>
    <d v="2015-06-27T00:17:05"/>
    <x v="8"/>
    <n v="1.4"/>
    <n v="3"/>
    <x v="1105"/>
  </r>
  <r>
    <x v="0"/>
    <s v="Compressor"/>
    <d v="2015-06-27T00:18:26"/>
    <x v="0"/>
    <d v="2015-06-27T00:17:05"/>
    <x v="8"/>
    <n v="2.2999999999999998"/>
    <n v="2.2999999999999998"/>
    <x v="1106"/>
  </r>
  <r>
    <x v="0"/>
    <s v="Compressor"/>
    <d v="2015-06-27T00:18:27"/>
    <x v="0"/>
    <d v="2015-06-27T00:17:05"/>
    <x v="8"/>
    <n v="3"/>
    <n v="1.8"/>
    <x v="1107"/>
  </r>
  <r>
    <x v="0"/>
    <s v="Compressor"/>
    <d v="2015-06-27T00:18:28"/>
    <x v="0"/>
    <d v="2015-06-27T00:17:05"/>
    <x v="8"/>
    <n v="2.5"/>
    <n v="1.4"/>
    <x v="1108"/>
  </r>
  <r>
    <x v="0"/>
    <s v="Compressor"/>
    <d v="2015-06-27T00:18:29"/>
    <x v="0"/>
    <d v="2015-06-27T00:17:05"/>
    <x v="8"/>
    <n v="1.3"/>
    <n v="3"/>
    <x v="1109"/>
  </r>
  <r>
    <x v="0"/>
    <s v="Compressor"/>
    <d v="2015-06-27T00:18:30"/>
    <x v="0"/>
    <d v="2015-06-27T00:17:05"/>
    <x v="8"/>
    <n v="1.1000000000000001"/>
    <n v="1.8"/>
    <x v="1110"/>
  </r>
  <r>
    <x v="0"/>
    <s v="Compressor"/>
    <d v="2015-06-27T00:18:31"/>
    <x v="0"/>
    <d v="2015-06-27T00:17:05"/>
    <x v="8"/>
    <n v="1.5"/>
    <n v="1.4"/>
    <x v="1111"/>
  </r>
  <r>
    <x v="0"/>
    <s v="Compressor"/>
    <d v="2015-06-27T00:18:32"/>
    <x v="0"/>
    <d v="2015-06-27T00:17:05"/>
    <x v="8"/>
    <n v="1.8"/>
    <n v="1"/>
    <x v="1112"/>
  </r>
  <r>
    <x v="0"/>
    <s v="Compressor"/>
    <d v="2015-06-27T00:18:33"/>
    <x v="0"/>
    <d v="2015-06-27T00:17:05"/>
    <x v="8"/>
    <n v="2.4"/>
    <n v="1.5"/>
    <x v="1113"/>
  </r>
  <r>
    <x v="0"/>
    <s v="Compressor"/>
    <d v="2015-06-27T00:18:34"/>
    <x v="0"/>
    <d v="2015-06-27T00:17:05"/>
    <x v="8"/>
    <n v="2.9"/>
    <n v="1.1000000000000001"/>
    <x v="1114"/>
  </r>
  <r>
    <x v="0"/>
    <s v="Compressor"/>
    <d v="2015-06-27T00:18:35"/>
    <x v="0"/>
    <d v="2015-06-27T00:17:05"/>
    <x v="8"/>
    <n v="1.1000000000000001"/>
    <n v="2.4"/>
    <x v="1115"/>
  </r>
  <r>
    <x v="0"/>
    <s v="Compressor"/>
    <d v="2015-06-27T00:18:36"/>
    <x v="0"/>
    <d v="2015-06-27T00:17:05"/>
    <x v="8"/>
    <n v="1.9"/>
    <n v="2.1"/>
    <x v="1116"/>
  </r>
  <r>
    <x v="0"/>
    <s v="Compressor"/>
    <d v="2015-06-27T00:18:37"/>
    <x v="0"/>
    <d v="2015-06-27T00:17:05"/>
    <x v="8"/>
    <n v="1.3"/>
    <n v="1.1000000000000001"/>
    <x v="1117"/>
  </r>
  <r>
    <x v="0"/>
    <s v="Compressor"/>
    <d v="2015-06-27T00:18:38"/>
    <x v="0"/>
    <d v="2015-06-27T00:17:05"/>
    <x v="8"/>
    <n v="1.9"/>
    <n v="1.4"/>
    <x v="1118"/>
  </r>
  <r>
    <x v="0"/>
    <s v="Compressor"/>
    <d v="2015-06-27T00:18:39"/>
    <x v="0"/>
    <d v="2015-06-27T00:17:05"/>
    <x v="8"/>
    <n v="2.4"/>
    <n v="2.8"/>
    <x v="1119"/>
  </r>
  <r>
    <x v="0"/>
    <s v="Compressor"/>
    <d v="2015-06-27T00:18:40"/>
    <x v="0"/>
    <d v="2015-06-27T00:17:05"/>
    <x v="8"/>
    <n v="3"/>
    <n v="3"/>
    <x v="1120"/>
  </r>
  <r>
    <x v="0"/>
    <s v="Compressor"/>
    <d v="2015-06-27T00:18:41"/>
    <x v="0"/>
    <d v="2015-06-27T00:17:05"/>
    <x v="8"/>
    <n v="1"/>
    <n v="1.6"/>
    <x v="1121"/>
  </r>
  <r>
    <x v="0"/>
    <s v="Compressor"/>
    <d v="2015-06-27T00:18:42"/>
    <x v="0"/>
    <d v="2015-06-27T00:17:05"/>
    <x v="8"/>
    <n v="1.9"/>
    <n v="2.7"/>
    <x v="1122"/>
  </r>
  <r>
    <x v="0"/>
    <s v="Compressor"/>
    <d v="2015-06-27T00:18:43"/>
    <x v="0"/>
    <d v="2015-06-27T00:17:05"/>
    <x v="8"/>
    <n v="3"/>
    <n v="1.7"/>
    <x v="1123"/>
  </r>
  <r>
    <x v="0"/>
    <s v="Compressor"/>
    <d v="2015-06-27T00:18:44"/>
    <x v="0"/>
    <d v="2015-06-27T00:17:05"/>
    <x v="8"/>
    <n v="1.3"/>
    <n v="1.1000000000000001"/>
    <x v="1124"/>
  </r>
  <r>
    <x v="0"/>
    <s v="Compressor"/>
    <d v="2015-06-27T00:18:45"/>
    <x v="0"/>
    <d v="2015-06-27T00:17:05"/>
    <x v="8"/>
    <n v="2.8"/>
    <n v="2"/>
    <x v="1125"/>
  </r>
  <r>
    <x v="0"/>
    <s v="Compressor"/>
    <d v="2015-06-27T00:18:46"/>
    <x v="0"/>
    <d v="2015-06-27T00:17:05"/>
    <x v="8"/>
    <n v="1.4"/>
    <n v="2.9"/>
    <x v="1126"/>
  </r>
  <r>
    <x v="0"/>
    <s v="Compressor"/>
    <d v="2015-06-27T00:18:47"/>
    <x v="0"/>
    <d v="2015-06-27T00:17:05"/>
    <x v="8"/>
    <n v="2.8"/>
    <n v="1.5"/>
    <x v="1127"/>
  </r>
  <r>
    <x v="0"/>
    <s v="Compressor"/>
    <d v="2015-06-27T00:18:48"/>
    <x v="0"/>
    <d v="2015-06-27T00:17:05"/>
    <x v="8"/>
    <n v="1.6"/>
    <n v="2.9"/>
    <x v="1128"/>
  </r>
  <r>
    <x v="0"/>
    <s v="Compressor"/>
    <d v="2015-06-27T00:18:49"/>
    <x v="0"/>
    <d v="2015-06-27T00:17:05"/>
    <x v="8"/>
    <n v="2.1"/>
    <n v="2.9"/>
    <x v="1129"/>
  </r>
  <r>
    <x v="0"/>
    <s v="Compressor"/>
    <d v="2015-06-27T00:18:50"/>
    <x v="0"/>
    <d v="2015-06-27T00:17:05"/>
    <x v="8"/>
    <n v="1.1000000000000001"/>
    <n v="1.9"/>
    <x v="1130"/>
  </r>
  <r>
    <x v="0"/>
    <s v="Compressor"/>
    <d v="2015-06-27T00:18:51"/>
    <x v="0"/>
    <d v="2015-06-27T00:17:05"/>
    <x v="8"/>
    <n v="2.7"/>
    <n v="1"/>
    <x v="1131"/>
  </r>
  <r>
    <x v="0"/>
    <s v="Compressor"/>
    <d v="2015-06-27T00:18:52"/>
    <x v="0"/>
    <d v="2015-06-27T00:17:05"/>
    <x v="8"/>
    <n v="2.2000000000000002"/>
    <n v="2.1"/>
    <x v="1132"/>
  </r>
  <r>
    <x v="0"/>
    <s v="Compressor"/>
    <d v="2015-06-27T00:18:53"/>
    <x v="0"/>
    <d v="2015-06-27T00:17:05"/>
    <x v="8"/>
    <n v="2"/>
    <n v="2.5"/>
    <x v="1133"/>
  </r>
  <r>
    <x v="0"/>
    <s v="Compressor"/>
    <d v="2015-06-27T00:18:54"/>
    <x v="0"/>
    <d v="2015-06-27T00:17:05"/>
    <x v="8"/>
    <n v="2.5"/>
    <n v="2.8"/>
    <x v="1134"/>
  </r>
  <r>
    <x v="0"/>
    <s v="Compressor"/>
    <d v="2015-06-27T00:18:55"/>
    <x v="0"/>
    <d v="2015-06-27T00:17:05"/>
    <x v="8"/>
    <n v="2.1"/>
    <n v="1.9"/>
    <x v="1135"/>
  </r>
  <r>
    <x v="0"/>
    <s v="Compressor"/>
    <d v="2015-06-27T00:18:56"/>
    <x v="0"/>
    <d v="2015-06-27T00:17:05"/>
    <x v="8"/>
    <n v="1.3"/>
    <n v="2.1"/>
    <x v="1136"/>
  </r>
  <r>
    <x v="0"/>
    <s v="Compressor"/>
    <d v="2015-06-27T00:18:57"/>
    <x v="0"/>
    <d v="2015-06-27T00:17:05"/>
    <x v="8"/>
    <n v="2.9"/>
    <n v="1.8"/>
    <x v="1137"/>
  </r>
  <r>
    <x v="0"/>
    <s v="Compressor"/>
    <d v="2015-06-27T00:18:58"/>
    <x v="0"/>
    <d v="2015-06-27T00:17:05"/>
    <x v="8"/>
    <n v="3"/>
    <n v="2.5"/>
    <x v="1138"/>
  </r>
  <r>
    <x v="0"/>
    <s v="Compressor"/>
    <d v="2015-06-27T00:18:59"/>
    <x v="0"/>
    <d v="2015-06-27T00:17:05"/>
    <x v="8"/>
    <n v="1.1000000000000001"/>
    <n v="2.1"/>
    <x v="1139"/>
  </r>
  <r>
    <x v="0"/>
    <s v="Compressor"/>
    <d v="2015-06-27T00:19:00"/>
    <x v="0"/>
    <d v="2015-06-27T00:17:05"/>
    <x v="8"/>
    <n v="2.9"/>
    <n v="2.5"/>
    <x v="1140"/>
  </r>
  <r>
    <x v="0"/>
    <s v="Compressor"/>
    <d v="2015-06-27T00:19:01"/>
    <x v="0"/>
    <d v="2015-06-27T00:17:05"/>
    <x v="8"/>
    <n v="1.7"/>
    <n v="1.6"/>
    <x v="1141"/>
  </r>
  <r>
    <x v="0"/>
    <s v="Compressor"/>
    <d v="2015-06-27T00:19:02"/>
    <x v="0"/>
    <d v="2015-06-27T00:17:05"/>
    <x v="8"/>
    <n v="2.4"/>
    <n v="2.4"/>
    <x v="1142"/>
  </r>
  <r>
    <x v="0"/>
    <s v="Compressor"/>
    <d v="2015-06-27T00:19:03"/>
    <x v="0"/>
    <d v="2015-06-27T00:17:05"/>
    <x v="8"/>
    <n v="1"/>
    <n v="1"/>
    <x v="1143"/>
  </r>
  <r>
    <x v="0"/>
    <s v="Compressor"/>
    <d v="2015-06-27T00:19:04"/>
    <x v="0"/>
    <d v="2015-06-27T00:17:05"/>
    <x v="8"/>
    <n v="2.2999999999999998"/>
    <n v="2.9"/>
    <x v="1144"/>
  </r>
  <r>
    <x v="0"/>
    <s v="Compressor"/>
    <d v="2015-06-27T00:19:05"/>
    <x v="0"/>
    <d v="2015-06-27T00:17:05"/>
    <x v="8"/>
    <n v="1.9"/>
    <n v="2.6"/>
    <x v="1145"/>
  </r>
  <r>
    <x v="0"/>
    <s v="Compressor"/>
    <d v="2015-06-27T00:19:06"/>
    <x v="1"/>
    <d v="2015-06-27T00:19:06"/>
    <x v="9"/>
    <n v="5"/>
    <n v="3"/>
    <x v="1146"/>
  </r>
  <r>
    <x v="0"/>
    <s v="Compressor"/>
    <d v="2015-06-27T00:19:07"/>
    <x v="1"/>
    <d v="2015-06-27T00:19:06"/>
    <x v="9"/>
    <n v="5.2"/>
    <n v="4.0999999999999996"/>
    <x v="1147"/>
  </r>
  <r>
    <x v="0"/>
    <s v="Compressor"/>
    <d v="2015-06-27T00:19:08"/>
    <x v="1"/>
    <d v="2015-06-27T00:19:06"/>
    <x v="9"/>
    <n v="5.0999999999999996"/>
    <n v="3.7"/>
    <x v="1148"/>
  </r>
  <r>
    <x v="0"/>
    <s v="Compressor"/>
    <d v="2015-06-27T00:19:09"/>
    <x v="1"/>
    <d v="2015-06-27T00:19:06"/>
    <x v="9"/>
    <n v="4.0999999999999996"/>
    <n v="3.3"/>
    <x v="1149"/>
  </r>
  <r>
    <x v="0"/>
    <s v="Compressor"/>
    <d v="2015-06-27T00:19:10"/>
    <x v="1"/>
    <d v="2015-06-27T00:19:06"/>
    <x v="9"/>
    <n v="4.3"/>
    <n v="3.8"/>
    <x v="1150"/>
  </r>
  <r>
    <x v="0"/>
    <s v="Compressor"/>
    <d v="2015-06-27T00:19:11"/>
    <x v="1"/>
    <d v="2015-06-27T00:19:06"/>
    <x v="9"/>
    <n v="5.6"/>
    <n v="5.5"/>
    <x v="1151"/>
  </r>
  <r>
    <x v="0"/>
    <s v="Compressor"/>
    <d v="2015-06-27T00:19:12"/>
    <x v="1"/>
    <d v="2015-06-27T00:19:06"/>
    <x v="9"/>
    <n v="4.7"/>
    <n v="4.7"/>
    <x v="1152"/>
  </r>
  <r>
    <x v="0"/>
    <s v="Compressor"/>
    <d v="2015-06-27T00:19:13"/>
    <x v="1"/>
    <d v="2015-06-27T00:19:06"/>
    <x v="9"/>
    <n v="5.6"/>
    <n v="5"/>
    <x v="1153"/>
  </r>
  <r>
    <x v="0"/>
    <s v="Compressor"/>
    <d v="2015-06-27T00:19:14"/>
    <x v="1"/>
    <d v="2015-06-27T00:19:06"/>
    <x v="9"/>
    <n v="5.9"/>
    <n v="4.2"/>
    <x v="1154"/>
  </r>
  <r>
    <x v="0"/>
    <s v="Compressor"/>
    <d v="2015-06-27T00:19:15"/>
    <x v="1"/>
    <d v="2015-06-27T00:19:06"/>
    <x v="9"/>
    <n v="3.9"/>
    <n v="4.5"/>
    <x v="1155"/>
  </r>
  <r>
    <x v="0"/>
    <s v="Compressor"/>
    <d v="2015-06-27T00:19:16"/>
    <x v="1"/>
    <d v="2015-06-27T00:19:06"/>
    <x v="9"/>
    <n v="3.2"/>
    <n v="3.1"/>
    <x v="1156"/>
  </r>
  <r>
    <x v="0"/>
    <s v="Compressor"/>
    <d v="2015-06-27T00:19:17"/>
    <x v="1"/>
    <d v="2015-06-27T00:19:06"/>
    <x v="9"/>
    <n v="5.4"/>
    <n v="3.9"/>
    <x v="1157"/>
  </r>
  <r>
    <x v="0"/>
    <s v="Compressor"/>
    <d v="2015-06-27T00:19:18"/>
    <x v="1"/>
    <d v="2015-06-27T00:19:06"/>
    <x v="9"/>
    <n v="4.2"/>
    <n v="5.8"/>
    <x v="1158"/>
  </r>
  <r>
    <x v="0"/>
    <s v="Compressor"/>
    <d v="2015-06-27T00:19:19"/>
    <x v="1"/>
    <d v="2015-06-27T00:19:06"/>
    <x v="9"/>
    <n v="3"/>
    <n v="5.3"/>
    <x v="1159"/>
  </r>
  <r>
    <x v="0"/>
    <s v="Compressor"/>
    <d v="2015-06-27T00:19:20"/>
    <x v="1"/>
    <d v="2015-06-27T00:19:06"/>
    <x v="9"/>
    <n v="5.4"/>
    <n v="5"/>
    <x v="1160"/>
  </r>
  <r>
    <x v="0"/>
    <s v="Compressor"/>
    <d v="2015-06-27T00:19:21"/>
    <x v="1"/>
    <d v="2015-06-27T00:19:06"/>
    <x v="9"/>
    <n v="4.2"/>
    <n v="3"/>
    <x v="1161"/>
  </r>
  <r>
    <x v="0"/>
    <s v="Compressor"/>
    <d v="2015-06-27T00:19:22"/>
    <x v="1"/>
    <d v="2015-06-27T00:19:06"/>
    <x v="9"/>
    <n v="4.9000000000000004"/>
    <n v="5.7"/>
    <x v="1162"/>
  </r>
  <r>
    <x v="0"/>
    <s v="Compressor"/>
    <d v="2015-06-27T00:19:23"/>
    <x v="1"/>
    <d v="2015-06-27T00:19:06"/>
    <x v="9"/>
    <n v="5.6"/>
    <n v="4.0999999999999996"/>
    <x v="1163"/>
  </r>
  <r>
    <x v="0"/>
    <s v="Compressor"/>
    <d v="2015-06-27T00:19:24"/>
    <x v="1"/>
    <d v="2015-06-27T00:19:06"/>
    <x v="9"/>
    <n v="5.3"/>
    <n v="4.4000000000000004"/>
    <x v="1164"/>
  </r>
  <r>
    <x v="0"/>
    <s v="Compressor"/>
    <d v="2015-06-27T00:19:25"/>
    <x v="1"/>
    <d v="2015-06-27T00:19:06"/>
    <x v="9"/>
    <n v="4"/>
    <n v="4"/>
    <x v="1165"/>
  </r>
  <r>
    <x v="0"/>
    <s v="Compressor"/>
    <d v="2015-06-27T00:19:26"/>
    <x v="1"/>
    <d v="2015-06-27T00:19:06"/>
    <x v="9"/>
    <n v="3.1"/>
    <n v="3.6"/>
    <x v="1166"/>
  </r>
  <r>
    <x v="0"/>
    <s v="Compressor"/>
    <d v="2015-06-27T00:19:27"/>
    <x v="1"/>
    <d v="2015-06-27T00:19:06"/>
    <x v="9"/>
    <n v="3"/>
    <n v="5.8"/>
    <x v="1167"/>
  </r>
  <r>
    <x v="0"/>
    <s v="Compressor"/>
    <d v="2015-06-27T00:19:28"/>
    <x v="1"/>
    <d v="2015-06-27T00:19:06"/>
    <x v="9"/>
    <n v="5.9"/>
    <n v="4.4000000000000004"/>
    <x v="1168"/>
  </r>
  <r>
    <x v="0"/>
    <s v="Compressor"/>
    <d v="2015-06-27T00:19:29"/>
    <x v="1"/>
    <d v="2015-06-27T00:19:06"/>
    <x v="9"/>
    <n v="4.3"/>
    <n v="3"/>
    <x v="1169"/>
  </r>
  <r>
    <x v="0"/>
    <s v="Compressor"/>
    <d v="2015-06-27T00:19:30"/>
    <x v="1"/>
    <d v="2015-06-27T00:19:06"/>
    <x v="9"/>
    <n v="4.5"/>
    <n v="3.8"/>
    <x v="1170"/>
  </r>
  <r>
    <x v="0"/>
    <s v="Compressor"/>
    <d v="2015-06-27T00:19:31"/>
    <x v="1"/>
    <d v="2015-06-27T00:19:06"/>
    <x v="9"/>
    <n v="5.5"/>
    <n v="4.2"/>
    <x v="1171"/>
  </r>
  <r>
    <x v="0"/>
    <s v="Compressor"/>
    <d v="2015-06-27T00:19:32"/>
    <x v="1"/>
    <d v="2015-06-27T00:19:06"/>
    <x v="9"/>
    <n v="4"/>
    <n v="5.2"/>
    <x v="1172"/>
  </r>
  <r>
    <x v="0"/>
    <s v="Compressor"/>
    <d v="2015-06-27T00:19:33"/>
    <x v="1"/>
    <d v="2015-06-27T00:19:06"/>
    <x v="9"/>
    <n v="3.2"/>
    <n v="5.2"/>
    <x v="1173"/>
  </r>
  <r>
    <x v="0"/>
    <s v="Compressor"/>
    <d v="2015-06-27T00:19:34"/>
    <x v="1"/>
    <d v="2015-06-27T00:19:06"/>
    <x v="9"/>
    <n v="4.8"/>
    <n v="4.8"/>
    <x v="1174"/>
  </r>
  <r>
    <x v="0"/>
    <s v="Compressor"/>
    <d v="2015-06-27T00:19:35"/>
    <x v="1"/>
    <d v="2015-06-27T00:19:06"/>
    <x v="9"/>
    <n v="5.3"/>
    <n v="4.5999999999999996"/>
    <x v="1175"/>
  </r>
  <r>
    <x v="0"/>
    <s v="Compressor"/>
    <d v="2015-06-27T00:19:36"/>
    <x v="1"/>
    <d v="2015-06-27T00:19:06"/>
    <x v="9"/>
    <n v="4.8"/>
    <n v="5.5"/>
    <x v="1176"/>
  </r>
  <r>
    <x v="0"/>
    <s v="Compressor"/>
    <d v="2015-06-27T00:19:37"/>
    <x v="1"/>
    <d v="2015-06-27T00:19:06"/>
    <x v="9"/>
    <n v="4.8"/>
    <n v="5.4"/>
    <x v="1177"/>
  </r>
  <r>
    <x v="0"/>
    <s v="Compressor"/>
    <d v="2015-06-27T00:19:38"/>
    <x v="1"/>
    <d v="2015-06-27T00:19:06"/>
    <x v="9"/>
    <n v="3.4"/>
    <n v="3.3"/>
    <x v="1178"/>
  </r>
  <r>
    <x v="0"/>
    <s v="Compressor"/>
    <d v="2015-06-27T00:19:39"/>
    <x v="1"/>
    <d v="2015-06-27T00:19:06"/>
    <x v="9"/>
    <n v="4.9000000000000004"/>
    <n v="3"/>
    <x v="1179"/>
  </r>
  <r>
    <x v="0"/>
    <s v="Compressor"/>
    <d v="2015-06-27T00:19:40"/>
    <x v="1"/>
    <d v="2015-06-27T00:19:06"/>
    <x v="9"/>
    <n v="5.5"/>
    <n v="3.4"/>
    <x v="1180"/>
  </r>
  <r>
    <x v="0"/>
    <s v="Compressor"/>
    <d v="2015-06-27T00:19:41"/>
    <x v="1"/>
    <d v="2015-06-27T00:19:06"/>
    <x v="9"/>
    <n v="3.3"/>
    <n v="5.2"/>
    <x v="1181"/>
  </r>
  <r>
    <x v="0"/>
    <s v="Compressor"/>
    <d v="2015-06-27T00:19:42"/>
    <x v="1"/>
    <d v="2015-06-27T00:19:06"/>
    <x v="9"/>
    <n v="4.8"/>
    <n v="3.5"/>
    <x v="1182"/>
  </r>
  <r>
    <x v="0"/>
    <s v="Compressor"/>
    <d v="2015-06-27T00:19:43"/>
    <x v="1"/>
    <d v="2015-06-27T00:19:06"/>
    <x v="9"/>
    <n v="3.8"/>
    <n v="5.5"/>
    <x v="1183"/>
  </r>
  <r>
    <x v="0"/>
    <s v="Compressor"/>
    <d v="2015-06-27T00:19:44"/>
    <x v="1"/>
    <d v="2015-06-27T00:19:06"/>
    <x v="9"/>
    <n v="4.3"/>
    <n v="3.1"/>
    <x v="1184"/>
  </r>
  <r>
    <x v="0"/>
    <s v="Compressor"/>
    <d v="2015-06-27T00:19:45"/>
    <x v="1"/>
    <d v="2015-06-27T00:19:06"/>
    <x v="9"/>
    <n v="5.4"/>
    <n v="4"/>
    <x v="1185"/>
  </r>
  <r>
    <x v="0"/>
    <s v="Compressor"/>
    <d v="2015-06-27T00:19:46"/>
    <x v="1"/>
    <d v="2015-06-27T00:19:06"/>
    <x v="9"/>
    <n v="3.8"/>
    <n v="3.5"/>
    <x v="1186"/>
  </r>
  <r>
    <x v="0"/>
    <s v="Compressor"/>
    <d v="2015-06-27T00:19:47"/>
    <x v="1"/>
    <d v="2015-06-27T00:19:06"/>
    <x v="9"/>
    <n v="4.5999999999999996"/>
    <n v="3.5"/>
    <x v="1187"/>
  </r>
  <r>
    <x v="0"/>
    <s v="Compressor"/>
    <d v="2015-06-27T00:19:48"/>
    <x v="1"/>
    <d v="2015-06-27T00:19:06"/>
    <x v="9"/>
    <n v="3.5"/>
    <n v="4.4000000000000004"/>
    <x v="1188"/>
  </r>
  <r>
    <x v="0"/>
    <s v="Compressor"/>
    <d v="2015-06-27T00:19:49"/>
    <x v="1"/>
    <d v="2015-06-27T00:19:06"/>
    <x v="9"/>
    <n v="3.2"/>
    <n v="3.2"/>
    <x v="1189"/>
  </r>
  <r>
    <x v="0"/>
    <s v="Compressor"/>
    <d v="2015-06-27T00:19:50"/>
    <x v="1"/>
    <d v="2015-06-27T00:19:06"/>
    <x v="9"/>
    <n v="3.2"/>
    <n v="5.2"/>
    <x v="1190"/>
  </r>
  <r>
    <x v="0"/>
    <s v="Compressor"/>
    <d v="2015-06-27T00:19:51"/>
    <x v="1"/>
    <d v="2015-06-27T00:19:06"/>
    <x v="9"/>
    <n v="4.8"/>
    <n v="5.3"/>
    <x v="1191"/>
  </r>
  <r>
    <x v="0"/>
    <s v="Compressor"/>
    <d v="2015-06-27T00:19:52"/>
    <x v="1"/>
    <d v="2015-06-27T00:19:06"/>
    <x v="9"/>
    <n v="6"/>
    <n v="5"/>
    <x v="1192"/>
  </r>
  <r>
    <x v="0"/>
    <s v="Compressor"/>
    <d v="2015-06-27T00:19:53"/>
    <x v="1"/>
    <d v="2015-06-27T00:19:06"/>
    <x v="9"/>
    <n v="3.2"/>
    <n v="5"/>
    <x v="1193"/>
  </r>
  <r>
    <x v="0"/>
    <s v="Compressor"/>
    <d v="2015-06-27T00:19:54"/>
    <x v="1"/>
    <d v="2015-06-27T00:19:06"/>
    <x v="9"/>
    <n v="3.5"/>
    <n v="4.0999999999999996"/>
    <x v="1194"/>
  </r>
  <r>
    <x v="0"/>
    <s v="Compressor"/>
    <d v="2015-06-27T00:19:55"/>
    <x v="1"/>
    <d v="2015-06-27T00:19:06"/>
    <x v="9"/>
    <n v="6"/>
    <n v="3"/>
    <x v="1195"/>
  </r>
  <r>
    <x v="0"/>
    <s v="Compressor"/>
    <d v="2015-06-27T00:19:56"/>
    <x v="1"/>
    <d v="2015-06-27T00:19:06"/>
    <x v="9"/>
    <n v="4.9000000000000004"/>
    <n v="4.5"/>
    <x v="1196"/>
  </r>
  <r>
    <x v="0"/>
    <s v="Compressor"/>
    <d v="2015-06-27T00:19:57"/>
    <x v="1"/>
    <d v="2015-06-27T00:19:06"/>
    <x v="9"/>
    <n v="4.3"/>
    <n v="4"/>
    <x v="1197"/>
  </r>
  <r>
    <x v="0"/>
    <s v="Compressor"/>
    <d v="2015-06-27T00:19:58"/>
    <x v="1"/>
    <d v="2015-06-27T00:19:06"/>
    <x v="9"/>
    <n v="3.6"/>
    <n v="5.4"/>
    <x v="1198"/>
  </r>
  <r>
    <x v="0"/>
    <s v="Compressor"/>
    <d v="2015-06-27T00:19:59"/>
    <x v="1"/>
    <d v="2015-06-27T00:19:06"/>
    <x v="9"/>
    <n v="5.0999999999999996"/>
    <n v="5.7"/>
    <x v="1199"/>
  </r>
  <r>
    <x v="0"/>
    <s v="Compressor"/>
    <d v="2015-06-27T00:20:00"/>
    <x v="1"/>
    <d v="2015-06-27T00:19:06"/>
    <x v="9"/>
    <n v="3.5"/>
    <n v="5.9"/>
    <x v="1200"/>
  </r>
  <r>
    <x v="0"/>
    <s v="Compressor"/>
    <d v="2015-06-27T00:20:01"/>
    <x v="1"/>
    <d v="2015-06-27T00:19:06"/>
    <x v="9"/>
    <n v="5.9"/>
    <n v="3.8"/>
    <x v="1201"/>
  </r>
  <r>
    <x v="0"/>
    <s v="Compressor"/>
    <d v="2015-06-27T00:20:02"/>
    <x v="1"/>
    <d v="2015-06-27T00:19:06"/>
    <x v="9"/>
    <n v="5"/>
    <n v="3.3"/>
    <x v="1202"/>
  </r>
  <r>
    <x v="0"/>
    <s v="Compressor"/>
    <d v="2015-06-27T00:20:03"/>
    <x v="1"/>
    <d v="2015-06-27T00:19:06"/>
    <x v="9"/>
    <n v="5.0999999999999996"/>
    <n v="3"/>
    <x v="1203"/>
  </r>
  <r>
    <x v="0"/>
    <s v="Compressor"/>
    <d v="2015-06-27T00:20:04"/>
    <x v="1"/>
    <d v="2015-06-27T00:19:06"/>
    <x v="9"/>
    <n v="3"/>
    <n v="3.4"/>
    <x v="1204"/>
  </r>
  <r>
    <x v="0"/>
    <s v="Compressor"/>
    <d v="2015-06-27T00:20:05"/>
    <x v="1"/>
    <d v="2015-06-27T00:19:06"/>
    <x v="9"/>
    <n v="4.5"/>
    <n v="3.8"/>
    <x v="1205"/>
  </r>
  <r>
    <x v="0"/>
    <s v="Compressor"/>
    <d v="2015-06-27T00:20:06"/>
    <x v="1"/>
    <d v="2015-06-27T00:19:06"/>
    <x v="9"/>
    <n v="4.7"/>
    <n v="5.3"/>
    <x v="1206"/>
  </r>
  <r>
    <x v="0"/>
    <s v="Compressor"/>
    <d v="2015-06-27T00:20:07"/>
    <x v="1"/>
    <d v="2015-06-27T00:19:06"/>
    <x v="9"/>
    <n v="5.5"/>
    <n v="3.7"/>
    <x v="1207"/>
  </r>
  <r>
    <x v="0"/>
    <s v="Compressor"/>
    <d v="2015-06-27T00:20:08"/>
    <x v="1"/>
    <d v="2015-06-27T00:19:06"/>
    <x v="9"/>
    <n v="5.3"/>
    <n v="4.0999999999999996"/>
    <x v="1208"/>
  </r>
  <r>
    <x v="0"/>
    <s v="Compressor"/>
    <d v="2015-06-27T00:20:09"/>
    <x v="1"/>
    <d v="2015-06-27T00:19:06"/>
    <x v="9"/>
    <n v="3.9"/>
    <n v="4.8"/>
    <x v="1209"/>
  </r>
  <r>
    <x v="0"/>
    <s v="Compressor"/>
    <d v="2015-06-27T00:20:10"/>
    <x v="1"/>
    <d v="2015-06-27T00:19:06"/>
    <x v="9"/>
    <n v="5.9"/>
    <n v="4.2"/>
    <x v="1210"/>
  </r>
  <r>
    <x v="0"/>
    <s v="Compressor"/>
    <d v="2015-06-27T00:20:11"/>
    <x v="1"/>
    <d v="2015-06-27T00:19:06"/>
    <x v="9"/>
    <n v="6"/>
    <n v="5.3"/>
    <x v="1211"/>
  </r>
  <r>
    <x v="0"/>
    <s v="Compressor"/>
    <d v="2015-06-27T00:20:12"/>
    <x v="1"/>
    <d v="2015-06-27T00:19:06"/>
    <x v="9"/>
    <n v="3.3"/>
    <n v="5.9"/>
    <x v="1212"/>
  </r>
  <r>
    <x v="0"/>
    <s v="Compressor"/>
    <d v="2015-06-27T00:20:13"/>
    <x v="1"/>
    <d v="2015-06-27T00:19:06"/>
    <x v="9"/>
    <n v="4.8"/>
    <n v="5.3"/>
    <x v="1213"/>
  </r>
  <r>
    <x v="0"/>
    <s v="Compressor"/>
    <d v="2015-06-27T00:20:14"/>
    <x v="1"/>
    <d v="2015-06-27T00:19:06"/>
    <x v="9"/>
    <n v="4.9000000000000004"/>
    <n v="3.9"/>
    <x v="1214"/>
  </r>
  <r>
    <x v="0"/>
    <s v="Compressor"/>
    <d v="2015-06-27T00:20:15"/>
    <x v="1"/>
    <d v="2015-06-27T00:19:06"/>
    <x v="9"/>
    <n v="5.9"/>
    <n v="3.3"/>
    <x v="1215"/>
  </r>
  <r>
    <x v="0"/>
    <s v="Compressor"/>
    <d v="2015-06-27T00:20:16"/>
    <x v="1"/>
    <d v="2015-06-27T00:19:06"/>
    <x v="9"/>
    <n v="3.9"/>
    <n v="5.5"/>
    <x v="1216"/>
  </r>
  <r>
    <x v="0"/>
    <s v="Compressor"/>
    <d v="2015-06-27T00:20:17"/>
    <x v="1"/>
    <d v="2015-06-27T00:19:06"/>
    <x v="9"/>
    <n v="5.3"/>
    <n v="5.6"/>
    <x v="1217"/>
  </r>
  <r>
    <x v="0"/>
    <s v="Compressor"/>
    <d v="2015-06-27T00:20:18"/>
    <x v="1"/>
    <d v="2015-06-27T00:19:06"/>
    <x v="9"/>
    <n v="3"/>
    <n v="3"/>
    <x v="1218"/>
  </r>
  <r>
    <x v="0"/>
    <s v="Compressor"/>
    <d v="2015-06-27T00:20:19"/>
    <x v="1"/>
    <d v="2015-06-27T00:19:06"/>
    <x v="9"/>
    <n v="5.3"/>
    <n v="5.7"/>
    <x v="1219"/>
  </r>
  <r>
    <x v="0"/>
    <s v="Compressor"/>
    <d v="2015-06-27T00:20:20"/>
    <x v="1"/>
    <d v="2015-06-27T00:19:06"/>
    <x v="9"/>
    <n v="4.8"/>
    <n v="5.9"/>
    <x v="1220"/>
  </r>
  <r>
    <x v="0"/>
    <s v="Compressor"/>
    <d v="2015-06-27T00:20:21"/>
    <x v="1"/>
    <d v="2015-06-27T00:19:06"/>
    <x v="9"/>
    <n v="3"/>
    <n v="3.4"/>
    <x v="1221"/>
  </r>
  <r>
    <x v="0"/>
    <s v="Compressor"/>
    <d v="2015-06-27T00:20:22"/>
    <x v="1"/>
    <d v="2015-06-27T00:19:06"/>
    <x v="9"/>
    <n v="3.2"/>
    <n v="3.8"/>
    <x v="1222"/>
  </r>
  <r>
    <x v="0"/>
    <s v="Compressor"/>
    <d v="2015-06-27T00:20:23"/>
    <x v="1"/>
    <d v="2015-06-27T00:19:06"/>
    <x v="9"/>
    <n v="5.3"/>
    <n v="3"/>
    <x v="1223"/>
  </r>
  <r>
    <x v="0"/>
    <s v="Compressor"/>
    <d v="2015-06-27T00:20:24"/>
    <x v="1"/>
    <d v="2015-06-27T00:19:06"/>
    <x v="9"/>
    <n v="4"/>
    <n v="5.6"/>
    <x v="1224"/>
  </r>
  <r>
    <x v="0"/>
    <s v="Compressor"/>
    <d v="2015-06-27T00:20:25"/>
    <x v="1"/>
    <d v="2015-06-27T00:19:06"/>
    <x v="9"/>
    <n v="3"/>
    <n v="4.7"/>
    <x v="1225"/>
  </r>
  <r>
    <x v="0"/>
    <s v="Compressor"/>
    <d v="2015-06-27T00:20:26"/>
    <x v="1"/>
    <d v="2015-06-27T00:19:06"/>
    <x v="9"/>
    <n v="4.0999999999999996"/>
    <n v="5.9"/>
    <x v="1226"/>
  </r>
  <r>
    <x v="0"/>
    <s v="Compressor"/>
    <d v="2015-06-27T00:20:27"/>
    <x v="1"/>
    <d v="2015-06-27T00:19:06"/>
    <x v="9"/>
    <n v="5.5"/>
    <n v="4.9000000000000004"/>
    <x v="1227"/>
  </r>
  <r>
    <x v="0"/>
    <s v="Compressor"/>
    <d v="2015-06-27T00:20:28"/>
    <x v="1"/>
    <d v="2015-06-27T00:19:06"/>
    <x v="9"/>
    <n v="5.5"/>
    <n v="5.7"/>
    <x v="1228"/>
  </r>
  <r>
    <x v="0"/>
    <s v="Compressor"/>
    <d v="2015-06-27T00:20:29"/>
    <x v="1"/>
    <d v="2015-06-27T00:19:06"/>
    <x v="9"/>
    <n v="5"/>
    <n v="5.8"/>
    <x v="1229"/>
  </r>
  <r>
    <x v="0"/>
    <s v="Compressor"/>
    <d v="2015-06-27T00:20:30"/>
    <x v="1"/>
    <d v="2015-06-27T00:19:06"/>
    <x v="9"/>
    <n v="5.8"/>
    <n v="4"/>
    <x v="1230"/>
  </r>
  <r>
    <x v="0"/>
    <s v="Compressor"/>
    <d v="2015-06-27T00:20:31"/>
    <x v="1"/>
    <d v="2015-06-27T00:19:06"/>
    <x v="9"/>
    <n v="4.2"/>
    <n v="4.9000000000000004"/>
    <x v="1231"/>
  </r>
  <r>
    <x v="0"/>
    <s v="Compressor"/>
    <d v="2015-06-27T00:20:32"/>
    <x v="1"/>
    <d v="2015-06-27T00:19:06"/>
    <x v="9"/>
    <n v="3.6"/>
    <n v="5.9"/>
    <x v="1232"/>
  </r>
  <r>
    <x v="0"/>
    <s v="Compressor"/>
    <d v="2015-06-27T00:20:33"/>
    <x v="1"/>
    <d v="2015-06-27T00:19:06"/>
    <x v="9"/>
    <n v="4.7"/>
    <n v="6"/>
    <x v="1233"/>
  </r>
  <r>
    <x v="0"/>
    <s v="Compressor"/>
    <d v="2015-06-27T00:20:34"/>
    <x v="1"/>
    <d v="2015-06-27T00:19:06"/>
    <x v="9"/>
    <n v="4.5"/>
    <n v="4.3"/>
    <x v="1234"/>
  </r>
  <r>
    <x v="0"/>
    <s v="Compressor"/>
    <d v="2015-06-27T00:20:35"/>
    <x v="1"/>
    <d v="2015-06-27T00:19:06"/>
    <x v="9"/>
    <n v="6"/>
    <n v="4.5999999999999996"/>
    <x v="1235"/>
  </r>
  <r>
    <x v="0"/>
    <s v="Compressor"/>
    <d v="2015-06-27T00:20:36"/>
    <x v="1"/>
    <d v="2015-06-27T00:19:06"/>
    <x v="9"/>
    <n v="5.5"/>
    <n v="4.5"/>
    <x v="1236"/>
  </r>
  <r>
    <x v="0"/>
    <s v="Compressor"/>
    <d v="2015-06-27T00:20:37"/>
    <x v="1"/>
    <d v="2015-06-27T00:19:06"/>
    <x v="9"/>
    <n v="3.1"/>
    <n v="3.1"/>
    <x v="1237"/>
  </r>
  <r>
    <x v="0"/>
    <s v="Compressor"/>
    <d v="2015-06-27T00:20:38"/>
    <x v="1"/>
    <d v="2015-06-27T00:19:06"/>
    <x v="9"/>
    <n v="4.9000000000000004"/>
    <n v="3.9"/>
    <x v="1238"/>
  </r>
  <r>
    <x v="0"/>
    <s v="Compressor"/>
    <d v="2015-06-27T00:20:39"/>
    <x v="1"/>
    <d v="2015-06-27T00:19:06"/>
    <x v="9"/>
    <n v="5.5"/>
    <n v="3.1"/>
    <x v="1239"/>
  </r>
  <r>
    <x v="0"/>
    <s v="Compressor"/>
    <d v="2015-06-27T00:20:40"/>
    <x v="1"/>
    <d v="2015-06-27T00:19:06"/>
    <x v="9"/>
    <n v="5.9"/>
    <n v="4.2"/>
    <x v="1240"/>
  </r>
  <r>
    <x v="0"/>
    <s v="Compressor"/>
    <d v="2015-06-27T00:20:41"/>
    <x v="1"/>
    <d v="2015-06-27T00:19:06"/>
    <x v="9"/>
    <n v="6"/>
    <n v="3.2"/>
    <x v="1241"/>
  </r>
  <r>
    <x v="0"/>
    <s v="Compressor"/>
    <d v="2015-06-27T00:20:42"/>
    <x v="1"/>
    <d v="2015-06-27T00:19:06"/>
    <x v="9"/>
    <n v="4.7"/>
    <n v="5.7"/>
    <x v="1242"/>
  </r>
  <r>
    <x v="0"/>
    <s v="Compressor"/>
    <d v="2015-06-27T00:20:43"/>
    <x v="1"/>
    <d v="2015-06-27T00:19:06"/>
    <x v="9"/>
    <n v="5.3"/>
    <n v="3.8"/>
    <x v="1243"/>
  </r>
  <r>
    <x v="0"/>
    <s v="Compressor"/>
    <d v="2015-06-27T00:20:44"/>
    <x v="1"/>
    <d v="2015-06-27T00:19:06"/>
    <x v="9"/>
    <n v="3.7"/>
    <n v="3.2"/>
    <x v="1244"/>
  </r>
  <r>
    <x v="0"/>
    <s v="Compressor"/>
    <d v="2015-06-27T00:20:45"/>
    <x v="1"/>
    <d v="2015-06-27T00:19:06"/>
    <x v="9"/>
    <n v="5.5"/>
    <n v="5.4"/>
    <x v="1245"/>
  </r>
  <r>
    <x v="0"/>
    <s v="Compressor"/>
    <d v="2015-06-27T00:20:46"/>
    <x v="1"/>
    <d v="2015-06-27T00:19:06"/>
    <x v="9"/>
    <n v="4.8"/>
    <n v="4.5999999999999996"/>
    <x v="1246"/>
  </r>
  <r>
    <x v="0"/>
    <s v="Compressor"/>
    <d v="2015-06-27T00:20:47"/>
    <x v="1"/>
    <d v="2015-06-27T00:19:06"/>
    <x v="9"/>
    <n v="3.5"/>
    <n v="4.8"/>
    <x v="1247"/>
  </r>
  <r>
    <x v="0"/>
    <s v="Compressor"/>
    <d v="2015-06-27T00:20:48"/>
    <x v="1"/>
    <d v="2015-06-27T00:19:06"/>
    <x v="9"/>
    <n v="3.7"/>
    <n v="5.0999999999999996"/>
    <x v="1248"/>
  </r>
  <r>
    <x v="0"/>
    <s v="Compressor"/>
    <d v="2015-06-27T00:20:49"/>
    <x v="1"/>
    <d v="2015-06-27T00:19:06"/>
    <x v="9"/>
    <n v="6"/>
    <n v="3.3"/>
    <x v="1249"/>
  </r>
  <r>
    <x v="0"/>
    <s v="Compressor"/>
    <d v="2015-06-27T00:20:50"/>
    <x v="1"/>
    <d v="2015-06-27T00:19:06"/>
    <x v="9"/>
    <n v="5.2"/>
    <n v="4.0999999999999996"/>
    <x v="1250"/>
  </r>
  <r>
    <x v="0"/>
    <s v="Compressor"/>
    <d v="2015-06-27T00:20:51"/>
    <x v="1"/>
    <d v="2015-06-27T00:19:06"/>
    <x v="9"/>
    <n v="3.2"/>
    <n v="3.3"/>
    <x v="1251"/>
  </r>
  <r>
    <x v="0"/>
    <s v="Compressor"/>
    <d v="2015-06-27T00:20:52"/>
    <x v="1"/>
    <d v="2015-06-27T00:19:06"/>
    <x v="9"/>
    <n v="4"/>
    <n v="5"/>
    <x v="1252"/>
  </r>
  <r>
    <x v="0"/>
    <s v="Compressor"/>
    <d v="2015-06-27T00:20:53"/>
    <x v="1"/>
    <d v="2015-06-27T00:19:06"/>
    <x v="9"/>
    <n v="4"/>
    <n v="5.8"/>
    <x v="1253"/>
  </r>
  <r>
    <x v="0"/>
    <s v="Compressor"/>
    <d v="2015-06-27T00:20:54"/>
    <x v="1"/>
    <d v="2015-06-27T00:19:06"/>
    <x v="9"/>
    <n v="5.5"/>
    <n v="4.8"/>
    <x v="1254"/>
  </r>
  <r>
    <x v="0"/>
    <s v="Compressor"/>
    <d v="2015-06-27T00:20:55"/>
    <x v="1"/>
    <d v="2015-06-27T00:19:06"/>
    <x v="9"/>
    <n v="5.6"/>
    <n v="3.4"/>
    <x v="1255"/>
  </r>
  <r>
    <x v="0"/>
    <s v="Compressor"/>
    <d v="2015-06-27T00:20:56"/>
    <x v="1"/>
    <d v="2015-06-27T00:19:06"/>
    <x v="9"/>
    <n v="4.0999999999999996"/>
    <n v="4.2"/>
    <x v="1256"/>
  </r>
  <r>
    <x v="0"/>
    <s v="Compressor"/>
    <d v="2015-06-27T00:20:57"/>
    <x v="1"/>
    <d v="2015-06-27T00:19:06"/>
    <x v="9"/>
    <n v="5.0999999999999996"/>
    <n v="5.6"/>
    <x v="1257"/>
  </r>
  <r>
    <x v="0"/>
    <s v="Compressor"/>
    <d v="2015-06-27T00:20:58"/>
    <x v="1"/>
    <d v="2015-06-27T00:19:06"/>
    <x v="9"/>
    <n v="5.5"/>
    <n v="4.8"/>
    <x v="1258"/>
  </r>
  <r>
    <x v="0"/>
    <s v="Compressor"/>
    <d v="2015-06-27T00:20:59"/>
    <x v="1"/>
    <d v="2015-06-27T00:19:06"/>
    <x v="9"/>
    <n v="3.9"/>
    <n v="5.6"/>
    <x v="1259"/>
  </r>
  <r>
    <x v="0"/>
    <s v="Compressor"/>
    <d v="2015-06-27T00:21:00"/>
    <x v="1"/>
    <d v="2015-06-27T00:19:06"/>
    <x v="9"/>
    <n v="3.6"/>
    <n v="4.0999999999999996"/>
    <x v="1260"/>
  </r>
  <r>
    <x v="0"/>
    <s v="Compressor"/>
    <d v="2015-06-27T00:21:01"/>
    <x v="1"/>
    <d v="2015-06-27T00:19:06"/>
    <x v="9"/>
    <n v="3.5"/>
    <n v="5.4"/>
    <x v="1261"/>
  </r>
  <r>
    <x v="0"/>
    <s v="Compressor"/>
    <d v="2015-06-27T00:21:02"/>
    <x v="1"/>
    <d v="2015-06-27T00:19:06"/>
    <x v="9"/>
    <n v="5.8"/>
    <n v="4.2"/>
    <x v="1262"/>
  </r>
  <r>
    <x v="0"/>
    <s v="Compressor"/>
    <d v="2015-06-27T00:21:03"/>
    <x v="1"/>
    <d v="2015-06-27T00:19:06"/>
    <x v="9"/>
    <n v="5"/>
    <n v="4.4000000000000004"/>
    <x v="1263"/>
  </r>
  <r>
    <x v="0"/>
    <s v="Compressor"/>
    <d v="2015-06-27T00:21:04"/>
    <x v="1"/>
    <d v="2015-06-27T00:19:06"/>
    <x v="9"/>
    <n v="4.7"/>
    <n v="3.9"/>
    <x v="1264"/>
  </r>
  <r>
    <x v="0"/>
    <s v="Compressor"/>
    <d v="2015-06-27T00:21:05"/>
    <x v="1"/>
    <d v="2015-06-27T00:19:06"/>
    <x v="9"/>
    <n v="3.3"/>
    <n v="3.1"/>
    <x v="1265"/>
  </r>
  <r>
    <x v="0"/>
    <s v="Compressor"/>
    <d v="2015-06-27T00:21:06"/>
    <x v="1"/>
    <d v="2015-06-27T00:19:06"/>
    <x v="9"/>
    <n v="3.7"/>
    <n v="3.6"/>
    <x v="1266"/>
  </r>
  <r>
    <x v="0"/>
    <s v="Compressor"/>
    <d v="2015-06-27T00:21:07"/>
    <x v="1"/>
    <d v="2015-06-27T00:19:06"/>
    <x v="9"/>
    <n v="4.2"/>
    <n v="5.0999999999999996"/>
    <x v="1267"/>
  </r>
  <r>
    <x v="0"/>
    <s v="Compressor"/>
    <d v="2015-06-27T00:21:08"/>
    <x v="1"/>
    <d v="2015-06-27T00:19:06"/>
    <x v="9"/>
    <n v="3.9"/>
    <n v="5.2"/>
    <x v="1268"/>
  </r>
  <r>
    <x v="0"/>
    <s v="Compressor"/>
    <d v="2015-06-27T00:21:09"/>
    <x v="1"/>
    <d v="2015-06-27T00:19:06"/>
    <x v="9"/>
    <n v="3.4"/>
    <n v="3.3"/>
    <x v="1269"/>
  </r>
  <r>
    <x v="0"/>
    <s v="Compressor"/>
    <d v="2015-06-27T00:21:10"/>
    <x v="1"/>
    <d v="2015-06-27T00:19:06"/>
    <x v="9"/>
    <n v="3.7"/>
    <n v="5.2"/>
    <x v="1270"/>
  </r>
  <r>
    <x v="0"/>
    <s v="Compressor"/>
    <d v="2015-06-27T00:21:11"/>
    <x v="1"/>
    <d v="2015-06-27T00:19:06"/>
    <x v="9"/>
    <n v="3.9"/>
    <n v="6"/>
    <x v="1271"/>
  </r>
  <r>
    <x v="0"/>
    <s v="Compressor"/>
    <d v="2015-06-27T00:21:12"/>
    <x v="1"/>
    <d v="2015-06-27T00:19:06"/>
    <x v="9"/>
    <n v="3.7"/>
    <n v="5.5"/>
    <x v="1272"/>
  </r>
  <r>
    <x v="0"/>
    <s v="Compressor"/>
    <d v="2015-06-27T00:21:13"/>
    <x v="1"/>
    <d v="2015-06-27T00:19:06"/>
    <x v="9"/>
    <n v="3.1"/>
    <n v="4.0999999999999996"/>
    <x v="1273"/>
  </r>
  <r>
    <x v="0"/>
    <s v="Compressor"/>
    <d v="2015-06-27T00:21:14"/>
    <x v="1"/>
    <d v="2015-06-27T00:19:06"/>
    <x v="9"/>
    <n v="3.7"/>
    <n v="4.8"/>
    <x v="1274"/>
  </r>
  <r>
    <x v="0"/>
    <s v="Compressor"/>
    <d v="2015-06-27T00:21:15"/>
    <x v="1"/>
    <d v="2015-06-27T00:19:06"/>
    <x v="9"/>
    <n v="5.9"/>
    <n v="4.4000000000000004"/>
    <x v="1275"/>
  </r>
  <r>
    <x v="0"/>
    <s v="Compressor"/>
    <d v="2015-06-27T00:21:16"/>
    <x v="1"/>
    <d v="2015-06-27T00:19:06"/>
    <x v="9"/>
    <n v="4.3"/>
    <n v="4.8"/>
    <x v="1276"/>
  </r>
  <r>
    <x v="0"/>
    <s v="Compressor"/>
    <d v="2015-06-27T00:21:17"/>
    <x v="1"/>
    <d v="2015-06-27T00:19:06"/>
    <x v="9"/>
    <n v="5.4"/>
    <n v="3.4"/>
    <x v="1277"/>
  </r>
  <r>
    <x v="0"/>
    <s v="Compressor"/>
    <d v="2015-06-27T00:21:18"/>
    <x v="1"/>
    <d v="2015-06-27T00:19:06"/>
    <x v="9"/>
    <n v="3.2"/>
    <n v="5.7"/>
    <x v="1278"/>
  </r>
  <r>
    <x v="0"/>
    <s v="Compressor"/>
    <d v="2015-06-27T00:21:19"/>
    <x v="1"/>
    <d v="2015-06-27T00:19:06"/>
    <x v="9"/>
    <n v="3.5"/>
    <n v="4.7"/>
    <x v="1279"/>
  </r>
  <r>
    <x v="0"/>
    <s v="Compressor"/>
    <d v="2015-06-27T00:21:20"/>
    <x v="1"/>
    <d v="2015-06-27T00:19:06"/>
    <x v="9"/>
    <n v="5.7"/>
    <n v="5.4"/>
    <x v="1280"/>
  </r>
  <r>
    <x v="0"/>
    <s v="Compressor"/>
    <d v="2015-06-27T00:21:21"/>
    <x v="1"/>
    <d v="2015-06-27T00:19:06"/>
    <x v="9"/>
    <n v="6"/>
    <n v="4.4000000000000004"/>
    <x v="1281"/>
  </r>
  <r>
    <x v="0"/>
    <s v="Compressor"/>
    <d v="2015-06-27T00:21:22"/>
    <x v="1"/>
    <d v="2015-06-27T00:19:06"/>
    <x v="9"/>
    <n v="4.7"/>
    <n v="3.2"/>
    <x v="1282"/>
  </r>
  <r>
    <x v="0"/>
    <s v="Compressor"/>
    <d v="2015-06-27T00:21:23"/>
    <x v="1"/>
    <d v="2015-06-27T00:19:06"/>
    <x v="9"/>
    <n v="3.2"/>
    <n v="3"/>
    <x v="1283"/>
  </r>
  <r>
    <x v="0"/>
    <s v="Compressor"/>
    <d v="2015-06-27T00:21:24"/>
    <x v="1"/>
    <d v="2015-06-27T00:19:06"/>
    <x v="9"/>
    <n v="5.3"/>
    <n v="5.0999999999999996"/>
    <x v="1284"/>
  </r>
  <r>
    <x v="0"/>
    <s v="Compressor"/>
    <d v="2015-06-27T00:21:25"/>
    <x v="1"/>
    <d v="2015-06-27T00:19:06"/>
    <x v="9"/>
    <n v="5"/>
    <n v="3.2"/>
    <x v="1285"/>
  </r>
  <r>
    <x v="0"/>
    <s v="Compressor"/>
    <d v="2015-06-27T00:21:26"/>
    <x v="1"/>
    <d v="2015-06-27T00:19:06"/>
    <x v="9"/>
    <n v="4.2"/>
    <n v="3"/>
    <x v="1286"/>
  </r>
  <r>
    <x v="0"/>
    <s v="Compressor"/>
    <d v="2015-06-27T00:21:27"/>
    <x v="1"/>
    <d v="2015-06-27T00:19:06"/>
    <x v="9"/>
    <n v="3"/>
    <n v="5.6"/>
    <x v="1287"/>
  </r>
  <r>
    <x v="0"/>
    <s v="Compressor"/>
    <d v="2015-06-27T00:21:28"/>
    <x v="1"/>
    <d v="2015-06-27T00:19:06"/>
    <x v="9"/>
    <n v="5.4"/>
    <n v="4.5"/>
    <x v="1288"/>
  </r>
  <r>
    <x v="0"/>
    <s v="Compressor"/>
    <d v="2015-06-27T00:21:29"/>
    <x v="1"/>
    <d v="2015-06-27T00:19:06"/>
    <x v="9"/>
    <n v="3.2"/>
    <n v="3.8"/>
    <x v="1289"/>
  </r>
  <r>
    <x v="0"/>
    <s v="Compressor"/>
    <d v="2015-06-27T00:21:30"/>
    <x v="1"/>
    <d v="2015-06-27T00:19:06"/>
    <x v="9"/>
    <n v="6"/>
    <n v="3.3"/>
    <x v="1290"/>
  </r>
  <r>
    <x v="0"/>
    <s v="Compressor"/>
    <d v="2015-06-27T00:21:31"/>
    <x v="1"/>
    <d v="2015-06-27T00:19:06"/>
    <x v="9"/>
    <n v="4.7"/>
    <n v="4.3"/>
    <x v="1291"/>
  </r>
  <r>
    <x v="0"/>
    <s v="Compressor"/>
    <d v="2015-06-27T00:21:32"/>
    <x v="1"/>
    <d v="2015-06-27T00:19:06"/>
    <x v="9"/>
    <n v="4.8"/>
    <n v="3.9"/>
    <x v="1292"/>
  </r>
  <r>
    <x v="0"/>
    <s v="Compressor"/>
    <d v="2015-06-27T00:21:33"/>
    <x v="1"/>
    <d v="2015-06-27T00:19:06"/>
    <x v="9"/>
    <n v="3"/>
    <n v="5"/>
    <x v="1293"/>
  </r>
  <r>
    <x v="0"/>
    <s v="Compressor"/>
    <d v="2015-06-27T00:21:34"/>
    <x v="1"/>
    <d v="2015-06-27T00:19:06"/>
    <x v="9"/>
    <n v="4.5"/>
    <n v="5.7"/>
    <x v="1294"/>
  </r>
  <r>
    <x v="0"/>
    <s v="Compressor"/>
    <d v="2015-06-27T00:21:35"/>
    <x v="1"/>
    <d v="2015-06-27T00:19:06"/>
    <x v="9"/>
    <n v="4.2"/>
    <n v="5"/>
    <x v="1295"/>
  </r>
  <r>
    <x v="0"/>
    <s v="Compressor"/>
    <d v="2015-06-27T00:21:36"/>
    <x v="1"/>
    <d v="2015-06-27T00:19:06"/>
    <x v="9"/>
    <n v="3.8"/>
    <n v="5.2"/>
    <x v="1296"/>
  </r>
  <r>
    <x v="0"/>
    <s v="Compressor"/>
    <d v="2015-06-27T00:21:37"/>
    <x v="1"/>
    <d v="2015-06-27T00:19:06"/>
    <x v="9"/>
    <n v="4"/>
    <n v="5.7"/>
    <x v="1297"/>
  </r>
  <r>
    <x v="0"/>
    <s v="Compressor"/>
    <d v="2015-06-27T00:21:38"/>
    <x v="1"/>
    <d v="2015-06-27T00:19:06"/>
    <x v="9"/>
    <n v="5.7"/>
    <n v="3.1"/>
    <x v="1298"/>
  </r>
  <r>
    <x v="0"/>
    <s v="Compressor"/>
    <d v="2015-06-27T00:21:39"/>
    <x v="1"/>
    <d v="2015-06-27T00:19:06"/>
    <x v="9"/>
    <n v="4.0999999999999996"/>
    <n v="4"/>
    <x v="1299"/>
  </r>
  <r>
    <x v="0"/>
    <s v="Compressor"/>
    <d v="2015-06-27T00:21:40"/>
    <x v="1"/>
    <d v="2015-06-27T00:19:06"/>
    <x v="9"/>
    <n v="3.2"/>
    <n v="5"/>
    <x v="1300"/>
  </r>
  <r>
    <x v="0"/>
    <s v="Compressor"/>
    <d v="2015-06-27T00:21:41"/>
    <x v="1"/>
    <d v="2015-06-27T00:19:06"/>
    <x v="9"/>
    <n v="5.4"/>
    <n v="3"/>
    <x v="1301"/>
  </r>
  <r>
    <x v="0"/>
    <s v="Compressor"/>
    <d v="2015-06-27T00:21:42"/>
    <x v="1"/>
    <d v="2015-06-27T00:19:06"/>
    <x v="9"/>
    <n v="3.3"/>
    <n v="5.0999999999999996"/>
    <x v="1302"/>
  </r>
  <r>
    <x v="0"/>
    <s v="Compressor"/>
    <d v="2015-06-27T00:21:43"/>
    <x v="1"/>
    <d v="2015-06-27T00:19:06"/>
    <x v="9"/>
    <n v="4"/>
    <n v="5"/>
    <x v="1303"/>
  </r>
  <r>
    <x v="0"/>
    <s v="Compressor"/>
    <d v="2015-06-27T00:21:44"/>
    <x v="1"/>
    <d v="2015-06-27T00:19:06"/>
    <x v="9"/>
    <n v="4"/>
    <n v="3.4"/>
    <x v="1304"/>
  </r>
  <r>
    <x v="0"/>
    <s v="Compressor"/>
    <d v="2015-06-27T00:21:45"/>
    <x v="1"/>
    <d v="2015-06-27T00:19:06"/>
    <x v="9"/>
    <n v="3.7"/>
    <n v="5.3"/>
    <x v="1305"/>
  </r>
  <r>
    <x v="0"/>
    <s v="Compressor"/>
    <d v="2015-06-27T00:21:46"/>
    <x v="1"/>
    <d v="2015-06-27T00:19:06"/>
    <x v="9"/>
    <n v="3.6"/>
    <n v="5.3"/>
    <x v="1306"/>
  </r>
  <r>
    <x v="0"/>
    <s v="Compressor"/>
    <d v="2015-06-27T00:21:47"/>
    <x v="1"/>
    <d v="2015-06-27T00:19:06"/>
    <x v="9"/>
    <n v="5.8"/>
    <n v="6"/>
    <x v="1307"/>
  </r>
  <r>
    <x v="0"/>
    <s v="Compressor"/>
    <d v="2015-06-27T00:21:48"/>
    <x v="1"/>
    <d v="2015-06-27T00:19:06"/>
    <x v="9"/>
    <n v="3"/>
    <n v="3.3"/>
    <x v="1308"/>
  </r>
  <r>
    <x v="0"/>
    <s v="Compressor"/>
    <d v="2015-06-27T00:21:49"/>
    <x v="1"/>
    <d v="2015-06-27T00:19:06"/>
    <x v="9"/>
    <n v="5.3"/>
    <n v="4"/>
    <x v="1309"/>
  </r>
  <r>
    <x v="0"/>
    <s v="Compressor"/>
    <d v="2015-06-27T00:21:50"/>
    <x v="1"/>
    <d v="2015-06-27T00:19:06"/>
    <x v="9"/>
    <n v="3.7"/>
    <n v="3.3"/>
    <x v="1310"/>
  </r>
  <r>
    <x v="0"/>
    <s v="Compressor"/>
    <d v="2015-06-27T00:21:51"/>
    <x v="1"/>
    <d v="2015-06-27T00:19:06"/>
    <x v="9"/>
    <n v="3.1"/>
    <n v="4.2"/>
    <x v="1311"/>
  </r>
  <r>
    <x v="0"/>
    <s v="Compressor"/>
    <d v="2015-06-27T00:21:52"/>
    <x v="1"/>
    <d v="2015-06-27T00:19:06"/>
    <x v="9"/>
    <n v="5.9"/>
    <n v="3.1"/>
    <x v="1312"/>
  </r>
  <r>
    <x v="0"/>
    <s v="Compressor"/>
    <d v="2015-06-27T00:21:53"/>
    <x v="1"/>
    <d v="2015-06-27T00:19:06"/>
    <x v="9"/>
    <n v="3.5"/>
    <n v="5.3"/>
    <x v="1313"/>
  </r>
  <r>
    <x v="0"/>
    <s v="Compressor"/>
    <d v="2015-06-27T00:21:54"/>
    <x v="1"/>
    <d v="2015-06-27T00:19:06"/>
    <x v="9"/>
    <n v="4.2"/>
    <n v="3.3"/>
    <x v="1314"/>
  </r>
  <r>
    <x v="0"/>
    <s v="Compressor"/>
    <d v="2015-06-27T00:21:55"/>
    <x v="1"/>
    <d v="2015-06-27T00:19:06"/>
    <x v="9"/>
    <n v="5.2"/>
    <n v="4.0999999999999996"/>
    <x v="1315"/>
  </r>
  <r>
    <x v="0"/>
    <s v="Compressor"/>
    <d v="2015-06-27T00:21:56"/>
    <x v="1"/>
    <d v="2015-06-27T00:19:06"/>
    <x v="9"/>
    <n v="3.9"/>
    <n v="4.7"/>
    <x v="1316"/>
  </r>
  <r>
    <x v="0"/>
    <s v="Compressor"/>
    <d v="2015-06-27T00:21:57"/>
    <x v="1"/>
    <d v="2015-06-27T00:19:06"/>
    <x v="9"/>
    <n v="3.5"/>
    <n v="4.0999999999999996"/>
    <x v="1317"/>
  </r>
  <r>
    <x v="0"/>
    <s v="Compressor"/>
    <d v="2015-06-27T00:21:58"/>
    <x v="1"/>
    <d v="2015-06-27T00:19:06"/>
    <x v="9"/>
    <n v="3"/>
    <n v="6"/>
    <x v="1318"/>
  </r>
  <r>
    <x v="0"/>
    <s v="Compressor"/>
    <d v="2015-06-27T00:21:59"/>
    <x v="1"/>
    <d v="2015-06-27T00:19:06"/>
    <x v="9"/>
    <n v="3.2"/>
    <n v="3.5"/>
    <x v="1319"/>
  </r>
  <r>
    <x v="0"/>
    <s v="Compressor"/>
    <d v="2015-06-27T00:22:00"/>
    <x v="1"/>
    <d v="2015-06-27T00:19:06"/>
    <x v="9"/>
    <n v="5.7"/>
    <n v="5"/>
    <x v="1320"/>
  </r>
  <r>
    <x v="0"/>
    <s v="Compressor"/>
    <d v="2015-06-27T00:22:01"/>
    <x v="1"/>
    <d v="2015-06-27T00:19:06"/>
    <x v="9"/>
    <n v="4.0999999999999996"/>
    <n v="4.5999999999999996"/>
    <x v="1321"/>
  </r>
  <r>
    <x v="0"/>
    <s v="Compressor"/>
    <d v="2015-06-27T00:22:02"/>
    <x v="1"/>
    <d v="2015-06-27T00:19:06"/>
    <x v="9"/>
    <n v="3.4"/>
    <n v="3.8"/>
    <x v="1322"/>
  </r>
  <r>
    <x v="0"/>
    <s v="Compressor"/>
    <d v="2015-06-27T00:22:03"/>
    <x v="1"/>
    <d v="2015-06-27T00:19:06"/>
    <x v="9"/>
    <n v="4.8"/>
    <n v="3.2"/>
    <x v="1323"/>
  </r>
  <r>
    <x v="0"/>
    <s v="Compressor"/>
    <d v="2015-06-27T00:22:04"/>
    <x v="1"/>
    <d v="2015-06-27T00:19:06"/>
    <x v="9"/>
    <n v="3.5"/>
    <n v="5.4"/>
    <x v="1324"/>
  </r>
  <r>
    <x v="0"/>
    <s v="Compressor"/>
    <d v="2015-06-27T00:22:05"/>
    <x v="1"/>
    <d v="2015-06-27T00:19:06"/>
    <x v="9"/>
    <n v="4.4000000000000004"/>
    <n v="4.3"/>
    <x v="1325"/>
  </r>
  <r>
    <x v="0"/>
    <s v="Compressor"/>
    <d v="2015-06-27T00:22:06"/>
    <x v="1"/>
    <d v="2015-06-27T00:19:06"/>
    <x v="9"/>
    <n v="3.4"/>
    <n v="5.0999999999999996"/>
    <x v="1326"/>
  </r>
  <r>
    <x v="0"/>
    <s v="Compressor"/>
    <d v="2015-06-27T00:22:07"/>
    <x v="1"/>
    <d v="2015-06-27T00:19:06"/>
    <x v="9"/>
    <n v="4.8"/>
    <n v="5.5"/>
    <x v="1327"/>
  </r>
  <r>
    <x v="0"/>
    <s v="Compressor"/>
    <d v="2015-06-27T00:22:08"/>
    <x v="1"/>
    <d v="2015-06-27T00:19:06"/>
    <x v="9"/>
    <n v="5.5"/>
    <n v="5.7"/>
    <x v="1328"/>
  </r>
  <r>
    <x v="0"/>
    <s v="Compressor"/>
    <d v="2015-06-27T00:22:09"/>
    <x v="1"/>
    <d v="2015-06-27T00:19:06"/>
    <x v="9"/>
    <n v="4.4000000000000004"/>
    <n v="5.9"/>
    <x v="1329"/>
  </r>
  <r>
    <x v="0"/>
    <s v="Compressor"/>
    <d v="2015-06-27T00:22:10"/>
    <x v="1"/>
    <d v="2015-06-27T00:19:06"/>
    <x v="9"/>
    <n v="4.9000000000000004"/>
    <n v="3.3"/>
    <x v="1330"/>
  </r>
  <r>
    <x v="0"/>
    <s v="Compressor"/>
    <d v="2015-06-27T00:22:11"/>
    <x v="1"/>
    <d v="2015-06-27T00:19:06"/>
    <x v="9"/>
    <n v="4.9000000000000004"/>
    <n v="4.7"/>
    <x v="1331"/>
  </r>
  <r>
    <x v="0"/>
    <s v="Compressor"/>
    <d v="2015-06-27T00:22:12"/>
    <x v="1"/>
    <d v="2015-06-27T00:19:06"/>
    <x v="9"/>
    <n v="5.3"/>
    <n v="4.8"/>
    <x v="1332"/>
  </r>
  <r>
    <x v="0"/>
    <s v="Compressor"/>
    <d v="2015-06-27T00:22:13"/>
    <x v="1"/>
    <d v="2015-06-27T00:19:06"/>
    <x v="9"/>
    <n v="4.9000000000000004"/>
    <n v="3.9"/>
    <x v="1333"/>
  </r>
  <r>
    <x v="0"/>
    <s v="Compressor"/>
    <d v="2015-06-27T00:22:14"/>
    <x v="1"/>
    <d v="2015-06-27T00:19:06"/>
    <x v="9"/>
    <n v="3.6"/>
    <n v="4.3"/>
    <x v="1334"/>
  </r>
  <r>
    <x v="0"/>
    <s v="Compressor"/>
    <d v="2015-06-27T00:22:15"/>
    <x v="1"/>
    <d v="2015-06-27T00:19:06"/>
    <x v="9"/>
    <n v="4.7"/>
    <n v="5.8"/>
    <x v="1335"/>
  </r>
  <r>
    <x v="0"/>
    <s v="Compressor"/>
    <d v="2015-06-27T00:22:16"/>
    <x v="1"/>
    <d v="2015-06-27T00:19:06"/>
    <x v="9"/>
    <n v="4.0999999999999996"/>
    <n v="3"/>
    <x v="1336"/>
  </r>
  <r>
    <x v="0"/>
    <s v="Compressor"/>
    <d v="2015-06-27T00:22:17"/>
    <x v="1"/>
    <d v="2015-06-27T00:19:06"/>
    <x v="9"/>
    <n v="3.6"/>
    <n v="4.7"/>
    <x v="1337"/>
  </r>
  <r>
    <x v="0"/>
    <s v="Compressor"/>
    <d v="2015-06-27T00:22:18"/>
    <x v="1"/>
    <d v="2015-06-27T00:19:06"/>
    <x v="9"/>
    <n v="3.3"/>
    <n v="3.4"/>
    <x v="1338"/>
  </r>
  <r>
    <x v="0"/>
    <s v="Compressor"/>
    <d v="2015-06-27T00:22:19"/>
    <x v="1"/>
    <d v="2015-06-27T00:19:06"/>
    <x v="9"/>
    <n v="4.7"/>
    <n v="3.7"/>
    <x v="1339"/>
  </r>
  <r>
    <x v="0"/>
    <s v="Compressor"/>
    <d v="2015-06-27T00:22:20"/>
    <x v="1"/>
    <d v="2015-06-27T00:19:06"/>
    <x v="9"/>
    <n v="5.6"/>
    <n v="3.3"/>
    <x v="1340"/>
  </r>
  <r>
    <x v="0"/>
    <s v="Compressor"/>
    <d v="2015-06-27T00:22:21"/>
    <x v="1"/>
    <d v="2015-06-27T00:19:06"/>
    <x v="9"/>
    <n v="3.3"/>
    <n v="3.3"/>
    <x v="1341"/>
  </r>
  <r>
    <x v="0"/>
    <s v="Compressor"/>
    <d v="2015-06-27T00:22:22"/>
    <x v="1"/>
    <d v="2015-06-27T00:19:06"/>
    <x v="9"/>
    <n v="5.8"/>
    <n v="3.2"/>
    <x v="1342"/>
  </r>
  <r>
    <x v="0"/>
    <s v="Compressor"/>
    <d v="2015-06-27T00:22:23"/>
    <x v="1"/>
    <d v="2015-06-27T00:19:06"/>
    <x v="9"/>
    <n v="5.8"/>
    <n v="5"/>
    <x v="1343"/>
  </r>
  <r>
    <x v="0"/>
    <s v="Compressor"/>
    <d v="2015-06-27T00:22:24"/>
    <x v="1"/>
    <d v="2015-06-27T00:19:06"/>
    <x v="9"/>
    <n v="3.4"/>
    <n v="4.5"/>
    <x v="1344"/>
  </r>
  <r>
    <x v="0"/>
    <s v="Compressor"/>
    <d v="2015-06-27T00:22:25"/>
    <x v="1"/>
    <d v="2015-06-27T00:19:06"/>
    <x v="9"/>
    <n v="3"/>
    <n v="5.2"/>
    <x v="1345"/>
  </r>
  <r>
    <x v="0"/>
    <s v="Compressor"/>
    <d v="2015-06-27T00:22:26"/>
    <x v="1"/>
    <d v="2015-06-27T00:19:06"/>
    <x v="9"/>
    <n v="6"/>
    <n v="4.3"/>
    <x v="1346"/>
  </r>
  <r>
    <x v="0"/>
    <s v="Compressor"/>
    <d v="2015-06-27T00:22:27"/>
    <x v="1"/>
    <d v="2015-06-27T00:19:06"/>
    <x v="9"/>
    <n v="3.4"/>
    <n v="3.4"/>
    <x v="1347"/>
  </r>
  <r>
    <x v="0"/>
    <s v="Compressor"/>
    <d v="2015-06-27T00:22:28"/>
    <x v="1"/>
    <d v="2015-06-27T00:19:06"/>
    <x v="9"/>
    <n v="4.9000000000000004"/>
    <n v="4.9000000000000004"/>
    <x v="1348"/>
  </r>
  <r>
    <x v="0"/>
    <s v="Compressor"/>
    <d v="2015-06-27T00:22:29"/>
    <x v="1"/>
    <d v="2015-06-27T00:19:06"/>
    <x v="9"/>
    <n v="3.1"/>
    <n v="4.3"/>
    <x v="1349"/>
  </r>
  <r>
    <x v="0"/>
    <s v="Compressor"/>
    <d v="2015-06-27T00:22:30"/>
    <x v="1"/>
    <d v="2015-06-27T00:19:06"/>
    <x v="9"/>
    <n v="5.8"/>
    <n v="5.6"/>
    <x v="1350"/>
  </r>
  <r>
    <x v="0"/>
    <s v="Compressor"/>
    <d v="2015-06-27T00:22:31"/>
    <x v="1"/>
    <d v="2015-06-27T00:19:06"/>
    <x v="9"/>
    <n v="4.2"/>
    <n v="3.6"/>
    <x v="1351"/>
  </r>
  <r>
    <x v="0"/>
    <s v="Compressor"/>
    <d v="2015-06-27T00:22:32"/>
    <x v="1"/>
    <d v="2015-06-27T00:19:06"/>
    <x v="9"/>
    <n v="3.4"/>
    <n v="3.9"/>
    <x v="1352"/>
  </r>
  <r>
    <x v="0"/>
    <s v="Compressor"/>
    <d v="2015-06-27T00:22:33"/>
    <x v="1"/>
    <d v="2015-06-27T00:19:06"/>
    <x v="9"/>
    <n v="3.6"/>
    <n v="5.0999999999999996"/>
    <x v="1353"/>
  </r>
  <r>
    <x v="0"/>
    <s v="Compressor"/>
    <d v="2015-06-27T00:22:34"/>
    <x v="1"/>
    <d v="2015-06-27T00:19:06"/>
    <x v="9"/>
    <n v="4.8"/>
    <n v="5.8"/>
    <x v="1354"/>
  </r>
  <r>
    <x v="0"/>
    <s v="Compressor"/>
    <d v="2015-06-27T00:22:35"/>
    <x v="1"/>
    <d v="2015-06-27T00:19:06"/>
    <x v="9"/>
    <n v="3.5"/>
    <n v="5.7"/>
    <x v="1355"/>
  </r>
  <r>
    <x v="0"/>
    <s v="Compressor"/>
    <d v="2015-06-27T00:22:36"/>
    <x v="1"/>
    <d v="2015-06-27T00:19:06"/>
    <x v="9"/>
    <n v="3.6"/>
    <n v="3.1"/>
    <x v="1356"/>
  </r>
  <r>
    <x v="0"/>
    <s v="Compressor"/>
    <d v="2015-06-27T00:22:37"/>
    <x v="1"/>
    <d v="2015-06-27T00:19:06"/>
    <x v="9"/>
    <n v="5"/>
    <n v="5.6"/>
    <x v="1357"/>
  </r>
  <r>
    <x v="0"/>
    <s v="Compressor"/>
    <d v="2015-06-27T00:22:38"/>
    <x v="1"/>
    <d v="2015-06-27T00:19:06"/>
    <x v="9"/>
    <n v="4.7"/>
    <n v="5.6"/>
    <x v="1358"/>
  </r>
  <r>
    <x v="0"/>
    <s v="Compressor"/>
    <d v="2015-06-27T00:22:39"/>
    <x v="1"/>
    <d v="2015-06-27T00:19:06"/>
    <x v="9"/>
    <n v="5.8"/>
    <n v="3.2"/>
    <x v="1359"/>
  </r>
  <r>
    <x v="0"/>
    <s v="Compressor"/>
    <d v="2015-06-27T00:22:40"/>
    <x v="1"/>
    <d v="2015-06-27T00:19:06"/>
    <x v="9"/>
    <n v="3.6"/>
    <n v="5.0999999999999996"/>
    <x v="1360"/>
  </r>
  <r>
    <x v="0"/>
    <s v="Compressor"/>
    <d v="2015-06-27T00:22:41"/>
    <x v="1"/>
    <d v="2015-06-27T00:19:06"/>
    <x v="9"/>
    <n v="3.3"/>
    <n v="4.5999999999999996"/>
    <x v="1361"/>
  </r>
  <r>
    <x v="0"/>
    <s v="Compressor"/>
    <d v="2015-06-27T00:22:42"/>
    <x v="1"/>
    <d v="2015-06-27T00:19:06"/>
    <x v="9"/>
    <n v="5.0999999999999996"/>
    <n v="3.4"/>
    <x v="1362"/>
  </r>
  <r>
    <x v="0"/>
    <s v="Compressor"/>
    <d v="2015-06-27T00:22:43"/>
    <x v="1"/>
    <d v="2015-06-27T00:19:06"/>
    <x v="9"/>
    <n v="3.9"/>
    <n v="4"/>
    <x v="1363"/>
  </r>
  <r>
    <x v="0"/>
    <s v="Compressor"/>
    <d v="2015-06-27T00:22:44"/>
    <x v="1"/>
    <d v="2015-06-27T00:19:06"/>
    <x v="9"/>
    <n v="3.6"/>
    <n v="5"/>
    <x v="1364"/>
  </r>
  <r>
    <x v="0"/>
    <s v="Compressor"/>
    <d v="2015-06-27T00:22:45"/>
    <x v="1"/>
    <d v="2015-06-27T00:19:06"/>
    <x v="9"/>
    <n v="5"/>
    <n v="5.4"/>
    <x v="1365"/>
  </r>
  <r>
    <x v="0"/>
    <s v="Compressor"/>
    <d v="2015-06-27T00:22:46"/>
    <x v="1"/>
    <d v="2015-06-27T00:19:06"/>
    <x v="9"/>
    <n v="3.1"/>
    <n v="4.8"/>
    <x v="1366"/>
  </r>
  <r>
    <x v="0"/>
    <s v="Compressor"/>
    <d v="2015-06-27T00:22:47"/>
    <x v="1"/>
    <d v="2015-06-27T00:19:06"/>
    <x v="9"/>
    <n v="5.2"/>
    <n v="4.5"/>
    <x v="1367"/>
  </r>
  <r>
    <x v="0"/>
    <s v="Compressor"/>
    <d v="2015-06-27T00:22:48"/>
    <x v="1"/>
    <d v="2015-06-27T00:19:06"/>
    <x v="9"/>
    <n v="3.4"/>
    <n v="4.9000000000000004"/>
    <x v="1368"/>
  </r>
  <r>
    <x v="0"/>
    <s v="Compressor"/>
    <d v="2015-06-27T00:22:49"/>
    <x v="1"/>
    <d v="2015-06-27T00:19:06"/>
    <x v="9"/>
    <n v="3"/>
    <n v="5.9"/>
    <x v="1369"/>
  </r>
  <r>
    <x v="0"/>
    <s v="Compressor"/>
    <d v="2015-06-27T00:22:50"/>
    <x v="1"/>
    <d v="2015-06-27T00:19:06"/>
    <x v="9"/>
    <n v="5.4"/>
    <n v="3.5"/>
    <x v="1370"/>
  </r>
  <r>
    <x v="0"/>
    <s v="Compressor"/>
    <d v="2015-06-27T00:22:51"/>
    <x v="1"/>
    <d v="2015-06-27T00:19:06"/>
    <x v="9"/>
    <n v="5.6"/>
    <n v="5.9"/>
    <x v="1371"/>
  </r>
  <r>
    <x v="0"/>
    <s v="Compressor"/>
    <d v="2015-06-27T00:22:52"/>
    <x v="1"/>
    <d v="2015-06-27T00:19:06"/>
    <x v="9"/>
    <n v="4"/>
    <n v="5.4"/>
    <x v="1372"/>
  </r>
  <r>
    <x v="0"/>
    <s v="Compressor"/>
    <d v="2015-06-27T00:22:53"/>
    <x v="1"/>
    <d v="2015-06-27T00:19:06"/>
    <x v="9"/>
    <n v="5.7"/>
    <n v="3.6"/>
    <x v="1373"/>
  </r>
  <r>
    <x v="0"/>
    <s v="Compressor"/>
    <d v="2015-06-27T00:22:54"/>
    <x v="1"/>
    <d v="2015-06-27T00:19:06"/>
    <x v="9"/>
    <n v="5"/>
    <n v="5.2"/>
    <x v="1374"/>
  </r>
  <r>
    <x v="0"/>
    <s v="Compressor"/>
    <d v="2015-06-27T00:22:55"/>
    <x v="1"/>
    <d v="2015-06-27T00:19:06"/>
    <x v="9"/>
    <n v="4.7"/>
    <n v="5.2"/>
    <x v="1375"/>
  </r>
  <r>
    <x v="0"/>
    <s v="Compressor"/>
    <d v="2015-06-27T00:22:56"/>
    <x v="1"/>
    <d v="2015-06-27T00:19:06"/>
    <x v="9"/>
    <n v="5"/>
    <n v="4.7"/>
    <x v="1376"/>
  </r>
  <r>
    <x v="0"/>
    <s v="Compressor"/>
    <d v="2015-06-27T00:22:57"/>
    <x v="1"/>
    <d v="2015-06-27T00:19:06"/>
    <x v="9"/>
    <n v="5.6"/>
    <n v="4.7"/>
    <x v="1377"/>
  </r>
  <r>
    <x v="0"/>
    <s v="Compressor"/>
    <d v="2015-06-27T00:22:58"/>
    <x v="1"/>
    <d v="2015-06-27T00:19:06"/>
    <x v="9"/>
    <n v="4.2"/>
    <n v="4.9000000000000004"/>
    <x v="1378"/>
  </r>
  <r>
    <x v="0"/>
    <s v="Compressor"/>
    <d v="2015-06-27T00:22:59"/>
    <x v="1"/>
    <d v="2015-06-27T00:19:06"/>
    <x v="9"/>
    <n v="5.6"/>
    <n v="5.2"/>
    <x v="1379"/>
  </r>
  <r>
    <x v="0"/>
    <s v="Compressor"/>
    <d v="2015-06-27T00:23:00"/>
    <x v="1"/>
    <d v="2015-06-27T00:19:06"/>
    <x v="9"/>
    <n v="3"/>
    <n v="5.3"/>
    <x v="1380"/>
  </r>
  <r>
    <x v="0"/>
    <s v="Compressor"/>
    <d v="2015-06-27T00:23:01"/>
    <x v="1"/>
    <d v="2015-06-27T00:19:06"/>
    <x v="9"/>
    <n v="3"/>
    <n v="3.3"/>
    <x v="1381"/>
  </r>
  <r>
    <x v="0"/>
    <s v="Compressor"/>
    <d v="2015-06-27T00:23:02"/>
    <x v="1"/>
    <d v="2015-06-27T00:19:06"/>
    <x v="9"/>
    <n v="3.4"/>
    <n v="4.5"/>
    <x v="1382"/>
  </r>
  <r>
    <x v="0"/>
    <s v="Compressor"/>
    <d v="2015-06-27T00:23:03"/>
    <x v="1"/>
    <d v="2015-06-27T00:19:06"/>
    <x v="9"/>
    <n v="4.3"/>
    <n v="4.8"/>
    <x v="1383"/>
  </r>
  <r>
    <x v="0"/>
    <s v="Compressor"/>
    <d v="2015-06-27T00:23:04"/>
    <x v="1"/>
    <d v="2015-06-27T00:19:06"/>
    <x v="9"/>
    <n v="3.5"/>
    <n v="3.3"/>
    <x v="1384"/>
  </r>
  <r>
    <x v="0"/>
    <s v="Compressor"/>
    <d v="2015-06-27T00:23:05"/>
    <x v="1"/>
    <d v="2015-06-27T00:19:06"/>
    <x v="9"/>
    <n v="5"/>
    <n v="3.8"/>
    <x v="1385"/>
  </r>
  <r>
    <x v="0"/>
    <s v="Compressor"/>
    <d v="2015-06-27T00:23:06"/>
    <x v="1"/>
    <d v="2015-06-27T00:19:06"/>
    <x v="9"/>
    <n v="3.9"/>
    <n v="5"/>
    <x v="1386"/>
  </r>
  <r>
    <x v="0"/>
    <s v="Compressor"/>
    <d v="2015-06-27T00:23:07"/>
    <x v="1"/>
    <d v="2015-06-27T00:19:06"/>
    <x v="9"/>
    <n v="3.3"/>
    <n v="3"/>
    <x v="1387"/>
  </r>
  <r>
    <x v="0"/>
    <s v="Compressor"/>
    <d v="2015-06-27T00:23:08"/>
    <x v="1"/>
    <d v="2015-06-27T00:19:06"/>
    <x v="9"/>
    <n v="5.6"/>
    <n v="4.7"/>
    <x v="1388"/>
  </r>
  <r>
    <x v="0"/>
    <s v="Compressor"/>
    <d v="2015-06-27T00:23:09"/>
    <x v="1"/>
    <d v="2015-06-27T00:19:06"/>
    <x v="9"/>
    <n v="3.7"/>
    <n v="5.3"/>
    <x v="1389"/>
  </r>
  <r>
    <x v="0"/>
    <s v="Compressor"/>
    <d v="2015-06-27T00:23:10"/>
    <x v="1"/>
    <d v="2015-06-27T00:19:06"/>
    <x v="9"/>
    <n v="4.5"/>
    <n v="5.2"/>
    <x v="1390"/>
  </r>
  <r>
    <x v="0"/>
    <s v="Compressor"/>
    <d v="2015-06-27T00:23:11"/>
    <x v="1"/>
    <d v="2015-06-27T00:19:06"/>
    <x v="9"/>
    <n v="3.3"/>
    <n v="5.7"/>
    <x v="1391"/>
  </r>
  <r>
    <x v="0"/>
    <s v="Compressor"/>
    <d v="2015-06-27T00:23:12"/>
    <x v="1"/>
    <d v="2015-06-27T00:19:06"/>
    <x v="9"/>
    <n v="5.3"/>
    <n v="3.3"/>
    <x v="1392"/>
  </r>
  <r>
    <x v="0"/>
    <s v="Compressor"/>
    <d v="2015-06-27T00:23:13"/>
    <x v="1"/>
    <d v="2015-06-27T00:19:06"/>
    <x v="9"/>
    <n v="4.5"/>
    <n v="3.8"/>
    <x v="1393"/>
  </r>
  <r>
    <x v="0"/>
    <s v="Compressor"/>
    <d v="2015-06-27T00:23:14"/>
    <x v="1"/>
    <d v="2015-06-27T00:19:06"/>
    <x v="9"/>
    <n v="4.4000000000000004"/>
    <n v="5.7"/>
    <x v="1394"/>
  </r>
  <r>
    <x v="0"/>
    <s v="Compressor"/>
    <d v="2015-06-27T00:23:15"/>
    <x v="1"/>
    <d v="2015-06-27T00:19:06"/>
    <x v="9"/>
    <n v="5.9"/>
    <n v="5.4"/>
    <x v="1395"/>
  </r>
  <r>
    <x v="0"/>
    <s v="Compressor"/>
    <d v="2015-06-27T00:23:16"/>
    <x v="1"/>
    <d v="2015-06-27T00:19:06"/>
    <x v="9"/>
    <n v="3.2"/>
    <n v="3.3"/>
    <x v="1396"/>
  </r>
  <r>
    <x v="0"/>
    <s v="Compressor"/>
    <d v="2015-06-27T00:23:17"/>
    <x v="1"/>
    <d v="2015-06-27T00:19:06"/>
    <x v="9"/>
    <n v="3.7"/>
    <n v="3.5"/>
    <x v="1397"/>
  </r>
  <r>
    <x v="0"/>
    <s v="Compressor"/>
    <d v="2015-06-27T00:23:18"/>
    <x v="1"/>
    <d v="2015-06-27T00:19:06"/>
    <x v="9"/>
    <n v="3.8"/>
    <n v="4"/>
    <x v="1398"/>
  </r>
  <r>
    <x v="0"/>
    <s v="Compressor"/>
    <d v="2015-06-27T00:23:19"/>
    <x v="1"/>
    <d v="2015-06-27T00:19:06"/>
    <x v="9"/>
    <n v="5.0999999999999996"/>
    <n v="3.2"/>
    <x v="1399"/>
  </r>
  <r>
    <x v="0"/>
    <s v="Compressor"/>
    <d v="2015-06-27T00:23:20"/>
    <x v="1"/>
    <d v="2015-06-27T00:19:06"/>
    <x v="9"/>
    <n v="4.0999999999999996"/>
    <n v="4"/>
    <x v="1400"/>
  </r>
  <r>
    <x v="0"/>
    <s v="Compressor"/>
    <d v="2015-06-27T00:23:21"/>
    <x v="1"/>
    <d v="2015-06-27T00:19:06"/>
    <x v="9"/>
    <n v="4.8"/>
    <n v="4.0999999999999996"/>
    <x v="1401"/>
  </r>
  <r>
    <x v="0"/>
    <s v="Compressor"/>
    <d v="2015-06-27T00:23:22"/>
    <x v="1"/>
    <d v="2015-06-27T00:19:06"/>
    <x v="9"/>
    <n v="3"/>
    <n v="4.5999999999999996"/>
    <x v="1402"/>
  </r>
  <r>
    <x v="0"/>
    <s v="Compressor"/>
    <d v="2015-06-27T00:23:23"/>
    <x v="1"/>
    <d v="2015-06-27T00:19:06"/>
    <x v="9"/>
    <n v="6"/>
    <n v="4.2"/>
    <x v="1403"/>
  </r>
  <r>
    <x v="0"/>
    <s v="Compressor"/>
    <d v="2015-06-27T00:23:24"/>
    <x v="1"/>
    <d v="2015-06-27T00:19:06"/>
    <x v="9"/>
    <n v="5.9"/>
    <n v="3.7"/>
    <x v="1404"/>
  </r>
  <r>
    <x v="0"/>
    <s v="Compressor"/>
    <d v="2015-06-27T00:23:25"/>
    <x v="1"/>
    <d v="2015-06-27T00:19:06"/>
    <x v="9"/>
    <n v="3.4"/>
    <n v="5.9"/>
    <x v="1405"/>
  </r>
  <r>
    <x v="0"/>
    <s v="Compressor"/>
    <d v="2015-06-27T00:23:26"/>
    <x v="1"/>
    <d v="2015-06-27T00:19:06"/>
    <x v="9"/>
    <n v="5.9"/>
    <n v="5"/>
    <x v="1406"/>
  </r>
  <r>
    <x v="0"/>
    <s v="Compressor"/>
    <d v="2015-06-27T00:23:27"/>
    <x v="1"/>
    <d v="2015-06-27T00:19:06"/>
    <x v="9"/>
    <n v="3.2"/>
    <n v="3.1"/>
    <x v="1407"/>
  </r>
  <r>
    <x v="0"/>
    <s v="Compressor"/>
    <d v="2015-06-27T00:23:28"/>
    <x v="1"/>
    <d v="2015-06-27T00:19:06"/>
    <x v="9"/>
    <n v="3.8"/>
    <n v="3.8"/>
    <x v="1408"/>
  </r>
  <r>
    <x v="0"/>
    <s v="Compressor"/>
    <d v="2015-06-27T00:23:29"/>
    <x v="1"/>
    <d v="2015-06-27T00:19:06"/>
    <x v="9"/>
    <n v="4.2"/>
    <n v="4"/>
    <x v="1409"/>
  </r>
  <r>
    <x v="0"/>
    <s v="Compressor"/>
    <d v="2015-06-27T00:23:30"/>
    <x v="1"/>
    <d v="2015-06-27T00:19:06"/>
    <x v="9"/>
    <n v="5.9"/>
    <n v="4.5999999999999996"/>
    <x v="1410"/>
  </r>
  <r>
    <x v="0"/>
    <s v="Compressor"/>
    <d v="2015-06-27T00:23:31"/>
    <x v="1"/>
    <d v="2015-06-27T00:19:06"/>
    <x v="9"/>
    <n v="4.7"/>
    <n v="4"/>
    <x v="1411"/>
  </r>
  <r>
    <x v="0"/>
    <s v="Compressor"/>
    <d v="2015-06-27T00:23:32"/>
    <x v="1"/>
    <d v="2015-06-27T00:19:06"/>
    <x v="9"/>
    <n v="6"/>
    <n v="3"/>
    <x v="1412"/>
  </r>
  <r>
    <x v="0"/>
    <s v="Compressor"/>
    <d v="2015-06-27T00:23:33"/>
    <x v="1"/>
    <d v="2015-06-27T00:19:06"/>
    <x v="9"/>
    <n v="5.0999999999999996"/>
    <n v="3.5"/>
    <x v="1413"/>
  </r>
  <r>
    <x v="0"/>
    <s v="Compressor"/>
    <d v="2015-06-27T00:23:34"/>
    <x v="1"/>
    <d v="2015-06-27T00:19:06"/>
    <x v="9"/>
    <n v="3.2"/>
    <n v="5.2"/>
    <x v="1414"/>
  </r>
  <r>
    <x v="0"/>
    <s v="Compressor"/>
    <d v="2015-06-27T00:23:35"/>
    <x v="1"/>
    <d v="2015-06-27T00:19:06"/>
    <x v="9"/>
    <n v="3.4"/>
    <n v="5.5"/>
    <x v="1415"/>
  </r>
  <r>
    <x v="0"/>
    <s v="Compressor"/>
    <d v="2015-06-27T00:23:36"/>
    <x v="1"/>
    <d v="2015-06-27T00:19:06"/>
    <x v="9"/>
    <n v="4.5"/>
    <n v="3.6"/>
    <x v="1416"/>
  </r>
  <r>
    <x v="0"/>
    <s v="Compressor"/>
    <d v="2015-06-27T00:23:37"/>
    <x v="1"/>
    <d v="2015-06-27T00:19:06"/>
    <x v="9"/>
    <n v="3.4"/>
    <n v="4.4000000000000004"/>
    <x v="1417"/>
  </r>
  <r>
    <x v="0"/>
    <s v="Compressor"/>
    <d v="2015-06-27T00:23:38"/>
    <x v="1"/>
    <d v="2015-06-27T00:19:06"/>
    <x v="9"/>
    <n v="5.2"/>
    <n v="5.5"/>
    <x v="1418"/>
  </r>
  <r>
    <x v="0"/>
    <s v="Compressor"/>
    <d v="2015-06-27T00:23:39"/>
    <x v="1"/>
    <d v="2015-06-27T00:19:06"/>
    <x v="9"/>
    <n v="3"/>
    <n v="5.6"/>
    <x v="1419"/>
  </r>
  <r>
    <x v="0"/>
    <s v="Compressor"/>
    <d v="2015-06-27T00:23:40"/>
    <x v="1"/>
    <d v="2015-06-27T00:19:06"/>
    <x v="9"/>
    <n v="5.5"/>
    <n v="4.5"/>
    <x v="1420"/>
  </r>
  <r>
    <x v="0"/>
    <s v="Compressor"/>
    <d v="2015-06-27T00:23:41"/>
    <x v="1"/>
    <d v="2015-06-27T00:19:06"/>
    <x v="9"/>
    <n v="4.4000000000000004"/>
    <n v="5.5"/>
    <x v="1421"/>
  </r>
  <r>
    <x v="0"/>
    <s v="Compressor"/>
    <d v="2015-06-27T00:23:42"/>
    <x v="1"/>
    <d v="2015-06-27T00:19:06"/>
    <x v="9"/>
    <n v="4.0999999999999996"/>
    <n v="4.4000000000000004"/>
    <x v="1422"/>
  </r>
  <r>
    <x v="0"/>
    <s v="Compressor"/>
    <d v="2015-06-27T00:23:43"/>
    <x v="1"/>
    <d v="2015-06-27T00:19:06"/>
    <x v="9"/>
    <n v="5.2"/>
    <n v="3.3"/>
    <x v="1423"/>
  </r>
  <r>
    <x v="0"/>
    <s v="Compressor"/>
    <d v="2015-06-27T00:23:44"/>
    <x v="1"/>
    <d v="2015-06-27T00:19:06"/>
    <x v="9"/>
    <n v="5.4"/>
    <n v="4.3"/>
    <x v="1424"/>
  </r>
  <r>
    <x v="0"/>
    <s v="Compressor"/>
    <d v="2015-06-27T00:23:45"/>
    <x v="1"/>
    <d v="2015-06-27T00:19:06"/>
    <x v="9"/>
    <n v="4.9000000000000004"/>
    <n v="3.4"/>
    <x v="1425"/>
  </r>
  <r>
    <x v="0"/>
    <s v="Compressor"/>
    <d v="2015-06-27T00:23:46"/>
    <x v="1"/>
    <d v="2015-06-27T00:19:06"/>
    <x v="9"/>
    <n v="5.3"/>
    <n v="5.4"/>
    <x v="1426"/>
  </r>
  <r>
    <x v="0"/>
    <s v="Compressor"/>
    <d v="2015-06-27T00:23:47"/>
    <x v="1"/>
    <d v="2015-06-27T00:19:06"/>
    <x v="9"/>
    <n v="4.5999999999999996"/>
    <n v="5.3"/>
    <x v="1427"/>
  </r>
  <r>
    <x v="0"/>
    <s v="Compressor"/>
    <d v="2015-06-27T00:23:48"/>
    <x v="1"/>
    <d v="2015-06-27T00:19:06"/>
    <x v="9"/>
    <n v="5.8"/>
    <n v="4.8"/>
    <x v="1428"/>
  </r>
  <r>
    <x v="0"/>
    <s v="Compressor"/>
    <d v="2015-06-27T00:23:49"/>
    <x v="1"/>
    <d v="2015-06-27T00:19:06"/>
    <x v="9"/>
    <n v="3.9"/>
    <n v="3.9"/>
    <x v="1429"/>
  </r>
  <r>
    <x v="0"/>
    <s v="Compressor"/>
    <d v="2015-06-27T00:23:50"/>
    <x v="1"/>
    <d v="2015-06-27T00:19:06"/>
    <x v="9"/>
    <n v="5.7"/>
    <n v="5"/>
    <x v="1430"/>
  </r>
  <r>
    <x v="0"/>
    <s v="Compressor"/>
    <d v="2015-06-27T00:23:51"/>
    <x v="1"/>
    <d v="2015-06-27T00:19:06"/>
    <x v="9"/>
    <n v="3.2"/>
    <n v="5.8"/>
    <x v="1431"/>
  </r>
  <r>
    <x v="0"/>
    <s v="Compressor"/>
    <d v="2015-06-27T00:23:52"/>
    <x v="1"/>
    <d v="2015-06-27T00:19:06"/>
    <x v="9"/>
    <n v="3.5"/>
    <n v="3.2"/>
    <x v="1432"/>
  </r>
  <r>
    <x v="0"/>
    <s v="Compressor"/>
    <d v="2015-06-27T00:23:53"/>
    <x v="1"/>
    <d v="2015-06-27T00:19:06"/>
    <x v="9"/>
    <n v="4.0999999999999996"/>
    <n v="4.2"/>
    <x v="1433"/>
  </r>
  <r>
    <x v="0"/>
    <s v="Compressor"/>
    <d v="2015-06-27T00:23:54"/>
    <x v="1"/>
    <d v="2015-06-27T00:19:06"/>
    <x v="9"/>
    <n v="6"/>
    <n v="4.5"/>
    <x v="1434"/>
  </r>
  <r>
    <x v="0"/>
    <s v="Compressor"/>
    <d v="2015-06-27T00:23:55"/>
    <x v="1"/>
    <d v="2015-06-27T00:19:06"/>
    <x v="9"/>
    <n v="3.6"/>
    <n v="4.9000000000000004"/>
    <x v="1435"/>
  </r>
  <r>
    <x v="0"/>
    <s v="Compressor"/>
    <d v="2015-06-27T00:23:56"/>
    <x v="1"/>
    <d v="2015-06-27T00:19:06"/>
    <x v="9"/>
    <n v="3.4"/>
    <n v="4.0999999999999996"/>
    <x v="1436"/>
  </r>
  <r>
    <x v="0"/>
    <s v="Compressor"/>
    <d v="2015-06-27T00:23:57"/>
    <x v="1"/>
    <d v="2015-06-27T00:19:06"/>
    <x v="9"/>
    <n v="5.7"/>
    <n v="3.2"/>
    <x v="1437"/>
  </r>
  <r>
    <x v="0"/>
    <s v="Compressor"/>
    <d v="2015-06-27T00:23:58"/>
    <x v="1"/>
    <d v="2015-06-27T00:19:06"/>
    <x v="9"/>
    <n v="3.7"/>
    <n v="5.3"/>
    <x v="1438"/>
  </r>
  <r>
    <x v="0"/>
    <s v="Compressor"/>
    <d v="2015-06-27T00:23:59"/>
    <x v="1"/>
    <d v="2015-06-27T00:19:06"/>
    <x v="9"/>
    <n v="3.3"/>
    <n v="3.8"/>
    <x v="1439"/>
  </r>
  <r>
    <x v="0"/>
    <s v="Compressor"/>
    <d v="2015-06-27T00:24:00"/>
    <x v="1"/>
    <d v="2015-06-27T00:19:06"/>
    <x v="9"/>
    <n v="4.0999999999999996"/>
    <n v="4.3"/>
    <x v="1440"/>
  </r>
  <r>
    <x v="0"/>
    <s v="Compressor"/>
    <d v="2015-06-27T00:24:01"/>
    <x v="1"/>
    <d v="2015-06-27T00:19:06"/>
    <x v="9"/>
    <n v="3.9"/>
    <n v="3.8"/>
    <x v="1441"/>
  </r>
  <r>
    <x v="0"/>
    <s v="Compressor"/>
    <d v="2015-06-27T00:24:02"/>
    <x v="1"/>
    <d v="2015-06-27T00:19:06"/>
    <x v="9"/>
    <n v="3.6"/>
    <n v="3.6"/>
    <x v="1442"/>
  </r>
  <r>
    <x v="0"/>
    <s v="Compressor"/>
    <d v="2015-06-27T00:24:03"/>
    <x v="1"/>
    <d v="2015-06-27T00:19:06"/>
    <x v="9"/>
    <n v="4.5999999999999996"/>
    <n v="3.6"/>
    <x v="1443"/>
  </r>
  <r>
    <x v="0"/>
    <s v="Compressor"/>
    <d v="2015-06-27T00:24:04"/>
    <x v="1"/>
    <d v="2015-06-27T00:19:06"/>
    <x v="9"/>
    <n v="3.6"/>
    <n v="4.0999999999999996"/>
    <x v="1444"/>
  </r>
  <r>
    <x v="0"/>
    <s v="Compressor"/>
    <d v="2015-06-27T00:24:05"/>
    <x v="1"/>
    <d v="2015-06-27T00:19:06"/>
    <x v="9"/>
    <n v="4.5"/>
    <n v="3"/>
    <x v="1445"/>
  </r>
  <r>
    <x v="0"/>
    <s v="Compressor"/>
    <d v="2015-06-27T00:24:06"/>
    <x v="1"/>
    <d v="2015-06-27T00:19:06"/>
    <x v="9"/>
    <n v="5.4"/>
    <n v="4.7"/>
    <x v="1446"/>
  </r>
  <r>
    <x v="0"/>
    <s v="Compressor"/>
    <d v="2015-06-27T00:24:07"/>
    <x v="1"/>
    <d v="2015-06-27T00:19:06"/>
    <x v="9"/>
    <n v="3.9"/>
    <n v="3.8"/>
    <x v="1447"/>
  </r>
  <r>
    <x v="0"/>
    <s v="Compressor"/>
    <d v="2015-06-27T00:24:08"/>
    <x v="1"/>
    <d v="2015-06-27T00:19:06"/>
    <x v="9"/>
    <n v="3"/>
    <n v="4.4000000000000004"/>
    <x v="1448"/>
  </r>
  <r>
    <x v="0"/>
    <s v="Compressor"/>
    <d v="2015-06-27T00:24:09"/>
    <x v="1"/>
    <d v="2015-06-27T00:19:06"/>
    <x v="9"/>
    <n v="5.2"/>
    <n v="5.6"/>
    <x v="1449"/>
  </r>
  <r>
    <x v="0"/>
    <s v="Compressor"/>
    <d v="2015-06-27T00:24:10"/>
    <x v="0"/>
    <d v="2015-06-27T00:24:10"/>
    <x v="10"/>
    <n v="2.5"/>
    <n v="1.5"/>
    <x v="1450"/>
  </r>
  <r>
    <x v="0"/>
    <s v="Compressor"/>
    <d v="2015-06-27T00:24:11"/>
    <x v="0"/>
    <d v="2015-06-27T00:24:10"/>
    <x v="10"/>
    <n v="2.6"/>
    <n v="1.2"/>
    <x v="1451"/>
  </r>
  <r>
    <x v="0"/>
    <s v="Compressor"/>
    <d v="2015-06-27T00:24:12"/>
    <x v="0"/>
    <d v="2015-06-27T00:24:10"/>
    <x v="10"/>
    <n v="2.9"/>
    <n v="2.6"/>
    <x v="1452"/>
  </r>
  <r>
    <x v="0"/>
    <s v="Compressor"/>
    <d v="2015-06-27T00:24:13"/>
    <x v="0"/>
    <d v="2015-06-27T00:24:10"/>
    <x v="10"/>
    <n v="2.4"/>
    <n v="1.7"/>
    <x v="1453"/>
  </r>
  <r>
    <x v="0"/>
    <s v="Compressor"/>
    <d v="2015-06-27T00:24:14"/>
    <x v="0"/>
    <d v="2015-06-27T00:24:10"/>
    <x v="10"/>
    <n v="2"/>
    <n v="1.1000000000000001"/>
    <x v="1454"/>
  </r>
  <r>
    <x v="0"/>
    <s v="Compressor"/>
    <d v="2015-06-27T00:24:15"/>
    <x v="0"/>
    <d v="2015-06-27T00:24:10"/>
    <x v="10"/>
    <n v="1.9"/>
    <n v="2.7"/>
    <x v="1455"/>
  </r>
  <r>
    <x v="0"/>
    <s v="Compressor"/>
    <d v="2015-06-27T00:24:16"/>
    <x v="0"/>
    <d v="2015-06-27T00:24:10"/>
    <x v="10"/>
    <n v="1.4"/>
    <n v="1"/>
    <x v="1456"/>
  </r>
  <r>
    <x v="0"/>
    <s v="Compressor"/>
    <d v="2015-06-27T00:24:17"/>
    <x v="0"/>
    <d v="2015-06-27T00:24:10"/>
    <x v="10"/>
    <n v="2.1"/>
    <n v="1.4"/>
    <x v="1457"/>
  </r>
  <r>
    <x v="0"/>
    <s v="Compressor"/>
    <d v="2015-06-27T00:24:18"/>
    <x v="0"/>
    <d v="2015-06-27T00:24:10"/>
    <x v="10"/>
    <n v="1.2"/>
    <n v="1.8"/>
    <x v="1458"/>
  </r>
  <r>
    <x v="0"/>
    <s v="Compressor"/>
    <d v="2015-06-27T00:24:19"/>
    <x v="0"/>
    <d v="2015-06-27T00:24:10"/>
    <x v="10"/>
    <n v="2.2999999999999998"/>
    <n v="2.2000000000000002"/>
    <x v="1459"/>
  </r>
  <r>
    <x v="0"/>
    <s v="Compressor"/>
    <d v="2015-06-27T00:24:20"/>
    <x v="0"/>
    <d v="2015-06-27T00:24:10"/>
    <x v="10"/>
    <n v="1.6"/>
    <n v="2"/>
    <x v="1460"/>
  </r>
  <r>
    <x v="0"/>
    <s v="Compressor"/>
    <d v="2015-06-27T00:24:21"/>
    <x v="0"/>
    <d v="2015-06-27T00:24:10"/>
    <x v="10"/>
    <n v="2.9"/>
    <n v="1.4"/>
    <x v="1461"/>
  </r>
  <r>
    <x v="0"/>
    <s v="Compressor"/>
    <d v="2015-06-27T00:24:22"/>
    <x v="0"/>
    <d v="2015-06-27T00:24:10"/>
    <x v="10"/>
    <n v="2.7"/>
    <n v="2"/>
    <x v="1462"/>
  </r>
  <r>
    <x v="0"/>
    <s v="Compressor"/>
    <d v="2015-06-27T00:24:23"/>
    <x v="0"/>
    <d v="2015-06-27T00:24:10"/>
    <x v="10"/>
    <n v="1.7"/>
    <n v="1.3"/>
    <x v="1463"/>
  </r>
  <r>
    <x v="0"/>
    <s v="Compressor"/>
    <d v="2015-06-27T00:24:24"/>
    <x v="0"/>
    <d v="2015-06-27T00:24:10"/>
    <x v="10"/>
    <n v="1.8"/>
    <n v="2.6"/>
    <x v="1464"/>
  </r>
  <r>
    <x v="0"/>
    <s v="Compressor"/>
    <d v="2015-06-27T00:24:25"/>
    <x v="0"/>
    <d v="2015-06-27T00:24:10"/>
    <x v="10"/>
    <n v="2.2999999999999998"/>
    <n v="1.7"/>
    <x v="1465"/>
  </r>
  <r>
    <x v="0"/>
    <s v="Compressor"/>
    <d v="2015-06-27T00:24:26"/>
    <x v="0"/>
    <d v="2015-06-27T00:24:10"/>
    <x v="10"/>
    <n v="2.6"/>
    <n v="1"/>
    <x v="1466"/>
  </r>
  <r>
    <x v="0"/>
    <s v="Compressor"/>
    <d v="2015-06-27T00:24:27"/>
    <x v="0"/>
    <d v="2015-06-27T00:24:10"/>
    <x v="10"/>
    <n v="2.8"/>
    <n v="1"/>
    <x v="1467"/>
  </r>
  <r>
    <x v="0"/>
    <s v="Compressor"/>
    <d v="2015-06-27T00:24:28"/>
    <x v="0"/>
    <d v="2015-06-27T00:24:10"/>
    <x v="10"/>
    <n v="1.3"/>
    <n v="1.1000000000000001"/>
    <x v="1468"/>
  </r>
  <r>
    <x v="0"/>
    <s v="Compressor"/>
    <d v="2015-06-27T00:24:29"/>
    <x v="0"/>
    <d v="2015-06-27T00:24:10"/>
    <x v="10"/>
    <n v="1.3"/>
    <n v="1.4"/>
    <x v="1469"/>
  </r>
  <r>
    <x v="0"/>
    <s v="Compressor"/>
    <d v="2015-06-27T00:24:30"/>
    <x v="0"/>
    <d v="2015-06-27T00:24:10"/>
    <x v="10"/>
    <n v="1.3"/>
    <n v="2.1"/>
    <x v="1470"/>
  </r>
  <r>
    <x v="0"/>
    <s v="Compressor"/>
    <d v="2015-06-27T00:24:31"/>
    <x v="0"/>
    <d v="2015-06-27T00:24:10"/>
    <x v="10"/>
    <n v="2.2000000000000002"/>
    <n v="1.6"/>
    <x v="1471"/>
  </r>
  <r>
    <x v="0"/>
    <s v="Compressor"/>
    <d v="2015-06-27T00:24:32"/>
    <x v="0"/>
    <d v="2015-06-27T00:24:10"/>
    <x v="10"/>
    <n v="2.2999999999999998"/>
    <n v="2.1"/>
    <x v="1472"/>
  </r>
  <r>
    <x v="0"/>
    <s v="Compressor"/>
    <d v="2015-06-27T00:24:33"/>
    <x v="0"/>
    <d v="2015-06-27T00:24:10"/>
    <x v="10"/>
    <n v="2.8"/>
    <n v="2.7"/>
    <x v="1473"/>
  </r>
  <r>
    <x v="0"/>
    <s v="Compressor"/>
    <d v="2015-06-27T00:24:34"/>
    <x v="0"/>
    <d v="2015-06-27T00:24:10"/>
    <x v="10"/>
    <n v="1.9"/>
    <n v="2.6"/>
    <x v="1474"/>
  </r>
  <r>
    <x v="0"/>
    <s v="Compressor"/>
    <d v="2015-06-27T00:24:35"/>
    <x v="0"/>
    <d v="2015-06-27T00:24:10"/>
    <x v="10"/>
    <n v="1.4"/>
    <n v="1"/>
    <x v="1475"/>
  </r>
  <r>
    <x v="0"/>
    <s v="Compressor"/>
    <d v="2015-06-27T00:24:36"/>
    <x v="0"/>
    <d v="2015-06-27T00:24:10"/>
    <x v="10"/>
    <n v="1.3"/>
    <n v="2.2000000000000002"/>
    <x v="1476"/>
  </r>
  <r>
    <x v="0"/>
    <s v="Compressor"/>
    <d v="2015-06-27T00:24:37"/>
    <x v="0"/>
    <d v="2015-06-27T00:24:10"/>
    <x v="10"/>
    <n v="1.5"/>
    <n v="2.4"/>
    <x v="1477"/>
  </r>
  <r>
    <x v="0"/>
    <s v="Compressor"/>
    <d v="2015-06-27T00:24:38"/>
    <x v="0"/>
    <d v="2015-06-27T00:24:10"/>
    <x v="10"/>
    <n v="1.9"/>
    <n v="1.3"/>
    <x v="1478"/>
  </r>
  <r>
    <x v="0"/>
    <s v="Compressor"/>
    <d v="2015-06-27T00:24:39"/>
    <x v="0"/>
    <d v="2015-06-27T00:24:10"/>
    <x v="10"/>
    <n v="2.8"/>
    <n v="2.4"/>
    <x v="1479"/>
  </r>
  <r>
    <x v="0"/>
    <s v="Compressor"/>
    <d v="2015-06-27T00:24:40"/>
    <x v="0"/>
    <d v="2015-06-27T00:24:10"/>
    <x v="10"/>
    <n v="2.2000000000000002"/>
    <n v="1.7"/>
    <x v="1480"/>
  </r>
  <r>
    <x v="0"/>
    <s v="Compressor"/>
    <d v="2015-06-27T00:24:41"/>
    <x v="0"/>
    <d v="2015-06-27T00:24:10"/>
    <x v="10"/>
    <n v="1"/>
    <n v="2.4"/>
    <x v="1481"/>
  </r>
  <r>
    <x v="0"/>
    <s v="Compressor"/>
    <d v="2015-06-27T00:24:42"/>
    <x v="0"/>
    <d v="2015-06-27T00:24:10"/>
    <x v="10"/>
    <n v="1.8"/>
    <n v="1"/>
    <x v="1482"/>
  </r>
  <r>
    <x v="0"/>
    <s v="Compressor"/>
    <d v="2015-06-27T00:24:43"/>
    <x v="0"/>
    <d v="2015-06-27T00:24:10"/>
    <x v="10"/>
    <n v="1.5"/>
    <n v="1.5"/>
    <x v="1483"/>
  </r>
  <r>
    <x v="0"/>
    <s v="Compressor"/>
    <d v="2015-06-27T00:24:44"/>
    <x v="0"/>
    <d v="2015-06-27T00:24:10"/>
    <x v="10"/>
    <n v="1.2"/>
    <n v="1.2"/>
    <x v="1484"/>
  </r>
  <r>
    <x v="0"/>
    <s v="Compressor"/>
    <d v="2015-06-27T00:24:45"/>
    <x v="0"/>
    <d v="2015-06-27T00:24:10"/>
    <x v="10"/>
    <n v="1.1000000000000001"/>
    <n v="2.7"/>
    <x v="1485"/>
  </r>
  <r>
    <x v="0"/>
    <s v="Compressor"/>
    <d v="2015-06-27T00:24:46"/>
    <x v="0"/>
    <d v="2015-06-27T00:24:10"/>
    <x v="10"/>
    <n v="3"/>
    <n v="1.7"/>
    <x v="1486"/>
  </r>
  <r>
    <x v="0"/>
    <s v="Compressor"/>
    <d v="2015-06-27T00:24:47"/>
    <x v="0"/>
    <d v="2015-06-27T00:24:10"/>
    <x v="10"/>
    <n v="2.5"/>
    <n v="1.9"/>
    <x v="1487"/>
  </r>
  <r>
    <x v="0"/>
    <s v="Compressor"/>
    <d v="2015-06-27T00:24:48"/>
    <x v="0"/>
    <d v="2015-06-27T00:24:10"/>
    <x v="10"/>
    <n v="2"/>
    <n v="2"/>
    <x v="1488"/>
  </r>
  <r>
    <x v="0"/>
    <s v="Compressor"/>
    <d v="2015-06-27T00:24:49"/>
    <x v="0"/>
    <d v="2015-06-27T00:24:10"/>
    <x v="10"/>
    <n v="1.8"/>
    <n v="2.9"/>
    <x v="1489"/>
  </r>
  <r>
    <x v="0"/>
    <s v="Compressor"/>
    <d v="2015-06-27T00:24:50"/>
    <x v="0"/>
    <d v="2015-06-27T00:24:10"/>
    <x v="10"/>
    <n v="2"/>
    <n v="2.2999999999999998"/>
    <x v="1490"/>
  </r>
  <r>
    <x v="0"/>
    <s v="Compressor"/>
    <d v="2015-06-27T00:24:51"/>
    <x v="0"/>
    <d v="2015-06-27T00:24:10"/>
    <x v="10"/>
    <n v="2.1"/>
    <n v="1.1000000000000001"/>
    <x v="1491"/>
  </r>
  <r>
    <x v="0"/>
    <s v="Compressor"/>
    <d v="2015-06-27T00:24:52"/>
    <x v="0"/>
    <d v="2015-06-27T00:24:10"/>
    <x v="10"/>
    <n v="2"/>
    <n v="2.7"/>
    <x v="1492"/>
  </r>
  <r>
    <x v="0"/>
    <s v="Compressor"/>
    <d v="2015-06-27T00:24:53"/>
    <x v="0"/>
    <d v="2015-06-27T00:24:10"/>
    <x v="10"/>
    <n v="2.9"/>
    <n v="1.1000000000000001"/>
    <x v="1493"/>
  </r>
  <r>
    <x v="0"/>
    <s v="Compressor"/>
    <d v="2015-06-27T00:24:54"/>
    <x v="0"/>
    <d v="2015-06-27T00:24:10"/>
    <x v="10"/>
    <n v="2"/>
    <n v="1.9"/>
    <x v="1494"/>
  </r>
  <r>
    <x v="0"/>
    <s v="Compressor"/>
    <d v="2015-06-27T00:24:55"/>
    <x v="0"/>
    <d v="2015-06-27T00:24:10"/>
    <x v="10"/>
    <n v="1.5"/>
    <n v="2.5"/>
    <x v="1495"/>
  </r>
  <r>
    <x v="0"/>
    <s v="Compressor"/>
    <d v="2015-06-27T00:24:56"/>
    <x v="0"/>
    <d v="2015-06-27T00:24:10"/>
    <x v="10"/>
    <n v="2.2999999999999998"/>
    <n v="1.9"/>
    <x v="1496"/>
  </r>
  <r>
    <x v="0"/>
    <s v="Compressor"/>
    <d v="2015-06-27T00:24:57"/>
    <x v="0"/>
    <d v="2015-06-27T00:24:10"/>
    <x v="10"/>
    <n v="2"/>
    <n v="1.4"/>
    <x v="1497"/>
  </r>
  <r>
    <x v="0"/>
    <s v="Compressor"/>
    <d v="2015-06-27T00:24:58"/>
    <x v="0"/>
    <d v="2015-06-27T00:24:10"/>
    <x v="10"/>
    <n v="1.5"/>
    <n v="2.8"/>
    <x v="1498"/>
  </r>
  <r>
    <x v="0"/>
    <s v="Compressor"/>
    <d v="2015-06-27T00:24:59"/>
    <x v="0"/>
    <d v="2015-06-27T00:24:10"/>
    <x v="10"/>
    <n v="1.5"/>
    <n v="2.2999999999999998"/>
    <x v="1499"/>
  </r>
  <r>
    <x v="0"/>
    <s v="Compressor"/>
    <d v="2015-06-27T00:25:00"/>
    <x v="0"/>
    <d v="2015-06-27T00:24:10"/>
    <x v="10"/>
    <n v="2.5"/>
    <n v="2.6"/>
    <x v="1500"/>
  </r>
  <r>
    <x v="0"/>
    <s v="Compressor"/>
    <d v="2015-06-27T00:25:01"/>
    <x v="0"/>
    <d v="2015-06-27T00:24:10"/>
    <x v="10"/>
    <n v="2.5"/>
    <n v="3"/>
    <x v="1501"/>
  </r>
  <r>
    <x v="0"/>
    <s v="Compressor"/>
    <d v="2015-06-27T00:25:02"/>
    <x v="0"/>
    <d v="2015-06-27T00:24:10"/>
    <x v="10"/>
    <n v="2.4"/>
    <n v="2.4"/>
    <x v="1502"/>
  </r>
  <r>
    <x v="0"/>
    <s v="Compressor"/>
    <d v="2015-06-27T00:25:03"/>
    <x v="0"/>
    <d v="2015-06-27T00:24:10"/>
    <x v="10"/>
    <n v="1.2"/>
    <n v="1.8"/>
    <x v="1503"/>
  </r>
  <r>
    <x v="0"/>
    <s v="Compressor"/>
    <d v="2015-06-27T00:25:04"/>
    <x v="0"/>
    <d v="2015-06-27T00:24:10"/>
    <x v="10"/>
    <n v="1.3"/>
    <n v="2.9"/>
    <x v="1504"/>
  </r>
  <r>
    <x v="0"/>
    <s v="Compressor"/>
    <d v="2015-06-27T00:25:05"/>
    <x v="0"/>
    <d v="2015-06-27T00:24:10"/>
    <x v="10"/>
    <n v="2.2999999999999998"/>
    <n v="1.2"/>
    <x v="1505"/>
  </r>
  <r>
    <x v="0"/>
    <s v="Compressor"/>
    <d v="2015-06-27T00:25:06"/>
    <x v="0"/>
    <d v="2015-06-27T00:24:10"/>
    <x v="10"/>
    <n v="1.7"/>
    <n v="2.4"/>
    <x v="1506"/>
  </r>
  <r>
    <x v="0"/>
    <s v="Compressor"/>
    <d v="2015-06-27T00:25:07"/>
    <x v="0"/>
    <d v="2015-06-27T00:24:10"/>
    <x v="10"/>
    <n v="2.2000000000000002"/>
    <n v="2"/>
    <x v="1507"/>
  </r>
  <r>
    <x v="0"/>
    <s v="Compressor"/>
    <d v="2015-06-27T00:25:08"/>
    <x v="0"/>
    <d v="2015-06-27T00:24:10"/>
    <x v="10"/>
    <n v="3"/>
    <n v="1.3"/>
    <x v="1508"/>
  </r>
  <r>
    <x v="0"/>
    <s v="Compressor"/>
    <d v="2015-06-27T00:25:09"/>
    <x v="0"/>
    <d v="2015-06-27T00:24:10"/>
    <x v="10"/>
    <n v="2.1"/>
    <n v="2.2000000000000002"/>
    <x v="1509"/>
  </r>
  <r>
    <x v="0"/>
    <s v="Compressor"/>
    <d v="2015-06-27T00:25:10"/>
    <x v="0"/>
    <d v="2015-06-27T00:24:10"/>
    <x v="10"/>
    <n v="1.3"/>
    <n v="2.7"/>
    <x v="1510"/>
  </r>
  <r>
    <x v="0"/>
    <s v="Compressor"/>
    <d v="2015-06-27T00:25:11"/>
    <x v="0"/>
    <d v="2015-06-27T00:24:10"/>
    <x v="10"/>
    <n v="2.8"/>
    <n v="3"/>
    <x v="1511"/>
  </r>
  <r>
    <x v="0"/>
    <s v="Compressor"/>
    <d v="2015-06-27T00:25:12"/>
    <x v="0"/>
    <d v="2015-06-27T00:24:10"/>
    <x v="10"/>
    <n v="2.9"/>
    <n v="2.1"/>
    <x v="1512"/>
  </r>
  <r>
    <x v="0"/>
    <s v="Compressor"/>
    <d v="2015-06-27T00:25:13"/>
    <x v="0"/>
    <d v="2015-06-27T00:24:10"/>
    <x v="10"/>
    <n v="2.7"/>
    <n v="1.1000000000000001"/>
    <x v="1513"/>
  </r>
  <r>
    <x v="0"/>
    <s v="Compressor"/>
    <d v="2015-06-27T00:25:14"/>
    <x v="0"/>
    <d v="2015-06-27T00:24:10"/>
    <x v="10"/>
    <n v="1.9"/>
    <n v="2.8"/>
    <x v="1514"/>
  </r>
  <r>
    <x v="0"/>
    <s v="Compressor"/>
    <d v="2015-06-27T00:25:15"/>
    <x v="0"/>
    <d v="2015-06-27T00:24:10"/>
    <x v="10"/>
    <n v="1.9"/>
    <n v="2.2000000000000002"/>
    <x v="1515"/>
  </r>
  <r>
    <x v="0"/>
    <s v="Compressor"/>
    <d v="2015-06-27T00:25:16"/>
    <x v="0"/>
    <d v="2015-06-27T00:24:10"/>
    <x v="10"/>
    <n v="1.2"/>
    <n v="2.4"/>
    <x v="1516"/>
  </r>
  <r>
    <x v="0"/>
    <s v="Compressor"/>
    <d v="2015-06-27T00:25:17"/>
    <x v="0"/>
    <d v="2015-06-27T00:24:10"/>
    <x v="10"/>
    <n v="3"/>
    <n v="1.7"/>
    <x v="1517"/>
  </r>
  <r>
    <x v="0"/>
    <s v="Compressor"/>
    <d v="2015-06-27T00:25:18"/>
    <x v="0"/>
    <d v="2015-06-27T00:24:10"/>
    <x v="10"/>
    <n v="2"/>
    <n v="1.8"/>
    <x v="1518"/>
  </r>
  <r>
    <x v="0"/>
    <s v="Compressor"/>
    <d v="2015-06-27T00:25:19"/>
    <x v="0"/>
    <d v="2015-06-27T00:24:10"/>
    <x v="10"/>
    <n v="1.6"/>
    <n v="1.1000000000000001"/>
    <x v="1519"/>
  </r>
  <r>
    <x v="0"/>
    <s v="Compressor"/>
    <d v="2015-06-27T00:25:20"/>
    <x v="0"/>
    <d v="2015-06-27T00:24:10"/>
    <x v="10"/>
    <n v="1.3"/>
    <n v="1.4"/>
    <x v="1520"/>
  </r>
  <r>
    <x v="0"/>
    <s v="Compressor"/>
    <d v="2015-06-27T00:25:21"/>
    <x v="0"/>
    <d v="2015-06-27T00:24:10"/>
    <x v="10"/>
    <n v="1.7"/>
    <n v="1.9"/>
    <x v="1521"/>
  </r>
  <r>
    <x v="0"/>
    <s v="Compressor"/>
    <d v="2015-06-27T00:25:22"/>
    <x v="0"/>
    <d v="2015-06-27T00:24:10"/>
    <x v="10"/>
    <n v="1.4"/>
    <n v="2.2000000000000002"/>
    <x v="1522"/>
  </r>
  <r>
    <x v="0"/>
    <s v="Compressor"/>
    <d v="2015-06-27T00:25:23"/>
    <x v="0"/>
    <d v="2015-06-27T00:24:10"/>
    <x v="10"/>
    <n v="1.2"/>
    <n v="1.9"/>
    <x v="1523"/>
  </r>
  <r>
    <x v="0"/>
    <s v="Compressor"/>
    <d v="2015-06-27T00:25:24"/>
    <x v="0"/>
    <d v="2015-06-27T00:24:10"/>
    <x v="10"/>
    <n v="1.8"/>
    <n v="2.8"/>
    <x v="1524"/>
  </r>
  <r>
    <x v="0"/>
    <s v="Compressor"/>
    <d v="2015-06-27T00:25:25"/>
    <x v="0"/>
    <d v="2015-06-27T00:24:10"/>
    <x v="10"/>
    <n v="1.2"/>
    <n v="1.3"/>
    <x v="1525"/>
  </r>
  <r>
    <x v="0"/>
    <s v="Compressor"/>
    <d v="2015-06-27T00:25:26"/>
    <x v="0"/>
    <d v="2015-06-27T00:24:10"/>
    <x v="10"/>
    <n v="1.8"/>
    <n v="2.1"/>
    <x v="1526"/>
  </r>
  <r>
    <x v="0"/>
    <s v="Compressor"/>
    <d v="2015-06-27T00:25:27"/>
    <x v="0"/>
    <d v="2015-06-27T00:24:10"/>
    <x v="10"/>
    <n v="2"/>
    <n v="3"/>
    <x v="1527"/>
  </r>
  <r>
    <x v="0"/>
    <s v="Compressor"/>
    <d v="2015-06-27T00:25:28"/>
    <x v="0"/>
    <d v="2015-06-27T00:24:10"/>
    <x v="10"/>
    <n v="1"/>
    <n v="1.5"/>
    <x v="1528"/>
  </r>
  <r>
    <x v="0"/>
    <s v="Compressor"/>
    <d v="2015-06-27T00:25:29"/>
    <x v="0"/>
    <d v="2015-06-27T00:24:10"/>
    <x v="10"/>
    <n v="2.8"/>
    <n v="2.2000000000000002"/>
    <x v="1529"/>
  </r>
  <r>
    <x v="0"/>
    <s v="Compressor"/>
    <d v="2015-06-27T00:25:30"/>
    <x v="0"/>
    <d v="2015-06-27T00:24:10"/>
    <x v="10"/>
    <n v="2.7"/>
    <n v="1"/>
    <x v="1530"/>
  </r>
  <r>
    <x v="0"/>
    <s v="Compressor"/>
    <d v="2015-06-27T00:25:31"/>
    <x v="0"/>
    <d v="2015-06-27T00:24:10"/>
    <x v="10"/>
    <n v="2.8"/>
    <n v="1.4"/>
    <x v="1531"/>
  </r>
  <r>
    <x v="0"/>
    <s v="Compressor"/>
    <d v="2015-06-27T00:25:32"/>
    <x v="0"/>
    <d v="2015-06-27T00:24:10"/>
    <x v="10"/>
    <n v="2.2000000000000002"/>
    <n v="1.7"/>
    <x v="1532"/>
  </r>
  <r>
    <x v="0"/>
    <s v="Compressor"/>
    <d v="2015-06-27T00:25:33"/>
    <x v="0"/>
    <d v="2015-06-27T00:24:10"/>
    <x v="10"/>
    <n v="1.5"/>
    <n v="2.9"/>
    <x v="1533"/>
  </r>
  <r>
    <x v="0"/>
    <s v="Compressor"/>
    <d v="2015-06-27T00:25:34"/>
    <x v="0"/>
    <d v="2015-06-27T00:24:10"/>
    <x v="10"/>
    <n v="1.9"/>
    <n v="1.1000000000000001"/>
    <x v="1534"/>
  </r>
  <r>
    <x v="0"/>
    <s v="Compressor"/>
    <d v="2015-06-27T00:25:35"/>
    <x v="0"/>
    <d v="2015-06-27T00:24:10"/>
    <x v="10"/>
    <n v="1"/>
    <n v="2.9"/>
    <x v="1535"/>
  </r>
  <r>
    <x v="0"/>
    <s v="Compressor"/>
    <d v="2015-06-27T00:25:36"/>
    <x v="0"/>
    <d v="2015-06-27T00:24:10"/>
    <x v="10"/>
    <n v="2.8"/>
    <n v="1.9"/>
    <x v="1536"/>
  </r>
  <r>
    <x v="0"/>
    <s v="Compressor"/>
    <d v="2015-06-27T00:25:37"/>
    <x v="0"/>
    <d v="2015-06-27T00:24:10"/>
    <x v="10"/>
    <n v="2.7"/>
    <n v="2.2000000000000002"/>
    <x v="1537"/>
  </r>
  <r>
    <x v="0"/>
    <s v="Compressor"/>
    <d v="2015-06-27T00:25:38"/>
    <x v="0"/>
    <d v="2015-06-27T00:24:10"/>
    <x v="10"/>
    <n v="1.4"/>
    <n v="2.6"/>
    <x v="1538"/>
  </r>
  <r>
    <x v="0"/>
    <s v="Compressor"/>
    <d v="2015-06-27T00:25:39"/>
    <x v="0"/>
    <d v="2015-06-27T00:24:10"/>
    <x v="10"/>
    <n v="2.6"/>
    <n v="1.2"/>
    <x v="1539"/>
  </r>
  <r>
    <x v="0"/>
    <s v="Compressor"/>
    <d v="2015-06-27T00:25:40"/>
    <x v="0"/>
    <d v="2015-06-27T00:24:10"/>
    <x v="10"/>
    <n v="1.7"/>
    <n v="2.8"/>
    <x v="1540"/>
  </r>
  <r>
    <x v="0"/>
    <s v="Compressor"/>
    <d v="2015-06-27T00:25:41"/>
    <x v="0"/>
    <d v="2015-06-27T00:24:10"/>
    <x v="10"/>
    <n v="2.9"/>
    <n v="1.2"/>
    <x v="1541"/>
  </r>
  <r>
    <x v="0"/>
    <s v="Compressor"/>
    <d v="2015-06-27T00:25:42"/>
    <x v="0"/>
    <d v="2015-06-27T00:24:10"/>
    <x v="10"/>
    <n v="2.8"/>
    <n v="1.2"/>
    <x v="1542"/>
  </r>
  <r>
    <x v="0"/>
    <s v="Compressor"/>
    <d v="2015-06-27T00:25:43"/>
    <x v="0"/>
    <d v="2015-06-27T00:24:10"/>
    <x v="10"/>
    <n v="2.2999999999999998"/>
    <n v="2.6"/>
    <x v="1543"/>
  </r>
  <r>
    <x v="0"/>
    <s v="Compressor"/>
    <d v="2015-06-27T00:25:44"/>
    <x v="0"/>
    <d v="2015-06-27T00:24:10"/>
    <x v="10"/>
    <n v="1.3"/>
    <n v="3"/>
    <x v="1544"/>
  </r>
  <r>
    <x v="0"/>
    <s v="Compressor"/>
    <d v="2015-06-27T00:25:45"/>
    <x v="0"/>
    <d v="2015-06-27T00:24:10"/>
    <x v="10"/>
    <n v="3"/>
    <n v="1.8"/>
    <x v="1545"/>
  </r>
  <r>
    <x v="0"/>
    <s v="Compressor"/>
    <d v="2015-06-27T00:25:46"/>
    <x v="0"/>
    <d v="2015-06-27T00:24:10"/>
    <x v="10"/>
    <n v="1.4"/>
    <n v="2.1"/>
    <x v="1546"/>
  </r>
  <r>
    <x v="0"/>
    <s v="Compressor"/>
    <d v="2015-06-27T00:25:47"/>
    <x v="0"/>
    <d v="2015-06-27T00:24:10"/>
    <x v="10"/>
    <n v="1.4"/>
    <n v="1.1000000000000001"/>
    <x v="1547"/>
  </r>
  <r>
    <x v="0"/>
    <s v="Compressor"/>
    <d v="2015-06-27T00:25:48"/>
    <x v="0"/>
    <d v="2015-06-27T00:24:10"/>
    <x v="10"/>
    <n v="2.4"/>
    <n v="2.7"/>
    <x v="1548"/>
  </r>
  <r>
    <x v="0"/>
    <s v="Compressor"/>
    <d v="2015-06-27T00:25:49"/>
    <x v="0"/>
    <d v="2015-06-27T00:24:10"/>
    <x v="10"/>
    <n v="2.8"/>
    <n v="2.9"/>
    <x v="1549"/>
  </r>
  <r>
    <x v="0"/>
    <s v="Compressor"/>
    <d v="2015-06-27T00:25:50"/>
    <x v="0"/>
    <d v="2015-06-27T00:24:10"/>
    <x v="10"/>
    <n v="2.6"/>
    <n v="1.2"/>
    <x v="1550"/>
  </r>
  <r>
    <x v="0"/>
    <s v="Compressor"/>
    <d v="2015-06-27T00:25:51"/>
    <x v="0"/>
    <d v="2015-06-27T00:24:10"/>
    <x v="10"/>
    <n v="1.5"/>
    <n v="2.2000000000000002"/>
    <x v="1551"/>
  </r>
  <r>
    <x v="0"/>
    <s v="Compressor"/>
    <d v="2015-06-27T00:25:52"/>
    <x v="0"/>
    <d v="2015-06-27T00:24:10"/>
    <x v="10"/>
    <n v="1.4"/>
    <n v="2.8"/>
    <x v="1552"/>
  </r>
  <r>
    <x v="0"/>
    <s v="Compressor"/>
    <d v="2015-06-27T00:25:53"/>
    <x v="0"/>
    <d v="2015-06-27T00:24:10"/>
    <x v="10"/>
    <n v="1.4"/>
    <n v="1.2"/>
    <x v="1553"/>
  </r>
  <r>
    <x v="0"/>
    <s v="Compressor"/>
    <d v="2015-06-27T00:25:54"/>
    <x v="0"/>
    <d v="2015-06-27T00:24:10"/>
    <x v="10"/>
    <n v="1"/>
    <n v="2.8"/>
    <x v="1554"/>
  </r>
  <r>
    <x v="0"/>
    <s v="Compressor"/>
    <d v="2015-06-27T00:25:55"/>
    <x v="0"/>
    <d v="2015-06-27T00:24:10"/>
    <x v="10"/>
    <n v="2.8"/>
    <n v="1.9"/>
    <x v="1555"/>
  </r>
  <r>
    <x v="0"/>
    <s v="Compressor"/>
    <d v="2015-06-27T00:25:56"/>
    <x v="0"/>
    <d v="2015-06-27T00:24:10"/>
    <x v="10"/>
    <n v="1.4"/>
    <n v="2.8"/>
    <x v="1556"/>
  </r>
  <r>
    <x v="0"/>
    <s v="Compressor"/>
    <d v="2015-06-27T00:25:57"/>
    <x v="0"/>
    <d v="2015-06-27T00:24:10"/>
    <x v="10"/>
    <n v="1.2"/>
    <n v="1"/>
    <x v="1557"/>
  </r>
  <r>
    <x v="0"/>
    <s v="Compressor"/>
    <d v="2015-06-27T00:25:58"/>
    <x v="0"/>
    <d v="2015-06-27T00:24:10"/>
    <x v="10"/>
    <n v="2.9"/>
    <n v="3"/>
    <x v="1558"/>
  </r>
  <r>
    <x v="0"/>
    <s v="Compressor"/>
    <d v="2015-06-27T00:25:59"/>
    <x v="0"/>
    <d v="2015-06-27T00:24:10"/>
    <x v="10"/>
    <n v="2"/>
    <n v="1.8"/>
    <x v="1559"/>
  </r>
  <r>
    <x v="0"/>
    <s v="Compressor"/>
    <d v="2015-06-27T00:26:00"/>
    <x v="0"/>
    <d v="2015-06-27T00:24:10"/>
    <x v="10"/>
    <n v="2.4"/>
    <n v="2.4"/>
    <x v="1560"/>
  </r>
  <r>
    <x v="0"/>
    <s v="Compressor"/>
    <d v="2015-06-27T00:26:01"/>
    <x v="0"/>
    <d v="2015-06-27T00:24:10"/>
    <x v="10"/>
    <n v="3"/>
    <n v="1.4"/>
    <x v="1561"/>
  </r>
  <r>
    <x v="0"/>
    <s v="Compressor"/>
    <d v="2015-06-27T00:26:02"/>
    <x v="0"/>
    <d v="2015-06-27T00:24:10"/>
    <x v="10"/>
    <n v="1.8"/>
    <n v="1"/>
    <x v="1562"/>
  </r>
  <r>
    <x v="0"/>
    <s v="Compressor"/>
    <d v="2015-06-27T00:26:03"/>
    <x v="0"/>
    <d v="2015-06-27T00:24:10"/>
    <x v="10"/>
    <n v="1.7"/>
    <n v="1.1000000000000001"/>
    <x v="1563"/>
  </r>
  <r>
    <x v="0"/>
    <s v="Compressor"/>
    <d v="2015-06-27T00:26:04"/>
    <x v="1"/>
    <d v="2015-06-27T00:26:04"/>
    <x v="11"/>
    <n v="5.7"/>
    <n v="5.7"/>
    <x v="1564"/>
  </r>
  <r>
    <x v="0"/>
    <s v="Compressor"/>
    <d v="2015-06-27T00:26:05"/>
    <x v="1"/>
    <d v="2015-06-27T00:26:04"/>
    <x v="11"/>
    <n v="3.2"/>
    <n v="3.5"/>
    <x v="1565"/>
  </r>
  <r>
    <x v="0"/>
    <s v="Compressor"/>
    <d v="2015-06-27T00:26:06"/>
    <x v="1"/>
    <d v="2015-06-27T00:26:04"/>
    <x v="11"/>
    <n v="3.1"/>
    <n v="4.4000000000000004"/>
    <x v="1566"/>
  </r>
  <r>
    <x v="0"/>
    <s v="Compressor"/>
    <d v="2015-06-27T00:26:07"/>
    <x v="1"/>
    <d v="2015-06-27T00:26:04"/>
    <x v="11"/>
    <n v="3.4"/>
    <n v="3.3"/>
    <x v="1567"/>
  </r>
  <r>
    <x v="0"/>
    <s v="Compressor"/>
    <d v="2015-06-27T00:26:08"/>
    <x v="1"/>
    <d v="2015-06-27T00:26:04"/>
    <x v="11"/>
    <n v="4.7"/>
    <n v="5.4"/>
    <x v="1568"/>
  </r>
  <r>
    <x v="0"/>
    <s v="Compressor"/>
    <d v="2015-06-27T00:26:09"/>
    <x v="1"/>
    <d v="2015-06-27T00:26:04"/>
    <x v="11"/>
    <n v="5.9"/>
    <n v="3.3"/>
    <x v="1569"/>
  </r>
  <r>
    <x v="0"/>
    <s v="Compressor"/>
    <d v="2015-06-27T00:26:10"/>
    <x v="1"/>
    <d v="2015-06-27T00:26:04"/>
    <x v="11"/>
    <n v="4.4000000000000004"/>
    <n v="3.2"/>
    <x v="1570"/>
  </r>
  <r>
    <x v="0"/>
    <s v="Compressor"/>
    <d v="2015-06-27T00:26:11"/>
    <x v="1"/>
    <d v="2015-06-27T00:26:04"/>
    <x v="11"/>
    <n v="5.4"/>
    <n v="5.6"/>
    <x v="1571"/>
  </r>
  <r>
    <x v="0"/>
    <s v="Compressor"/>
    <d v="2015-06-27T00:26:12"/>
    <x v="1"/>
    <d v="2015-06-27T00:26:04"/>
    <x v="11"/>
    <n v="4.9000000000000004"/>
    <n v="4.5999999999999996"/>
    <x v="1572"/>
  </r>
  <r>
    <x v="0"/>
    <s v="Compressor"/>
    <d v="2015-06-27T00:26:13"/>
    <x v="1"/>
    <d v="2015-06-27T00:26:04"/>
    <x v="11"/>
    <n v="3.2"/>
    <n v="3.8"/>
    <x v="1573"/>
  </r>
  <r>
    <x v="0"/>
    <s v="Compressor"/>
    <d v="2015-06-27T00:26:14"/>
    <x v="1"/>
    <d v="2015-06-27T00:26:04"/>
    <x v="11"/>
    <n v="3.8"/>
    <n v="3.5"/>
    <x v="1574"/>
  </r>
  <r>
    <x v="0"/>
    <s v="Compressor"/>
    <d v="2015-06-27T00:26:15"/>
    <x v="1"/>
    <d v="2015-06-27T00:26:04"/>
    <x v="11"/>
    <n v="4.4000000000000004"/>
    <n v="4.0999999999999996"/>
    <x v="1575"/>
  </r>
  <r>
    <x v="0"/>
    <s v="Compressor"/>
    <d v="2015-06-27T00:26:16"/>
    <x v="1"/>
    <d v="2015-06-27T00:26:04"/>
    <x v="11"/>
    <n v="4.2"/>
    <n v="5.5"/>
    <x v="1576"/>
  </r>
  <r>
    <x v="0"/>
    <s v="Compressor"/>
    <d v="2015-06-27T00:26:17"/>
    <x v="1"/>
    <d v="2015-06-27T00:26:04"/>
    <x v="11"/>
    <n v="4.9000000000000004"/>
    <n v="5.2"/>
    <x v="1577"/>
  </r>
  <r>
    <x v="0"/>
    <s v="Compressor"/>
    <d v="2015-06-27T00:26:18"/>
    <x v="1"/>
    <d v="2015-06-27T00:26:04"/>
    <x v="11"/>
    <n v="4.3"/>
    <n v="4.5999999999999996"/>
    <x v="1578"/>
  </r>
  <r>
    <x v="0"/>
    <s v="Compressor"/>
    <d v="2015-06-27T00:26:19"/>
    <x v="1"/>
    <d v="2015-06-27T00:26:04"/>
    <x v="11"/>
    <n v="4.0999999999999996"/>
    <n v="4.0999999999999996"/>
    <x v="1579"/>
  </r>
  <r>
    <x v="0"/>
    <s v="Compressor"/>
    <d v="2015-06-27T00:26:20"/>
    <x v="1"/>
    <d v="2015-06-27T00:26:04"/>
    <x v="11"/>
    <n v="4.7"/>
    <n v="5.5"/>
    <x v="1580"/>
  </r>
  <r>
    <x v="0"/>
    <s v="Compressor"/>
    <d v="2015-06-27T00:26:21"/>
    <x v="1"/>
    <d v="2015-06-27T00:26:04"/>
    <x v="11"/>
    <n v="4.5"/>
    <n v="4.5999999999999996"/>
    <x v="1581"/>
  </r>
  <r>
    <x v="0"/>
    <s v="Compressor"/>
    <d v="2015-06-27T00:26:22"/>
    <x v="1"/>
    <d v="2015-06-27T00:26:04"/>
    <x v="11"/>
    <n v="4.3"/>
    <n v="4.8"/>
    <x v="1582"/>
  </r>
  <r>
    <x v="0"/>
    <s v="Compressor"/>
    <d v="2015-06-27T00:26:23"/>
    <x v="1"/>
    <d v="2015-06-27T00:26:04"/>
    <x v="11"/>
    <n v="5.2"/>
    <n v="5.9"/>
    <x v="1583"/>
  </r>
  <r>
    <x v="0"/>
    <s v="Compressor"/>
    <d v="2015-06-27T00:26:24"/>
    <x v="1"/>
    <d v="2015-06-27T00:26:04"/>
    <x v="11"/>
    <n v="4"/>
    <n v="3.1"/>
    <x v="1584"/>
  </r>
  <r>
    <x v="0"/>
    <s v="Compressor"/>
    <d v="2015-06-27T00:26:25"/>
    <x v="1"/>
    <d v="2015-06-27T00:26:04"/>
    <x v="11"/>
    <n v="4.0999999999999996"/>
    <n v="3.5"/>
    <x v="1585"/>
  </r>
  <r>
    <x v="0"/>
    <s v="Compressor"/>
    <d v="2015-06-27T00:26:26"/>
    <x v="1"/>
    <d v="2015-06-27T00:26:04"/>
    <x v="11"/>
    <n v="3.9"/>
    <n v="5.0999999999999996"/>
    <x v="1586"/>
  </r>
  <r>
    <x v="0"/>
    <s v="Compressor"/>
    <d v="2015-06-27T00:26:27"/>
    <x v="1"/>
    <d v="2015-06-27T00:26:04"/>
    <x v="11"/>
    <n v="4.5"/>
    <n v="5.0999999999999996"/>
    <x v="1587"/>
  </r>
  <r>
    <x v="0"/>
    <s v="Compressor"/>
    <d v="2015-06-27T00:26:28"/>
    <x v="1"/>
    <d v="2015-06-27T00:26:04"/>
    <x v="11"/>
    <n v="4.0999999999999996"/>
    <n v="4.0999999999999996"/>
    <x v="1588"/>
  </r>
  <r>
    <x v="0"/>
    <s v="Compressor"/>
    <d v="2015-06-27T00:26:29"/>
    <x v="1"/>
    <d v="2015-06-27T00:26:04"/>
    <x v="11"/>
    <n v="3.9"/>
    <n v="4.5999999999999996"/>
    <x v="1589"/>
  </r>
  <r>
    <x v="0"/>
    <s v="Compressor"/>
    <d v="2015-06-27T00:26:30"/>
    <x v="1"/>
    <d v="2015-06-27T00:26:04"/>
    <x v="11"/>
    <n v="5.5"/>
    <n v="3.3"/>
    <x v="1590"/>
  </r>
  <r>
    <x v="0"/>
    <s v="Compressor"/>
    <d v="2015-06-27T00:26:31"/>
    <x v="1"/>
    <d v="2015-06-27T00:26:04"/>
    <x v="11"/>
    <n v="3.5"/>
    <n v="5.8"/>
    <x v="1591"/>
  </r>
  <r>
    <x v="0"/>
    <s v="Compressor"/>
    <d v="2015-06-27T00:26:32"/>
    <x v="1"/>
    <d v="2015-06-27T00:26:04"/>
    <x v="11"/>
    <n v="4.8"/>
    <n v="3.1"/>
    <x v="1592"/>
  </r>
  <r>
    <x v="0"/>
    <s v="Compressor"/>
    <d v="2015-06-27T00:26:33"/>
    <x v="1"/>
    <d v="2015-06-27T00:26:04"/>
    <x v="11"/>
    <n v="4.5"/>
    <n v="5.9"/>
    <x v="1593"/>
  </r>
  <r>
    <x v="0"/>
    <s v="Compressor"/>
    <d v="2015-06-27T00:26:34"/>
    <x v="1"/>
    <d v="2015-06-27T00:26:04"/>
    <x v="11"/>
    <n v="4.9000000000000004"/>
    <n v="3.4"/>
    <x v="1594"/>
  </r>
  <r>
    <x v="0"/>
    <s v="Compressor"/>
    <d v="2015-06-27T00:26:35"/>
    <x v="1"/>
    <d v="2015-06-27T00:26:04"/>
    <x v="11"/>
    <n v="3.6"/>
    <n v="4"/>
    <x v="1595"/>
  </r>
  <r>
    <x v="0"/>
    <s v="Compressor"/>
    <d v="2015-06-27T00:26:36"/>
    <x v="1"/>
    <d v="2015-06-27T00:26:04"/>
    <x v="11"/>
    <n v="4.9000000000000004"/>
    <n v="4.2"/>
    <x v="1596"/>
  </r>
  <r>
    <x v="0"/>
    <s v="Compressor"/>
    <d v="2015-06-27T00:26:37"/>
    <x v="1"/>
    <d v="2015-06-27T00:26:04"/>
    <x v="11"/>
    <n v="4.4000000000000004"/>
    <n v="4.2"/>
    <x v="1597"/>
  </r>
  <r>
    <x v="0"/>
    <s v="Compressor"/>
    <d v="2015-06-27T00:26:38"/>
    <x v="1"/>
    <d v="2015-06-27T00:26:04"/>
    <x v="11"/>
    <n v="5.4"/>
    <n v="5.0999999999999996"/>
    <x v="1598"/>
  </r>
  <r>
    <x v="0"/>
    <s v="Compressor"/>
    <d v="2015-06-27T00:26:39"/>
    <x v="1"/>
    <d v="2015-06-27T00:26:04"/>
    <x v="11"/>
    <n v="4.5"/>
    <n v="5"/>
    <x v="1599"/>
  </r>
  <r>
    <x v="0"/>
    <s v="Compressor"/>
    <d v="2015-06-27T00:26:40"/>
    <x v="1"/>
    <d v="2015-06-27T00:26:04"/>
    <x v="11"/>
    <n v="5.4"/>
    <n v="3.6"/>
    <x v="1600"/>
  </r>
  <r>
    <x v="0"/>
    <s v="Compressor"/>
    <d v="2015-06-27T00:26:41"/>
    <x v="1"/>
    <d v="2015-06-27T00:26:04"/>
    <x v="11"/>
    <n v="3.6"/>
    <n v="4.8"/>
    <x v="1601"/>
  </r>
  <r>
    <x v="0"/>
    <s v="Compressor"/>
    <d v="2015-06-27T00:26:42"/>
    <x v="1"/>
    <d v="2015-06-27T00:26:04"/>
    <x v="11"/>
    <n v="5.7"/>
    <n v="4.7"/>
    <x v="1602"/>
  </r>
  <r>
    <x v="0"/>
    <s v="Compressor"/>
    <d v="2015-06-27T00:26:43"/>
    <x v="1"/>
    <d v="2015-06-27T00:26:04"/>
    <x v="11"/>
    <n v="4.3"/>
    <n v="4.2"/>
    <x v="1603"/>
  </r>
  <r>
    <x v="0"/>
    <s v="Compressor"/>
    <d v="2015-06-27T00:26:44"/>
    <x v="1"/>
    <d v="2015-06-27T00:26:04"/>
    <x v="11"/>
    <n v="4.4000000000000004"/>
    <n v="3.3"/>
    <x v="1604"/>
  </r>
  <r>
    <x v="0"/>
    <s v="Compressor"/>
    <d v="2015-06-27T00:26:45"/>
    <x v="1"/>
    <d v="2015-06-27T00:26:04"/>
    <x v="11"/>
    <n v="5.2"/>
    <n v="4.3"/>
    <x v="1605"/>
  </r>
  <r>
    <x v="0"/>
    <s v="Compressor"/>
    <d v="2015-06-27T00:26:46"/>
    <x v="1"/>
    <d v="2015-06-27T00:26:04"/>
    <x v="11"/>
    <n v="4"/>
    <n v="3.6"/>
    <x v="1606"/>
  </r>
  <r>
    <x v="0"/>
    <s v="Compressor"/>
    <d v="2015-06-27T00:26:47"/>
    <x v="1"/>
    <d v="2015-06-27T00:26:04"/>
    <x v="11"/>
    <n v="4.2"/>
    <n v="3.2"/>
    <x v="1607"/>
  </r>
  <r>
    <x v="0"/>
    <s v="Compressor"/>
    <d v="2015-06-27T00:26:48"/>
    <x v="1"/>
    <d v="2015-06-27T00:26:04"/>
    <x v="11"/>
    <n v="4.5"/>
    <n v="3.7"/>
    <x v="1608"/>
  </r>
  <r>
    <x v="0"/>
    <s v="Compressor"/>
    <d v="2015-06-27T00:26:49"/>
    <x v="1"/>
    <d v="2015-06-27T00:26:04"/>
    <x v="11"/>
    <n v="5.9"/>
    <n v="5.8"/>
    <x v="1609"/>
  </r>
  <r>
    <x v="0"/>
    <s v="Compressor"/>
    <d v="2015-06-27T00:26:50"/>
    <x v="1"/>
    <d v="2015-06-27T00:26:04"/>
    <x v="11"/>
    <n v="4.8"/>
    <n v="5.8"/>
    <x v="1610"/>
  </r>
  <r>
    <x v="0"/>
    <s v="Compressor"/>
    <d v="2015-06-27T00:26:51"/>
    <x v="1"/>
    <d v="2015-06-27T00:26:04"/>
    <x v="11"/>
    <n v="5.4"/>
    <n v="4"/>
    <x v="1611"/>
  </r>
  <r>
    <x v="0"/>
    <s v="Compressor"/>
    <d v="2015-06-27T00:26:52"/>
    <x v="1"/>
    <d v="2015-06-27T00:26:04"/>
    <x v="11"/>
    <n v="3.9"/>
    <n v="5.4"/>
    <x v="1612"/>
  </r>
  <r>
    <x v="0"/>
    <s v="Compressor"/>
    <d v="2015-06-27T00:26:53"/>
    <x v="1"/>
    <d v="2015-06-27T00:26:04"/>
    <x v="11"/>
    <n v="3.4"/>
    <n v="5.2"/>
    <x v="1613"/>
  </r>
  <r>
    <x v="0"/>
    <s v="Compressor"/>
    <d v="2015-06-27T00:26:54"/>
    <x v="1"/>
    <d v="2015-06-27T00:26:04"/>
    <x v="11"/>
    <n v="3.4"/>
    <n v="5.8"/>
    <x v="1614"/>
  </r>
  <r>
    <x v="0"/>
    <s v="Compressor"/>
    <d v="2015-06-27T00:26:55"/>
    <x v="1"/>
    <d v="2015-06-27T00:26:04"/>
    <x v="11"/>
    <n v="3.8"/>
    <n v="3.4"/>
    <x v="1615"/>
  </r>
  <r>
    <x v="0"/>
    <s v="Compressor"/>
    <d v="2015-06-27T00:26:56"/>
    <x v="1"/>
    <d v="2015-06-27T00:26:04"/>
    <x v="11"/>
    <n v="3.4"/>
    <n v="5.9"/>
    <x v="1616"/>
  </r>
  <r>
    <x v="0"/>
    <s v="Compressor"/>
    <d v="2015-06-27T00:26:57"/>
    <x v="1"/>
    <d v="2015-06-27T00:26:04"/>
    <x v="11"/>
    <n v="3.3"/>
    <n v="3.4"/>
    <x v="1617"/>
  </r>
  <r>
    <x v="0"/>
    <s v="Compressor"/>
    <d v="2015-06-27T00:26:58"/>
    <x v="1"/>
    <d v="2015-06-27T00:26:04"/>
    <x v="11"/>
    <n v="5.3"/>
    <n v="4.5999999999999996"/>
    <x v="1618"/>
  </r>
  <r>
    <x v="0"/>
    <s v="Compressor"/>
    <d v="2015-06-27T00:26:59"/>
    <x v="1"/>
    <d v="2015-06-27T00:26:04"/>
    <x v="11"/>
    <n v="3.2"/>
    <n v="5.5"/>
    <x v="1619"/>
  </r>
  <r>
    <x v="0"/>
    <s v="Compressor"/>
    <d v="2015-06-27T00:27:00"/>
    <x v="1"/>
    <d v="2015-06-27T00:26:04"/>
    <x v="11"/>
    <n v="3.8"/>
    <n v="4.0999999999999996"/>
    <x v="1620"/>
  </r>
  <r>
    <x v="0"/>
    <s v="Compressor"/>
    <d v="2015-06-27T00:27:01"/>
    <x v="1"/>
    <d v="2015-06-27T00:26:04"/>
    <x v="11"/>
    <n v="6"/>
    <n v="4.8"/>
    <x v="1621"/>
  </r>
  <r>
    <x v="0"/>
    <s v="Compressor"/>
    <d v="2015-06-27T00:27:02"/>
    <x v="1"/>
    <d v="2015-06-27T00:26:04"/>
    <x v="11"/>
    <n v="4.2"/>
    <n v="3.1"/>
    <x v="1622"/>
  </r>
  <r>
    <x v="0"/>
    <s v="Compressor"/>
    <d v="2015-06-27T00:27:03"/>
    <x v="1"/>
    <d v="2015-06-27T00:26:04"/>
    <x v="11"/>
    <n v="4.5"/>
    <n v="4.7"/>
    <x v="1623"/>
  </r>
  <r>
    <x v="0"/>
    <s v="Compressor"/>
    <d v="2015-06-27T00:27:04"/>
    <x v="1"/>
    <d v="2015-06-27T00:26:04"/>
    <x v="11"/>
    <n v="4.5999999999999996"/>
    <n v="5.5"/>
    <x v="1624"/>
  </r>
  <r>
    <x v="0"/>
    <s v="Compressor"/>
    <d v="2015-06-27T00:27:05"/>
    <x v="1"/>
    <d v="2015-06-27T00:26:04"/>
    <x v="11"/>
    <n v="5.7"/>
    <n v="3.7"/>
    <x v="1625"/>
  </r>
  <r>
    <x v="0"/>
    <s v="Compressor"/>
    <d v="2015-06-27T00:27:06"/>
    <x v="1"/>
    <d v="2015-06-27T00:26:04"/>
    <x v="11"/>
    <n v="5.7"/>
    <n v="5.4"/>
    <x v="1626"/>
  </r>
  <r>
    <x v="0"/>
    <s v="Compressor"/>
    <d v="2015-06-27T00:27:07"/>
    <x v="1"/>
    <d v="2015-06-27T00:26:04"/>
    <x v="11"/>
    <n v="4.3"/>
    <n v="6"/>
    <x v="1627"/>
  </r>
  <r>
    <x v="0"/>
    <s v="Compressor"/>
    <d v="2015-06-27T00:27:08"/>
    <x v="1"/>
    <d v="2015-06-27T00:26:04"/>
    <x v="11"/>
    <n v="4"/>
    <n v="3.4"/>
    <x v="1628"/>
  </r>
  <r>
    <x v="0"/>
    <s v="Compressor"/>
    <d v="2015-06-27T00:27:09"/>
    <x v="1"/>
    <d v="2015-06-27T00:26:04"/>
    <x v="11"/>
    <n v="3.1"/>
    <n v="3.8"/>
    <x v="1629"/>
  </r>
  <r>
    <x v="0"/>
    <s v="Compressor"/>
    <d v="2015-06-27T00:27:10"/>
    <x v="1"/>
    <d v="2015-06-27T00:26:04"/>
    <x v="11"/>
    <n v="5.9"/>
    <n v="3.8"/>
    <x v="1630"/>
  </r>
  <r>
    <x v="0"/>
    <s v="Compressor"/>
    <d v="2015-06-27T00:27:11"/>
    <x v="1"/>
    <d v="2015-06-27T00:26:04"/>
    <x v="11"/>
    <n v="6"/>
    <n v="5.0999999999999996"/>
    <x v="1631"/>
  </r>
  <r>
    <x v="0"/>
    <s v="Compressor"/>
    <d v="2015-06-27T00:27:12"/>
    <x v="1"/>
    <d v="2015-06-27T00:26:04"/>
    <x v="11"/>
    <n v="5.6"/>
    <n v="4.5999999999999996"/>
    <x v="1632"/>
  </r>
  <r>
    <x v="0"/>
    <s v="Compressor"/>
    <d v="2015-06-27T00:27:13"/>
    <x v="1"/>
    <d v="2015-06-27T00:26:04"/>
    <x v="11"/>
    <n v="3.8"/>
    <n v="3.1"/>
    <x v="1633"/>
  </r>
  <r>
    <x v="0"/>
    <s v="Compressor"/>
    <d v="2015-06-27T00:27:14"/>
    <x v="1"/>
    <d v="2015-06-27T00:26:04"/>
    <x v="11"/>
    <n v="6"/>
    <n v="3.9"/>
    <x v="1634"/>
  </r>
  <r>
    <x v="0"/>
    <s v="Compressor"/>
    <d v="2015-06-27T00:27:15"/>
    <x v="1"/>
    <d v="2015-06-27T00:26:04"/>
    <x v="11"/>
    <n v="3"/>
    <n v="4.7"/>
    <x v="1635"/>
  </r>
  <r>
    <x v="0"/>
    <s v="Compressor"/>
    <d v="2015-06-27T00:27:16"/>
    <x v="1"/>
    <d v="2015-06-27T00:26:04"/>
    <x v="11"/>
    <n v="4.2"/>
    <n v="5.2"/>
    <x v="1636"/>
  </r>
  <r>
    <x v="0"/>
    <s v="Compressor"/>
    <d v="2015-06-27T00:27:17"/>
    <x v="1"/>
    <d v="2015-06-27T00:26:04"/>
    <x v="11"/>
    <n v="3.7"/>
    <n v="3"/>
    <x v="1637"/>
  </r>
  <r>
    <x v="0"/>
    <s v="Compressor"/>
    <d v="2015-06-27T00:27:18"/>
    <x v="1"/>
    <d v="2015-06-27T00:26:04"/>
    <x v="11"/>
    <n v="5.3"/>
    <n v="4"/>
    <x v="1638"/>
  </r>
  <r>
    <x v="0"/>
    <s v="Compressor"/>
    <d v="2015-06-27T00:27:19"/>
    <x v="1"/>
    <d v="2015-06-27T00:26:04"/>
    <x v="11"/>
    <n v="3"/>
    <n v="3.7"/>
    <x v="1639"/>
  </r>
  <r>
    <x v="0"/>
    <s v="Compressor"/>
    <d v="2015-06-27T00:27:20"/>
    <x v="1"/>
    <d v="2015-06-27T00:26:04"/>
    <x v="11"/>
    <n v="5"/>
    <n v="5.6"/>
    <x v="1640"/>
  </r>
  <r>
    <x v="0"/>
    <s v="Compressor"/>
    <d v="2015-06-27T00:27:21"/>
    <x v="1"/>
    <d v="2015-06-27T00:26:04"/>
    <x v="11"/>
    <n v="4.5999999999999996"/>
    <n v="6"/>
    <x v="1641"/>
  </r>
  <r>
    <x v="0"/>
    <s v="Compressor"/>
    <d v="2015-06-27T00:27:22"/>
    <x v="1"/>
    <d v="2015-06-27T00:26:04"/>
    <x v="11"/>
    <n v="5.6"/>
    <n v="3.5"/>
    <x v="1642"/>
  </r>
  <r>
    <x v="0"/>
    <s v="Compressor"/>
    <d v="2015-06-27T00:27:23"/>
    <x v="1"/>
    <d v="2015-06-27T00:26:04"/>
    <x v="11"/>
    <n v="4.2"/>
    <n v="6"/>
    <x v="1643"/>
  </r>
  <r>
    <x v="0"/>
    <s v="Compressor"/>
    <d v="2015-06-27T00:27:24"/>
    <x v="1"/>
    <d v="2015-06-27T00:26:04"/>
    <x v="11"/>
    <n v="4.5"/>
    <n v="4"/>
    <x v="1644"/>
  </r>
  <r>
    <x v="0"/>
    <s v="Compressor"/>
    <d v="2015-06-27T00:27:25"/>
    <x v="1"/>
    <d v="2015-06-27T00:26:04"/>
    <x v="11"/>
    <n v="4.4000000000000004"/>
    <n v="5.0999999999999996"/>
    <x v="1645"/>
  </r>
  <r>
    <x v="0"/>
    <s v="Compressor"/>
    <d v="2015-06-27T00:27:26"/>
    <x v="1"/>
    <d v="2015-06-27T00:26:04"/>
    <x v="11"/>
    <n v="4.0999999999999996"/>
    <n v="5.0999999999999996"/>
    <x v="1646"/>
  </r>
  <r>
    <x v="0"/>
    <s v="Compressor"/>
    <d v="2015-06-27T00:27:27"/>
    <x v="1"/>
    <d v="2015-06-27T00:26:04"/>
    <x v="11"/>
    <n v="3"/>
    <n v="4.0999999999999996"/>
    <x v="1647"/>
  </r>
  <r>
    <x v="0"/>
    <s v="Compressor"/>
    <d v="2015-06-27T00:27:28"/>
    <x v="1"/>
    <d v="2015-06-27T00:26:04"/>
    <x v="11"/>
    <n v="4.3"/>
    <n v="3.6"/>
    <x v="1648"/>
  </r>
  <r>
    <x v="0"/>
    <s v="Compressor"/>
    <d v="2015-06-27T00:27:29"/>
    <x v="1"/>
    <d v="2015-06-27T00:26:04"/>
    <x v="11"/>
    <n v="4.3"/>
    <n v="4.8"/>
    <x v="1649"/>
  </r>
  <r>
    <x v="0"/>
    <s v="Compressor"/>
    <d v="2015-06-27T00:27:30"/>
    <x v="1"/>
    <d v="2015-06-27T00:26:04"/>
    <x v="11"/>
    <n v="5"/>
    <n v="3.3"/>
    <x v="1650"/>
  </r>
  <r>
    <x v="0"/>
    <s v="Compressor"/>
    <d v="2015-06-27T00:27:31"/>
    <x v="1"/>
    <d v="2015-06-27T00:26:04"/>
    <x v="11"/>
    <n v="4.3"/>
    <n v="3.6"/>
    <x v="1651"/>
  </r>
  <r>
    <x v="0"/>
    <s v="Compressor"/>
    <d v="2015-06-27T00:27:32"/>
    <x v="1"/>
    <d v="2015-06-27T00:26:04"/>
    <x v="11"/>
    <n v="5.0999999999999996"/>
    <n v="4"/>
    <x v="1652"/>
  </r>
  <r>
    <x v="0"/>
    <s v="Compressor"/>
    <d v="2015-06-27T00:27:33"/>
    <x v="1"/>
    <d v="2015-06-27T00:26:04"/>
    <x v="11"/>
    <n v="3.4"/>
    <n v="4.3"/>
    <x v="1653"/>
  </r>
  <r>
    <x v="0"/>
    <s v="Compressor"/>
    <d v="2015-06-27T00:27:34"/>
    <x v="1"/>
    <d v="2015-06-27T00:26:04"/>
    <x v="11"/>
    <n v="4.0999999999999996"/>
    <n v="5.9"/>
    <x v="1654"/>
  </r>
  <r>
    <x v="0"/>
    <s v="Compressor"/>
    <d v="2015-06-27T00:27:35"/>
    <x v="1"/>
    <d v="2015-06-27T00:26:04"/>
    <x v="11"/>
    <n v="4.0999999999999996"/>
    <n v="6"/>
    <x v="1655"/>
  </r>
  <r>
    <x v="0"/>
    <s v="Compressor"/>
    <d v="2015-06-27T00:27:36"/>
    <x v="1"/>
    <d v="2015-06-27T00:26:04"/>
    <x v="11"/>
    <n v="5.5"/>
    <n v="5.9"/>
    <x v="1656"/>
  </r>
  <r>
    <x v="0"/>
    <s v="Compressor"/>
    <d v="2015-06-27T00:27:37"/>
    <x v="1"/>
    <d v="2015-06-27T00:26:04"/>
    <x v="11"/>
    <n v="4.0999999999999996"/>
    <n v="3.7"/>
    <x v="1657"/>
  </r>
  <r>
    <x v="0"/>
    <s v="Compressor"/>
    <d v="2015-06-27T00:27:38"/>
    <x v="1"/>
    <d v="2015-06-27T00:26:04"/>
    <x v="11"/>
    <n v="5.4"/>
    <n v="5.2"/>
    <x v="1658"/>
  </r>
  <r>
    <x v="0"/>
    <s v="Compressor"/>
    <d v="2015-06-27T00:27:39"/>
    <x v="1"/>
    <d v="2015-06-27T00:26:04"/>
    <x v="11"/>
    <n v="5.7"/>
    <n v="5.9"/>
    <x v="1659"/>
  </r>
  <r>
    <x v="0"/>
    <s v="Compressor"/>
    <d v="2015-06-27T00:27:40"/>
    <x v="1"/>
    <d v="2015-06-27T00:26:04"/>
    <x v="11"/>
    <n v="4.0999999999999996"/>
    <n v="3.7"/>
    <x v="1660"/>
  </r>
  <r>
    <x v="0"/>
    <s v="Compressor"/>
    <d v="2015-06-27T00:27:41"/>
    <x v="1"/>
    <d v="2015-06-27T00:26:04"/>
    <x v="11"/>
    <n v="5.4"/>
    <n v="4.2"/>
    <x v="1661"/>
  </r>
  <r>
    <x v="0"/>
    <s v="Compressor"/>
    <d v="2015-06-27T00:27:42"/>
    <x v="1"/>
    <d v="2015-06-27T00:26:04"/>
    <x v="11"/>
    <n v="3.9"/>
    <n v="3.4"/>
    <x v="1662"/>
  </r>
  <r>
    <x v="0"/>
    <s v="Compressor"/>
    <d v="2015-06-27T00:27:43"/>
    <x v="1"/>
    <d v="2015-06-27T00:26:04"/>
    <x v="11"/>
    <n v="4.5"/>
    <n v="4"/>
    <x v="1663"/>
  </r>
  <r>
    <x v="0"/>
    <s v="Compressor"/>
    <d v="2015-06-27T00:27:44"/>
    <x v="1"/>
    <d v="2015-06-27T00:26:04"/>
    <x v="11"/>
    <n v="3.5"/>
    <n v="4"/>
    <x v="1664"/>
  </r>
  <r>
    <x v="0"/>
    <s v="Compressor"/>
    <d v="2015-06-27T00:27:45"/>
    <x v="1"/>
    <d v="2015-06-27T00:26:04"/>
    <x v="11"/>
    <n v="3.3"/>
    <n v="6"/>
    <x v="1665"/>
  </r>
  <r>
    <x v="0"/>
    <s v="Compressor"/>
    <d v="2015-06-27T00:27:46"/>
    <x v="1"/>
    <d v="2015-06-27T00:26:04"/>
    <x v="11"/>
    <n v="3"/>
    <n v="5"/>
    <x v="1666"/>
  </r>
  <r>
    <x v="0"/>
    <s v="Compressor"/>
    <d v="2015-06-27T00:27:47"/>
    <x v="1"/>
    <d v="2015-06-27T00:26:04"/>
    <x v="11"/>
    <n v="3.2"/>
    <n v="4.5999999999999996"/>
    <x v="1667"/>
  </r>
  <r>
    <x v="0"/>
    <s v="Compressor"/>
    <d v="2015-06-27T00:27:48"/>
    <x v="1"/>
    <d v="2015-06-27T00:26:04"/>
    <x v="11"/>
    <n v="4.5"/>
    <n v="3.8"/>
    <x v="1668"/>
  </r>
  <r>
    <x v="0"/>
    <s v="Compressor"/>
    <d v="2015-06-27T00:27:49"/>
    <x v="1"/>
    <d v="2015-06-27T00:26:04"/>
    <x v="11"/>
    <n v="3.5"/>
    <n v="5.2"/>
    <x v="1669"/>
  </r>
  <r>
    <x v="0"/>
    <s v="Compressor"/>
    <d v="2015-06-27T00:27:50"/>
    <x v="1"/>
    <d v="2015-06-27T00:26:04"/>
    <x v="11"/>
    <n v="3.1"/>
    <n v="5.8"/>
    <x v="1670"/>
  </r>
  <r>
    <x v="0"/>
    <s v="Compressor"/>
    <d v="2015-06-27T00:27:51"/>
    <x v="1"/>
    <d v="2015-06-27T00:26:04"/>
    <x v="11"/>
    <n v="4.0999999999999996"/>
    <n v="4.9000000000000004"/>
    <x v="1671"/>
  </r>
  <r>
    <x v="0"/>
    <s v="Compressor"/>
    <d v="2015-06-27T00:27:52"/>
    <x v="1"/>
    <d v="2015-06-27T00:26:04"/>
    <x v="11"/>
    <n v="4.5999999999999996"/>
    <n v="5.8"/>
    <x v="1672"/>
  </r>
  <r>
    <x v="0"/>
    <s v="Compressor"/>
    <d v="2015-06-27T00:27:53"/>
    <x v="1"/>
    <d v="2015-06-27T00:26:04"/>
    <x v="11"/>
    <n v="3"/>
    <n v="3.4"/>
    <x v="1673"/>
  </r>
  <r>
    <x v="0"/>
    <s v="Compressor"/>
    <d v="2015-06-27T00:27:54"/>
    <x v="1"/>
    <d v="2015-06-27T00:26:04"/>
    <x v="11"/>
    <n v="6"/>
    <n v="5.0999999999999996"/>
    <x v="1674"/>
  </r>
  <r>
    <x v="0"/>
    <s v="Compressor"/>
    <d v="2015-06-27T00:27:55"/>
    <x v="1"/>
    <d v="2015-06-27T00:26:04"/>
    <x v="11"/>
    <n v="3.9"/>
    <n v="3"/>
    <x v="1675"/>
  </r>
  <r>
    <x v="0"/>
    <s v="Compressor"/>
    <d v="2015-06-27T00:27:56"/>
    <x v="1"/>
    <d v="2015-06-27T00:26:04"/>
    <x v="11"/>
    <n v="5.9"/>
    <n v="3.6"/>
    <x v="1676"/>
  </r>
  <r>
    <x v="0"/>
    <s v="Compressor"/>
    <d v="2015-06-27T00:27:57"/>
    <x v="1"/>
    <d v="2015-06-27T00:26:04"/>
    <x v="11"/>
    <n v="4.0999999999999996"/>
    <n v="5.9"/>
    <x v="1677"/>
  </r>
  <r>
    <x v="0"/>
    <s v="Compressor"/>
    <d v="2015-06-27T00:27:58"/>
    <x v="1"/>
    <d v="2015-06-27T00:26:04"/>
    <x v="11"/>
    <n v="4.5"/>
    <n v="3.2"/>
    <x v="1678"/>
  </r>
  <r>
    <x v="0"/>
    <s v="Compressor"/>
    <d v="2015-06-27T00:27:59"/>
    <x v="1"/>
    <d v="2015-06-27T00:26:04"/>
    <x v="11"/>
    <n v="3.6"/>
    <n v="3.6"/>
    <x v="1679"/>
  </r>
  <r>
    <x v="0"/>
    <s v="Compressor"/>
    <d v="2015-06-27T00:28:00"/>
    <x v="1"/>
    <d v="2015-06-27T00:26:04"/>
    <x v="11"/>
    <n v="5.6"/>
    <n v="5.3"/>
    <x v="1680"/>
  </r>
  <r>
    <x v="0"/>
    <s v="Compressor"/>
    <d v="2015-06-27T00:28:01"/>
    <x v="1"/>
    <d v="2015-06-27T00:26:04"/>
    <x v="11"/>
    <n v="5.8"/>
    <n v="4.8"/>
    <x v="1681"/>
  </r>
  <r>
    <x v="0"/>
    <s v="Compressor"/>
    <d v="2015-06-27T00:28:02"/>
    <x v="1"/>
    <d v="2015-06-27T00:26:04"/>
    <x v="11"/>
    <n v="3.6"/>
    <n v="4"/>
    <x v="1682"/>
  </r>
  <r>
    <x v="0"/>
    <s v="Compressor"/>
    <d v="2015-06-27T00:28:03"/>
    <x v="1"/>
    <d v="2015-06-27T00:26:04"/>
    <x v="11"/>
    <n v="5.0999999999999996"/>
    <n v="3.6"/>
    <x v="1683"/>
  </r>
  <r>
    <x v="0"/>
    <s v="Compressor"/>
    <d v="2015-06-27T00:28:04"/>
    <x v="1"/>
    <d v="2015-06-27T00:26:04"/>
    <x v="11"/>
    <n v="5.7"/>
    <n v="4.9000000000000004"/>
    <x v="1684"/>
  </r>
  <r>
    <x v="0"/>
    <s v="Compressor"/>
    <d v="2015-06-27T00:28:05"/>
    <x v="1"/>
    <d v="2015-06-27T00:26:04"/>
    <x v="11"/>
    <n v="4.0999999999999996"/>
    <n v="3"/>
    <x v="1685"/>
  </r>
  <r>
    <x v="0"/>
    <s v="Compressor"/>
    <d v="2015-06-27T00:28:06"/>
    <x v="1"/>
    <d v="2015-06-27T00:26:04"/>
    <x v="11"/>
    <n v="4.7"/>
    <n v="3"/>
    <x v="1686"/>
  </r>
  <r>
    <x v="0"/>
    <s v="Compressor"/>
    <d v="2015-06-27T00:28:07"/>
    <x v="1"/>
    <d v="2015-06-27T00:26:04"/>
    <x v="11"/>
    <n v="3.9"/>
    <n v="5.3"/>
    <x v="1687"/>
  </r>
  <r>
    <x v="0"/>
    <s v="Compressor"/>
    <d v="2015-06-27T00:28:08"/>
    <x v="1"/>
    <d v="2015-06-27T00:26:04"/>
    <x v="11"/>
    <n v="5.9"/>
    <n v="5.0999999999999996"/>
    <x v="1688"/>
  </r>
  <r>
    <x v="0"/>
    <s v="Compressor"/>
    <d v="2015-06-27T00:28:09"/>
    <x v="1"/>
    <d v="2015-06-27T00:26:04"/>
    <x v="11"/>
    <n v="4.4000000000000004"/>
    <n v="5.4"/>
    <x v="1689"/>
  </r>
  <r>
    <x v="0"/>
    <s v="Compressor"/>
    <d v="2015-06-27T00:28:10"/>
    <x v="1"/>
    <d v="2015-06-27T00:26:04"/>
    <x v="11"/>
    <n v="4.5"/>
    <n v="5.6"/>
    <x v="1690"/>
  </r>
  <r>
    <x v="0"/>
    <s v="Compressor"/>
    <d v="2015-06-27T00:28:11"/>
    <x v="1"/>
    <d v="2015-06-27T00:26:04"/>
    <x v="11"/>
    <n v="4.8"/>
    <n v="5.7"/>
    <x v="1691"/>
  </r>
  <r>
    <x v="0"/>
    <s v="Compressor"/>
    <d v="2015-06-27T00:28:12"/>
    <x v="1"/>
    <d v="2015-06-27T00:26:04"/>
    <x v="11"/>
    <n v="4.3"/>
    <n v="5.6"/>
    <x v="1692"/>
  </r>
  <r>
    <x v="0"/>
    <s v="Compressor"/>
    <d v="2015-06-27T00:28:13"/>
    <x v="1"/>
    <d v="2015-06-27T00:26:04"/>
    <x v="11"/>
    <n v="5.7"/>
    <n v="4.3"/>
    <x v="1693"/>
  </r>
  <r>
    <x v="0"/>
    <s v="Compressor"/>
    <d v="2015-06-27T00:28:14"/>
    <x v="1"/>
    <d v="2015-06-27T00:26:04"/>
    <x v="11"/>
    <n v="5"/>
    <n v="5"/>
    <x v="1694"/>
  </r>
  <r>
    <x v="0"/>
    <s v="Compressor"/>
    <d v="2015-06-27T00:28:15"/>
    <x v="1"/>
    <d v="2015-06-27T00:26:04"/>
    <x v="11"/>
    <n v="5.3"/>
    <n v="4.4000000000000004"/>
    <x v="1695"/>
  </r>
  <r>
    <x v="0"/>
    <s v="Compressor"/>
    <d v="2015-06-27T00:28:16"/>
    <x v="1"/>
    <d v="2015-06-27T00:26:04"/>
    <x v="11"/>
    <n v="5.6"/>
    <n v="3.7"/>
    <x v="1696"/>
  </r>
  <r>
    <x v="0"/>
    <s v="Compressor"/>
    <d v="2015-06-27T00:28:17"/>
    <x v="1"/>
    <d v="2015-06-27T00:26:04"/>
    <x v="11"/>
    <n v="3"/>
    <n v="3.2"/>
    <x v="1697"/>
  </r>
  <r>
    <x v="0"/>
    <s v="Compressor"/>
    <d v="2015-06-27T00:28:18"/>
    <x v="1"/>
    <d v="2015-06-27T00:26:04"/>
    <x v="11"/>
    <n v="5.2"/>
    <n v="3.5"/>
    <x v="1698"/>
  </r>
  <r>
    <x v="0"/>
    <s v="Compressor"/>
    <d v="2015-06-27T00:28:19"/>
    <x v="1"/>
    <d v="2015-06-27T00:26:04"/>
    <x v="11"/>
    <n v="3.4"/>
    <n v="4.8"/>
    <x v="1699"/>
  </r>
  <r>
    <x v="0"/>
    <s v="Compressor"/>
    <d v="2015-06-27T00:28:20"/>
    <x v="1"/>
    <d v="2015-06-27T00:26:04"/>
    <x v="11"/>
    <n v="4.2"/>
    <n v="3.7"/>
    <x v="1700"/>
  </r>
  <r>
    <x v="0"/>
    <s v="Compressor"/>
    <d v="2015-06-27T00:28:21"/>
    <x v="1"/>
    <d v="2015-06-27T00:26:04"/>
    <x v="11"/>
    <n v="6"/>
    <n v="5.6"/>
    <x v="1701"/>
  </r>
  <r>
    <x v="0"/>
    <s v="Compressor"/>
    <d v="2015-06-27T00:28:22"/>
    <x v="1"/>
    <d v="2015-06-27T00:26:04"/>
    <x v="11"/>
    <n v="3.4"/>
    <n v="4"/>
    <x v="1702"/>
  </r>
  <r>
    <x v="0"/>
    <s v="Compressor"/>
    <d v="2015-06-27T00:28:23"/>
    <x v="1"/>
    <d v="2015-06-27T00:26:04"/>
    <x v="11"/>
    <n v="3.7"/>
    <n v="3.2"/>
    <x v="1703"/>
  </r>
  <r>
    <x v="0"/>
    <s v="Compressor"/>
    <d v="2015-06-27T00:28:24"/>
    <x v="1"/>
    <d v="2015-06-27T00:26:04"/>
    <x v="11"/>
    <n v="3.2"/>
    <n v="5.6"/>
    <x v="1704"/>
  </r>
  <r>
    <x v="0"/>
    <s v="Compressor"/>
    <d v="2015-06-27T00:28:25"/>
    <x v="1"/>
    <d v="2015-06-27T00:26:04"/>
    <x v="11"/>
    <n v="4.3"/>
    <n v="4.0999999999999996"/>
    <x v="1705"/>
  </r>
  <r>
    <x v="0"/>
    <s v="Compressor"/>
    <d v="2015-06-27T00:28:26"/>
    <x v="1"/>
    <d v="2015-06-27T00:26:04"/>
    <x v="11"/>
    <n v="5.0999999999999996"/>
    <n v="3"/>
    <x v="1706"/>
  </r>
  <r>
    <x v="0"/>
    <s v="Compressor"/>
    <d v="2015-06-27T00:28:27"/>
    <x v="1"/>
    <d v="2015-06-27T00:26:04"/>
    <x v="11"/>
    <n v="4.7"/>
    <n v="4.4000000000000004"/>
    <x v="1707"/>
  </r>
  <r>
    <x v="0"/>
    <s v="Compressor"/>
    <d v="2015-06-27T00:28:28"/>
    <x v="1"/>
    <d v="2015-06-27T00:26:04"/>
    <x v="11"/>
    <n v="3.4"/>
    <n v="3.3"/>
    <x v="1708"/>
  </r>
  <r>
    <x v="0"/>
    <s v="Compressor"/>
    <d v="2015-06-27T00:28:29"/>
    <x v="1"/>
    <d v="2015-06-27T00:26:04"/>
    <x v="11"/>
    <n v="3.8"/>
    <n v="3.3"/>
    <x v="1709"/>
  </r>
  <r>
    <x v="0"/>
    <s v="Compressor"/>
    <d v="2015-06-27T00:28:30"/>
    <x v="1"/>
    <d v="2015-06-27T00:26:04"/>
    <x v="11"/>
    <n v="5.6"/>
    <n v="3.1"/>
    <x v="1710"/>
  </r>
  <r>
    <x v="0"/>
    <s v="Compressor"/>
    <d v="2015-06-27T00:28:31"/>
    <x v="1"/>
    <d v="2015-06-27T00:26:04"/>
    <x v="11"/>
    <n v="4.3"/>
    <n v="4.8"/>
    <x v="1711"/>
  </r>
  <r>
    <x v="0"/>
    <s v="Compressor"/>
    <d v="2015-06-27T00:28:32"/>
    <x v="1"/>
    <d v="2015-06-27T00:26:04"/>
    <x v="11"/>
    <n v="4.2"/>
    <n v="3.1"/>
    <x v="1712"/>
  </r>
  <r>
    <x v="0"/>
    <s v="Compressor"/>
    <d v="2015-06-27T00:28:33"/>
    <x v="1"/>
    <d v="2015-06-27T00:26:04"/>
    <x v="11"/>
    <n v="5.4"/>
    <n v="4.2"/>
    <x v="1713"/>
  </r>
  <r>
    <x v="0"/>
    <s v="Compressor"/>
    <d v="2015-06-27T00:28:34"/>
    <x v="1"/>
    <d v="2015-06-27T00:26:04"/>
    <x v="11"/>
    <n v="3"/>
    <n v="3.6"/>
    <x v="1714"/>
  </r>
  <r>
    <x v="0"/>
    <s v="Compressor"/>
    <d v="2015-06-27T00:28:35"/>
    <x v="1"/>
    <d v="2015-06-27T00:26:04"/>
    <x v="11"/>
    <n v="3.4"/>
    <n v="6"/>
    <x v="1715"/>
  </r>
  <r>
    <x v="0"/>
    <s v="Compressor"/>
    <d v="2015-06-27T00:28:36"/>
    <x v="1"/>
    <d v="2015-06-27T00:26:04"/>
    <x v="11"/>
    <n v="6"/>
    <n v="3.8"/>
    <x v="1716"/>
  </r>
  <r>
    <x v="0"/>
    <s v="Compressor"/>
    <d v="2015-06-27T00:28:37"/>
    <x v="1"/>
    <d v="2015-06-27T00:26:04"/>
    <x v="11"/>
    <n v="4.3"/>
    <n v="6"/>
    <x v="1717"/>
  </r>
  <r>
    <x v="0"/>
    <s v="Compressor"/>
    <d v="2015-06-27T00:28:38"/>
    <x v="1"/>
    <d v="2015-06-27T00:26:04"/>
    <x v="11"/>
    <n v="3.2"/>
    <n v="5.0999999999999996"/>
    <x v="1718"/>
  </r>
  <r>
    <x v="0"/>
    <s v="Compressor"/>
    <d v="2015-06-27T00:28:39"/>
    <x v="1"/>
    <d v="2015-06-27T00:26:04"/>
    <x v="11"/>
    <n v="3.5"/>
    <n v="5.0999999999999996"/>
    <x v="1719"/>
  </r>
  <r>
    <x v="0"/>
    <s v="Compressor"/>
    <d v="2015-06-27T00:28:40"/>
    <x v="1"/>
    <d v="2015-06-27T00:26:04"/>
    <x v="11"/>
    <n v="3"/>
    <n v="3.4"/>
    <x v="1720"/>
  </r>
  <r>
    <x v="0"/>
    <s v="Compressor"/>
    <d v="2015-06-27T00:28:41"/>
    <x v="1"/>
    <d v="2015-06-27T00:26:04"/>
    <x v="11"/>
    <n v="3.8"/>
    <n v="5.4"/>
    <x v="1721"/>
  </r>
  <r>
    <x v="0"/>
    <s v="Compressor"/>
    <d v="2015-06-27T00:28:42"/>
    <x v="1"/>
    <d v="2015-06-27T00:26:04"/>
    <x v="11"/>
    <n v="3.3"/>
    <n v="3.8"/>
    <x v="1722"/>
  </r>
  <r>
    <x v="0"/>
    <s v="Compressor"/>
    <d v="2015-06-27T00:28:43"/>
    <x v="1"/>
    <d v="2015-06-27T00:26:04"/>
    <x v="11"/>
    <n v="5.0999999999999996"/>
    <n v="5.3"/>
    <x v="1723"/>
  </r>
  <r>
    <x v="0"/>
    <s v="Compressor"/>
    <d v="2015-06-27T00:28:44"/>
    <x v="1"/>
    <d v="2015-06-27T00:26:04"/>
    <x v="11"/>
    <n v="5.8"/>
    <n v="3.4"/>
    <x v="1724"/>
  </r>
  <r>
    <x v="0"/>
    <s v="Compressor"/>
    <d v="2015-06-27T00:28:45"/>
    <x v="1"/>
    <d v="2015-06-27T00:26:04"/>
    <x v="11"/>
    <n v="5.2"/>
    <n v="5.6"/>
    <x v="1725"/>
  </r>
  <r>
    <x v="0"/>
    <s v="Compressor"/>
    <d v="2015-06-27T00:28:46"/>
    <x v="1"/>
    <d v="2015-06-27T00:26:04"/>
    <x v="11"/>
    <n v="5"/>
    <n v="4.5"/>
    <x v="1726"/>
  </r>
  <r>
    <x v="0"/>
    <s v="Compressor"/>
    <d v="2015-06-27T00:28:47"/>
    <x v="1"/>
    <d v="2015-06-27T00:26:04"/>
    <x v="11"/>
    <n v="3.8"/>
    <n v="4.4000000000000004"/>
    <x v="1727"/>
  </r>
  <r>
    <x v="0"/>
    <s v="Compressor"/>
    <d v="2015-06-27T00:28:48"/>
    <x v="1"/>
    <d v="2015-06-27T00:26:04"/>
    <x v="11"/>
    <n v="5.5"/>
    <n v="4.5"/>
    <x v="1728"/>
  </r>
  <r>
    <x v="0"/>
    <s v="Compressor"/>
    <d v="2015-06-27T00:28:49"/>
    <x v="1"/>
    <d v="2015-06-27T00:26:04"/>
    <x v="11"/>
    <n v="3.6"/>
    <n v="3.4"/>
    <x v="1729"/>
  </r>
  <r>
    <x v="0"/>
    <s v="Compressor"/>
    <d v="2015-06-27T00:28:50"/>
    <x v="1"/>
    <d v="2015-06-27T00:26:04"/>
    <x v="11"/>
    <n v="3.1"/>
    <n v="5.2"/>
    <x v="1730"/>
  </r>
  <r>
    <x v="0"/>
    <s v="Compressor"/>
    <d v="2015-06-27T00:28:51"/>
    <x v="1"/>
    <d v="2015-06-27T00:26:04"/>
    <x v="11"/>
    <n v="5.0999999999999996"/>
    <n v="5.5"/>
    <x v="1731"/>
  </r>
  <r>
    <x v="0"/>
    <s v="Compressor"/>
    <d v="2015-06-27T00:28:52"/>
    <x v="1"/>
    <d v="2015-06-27T00:26:04"/>
    <x v="11"/>
    <n v="4.3"/>
    <n v="4.9000000000000004"/>
    <x v="1732"/>
  </r>
  <r>
    <x v="0"/>
    <s v="Compressor"/>
    <d v="2015-06-27T00:28:53"/>
    <x v="1"/>
    <d v="2015-06-27T00:26:04"/>
    <x v="11"/>
    <n v="5.3"/>
    <n v="5.2"/>
    <x v="1733"/>
  </r>
  <r>
    <x v="0"/>
    <s v="Compressor"/>
    <d v="2015-06-27T00:28:54"/>
    <x v="1"/>
    <d v="2015-06-27T00:26:04"/>
    <x v="11"/>
    <n v="4.4000000000000004"/>
    <n v="3.4"/>
    <x v="1734"/>
  </r>
  <r>
    <x v="0"/>
    <s v="Compressor"/>
    <d v="2015-06-27T00:28:55"/>
    <x v="1"/>
    <d v="2015-06-27T00:26:04"/>
    <x v="11"/>
    <n v="5.0999999999999996"/>
    <n v="5.5"/>
    <x v="1735"/>
  </r>
  <r>
    <x v="0"/>
    <s v="Compressor"/>
    <d v="2015-06-27T00:28:56"/>
    <x v="1"/>
    <d v="2015-06-27T00:26:04"/>
    <x v="11"/>
    <n v="5"/>
    <n v="5.0999999999999996"/>
    <x v="1736"/>
  </r>
  <r>
    <x v="0"/>
    <s v="Compressor"/>
    <d v="2015-06-27T00:28:57"/>
    <x v="1"/>
    <d v="2015-06-27T00:26:04"/>
    <x v="11"/>
    <n v="3.8"/>
    <n v="3.2"/>
    <x v="1737"/>
  </r>
  <r>
    <x v="0"/>
    <s v="Compressor"/>
    <d v="2015-06-27T00:28:58"/>
    <x v="1"/>
    <d v="2015-06-27T00:26:04"/>
    <x v="11"/>
    <n v="5.6"/>
    <n v="4.2"/>
    <x v="1738"/>
  </r>
  <r>
    <x v="0"/>
    <s v="Compressor"/>
    <d v="2015-06-27T00:28:59"/>
    <x v="1"/>
    <d v="2015-06-27T00:26:04"/>
    <x v="11"/>
    <n v="3.3"/>
    <n v="3.6"/>
    <x v="1739"/>
  </r>
  <r>
    <x v="0"/>
    <s v="Compressor"/>
    <d v="2015-06-27T00:29:00"/>
    <x v="1"/>
    <d v="2015-06-27T00:26:04"/>
    <x v="11"/>
    <n v="5.0999999999999996"/>
    <n v="4.4000000000000004"/>
    <x v="1740"/>
  </r>
  <r>
    <x v="0"/>
    <s v="Compressor"/>
    <d v="2015-06-27T00:29:01"/>
    <x v="1"/>
    <d v="2015-06-27T00:26:04"/>
    <x v="11"/>
    <n v="5"/>
    <n v="5.4"/>
    <x v="1741"/>
  </r>
  <r>
    <x v="0"/>
    <s v="Compressor"/>
    <d v="2015-06-27T00:29:02"/>
    <x v="1"/>
    <d v="2015-06-27T00:26:04"/>
    <x v="11"/>
    <n v="4.9000000000000004"/>
    <n v="4.5"/>
    <x v="1742"/>
  </r>
  <r>
    <x v="0"/>
    <s v="Compressor"/>
    <d v="2015-06-27T00:29:03"/>
    <x v="1"/>
    <d v="2015-06-27T00:26:04"/>
    <x v="11"/>
    <n v="5.5"/>
    <n v="3.9"/>
    <x v="1743"/>
  </r>
  <r>
    <x v="0"/>
    <s v="Compressor"/>
    <d v="2015-06-27T00:29:04"/>
    <x v="1"/>
    <d v="2015-06-27T00:26:04"/>
    <x v="11"/>
    <n v="4.4000000000000004"/>
    <n v="3.4"/>
    <x v="1744"/>
  </r>
  <r>
    <x v="0"/>
    <s v="Compressor"/>
    <d v="2015-06-27T00:29:05"/>
    <x v="1"/>
    <d v="2015-06-27T00:26:04"/>
    <x v="11"/>
    <n v="3.5"/>
    <n v="3.6"/>
    <x v="1745"/>
  </r>
  <r>
    <x v="0"/>
    <s v="Compressor"/>
    <d v="2015-06-27T00:29:06"/>
    <x v="1"/>
    <d v="2015-06-27T00:26:04"/>
    <x v="11"/>
    <n v="3.8"/>
    <n v="4.2"/>
    <x v="1746"/>
  </r>
  <r>
    <x v="0"/>
    <s v="Compressor"/>
    <d v="2015-06-27T00:29:07"/>
    <x v="1"/>
    <d v="2015-06-27T00:26:04"/>
    <x v="11"/>
    <n v="4.3"/>
    <n v="3.3"/>
    <x v="1747"/>
  </r>
  <r>
    <x v="0"/>
    <s v="Compressor"/>
    <d v="2015-06-27T00:29:08"/>
    <x v="1"/>
    <d v="2015-06-27T00:26:04"/>
    <x v="11"/>
    <n v="4.3"/>
    <n v="5.8"/>
    <x v="1748"/>
  </r>
  <r>
    <x v="0"/>
    <s v="Compressor"/>
    <d v="2015-06-27T00:29:09"/>
    <x v="1"/>
    <d v="2015-06-27T00:26:04"/>
    <x v="11"/>
    <n v="4.4000000000000004"/>
    <n v="5.3"/>
    <x v="1749"/>
  </r>
  <r>
    <x v="0"/>
    <s v="Compressor"/>
    <d v="2015-06-27T00:29:10"/>
    <x v="1"/>
    <d v="2015-06-27T00:26:04"/>
    <x v="11"/>
    <n v="5.4"/>
    <n v="3.7"/>
    <x v="1750"/>
  </r>
  <r>
    <x v="0"/>
    <s v="Compressor"/>
    <d v="2015-06-27T00:29:11"/>
    <x v="1"/>
    <d v="2015-06-27T00:26:04"/>
    <x v="11"/>
    <n v="5.4"/>
    <n v="5.8"/>
    <x v="1751"/>
  </r>
  <r>
    <x v="0"/>
    <s v="Compressor"/>
    <d v="2015-06-27T00:29:12"/>
    <x v="1"/>
    <d v="2015-06-27T00:26:04"/>
    <x v="11"/>
    <n v="3.3"/>
    <n v="5.9"/>
    <x v="1752"/>
  </r>
  <r>
    <x v="0"/>
    <s v="Compressor"/>
    <d v="2015-06-27T00:29:13"/>
    <x v="1"/>
    <d v="2015-06-27T00:26:04"/>
    <x v="11"/>
    <n v="4.5999999999999996"/>
    <n v="5.4"/>
    <x v="1753"/>
  </r>
  <r>
    <x v="0"/>
    <s v="Compressor"/>
    <d v="2015-06-27T00:29:14"/>
    <x v="1"/>
    <d v="2015-06-27T00:26:04"/>
    <x v="11"/>
    <n v="6"/>
    <n v="4.4000000000000004"/>
    <x v="1754"/>
  </r>
  <r>
    <x v="0"/>
    <s v="Compressor"/>
    <d v="2015-06-27T00:29:15"/>
    <x v="1"/>
    <d v="2015-06-27T00:26:04"/>
    <x v="11"/>
    <n v="4.9000000000000004"/>
    <n v="3.7"/>
    <x v="1755"/>
  </r>
  <r>
    <x v="0"/>
    <s v="Compressor"/>
    <d v="2015-06-27T00:29:16"/>
    <x v="1"/>
    <d v="2015-06-27T00:26:04"/>
    <x v="11"/>
    <n v="4.5"/>
    <n v="3.5"/>
    <x v="1756"/>
  </r>
  <r>
    <x v="0"/>
    <s v="Compressor"/>
    <d v="2015-06-27T00:29:17"/>
    <x v="1"/>
    <d v="2015-06-27T00:26:04"/>
    <x v="11"/>
    <n v="3.5"/>
    <n v="5"/>
    <x v="1757"/>
  </r>
  <r>
    <x v="0"/>
    <s v="Compressor"/>
    <d v="2015-06-27T00:29:18"/>
    <x v="1"/>
    <d v="2015-06-27T00:26:04"/>
    <x v="11"/>
    <n v="5.8"/>
    <n v="4.9000000000000004"/>
    <x v="1758"/>
  </r>
  <r>
    <x v="0"/>
    <s v="Compressor"/>
    <d v="2015-06-27T00:29:19"/>
    <x v="1"/>
    <d v="2015-06-27T00:26:04"/>
    <x v="11"/>
    <n v="4.0999999999999996"/>
    <n v="3.7"/>
    <x v="1759"/>
  </r>
  <r>
    <x v="0"/>
    <s v="Compressor"/>
    <d v="2015-06-27T00:29:20"/>
    <x v="1"/>
    <d v="2015-06-27T00:26:04"/>
    <x v="11"/>
    <n v="4.0999999999999996"/>
    <n v="4.9000000000000004"/>
    <x v="1760"/>
  </r>
  <r>
    <x v="0"/>
    <s v="Compressor"/>
    <d v="2015-06-27T00:29:21"/>
    <x v="1"/>
    <d v="2015-06-27T00:26:04"/>
    <x v="11"/>
    <n v="4"/>
    <n v="6"/>
    <x v="1761"/>
  </r>
  <r>
    <x v="0"/>
    <s v="Compressor"/>
    <d v="2015-06-27T00:29:22"/>
    <x v="1"/>
    <d v="2015-06-27T00:26:04"/>
    <x v="11"/>
    <n v="5.3"/>
    <n v="5.9"/>
    <x v="1762"/>
  </r>
  <r>
    <x v="0"/>
    <s v="Compressor"/>
    <d v="2015-06-27T00:29:23"/>
    <x v="1"/>
    <d v="2015-06-27T00:26:04"/>
    <x v="11"/>
    <n v="6"/>
    <n v="5.0999999999999996"/>
    <x v="1763"/>
  </r>
  <r>
    <x v="0"/>
    <s v="Compressor"/>
    <d v="2015-06-27T00:29:24"/>
    <x v="1"/>
    <d v="2015-06-27T00:26:04"/>
    <x v="11"/>
    <n v="3.4"/>
    <n v="6"/>
    <x v="1764"/>
  </r>
  <r>
    <x v="0"/>
    <s v="Compressor"/>
    <d v="2015-06-27T00:29:25"/>
    <x v="1"/>
    <d v="2015-06-27T00:26:04"/>
    <x v="11"/>
    <n v="3"/>
    <n v="5.6"/>
    <x v="1765"/>
  </r>
  <r>
    <x v="0"/>
    <s v="Compressor"/>
    <d v="2015-06-27T00:29:26"/>
    <x v="1"/>
    <d v="2015-06-27T00:26:04"/>
    <x v="11"/>
    <n v="5"/>
    <n v="4"/>
    <x v="1766"/>
  </r>
  <r>
    <x v="0"/>
    <s v="Compressor"/>
    <d v="2015-06-27T00:29:27"/>
    <x v="1"/>
    <d v="2015-06-27T00:26:04"/>
    <x v="11"/>
    <n v="3.7"/>
    <n v="4.2"/>
    <x v="1767"/>
  </r>
  <r>
    <x v="0"/>
    <s v="Compressor"/>
    <d v="2015-06-27T00:29:28"/>
    <x v="1"/>
    <d v="2015-06-27T00:26:04"/>
    <x v="11"/>
    <n v="5.0999999999999996"/>
    <n v="3.9"/>
    <x v="1768"/>
  </r>
  <r>
    <x v="0"/>
    <s v="Compressor"/>
    <d v="2015-06-27T00:29:29"/>
    <x v="1"/>
    <d v="2015-06-27T00:26:04"/>
    <x v="11"/>
    <n v="4.5999999999999996"/>
    <n v="3.6"/>
    <x v="1769"/>
  </r>
  <r>
    <x v="0"/>
    <s v="Compressor"/>
    <d v="2015-06-27T00:29:30"/>
    <x v="1"/>
    <d v="2015-06-27T00:26:04"/>
    <x v="11"/>
    <n v="3"/>
    <n v="3.7"/>
    <x v="1770"/>
  </r>
  <r>
    <x v="0"/>
    <s v="Compressor"/>
    <d v="2015-06-27T00:29:31"/>
    <x v="1"/>
    <d v="2015-06-27T00:26:04"/>
    <x v="11"/>
    <n v="4.7"/>
    <n v="3.4"/>
    <x v="1771"/>
  </r>
  <r>
    <x v="0"/>
    <s v="Compressor"/>
    <d v="2015-06-27T00:29:32"/>
    <x v="1"/>
    <d v="2015-06-27T00:26:04"/>
    <x v="11"/>
    <n v="4.4000000000000004"/>
    <n v="3"/>
    <x v="1772"/>
  </r>
  <r>
    <x v="0"/>
    <s v="Compressor"/>
    <d v="2015-06-27T00:29:33"/>
    <x v="1"/>
    <d v="2015-06-27T00:26:04"/>
    <x v="11"/>
    <n v="4.5999999999999996"/>
    <n v="3.6"/>
    <x v="1773"/>
  </r>
  <r>
    <x v="0"/>
    <s v="Compressor"/>
    <d v="2015-06-27T00:29:34"/>
    <x v="1"/>
    <d v="2015-06-27T00:26:04"/>
    <x v="11"/>
    <n v="4.2"/>
    <n v="3.7"/>
    <x v="1774"/>
  </r>
  <r>
    <x v="0"/>
    <s v="Compressor"/>
    <d v="2015-06-27T00:29:35"/>
    <x v="1"/>
    <d v="2015-06-27T00:26:04"/>
    <x v="11"/>
    <n v="3.4"/>
    <n v="3.4"/>
    <x v="1775"/>
  </r>
  <r>
    <x v="0"/>
    <s v="Compressor"/>
    <d v="2015-06-27T00:29:36"/>
    <x v="1"/>
    <d v="2015-06-27T00:26:04"/>
    <x v="11"/>
    <n v="5.3"/>
    <n v="3.4"/>
    <x v="1776"/>
  </r>
  <r>
    <x v="0"/>
    <s v="Compressor"/>
    <d v="2015-06-27T00:29:37"/>
    <x v="1"/>
    <d v="2015-06-27T00:26:04"/>
    <x v="11"/>
    <n v="5.3"/>
    <n v="4.5"/>
    <x v="1777"/>
  </r>
  <r>
    <x v="0"/>
    <s v="Compressor"/>
    <d v="2015-06-27T00:29:38"/>
    <x v="1"/>
    <d v="2015-06-27T00:26:04"/>
    <x v="11"/>
    <n v="4.9000000000000004"/>
    <n v="3.8"/>
    <x v="1778"/>
  </r>
  <r>
    <x v="0"/>
    <s v="Compressor"/>
    <d v="2015-06-27T00:29:39"/>
    <x v="1"/>
    <d v="2015-06-27T00:26:04"/>
    <x v="11"/>
    <n v="4.0999999999999996"/>
    <n v="5.4"/>
    <x v="1779"/>
  </r>
  <r>
    <x v="0"/>
    <s v="Compressor"/>
    <d v="2015-06-27T00:29:40"/>
    <x v="1"/>
    <d v="2015-06-27T00:26:04"/>
    <x v="11"/>
    <n v="4.3"/>
    <n v="5"/>
    <x v="1780"/>
  </r>
  <r>
    <x v="0"/>
    <s v="Compressor"/>
    <d v="2015-06-27T00:29:41"/>
    <x v="1"/>
    <d v="2015-06-27T00:26:04"/>
    <x v="11"/>
    <n v="3.7"/>
    <n v="4.7"/>
    <x v="1781"/>
  </r>
  <r>
    <x v="0"/>
    <s v="Compressor"/>
    <d v="2015-06-27T00:29:42"/>
    <x v="1"/>
    <d v="2015-06-27T00:26:04"/>
    <x v="11"/>
    <n v="5"/>
    <n v="5.8"/>
    <x v="1782"/>
  </r>
  <r>
    <x v="0"/>
    <s v="Compressor"/>
    <d v="2015-06-27T00:29:43"/>
    <x v="1"/>
    <d v="2015-06-27T00:26:04"/>
    <x v="11"/>
    <n v="4.0999999999999996"/>
    <n v="4.0999999999999996"/>
    <x v="1783"/>
  </r>
  <r>
    <x v="0"/>
    <s v="Compressor"/>
    <d v="2015-06-27T00:29:44"/>
    <x v="1"/>
    <d v="2015-06-27T00:26:04"/>
    <x v="11"/>
    <n v="4.0999999999999996"/>
    <n v="5.9"/>
    <x v="1784"/>
  </r>
  <r>
    <x v="0"/>
    <s v="Compressor"/>
    <d v="2015-06-27T00:29:45"/>
    <x v="1"/>
    <d v="2015-06-27T00:26:04"/>
    <x v="11"/>
    <n v="4.4000000000000004"/>
    <n v="4.4000000000000004"/>
    <x v="1785"/>
  </r>
  <r>
    <x v="0"/>
    <s v="Compressor"/>
    <d v="2015-06-27T00:29:46"/>
    <x v="1"/>
    <d v="2015-06-27T00:26:04"/>
    <x v="11"/>
    <n v="4.9000000000000004"/>
    <n v="5"/>
    <x v="1786"/>
  </r>
  <r>
    <x v="0"/>
    <s v="Compressor"/>
    <d v="2015-06-27T00:29:47"/>
    <x v="0"/>
    <d v="2015-06-27T00:29:47"/>
    <x v="12"/>
    <n v="1.4"/>
    <n v="3"/>
    <x v="1787"/>
  </r>
  <r>
    <x v="0"/>
    <s v="Compressor"/>
    <d v="2015-06-27T00:29:48"/>
    <x v="0"/>
    <d v="2015-06-27T00:29:47"/>
    <x v="12"/>
    <n v="2.1"/>
    <n v="2.6"/>
    <x v="1788"/>
  </r>
  <r>
    <x v="0"/>
    <s v="Compressor"/>
    <d v="2015-06-27T00:29:49"/>
    <x v="0"/>
    <d v="2015-06-27T00:29:47"/>
    <x v="12"/>
    <n v="1"/>
    <n v="3"/>
    <x v="1789"/>
  </r>
  <r>
    <x v="0"/>
    <s v="Compressor"/>
    <d v="2015-06-27T00:29:50"/>
    <x v="0"/>
    <d v="2015-06-27T00:29:47"/>
    <x v="12"/>
    <n v="1.8"/>
    <n v="1.3"/>
    <x v="1790"/>
  </r>
  <r>
    <x v="0"/>
    <s v="Compressor"/>
    <d v="2015-06-27T00:29:51"/>
    <x v="0"/>
    <d v="2015-06-27T00:29:47"/>
    <x v="12"/>
    <n v="1"/>
    <n v="2.8"/>
    <x v="1791"/>
  </r>
  <r>
    <x v="0"/>
    <s v="Compressor"/>
    <d v="2015-06-27T00:29:52"/>
    <x v="0"/>
    <d v="2015-06-27T00:29:47"/>
    <x v="12"/>
    <n v="2"/>
    <n v="1.2"/>
    <x v="1792"/>
  </r>
  <r>
    <x v="0"/>
    <s v="Compressor"/>
    <d v="2015-06-27T00:29:53"/>
    <x v="0"/>
    <d v="2015-06-27T00:29:47"/>
    <x v="12"/>
    <n v="2.6"/>
    <n v="2.4"/>
    <x v="1793"/>
  </r>
  <r>
    <x v="0"/>
    <s v="Compressor"/>
    <d v="2015-06-27T00:29:54"/>
    <x v="0"/>
    <d v="2015-06-27T00:29:47"/>
    <x v="12"/>
    <n v="1.3"/>
    <n v="1.4"/>
    <x v="1794"/>
  </r>
  <r>
    <x v="0"/>
    <s v="Compressor"/>
    <d v="2015-06-27T00:29:55"/>
    <x v="0"/>
    <d v="2015-06-27T00:29:47"/>
    <x v="12"/>
    <n v="2.1"/>
    <n v="2.9"/>
    <x v="1795"/>
  </r>
  <r>
    <x v="0"/>
    <s v="Compressor"/>
    <d v="2015-06-27T00:29:56"/>
    <x v="0"/>
    <d v="2015-06-27T00:29:47"/>
    <x v="12"/>
    <n v="2.1"/>
    <n v="1.2"/>
    <x v="1796"/>
  </r>
  <r>
    <x v="0"/>
    <s v="Compressor"/>
    <d v="2015-06-27T00:29:57"/>
    <x v="0"/>
    <d v="2015-06-27T00:29:47"/>
    <x v="12"/>
    <n v="2.1"/>
    <n v="1.2"/>
    <x v="1797"/>
  </r>
  <r>
    <x v="0"/>
    <s v="Compressor"/>
    <d v="2015-06-27T00:29:58"/>
    <x v="0"/>
    <d v="2015-06-27T00:29:47"/>
    <x v="12"/>
    <n v="1.5"/>
    <n v="2.6"/>
    <x v="1798"/>
  </r>
  <r>
    <x v="0"/>
    <s v="Compressor"/>
    <d v="2015-06-27T00:29:59"/>
    <x v="0"/>
    <d v="2015-06-27T00:29:47"/>
    <x v="12"/>
    <n v="1.9"/>
    <n v="1.8"/>
    <x v="1799"/>
  </r>
  <r>
    <x v="0"/>
    <s v="Compressor"/>
    <d v="2015-06-27T00:30:00"/>
    <x v="0"/>
    <d v="2015-06-27T00:29:47"/>
    <x v="12"/>
    <n v="1.4"/>
    <n v="1"/>
    <x v="1800"/>
  </r>
  <r>
    <x v="0"/>
    <s v="Compressor"/>
    <d v="2015-06-27T00:30:01"/>
    <x v="0"/>
    <d v="2015-06-27T00:29:47"/>
    <x v="12"/>
    <n v="1.5"/>
    <n v="2.7"/>
    <x v="1801"/>
  </r>
  <r>
    <x v="0"/>
    <s v="Compressor"/>
    <d v="2015-06-27T00:30:02"/>
    <x v="0"/>
    <d v="2015-06-27T00:29:47"/>
    <x v="12"/>
    <n v="2.2999999999999998"/>
    <n v="1.4"/>
    <x v="1802"/>
  </r>
  <r>
    <x v="0"/>
    <s v="Compressor"/>
    <d v="2015-06-27T00:30:03"/>
    <x v="0"/>
    <d v="2015-06-27T00:29:47"/>
    <x v="12"/>
    <n v="2.1"/>
    <n v="1.1000000000000001"/>
    <x v="1803"/>
  </r>
  <r>
    <x v="0"/>
    <s v="Compressor"/>
    <d v="2015-06-27T00:30:04"/>
    <x v="0"/>
    <d v="2015-06-27T00:29:47"/>
    <x v="12"/>
    <n v="1.2"/>
    <n v="1.1000000000000001"/>
    <x v="1804"/>
  </r>
  <r>
    <x v="0"/>
    <s v="Compressor"/>
    <d v="2015-06-27T00:30:05"/>
    <x v="0"/>
    <d v="2015-06-27T00:29:47"/>
    <x v="12"/>
    <n v="1.8"/>
    <n v="2.2999999999999998"/>
    <x v="1805"/>
  </r>
  <r>
    <x v="0"/>
    <s v="Compressor"/>
    <d v="2015-06-27T00:30:06"/>
    <x v="0"/>
    <d v="2015-06-27T00:29:47"/>
    <x v="12"/>
    <n v="2.2000000000000002"/>
    <n v="2.2999999999999998"/>
    <x v="1806"/>
  </r>
  <r>
    <x v="0"/>
    <s v="Compressor"/>
    <d v="2015-06-27T00:30:07"/>
    <x v="0"/>
    <d v="2015-06-27T00:29:47"/>
    <x v="12"/>
    <n v="1.3"/>
    <n v="1.1000000000000001"/>
    <x v="1807"/>
  </r>
  <r>
    <x v="0"/>
    <s v="Compressor"/>
    <d v="2015-06-27T00:30:08"/>
    <x v="0"/>
    <d v="2015-06-27T00:29:47"/>
    <x v="12"/>
    <n v="2.4"/>
    <n v="2.2999999999999998"/>
    <x v="1808"/>
  </r>
  <r>
    <x v="0"/>
    <s v="Compressor"/>
    <d v="2015-06-27T00:30:09"/>
    <x v="0"/>
    <d v="2015-06-27T00:29:47"/>
    <x v="12"/>
    <n v="1.2"/>
    <n v="2.9"/>
    <x v="1809"/>
  </r>
  <r>
    <x v="0"/>
    <s v="Compressor"/>
    <d v="2015-06-27T00:30:10"/>
    <x v="0"/>
    <d v="2015-06-27T00:29:47"/>
    <x v="12"/>
    <n v="2.9"/>
    <n v="2.2999999999999998"/>
    <x v="1810"/>
  </r>
  <r>
    <x v="0"/>
    <s v="Compressor"/>
    <d v="2015-06-27T00:30:11"/>
    <x v="0"/>
    <d v="2015-06-27T00:29:47"/>
    <x v="12"/>
    <n v="2.7"/>
    <n v="1.5"/>
    <x v="1811"/>
  </r>
  <r>
    <x v="0"/>
    <s v="Compressor"/>
    <d v="2015-06-27T00:30:12"/>
    <x v="0"/>
    <d v="2015-06-27T00:29:47"/>
    <x v="12"/>
    <n v="1"/>
    <n v="1.3"/>
    <x v="1812"/>
  </r>
  <r>
    <x v="0"/>
    <s v="Compressor"/>
    <d v="2015-06-27T00:30:13"/>
    <x v="0"/>
    <d v="2015-06-27T00:29:47"/>
    <x v="12"/>
    <n v="2.2000000000000002"/>
    <n v="2.9"/>
    <x v="1813"/>
  </r>
  <r>
    <x v="0"/>
    <s v="Compressor"/>
    <d v="2015-06-27T00:30:14"/>
    <x v="0"/>
    <d v="2015-06-27T00:29:47"/>
    <x v="12"/>
    <n v="1.3"/>
    <n v="3"/>
    <x v="1814"/>
  </r>
  <r>
    <x v="0"/>
    <s v="Compressor"/>
    <d v="2015-06-27T00:30:15"/>
    <x v="0"/>
    <d v="2015-06-27T00:29:47"/>
    <x v="12"/>
    <n v="1.3"/>
    <n v="1.7"/>
    <x v="1815"/>
  </r>
  <r>
    <x v="0"/>
    <s v="Compressor"/>
    <d v="2015-06-27T00:30:16"/>
    <x v="0"/>
    <d v="2015-06-27T00:29:47"/>
    <x v="12"/>
    <n v="1.6"/>
    <n v="2.8"/>
    <x v="1816"/>
  </r>
  <r>
    <x v="0"/>
    <s v="Compressor"/>
    <d v="2015-06-27T00:30:17"/>
    <x v="0"/>
    <d v="2015-06-27T00:29:47"/>
    <x v="12"/>
    <n v="2.5"/>
    <n v="1.7"/>
    <x v="1817"/>
  </r>
  <r>
    <x v="0"/>
    <s v="Compressor"/>
    <d v="2015-06-27T00:30:18"/>
    <x v="0"/>
    <d v="2015-06-27T00:29:47"/>
    <x v="12"/>
    <n v="2.2999999999999998"/>
    <n v="1.5"/>
    <x v="1818"/>
  </r>
  <r>
    <x v="0"/>
    <s v="Compressor"/>
    <d v="2015-06-27T00:30:19"/>
    <x v="0"/>
    <d v="2015-06-27T00:29:47"/>
    <x v="12"/>
    <n v="3"/>
    <n v="2.8"/>
    <x v="1819"/>
  </r>
  <r>
    <x v="0"/>
    <s v="Compressor"/>
    <d v="2015-06-27T00:30:20"/>
    <x v="0"/>
    <d v="2015-06-27T00:29:47"/>
    <x v="12"/>
    <n v="1.5"/>
    <n v="2.7"/>
    <x v="1820"/>
  </r>
  <r>
    <x v="0"/>
    <s v="Compressor"/>
    <d v="2015-06-27T00:30:21"/>
    <x v="0"/>
    <d v="2015-06-27T00:29:47"/>
    <x v="12"/>
    <n v="1.1000000000000001"/>
    <n v="1.1000000000000001"/>
    <x v="1821"/>
  </r>
  <r>
    <x v="0"/>
    <s v="Compressor"/>
    <d v="2015-06-27T00:30:22"/>
    <x v="0"/>
    <d v="2015-06-27T00:29:47"/>
    <x v="12"/>
    <n v="1.1000000000000001"/>
    <n v="2.9"/>
    <x v="1822"/>
  </r>
  <r>
    <x v="0"/>
    <s v="Compressor"/>
    <d v="2015-06-27T00:30:23"/>
    <x v="0"/>
    <d v="2015-06-27T00:29:47"/>
    <x v="12"/>
    <n v="2.2000000000000002"/>
    <n v="2.1"/>
    <x v="1823"/>
  </r>
  <r>
    <x v="0"/>
    <s v="Compressor"/>
    <d v="2015-06-27T00:30:24"/>
    <x v="0"/>
    <d v="2015-06-27T00:29:47"/>
    <x v="12"/>
    <n v="1.2"/>
    <n v="3"/>
    <x v="1824"/>
  </r>
  <r>
    <x v="0"/>
    <s v="Compressor"/>
    <d v="2015-06-27T00:30:25"/>
    <x v="0"/>
    <d v="2015-06-27T00:29:47"/>
    <x v="12"/>
    <n v="1.9"/>
    <n v="1.8"/>
    <x v="1825"/>
  </r>
  <r>
    <x v="0"/>
    <s v="Compressor"/>
    <d v="2015-06-27T00:30:26"/>
    <x v="0"/>
    <d v="2015-06-27T00:29:47"/>
    <x v="12"/>
    <n v="1"/>
    <n v="1"/>
    <x v="1826"/>
  </r>
  <r>
    <x v="0"/>
    <s v="Compressor"/>
    <d v="2015-06-27T00:30:27"/>
    <x v="0"/>
    <d v="2015-06-27T00:29:47"/>
    <x v="12"/>
    <n v="2.8"/>
    <n v="2.2999999999999998"/>
    <x v="1827"/>
  </r>
  <r>
    <x v="0"/>
    <s v="Compressor"/>
    <d v="2015-06-27T00:30:28"/>
    <x v="0"/>
    <d v="2015-06-27T00:29:47"/>
    <x v="12"/>
    <n v="1.2"/>
    <n v="2.2999999999999998"/>
    <x v="1828"/>
  </r>
  <r>
    <x v="0"/>
    <s v="Compressor"/>
    <d v="2015-06-27T00:30:29"/>
    <x v="0"/>
    <d v="2015-06-27T00:29:47"/>
    <x v="12"/>
    <n v="1.8"/>
    <n v="2.9"/>
    <x v="1829"/>
  </r>
  <r>
    <x v="0"/>
    <s v="Compressor"/>
    <d v="2015-06-27T00:30:30"/>
    <x v="0"/>
    <d v="2015-06-27T00:29:47"/>
    <x v="12"/>
    <n v="1.5"/>
    <n v="1"/>
    <x v="1830"/>
  </r>
  <r>
    <x v="0"/>
    <s v="Compressor"/>
    <d v="2015-06-27T00:30:31"/>
    <x v="0"/>
    <d v="2015-06-27T00:29:47"/>
    <x v="12"/>
    <n v="2.2000000000000002"/>
    <n v="1.7"/>
    <x v="1831"/>
  </r>
  <r>
    <x v="0"/>
    <s v="Compressor"/>
    <d v="2015-06-27T00:30:32"/>
    <x v="0"/>
    <d v="2015-06-27T00:29:47"/>
    <x v="12"/>
    <n v="2.2999999999999998"/>
    <n v="2.6"/>
    <x v="1832"/>
  </r>
  <r>
    <x v="0"/>
    <s v="Compressor"/>
    <d v="2015-06-27T00:30:33"/>
    <x v="0"/>
    <d v="2015-06-27T00:29:47"/>
    <x v="12"/>
    <n v="1"/>
    <n v="2"/>
    <x v="1833"/>
  </r>
  <r>
    <x v="0"/>
    <s v="Compressor"/>
    <d v="2015-06-27T00:30:34"/>
    <x v="0"/>
    <d v="2015-06-27T00:29:47"/>
    <x v="12"/>
    <n v="1.5"/>
    <n v="3"/>
    <x v="1834"/>
  </r>
  <r>
    <x v="0"/>
    <s v="Compressor"/>
    <d v="2015-06-27T00:30:35"/>
    <x v="0"/>
    <d v="2015-06-27T00:29:47"/>
    <x v="12"/>
    <n v="2.4"/>
    <n v="2.9"/>
    <x v="1835"/>
  </r>
  <r>
    <x v="0"/>
    <s v="Compressor"/>
    <d v="2015-06-27T00:30:36"/>
    <x v="0"/>
    <d v="2015-06-27T00:29:47"/>
    <x v="12"/>
    <n v="2"/>
    <n v="1.3"/>
    <x v="1836"/>
  </r>
  <r>
    <x v="0"/>
    <s v="Compressor"/>
    <d v="2015-06-27T00:30:37"/>
    <x v="0"/>
    <d v="2015-06-27T00:29:47"/>
    <x v="12"/>
    <n v="1.4"/>
    <n v="1.2"/>
    <x v="1837"/>
  </r>
  <r>
    <x v="0"/>
    <s v="Compressor"/>
    <d v="2015-06-27T00:30:38"/>
    <x v="0"/>
    <d v="2015-06-27T00:29:47"/>
    <x v="12"/>
    <n v="2.6"/>
    <n v="3"/>
    <x v="1838"/>
  </r>
  <r>
    <x v="0"/>
    <s v="Compressor"/>
    <d v="2015-06-27T00:30:39"/>
    <x v="0"/>
    <d v="2015-06-27T00:29:47"/>
    <x v="12"/>
    <n v="1.1000000000000001"/>
    <n v="3"/>
    <x v="1839"/>
  </r>
  <r>
    <x v="0"/>
    <s v="Compressor"/>
    <d v="2015-06-27T00:30:40"/>
    <x v="0"/>
    <d v="2015-06-27T00:29:47"/>
    <x v="12"/>
    <n v="2.5"/>
    <n v="2.4"/>
    <x v="1840"/>
  </r>
  <r>
    <x v="0"/>
    <s v="Compressor"/>
    <d v="2015-06-27T00:30:41"/>
    <x v="0"/>
    <d v="2015-06-27T00:29:47"/>
    <x v="12"/>
    <n v="2.8"/>
    <n v="2.6"/>
    <x v="1841"/>
  </r>
  <r>
    <x v="0"/>
    <s v="Compressor"/>
    <d v="2015-06-27T00:30:42"/>
    <x v="0"/>
    <d v="2015-06-27T00:29:47"/>
    <x v="12"/>
    <n v="2.8"/>
    <n v="2.1"/>
    <x v="1842"/>
  </r>
  <r>
    <x v="0"/>
    <s v="Compressor"/>
    <d v="2015-06-27T00:30:43"/>
    <x v="0"/>
    <d v="2015-06-27T00:29:47"/>
    <x v="12"/>
    <n v="1.6"/>
    <n v="2"/>
    <x v="1843"/>
  </r>
  <r>
    <x v="0"/>
    <s v="Compressor"/>
    <d v="2015-06-27T00:30:44"/>
    <x v="0"/>
    <d v="2015-06-27T00:29:47"/>
    <x v="12"/>
    <n v="1.5"/>
    <n v="1.2"/>
    <x v="1844"/>
  </r>
  <r>
    <x v="0"/>
    <s v="Compressor"/>
    <d v="2015-06-27T00:30:45"/>
    <x v="0"/>
    <d v="2015-06-27T00:29:47"/>
    <x v="12"/>
    <n v="1.3"/>
    <n v="1.9"/>
    <x v="1845"/>
  </r>
  <r>
    <x v="0"/>
    <s v="Compressor"/>
    <d v="2015-06-27T00:30:46"/>
    <x v="0"/>
    <d v="2015-06-27T00:29:47"/>
    <x v="12"/>
    <n v="2.2999999999999998"/>
    <n v="1.6"/>
    <x v="1846"/>
  </r>
  <r>
    <x v="0"/>
    <s v="Compressor"/>
    <d v="2015-06-27T00:30:47"/>
    <x v="0"/>
    <d v="2015-06-27T00:29:47"/>
    <x v="12"/>
    <n v="2.4"/>
    <n v="2"/>
    <x v="1847"/>
  </r>
  <r>
    <x v="0"/>
    <s v="Compressor"/>
    <d v="2015-06-27T00:30:48"/>
    <x v="0"/>
    <d v="2015-06-27T00:29:47"/>
    <x v="12"/>
    <n v="1.3"/>
    <n v="2.7"/>
    <x v="1848"/>
  </r>
  <r>
    <x v="0"/>
    <s v="Compressor"/>
    <d v="2015-06-27T00:30:49"/>
    <x v="0"/>
    <d v="2015-06-27T00:29:47"/>
    <x v="12"/>
    <n v="1.3"/>
    <n v="1.9"/>
    <x v="1849"/>
  </r>
  <r>
    <x v="0"/>
    <s v="Compressor"/>
    <d v="2015-06-27T00:30:50"/>
    <x v="0"/>
    <d v="2015-06-27T00:29:47"/>
    <x v="12"/>
    <n v="1.6"/>
    <n v="1.1000000000000001"/>
    <x v="1850"/>
  </r>
  <r>
    <x v="0"/>
    <s v="Compressor"/>
    <d v="2015-06-27T00:30:51"/>
    <x v="0"/>
    <d v="2015-06-27T00:29:47"/>
    <x v="12"/>
    <n v="2"/>
    <n v="1.6"/>
    <x v="1851"/>
  </r>
  <r>
    <x v="0"/>
    <s v="Compressor"/>
    <d v="2015-06-27T00:30:52"/>
    <x v="0"/>
    <d v="2015-06-27T00:29:47"/>
    <x v="12"/>
    <n v="1.9"/>
    <n v="2.8"/>
    <x v="1852"/>
  </r>
  <r>
    <x v="0"/>
    <s v="Compressor"/>
    <d v="2015-06-27T00:30:53"/>
    <x v="0"/>
    <d v="2015-06-27T00:29:47"/>
    <x v="12"/>
    <n v="1"/>
    <n v="2.2999999999999998"/>
    <x v="1853"/>
  </r>
  <r>
    <x v="0"/>
    <s v="Compressor"/>
    <d v="2015-06-27T00:30:54"/>
    <x v="0"/>
    <d v="2015-06-27T00:29:47"/>
    <x v="12"/>
    <n v="3"/>
    <n v="2.2999999999999998"/>
    <x v="1854"/>
  </r>
  <r>
    <x v="0"/>
    <s v="Compressor"/>
    <d v="2015-06-27T00:30:55"/>
    <x v="0"/>
    <d v="2015-06-27T00:29:47"/>
    <x v="12"/>
    <n v="1.5"/>
    <n v="2.2000000000000002"/>
    <x v="1855"/>
  </r>
  <r>
    <x v="0"/>
    <s v="Compressor"/>
    <d v="2015-06-27T00:30:56"/>
    <x v="0"/>
    <d v="2015-06-27T00:29:47"/>
    <x v="12"/>
    <n v="2.9"/>
    <n v="2.8"/>
    <x v="1856"/>
  </r>
  <r>
    <x v="0"/>
    <s v="Compressor"/>
    <d v="2015-06-27T00:30:57"/>
    <x v="0"/>
    <d v="2015-06-27T00:29:47"/>
    <x v="12"/>
    <n v="1.9"/>
    <n v="2.4"/>
    <x v="1857"/>
  </r>
  <r>
    <x v="0"/>
    <s v="Compressor"/>
    <d v="2015-06-27T00:30:58"/>
    <x v="0"/>
    <d v="2015-06-27T00:29:47"/>
    <x v="12"/>
    <n v="2.1"/>
    <n v="2.2000000000000002"/>
    <x v="1858"/>
  </r>
  <r>
    <x v="0"/>
    <s v="Compressor"/>
    <d v="2015-06-27T00:30:59"/>
    <x v="0"/>
    <d v="2015-06-27T00:29:47"/>
    <x v="12"/>
    <n v="1.1000000000000001"/>
    <n v="1.5"/>
    <x v="1859"/>
  </r>
  <r>
    <x v="0"/>
    <s v="Compressor"/>
    <d v="2015-06-27T00:31:00"/>
    <x v="0"/>
    <d v="2015-06-27T00:29:47"/>
    <x v="12"/>
    <n v="2.7"/>
    <n v="1.4"/>
    <x v="1860"/>
  </r>
  <r>
    <x v="0"/>
    <s v="Compressor"/>
    <d v="2015-06-27T00:31:01"/>
    <x v="0"/>
    <d v="2015-06-27T00:29:47"/>
    <x v="12"/>
    <n v="2.6"/>
    <n v="1.1000000000000001"/>
    <x v="1861"/>
  </r>
  <r>
    <x v="0"/>
    <s v="Compressor"/>
    <d v="2015-06-27T00:31:02"/>
    <x v="0"/>
    <d v="2015-06-27T00:29:47"/>
    <x v="12"/>
    <n v="1"/>
    <n v="1.9"/>
    <x v="1862"/>
  </r>
  <r>
    <x v="0"/>
    <s v="Compressor"/>
    <d v="2015-06-27T00:31:03"/>
    <x v="0"/>
    <d v="2015-06-27T00:29:47"/>
    <x v="12"/>
    <n v="1.3"/>
    <n v="1.6"/>
    <x v="1863"/>
  </r>
  <r>
    <x v="0"/>
    <s v="Compressor"/>
    <d v="2015-06-27T00:31:04"/>
    <x v="0"/>
    <d v="2015-06-27T00:29:47"/>
    <x v="12"/>
    <n v="1.2"/>
    <n v="2.6"/>
    <x v="1864"/>
  </r>
  <r>
    <x v="0"/>
    <s v="Compressor"/>
    <d v="2015-06-27T00:31:05"/>
    <x v="0"/>
    <d v="2015-06-27T00:29:47"/>
    <x v="12"/>
    <n v="2.2000000000000002"/>
    <n v="1.8"/>
    <x v="1865"/>
  </r>
  <r>
    <x v="0"/>
    <s v="Compressor"/>
    <d v="2015-06-27T00:31:06"/>
    <x v="0"/>
    <d v="2015-06-27T00:29:47"/>
    <x v="12"/>
    <n v="1.3"/>
    <n v="2.5"/>
    <x v="1866"/>
  </r>
  <r>
    <x v="0"/>
    <s v="Compressor"/>
    <d v="2015-06-27T00:31:07"/>
    <x v="0"/>
    <d v="2015-06-27T00:29:47"/>
    <x v="12"/>
    <n v="1"/>
    <n v="1.4"/>
    <x v="1867"/>
  </r>
  <r>
    <x v="0"/>
    <s v="Compressor"/>
    <d v="2015-06-27T00:31:08"/>
    <x v="0"/>
    <d v="2015-06-27T00:29:47"/>
    <x v="12"/>
    <n v="1.5"/>
    <n v="2.8"/>
    <x v="1868"/>
  </r>
  <r>
    <x v="0"/>
    <s v="Compressor"/>
    <d v="2015-06-27T00:31:09"/>
    <x v="0"/>
    <d v="2015-06-27T00:29:47"/>
    <x v="12"/>
    <n v="1.7"/>
    <n v="1.9"/>
    <x v="1869"/>
  </r>
  <r>
    <x v="0"/>
    <s v="Compressor"/>
    <d v="2015-06-27T00:31:10"/>
    <x v="0"/>
    <d v="2015-06-27T00:29:47"/>
    <x v="12"/>
    <n v="1.7"/>
    <n v="2.5"/>
    <x v="1870"/>
  </r>
  <r>
    <x v="0"/>
    <s v="Compressor"/>
    <d v="2015-06-27T00:31:11"/>
    <x v="0"/>
    <d v="2015-06-27T00:29:47"/>
    <x v="12"/>
    <n v="1.4"/>
    <n v="2.2999999999999998"/>
    <x v="1871"/>
  </r>
  <r>
    <x v="0"/>
    <s v="Compressor"/>
    <d v="2015-06-27T00:31:12"/>
    <x v="0"/>
    <d v="2015-06-27T00:29:47"/>
    <x v="12"/>
    <n v="2.5"/>
    <n v="2.9"/>
    <x v="1872"/>
  </r>
  <r>
    <x v="0"/>
    <s v="Compressor"/>
    <d v="2015-06-27T00:31:13"/>
    <x v="0"/>
    <d v="2015-06-27T00:29:47"/>
    <x v="12"/>
    <n v="1.6"/>
    <n v="2.2999999999999998"/>
    <x v="1873"/>
  </r>
  <r>
    <x v="0"/>
    <s v="Compressor"/>
    <d v="2015-06-27T00:31:14"/>
    <x v="0"/>
    <d v="2015-06-27T00:29:47"/>
    <x v="12"/>
    <n v="1.6"/>
    <n v="1.9"/>
    <x v="1874"/>
  </r>
  <r>
    <x v="0"/>
    <s v="Compressor"/>
    <d v="2015-06-27T00:31:15"/>
    <x v="0"/>
    <d v="2015-06-27T00:29:47"/>
    <x v="12"/>
    <n v="1.7"/>
    <n v="1.2"/>
    <x v="1875"/>
  </r>
  <r>
    <x v="0"/>
    <s v="Compressor"/>
    <d v="2015-06-27T00:31:16"/>
    <x v="0"/>
    <d v="2015-06-27T00:29:47"/>
    <x v="12"/>
    <n v="2.5"/>
    <n v="1.4"/>
    <x v="1876"/>
  </r>
  <r>
    <x v="0"/>
    <s v="Compressor"/>
    <d v="2015-06-27T00:31:17"/>
    <x v="0"/>
    <d v="2015-06-27T00:29:47"/>
    <x v="12"/>
    <n v="1"/>
    <n v="2.4"/>
    <x v="1877"/>
  </r>
  <r>
    <x v="0"/>
    <s v="Compressor"/>
    <d v="2015-06-27T00:31:18"/>
    <x v="0"/>
    <d v="2015-06-27T00:29:47"/>
    <x v="12"/>
    <n v="1.3"/>
    <n v="1.4"/>
    <x v="1878"/>
  </r>
  <r>
    <x v="0"/>
    <s v="Compressor"/>
    <d v="2015-06-27T00:31:19"/>
    <x v="0"/>
    <d v="2015-06-27T00:29:47"/>
    <x v="12"/>
    <n v="2.2000000000000002"/>
    <n v="1.9"/>
    <x v="1879"/>
  </r>
  <r>
    <x v="0"/>
    <s v="Compressor"/>
    <d v="2015-06-27T00:31:20"/>
    <x v="0"/>
    <d v="2015-06-27T00:29:47"/>
    <x v="12"/>
    <n v="1"/>
    <n v="2.2999999999999998"/>
    <x v="1880"/>
  </r>
  <r>
    <x v="0"/>
    <s v="Compressor"/>
    <d v="2015-06-27T00:31:21"/>
    <x v="0"/>
    <d v="2015-06-27T00:29:47"/>
    <x v="12"/>
    <n v="1.8"/>
    <n v="2.4"/>
    <x v="1881"/>
  </r>
  <r>
    <x v="0"/>
    <s v="Compressor"/>
    <d v="2015-06-27T00:31:22"/>
    <x v="0"/>
    <d v="2015-06-27T00:29:47"/>
    <x v="12"/>
    <n v="2"/>
    <n v="2"/>
    <x v="1882"/>
  </r>
  <r>
    <x v="0"/>
    <s v="Compressor"/>
    <d v="2015-06-27T00:31:23"/>
    <x v="0"/>
    <d v="2015-06-27T00:29:47"/>
    <x v="12"/>
    <n v="2.6"/>
    <n v="1.4"/>
    <x v="1883"/>
  </r>
  <r>
    <x v="0"/>
    <s v="Compressor"/>
    <d v="2015-06-27T00:31:24"/>
    <x v="0"/>
    <d v="2015-06-27T00:29:47"/>
    <x v="12"/>
    <n v="2.4"/>
    <n v="1.2"/>
    <x v="1884"/>
  </r>
  <r>
    <x v="0"/>
    <s v="Compressor"/>
    <d v="2015-06-27T00:31:25"/>
    <x v="0"/>
    <d v="2015-06-27T00:29:47"/>
    <x v="12"/>
    <n v="2.8"/>
    <n v="1.3"/>
    <x v="1885"/>
  </r>
  <r>
    <x v="0"/>
    <s v="Compressor"/>
    <d v="2015-06-27T00:31:26"/>
    <x v="0"/>
    <d v="2015-06-27T00:29:47"/>
    <x v="12"/>
    <n v="2.4"/>
    <n v="2.6"/>
    <x v="1886"/>
  </r>
  <r>
    <x v="0"/>
    <s v="Compressor"/>
    <d v="2015-06-27T00:31:27"/>
    <x v="0"/>
    <d v="2015-06-27T00:29:47"/>
    <x v="12"/>
    <n v="1.2"/>
    <n v="3"/>
    <x v="1887"/>
  </r>
  <r>
    <x v="0"/>
    <s v="Compressor"/>
    <d v="2015-06-27T00:31:28"/>
    <x v="0"/>
    <d v="2015-06-27T00:29:47"/>
    <x v="12"/>
    <n v="2.4"/>
    <n v="2.6"/>
    <x v="1888"/>
  </r>
  <r>
    <x v="0"/>
    <s v="Compressor"/>
    <d v="2015-06-27T00:31:29"/>
    <x v="0"/>
    <d v="2015-06-27T00:29:47"/>
    <x v="12"/>
    <n v="2.2000000000000002"/>
    <n v="2.2999999999999998"/>
    <x v="1889"/>
  </r>
  <r>
    <x v="0"/>
    <s v="Compressor"/>
    <d v="2015-06-27T00:31:30"/>
    <x v="0"/>
    <d v="2015-06-27T00:29:47"/>
    <x v="12"/>
    <n v="2.6"/>
    <n v="2.8"/>
    <x v="1890"/>
  </r>
  <r>
    <x v="0"/>
    <s v="Compressor"/>
    <d v="2015-06-27T00:31:31"/>
    <x v="0"/>
    <d v="2015-06-27T00:29:47"/>
    <x v="12"/>
    <n v="2.5"/>
    <n v="1.9"/>
    <x v="1891"/>
  </r>
  <r>
    <x v="0"/>
    <s v="Compressor"/>
    <d v="2015-06-27T00:31:32"/>
    <x v="0"/>
    <d v="2015-06-27T00:29:47"/>
    <x v="12"/>
    <n v="2.2000000000000002"/>
    <n v="3"/>
    <x v="1892"/>
  </r>
  <r>
    <x v="0"/>
    <s v="Compressor"/>
    <d v="2015-06-27T00:31:33"/>
    <x v="0"/>
    <d v="2015-06-27T00:29:47"/>
    <x v="12"/>
    <n v="3"/>
    <n v="2.6"/>
    <x v="1893"/>
  </r>
  <r>
    <x v="0"/>
    <s v="Compressor"/>
    <d v="2015-06-27T00:31:34"/>
    <x v="0"/>
    <d v="2015-06-27T00:29:47"/>
    <x v="12"/>
    <n v="2"/>
    <n v="2.2000000000000002"/>
    <x v="1894"/>
  </r>
  <r>
    <x v="0"/>
    <s v="Compressor"/>
    <d v="2015-06-27T00:31:35"/>
    <x v="0"/>
    <d v="2015-06-27T00:29:47"/>
    <x v="12"/>
    <n v="2"/>
    <n v="1.9"/>
    <x v="1895"/>
  </r>
  <r>
    <x v="0"/>
    <s v="Compressor"/>
    <d v="2015-06-27T00:31:36"/>
    <x v="0"/>
    <d v="2015-06-27T00:29:47"/>
    <x v="12"/>
    <n v="2.8"/>
    <n v="1.6"/>
    <x v="1896"/>
  </r>
  <r>
    <x v="0"/>
    <s v="Compressor"/>
    <d v="2015-06-27T00:31:37"/>
    <x v="0"/>
    <d v="2015-06-27T00:29:47"/>
    <x v="12"/>
    <n v="1.7"/>
    <n v="1"/>
    <x v="1897"/>
  </r>
  <r>
    <x v="0"/>
    <s v="Compressor"/>
    <d v="2015-06-27T00:31:38"/>
    <x v="0"/>
    <d v="2015-06-27T00:29:47"/>
    <x v="12"/>
    <n v="1.2"/>
    <n v="1.7"/>
    <x v="1898"/>
  </r>
  <r>
    <x v="0"/>
    <s v="Compressor"/>
    <d v="2015-06-27T00:31:39"/>
    <x v="0"/>
    <d v="2015-06-27T00:29:47"/>
    <x v="12"/>
    <n v="3"/>
    <n v="2.5"/>
    <x v="1899"/>
  </r>
  <r>
    <x v="0"/>
    <s v="Compressor"/>
    <d v="2015-06-27T00:31:40"/>
    <x v="0"/>
    <d v="2015-06-27T00:29:47"/>
    <x v="12"/>
    <n v="2.2000000000000002"/>
    <n v="1.6"/>
    <x v="1900"/>
  </r>
  <r>
    <x v="0"/>
    <s v="Compressor"/>
    <d v="2015-06-27T00:31:41"/>
    <x v="0"/>
    <d v="2015-06-27T00:29:47"/>
    <x v="12"/>
    <n v="2.2000000000000002"/>
    <n v="2.1"/>
    <x v="1901"/>
  </r>
  <r>
    <x v="0"/>
    <s v="Compressor"/>
    <d v="2015-06-27T00:31:42"/>
    <x v="0"/>
    <d v="2015-06-27T00:29:47"/>
    <x v="12"/>
    <n v="2.7"/>
    <n v="2.8"/>
    <x v="1902"/>
  </r>
  <r>
    <x v="0"/>
    <s v="Compressor"/>
    <d v="2015-06-27T00:31:43"/>
    <x v="0"/>
    <d v="2015-06-27T00:29:47"/>
    <x v="12"/>
    <n v="2.9"/>
    <n v="2.7"/>
    <x v="1903"/>
  </r>
  <r>
    <x v="0"/>
    <s v="Compressor"/>
    <d v="2015-06-27T00:31:44"/>
    <x v="0"/>
    <d v="2015-06-27T00:29:47"/>
    <x v="12"/>
    <n v="1.9"/>
    <n v="1.3"/>
    <x v="1904"/>
  </r>
  <r>
    <x v="0"/>
    <s v="Compressor"/>
    <d v="2015-06-27T00:31:45"/>
    <x v="0"/>
    <d v="2015-06-27T00:29:47"/>
    <x v="12"/>
    <n v="1.9"/>
    <n v="1"/>
    <x v="1905"/>
  </r>
  <r>
    <x v="0"/>
    <s v="Compressor"/>
    <d v="2015-06-27T00:31:46"/>
    <x v="0"/>
    <d v="2015-06-27T00:29:47"/>
    <x v="12"/>
    <n v="1.3"/>
    <n v="1.4"/>
    <x v="1906"/>
  </r>
  <r>
    <x v="0"/>
    <s v="Compressor"/>
    <d v="2015-06-27T00:31:47"/>
    <x v="1"/>
    <d v="2015-06-27T00:31:47"/>
    <x v="13"/>
    <n v="5"/>
    <n v="3.6"/>
    <x v="1907"/>
  </r>
  <r>
    <x v="0"/>
    <s v="Compressor"/>
    <d v="2015-06-27T00:31:48"/>
    <x v="1"/>
    <d v="2015-06-27T00:31:47"/>
    <x v="13"/>
    <n v="4.9000000000000004"/>
    <n v="5.9"/>
    <x v="1908"/>
  </r>
  <r>
    <x v="0"/>
    <s v="Compressor"/>
    <d v="2015-06-27T00:31:49"/>
    <x v="1"/>
    <d v="2015-06-27T00:31:47"/>
    <x v="13"/>
    <n v="4"/>
    <n v="3.7"/>
    <x v="1909"/>
  </r>
  <r>
    <x v="0"/>
    <s v="Compressor"/>
    <d v="2015-06-27T00:31:50"/>
    <x v="1"/>
    <d v="2015-06-27T00:31:47"/>
    <x v="13"/>
    <n v="5.9"/>
    <n v="6"/>
    <x v="1910"/>
  </r>
  <r>
    <x v="0"/>
    <s v="Compressor"/>
    <d v="2015-06-27T00:31:51"/>
    <x v="1"/>
    <d v="2015-06-27T00:31:47"/>
    <x v="13"/>
    <n v="3.7"/>
    <n v="5.0999999999999996"/>
    <x v="1911"/>
  </r>
  <r>
    <x v="0"/>
    <s v="Compressor"/>
    <d v="2015-06-27T00:31:52"/>
    <x v="1"/>
    <d v="2015-06-27T00:31:47"/>
    <x v="13"/>
    <n v="3.2"/>
    <n v="3.2"/>
    <x v="1912"/>
  </r>
  <r>
    <x v="0"/>
    <s v="Compressor"/>
    <d v="2015-06-27T00:31:53"/>
    <x v="1"/>
    <d v="2015-06-27T00:31:47"/>
    <x v="13"/>
    <n v="4.5999999999999996"/>
    <n v="5.2"/>
    <x v="1913"/>
  </r>
  <r>
    <x v="0"/>
    <s v="Compressor"/>
    <d v="2015-06-27T00:31:54"/>
    <x v="1"/>
    <d v="2015-06-27T00:31:47"/>
    <x v="13"/>
    <n v="4.0999999999999996"/>
    <n v="3.6"/>
    <x v="1914"/>
  </r>
  <r>
    <x v="0"/>
    <s v="Compressor"/>
    <d v="2015-06-27T00:31:55"/>
    <x v="1"/>
    <d v="2015-06-27T00:31:47"/>
    <x v="13"/>
    <n v="3.4"/>
    <n v="5.2"/>
    <x v="1915"/>
  </r>
  <r>
    <x v="0"/>
    <s v="Compressor"/>
    <d v="2015-06-27T00:31:56"/>
    <x v="1"/>
    <d v="2015-06-27T00:31:47"/>
    <x v="13"/>
    <n v="4.2"/>
    <n v="4.4000000000000004"/>
    <x v="1916"/>
  </r>
  <r>
    <x v="0"/>
    <s v="Compressor"/>
    <d v="2015-06-27T00:31:57"/>
    <x v="1"/>
    <d v="2015-06-27T00:31:47"/>
    <x v="13"/>
    <n v="3.2"/>
    <n v="3.5"/>
    <x v="1917"/>
  </r>
  <r>
    <x v="0"/>
    <s v="Compressor"/>
    <d v="2015-06-27T00:31:58"/>
    <x v="1"/>
    <d v="2015-06-27T00:31:47"/>
    <x v="13"/>
    <n v="5.3"/>
    <n v="5.9"/>
    <x v="1918"/>
  </r>
  <r>
    <x v="0"/>
    <s v="Compressor"/>
    <d v="2015-06-27T00:31:59"/>
    <x v="1"/>
    <d v="2015-06-27T00:31:47"/>
    <x v="13"/>
    <n v="5.0999999999999996"/>
    <n v="3.2"/>
    <x v="1919"/>
  </r>
  <r>
    <x v="0"/>
    <s v="Compressor"/>
    <d v="2015-06-27T00:32:00"/>
    <x v="1"/>
    <d v="2015-06-27T00:31:47"/>
    <x v="13"/>
    <n v="4.2"/>
    <n v="5.2"/>
    <x v="1920"/>
  </r>
  <r>
    <x v="0"/>
    <s v="Compressor"/>
    <d v="2015-06-27T00:32:01"/>
    <x v="1"/>
    <d v="2015-06-27T00:31:47"/>
    <x v="13"/>
    <n v="4.8"/>
    <n v="4.4000000000000004"/>
    <x v="1921"/>
  </r>
  <r>
    <x v="0"/>
    <s v="Compressor"/>
    <d v="2015-06-27T00:32:02"/>
    <x v="1"/>
    <d v="2015-06-27T00:31:47"/>
    <x v="13"/>
    <n v="5.4"/>
    <n v="5.8"/>
    <x v="1922"/>
  </r>
  <r>
    <x v="0"/>
    <s v="Compressor"/>
    <d v="2015-06-27T00:32:03"/>
    <x v="1"/>
    <d v="2015-06-27T00:31:47"/>
    <x v="13"/>
    <n v="5.5"/>
    <n v="3.3"/>
    <x v="1923"/>
  </r>
  <r>
    <x v="0"/>
    <s v="Compressor"/>
    <d v="2015-06-27T00:32:04"/>
    <x v="1"/>
    <d v="2015-06-27T00:31:47"/>
    <x v="13"/>
    <n v="5.9"/>
    <n v="4.5999999999999996"/>
    <x v="1924"/>
  </r>
  <r>
    <x v="0"/>
    <s v="Compressor"/>
    <d v="2015-06-27T00:32:05"/>
    <x v="1"/>
    <d v="2015-06-27T00:31:47"/>
    <x v="13"/>
    <n v="5.9"/>
    <n v="4.2"/>
    <x v="1925"/>
  </r>
  <r>
    <x v="0"/>
    <s v="Compressor"/>
    <d v="2015-06-27T00:32:06"/>
    <x v="1"/>
    <d v="2015-06-27T00:31:47"/>
    <x v="13"/>
    <n v="5.0999999999999996"/>
    <n v="3.4"/>
    <x v="1926"/>
  </r>
  <r>
    <x v="0"/>
    <s v="Compressor"/>
    <d v="2015-06-27T00:32:07"/>
    <x v="1"/>
    <d v="2015-06-27T00:31:47"/>
    <x v="13"/>
    <n v="5.6"/>
    <n v="3"/>
    <x v="1927"/>
  </r>
  <r>
    <x v="0"/>
    <s v="Compressor"/>
    <d v="2015-06-27T00:32:08"/>
    <x v="1"/>
    <d v="2015-06-27T00:31:47"/>
    <x v="13"/>
    <n v="3.6"/>
    <n v="3"/>
    <x v="1928"/>
  </r>
  <r>
    <x v="0"/>
    <s v="Compressor"/>
    <d v="2015-06-27T00:32:09"/>
    <x v="1"/>
    <d v="2015-06-27T00:31:47"/>
    <x v="13"/>
    <n v="3.9"/>
    <n v="4.4000000000000004"/>
    <x v="1929"/>
  </r>
  <r>
    <x v="0"/>
    <s v="Compressor"/>
    <d v="2015-06-27T00:32:10"/>
    <x v="1"/>
    <d v="2015-06-27T00:31:47"/>
    <x v="13"/>
    <n v="3.7"/>
    <n v="3.6"/>
    <x v="1930"/>
  </r>
  <r>
    <x v="0"/>
    <s v="Compressor"/>
    <d v="2015-06-27T00:32:11"/>
    <x v="1"/>
    <d v="2015-06-27T00:31:47"/>
    <x v="13"/>
    <n v="3.8"/>
    <n v="3.8"/>
    <x v="1931"/>
  </r>
  <r>
    <x v="0"/>
    <s v="Compressor"/>
    <d v="2015-06-27T00:32:12"/>
    <x v="1"/>
    <d v="2015-06-27T00:31:47"/>
    <x v="13"/>
    <n v="5.6"/>
    <n v="4.5"/>
    <x v="1932"/>
  </r>
  <r>
    <x v="0"/>
    <s v="Compressor"/>
    <d v="2015-06-27T00:32:13"/>
    <x v="1"/>
    <d v="2015-06-27T00:31:47"/>
    <x v="13"/>
    <n v="3.4"/>
    <n v="3.5"/>
    <x v="1933"/>
  </r>
  <r>
    <x v="0"/>
    <s v="Compressor"/>
    <d v="2015-06-27T00:32:14"/>
    <x v="1"/>
    <d v="2015-06-27T00:31:47"/>
    <x v="13"/>
    <n v="5.0999999999999996"/>
    <n v="3.3"/>
    <x v="1934"/>
  </r>
  <r>
    <x v="0"/>
    <s v="Compressor"/>
    <d v="2015-06-27T00:32:15"/>
    <x v="1"/>
    <d v="2015-06-27T00:31:47"/>
    <x v="13"/>
    <n v="3.5"/>
    <n v="5.2"/>
    <x v="1935"/>
  </r>
  <r>
    <x v="0"/>
    <s v="Compressor"/>
    <d v="2015-06-27T00:32:16"/>
    <x v="1"/>
    <d v="2015-06-27T00:31:47"/>
    <x v="13"/>
    <n v="3.3"/>
    <n v="5.6"/>
    <x v="1936"/>
  </r>
  <r>
    <x v="0"/>
    <s v="Compressor"/>
    <d v="2015-06-27T00:32:17"/>
    <x v="1"/>
    <d v="2015-06-27T00:31:47"/>
    <x v="13"/>
    <n v="5"/>
    <n v="5.8"/>
    <x v="1937"/>
  </r>
  <r>
    <x v="0"/>
    <s v="Compressor"/>
    <d v="2015-06-27T00:32:18"/>
    <x v="1"/>
    <d v="2015-06-27T00:31:47"/>
    <x v="13"/>
    <n v="4"/>
    <n v="4.0999999999999996"/>
    <x v="1938"/>
  </r>
  <r>
    <x v="0"/>
    <s v="Compressor"/>
    <d v="2015-06-27T00:32:19"/>
    <x v="1"/>
    <d v="2015-06-27T00:31:47"/>
    <x v="13"/>
    <n v="4.3"/>
    <n v="3.9"/>
    <x v="1939"/>
  </r>
  <r>
    <x v="0"/>
    <s v="Compressor"/>
    <d v="2015-06-27T00:32:20"/>
    <x v="1"/>
    <d v="2015-06-27T00:31:47"/>
    <x v="13"/>
    <n v="5.4"/>
    <n v="4.4000000000000004"/>
    <x v="1940"/>
  </r>
  <r>
    <x v="0"/>
    <s v="Compressor"/>
    <d v="2015-06-27T00:32:21"/>
    <x v="1"/>
    <d v="2015-06-27T00:31:47"/>
    <x v="13"/>
    <n v="5.5"/>
    <n v="5.9"/>
    <x v="1941"/>
  </r>
  <r>
    <x v="0"/>
    <s v="Compressor"/>
    <d v="2015-06-27T00:32:22"/>
    <x v="1"/>
    <d v="2015-06-27T00:31:47"/>
    <x v="13"/>
    <n v="3.8"/>
    <n v="3"/>
    <x v="1942"/>
  </r>
  <r>
    <x v="0"/>
    <s v="Compressor"/>
    <d v="2015-06-27T00:32:23"/>
    <x v="1"/>
    <d v="2015-06-27T00:31:47"/>
    <x v="13"/>
    <n v="5.4"/>
    <n v="4.5999999999999996"/>
    <x v="1943"/>
  </r>
  <r>
    <x v="0"/>
    <s v="Compressor"/>
    <d v="2015-06-27T00:32:24"/>
    <x v="1"/>
    <d v="2015-06-27T00:31:47"/>
    <x v="13"/>
    <n v="3.2"/>
    <n v="5.6"/>
    <x v="1944"/>
  </r>
  <r>
    <x v="0"/>
    <s v="Compressor"/>
    <d v="2015-06-27T00:32:25"/>
    <x v="1"/>
    <d v="2015-06-27T00:31:47"/>
    <x v="13"/>
    <n v="5"/>
    <n v="4.2"/>
    <x v="1945"/>
  </r>
  <r>
    <x v="0"/>
    <s v="Compressor"/>
    <d v="2015-06-27T00:32:26"/>
    <x v="1"/>
    <d v="2015-06-27T00:31:47"/>
    <x v="13"/>
    <n v="5.6"/>
    <n v="3.5"/>
    <x v="1946"/>
  </r>
  <r>
    <x v="0"/>
    <s v="Compressor"/>
    <d v="2015-06-27T00:32:27"/>
    <x v="1"/>
    <d v="2015-06-27T00:31:47"/>
    <x v="13"/>
    <n v="3.3"/>
    <n v="3.7"/>
    <x v="1947"/>
  </r>
  <r>
    <x v="0"/>
    <s v="Compressor"/>
    <d v="2015-06-27T00:32:28"/>
    <x v="1"/>
    <d v="2015-06-27T00:31:47"/>
    <x v="13"/>
    <n v="5.2"/>
    <n v="3.4"/>
    <x v="1948"/>
  </r>
  <r>
    <x v="0"/>
    <s v="Compressor"/>
    <d v="2015-06-27T00:32:29"/>
    <x v="1"/>
    <d v="2015-06-27T00:31:47"/>
    <x v="13"/>
    <n v="3.8"/>
    <n v="4.5"/>
    <x v="1949"/>
  </r>
  <r>
    <x v="0"/>
    <s v="Compressor"/>
    <d v="2015-06-27T00:32:30"/>
    <x v="1"/>
    <d v="2015-06-27T00:31:47"/>
    <x v="13"/>
    <n v="5.9"/>
    <n v="4"/>
    <x v="1950"/>
  </r>
  <r>
    <x v="0"/>
    <s v="Compressor"/>
    <d v="2015-06-27T00:32:31"/>
    <x v="1"/>
    <d v="2015-06-27T00:31:47"/>
    <x v="13"/>
    <n v="5.9"/>
    <n v="3.5"/>
    <x v="1951"/>
  </r>
  <r>
    <x v="0"/>
    <s v="Compressor"/>
    <d v="2015-06-27T00:32:32"/>
    <x v="1"/>
    <d v="2015-06-27T00:31:47"/>
    <x v="13"/>
    <n v="3.6"/>
    <n v="3.3"/>
    <x v="1952"/>
  </r>
  <r>
    <x v="0"/>
    <s v="Compressor"/>
    <d v="2015-06-27T00:32:33"/>
    <x v="1"/>
    <d v="2015-06-27T00:31:47"/>
    <x v="13"/>
    <n v="4.8"/>
    <n v="4.5999999999999996"/>
    <x v="1953"/>
  </r>
  <r>
    <x v="0"/>
    <s v="Compressor"/>
    <d v="2015-06-27T00:32:34"/>
    <x v="1"/>
    <d v="2015-06-27T00:31:47"/>
    <x v="13"/>
    <n v="4.5"/>
    <n v="3.4"/>
    <x v="1954"/>
  </r>
  <r>
    <x v="0"/>
    <s v="Compressor"/>
    <d v="2015-06-27T00:32:35"/>
    <x v="1"/>
    <d v="2015-06-27T00:31:47"/>
    <x v="13"/>
    <n v="4.2"/>
    <n v="4.9000000000000004"/>
    <x v="1955"/>
  </r>
  <r>
    <x v="0"/>
    <s v="Compressor"/>
    <d v="2015-06-27T00:32:36"/>
    <x v="1"/>
    <d v="2015-06-27T00:31:47"/>
    <x v="13"/>
    <n v="5.7"/>
    <n v="3.8"/>
    <x v="1956"/>
  </r>
  <r>
    <x v="0"/>
    <s v="Compressor"/>
    <d v="2015-06-27T00:32:37"/>
    <x v="1"/>
    <d v="2015-06-27T00:31:47"/>
    <x v="13"/>
    <n v="3.4"/>
    <n v="5.6"/>
    <x v="1957"/>
  </r>
  <r>
    <x v="0"/>
    <s v="Compressor"/>
    <d v="2015-06-27T00:32:38"/>
    <x v="1"/>
    <d v="2015-06-27T00:31:47"/>
    <x v="13"/>
    <n v="3.9"/>
    <n v="4"/>
    <x v="1958"/>
  </r>
  <r>
    <x v="0"/>
    <s v="Compressor"/>
    <d v="2015-06-27T00:32:39"/>
    <x v="1"/>
    <d v="2015-06-27T00:31:47"/>
    <x v="13"/>
    <n v="4.4000000000000004"/>
    <n v="4.4000000000000004"/>
    <x v="1959"/>
  </r>
  <r>
    <x v="0"/>
    <s v="Compressor"/>
    <d v="2015-06-27T00:32:40"/>
    <x v="1"/>
    <d v="2015-06-27T00:31:47"/>
    <x v="13"/>
    <n v="5.8"/>
    <n v="4"/>
    <x v="1960"/>
  </r>
  <r>
    <x v="0"/>
    <s v="Compressor"/>
    <d v="2015-06-27T00:32:41"/>
    <x v="1"/>
    <d v="2015-06-27T00:31:47"/>
    <x v="13"/>
    <n v="6"/>
    <n v="5.3"/>
    <x v="1961"/>
  </r>
  <r>
    <x v="0"/>
    <s v="Compressor"/>
    <d v="2015-06-27T00:32:42"/>
    <x v="1"/>
    <d v="2015-06-27T00:31:47"/>
    <x v="13"/>
    <n v="4.5"/>
    <n v="3.1"/>
    <x v="1962"/>
  </r>
  <r>
    <x v="0"/>
    <s v="Compressor"/>
    <d v="2015-06-27T00:32:43"/>
    <x v="1"/>
    <d v="2015-06-27T00:31:47"/>
    <x v="13"/>
    <n v="3.6"/>
    <n v="5.2"/>
    <x v="1963"/>
  </r>
  <r>
    <x v="0"/>
    <s v="Compressor"/>
    <d v="2015-06-27T00:32:44"/>
    <x v="1"/>
    <d v="2015-06-27T00:31:47"/>
    <x v="13"/>
    <n v="3.7"/>
    <n v="4.2"/>
    <x v="1964"/>
  </r>
  <r>
    <x v="0"/>
    <s v="Compressor"/>
    <d v="2015-06-27T00:32:45"/>
    <x v="1"/>
    <d v="2015-06-27T00:31:47"/>
    <x v="13"/>
    <n v="4.9000000000000004"/>
    <n v="5.2"/>
    <x v="1965"/>
  </r>
  <r>
    <x v="0"/>
    <s v="Compressor"/>
    <d v="2015-06-27T00:32:46"/>
    <x v="1"/>
    <d v="2015-06-27T00:31:47"/>
    <x v="13"/>
    <n v="5.5"/>
    <n v="5.2"/>
    <x v="1966"/>
  </r>
  <r>
    <x v="0"/>
    <s v="Compressor"/>
    <d v="2015-06-27T00:32:47"/>
    <x v="1"/>
    <d v="2015-06-27T00:31:47"/>
    <x v="13"/>
    <n v="3"/>
    <n v="3.4"/>
    <x v="1967"/>
  </r>
  <r>
    <x v="0"/>
    <s v="Compressor"/>
    <d v="2015-06-27T00:32:48"/>
    <x v="1"/>
    <d v="2015-06-27T00:31:47"/>
    <x v="13"/>
    <n v="3.1"/>
    <n v="3.8"/>
    <x v="1968"/>
  </r>
  <r>
    <x v="0"/>
    <s v="Compressor"/>
    <d v="2015-06-27T00:32:49"/>
    <x v="1"/>
    <d v="2015-06-27T00:31:47"/>
    <x v="13"/>
    <n v="5.5"/>
    <n v="3.9"/>
    <x v="1969"/>
  </r>
  <r>
    <x v="0"/>
    <s v="Compressor"/>
    <d v="2015-06-27T00:32:50"/>
    <x v="1"/>
    <d v="2015-06-27T00:31:47"/>
    <x v="13"/>
    <n v="3.2"/>
    <n v="3.1"/>
    <x v="1970"/>
  </r>
  <r>
    <x v="0"/>
    <s v="Compressor"/>
    <d v="2015-06-27T00:32:51"/>
    <x v="1"/>
    <d v="2015-06-27T00:31:47"/>
    <x v="13"/>
    <n v="5.0999999999999996"/>
    <n v="3.7"/>
    <x v="1971"/>
  </r>
  <r>
    <x v="0"/>
    <s v="Compressor"/>
    <d v="2015-06-27T00:32:52"/>
    <x v="1"/>
    <d v="2015-06-27T00:31:47"/>
    <x v="13"/>
    <n v="5.2"/>
    <n v="5.7"/>
    <x v="1972"/>
  </r>
  <r>
    <x v="0"/>
    <s v="Compressor"/>
    <d v="2015-06-27T00:32:53"/>
    <x v="1"/>
    <d v="2015-06-27T00:31:47"/>
    <x v="13"/>
    <n v="3.6"/>
    <n v="4.9000000000000004"/>
    <x v="1973"/>
  </r>
  <r>
    <x v="0"/>
    <s v="Compressor"/>
    <d v="2015-06-27T00:32:54"/>
    <x v="1"/>
    <d v="2015-06-27T00:31:47"/>
    <x v="13"/>
    <n v="3.8"/>
    <n v="3.5"/>
    <x v="1974"/>
  </r>
  <r>
    <x v="0"/>
    <s v="Compressor"/>
    <d v="2015-06-27T00:32:55"/>
    <x v="1"/>
    <d v="2015-06-27T00:31:47"/>
    <x v="13"/>
    <n v="5.9"/>
    <n v="4.5999999999999996"/>
    <x v="1975"/>
  </r>
  <r>
    <x v="0"/>
    <s v="Compressor"/>
    <d v="2015-06-27T00:32:56"/>
    <x v="1"/>
    <d v="2015-06-27T00:31:47"/>
    <x v="13"/>
    <n v="3.5"/>
    <n v="3.9"/>
    <x v="1976"/>
  </r>
  <r>
    <x v="0"/>
    <s v="Compressor"/>
    <d v="2015-06-27T00:32:57"/>
    <x v="1"/>
    <d v="2015-06-27T00:31:47"/>
    <x v="13"/>
    <n v="6"/>
    <n v="3.8"/>
    <x v="1977"/>
  </r>
  <r>
    <x v="0"/>
    <s v="Compressor"/>
    <d v="2015-06-27T00:32:58"/>
    <x v="0"/>
    <d v="2015-06-27T00:32:58"/>
    <x v="14"/>
    <n v="1.7"/>
    <n v="2.5"/>
    <x v="1978"/>
  </r>
  <r>
    <x v="0"/>
    <s v="Compressor"/>
    <d v="2015-06-27T00:32:59"/>
    <x v="0"/>
    <d v="2015-06-27T00:32:58"/>
    <x v="14"/>
    <n v="2.8"/>
    <n v="1.2"/>
    <x v="1979"/>
  </r>
  <r>
    <x v="0"/>
    <s v="Compressor"/>
    <d v="2015-06-27T00:33:00"/>
    <x v="0"/>
    <d v="2015-06-27T00:32:58"/>
    <x v="14"/>
    <n v="2.5"/>
    <n v="1.7"/>
    <x v="1980"/>
  </r>
  <r>
    <x v="0"/>
    <s v="Compressor"/>
    <d v="2015-06-27T00:33:01"/>
    <x v="0"/>
    <d v="2015-06-27T00:32:58"/>
    <x v="14"/>
    <n v="1.5"/>
    <n v="2.9"/>
    <x v="1981"/>
  </r>
  <r>
    <x v="0"/>
    <s v="Compressor"/>
    <d v="2015-06-27T00:33:02"/>
    <x v="0"/>
    <d v="2015-06-27T00:32:58"/>
    <x v="14"/>
    <n v="1.9"/>
    <n v="2.6"/>
    <x v="1982"/>
  </r>
  <r>
    <x v="0"/>
    <s v="Compressor"/>
    <d v="2015-06-27T00:33:03"/>
    <x v="0"/>
    <d v="2015-06-27T00:32:58"/>
    <x v="14"/>
    <n v="1.5"/>
    <n v="2.4"/>
    <x v="1983"/>
  </r>
  <r>
    <x v="0"/>
    <s v="Compressor"/>
    <d v="2015-06-27T00:33:04"/>
    <x v="0"/>
    <d v="2015-06-27T00:32:58"/>
    <x v="14"/>
    <n v="1"/>
    <n v="1.4"/>
    <x v="1984"/>
  </r>
  <r>
    <x v="0"/>
    <s v="Compressor"/>
    <d v="2015-06-27T00:33:05"/>
    <x v="0"/>
    <d v="2015-06-27T00:32:58"/>
    <x v="14"/>
    <n v="1.8"/>
    <n v="2.7"/>
    <x v="1985"/>
  </r>
  <r>
    <x v="0"/>
    <s v="Compressor"/>
    <d v="2015-06-27T00:33:06"/>
    <x v="0"/>
    <d v="2015-06-27T00:32:58"/>
    <x v="14"/>
    <n v="1.7"/>
    <n v="2.5"/>
    <x v="1986"/>
  </r>
  <r>
    <x v="0"/>
    <s v="Compressor"/>
    <d v="2015-06-27T00:33:07"/>
    <x v="0"/>
    <d v="2015-06-27T00:32:58"/>
    <x v="14"/>
    <n v="2.1"/>
    <n v="1.9"/>
    <x v="1987"/>
  </r>
  <r>
    <x v="0"/>
    <s v="Compressor"/>
    <d v="2015-06-27T00:33:08"/>
    <x v="0"/>
    <d v="2015-06-27T00:32:58"/>
    <x v="14"/>
    <n v="2.1"/>
    <n v="2.5"/>
    <x v="1988"/>
  </r>
  <r>
    <x v="0"/>
    <s v="Compressor"/>
    <d v="2015-06-27T00:33:09"/>
    <x v="0"/>
    <d v="2015-06-27T00:32:58"/>
    <x v="14"/>
    <n v="3"/>
    <n v="1"/>
    <x v="1989"/>
  </r>
  <r>
    <x v="0"/>
    <s v="Compressor"/>
    <d v="2015-06-27T00:33:10"/>
    <x v="0"/>
    <d v="2015-06-27T00:32:58"/>
    <x v="14"/>
    <n v="2.6"/>
    <n v="2.8"/>
    <x v="1990"/>
  </r>
  <r>
    <x v="0"/>
    <s v="Compressor"/>
    <d v="2015-06-27T00:33:11"/>
    <x v="0"/>
    <d v="2015-06-27T00:32:58"/>
    <x v="14"/>
    <n v="2"/>
    <n v="2.9"/>
    <x v="1991"/>
  </r>
  <r>
    <x v="0"/>
    <s v="Compressor"/>
    <d v="2015-06-27T00:33:12"/>
    <x v="0"/>
    <d v="2015-06-27T00:32:58"/>
    <x v="14"/>
    <n v="1.8"/>
    <n v="2.1"/>
    <x v="1992"/>
  </r>
  <r>
    <x v="0"/>
    <s v="Compressor"/>
    <d v="2015-06-27T00:33:13"/>
    <x v="0"/>
    <d v="2015-06-27T00:32:58"/>
    <x v="14"/>
    <n v="1.4"/>
    <n v="2.6"/>
    <x v="1993"/>
  </r>
  <r>
    <x v="0"/>
    <s v="Compressor"/>
    <d v="2015-06-27T00:33:14"/>
    <x v="0"/>
    <d v="2015-06-27T00:32:58"/>
    <x v="14"/>
    <n v="1.3"/>
    <n v="2"/>
    <x v="1994"/>
  </r>
  <r>
    <x v="0"/>
    <s v="Compressor"/>
    <d v="2015-06-27T00:33:15"/>
    <x v="0"/>
    <d v="2015-06-27T00:32:58"/>
    <x v="14"/>
    <n v="2.6"/>
    <n v="3"/>
    <x v="1995"/>
  </r>
  <r>
    <x v="0"/>
    <s v="Compressor"/>
    <d v="2015-06-27T00:33:16"/>
    <x v="0"/>
    <d v="2015-06-27T00:32:58"/>
    <x v="14"/>
    <n v="2.5"/>
    <n v="2.2000000000000002"/>
    <x v="1996"/>
  </r>
  <r>
    <x v="0"/>
    <s v="Compressor"/>
    <d v="2015-06-27T00:33:17"/>
    <x v="0"/>
    <d v="2015-06-27T00:32:58"/>
    <x v="14"/>
    <n v="1"/>
    <n v="1.6"/>
    <x v="1997"/>
  </r>
  <r>
    <x v="0"/>
    <s v="Compressor"/>
    <d v="2015-06-27T00:33:18"/>
    <x v="0"/>
    <d v="2015-06-27T00:32:58"/>
    <x v="14"/>
    <n v="2.8"/>
    <n v="2.4"/>
    <x v="1998"/>
  </r>
  <r>
    <x v="0"/>
    <s v="Compressor"/>
    <d v="2015-06-27T00:33:19"/>
    <x v="0"/>
    <d v="2015-06-27T00:32:58"/>
    <x v="14"/>
    <n v="2.5"/>
    <n v="1.1000000000000001"/>
    <x v="1999"/>
  </r>
  <r>
    <x v="0"/>
    <s v="Compressor"/>
    <d v="2015-06-27T00:33:20"/>
    <x v="0"/>
    <d v="2015-06-27T00:32:58"/>
    <x v="14"/>
    <n v="1.5"/>
    <n v="1.2"/>
    <x v="2000"/>
  </r>
  <r>
    <x v="0"/>
    <s v="Compressor"/>
    <d v="2015-06-27T00:33:21"/>
    <x v="0"/>
    <d v="2015-06-27T00:32:58"/>
    <x v="14"/>
    <n v="2.2000000000000002"/>
    <n v="2.5"/>
    <x v="2001"/>
  </r>
  <r>
    <x v="0"/>
    <s v="Compressor"/>
    <d v="2015-06-27T00:33:22"/>
    <x v="0"/>
    <d v="2015-06-27T00:32:58"/>
    <x v="14"/>
    <n v="2.2000000000000002"/>
    <n v="2.7"/>
    <x v="2002"/>
  </r>
  <r>
    <x v="0"/>
    <s v="Compressor"/>
    <d v="2015-06-27T00:33:23"/>
    <x v="0"/>
    <d v="2015-06-27T00:32:58"/>
    <x v="14"/>
    <n v="1.1000000000000001"/>
    <n v="1.4"/>
    <x v="2003"/>
  </r>
  <r>
    <x v="0"/>
    <s v="Compressor"/>
    <d v="2015-06-27T00:33:24"/>
    <x v="0"/>
    <d v="2015-06-27T00:32:58"/>
    <x v="14"/>
    <n v="1.5"/>
    <n v="2.8"/>
    <x v="2004"/>
  </r>
  <r>
    <x v="0"/>
    <s v="Compressor"/>
    <d v="2015-06-27T00:33:25"/>
    <x v="0"/>
    <d v="2015-06-27T00:32:58"/>
    <x v="14"/>
    <n v="1"/>
    <n v="1.9"/>
    <x v="2005"/>
  </r>
  <r>
    <x v="0"/>
    <s v="Compressor"/>
    <d v="2015-06-27T00:33:26"/>
    <x v="0"/>
    <d v="2015-06-27T00:32:58"/>
    <x v="14"/>
    <n v="2"/>
    <n v="1.4"/>
    <x v="2006"/>
  </r>
  <r>
    <x v="0"/>
    <s v="Compressor"/>
    <d v="2015-06-27T00:33:27"/>
    <x v="0"/>
    <d v="2015-06-27T00:32:58"/>
    <x v="14"/>
    <n v="2.7"/>
    <n v="2.6"/>
    <x v="2007"/>
  </r>
  <r>
    <x v="0"/>
    <s v="Compressor"/>
    <d v="2015-06-27T00:33:28"/>
    <x v="0"/>
    <d v="2015-06-27T00:32:58"/>
    <x v="14"/>
    <n v="1.8"/>
    <n v="2.2000000000000002"/>
    <x v="2008"/>
  </r>
  <r>
    <x v="0"/>
    <s v="Compressor"/>
    <d v="2015-06-27T00:33:29"/>
    <x v="0"/>
    <d v="2015-06-27T00:32:58"/>
    <x v="14"/>
    <n v="2"/>
    <n v="1.3"/>
    <x v="2009"/>
  </r>
  <r>
    <x v="0"/>
    <s v="Compressor"/>
    <d v="2015-06-27T00:33:30"/>
    <x v="0"/>
    <d v="2015-06-27T00:32:58"/>
    <x v="14"/>
    <n v="1.9"/>
    <n v="1.1000000000000001"/>
    <x v="2010"/>
  </r>
  <r>
    <x v="0"/>
    <s v="Compressor"/>
    <d v="2015-06-27T00:33:31"/>
    <x v="0"/>
    <d v="2015-06-27T00:32:58"/>
    <x v="14"/>
    <n v="3"/>
    <n v="2.7"/>
    <x v="2011"/>
  </r>
  <r>
    <x v="0"/>
    <s v="Compressor"/>
    <d v="2015-06-27T00:33:32"/>
    <x v="0"/>
    <d v="2015-06-27T00:32:58"/>
    <x v="14"/>
    <n v="2.2000000000000002"/>
    <n v="2.5"/>
    <x v="2012"/>
  </r>
  <r>
    <x v="0"/>
    <s v="Compressor"/>
    <d v="2015-06-27T00:33:33"/>
    <x v="0"/>
    <d v="2015-06-27T00:32:58"/>
    <x v="14"/>
    <n v="2.4"/>
    <n v="1.6"/>
    <x v="2013"/>
  </r>
  <r>
    <x v="0"/>
    <s v="Compressor"/>
    <d v="2015-06-27T00:33:34"/>
    <x v="0"/>
    <d v="2015-06-27T00:32:58"/>
    <x v="14"/>
    <n v="1.7"/>
    <n v="1"/>
    <x v="2014"/>
  </r>
  <r>
    <x v="0"/>
    <s v="Compressor"/>
    <d v="2015-06-27T00:33:35"/>
    <x v="0"/>
    <d v="2015-06-27T00:32:58"/>
    <x v="14"/>
    <n v="1.7"/>
    <n v="1.8"/>
    <x v="2015"/>
  </r>
  <r>
    <x v="0"/>
    <s v="Compressor"/>
    <d v="2015-06-27T00:33:36"/>
    <x v="0"/>
    <d v="2015-06-27T00:32:58"/>
    <x v="14"/>
    <n v="2.4"/>
    <n v="2.5"/>
    <x v="2016"/>
  </r>
  <r>
    <x v="0"/>
    <s v="Compressor"/>
    <d v="2015-06-27T00:33:37"/>
    <x v="0"/>
    <d v="2015-06-27T00:32:58"/>
    <x v="14"/>
    <n v="2.1"/>
    <n v="2.2000000000000002"/>
    <x v="2017"/>
  </r>
  <r>
    <x v="0"/>
    <s v="Compressor"/>
    <d v="2015-06-27T00:33:38"/>
    <x v="0"/>
    <d v="2015-06-27T00:32:58"/>
    <x v="14"/>
    <n v="1.5"/>
    <n v="2.9"/>
    <x v="2018"/>
  </r>
  <r>
    <x v="0"/>
    <s v="Compressor"/>
    <d v="2015-06-27T00:33:39"/>
    <x v="0"/>
    <d v="2015-06-27T00:32:58"/>
    <x v="14"/>
    <n v="2"/>
    <n v="1.3"/>
    <x v="2019"/>
  </r>
  <r>
    <x v="0"/>
    <s v="Compressor"/>
    <d v="2015-06-27T00:33:40"/>
    <x v="0"/>
    <d v="2015-06-27T00:32:58"/>
    <x v="14"/>
    <n v="2.9"/>
    <n v="1.8"/>
    <x v="2020"/>
  </r>
  <r>
    <x v="0"/>
    <s v="Compressor"/>
    <d v="2015-06-27T00:33:41"/>
    <x v="0"/>
    <d v="2015-06-27T00:32:58"/>
    <x v="14"/>
    <n v="2.8"/>
    <n v="1.7"/>
    <x v="2021"/>
  </r>
  <r>
    <x v="0"/>
    <s v="Compressor"/>
    <d v="2015-06-27T00:33:42"/>
    <x v="0"/>
    <d v="2015-06-27T00:32:58"/>
    <x v="14"/>
    <n v="2.6"/>
    <n v="1.6"/>
    <x v="2022"/>
  </r>
  <r>
    <x v="0"/>
    <s v="Compressor"/>
    <d v="2015-06-27T00:33:43"/>
    <x v="0"/>
    <d v="2015-06-27T00:32:58"/>
    <x v="14"/>
    <n v="2.4"/>
    <n v="2.9"/>
    <x v="2023"/>
  </r>
  <r>
    <x v="0"/>
    <s v="Compressor"/>
    <d v="2015-06-27T00:33:44"/>
    <x v="0"/>
    <d v="2015-06-27T00:32:58"/>
    <x v="14"/>
    <n v="2.1"/>
    <n v="3"/>
    <x v="2024"/>
  </r>
  <r>
    <x v="0"/>
    <s v="Compressor"/>
    <d v="2015-06-27T00:33:45"/>
    <x v="0"/>
    <d v="2015-06-27T00:32:58"/>
    <x v="14"/>
    <n v="2.1"/>
    <n v="1"/>
    <x v="2025"/>
  </r>
  <r>
    <x v="0"/>
    <s v="Compressor"/>
    <d v="2015-06-27T00:33:46"/>
    <x v="0"/>
    <d v="2015-06-27T00:32:58"/>
    <x v="14"/>
    <n v="2.4"/>
    <n v="2.8"/>
    <x v="2026"/>
  </r>
  <r>
    <x v="0"/>
    <s v="Compressor"/>
    <d v="2015-06-27T00:33:47"/>
    <x v="0"/>
    <d v="2015-06-27T00:32:58"/>
    <x v="14"/>
    <n v="3"/>
    <n v="1.9"/>
    <x v="2027"/>
  </r>
  <r>
    <x v="0"/>
    <s v="Compressor"/>
    <d v="2015-06-27T00:33:48"/>
    <x v="0"/>
    <d v="2015-06-27T00:32:58"/>
    <x v="14"/>
    <n v="2.8"/>
    <n v="1.1000000000000001"/>
    <x v="2028"/>
  </r>
  <r>
    <x v="0"/>
    <s v="Compressor"/>
    <d v="2015-06-27T00:33:49"/>
    <x v="0"/>
    <d v="2015-06-27T00:32:58"/>
    <x v="14"/>
    <n v="2.2000000000000002"/>
    <n v="1.4"/>
    <x v="2029"/>
  </r>
  <r>
    <x v="0"/>
    <s v="Compressor"/>
    <d v="2015-06-27T00:33:50"/>
    <x v="0"/>
    <d v="2015-06-27T00:32:58"/>
    <x v="14"/>
    <n v="1.8"/>
    <n v="2"/>
    <x v="2030"/>
  </r>
  <r>
    <x v="0"/>
    <s v="Compressor"/>
    <d v="2015-06-27T00:33:51"/>
    <x v="0"/>
    <d v="2015-06-27T00:32:58"/>
    <x v="14"/>
    <n v="1.2"/>
    <n v="1.9"/>
    <x v="2031"/>
  </r>
  <r>
    <x v="0"/>
    <s v="Compressor"/>
    <d v="2015-06-27T00:33:52"/>
    <x v="0"/>
    <d v="2015-06-27T00:32:58"/>
    <x v="14"/>
    <n v="1.7"/>
    <n v="2.4"/>
    <x v="2032"/>
  </r>
  <r>
    <x v="0"/>
    <s v="Compressor"/>
    <d v="2015-06-27T00:33:53"/>
    <x v="0"/>
    <d v="2015-06-27T00:32:58"/>
    <x v="14"/>
    <n v="3"/>
    <n v="1"/>
    <x v="2033"/>
  </r>
  <r>
    <x v="0"/>
    <s v="Compressor"/>
    <d v="2015-06-27T00:33:54"/>
    <x v="0"/>
    <d v="2015-06-27T00:32:58"/>
    <x v="14"/>
    <n v="1.2"/>
    <n v="1.6"/>
    <x v="2034"/>
  </r>
  <r>
    <x v="0"/>
    <s v="Compressor"/>
    <d v="2015-06-27T00:33:55"/>
    <x v="0"/>
    <d v="2015-06-27T00:32:58"/>
    <x v="14"/>
    <n v="1.1000000000000001"/>
    <n v="2.5"/>
    <x v="2035"/>
  </r>
  <r>
    <x v="0"/>
    <s v="Compressor"/>
    <d v="2015-06-27T00:33:56"/>
    <x v="0"/>
    <d v="2015-06-27T00:32:58"/>
    <x v="14"/>
    <n v="1.1000000000000001"/>
    <n v="2.6"/>
    <x v="2036"/>
  </r>
  <r>
    <x v="0"/>
    <s v="Compressor"/>
    <d v="2015-06-27T00:33:57"/>
    <x v="0"/>
    <d v="2015-06-27T00:32:58"/>
    <x v="14"/>
    <n v="1.6"/>
    <n v="2.6"/>
    <x v="2037"/>
  </r>
  <r>
    <x v="0"/>
    <s v="Compressor"/>
    <d v="2015-06-27T00:33:58"/>
    <x v="0"/>
    <d v="2015-06-27T00:32:58"/>
    <x v="14"/>
    <n v="1.3"/>
    <n v="2"/>
    <x v="2038"/>
  </r>
  <r>
    <x v="0"/>
    <s v="Compressor"/>
    <d v="2015-06-27T00:33:59"/>
    <x v="0"/>
    <d v="2015-06-27T00:32:58"/>
    <x v="14"/>
    <n v="3"/>
    <n v="1"/>
    <x v="2039"/>
  </r>
  <r>
    <x v="0"/>
    <s v="Compressor"/>
    <d v="2015-06-27T00:34:00"/>
    <x v="0"/>
    <d v="2015-06-27T00:32:58"/>
    <x v="14"/>
    <n v="1.8"/>
    <n v="3"/>
    <x v="2040"/>
  </r>
  <r>
    <x v="0"/>
    <s v="Compressor"/>
    <d v="2015-06-27T00:34:01"/>
    <x v="0"/>
    <d v="2015-06-27T00:32:58"/>
    <x v="14"/>
    <n v="1"/>
    <n v="1"/>
    <x v="2041"/>
  </r>
  <r>
    <x v="0"/>
    <s v="Compressor"/>
    <d v="2015-06-27T00:34:02"/>
    <x v="0"/>
    <d v="2015-06-27T00:32:58"/>
    <x v="14"/>
    <n v="2.2000000000000002"/>
    <n v="2.8"/>
    <x v="2042"/>
  </r>
  <r>
    <x v="0"/>
    <s v="Compressor"/>
    <d v="2015-06-27T00:34:03"/>
    <x v="0"/>
    <d v="2015-06-27T00:32:58"/>
    <x v="14"/>
    <n v="1.3"/>
    <n v="2.2999999999999998"/>
    <x v="2043"/>
  </r>
  <r>
    <x v="0"/>
    <s v="Compressor"/>
    <d v="2015-06-27T00:34:04"/>
    <x v="0"/>
    <d v="2015-06-27T00:32:58"/>
    <x v="14"/>
    <n v="1.8"/>
    <n v="1.5"/>
    <x v="2044"/>
  </r>
  <r>
    <x v="0"/>
    <s v="Compressor"/>
    <d v="2015-06-27T00:34:05"/>
    <x v="0"/>
    <d v="2015-06-27T00:32:58"/>
    <x v="14"/>
    <n v="1.6"/>
    <n v="1.2"/>
    <x v="2045"/>
  </r>
  <r>
    <x v="0"/>
    <s v="Compressor"/>
    <d v="2015-06-27T00:34:06"/>
    <x v="0"/>
    <d v="2015-06-27T00:32:58"/>
    <x v="14"/>
    <n v="1.5"/>
    <n v="2.9"/>
    <x v="2046"/>
  </r>
  <r>
    <x v="0"/>
    <s v="Compressor"/>
    <d v="2015-06-27T00:34:07"/>
    <x v="0"/>
    <d v="2015-06-27T00:32:58"/>
    <x v="14"/>
    <n v="2.5"/>
    <n v="1.2"/>
    <x v="2047"/>
  </r>
  <r>
    <x v="0"/>
    <s v="Compressor"/>
    <d v="2015-06-27T00:34:08"/>
    <x v="0"/>
    <d v="2015-06-27T00:32:58"/>
    <x v="14"/>
    <n v="2.9"/>
    <n v="1.2"/>
    <x v="2048"/>
  </r>
  <r>
    <x v="0"/>
    <s v="Compressor"/>
    <d v="2015-06-27T00:34:09"/>
    <x v="0"/>
    <d v="2015-06-27T00:32:58"/>
    <x v="14"/>
    <n v="2.2000000000000002"/>
    <n v="2.6"/>
    <x v="2049"/>
  </r>
  <r>
    <x v="0"/>
    <s v="Compressor"/>
    <d v="2015-06-27T00:34:10"/>
    <x v="0"/>
    <d v="2015-06-27T00:32:58"/>
    <x v="14"/>
    <n v="2"/>
    <n v="1.9"/>
    <x v="2050"/>
  </r>
  <r>
    <x v="0"/>
    <s v="Compressor"/>
    <d v="2015-06-27T00:34:11"/>
    <x v="0"/>
    <d v="2015-06-27T00:32:58"/>
    <x v="14"/>
    <n v="2.5"/>
    <n v="1.1000000000000001"/>
    <x v="2051"/>
  </r>
  <r>
    <x v="0"/>
    <s v="Compressor"/>
    <d v="2015-06-27T00:34:12"/>
    <x v="0"/>
    <d v="2015-06-27T00:32:58"/>
    <x v="14"/>
    <n v="2.2999999999999998"/>
    <n v="3"/>
    <x v="2052"/>
  </r>
  <r>
    <x v="0"/>
    <s v="Compressor"/>
    <d v="2015-06-27T00:34:13"/>
    <x v="0"/>
    <d v="2015-06-27T00:32:58"/>
    <x v="14"/>
    <n v="1.8"/>
    <n v="1.5"/>
    <x v="2053"/>
  </r>
  <r>
    <x v="0"/>
    <s v="Compressor"/>
    <d v="2015-06-27T00:34:14"/>
    <x v="0"/>
    <d v="2015-06-27T00:32:58"/>
    <x v="14"/>
    <n v="2.8"/>
    <n v="2.2999999999999998"/>
    <x v="2054"/>
  </r>
  <r>
    <x v="0"/>
    <s v="Compressor"/>
    <d v="2015-06-27T00:34:15"/>
    <x v="0"/>
    <d v="2015-06-27T00:32:58"/>
    <x v="14"/>
    <n v="1.5"/>
    <n v="2.9"/>
    <x v="2055"/>
  </r>
  <r>
    <x v="0"/>
    <s v="Compressor"/>
    <d v="2015-06-27T00:34:16"/>
    <x v="0"/>
    <d v="2015-06-27T00:32:58"/>
    <x v="14"/>
    <n v="2.5"/>
    <n v="2.1"/>
    <x v="2056"/>
  </r>
  <r>
    <x v="0"/>
    <s v="Compressor"/>
    <d v="2015-06-27T00:34:17"/>
    <x v="0"/>
    <d v="2015-06-27T00:32:58"/>
    <x v="14"/>
    <n v="1.9"/>
    <n v="1"/>
    <x v="2057"/>
  </r>
  <r>
    <x v="0"/>
    <s v="Compressor"/>
    <d v="2015-06-27T00:34:18"/>
    <x v="0"/>
    <d v="2015-06-27T00:32:58"/>
    <x v="14"/>
    <n v="1.5"/>
    <n v="1.8"/>
    <x v="2058"/>
  </r>
  <r>
    <x v="0"/>
    <s v="Compressor"/>
    <d v="2015-06-27T00:34:19"/>
    <x v="0"/>
    <d v="2015-06-27T00:32:58"/>
    <x v="14"/>
    <n v="1.8"/>
    <n v="3"/>
    <x v="2059"/>
  </r>
  <r>
    <x v="0"/>
    <s v="Compressor"/>
    <d v="2015-06-27T00:34:20"/>
    <x v="0"/>
    <d v="2015-06-27T00:32:58"/>
    <x v="14"/>
    <n v="2.8"/>
    <n v="1.2"/>
    <x v="2060"/>
  </r>
  <r>
    <x v="0"/>
    <s v="Compressor"/>
    <d v="2015-06-27T00:34:21"/>
    <x v="0"/>
    <d v="2015-06-27T00:32:58"/>
    <x v="14"/>
    <n v="2"/>
    <n v="1.1000000000000001"/>
    <x v="2061"/>
  </r>
  <r>
    <x v="0"/>
    <s v="Compressor"/>
    <d v="2015-06-27T00:34:22"/>
    <x v="0"/>
    <d v="2015-06-27T00:32:58"/>
    <x v="14"/>
    <n v="2.4"/>
    <n v="1.4"/>
    <x v="2062"/>
  </r>
  <r>
    <x v="0"/>
    <s v="Compressor"/>
    <d v="2015-06-27T00:34:23"/>
    <x v="0"/>
    <d v="2015-06-27T00:32:58"/>
    <x v="14"/>
    <n v="1.3"/>
    <n v="1"/>
    <x v="2063"/>
  </r>
  <r>
    <x v="0"/>
    <s v="Compressor"/>
    <d v="2015-06-27T00:34:24"/>
    <x v="0"/>
    <d v="2015-06-27T00:32:58"/>
    <x v="14"/>
    <n v="1.3"/>
    <n v="1.8"/>
    <x v="2064"/>
  </r>
  <r>
    <x v="0"/>
    <s v="Compressor"/>
    <d v="2015-06-27T00:34:25"/>
    <x v="0"/>
    <d v="2015-06-27T00:32:58"/>
    <x v="14"/>
    <n v="2.1"/>
    <n v="1.6"/>
    <x v="2065"/>
  </r>
  <r>
    <x v="0"/>
    <s v="Compressor"/>
    <d v="2015-06-27T00:34:26"/>
    <x v="0"/>
    <d v="2015-06-27T00:32:58"/>
    <x v="14"/>
    <n v="2.6"/>
    <n v="1.7"/>
    <x v="2066"/>
  </r>
  <r>
    <x v="0"/>
    <s v="Compressor"/>
    <d v="2015-06-27T00:34:27"/>
    <x v="0"/>
    <d v="2015-06-27T00:32:58"/>
    <x v="14"/>
    <n v="1.3"/>
    <n v="2.8"/>
    <x v="2067"/>
  </r>
  <r>
    <x v="0"/>
    <s v="Compressor"/>
    <d v="2015-06-27T00:34:28"/>
    <x v="0"/>
    <d v="2015-06-27T00:32:58"/>
    <x v="14"/>
    <n v="1.2"/>
    <n v="2.5"/>
    <x v="2068"/>
  </r>
  <r>
    <x v="0"/>
    <s v="Compressor"/>
    <d v="2015-06-27T00:34:29"/>
    <x v="0"/>
    <d v="2015-06-27T00:32:58"/>
    <x v="14"/>
    <n v="1.3"/>
    <n v="1.8"/>
    <x v="2069"/>
  </r>
  <r>
    <x v="0"/>
    <s v="Compressor"/>
    <d v="2015-06-27T00:34:30"/>
    <x v="0"/>
    <d v="2015-06-27T00:32:58"/>
    <x v="14"/>
    <n v="3"/>
    <n v="1.9"/>
    <x v="2070"/>
  </r>
  <r>
    <x v="0"/>
    <s v="Compressor"/>
    <d v="2015-06-27T00:34:31"/>
    <x v="0"/>
    <d v="2015-06-27T00:32:58"/>
    <x v="14"/>
    <n v="2.7"/>
    <n v="1"/>
    <x v="2071"/>
  </r>
  <r>
    <x v="0"/>
    <s v="Compressor"/>
    <d v="2015-06-27T00:34:32"/>
    <x v="0"/>
    <d v="2015-06-27T00:32:58"/>
    <x v="14"/>
    <n v="2.2999999999999998"/>
    <n v="3"/>
    <x v="2072"/>
  </r>
  <r>
    <x v="0"/>
    <s v="Compressor"/>
    <d v="2015-06-27T00:34:33"/>
    <x v="0"/>
    <d v="2015-06-27T00:32:58"/>
    <x v="14"/>
    <n v="1.5"/>
    <n v="2.6"/>
    <x v="2073"/>
  </r>
  <r>
    <x v="0"/>
    <s v="Compressor"/>
    <d v="2015-06-27T00:34:34"/>
    <x v="0"/>
    <d v="2015-06-27T00:32:58"/>
    <x v="14"/>
    <n v="1.4"/>
    <n v="2.5"/>
    <x v="2074"/>
  </r>
  <r>
    <x v="0"/>
    <s v="Compressor"/>
    <d v="2015-06-27T00:34:35"/>
    <x v="0"/>
    <d v="2015-06-27T00:32:58"/>
    <x v="14"/>
    <n v="1.3"/>
    <n v="1.3"/>
    <x v="2075"/>
  </r>
  <r>
    <x v="0"/>
    <s v="Compressor"/>
    <d v="2015-06-27T00:34:36"/>
    <x v="0"/>
    <d v="2015-06-27T00:32:58"/>
    <x v="14"/>
    <n v="2.2000000000000002"/>
    <n v="1.5"/>
    <x v="2076"/>
  </r>
  <r>
    <x v="0"/>
    <s v="Compressor"/>
    <d v="2015-06-27T00:34:37"/>
    <x v="0"/>
    <d v="2015-06-27T00:32:58"/>
    <x v="14"/>
    <n v="2.1"/>
    <n v="2.2999999999999998"/>
    <x v="2077"/>
  </r>
  <r>
    <x v="0"/>
    <s v="Compressor"/>
    <d v="2015-06-27T00:34:38"/>
    <x v="0"/>
    <d v="2015-06-27T00:32:58"/>
    <x v="14"/>
    <n v="1.8"/>
    <n v="1.2"/>
    <x v="2078"/>
  </r>
  <r>
    <x v="0"/>
    <s v="Compressor"/>
    <d v="2015-06-27T00:34:39"/>
    <x v="0"/>
    <d v="2015-06-27T00:32:58"/>
    <x v="14"/>
    <n v="1.8"/>
    <n v="1.7"/>
    <x v="2079"/>
  </r>
  <r>
    <x v="0"/>
    <s v="Compressor"/>
    <d v="2015-06-27T00:34:40"/>
    <x v="0"/>
    <d v="2015-06-27T00:32:58"/>
    <x v="14"/>
    <n v="2"/>
    <n v="2.9"/>
    <x v="2080"/>
  </r>
  <r>
    <x v="0"/>
    <s v="Compressor"/>
    <d v="2015-06-27T00:34:41"/>
    <x v="0"/>
    <d v="2015-06-27T00:32:58"/>
    <x v="14"/>
    <n v="1.6"/>
    <n v="2.7"/>
    <x v="2081"/>
  </r>
  <r>
    <x v="0"/>
    <s v="Compressor"/>
    <d v="2015-06-27T00:34:42"/>
    <x v="0"/>
    <d v="2015-06-27T00:32:58"/>
    <x v="14"/>
    <n v="2.6"/>
    <n v="2.2000000000000002"/>
    <x v="2082"/>
  </r>
  <r>
    <x v="0"/>
    <s v="Compressor"/>
    <d v="2015-06-27T00:34:43"/>
    <x v="0"/>
    <d v="2015-06-27T00:32:58"/>
    <x v="14"/>
    <n v="2.9"/>
    <n v="1.9"/>
    <x v="2083"/>
  </r>
  <r>
    <x v="0"/>
    <s v="Compressor"/>
    <d v="2015-06-27T00:34:44"/>
    <x v="0"/>
    <d v="2015-06-27T00:32:58"/>
    <x v="14"/>
    <n v="2.9"/>
    <n v="1"/>
    <x v="2084"/>
  </r>
  <r>
    <x v="0"/>
    <s v="Compressor"/>
    <d v="2015-06-27T00:34:45"/>
    <x v="0"/>
    <d v="2015-06-27T00:32:58"/>
    <x v="14"/>
    <n v="1.5"/>
    <n v="2.5"/>
    <x v="2085"/>
  </r>
  <r>
    <x v="0"/>
    <s v="Compressor"/>
    <d v="2015-06-27T00:34:46"/>
    <x v="0"/>
    <d v="2015-06-27T00:32:58"/>
    <x v="14"/>
    <n v="2.6"/>
    <n v="1"/>
    <x v="2086"/>
  </r>
  <r>
    <x v="0"/>
    <s v="Compressor"/>
    <d v="2015-06-27T00:34:47"/>
    <x v="0"/>
    <d v="2015-06-27T00:32:58"/>
    <x v="14"/>
    <n v="1.8"/>
    <n v="1.2"/>
    <x v="2087"/>
  </r>
  <r>
    <x v="0"/>
    <s v="Compressor"/>
    <d v="2015-06-27T00:34:48"/>
    <x v="0"/>
    <d v="2015-06-27T00:32:58"/>
    <x v="14"/>
    <n v="1.7"/>
    <n v="2.6"/>
    <x v="2088"/>
  </r>
  <r>
    <x v="0"/>
    <s v="Compressor"/>
    <d v="2015-06-27T00:34:49"/>
    <x v="0"/>
    <d v="2015-06-27T00:32:58"/>
    <x v="14"/>
    <n v="1"/>
    <n v="1.7"/>
    <x v="2089"/>
  </r>
  <r>
    <x v="0"/>
    <s v="Compressor"/>
    <d v="2015-06-27T00:34:50"/>
    <x v="0"/>
    <d v="2015-06-27T00:32:58"/>
    <x v="14"/>
    <n v="1.9"/>
    <n v="2.6"/>
    <x v="2090"/>
  </r>
  <r>
    <x v="0"/>
    <s v="Compressor"/>
    <d v="2015-06-27T00:34:51"/>
    <x v="0"/>
    <d v="2015-06-27T00:32:58"/>
    <x v="14"/>
    <n v="1.3"/>
    <n v="2"/>
    <x v="2091"/>
  </r>
  <r>
    <x v="0"/>
    <s v="Compressor"/>
    <d v="2015-06-27T00:34:52"/>
    <x v="0"/>
    <d v="2015-06-27T00:32:58"/>
    <x v="14"/>
    <n v="1.5"/>
    <n v="2"/>
    <x v="2092"/>
  </r>
  <r>
    <x v="0"/>
    <s v="Compressor"/>
    <d v="2015-06-27T00:34:53"/>
    <x v="0"/>
    <d v="2015-06-27T00:32:58"/>
    <x v="14"/>
    <n v="1.8"/>
    <n v="1.8"/>
    <x v="2093"/>
  </r>
  <r>
    <x v="0"/>
    <s v="Compressor"/>
    <d v="2015-06-27T00:34:54"/>
    <x v="0"/>
    <d v="2015-06-27T00:32:58"/>
    <x v="14"/>
    <n v="1.7"/>
    <n v="1"/>
    <x v="2094"/>
  </r>
  <r>
    <x v="0"/>
    <s v="Compressor"/>
    <d v="2015-06-27T00:34:55"/>
    <x v="0"/>
    <d v="2015-06-27T00:32:58"/>
    <x v="14"/>
    <n v="2.5"/>
    <n v="1.1000000000000001"/>
    <x v="2095"/>
  </r>
  <r>
    <x v="0"/>
    <s v="Compressor"/>
    <d v="2015-06-27T00:34:56"/>
    <x v="0"/>
    <d v="2015-06-27T00:32:58"/>
    <x v="14"/>
    <n v="2.7"/>
    <n v="2.7"/>
    <x v="2096"/>
  </r>
  <r>
    <x v="0"/>
    <s v="Compressor"/>
    <d v="2015-06-27T00:34:57"/>
    <x v="0"/>
    <d v="2015-06-27T00:32:58"/>
    <x v="14"/>
    <n v="1.9"/>
    <n v="2.7"/>
    <x v="2097"/>
  </r>
  <r>
    <x v="0"/>
    <s v="Compressor"/>
    <d v="2015-06-27T00:34:58"/>
    <x v="0"/>
    <d v="2015-06-27T00:32:58"/>
    <x v="14"/>
    <n v="1.2"/>
    <n v="2.2999999999999998"/>
    <x v="2098"/>
  </r>
  <r>
    <x v="0"/>
    <s v="Compressor"/>
    <d v="2015-06-27T00:34:59"/>
    <x v="1"/>
    <d v="2015-06-27T00:34:59"/>
    <x v="15"/>
    <n v="5"/>
    <n v="4.8"/>
    <x v="2099"/>
  </r>
  <r>
    <x v="0"/>
    <s v="Compressor"/>
    <d v="2015-06-27T00:35:00"/>
    <x v="1"/>
    <d v="2015-06-27T00:34:59"/>
    <x v="15"/>
    <n v="4.7"/>
    <n v="3.5"/>
    <x v="2100"/>
  </r>
  <r>
    <x v="0"/>
    <s v="Compressor"/>
    <d v="2015-06-27T00:35:01"/>
    <x v="1"/>
    <d v="2015-06-27T00:34:59"/>
    <x v="15"/>
    <n v="5.3"/>
    <n v="6"/>
    <x v="2101"/>
  </r>
  <r>
    <x v="0"/>
    <s v="Compressor"/>
    <d v="2015-06-27T00:35:02"/>
    <x v="1"/>
    <d v="2015-06-27T00:34:59"/>
    <x v="15"/>
    <n v="5.6"/>
    <n v="5.5"/>
    <x v="2102"/>
  </r>
  <r>
    <x v="0"/>
    <s v="Compressor"/>
    <d v="2015-06-27T00:35:03"/>
    <x v="1"/>
    <d v="2015-06-27T00:34:59"/>
    <x v="15"/>
    <n v="5.8"/>
    <n v="5.4"/>
    <x v="2103"/>
  </r>
  <r>
    <x v="0"/>
    <s v="Compressor"/>
    <d v="2015-06-27T00:35:04"/>
    <x v="1"/>
    <d v="2015-06-27T00:34:59"/>
    <x v="15"/>
    <n v="4.3"/>
    <n v="3.6"/>
    <x v="2104"/>
  </r>
  <r>
    <x v="0"/>
    <s v="Compressor"/>
    <d v="2015-06-27T00:35:05"/>
    <x v="1"/>
    <d v="2015-06-27T00:34:59"/>
    <x v="15"/>
    <n v="5.2"/>
    <n v="5.9"/>
    <x v="2105"/>
  </r>
  <r>
    <x v="0"/>
    <s v="Compressor"/>
    <d v="2015-06-27T00:35:06"/>
    <x v="1"/>
    <d v="2015-06-27T00:34:59"/>
    <x v="15"/>
    <n v="3.3"/>
    <n v="3.5"/>
    <x v="2106"/>
  </r>
  <r>
    <x v="0"/>
    <s v="Compressor"/>
    <d v="2015-06-27T00:35:07"/>
    <x v="1"/>
    <d v="2015-06-27T00:34:59"/>
    <x v="15"/>
    <n v="5.5"/>
    <n v="3.3"/>
    <x v="2107"/>
  </r>
  <r>
    <x v="0"/>
    <s v="Compressor"/>
    <d v="2015-06-27T00:35:08"/>
    <x v="1"/>
    <d v="2015-06-27T00:34:59"/>
    <x v="15"/>
    <n v="4.8"/>
    <n v="5.8"/>
    <x v="2108"/>
  </r>
  <r>
    <x v="0"/>
    <s v="Compressor"/>
    <d v="2015-06-27T00:35:09"/>
    <x v="1"/>
    <d v="2015-06-27T00:34:59"/>
    <x v="15"/>
    <n v="4.4000000000000004"/>
    <n v="3.2"/>
    <x v="2109"/>
  </r>
  <r>
    <x v="0"/>
    <s v="Compressor"/>
    <d v="2015-06-27T00:35:10"/>
    <x v="1"/>
    <d v="2015-06-27T00:34:59"/>
    <x v="15"/>
    <n v="4.5999999999999996"/>
    <n v="5.7"/>
    <x v="2110"/>
  </r>
  <r>
    <x v="0"/>
    <s v="Compressor"/>
    <d v="2015-06-27T00:35:11"/>
    <x v="1"/>
    <d v="2015-06-27T00:34:59"/>
    <x v="15"/>
    <n v="5.3"/>
    <n v="4.4000000000000004"/>
    <x v="2111"/>
  </r>
  <r>
    <x v="0"/>
    <s v="Compressor"/>
    <d v="2015-06-27T00:35:12"/>
    <x v="1"/>
    <d v="2015-06-27T00:34:59"/>
    <x v="15"/>
    <n v="4.5999999999999996"/>
    <n v="6"/>
    <x v="2112"/>
  </r>
  <r>
    <x v="0"/>
    <s v="Compressor"/>
    <d v="2015-06-27T00:35:13"/>
    <x v="1"/>
    <d v="2015-06-27T00:34:59"/>
    <x v="15"/>
    <n v="4.4000000000000004"/>
    <n v="4.5999999999999996"/>
    <x v="2113"/>
  </r>
  <r>
    <x v="0"/>
    <s v="Compressor"/>
    <d v="2015-06-27T00:35:14"/>
    <x v="1"/>
    <d v="2015-06-27T00:34:59"/>
    <x v="15"/>
    <n v="4.0999999999999996"/>
    <n v="3"/>
    <x v="2114"/>
  </r>
  <r>
    <x v="0"/>
    <s v="Compressor"/>
    <d v="2015-06-27T00:35:15"/>
    <x v="1"/>
    <d v="2015-06-27T00:34:59"/>
    <x v="15"/>
    <n v="5.7"/>
    <n v="5.0999999999999996"/>
    <x v="2115"/>
  </r>
  <r>
    <x v="0"/>
    <s v="Compressor"/>
    <d v="2015-06-27T00:35:16"/>
    <x v="1"/>
    <d v="2015-06-27T00:34:59"/>
    <x v="15"/>
    <n v="5.5"/>
    <n v="4.3"/>
    <x v="2116"/>
  </r>
  <r>
    <x v="0"/>
    <s v="Compressor"/>
    <d v="2015-06-27T00:35:17"/>
    <x v="1"/>
    <d v="2015-06-27T00:34:59"/>
    <x v="15"/>
    <n v="5.5"/>
    <n v="5.5"/>
    <x v="2117"/>
  </r>
  <r>
    <x v="0"/>
    <s v="Compressor"/>
    <d v="2015-06-27T00:35:18"/>
    <x v="1"/>
    <d v="2015-06-27T00:34:59"/>
    <x v="15"/>
    <n v="4.2"/>
    <n v="4.4000000000000004"/>
    <x v="2118"/>
  </r>
  <r>
    <x v="0"/>
    <s v="Compressor"/>
    <d v="2015-06-27T00:35:19"/>
    <x v="1"/>
    <d v="2015-06-27T00:34:59"/>
    <x v="15"/>
    <n v="3.1"/>
    <n v="5.4"/>
    <x v="2119"/>
  </r>
  <r>
    <x v="0"/>
    <s v="Compressor"/>
    <d v="2015-06-27T00:35:20"/>
    <x v="1"/>
    <d v="2015-06-27T00:34:59"/>
    <x v="15"/>
    <n v="5.9"/>
    <n v="5.4"/>
    <x v="2120"/>
  </r>
  <r>
    <x v="0"/>
    <s v="Compressor"/>
    <d v="2015-06-27T00:35:21"/>
    <x v="1"/>
    <d v="2015-06-27T00:34:59"/>
    <x v="15"/>
    <n v="5.0999999999999996"/>
    <n v="5"/>
    <x v="2121"/>
  </r>
  <r>
    <x v="0"/>
    <s v="Compressor"/>
    <d v="2015-06-27T00:35:22"/>
    <x v="1"/>
    <d v="2015-06-27T00:34:59"/>
    <x v="15"/>
    <n v="5.2"/>
    <n v="4.4000000000000004"/>
    <x v="2122"/>
  </r>
  <r>
    <x v="0"/>
    <s v="Compressor"/>
    <d v="2015-06-27T00:35:23"/>
    <x v="1"/>
    <d v="2015-06-27T00:34:59"/>
    <x v="15"/>
    <n v="5.2"/>
    <n v="4.3"/>
    <x v="2123"/>
  </r>
  <r>
    <x v="0"/>
    <s v="Compressor"/>
    <d v="2015-06-27T00:35:24"/>
    <x v="1"/>
    <d v="2015-06-27T00:34:59"/>
    <x v="15"/>
    <n v="4.7"/>
    <n v="5.2"/>
    <x v="2124"/>
  </r>
  <r>
    <x v="0"/>
    <s v="Compressor"/>
    <d v="2015-06-27T00:35:25"/>
    <x v="1"/>
    <d v="2015-06-27T00:34:59"/>
    <x v="15"/>
    <n v="3.4"/>
    <n v="3.7"/>
    <x v="2125"/>
  </r>
  <r>
    <x v="0"/>
    <s v="Compressor"/>
    <d v="2015-06-27T00:35:26"/>
    <x v="1"/>
    <d v="2015-06-27T00:34:59"/>
    <x v="15"/>
    <n v="5.0999999999999996"/>
    <n v="5.3"/>
    <x v="2126"/>
  </r>
  <r>
    <x v="0"/>
    <s v="Compressor"/>
    <d v="2015-06-27T00:35:27"/>
    <x v="1"/>
    <d v="2015-06-27T00:34:59"/>
    <x v="15"/>
    <n v="3.9"/>
    <n v="4.5999999999999996"/>
    <x v="2127"/>
  </r>
  <r>
    <x v="0"/>
    <s v="Compressor"/>
    <d v="2015-06-27T00:35:28"/>
    <x v="1"/>
    <d v="2015-06-27T00:34:59"/>
    <x v="15"/>
    <n v="4.9000000000000004"/>
    <n v="3.8"/>
    <x v="2128"/>
  </r>
  <r>
    <x v="0"/>
    <s v="Compressor"/>
    <d v="2015-06-27T00:35:29"/>
    <x v="1"/>
    <d v="2015-06-27T00:34:59"/>
    <x v="15"/>
    <n v="4.8"/>
    <n v="4.5999999999999996"/>
    <x v="2129"/>
  </r>
  <r>
    <x v="0"/>
    <s v="Compressor"/>
    <d v="2015-06-27T00:35:30"/>
    <x v="1"/>
    <d v="2015-06-27T00:34:59"/>
    <x v="15"/>
    <n v="5.8"/>
    <n v="3.3"/>
    <x v="2130"/>
  </r>
  <r>
    <x v="0"/>
    <s v="Compressor"/>
    <d v="2015-06-27T00:35:31"/>
    <x v="1"/>
    <d v="2015-06-27T00:34:59"/>
    <x v="15"/>
    <n v="5.3"/>
    <n v="3.3"/>
    <x v="2131"/>
  </r>
  <r>
    <x v="0"/>
    <s v="Compressor"/>
    <d v="2015-06-27T00:35:32"/>
    <x v="1"/>
    <d v="2015-06-27T00:34:59"/>
    <x v="15"/>
    <n v="3.9"/>
    <n v="6"/>
    <x v="2132"/>
  </r>
  <r>
    <x v="0"/>
    <s v="Compressor"/>
    <d v="2015-06-27T00:35:33"/>
    <x v="1"/>
    <d v="2015-06-27T00:34:59"/>
    <x v="15"/>
    <n v="3.8"/>
    <n v="5.0999999999999996"/>
    <x v="2133"/>
  </r>
  <r>
    <x v="0"/>
    <s v="Compressor"/>
    <d v="2015-06-27T00:35:34"/>
    <x v="1"/>
    <d v="2015-06-27T00:34:59"/>
    <x v="15"/>
    <n v="5.5"/>
    <n v="5.6"/>
    <x v="2134"/>
  </r>
  <r>
    <x v="0"/>
    <s v="Compressor"/>
    <d v="2015-06-27T00:35:35"/>
    <x v="1"/>
    <d v="2015-06-27T00:34:59"/>
    <x v="15"/>
    <n v="4.5"/>
    <n v="3.8"/>
    <x v="2135"/>
  </r>
  <r>
    <x v="0"/>
    <s v="Compressor"/>
    <d v="2015-06-27T00:35:36"/>
    <x v="1"/>
    <d v="2015-06-27T00:34:59"/>
    <x v="15"/>
    <n v="3"/>
    <n v="3.5"/>
    <x v="2136"/>
  </r>
  <r>
    <x v="0"/>
    <s v="Compressor"/>
    <d v="2015-06-27T00:35:37"/>
    <x v="1"/>
    <d v="2015-06-27T00:34:59"/>
    <x v="15"/>
    <n v="5.2"/>
    <n v="4.5999999999999996"/>
    <x v="2137"/>
  </r>
  <r>
    <x v="0"/>
    <s v="Compressor"/>
    <d v="2015-06-27T00:35:38"/>
    <x v="1"/>
    <d v="2015-06-27T00:34:59"/>
    <x v="15"/>
    <n v="4.5"/>
    <n v="5.2"/>
    <x v="2138"/>
  </r>
  <r>
    <x v="0"/>
    <s v="Compressor"/>
    <d v="2015-06-27T00:35:39"/>
    <x v="1"/>
    <d v="2015-06-27T00:34:59"/>
    <x v="15"/>
    <n v="5.2"/>
    <n v="3.4"/>
    <x v="2139"/>
  </r>
  <r>
    <x v="0"/>
    <s v="Compressor"/>
    <d v="2015-06-27T00:35:40"/>
    <x v="1"/>
    <d v="2015-06-27T00:34:59"/>
    <x v="15"/>
    <n v="4.5999999999999996"/>
    <n v="5.9"/>
    <x v="2140"/>
  </r>
  <r>
    <x v="0"/>
    <s v="Compressor"/>
    <d v="2015-06-27T00:35:41"/>
    <x v="1"/>
    <d v="2015-06-27T00:34:59"/>
    <x v="15"/>
    <n v="4"/>
    <n v="3.4"/>
    <x v="2141"/>
  </r>
  <r>
    <x v="0"/>
    <s v="Compressor"/>
    <d v="2015-06-27T00:35:42"/>
    <x v="1"/>
    <d v="2015-06-27T00:34:59"/>
    <x v="15"/>
    <n v="4.9000000000000004"/>
    <n v="4.3"/>
    <x v="2142"/>
  </r>
  <r>
    <x v="0"/>
    <s v="Compressor"/>
    <d v="2015-06-27T00:35:43"/>
    <x v="1"/>
    <d v="2015-06-27T00:34:59"/>
    <x v="15"/>
    <n v="3.8"/>
    <n v="5.7"/>
    <x v="2143"/>
  </r>
  <r>
    <x v="0"/>
    <s v="Compressor"/>
    <d v="2015-06-27T00:35:44"/>
    <x v="1"/>
    <d v="2015-06-27T00:34:59"/>
    <x v="15"/>
    <n v="3.9"/>
    <n v="3.4"/>
    <x v="2144"/>
  </r>
  <r>
    <x v="0"/>
    <s v="Compressor"/>
    <d v="2015-06-27T00:35:45"/>
    <x v="1"/>
    <d v="2015-06-27T00:34:59"/>
    <x v="15"/>
    <n v="5"/>
    <n v="3.5"/>
    <x v="2145"/>
  </r>
  <r>
    <x v="0"/>
    <s v="Compressor"/>
    <d v="2015-06-27T00:35:46"/>
    <x v="1"/>
    <d v="2015-06-27T00:34:59"/>
    <x v="15"/>
    <n v="4.9000000000000004"/>
    <n v="3.1"/>
    <x v="2146"/>
  </r>
  <r>
    <x v="0"/>
    <s v="Compressor"/>
    <d v="2015-06-27T00:35:47"/>
    <x v="1"/>
    <d v="2015-06-27T00:34:59"/>
    <x v="15"/>
    <n v="5.9"/>
    <n v="4.0999999999999996"/>
    <x v="2147"/>
  </r>
  <r>
    <x v="0"/>
    <s v="Compressor"/>
    <d v="2015-06-27T00:35:48"/>
    <x v="1"/>
    <d v="2015-06-27T00:34:59"/>
    <x v="15"/>
    <n v="3.7"/>
    <n v="5.5"/>
    <x v="2148"/>
  </r>
  <r>
    <x v="0"/>
    <s v="Compressor"/>
    <d v="2015-06-27T00:35:49"/>
    <x v="1"/>
    <d v="2015-06-27T00:34:59"/>
    <x v="15"/>
    <n v="4"/>
    <n v="3.7"/>
    <x v="2149"/>
  </r>
  <r>
    <x v="0"/>
    <s v="Compressor"/>
    <d v="2015-06-27T00:35:50"/>
    <x v="1"/>
    <d v="2015-06-27T00:34:59"/>
    <x v="15"/>
    <n v="5.0999999999999996"/>
    <n v="5.9"/>
    <x v="2150"/>
  </r>
  <r>
    <x v="0"/>
    <s v="Compressor"/>
    <d v="2015-06-27T00:35:51"/>
    <x v="1"/>
    <d v="2015-06-27T00:34:59"/>
    <x v="15"/>
    <n v="4.4000000000000004"/>
    <n v="3.7"/>
    <x v="2151"/>
  </r>
  <r>
    <x v="0"/>
    <s v="Compressor"/>
    <d v="2015-06-27T00:35:52"/>
    <x v="1"/>
    <d v="2015-06-27T00:34:59"/>
    <x v="15"/>
    <n v="3"/>
    <n v="5.9"/>
    <x v="2152"/>
  </r>
  <r>
    <x v="0"/>
    <s v="Compressor"/>
    <d v="2015-06-27T00:35:53"/>
    <x v="1"/>
    <d v="2015-06-27T00:34:59"/>
    <x v="15"/>
    <n v="4.8"/>
    <n v="3.8"/>
    <x v="2153"/>
  </r>
  <r>
    <x v="0"/>
    <s v="Compressor"/>
    <d v="2015-06-27T00:35:54"/>
    <x v="1"/>
    <d v="2015-06-27T00:34:59"/>
    <x v="15"/>
    <n v="6"/>
    <n v="5.8"/>
    <x v="2154"/>
  </r>
  <r>
    <x v="0"/>
    <s v="Compressor"/>
    <d v="2015-06-27T00:35:55"/>
    <x v="1"/>
    <d v="2015-06-27T00:34:59"/>
    <x v="15"/>
    <n v="4.8"/>
    <n v="3.2"/>
    <x v="2155"/>
  </r>
  <r>
    <x v="0"/>
    <s v="Compressor"/>
    <d v="2015-06-27T00:35:56"/>
    <x v="1"/>
    <d v="2015-06-27T00:34:59"/>
    <x v="15"/>
    <n v="3"/>
    <n v="4.8"/>
    <x v="2156"/>
  </r>
  <r>
    <x v="0"/>
    <s v="Compressor"/>
    <d v="2015-06-27T00:35:57"/>
    <x v="1"/>
    <d v="2015-06-27T00:34:59"/>
    <x v="15"/>
    <n v="4"/>
    <n v="3.9"/>
    <x v="2157"/>
  </r>
  <r>
    <x v="0"/>
    <s v="Compressor"/>
    <d v="2015-06-27T00:35:58"/>
    <x v="1"/>
    <d v="2015-06-27T00:34:59"/>
    <x v="15"/>
    <n v="4.3"/>
    <n v="5.3"/>
    <x v="2158"/>
  </r>
  <r>
    <x v="0"/>
    <s v="Compressor"/>
    <d v="2015-06-27T00:35:59"/>
    <x v="1"/>
    <d v="2015-06-27T00:34:59"/>
    <x v="15"/>
    <n v="4.4000000000000004"/>
    <n v="3.3"/>
    <x v="2159"/>
  </r>
  <r>
    <x v="0"/>
    <s v="Compressor"/>
    <d v="2015-06-27T00:36:00"/>
    <x v="1"/>
    <d v="2015-06-27T00:34:59"/>
    <x v="15"/>
    <n v="5.7"/>
    <n v="4.9000000000000004"/>
    <x v="2160"/>
  </r>
  <r>
    <x v="0"/>
    <s v="Compressor"/>
    <d v="2015-06-27T00:36:01"/>
    <x v="1"/>
    <d v="2015-06-27T00:34:59"/>
    <x v="15"/>
    <n v="3.9"/>
    <n v="5.6"/>
    <x v="2161"/>
  </r>
  <r>
    <x v="0"/>
    <s v="Compressor"/>
    <d v="2015-06-27T00:36:02"/>
    <x v="1"/>
    <d v="2015-06-27T00:34:59"/>
    <x v="15"/>
    <n v="4"/>
    <n v="5.4"/>
    <x v="2162"/>
  </r>
  <r>
    <x v="0"/>
    <s v="Compressor"/>
    <d v="2015-06-27T00:36:03"/>
    <x v="1"/>
    <d v="2015-06-27T00:34:59"/>
    <x v="15"/>
    <n v="5.4"/>
    <n v="4.5"/>
    <x v="2163"/>
  </r>
  <r>
    <x v="0"/>
    <s v="Compressor"/>
    <d v="2015-06-27T00:36:04"/>
    <x v="1"/>
    <d v="2015-06-27T00:34:59"/>
    <x v="15"/>
    <n v="4.7"/>
    <n v="5.3"/>
    <x v="2164"/>
  </r>
  <r>
    <x v="0"/>
    <s v="Compressor"/>
    <d v="2015-06-27T00:36:05"/>
    <x v="1"/>
    <d v="2015-06-27T00:34:59"/>
    <x v="15"/>
    <n v="4.3"/>
    <n v="3.4"/>
    <x v="2165"/>
  </r>
  <r>
    <x v="0"/>
    <s v="Compressor"/>
    <d v="2015-06-27T00:36:06"/>
    <x v="1"/>
    <d v="2015-06-27T00:34:59"/>
    <x v="15"/>
    <n v="4.9000000000000004"/>
    <n v="3.5"/>
    <x v="2166"/>
  </r>
  <r>
    <x v="0"/>
    <s v="Compressor"/>
    <d v="2015-06-27T00:36:07"/>
    <x v="1"/>
    <d v="2015-06-27T00:34:59"/>
    <x v="15"/>
    <n v="4.7"/>
    <n v="5.4"/>
    <x v="2167"/>
  </r>
  <r>
    <x v="0"/>
    <s v="Compressor"/>
    <d v="2015-06-27T00:36:08"/>
    <x v="1"/>
    <d v="2015-06-27T00:34:59"/>
    <x v="15"/>
    <n v="5.8"/>
    <n v="4.9000000000000004"/>
    <x v="2168"/>
  </r>
  <r>
    <x v="0"/>
    <s v="Compressor"/>
    <d v="2015-06-27T00:36:09"/>
    <x v="1"/>
    <d v="2015-06-27T00:34:59"/>
    <x v="15"/>
    <n v="5.6"/>
    <n v="3.8"/>
    <x v="2169"/>
  </r>
  <r>
    <x v="0"/>
    <s v="Compressor"/>
    <d v="2015-06-27T00:36:10"/>
    <x v="1"/>
    <d v="2015-06-27T00:34:59"/>
    <x v="15"/>
    <n v="5.6"/>
    <n v="5.7"/>
    <x v="2170"/>
  </r>
  <r>
    <x v="0"/>
    <s v="Compressor"/>
    <d v="2015-06-27T00:36:11"/>
    <x v="1"/>
    <d v="2015-06-27T00:34:59"/>
    <x v="15"/>
    <n v="4.8"/>
    <n v="5.9"/>
    <x v="2171"/>
  </r>
  <r>
    <x v="0"/>
    <s v="Compressor"/>
    <d v="2015-06-27T00:36:12"/>
    <x v="1"/>
    <d v="2015-06-27T00:34:59"/>
    <x v="15"/>
    <n v="5.5"/>
    <n v="3"/>
    <x v="2172"/>
  </r>
  <r>
    <x v="0"/>
    <s v="Compressor"/>
    <d v="2015-06-27T00:36:13"/>
    <x v="1"/>
    <d v="2015-06-27T00:34:59"/>
    <x v="15"/>
    <n v="4.5"/>
    <n v="3.6"/>
    <x v="2173"/>
  </r>
  <r>
    <x v="0"/>
    <s v="Compressor"/>
    <d v="2015-06-27T00:36:14"/>
    <x v="1"/>
    <d v="2015-06-27T00:34:59"/>
    <x v="15"/>
    <n v="3.9"/>
    <n v="3.3"/>
    <x v="2174"/>
  </r>
  <r>
    <x v="0"/>
    <s v="Compressor"/>
    <d v="2015-06-27T00:36:15"/>
    <x v="1"/>
    <d v="2015-06-27T00:34:59"/>
    <x v="15"/>
    <n v="3.4"/>
    <n v="5"/>
    <x v="2175"/>
  </r>
  <r>
    <x v="0"/>
    <s v="Compressor"/>
    <d v="2015-06-27T00:36:16"/>
    <x v="1"/>
    <d v="2015-06-27T00:34:59"/>
    <x v="15"/>
    <n v="5.9"/>
    <n v="3.3"/>
    <x v="2176"/>
  </r>
  <r>
    <x v="0"/>
    <s v="Compressor"/>
    <d v="2015-06-27T00:36:17"/>
    <x v="1"/>
    <d v="2015-06-27T00:34:59"/>
    <x v="15"/>
    <n v="5.5"/>
    <n v="6"/>
    <x v="2177"/>
  </r>
  <r>
    <x v="0"/>
    <s v="Compressor"/>
    <d v="2015-06-27T00:36:18"/>
    <x v="1"/>
    <d v="2015-06-27T00:34:59"/>
    <x v="15"/>
    <n v="5"/>
    <n v="3.4"/>
    <x v="2178"/>
  </r>
  <r>
    <x v="0"/>
    <s v="Compressor"/>
    <d v="2015-06-27T00:36:19"/>
    <x v="1"/>
    <d v="2015-06-27T00:34:59"/>
    <x v="15"/>
    <n v="4.5999999999999996"/>
    <n v="4.3"/>
    <x v="2179"/>
  </r>
  <r>
    <x v="0"/>
    <s v="Compressor"/>
    <d v="2015-06-27T00:36:20"/>
    <x v="1"/>
    <d v="2015-06-27T00:34:59"/>
    <x v="15"/>
    <n v="3.8"/>
    <n v="4.5999999999999996"/>
    <x v="2180"/>
  </r>
  <r>
    <x v="0"/>
    <s v="Compressor"/>
    <d v="2015-06-27T00:36:21"/>
    <x v="1"/>
    <d v="2015-06-27T00:34:59"/>
    <x v="15"/>
    <n v="5.2"/>
    <n v="5.2"/>
    <x v="2181"/>
  </r>
  <r>
    <x v="0"/>
    <s v="Compressor"/>
    <d v="2015-06-27T00:36:22"/>
    <x v="1"/>
    <d v="2015-06-27T00:34:59"/>
    <x v="15"/>
    <n v="3"/>
    <n v="4.9000000000000004"/>
    <x v="2182"/>
  </r>
  <r>
    <x v="0"/>
    <s v="Compressor"/>
    <d v="2015-06-27T00:36:23"/>
    <x v="1"/>
    <d v="2015-06-27T00:34:59"/>
    <x v="15"/>
    <n v="5.3"/>
    <n v="4.9000000000000004"/>
    <x v="2183"/>
  </r>
  <r>
    <x v="0"/>
    <s v="Compressor"/>
    <d v="2015-06-27T00:36:24"/>
    <x v="1"/>
    <d v="2015-06-27T00:34:59"/>
    <x v="15"/>
    <n v="5.7"/>
    <n v="4.8"/>
    <x v="2184"/>
  </r>
  <r>
    <x v="0"/>
    <s v="Compressor"/>
    <d v="2015-06-27T00:36:25"/>
    <x v="1"/>
    <d v="2015-06-27T00:34:59"/>
    <x v="15"/>
    <n v="4.0999999999999996"/>
    <n v="5.9"/>
    <x v="2185"/>
  </r>
  <r>
    <x v="0"/>
    <s v="Compressor"/>
    <d v="2015-06-27T00:36:26"/>
    <x v="1"/>
    <d v="2015-06-27T00:34:59"/>
    <x v="15"/>
    <n v="4.7"/>
    <n v="4"/>
    <x v="2186"/>
  </r>
  <r>
    <x v="0"/>
    <s v="Compressor"/>
    <d v="2015-06-27T00:36:27"/>
    <x v="1"/>
    <d v="2015-06-27T00:34:59"/>
    <x v="15"/>
    <n v="3.8"/>
    <n v="5.4"/>
    <x v="2187"/>
  </r>
  <r>
    <x v="0"/>
    <s v="Compressor"/>
    <d v="2015-06-27T00:36:28"/>
    <x v="1"/>
    <d v="2015-06-27T00:34:59"/>
    <x v="15"/>
    <n v="3.7"/>
    <n v="5.4"/>
    <x v="2188"/>
  </r>
  <r>
    <x v="0"/>
    <s v="Compressor"/>
    <d v="2015-06-27T00:36:29"/>
    <x v="1"/>
    <d v="2015-06-27T00:34:59"/>
    <x v="15"/>
    <n v="5.9"/>
    <n v="4.0999999999999996"/>
    <x v="2189"/>
  </r>
  <r>
    <x v="0"/>
    <s v="Compressor"/>
    <d v="2015-06-27T00:36:30"/>
    <x v="1"/>
    <d v="2015-06-27T00:34:59"/>
    <x v="15"/>
    <n v="4.5999999999999996"/>
    <n v="5.6"/>
    <x v="2190"/>
  </r>
  <r>
    <x v="0"/>
    <s v="Compressor"/>
    <d v="2015-06-27T00:36:31"/>
    <x v="1"/>
    <d v="2015-06-27T00:34:59"/>
    <x v="15"/>
    <n v="4.0999999999999996"/>
    <n v="3.3"/>
    <x v="2191"/>
  </r>
  <r>
    <x v="0"/>
    <s v="Compressor"/>
    <d v="2015-06-27T00:36:32"/>
    <x v="1"/>
    <d v="2015-06-27T00:34:59"/>
    <x v="15"/>
    <n v="5.6"/>
    <n v="3"/>
    <x v="2192"/>
  </r>
  <r>
    <x v="0"/>
    <s v="Compressor"/>
    <d v="2015-06-27T00:36:33"/>
    <x v="1"/>
    <d v="2015-06-27T00:34:59"/>
    <x v="15"/>
    <n v="3.6"/>
    <n v="4.2"/>
    <x v="2193"/>
  </r>
  <r>
    <x v="0"/>
    <s v="Compressor"/>
    <d v="2015-06-27T00:36:34"/>
    <x v="1"/>
    <d v="2015-06-27T00:34:59"/>
    <x v="15"/>
    <n v="5.2"/>
    <n v="3.3"/>
    <x v="2194"/>
  </r>
  <r>
    <x v="0"/>
    <s v="Compressor"/>
    <d v="2015-06-27T00:36:35"/>
    <x v="1"/>
    <d v="2015-06-27T00:34:59"/>
    <x v="15"/>
    <n v="5.4"/>
    <n v="5.6"/>
    <x v="2195"/>
  </r>
  <r>
    <x v="0"/>
    <s v="Compressor"/>
    <d v="2015-06-27T00:36:36"/>
    <x v="1"/>
    <d v="2015-06-27T00:34:59"/>
    <x v="15"/>
    <n v="4.9000000000000004"/>
    <n v="3.2"/>
    <x v="2196"/>
  </r>
  <r>
    <x v="0"/>
    <s v="Compressor"/>
    <d v="2015-06-27T00:36:37"/>
    <x v="1"/>
    <d v="2015-06-27T00:34:59"/>
    <x v="15"/>
    <n v="4.7"/>
    <n v="5.4"/>
    <x v="2197"/>
  </r>
  <r>
    <x v="0"/>
    <s v="Compressor"/>
    <d v="2015-06-27T00:36:38"/>
    <x v="1"/>
    <d v="2015-06-27T00:34:59"/>
    <x v="15"/>
    <n v="4.5"/>
    <n v="3.2"/>
    <x v="2198"/>
  </r>
  <r>
    <x v="0"/>
    <s v="Compressor"/>
    <d v="2015-06-27T00:36:39"/>
    <x v="1"/>
    <d v="2015-06-27T00:34:59"/>
    <x v="15"/>
    <n v="5.3"/>
    <n v="3.4"/>
    <x v="2199"/>
  </r>
  <r>
    <x v="0"/>
    <s v="Compressor"/>
    <d v="2015-06-27T00:36:40"/>
    <x v="1"/>
    <d v="2015-06-27T00:34:59"/>
    <x v="15"/>
    <n v="5.4"/>
    <n v="4"/>
    <x v="2200"/>
  </r>
  <r>
    <x v="0"/>
    <s v="Compressor"/>
    <d v="2015-06-27T00:36:41"/>
    <x v="1"/>
    <d v="2015-06-27T00:34:59"/>
    <x v="15"/>
    <n v="5.8"/>
    <n v="4.2"/>
    <x v="2201"/>
  </r>
  <r>
    <x v="0"/>
    <s v="Compressor"/>
    <d v="2015-06-27T00:36:42"/>
    <x v="1"/>
    <d v="2015-06-27T00:34:59"/>
    <x v="15"/>
    <n v="6"/>
    <n v="4.8"/>
    <x v="2202"/>
  </r>
  <r>
    <x v="0"/>
    <s v="Compressor"/>
    <d v="2015-06-27T00:36:43"/>
    <x v="1"/>
    <d v="2015-06-27T00:34:59"/>
    <x v="15"/>
    <n v="4.8"/>
    <n v="5.0999999999999996"/>
    <x v="2203"/>
  </r>
  <r>
    <x v="0"/>
    <s v="Compressor"/>
    <d v="2015-06-27T00:36:44"/>
    <x v="1"/>
    <d v="2015-06-27T00:34:59"/>
    <x v="15"/>
    <n v="5"/>
    <n v="4.3"/>
    <x v="2204"/>
  </r>
  <r>
    <x v="0"/>
    <s v="Compressor"/>
    <d v="2015-06-27T00:36:45"/>
    <x v="1"/>
    <d v="2015-06-27T00:34:59"/>
    <x v="15"/>
    <n v="4"/>
    <n v="4.3"/>
    <x v="2205"/>
  </r>
  <r>
    <x v="0"/>
    <s v="Compressor"/>
    <d v="2015-06-27T00:36:46"/>
    <x v="1"/>
    <d v="2015-06-27T00:34:59"/>
    <x v="15"/>
    <n v="3.3"/>
    <n v="4.8"/>
    <x v="2206"/>
  </r>
  <r>
    <x v="0"/>
    <s v="Compressor"/>
    <d v="2015-06-27T00:36:47"/>
    <x v="1"/>
    <d v="2015-06-27T00:34:59"/>
    <x v="15"/>
    <n v="3.1"/>
    <n v="5.4"/>
    <x v="2207"/>
  </r>
  <r>
    <x v="0"/>
    <s v="Compressor"/>
    <d v="2015-06-27T00:36:48"/>
    <x v="1"/>
    <d v="2015-06-27T00:34:59"/>
    <x v="15"/>
    <n v="3.3"/>
    <n v="4.8"/>
    <x v="2208"/>
  </r>
  <r>
    <x v="0"/>
    <s v="Compressor"/>
    <d v="2015-06-27T00:36:49"/>
    <x v="1"/>
    <d v="2015-06-27T00:34:59"/>
    <x v="15"/>
    <n v="3.4"/>
    <n v="5.3"/>
    <x v="2209"/>
  </r>
  <r>
    <x v="0"/>
    <s v="Compressor"/>
    <d v="2015-06-27T00:36:50"/>
    <x v="1"/>
    <d v="2015-06-27T00:34:59"/>
    <x v="15"/>
    <n v="5.8"/>
    <n v="3.7"/>
    <x v="2210"/>
  </r>
  <r>
    <x v="0"/>
    <s v="Compressor"/>
    <d v="2015-06-27T00:36:51"/>
    <x v="1"/>
    <d v="2015-06-27T00:34:59"/>
    <x v="15"/>
    <n v="3.7"/>
    <n v="4.9000000000000004"/>
    <x v="2211"/>
  </r>
  <r>
    <x v="0"/>
    <s v="Compressor"/>
    <d v="2015-06-27T00:36:52"/>
    <x v="1"/>
    <d v="2015-06-27T00:34:59"/>
    <x v="15"/>
    <n v="5"/>
    <n v="4"/>
    <x v="2212"/>
  </r>
  <r>
    <x v="0"/>
    <s v="Compressor"/>
    <d v="2015-06-27T00:36:53"/>
    <x v="1"/>
    <d v="2015-06-27T00:34:59"/>
    <x v="15"/>
    <n v="4.5999999999999996"/>
    <n v="4"/>
    <x v="2213"/>
  </r>
  <r>
    <x v="0"/>
    <s v="Compressor"/>
    <d v="2015-06-27T00:36:54"/>
    <x v="1"/>
    <d v="2015-06-27T00:34:59"/>
    <x v="15"/>
    <n v="3.9"/>
    <n v="5.9"/>
    <x v="2214"/>
  </r>
  <r>
    <x v="0"/>
    <s v="Compressor"/>
    <d v="2015-06-27T00:36:55"/>
    <x v="1"/>
    <d v="2015-06-27T00:34:59"/>
    <x v="15"/>
    <n v="4.5"/>
    <n v="5.6"/>
    <x v="2215"/>
  </r>
  <r>
    <x v="0"/>
    <s v="Compressor"/>
    <d v="2015-06-27T00:36:56"/>
    <x v="1"/>
    <d v="2015-06-27T00:34:59"/>
    <x v="15"/>
    <n v="4.5"/>
    <n v="3.1"/>
    <x v="2216"/>
  </r>
  <r>
    <x v="0"/>
    <s v="Compressor"/>
    <d v="2015-06-27T00:36:57"/>
    <x v="1"/>
    <d v="2015-06-27T00:34:59"/>
    <x v="15"/>
    <n v="5"/>
    <n v="3.9"/>
    <x v="2217"/>
  </r>
  <r>
    <x v="0"/>
    <s v="Compressor"/>
    <d v="2015-06-27T00:36:58"/>
    <x v="1"/>
    <d v="2015-06-27T00:34:59"/>
    <x v="15"/>
    <n v="5.4"/>
    <n v="4"/>
    <x v="2218"/>
  </r>
  <r>
    <x v="0"/>
    <s v="Compressor"/>
    <d v="2015-06-27T00:36:59"/>
    <x v="1"/>
    <d v="2015-06-27T00:34:59"/>
    <x v="15"/>
    <n v="6"/>
    <n v="4"/>
    <x v="2219"/>
  </r>
  <r>
    <x v="0"/>
    <s v="Compressor"/>
    <d v="2015-06-27T00:37:00"/>
    <x v="1"/>
    <d v="2015-06-27T00:34:59"/>
    <x v="15"/>
    <n v="4.5999999999999996"/>
    <n v="4.3"/>
    <x v="2220"/>
  </r>
  <r>
    <x v="0"/>
    <s v="Compressor"/>
    <d v="2015-06-27T00:37:01"/>
    <x v="1"/>
    <d v="2015-06-27T00:34:59"/>
    <x v="15"/>
    <n v="5.0999999999999996"/>
    <n v="5.9"/>
    <x v="2221"/>
  </r>
  <r>
    <x v="0"/>
    <s v="Compressor"/>
    <d v="2015-06-27T00:37:02"/>
    <x v="1"/>
    <d v="2015-06-27T00:34:59"/>
    <x v="15"/>
    <n v="4.9000000000000004"/>
    <n v="4.0999999999999996"/>
    <x v="2222"/>
  </r>
  <r>
    <x v="0"/>
    <s v="Compressor"/>
    <d v="2015-06-27T00:37:03"/>
    <x v="1"/>
    <d v="2015-06-27T00:34:59"/>
    <x v="15"/>
    <n v="5.9"/>
    <n v="5.8"/>
    <x v="2223"/>
  </r>
  <r>
    <x v="0"/>
    <s v="Compressor"/>
    <d v="2015-06-27T00:37:04"/>
    <x v="1"/>
    <d v="2015-06-27T00:34:59"/>
    <x v="15"/>
    <n v="4.9000000000000004"/>
    <n v="3.5"/>
    <x v="2224"/>
  </r>
  <r>
    <x v="0"/>
    <s v="Compressor"/>
    <d v="2015-06-27T00:37:05"/>
    <x v="1"/>
    <d v="2015-06-27T00:34:59"/>
    <x v="15"/>
    <n v="3.6"/>
    <n v="3.5"/>
    <x v="2225"/>
  </r>
  <r>
    <x v="0"/>
    <s v="Compressor"/>
    <d v="2015-06-27T00:37:06"/>
    <x v="1"/>
    <d v="2015-06-27T00:34:59"/>
    <x v="15"/>
    <n v="5.4"/>
    <n v="5.9"/>
    <x v="2226"/>
  </r>
  <r>
    <x v="0"/>
    <s v="Compressor"/>
    <d v="2015-06-27T00:37:07"/>
    <x v="1"/>
    <d v="2015-06-27T00:34:59"/>
    <x v="15"/>
    <n v="4.0999999999999996"/>
    <n v="3.7"/>
    <x v="2227"/>
  </r>
  <r>
    <x v="0"/>
    <s v="Compressor"/>
    <d v="2015-06-27T00:37:08"/>
    <x v="1"/>
    <d v="2015-06-27T00:34:59"/>
    <x v="15"/>
    <n v="3.5"/>
    <n v="5.5"/>
    <x v="2228"/>
  </r>
  <r>
    <x v="0"/>
    <s v="Compressor"/>
    <d v="2015-06-27T00:37:09"/>
    <x v="1"/>
    <d v="2015-06-27T00:34:59"/>
    <x v="15"/>
    <n v="3.1"/>
    <n v="5.6"/>
    <x v="2229"/>
  </r>
  <r>
    <x v="0"/>
    <s v="Compressor"/>
    <d v="2015-06-27T00:37:10"/>
    <x v="1"/>
    <d v="2015-06-27T00:34:59"/>
    <x v="15"/>
    <n v="4.5"/>
    <n v="3.2"/>
    <x v="2230"/>
  </r>
  <r>
    <x v="0"/>
    <s v="Compressor"/>
    <d v="2015-06-27T00:37:11"/>
    <x v="1"/>
    <d v="2015-06-27T00:34:59"/>
    <x v="15"/>
    <n v="4.2"/>
    <n v="3.2"/>
    <x v="2231"/>
  </r>
  <r>
    <x v="0"/>
    <s v="Compressor"/>
    <d v="2015-06-27T00:37:12"/>
    <x v="1"/>
    <d v="2015-06-27T00:34:59"/>
    <x v="15"/>
    <n v="5.3"/>
    <n v="3"/>
    <x v="2232"/>
  </r>
  <r>
    <x v="0"/>
    <s v="Compressor"/>
    <d v="2015-06-27T00:37:13"/>
    <x v="1"/>
    <d v="2015-06-27T00:34:59"/>
    <x v="15"/>
    <n v="3.9"/>
    <n v="4.7"/>
    <x v="2233"/>
  </r>
  <r>
    <x v="0"/>
    <s v="Compressor"/>
    <d v="2015-06-27T00:37:14"/>
    <x v="1"/>
    <d v="2015-06-27T00:34:59"/>
    <x v="15"/>
    <n v="3.2"/>
    <n v="4.3"/>
    <x v="2234"/>
  </r>
  <r>
    <x v="0"/>
    <s v="Compressor"/>
    <d v="2015-06-27T00:37:15"/>
    <x v="1"/>
    <d v="2015-06-27T00:34:59"/>
    <x v="15"/>
    <n v="5.2"/>
    <n v="5.0999999999999996"/>
    <x v="2235"/>
  </r>
  <r>
    <x v="0"/>
    <s v="Compressor"/>
    <d v="2015-06-27T00:37:16"/>
    <x v="1"/>
    <d v="2015-06-27T00:34:59"/>
    <x v="15"/>
    <n v="3.2"/>
    <n v="4.5999999999999996"/>
    <x v="2236"/>
  </r>
  <r>
    <x v="0"/>
    <s v="Compressor"/>
    <d v="2015-06-27T00:37:17"/>
    <x v="1"/>
    <d v="2015-06-27T00:34:59"/>
    <x v="15"/>
    <n v="4.2"/>
    <n v="3.1"/>
    <x v="2237"/>
  </r>
  <r>
    <x v="0"/>
    <s v="Compressor"/>
    <d v="2015-06-27T00:37:18"/>
    <x v="1"/>
    <d v="2015-06-27T00:34:59"/>
    <x v="15"/>
    <n v="3.4"/>
    <n v="4.5"/>
    <x v="2238"/>
  </r>
  <r>
    <x v="0"/>
    <s v="Compressor"/>
    <d v="2015-06-27T00:37:19"/>
    <x v="1"/>
    <d v="2015-06-27T00:34:59"/>
    <x v="15"/>
    <n v="5.7"/>
    <n v="6"/>
    <x v="2239"/>
  </r>
  <r>
    <x v="0"/>
    <s v="Compressor"/>
    <d v="2015-06-27T00:37:20"/>
    <x v="1"/>
    <d v="2015-06-27T00:34:59"/>
    <x v="15"/>
    <n v="4.0999999999999996"/>
    <n v="4.3"/>
    <x v="2240"/>
  </r>
  <r>
    <x v="0"/>
    <s v="Compressor"/>
    <d v="2015-06-27T00:37:21"/>
    <x v="1"/>
    <d v="2015-06-27T00:34:59"/>
    <x v="15"/>
    <n v="4.3"/>
    <n v="5.7"/>
    <x v="2241"/>
  </r>
  <r>
    <x v="0"/>
    <s v="Compressor"/>
    <d v="2015-06-27T00:37:22"/>
    <x v="1"/>
    <d v="2015-06-27T00:34:59"/>
    <x v="15"/>
    <n v="3.7"/>
    <n v="3.2"/>
    <x v="2242"/>
  </r>
  <r>
    <x v="0"/>
    <s v="Compressor"/>
    <d v="2015-06-27T00:37:23"/>
    <x v="1"/>
    <d v="2015-06-27T00:34:59"/>
    <x v="15"/>
    <n v="4.2"/>
    <n v="4.2"/>
    <x v="2243"/>
  </r>
  <r>
    <x v="0"/>
    <s v="Compressor"/>
    <d v="2015-06-27T00:37:24"/>
    <x v="1"/>
    <d v="2015-06-27T00:34:59"/>
    <x v="15"/>
    <n v="3.3"/>
    <n v="3.7"/>
    <x v="2244"/>
  </r>
  <r>
    <x v="0"/>
    <s v="Compressor"/>
    <d v="2015-06-27T00:37:25"/>
    <x v="1"/>
    <d v="2015-06-27T00:34:59"/>
    <x v="15"/>
    <n v="4.8"/>
    <n v="3.9"/>
    <x v="2245"/>
  </r>
  <r>
    <x v="0"/>
    <s v="Compressor"/>
    <d v="2015-06-27T00:37:26"/>
    <x v="1"/>
    <d v="2015-06-27T00:34:59"/>
    <x v="15"/>
    <n v="3.7"/>
    <n v="5.3"/>
    <x v="2246"/>
  </r>
  <r>
    <x v="0"/>
    <s v="Compressor"/>
    <d v="2015-06-27T00:37:27"/>
    <x v="1"/>
    <d v="2015-06-27T00:34:59"/>
    <x v="15"/>
    <n v="5.5"/>
    <n v="3.3"/>
    <x v="2247"/>
  </r>
  <r>
    <x v="0"/>
    <s v="Compressor"/>
    <d v="2015-06-27T00:37:28"/>
    <x v="1"/>
    <d v="2015-06-27T00:34:59"/>
    <x v="15"/>
    <n v="3.4"/>
    <n v="5.0999999999999996"/>
    <x v="2248"/>
  </r>
  <r>
    <x v="0"/>
    <s v="Compressor"/>
    <d v="2015-06-27T00:37:29"/>
    <x v="1"/>
    <d v="2015-06-27T00:34:59"/>
    <x v="15"/>
    <n v="5.4"/>
    <n v="4.5"/>
    <x v="2249"/>
  </r>
  <r>
    <x v="0"/>
    <s v="Compressor"/>
    <d v="2015-06-27T00:37:30"/>
    <x v="1"/>
    <d v="2015-06-27T00:34:59"/>
    <x v="15"/>
    <n v="3.7"/>
    <n v="3.3"/>
    <x v="2250"/>
  </r>
  <r>
    <x v="0"/>
    <s v="Compressor"/>
    <d v="2015-06-27T00:37:31"/>
    <x v="1"/>
    <d v="2015-06-27T00:34:59"/>
    <x v="15"/>
    <n v="5.0999999999999996"/>
    <n v="3.4"/>
    <x v="2251"/>
  </r>
  <r>
    <x v="0"/>
    <s v="Compressor"/>
    <d v="2015-06-27T00:37:32"/>
    <x v="1"/>
    <d v="2015-06-27T00:34:59"/>
    <x v="15"/>
    <n v="5.5"/>
    <n v="5.6"/>
    <x v="2252"/>
  </r>
  <r>
    <x v="0"/>
    <s v="Compressor"/>
    <d v="2015-06-27T00:37:33"/>
    <x v="1"/>
    <d v="2015-06-27T00:34:59"/>
    <x v="15"/>
    <n v="3.8"/>
    <n v="3.2"/>
    <x v="2253"/>
  </r>
  <r>
    <x v="0"/>
    <s v="Compressor"/>
    <d v="2015-06-27T00:37:34"/>
    <x v="1"/>
    <d v="2015-06-27T00:34:59"/>
    <x v="15"/>
    <n v="4.2"/>
    <n v="3.6"/>
    <x v="2254"/>
  </r>
  <r>
    <x v="0"/>
    <s v="Compressor"/>
    <d v="2015-06-27T00:37:35"/>
    <x v="1"/>
    <d v="2015-06-27T00:34:59"/>
    <x v="15"/>
    <n v="3.3"/>
    <n v="5.3"/>
    <x v="2255"/>
  </r>
  <r>
    <x v="0"/>
    <s v="Compressor"/>
    <d v="2015-06-27T00:37:36"/>
    <x v="1"/>
    <d v="2015-06-27T00:34:59"/>
    <x v="15"/>
    <n v="5.6"/>
    <n v="4.2"/>
    <x v="2256"/>
  </r>
  <r>
    <x v="0"/>
    <s v="Compressor"/>
    <d v="2015-06-27T00:37:37"/>
    <x v="1"/>
    <d v="2015-06-27T00:34:59"/>
    <x v="15"/>
    <n v="4.8"/>
    <n v="5.2"/>
    <x v="2257"/>
  </r>
  <r>
    <x v="0"/>
    <s v="Compressor"/>
    <d v="2015-06-27T00:37:38"/>
    <x v="1"/>
    <d v="2015-06-27T00:34:59"/>
    <x v="15"/>
    <n v="3.9"/>
    <n v="6"/>
    <x v="2258"/>
  </r>
  <r>
    <x v="0"/>
    <s v="Compressor"/>
    <d v="2015-06-27T00:37:39"/>
    <x v="1"/>
    <d v="2015-06-27T00:34:59"/>
    <x v="15"/>
    <n v="4.4000000000000004"/>
    <n v="3.9"/>
    <x v="2259"/>
  </r>
  <r>
    <x v="0"/>
    <s v="Compressor"/>
    <d v="2015-06-27T00:37:40"/>
    <x v="1"/>
    <d v="2015-06-27T00:34:59"/>
    <x v="15"/>
    <n v="4.5"/>
    <n v="3.9"/>
    <x v="2260"/>
  </r>
  <r>
    <x v="0"/>
    <s v="Compressor"/>
    <d v="2015-06-27T00:37:41"/>
    <x v="1"/>
    <d v="2015-06-27T00:34:59"/>
    <x v="15"/>
    <n v="5.9"/>
    <n v="6"/>
    <x v="2261"/>
  </r>
  <r>
    <x v="0"/>
    <s v="Compressor"/>
    <d v="2015-06-27T00:37:42"/>
    <x v="1"/>
    <d v="2015-06-27T00:34:59"/>
    <x v="15"/>
    <n v="5.5"/>
    <n v="3.4"/>
    <x v="2262"/>
  </r>
  <r>
    <x v="0"/>
    <s v="Compressor"/>
    <d v="2015-06-27T00:37:43"/>
    <x v="1"/>
    <d v="2015-06-27T00:34:59"/>
    <x v="15"/>
    <n v="3.9"/>
    <n v="3.9"/>
    <x v="2263"/>
  </r>
  <r>
    <x v="0"/>
    <s v="Compressor"/>
    <d v="2015-06-27T00:37:44"/>
    <x v="1"/>
    <d v="2015-06-27T00:34:59"/>
    <x v="15"/>
    <n v="5.3"/>
    <n v="3"/>
    <x v="2264"/>
  </r>
  <r>
    <x v="0"/>
    <s v="Compressor"/>
    <d v="2015-06-27T00:37:45"/>
    <x v="1"/>
    <d v="2015-06-27T00:34:59"/>
    <x v="15"/>
    <n v="4.9000000000000004"/>
    <n v="3.5"/>
    <x v="2265"/>
  </r>
  <r>
    <x v="0"/>
    <s v="Compressor"/>
    <d v="2015-06-27T00:37:46"/>
    <x v="1"/>
    <d v="2015-06-27T00:34:59"/>
    <x v="15"/>
    <n v="3.9"/>
    <n v="4.2"/>
    <x v="2266"/>
  </r>
  <r>
    <x v="0"/>
    <s v="Compressor"/>
    <d v="2015-06-27T00:37:47"/>
    <x v="1"/>
    <d v="2015-06-27T00:34:59"/>
    <x v="15"/>
    <n v="4.9000000000000004"/>
    <n v="3"/>
    <x v="2267"/>
  </r>
  <r>
    <x v="0"/>
    <s v="Compressor"/>
    <d v="2015-06-27T00:37:48"/>
    <x v="1"/>
    <d v="2015-06-27T00:34:59"/>
    <x v="15"/>
    <n v="4.4000000000000004"/>
    <n v="5.5"/>
    <x v="2268"/>
  </r>
  <r>
    <x v="0"/>
    <s v="Compressor"/>
    <d v="2015-06-27T00:37:49"/>
    <x v="1"/>
    <d v="2015-06-27T00:34:59"/>
    <x v="15"/>
    <n v="4.3"/>
    <n v="3.8"/>
    <x v="2269"/>
  </r>
  <r>
    <x v="0"/>
    <s v="Compressor"/>
    <d v="2015-06-27T00:37:50"/>
    <x v="1"/>
    <d v="2015-06-27T00:34:59"/>
    <x v="15"/>
    <n v="4.9000000000000004"/>
    <n v="5.4"/>
    <x v="2270"/>
  </r>
  <r>
    <x v="0"/>
    <s v="Compressor"/>
    <d v="2015-06-27T00:37:51"/>
    <x v="1"/>
    <d v="2015-06-27T00:34:59"/>
    <x v="15"/>
    <n v="4.4000000000000004"/>
    <n v="4.8"/>
    <x v="2271"/>
  </r>
  <r>
    <x v="0"/>
    <s v="Compressor"/>
    <d v="2015-06-27T00:37:52"/>
    <x v="1"/>
    <d v="2015-06-27T00:34:59"/>
    <x v="15"/>
    <n v="3.1"/>
    <n v="3"/>
    <x v="2272"/>
  </r>
  <r>
    <x v="0"/>
    <s v="Compressor"/>
    <d v="2015-06-27T00:37:53"/>
    <x v="1"/>
    <d v="2015-06-27T00:34:59"/>
    <x v="15"/>
    <n v="4.3"/>
    <n v="3.5"/>
    <x v="2273"/>
  </r>
  <r>
    <x v="0"/>
    <s v="Compressor"/>
    <d v="2015-06-27T00:37:54"/>
    <x v="1"/>
    <d v="2015-06-27T00:34:59"/>
    <x v="15"/>
    <n v="3.9"/>
    <n v="5.6"/>
    <x v="2274"/>
  </r>
  <r>
    <x v="0"/>
    <s v="Compressor"/>
    <d v="2015-06-27T00:37:55"/>
    <x v="1"/>
    <d v="2015-06-27T00:34:59"/>
    <x v="15"/>
    <n v="4.0999999999999996"/>
    <n v="4.3"/>
    <x v="2275"/>
  </r>
  <r>
    <x v="0"/>
    <s v="Compressor"/>
    <d v="2015-06-27T00:37:56"/>
    <x v="1"/>
    <d v="2015-06-27T00:34:59"/>
    <x v="15"/>
    <n v="3.8"/>
    <n v="4.5"/>
    <x v="2276"/>
  </r>
  <r>
    <x v="0"/>
    <s v="Compressor"/>
    <d v="2015-06-27T00:37:57"/>
    <x v="1"/>
    <d v="2015-06-27T00:34:59"/>
    <x v="15"/>
    <n v="3"/>
    <n v="4.5999999999999996"/>
    <x v="2277"/>
  </r>
  <r>
    <x v="0"/>
    <s v="Compressor"/>
    <d v="2015-06-27T00:37:58"/>
    <x v="1"/>
    <d v="2015-06-27T00:34:59"/>
    <x v="15"/>
    <n v="4.2"/>
    <n v="3"/>
    <x v="2278"/>
  </r>
  <r>
    <x v="0"/>
    <s v="Compressor"/>
    <d v="2015-06-27T00:37:59"/>
    <x v="1"/>
    <d v="2015-06-27T00:34:59"/>
    <x v="15"/>
    <n v="3.9"/>
    <n v="5.8"/>
    <x v="2279"/>
  </r>
  <r>
    <x v="0"/>
    <s v="Compressor"/>
    <d v="2015-06-27T00:38:00"/>
    <x v="1"/>
    <d v="2015-06-27T00:34:59"/>
    <x v="15"/>
    <n v="3.2"/>
    <n v="5.0999999999999996"/>
    <x v="2280"/>
  </r>
  <r>
    <x v="0"/>
    <s v="Compressor"/>
    <d v="2015-06-27T00:38:01"/>
    <x v="1"/>
    <d v="2015-06-27T00:34:59"/>
    <x v="15"/>
    <n v="5.4"/>
    <n v="5.6"/>
    <x v="2281"/>
  </r>
  <r>
    <x v="0"/>
    <s v="Compressor"/>
    <d v="2015-06-27T00:38:02"/>
    <x v="1"/>
    <d v="2015-06-27T00:34:59"/>
    <x v="15"/>
    <n v="4.4000000000000004"/>
    <n v="5.2"/>
    <x v="2282"/>
  </r>
  <r>
    <x v="0"/>
    <s v="Compressor"/>
    <d v="2015-06-27T00:38:03"/>
    <x v="1"/>
    <d v="2015-06-27T00:34:59"/>
    <x v="15"/>
    <n v="3.7"/>
    <n v="3.3"/>
    <x v="2283"/>
  </r>
  <r>
    <x v="0"/>
    <s v="Compressor"/>
    <d v="2015-06-27T00:38:04"/>
    <x v="1"/>
    <d v="2015-06-27T00:34:59"/>
    <x v="15"/>
    <n v="4.5999999999999996"/>
    <n v="5.0999999999999996"/>
    <x v="2284"/>
  </r>
  <r>
    <x v="0"/>
    <s v="Compressor"/>
    <d v="2015-06-27T00:38:05"/>
    <x v="1"/>
    <d v="2015-06-27T00:34:59"/>
    <x v="15"/>
    <n v="5.9"/>
    <n v="3.8"/>
    <x v="2285"/>
  </r>
  <r>
    <x v="0"/>
    <s v="Compressor"/>
    <d v="2015-06-27T00:38:06"/>
    <x v="1"/>
    <d v="2015-06-27T00:34:59"/>
    <x v="15"/>
    <n v="5.7"/>
    <n v="5"/>
    <x v="2286"/>
  </r>
  <r>
    <x v="0"/>
    <s v="Compressor"/>
    <d v="2015-06-27T00:38:07"/>
    <x v="1"/>
    <d v="2015-06-27T00:34:59"/>
    <x v="15"/>
    <n v="3.1"/>
    <n v="6"/>
    <x v="2287"/>
  </r>
  <r>
    <x v="0"/>
    <s v="Compressor"/>
    <d v="2015-06-27T00:38:08"/>
    <x v="1"/>
    <d v="2015-06-27T00:34:59"/>
    <x v="15"/>
    <n v="5.2"/>
    <n v="4.9000000000000004"/>
    <x v="2288"/>
  </r>
  <r>
    <x v="0"/>
    <s v="Compressor"/>
    <d v="2015-06-27T00:38:09"/>
    <x v="1"/>
    <d v="2015-06-27T00:34:59"/>
    <x v="15"/>
    <n v="3.4"/>
    <n v="4.2"/>
    <x v="2289"/>
  </r>
  <r>
    <x v="0"/>
    <s v="Compressor"/>
    <d v="2015-06-27T00:38:10"/>
    <x v="1"/>
    <d v="2015-06-27T00:34:59"/>
    <x v="15"/>
    <n v="5.7"/>
    <n v="3.6"/>
    <x v="2290"/>
  </r>
  <r>
    <x v="0"/>
    <s v="Compressor"/>
    <d v="2015-06-27T00:38:11"/>
    <x v="1"/>
    <d v="2015-06-27T00:34:59"/>
    <x v="15"/>
    <n v="4"/>
    <n v="4"/>
    <x v="2291"/>
  </r>
  <r>
    <x v="0"/>
    <s v="Compressor"/>
    <d v="2015-06-27T00:38:12"/>
    <x v="1"/>
    <d v="2015-06-27T00:34:59"/>
    <x v="15"/>
    <n v="5.3"/>
    <n v="6"/>
    <x v="2292"/>
  </r>
  <r>
    <x v="0"/>
    <s v="Compressor"/>
    <d v="2015-06-27T00:38:13"/>
    <x v="1"/>
    <d v="2015-06-27T00:34:59"/>
    <x v="15"/>
    <n v="3.3"/>
    <n v="4.2"/>
    <x v="2293"/>
  </r>
  <r>
    <x v="0"/>
    <s v="Compressor"/>
    <d v="2015-06-27T00:38:14"/>
    <x v="1"/>
    <d v="2015-06-27T00:34:59"/>
    <x v="15"/>
    <n v="5.2"/>
    <n v="4.9000000000000004"/>
    <x v="2294"/>
  </r>
  <r>
    <x v="0"/>
    <s v="Compressor"/>
    <d v="2015-06-27T00:38:15"/>
    <x v="1"/>
    <d v="2015-06-27T00:34:59"/>
    <x v="15"/>
    <n v="3.3"/>
    <n v="5.7"/>
    <x v="2295"/>
  </r>
  <r>
    <x v="0"/>
    <s v="Compressor"/>
    <d v="2015-06-27T00:38:16"/>
    <x v="1"/>
    <d v="2015-06-27T00:34:59"/>
    <x v="15"/>
    <n v="5.3"/>
    <n v="3.8"/>
    <x v="2296"/>
  </r>
  <r>
    <x v="0"/>
    <s v="Compressor"/>
    <d v="2015-06-27T00:38:17"/>
    <x v="1"/>
    <d v="2015-06-27T00:34:59"/>
    <x v="15"/>
    <n v="3.3"/>
    <n v="4.7"/>
    <x v="2297"/>
  </r>
  <r>
    <x v="0"/>
    <s v="Compressor"/>
    <d v="2015-06-27T00:38:18"/>
    <x v="1"/>
    <d v="2015-06-27T00:34:59"/>
    <x v="15"/>
    <n v="4.7"/>
    <n v="3.4"/>
    <x v="2298"/>
  </r>
  <r>
    <x v="0"/>
    <s v="Compressor"/>
    <d v="2015-06-27T00:38:19"/>
    <x v="1"/>
    <d v="2015-06-27T00:34:59"/>
    <x v="15"/>
    <n v="5.2"/>
    <n v="4.3"/>
    <x v="2299"/>
  </r>
  <r>
    <x v="0"/>
    <s v="Compressor"/>
    <d v="2015-06-27T00:38:20"/>
    <x v="1"/>
    <d v="2015-06-27T00:34:59"/>
    <x v="15"/>
    <n v="4.3"/>
    <n v="4.7"/>
    <x v="2300"/>
  </r>
  <r>
    <x v="0"/>
    <s v="Compressor"/>
    <d v="2015-06-27T00:38:21"/>
    <x v="1"/>
    <d v="2015-06-27T00:34:59"/>
    <x v="15"/>
    <n v="4.0999999999999996"/>
    <n v="6"/>
    <x v="2301"/>
  </r>
  <r>
    <x v="0"/>
    <s v="Compressor"/>
    <d v="2015-06-27T00:38:22"/>
    <x v="1"/>
    <d v="2015-06-27T00:34:59"/>
    <x v="15"/>
    <n v="5.9"/>
    <n v="5.4"/>
    <x v="2302"/>
  </r>
  <r>
    <x v="0"/>
    <s v="Compressor"/>
    <d v="2015-06-27T00:38:23"/>
    <x v="1"/>
    <d v="2015-06-27T00:34:59"/>
    <x v="15"/>
    <n v="4.7"/>
    <n v="5.6"/>
    <x v="2303"/>
  </r>
  <r>
    <x v="0"/>
    <s v="Compressor"/>
    <d v="2015-06-27T00:38:24"/>
    <x v="1"/>
    <d v="2015-06-27T00:34:59"/>
    <x v="15"/>
    <n v="5"/>
    <n v="4.0999999999999996"/>
    <x v="2304"/>
  </r>
  <r>
    <x v="0"/>
    <s v="Compressor"/>
    <d v="2015-06-27T00:38:25"/>
    <x v="1"/>
    <d v="2015-06-27T00:34:59"/>
    <x v="15"/>
    <n v="3.2"/>
    <n v="3.8"/>
    <x v="2305"/>
  </r>
  <r>
    <x v="0"/>
    <s v="Compressor"/>
    <d v="2015-06-27T00:38:26"/>
    <x v="1"/>
    <d v="2015-06-27T00:34:59"/>
    <x v="15"/>
    <n v="4.7"/>
    <n v="5.6"/>
    <x v="2306"/>
  </r>
  <r>
    <x v="0"/>
    <s v="Compressor"/>
    <d v="2015-06-27T00:38:27"/>
    <x v="1"/>
    <d v="2015-06-27T00:34:59"/>
    <x v="15"/>
    <n v="4.4000000000000004"/>
    <n v="5.2"/>
    <x v="2307"/>
  </r>
  <r>
    <x v="0"/>
    <s v="Compressor"/>
    <d v="2015-06-27T00:38:28"/>
    <x v="1"/>
    <d v="2015-06-27T00:34:59"/>
    <x v="15"/>
    <n v="4.5999999999999996"/>
    <n v="4.3"/>
    <x v="2308"/>
  </r>
  <r>
    <x v="0"/>
    <s v="Compressor"/>
    <d v="2015-06-27T00:38:29"/>
    <x v="1"/>
    <d v="2015-06-27T00:34:59"/>
    <x v="15"/>
    <n v="3.2"/>
    <n v="5.7"/>
    <x v="2309"/>
  </r>
  <r>
    <x v="0"/>
    <s v="Compressor"/>
    <d v="2015-06-27T00:38:30"/>
    <x v="1"/>
    <d v="2015-06-27T00:34:59"/>
    <x v="15"/>
    <n v="3.2"/>
    <n v="3.1"/>
    <x v="2310"/>
  </r>
  <r>
    <x v="0"/>
    <s v="Compressor"/>
    <d v="2015-06-27T00:38:31"/>
    <x v="1"/>
    <d v="2015-06-27T00:34:59"/>
    <x v="15"/>
    <n v="3.4"/>
    <n v="5.4"/>
    <x v="2311"/>
  </r>
  <r>
    <x v="0"/>
    <s v="Compressor"/>
    <d v="2015-06-27T00:38:32"/>
    <x v="1"/>
    <d v="2015-06-27T00:34:59"/>
    <x v="15"/>
    <n v="3.1"/>
    <n v="3.4"/>
    <x v="2312"/>
  </r>
  <r>
    <x v="0"/>
    <s v="Compressor"/>
    <d v="2015-06-27T00:38:33"/>
    <x v="1"/>
    <d v="2015-06-27T00:34:59"/>
    <x v="15"/>
    <n v="5.5"/>
    <n v="5.4"/>
    <x v="2313"/>
  </r>
  <r>
    <x v="0"/>
    <s v="Compressor"/>
    <d v="2015-06-27T00:38:34"/>
    <x v="1"/>
    <d v="2015-06-27T00:34:59"/>
    <x v="15"/>
    <n v="3.2"/>
    <n v="4.5"/>
    <x v="2314"/>
  </r>
  <r>
    <x v="0"/>
    <s v="Compressor"/>
    <d v="2015-06-27T00:38:35"/>
    <x v="1"/>
    <d v="2015-06-27T00:34:59"/>
    <x v="15"/>
    <n v="4.4000000000000004"/>
    <n v="5.9"/>
    <x v="2315"/>
  </r>
  <r>
    <x v="0"/>
    <s v="Compressor"/>
    <d v="2015-06-27T00:38:36"/>
    <x v="1"/>
    <d v="2015-06-27T00:34:59"/>
    <x v="15"/>
    <n v="5.0999999999999996"/>
    <n v="5.0999999999999996"/>
    <x v="2316"/>
  </r>
  <r>
    <x v="0"/>
    <s v="Compressor"/>
    <d v="2015-06-27T00:38:37"/>
    <x v="1"/>
    <d v="2015-06-27T00:34:59"/>
    <x v="15"/>
    <n v="5.8"/>
    <n v="3.2"/>
    <x v="2317"/>
  </r>
  <r>
    <x v="0"/>
    <s v="Compressor"/>
    <d v="2015-06-27T00:38:38"/>
    <x v="1"/>
    <d v="2015-06-27T00:34:59"/>
    <x v="15"/>
    <n v="4.5999999999999996"/>
    <n v="3.5"/>
    <x v="2318"/>
  </r>
  <r>
    <x v="0"/>
    <s v="Compressor"/>
    <d v="2015-06-27T00:38:39"/>
    <x v="1"/>
    <d v="2015-06-27T00:34:59"/>
    <x v="15"/>
    <n v="5.5"/>
    <n v="3.7"/>
    <x v="2319"/>
  </r>
  <r>
    <x v="0"/>
    <s v="Compressor"/>
    <d v="2015-06-27T00:38:40"/>
    <x v="1"/>
    <d v="2015-06-27T00:34:59"/>
    <x v="15"/>
    <n v="4.0999999999999996"/>
    <n v="5.9"/>
    <x v="2320"/>
  </r>
  <r>
    <x v="0"/>
    <s v="Compressor"/>
    <d v="2015-06-27T00:38:41"/>
    <x v="1"/>
    <d v="2015-06-27T00:34:59"/>
    <x v="15"/>
    <n v="5.9"/>
    <n v="3.8"/>
    <x v="2321"/>
  </r>
  <r>
    <x v="0"/>
    <s v="Compressor"/>
    <d v="2015-06-27T00:38:42"/>
    <x v="1"/>
    <d v="2015-06-27T00:34:59"/>
    <x v="15"/>
    <n v="3.3"/>
    <n v="5.7"/>
    <x v="2322"/>
  </r>
  <r>
    <x v="0"/>
    <s v="Compressor"/>
    <d v="2015-06-27T00:38:43"/>
    <x v="1"/>
    <d v="2015-06-27T00:34:59"/>
    <x v="15"/>
    <n v="3.3"/>
    <n v="5.7"/>
    <x v="2323"/>
  </r>
  <r>
    <x v="0"/>
    <s v="Compressor"/>
    <d v="2015-06-27T00:38:44"/>
    <x v="1"/>
    <d v="2015-06-27T00:34:59"/>
    <x v="15"/>
    <n v="4.9000000000000004"/>
    <n v="3.2"/>
    <x v="2324"/>
  </r>
  <r>
    <x v="0"/>
    <s v="Compressor"/>
    <d v="2015-06-27T00:38:45"/>
    <x v="1"/>
    <d v="2015-06-27T00:34:59"/>
    <x v="15"/>
    <n v="5.5"/>
    <n v="4.2"/>
    <x v="2325"/>
  </r>
  <r>
    <x v="0"/>
    <s v="Compressor"/>
    <d v="2015-06-27T00:38:46"/>
    <x v="1"/>
    <d v="2015-06-27T00:34:59"/>
    <x v="15"/>
    <n v="4.2"/>
    <n v="3.9"/>
    <x v="2326"/>
  </r>
  <r>
    <x v="0"/>
    <s v="Compressor"/>
    <d v="2015-06-27T00:38:47"/>
    <x v="1"/>
    <d v="2015-06-27T00:34:59"/>
    <x v="15"/>
    <n v="5.2"/>
    <n v="3.3"/>
    <x v="2327"/>
  </r>
  <r>
    <x v="0"/>
    <s v="Compressor"/>
    <d v="2015-06-27T00:38:48"/>
    <x v="1"/>
    <d v="2015-06-27T00:34:59"/>
    <x v="15"/>
    <n v="3.5"/>
    <n v="4.0999999999999996"/>
    <x v="2328"/>
  </r>
  <r>
    <x v="0"/>
    <s v="Compressor"/>
    <d v="2015-06-27T00:38:49"/>
    <x v="1"/>
    <d v="2015-06-27T00:34:59"/>
    <x v="15"/>
    <n v="4.3"/>
    <n v="4.4000000000000004"/>
    <x v="2329"/>
  </r>
  <r>
    <x v="0"/>
    <s v="Compressor"/>
    <d v="2015-06-27T00:38:50"/>
    <x v="1"/>
    <d v="2015-06-27T00:34:59"/>
    <x v="15"/>
    <n v="5.9"/>
    <n v="3.7"/>
    <x v="2330"/>
  </r>
  <r>
    <x v="0"/>
    <s v="Compressor"/>
    <d v="2015-06-27T00:38:51"/>
    <x v="1"/>
    <d v="2015-06-27T00:34:59"/>
    <x v="15"/>
    <n v="3.1"/>
    <n v="5.4"/>
    <x v="2331"/>
  </r>
  <r>
    <x v="0"/>
    <s v="Compressor"/>
    <d v="2015-06-27T00:38:52"/>
    <x v="1"/>
    <d v="2015-06-27T00:34:59"/>
    <x v="15"/>
    <n v="5"/>
    <n v="3.7"/>
    <x v="2332"/>
  </r>
  <r>
    <x v="0"/>
    <s v="Compressor"/>
    <d v="2015-06-27T00:38:53"/>
    <x v="1"/>
    <d v="2015-06-27T00:34:59"/>
    <x v="15"/>
    <n v="4"/>
    <n v="3.9"/>
    <x v="2333"/>
  </r>
  <r>
    <x v="0"/>
    <s v="Compressor"/>
    <d v="2015-06-27T00:38:54"/>
    <x v="1"/>
    <d v="2015-06-27T00:34:59"/>
    <x v="15"/>
    <n v="5.6"/>
    <n v="5.8"/>
    <x v="2334"/>
  </r>
  <r>
    <x v="0"/>
    <s v="Compressor"/>
    <d v="2015-06-27T00:38:55"/>
    <x v="1"/>
    <d v="2015-06-27T00:34:59"/>
    <x v="15"/>
    <n v="4.5999999999999996"/>
    <n v="3.7"/>
    <x v="2335"/>
  </r>
  <r>
    <x v="0"/>
    <s v="Compressor"/>
    <d v="2015-06-27T00:38:56"/>
    <x v="1"/>
    <d v="2015-06-27T00:34:59"/>
    <x v="15"/>
    <n v="4.7"/>
    <n v="4.4000000000000004"/>
    <x v="2336"/>
  </r>
  <r>
    <x v="0"/>
    <s v="Compressor"/>
    <d v="2015-06-27T00:38:57"/>
    <x v="1"/>
    <d v="2015-06-27T00:34:59"/>
    <x v="15"/>
    <n v="3.1"/>
    <n v="3.8"/>
    <x v="2337"/>
  </r>
  <r>
    <x v="0"/>
    <s v="Compressor"/>
    <d v="2015-06-27T00:38:58"/>
    <x v="1"/>
    <d v="2015-06-27T00:34:59"/>
    <x v="15"/>
    <n v="4.5999999999999996"/>
    <n v="3.1"/>
    <x v="2338"/>
  </r>
  <r>
    <x v="0"/>
    <s v="Compressor"/>
    <d v="2015-06-27T00:38:59"/>
    <x v="1"/>
    <d v="2015-06-27T00:34:59"/>
    <x v="15"/>
    <n v="4.3"/>
    <n v="4.0999999999999996"/>
    <x v="2339"/>
  </r>
  <r>
    <x v="0"/>
    <s v="Compressor"/>
    <d v="2015-06-27T00:39:00"/>
    <x v="1"/>
    <d v="2015-06-27T00:34:59"/>
    <x v="15"/>
    <n v="4.8"/>
    <n v="4.7"/>
    <x v="2340"/>
  </r>
  <r>
    <x v="0"/>
    <s v="Compressor"/>
    <d v="2015-06-27T00:39:01"/>
    <x v="1"/>
    <d v="2015-06-27T00:34:59"/>
    <x v="15"/>
    <n v="3.6"/>
    <n v="4.4000000000000004"/>
    <x v="2341"/>
  </r>
  <r>
    <x v="0"/>
    <s v="Compressor"/>
    <d v="2015-06-27T00:39:02"/>
    <x v="1"/>
    <d v="2015-06-27T00:34:59"/>
    <x v="15"/>
    <n v="3.7"/>
    <n v="3.6"/>
    <x v="2342"/>
  </r>
  <r>
    <x v="0"/>
    <s v="Compressor"/>
    <d v="2015-06-27T00:39:03"/>
    <x v="1"/>
    <d v="2015-06-27T00:34:59"/>
    <x v="15"/>
    <n v="3.5"/>
    <n v="4.3"/>
    <x v="2343"/>
  </r>
  <r>
    <x v="0"/>
    <s v="Compressor"/>
    <d v="2015-06-27T00:39:04"/>
    <x v="1"/>
    <d v="2015-06-27T00:34:59"/>
    <x v="15"/>
    <n v="5.9"/>
    <n v="3.6"/>
    <x v="2344"/>
  </r>
  <r>
    <x v="0"/>
    <s v="Compressor"/>
    <d v="2015-06-27T00:39:05"/>
    <x v="1"/>
    <d v="2015-06-27T00:34:59"/>
    <x v="15"/>
    <n v="4.0999999999999996"/>
    <n v="4.5999999999999996"/>
    <x v="2345"/>
  </r>
  <r>
    <x v="0"/>
    <s v="Compressor"/>
    <d v="2015-06-27T00:39:06"/>
    <x v="1"/>
    <d v="2015-06-27T00:34:59"/>
    <x v="15"/>
    <n v="6"/>
    <n v="4.7"/>
    <x v="2346"/>
  </r>
  <r>
    <x v="0"/>
    <s v="Compressor"/>
    <d v="2015-06-27T00:39:07"/>
    <x v="1"/>
    <d v="2015-06-27T00:34:59"/>
    <x v="15"/>
    <n v="5.9"/>
    <n v="5.5"/>
    <x v="2347"/>
  </r>
  <r>
    <x v="0"/>
    <s v="Compressor"/>
    <d v="2015-06-27T00:39:08"/>
    <x v="1"/>
    <d v="2015-06-27T00:34:59"/>
    <x v="15"/>
    <n v="3.1"/>
    <n v="5.4"/>
    <x v="2348"/>
  </r>
  <r>
    <x v="0"/>
    <s v="Compressor"/>
    <d v="2015-06-27T00:39:09"/>
    <x v="1"/>
    <d v="2015-06-27T00:34:59"/>
    <x v="15"/>
    <n v="4"/>
    <n v="5.4"/>
    <x v="2349"/>
  </r>
  <r>
    <x v="0"/>
    <s v="Compressor"/>
    <d v="2015-06-27T00:39:10"/>
    <x v="1"/>
    <d v="2015-06-27T00:34:59"/>
    <x v="15"/>
    <n v="3.3"/>
    <n v="3.5"/>
    <x v="2350"/>
  </r>
  <r>
    <x v="0"/>
    <s v="Compressor"/>
    <d v="2015-06-27T00:39:11"/>
    <x v="1"/>
    <d v="2015-06-27T00:34:59"/>
    <x v="15"/>
    <n v="3.1"/>
    <n v="3.6"/>
    <x v="2351"/>
  </r>
  <r>
    <x v="0"/>
    <s v="Compressor"/>
    <d v="2015-06-27T00:39:12"/>
    <x v="1"/>
    <d v="2015-06-27T00:34:59"/>
    <x v="15"/>
    <n v="5.4"/>
    <n v="6"/>
    <x v="2352"/>
  </r>
  <r>
    <x v="0"/>
    <s v="Compressor"/>
    <d v="2015-06-27T00:39:13"/>
    <x v="1"/>
    <d v="2015-06-27T00:34:59"/>
    <x v="15"/>
    <n v="5.3"/>
    <n v="5.0999999999999996"/>
    <x v="2353"/>
  </r>
  <r>
    <x v="0"/>
    <s v="Compressor"/>
    <d v="2015-06-27T00:39:14"/>
    <x v="1"/>
    <d v="2015-06-27T00:34:59"/>
    <x v="15"/>
    <n v="4.9000000000000004"/>
    <n v="5.8"/>
    <x v="2354"/>
  </r>
  <r>
    <x v="0"/>
    <s v="Compressor"/>
    <d v="2015-06-27T00:39:15"/>
    <x v="1"/>
    <d v="2015-06-27T00:34:59"/>
    <x v="15"/>
    <n v="3.1"/>
    <n v="4.5"/>
    <x v="2355"/>
  </r>
  <r>
    <x v="0"/>
    <s v="Compressor"/>
    <d v="2015-06-27T00:39:16"/>
    <x v="1"/>
    <d v="2015-06-27T00:34:59"/>
    <x v="15"/>
    <n v="4.5"/>
    <n v="6"/>
    <x v="2356"/>
  </r>
  <r>
    <x v="0"/>
    <s v="Compressor"/>
    <d v="2015-06-27T00:39:17"/>
    <x v="1"/>
    <d v="2015-06-27T00:34:59"/>
    <x v="15"/>
    <n v="3.1"/>
    <n v="4.0999999999999996"/>
    <x v="2357"/>
  </r>
  <r>
    <x v="0"/>
    <s v="Compressor"/>
    <d v="2015-06-27T00:39:18"/>
    <x v="1"/>
    <d v="2015-06-27T00:34:59"/>
    <x v="15"/>
    <n v="5.9"/>
    <n v="4.7"/>
    <x v="2358"/>
  </r>
  <r>
    <x v="0"/>
    <s v="Compressor"/>
    <d v="2015-06-27T00:39:19"/>
    <x v="1"/>
    <d v="2015-06-27T00:34:59"/>
    <x v="15"/>
    <n v="3.9"/>
    <n v="3.2"/>
    <x v="2359"/>
  </r>
  <r>
    <x v="0"/>
    <s v="Compressor"/>
    <d v="2015-06-27T00:39:20"/>
    <x v="1"/>
    <d v="2015-06-27T00:34:59"/>
    <x v="15"/>
    <n v="3.9"/>
    <n v="4.5"/>
    <x v="2360"/>
  </r>
  <r>
    <x v="0"/>
    <s v="Compressor"/>
    <d v="2015-06-27T00:39:21"/>
    <x v="1"/>
    <d v="2015-06-27T00:34:59"/>
    <x v="15"/>
    <n v="5.5"/>
    <n v="4.4000000000000004"/>
    <x v="2361"/>
  </r>
  <r>
    <x v="0"/>
    <s v="Compressor"/>
    <d v="2015-06-27T00:39:22"/>
    <x v="1"/>
    <d v="2015-06-27T00:34:59"/>
    <x v="15"/>
    <n v="3.7"/>
    <n v="6"/>
    <x v="2362"/>
  </r>
  <r>
    <x v="0"/>
    <s v="Compressor"/>
    <d v="2015-06-27T00:39:23"/>
    <x v="1"/>
    <d v="2015-06-27T00:34:59"/>
    <x v="15"/>
    <n v="5.5"/>
    <n v="3.3"/>
    <x v="2363"/>
  </r>
  <r>
    <x v="0"/>
    <s v="Compressor"/>
    <d v="2015-06-27T00:39:24"/>
    <x v="1"/>
    <d v="2015-06-27T00:34:59"/>
    <x v="15"/>
    <n v="5.0999999999999996"/>
    <n v="3.7"/>
    <x v="2364"/>
  </r>
  <r>
    <x v="0"/>
    <s v="Compressor"/>
    <d v="2015-06-27T00:39:25"/>
    <x v="1"/>
    <d v="2015-06-27T00:34:59"/>
    <x v="15"/>
    <n v="3"/>
    <n v="4.9000000000000004"/>
    <x v="2365"/>
  </r>
  <r>
    <x v="0"/>
    <s v="Compressor"/>
    <d v="2015-06-27T00:39:26"/>
    <x v="1"/>
    <d v="2015-06-27T00:34:59"/>
    <x v="15"/>
    <n v="3.2"/>
    <n v="3.7"/>
    <x v="2366"/>
  </r>
  <r>
    <x v="0"/>
    <s v="Compressor"/>
    <d v="2015-06-27T00:39:27"/>
    <x v="1"/>
    <d v="2015-06-27T00:34:59"/>
    <x v="15"/>
    <n v="4.9000000000000004"/>
    <n v="4.4000000000000004"/>
    <x v="2367"/>
  </r>
  <r>
    <x v="0"/>
    <s v="Compressor"/>
    <d v="2015-06-27T00:39:28"/>
    <x v="1"/>
    <d v="2015-06-27T00:34:59"/>
    <x v="15"/>
    <n v="3.6"/>
    <n v="3.2"/>
    <x v="2368"/>
  </r>
  <r>
    <x v="0"/>
    <s v="Compressor"/>
    <d v="2015-06-27T00:39:29"/>
    <x v="1"/>
    <d v="2015-06-27T00:34:59"/>
    <x v="15"/>
    <n v="3.1"/>
    <n v="3.2"/>
    <x v="2369"/>
  </r>
  <r>
    <x v="0"/>
    <s v="Compressor"/>
    <d v="2015-06-27T00:39:30"/>
    <x v="1"/>
    <d v="2015-06-27T00:34:59"/>
    <x v="15"/>
    <n v="5.2"/>
    <n v="5.5"/>
    <x v="2370"/>
  </r>
  <r>
    <x v="0"/>
    <s v="Compressor"/>
    <d v="2015-06-27T00:39:31"/>
    <x v="1"/>
    <d v="2015-06-27T00:34:59"/>
    <x v="15"/>
    <n v="5.8"/>
    <n v="5.4"/>
    <x v="2371"/>
  </r>
  <r>
    <x v="0"/>
    <s v="Compressor"/>
    <d v="2015-06-27T00:39:32"/>
    <x v="1"/>
    <d v="2015-06-27T00:34:59"/>
    <x v="15"/>
    <n v="5.3"/>
    <n v="4.5"/>
    <x v="2372"/>
  </r>
  <r>
    <x v="0"/>
    <s v="Compressor"/>
    <d v="2015-06-27T00:39:33"/>
    <x v="1"/>
    <d v="2015-06-27T00:34:59"/>
    <x v="15"/>
    <n v="5.0999999999999996"/>
    <n v="4.2"/>
    <x v="2373"/>
  </r>
  <r>
    <x v="0"/>
    <s v="Compressor"/>
    <d v="2015-06-27T00:39:34"/>
    <x v="1"/>
    <d v="2015-06-27T00:34:59"/>
    <x v="15"/>
    <n v="5.4"/>
    <n v="4.7"/>
    <x v="2374"/>
  </r>
  <r>
    <x v="0"/>
    <s v="Compressor"/>
    <d v="2015-06-27T00:39:35"/>
    <x v="1"/>
    <d v="2015-06-27T00:34:59"/>
    <x v="15"/>
    <n v="3.2"/>
    <n v="5.4"/>
    <x v="2375"/>
  </r>
  <r>
    <x v="0"/>
    <s v="Compressor"/>
    <d v="2015-06-27T00:39:36"/>
    <x v="1"/>
    <d v="2015-06-27T00:34:59"/>
    <x v="15"/>
    <n v="5.9"/>
    <n v="4.9000000000000004"/>
    <x v="2376"/>
  </r>
  <r>
    <x v="0"/>
    <s v="Compressor"/>
    <d v="2015-06-27T00:39:37"/>
    <x v="1"/>
    <d v="2015-06-27T00:34:59"/>
    <x v="15"/>
    <n v="4.2"/>
    <n v="3.5"/>
    <x v="2377"/>
  </r>
  <r>
    <x v="0"/>
    <s v="Compressor"/>
    <d v="2015-06-27T00:39:38"/>
    <x v="1"/>
    <d v="2015-06-27T00:34:59"/>
    <x v="15"/>
    <n v="3.8"/>
    <n v="4.7"/>
    <x v="2378"/>
  </r>
  <r>
    <x v="0"/>
    <s v="Compressor"/>
    <d v="2015-06-27T00:39:39"/>
    <x v="1"/>
    <d v="2015-06-27T00:34:59"/>
    <x v="15"/>
    <n v="3.2"/>
    <n v="4.5"/>
    <x v="2379"/>
  </r>
  <r>
    <x v="0"/>
    <s v="Compressor"/>
    <d v="2015-06-27T00:39:40"/>
    <x v="1"/>
    <d v="2015-06-27T00:34:59"/>
    <x v="15"/>
    <n v="4.8"/>
    <n v="4.0999999999999996"/>
    <x v="2380"/>
  </r>
  <r>
    <x v="0"/>
    <s v="Compressor"/>
    <d v="2015-06-27T00:39:41"/>
    <x v="1"/>
    <d v="2015-06-27T00:34:59"/>
    <x v="15"/>
    <n v="3.1"/>
    <n v="5.8"/>
    <x v="2381"/>
  </r>
  <r>
    <x v="0"/>
    <s v="Compressor"/>
    <d v="2015-06-27T00:39:42"/>
    <x v="1"/>
    <d v="2015-06-27T00:34:59"/>
    <x v="15"/>
    <n v="4.0999999999999996"/>
    <n v="4.8"/>
    <x v="2382"/>
  </r>
  <r>
    <x v="0"/>
    <s v="Compressor"/>
    <d v="2015-06-27T00:39:43"/>
    <x v="1"/>
    <d v="2015-06-27T00:34:59"/>
    <x v="15"/>
    <n v="4.3"/>
    <n v="4.2"/>
    <x v="2383"/>
  </r>
  <r>
    <x v="0"/>
    <s v="Compressor"/>
    <d v="2015-06-27T00:39:44"/>
    <x v="1"/>
    <d v="2015-06-27T00:34:59"/>
    <x v="15"/>
    <n v="5.4"/>
    <n v="4.0999999999999996"/>
    <x v="2384"/>
  </r>
  <r>
    <x v="0"/>
    <s v="Compressor"/>
    <d v="2015-06-27T00:39:45"/>
    <x v="1"/>
    <d v="2015-06-27T00:34:59"/>
    <x v="15"/>
    <n v="3.6"/>
    <n v="5.9"/>
    <x v="2385"/>
  </r>
  <r>
    <x v="0"/>
    <s v="Compressor"/>
    <d v="2015-06-27T00:39:46"/>
    <x v="1"/>
    <d v="2015-06-27T00:34:59"/>
    <x v="15"/>
    <n v="3.3"/>
    <n v="4.4000000000000004"/>
    <x v="2386"/>
  </r>
  <r>
    <x v="0"/>
    <s v="Compressor"/>
    <d v="2015-06-27T00:39:47"/>
    <x v="1"/>
    <d v="2015-06-27T00:34:59"/>
    <x v="15"/>
    <n v="4.7"/>
    <n v="4.2"/>
    <x v="2387"/>
  </r>
  <r>
    <x v="0"/>
    <s v="Compressor"/>
    <d v="2015-06-27T00:39:48"/>
    <x v="1"/>
    <d v="2015-06-27T00:34:59"/>
    <x v="15"/>
    <n v="5.3"/>
    <n v="3.6"/>
    <x v="2388"/>
  </r>
  <r>
    <x v="0"/>
    <s v="Compressor"/>
    <d v="2015-06-27T00:39:49"/>
    <x v="1"/>
    <d v="2015-06-27T00:34:59"/>
    <x v="15"/>
    <n v="3.5"/>
    <n v="5.7"/>
    <x v="2389"/>
  </r>
  <r>
    <x v="0"/>
    <s v="Compressor"/>
    <d v="2015-06-27T00:39:50"/>
    <x v="1"/>
    <d v="2015-06-27T00:34:59"/>
    <x v="15"/>
    <n v="4"/>
    <n v="5.7"/>
    <x v="2390"/>
  </r>
  <r>
    <x v="0"/>
    <s v="Compressor"/>
    <d v="2015-06-27T00:39:51"/>
    <x v="1"/>
    <d v="2015-06-27T00:34:59"/>
    <x v="15"/>
    <n v="4.5"/>
    <n v="5.4"/>
    <x v="2391"/>
  </r>
  <r>
    <x v="0"/>
    <s v="Compressor"/>
    <d v="2015-06-27T00:39:52"/>
    <x v="1"/>
    <d v="2015-06-27T00:34:59"/>
    <x v="15"/>
    <n v="5.4"/>
    <n v="3.7"/>
    <x v="2392"/>
  </r>
  <r>
    <x v="0"/>
    <s v="Compressor"/>
    <d v="2015-06-27T00:39:53"/>
    <x v="1"/>
    <d v="2015-06-27T00:34:59"/>
    <x v="15"/>
    <n v="4.8"/>
    <n v="4.8"/>
    <x v="2393"/>
  </r>
  <r>
    <x v="0"/>
    <s v="Compressor"/>
    <d v="2015-06-27T00:39:54"/>
    <x v="1"/>
    <d v="2015-06-27T00:34:59"/>
    <x v="15"/>
    <n v="3.6"/>
    <n v="4.9000000000000004"/>
    <x v="2394"/>
  </r>
  <r>
    <x v="0"/>
    <s v="Compressor"/>
    <d v="2015-06-27T00:39:55"/>
    <x v="1"/>
    <d v="2015-06-27T00:34:59"/>
    <x v="15"/>
    <n v="4.7"/>
    <n v="4"/>
    <x v="2395"/>
  </r>
  <r>
    <x v="0"/>
    <s v="Compressor"/>
    <d v="2015-06-27T00:39:56"/>
    <x v="1"/>
    <d v="2015-06-27T00:34:59"/>
    <x v="15"/>
    <n v="5.8"/>
    <n v="3.5"/>
    <x v="2396"/>
  </r>
  <r>
    <x v="0"/>
    <s v="Compressor"/>
    <d v="2015-06-27T00:39:57"/>
    <x v="1"/>
    <d v="2015-06-27T00:34:59"/>
    <x v="15"/>
    <n v="4.7"/>
    <n v="4"/>
    <x v="2397"/>
  </r>
  <r>
    <x v="0"/>
    <s v="Compressor"/>
    <d v="2015-06-27T00:39:58"/>
    <x v="1"/>
    <d v="2015-06-27T00:34:59"/>
    <x v="15"/>
    <n v="4.9000000000000004"/>
    <n v="4.8"/>
    <x v="2398"/>
  </r>
  <r>
    <x v="0"/>
    <s v="Compressor"/>
    <d v="2015-06-27T00:39:59"/>
    <x v="1"/>
    <d v="2015-06-27T00:34:59"/>
    <x v="15"/>
    <n v="4.8"/>
    <n v="5"/>
    <x v="2399"/>
  </r>
  <r>
    <x v="0"/>
    <s v="Compressor"/>
    <d v="2015-06-27T00:40:00"/>
    <x v="1"/>
    <d v="2015-06-27T00:34:59"/>
    <x v="15"/>
    <n v="5.2"/>
    <n v="4.2"/>
    <x v="2400"/>
  </r>
  <r>
    <x v="0"/>
    <s v="Compressor"/>
    <d v="2015-06-27T00:40:01"/>
    <x v="1"/>
    <d v="2015-06-27T00:34:59"/>
    <x v="15"/>
    <n v="5.8"/>
    <n v="5.4"/>
    <x v="2401"/>
  </r>
  <r>
    <x v="0"/>
    <s v="Compressor"/>
    <d v="2015-06-27T00:40:02"/>
    <x v="1"/>
    <d v="2015-06-27T00:34:59"/>
    <x v="15"/>
    <n v="5.6"/>
    <n v="4.2"/>
    <x v="2402"/>
  </r>
  <r>
    <x v="0"/>
    <s v="Compressor"/>
    <d v="2015-06-27T00:40:03"/>
    <x v="0"/>
    <d v="2015-06-27T00:40:03"/>
    <x v="16"/>
    <n v="2.2999999999999998"/>
    <n v="1.9"/>
    <x v="2403"/>
  </r>
  <r>
    <x v="0"/>
    <s v="Compressor"/>
    <d v="2015-06-27T00:40:04"/>
    <x v="0"/>
    <d v="2015-06-27T00:40:03"/>
    <x v="16"/>
    <n v="1.2"/>
    <n v="2.6"/>
    <x v="2404"/>
  </r>
  <r>
    <x v="0"/>
    <s v="Compressor"/>
    <d v="2015-06-27T00:40:05"/>
    <x v="0"/>
    <d v="2015-06-27T00:40:03"/>
    <x v="16"/>
    <n v="2.2000000000000002"/>
    <n v="1.5"/>
    <x v="2405"/>
  </r>
  <r>
    <x v="0"/>
    <s v="Compressor"/>
    <d v="2015-06-27T00:40:06"/>
    <x v="0"/>
    <d v="2015-06-27T00:40:03"/>
    <x v="16"/>
    <n v="2.2000000000000002"/>
    <n v="2.2999999999999998"/>
    <x v="2406"/>
  </r>
  <r>
    <x v="0"/>
    <s v="Compressor"/>
    <d v="2015-06-27T00:40:07"/>
    <x v="0"/>
    <d v="2015-06-27T00:40:03"/>
    <x v="16"/>
    <n v="1.7"/>
    <n v="2.7"/>
    <x v="2407"/>
  </r>
  <r>
    <x v="0"/>
    <s v="Compressor"/>
    <d v="2015-06-27T00:40:08"/>
    <x v="0"/>
    <d v="2015-06-27T00:40:03"/>
    <x v="16"/>
    <n v="1.8"/>
    <n v="1.4"/>
    <x v="2408"/>
  </r>
  <r>
    <x v="0"/>
    <s v="Compressor"/>
    <d v="2015-06-27T00:40:09"/>
    <x v="0"/>
    <d v="2015-06-27T00:40:03"/>
    <x v="16"/>
    <n v="1.1000000000000001"/>
    <n v="2.2000000000000002"/>
    <x v="2409"/>
  </r>
  <r>
    <x v="0"/>
    <s v="Compressor"/>
    <d v="2015-06-27T00:40:10"/>
    <x v="0"/>
    <d v="2015-06-27T00:40:03"/>
    <x v="16"/>
    <n v="1.2"/>
    <n v="1.1000000000000001"/>
    <x v="2410"/>
  </r>
  <r>
    <x v="0"/>
    <s v="Compressor"/>
    <d v="2015-06-27T00:40:11"/>
    <x v="0"/>
    <d v="2015-06-27T00:40:03"/>
    <x v="16"/>
    <n v="1.4"/>
    <n v="1.9"/>
    <x v="2411"/>
  </r>
  <r>
    <x v="0"/>
    <s v="Compressor"/>
    <d v="2015-06-27T00:40:12"/>
    <x v="0"/>
    <d v="2015-06-27T00:40:03"/>
    <x v="16"/>
    <n v="2.8"/>
    <n v="2.9"/>
    <x v="2412"/>
  </r>
  <r>
    <x v="0"/>
    <s v="Compressor"/>
    <d v="2015-06-27T00:40:13"/>
    <x v="0"/>
    <d v="2015-06-27T00:40:03"/>
    <x v="16"/>
    <n v="2.6"/>
    <n v="2.2000000000000002"/>
    <x v="2413"/>
  </r>
  <r>
    <x v="0"/>
    <s v="Compressor"/>
    <d v="2015-06-27T00:40:14"/>
    <x v="0"/>
    <d v="2015-06-27T00:40:03"/>
    <x v="16"/>
    <n v="1.3"/>
    <n v="2.5"/>
    <x v="2414"/>
  </r>
  <r>
    <x v="0"/>
    <s v="Compressor"/>
    <d v="2015-06-27T00:40:15"/>
    <x v="0"/>
    <d v="2015-06-27T00:40:03"/>
    <x v="16"/>
    <n v="2.1"/>
    <n v="2.1"/>
    <x v="2415"/>
  </r>
  <r>
    <x v="0"/>
    <s v="Compressor"/>
    <d v="2015-06-27T00:40:16"/>
    <x v="0"/>
    <d v="2015-06-27T00:40:03"/>
    <x v="16"/>
    <n v="2.8"/>
    <n v="2.2999999999999998"/>
    <x v="2416"/>
  </r>
  <r>
    <x v="0"/>
    <s v="Compressor"/>
    <d v="2015-06-27T00:40:17"/>
    <x v="0"/>
    <d v="2015-06-27T00:40:03"/>
    <x v="16"/>
    <n v="1.2"/>
    <n v="2.8"/>
    <x v="2417"/>
  </r>
  <r>
    <x v="0"/>
    <s v="Compressor"/>
    <d v="2015-06-27T00:40:18"/>
    <x v="0"/>
    <d v="2015-06-27T00:40:03"/>
    <x v="16"/>
    <n v="2.2000000000000002"/>
    <n v="2.2000000000000002"/>
    <x v="2418"/>
  </r>
  <r>
    <x v="0"/>
    <s v="Compressor"/>
    <d v="2015-06-27T00:40:19"/>
    <x v="0"/>
    <d v="2015-06-27T00:40:03"/>
    <x v="16"/>
    <n v="2.6"/>
    <n v="1.6"/>
    <x v="2419"/>
  </r>
  <r>
    <x v="0"/>
    <s v="Compressor"/>
    <d v="2015-06-27T00:40:20"/>
    <x v="0"/>
    <d v="2015-06-27T00:40:03"/>
    <x v="16"/>
    <n v="1.9"/>
    <n v="1"/>
    <x v="2420"/>
  </r>
  <r>
    <x v="0"/>
    <s v="Compressor"/>
    <d v="2015-06-27T00:40:21"/>
    <x v="0"/>
    <d v="2015-06-27T00:40:03"/>
    <x v="16"/>
    <n v="1.4"/>
    <n v="3"/>
    <x v="2421"/>
  </r>
  <r>
    <x v="0"/>
    <s v="Compressor"/>
    <d v="2015-06-27T00:40:22"/>
    <x v="0"/>
    <d v="2015-06-27T00:40:03"/>
    <x v="16"/>
    <n v="1.9"/>
    <n v="1.5"/>
    <x v="2422"/>
  </r>
  <r>
    <x v="0"/>
    <s v="Compressor"/>
    <d v="2015-06-27T00:40:23"/>
    <x v="0"/>
    <d v="2015-06-27T00:40:03"/>
    <x v="16"/>
    <n v="2.5"/>
    <n v="1.8"/>
    <x v="2423"/>
  </r>
  <r>
    <x v="0"/>
    <s v="Compressor"/>
    <d v="2015-06-27T00:40:24"/>
    <x v="0"/>
    <d v="2015-06-27T00:40:03"/>
    <x v="16"/>
    <n v="2.7"/>
    <n v="2"/>
    <x v="2424"/>
  </r>
  <r>
    <x v="0"/>
    <s v="Compressor"/>
    <d v="2015-06-27T00:40:25"/>
    <x v="0"/>
    <d v="2015-06-27T00:40:03"/>
    <x v="16"/>
    <n v="1.3"/>
    <n v="1.7"/>
    <x v="2425"/>
  </r>
  <r>
    <x v="0"/>
    <s v="Compressor"/>
    <d v="2015-06-27T00:40:26"/>
    <x v="0"/>
    <d v="2015-06-27T00:40:03"/>
    <x v="16"/>
    <n v="2.2999999999999998"/>
    <n v="2.8"/>
    <x v="2426"/>
  </r>
  <r>
    <x v="0"/>
    <s v="Compressor"/>
    <d v="2015-06-27T00:40:27"/>
    <x v="0"/>
    <d v="2015-06-27T00:40:03"/>
    <x v="16"/>
    <n v="2.9"/>
    <n v="1.6"/>
    <x v="2427"/>
  </r>
  <r>
    <x v="0"/>
    <s v="Compressor"/>
    <d v="2015-06-27T00:40:28"/>
    <x v="0"/>
    <d v="2015-06-27T00:40:03"/>
    <x v="16"/>
    <n v="1.8"/>
    <n v="1.5"/>
    <x v="2428"/>
  </r>
  <r>
    <x v="0"/>
    <s v="Compressor"/>
    <d v="2015-06-27T00:40:29"/>
    <x v="0"/>
    <d v="2015-06-27T00:40:03"/>
    <x v="16"/>
    <n v="2.2000000000000002"/>
    <n v="2.1"/>
    <x v="2429"/>
  </r>
  <r>
    <x v="0"/>
    <s v="Compressor"/>
    <d v="2015-06-27T00:40:30"/>
    <x v="0"/>
    <d v="2015-06-27T00:40:03"/>
    <x v="16"/>
    <n v="1.5"/>
    <n v="2.4"/>
    <x v="2430"/>
  </r>
  <r>
    <x v="0"/>
    <s v="Compressor"/>
    <d v="2015-06-27T00:40:31"/>
    <x v="0"/>
    <d v="2015-06-27T00:40:03"/>
    <x v="16"/>
    <n v="2"/>
    <n v="1.8"/>
    <x v="2431"/>
  </r>
  <r>
    <x v="0"/>
    <s v="Compressor"/>
    <d v="2015-06-27T00:40:32"/>
    <x v="0"/>
    <d v="2015-06-27T00:40:03"/>
    <x v="16"/>
    <n v="1.9"/>
    <n v="2.4"/>
    <x v="2432"/>
  </r>
  <r>
    <x v="0"/>
    <s v="Compressor"/>
    <d v="2015-06-27T00:40:33"/>
    <x v="0"/>
    <d v="2015-06-27T00:40:03"/>
    <x v="16"/>
    <n v="1.4"/>
    <n v="3"/>
    <x v="2433"/>
  </r>
  <r>
    <x v="0"/>
    <s v="Compressor"/>
    <d v="2015-06-27T00:40:34"/>
    <x v="0"/>
    <d v="2015-06-27T00:40:03"/>
    <x v="16"/>
    <n v="2.7"/>
    <n v="1"/>
    <x v="2434"/>
  </r>
  <r>
    <x v="0"/>
    <s v="Compressor"/>
    <d v="2015-06-27T00:40:35"/>
    <x v="0"/>
    <d v="2015-06-27T00:40:03"/>
    <x v="16"/>
    <n v="2.8"/>
    <n v="1.2"/>
    <x v="2435"/>
  </r>
  <r>
    <x v="0"/>
    <s v="Compressor"/>
    <d v="2015-06-27T00:40:36"/>
    <x v="0"/>
    <d v="2015-06-27T00:40:03"/>
    <x v="16"/>
    <n v="1.1000000000000001"/>
    <n v="2.4"/>
    <x v="2436"/>
  </r>
  <r>
    <x v="0"/>
    <s v="Compressor"/>
    <d v="2015-06-27T00:40:37"/>
    <x v="0"/>
    <d v="2015-06-27T00:40:03"/>
    <x v="16"/>
    <n v="2"/>
    <n v="2.4"/>
    <x v="2437"/>
  </r>
  <r>
    <x v="0"/>
    <s v="Compressor"/>
    <d v="2015-06-27T00:40:38"/>
    <x v="0"/>
    <d v="2015-06-27T00:40:03"/>
    <x v="16"/>
    <n v="1"/>
    <n v="2.6"/>
    <x v="2438"/>
  </r>
  <r>
    <x v="0"/>
    <s v="Compressor"/>
    <d v="2015-06-27T00:40:39"/>
    <x v="0"/>
    <d v="2015-06-27T00:40:03"/>
    <x v="16"/>
    <n v="1.7"/>
    <n v="1.7"/>
    <x v="2439"/>
  </r>
  <r>
    <x v="0"/>
    <s v="Compressor"/>
    <d v="2015-06-27T00:40:40"/>
    <x v="0"/>
    <d v="2015-06-27T00:40:03"/>
    <x v="16"/>
    <n v="2.2999999999999998"/>
    <n v="1.6"/>
    <x v="2440"/>
  </r>
  <r>
    <x v="0"/>
    <s v="Compressor"/>
    <d v="2015-06-27T00:40:41"/>
    <x v="0"/>
    <d v="2015-06-27T00:40:03"/>
    <x v="16"/>
    <n v="2.9"/>
    <n v="1.7"/>
    <x v="2441"/>
  </r>
  <r>
    <x v="0"/>
    <s v="Compressor"/>
    <d v="2015-06-27T00:40:42"/>
    <x v="0"/>
    <d v="2015-06-27T00:40:03"/>
    <x v="16"/>
    <n v="2.2999999999999998"/>
    <n v="1.3"/>
    <x v="2442"/>
  </r>
  <r>
    <x v="0"/>
    <s v="Compressor"/>
    <d v="2015-06-27T00:40:43"/>
    <x v="0"/>
    <d v="2015-06-27T00:40:03"/>
    <x v="16"/>
    <n v="1.3"/>
    <n v="2.5"/>
    <x v="2443"/>
  </r>
  <r>
    <x v="0"/>
    <s v="Compressor"/>
    <d v="2015-06-27T00:40:44"/>
    <x v="0"/>
    <d v="2015-06-27T00:40:03"/>
    <x v="16"/>
    <n v="1.8"/>
    <n v="1.8"/>
    <x v="2444"/>
  </r>
  <r>
    <x v="0"/>
    <s v="Compressor"/>
    <d v="2015-06-27T00:40:45"/>
    <x v="0"/>
    <d v="2015-06-27T00:40:03"/>
    <x v="16"/>
    <n v="2.5"/>
    <n v="1.8"/>
    <x v="2445"/>
  </r>
  <r>
    <x v="0"/>
    <s v="Compressor"/>
    <d v="2015-06-27T00:40:46"/>
    <x v="0"/>
    <d v="2015-06-27T00:40:03"/>
    <x v="16"/>
    <n v="1.4"/>
    <n v="2.2999999999999998"/>
    <x v="2446"/>
  </r>
  <r>
    <x v="0"/>
    <s v="Compressor"/>
    <d v="2015-06-27T00:40:47"/>
    <x v="0"/>
    <d v="2015-06-27T00:40:03"/>
    <x v="16"/>
    <n v="2.6"/>
    <n v="3"/>
    <x v="2447"/>
  </r>
  <r>
    <x v="0"/>
    <s v="Compressor"/>
    <d v="2015-06-27T00:40:48"/>
    <x v="0"/>
    <d v="2015-06-27T00:40:03"/>
    <x v="16"/>
    <n v="1.5"/>
    <n v="2.4"/>
    <x v="2448"/>
  </r>
  <r>
    <x v="0"/>
    <s v="Compressor"/>
    <d v="2015-06-27T00:40:49"/>
    <x v="0"/>
    <d v="2015-06-27T00:40:03"/>
    <x v="16"/>
    <n v="2"/>
    <n v="1.5"/>
    <x v="2449"/>
  </r>
  <r>
    <x v="0"/>
    <s v="Compressor"/>
    <d v="2015-06-27T00:40:50"/>
    <x v="0"/>
    <d v="2015-06-27T00:40:03"/>
    <x v="16"/>
    <n v="1"/>
    <n v="1.4"/>
    <x v="2450"/>
  </r>
  <r>
    <x v="0"/>
    <s v="Compressor"/>
    <d v="2015-06-27T00:40:51"/>
    <x v="0"/>
    <d v="2015-06-27T00:40:03"/>
    <x v="16"/>
    <n v="1.9"/>
    <n v="2.9"/>
    <x v="2451"/>
  </r>
  <r>
    <x v="0"/>
    <s v="Compressor"/>
    <d v="2015-06-27T00:40:52"/>
    <x v="0"/>
    <d v="2015-06-27T00:40:03"/>
    <x v="16"/>
    <n v="1.6"/>
    <n v="2.1"/>
    <x v="2452"/>
  </r>
  <r>
    <x v="0"/>
    <s v="Compressor"/>
    <d v="2015-06-27T00:40:53"/>
    <x v="0"/>
    <d v="2015-06-27T00:40:03"/>
    <x v="16"/>
    <n v="3"/>
    <n v="1.1000000000000001"/>
    <x v="2453"/>
  </r>
  <r>
    <x v="0"/>
    <s v="Compressor"/>
    <d v="2015-06-27T00:40:54"/>
    <x v="0"/>
    <d v="2015-06-27T00:40:03"/>
    <x v="16"/>
    <n v="2.9"/>
    <n v="1.6"/>
    <x v="2454"/>
  </r>
  <r>
    <x v="0"/>
    <s v="Compressor"/>
    <d v="2015-06-27T00:40:55"/>
    <x v="0"/>
    <d v="2015-06-27T00:40:03"/>
    <x v="16"/>
    <n v="2.1"/>
    <n v="2.9"/>
    <x v="2455"/>
  </r>
  <r>
    <x v="0"/>
    <s v="Compressor"/>
    <d v="2015-06-27T00:40:56"/>
    <x v="0"/>
    <d v="2015-06-27T00:40:03"/>
    <x v="16"/>
    <n v="2.1"/>
    <n v="3"/>
    <x v="2456"/>
  </r>
  <r>
    <x v="0"/>
    <s v="Compressor"/>
    <d v="2015-06-27T00:40:57"/>
    <x v="0"/>
    <d v="2015-06-27T00:40:03"/>
    <x v="16"/>
    <n v="2.8"/>
    <n v="1.4"/>
    <x v="2457"/>
  </r>
  <r>
    <x v="0"/>
    <s v="Compressor"/>
    <d v="2015-06-27T00:40:58"/>
    <x v="0"/>
    <d v="2015-06-27T00:40:03"/>
    <x v="16"/>
    <n v="1.1000000000000001"/>
    <n v="2.7"/>
    <x v="2458"/>
  </r>
  <r>
    <x v="0"/>
    <s v="Compressor"/>
    <d v="2015-06-27T00:40:59"/>
    <x v="0"/>
    <d v="2015-06-27T00:40:03"/>
    <x v="16"/>
    <n v="1.3"/>
    <n v="1"/>
    <x v="2459"/>
  </r>
  <r>
    <x v="0"/>
    <s v="Compressor"/>
    <d v="2015-06-27T00:41:00"/>
    <x v="0"/>
    <d v="2015-06-27T00:40:03"/>
    <x v="16"/>
    <n v="1.2"/>
    <n v="1.7"/>
    <x v="2460"/>
  </r>
  <r>
    <x v="0"/>
    <s v="Compressor"/>
    <d v="2015-06-27T00:41:01"/>
    <x v="0"/>
    <d v="2015-06-27T00:40:03"/>
    <x v="16"/>
    <n v="2"/>
    <n v="2.7"/>
    <x v="2461"/>
  </r>
  <r>
    <x v="0"/>
    <s v="Compressor"/>
    <d v="2015-06-27T00:41:02"/>
    <x v="0"/>
    <d v="2015-06-27T00:40:03"/>
    <x v="16"/>
    <n v="1.6"/>
    <n v="1.9"/>
    <x v="2462"/>
  </r>
  <r>
    <x v="0"/>
    <s v="Compressor"/>
    <d v="2015-06-27T00:41:03"/>
    <x v="0"/>
    <d v="2015-06-27T00:40:03"/>
    <x v="16"/>
    <n v="2.2000000000000002"/>
    <n v="2.7"/>
    <x v="2463"/>
  </r>
  <r>
    <x v="0"/>
    <s v="Compressor"/>
    <d v="2015-06-27T00:41:04"/>
    <x v="0"/>
    <d v="2015-06-27T00:40:03"/>
    <x v="16"/>
    <n v="1.5"/>
    <n v="2.8"/>
    <x v="2464"/>
  </r>
  <r>
    <x v="0"/>
    <s v="Compressor"/>
    <d v="2015-06-27T00:41:05"/>
    <x v="0"/>
    <d v="2015-06-27T00:40:03"/>
    <x v="16"/>
    <n v="2.5"/>
    <n v="2.8"/>
    <x v="2465"/>
  </r>
  <r>
    <x v="0"/>
    <s v="Compressor"/>
    <d v="2015-06-27T00:41:06"/>
    <x v="0"/>
    <d v="2015-06-27T00:40:03"/>
    <x v="16"/>
    <n v="2.5"/>
    <n v="1.4"/>
    <x v="2466"/>
  </r>
  <r>
    <x v="0"/>
    <s v="Compressor"/>
    <d v="2015-06-27T00:41:07"/>
    <x v="0"/>
    <d v="2015-06-27T00:40:03"/>
    <x v="16"/>
    <n v="2.1"/>
    <n v="2.2999999999999998"/>
    <x v="2467"/>
  </r>
  <r>
    <x v="0"/>
    <s v="Compressor"/>
    <d v="2015-06-27T00:41:08"/>
    <x v="0"/>
    <d v="2015-06-27T00:40:03"/>
    <x v="16"/>
    <n v="1.7"/>
    <n v="2.9"/>
    <x v="2468"/>
  </r>
  <r>
    <x v="0"/>
    <s v="Compressor"/>
    <d v="2015-06-27T00:41:09"/>
    <x v="0"/>
    <d v="2015-06-27T00:40:03"/>
    <x v="16"/>
    <n v="1"/>
    <n v="1.4"/>
    <x v="2469"/>
  </r>
  <r>
    <x v="0"/>
    <s v="Compressor"/>
    <d v="2015-06-27T00:41:10"/>
    <x v="0"/>
    <d v="2015-06-27T00:40:03"/>
    <x v="16"/>
    <n v="2.1"/>
    <n v="2.1"/>
    <x v="2470"/>
  </r>
  <r>
    <x v="0"/>
    <s v="Compressor"/>
    <d v="2015-06-27T00:41:11"/>
    <x v="0"/>
    <d v="2015-06-27T00:40:03"/>
    <x v="16"/>
    <n v="1.1000000000000001"/>
    <n v="1"/>
    <x v="2471"/>
  </r>
  <r>
    <x v="0"/>
    <s v="Compressor"/>
    <d v="2015-06-27T00:41:12"/>
    <x v="0"/>
    <d v="2015-06-27T00:40:03"/>
    <x v="16"/>
    <n v="2.6"/>
    <n v="2.8"/>
    <x v="2472"/>
  </r>
  <r>
    <x v="0"/>
    <s v="Compressor"/>
    <d v="2015-06-27T00:41:13"/>
    <x v="0"/>
    <d v="2015-06-27T00:40:03"/>
    <x v="16"/>
    <n v="2.4"/>
    <n v="1.1000000000000001"/>
    <x v="2473"/>
  </r>
  <r>
    <x v="0"/>
    <s v="Compressor"/>
    <d v="2015-06-27T00:41:14"/>
    <x v="0"/>
    <d v="2015-06-27T00:40:03"/>
    <x v="16"/>
    <n v="2.1"/>
    <n v="1.4"/>
    <x v="2474"/>
  </r>
  <r>
    <x v="0"/>
    <s v="Compressor"/>
    <d v="2015-06-27T00:41:15"/>
    <x v="0"/>
    <d v="2015-06-27T00:40:03"/>
    <x v="16"/>
    <n v="2"/>
    <n v="1.5"/>
    <x v="2475"/>
  </r>
  <r>
    <x v="0"/>
    <s v="Compressor"/>
    <d v="2015-06-27T00:41:16"/>
    <x v="0"/>
    <d v="2015-06-27T00:40:03"/>
    <x v="16"/>
    <n v="1.2"/>
    <n v="1"/>
    <x v="2476"/>
  </r>
  <r>
    <x v="0"/>
    <s v="Compressor"/>
    <d v="2015-06-27T00:41:17"/>
    <x v="0"/>
    <d v="2015-06-27T00:40:03"/>
    <x v="16"/>
    <n v="2.7"/>
    <n v="2.2999999999999998"/>
    <x v="2477"/>
  </r>
  <r>
    <x v="0"/>
    <s v="Compressor"/>
    <d v="2015-06-27T00:41:18"/>
    <x v="0"/>
    <d v="2015-06-27T00:40:03"/>
    <x v="16"/>
    <n v="2.9"/>
    <n v="2.2999999999999998"/>
    <x v="2478"/>
  </r>
  <r>
    <x v="0"/>
    <s v="Compressor"/>
    <d v="2015-06-27T00:41:19"/>
    <x v="0"/>
    <d v="2015-06-27T00:40:03"/>
    <x v="16"/>
    <n v="2"/>
    <n v="2.7"/>
    <x v="2479"/>
  </r>
  <r>
    <x v="0"/>
    <s v="Compressor"/>
    <d v="2015-06-27T00:41:20"/>
    <x v="0"/>
    <d v="2015-06-27T00:40:03"/>
    <x v="16"/>
    <n v="2.8"/>
    <n v="2.6"/>
    <x v="2480"/>
  </r>
  <r>
    <x v="0"/>
    <s v="Compressor"/>
    <d v="2015-06-27T00:41:21"/>
    <x v="0"/>
    <d v="2015-06-27T00:40:03"/>
    <x v="16"/>
    <n v="2"/>
    <n v="1"/>
    <x v="2481"/>
  </r>
  <r>
    <x v="0"/>
    <s v="Compressor"/>
    <d v="2015-06-27T00:41:22"/>
    <x v="0"/>
    <d v="2015-06-27T00:40:03"/>
    <x v="16"/>
    <n v="1.4"/>
    <n v="2.2999999999999998"/>
    <x v="2482"/>
  </r>
  <r>
    <x v="0"/>
    <s v="Compressor"/>
    <d v="2015-06-27T00:41:23"/>
    <x v="0"/>
    <d v="2015-06-27T00:40:03"/>
    <x v="16"/>
    <n v="1"/>
    <n v="2.2000000000000002"/>
    <x v="2483"/>
  </r>
  <r>
    <x v="0"/>
    <s v="Compressor"/>
    <d v="2015-06-27T00:41:24"/>
    <x v="0"/>
    <d v="2015-06-27T00:40:03"/>
    <x v="16"/>
    <n v="1"/>
    <n v="2.6"/>
    <x v="2484"/>
  </r>
  <r>
    <x v="0"/>
    <s v="Compressor"/>
    <d v="2015-06-27T00:41:25"/>
    <x v="0"/>
    <d v="2015-06-27T00:40:03"/>
    <x v="16"/>
    <n v="1.4"/>
    <n v="2.2000000000000002"/>
    <x v="2485"/>
  </r>
  <r>
    <x v="0"/>
    <s v="Compressor"/>
    <d v="2015-06-27T00:41:26"/>
    <x v="0"/>
    <d v="2015-06-27T00:40:03"/>
    <x v="16"/>
    <n v="2.4"/>
    <n v="2.1"/>
    <x v="2486"/>
  </r>
  <r>
    <x v="0"/>
    <s v="Compressor"/>
    <d v="2015-06-27T00:41:27"/>
    <x v="0"/>
    <d v="2015-06-27T00:40:03"/>
    <x v="16"/>
    <n v="2.5"/>
    <n v="1.9"/>
    <x v="2487"/>
  </r>
  <r>
    <x v="0"/>
    <s v="Compressor"/>
    <d v="2015-06-27T00:41:28"/>
    <x v="0"/>
    <d v="2015-06-27T00:40:03"/>
    <x v="16"/>
    <n v="1.3"/>
    <n v="1.7"/>
    <x v="2488"/>
  </r>
  <r>
    <x v="0"/>
    <s v="Compressor"/>
    <d v="2015-06-27T00:41:29"/>
    <x v="0"/>
    <d v="2015-06-27T00:40:03"/>
    <x v="16"/>
    <n v="2.1"/>
    <n v="2.2999999999999998"/>
    <x v="2489"/>
  </r>
  <r>
    <x v="0"/>
    <s v="Compressor"/>
    <d v="2015-06-27T00:41:30"/>
    <x v="0"/>
    <d v="2015-06-27T00:40:03"/>
    <x v="16"/>
    <n v="3"/>
    <n v="2"/>
    <x v="2490"/>
  </r>
  <r>
    <x v="0"/>
    <s v="Compressor"/>
    <d v="2015-06-27T00:41:31"/>
    <x v="0"/>
    <d v="2015-06-27T00:40:03"/>
    <x v="16"/>
    <n v="2.1"/>
    <n v="1.1000000000000001"/>
    <x v="2491"/>
  </r>
  <r>
    <x v="0"/>
    <s v="Compressor"/>
    <d v="2015-06-27T00:41:32"/>
    <x v="0"/>
    <d v="2015-06-27T00:40:03"/>
    <x v="16"/>
    <n v="2.2000000000000002"/>
    <n v="1"/>
    <x v="2492"/>
  </r>
  <r>
    <x v="0"/>
    <s v="Compressor"/>
    <d v="2015-06-27T00:41:33"/>
    <x v="0"/>
    <d v="2015-06-27T00:40:03"/>
    <x v="16"/>
    <n v="1.3"/>
    <n v="2.7"/>
    <x v="2493"/>
  </r>
  <r>
    <x v="0"/>
    <s v="Compressor"/>
    <d v="2015-06-27T00:41:34"/>
    <x v="0"/>
    <d v="2015-06-27T00:40:03"/>
    <x v="16"/>
    <n v="2.8"/>
    <n v="2.9"/>
    <x v="2494"/>
  </r>
  <r>
    <x v="0"/>
    <s v="Compressor"/>
    <d v="2015-06-27T00:41:35"/>
    <x v="0"/>
    <d v="2015-06-27T00:40:03"/>
    <x v="16"/>
    <n v="3"/>
    <n v="1.1000000000000001"/>
    <x v="2495"/>
  </r>
  <r>
    <x v="0"/>
    <s v="Compressor"/>
    <d v="2015-06-27T00:41:36"/>
    <x v="0"/>
    <d v="2015-06-27T00:40:03"/>
    <x v="16"/>
    <n v="1.3"/>
    <n v="1.5"/>
    <x v="2496"/>
  </r>
  <r>
    <x v="0"/>
    <s v="Compressor"/>
    <d v="2015-06-27T00:41:37"/>
    <x v="0"/>
    <d v="2015-06-27T00:40:03"/>
    <x v="16"/>
    <n v="1.1000000000000001"/>
    <n v="1"/>
    <x v="2497"/>
  </r>
  <r>
    <x v="0"/>
    <s v="Compressor"/>
    <d v="2015-06-27T00:41:38"/>
    <x v="0"/>
    <d v="2015-06-27T00:40:03"/>
    <x v="16"/>
    <n v="2.8"/>
    <n v="1.3"/>
    <x v="2498"/>
  </r>
  <r>
    <x v="0"/>
    <s v="Compressor"/>
    <d v="2015-06-27T00:41:39"/>
    <x v="0"/>
    <d v="2015-06-27T00:40:03"/>
    <x v="16"/>
    <n v="1.3"/>
    <n v="1.6"/>
    <x v="2499"/>
  </r>
  <r>
    <x v="0"/>
    <s v="Compressor"/>
    <d v="2015-06-27T00:41:40"/>
    <x v="0"/>
    <d v="2015-06-27T00:40:03"/>
    <x v="16"/>
    <n v="2.2000000000000002"/>
    <n v="3"/>
    <x v="2500"/>
  </r>
  <r>
    <x v="0"/>
    <s v="Compressor"/>
    <d v="2015-06-27T00:41:41"/>
    <x v="0"/>
    <d v="2015-06-27T00:40:03"/>
    <x v="16"/>
    <n v="2.9"/>
    <n v="1.7"/>
    <x v="2501"/>
  </r>
  <r>
    <x v="0"/>
    <s v="Compressor"/>
    <d v="2015-06-27T00:41:42"/>
    <x v="0"/>
    <d v="2015-06-27T00:40:03"/>
    <x v="16"/>
    <n v="2.2999999999999998"/>
    <n v="1.4"/>
    <x v="2502"/>
  </r>
  <r>
    <x v="0"/>
    <s v="Compressor"/>
    <d v="2015-06-27T00:41:43"/>
    <x v="0"/>
    <d v="2015-06-27T00:40:03"/>
    <x v="16"/>
    <n v="2.5"/>
    <n v="1.1000000000000001"/>
    <x v="2503"/>
  </r>
  <r>
    <x v="0"/>
    <s v="Compressor"/>
    <d v="2015-06-27T00:41:44"/>
    <x v="0"/>
    <d v="2015-06-27T00:40:03"/>
    <x v="16"/>
    <n v="3"/>
    <n v="1.8"/>
    <x v="2504"/>
  </r>
  <r>
    <x v="0"/>
    <s v="Compressor"/>
    <d v="2015-06-27T00:41:45"/>
    <x v="0"/>
    <d v="2015-06-27T00:40:03"/>
    <x v="16"/>
    <n v="1.4"/>
    <n v="2.7"/>
    <x v="2505"/>
  </r>
  <r>
    <x v="0"/>
    <s v="Compressor"/>
    <d v="2015-06-27T00:41:46"/>
    <x v="0"/>
    <d v="2015-06-27T00:40:03"/>
    <x v="16"/>
    <n v="2.1"/>
    <n v="2"/>
    <x v="2506"/>
  </r>
  <r>
    <x v="0"/>
    <s v="Compressor"/>
    <d v="2015-06-27T00:41:47"/>
    <x v="0"/>
    <d v="2015-06-27T00:40:03"/>
    <x v="16"/>
    <n v="2.9"/>
    <n v="2"/>
    <x v="2507"/>
  </r>
  <r>
    <x v="0"/>
    <s v="Compressor"/>
    <d v="2015-06-27T00:41:48"/>
    <x v="0"/>
    <d v="2015-06-27T00:40:03"/>
    <x v="16"/>
    <n v="2"/>
    <n v="2.4"/>
    <x v="2508"/>
  </r>
  <r>
    <x v="0"/>
    <s v="Compressor"/>
    <d v="2015-06-27T00:41:49"/>
    <x v="0"/>
    <d v="2015-06-27T00:40:03"/>
    <x v="16"/>
    <n v="1.5"/>
    <n v="2.2999999999999998"/>
    <x v="2509"/>
  </r>
  <r>
    <x v="0"/>
    <s v="Compressor"/>
    <d v="2015-06-27T00:41:50"/>
    <x v="0"/>
    <d v="2015-06-27T00:40:03"/>
    <x v="16"/>
    <n v="2.1"/>
    <n v="1.3"/>
    <x v="2510"/>
  </r>
  <r>
    <x v="0"/>
    <s v="Compressor"/>
    <d v="2015-06-27T00:41:51"/>
    <x v="0"/>
    <d v="2015-06-27T00:40:03"/>
    <x v="16"/>
    <n v="2.7"/>
    <n v="2.7"/>
    <x v="2511"/>
  </r>
  <r>
    <x v="0"/>
    <s v="Compressor"/>
    <d v="2015-06-27T00:41:52"/>
    <x v="0"/>
    <d v="2015-06-27T00:40:03"/>
    <x v="16"/>
    <n v="1.6"/>
    <n v="1.1000000000000001"/>
    <x v="2512"/>
  </r>
  <r>
    <x v="0"/>
    <s v="Compressor"/>
    <d v="2015-06-27T00:41:53"/>
    <x v="0"/>
    <d v="2015-06-27T00:40:03"/>
    <x v="16"/>
    <n v="1.3"/>
    <n v="2.2000000000000002"/>
    <x v="2513"/>
  </r>
  <r>
    <x v="0"/>
    <s v="Compressor"/>
    <d v="2015-06-27T00:41:54"/>
    <x v="0"/>
    <d v="2015-06-27T00:40:03"/>
    <x v="16"/>
    <n v="2.4"/>
    <n v="1.5"/>
    <x v="2514"/>
  </r>
  <r>
    <x v="0"/>
    <s v="Compressor"/>
    <d v="2015-06-27T00:41:55"/>
    <x v="0"/>
    <d v="2015-06-27T00:40:03"/>
    <x v="16"/>
    <n v="2"/>
    <n v="2.6"/>
    <x v="2515"/>
  </r>
  <r>
    <x v="0"/>
    <s v="Compressor"/>
    <d v="2015-06-27T00:41:56"/>
    <x v="0"/>
    <d v="2015-06-27T00:40:03"/>
    <x v="16"/>
    <n v="1.2"/>
    <n v="1.3"/>
    <x v="2516"/>
  </r>
  <r>
    <x v="0"/>
    <s v="Compressor"/>
    <d v="2015-06-27T00:41:57"/>
    <x v="1"/>
    <d v="2015-06-27T00:41:57"/>
    <x v="17"/>
    <n v="3.8"/>
    <n v="5.9"/>
    <x v="2517"/>
  </r>
  <r>
    <x v="0"/>
    <s v="Compressor"/>
    <d v="2015-06-27T00:41:58"/>
    <x v="1"/>
    <d v="2015-06-27T00:41:57"/>
    <x v="17"/>
    <n v="3.2"/>
    <n v="5.6"/>
    <x v="2518"/>
  </r>
  <r>
    <x v="0"/>
    <s v="Compressor"/>
    <d v="2015-06-27T00:41:59"/>
    <x v="1"/>
    <d v="2015-06-27T00:41:57"/>
    <x v="17"/>
    <n v="3.2"/>
    <n v="3.4"/>
    <x v="2519"/>
  </r>
  <r>
    <x v="0"/>
    <s v="Compressor"/>
    <d v="2015-06-27T00:42:00"/>
    <x v="1"/>
    <d v="2015-06-27T00:41:57"/>
    <x v="17"/>
    <n v="5.4"/>
    <n v="3.5"/>
    <x v="2520"/>
  </r>
  <r>
    <x v="0"/>
    <s v="Compressor"/>
    <d v="2015-06-27T00:42:01"/>
    <x v="1"/>
    <d v="2015-06-27T00:41:57"/>
    <x v="17"/>
    <n v="5.9"/>
    <n v="4.9000000000000004"/>
    <x v="2521"/>
  </r>
  <r>
    <x v="0"/>
    <s v="Compressor"/>
    <d v="2015-06-27T00:42:02"/>
    <x v="1"/>
    <d v="2015-06-27T00:41:57"/>
    <x v="17"/>
    <n v="3.1"/>
    <n v="4.0999999999999996"/>
    <x v="2522"/>
  </r>
  <r>
    <x v="0"/>
    <s v="Compressor"/>
    <d v="2015-06-27T00:42:03"/>
    <x v="1"/>
    <d v="2015-06-27T00:41:57"/>
    <x v="17"/>
    <n v="3.7"/>
    <n v="4.7"/>
    <x v="2523"/>
  </r>
  <r>
    <x v="0"/>
    <s v="Compressor"/>
    <d v="2015-06-27T00:42:04"/>
    <x v="1"/>
    <d v="2015-06-27T00:41:57"/>
    <x v="17"/>
    <n v="4.7"/>
    <n v="5.0999999999999996"/>
    <x v="2524"/>
  </r>
  <r>
    <x v="0"/>
    <s v="Compressor"/>
    <d v="2015-06-27T00:42:05"/>
    <x v="1"/>
    <d v="2015-06-27T00:41:57"/>
    <x v="17"/>
    <n v="4.5999999999999996"/>
    <n v="4.3"/>
    <x v="2525"/>
  </r>
  <r>
    <x v="0"/>
    <s v="Compressor"/>
    <d v="2015-06-27T00:42:06"/>
    <x v="1"/>
    <d v="2015-06-27T00:41:57"/>
    <x v="17"/>
    <n v="5.2"/>
    <n v="5.6"/>
    <x v="2526"/>
  </r>
  <r>
    <x v="0"/>
    <s v="Compressor"/>
    <d v="2015-06-27T00:42:07"/>
    <x v="1"/>
    <d v="2015-06-27T00:41:57"/>
    <x v="17"/>
    <n v="4.8"/>
    <n v="4.8"/>
    <x v="2527"/>
  </r>
  <r>
    <x v="0"/>
    <s v="Compressor"/>
    <d v="2015-06-27T00:42:08"/>
    <x v="1"/>
    <d v="2015-06-27T00:41:57"/>
    <x v="17"/>
    <n v="3.5"/>
    <n v="5.7"/>
    <x v="2528"/>
  </r>
  <r>
    <x v="0"/>
    <s v="Compressor"/>
    <d v="2015-06-27T00:42:09"/>
    <x v="1"/>
    <d v="2015-06-27T00:41:57"/>
    <x v="17"/>
    <n v="3"/>
    <n v="6"/>
    <x v="2529"/>
  </r>
  <r>
    <x v="0"/>
    <s v="Compressor"/>
    <d v="2015-06-27T00:42:10"/>
    <x v="1"/>
    <d v="2015-06-27T00:41:57"/>
    <x v="17"/>
    <n v="4.2"/>
    <n v="4.3"/>
    <x v="2530"/>
  </r>
  <r>
    <x v="0"/>
    <s v="Compressor"/>
    <d v="2015-06-27T00:42:11"/>
    <x v="1"/>
    <d v="2015-06-27T00:41:57"/>
    <x v="17"/>
    <n v="5.7"/>
    <n v="5.9"/>
    <x v="2531"/>
  </r>
  <r>
    <x v="0"/>
    <s v="Compressor"/>
    <d v="2015-06-27T00:42:12"/>
    <x v="1"/>
    <d v="2015-06-27T00:41:57"/>
    <x v="17"/>
    <n v="5.9"/>
    <n v="4.8"/>
    <x v="2532"/>
  </r>
  <r>
    <x v="0"/>
    <s v="Compressor"/>
    <d v="2015-06-27T00:42:13"/>
    <x v="1"/>
    <d v="2015-06-27T00:41:57"/>
    <x v="17"/>
    <n v="4.8"/>
    <n v="5.4"/>
    <x v="2533"/>
  </r>
  <r>
    <x v="0"/>
    <s v="Compressor"/>
    <d v="2015-06-27T00:42:14"/>
    <x v="1"/>
    <d v="2015-06-27T00:41:57"/>
    <x v="17"/>
    <n v="3.8"/>
    <n v="3"/>
    <x v="2534"/>
  </r>
  <r>
    <x v="0"/>
    <s v="Compressor"/>
    <d v="2015-06-27T00:42:15"/>
    <x v="1"/>
    <d v="2015-06-27T00:41:57"/>
    <x v="17"/>
    <n v="5.2"/>
    <n v="5.9"/>
    <x v="2535"/>
  </r>
  <r>
    <x v="0"/>
    <s v="Compressor"/>
    <d v="2015-06-27T00:42:16"/>
    <x v="1"/>
    <d v="2015-06-27T00:41:57"/>
    <x v="17"/>
    <n v="3.9"/>
    <n v="3.1"/>
    <x v="2536"/>
  </r>
  <r>
    <x v="0"/>
    <s v="Compressor"/>
    <d v="2015-06-27T00:42:17"/>
    <x v="1"/>
    <d v="2015-06-27T00:41:57"/>
    <x v="17"/>
    <n v="3.5"/>
    <n v="3.7"/>
    <x v="2537"/>
  </r>
  <r>
    <x v="0"/>
    <s v="Compressor"/>
    <d v="2015-06-27T00:42:18"/>
    <x v="1"/>
    <d v="2015-06-27T00:41:57"/>
    <x v="17"/>
    <n v="4"/>
    <n v="4.3"/>
    <x v="2538"/>
  </r>
  <r>
    <x v="0"/>
    <s v="Compressor"/>
    <d v="2015-06-27T00:42:19"/>
    <x v="1"/>
    <d v="2015-06-27T00:41:57"/>
    <x v="17"/>
    <n v="3.2"/>
    <n v="4.5"/>
    <x v="2539"/>
  </r>
  <r>
    <x v="0"/>
    <s v="Compressor"/>
    <d v="2015-06-27T00:42:20"/>
    <x v="1"/>
    <d v="2015-06-27T00:41:57"/>
    <x v="17"/>
    <n v="4.3"/>
    <n v="4"/>
    <x v="2540"/>
  </r>
  <r>
    <x v="0"/>
    <s v="Compressor"/>
    <d v="2015-06-27T00:42:21"/>
    <x v="1"/>
    <d v="2015-06-27T00:41:57"/>
    <x v="17"/>
    <n v="5.0999999999999996"/>
    <n v="3.2"/>
    <x v="2541"/>
  </r>
  <r>
    <x v="0"/>
    <s v="Compressor"/>
    <d v="2015-06-27T00:42:22"/>
    <x v="1"/>
    <d v="2015-06-27T00:41:57"/>
    <x v="17"/>
    <n v="5"/>
    <n v="5.3"/>
    <x v="2542"/>
  </r>
  <r>
    <x v="0"/>
    <s v="Compressor"/>
    <d v="2015-06-27T00:42:23"/>
    <x v="1"/>
    <d v="2015-06-27T00:41:57"/>
    <x v="17"/>
    <n v="4"/>
    <n v="5.7"/>
    <x v="2543"/>
  </r>
  <r>
    <x v="0"/>
    <s v="Compressor"/>
    <d v="2015-06-27T00:42:24"/>
    <x v="1"/>
    <d v="2015-06-27T00:41:57"/>
    <x v="17"/>
    <n v="4.5999999999999996"/>
    <n v="5.3"/>
    <x v="2544"/>
  </r>
  <r>
    <x v="0"/>
    <s v="Compressor"/>
    <d v="2015-06-27T00:42:25"/>
    <x v="1"/>
    <d v="2015-06-27T00:41:57"/>
    <x v="17"/>
    <n v="4.8"/>
    <n v="4.9000000000000004"/>
    <x v="2545"/>
  </r>
  <r>
    <x v="0"/>
    <s v="Compressor"/>
    <d v="2015-06-27T00:42:26"/>
    <x v="1"/>
    <d v="2015-06-27T00:41:57"/>
    <x v="17"/>
    <n v="4.4000000000000004"/>
    <n v="5.8"/>
    <x v="2546"/>
  </r>
  <r>
    <x v="0"/>
    <s v="Compressor"/>
    <d v="2015-06-27T00:42:27"/>
    <x v="1"/>
    <d v="2015-06-27T00:41:57"/>
    <x v="17"/>
    <n v="4"/>
    <n v="5.0999999999999996"/>
    <x v="2547"/>
  </r>
  <r>
    <x v="0"/>
    <s v="Compressor"/>
    <d v="2015-06-27T00:42:28"/>
    <x v="1"/>
    <d v="2015-06-27T00:41:57"/>
    <x v="17"/>
    <n v="3.1"/>
    <n v="3.3"/>
    <x v="2548"/>
  </r>
  <r>
    <x v="0"/>
    <s v="Compressor"/>
    <d v="2015-06-27T00:42:29"/>
    <x v="1"/>
    <d v="2015-06-27T00:41:57"/>
    <x v="17"/>
    <n v="6"/>
    <n v="3.8"/>
    <x v="2549"/>
  </r>
  <r>
    <x v="0"/>
    <s v="Compressor"/>
    <d v="2015-06-27T00:42:30"/>
    <x v="1"/>
    <d v="2015-06-27T00:41:57"/>
    <x v="17"/>
    <n v="3.6"/>
    <n v="4.9000000000000004"/>
    <x v="2550"/>
  </r>
  <r>
    <x v="0"/>
    <s v="Compressor"/>
    <d v="2015-06-27T00:42:31"/>
    <x v="1"/>
    <d v="2015-06-27T00:41:57"/>
    <x v="17"/>
    <n v="4.4000000000000004"/>
    <n v="5.3"/>
    <x v="2551"/>
  </r>
  <r>
    <x v="0"/>
    <s v="Compressor"/>
    <d v="2015-06-27T00:42:32"/>
    <x v="1"/>
    <d v="2015-06-27T00:41:57"/>
    <x v="17"/>
    <n v="3.9"/>
    <n v="3.4"/>
    <x v="2552"/>
  </r>
  <r>
    <x v="0"/>
    <s v="Compressor"/>
    <d v="2015-06-27T00:42:33"/>
    <x v="1"/>
    <d v="2015-06-27T00:41:57"/>
    <x v="17"/>
    <n v="5.2"/>
    <n v="6"/>
    <x v="2553"/>
  </r>
  <r>
    <x v="0"/>
    <s v="Compressor"/>
    <d v="2015-06-27T00:42:34"/>
    <x v="1"/>
    <d v="2015-06-27T00:41:57"/>
    <x v="17"/>
    <n v="3.6"/>
    <n v="4.7"/>
    <x v="2554"/>
  </r>
  <r>
    <x v="0"/>
    <s v="Compressor"/>
    <d v="2015-06-27T00:42:35"/>
    <x v="1"/>
    <d v="2015-06-27T00:41:57"/>
    <x v="17"/>
    <n v="3"/>
    <n v="3.6"/>
    <x v="2555"/>
  </r>
  <r>
    <x v="0"/>
    <s v="Compressor"/>
    <d v="2015-06-27T00:42:36"/>
    <x v="1"/>
    <d v="2015-06-27T00:41:57"/>
    <x v="17"/>
    <n v="4.5"/>
    <n v="3"/>
    <x v="2556"/>
  </r>
  <r>
    <x v="0"/>
    <s v="Compressor"/>
    <d v="2015-06-27T00:42:37"/>
    <x v="1"/>
    <d v="2015-06-27T00:41:57"/>
    <x v="17"/>
    <n v="6"/>
    <n v="3.1"/>
    <x v="2557"/>
  </r>
  <r>
    <x v="0"/>
    <s v="Compressor"/>
    <d v="2015-06-27T00:42:38"/>
    <x v="1"/>
    <d v="2015-06-27T00:41:57"/>
    <x v="17"/>
    <n v="4.5"/>
    <n v="5.8"/>
    <x v="2558"/>
  </r>
  <r>
    <x v="0"/>
    <s v="Compressor"/>
    <d v="2015-06-27T00:42:39"/>
    <x v="1"/>
    <d v="2015-06-27T00:41:57"/>
    <x v="17"/>
    <n v="4.2"/>
    <n v="4.4000000000000004"/>
    <x v="2559"/>
  </r>
  <r>
    <x v="0"/>
    <s v="Compressor"/>
    <d v="2015-06-27T00:42:40"/>
    <x v="1"/>
    <d v="2015-06-27T00:41:57"/>
    <x v="17"/>
    <n v="5"/>
    <n v="3.8"/>
    <x v="2560"/>
  </r>
  <r>
    <x v="0"/>
    <s v="Compressor"/>
    <d v="2015-06-27T00:42:41"/>
    <x v="1"/>
    <d v="2015-06-27T00:41:57"/>
    <x v="17"/>
    <n v="5.0999999999999996"/>
    <n v="5"/>
    <x v="2561"/>
  </r>
  <r>
    <x v="0"/>
    <s v="Compressor"/>
    <d v="2015-06-27T00:42:42"/>
    <x v="1"/>
    <d v="2015-06-27T00:41:57"/>
    <x v="17"/>
    <n v="4"/>
    <n v="5.9"/>
    <x v="2562"/>
  </r>
  <r>
    <x v="0"/>
    <s v="Compressor"/>
    <d v="2015-06-27T00:42:43"/>
    <x v="1"/>
    <d v="2015-06-27T00:41:57"/>
    <x v="17"/>
    <n v="5.6"/>
    <n v="4.7"/>
    <x v="2563"/>
  </r>
  <r>
    <x v="0"/>
    <s v="Compressor"/>
    <d v="2015-06-27T00:42:44"/>
    <x v="1"/>
    <d v="2015-06-27T00:41:57"/>
    <x v="17"/>
    <n v="4.7"/>
    <n v="5.8"/>
    <x v="2564"/>
  </r>
  <r>
    <x v="0"/>
    <s v="Compressor"/>
    <d v="2015-06-27T00:42:45"/>
    <x v="1"/>
    <d v="2015-06-27T00:41:57"/>
    <x v="17"/>
    <n v="4.3"/>
    <n v="3.3"/>
    <x v="2565"/>
  </r>
  <r>
    <x v="0"/>
    <s v="Compressor"/>
    <d v="2015-06-27T00:42:46"/>
    <x v="1"/>
    <d v="2015-06-27T00:41:57"/>
    <x v="17"/>
    <n v="4.3"/>
    <n v="5.9"/>
    <x v="2566"/>
  </r>
  <r>
    <x v="0"/>
    <s v="Compressor"/>
    <d v="2015-06-27T00:42:47"/>
    <x v="1"/>
    <d v="2015-06-27T00:41:57"/>
    <x v="17"/>
    <n v="5"/>
    <n v="4.9000000000000004"/>
    <x v="2567"/>
  </r>
  <r>
    <x v="0"/>
    <s v="Compressor"/>
    <d v="2015-06-27T00:42:48"/>
    <x v="1"/>
    <d v="2015-06-27T00:41:57"/>
    <x v="17"/>
    <n v="4.5999999999999996"/>
    <n v="5.9"/>
    <x v="2568"/>
  </r>
  <r>
    <x v="0"/>
    <s v="Compressor"/>
    <d v="2015-06-27T00:42:49"/>
    <x v="1"/>
    <d v="2015-06-27T00:41:57"/>
    <x v="17"/>
    <n v="3.4"/>
    <n v="5.4"/>
    <x v="2569"/>
  </r>
  <r>
    <x v="0"/>
    <s v="Compressor"/>
    <d v="2015-06-27T00:42:50"/>
    <x v="1"/>
    <d v="2015-06-27T00:41:57"/>
    <x v="17"/>
    <n v="4.4000000000000004"/>
    <n v="3.3"/>
    <x v="2570"/>
  </r>
  <r>
    <x v="0"/>
    <s v="Compressor"/>
    <d v="2015-06-27T00:42:51"/>
    <x v="1"/>
    <d v="2015-06-27T00:41:57"/>
    <x v="17"/>
    <n v="4.2"/>
    <n v="3.3"/>
    <x v="2571"/>
  </r>
  <r>
    <x v="0"/>
    <s v="Compressor"/>
    <d v="2015-06-27T00:42:52"/>
    <x v="1"/>
    <d v="2015-06-27T00:41:57"/>
    <x v="17"/>
    <n v="5.3"/>
    <n v="4"/>
    <x v="2572"/>
  </r>
  <r>
    <x v="0"/>
    <s v="Compressor"/>
    <d v="2015-06-27T00:42:53"/>
    <x v="1"/>
    <d v="2015-06-27T00:41:57"/>
    <x v="17"/>
    <n v="5.0999999999999996"/>
    <n v="4.5999999999999996"/>
    <x v="2573"/>
  </r>
  <r>
    <x v="0"/>
    <s v="Compressor"/>
    <d v="2015-06-27T00:42:54"/>
    <x v="1"/>
    <d v="2015-06-27T00:41:57"/>
    <x v="17"/>
    <n v="4.7"/>
    <n v="4.3"/>
    <x v="2574"/>
  </r>
  <r>
    <x v="0"/>
    <s v="Compressor"/>
    <d v="2015-06-27T00:42:55"/>
    <x v="1"/>
    <d v="2015-06-27T00:41:57"/>
    <x v="17"/>
    <n v="5.7"/>
    <n v="5.6"/>
    <x v="2575"/>
  </r>
  <r>
    <x v="0"/>
    <s v="Compressor"/>
    <d v="2015-06-27T00:42:56"/>
    <x v="1"/>
    <d v="2015-06-27T00:41:57"/>
    <x v="17"/>
    <n v="4.4000000000000004"/>
    <n v="4.2"/>
    <x v="2576"/>
  </r>
  <r>
    <x v="0"/>
    <s v="Compressor"/>
    <d v="2015-06-27T00:42:57"/>
    <x v="1"/>
    <d v="2015-06-27T00:41:57"/>
    <x v="17"/>
    <n v="3.3"/>
    <n v="3.4"/>
    <x v="2577"/>
  </r>
  <r>
    <x v="0"/>
    <s v="Compressor"/>
    <d v="2015-06-27T00:42:58"/>
    <x v="1"/>
    <d v="2015-06-27T00:41:57"/>
    <x v="17"/>
    <n v="5.0999999999999996"/>
    <n v="3.3"/>
    <x v="2578"/>
  </r>
  <r>
    <x v="0"/>
    <s v="Compressor"/>
    <d v="2015-06-27T00:42:59"/>
    <x v="1"/>
    <d v="2015-06-27T00:41:57"/>
    <x v="17"/>
    <n v="3.7"/>
    <n v="5.7"/>
    <x v="2579"/>
  </r>
  <r>
    <x v="0"/>
    <s v="Compressor"/>
    <d v="2015-06-27T00:43:00"/>
    <x v="1"/>
    <d v="2015-06-27T00:41:57"/>
    <x v="17"/>
    <n v="3.7"/>
    <n v="5.0999999999999996"/>
    <x v="2580"/>
  </r>
  <r>
    <x v="0"/>
    <s v="Compressor"/>
    <d v="2015-06-27T00:43:01"/>
    <x v="1"/>
    <d v="2015-06-27T00:41:57"/>
    <x v="17"/>
    <n v="3"/>
    <n v="5.9"/>
    <x v="2581"/>
  </r>
  <r>
    <x v="0"/>
    <s v="Compressor"/>
    <d v="2015-06-27T00:43:02"/>
    <x v="1"/>
    <d v="2015-06-27T00:41:57"/>
    <x v="17"/>
    <n v="4.8"/>
    <n v="5.3"/>
    <x v="2582"/>
  </r>
  <r>
    <x v="0"/>
    <s v="Compressor"/>
    <d v="2015-06-27T00:43:03"/>
    <x v="1"/>
    <d v="2015-06-27T00:41:57"/>
    <x v="17"/>
    <n v="3.1"/>
    <n v="5.3"/>
    <x v="2583"/>
  </r>
  <r>
    <x v="0"/>
    <s v="Compressor"/>
    <d v="2015-06-27T00:43:04"/>
    <x v="1"/>
    <d v="2015-06-27T00:41:57"/>
    <x v="17"/>
    <n v="3.5"/>
    <n v="5.7"/>
    <x v="2584"/>
  </r>
  <r>
    <x v="0"/>
    <s v="Compressor"/>
    <d v="2015-06-27T00:43:05"/>
    <x v="1"/>
    <d v="2015-06-27T00:41:57"/>
    <x v="17"/>
    <n v="4.9000000000000004"/>
    <n v="5.4"/>
    <x v="2585"/>
  </r>
  <r>
    <x v="0"/>
    <s v="Compressor"/>
    <d v="2015-06-27T00:43:06"/>
    <x v="1"/>
    <d v="2015-06-27T00:41:57"/>
    <x v="17"/>
    <n v="3.5"/>
    <n v="5.2"/>
    <x v="2586"/>
  </r>
  <r>
    <x v="0"/>
    <s v="Compressor"/>
    <d v="2015-06-27T00:43:07"/>
    <x v="1"/>
    <d v="2015-06-27T00:41:57"/>
    <x v="17"/>
    <n v="4.4000000000000004"/>
    <n v="6"/>
    <x v="2587"/>
  </r>
  <r>
    <x v="0"/>
    <s v="Compressor"/>
    <d v="2015-06-27T00:43:08"/>
    <x v="1"/>
    <d v="2015-06-27T00:41:57"/>
    <x v="17"/>
    <n v="3"/>
    <n v="4.0999999999999996"/>
    <x v="2588"/>
  </r>
  <r>
    <x v="0"/>
    <s v="Compressor"/>
    <d v="2015-06-27T00:43:09"/>
    <x v="1"/>
    <d v="2015-06-27T00:41:57"/>
    <x v="17"/>
    <n v="6"/>
    <n v="4.7"/>
    <x v="2589"/>
  </r>
  <r>
    <x v="0"/>
    <s v="Compressor"/>
    <d v="2015-06-27T00:43:10"/>
    <x v="1"/>
    <d v="2015-06-27T00:41:57"/>
    <x v="17"/>
    <n v="5.4"/>
    <n v="3.3"/>
    <x v="2590"/>
  </r>
  <r>
    <x v="0"/>
    <s v="Compressor"/>
    <d v="2015-06-27T00:43:11"/>
    <x v="1"/>
    <d v="2015-06-27T00:41:57"/>
    <x v="17"/>
    <n v="4"/>
    <n v="4.3"/>
    <x v="2591"/>
  </r>
  <r>
    <x v="0"/>
    <s v="Compressor"/>
    <d v="2015-06-27T00:43:12"/>
    <x v="1"/>
    <d v="2015-06-27T00:41:57"/>
    <x v="17"/>
    <n v="4.3"/>
    <n v="6"/>
    <x v="2592"/>
  </r>
  <r>
    <x v="0"/>
    <s v="Compressor"/>
    <d v="2015-06-27T00:43:13"/>
    <x v="1"/>
    <d v="2015-06-27T00:41:57"/>
    <x v="17"/>
    <n v="5.0999999999999996"/>
    <n v="3.3"/>
    <x v="2593"/>
  </r>
  <r>
    <x v="0"/>
    <s v="Compressor"/>
    <d v="2015-06-27T00:43:14"/>
    <x v="1"/>
    <d v="2015-06-27T00:41:57"/>
    <x v="17"/>
    <n v="6"/>
    <n v="3.1"/>
    <x v="2594"/>
  </r>
  <r>
    <x v="0"/>
    <s v="Compressor"/>
    <d v="2015-06-27T00:43:15"/>
    <x v="1"/>
    <d v="2015-06-27T00:41:57"/>
    <x v="17"/>
    <n v="5.9"/>
    <n v="5.2"/>
    <x v="2595"/>
  </r>
  <r>
    <x v="0"/>
    <s v="Compressor"/>
    <d v="2015-06-27T00:43:16"/>
    <x v="1"/>
    <d v="2015-06-27T00:41:57"/>
    <x v="17"/>
    <n v="5.5"/>
    <n v="4.9000000000000004"/>
    <x v="2596"/>
  </r>
  <r>
    <x v="0"/>
    <s v="Compressor"/>
    <d v="2015-06-27T00:43:17"/>
    <x v="1"/>
    <d v="2015-06-27T00:41:57"/>
    <x v="17"/>
    <n v="3.2"/>
    <n v="5.7"/>
    <x v="2597"/>
  </r>
  <r>
    <x v="0"/>
    <s v="Compressor"/>
    <d v="2015-06-27T00:43:18"/>
    <x v="1"/>
    <d v="2015-06-27T00:41:57"/>
    <x v="17"/>
    <n v="4.5"/>
    <n v="5.7"/>
    <x v="2598"/>
  </r>
  <r>
    <x v="0"/>
    <s v="Compressor"/>
    <d v="2015-06-27T00:43:19"/>
    <x v="1"/>
    <d v="2015-06-27T00:41:57"/>
    <x v="17"/>
    <n v="4.4000000000000004"/>
    <n v="4.5999999999999996"/>
    <x v="2599"/>
  </r>
  <r>
    <x v="0"/>
    <s v="Compressor"/>
    <d v="2015-06-27T00:43:20"/>
    <x v="1"/>
    <d v="2015-06-27T00:41:57"/>
    <x v="17"/>
    <n v="5.6"/>
    <n v="3.5"/>
    <x v="2600"/>
  </r>
  <r>
    <x v="0"/>
    <s v="Compressor"/>
    <d v="2015-06-27T00:43:21"/>
    <x v="1"/>
    <d v="2015-06-27T00:41:57"/>
    <x v="17"/>
    <n v="3.7"/>
    <n v="3.3"/>
    <x v="2601"/>
  </r>
  <r>
    <x v="0"/>
    <s v="Compressor"/>
    <d v="2015-06-27T00:43:22"/>
    <x v="1"/>
    <d v="2015-06-27T00:41:57"/>
    <x v="17"/>
    <n v="6"/>
    <n v="3.3"/>
    <x v="2602"/>
  </r>
  <r>
    <x v="0"/>
    <s v="Compressor"/>
    <d v="2015-06-27T00:43:23"/>
    <x v="1"/>
    <d v="2015-06-27T00:41:57"/>
    <x v="17"/>
    <n v="4"/>
    <n v="3.3"/>
    <x v="2603"/>
  </r>
  <r>
    <x v="0"/>
    <s v="Compressor"/>
    <d v="2015-06-27T00:43:24"/>
    <x v="1"/>
    <d v="2015-06-27T00:41:57"/>
    <x v="17"/>
    <n v="3.5"/>
    <n v="5.9"/>
    <x v="2604"/>
  </r>
  <r>
    <x v="0"/>
    <s v="Compressor"/>
    <d v="2015-06-27T00:43:25"/>
    <x v="1"/>
    <d v="2015-06-27T00:41:57"/>
    <x v="17"/>
    <n v="4.9000000000000004"/>
    <n v="4.0999999999999996"/>
    <x v="2605"/>
  </r>
  <r>
    <x v="0"/>
    <s v="Compressor"/>
    <d v="2015-06-27T00:43:26"/>
    <x v="1"/>
    <d v="2015-06-27T00:41:57"/>
    <x v="17"/>
    <n v="4.7"/>
    <n v="4.0999999999999996"/>
    <x v="2606"/>
  </r>
  <r>
    <x v="0"/>
    <s v="Compressor"/>
    <d v="2015-06-27T00:43:27"/>
    <x v="1"/>
    <d v="2015-06-27T00:41:57"/>
    <x v="17"/>
    <n v="4.7"/>
    <n v="5.2"/>
    <x v="2607"/>
  </r>
  <r>
    <x v="0"/>
    <s v="Compressor"/>
    <d v="2015-06-27T00:43:28"/>
    <x v="1"/>
    <d v="2015-06-27T00:41:57"/>
    <x v="17"/>
    <n v="3"/>
    <n v="3.4"/>
    <x v="2608"/>
  </r>
  <r>
    <x v="0"/>
    <s v="Compressor"/>
    <d v="2015-06-27T00:43:29"/>
    <x v="1"/>
    <d v="2015-06-27T00:41:57"/>
    <x v="17"/>
    <n v="3.5"/>
    <n v="4.7"/>
    <x v="2609"/>
  </r>
  <r>
    <x v="0"/>
    <s v="Compressor"/>
    <d v="2015-06-27T00:43:30"/>
    <x v="1"/>
    <d v="2015-06-27T00:41:57"/>
    <x v="17"/>
    <n v="5.4"/>
    <n v="5"/>
    <x v="2610"/>
  </r>
  <r>
    <x v="0"/>
    <s v="Compressor"/>
    <d v="2015-06-27T00:43:31"/>
    <x v="1"/>
    <d v="2015-06-27T00:41:57"/>
    <x v="17"/>
    <n v="4.9000000000000004"/>
    <n v="4.8"/>
    <x v="2611"/>
  </r>
  <r>
    <x v="0"/>
    <s v="Compressor"/>
    <d v="2015-06-27T00:43:32"/>
    <x v="1"/>
    <d v="2015-06-27T00:41:57"/>
    <x v="17"/>
    <n v="3.6"/>
    <n v="4.7"/>
    <x v="2612"/>
  </r>
  <r>
    <x v="0"/>
    <s v="Compressor"/>
    <d v="2015-06-27T00:43:33"/>
    <x v="1"/>
    <d v="2015-06-27T00:41:57"/>
    <x v="17"/>
    <n v="4"/>
    <n v="5.0999999999999996"/>
    <x v="2613"/>
  </r>
  <r>
    <x v="0"/>
    <s v="Compressor"/>
    <d v="2015-06-27T00:43:34"/>
    <x v="1"/>
    <d v="2015-06-27T00:41:57"/>
    <x v="17"/>
    <n v="6"/>
    <n v="3.1"/>
    <x v="2614"/>
  </r>
  <r>
    <x v="0"/>
    <s v="Compressor"/>
    <d v="2015-06-27T00:43:35"/>
    <x v="1"/>
    <d v="2015-06-27T00:41:57"/>
    <x v="17"/>
    <n v="5.9"/>
    <n v="3.1"/>
    <x v="2615"/>
  </r>
  <r>
    <x v="0"/>
    <s v="Compressor"/>
    <d v="2015-06-27T00:43:36"/>
    <x v="1"/>
    <d v="2015-06-27T00:41:57"/>
    <x v="17"/>
    <n v="5.8"/>
    <n v="3.2"/>
    <x v="2616"/>
  </r>
  <r>
    <x v="0"/>
    <s v="Compressor"/>
    <d v="2015-06-27T00:43:37"/>
    <x v="1"/>
    <d v="2015-06-27T00:41:57"/>
    <x v="17"/>
    <n v="4.4000000000000004"/>
    <n v="4.5999999999999996"/>
    <x v="2617"/>
  </r>
  <r>
    <x v="0"/>
    <s v="Compressor"/>
    <d v="2015-06-27T00:43:38"/>
    <x v="1"/>
    <d v="2015-06-27T00:41:57"/>
    <x v="17"/>
    <n v="3.2"/>
    <n v="5.7"/>
    <x v="2618"/>
  </r>
  <r>
    <x v="0"/>
    <s v="Compressor"/>
    <d v="2015-06-27T00:43:39"/>
    <x v="1"/>
    <d v="2015-06-27T00:41:57"/>
    <x v="17"/>
    <n v="5.6"/>
    <n v="3"/>
    <x v="2619"/>
  </r>
  <r>
    <x v="0"/>
    <s v="Compressor"/>
    <d v="2015-06-27T00:43:40"/>
    <x v="1"/>
    <d v="2015-06-27T00:41:57"/>
    <x v="17"/>
    <n v="4.9000000000000004"/>
    <n v="4.0999999999999996"/>
    <x v="2620"/>
  </r>
  <r>
    <x v="0"/>
    <s v="Compressor"/>
    <d v="2015-06-27T00:43:41"/>
    <x v="1"/>
    <d v="2015-06-27T00:41:57"/>
    <x v="17"/>
    <n v="3.6"/>
    <n v="5.7"/>
    <x v="2621"/>
  </r>
  <r>
    <x v="0"/>
    <s v="Compressor"/>
    <d v="2015-06-27T00:43:42"/>
    <x v="1"/>
    <d v="2015-06-27T00:41:57"/>
    <x v="17"/>
    <n v="5.8"/>
    <n v="4.4000000000000004"/>
    <x v="2622"/>
  </r>
  <r>
    <x v="0"/>
    <s v="Compressor"/>
    <d v="2015-06-27T00:43:43"/>
    <x v="1"/>
    <d v="2015-06-27T00:41:57"/>
    <x v="17"/>
    <n v="4"/>
    <n v="5.8"/>
    <x v="2623"/>
  </r>
  <r>
    <x v="0"/>
    <s v="Compressor"/>
    <d v="2015-06-27T00:43:44"/>
    <x v="1"/>
    <d v="2015-06-27T00:41:57"/>
    <x v="17"/>
    <n v="4.9000000000000004"/>
    <n v="4.0999999999999996"/>
    <x v="2624"/>
  </r>
  <r>
    <x v="0"/>
    <s v="Compressor"/>
    <d v="2015-06-27T00:43:45"/>
    <x v="1"/>
    <d v="2015-06-27T00:41:57"/>
    <x v="17"/>
    <n v="4.0999999999999996"/>
    <n v="3.2"/>
    <x v="2625"/>
  </r>
  <r>
    <x v="0"/>
    <s v="Compressor"/>
    <d v="2015-06-27T00:43:46"/>
    <x v="1"/>
    <d v="2015-06-27T00:41:57"/>
    <x v="17"/>
    <n v="5"/>
    <n v="4.2"/>
    <x v="2626"/>
  </r>
  <r>
    <x v="0"/>
    <s v="Compressor"/>
    <d v="2015-06-27T00:43:47"/>
    <x v="1"/>
    <d v="2015-06-27T00:41:57"/>
    <x v="17"/>
    <n v="3.3"/>
    <n v="3"/>
    <x v="2627"/>
  </r>
  <r>
    <x v="0"/>
    <s v="Compressor"/>
    <d v="2015-06-27T00:43:48"/>
    <x v="1"/>
    <d v="2015-06-27T00:41:57"/>
    <x v="17"/>
    <n v="4.7"/>
    <n v="5"/>
    <x v="2628"/>
  </r>
  <r>
    <x v="0"/>
    <s v="Compressor"/>
    <d v="2015-06-27T00:43:49"/>
    <x v="1"/>
    <d v="2015-06-27T00:41:57"/>
    <x v="17"/>
    <n v="4.0999999999999996"/>
    <n v="3"/>
    <x v="2629"/>
  </r>
  <r>
    <x v="0"/>
    <s v="Compressor"/>
    <d v="2015-06-27T00:43:50"/>
    <x v="1"/>
    <d v="2015-06-27T00:41:57"/>
    <x v="17"/>
    <n v="5.0999999999999996"/>
    <n v="4.8"/>
    <x v="2630"/>
  </r>
  <r>
    <x v="0"/>
    <s v="Compressor"/>
    <d v="2015-06-27T00:43:51"/>
    <x v="1"/>
    <d v="2015-06-27T00:41:57"/>
    <x v="17"/>
    <n v="3.6"/>
    <n v="4.3"/>
    <x v="2631"/>
  </r>
  <r>
    <x v="0"/>
    <s v="Compressor"/>
    <d v="2015-06-27T00:43:52"/>
    <x v="1"/>
    <d v="2015-06-27T00:41:57"/>
    <x v="17"/>
    <n v="3.6"/>
    <n v="3"/>
    <x v="2632"/>
  </r>
  <r>
    <x v="0"/>
    <s v="Compressor"/>
    <d v="2015-06-27T00:43:53"/>
    <x v="1"/>
    <d v="2015-06-27T00:41:57"/>
    <x v="17"/>
    <n v="4.7"/>
    <n v="4.0999999999999996"/>
    <x v="2633"/>
  </r>
  <r>
    <x v="0"/>
    <s v="Compressor"/>
    <d v="2015-06-27T00:43:54"/>
    <x v="1"/>
    <d v="2015-06-27T00:41:57"/>
    <x v="17"/>
    <n v="5.9"/>
    <n v="4.2"/>
    <x v="2634"/>
  </r>
  <r>
    <x v="0"/>
    <s v="Compressor"/>
    <d v="2015-06-27T00:43:55"/>
    <x v="1"/>
    <d v="2015-06-27T00:41:57"/>
    <x v="17"/>
    <n v="3.1"/>
    <n v="4.2"/>
    <x v="2635"/>
  </r>
  <r>
    <x v="0"/>
    <s v="Compressor"/>
    <d v="2015-06-27T00:43:56"/>
    <x v="1"/>
    <d v="2015-06-27T00:41:57"/>
    <x v="17"/>
    <n v="5.7"/>
    <n v="4.5"/>
    <x v="2636"/>
  </r>
  <r>
    <x v="0"/>
    <s v="Compressor"/>
    <d v="2015-06-27T00:43:57"/>
    <x v="1"/>
    <d v="2015-06-27T00:41:57"/>
    <x v="17"/>
    <n v="4.2"/>
    <n v="3.8"/>
    <x v="2637"/>
  </r>
  <r>
    <x v="0"/>
    <s v="Compressor"/>
    <d v="2015-06-27T00:43:58"/>
    <x v="1"/>
    <d v="2015-06-27T00:41:57"/>
    <x v="17"/>
    <n v="3.5"/>
    <n v="3.4"/>
    <x v="2638"/>
  </r>
  <r>
    <x v="0"/>
    <s v="Compressor"/>
    <d v="2015-06-27T00:43:59"/>
    <x v="1"/>
    <d v="2015-06-27T00:41:57"/>
    <x v="17"/>
    <n v="5.6"/>
    <n v="4.5999999999999996"/>
    <x v="2639"/>
  </r>
  <r>
    <x v="0"/>
    <s v="Compressor"/>
    <d v="2015-06-27T00:44:00"/>
    <x v="1"/>
    <d v="2015-06-27T00:41:57"/>
    <x v="17"/>
    <n v="5.0999999999999996"/>
    <n v="5.3"/>
    <x v="2640"/>
  </r>
  <r>
    <x v="0"/>
    <s v="Compressor"/>
    <d v="2015-06-27T00:44:01"/>
    <x v="1"/>
    <d v="2015-06-27T00:41:57"/>
    <x v="17"/>
    <n v="5.9"/>
    <n v="4.2"/>
    <x v="2641"/>
  </r>
  <r>
    <x v="0"/>
    <s v="Compressor"/>
    <d v="2015-06-27T00:44:02"/>
    <x v="1"/>
    <d v="2015-06-27T00:41:57"/>
    <x v="17"/>
    <n v="4.0999999999999996"/>
    <n v="5"/>
    <x v="2642"/>
  </r>
  <r>
    <x v="0"/>
    <s v="Compressor"/>
    <d v="2015-06-27T00:44:03"/>
    <x v="1"/>
    <d v="2015-06-27T00:41:57"/>
    <x v="17"/>
    <n v="5"/>
    <n v="3.2"/>
    <x v="2643"/>
  </r>
  <r>
    <x v="0"/>
    <s v="Compressor"/>
    <d v="2015-06-27T00:44:04"/>
    <x v="1"/>
    <d v="2015-06-27T00:41:57"/>
    <x v="17"/>
    <n v="5.0999999999999996"/>
    <n v="5"/>
    <x v="2644"/>
  </r>
  <r>
    <x v="0"/>
    <s v="Compressor"/>
    <d v="2015-06-27T00:44:05"/>
    <x v="1"/>
    <d v="2015-06-27T00:41:57"/>
    <x v="17"/>
    <n v="4.7"/>
    <n v="5.7"/>
    <x v="2645"/>
  </r>
  <r>
    <x v="0"/>
    <s v="Compressor"/>
    <d v="2015-06-27T00:44:06"/>
    <x v="1"/>
    <d v="2015-06-27T00:41:57"/>
    <x v="17"/>
    <n v="3.9"/>
    <n v="3.7"/>
    <x v="2646"/>
  </r>
  <r>
    <x v="0"/>
    <s v="Compressor"/>
    <d v="2015-06-27T00:44:07"/>
    <x v="1"/>
    <d v="2015-06-27T00:41:57"/>
    <x v="17"/>
    <n v="4.5999999999999996"/>
    <n v="4.3"/>
    <x v="2647"/>
  </r>
  <r>
    <x v="0"/>
    <s v="Compressor"/>
    <d v="2015-06-27T00:44:08"/>
    <x v="1"/>
    <d v="2015-06-27T00:41:57"/>
    <x v="17"/>
    <n v="3.8"/>
    <n v="5.2"/>
    <x v="2648"/>
  </r>
  <r>
    <x v="0"/>
    <s v="Compressor"/>
    <d v="2015-06-27T00:44:09"/>
    <x v="1"/>
    <d v="2015-06-27T00:41:57"/>
    <x v="17"/>
    <n v="4.2"/>
    <n v="3.1"/>
    <x v="2649"/>
  </r>
  <r>
    <x v="0"/>
    <s v="Compressor"/>
    <d v="2015-06-27T00:44:10"/>
    <x v="1"/>
    <d v="2015-06-27T00:41:57"/>
    <x v="17"/>
    <n v="3.2"/>
    <n v="6"/>
    <x v="2650"/>
  </r>
  <r>
    <x v="0"/>
    <s v="Compressor"/>
    <d v="2015-06-27T00:44:11"/>
    <x v="1"/>
    <d v="2015-06-27T00:41:57"/>
    <x v="17"/>
    <n v="3.4"/>
    <n v="4.2"/>
    <x v="2651"/>
  </r>
  <r>
    <x v="0"/>
    <s v="Compressor"/>
    <d v="2015-06-27T00:44:12"/>
    <x v="1"/>
    <d v="2015-06-27T00:41:57"/>
    <x v="17"/>
    <n v="4.8"/>
    <n v="4"/>
    <x v="2652"/>
  </r>
  <r>
    <x v="0"/>
    <s v="Compressor"/>
    <d v="2015-06-27T00:44:13"/>
    <x v="1"/>
    <d v="2015-06-27T00:41:57"/>
    <x v="17"/>
    <n v="5.5"/>
    <n v="3.2"/>
    <x v="2653"/>
  </r>
  <r>
    <x v="0"/>
    <s v="Compressor"/>
    <d v="2015-06-27T00:44:14"/>
    <x v="1"/>
    <d v="2015-06-27T00:41:57"/>
    <x v="17"/>
    <n v="6"/>
    <n v="3.8"/>
    <x v="2654"/>
  </r>
  <r>
    <x v="0"/>
    <s v="Compressor"/>
    <d v="2015-06-27T00:44:15"/>
    <x v="1"/>
    <d v="2015-06-27T00:41:57"/>
    <x v="17"/>
    <n v="3.1"/>
    <n v="4.7"/>
    <x v="2655"/>
  </r>
  <r>
    <x v="0"/>
    <s v="Compressor"/>
    <d v="2015-06-27T00:44:16"/>
    <x v="1"/>
    <d v="2015-06-27T00:41:57"/>
    <x v="17"/>
    <n v="4.4000000000000004"/>
    <n v="3.3"/>
    <x v="2656"/>
  </r>
  <r>
    <x v="0"/>
    <s v="Compressor"/>
    <d v="2015-06-27T00:44:17"/>
    <x v="1"/>
    <d v="2015-06-27T00:41:57"/>
    <x v="17"/>
    <n v="4.7"/>
    <n v="3.2"/>
    <x v="2657"/>
  </r>
  <r>
    <x v="0"/>
    <s v="Compressor"/>
    <d v="2015-06-27T00:44:18"/>
    <x v="1"/>
    <d v="2015-06-27T00:41:57"/>
    <x v="17"/>
    <n v="4"/>
    <n v="4.4000000000000004"/>
    <x v="2658"/>
  </r>
  <r>
    <x v="0"/>
    <s v="Compressor"/>
    <d v="2015-06-27T00:44:19"/>
    <x v="1"/>
    <d v="2015-06-27T00:41:57"/>
    <x v="17"/>
    <n v="3.9"/>
    <n v="3.3"/>
    <x v="2659"/>
  </r>
  <r>
    <x v="0"/>
    <s v="Compressor"/>
    <d v="2015-06-27T00:44:20"/>
    <x v="1"/>
    <d v="2015-06-27T00:41:57"/>
    <x v="17"/>
    <n v="5.6"/>
    <n v="6"/>
    <x v="2660"/>
  </r>
  <r>
    <x v="0"/>
    <s v="Compressor"/>
    <d v="2015-06-27T00:44:21"/>
    <x v="1"/>
    <d v="2015-06-27T00:41:57"/>
    <x v="17"/>
    <n v="5"/>
    <n v="5.5"/>
    <x v="2661"/>
  </r>
  <r>
    <x v="0"/>
    <s v="Compressor"/>
    <d v="2015-06-27T00:44:22"/>
    <x v="1"/>
    <d v="2015-06-27T00:41:57"/>
    <x v="17"/>
    <n v="3.1"/>
    <n v="4.4000000000000004"/>
    <x v="2662"/>
  </r>
  <r>
    <x v="0"/>
    <s v="Compressor"/>
    <d v="2015-06-27T00:44:23"/>
    <x v="1"/>
    <d v="2015-06-27T00:41:57"/>
    <x v="17"/>
    <n v="3"/>
    <n v="3.4"/>
    <x v="2663"/>
  </r>
  <r>
    <x v="0"/>
    <s v="Compressor"/>
    <d v="2015-06-27T00:44:24"/>
    <x v="1"/>
    <d v="2015-06-27T00:41:57"/>
    <x v="17"/>
    <n v="3.8"/>
    <n v="3.2"/>
    <x v="2664"/>
  </r>
  <r>
    <x v="0"/>
    <s v="Compressor"/>
    <d v="2015-06-27T00:44:25"/>
    <x v="1"/>
    <d v="2015-06-27T00:41:57"/>
    <x v="17"/>
    <n v="4.3"/>
    <n v="3.5"/>
    <x v="2665"/>
  </r>
  <r>
    <x v="0"/>
    <s v="Compressor"/>
    <d v="2015-06-27T00:44:26"/>
    <x v="1"/>
    <d v="2015-06-27T00:41:57"/>
    <x v="17"/>
    <n v="5.6"/>
    <n v="4.3"/>
    <x v="2666"/>
  </r>
  <r>
    <x v="0"/>
    <s v="Compressor"/>
    <d v="2015-06-27T00:44:27"/>
    <x v="1"/>
    <d v="2015-06-27T00:41:57"/>
    <x v="17"/>
    <n v="4.5"/>
    <n v="3.4"/>
    <x v="2667"/>
  </r>
  <r>
    <x v="0"/>
    <s v="Compressor"/>
    <d v="2015-06-27T00:44:28"/>
    <x v="1"/>
    <d v="2015-06-27T00:41:57"/>
    <x v="17"/>
    <n v="4.8"/>
    <n v="4.9000000000000004"/>
    <x v="2668"/>
  </r>
  <r>
    <x v="0"/>
    <s v="Compressor"/>
    <d v="2015-06-27T00:44:29"/>
    <x v="1"/>
    <d v="2015-06-27T00:41:57"/>
    <x v="17"/>
    <n v="3.1"/>
    <n v="5"/>
    <x v="2669"/>
  </r>
  <r>
    <x v="0"/>
    <s v="Compressor"/>
    <d v="2015-06-27T00:44:30"/>
    <x v="1"/>
    <d v="2015-06-27T00:41:57"/>
    <x v="17"/>
    <n v="3.7"/>
    <n v="5.8"/>
    <x v="2670"/>
  </r>
  <r>
    <x v="0"/>
    <s v="Compressor"/>
    <d v="2015-06-27T00:44:31"/>
    <x v="1"/>
    <d v="2015-06-27T00:41:57"/>
    <x v="17"/>
    <n v="3.4"/>
    <n v="3.1"/>
    <x v="2671"/>
  </r>
  <r>
    <x v="0"/>
    <s v="Compressor"/>
    <d v="2015-06-27T00:44:32"/>
    <x v="1"/>
    <d v="2015-06-27T00:41:57"/>
    <x v="17"/>
    <n v="5.2"/>
    <n v="3.2"/>
    <x v="2672"/>
  </r>
  <r>
    <x v="0"/>
    <s v="Compressor"/>
    <d v="2015-06-27T00:44:33"/>
    <x v="1"/>
    <d v="2015-06-27T00:41:57"/>
    <x v="17"/>
    <n v="5.7"/>
    <n v="3.5"/>
    <x v="2673"/>
  </r>
  <r>
    <x v="0"/>
    <s v="Compressor"/>
    <d v="2015-06-27T00:44:34"/>
    <x v="1"/>
    <d v="2015-06-27T00:41:57"/>
    <x v="17"/>
    <n v="5"/>
    <n v="3.4"/>
    <x v="2674"/>
  </r>
  <r>
    <x v="0"/>
    <s v="Compressor"/>
    <d v="2015-06-27T00:44:35"/>
    <x v="1"/>
    <d v="2015-06-27T00:41:57"/>
    <x v="17"/>
    <n v="4.3"/>
    <n v="3"/>
    <x v="2675"/>
  </r>
  <r>
    <x v="0"/>
    <s v="Compressor"/>
    <d v="2015-06-27T00:44:36"/>
    <x v="1"/>
    <d v="2015-06-27T00:41:57"/>
    <x v="17"/>
    <n v="3"/>
    <n v="4.3"/>
    <x v="2676"/>
  </r>
  <r>
    <x v="0"/>
    <s v="Compressor"/>
    <d v="2015-06-27T00:44:37"/>
    <x v="1"/>
    <d v="2015-06-27T00:41:57"/>
    <x v="17"/>
    <n v="4.5999999999999996"/>
    <n v="4.0999999999999996"/>
    <x v="2677"/>
  </r>
  <r>
    <x v="0"/>
    <s v="Compressor"/>
    <d v="2015-06-27T00:44:38"/>
    <x v="1"/>
    <d v="2015-06-27T00:41:57"/>
    <x v="17"/>
    <n v="3.6"/>
    <n v="5.2"/>
    <x v="2678"/>
  </r>
  <r>
    <x v="0"/>
    <s v="Compressor"/>
    <d v="2015-06-27T00:44:39"/>
    <x v="1"/>
    <d v="2015-06-27T00:41:57"/>
    <x v="17"/>
    <n v="3.7"/>
    <n v="4.4000000000000004"/>
    <x v="2679"/>
  </r>
  <r>
    <x v="0"/>
    <s v="Compressor"/>
    <d v="2015-06-27T00:44:40"/>
    <x v="1"/>
    <d v="2015-06-27T00:41:57"/>
    <x v="17"/>
    <n v="5.6"/>
    <n v="3.6"/>
    <x v="2680"/>
  </r>
  <r>
    <x v="0"/>
    <s v="Compressor"/>
    <d v="2015-06-27T00:44:41"/>
    <x v="1"/>
    <d v="2015-06-27T00:41:57"/>
    <x v="17"/>
    <n v="4.2"/>
    <n v="6"/>
    <x v="2681"/>
  </r>
  <r>
    <x v="0"/>
    <s v="Compressor"/>
    <d v="2015-06-27T00:44:42"/>
    <x v="1"/>
    <d v="2015-06-27T00:41:57"/>
    <x v="17"/>
    <n v="5.7"/>
    <n v="4"/>
    <x v="2682"/>
  </r>
  <r>
    <x v="0"/>
    <s v="Compressor"/>
    <d v="2015-06-27T00:44:43"/>
    <x v="1"/>
    <d v="2015-06-27T00:41:57"/>
    <x v="17"/>
    <n v="3.6"/>
    <n v="4.4000000000000004"/>
    <x v="2683"/>
  </r>
  <r>
    <x v="0"/>
    <s v="Compressor"/>
    <d v="2015-06-27T00:44:44"/>
    <x v="1"/>
    <d v="2015-06-27T00:41:57"/>
    <x v="17"/>
    <n v="3.9"/>
    <n v="5.9"/>
    <x v="2684"/>
  </r>
  <r>
    <x v="0"/>
    <s v="Compressor"/>
    <d v="2015-06-27T00:44:45"/>
    <x v="1"/>
    <d v="2015-06-27T00:41:57"/>
    <x v="17"/>
    <n v="5.3"/>
    <n v="3.4"/>
    <x v="2685"/>
  </r>
  <r>
    <x v="0"/>
    <s v="Compressor"/>
    <d v="2015-06-27T00:44:46"/>
    <x v="1"/>
    <d v="2015-06-27T00:41:57"/>
    <x v="17"/>
    <n v="3.6"/>
    <n v="5.4"/>
    <x v="2686"/>
  </r>
  <r>
    <x v="0"/>
    <s v="Compressor"/>
    <d v="2015-06-27T00:44:47"/>
    <x v="1"/>
    <d v="2015-06-27T00:41:57"/>
    <x v="17"/>
    <n v="4.7"/>
    <n v="3.2"/>
    <x v="2687"/>
  </r>
  <r>
    <x v="0"/>
    <s v="Compressor"/>
    <d v="2015-06-27T00:44:48"/>
    <x v="1"/>
    <d v="2015-06-27T00:41:57"/>
    <x v="17"/>
    <n v="4.5"/>
    <n v="5"/>
    <x v="2688"/>
  </r>
  <r>
    <x v="0"/>
    <s v="Compressor"/>
    <d v="2015-06-27T00:44:49"/>
    <x v="1"/>
    <d v="2015-06-27T00:41:57"/>
    <x v="17"/>
    <n v="4.5999999999999996"/>
    <n v="5.9"/>
    <x v="2689"/>
  </r>
  <r>
    <x v="0"/>
    <s v="Compressor"/>
    <d v="2015-06-27T00:44:50"/>
    <x v="1"/>
    <d v="2015-06-27T00:41:57"/>
    <x v="17"/>
    <n v="3.7"/>
    <n v="4.7"/>
    <x v="2690"/>
  </r>
  <r>
    <x v="0"/>
    <s v="Compressor"/>
    <d v="2015-06-27T00:44:51"/>
    <x v="1"/>
    <d v="2015-06-27T00:41:57"/>
    <x v="17"/>
    <n v="4.4000000000000004"/>
    <n v="3.6"/>
    <x v="2691"/>
  </r>
  <r>
    <x v="0"/>
    <s v="Compressor"/>
    <d v="2015-06-27T00:44:52"/>
    <x v="1"/>
    <d v="2015-06-27T00:41:57"/>
    <x v="17"/>
    <n v="5.4"/>
    <n v="4.5999999999999996"/>
    <x v="2692"/>
  </r>
  <r>
    <x v="0"/>
    <s v="Compressor"/>
    <d v="2015-06-27T00:44:53"/>
    <x v="1"/>
    <d v="2015-06-27T00:41:57"/>
    <x v="17"/>
    <n v="6"/>
    <n v="4.2"/>
    <x v="2693"/>
  </r>
  <r>
    <x v="0"/>
    <s v="Compressor"/>
    <d v="2015-06-27T00:44:54"/>
    <x v="1"/>
    <d v="2015-06-27T00:41:57"/>
    <x v="17"/>
    <n v="5.6"/>
    <n v="4"/>
    <x v="2694"/>
  </r>
  <r>
    <x v="0"/>
    <s v="Compressor"/>
    <d v="2015-06-27T00:44:55"/>
    <x v="1"/>
    <d v="2015-06-27T00:41:57"/>
    <x v="17"/>
    <n v="4.3"/>
    <n v="3.6"/>
    <x v="2695"/>
  </r>
  <r>
    <x v="0"/>
    <s v="Compressor"/>
    <d v="2015-06-27T00:44:56"/>
    <x v="1"/>
    <d v="2015-06-27T00:41:57"/>
    <x v="17"/>
    <n v="3.2"/>
    <n v="5.6"/>
    <x v="2696"/>
  </r>
  <r>
    <x v="0"/>
    <s v="Compressor"/>
    <d v="2015-06-27T00:44:57"/>
    <x v="1"/>
    <d v="2015-06-27T00:41:57"/>
    <x v="17"/>
    <n v="3.1"/>
    <n v="6"/>
    <x v="2697"/>
  </r>
  <r>
    <x v="0"/>
    <s v="Compressor"/>
    <d v="2015-06-27T00:44:58"/>
    <x v="1"/>
    <d v="2015-06-27T00:41:57"/>
    <x v="17"/>
    <n v="5.2"/>
    <n v="3.8"/>
    <x v="2698"/>
  </r>
  <r>
    <x v="0"/>
    <s v="Compressor"/>
    <d v="2015-06-27T00:44:59"/>
    <x v="1"/>
    <d v="2015-06-27T00:41:57"/>
    <x v="17"/>
    <n v="3.5"/>
    <n v="6"/>
    <x v="2699"/>
  </r>
  <r>
    <x v="0"/>
    <s v="Compressor"/>
    <d v="2015-06-27T00:45:00"/>
    <x v="1"/>
    <d v="2015-06-27T00:41:57"/>
    <x v="17"/>
    <n v="3.7"/>
    <n v="3.1"/>
    <x v="2700"/>
  </r>
  <r>
    <x v="0"/>
    <s v="Compressor"/>
    <d v="2015-06-27T00:45:01"/>
    <x v="1"/>
    <d v="2015-06-27T00:41:57"/>
    <x v="17"/>
    <n v="4.8"/>
    <n v="3.1"/>
    <x v="2701"/>
  </r>
  <r>
    <x v="0"/>
    <s v="Compressor"/>
    <d v="2015-06-27T00:45:02"/>
    <x v="1"/>
    <d v="2015-06-27T00:41:57"/>
    <x v="17"/>
    <n v="4.9000000000000004"/>
    <n v="5.0999999999999996"/>
    <x v="2702"/>
  </r>
  <r>
    <x v="0"/>
    <s v="Compressor"/>
    <d v="2015-06-27T00:45:03"/>
    <x v="1"/>
    <d v="2015-06-27T00:41:57"/>
    <x v="17"/>
    <n v="4.5999999999999996"/>
    <n v="5.0999999999999996"/>
    <x v="2703"/>
  </r>
  <r>
    <x v="0"/>
    <s v="Compressor"/>
    <d v="2015-06-27T00:45:04"/>
    <x v="1"/>
    <d v="2015-06-27T00:41:57"/>
    <x v="17"/>
    <n v="3.9"/>
    <n v="5.5"/>
    <x v="2704"/>
  </r>
  <r>
    <x v="0"/>
    <s v="Compressor"/>
    <d v="2015-06-27T00:45:05"/>
    <x v="1"/>
    <d v="2015-06-27T00:41:57"/>
    <x v="17"/>
    <n v="3.7"/>
    <n v="5"/>
    <x v="2705"/>
  </r>
  <r>
    <x v="0"/>
    <s v="Compressor"/>
    <d v="2015-06-27T00:45:06"/>
    <x v="1"/>
    <d v="2015-06-27T00:41:57"/>
    <x v="17"/>
    <n v="3.4"/>
    <n v="5.4"/>
    <x v="2706"/>
  </r>
  <r>
    <x v="0"/>
    <s v="Compressor"/>
    <d v="2015-06-27T00:45:07"/>
    <x v="1"/>
    <d v="2015-06-27T00:41:57"/>
    <x v="17"/>
    <n v="3"/>
    <n v="5.6"/>
    <x v="2707"/>
  </r>
  <r>
    <x v="0"/>
    <s v="Compressor"/>
    <d v="2015-06-27T00:45:08"/>
    <x v="1"/>
    <d v="2015-06-27T00:41:57"/>
    <x v="17"/>
    <n v="5"/>
    <n v="5.2"/>
    <x v="2708"/>
  </r>
  <r>
    <x v="0"/>
    <s v="Compressor"/>
    <d v="2015-06-27T00:45:09"/>
    <x v="1"/>
    <d v="2015-06-27T00:41:57"/>
    <x v="17"/>
    <n v="5.2"/>
    <n v="4.2"/>
    <x v="2709"/>
  </r>
  <r>
    <x v="0"/>
    <s v="Compressor"/>
    <d v="2015-06-27T00:45:10"/>
    <x v="1"/>
    <d v="2015-06-27T00:41:57"/>
    <x v="17"/>
    <n v="5.5"/>
    <n v="3.3"/>
    <x v="2710"/>
  </r>
  <r>
    <x v="0"/>
    <s v="Compressor"/>
    <d v="2015-06-27T00:45:11"/>
    <x v="1"/>
    <d v="2015-06-27T00:41:57"/>
    <x v="17"/>
    <n v="5.8"/>
    <n v="5.8"/>
    <x v="2711"/>
  </r>
  <r>
    <x v="0"/>
    <s v="Compressor"/>
    <d v="2015-06-27T00:45:12"/>
    <x v="1"/>
    <d v="2015-06-27T00:41:57"/>
    <x v="17"/>
    <n v="4.7"/>
    <n v="4.0999999999999996"/>
    <x v="2712"/>
  </r>
  <r>
    <x v="0"/>
    <s v="Compressor"/>
    <d v="2015-06-27T00:45:13"/>
    <x v="1"/>
    <d v="2015-06-27T00:41:57"/>
    <x v="17"/>
    <n v="4.7"/>
    <n v="3.3"/>
    <x v="2713"/>
  </r>
  <r>
    <x v="0"/>
    <s v="Compressor"/>
    <d v="2015-06-27T00:45:14"/>
    <x v="1"/>
    <d v="2015-06-27T00:41:57"/>
    <x v="17"/>
    <n v="4.5999999999999996"/>
    <n v="4.5999999999999996"/>
    <x v="2714"/>
  </r>
  <r>
    <x v="0"/>
    <s v="Compressor"/>
    <d v="2015-06-27T00:45:15"/>
    <x v="1"/>
    <d v="2015-06-27T00:41:57"/>
    <x v="17"/>
    <n v="5.9"/>
    <n v="4.5999999999999996"/>
    <x v="2715"/>
  </r>
  <r>
    <x v="0"/>
    <s v="Compressor"/>
    <d v="2015-06-27T00:45:16"/>
    <x v="1"/>
    <d v="2015-06-27T00:41:57"/>
    <x v="17"/>
    <n v="5.0999999999999996"/>
    <n v="5.6"/>
    <x v="2716"/>
  </r>
  <r>
    <x v="0"/>
    <s v="Compressor"/>
    <d v="2015-06-27T00:45:17"/>
    <x v="1"/>
    <d v="2015-06-27T00:41:57"/>
    <x v="17"/>
    <n v="3"/>
    <n v="3.2"/>
    <x v="2717"/>
  </r>
  <r>
    <x v="0"/>
    <s v="Compressor"/>
    <d v="2015-06-27T00:45:18"/>
    <x v="1"/>
    <d v="2015-06-27T00:41:57"/>
    <x v="17"/>
    <n v="5.3"/>
    <n v="3"/>
    <x v="2718"/>
  </r>
  <r>
    <x v="0"/>
    <s v="Compressor"/>
    <d v="2015-06-27T00:45:19"/>
    <x v="1"/>
    <d v="2015-06-27T00:41:57"/>
    <x v="17"/>
    <n v="3.5"/>
    <n v="4.5999999999999996"/>
    <x v="2719"/>
  </r>
  <r>
    <x v="0"/>
    <s v="Compressor"/>
    <d v="2015-06-27T00:45:20"/>
    <x v="1"/>
    <d v="2015-06-27T00:41:57"/>
    <x v="17"/>
    <n v="4.5"/>
    <n v="3.9"/>
    <x v="2720"/>
  </r>
  <r>
    <x v="0"/>
    <s v="Compressor"/>
    <d v="2015-06-27T00:45:21"/>
    <x v="1"/>
    <d v="2015-06-27T00:41:57"/>
    <x v="17"/>
    <n v="5.6"/>
    <n v="5"/>
    <x v="2721"/>
  </r>
  <r>
    <x v="0"/>
    <s v="Compressor"/>
    <d v="2015-06-27T00:45:22"/>
    <x v="1"/>
    <d v="2015-06-27T00:41:57"/>
    <x v="17"/>
    <n v="5.0999999999999996"/>
    <n v="4.4000000000000004"/>
    <x v="2722"/>
  </r>
  <r>
    <x v="0"/>
    <s v="Compressor"/>
    <d v="2015-06-27T00:45:23"/>
    <x v="1"/>
    <d v="2015-06-27T00:41:57"/>
    <x v="17"/>
    <n v="4.0999999999999996"/>
    <n v="4.8"/>
    <x v="2723"/>
  </r>
  <r>
    <x v="0"/>
    <s v="Compressor"/>
    <d v="2015-06-27T00:45:24"/>
    <x v="1"/>
    <d v="2015-06-27T00:41:57"/>
    <x v="17"/>
    <n v="3.9"/>
    <n v="4.9000000000000004"/>
    <x v="2724"/>
  </r>
  <r>
    <x v="0"/>
    <s v="Compressor"/>
    <d v="2015-06-27T00:45:25"/>
    <x v="1"/>
    <d v="2015-06-27T00:41:57"/>
    <x v="17"/>
    <n v="6"/>
    <n v="4.4000000000000004"/>
    <x v="2725"/>
  </r>
  <r>
    <x v="0"/>
    <s v="Compressor"/>
    <d v="2015-06-27T00:45:26"/>
    <x v="1"/>
    <d v="2015-06-27T00:41:57"/>
    <x v="17"/>
    <n v="3.6"/>
    <n v="4.2"/>
    <x v="2726"/>
  </r>
  <r>
    <x v="0"/>
    <s v="Compressor"/>
    <d v="2015-06-27T00:45:27"/>
    <x v="1"/>
    <d v="2015-06-27T00:41:57"/>
    <x v="17"/>
    <n v="4.8"/>
    <n v="4.9000000000000004"/>
    <x v="2727"/>
  </r>
  <r>
    <x v="0"/>
    <s v="Compressor"/>
    <d v="2015-06-27T00:45:28"/>
    <x v="1"/>
    <d v="2015-06-27T00:41:57"/>
    <x v="17"/>
    <n v="3.6"/>
    <n v="3.5"/>
    <x v="2728"/>
  </r>
  <r>
    <x v="0"/>
    <s v="Compressor"/>
    <d v="2015-06-27T00:45:29"/>
    <x v="1"/>
    <d v="2015-06-27T00:41:57"/>
    <x v="17"/>
    <n v="4.5"/>
    <n v="4.7"/>
    <x v="2729"/>
  </r>
  <r>
    <x v="0"/>
    <s v="Compressor"/>
    <d v="2015-06-27T00:45:30"/>
    <x v="1"/>
    <d v="2015-06-27T00:41:57"/>
    <x v="17"/>
    <n v="3.9"/>
    <n v="5.0999999999999996"/>
    <x v="2730"/>
  </r>
  <r>
    <x v="0"/>
    <s v="Compressor"/>
    <d v="2015-06-27T00:45:31"/>
    <x v="1"/>
    <d v="2015-06-27T00:41:57"/>
    <x v="17"/>
    <n v="3.7"/>
    <n v="5.5"/>
    <x v="2731"/>
  </r>
  <r>
    <x v="0"/>
    <s v="Compressor"/>
    <d v="2015-06-27T00:45:32"/>
    <x v="1"/>
    <d v="2015-06-27T00:41:57"/>
    <x v="17"/>
    <n v="5"/>
    <n v="5"/>
    <x v="2732"/>
  </r>
  <r>
    <x v="0"/>
    <s v="Compressor"/>
    <d v="2015-06-27T00:45:33"/>
    <x v="1"/>
    <d v="2015-06-27T00:41:57"/>
    <x v="17"/>
    <n v="3.9"/>
    <n v="3.4"/>
    <x v="2733"/>
  </r>
  <r>
    <x v="0"/>
    <s v="Compressor"/>
    <d v="2015-06-27T00:45:34"/>
    <x v="1"/>
    <d v="2015-06-27T00:41:57"/>
    <x v="17"/>
    <n v="5.2"/>
    <n v="4.3"/>
    <x v="2734"/>
  </r>
  <r>
    <x v="0"/>
    <s v="Compressor"/>
    <d v="2015-06-27T00:45:35"/>
    <x v="1"/>
    <d v="2015-06-27T00:41:57"/>
    <x v="17"/>
    <n v="3.3"/>
    <n v="4.4000000000000004"/>
    <x v="2735"/>
  </r>
  <r>
    <x v="0"/>
    <s v="Compressor"/>
    <d v="2015-06-27T00:45:36"/>
    <x v="1"/>
    <d v="2015-06-27T00:41:57"/>
    <x v="17"/>
    <n v="5.6"/>
    <n v="5.6"/>
    <x v="2736"/>
  </r>
  <r>
    <x v="0"/>
    <s v="Compressor"/>
    <d v="2015-06-27T00:45:37"/>
    <x v="1"/>
    <d v="2015-06-27T00:41:57"/>
    <x v="17"/>
    <n v="3.1"/>
    <n v="3.5"/>
    <x v="2737"/>
  </r>
  <r>
    <x v="0"/>
    <s v="Compressor"/>
    <d v="2015-06-27T00:45:38"/>
    <x v="1"/>
    <d v="2015-06-27T00:41:57"/>
    <x v="17"/>
    <n v="3.8"/>
    <n v="6"/>
    <x v="2738"/>
  </r>
  <r>
    <x v="0"/>
    <s v="Compressor"/>
    <d v="2015-06-27T00:45:39"/>
    <x v="1"/>
    <d v="2015-06-27T00:41:57"/>
    <x v="17"/>
    <n v="5.8"/>
    <n v="5.3"/>
    <x v="2739"/>
  </r>
  <r>
    <x v="0"/>
    <s v="Compressor"/>
    <d v="2015-06-27T00:45:40"/>
    <x v="0"/>
    <d v="2015-06-27T00:45:40"/>
    <x v="18"/>
    <n v="1.4"/>
    <n v="2.8"/>
    <x v="2740"/>
  </r>
  <r>
    <x v="0"/>
    <s v="Compressor"/>
    <d v="2015-06-27T00:45:41"/>
    <x v="0"/>
    <d v="2015-06-27T00:45:40"/>
    <x v="18"/>
    <n v="1.9"/>
    <n v="1.6"/>
    <x v="2741"/>
  </r>
  <r>
    <x v="0"/>
    <s v="Compressor"/>
    <d v="2015-06-27T00:45:42"/>
    <x v="0"/>
    <d v="2015-06-27T00:45:40"/>
    <x v="18"/>
    <n v="2.6"/>
    <n v="2.7"/>
    <x v="2742"/>
  </r>
  <r>
    <x v="0"/>
    <s v="Compressor"/>
    <d v="2015-06-27T00:45:43"/>
    <x v="0"/>
    <d v="2015-06-27T00:45:40"/>
    <x v="18"/>
    <n v="2.7"/>
    <n v="2.6"/>
    <x v="2743"/>
  </r>
  <r>
    <x v="0"/>
    <s v="Compressor"/>
    <d v="2015-06-27T00:45:44"/>
    <x v="0"/>
    <d v="2015-06-27T00:45:40"/>
    <x v="18"/>
    <n v="2.8"/>
    <n v="2.7"/>
    <x v="2744"/>
  </r>
  <r>
    <x v="0"/>
    <s v="Compressor"/>
    <d v="2015-06-27T00:45:45"/>
    <x v="0"/>
    <d v="2015-06-27T00:45:40"/>
    <x v="18"/>
    <n v="2"/>
    <n v="1.9"/>
    <x v="2745"/>
  </r>
  <r>
    <x v="0"/>
    <s v="Compressor"/>
    <d v="2015-06-27T00:45:46"/>
    <x v="0"/>
    <d v="2015-06-27T00:45:40"/>
    <x v="18"/>
    <n v="1.7"/>
    <n v="2.9"/>
    <x v="2746"/>
  </r>
  <r>
    <x v="0"/>
    <s v="Compressor"/>
    <d v="2015-06-27T00:45:47"/>
    <x v="0"/>
    <d v="2015-06-27T00:45:40"/>
    <x v="18"/>
    <n v="2.1"/>
    <n v="1.8"/>
    <x v="2747"/>
  </r>
  <r>
    <x v="0"/>
    <s v="Compressor"/>
    <d v="2015-06-27T00:45:48"/>
    <x v="0"/>
    <d v="2015-06-27T00:45:40"/>
    <x v="18"/>
    <n v="2.7"/>
    <n v="2.9"/>
    <x v="2748"/>
  </r>
  <r>
    <x v="0"/>
    <s v="Compressor"/>
    <d v="2015-06-27T00:45:49"/>
    <x v="0"/>
    <d v="2015-06-27T00:45:40"/>
    <x v="18"/>
    <n v="1.2"/>
    <n v="2"/>
    <x v="2749"/>
  </r>
  <r>
    <x v="0"/>
    <s v="Compressor"/>
    <d v="2015-06-27T00:45:50"/>
    <x v="0"/>
    <d v="2015-06-27T00:45:40"/>
    <x v="18"/>
    <n v="1.1000000000000001"/>
    <n v="1.8"/>
    <x v="2750"/>
  </r>
  <r>
    <x v="0"/>
    <s v="Compressor"/>
    <d v="2015-06-27T00:45:51"/>
    <x v="0"/>
    <d v="2015-06-27T00:45:40"/>
    <x v="18"/>
    <n v="2.4"/>
    <n v="2.2000000000000002"/>
    <x v="2751"/>
  </r>
  <r>
    <x v="0"/>
    <s v="Compressor"/>
    <d v="2015-06-27T00:45:52"/>
    <x v="0"/>
    <d v="2015-06-27T00:45:40"/>
    <x v="18"/>
    <n v="1"/>
    <n v="1.9"/>
    <x v="2752"/>
  </r>
  <r>
    <x v="0"/>
    <s v="Compressor"/>
    <d v="2015-06-27T00:45:53"/>
    <x v="0"/>
    <d v="2015-06-27T00:45:40"/>
    <x v="18"/>
    <n v="2.5"/>
    <n v="2.2000000000000002"/>
    <x v="2753"/>
  </r>
  <r>
    <x v="0"/>
    <s v="Compressor"/>
    <d v="2015-06-27T00:45:54"/>
    <x v="0"/>
    <d v="2015-06-27T00:45:40"/>
    <x v="18"/>
    <n v="1.2"/>
    <n v="1.5"/>
    <x v="2754"/>
  </r>
  <r>
    <x v="0"/>
    <s v="Compressor"/>
    <d v="2015-06-27T00:45:55"/>
    <x v="0"/>
    <d v="2015-06-27T00:45:40"/>
    <x v="18"/>
    <n v="2.8"/>
    <n v="2.9"/>
    <x v="2755"/>
  </r>
  <r>
    <x v="0"/>
    <s v="Compressor"/>
    <d v="2015-06-27T00:45:56"/>
    <x v="0"/>
    <d v="2015-06-27T00:45:40"/>
    <x v="18"/>
    <n v="2.9"/>
    <n v="1.7"/>
    <x v="2756"/>
  </r>
  <r>
    <x v="0"/>
    <s v="Compressor"/>
    <d v="2015-06-27T00:45:57"/>
    <x v="0"/>
    <d v="2015-06-27T00:45:40"/>
    <x v="18"/>
    <n v="3"/>
    <n v="3"/>
    <x v="2757"/>
  </r>
  <r>
    <x v="0"/>
    <s v="Compressor"/>
    <d v="2015-06-27T00:45:58"/>
    <x v="0"/>
    <d v="2015-06-27T00:45:40"/>
    <x v="18"/>
    <n v="3"/>
    <n v="1.3"/>
    <x v="2758"/>
  </r>
  <r>
    <x v="0"/>
    <s v="Compressor"/>
    <d v="2015-06-27T00:45:59"/>
    <x v="0"/>
    <d v="2015-06-27T00:45:40"/>
    <x v="18"/>
    <n v="2"/>
    <n v="1.2"/>
    <x v="2759"/>
  </r>
  <r>
    <x v="0"/>
    <s v="Compressor"/>
    <d v="2015-06-27T00:46:00"/>
    <x v="0"/>
    <d v="2015-06-27T00:45:40"/>
    <x v="18"/>
    <n v="1.1000000000000001"/>
    <n v="2.7"/>
    <x v="2760"/>
  </r>
  <r>
    <x v="0"/>
    <s v="Compressor"/>
    <d v="2015-06-27T00:46:01"/>
    <x v="0"/>
    <d v="2015-06-27T00:45:40"/>
    <x v="18"/>
    <n v="2.8"/>
    <n v="2.2000000000000002"/>
    <x v="2761"/>
  </r>
  <r>
    <x v="0"/>
    <s v="Compressor"/>
    <d v="2015-06-27T00:46:02"/>
    <x v="0"/>
    <d v="2015-06-27T00:45:40"/>
    <x v="18"/>
    <n v="2.4"/>
    <n v="1.5"/>
    <x v="2762"/>
  </r>
  <r>
    <x v="0"/>
    <s v="Compressor"/>
    <d v="2015-06-27T00:46:03"/>
    <x v="0"/>
    <d v="2015-06-27T00:45:40"/>
    <x v="18"/>
    <n v="2.5"/>
    <n v="1.6"/>
    <x v="2763"/>
  </r>
  <r>
    <x v="0"/>
    <s v="Compressor"/>
    <d v="2015-06-27T00:46:04"/>
    <x v="0"/>
    <d v="2015-06-27T00:45:40"/>
    <x v="18"/>
    <n v="2.1"/>
    <n v="2.1"/>
    <x v="2764"/>
  </r>
  <r>
    <x v="0"/>
    <s v="Compressor"/>
    <d v="2015-06-27T00:46:05"/>
    <x v="0"/>
    <d v="2015-06-27T00:45:40"/>
    <x v="18"/>
    <n v="2.6"/>
    <n v="1.3"/>
    <x v="2765"/>
  </r>
  <r>
    <x v="0"/>
    <s v="Compressor"/>
    <d v="2015-06-27T00:46:06"/>
    <x v="0"/>
    <d v="2015-06-27T00:45:40"/>
    <x v="18"/>
    <n v="2.9"/>
    <n v="2.2999999999999998"/>
    <x v="2766"/>
  </r>
  <r>
    <x v="0"/>
    <s v="Compressor"/>
    <d v="2015-06-27T00:46:07"/>
    <x v="0"/>
    <d v="2015-06-27T00:45:40"/>
    <x v="18"/>
    <n v="1.1000000000000001"/>
    <n v="1.1000000000000001"/>
    <x v="2767"/>
  </r>
  <r>
    <x v="0"/>
    <s v="Compressor"/>
    <d v="2015-06-27T00:46:08"/>
    <x v="0"/>
    <d v="2015-06-27T00:45:40"/>
    <x v="18"/>
    <n v="3"/>
    <n v="2.8"/>
    <x v="2768"/>
  </r>
  <r>
    <x v="0"/>
    <s v="Compressor"/>
    <d v="2015-06-27T00:46:09"/>
    <x v="0"/>
    <d v="2015-06-27T00:45:40"/>
    <x v="18"/>
    <n v="1.9"/>
    <n v="3"/>
    <x v="2769"/>
  </r>
  <r>
    <x v="0"/>
    <s v="Compressor"/>
    <d v="2015-06-27T00:46:10"/>
    <x v="0"/>
    <d v="2015-06-27T00:45:40"/>
    <x v="18"/>
    <n v="1.4"/>
    <n v="2"/>
    <x v="2770"/>
  </r>
  <r>
    <x v="0"/>
    <s v="Compressor"/>
    <d v="2015-06-27T00:46:11"/>
    <x v="0"/>
    <d v="2015-06-27T00:45:40"/>
    <x v="18"/>
    <n v="2.2000000000000002"/>
    <n v="2"/>
    <x v="2771"/>
  </r>
  <r>
    <x v="0"/>
    <s v="Compressor"/>
    <d v="2015-06-27T00:46:12"/>
    <x v="0"/>
    <d v="2015-06-27T00:45:40"/>
    <x v="18"/>
    <n v="1.7"/>
    <n v="1.4"/>
    <x v="2772"/>
  </r>
  <r>
    <x v="0"/>
    <s v="Compressor"/>
    <d v="2015-06-27T00:46:13"/>
    <x v="0"/>
    <d v="2015-06-27T00:45:40"/>
    <x v="18"/>
    <n v="3"/>
    <n v="2.5"/>
    <x v="2773"/>
  </r>
  <r>
    <x v="0"/>
    <s v="Compressor"/>
    <d v="2015-06-27T00:46:14"/>
    <x v="0"/>
    <d v="2015-06-27T00:45:40"/>
    <x v="18"/>
    <n v="2.9"/>
    <n v="2.9"/>
    <x v="2774"/>
  </r>
  <r>
    <x v="0"/>
    <s v="Compressor"/>
    <d v="2015-06-27T00:46:15"/>
    <x v="0"/>
    <d v="2015-06-27T00:45:40"/>
    <x v="18"/>
    <n v="1.7"/>
    <n v="3"/>
    <x v="2775"/>
  </r>
  <r>
    <x v="0"/>
    <s v="Compressor"/>
    <d v="2015-06-27T00:46:16"/>
    <x v="0"/>
    <d v="2015-06-27T00:45:40"/>
    <x v="18"/>
    <n v="1.1000000000000001"/>
    <n v="1.1000000000000001"/>
    <x v="2776"/>
  </r>
  <r>
    <x v="0"/>
    <s v="Compressor"/>
    <d v="2015-06-27T00:46:17"/>
    <x v="0"/>
    <d v="2015-06-27T00:45:40"/>
    <x v="18"/>
    <n v="1.6"/>
    <n v="1.3"/>
    <x v="2777"/>
  </r>
  <r>
    <x v="0"/>
    <s v="Compressor"/>
    <d v="2015-06-27T00:46:18"/>
    <x v="0"/>
    <d v="2015-06-27T00:45:40"/>
    <x v="18"/>
    <n v="1.6"/>
    <n v="2.2000000000000002"/>
    <x v="2778"/>
  </r>
  <r>
    <x v="0"/>
    <s v="Compressor"/>
    <d v="2015-06-27T00:46:19"/>
    <x v="0"/>
    <d v="2015-06-27T00:45:40"/>
    <x v="18"/>
    <n v="1.9"/>
    <n v="1.5"/>
    <x v="2779"/>
  </r>
  <r>
    <x v="0"/>
    <s v="Compressor"/>
    <d v="2015-06-27T00:46:20"/>
    <x v="0"/>
    <d v="2015-06-27T00:45:40"/>
    <x v="18"/>
    <n v="2.2000000000000002"/>
    <n v="2.7"/>
    <x v="2780"/>
  </r>
  <r>
    <x v="0"/>
    <s v="Compressor"/>
    <d v="2015-06-27T00:46:21"/>
    <x v="0"/>
    <d v="2015-06-27T00:45:40"/>
    <x v="18"/>
    <n v="2.9"/>
    <n v="1.3"/>
    <x v="2781"/>
  </r>
  <r>
    <x v="0"/>
    <s v="Compressor"/>
    <d v="2015-06-27T00:46:22"/>
    <x v="0"/>
    <d v="2015-06-27T00:45:40"/>
    <x v="18"/>
    <n v="2.2000000000000002"/>
    <n v="1.3"/>
    <x v="2782"/>
  </r>
  <r>
    <x v="0"/>
    <s v="Compressor"/>
    <d v="2015-06-27T00:46:23"/>
    <x v="0"/>
    <d v="2015-06-27T00:45:40"/>
    <x v="18"/>
    <n v="1.2"/>
    <n v="2.2000000000000002"/>
    <x v="2783"/>
  </r>
  <r>
    <x v="0"/>
    <s v="Compressor"/>
    <d v="2015-06-27T00:46:24"/>
    <x v="0"/>
    <d v="2015-06-27T00:45:40"/>
    <x v="18"/>
    <n v="1"/>
    <n v="1.1000000000000001"/>
    <x v="2784"/>
  </r>
  <r>
    <x v="0"/>
    <s v="Compressor"/>
    <d v="2015-06-27T00:46:25"/>
    <x v="0"/>
    <d v="2015-06-27T00:45:40"/>
    <x v="18"/>
    <n v="2.5"/>
    <n v="2.4"/>
    <x v="2785"/>
  </r>
  <r>
    <x v="0"/>
    <s v="Compressor"/>
    <d v="2015-06-27T00:46:26"/>
    <x v="0"/>
    <d v="2015-06-27T00:45:40"/>
    <x v="18"/>
    <n v="1.1000000000000001"/>
    <n v="2.9"/>
    <x v="2786"/>
  </r>
  <r>
    <x v="0"/>
    <s v="Compressor"/>
    <d v="2015-06-27T00:46:27"/>
    <x v="0"/>
    <d v="2015-06-27T00:45:40"/>
    <x v="18"/>
    <n v="2"/>
    <n v="1.5"/>
    <x v="2787"/>
  </r>
  <r>
    <x v="0"/>
    <s v="Compressor"/>
    <d v="2015-06-27T00:46:28"/>
    <x v="0"/>
    <d v="2015-06-27T00:45:40"/>
    <x v="18"/>
    <n v="3"/>
    <n v="1.3"/>
    <x v="2788"/>
  </r>
  <r>
    <x v="0"/>
    <s v="Compressor"/>
    <d v="2015-06-27T00:46:29"/>
    <x v="0"/>
    <d v="2015-06-27T00:45:40"/>
    <x v="18"/>
    <n v="1"/>
    <n v="2.9"/>
    <x v="2789"/>
  </r>
  <r>
    <x v="0"/>
    <s v="Compressor"/>
    <d v="2015-06-27T00:46:30"/>
    <x v="0"/>
    <d v="2015-06-27T00:45:40"/>
    <x v="18"/>
    <n v="1.6"/>
    <n v="2.2000000000000002"/>
    <x v="2790"/>
  </r>
  <r>
    <x v="0"/>
    <s v="Compressor"/>
    <d v="2015-06-27T00:46:31"/>
    <x v="0"/>
    <d v="2015-06-27T00:45:40"/>
    <x v="18"/>
    <n v="2"/>
    <n v="2.2999999999999998"/>
    <x v="2791"/>
  </r>
  <r>
    <x v="0"/>
    <s v="Compressor"/>
    <d v="2015-06-27T00:46:32"/>
    <x v="0"/>
    <d v="2015-06-27T00:45:40"/>
    <x v="18"/>
    <n v="1.9"/>
    <n v="2.2000000000000002"/>
    <x v="2792"/>
  </r>
  <r>
    <x v="0"/>
    <s v="Compressor"/>
    <d v="2015-06-27T00:46:33"/>
    <x v="0"/>
    <d v="2015-06-27T00:45:40"/>
    <x v="18"/>
    <n v="1.6"/>
    <n v="2.2999999999999998"/>
    <x v="2793"/>
  </r>
  <r>
    <x v="0"/>
    <s v="Compressor"/>
    <d v="2015-06-27T00:46:34"/>
    <x v="0"/>
    <d v="2015-06-27T00:45:40"/>
    <x v="18"/>
    <n v="1.7"/>
    <n v="2.8"/>
    <x v="2794"/>
  </r>
  <r>
    <x v="0"/>
    <s v="Compressor"/>
    <d v="2015-06-27T00:46:35"/>
    <x v="0"/>
    <d v="2015-06-27T00:45:40"/>
    <x v="18"/>
    <n v="1.7"/>
    <n v="2.8"/>
    <x v="2795"/>
  </r>
  <r>
    <x v="0"/>
    <s v="Compressor"/>
    <d v="2015-06-27T00:46:36"/>
    <x v="0"/>
    <d v="2015-06-27T00:45:40"/>
    <x v="18"/>
    <n v="2.2000000000000002"/>
    <n v="3"/>
    <x v="2796"/>
  </r>
  <r>
    <x v="0"/>
    <s v="Compressor"/>
    <d v="2015-06-27T00:46:37"/>
    <x v="0"/>
    <d v="2015-06-27T00:45:40"/>
    <x v="18"/>
    <n v="1.3"/>
    <n v="1.4"/>
    <x v="2797"/>
  </r>
  <r>
    <x v="0"/>
    <s v="Compressor"/>
    <d v="2015-06-27T00:46:38"/>
    <x v="0"/>
    <d v="2015-06-27T00:45:40"/>
    <x v="18"/>
    <n v="2"/>
    <n v="1.2"/>
    <x v="2798"/>
  </r>
  <r>
    <x v="0"/>
    <s v="Compressor"/>
    <d v="2015-06-27T00:46:39"/>
    <x v="0"/>
    <d v="2015-06-27T00:45:40"/>
    <x v="18"/>
    <n v="2.7"/>
    <n v="2.7"/>
    <x v="2799"/>
  </r>
  <r>
    <x v="0"/>
    <s v="Compressor"/>
    <d v="2015-06-27T00:46:40"/>
    <x v="0"/>
    <d v="2015-06-27T00:45:40"/>
    <x v="18"/>
    <n v="2.8"/>
    <n v="2.5"/>
    <x v="2800"/>
  </r>
  <r>
    <x v="0"/>
    <s v="Compressor"/>
    <d v="2015-06-27T00:46:41"/>
    <x v="0"/>
    <d v="2015-06-27T00:45:40"/>
    <x v="18"/>
    <n v="3"/>
    <n v="2.6"/>
    <x v="2801"/>
  </r>
  <r>
    <x v="0"/>
    <s v="Compressor"/>
    <d v="2015-06-27T00:46:42"/>
    <x v="0"/>
    <d v="2015-06-27T00:45:40"/>
    <x v="18"/>
    <n v="1.8"/>
    <n v="2.1"/>
    <x v="2802"/>
  </r>
  <r>
    <x v="0"/>
    <s v="Compressor"/>
    <d v="2015-06-27T00:46:43"/>
    <x v="0"/>
    <d v="2015-06-27T00:45:40"/>
    <x v="18"/>
    <n v="2.4"/>
    <n v="2.2000000000000002"/>
    <x v="2803"/>
  </r>
  <r>
    <x v="0"/>
    <s v="Compressor"/>
    <d v="2015-06-27T00:46:44"/>
    <x v="0"/>
    <d v="2015-06-27T00:45:40"/>
    <x v="18"/>
    <n v="1.6"/>
    <n v="1.1000000000000001"/>
    <x v="2804"/>
  </r>
  <r>
    <x v="0"/>
    <s v="Compressor"/>
    <d v="2015-06-27T00:46:45"/>
    <x v="0"/>
    <d v="2015-06-27T00:45:40"/>
    <x v="18"/>
    <n v="1.8"/>
    <n v="1.7"/>
    <x v="2805"/>
  </r>
  <r>
    <x v="0"/>
    <s v="Compressor"/>
    <d v="2015-06-27T00:46:46"/>
    <x v="0"/>
    <d v="2015-06-27T00:45:40"/>
    <x v="18"/>
    <n v="2.2999999999999998"/>
    <n v="3"/>
    <x v="2806"/>
  </r>
  <r>
    <x v="0"/>
    <s v="Compressor"/>
    <d v="2015-06-27T00:46:47"/>
    <x v="0"/>
    <d v="2015-06-27T00:45:40"/>
    <x v="18"/>
    <n v="1.3"/>
    <n v="1.1000000000000001"/>
    <x v="2807"/>
  </r>
  <r>
    <x v="0"/>
    <s v="Compressor"/>
    <d v="2015-06-27T00:46:48"/>
    <x v="0"/>
    <d v="2015-06-27T00:45:40"/>
    <x v="18"/>
    <n v="1"/>
    <n v="2.2999999999999998"/>
    <x v="2808"/>
  </r>
  <r>
    <x v="0"/>
    <s v="Compressor"/>
    <d v="2015-06-27T00:46:49"/>
    <x v="0"/>
    <d v="2015-06-27T00:45:40"/>
    <x v="18"/>
    <n v="2.5"/>
    <n v="2"/>
    <x v="2809"/>
  </r>
  <r>
    <x v="0"/>
    <s v="Compressor"/>
    <d v="2015-06-27T00:46:50"/>
    <x v="0"/>
    <d v="2015-06-27T00:45:40"/>
    <x v="18"/>
    <n v="1.8"/>
    <n v="1.4"/>
    <x v="2810"/>
  </r>
  <r>
    <x v="0"/>
    <s v="Compressor"/>
    <d v="2015-06-27T00:46:51"/>
    <x v="0"/>
    <d v="2015-06-27T00:45:40"/>
    <x v="18"/>
    <n v="1"/>
    <n v="1.3"/>
    <x v="2811"/>
  </r>
  <r>
    <x v="0"/>
    <s v="Compressor"/>
    <d v="2015-06-27T00:46:52"/>
    <x v="0"/>
    <d v="2015-06-27T00:45:40"/>
    <x v="18"/>
    <n v="2.7"/>
    <n v="2.9"/>
    <x v="2812"/>
  </r>
  <r>
    <x v="0"/>
    <s v="Compressor"/>
    <d v="2015-06-27T00:46:53"/>
    <x v="0"/>
    <d v="2015-06-27T00:45:40"/>
    <x v="18"/>
    <n v="3"/>
    <n v="2.4"/>
    <x v="2813"/>
  </r>
  <r>
    <x v="0"/>
    <s v="Compressor"/>
    <d v="2015-06-27T00:46:54"/>
    <x v="0"/>
    <d v="2015-06-27T00:45:40"/>
    <x v="18"/>
    <n v="2.8"/>
    <n v="1.4"/>
    <x v="2814"/>
  </r>
  <r>
    <x v="0"/>
    <s v="Compressor"/>
    <d v="2015-06-27T00:46:55"/>
    <x v="0"/>
    <d v="2015-06-27T00:45:40"/>
    <x v="18"/>
    <n v="2.6"/>
    <n v="1.2"/>
    <x v="2815"/>
  </r>
  <r>
    <x v="0"/>
    <s v="Compressor"/>
    <d v="2015-06-27T00:46:56"/>
    <x v="0"/>
    <d v="2015-06-27T00:45:40"/>
    <x v="18"/>
    <n v="2.2999999999999998"/>
    <n v="1.1000000000000001"/>
    <x v="2816"/>
  </r>
  <r>
    <x v="0"/>
    <s v="Compressor"/>
    <d v="2015-06-27T00:46:57"/>
    <x v="0"/>
    <d v="2015-06-27T00:45:40"/>
    <x v="18"/>
    <n v="3"/>
    <n v="1.3"/>
    <x v="2817"/>
  </r>
  <r>
    <x v="0"/>
    <s v="Compressor"/>
    <d v="2015-06-27T00:46:58"/>
    <x v="0"/>
    <d v="2015-06-27T00:45:40"/>
    <x v="18"/>
    <n v="3"/>
    <n v="1.5"/>
    <x v="2818"/>
  </r>
  <r>
    <x v="0"/>
    <s v="Compressor"/>
    <d v="2015-06-27T00:46:59"/>
    <x v="0"/>
    <d v="2015-06-27T00:45:40"/>
    <x v="18"/>
    <n v="1.7"/>
    <n v="1.1000000000000001"/>
    <x v="2819"/>
  </r>
  <r>
    <x v="0"/>
    <s v="Compressor"/>
    <d v="2015-06-27T00:47:00"/>
    <x v="0"/>
    <d v="2015-06-27T00:45:40"/>
    <x v="18"/>
    <n v="1.1000000000000001"/>
    <n v="2.2000000000000002"/>
    <x v="2820"/>
  </r>
  <r>
    <x v="0"/>
    <s v="Compressor"/>
    <d v="2015-06-27T00:47:01"/>
    <x v="0"/>
    <d v="2015-06-27T00:45:40"/>
    <x v="18"/>
    <n v="1.3"/>
    <n v="2.7"/>
    <x v="2821"/>
  </r>
  <r>
    <x v="0"/>
    <s v="Compressor"/>
    <d v="2015-06-27T00:47:02"/>
    <x v="0"/>
    <d v="2015-06-27T00:45:40"/>
    <x v="18"/>
    <n v="1.8"/>
    <n v="1.6"/>
    <x v="2822"/>
  </r>
  <r>
    <x v="0"/>
    <s v="Compressor"/>
    <d v="2015-06-27T00:47:03"/>
    <x v="0"/>
    <d v="2015-06-27T00:45:40"/>
    <x v="18"/>
    <n v="1.3"/>
    <n v="3"/>
    <x v="2823"/>
  </r>
  <r>
    <x v="0"/>
    <s v="Compressor"/>
    <d v="2015-06-27T00:47:04"/>
    <x v="0"/>
    <d v="2015-06-27T00:45:40"/>
    <x v="18"/>
    <n v="1.3"/>
    <n v="2.1"/>
    <x v="2824"/>
  </r>
  <r>
    <x v="0"/>
    <s v="Compressor"/>
    <d v="2015-06-27T00:47:05"/>
    <x v="0"/>
    <d v="2015-06-27T00:45:40"/>
    <x v="18"/>
    <n v="1.9"/>
    <n v="1.1000000000000001"/>
    <x v="2825"/>
  </r>
  <r>
    <x v="0"/>
    <s v="Compressor"/>
    <d v="2015-06-27T00:47:06"/>
    <x v="0"/>
    <d v="2015-06-27T00:45:40"/>
    <x v="18"/>
    <n v="1.6"/>
    <n v="1.6"/>
    <x v="2826"/>
  </r>
  <r>
    <x v="0"/>
    <s v="Compressor"/>
    <d v="2015-06-27T00:47:07"/>
    <x v="0"/>
    <d v="2015-06-27T00:45:40"/>
    <x v="18"/>
    <n v="2.2000000000000002"/>
    <n v="3"/>
    <x v="2827"/>
  </r>
  <r>
    <x v="0"/>
    <s v="Compressor"/>
    <d v="2015-06-27T00:47:08"/>
    <x v="0"/>
    <d v="2015-06-27T00:45:40"/>
    <x v="18"/>
    <n v="2.2999999999999998"/>
    <n v="1.8"/>
    <x v="2828"/>
  </r>
  <r>
    <x v="0"/>
    <s v="Compressor"/>
    <d v="2015-06-27T00:47:09"/>
    <x v="0"/>
    <d v="2015-06-27T00:45:40"/>
    <x v="18"/>
    <n v="2.2000000000000002"/>
    <n v="2"/>
    <x v="2829"/>
  </r>
  <r>
    <x v="0"/>
    <s v="Compressor"/>
    <d v="2015-06-27T00:47:10"/>
    <x v="0"/>
    <d v="2015-06-27T00:45:40"/>
    <x v="18"/>
    <n v="2.4"/>
    <n v="2.2000000000000002"/>
    <x v="2830"/>
  </r>
  <r>
    <x v="0"/>
    <s v="Compressor"/>
    <d v="2015-06-27T00:47:11"/>
    <x v="0"/>
    <d v="2015-06-27T00:45:40"/>
    <x v="18"/>
    <n v="2.8"/>
    <n v="1.7"/>
    <x v="2831"/>
  </r>
  <r>
    <x v="0"/>
    <s v="Compressor"/>
    <d v="2015-06-27T00:47:12"/>
    <x v="0"/>
    <d v="2015-06-27T00:45:40"/>
    <x v="18"/>
    <n v="2.1"/>
    <n v="1.1000000000000001"/>
    <x v="2832"/>
  </r>
  <r>
    <x v="0"/>
    <s v="Compressor"/>
    <d v="2015-06-27T00:47:13"/>
    <x v="0"/>
    <d v="2015-06-27T00:45:40"/>
    <x v="18"/>
    <n v="2.4"/>
    <n v="2.7"/>
    <x v="2833"/>
  </r>
  <r>
    <x v="0"/>
    <s v="Compressor"/>
    <d v="2015-06-27T00:47:14"/>
    <x v="0"/>
    <d v="2015-06-27T00:45:40"/>
    <x v="18"/>
    <n v="2.7"/>
    <n v="2.1"/>
    <x v="2834"/>
  </r>
  <r>
    <x v="0"/>
    <s v="Compressor"/>
    <d v="2015-06-27T00:47:15"/>
    <x v="0"/>
    <d v="2015-06-27T00:45:40"/>
    <x v="18"/>
    <n v="2.2999999999999998"/>
    <n v="2.2999999999999998"/>
    <x v="2835"/>
  </r>
  <r>
    <x v="0"/>
    <s v="Compressor"/>
    <d v="2015-06-27T00:47:16"/>
    <x v="0"/>
    <d v="2015-06-27T00:45:40"/>
    <x v="18"/>
    <n v="1.6"/>
    <n v="1.8"/>
    <x v="2836"/>
  </r>
  <r>
    <x v="0"/>
    <s v="Compressor"/>
    <d v="2015-06-27T00:47:17"/>
    <x v="0"/>
    <d v="2015-06-27T00:45:40"/>
    <x v="18"/>
    <n v="2.8"/>
    <n v="2.5"/>
    <x v="2837"/>
  </r>
  <r>
    <x v="0"/>
    <s v="Compressor"/>
    <d v="2015-06-27T00:47:18"/>
    <x v="0"/>
    <d v="2015-06-27T00:45:40"/>
    <x v="18"/>
    <n v="1.9"/>
    <n v="1.1000000000000001"/>
    <x v="2838"/>
  </r>
  <r>
    <x v="0"/>
    <s v="Compressor"/>
    <d v="2015-06-27T00:47:19"/>
    <x v="0"/>
    <d v="2015-06-27T00:45:40"/>
    <x v="18"/>
    <n v="1.5"/>
    <n v="1"/>
    <x v="2839"/>
  </r>
  <r>
    <x v="0"/>
    <s v="Compressor"/>
    <d v="2015-06-27T00:47:20"/>
    <x v="0"/>
    <d v="2015-06-27T00:45:40"/>
    <x v="18"/>
    <n v="1"/>
    <n v="2.2000000000000002"/>
    <x v="2840"/>
  </r>
  <r>
    <x v="0"/>
    <s v="Compressor"/>
    <d v="2015-06-27T00:47:21"/>
    <x v="0"/>
    <d v="2015-06-27T00:45:40"/>
    <x v="18"/>
    <n v="1.1000000000000001"/>
    <n v="1.7"/>
    <x v="2841"/>
  </r>
  <r>
    <x v="0"/>
    <s v="Compressor"/>
    <d v="2015-06-27T00:47:22"/>
    <x v="0"/>
    <d v="2015-06-27T00:45:40"/>
    <x v="18"/>
    <n v="2.1"/>
    <n v="1.9"/>
    <x v="2842"/>
  </r>
  <r>
    <x v="0"/>
    <s v="Compressor"/>
    <d v="2015-06-27T00:47:23"/>
    <x v="0"/>
    <d v="2015-06-27T00:45:40"/>
    <x v="18"/>
    <n v="1.6"/>
    <n v="1.9"/>
    <x v="2843"/>
  </r>
  <r>
    <x v="0"/>
    <s v="Compressor"/>
    <d v="2015-06-27T00:47:24"/>
    <x v="0"/>
    <d v="2015-06-27T00:45:40"/>
    <x v="18"/>
    <n v="2.2999999999999998"/>
    <n v="1.8"/>
    <x v="2844"/>
  </r>
  <r>
    <x v="0"/>
    <s v="Compressor"/>
    <d v="2015-06-27T00:47:25"/>
    <x v="0"/>
    <d v="2015-06-27T00:45:40"/>
    <x v="18"/>
    <n v="1.5"/>
    <n v="2.1"/>
    <x v="2845"/>
  </r>
  <r>
    <x v="0"/>
    <s v="Compressor"/>
    <d v="2015-06-27T00:47:26"/>
    <x v="0"/>
    <d v="2015-06-27T00:45:40"/>
    <x v="18"/>
    <n v="1.1000000000000001"/>
    <n v="1.6"/>
    <x v="2846"/>
  </r>
  <r>
    <x v="0"/>
    <s v="Compressor"/>
    <d v="2015-06-27T00:47:27"/>
    <x v="0"/>
    <d v="2015-06-27T00:45:40"/>
    <x v="18"/>
    <n v="1.9"/>
    <n v="2.9"/>
    <x v="2847"/>
  </r>
  <r>
    <x v="0"/>
    <s v="Compressor"/>
    <d v="2015-06-27T00:47:28"/>
    <x v="0"/>
    <d v="2015-06-27T00:45:40"/>
    <x v="18"/>
    <n v="2.2999999999999998"/>
    <n v="2.7"/>
    <x v="2848"/>
  </r>
  <r>
    <x v="0"/>
    <s v="Compressor"/>
    <d v="2015-06-27T00:47:29"/>
    <x v="0"/>
    <d v="2015-06-27T00:45:40"/>
    <x v="18"/>
    <n v="1.4"/>
    <n v="2.7"/>
    <x v="2849"/>
  </r>
  <r>
    <x v="0"/>
    <s v="Compressor"/>
    <d v="2015-06-27T00:47:30"/>
    <x v="0"/>
    <d v="2015-06-27T00:45:40"/>
    <x v="18"/>
    <n v="2.8"/>
    <n v="2.2000000000000002"/>
    <x v="2850"/>
  </r>
  <r>
    <x v="0"/>
    <s v="Compressor"/>
    <d v="2015-06-27T00:47:31"/>
    <x v="0"/>
    <d v="2015-06-27T00:45:40"/>
    <x v="18"/>
    <n v="1.2"/>
    <n v="2.2000000000000002"/>
    <x v="2851"/>
  </r>
  <r>
    <x v="0"/>
    <s v="Compressor"/>
    <d v="2015-06-27T00:47:32"/>
    <x v="0"/>
    <d v="2015-06-27T00:45:40"/>
    <x v="18"/>
    <n v="2.2999999999999998"/>
    <n v="1.7"/>
    <x v="2852"/>
  </r>
  <r>
    <x v="0"/>
    <s v="Compressor"/>
    <d v="2015-06-27T00:47:33"/>
    <x v="0"/>
    <d v="2015-06-27T00:45:40"/>
    <x v="18"/>
    <n v="1.4"/>
    <n v="1.2"/>
    <x v="2853"/>
  </r>
  <r>
    <x v="0"/>
    <s v="Compressor"/>
    <d v="2015-06-27T00:47:34"/>
    <x v="0"/>
    <d v="2015-06-27T00:45:40"/>
    <x v="18"/>
    <n v="1.2"/>
    <n v="1.9"/>
    <x v="2854"/>
  </r>
  <r>
    <x v="0"/>
    <s v="Compressor"/>
    <d v="2015-06-27T00:47:35"/>
    <x v="0"/>
    <d v="2015-06-27T00:45:40"/>
    <x v="18"/>
    <n v="1.4"/>
    <n v="3"/>
    <x v="2855"/>
  </r>
  <r>
    <x v="0"/>
    <s v="Compressor"/>
    <d v="2015-06-27T00:47:36"/>
    <x v="0"/>
    <d v="2015-06-27T00:45:40"/>
    <x v="18"/>
    <n v="1.1000000000000001"/>
    <n v="2.8"/>
    <x v="2856"/>
  </r>
  <r>
    <x v="0"/>
    <s v="Compressor"/>
    <d v="2015-06-27T00:47:37"/>
    <x v="0"/>
    <d v="2015-06-27T00:45:40"/>
    <x v="18"/>
    <n v="2.2999999999999998"/>
    <n v="2.7"/>
    <x v="2857"/>
  </r>
  <r>
    <x v="0"/>
    <s v="Compressor"/>
    <d v="2015-06-27T00:47:38"/>
    <x v="0"/>
    <d v="2015-06-27T00:45:40"/>
    <x v="18"/>
    <n v="2.7"/>
    <n v="1"/>
    <x v="2858"/>
  </r>
  <r>
    <x v="0"/>
    <s v="Compressor"/>
    <d v="2015-06-27T00:47:39"/>
    <x v="0"/>
    <d v="2015-06-27T00:45:40"/>
    <x v="18"/>
    <n v="1.7"/>
    <n v="1.6"/>
    <x v="2859"/>
  </r>
  <r>
    <x v="0"/>
    <s v="Compressor"/>
    <d v="2015-06-27T00:47:40"/>
    <x v="1"/>
    <d v="2015-06-27T00:47:40"/>
    <x v="19"/>
    <n v="4.4000000000000004"/>
    <n v="4.3"/>
    <x v="2860"/>
  </r>
  <r>
    <x v="0"/>
    <s v="Compressor"/>
    <d v="2015-06-27T00:47:41"/>
    <x v="1"/>
    <d v="2015-06-27T00:47:40"/>
    <x v="19"/>
    <n v="3.4"/>
    <n v="3.2"/>
    <x v="2861"/>
  </r>
  <r>
    <x v="0"/>
    <s v="Compressor"/>
    <d v="2015-06-27T00:47:42"/>
    <x v="1"/>
    <d v="2015-06-27T00:47:40"/>
    <x v="19"/>
    <n v="3.3"/>
    <n v="4.3"/>
    <x v="2862"/>
  </r>
  <r>
    <x v="0"/>
    <s v="Compressor"/>
    <d v="2015-06-27T00:47:43"/>
    <x v="1"/>
    <d v="2015-06-27T00:47:40"/>
    <x v="19"/>
    <n v="5"/>
    <n v="3.6"/>
    <x v="2863"/>
  </r>
  <r>
    <x v="0"/>
    <s v="Compressor"/>
    <d v="2015-06-27T00:47:44"/>
    <x v="1"/>
    <d v="2015-06-27T00:47:40"/>
    <x v="19"/>
    <n v="4.7"/>
    <n v="5.2"/>
    <x v="2864"/>
  </r>
  <r>
    <x v="0"/>
    <s v="Compressor"/>
    <d v="2015-06-27T00:47:45"/>
    <x v="1"/>
    <d v="2015-06-27T00:47:40"/>
    <x v="19"/>
    <n v="3.4"/>
    <n v="5.5"/>
    <x v="2865"/>
  </r>
  <r>
    <x v="0"/>
    <s v="Compressor"/>
    <d v="2015-06-27T00:47:46"/>
    <x v="1"/>
    <d v="2015-06-27T00:47:40"/>
    <x v="19"/>
    <n v="4.7"/>
    <n v="3.9"/>
    <x v="2866"/>
  </r>
  <r>
    <x v="0"/>
    <s v="Compressor"/>
    <d v="2015-06-27T00:47:47"/>
    <x v="1"/>
    <d v="2015-06-27T00:47:40"/>
    <x v="19"/>
    <n v="5.4"/>
    <n v="5.7"/>
    <x v="2867"/>
  </r>
  <r>
    <x v="0"/>
    <s v="Compressor"/>
    <d v="2015-06-27T00:47:48"/>
    <x v="1"/>
    <d v="2015-06-27T00:47:40"/>
    <x v="19"/>
    <n v="6"/>
    <n v="3.6"/>
    <x v="2868"/>
  </r>
  <r>
    <x v="0"/>
    <s v="Compressor"/>
    <d v="2015-06-27T00:47:49"/>
    <x v="1"/>
    <d v="2015-06-27T00:47:40"/>
    <x v="19"/>
    <n v="3.5"/>
    <n v="5.3"/>
    <x v="2869"/>
  </r>
  <r>
    <x v="0"/>
    <s v="Compressor"/>
    <d v="2015-06-27T00:47:50"/>
    <x v="1"/>
    <d v="2015-06-27T00:47:40"/>
    <x v="19"/>
    <n v="5.6"/>
    <n v="4.7"/>
    <x v="2870"/>
  </r>
  <r>
    <x v="0"/>
    <s v="Compressor"/>
    <d v="2015-06-27T00:47:51"/>
    <x v="1"/>
    <d v="2015-06-27T00:47:40"/>
    <x v="19"/>
    <n v="5.4"/>
    <n v="3.6"/>
    <x v="2871"/>
  </r>
  <r>
    <x v="0"/>
    <s v="Compressor"/>
    <d v="2015-06-27T00:47:52"/>
    <x v="1"/>
    <d v="2015-06-27T00:47:40"/>
    <x v="19"/>
    <n v="5.2"/>
    <n v="3.9"/>
    <x v="2872"/>
  </r>
  <r>
    <x v="0"/>
    <s v="Compressor"/>
    <d v="2015-06-27T00:47:53"/>
    <x v="1"/>
    <d v="2015-06-27T00:47:40"/>
    <x v="19"/>
    <n v="4.2"/>
    <n v="3.1"/>
    <x v="2873"/>
  </r>
  <r>
    <x v="0"/>
    <s v="Compressor"/>
    <d v="2015-06-27T00:47:54"/>
    <x v="1"/>
    <d v="2015-06-27T00:47:40"/>
    <x v="19"/>
    <n v="4.8"/>
    <n v="4.5999999999999996"/>
    <x v="2874"/>
  </r>
  <r>
    <x v="0"/>
    <s v="Compressor"/>
    <d v="2015-06-27T00:47:55"/>
    <x v="1"/>
    <d v="2015-06-27T00:47:40"/>
    <x v="19"/>
    <n v="4.9000000000000004"/>
    <n v="3.6"/>
    <x v="2875"/>
  </r>
  <r>
    <x v="0"/>
    <s v="Compressor"/>
    <d v="2015-06-27T00:47:56"/>
    <x v="1"/>
    <d v="2015-06-27T00:47:40"/>
    <x v="19"/>
    <n v="6"/>
    <n v="3.6"/>
    <x v="2876"/>
  </r>
  <r>
    <x v="0"/>
    <s v="Compressor"/>
    <d v="2015-06-27T00:47:57"/>
    <x v="1"/>
    <d v="2015-06-27T00:47:40"/>
    <x v="19"/>
    <n v="5.6"/>
    <n v="4.4000000000000004"/>
    <x v="2877"/>
  </r>
  <r>
    <x v="0"/>
    <s v="Compressor"/>
    <d v="2015-06-27T00:47:58"/>
    <x v="1"/>
    <d v="2015-06-27T00:47:40"/>
    <x v="19"/>
    <n v="4.9000000000000004"/>
    <n v="3.4"/>
    <x v="2878"/>
  </r>
  <r>
    <x v="0"/>
    <s v="Compressor"/>
    <d v="2015-06-27T00:47:59"/>
    <x v="1"/>
    <d v="2015-06-27T00:47:40"/>
    <x v="19"/>
    <n v="3.4"/>
    <n v="5.0999999999999996"/>
    <x v="2879"/>
  </r>
  <r>
    <x v="0"/>
    <s v="Compressor"/>
    <d v="2015-06-27T00:48:00"/>
    <x v="1"/>
    <d v="2015-06-27T00:47:40"/>
    <x v="19"/>
    <n v="3"/>
    <n v="3.2"/>
    <x v="2880"/>
  </r>
  <r>
    <x v="0"/>
    <s v="Compressor"/>
    <d v="2015-06-27T00:48:01"/>
    <x v="1"/>
    <d v="2015-06-27T00:47:40"/>
    <x v="19"/>
    <n v="5.3"/>
    <n v="4.3"/>
    <x v="2881"/>
  </r>
  <r>
    <x v="0"/>
    <s v="Compressor"/>
    <d v="2015-06-27T00:48:02"/>
    <x v="1"/>
    <d v="2015-06-27T00:47:40"/>
    <x v="19"/>
    <n v="4.2"/>
    <n v="3.2"/>
    <x v="2882"/>
  </r>
  <r>
    <x v="0"/>
    <s v="Compressor"/>
    <d v="2015-06-27T00:48:03"/>
    <x v="1"/>
    <d v="2015-06-27T00:47:40"/>
    <x v="19"/>
    <n v="6"/>
    <n v="4"/>
    <x v="2883"/>
  </r>
  <r>
    <x v="0"/>
    <s v="Compressor"/>
    <d v="2015-06-27T00:48:04"/>
    <x v="1"/>
    <d v="2015-06-27T00:47:40"/>
    <x v="19"/>
    <n v="3.4"/>
    <n v="3.8"/>
    <x v="2884"/>
  </r>
  <r>
    <x v="0"/>
    <s v="Compressor"/>
    <d v="2015-06-27T00:48:05"/>
    <x v="1"/>
    <d v="2015-06-27T00:47:40"/>
    <x v="19"/>
    <n v="6"/>
    <n v="4.3"/>
    <x v="2885"/>
  </r>
  <r>
    <x v="0"/>
    <s v="Compressor"/>
    <d v="2015-06-27T00:48:06"/>
    <x v="1"/>
    <d v="2015-06-27T00:47:40"/>
    <x v="19"/>
    <n v="5.4"/>
    <n v="4.9000000000000004"/>
    <x v="2886"/>
  </r>
  <r>
    <x v="0"/>
    <s v="Compressor"/>
    <d v="2015-06-27T00:48:07"/>
    <x v="1"/>
    <d v="2015-06-27T00:47:40"/>
    <x v="19"/>
    <n v="5.2"/>
    <n v="3.1"/>
    <x v="2887"/>
  </r>
  <r>
    <x v="0"/>
    <s v="Compressor"/>
    <d v="2015-06-27T00:48:08"/>
    <x v="1"/>
    <d v="2015-06-27T00:47:40"/>
    <x v="19"/>
    <n v="3.3"/>
    <n v="4.8"/>
    <x v="2888"/>
  </r>
  <r>
    <x v="0"/>
    <s v="Compressor"/>
    <d v="2015-06-27T00:48:09"/>
    <x v="1"/>
    <d v="2015-06-27T00:47:40"/>
    <x v="19"/>
    <n v="5.3"/>
    <n v="5"/>
    <x v="2889"/>
  </r>
  <r>
    <x v="0"/>
    <s v="Compressor"/>
    <d v="2015-06-27T00:48:10"/>
    <x v="1"/>
    <d v="2015-06-27T00:47:40"/>
    <x v="19"/>
    <n v="4.7"/>
    <n v="5.0999999999999996"/>
    <x v="2890"/>
  </r>
  <r>
    <x v="0"/>
    <s v="Compressor"/>
    <d v="2015-06-27T00:48:11"/>
    <x v="1"/>
    <d v="2015-06-27T00:47:40"/>
    <x v="19"/>
    <n v="3.5"/>
    <n v="5.0999999999999996"/>
    <x v="2891"/>
  </r>
  <r>
    <x v="0"/>
    <s v="Compressor"/>
    <d v="2015-06-27T00:48:12"/>
    <x v="1"/>
    <d v="2015-06-27T00:47:40"/>
    <x v="19"/>
    <n v="6"/>
    <n v="5.5"/>
    <x v="2892"/>
  </r>
  <r>
    <x v="0"/>
    <s v="Compressor"/>
    <d v="2015-06-27T00:48:13"/>
    <x v="1"/>
    <d v="2015-06-27T00:47:40"/>
    <x v="19"/>
    <n v="3.3"/>
    <n v="4.0999999999999996"/>
    <x v="2893"/>
  </r>
  <r>
    <x v="0"/>
    <s v="Compressor"/>
    <d v="2015-06-27T00:48:14"/>
    <x v="1"/>
    <d v="2015-06-27T00:47:40"/>
    <x v="19"/>
    <n v="5.2"/>
    <n v="5.6"/>
    <x v="2894"/>
  </r>
  <r>
    <x v="0"/>
    <s v="Compressor"/>
    <d v="2015-06-27T00:48:15"/>
    <x v="1"/>
    <d v="2015-06-27T00:47:40"/>
    <x v="19"/>
    <n v="5.8"/>
    <n v="5"/>
    <x v="2895"/>
  </r>
  <r>
    <x v="0"/>
    <s v="Compressor"/>
    <d v="2015-06-27T00:48:16"/>
    <x v="1"/>
    <d v="2015-06-27T00:47:40"/>
    <x v="19"/>
    <n v="4.5"/>
    <n v="5.3"/>
    <x v="2896"/>
  </r>
  <r>
    <x v="0"/>
    <s v="Compressor"/>
    <d v="2015-06-27T00:48:17"/>
    <x v="1"/>
    <d v="2015-06-27T00:47:40"/>
    <x v="19"/>
    <n v="4.3"/>
    <n v="3"/>
    <x v="2897"/>
  </r>
  <r>
    <x v="0"/>
    <s v="Compressor"/>
    <d v="2015-06-27T00:48:18"/>
    <x v="1"/>
    <d v="2015-06-27T00:47:40"/>
    <x v="19"/>
    <n v="5.2"/>
    <n v="5.4"/>
    <x v="2898"/>
  </r>
  <r>
    <x v="0"/>
    <s v="Compressor"/>
    <d v="2015-06-27T00:48:19"/>
    <x v="1"/>
    <d v="2015-06-27T00:47:40"/>
    <x v="19"/>
    <n v="4.4000000000000004"/>
    <n v="5.8"/>
    <x v="2899"/>
  </r>
  <r>
    <x v="0"/>
    <s v="Compressor"/>
    <d v="2015-06-27T00:48:20"/>
    <x v="1"/>
    <d v="2015-06-27T00:47:40"/>
    <x v="19"/>
    <n v="4.5"/>
    <n v="5.3"/>
    <x v="2900"/>
  </r>
  <r>
    <x v="0"/>
    <s v="Compressor"/>
    <d v="2015-06-27T00:48:21"/>
    <x v="1"/>
    <d v="2015-06-27T00:47:40"/>
    <x v="19"/>
    <n v="5.8"/>
    <n v="5.3"/>
    <x v="2901"/>
  </r>
  <r>
    <x v="0"/>
    <s v="Compressor"/>
    <d v="2015-06-27T00:48:22"/>
    <x v="1"/>
    <d v="2015-06-27T00:47:40"/>
    <x v="19"/>
    <n v="6"/>
    <n v="3.1"/>
    <x v="2902"/>
  </r>
  <r>
    <x v="0"/>
    <s v="Compressor"/>
    <d v="2015-06-27T00:48:23"/>
    <x v="1"/>
    <d v="2015-06-27T00:47:40"/>
    <x v="19"/>
    <n v="5.4"/>
    <n v="4.5999999999999996"/>
    <x v="2903"/>
  </r>
  <r>
    <x v="0"/>
    <s v="Compressor"/>
    <d v="2015-06-27T00:48:24"/>
    <x v="1"/>
    <d v="2015-06-27T00:47:40"/>
    <x v="19"/>
    <n v="3.9"/>
    <n v="4.8"/>
    <x v="2904"/>
  </r>
  <r>
    <x v="0"/>
    <s v="Compressor"/>
    <d v="2015-06-27T00:48:25"/>
    <x v="1"/>
    <d v="2015-06-27T00:47:40"/>
    <x v="19"/>
    <n v="6"/>
    <n v="4"/>
    <x v="2905"/>
  </r>
  <r>
    <x v="0"/>
    <s v="Compressor"/>
    <d v="2015-06-27T00:48:26"/>
    <x v="1"/>
    <d v="2015-06-27T00:47:40"/>
    <x v="19"/>
    <n v="3.7"/>
    <n v="4.2"/>
    <x v="2906"/>
  </r>
  <r>
    <x v="0"/>
    <s v="Compressor"/>
    <d v="2015-06-27T00:48:27"/>
    <x v="1"/>
    <d v="2015-06-27T00:47:40"/>
    <x v="19"/>
    <n v="5.9"/>
    <n v="3.1"/>
    <x v="2907"/>
  </r>
  <r>
    <x v="0"/>
    <s v="Compressor"/>
    <d v="2015-06-27T00:48:28"/>
    <x v="1"/>
    <d v="2015-06-27T00:47:40"/>
    <x v="19"/>
    <n v="4.2"/>
    <n v="4.7"/>
    <x v="2908"/>
  </r>
  <r>
    <x v="0"/>
    <s v="Compressor"/>
    <d v="2015-06-27T00:48:29"/>
    <x v="1"/>
    <d v="2015-06-27T00:47:40"/>
    <x v="19"/>
    <n v="3.4"/>
    <n v="4.5"/>
    <x v="2909"/>
  </r>
  <r>
    <x v="0"/>
    <s v="Compressor"/>
    <d v="2015-06-27T00:48:30"/>
    <x v="1"/>
    <d v="2015-06-27T00:47:40"/>
    <x v="19"/>
    <n v="3.6"/>
    <n v="4.4000000000000004"/>
    <x v="2910"/>
  </r>
  <r>
    <x v="0"/>
    <s v="Compressor"/>
    <d v="2015-06-27T00:48:31"/>
    <x v="1"/>
    <d v="2015-06-27T00:47:40"/>
    <x v="19"/>
    <n v="4.9000000000000004"/>
    <n v="4.4000000000000004"/>
    <x v="2911"/>
  </r>
  <r>
    <x v="0"/>
    <s v="Compressor"/>
    <d v="2015-06-27T00:48:32"/>
    <x v="1"/>
    <d v="2015-06-27T00:47:40"/>
    <x v="19"/>
    <n v="4.9000000000000004"/>
    <n v="4.9000000000000004"/>
    <x v="2912"/>
  </r>
  <r>
    <x v="0"/>
    <s v="Compressor"/>
    <d v="2015-06-27T00:48:33"/>
    <x v="1"/>
    <d v="2015-06-27T00:47:40"/>
    <x v="19"/>
    <n v="3.8"/>
    <n v="5.9"/>
    <x v="2913"/>
  </r>
  <r>
    <x v="0"/>
    <s v="Compressor"/>
    <d v="2015-06-27T00:48:34"/>
    <x v="1"/>
    <d v="2015-06-27T00:47:40"/>
    <x v="19"/>
    <n v="4.2"/>
    <n v="4.0999999999999996"/>
    <x v="2914"/>
  </r>
  <r>
    <x v="0"/>
    <s v="Compressor"/>
    <d v="2015-06-27T00:48:35"/>
    <x v="1"/>
    <d v="2015-06-27T00:47:40"/>
    <x v="19"/>
    <n v="4.9000000000000004"/>
    <n v="5.9"/>
    <x v="2915"/>
  </r>
  <r>
    <x v="0"/>
    <s v="Compressor"/>
    <d v="2015-06-27T00:48:36"/>
    <x v="1"/>
    <d v="2015-06-27T00:47:40"/>
    <x v="19"/>
    <n v="5"/>
    <n v="4.9000000000000004"/>
    <x v="2916"/>
  </r>
  <r>
    <x v="0"/>
    <s v="Compressor"/>
    <d v="2015-06-27T00:48:37"/>
    <x v="1"/>
    <d v="2015-06-27T00:47:40"/>
    <x v="19"/>
    <n v="3.8"/>
    <n v="5.4"/>
    <x v="2917"/>
  </r>
  <r>
    <x v="0"/>
    <s v="Compressor"/>
    <d v="2015-06-27T00:48:38"/>
    <x v="1"/>
    <d v="2015-06-27T00:47:40"/>
    <x v="19"/>
    <n v="3.3"/>
    <n v="3.7"/>
    <x v="2918"/>
  </r>
  <r>
    <x v="0"/>
    <s v="Compressor"/>
    <d v="2015-06-27T00:48:39"/>
    <x v="1"/>
    <d v="2015-06-27T00:47:40"/>
    <x v="19"/>
    <n v="5.2"/>
    <n v="5.5"/>
    <x v="2919"/>
  </r>
  <r>
    <x v="0"/>
    <s v="Compressor"/>
    <d v="2015-06-27T00:48:40"/>
    <x v="1"/>
    <d v="2015-06-27T00:47:40"/>
    <x v="19"/>
    <n v="3.3"/>
    <n v="4.8"/>
    <x v="2920"/>
  </r>
  <r>
    <x v="0"/>
    <s v="Compressor"/>
    <d v="2015-06-27T00:48:41"/>
    <x v="1"/>
    <d v="2015-06-27T00:47:40"/>
    <x v="19"/>
    <n v="5"/>
    <n v="5.5"/>
    <x v="2921"/>
  </r>
  <r>
    <x v="0"/>
    <s v="Compressor"/>
    <d v="2015-06-27T00:48:42"/>
    <x v="1"/>
    <d v="2015-06-27T00:47:40"/>
    <x v="19"/>
    <n v="3.2"/>
    <n v="5.7"/>
    <x v="2922"/>
  </r>
  <r>
    <x v="0"/>
    <s v="Compressor"/>
    <d v="2015-06-27T00:48:43"/>
    <x v="1"/>
    <d v="2015-06-27T00:47:40"/>
    <x v="19"/>
    <n v="4.9000000000000004"/>
    <n v="4.8"/>
    <x v="2923"/>
  </r>
  <r>
    <x v="0"/>
    <s v="Compressor"/>
    <d v="2015-06-27T00:48:44"/>
    <x v="1"/>
    <d v="2015-06-27T00:47:40"/>
    <x v="19"/>
    <n v="4.5"/>
    <n v="5.9"/>
    <x v="2924"/>
  </r>
  <r>
    <x v="0"/>
    <s v="Compressor"/>
    <d v="2015-06-27T00:48:45"/>
    <x v="1"/>
    <d v="2015-06-27T00:47:40"/>
    <x v="19"/>
    <n v="5.3"/>
    <n v="5.5"/>
    <x v="2925"/>
  </r>
  <r>
    <x v="0"/>
    <s v="Compressor"/>
    <d v="2015-06-27T00:48:46"/>
    <x v="1"/>
    <d v="2015-06-27T00:47:40"/>
    <x v="19"/>
    <n v="4.5999999999999996"/>
    <n v="3.8"/>
    <x v="2926"/>
  </r>
  <r>
    <x v="0"/>
    <s v="Compressor"/>
    <d v="2015-06-27T00:48:47"/>
    <x v="1"/>
    <d v="2015-06-27T00:47:40"/>
    <x v="19"/>
    <n v="4.5999999999999996"/>
    <n v="5.5"/>
    <x v="2927"/>
  </r>
  <r>
    <x v="0"/>
    <s v="Compressor"/>
    <d v="2015-06-27T00:48:48"/>
    <x v="1"/>
    <d v="2015-06-27T00:47:40"/>
    <x v="19"/>
    <n v="5.4"/>
    <n v="4.7"/>
    <x v="2928"/>
  </r>
  <r>
    <x v="0"/>
    <s v="Compressor"/>
    <d v="2015-06-27T00:48:49"/>
    <x v="1"/>
    <d v="2015-06-27T00:47:40"/>
    <x v="19"/>
    <n v="3.2"/>
    <n v="4.5999999999999996"/>
    <x v="2929"/>
  </r>
  <r>
    <x v="0"/>
    <s v="Compressor"/>
    <d v="2015-06-27T00:48:50"/>
    <x v="1"/>
    <d v="2015-06-27T00:47:40"/>
    <x v="19"/>
    <n v="3.4"/>
    <n v="6"/>
    <x v="2930"/>
  </r>
  <r>
    <x v="0"/>
    <s v="Compressor"/>
    <d v="2015-06-27T00:48:51"/>
    <x v="0"/>
    <d v="2015-06-27T00:48:51"/>
    <x v="20"/>
    <n v="2.2999999999999998"/>
    <n v="2.4"/>
    <x v="2931"/>
  </r>
  <r>
    <x v="0"/>
    <s v="Compressor"/>
    <d v="2015-06-27T00:48:52"/>
    <x v="0"/>
    <d v="2015-06-27T00:48:51"/>
    <x v="20"/>
    <n v="2"/>
    <n v="2.7"/>
    <x v="2932"/>
  </r>
  <r>
    <x v="0"/>
    <s v="Compressor"/>
    <d v="2015-06-27T00:48:53"/>
    <x v="0"/>
    <d v="2015-06-27T00:48:51"/>
    <x v="20"/>
    <n v="1.5"/>
    <n v="2.5"/>
    <x v="2933"/>
  </r>
  <r>
    <x v="0"/>
    <s v="Compressor"/>
    <d v="2015-06-27T00:48:54"/>
    <x v="0"/>
    <d v="2015-06-27T00:48:51"/>
    <x v="20"/>
    <n v="1.9"/>
    <n v="1.8"/>
    <x v="2934"/>
  </r>
  <r>
    <x v="0"/>
    <s v="Compressor"/>
    <d v="2015-06-27T00:48:55"/>
    <x v="0"/>
    <d v="2015-06-27T00:48:51"/>
    <x v="20"/>
    <n v="1"/>
    <n v="1.7"/>
    <x v="2935"/>
  </r>
  <r>
    <x v="0"/>
    <s v="Compressor"/>
    <d v="2015-06-27T00:48:56"/>
    <x v="0"/>
    <d v="2015-06-27T00:48:51"/>
    <x v="20"/>
    <n v="2.9"/>
    <n v="2.5"/>
    <x v="2936"/>
  </r>
  <r>
    <x v="0"/>
    <s v="Compressor"/>
    <d v="2015-06-27T00:48:57"/>
    <x v="0"/>
    <d v="2015-06-27T00:48:51"/>
    <x v="20"/>
    <n v="1.4"/>
    <n v="2.9"/>
    <x v="2937"/>
  </r>
  <r>
    <x v="0"/>
    <s v="Compressor"/>
    <d v="2015-06-27T00:48:58"/>
    <x v="0"/>
    <d v="2015-06-27T00:48:51"/>
    <x v="20"/>
    <n v="2.7"/>
    <n v="2.2000000000000002"/>
    <x v="2938"/>
  </r>
  <r>
    <x v="0"/>
    <s v="Compressor"/>
    <d v="2015-06-27T00:48:59"/>
    <x v="0"/>
    <d v="2015-06-27T00:48:51"/>
    <x v="20"/>
    <n v="2.9"/>
    <n v="1.3"/>
    <x v="2939"/>
  </r>
  <r>
    <x v="0"/>
    <s v="Compressor"/>
    <d v="2015-06-27T00:49:00"/>
    <x v="0"/>
    <d v="2015-06-27T00:48:51"/>
    <x v="20"/>
    <n v="2.9"/>
    <n v="1"/>
    <x v="2940"/>
  </r>
  <r>
    <x v="0"/>
    <s v="Compressor"/>
    <d v="2015-06-27T00:49:01"/>
    <x v="0"/>
    <d v="2015-06-27T00:48:51"/>
    <x v="20"/>
    <n v="1"/>
    <n v="3"/>
    <x v="2941"/>
  </r>
  <r>
    <x v="0"/>
    <s v="Compressor"/>
    <d v="2015-06-27T00:49:02"/>
    <x v="0"/>
    <d v="2015-06-27T00:48:51"/>
    <x v="20"/>
    <n v="2.2999999999999998"/>
    <n v="2.8"/>
    <x v="2942"/>
  </r>
  <r>
    <x v="0"/>
    <s v="Compressor"/>
    <d v="2015-06-27T00:49:03"/>
    <x v="0"/>
    <d v="2015-06-27T00:48:51"/>
    <x v="20"/>
    <n v="1.4"/>
    <n v="1.8"/>
    <x v="2943"/>
  </r>
  <r>
    <x v="0"/>
    <s v="Compressor"/>
    <d v="2015-06-27T00:49:04"/>
    <x v="0"/>
    <d v="2015-06-27T00:48:51"/>
    <x v="20"/>
    <n v="2.4"/>
    <n v="2"/>
    <x v="2944"/>
  </r>
  <r>
    <x v="0"/>
    <s v="Compressor"/>
    <d v="2015-06-27T00:49:05"/>
    <x v="0"/>
    <d v="2015-06-27T00:48:51"/>
    <x v="20"/>
    <n v="2"/>
    <n v="2.4"/>
    <x v="2945"/>
  </r>
  <r>
    <x v="0"/>
    <s v="Compressor"/>
    <d v="2015-06-27T00:49:06"/>
    <x v="0"/>
    <d v="2015-06-27T00:48:51"/>
    <x v="20"/>
    <n v="1.2"/>
    <n v="2.1"/>
    <x v="2946"/>
  </r>
  <r>
    <x v="0"/>
    <s v="Compressor"/>
    <d v="2015-06-27T00:49:07"/>
    <x v="0"/>
    <d v="2015-06-27T00:48:51"/>
    <x v="20"/>
    <n v="1.2"/>
    <n v="2.4"/>
    <x v="2947"/>
  </r>
  <r>
    <x v="0"/>
    <s v="Compressor"/>
    <d v="2015-06-27T00:49:08"/>
    <x v="0"/>
    <d v="2015-06-27T00:48:51"/>
    <x v="20"/>
    <n v="2.9"/>
    <n v="1.9"/>
    <x v="2948"/>
  </r>
  <r>
    <x v="0"/>
    <s v="Compressor"/>
    <d v="2015-06-27T00:49:09"/>
    <x v="0"/>
    <d v="2015-06-27T00:48:51"/>
    <x v="20"/>
    <n v="2.9"/>
    <n v="2.1"/>
    <x v="2949"/>
  </r>
  <r>
    <x v="0"/>
    <s v="Compressor"/>
    <d v="2015-06-27T00:49:10"/>
    <x v="0"/>
    <d v="2015-06-27T00:48:51"/>
    <x v="20"/>
    <n v="1.8"/>
    <n v="1.7"/>
    <x v="2950"/>
  </r>
  <r>
    <x v="0"/>
    <s v="Compressor"/>
    <d v="2015-06-27T00:49:11"/>
    <x v="0"/>
    <d v="2015-06-27T00:48:51"/>
    <x v="20"/>
    <n v="1.2"/>
    <n v="2.6"/>
    <x v="2951"/>
  </r>
  <r>
    <x v="0"/>
    <s v="Compressor"/>
    <d v="2015-06-27T00:49:12"/>
    <x v="0"/>
    <d v="2015-06-27T00:48:51"/>
    <x v="20"/>
    <n v="1.7"/>
    <n v="2.1"/>
    <x v="2952"/>
  </r>
  <r>
    <x v="0"/>
    <s v="Compressor"/>
    <d v="2015-06-27T00:49:13"/>
    <x v="0"/>
    <d v="2015-06-27T00:48:51"/>
    <x v="20"/>
    <n v="1.8"/>
    <n v="1.3"/>
    <x v="2953"/>
  </r>
  <r>
    <x v="0"/>
    <s v="Compressor"/>
    <d v="2015-06-27T00:49:14"/>
    <x v="0"/>
    <d v="2015-06-27T00:48:51"/>
    <x v="20"/>
    <n v="1.3"/>
    <n v="3"/>
    <x v="2954"/>
  </r>
  <r>
    <x v="0"/>
    <s v="Compressor"/>
    <d v="2015-06-27T00:49:15"/>
    <x v="0"/>
    <d v="2015-06-27T00:48:51"/>
    <x v="20"/>
    <n v="1.5"/>
    <n v="2.9"/>
    <x v="2955"/>
  </r>
  <r>
    <x v="0"/>
    <s v="Compressor"/>
    <d v="2015-06-27T00:49:16"/>
    <x v="0"/>
    <d v="2015-06-27T00:48:51"/>
    <x v="20"/>
    <n v="1.5"/>
    <n v="2.5"/>
    <x v="2956"/>
  </r>
  <r>
    <x v="0"/>
    <s v="Compressor"/>
    <d v="2015-06-27T00:49:17"/>
    <x v="0"/>
    <d v="2015-06-27T00:48:51"/>
    <x v="20"/>
    <n v="1.8"/>
    <n v="1.3"/>
    <x v="2957"/>
  </r>
  <r>
    <x v="0"/>
    <s v="Compressor"/>
    <d v="2015-06-27T00:49:18"/>
    <x v="0"/>
    <d v="2015-06-27T00:48:51"/>
    <x v="20"/>
    <n v="2.2000000000000002"/>
    <n v="3"/>
    <x v="2958"/>
  </r>
  <r>
    <x v="0"/>
    <s v="Compressor"/>
    <d v="2015-06-27T00:49:19"/>
    <x v="0"/>
    <d v="2015-06-27T00:48:51"/>
    <x v="20"/>
    <n v="2.5"/>
    <n v="2.2000000000000002"/>
    <x v="2959"/>
  </r>
  <r>
    <x v="0"/>
    <s v="Compressor"/>
    <d v="2015-06-27T00:49:20"/>
    <x v="0"/>
    <d v="2015-06-27T00:48:51"/>
    <x v="20"/>
    <n v="2.8"/>
    <n v="2.6"/>
    <x v="2960"/>
  </r>
  <r>
    <x v="0"/>
    <s v="Compressor"/>
    <d v="2015-06-27T00:49:21"/>
    <x v="0"/>
    <d v="2015-06-27T00:48:51"/>
    <x v="20"/>
    <n v="2.4"/>
    <n v="2"/>
    <x v="2961"/>
  </r>
  <r>
    <x v="0"/>
    <s v="Compressor"/>
    <d v="2015-06-27T00:49:22"/>
    <x v="0"/>
    <d v="2015-06-27T00:48:51"/>
    <x v="20"/>
    <n v="3"/>
    <n v="3"/>
    <x v="2962"/>
  </r>
  <r>
    <x v="0"/>
    <s v="Compressor"/>
    <d v="2015-06-27T00:49:23"/>
    <x v="0"/>
    <d v="2015-06-27T00:48:51"/>
    <x v="20"/>
    <n v="2.6"/>
    <n v="3"/>
    <x v="2963"/>
  </r>
  <r>
    <x v="0"/>
    <s v="Compressor"/>
    <d v="2015-06-27T00:49:24"/>
    <x v="0"/>
    <d v="2015-06-27T00:48:51"/>
    <x v="20"/>
    <n v="2"/>
    <n v="2.2999999999999998"/>
    <x v="2964"/>
  </r>
  <r>
    <x v="0"/>
    <s v="Compressor"/>
    <d v="2015-06-27T00:49:25"/>
    <x v="0"/>
    <d v="2015-06-27T00:48:51"/>
    <x v="20"/>
    <n v="2.4"/>
    <n v="1.2"/>
    <x v="2965"/>
  </r>
  <r>
    <x v="0"/>
    <s v="Compressor"/>
    <d v="2015-06-27T00:49:26"/>
    <x v="0"/>
    <d v="2015-06-27T00:48:51"/>
    <x v="20"/>
    <n v="1.3"/>
    <n v="2.6"/>
    <x v="2966"/>
  </r>
  <r>
    <x v="0"/>
    <s v="Compressor"/>
    <d v="2015-06-27T00:49:27"/>
    <x v="0"/>
    <d v="2015-06-27T00:48:51"/>
    <x v="20"/>
    <n v="2.2000000000000002"/>
    <n v="1.5"/>
    <x v="2967"/>
  </r>
  <r>
    <x v="0"/>
    <s v="Compressor"/>
    <d v="2015-06-27T00:49:28"/>
    <x v="0"/>
    <d v="2015-06-27T00:48:51"/>
    <x v="20"/>
    <n v="1.3"/>
    <n v="1.8"/>
    <x v="2968"/>
  </r>
  <r>
    <x v="0"/>
    <s v="Compressor"/>
    <d v="2015-06-27T00:49:29"/>
    <x v="0"/>
    <d v="2015-06-27T00:48:51"/>
    <x v="20"/>
    <n v="1.4"/>
    <n v="2.2999999999999998"/>
    <x v="2969"/>
  </r>
  <r>
    <x v="0"/>
    <s v="Compressor"/>
    <d v="2015-06-27T00:49:30"/>
    <x v="0"/>
    <d v="2015-06-27T00:48:51"/>
    <x v="20"/>
    <n v="2.1"/>
    <n v="2.2000000000000002"/>
    <x v="2970"/>
  </r>
  <r>
    <x v="0"/>
    <s v="Compressor"/>
    <d v="2015-06-27T00:49:31"/>
    <x v="0"/>
    <d v="2015-06-27T00:48:51"/>
    <x v="20"/>
    <n v="2.5"/>
    <n v="2.1"/>
    <x v="2971"/>
  </r>
  <r>
    <x v="0"/>
    <s v="Compressor"/>
    <d v="2015-06-27T00:49:32"/>
    <x v="0"/>
    <d v="2015-06-27T00:48:51"/>
    <x v="20"/>
    <n v="2"/>
    <n v="2"/>
    <x v="2972"/>
  </r>
  <r>
    <x v="0"/>
    <s v="Compressor"/>
    <d v="2015-06-27T00:49:33"/>
    <x v="0"/>
    <d v="2015-06-27T00:48:51"/>
    <x v="20"/>
    <n v="1.3"/>
    <n v="2.5"/>
    <x v="2973"/>
  </r>
  <r>
    <x v="0"/>
    <s v="Compressor"/>
    <d v="2015-06-27T00:49:34"/>
    <x v="0"/>
    <d v="2015-06-27T00:48:51"/>
    <x v="20"/>
    <n v="2.6"/>
    <n v="1.9"/>
    <x v="2974"/>
  </r>
  <r>
    <x v="0"/>
    <s v="Compressor"/>
    <d v="2015-06-27T00:49:35"/>
    <x v="0"/>
    <d v="2015-06-27T00:48:51"/>
    <x v="20"/>
    <n v="3"/>
    <n v="1"/>
    <x v="2975"/>
  </r>
  <r>
    <x v="0"/>
    <s v="Compressor"/>
    <d v="2015-06-27T00:49:36"/>
    <x v="0"/>
    <d v="2015-06-27T00:48:51"/>
    <x v="20"/>
    <n v="2"/>
    <n v="2.8"/>
    <x v="2976"/>
  </r>
  <r>
    <x v="0"/>
    <s v="Compressor"/>
    <d v="2015-06-27T00:49:37"/>
    <x v="0"/>
    <d v="2015-06-27T00:48:51"/>
    <x v="20"/>
    <n v="1.5"/>
    <n v="2.7"/>
    <x v="2977"/>
  </r>
  <r>
    <x v="0"/>
    <s v="Compressor"/>
    <d v="2015-06-27T00:49:38"/>
    <x v="0"/>
    <d v="2015-06-27T00:48:51"/>
    <x v="20"/>
    <n v="2.4"/>
    <n v="2.4"/>
    <x v="2978"/>
  </r>
  <r>
    <x v="0"/>
    <s v="Compressor"/>
    <d v="2015-06-27T00:49:39"/>
    <x v="0"/>
    <d v="2015-06-27T00:48:51"/>
    <x v="20"/>
    <n v="1.8"/>
    <n v="1.6"/>
    <x v="2979"/>
  </r>
  <r>
    <x v="0"/>
    <s v="Compressor"/>
    <d v="2015-06-27T00:49:40"/>
    <x v="0"/>
    <d v="2015-06-27T00:48:51"/>
    <x v="20"/>
    <n v="2.4"/>
    <n v="2.7"/>
    <x v="2980"/>
  </r>
  <r>
    <x v="0"/>
    <s v="Compressor"/>
    <d v="2015-06-27T00:49:41"/>
    <x v="0"/>
    <d v="2015-06-27T00:48:51"/>
    <x v="20"/>
    <n v="1.9"/>
    <n v="1.4"/>
    <x v="2981"/>
  </r>
  <r>
    <x v="0"/>
    <s v="Compressor"/>
    <d v="2015-06-27T00:49:42"/>
    <x v="0"/>
    <d v="2015-06-27T00:48:51"/>
    <x v="20"/>
    <n v="1.4"/>
    <n v="1.9"/>
    <x v="2982"/>
  </r>
  <r>
    <x v="0"/>
    <s v="Compressor"/>
    <d v="2015-06-27T00:49:43"/>
    <x v="0"/>
    <d v="2015-06-27T00:48:51"/>
    <x v="20"/>
    <n v="2.7"/>
    <n v="2.4"/>
    <x v="2983"/>
  </r>
  <r>
    <x v="0"/>
    <s v="Compressor"/>
    <d v="2015-06-27T00:49:44"/>
    <x v="0"/>
    <d v="2015-06-27T00:48:51"/>
    <x v="20"/>
    <n v="2.7"/>
    <n v="2.5"/>
    <x v="2984"/>
  </r>
  <r>
    <x v="0"/>
    <s v="Compressor"/>
    <d v="2015-06-27T00:49:45"/>
    <x v="0"/>
    <d v="2015-06-27T00:48:51"/>
    <x v="20"/>
    <n v="2"/>
    <n v="2.2000000000000002"/>
    <x v="2985"/>
  </r>
  <r>
    <x v="0"/>
    <s v="Compressor"/>
    <d v="2015-06-27T00:49:46"/>
    <x v="0"/>
    <d v="2015-06-27T00:48:51"/>
    <x v="20"/>
    <n v="2"/>
    <n v="1"/>
    <x v="2986"/>
  </r>
  <r>
    <x v="0"/>
    <s v="Compressor"/>
    <d v="2015-06-27T00:49:47"/>
    <x v="0"/>
    <d v="2015-06-27T00:48:51"/>
    <x v="20"/>
    <n v="2.1"/>
    <n v="1.5"/>
    <x v="2987"/>
  </r>
  <r>
    <x v="0"/>
    <s v="Compressor"/>
    <d v="2015-06-27T00:49:48"/>
    <x v="0"/>
    <d v="2015-06-27T00:48:51"/>
    <x v="20"/>
    <n v="2"/>
    <n v="1.9"/>
    <x v="2988"/>
  </r>
  <r>
    <x v="0"/>
    <s v="Compressor"/>
    <d v="2015-06-27T00:49:49"/>
    <x v="0"/>
    <d v="2015-06-27T00:48:51"/>
    <x v="20"/>
    <n v="2.1"/>
    <n v="2"/>
    <x v="2989"/>
  </r>
  <r>
    <x v="0"/>
    <s v="Compressor"/>
    <d v="2015-06-27T00:49:50"/>
    <x v="0"/>
    <d v="2015-06-27T00:48:51"/>
    <x v="20"/>
    <n v="2.4"/>
    <n v="2.2999999999999998"/>
    <x v="2990"/>
  </r>
  <r>
    <x v="0"/>
    <s v="Compressor"/>
    <d v="2015-06-27T00:49:51"/>
    <x v="0"/>
    <d v="2015-06-27T00:48:51"/>
    <x v="20"/>
    <n v="1.4"/>
    <n v="1.6"/>
    <x v="2991"/>
  </r>
  <r>
    <x v="0"/>
    <s v="Compressor"/>
    <d v="2015-06-27T00:49:52"/>
    <x v="0"/>
    <d v="2015-06-27T00:48:51"/>
    <x v="20"/>
    <n v="2.5"/>
    <n v="1"/>
    <x v="2992"/>
  </r>
  <r>
    <x v="0"/>
    <s v="Compressor"/>
    <d v="2015-06-27T00:49:53"/>
    <x v="0"/>
    <d v="2015-06-27T00:48:51"/>
    <x v="20"/>
    <n v="1.9"/>
    <n v="2.9"/>
    <x v="2993"/>
  </r>
  <r>
    <x v="0"/>
    <s v="Compressor"/>
    <d v="2015-06-27T00:49:54"/>
    <x v="0"/>
    <d v="2015-06-27T00:48:51"/>
    <x v="20"/>
    <n v="2.8"/>
    <n v="1.5"/>
    <x v="2994"/>
  </r>
  <r>
    <x v="0"/>
    <s v="Compressor"/>
    <d v="2015-06-27T00:49:55"/>
    <x v="0"/>
    <d v="2015-06-27T00:48:51"/>
    <x v="20"/>
    <n v="3"/>
    <n v="1.9"/>
    <x v="2995"/>
  </r>
  <r>
    <x v="0"/>
    <s v="Compressor"/>
    <d v="2015-06-27T00:49:56"/>
    <x v="0"/>
    <d v="2015-06-27T00:48:51"/>
    <x v="20"/>
    <n v="1.2"/>
    <n v="1"/>
    <x v="2996"/>
  </r>
  <r>
    <x v="0"/>
    <s v="Compressor"/>
    <d v="2015-06-27T00:49:57"/>
    <x v="0"/>
    <d v="2015-06-27T00:48:51"/>
    <x v="20"/>
    <n v="2"/>
    <n v="2.2000000000000002"/>
    <x v="2997"/>
  </r>
  <r>
    <x v="0"/>
    <s v="Compressor"/>
    <d v="2015-06-27T00:49:58"/>
    <x v="0"/>
    <d v="2015-06-27T00:48:51"/>
    <x v="20"/>
    <n v="2.8"/>
    <n v="2.8"/>
    <x v="2998"/>
  </r>
  <r>
    <x v="0"/>
    <s v="Compressor"/>
    <d v="2015-06-27T00:49:59"/>
    <x v="0"/>
    <d v="2015-06-27T00:48:51"/>
    <x v="20"/>
    <n v="1.4"/>
    <n v="2.5"/>
    <x v="2999"/>
  </r>
  <r>
    <x v="0"/>
    <s v="Compressor"/>
    <d v="2015-06-27T00:50:00"/>
    <x v="0"/>
    <d v="2015-06-27T00:48:51"/>
    <x v="20"/>
    <n v="1.6"/>
    <n v="2.5"/>
    <x v="3000"/>
  </r>
  <r>
    <x v="0"/>
    <s v="Compressor"/>
    <d v="2015-06-27T00:50:01"/>
    <x v="0"/>
    <d v="2015-06-27T00:48:51"/>
    <x v="20"/>
    <n v="1.4"/>
    <n v="1.9"/>
    <x v="3001"/>
  </r>
  <r>
    <x v="0"/>
    <s v="Compressor"/>
    <d v="2015-06-27T00:50:02"/>
    <x v="0"/>
    <d v="2015-06-27T00:48:51"/>
    <x v="20"/>
    <n v="2.2000000000000002"/>
    <n v="2.2000000000000002"/>
    <x v="3002"/>
  </r>
  <r>
    <x v="0"/>
    <s v="Compressor"/>
    <d v="2015-06-27T00:50:03"/>
    <x v="0"/>
    <d v="2015-06-27T00:48:51"/>
    <x v="20"/>
    <n v="1.1000000000000001"/>
    <n v="1.6"/>
    <x v="3003"/>
  </r>
  <r>
    <x v="0"/>
    <s v="Compressor"/>
    <d v="2015-06-27T00:50:04"/>
    <x v="0"/>
    <d v="2015-06-27T00:48:51"/>
    <x v="20"/>
    <n v="2.6"/>
    <n v="1.1000000000000001"/>
    <x v="3004"/>
  </r>
  <r>
    <x v="0"/>
    <s v="Compressor"/>
    <d v="2015-06-27T00:50:05"/>
    <x v="0"/>
    <d v="2015-06-27T00:48:51"/>
    <x v="20"/>
    <n v="2.2000000000000002"/>
    <n v="1.9"/>
    <x v="3005"/>
  </r>
  <r>
    <x v="0"/>
    <s v="Compressor"/>
    <d v="2015-06-27T00:50:06"/>
    <x v="0"/>
    <d v="2015-06-27T00:48:51"/>
    <x v="20"/>
    <n v="1.3"/>
    <n v="1.3"/>
    <x v="3006"/>
  </r>
  <r>
    <x v="0"/>
    <s v="Compressor"/>
    <d v="2015-06-27T00:50:07"/>
    <x v="0"/>
    <d v="2015-06-27T00:48:51"/>
    <x v="20"/>
    <n v="2.7"/>
    <n v="2.7"/>
    <x v="3007"/>
  </r>
  <r>
    <x v="0"/>
    <s v="Compressor"/>
    <d v="2015-06-27T00:50:08"/>
    <x v="0"/>
    <d v="2015-06-27T00:48:51"/>
    <x v="20"/>
    <n v="2.9"/>
    <n v="2.7"/>
    <x v="3008"/>
  </r>
  <r>
    <x v="0"/>
    <s v="Compressor"/>
    <d v="2015-06-27T00:50:09"/>
    <x v="0"/>
    <d v="2015-06-27T00:48:51"/>
    <x v="20"/>
    <n v="3"/>
    <n v="1.4"/>
    <x v="3009"/>
  </r>
  <r>
    <x v="0"/>
    <s v="Compressor"/>
    <d v="2015-06-27T00:50:10"/>
    <x v="0"/>
    <d v="2015-06-27T00:48:51"/>
    <x v="20"/>
    <n v="1.6"/>
    <n v="2.8"/>
    <x v="3010"/>
  </r>
  <r>
    <x v="0"/>
    <s v="Compressor"/>
    <d v="2015-06-27T00:50:11"/>
    <x v="0"/>
    <d v="2015-06-27T00:48:51"/>
    <x v="20"/>
    <n v="1.1000000000000001"/>
    <n v="2"/>
    <x v="3011"/>
  </r>
  <r>
    <x v="0"/>
    <s v="Compressor"/>
    <d v="2015-06-27T00:50:12"/>
    <x v="0"/>
    <d v="2015-06-27T00:48:51"/>
    <x v="20"/>
    <n v="2.5"/>
    <n v="1.2"/>
    <x v="3012"/>
  </r>
  <r>
    <x v="0"/>
    <s v="Compressor"/>
    <d v="2015-06-27T00:50:13"/>
    <x v="0"/>
    <d v="2015-06-27T00:48:51"/>
    <x v="20"/>
    <n v="2.4"/>
    <n v="1.4"/>
    <x v="3013"/>
  </r>
  <r>
    <x v="0"/>
    <s v="Compressor"/>
    <d v="2015-06-27T00:50:14"/>
    <x v="0"/>
    <d v="2015-06-27T00:48:51"/>
    <x v="20"/>
    <n v="1.3"/>
    <n v="1.9"/>
    <x v="3014"/>
  </r>
  <r>
    <x v="0"/>
    <s v="Compressor"/>
    <d v="2015-06-27T00:50:15"/>
    <x v="0"/>
    <d v="2015-06-27T00:48:51"/>
    <x v="20"/>
    <n v="2.4"/>
    <n v="2.6"/>
    <x v="3015"/>
  </r>
  <r>
    <x v="0"/>
    <s v="Compressor"/>
    <d v="2015-06-27T00:50:16"/>
    <x v="0"/>
    <d v="2015-06-27T00:48:51"/>
    <x v="20"/>
    <n v="1.2"/>
    <n v="2.1"/>
    <x v="3016"/>
  </r>
  <r>
    <x v="0"/>
    <s v="Compressor"/>
    <d v="2015-06-27T00:50:17"/>
    <x v="0"/>
    <d v="2015-06-27T00:48:51"/>
    <x v="20"/>
    <n v="1.1000000000000001"/>
    <n v="1.6"/>
    <x v="3017"/>
  </r>
  <r>
    <x v="0"/>
    <s v="Compressor"/>
    <d v="2015-06-27T00:50:18"/>
    <x v="0"/>
    <d v="2015-06-27T00:48:51"/>
    <x v="20"/>
    <n v="3"/>
    <n v="2.4"/>
    <x v="3018"/>
  </r>
  <r>
    <x v="0"/>
    <s v="Compressor"/>
    <d v="2015-06-27T00:50:19"/>
    <x v="0"/>
    <d v="2015-06-27T00:48:51"/>
    <x v="20"/>
    <n v="2.5"/>
    <n v="2.8"/>
    <x v="3019"/>
  </r>
  <r>
    <x v="0"/>
    <s v="Compressor"/>
    <d v="2015-06-27T00:50:20"/>
    <x v="0"/>
    <d v="2015-06-27T00:48:51"/>
    <x v="20"/>
    <n v="1.2"/>
    <n v="1.1000000000000001"/>
    <x v="3020"/>
  </r>
  <r>
    <x v="0"/>
    <s v="Compressor"/>
    <d v="2015-06-27T00:50:21"/>
    <x v="0"/>
    <d v="2015-06-27T00:48:51"/>
    <x v="20"/>
    <n v="1.9"/>
    <n v="1.7"/>
    <x v="3021"/>
  </r>
  <r>
    <x v="0"/>
    <s v="Compressor"/>
    <d v="2015-06-27T00:50:22"/>
    <x v="0"/>
    <d v="2015-06-27T00:48:51"/>
    <x v="20"/>
    <n v="1.7"/>
    <n v="1.1000000000000001"/>
    <x v="3022"/>
  </r>
  <r>
    <x v="0"/>
    <s v="Compressor"/>
    <d v="2015-06-27T00:50:23"/>
    <x v="0"/>
    <d v="2015-06-27T00:48:51"/>
    <x v="20"/>
    <n v="2.7"/>
    <n v="2.5"/>
    <x v="3023"/>
  </r>
  <r>
    <x v="0"/>
    <s v="Compressor"/>
    <d v="2015-06-27T00:50:24"/>
    <x v="0"/>
    <d v="2015-06-27T00:48:51"/>
    <x v="20"/>
    <n v="1.6"/>
    <n v="1.3"/>
    <x v="3024"/>
  </r>
  <r>
    <x v="0"/>
    <s v="Compressor"/>
    <d v="2015-06-27T00:50:25"/>
    <x v="0"/>
    <d v="2015-06-27T00:48:51"/>
    <x v="20"/>
    <n v="1.3"/>
    <n v="2"/>
    <x v="3025"/>
  </r>
  <r>
    <x v="0"/>
    <s v="Compressor"/>
    <d v="2015-06-27T00:50:26"/>
    <x v="0"/>
    <d v="2015-06-27T00:48:51"/>
    <x v="20"/>
    <n v="2.8"/>
    <n v="2.4"/>
    <x v="3026"/>
  </r>
  <r>
    <x v="0"/>
    <s v="Compressor"/>
    <d v="2015-06-27T00:50:27"/>
    <x v="0"/>
    <d v="2015-06-27T00:48:51"/>
    <x v="20"/>
    <n v="1.6"/>
    <n v="1.5"/>
    <x v="3027"/>
  </r>
  <r>
    <x v="0"/>
    <s v="Compressor"/>
    <d v="2015-06-27T00:50:28"/>
    <x v="0"/>
    <d v="2015-06-27T00:48:51"/>
    <x v="20"/>
    <n v="1.2"/>
    <n v="2.6"/>
    <x v="3028"/>
  </r>
  <r>
    <x v="0"/>
    <s v="Compressor"/>
    <d v="2015-06-27T00:50:29"/>
    <x v="0"/>
    <d v="2015-06-27T00:48:51"/>
    <x v="20"/>
    <n v="1.1000000000000001"/>
    <n v="1.6"/>
    <x v="3029"/>
  </r>
  <r>
    <x v="0"/>
    <s v="Compressor"/>
    <d v="2015-06-27T00:50:30"/>
    <x v="0"/>
    <d v="2015-06-27T00:48:51"/>
    <x v="20"/>
    <n v="1.7"/>
    <n v="2"/>
    <x v="3030"/>
  </r>
  <r>
    <x v="0"/>
    <s v="Compressor"/>
    <d v="2015-06-27T00:50:31"/>
    <x v="0"/>
    <d v="2015-06-27T00:48:51"/>
    <x v="20"/>
    <n v="2.1"/>
    <n v="2.4"/>
    <x v="3031"/>
  </r>
  <r>
    <x v="0"/>
    <s v="Compressor"/>
    <d v="2015-06-27T00:50:32"/>
    <x v="0"/>
    <d v="2015-06-27T00:48:51"/>
    <x v="20"/>
    <n v="2.1"/>
    <n v="1.9"/>
    <x v="3032"/>
  </r>
  <r>
    <x v="0"/>
    <s v="Compressor"/>
    <d v="2015-06-27T00:50:33"/>
    <x v="0"/>
    <d v="2015-06-27T00:48:51"/>
    <x v="20"/>
    <n v="1.1000000000000001"/>
    <n v="3"/>
    <x v="3033"/>
  </r>
  <r>
    <x v="0"/>
    <s v="Compressor"/>
    <d v="2015-06-27T00:50:34"/>
    <x v="0"/>
    <d v="2015-06-27T00:48:51"/>
    <x v="20"/>
    <n v="2.1"/>
    <n v="2.6"/>
    <x v="3034"/>
  </r>
  <r>
    <x v="0"/>
    <s v="Compressor"/>
    <d v="2015-06-27T00:50:35"/>
    <x v="0"/>
    <d v="2015-06-27T00:48:51"/>
    <x v="20"/>
    <n v="1.7"/>
    <n v="2.7"/>
    <x v="3035"/>
  </r>
  <r>
    <x v="0"/>
    <s v="Compressor"/>
    <d v="2015-06-27T00:50:36"/>
    <x v="0"/>
    <d v="2015-06-27T00:48:51"/>
    <x v="20"/>
    <n v="1.7"/>
    <n v="3"/>
    <x v="3036"/>
  </r>
  <r>
    <x v="0"/>
    <s v="Compressor"/>
    <d v="2015-06-27T00:50:37"/>
    <x v="0"/>
    <d v="2015-06-27T00:48:51"/>
    <x v="20"/>
    <n v="2.4"/>
    <n v="2.4"/>
    <x v="3037"/>
  </r>
  <r>
    <x v="0"/>
    <s v="Compressor"/>
    <d v="2015-06-27T00:50:38"/>
    <x v="0"/>
    <d v="2015-06-27T00:48:51"/>
    <x v="20"/>
    <n v="2.8"/>
    <n v="2.1"/>
    <x v="3038"/>
  </r>
  <r>
    <x v="0"/>
    <s v="Compressor"/>
    <d v="2015-06-27T00:50:39"/>
    <x v="0"/>
    <d v="2015-06-27T00:48:51"/>
    <x v="20"/>
    <n v="1.2"/>
    <n v="2.6"/>
    <x v="3039"/>
  </r>
  <r>
    <x v="0"/>
    <s v="Compressor"/>
    <d v="2015-06-27T00:50:40"/>
    <x v="0"/>
    <d v="2015-06-27T00:48:51"/>
    <x v="20"/>
    <n v="2.1"/>
    <n v="1.3"/>
    <x v="3040"/>
  </r>
  <r>
    <x v="0"/>
    <s v="Compressor"/>
    <d v="2015-06-27T00:50:41"/>
    <x v="0"/>
    <d v="2015-06-27T00:48:51"/>
    <x v="20"/>
    <n v="2"/>
    <n v="1.4"/>
    <x v="3041"/>
  </r>
  <r>
    <x v="0"/>
    <s v="Compressor"/>
    <d v="2015-06-27T00:50:42"/>
    <x v="0"/>
    <d v="2015-06-27T00:48:51"/>
    <x v="20"/>
    <n v="2.8"/>
    <n v="2.9"/>
    <x v="3042"/>
  </r>
  <r>
    <x v="0"/>
    <s v="Compressor"/>
    <d v="2015-06-27T00:50:43"/>
    <x v="0"/>
    <d v="2015-06-27T00:48:51"/>
    <x v="20"/>
    <n v="1.9"/>
    <n v="2"/>
    <x v="3043"/>
  </r>
  <r>
    <x v="0"/>
    <s v="Compressor"/>
    <d v="2015-06-27T00:50:44"/>
    <x v="0"/>
    <d v="2015-06-27T00:48:51"/>
    <x v="20"/>
    <n v="2.1"/>
    <n v="2.2999999999999998"/>
    <x v="3044"/>
  </r>
  <r>
    <x v="0"/>
    <s v="Compressor"/>
    <d v="2015-06-27T00:50:45"/>
    <x v="0"/>
    <d v="2015-06-27T00:48:51"/>
    <x v="20"/>
    <n v="1"/>
    <n v="2.7"/>
    <x v="3045"/>
  </r>
  <r>
    <x v="0"/>
    <s v="Compressor"/>
    <d v="2015-06-27T00:50:46"/>
    <x v="0"/>
    <d v="2015-06-27T00:48:51"/>
    <x v="20"/>
    <n v="1.1000000000000001"/>
    <n v="2.2000000000000002"/>
    <x v="3046"/>
  </r>
  <r>
    <x v="0"/>
    <s v="Compressor"/>
    <d v="2015-06-27T00:50:47"/>
    <x v="0"/>
    <d v="2015-06-27T00:48:51"/>
    <x v="20"/>
    <n v="1.2"/>
    <n v="1.4"/>
    <x v="3047"/>
  </r>
  <r>
    <x v="0"/>
    <s v="Compressor"/>
    <d v="2015-06-27T00:50:48"/>
    <x v="0"/>
    <d v="2015-06-27T00:48:51"/>
    <x v="20"/>
    <n v="1.1000000000000001"/>
    <n v="1.2"/>
    <x v="3048"/>
  </r>
  <r>
    <x v="0"/>
    <s v="Compressor"/>
    <d v="2015-06-27T00:50:49"/>
    <x v="0"/>
    <d v="2015-06-27T00:48:51"/>
    <x v="20"/>
    <n v="1.9"/>
    <n v="3"/>
    <x v="3049"/>
  </r>
  <r>
    <x v="0"/>
    <s v="Compressor"/>
    <d v="2015-06-27T00:50:50"/>
    <x v="0"/>
    <d v="2015-06-27T00:48:51"/>
    <x v="20"/>
    <n v="2.2000000000000002"/>
    <n v="2.5"/>
    <x v="3050"/>
  </r>
  <r>
    <x v="0"/>
    <s v="Compressor"/>
    <d v="2015-06-27T00:50:51"/>
    <x v="0"/>
    <d v="2015-06-27T00:48:51"/>
    <x v="20"/>
    <n v="1"/>
    <n v="2.6"/>
    <x v="3051"/>
  </r>
  <r>
    <x v="0"/>
    <s v="Compressor"/>
    <d v="2015-06-27T00:50:52"/>
    <x v="1"/>
    <d v="2015-06-27T00:50:52"/>
    <x v="21"/>
    <n v="3.6"/>
    <n v="5.3"/>
    <x v="3052"/>
  </r>
  <r>
    <x v="0"/>
    <s v="Compressor"/>
    <d v="2015-06-27T00:50:53"/>
    <x v="1"/>
    <d v="2015-06-27T00:50:52"/>
    <x v="21"/>
    <n v="4"/>
    <n v="3.9"/>
    <x v="3053"/>
  </r>
  <r>
    <x v="0"/>
    <s v="Compressor"/>
    <d v="2015-06-27T00:50:54"/>
    <x v="1"/>
    <d v="2015-06-27T00:50:52"/>
    <x v="21"/>
    <n v="4.0999999999999996"/>
    <n v="4.8"/>
    <x v="3054"/>
  </r>
  <r>
    <x v="0"/>
    <s v="Compressor"/>
    <d v="2015-06-27T00:50:55"/>
    <x v="1"/>
    <d v="2015-06-27T00:50:52"/>
    <x v="21"/>
    <n v="4.5"/>
    <n v="4.2"/>
    <x v="3055"/>
  </r>
  <r>
    <x v="0"/>
    <s v="Compressor"/>
    <d v="2015-06-27T00:50:56"/>
    <x v="1"/>
    <d v="2015-06-27T00:50:52"/>
    <x v="21"/>
    <n v="3.4"/>
    <n v="5.7"/>
    <x v="3056"/>
  </r>
  <r>
    <x v="0"/>
    <s v="Compressor"/>
    <d v="2015-06-27T00:50:57"/>
    <x v="1"/>
    <d v="2015-06-27T00:50:52"/>
    <x v="21"/>
    <n v="6"/>
    <n v="3.7"/>
    <x v="3057"/>
  </r>
  <r>
    <x v="0"/>
    <s v="Compressor"/>
    <d v="2015-06-27T00:50:58"/>
    <x v="1"/>
    <d v="2015-06-27T00:50:52"/>
    <x v="21"/>
    <n v="3.8"/>
    <n v="3.6"/>
    <x v="3058"/>
  </r>
  <r>
    <x v="0"/>
    <s v="Compressor"/>
    <d v="2015-06-27T00:50:59"/>
    <x v="1"/>
    <d v="2015-06-27T00:50:52"/>
    <x v="21"/>
    <n v="5"/>
    <n v="5.0999999999999996"/>
    <x v="3059"/>
  </r>
  <r>
    <x v="0"/>
    <s v="Compressor"/>
    <d v="2015-06-27T00:51:00"/>
    <x v="1"/>
    <d v="2015-06-27T00:50:52"/>
    <x v="21"/>
    <n v="5.5"/>
    <n v="5.2"/>
    <x v="3060"/>
  </r>
  <r>
    <x v="0"/>
    <s v="Compressor"/>
    <d v="2015-06-27T00:51:01"/>
    <x v="1"/>
    <d v="2015-06-27T00:50:52"/>
    <x v="21"/>
    <n v="4.8"/>
    <n v="5.6"/>
    <x v="3061"/>
  </r>
  <r>
    <x v="0"/>
    <s v="Compressor"/>
    <d v="2015-06-27T00:51:02"/>
    <x v="1"/>
    <d v="2015-06-27T00:50:52"/>
    <x v="21"/>
    <n v="3.2"/>
    <n v="3"/>
    <x v="3062"/>
  </r>
  <r>
    <x v="0"/>
    <s v="Compressor"/>
    <d v="2015-06-27T00:51:03"/>
    <x v="1"/>
    <d v="2015-06-27T00:50:52"/>
    <x v="21"/>
    <n v="5.5"/>
    <n v="5.3"/>
    <x v="3063"/>
  </r>
  <r>
    <x v="0"/>
    <s v="Compressor"/>
    <d v="2015-06-27T00:51:04"/>
    <x v="1"/>
    <d v="2015-06-27T00:50:52"/>
    <x v="21"/>
    <n v="5.0999999999999996"/>
    <n v="3.5"/>
    <x v="3064"/>
  </r>
  <r>
    <x v="0"/>
    <s v="Compressor"/>
    <d v="2015-06-27T00:51:05"/>
    <x v="1"/>
    <d v="2015-06-27T00:50:52"/>
    <x v="21"/>
    <n v="4.4000000000000004"/>
    <n v="3"/>
    <x v="3065"/>
  </r>
  <r>
    <x v="0"/>
    <s v="Compressor"/>
    <d v="2015-06-27T00:51:06"/>
    <x v="1"/>
    <d v="2015-06-27T00:50:52"/>
    <x v="21"/>
    <n v="4.0999999999999996"/>
    <n v="3.8"/>
    <x v="3066"/>
  </r>
  <r>
    <x v="0"/>
    <s v="Compressor"/>
    <d v="2015-06-27T00:51:07"/>
    <x v="1"/>
    <d v="2015-06-27T00:50:52"/>
    <x v="21"/>
    <n v="4.5"/>
    <n v="4.3"/>
    <x v="3067"/>
  </r>
  <r>
    <x v="0"/>
    <s v="Compressor"/>
    <d v="2015-06-27T00:51:08"/>
    <x v="1"/>
    <d v="2015-06-27T00:50:52"/>
    <x v="21"/>
    <n v="3.1"/>
    <n v="3.6"/>
    <x v="3068"/>
  </r>
  <r>
    <x v="0"/>
    <s v="Compressor"/>
    <d v="2015-06-27T00:51:09"/>
    <x v="1"/>
    <d v="2015-06-27T00:50:52"/>
    <x v="21"/>
    <n v="5.0999999999999996"/>
    <n v="3.5"/>
    <x v="3069"/>
  </r>
  <r>
    <x v="0"/>
    <s v="Compressor"/>
    <d v="2015-06-27T00:51:10"/>
    <x v="1"/>
    <d v="2015-06-27T00:50:52"/>
    <x v="21"/>
    <n v="3.1"/>
    <n v="3.6"/>
    <x v="3070"/>
  </r>
  <r>
    <x v="0"/>
    <s v="Compressor"/>
    <d v="2015-06-27T00:51:11"/>
    <x v="1"/>
    <d v="2015-06-27T00:50:52"/>
    <x v="21"/>
    <n v="5.4"/>
    <n v="5.0999999999999996"/>
    <x v="3071"/>
  </r>
  <r>
    <x v="0"/>
    <s v="Compressor"/>
    <d v="2015-06-27T00:51:12"/>
    <x v="1"/>
    <d v="2015-06-27T00:50:52"/>
    <x v="21"/>
    <n v="3.6"/>
    <n v="3.6"/>
    <x v="3072"/>
  </r>
  <r>
    <x v="0"/>
    <s v="Compressor"/>
    <d v="2015-06-27T00:51:13"/>
    <x v="1"/>
    <d v="2015-06-27T00:50:52"/>
    <x v="21"/>
    <n v="4.7"/>
    <n v="3.6"/>
    <x v="3073"/>
  </r>
  <r>
    <x v="0"/>
    <s v="Compressor"/>
    <d v="2015-06-27T00:51:14"/>
    <x v="1"/>
    <d v="2015-06-27T00:50:52"/>
    <x v="21"/>
    <n v="3.7"/>
    <n v="3.4"/>
    <x v="3074"/>
  </r>
  <r>
    <x v="0"/>
    <s v="Compressor"/>
    <d v="2015-06-27T00:51:15"/>
    <x v="1"/>
    <d v="2015-06-27T00:50:52"/>
    <x v="21"/>
    <n v="3.1"/>
    <n v="3.1"/>
    <x v="3075"/>
  </r>
  <r>
    <x v="0"/>
    <s v="Compressor"/>
    <d v="2015-06-27T00:51:16"/>
    <x v="1"/>
    <d v="2015-06-27T00:50:52"/>
    <x v="21"/>
    <n v="4.8"/>
    <n v="4.3"/>
    <x v="3076"/>
  </r>
  <r>
    <x v="0"/>
    <s v="Compressor"/>
    <d v="2015-06-27T00:51:17"/>
    <x v="1"/>
    <d v="2015-06-27T00:50:52"/>
    <x v="21"/>
    <n v="4.7"/>
    <n v="4.9000000000000004"/>
    <x v="3077"/>
  </r>
  <r>
    <x v="0"/>
    <s v="Compressor"/>
    <d v="2015-06-27T00:51:18"/>
    <x v="1"/>
    <d v="2015-06-27T00:50:52"/>
    <x v="21"/>
    <n v="6"/>
    <n v="4.8"/>
    <x v="3078"/>
  </r>
  <r>
    <x v="0"/>
    <s v="Compressor"/>
    <d v="2015-06-27T00:51:19"/>
    <x v="1"/>
    <d v="2015-06-27T00:50:52"/>
    <x v="21"/>
    <n v="4.8"/>
    <n v="5.0999999999999996"/>
    <x v="3079"/>
  </r>
  <r>
    <x v="0"/>
    <s v="Compressor"/>
    <d v="2015-06-27T00:51:20"/>
    <x v="1"/>
    <d v="2015-06-27T00:50:52"/>
    <x v="21"/>
    <n v="5.9"/>
    <n v="4.5"/>
    <x v="3080"/>
  </r>
  <r>
    <x v="0"/>
    <s v="Compressor"/>
    <d v="2015-06-27T00:51:21"/>
    <x v="1"/>
    <d v="2015-06-27T00:50:52"/>
    <x v="21"/>
    <n v="4.5999999999999996"/>
    <n v="5.0999999999999996"/>
    <x v="3081"/>
  </r>
  <r>
    <x v="0"/>
    <s v="Compressor"/>
    <d v="2015-06-27T00:51:22"/>
    <x v="1"/>
    <d v="2015-06-27T00:50:52"/>
    <x v="21"/>
    <n v="5.2"/>
    <n v="5.4"/>
    <x v="3082"/>
  </r>
  <r>
    <x v="0"/>
    <s v="Compressor"/>
    <d v="2015-06-27T00:51:23"/>
    <x v="1"/>
    <d v="2015-06-27T00:50:52"/>
    <x v="21"/>
    <n v="6"/>
    <n v="5.4"/>
    <x v="3083"/>
  </r>
  <r>
    <x v="0"/>
    <s v="Compressor"/>
    <d v="2015-06-27T00:51:24"/>
    <x v="1"/>
    <d v="2015-06-27T00:50:52"/>
    <x v="21"/>
    <n v="5.7"/>
    <n v="4.5"/>
    <x v="3084"/>
  </r>
  <r>
    <x v="0"/>
    <s v="Compressor"/>
    <d v="2015-06-27T00:51:25"/>
    <x v="1"/>
    <d v="2015-06-27T00:50:52"/>
    <x v="21"/>
    <n v="6"/>
    <n v="5.5"/>
    <x v="3085"/>
  </r>
  <r>
    <x v="0"/>
    <s v="Compressor"/>
    <d v="2015-06-27T00:51:26"/>
    <x v="1"/>
    <d v="2015-06-27T00:50:52"/>
    <x v="21"/>
    <n v="5.5"/>
    <n v="3.7"/>
    <x v="3086"/>
  </r>
  <r>
    <x v="0"/>
    <s v="Compressor"/>
    <d v="2015-06-27T00:51:27"/>
    <x v="1"/>
    <d v="2015-06-27T00:50:52"/>
    <x v="21"/>
    <n v="3.6"/>
    <n v="3.8"/>
    <x v="3087"/>
  </r>
  <r>
    <x v="0"/>
    <s v="Compressor"/>
    <d v="2015-06-27T00:51:28"/>
    <x v="1"/>
    <d v="2015-06-27T00:50:52"/>
    <x v="21"/>
    <n v="3"/>
    <n v="3.1"/>
    <x v="3088"/>
  </r>
  <r>
    <x v="0"/>
    <s v="Compressor"/>
    <d v="2015-06-27T00:51:29"/>
    <x v="1"/>
    <d v="2015-06-27T00:50:52"/>
    <x v="21"/>
    <n v="3.2"/>
    <n v="4.0999999999999996"/>
    <x v="3089"/>
  </r>
  <r>
    <x v="0"/>
    <s v="Compressor"/>
    <d v="2015-06-27T00:51:30"/>
    <x v="1"/>
    <d v="2015-06-27T00:50:52"/>
    <x v="21"/>
    <n v="3.6"/>
    <n v="6"/>
    <x v="3090"/>
  </r>
  <r>
    <x v="0"/>
    <s v="Compressor"/>
    <d v="2015-06-27T00:51:31"/>
    <x v="1"/>
    <d v="2015-06-27T00:50:52"/>
    <x v="21"/>
    <n v="5.8"/>
    <n v="4.5"/>
    <x v="3091"/>
  </r>
  <r>
    <x v="0"/>
    <s v="Compressor"/>
    <d v="2015-06-27T00:51:32"/>
    <x v="1"/>
    <d v="2015-06-27T00:50:52"/>
    <x v="21"/>
    <n v="4.8"/>
    <n v="4.3"/>
    <x v="3092"/>
  </r>
  <r>
    <x v="0"/>
    <s v="Compressor"/>
    <d v="2015-06-27T00:51:33"/>
    <x v="1"/>
    <d v="2015-06-27T00:50:52"/>
    <x v="21"/>
    <n v="3.2"/>
    <n v="4.2"/>
    <x v="3093"/>
  </r>
  <r>
    <x v="0"/>
    <s v="Compressor"/>
    <d v="2015-06-27T00:51:34"/>
    <x v="1"/>
    <d v="2015-06-27T00:50:52"/>
    <x v="21"/>
    <n v="4.3"/>
    <n v="3"/>
    <x v="3094"/>
  </r>
  <r>
    <x v="0"/>
    <s v="Compressor"/>
    <d v="2015-06-27T00:51:35"/>
    <x v="1"/>
    <d v="2015-06-27T00:50:52"/>
    <x v="21"/>
    <n v="5.7"/>
    <n v="5.2"/>
    <x v="3095"/>
  </r>
  <r>
    <x v="0"/>
    <s v="Compressor"/>
    <d v="2015-06-27T00:51:36"/>
    <x v="1"/>
    <d v="2015-06-27T00:50:52"/>
    <x v="21"/>
    <n v="4.4000000000000004"/>
    <n v="4.8"/>
    <x v="3096"/>
  </r>
  <r>
    <x v="0"/>
    <s v="Compressor"/>
    <d v="2015-06-27T00:51:37"/>
    <x v="1"/>
    <d v="2015-06-27T00:50:52"/>
    <x v="21"/>
    <n v="5.7"/>
    <n v="3.6"/>
    <x v="3097"/>
  </r>
  <r>
    <x v="0"/>
    <s v="Compressor"/>
    <d v="2015-06-27T00:51:38"/>
    <x v="1"/>
    <d v="2015-06-27T00:50:52"/>
    <x v="21"/>
    <n v="3.2"/>
    <n v="4.2"/>
    <x v="3098"/>
  </r>
  <r>
    <x v="0"/>
    <s v="Compressor"/>
    <d v="2015-06-27T00:51:39"/>
    <x v="1"/>
    <d v="2015-06-27T00:50:52"/>
    <x v="21"/>
    <n v="3.1"/>
    <n v="3.9"/>
    <x v="3099"/>
  </r>
  <r>
    <x v="0"/>
    <s v="Compressor"/>
    <d v="2015-06-27T00:51:40"/>
    <x v="1"/>
    <d v="2015-06-27T00:50:52"/>
    <x v="21"/>
    <n v="5.7"/>
    <n v="4.0999999999999996"/>
    <x v="3100"/>
  </r>
  <r>
    <x v="0"/>
    <s v="Compressor"/>
    <d v="2015-06-27T00:51:41"/>
    <x v="1"/>
    <d v="2015-06-27T00:50:52"/>
    <x v="21"/>
    <n v="3.1"/>
    <n v="5.8"/>
    <x v="3101"/>
  </r>
  <r>
    <x v="0"/>
    <s v="Compressor"/>
    <d v="2015-06-27T00:51:42"/>
    <x v="1"/>
    <d v="2015-06-27T00:50:52"/>
    <x v="21"/>
    <n v="4.7"/>
    <n v="5.5"/>
    <x v="3102"/>
  </r>
  <r>
    <x v="0"/>
    <s v="Compressor"/>
    <d v="2015-06-27T00:51:43"/>
    <x v="1"/>
    <d v="2015-06-27T00:50:52"/>
    <x v="21"/>
    <n v="4.5999999999999996"/>
    <n v="6"/>
    <x v="3103"/>
  </r>
  <r>
    <x v="0"/>
    <s v="Compressor"/>
    <d v="2015-06-27T00:51:44"/>
    <x v="1"/>
    <d v="2015-06-27T00:50:52"/>
    <x v="21"/>
    <n v="4.0999999999999996"/>
    <n v="6"/>
    <x v="3104"/>
  </r>
  <r>
    <x v="0"/>
    <s v="Compressor"/>
    <d v="2015-06-27T00:51:45"/>
    <x v="1"/>
    <d v="2015-06-27T00:50:52"/>
    <x v="21"/>
    <n v="4"/>
    <n v="3.4"/>
    <x v="3105"/>
  </r>
  <r>
    <x v="0"/>
    <s v="Compressor"/>
    <d v="2015-06-27T00:51:46"/>
    <x v="1"/>
    <d v="2015-06-27T00:50:52"/>
    <x v="21"/>
    <n v="3.3"/>
    <n v="4"/>
    <x v="3106"/>
  </r>
  <r>
    <x v="0"/>
    <s v="Compressor"/>
    <d v="2015-06-27T00:51:47"/>
    <x v="1"/>
    <d v="2015-06-27T00:50:52"/>
    <x v="21"/>
    <n v="3.1"/>
    <n v="3.2"/>
    <x v="3107"/>
  </r>
  <r>
    <x v="0"/>
    <s v="Compressor"/>
    <d v="2015-06-27T00:51:48"/>
    <x v="1"/>
    <d v="2015-06-27T00:50:52"/>
    <x v="21"/>
    <n v="5.9"/>
    <n v="3"/>
    <x v="3108"/>
  </r>
  <r>
    <x v="0"/>
    <s v="Compressor"/>
    <d v="2015-06-27T00:51:49"/>
    <x v="1"/>
    <d v="2015-06-27T00:50:52"/>
    <x v="21"/>
    <n v="3.8"/>
    <n v="5.8"/>
    <x v="3109"/>
  </r>
  <r>
    <x v="0"/>
    <s v="Compressor"/>
    <d v="2015-06-27T00:51:50"/>
    <x v="1"/>
    <d v="2015-06-27T00:50:52"/>
    <x v="21"/>
    <n v="5.2"/>
    <n v="6"/>
    <x v="3110"/>
  </r>
  <r>
    <x v="0"/>
    <s v="Compressor"/>
    <d v="2015-06-27T00:51:51"/>
    <x v="1"/>
    <d v="2015-06-27T00:50:52"/>
    <x v="21"/>
    <n v="3.9"/>
    <n v="5.3"/>
    <x v="3111"/>
  </r>
  <r>
    <x v="0"/>
    <s v="Compressor"/>
    <d v="2015-06-27T00:51:52"/>
    <x v="1"/>
    <d v="2015-06-27T00:50:52"/>
    <x v="21"/>
    <n v="4"/>
    <n v="4.8"/>
    <x v="3112"/>
  </r>
  <r>
    <x v="0"/>
    <s v="Compressor"/>
    <d v="2015-06-27T00:51:53"/>
    <x v="1"/>
    <d v="2015-06-27T00:50:52"/>
    <x v="21"/>
    <n v="3.1"/>
    <n v="4"/>
    <x v="3113"/>
  </r>
  <r>
    <x v="0"/>
    <s v="Compressor"/>
    <d v="2015-06-27T00:51:54"/>
    <x v="1"/>
    <d v="2015-06-27T00:50:52"/>
    <x v="21"/>
    <n v="4.2"/>
    <n v="6"/>
    <x v="3114"/>
  </r>
  <r>
    <x v="0"/>
    <s v="Compressor"/>
    <d v="2015-06-27T00:51:55"/>
    <x v="1"/>
    <d v="2015-06-27T00:50:52"/>
    <x v="21"/>
    <n v="4.5999999999999996"/>
    <n v="4.0999999999999996"/>
    <x v="3115"/>
  </r>
  <r>
    <x v="0"/>
    <s v="Compressor"/>
    <d v="2015-06-27T00:51:56"/>
    <x v="1"/>
    <d v="2015-06-27T00:50:52"/>
    <x v="21"/>
    <n v="4.0999999999999996"/>
    <n v="4.8"/>
    <x v="3116"/>
  </r>
  <r>
    <x v="0"/>
    <s v="Compressor"/>
    <d v="2015-06-27T00:51:57"/>
    <x v="1"/>
    <d v="2015-06-27T00:50:52"/>
    <x v="21"/>
    <n v="6"/>
    <n v="5.4"/>
    <x v="3117"/>
  </r>
  <r>
    <x v="0"/>
    <s v="Compressor"/>
    <d v="2015-06-27T00:51:58"/>
    <x v="1"/>
    <d v="2015-06-27T00:50:52"/>
    <x v="21"/>
    <n v="4.5"/>
    <n v="5.4"/>
    <x v="3118"/>
  </r>
  <r>
    <x v="0"/>
    <s v="Compressor"/>
    <d v="2015-06-27T00:51:59"/>
    <x v="1"/>
    <d v="2015-06-27T00:50:52"/>
    <x v="21"/>
    <n v="3.8"/>
    <n v="4.5999999999999996"/>
    <x v="3119"/>
  </r>
  <r>
    <x v="0"/>
    <s v="Compressor"/>
    <d v="2015-06-27T00:52:00"/>
    <x v="1"/>
    <d v="2015-06-27T00:50:52"/>
    <x v="21"/>
    <n v="5.3"/>
    <n v="5.8"/>
    <x v="3120"/>
  </r>
  <r>
    <x v="0"/>
    <s v="Compressor"/>
    <d v="2015-06-27T00:52:01"/>
    <x v="1"/>
    <d v="2015-06-27T00:50:52"/>
    <x v="21"/>
    <n v="3.4"/>
    <n v="4.2"/>
    <x v="3121"/>
  </r>
  <r>
    <x v="0"/>
    <s v="Compressor"/>
    <d v="2015-06-27T00:52:02"/>
    <x v="1"/>
    <d v="2015-06-27T00:50:52"/>
    <x v="21"/>
    <n v="4.7"/>
    <n v="3"/>
    <x v="3122"/>
  </r>
  <r>
    <x v="0"/>
    <s v="Compressor"/>
    <d v="2015-06-27T00:52:03"/>
    <x v="1"/>
    <d v="2015-06-27T00:50:52"/>
    <x v="21"/>
    <n v="5.5"/>
    <n v="4.0999999999999996"/>
    <x v="3123"/>
  </r>
  <r>
    <x v="0"/>
    <s v="Compressor"/>
    <d v="2015-06-27T00:52:04"/>
    <x v="1"/>
    <d v="2015-06-27T00:50:52"/>
    <x v="21"/>
    <n v="3"/>
    <n v="3.7"/>
    <x v="3124"/>
  </r>
  <r>
    <x v="0"/>
    <s v="Compressor"/>
    <d v="2015-06-27T00:52:05"/>
    <x v="1"/>
    <d v="2015-06-27T00:50:52"/>
    <x v="21"/>
    <n v="5.5"/>
    <n v="5.3"/>
    <x v="3125"/>
  </r>
  <r>
    <x v="0"/>
    <s v="Compressor"/>
    <d v="2015-06-27T00:52:06"/>
    <x v="1"/>
    <d v="2015-06-27T00:50:52"/>
    <x v="21"/>
    <n v="5"/>
    <n v="4"/>
    <x v="3126"/>
  </r>
  <r>
    <x v="0"/>
    <s v="Compressor"/>
    <d v="2015-06-27T00:52:07"/>
    <x v="1"/>
    <d v="2015-06-27T00:50:52"/>
    <x v="21"/>
    <n v="5.8"/>
    <n v="4.4000000000000004"/>
    <x v="3127"/>
  </r>
  <r>
    <x v="0"/>
    <s v="Compressor"/>
    <d v="2015-06-27T00:52:08"/>
    <x v="1"/>
    <d v="2015-06-27T00:50:52"/>
    <x v="21"/>
    <n v="4.7"/>
    <n v="5.8"/>
    <x v="3128"/>
  </r>
  <r>
    <x v="0"/>
    <s v="Compressor"/>
    <d v="2015-06-27T00:52:09"/>
    <x v="1"/>
    <d v="2015-06-27T00:50:52"/>
    <x v="21"/>
    <n v="3.2"/>
    <n v="3.1"/>
    <x v="3129"/>
  </r>
  <r>
    <x v="0"/>
    <s v="Compressor"/>
    <d v="2015-06-27T00:52:10"/>
    <x v="1"/>
    <d v="2015-06-27T00:50:52"/>
    <x v="21"/>
    <n v="5.0999999999999996"/>
    <n v="3.1"/>
    <x v="3130"/>
  </r>
  <r>
    <x v="0"/>
    <s v="Compressor"/>
    <d v="2015-06-27T00:52:11"/>
    <x v="1"/>
    <d v="2015-06-27T00:50:52"/>
    <x v="21"/>
    <n v="5.6"/>
    <n v="3.7"/>
    <x v="3131"/>
  </r>
  <r>
    <x v="0"/>
    <s v="Compressor"/>
    <d v="2015-06-27T00:52:12"/>
    <x v="1"/>
    <d v="2015-06-27T00:50:52"/>
    <x v="21"/>
    <n v="3.4"/>
    <n v="3.8"/>
    <x v="3132"/>
  </r>
  <r>
    <x v="0"/>
    <s v="Compressor"/>
    <d v="2015-06-27T00:52:13"/>
    <x v="1"/>
    <d v="2015-06-27T00:50:52"/>
    <x v="21"/>
    <n v="5.0999999999999996"/>
    <n v="5"/>
    <x v="3133"/>
  </r>
  <r>
    <x v="0"/>
    <s v="Compressor"/>
    <d v="2015-06-27T00:52:14"/>
    <x v="1"/>
    <d v="2015-06-27T00:50:52"/>
    <x v="21"/>
    <n v="4.9000000000000004"/>
    <n v="4.3"/>
    <x v="3134"/>
  </r>
  <r>
    <x v="0"/>
    <s v="Compressor"/>
    <d v="2015-06-27T00:52:15"/>
    <x v="1"/>
    <d v="2015-06-27T00:50:52"/>
    <x v="21"/>
    <n v="4.5999999999999996"/>
    <n v="5.4"/>
    <x v="3135"/>
  </r>
  <r>
    <x v="0"/>
    <s v="Compressor"/>
    <d v="2015-06-27T00:52:16"/>
    <x v="1"/>
    <d v="2015-06-27T00:50:52"/>
    <x v="21"/>
    <n v="5.8"/>
    <n v="4.0999999999999996"/>
    <x v="3136"/>
  </r>
  <r>
    <x v="0"/>
    <s v="Compressor"/>
    <d v="2015-06-27T00:52:17"/>
    <x v="1"/>
    <d v="2015-06-27T00:50:52"/>
    <x v="21"/>
    <n v="4.5"/>
    <n v="4.7"/>
    <x v="3137"/>
  </r>
  <r>
    <x v="0"/>
    <s v="Compressor"/>
    <d v="2015-06-27T00:52:18"/>
    <x v="1"/>
    <d v="2015-06-27T00:50:52"/>
    <x v="21"/>
    <n v="4.4000000000000004"/>
    <n v="3.5"/>
    <x v="3138"/>
  </r>
  <r>
    <x v="0"/>
    <s v="Compressor"/>
    <d v="2015-06-27T00:52:19"/>
    <x v="1"/>
    <d v="2015-06-27T00:50:52"/>
    <x v="21"/>
    <n v="3.8"/>
    <n v="5.4"/>
    <x v="3139"/>
  </r>
  <r>
    <x v="0"/>
    <s v="Compressor"/>
    <d v="2015-06-27T00:52:20"/>
    <x v="1"/>
    <d v="2015-06-27T00:50:52"/>
    <x v="21"/>
    <n v="4.0999999999999996"/>
    <n v="4.8"/>
    <x v="3140"/>
  </r>
  <r>
    <x v="0"/>
    <s v="Compressor"/>
    <d v="2015-06-27T00:52:21"/>
    <x v="1"/>
    <d v="2015-06-27T00:50:52"/>
    <x v="21"/>
    <n v="4.8"/>
    <n v="5.2"/>
    <x v="3141"/>
  </r>
  <r>
    <x v="0"/>
    <s v="Compressor"/>
    <d v="2015-06-27T00:52:22"/>
    <x v="1"/>
    <d v="2015-06-27T00:50:52"/>
    <x v="21"/>
    <n v="6"/>
    <n v="3.9"/>
    <x v="3142"/>
  </r>
  <r>
    <x v="0"/>
    <s v="Compressor"/>
    <d v="2015-06-27T00:52:23"/>
    <x v="1"/>
    <d v="2015-06-27T00:50:52"/>
    <x v="21"/>
    <n v="5.4"/>
    <n v="3"/>
    <x v="3143"/>
  </r>
  <r>
    <x v="0"/>
    <s v="Compressor"/>
    <d v="2015-06-27T00:52:24"/>
    <x v="1"/>
    <d v="2015-06-27T00:50:52"/>
    <x v="21"/>
    <n v="6"/>
    <n v="4.3"/>
    <x v="3144"/>
  </r>
  <r>
    <x v="0"/>
    <s v="Compressor"/>
    <d v="2015-06-27T00:52:25"/>
    <x v="1"/>
    <d v="2015-06-27T00:50:52"/>
    <x v="21"/>
    <n v="4.5999999999999996"/>
    <n v="3.3"/>
    <x v="3145"/>
  </r>
  <r>
    <x v="0"/>
    <s v="Compressor"/>
    <d v="2015-06-27T00:52:26"/>
    <x v="1"/>
    <d v="2015-06-27T00:50:52"/>
    <x v="21"/>
    <n v="4.7"/>
    <n v="5.0999999999999996"/>
    <x v="3146"/>
  </r>
  <r>
    <x v="0"/>
    <s v="Compressor"/>
    <d v="2015-06-27T00:52:27"/>
    <x v="1"/>
    <d v="2015-06-27T00:50:52"/>
    <x v="21"/>
    <n v="5.5"/>
    <n v="5.8"/>
    <x v="3147"/>
  </r>
  <r>
    <x v="0"/>
    <s v="Compressor"/>
    <d v="2015-06-27T00:52:28"/>
    <x v="1"/>
    <d v="2015-06-27T00:50:52"/>
    <x v="21"/>
    <n v="4.5999999999999996"/>
    <n v="5.4"/>
    <x v="3148"/>
  </r>
  <r>
    <x v="0"/>
    <s v="Compressor"/>
    <d v="2015-06-27T00:52:29"/>
    <x v="1"/>
    <d v="2015-06-27T00:50:52"/>
    <x v="21"/>
    <n v="5"/>
    <n v="4.8"/>
    <x v="3149"/>
  </r>
  <r>
    <x v="0"/>
    <s v="Compressor"/>
    <d v="2015-06-27T00:52:30"/>
    <x v="1"/>
    <d v="2015-06-27T00:50:52"/>
    <x v="21"/>
    <n v="3"/>
    <n v="5"/>
    <x v="3150"/>
  </r>
  <r>
    <x v="0"/>
    <s v="Compressor"/>
    <d v="2015-06-27T00:52:31"/>
    <x v="1"/>
    <d v="2015-06-27T00:50:52"/>
    <x v="21"/>
    <n v="4.4000000000000004"/>
    <n v="3.9"/>
    <x v="3151"/>
  </r>
  <r>
    <x v="0"/>
    <s v="Compressor"/>
    <d v="2015-06-27T00:52:32"/>
    <x v="1"/>
    <d v="2015-06-27T00:50:52"/>
    <x v="21"/>
    <n v="4.5999999999999996"/>
    <n v="3.1"/>
    <x v="3152"/>
  </r>
  <r>
    <x v="0"/>
    <s v="Compressor"/>
    <d v="2015-06-27T00:52:33"/>
    <x v="1"/>
    <d v="2015-06-27T00:50:52"/>
    <x v="21"/>
    <n v="3.1"/>
    <n v="5.2"/>
    <x v="3153"/>
  </r>
  <r>
    <x v="0"/>
    <s v="Compressor"/>
    <d v="2015-06-27T00:52:34"/>
    <x v="1"/>
    <d v="2015-06-27T00:50:52"/>
    <x v="21"/>
    <n v="6"/>
    <n v="3.1"/>
    <x v="3154"/>
  </r>
  <r>
    <x v="0"/>
    <s v="Compressor"/>
    <d v="2015-06-27T00:52:35"/>
    <x v="1"/>
    <d v="2015-06-27T00:50:52"/>
    <x v="21"/>
    <n v="4"/>
    <n v="5.0999999999999996"/>
    <x v="3155"/>
  </r>
  <r>
    <x v="0"/>
    <s v="Compressor"/>
    <d v="2015-06-27T00:52:36"/>
    <x v="1"/>
    <d v="2015-06-27T00:50:52"/>
    <x v="21"/>
    <n v="3.4"/>
    <n v="4.5999999999999996"/>
    <x v="3156"/>
  </r>
  <r>
    <x v="0"/>
    <s v="Compressor"/>
    <d v="2015-06-27T00:52:37"/>
    <x v="1"/>
    <d v="2015-06-27T00:50:52"/>
    <x v="21"/>
    <n v="3.3"/>
    <n v="4.2"/>
    <x v="3157"/>
  </r>
  <r>
    <x v="0"/>
    <s v="Compressor"/>
    <d v="2015-06-27T00:52:38"/>
    <x v="1"/>
    <d v="2015-06-27T00:50:52"/>
    <x v="21"/>
    <n v="4.2"/>
    <n v="5.0999999999999996"/>
    <x v="3158"/>
  </r>
  <r>
    <x v="0"/>
    <s v="Compressor"/>
    <d v="2015-06-27T00:52:39"/>
    <x v="1"/>
    <d v="2015-06-27T00:50:52"/>
    <x v="21"/>
    <n v="4.5"/>
    <n v="3.2"/>
    <x v="3159"/>
  </r>
  <r>
    <x v="0"/>
    <s v="Compressor"/>
    <d v="2015-06-27T00:52:40"/>
    <x v="1"/>
    <d v="2015-06-27T00:50:52"/>
    <x v="21"/>
    <n v="4.4000000000000004"/>
    <n v="5.3"/>
    <x v="3160"/>
  </r>
  <r>
    <x v="0"/>
    <s v="Compressor"/>
    <d v="2015-06-27T00:52:41"/>
    <x v="1"/>
    <d v="2015-06-27T00:50:52"/>
    <x v="21"/>
    <n v="4.3"/>
    <n v="3.5"/>
    <x v="3161"/>
  </r>
  <r>
    <x v="0"/>
    <s v="Compressor"/>
    <d v="2015-06-27T00:52:42"/>
    <x v="1"/>
    <d v="2015-06-27T00:50:52"/>
    <x v="21"/>
    <n v="3.4"/>
    <n v="4.3"/>
    <x v="3162"/>
  </r>
  <r>
    <x v="0"/>
    <s v="Compressor"/>
    <d v="2015-06-27T00:52:43"/>
    <x v="1"/>
    <d v="2015-06-27T00:50:52"/>
    <x v="21"/>
    <n v="4"/>
    <n v="4"/>
    <x v="3163"/>
  </r>
  <r>
    <x v="0"/>
    <s v="Compressor"/>
    <d v="2015-06-27T00:52:44"/>
    <x v="1"/>
    <d v="2015-06-27T00:50:52"/>
    <x v="21"/>
    <n v="5.4"/>
    <n v="4.0999999999999996"/>
    <x v="3164"/>
  </r>
  <r>
    <x v="0"/>
    <s v="Compressor"/>
    <d v="2015-06-27T00:52:45"/>
    <x v="1"/>
    <d v="2015-06-27T00:50:52"/>
    <x v="21"/>
    <n v="5.3"/>
    <n v="5.6"/>
    <x v="3165"/>
  </r>
  <r>
    <x v="0"/>
    <s v="Compressor"/>
    <d v="2015-06-27T00:52:46"/>
    <x v="1"/>
    <d v="2015-06-27T00:50:52"/>
    <x v="21"/>
    <n v="4.7"/>
    <n v="3.6"/>
    <x v="3166"/>
  </r>
  <r>
    <x v="0"/>
    <s v="Compressor"/>
    <d v="2015-06-27T00:52:47"/>
    <x v="1"/>
    <d v="2015-06-27T00:50:52"/>
    <x v="21"/>
    <n v="3.8"/>
    <n v="4.7"/>
    <x v="3167"/>
  </r>
  <r>
    <x v="0"/>
    <s v="Compressor"/>
    <d v="2015-06-27T00:52:48"/>
    <x v="1"/>
    <d v="2015-06-27T00:50:52"/>
    <x v="21"/>
    <n v="4.8"/>
    <n v="3.2"/>
    <x v="3168"/>
  </r>
  <r>
    <x v="0"/>
    <s v="Compressor"/>
    <d v="2015-06-27T00:52:49"/>
    <x v="1"/>
    <d v="2015-06-27T00:50:52"/>
    <x v="21"/>
    <n v="5.2"/>
    <n v="4.0999999999999996"/>
    <x v="3169"/>
  </r>
  <r>
    <x v="0"/>
    <s v="Compressor"/>
    <d v="2015-06-27T00:52:50"/>
    <x v="1"/>
    <d v="2015-06-27T00:50:52"/>
    <x v="21"/>
    <n v="5.6"/>
    <n v="3"/>
    <x v="3170"/>
  </r>
  <r>
    <x v="0"/>
    <s v="Compressor"/>
    <d v="2015-06-27T00:52:51"/>
    <x v="1"/>
    <d v="2015-06-27T00:50:52"/>
    <x v="21"/>
    <n v="3.5"/>
    <n v="4.2"/>
    <x v="3171"/>
  </r>
  <r>
    <x v="0"/>
    <s v="Compressor"/>
    <d v="2015-06-27T00:52:52"/>
    <x v="1"/>
    <d v="2015-06-27T00:50:52"/>
    <x v="21"/>
    <n v="4.2"/>
    <n v="3"/>
    <x v="3172"/>
  </r>
  <r>
    <x v="0"/>
    <s v="Compressor"/>
    <d v="2015-06-27T00:52:53"/>
    <x v="1"/>
    <d v="2015-06-27T00:50:52"/>
    <x v="21"/>
    <n v="4.3"/>
    <n v="4.9000000000000004"/>
    <x v="3173"/>
  </r>
  <r>
    <x v="0"/>
    <s v="Compressor"/>
    <d v="2015-06-27T00:52:54"/>
    <x v="1"/>
    <d v="2015-06-27T00:50:52"/>
    <x v="21"/>
    <n v="3"/>
    <n v="5"/>
    <x v="3174"/>
  </r>
  <r>
    <x v="0"/>
    <s v="Compressor"/>
    <d v="2015-06-27T00:52:55"/>
    <x v="1"/>
    <d v="2015-06-27T00:50:52"/>
    <x v="21"/>
    <n v="3.4"/>
    <n v="5"/>
    <x v="3175"/>
  </r>
  <r>
    <x v="0"/>
    <s v="Compressor"/>
    <d v="2015-06-27T00:52:56"/>
    <x v="1"/>
    <d v="2015-06-27T00:50:52"/>
    <x v="21"/>
    <n v="5.9"/>
    <n v="4"/>
    <x v="3176"/>
  </r>
  <r>
    <x v="0"/>
    <s v="Compressor"/>
    <d v="2015-06-27T00:52:57"/>
    <x v="1"/>
    <d v="2015-06-27T00:50:52"/>
    <x v="21"/>
    <n v="3.3"/>
    <n v="4.3"/>
    <x v="3177"/>
  </r>
  <r>
    <x v="0"/>
    <s v="Compressor"/>
    <d v="2015-06-27T00:52:58"/>
    <x v="1"/>
    <d v="2015-06-27T00:50:52"/>
    <x v="21"/>
    <n v="3.2"/>
    <n v="5.6"/>
    <x v="3178"/>
  </r>
  <r>
    <x v="0"/>
    <s v="Compressor"/>
    <d v="2015-06-27T00:52:59"/>
    <x v="1"/>
    <d v="2015-06-27T00:50:52"/>
    <x v="21"/>
    <n v="3.6"/>
    <n v="4.9000000000000004"/>
    <x v="3179"/>
  </r>
  <r>
    <x v="0"/>
    <s v="Compressor"/>
    <d v="2015-06-27T00:53:00"/>
    <x v="1"/>
    <d v="2015-06-27T00:50:52"/>
    <x v="21"/>
    <n v="5.5"/>
    <n v="5.5"/>
    <x v="3180"/>
  </r>
  <r>
    <x v="0"/>
    <s v="Compressor"/>
    <d v="2015-06-27T00:53:01"/>
    <x v="1"/>
    <d v="2015-06-27T00:50:52"/>
    <x v="21"/>
    <n v="5.9"/>
    <n v="3.7"/>
    <x v="3181"/>
  </r>
  <r>
    <x v="0"/>
    <s v="Compressor"/>
    <d v="2015-06-27T00:53:02"/>
    <x v="1"/>
    <d v="2015-06-27T00:50:52"/>
    <x v="21"/>
    <n v="4.9000000000000004"/>
    <n v="5.6"/>
    <x v="3182"/>
  </r>
  <r>
    <x v="0"/>
    <s v="Compressor"/>
    <d v="2015-06-27T00:53:03"/>
    <x v="1"/>
    <d v="2015-06-27T00:50:52"/>
    <x v="21"/>
    <n v="5.8"/>
    <n v="4.5"/>
    <x v="3183"/>
  </r>
  <r>
    <x v="0"/>
    <s v="Compressor"/>
    <d v="2015-06-27T00:53:04"/>
    <x v="1"/>
    <d v="2015-06-27T00:50:52"/>
    <x v="21"/>
    <n v="3.7"/>
    <n v="4.7"/>
    <x v="3184"/>
  </r>
  <r>
    <x v="0"/>
    <s v="Compressor"/>
    <d v="2015-06-27T00:53:05"/>
    <x v="1"/>
    <d v="2015-06-27T00:50:52"/>
    <x v="21"/>
    <n v="3.4"/>
    <n v="3.2"/>
    <x v="3185"/>
  </r>
  <r>
    <x v="0"/>
    <s v="Compressor"/>
    <d v="2015-06-27T00:53:06"/>
    <x v="1"/>
    <d v="2015-06-27T00:50:52"/>
    <x v="21"/>
    <n v="4.0999999999999996"/>
    <n v="4.4000000000000004"/>
    <x v="3186"/>
  </r>
  <r>
    <x v="0"/>
    <s v="Compressor"/>
    <d v="2015-06-27T00:53:07"/>
    <x v="1"/>
    <d v="2015-06-27T00:50:52"/>
    <x v="21"/>
    <n v="4.5999999999999996"/>
    <n v="4.9000000000000004"/>
    <x v="3187"/>
  </r>
  <r>
    <x v="0"/>
    <s v="Compressor"/>
    <d v="2015-06-27T00:53:08"/>
    <x v="1"/>
    <d v="2015-06-27T00:50:52"/>
    <x v="21"/>
    <n v="5.0999999999999996"/>
    <n v="5.8"/>
    <x v="3188"/>
  </r>
  <r>
    <x v="0"/>
    <s v="Compressor"/>
    <d v="2015-06-27T00:53:09"/>
    <x v="1"/>
    <d v="2015-06-27T00:50:52"/>
    <x v="21"/>
    <n v="5.6"/>
    <n v="4.5999999999999996"/>
    <x v="3189"/>
  </r>
  <r>
    <x v="0"/>
    <s v="Compressor"/>
    <d v="2015-06-27T00:53:10"/>
    <x v="1"/>
    <d v="2015-06-27T00:50:52"/>
    <x v="21"/>
    <n v="5.3"/>
    <n v="5.7"/>
    <x v="3190"/>
  </r>
  <r>
    <x v="0"/>
    <s v="Compressor"/>
    <d v="2015-06-27T00:53:11"/>
    <x v="1"/>
    <d v="2015-06-27T00:50:52"/>
    <x v="21"/>
    <n v="3.9"/>
    <n v="3.1"/>
    <x v="3191"/>
  </r>
  <r>
    <x v="0"/>
    <s v="Compressor"/>
    <d v="2015-06-27T00:53:12"/>
    <x v="1"/>
    <d v="2015-06-27T00:50:52"/>
    <x v="21"/>
    <n v="3.3"/>
    <n v="4.9000000000000004"/>
    <x v="3192"/>
  </r>
  <r>
    <x v="0"/>
    <s v="Compressor"/>
    <d v="2015-06-27T00:53:13"/>
    <x v="1"/>
    <d v="2015-06-27T00:50:52"/>
    <x v="21"/>
    <n v="5.9"/>
    <n v="5.7"/>
    <x v="3193"/>
  </r>
  <r>
    <x v="0"/>
    <s v="Compressor"/>
    <d v="2015-06-27T00:53:14"/>
    <x v="1"/>
    <d v="2015-06-27T00:50:52"/>
    <x v="21"/>
    <n v="5.3"/>
    <n v="3.5"/>
    <x v="3194"/>
  </r>
  <r>
    <x v="0"/>
    <s v="Compressor"/>
    <d v="2015-06-27T00:53:15"/>
    <x v="1"/>
    <d v="2015-06-27T00:50:52"/>
    <x v="21"/>
    <n v="4.3"/>
    <n v="4.2"/>
    <x v="3195"/>
  </r>
  <r>
    <x v="0"/>
    <s v="Compressor"/>
    <d v="2015-06-27T00:53:16"/>
    <x v="1"/>
    <d v="2015-06-27T00:50:52"/>
    <x v="21"/>
    <n v="5.4"/>
    <n v="3.9"/>
    <x v="3196"/>
  </r>
  <r>
    <x v="0"/>
    <s v="Compressor"/>
    <d v="2015-06-27T00:53:17"/>
    <x v="1"/>
    <d v="2015-06-27T00:50:52"/>
    <x v="21"/>
    <n v="6"/>
    <n v="4.7"/>
    <x v="3197"/>
  </r>
  <r>
    <x v="0"/>
    <s v="Compressor"/>
    <d v="2015-06-27T00:53:18"/>
    <x v="1"/>
    <d v="2015-06-27T00:50:52"/>
    <x v="21"/>
    <n v="4.2"/>
    <n v="4.2"/>
    <x v="3198"/>
  </r>
  <r>
    <x v="0"/>
    <s v="Compressor"/>
    <d v="2015-06-27T00:53:19"/>
    <x v="1"/>
    <d v="2015-06-27T00:50:52"/>
    <x v="21"/>
    <n v="5.8"/>
    <n v="5.9"/>
    <x v="3199"/>
  </r>
  <r>
    <x v="0"/>
    <s v="Compressor"/>
    <d v="2015-06-27T00:53:20"/>
    <x v="1"/>
    <d v="2015-06-27T00:50:52"/>
    <x v="21"/>
    <n v="5.2"/>
    <n v="6"/>
    <x v="3200"/>
  </r>
  <r>
    <x v="0"/>
    <s v="Compressor"/>
    <d v="2015-06-27T00:53:21"/>
    <x v="1"/>
    <d v="2015-06-27T00:50:52"/>
    <x v="21"/>
    <n v="3.4"/>
    <n v="4"/>
    <x v="3201"/>
  </r>
  <r>
    <x v="0"/>
    <s v="Compressor"/>
    <d v="2015-06-27T00:53:22"/>
    <x v="1"/>
    <d v="2015-06-27T00:50:52"/>
    <x v="21"/>
    <n v="4"/>
    <n v="6"/>
    <x v="3202"/>
  </r>
  <r>
    <x v="0"/>
    <s v="Compressor"/>
    <d v="2015-06-27T00:53:23"/>
    <x v="1"/>
    <d v="2015-06-27T00:50:52"/>
    <x v="21"/>
    <n v="3.8"/>
    <n v="3.8"/>
    <x v="3203"/>
  </r>
  <r>
    <x v="0"/>
    <s v="Compressor"/>
    <d v="2015-06-27T00:53:24"/>
    <x v="1"/>
    <d v="2015-06-27T00:50:52"/>
    <x v="21"/>
    <n v="3.8"/>
    <n v="5.5"/>
    <x v="3204"/>
  </r>
  <r>
    <x v="0"/>
    <s v="Compressor"/>
    <d v="2015-06-27T00:53:25"/>
    <x v="1"/>
    <d v="2015-06-27T00:50:52"/>
    <x v="21"/>
    <n v="3"/>
    <n v="3.2"/>
    <x v="3205"/>
  </r>
  <r>
    <x v="0"/>
    <s v="Compressor"/>
    <d v="2015-06-27T00:53:26"/>
    <x v="1"/>
    <d v="2015-06-27T00:50:52"/>
    <x v="21"/>
    <n v="3.1"/>
    <n v="4.5999999999999996"/>
    <x v="3206"/>
  </r>
  <r>
    <x v="0"/>
    <s v="Compressor"/>
    <d v="2015-06-27T00:53:27"/>
    <x v="1"/>
    <d v="2015-06-27T00:50:52"/>
    <x v="21"/>
    <n v="4.9000000000000004"/>
    <n v="4.9000000000000004"/>
    <x v="3207"/>
  </r>
  <r>
    <x v="0"/>
    <s v="Compressor"/>
    <d v="2015-06-27T00:53:28"/>
    <x v="1"/>
    <d v="2015-06-27T00:50:52"/>
    <x v="21"/>
    <n v="4.8"/>
    <n v="4.0999999999999996"/>
    <x v="3208"/>
  </r>
  <r>
    <x v="0"/>
    <s v="Compressor"/>
    <d v="2015-06-27T00:53:29"/>
    <x v="1"/>
    <d v="2015-06-27T00:50:52"/>
    <x v="21"/>
    <n v="3.2"/>
    <n v="5.8"/>
    <x v="3209"/>
  </r>
  <r>
    <x v="0"/>
    <s v="Compressor"/>
    <d v="2015-06-27T00:53:30"/>
    <x v="1"/>
    <d v="2015-06-27T00:50:52"/>
    <x v="21"/>
    <n v="3.7"/>
    <n v="3.9"/>
    <x v="3210"/>
  </r>
  <r>
    <x v="0"/>
    <s v="Compressor"/>
    <d v="2015-06-27T00:53:31"/>
    <x v="1"/>
    <d v="2015-06-27T00:50:52"/>
    <x v="21"/>
    <n v="5.3"/>
    <n v="3.4"/>
    <x v="3211"/>
  </r>
  <r>
    <x v="0"/>
    <s v="Compressor"/>
    <d v="2015-06-27T00:53:32"/>
    <x v="1"/>
    <d v="2015-06-27T00:50:52"/>
    <x v="21"/>
    <n v="5.0999999999999996"/>
    <n v="3.2"/>
    <x v="3212"/>
  </r>
  <r>
    <x v="0"/>
    <s v="Compressor"/>
    <d v="2015-06-27T00:53:33"/>
    <x v="1"/>
    <d v="2015-06-27T00:50:52"/>
    <x v="21"/>
    <n v="3.4"/>
    <n v="5.8"/>
    <x v="3213"/>
  </r>
  <r>
    <x v="0"/>
    <s v="Compressor"/>
    <d v="2015-06-27T00:53:34"/>
    <x v="1"/>
    <d v="2015-06-27T00:50:52"/>
    <x v="21"/>
    <n v="3.9"/>
    <n v="4.0999999999999996"/>
    <x v="3214"/>
  </r>
  <r>
    <x v="0"/>
    <s v="Compressor"/>
    <d v="2015-06-27T00:53:35"/>
    <x v="1"/>
    <d v="2015-06-27T00:50:52"/>
    <x v="21"/>
    <n v="5.6"/>
    <n v="3.5"/>
    <x v="3215"/>
  </r>
  <r>
    <x v="0"/>
    <s v="Compressor"/>
    <d v="2015-06-27T00:53:36"/>
    <x v="1"/>
    <d v="2015-06-27T00:50:52"/>
    <x v="21"/>
    <n v="5.7"/>
    <n v="5"/>
    <x v="3216"/>
  </r>
  <r>
    <x v="0"/>
    <s v="Compressor"/>
    <d v="2015-06-27T00:53:37"/>
    <x v="1"/>
    <d v="2015-06-27T00:50:52"/>
    <x v="21"/>
    <n v="6"/>
    <n v="4"/>
    <x v="3217"/>
  </r>
  <r>
    <x v="0"/>
    <s v="Compressor"/>
    <d v="2015-06-27T00:53:38"/>
    <x v="1"/>
    <d v="2015-06-27T00:50:52"/>
    <x v="21"/>
    <n v="4.3"/>
    <n v="6"/>
    <x v="3218"/>
  </r>
  <r>
    <x v="0"/>
    <s v="Compressor"/>
    <d v="2015-06-27T00:53:39"/>
    <x v="1"/>
    <d v="2015-06-27T00:50:52"/>
    <x v="21"/>
    <n v="4.9000000000000004"/>
    <n v="4.3"/>
    <x v="3219"/>
  </r>
  <r>
    <x v="0"/>
    <s v="Compressor"/>
    <d v="2015-06-27T00:53:40"/>
    <x v="1"/>
    <d v="2015-06-27T00:50:52"/>
    <x v="21"/>
    <n v="4"/>
    <n v="3.9"/>
    <x v="3220"/>
  </r>
  <r>
    <x v="0"/>
    <s v="Compressor"/>
    <d v="2015-06-27T00:53:41"/>
    <x v="1"/>
    <d v="2015-06-27T00:50:52"/>
    <x v="21"/>
    <n v="6"/>
    <n v="3"/>
    <x v="3221"/>
  </r>
  <r>
    <x v="0"/>
    <s v="Compressor"/>
    <d v="2015-06-27T00:53:42"/>
    <x v="1"/>
    <d v="2015-06-27T00:50:52"/>
    <x v="21"/>
    <n v="4.9000000000000004"/>
    <n v="4.5"/>
    <x v="3222"/>
  </r>
  <r>
    <x v="0"/>
    <s v="Compressor"/>
    <d v="2015-06-27T00:53:43"/>
    <x v="1"/>
    <d v="2015-06-27T00:50:52"/>
    <x v="21"/>
    <n v="5"/>
    <n v="5.0999999999999996"/>
    <x v="3223"/>
  </r>
  <r>
    <x v="0"/>
    <s v="Compressor"/>
    <d v="2015-06-27T00:53:44"/>
    <x v="1"/>
    <d v="2015-06-27T00:50:52"/>
    <x v="21"/>
    <n v="5.7"/>
    <n v="5.8"/>
    <x v="3224"/>
  </r>
  <r>
    <x v="0"/>
    <s v="Compressor"/>
    <d v="2015-06-27T00:53:45"/>
    <x v="1"/>
    <d v="2015-06-27T00:50:52"/>
    <x v="21"/>
    <n v="5"/>
    <n v="4.9000000000000004"/>
    <x v="3225"/>
  </r>
  <r>
    <x v="0"/>
    <s v="Compressor"/>
    <d v="2015-06-27T00:53:46"/>
    <x v="1"/>
    <d v="2015-06-27T00:50:52"/>
    <x v="21"/>
    <n v="5.5"/>
    <n v="4.9000000000000004"/>
    <x v="3226"/>
  </r>
  <r>
    <x v="0"/>
    <s v="Compressor"/>
    <d v="2015-06-27T00:53:47"/>
    <x v="1"/>
    <d v="2015-06-27T00:50:52"/>
    <x v="21"/>
    <n v="5.2"/>
    <n v="5.0999999999999996"/>
    <x v="3227"/>
  </r>
  <r>
    <x v="0"/>
    <s v="Compressor"/>
    <d v="2015-06-27T00:53:48"/>
    <x v="1"/>
    <d v="2015-06-27T00:50:52"/>
    <x v="21"/>
    <n v="3.5"/>
    <n v="4"/>
    <x v="3228"/>
  </r>
  <r>
    <x v="0"/>
    <s v="Compressor"/>
    <d v="2015-06-27T00:53:49"/>
    <x v="1"/>
    <d v="2015-06-27T00:50:52"/>
    <x v="21"/>
    <n v="6"/>
    <n v="4.2"/>
    <x v="3229"/>
  </r>
  <r>
    <x v="0"/>
    <s v="Compressor"/>
    <d v="2015-06-27T00:53:50"/>
    <x v="1"/>
    <d v="2015-06-27T00:50:52"/>
    <x v="21"/>
    <n v="5.8"/>
    <n v="5"/>
    <x v="3230"/>
  </r>
  <r>
    <x v="0"/>
    <s v="Compressor"/>
    <d v="2015-06-27T00:53:51"/>
    <x v="1"/>
    <d v="2015-06-27T00:50:52"/>
    <x v="21"/>
    <n v="5.5"/>
    <n v="3.3"/>
    <x v="3231"/>
  </r>
  <r>
    <x v="0"/>
    <s v="Compressor"/>
    <d v="2015-06-27T00:53:52"/>
    <x v="1"/>
    <d v="2015-06-27T00:50:52"/>
    <x v="21"/>
    <n v="5.4"/>
    <n v="5.4"/>
    <x v="3232"/>
  </r>
  <r>
    <x v="0"/>
    <s v="Compressor"/>
    <d v="2015-06-27T00:53:53"/>
    <x v="1"/>
    <d v="2015-06-27T00:50:52"/>
    <x v="21"/>
    <n v="5.2"/>
    <n v="4"/>
    <x v="3233"/>
  </r>
  <r>
    <x v="0"/>
    <s v="Compressor"/>
    <d v="2015-06-27T00:53:54"/>
    <x v="1"/>
    <d v="2015-06-27T00:50:52"/>
    <x v="21"/>
    <n v="5.9"/>
    <n v="6"/>
    <x v="3234"/>
  </r>
  <r>
    <x v="0"/>
    <s v="Compressor"/>
    <d v="2015-06-27T00:53:55"/>
    <x v="1"/>
    <d v="2015-06-27T00:50:52"/>
    <x v="21"/>
    <n v="5.2"/>
    <n v="3.5"/>
    <x v="3235"/>
  </r>
  <r>
    <x v="0"/>
    <s v="Compressor"/>
    <d v="2015-06-27T00:53:56"/>
    <x v="1"/>
    <d v="2015-06-27T00:50:52"/>
    <x v="21"/>
    <n v="3.2"/>
    <n v="4.4000000000000004"/>
    <x v="3236"/>
  </r>
  <r>
    <x v="0"/>
    <s v="Compressor"/>
    <d v="2015-06-27T00:53:57"/>
    <x v="1"/>
    <d v="2015-06-27T00:50:52"/>
    <x v="21"/>
    <n v="5"/>
    <n v="4.4000000000000004"/>
    <x v="3237"/>
  </r>
  <r>
    <x v="0"/>
    <s v="Compressor"/>
    <d v="2015-06-27T00:53:58"/>
    <x v="1"/>
    <d v="2015-06-27T00:50:52"/>
    <x v="21"/>
    <n v="5.8"/>
    <n v="4.5"/>
    <x v="3238"/>
  </r>
  <r>
    <x v="0"/>
    <s v="Compressor"/>
    <d v="2015-06-27T00:53:59"/>
    <x v="1"/>
    <d v="2015-06-27T00:50:52"/>
    <x v="21"/>
    <n v="4.4000000000000004"/>
    <n v="4.5999999999999996"/>
    <x v="3239"/>
  </r>
  <r>
    <x v="0"/>
    <s v="Compressor"/>
    <d v="2015-06-27T00:54:00"/>
    <x v="1"/>
    <d v="2015-06-27T00:50:52"/>
    <x v="21"/>
    <n v="5.7"/>
    <n v="3.9"/>
    <x v="3240"/>
  </r>
  <r>
    <x v="0"/>
    <s v="Compressor"/>
    <d v="2015-06-27T00:54:01"/>
    <x v="1"/>
    <d v="2015-06-27T00:50:52"/>
    <x v="21"/>
    <n v="5.6"/>
    <n v="4.0999999999999996"/>
    <x v="3241"/>
  </r>
  <r>
    <x v="0"/>
    <s v="Compressor"/>
    <d v="2015-06-27T00:54:02"/>
    <x v="1"/>
    <d v="2015-06-27T00:50:52"/>
    <x v="21"/>
    <n v="5.3"/>
    <n v="4.0999999999999996"/>
    <x v="3242"/>
  </r>
  <r>
    <x v="0"/>
    <s v="Compressor"/>
    <d v="2015-06-27T00:54:03"/>
    <x v="1"/>
    <d v="2015-06-27T00:50:52"/>
    <x v="21"/>
    <n v="4.8"/>
    <n v="4.9000000000000004"/>
    <x v="3243"/>
  </r>
  <r>
    <x v="0"/>
    <s v="Compressor"/>
    <d v="2015-06-27T00:54:04"/>
    <x v="1"/>
    <d v="2015-06-27T00:50:52"/>
    <x v="21"/>
    <n v="5.9"/>
    <n v="3.3"/>
    <x v="3244"/>
  </r>
  <r>
    <x v="0"/>
    <s v="Compressor"/>
    <d v="2015-06-27T00:54:05"/>
    <x v="1"/>
    <d v="2015-06-27T00:50:52"/>
    <x v="21"/>
    <n v="5.8"/>
    <n v="3.3"/>
    <x v="3245"/>
  </r>
  <r>
    <x v="0"/>
    <s v="Compressor"/>
    <d v="2015-06-27T00:54:06"/>
    <x v="1"/>
    <d v="2015-06-27T00:50:52"/>
    <x v="21"/>
    <n v="5.4"/>
    <n v="5.2"/>
    <x v="3246"/>
  </r>
  <r>
    <x v="0"/>
    <s v="Compressor"/>
    <d v="2015-06-27T00:54:07"/>
    <x v="1"/>
    <d v="2015-06-27T00:50:52"/>
    <x v="21"/>
    <n v="3.3"/>
    <n v="3.4"/>
    <x v="3247"/>
  </r>
  <r>
    <x v="0"/>
    <s v="Compressor"/>
    <d v="2015-06-27T00:54:08"/>
    <x v="1"/>
    <d v="2015-06-27T00:50:52"/>
    <x v="21"/>
    <n v="5.3"/>
    <n v="3.7"/>
    <x v="3248"/>
  </r>
  <r>
    <x v="0"/>
    <s v="Compressor"/>
    <d v="2015-06-27T00:54:09"/>
    <x v="1"/>
    <d v="2015-06-27T00:50:52"/>
    <x v="21"/>
    <n v="3.9"/>
    <n v="4.4000000000000004"/>
    <x v="3249"/>
  </r>
  <r>
    <x v="0"/>
    <s v="Compressor"/>
    <d v="2015-06-27T00:54:10"/>
    <x v="1"/>
    <d v="2015-06-27T00:50:52"/>
    <x v="21"/>
    <n v="3.6"/>
    <n v="6"/>
    <x v="3250"/>
  </r>
  <r>
    <x v="0"/>
    <s v="Compressor"/>
    <d v="2015-06-27T00:54:11"/>
    <x v="1"/>
    <d v="2015-06-27T00:50:52"/>
    <x v="21"/>
    <n v="3.2"/>
    <n v="3.9"/>
    <x v="3251"/>
  </r>
  <r>
    <x v="0"/>
    <s v="Compressor"/>
    <d v="2015-06-27T00:54:12"/>
    <x v="1"/>
    <d v="2015-06-27T00:50:52"/>
    <x v="21"/>
    <n v="5.3"/>
    <n v="3"/>
    <x v="3252"/>
  </r>
  <r>
    <x v="0"/>
    <s v="Compressor"/>
    <d v="2015-06-27T00:54:13"/>
    <x v="1"/>
    <d v="2015-06-27T00:50:52"/>
    <x v="21"/>
    <n v="5.3"/>
    <n v="5.2"/>
    <x v="3253"/>
  </r>
  <r>
    <x v="0"/>
    <s v="Compressor"/>
    <d v="2015-06-27T00:54:14"/>
    <x v="1"/>
    <d v="2015-06-27T00:50:52"/>
    <x v="21"/>
    <n v="4.3"/>
    <n v="3.1"/>
    <x v="3254"/>
  </r>
  <r>
    <x v="0"/>
    <s v="Compressor"/>
    <d v="2015-06-27T00:54:15"/>
    <x v="1"/>
    <d v="2015-06-27T00:50:52"/>
    <x v="21"/>
    <n v="5.7"/>
    <n v="5.9"/>
    <x v="3255"/>
  </r>
  <r>
    <x v="0"/>
    <s v="Compressor"/>
    <d v="2015-06-27T00:54:16"/>
    <x v="1"/>
    <d v="2015-06-27T00:50:52"/>
    <x v="21"/>
    <n v="4.4000000000000004"/>
    <n v="3.6"/>
    <x v="3256"/>
  </r>
  <r>
    <x v="0"/>
    <s v="Compressor"/>
    <d v="2015-06-27T00:54:17"/>
    <x v="1"/>
    <d v="2015-06-27T00:50:52"/>
    <x v="21"/>
    <n v="4"/>
    <n v="5.8"/>
    <x v="3257"/>
  </r>
  <r>
    <x v="0"/>
    <s v="Compressor"/>
    <d v="2015-06-27T00:54:18"/>
    <x v="1"/>
    <d v="2015-06-27T00:50:52"/>
    <x v="21"/>
    <n v="3.9"/>
    <n v="3.1"/>
    <x v="3258"/>
  </r>
  <r>
    <x v="0"/>
    <s v="Compressor"/>
    <d v="2015-06-27T00:54:19"/>
    <x v="1"/>
    <d v="2015-06-27T00:50:52"/>
    <x v="21"/>
    <n v="4.7"/>
    <n v="3.1"/>
    <x v="3259"/>
  </r>
  <r>
    <x v="0"/>
    <s v="Compressor"/>
    <d v="2015-06-27T00:54:20"/>
    <x v="1"/>
    <d v="2015-06-27T00:50:52"/>
    <x v="21"/>
    <n v="4.0999999999999996"/>
    <n v="4.4000000000000004"/>
    <x v="3260"/>
  </r>
  <r>
    <x v="0"/>
    <s v="Compressor"/>
    <d v="2015-06-27T00:54:21"/>
    <x v="1"/>
    <d v="2015-06-27T00:50:52"/>
    <x v="21"/>
    <n v="3.4"/>
    <n v="3.3"/>
    <x v="3261"/>
  </r>
  <r>
    <x v="0"/>
    <s v="Compressor"/>
    <d v="2015-06-27T00:54:22"/>
    <x v="1"/>
    <d v="2015-06-27T00:50:52"/>
    <x v="21"/>
    <n v="5.2"/>
    <n v="3.6"/>
    <x v="3262"/>
  </r>
  <r>
    <x v="0"/>
    <s v="Compressor"/>
    <d v="2015-06-27T00:54:23"/>
    <x v="1"/>
    <d v="2015-06-27T00:50:52"/>
    <x v="21"/>
    <n v="4.9000000000000004"/>
    <n v="4.7"/>
    <x v="3263"/>
  </r>
  <r>
    <x v="0"/>
    <s v="Compressor"/>
    <d v="2015-06-27T00:54:24"/>
    <x v="1"/>
    <d v="2015-06-27T00:50:52"/>
    <x v="21"/>
    <n v="4.0999999999999996"/>
    <n v="6"/>
    <x v="3264"/>
  </r>
  <r>
    <x v="0"/>
    <s v="Compressor"/>
    <d v="2015-06-27T00:54:25"/>
    <x v="1"/>
    <d v="2015-06-27T00:50:52"/>
    <x v="21"/>
    <n v="5.7"/>
    <n v="3.4"/>
    <x v="3265"/>
  </r>
  <r>
    <x v="0"/>
    <s v="Compressor"/>
    <d v="2015-06-27T00:54:26"/>
    <x v="1"/>
    <d v="2015-06-27T00:50:52"/>
    <x v="21"/>
    <n v="4.4000000000000004"/>
    <n v="3.8"/>
    <x v="3266"/>
  </r>
  <r>
    <x v="0"/>
    <s v="Compressor"/>
    <d v="2015-06-27T00:54:27"/>
    <x v="1"/>
    <d v="2015-06-27T00:50:52"/>
    <x v="21"/>
    <n v="5.4"/>
    <n v="5.6"/>
    <x v="3267"/>
  </r>
  <r>
    <x v="0"/>
    <s v="Compressor"/>
    <d v="2015-06-27T00:54:28"/>
    <x v="1"/>
    <d v="2015-06-27T00:50:52"/>
    <x v="21"/>
    <n v="3.3"/>
    <n v="5.7"/>
    <x v="3268"/>
  </r>
  <r>
    <x v="0"/>
    <s v="Compressor"/>
    <d v="2015-06-27T00:54:29"/>
    <x v="1"/>
    <d v="2015-06-27T00:50:52"/>
    <x v="21"/>
    <n v="5.7"/>
    <n v="4.4000000000000004"/>
    <x v="3269"/>
  </r>
  <r>
    <x v="0"/>
    <s v="Compressor"/>
    <d v="2015-06-27T00:54:30"/>
    <x v="1"/>
    <d v="2015-06-27T00:50:52"/>
    <x v="21"/>
    <n v="3.2"/>
    <n v="4.2"/>
    <x v="3270"/>
  </r>
  <r>
    <x v="0"/>
    <s v="Compressor"/>
    <d v="2015-06-27T00:54:31"/>
    <x v="1"/>
    <d v="2015-06-27T00:50:52"/>
    <x v="21"/>
    <n v="4"/>
    <n v="5.6"/>
    <x v="3271"/>
  </r>
  <r>
    <x v="0"/>
    <s v="Compressor"/>
    <d v="2015-06-27T00:54:32"/>
    <x v="1"/>
    <d v="2015-06-27T00:50:52"/>
    <x v="21"/>
    <n v="5.8"/>
    <n v="3.5"/>
    <x v="3272"/>
  </r>
  <r>
    <x v="0"/>
    <s v="Compressor"/>
    <d v="2015-06-27T00:54:33"/>
    <x v="1"/>
    <d v="2015-06-27T00:50:52"/>
    <x v="21"/>
    <n v="3.4"/>
    <n v="3.1"/>
    <x v="3273"/>
  </r>
  <r>
    <x v="0"/>
    <s v="Compressor"/>
    <d v="2015-06-27T00:54:34"/>
    <x v="1"/>
    <d v="2015-06-27T00:50:52"/>
    <x v="21"/>
    <n v="6"/>
    <n v="5.4"/>
    <x v="3274"/>
  </r>
  <r>
    <x v="0"/>
    <s v="Compressor"/>
    <d v="2015-06-27T00:54:35"/>
    <x v="1"/>
    <d v="2015-06-27T00:50:52"/>
    <x v="21"/>
    <n v="4.9000000000000004"/>
    <n v="3.4"/>
    <x v="3275"/>
  </r>
  <r>
    <x v="0"/>
    <s v="Compressor"/>
    <d v="2015-06-27T00:54:36"/>
    <x v="1"/>
    <d v="2015-06-27T00:50:52"/>
    <x v="21"/>
    <n v="4.4000000000000004"/>
    <n v="3.8"/>
    <x v="3276"/>
  </r>
  <r>
    <x v="0"/>
    <s v="Compressor"/>
    <d v="2015-06-27T00:54:37"/>
    <x v="1"/>
    <d v="2015-06-27T00:50:52"/>
    <x v="21"/>
    <n v="3.1"/>
    <n v="6"/>
    <x v="3277"/>
  </r>
  <r>
    <x v="0"/>
    <s v="Compressor"/>
    <d v="2015-06-27T00:54:38"/>
    <x v="1"/>
    <d v="2015-06-27T00:50:52"/>
    <x v="21"/>
    <n v="5.0999999999999996"/>
    <n v="5"/>
    <x v="3278"/>
  </r>
  <r>
    <x v="0"/>
    <s v="Compressor"/>
    <d v="2015-06-27T00:54:39"/>
    <x v="1"/>
    <d v="2015-06-27T00:50:52"/>
    <x v="21"/>
    <n v="4.8"/>
    <n v="4"/>
    <x v="3279"/>
  </r>
  <r>
    <x v="0"/>
    <s v="Compressor"/>
    <d v="2015-06-27T00:54:40"/>
    <x v="1"/>
    <d v="2015-06-27T00:50:52"/>
    <x v="21"/>
    <n v="5.6"/>
    <n v="4.0999999999999996"/>
    <x v="3280"/>
  </r>
  <r>
    <x v="0"/>
    <s v="Compressor"/>
    <d v="2015-06-27T00:54:41"/>
    <x v="1"/>
    <d v="2015-06-27T00:50:52"/>
    <x v="21"/>
    <n v="3.5"/>
    <n v="4.9000000000000004"/>
    <x v="3281"/>
  </r>
  <r>
    <x v="0"/>
    <s v="Compressor"/>
    <d v="2015-06-27T00:54:42"/>
    <x v="1"/>
    <d v="2015-06-27T00:50:52"/>
    <x v="21"/>
    <n v="4.5999999999999996"/>
    <n v="3"/>
    <x v="3282"/>
  </r>
  <r>
    <x v="0"/>
    <s v="Compressor"/>
    <d v="2015-06-27T00:54:43"/>
    <x v="1"/>
    <d v="2015-06-27T00:50:52"/>
    <x v="21"/>
    <n v="4.3"/>
    <n v="3.9"/>
    <x v="3283"/>
  </r>
  <r>
    <x v="0"/>
    <s v="Compressor"/>
    <d v="2015-06-27T00:54:44"/>
    <x v="1"/>
    <d v="2015-06-27T00:50:52"/>
    <x v="21"/>
    <n v="5.3"/>
    <n v="4.2"/>
    <x v="3284"/>
  </r>
  <r>
    <x v="0"/>
    <s v="Compressor"/>
    <d v="2015-06-27T00:54:45"/>
    <x v="1"/>
    <d v="2015-06-27T00:50:52"/>
    <x v="21"/>
    <n v="4.5999999999999996"/>
    <n v="5.9"/>
    <x v="3285"/>
  </r>
  <r>
    <x v="0"/>
    <s v="Compressor"/>
    <d v="2015-06-27T00:54:46"/>
    <x v="1"/>
    <d v="2015-06-27T00:50:52"/>
    <x v="21"/>
    <n v="4.7"/>
    <n v="3.5"/>
    <x v="3286"/>
  </r>
  <r>
    <x v="0"/>
    <s v="Compressor"/>
    <d v="2015-06-27T00:54:47"/>
    <x v="1"/>
    <d v="2015-06-27T00:50:52"/>
    <x v="21"/>
    <n v="3.7"/>
    <n v="5.2"/>
    <x v="3287"/>
  </r>
  <r>
    <x v="0"/>
    <s v="Compressor"/>
    <d v="2015-06-27T00:54:48"/>
    <x v="1"/>
    <d v="2015-06-27T00:50:52"/>
    <x v="21"/>
    <n v="3"/>
    <n v="4.5"/>
    <x v="3288"/>
  </r>
  <r>
    <x v="0"/>
    <s v="Compressor"/>
    <d v="2015-06-27T00:54:49"/>
    <x v="1"/>
    <d v="2015-06-27T00:50:52"/>
    <x v="21"/>
    <n v="4.2"/>
    <n v="3"/>
    <x v="3289"/>
  </r>
  <r>
    <x v="0"/>
    <s v="Compressor"/>
    <d v="2015-06-27T00:54:50"/>
    <x v="1"/>
    <d v="2015-06-27T00:50:52"/>
    <x v="21"/>
    <n v="4.7"/>
    <n v="3"/>
    <x v="3290"/>
  </r>
  <r>
    <x v="0"/>
    <s v="Compressor"/>
    <d v="2015-06-27T00:54:51"/>
    <x v="1"/>
    <d v="2015-06-27T00:50:52"/>
    <x v="21"/>
    <n v="5.8"/>
    <n v="4.3"/>
    <x v="3291"/>
  </r>
  <r>
    <x v="0"/>
    <s v="Compressor"/>
    <d v="2015-06-27T00:54:52"/>
    <x v="1"/>
    <d v="2015-06-27T00:50:52"/>
    <x v="21"/>
    <n v="3.1"/>
    <n v="4.5999999999999996"/>
    <x v="3292"/>
  </r>
  <r>
    <x v="0"/>
    <s v="Compressor"/>
    <d v="2015-06-27T00:54:53"/>
    <x v="1"/>
    <d v="2015-06-27T00:50:52"/>
    <x v="21"/>
    <n v="5.2"/>
    <n v="5.7"/>
    <x v="3293"/>
  </r>
  <r>
    <x v="0"/>
    <s v="Compressor"/>
    <d v="2015-06-27T00:54:54"/>
    <x v="1"/>
    <d v="2015-06-27T00:50:52"/>
    <x v="21"/>
    <n v="4.7"/>
    <n v="4.8"/>
    <x v="3294"/>
  </r>
  <r>
    <x v="0"/>
    <s v="Compressor"/>
    <d v="2015-06-27T00:54:55"/>
    <x v="1"/>
    <d v="2015-06-27T00:50:52"/>
    <x v="21"/>
    <n v="4.0999999999999996"/>
    <n v="5.6"/>
    <x v="3295"/>
  </r>
  <r>
    <x v="0"/>
    <s v="Compressor"/>
    <d v="2015-06-27T00:54:56"/>
    <x v="1"/>
    <d v="2015-06-27T00:50:52"/>
    <x v="21"/>
    <n v="5.0999999999999996"/>
    <n v="5.6"/>
    <x v="3296"/>
  </r>
  <r>
    <x v="0"/>
    <s v="Compressor"/>
    <d v="2015-06-27T00:54:57"/>
    <x v="1"/>
    <d v="2015-06-27T00:50:52"/>
    <x v="21"/>
    <n v="4.9000000000000004"/>
    <n v="3"/>
    <x v="3297"/>
  </r>
  <r>
    <x v="0"/>
    <s v="Compressor"/>
    <d v="2015-06-27T00:54:58"/>
    <x v="1"/>
    <d v="2015-06-27T00:50:52"/>
    <x v="21"/>
    <n v="5.5"/>
    <n v="4.2"/>
    <x v="3298"/>
  </r>
  <r>
    <x v="0"/>
    <s v="Compressor"/>
    <d v="2015-06-27T00:54:59"/>
    <x v="1"/>
    <d v="2015-06-27T00:50:52"/>
    <x v="21"/>
    <n v="3.8"/>
    <n v="3.8"/>
    <x v="3299"/>
  </r>
  <r>
    <x v="0"/>
    <s v="Compressor"/>
    <d v="2015-06-27T00:55:00"/>
    <x v="1"/>
    <d v="2015-06-27T00:50:52"/>
    <x v="21"/>
    <n v="3.5"/>
    <n v="5.7"/>
    <x v="3300"/>
  </r>
  <r>
    <x v="0"/>
    <s v="Compressor"/>
    <d v="2015-06-27T00:55:01"/>
    <x v="1"/>
    <d v="2015-06-27T00:50:52"/>
    <x v="21"/>
    <n v="4.9000000000000004"/>
    <n v="5.6"/>
    <x v="3301"/>
  </r>
  <r>
    <x v="0"/>
    <s v="Compressor"/>
    <d v="2015-06-27T00:55:02"/>
    <x v="1"/>
    <d v="2015-06-27T00:50:52"/>
    <x v="21"/>
    <n v="4"/>
    <n v="5"/>
    <x v="3302"/>
  </r>
  <r>
    <x v="0"/>
    <s v="Compressor"/>
    <d v="2015-06-27T00:55:03"/>
    <x v="1"/>
    <d v="2015-06-27T00:50:52"/>
    <x v="21"/>
    <n v="4.5999999999999996"/>
    <n v="3.4"/>
    <x v="3303"/>
  </r>
  <r>
    <x v="0"/>
    <s v="Compressor"/>
    <d v="2015-06-27T00:55:04"/>
    <x v="1"/>
    <d v="2015-06-27T00:50:52"/>
    <x v="21"/>
    <n v="5.2"/>
    <n v="4.0999999999999996"/>
    <x v="3304"/>
  </r>
  <r>
    <x v="0"/>
    <s v="Compressor"/>
    <d v="2015-06-27T00:55:05"/>
    <x v="1"/>
    <d v="2015-06-27T00:50:52"/>
    <x v="21"/>
    <n v="3.6"/>
    <n v="4.7"/>
    <x v="3305"/>
  </r>
  <r>
    <x v="0"/>
    <s v="Compressor"/>
    <d v="2015-06-27T00:55:06"/>
    <x v="1"/>
    <d v="2015-06-27T00:50:52"/>
    <x v="21"/>
    <n v="3.3"/>
    <n v="5.9"/>
    <x v="3306"/>
  </r>
  <r>
    <x v="0"/>
    <s v="Compressor"/>
    <d v="2015-06-27T00:55:07"/>
    <x v="1"/>
    <d v="2015-06-27T00:50:52"/>
    <x v="21"/>
    <n v="5.5"/>
    <n v="4.0999999999999996"/>
    <x v="3307"/>
  </r>
  <r>
    <x v="0"/>
    <s v="Compressor"/>
    <d v="2015-06-27T00:55:08"/>
    <x v="1"/>
    <d v="2015-06-27T00:50:52"/>
    <x v="21"/>
    <n v="3"/>
    <n v="3.2"/>
    <x v="3308"/>
  </r>
  <r>
    <x v="0"/>
    <s v="Compressor"/>
    <d v="2015-06-27T00:55:09"/>
    <x v="1"/>
    <d v="2015-06-27T00:50:52"/>
    <x v="21"/>
    <n v="3.7"/>
    <n v="5.5"/>
    <x v="3309"/>
  </r>
  <r>
    <x v="0"/>
    <s v="Compressor"/>
    <d v="2015-06-27T00:55:10"/>
    <x v="1"/>
    <d v="2015-06-27T00:50:52"/>
    <x v="21"/>
    <n v="3.4"/>
    <n v="4.7"/>
    <x v="3310"/>
  </r>
  <r>
    <x v="0"/>
    <s v="Compressor"/>
    <d v="2015-06-27T00:55:11"/>
    <x v="1"/>
    <d v="2015-06-27T00:50:52"/>
    <x v="21"/>
    <n v="3.3"/>
    <n v="4"/>
    <x v="3311"/>
  </r>
  <r>
    <x v="0"/>
    <s v="Compressor"/>
    <d v="2015-06-27T00:55:12"/>
    <x v="1"/>
    <d v="2015-06-27T00:50:52"/>
    <x v="21"/>
    <n v="3.4"/>
    <n v="3.5"/>
    <x v="3312"/>
  </r>
  <r>
    <x v="0"/>
    <s v="Compressor"/>
    <d v="2015-06-27T00:55:13"/>
    <x v="1"/>
    <d v="2015-06-27T00:50:52"/>
    <x v="21"/>
    <n v="3.8"/>
    <n v="5"/>
    <x v="3313"/>
  </r>
  <r>
    <x v="0"/>
    <s v="Compressor"/>
    <d v="2015-06-27T00:55:14"/>
    <x v="1"/>
    <d v="2015-06-27T00:50:52"/>
    <x v="21"/>
    <n v="3.1"/>
    <n v="3.6"/>
    <x v="3314"/>
  </r>
  <r>
    <x v="0"/>
    <s v="Compressor"/>
    <d v="2015-06-27T00:55:15"/>
    <x v="1"/>
    <d v="2015-06-27T00:50:52"/>
    <x v="21"/>
    <n v="3.9"/>
    <n v="5"/>
    <x v="3315"/>
  </r>
  <r>
    <x v="0"/>
    <s v="Compressor"/>
    <d v="2015-06-27T00:55:16"/>
    <x v="1"/>
    <d v="2015-06-27T00:50:52"/>
    <x v="21"/>
    <n v="3.6"/>
    <n v="4.3"/>
    <x v="3316"/>
  </r>
  <r>
    <x v="0"/>
    <s v="Compressor"/>
    <d v="2015-06-27T00:55:17"/>
    <x v="1"/>
    <d v="2015-06-27T00:50:52"/>
    <x v="21"/>
    <n v="3.9"/>
    <n v="3.3"/>
    <x v="3317"/>
  </r>
  <r>
    <x v="0"/>
    <s v="Compressor"/>
    <d v="2015-06-27T00:55:18"/>
    <x v="1"/>
    <d v="2015-06-27T00:50:52"/>
    <x v="21"/>
    <n v="4.2"/>
    <n v="3.5"/>
    <x v="3318"/>
  </r>
  <r>
    <x v="0"/>
    <s v="Compressor"/>
    <d v="2015-06-27T00:55:19"/>
    <x v="1"/>
    <d v="2015-06-27T00:50:52"/>
    <x v="21"/>
    <n v="5.5"/>
    <n v="3.6"/>
    <x v="3319"/>
  </r>
  <r>
    <x v="0"/>
    <s v="Compressor"/>
    <d v="2015-06-27T00:55:20"/>
    <x v="1"/>
    <d v="2015-06-27T00:50:52"/>
    <x v="21"/>
    <n v="4.9000000000000004"/>
    <n v="5.2"/>
    <x v="3320"/>
  </r>
  <r>
    <x v="0"/>
    <s v="Compressor"/>
    <d v="2015-06-27T00:55:21"/>
    <x v="1"/>
    <d v="2015-06-27T00:50:52"/>
    <x v="21"/>
    <n v="6"/>
    <n v="5.8"/>
    <x v="3321"/>
  </r>
  <r>
    <x v="0"/>
    <s v="Compressor"/>
    <d v="2015-06-27T00:55:22"/>
    <x v="1"/>
    <d v="2015-06-27T00:50:52"/>
    <x v="21"/>
    <n v="5"/>
    <n v="3"/>
    <x v="3322"/>
  </r>
  <r>
    <x v="0"/>
    <s v="Compressor"/>
    <d v="2015-06-27T00:55:23"/>
    <x v="1"/>
    <d v="2015-06-27T00:50:52"/>
    <x v="21"/>
    <n v="3.3"/>
    <n v="5.6"/>
    <x v="3323"/>
  </r>
  <r>
    <x v="0"/>
    <s v="Compressor"/>
    <d v="2015-06-27T00:55:24"/>
    <x v="1"/>
    <d v="2015-06-27T00:50:52"/>
    <x v="21"/>
    <n v="3.6"/>
    <n v="3.4"/>
    <x v="3324"/>
  </r>
  <r>
    <x v="0"/>
    <s v="Compressor"/>
    <d v="2015-06-27T00:55:25"/>
    <x v="1"/>
    <d v="2015-06-27T00:50:52"/>
    <x v="21"/>
    <n v="5.7"/>
    <n v="3.2"/>
    <x v="3325"/>
  </r>
  <r>
    <x v="0"/>
    <s v="Compressor"/>
    <d v="2015-06-27T00:55:26"/>
    <x v="1"/>
    <d v="2015-06-27T00:50:52"/>
    <x v="21"/>
    <n v="5.7"/>
    <n v="4.2"/>
    <x v="3326"/>
  </r>
  <r>
    <x v="0"/>
    <s v="Compressor"/>
    <d v="2015-06-27T00:55:27"/>
    <x v="1"/>
    <d v="2015-06-27T00:50:52"/>
    <x v="21"/>
    <n v="3.9"/>
    <n v="3.5"/>
    <x v="3327"/>
  </r>
  <r>
    <x v="0"/>
    <s v="Compressor"/>
    <d v="2015-06-27T00:55:28"/>
    <x v="1"/>
    <d v="2015-06-27T00:50:52"/>
    <x v="21"/>
    <n v="4.5999999999999996"/>
    <n v="5.0999999999999996"/>
    <x v="3328"/>
  </r>
  <r>
    <x v="0"/>
    <s v="Compressor"/>
    <d v="2015-06-27T00:55:29"/>
    <x v="1"/>
    <d v="2015-06-27T00:50:52"/>
    <x v="21"/>
    <n v="4.5999999999999996"/>
    <n v="4.0999999999999996"/>
    <x v="3329"/>
  </r>
  <r>
    <x v="0"/>
    <s v="Compressor"/>
    <d v="2015-06-27T00:55:30"/>
    <x v="1"/>
    <d v="2015-06-27T00:50:52"/>
    <x v="21"/>
    <n v="4.0999999999999996"/>
    <n v="3"/>
    <x v="3330"/>
  </r>
  <r>
    <x v="0"/>
    <s v="Compressor"/>
    <d v="2015-06-27T00:55:31"/>
    <x v="1"/>
    <d v="2015-06-27T00:50:52"/>
    <x v="21"/>
    <n v="5.8"/>
    <n v="3.6"/>
    <x v="3331"/>
  </r>
  <r>
    <x v="0"/>
    <s v="Compressor"/>
    <d v="2015-06-27T00:55:32"/>
    <x v="1"/>
    <d v="2015-06-27T00:50:52"/>
    <x v="21"/>
    <n v="5.7"/>
    <n v="4.7"/>
    <x v="3332"/>
  </r>
  <r>
    <x v="0"/>
    <s v="Compressor"/>
    <d v="2015-06-27T00:55:33"/>
    <x v="1"/>
    <d v="2015-06-27T00:50:52"/>
    <x v="21"/>
    <n v="4.9000000000000004"/>
    <n v="5.4"/>
    <x v="3333"/>
  </r>
  <r>
    <x v="0"/>
    <s v="Compressor"/>
    <d v="2015-06-27T00:55:34"/>
    <x v="1"/>
    <d v="2015-06-27T00:50:52"/>
    <x v="21"/>
    <n v="4.7"/>
    <n v="4.9000000000000004"/>
    <x v="3334"/>
  </r>
  <r>
    <x v="0"/>
    <s v="Compressor"/>
    <d v="2015-06-27T00:55:35"/>
    <x v="1"/>
    <d v="2015-06-27T00:50:52"/>
    <x v="21"/>
    <n v="4.5"/>
    <n v="5.8"/>
    <x v="3335"/>
  </r>
  <r>
    <x v="0"/>
    <s v="Compressor"/>
    <d v="2015-06-27T00:55:36"/>
    <x v="1"/>
    <d v="2015-06-27T00:50:52"/>
    <x v="21"/>
    <n v="4.8"/>
    <n v="4.5"/>
    <x v="3336"/>
  </r>
  <r>
    <x v="0"/>
    <s v="Compressor"/>
    <d v="2015-06-27T00:55:37"/>
    <x v="1"/>
    <d v="2015-06-27T00:50:52"/>
    <x v="21"/>
    <n v="5.5"/>
    <n v="5.9"/>
    <x v="3337"/>
  </r>
  <r>
    <x v="0"/>
    <s v="Compressor"/>
    <d v="2015-06-27T00:55:38"/>
    <x v="1"/>
    <d v="2015-06-27T00:50:52"/>
    <x v="21"/>
    <n v="5.7"/>
    <n v="5.7"/>
    <x v="3338"/>
  </r>
  <r>
    <x v="0"/>
    <s v="Compressor"/>
    <d v="2015-06-27T00:55:39"/>
    <x v="1"/>
    <d v="2015-06-27T00:50:52"/>
    <x v="21"/>
    <n v="3.9"/>
    <n v="3.9"/>
    <x v="3339"/>
  </r>
  <r>
    <x v="0"/>
    <s v="Compressor"/>
    <d v="2015-06-27T00:55:40"/>
    <x v="1"/>
    <d v="2015-06-27T00:50:52"/>
    <x v="21"/>
    <n v="4.0999999999999996"/>
    <n v="5.3"/>
    <x v="3340"/>
  </r>
  <r>
    <x v="0"/>
    <s v="Compressor"/>
    <d v="2015-06-27T00:55:41"/>
    <x v="1"/>
    <d v="2015-06-27T00:50:52"/>
    <x v="21"/>
    <n v="4.5"/>
    <n v="5.0999999999999996"/>
    <x v="3341"/>
  </r>
  <r>
    <x v="0"/>
    <s v="Compressor"/>
    <d v="2015-06-27T00:55:42"/>
    <x v="1"/>
    <d v="2015-06-27T00:50:52"/>
    <x v="21"/>
    <n v="6"/>
    <n v="4.3"/>
    <x v="3342"/>
  </r>
  <r>
    <x v="0"/>
    <s v="Compressor"/>
    <d v="2015-06-27T00:55:43"/>
    <x v="1"/>
    <d v="2015-06-27T00:50:52"/>
    <x v="21"/>
    <n v="5.2"/>
    <n v="4.9000000000000004"/>
    <x v="3343"/>
  </r>
  <r>
    <x v="0"/>
    <s v="Compressor"/>
    <d v="2015-06-27T00:55:44"/>
    <x v="1"/>
    <d v="2015-06-27T00:50:52"/>
    <x v="21"/>
    <n v="4"/>
    <n v="3.7"/>
    <x v="3344"/>
  </r>
  <r>
    <x v="0"/>
    <s v="Compressor"/>
    <d v="2015-06-27T00:55:45"/>
    <x v="1"/>
    <d v="2015-06-27T00:50:52"/>
    <x v="21"/>
    <n v="5.2"/>
    <n v="4.2"/>
    <x v="3345"/>
  </r>
  <r>
    <x v="0"/>
    <s v="Compressor"/>
    <d v="2015-06-27T00:55:46"/>
    <x v="1"/>
    <d v="2015-06-27T00:50:52"/>
    <x v="21"/>
    <n v="3.7"/>
    <n v="4.7"/>
    <x v="3346"/>
  </r>
  <r>
    <x v="0"/>
    <s v="Compressor"/>
    <d v="2015-06-27T00:55:47"/>
    <x v="1"/>
    <d v="2015-06-27T00:50:52"/>
    <x v="21"/>
    <n v="4.4000000000000004"/>
    <n v="4.2"/>
    <x v="3347"/>
  </r>
  <r>
    <x v="0"/>
    <s v="Compressor"/>
    <d v="2015-06-27T00:55:48"/>
    <x v="1"/>
    <d v="2015-06-27T00:50:52"/>
    <x v="21"/>
    <n v="3.8"/>
    <n v="4.0999999999999996"/>
    <x v="3348"/>
  </r>
  <r>
    <x v="0"/>
    <s v="Compressor"/>
    <d v="2015-06-27T00:55:49"/>
    <x v="1"/>
    <d v="2015-06-27T00:50:52"/>
    <x v="21"/>
    <n v="5.8"/>
    <n v="3.5"/>
    <x v="3349"/>
  </r>
  <r>
    <x v="0"/>
    <s v="Compressor"/>
    <d v="2015-06-27T00:55:50"/>
    <x v="1"/>
    <d v="2015-06-27T00:50:52"/>
    <x v="21"/>
    <n v="4.0999999999999996"/>
    <n v="3.4"/>
    <x v="3350"/>
  </r>
  <r>
    <x v="0"/>
    <s v="Compressor"/>
    <d v="2015-06-27T00:55:51"/>
    <x v="1"/>
    <d v="2015-06-27T00:50:52"/>
    <x v="21"/>
    <n v="5"/>
    <n v="4.9000000000000004"/>
    <x v="3351"/>
  </r>
  <r>
    <x v="0"/>
    <s v="Compressor"/>
    <d v="2015-06-27T00:55:52"/>
    <x v="1"/>
    <d v="2015-06-27T00:50:52"/>
    <x v="21"/>
    <n v="4.4000000000000004"/>
    <n v="3.6"/>
    <x v="3352"/>
  </r>
  <r>
    <x v="0"/>
    <s v="Compressor"/>
    <d v="2015-06-27T00:55:53"/>
    <x v="1"/>
    <d v="2015-06-27T00:50:52"/>
    <x v="21"/>
    <n v="4.8"/>
    <n v="4.7"/>
    <x v="3353"/>
  </r>
  <r>
    <x v="0"/>
    <s v="Compressor"/>
    <d v="2015-06-27T00:55:54"/>
    <x v="1"/>
    <d v="2015-06-27T00:50:52"/>
    <x v="21"/>
    <n v="4.3"/>
    <n v="4"/>
    <x v="3354"/>
  </r>
  <r>
    <x v="0"/>
    <s v="Compressor"/>
    <d v="2015-06-27T00:55:55"/>
    <x v="1"/>
    <d v="2015-06-27T00:50:52"/>
    <x v="21"/>
    <n v="5.9"/>
    <n v="5"/>
    <x v="3355"/>
  </r>
  <r>
    <x v="0"/>
    <s v="Compressor"/>
    <d v="2015-06-27T00:55:56"/>
    <x v="0"/>
    <d v="2015-06-27T00:55:56"/>
    <x v="22"/>
    <n v="2.8"/>
    <n v="1.8"/>
    <x v="3356"/>
  </r>
  <r>
    <x v="0"/>
    <s v="Compressor"/>
    <d v="2015-06-27T00:55:57"/>
    <x v="0"/>
    <d v="2015-06-27T00:55:56"/>
    <x v="22"/>
    <n v="2.2999999999999998"/>
    <n v="1.8"/>
    <x v="3357"/>
  </r>
  <r>
    <x v="0"/>
    <s v="Compressor"/>
    <d v="2015-06-27T00:55:58"/>
    <x v="0"/>
    <d v="2015-06-27T00:55:56"/>
    <x v="22"/>
    <n v="1.5"/>
    <n v="1.6"/>
    <x v="3358"/>
  </r>
  <r>
    <x v="0"/>
    <s v="Compressor"/>
    <d v="2015-06-27T00:55:59"/>
    <x v="0"/>
    <d v="2015-06-27T00:55:56"/>
    <x v="22"/>
    <n v="1.1000000000000001"/>
    <n v="1.1000000000000001"/>
    <x v="3359"/>
  </r>
  <r>
    <x v="0"/>
    <s v="Compressor"/>
    <d v="2015-06-27T00:56:00"/>
    <x v="0"/>
    <d v="2015-06-27T00:55:56"/>
    <x v="22"/>
    <n v="1"/>
    <n v="1.6"/>
    <x v="3360"/>
  </r>
  <r>
    <x v="0"/>
    <s v="Compressor"/>
    <d v="2015-06-27T00:56:01"/>
    <x v="0"/>
    <d v="2015-06-27T00:55:56"/>
    <x v="22"/>
    <n v="2.4"/>
    <n v="1.9"/>
    <x v="3361"/>
  </r>
  <r>
    <x v="0"/>
    <s v="Compressor"/>
    <d v="2015-06-27T00:56:02"/>
    <x v="0"/>
    <d v="2015-06-27T00:55:56"/>
    <x v="22"/>
    <n v="2.6"/>
    <n v="2.5"/>
    <x v="3362"/>
  </r>
  <r>
    <x v="0"/>
    <s v="Compressor"/>
    <d v="2015-06-27T00:56:03"/>
    <x v="0"/>
    <d v="2015-06-27T00:55:56"/>
    <x v="22"/>
    <n v="1.8"/>
    <n v="2.6"/>
    <x v="3363"/>
  </r>
  <r>
    <x v="0"/>
    <s v="Compressor"/>
    <d v="2015-06-27T00:56:04"/>
    <x v="0"/>
    <d v="2015-06-27T00:55:56"/>
    <x v="22"/>
    <n v="2.8"/>
    <n v="1.5"/>
    <x v="3364"/>
  </r>
  <r>
    <x v="0"/>
    <s v="Compressor"/>
    <d v="2015-06-27T00:56:05"/>
    <x v="0"/>
    <d v="2015-06-27T00:55:56"/>
    <x v="22"/>
    <n v="2.5"/>
    <n v="2.8"/>
    <x v="3365"/>
  </r>
  <r>
    <x v="0"/>
    <s v="Compressor"/>
    <d v="2015-06-27T00:56:06"/>
    <x v="0"/>
    <d v="2015-06-27T00:55:56"/>
    <x v="22"/>
    <n v="1.6"/>
    <n v="1.1000000000000001"/>
    <x v="3366"/>
  </r>
  <r>
    <x v="0"/>
    <s v="Compressor"/>
    <d v="2015-06-27T00:56:07"/>
    <x v="0"/>
    <d v="2015-06-27T00:55:56"/>
    <x v="22"/>
    <n v="2.4"/>
    <n v="1.6"/>
    <x v="3367"/>
  </r>
  <r>
    <x v="0"/>
    <s v="Compressor"/>
    <d v="2015-06-27T00:56:08"/>
    <x v="0"/>
    <d v="2015-06-27T00:55:56"/>
    <x v="22"/>
    <n v="2.5"/>
    <n v="1.5"/>
    <x v="3368"/>
  </r>
  <r>
    <x v="0"/>
    <s v="Compressor"/>
    <d v="2015-06-27T00:56:09"/>
    <x v="0"/>
    <d v="2015-06-27T00:55:56"/>
    <x v="22"/>
    <n v="1.5"/>
    <n v="2.8"/>
    <x v="3369"/>
  </r>
  <r>
    <x v="0"/>
    <s v="Compressor"/>
    <d v="2015-06-27T00:56:10"/>
    <x v="0"/>
    <d v="2015-06-27T00:55:56"/>
    <x v="22"/>
    <n v="2.8"/>
    <n v="3"/>
    <x v="3370"/>
  </r>
  <r>
    <x v="0"/>
    <s v="Compressor"/>
    <d v="2015-06-27T00:56:11"/>
    <x v="0"/>
    <d v="2015-06-27T00:55:56"/>
    <x v="22"/>
    <n v="2.6"/>
    <n v="1.3"/>
    <x v="3371"/>
  </r>
  <r>
    <x v="0"/>
    <s v="Compressor"/>
    <d v="2015-06-27T00:56:12"/>
    <x v="0"/>
    <d v="2015-06-27T00:55:56"/>
    <x v="22"/>
    <n v="1.9"/>
    <n v="2"/>
    <x v="3372"/>
  </r>
  <r>
    <x v="0"/>
    <s v="Compressor"/>
    <d v="2015-06-27T00:56:13"/>
    <x v="0"/>
    <d v="2015-06-27T00:55:56"/>
    <x v="22"/>
    <n v="1.9"/>
    <n v="1.4"/>
    <x v="3373"/>
  </r>
  <r>
    <x v="0"/>
    <s v="Compressor"/>
    <d v="2015-06-27T00:56:14"/>
    <x v="0"/>
    <d v="2015-06-27T00:55:56"/>
    <x v="22"/>
    <n v="2.2999999999999998"/>
    <n v="2.4"/>
    <x v="3374"/>
  </r>
  <r>
    <x v="0"/>
    <s v="Compressor"/>
    <d v="2015-06-27T00:56:15"/>
    <x v="0"/>
    <d v="2015-06-27T00:55:56"/>
    <x v="22"/>
    <n v="1.6"/>
    <n v="2.6"/>
    <x v="3375"/>
  </r>
  <r>
    <x v="0"/>
    <s v="Compressor"/>
    <d v="2015-06-27T00:56:16"/>
    <x v="0"/>
    <d v="2015-06-27T00:55:56"/>
    <x v="22"/>
    <n v="2.7"/>
    <n v="2.9"/>
    <x v="3376"/>
  </r>
  <r>
    <x v="0"/>
    <s v="Compressor"/>
    <d v="2015-06-27T00:56:17"/>
    <x v="0"/>
    <d v="2015-06-27T00:55:56"/>
    <x v="22"/>
    <n v="1.8"/>
    <n v="2.7"/>
    <x v="3377"/>
  </r>
  <r>
    <x v="0"/>
    <s v="Compressor"/>
    <d v="2015-06-27T00:56:18"/>
    <x v="0"/>
    <d v="2015-06-27T00:55:56"/>
    <x v="22"/>
    <n v="1.6"/>
    <n v="1.7"/>
    <x v="3378"/>
  </r>
  <r>
    <x v="0"/>
    <s v="Compressor"/>
    <d v="2015-06-27T00:56:19"/>
    <x v="0"/>
    <d v="2015-06-27T00:55:56"/>
    <x v="22"/>
    <n v="2"/>
    <n v="3"/>
    <x v="3379"/>
  </r>
  <r>
    <x v="0"/>
    <s v="Compressor"/>
    <d v="2015-06-27T00:56:20"/>
    <x v="0"/>
    <d v="2015-06-27T00:55:56"/>
    <x v="22"/>
    <n v="2.6"/>
    <n v="1"/>
    <x v="3380"/>
  </r>
  <r>
    <x v="0"/>
    <s v="Compressor"/>
    <d v="2015-06-27T00:56:21"/>
    <x v="0"/>
    <d v="2015-06-27T00:55:56"/>
    <x v="22"/>
    <n v="1.5"/>
    <n v="1"/>
    <x v="3381"/>
  </r>
  <r>
    <x v="0"/>
    <s v="Compressor"/>
    <d v="2015-06-27T00:56:22"/>
    <x v="0"/>
    <d v="2015-06-27T00:55:56"/>
    <x v="22"/>
    <n v="1.3"/>
    <n v="1"/>
    <x v="3382"/>
  </r>
  <r>
    <x v="0"/>
    <s v="Compressor"/>
    <d v="2015-06-27T00:56:23"/>
    <x v="0"/>
    <d v="2015-06-27T00:55:56"/>
    <x v="22"/>
    <n v="1.7"/>
    <n v="1.7"/>
    <x v="3383"/>
  </r>
  <r>
    <x v="0"/>
    <s v="Compressor"/>
    <d v="2015-06-27T00:56:24"/>
    <x v="0"/>
    <d v="2015-06-27T00:55:56"/>
    <x v="22"/>
    <n v="1.4"/>
    <n v="2.1"/>
    <x v="3384"/>
  </r>
  <r>
    <x v="0"/>
    <s v="Compressor"/>
    <d v="2015-06-27T00:56:25"/>
    <x v="0"/>
    <d v="2015-06-27T00:55:56"/>
    <x v="22"/>
    <n v="1"/>
    <n v="2.1"/>
    <x v="3385"/>
  </r>
  <r>
    <x v="0"/>
    <s v="Compressor"/>
    <d v="2015-06-27T00:56:26"/>
    <x v="0"/>
    <d v="2015-06-27T00:55:56"/>
    <x v="22"/>
    <n v="1.2"/>
    <n v="2.6"/>
    <x v="3386"/>
  </r>
  <r>
    <x v="0"/>
    <s v="Compressor"/>
    <d v="2015-06-27T00:56:27"/>
    <x v="0"/>
    <d v="2015-06-27T00:55:56"/>
    <x v="22"/>
    <n v="2.7"/>
    <n v="2.7"/>
    <x v="3387"/>
  </r>
  <r>
    <x v="0"/>
    <s v="Compressor"/>
    <d v="2015-06-27T00:56:28"/>
    <x v="0"/>
    <d v="2015-06-27T00:55:56"/>
    <x v="22"/>
    <n v="2.7"/>
    <n v="2.8"/>
    <x v="3388"/>
  </r>
  <r>
    <x v="0"/>
    <s v="Compressor"/>
    <d v="2015-06-27T00:56:29"/>
    <x v="0"/>
    <d v="2015-06-27T00:55:56"/>
    <x v="22"/>
    <n v="2.8"/>
    <n v="2.1"/>
    <x v="3389"/>
  </r>
  <r>
    <x v="0"/>
    <s v="Compressor"/>
    <d v="2015-06-27T00:56:30"/>
    <x v="0"/>
    <d v="2015-06-27T00:55:56"/>
    <x v="22"/>
    <n v="2.7"/>
    <n v="2.4"/>
    <x v="3390"/>
  </r>
  <r>
    <x v="0"/>
    <s v="Compressor"/>
    <d v="2015-06-27T00:56:31"/>
    <x v="0"/>
    <d v="2015-06-27T00:55:56"/>
    <x v="22"/>
    <n v="2.2999999999999998"/>
    <n v="2.6"/>
    <x v="3391"/>
  </r>
  <r>
    <x v="0"/>
    <s v="Compressor"/>
    <d v="2015-06-27T00:56:32"/>
    <x v="0"/>
    <d v="2015-06-27T00:55:56"/>
    <x v="22"/>
    <n v="1.7"/>
    <n v="2.1"/>
    <x v="3392"/>
  </r>
  <r>
    <x v="0"/>
    <s v="Compressor"/>
    <d v="2015-06-27T00:56:33"/>
    <x v="0"/>
    <d v="2015-06-27T00:55:56"/>
    <x v="22"/>
    <n v="1"/>
    <n v="1.3"/>
    <x v="3393"/>
  </r>
  <r>
    <x v="0"/>
    <s v="Compressor"/>
    <d v="2015-06-27T00:56:34"/>
    <x v="0"/>
    <d v="2015-06-27T00:55:56"/>
    <x v="22"/>
    <n v="1.1000000000000001"/>
    <n v="2.2999999999999998"/>
    <x v="3394"/>
  </r>
  <r>
    <x v="0"/>
    <s v="Compressor"/>
    <d v="2015-06-27T00:56:35"/>
    <x v="0"/>
    <d v="2015-06-27T00:55:56"/>
    <x v="22"/>
    <n v="1.3"/>
    <n v="1.4"/>
    <x v="3395"/>
  </r>
  <r>
    <x v="0"/>
    <s v="Compressor"/>
    <d v="2015-06-27T00:56:36"/>
    <x v="0"/>
    <d v="2015-06-27T00:55:56"/>
    <x v="22"/>
    <n v="2"/>
    <n v="2.1"/>
    <x v="3396"/>
  </r>
  <r>
    <x v="0"/>
    <s v="Compressor"/>
    <d v="2015-06-27T00:56:37"/>
    <x v="0"/>
    <d v="2015-06-27T00:55:56"/>
    <x v="22"/>
    <n v="2.8"/>
    <n v="2.1"/>
    <x v="3397"/>
  </r>
  <r>
    <x v="0"/>
    <s v="Compressor"/>
    <d v="2015-06-27T00:56:38"/>
    <x v="0"/>
    <d v="2015-06-27T00:55:56"/>
    <x v="22"/>
    <n v="1.2"/>
    <n v="1.6"/>
    <x v="3398"/>
  </r>
  <r>
    <x v="0"/>
    <s v="Compressor"/>
    <d v="2015-06-27T00:56:39"/>
    <x v="0"/>
    <d v="2015-06-27T00:55:56"/>
    <x v="22"/>
    <n v="1"/>
    <n v="2.6"/>
    <x v="3399"/>
  </r>
  <r>
    <x v="0"/>
    <s v="Compressor"/>
    <d v="2015-06-27T00:56:40"/>
    <x v="0"/>
    <d v="2015-06-27T00:55:56"/>
    <x v="22"/>
    <n v="1.7"/>
    <n v="2.1"/>
    <x v="3400"/>
  </r>
  <r>
    <x v="0"/>
    <s v="Compressor"/>
    <d v="2015-06-27T00:56:41"/>
    <x v="0"/>
    <d v="2015-06-27T00:55:56"/>
    <x v="22"/>
    <n v="2"/>
    <n v="2.4"/>
    <x v="3401"/>
  </r>
  <r>
    <x v="0"/>
    <s v="Compressor"/>
    <d v="2015-06-27T00:56:42"/>
    <x v="0"/>
    <d v="2015-06-27T00:55:56"/>
    <x v="22"/>
    <n v="2.8"/>
    <n v="1.9"/>
    <x v="3402"/>
  </r>
  <r>
    <x v="0"/>
    <s v="Compressor"/>
    <d v="2015-06-27T00:56:43"/>
    <x v="0"/>
    <d v="2015-06-27T00:55:56"/>
    <x v="22"/>
    <n v="2.7"/>
    <n v="2.1"/>
    <x v="3403"/>
  </r>
  <r>
    <x v="0"/>
    <s v="Compressor"/>
    <d v="2015-06-27T00:56:44"/>
    <x v="0"/>
    <d v="2015-06-27T00:55:56"/>
    <x v="22"/>
    <n v="1.1000000000000001"/>
    <n v="1.8"/>
    <x v="3404"/>
  </r>
  <r>
    <x v="0"/>
    <s v="Compressor"/>
    <d v="2015-06-27T00:56:45"/>
    <x v="0"/>
    <d v="2015-06-27T00:55:56"/>
    <x v="22"/>
    <n v="1.3"/>
    <n v="1.6"/>
    <x v="3405"/>
  </r>
  <r>
    <x v="0"/>
    <s v="Compressor"/>
    <d v="2015-06-27T00:56:46"/>
    <x v="0"/>
    <d v="2015-06-27T00:55:56"/>
    <x v="22"/>
    <n v="1.7"/>
    <n v="1.6"/>
    <x v="3406"/>
  </r>
  <r>
    <x v="0"/>
    <s v="Compressor"/>
    <d v="2015-06-27T00:56:47"/>
    <x v="0"/>
    <d v="2015-06-27T00:55:56"/>
    <x v="22"/>
    <n v="2.7"/>
    <n v="2.4"/>
    <x v="3407"/>
  </r>
  <r>
    <x v="0"/>
    <s v="Compressor"/>
    <d v="2015-06-27T00:56:48"/>
    <x v="0"/>
    <d v="2015-06-27T00:55:56"/>
    <x v="22"/>
    <n v="1.8"/>
    <n v="1.6"/>
    <x v="3408"/>
  </r>
  <r>
    <x v="0"/>
    <s v="Compressor"/>
    <d v="2015-06-27T00:56:49"/>
    <x v="0"/>
    <d v="2015-06-27T00:55:56"/>
    <x v="22"/>
    <n v="2.2999999999999998"/>
    <n v="2.5"/>
    <x v="3409"/>
  </r>
  <r>
    <x v="0"/>
    <s v="Compressor"/>
    <d v="2015-06-27T00:56:50"/>
    <x v="0"/>
    <d v="2015-06-27T00:55:56"/>
    <x v="22"/>
    <n v="1"/>
    <n v="2.2000000000000002"/>
    <x v="3410"/>
  </r>
  <r>
    <x v="0"/>
    <s v="Compressor"/>
    <d v="2015-06-27T00:56:51"/>
    <x v="0"/>
    <d v="2015-06-27T00:55:56"/>
    <x v="22"/>
    <n v="2.7"/>
    <n v="1.2"/>
    <x v="3411"/>
  </r>
  <r>
    <x v="0"/>
    <s v="Compressor"/>
    <d v="2015-06-27T00:56:52"/>
    <x v="0"/>
    <d v="2015-06-27T00:55:56"/>
    <x v="22"/>
    <n v="1.8"/>
    <n v="2.5"/>
    <x v="3412"/>
  </r>
  <r>
    <x v="0"/>
    <s v="Compressor"/>
    <d v="2015-06-27T00:56:53"/>
    <x v="0"/>
    <d v="2015-06-27T00:55:56"/>
    <x v="22"/>
    <n v="2.5"/>
    <n v="2.8"/>
    <x v="3413"/>
  </r>
  <r>
    <x v="0"/>
    <s v="Compressor"/>
    <d v="2015-06-27T00:56:54"/>
    <x v="0"/>
    <d v="2015-06-27T00:55:56"/>
    <x v="22"/>
    <n v="2.2000000000000002"/>
    <n v="2.5"/>
    <x v="3414"/>
  </r>
  <r>
    <x v="0"/>
    <s v="Compressor"/>
    <d v="2015-06-27T00:56:55"/>
    <x v="0"/>
    <d v="2015-06-27T00:55:56"/>
    <x v="22"/>
    <n v="1.3"/>
    <n v="2.4"/>
    <x v="3415"/>
  </r>
  <r>
    <x v="0"/>
    <s v="Compressor"/>
    <d v="2015-06-27T00:56:56"/>
    <x v="0"/>
    <d v="2015-06-27T00:55:56"/>
    <x v="22"/>
    <n v="2.9"/>
    <n v="1.2"/>
    <x v="3416"/>
  </r>
  <r>
    <x v="0"/>
    <s v="Compressor"/>
    <d v="2015-06-27T00:56:57"/>
    <x v="0"/>
    <d v="2015-06-27T00:55:56"/>
    <x v="22"/>
    <n v="3"/>
    <n v="2.1"/>
    <x v="3417"/>
  </r>
  <r>
    <x v="0"/>
    <s v="Compressor"/>
    <d v="2015-06-27T00:56:58"/>
    <x v="0"/>
    <d v="2015-06-27T00:55:56"/>
    <x v="22"/>
    <n v="1"/>
    <n v="2.1"/>
    <x v="3418"/>
  </r>
  <r>
    <x v="0"/>
    <s v="Compressor"/>
    <d v="2015-06-27T00:56:59"/>
    <x v="0"/>
    <d v="2015-06-27T00:55:56"/>
    <x v="22"/>
    <n v="1.5"/>
    <n v="2.2000000000000002"/>
    <x v="3419"/>
  </r>
  <r>
    <x v="0"/>
    <s v="Compressor"/>
    <d v="2015-06-27T00:57:00"/>
    <x v="0"/>
    <d v="2015-06-27T00:55:56"/>
    <x v="22"/>
    <n v="2.2999999999999998"/>
    <n v="2.7"/>
    <x v="3420"/>
  </r>
  <r>
    <x v="0"/>
    <s v="Compressor"/>
    <d v="2015-06-27T00:57:01"/>
    <x v="0"/>
    <d v="2015-06-27T00:55:56"/>
    <x v="22"/>
    <n v="2.6"/>
    <n v="2.7"/>
    <x v="3421"/>
  </r>
  <r>
    <x v="0"/>
    <s v="Compressor"/>
    <d v="2015-06-27T00:57:02"/>
    <x v="0"/>
    <d v="2015-06-27T00:55:56"/>
    <x v="22"/>
    <n v="2"/>
    <n v="3"/>
    <x v="3422"/>
  </r>
  <r>
    <x v="0"/>
    <s v="Compressor"/>
    <d v="2015-06-27T00:57:03"/>
    <x v="0"/>
    <d v="2015-06-27T00:55:56"/>
    <x v="22"/>
    <n v="1.2"/>
    <n v="1.5"/>
    <x v="3423"/>
  </r>
  <r>
    <x v="0"/>
    <s v="Compressor"/>
    <d v="2015-06-27T00:57:04"/>
    <x v="0"/>
    <d v="2015-06-27T00:55:56"/>
    <x v="22"/>
    <n v="2.4"/>
    <n v="2"/>
    <x v="3424"/>
  </r>
  <r>
    <x v="0"/>
    <s v="Compressor"/>
    <d v="2015-06-27T00:57:05"/>
    <x v="0"/>
    <d v="2015-06-27T00:55:56"/>
    <x v="22"/>
    <n v="1.3"/>
    <n v="1.1000000000000001"/>
    <x v="3425"/>
  </r>
  <r>
    <x v="0"/>
    <s v="Compressor"/>
    <d v="2015-06-27T00:57:06"/>
    <x v="0"/>
    <d v="2015-06-27T00:55:56"/>
    <x v="22"/>
    <n v="1.2"/>
    <n v="2"/>
    <x v="3426"/>
  </r>
  <r>
    <x v="0"/>
    <s v="Compressor"/>
    <d v="2015-06-27T00:57:07"/>
    <x v="0"/>
    <d v="2015-06-27T00:55:56"/>
    <x v="22"/>
    <n v="1"/>
    <n v="2.9"/>
    <x v="3427"/>
  </r>
  <r>
    <x v="0"/>
    <s v="Compressor"/>
    <d v="2015-06-27T00:57:08"/>
    <x v="0"/>
    <d v="2015-06-27T00:55:56"/>
    <x v="22"/>
    <n v="2.8"/>
    <n v="2.9"/>
    <x v="3428"/>
  </r>
  <r>
    <x v="0"/>
    <s v="Compressor"/>
    <d v="2015-06-27T00:57:09"/>
    <x v="0"/>
    <d v="2015-06-27T00:55:56"/>
    <x v="22"/>
    <n v="1.4"/>
    <n v="1.1000000000000001"/>
    <x v="3429"/>
  </r>
  <r>
    <x v="0"/>
    <s v="Compressor"/>
    <d v="2015-06-27T00:57:10"/>
    <x v="0"/>
    <d v="2015-06-27T00:55:56"/>
    <x v="22"/>
    <n v="1.1000000000000001"/>
    <n v="2.2000000000000002"/>
    <x v="3430"/>
  </r>
  <r>
    <x v="0"/>
    <s v="Compressor"/>
    <d v="2015-06-27T00:57:11"/>
    <x v="0"/>
    <d v="2015-06-27T00:55:56"/>
    <x v="22"/>
    <n v="2.2000000000000002"/>
    <n v="2.1"/>
    <x v="3431"/>
  </r>
  <r>
    <x v="0"/>
    <s v="Compressor"/>
    <d v="2015-06-27T00:57:12"/>
    <x v="0"/>
    <d v="2015-06-27T00:55:56"/>
    <x v="22"/>
    <n v="2"/>
    <n v="1.3"/>
    <x v="3432"/>
  </r>
  <r>
    <x v="0"/>
    <s v="Compressor"/>
    <d v="2015-06-27T00:57:13"/>
    <x v="0"/>
    <d v="2015-06-27T00:55:56"/>
    <x v="22"/>
    <n v="2.4"/>
    <n v="1.1000000000000001"/>
    <x v="3433"/>
  </r>
  <r>
    <x v="0"/>
    <s v="Compressor"/>
    <d v="2015-06-27T00:57:14"/>
    <x v="0"/>
    <d v="2015-06-27T00:55:56"/>
    <x v="22"/>
    <n v="2.5"/>
    <n v="1.8"/>
    <x v="3434"/>
  </r>
  <r>
    <x v="0"/>
    <s v="Compressor"/>
    <d v="2015-06-27T00:57:15"/>
    <x v="0"/>
    <d v="2015-06-27T00:55:56"/>
    <x v="22"/>
    <n v="2.2000000000000002"/>
    <n v="1.8"/>
    <x v="3435"/>
  </r>
  <r>
    <x v="0"/>
    <s v="Compressor"/>
    <d v="2015-06-27T00:57:16"/>
    <x v="0"/>
    <d v="2015-06-27T00:55:56"/>
    <x v="22"/>
    <n v="1.4"/>
    <n v="1.9"/>
    <x v="3436"/>
  </r>
  <r>
    <x v="0"/>
    <s v="Compressor"/>
    <d v="2015-06-27T00:57:17"/>
    <x v="0"/>
    <d v="2015-06-27T00:55:56"/>
    <x v="22"/>
    <n v="2.7"/>
    <n v="1.8"/>
    <x v="3437"/>
  </r>
  <r>
    <x v="0"/>
    <s v="Compressor"/>
    <d v="2015-06-27T00:57:18"/>
    <x v="0"/>
    <d v="2015-06-27T00:55:56"/>
    <x v="22"/>
    <n v="1.3"/>
    <n v="2.6"/>
    <x v="3438"/>
  </r>
  <r>
    <x v="0"/>
    <s v="Compressor"/>
    <d v="2015-06-27T00:57:19"/>
    <x v="0"/>
    <d v="2015-06-27T00:55:56"/>
    <x v="22"/>
    <n v="3"/>
    <n v="1.2"/>
    <x v="3439"/>
  </r>
  <r>
    <x v="0"/>
    <s v="Compressor"/>
    <d v="2015-06-27T00:57:20"/>
    <x v="0"/>
    <d v="2015-06-27T00:55:56"/>
    <x v="22"/>
    <n v="2.7"/>
    <n v="1.8"/>
    <x v="3440"/>
  </r>
  <r>
    <x v="0"/>
    <s v="Compressor"/>
    <d v="2015-06-27T00:57:21"/>
    <x v="0"/>
    <d v="2015-06-27T00:55:56"/>
    <x v="22"/>
    <n v="2"/>
    <n v="2.2000000000000002"/>
    <x v="3441"/>
  </r>
  <r>
    <x v="0"/>
    <s v="Compressor"/>
    <d v="2015-06-27T00:57:22"/>
    <x v="0"/>
    <d v="2015-06-27T00:55:56"/>
    <x v="22"/>
    <n v="2.4"/>
    <n v="1.9"/>
    <x v="3442"/>
  </r>
  <r>
    <x v="0"/>
    <s v="Compressor"/>
    <d v="2015-06-27T00:57:23"/>
    <x v="0"/>
    <d v="2015-06-27T00:55:56"/>
    <x v="22"/>
    <n v="2.5"/>
    <n v="1.1000000000000001"/>
    <x v="3443"/>
  </r>
  <r>
    <x v="0"/>
    <s v="Compressor"/>
    <d v="2015-06-27T00:57:24"/>
    <x v="0"/>
    <d v="2015-06-27T00:55:56"/>
    <x v="22"/>
    <n v="2.9"/>
    <n v="3"/>
    <x v="3444"/>
  </r>
  <r>
    <x v="0"/>
    <s v="Compressor"/>
    <d v="2015-06-27T00:57:25"/>
    <x v="0"/>
    <d v="2015-06-27T00:55:56"/>
    <x v="22"/>
    <n v="2.4"/>
    <n v="1.2"/>
    <x v="3445"/>
  </r>
  <r>
    <x v="0"/>
    <s v="Compressor"/>
    <d v="2015-06-27T00:57:26"/>
    <x v="0"/>
    <d v="2015-06-27T00:55:56"/>
    <x v="22"/>
    <n v="1.3"/>
    <n v="1"/>
    <x v="3446"/>
  </r>
  <r>
    <x v="0"/>
    <s v="Compressor"/>
    <d v="2015-06-27T00:57:27"/>
    <x v="0"/>
    <d v="2015-06-27T00:55:56"/>
    <x v="22"/>
    <n v="1.4"/>
    <n v="1.7"/>
    <x v="3447"/>
  </r>
  <r>
    <x v="0"/>
    <s v="Compressor"/>
    <d v="2015-06-27T00:57:28"/>
    <x v="0"/>
    <d v="2015-06-27T00:55:56"/>
    <x v="22"/>
    <n v="2.2999999999999998"/>
    <n v="2.9"/>
    <x v="3448"/>
  </r>
  <r>
    <x v="0"/>
    <s v="Compressor"/>
    <d v="2015-06-27T00:57:29"/>
    <x v="0"/>
    <d v="2015-06-27T00:55:56"/>
    <x v="22"/>
    <n v="2.4"/>
    <n v="1.3"/>
    <x v="3449"/>
  </r>
  <r>
    <x v="0"/>
    <s v="Compressor"/>
    <d v="2015-06-27T00:57:30"/>
    <x v="0"/>
    <d v="2015-06-27T00:55:56"/>
    <x v="22"/>
    <n v="1.2"/>
    <n v="2.8"/>
    <x v="3450"/>
  </r>
  <r>
    <x v="0"/>
    <s v="Compressor"/>
    <d v="2015-06-27T00:57:31"/>
    <x v="0"/>
    <d v="2015-06-27T00:55:56"/>
    <x v="22"/>
    <n v="1.3"/>
    <n v="2.9"/>
    <x v="3451"/>
  </r>
  <r>
    <x v="0"/>
    <s v="Compressor"/>
    <d v="2015-06-27T00:57:32"/>
    <x v="0"/>
    <d v="2015-06-27T00:55:56"/>
    <x v="22"/>
    <n v="1.1000000000000001"/>
    <n v="2"/>
    <x v="3452"/>
  </r>
  <r>
    <x v="0"/>
    <s v="Compressor"/>
    <d v="2015-06-27T00:57:33"/>
    <x v="0"/>
    <d v="2015-06-27T00:55:56"/>
    <x v="22"/>
    <n v="1.1000000000000001"/>
    <n v="2.5"/>
    <x v="3453"/>
  </r>
  <r>
    <x v="0"/>
    <s v="Compressor"/>
    <d v="2015-06-27T00:57:34"/>
    <x v="0"/>
    <d v="2015-06-27T00:55:56"/>
    <x v="22"/>
    <n v="1.4"/>
    <n v="2"/>
    <x v="3454"/>
  </r>
  <r>
    <x v="0"/>
    <s v="Compressor"/>
    <d v="2015-06-27T00:57:35"/>
    <x v="0"/>
    <d v="2015-06-27T00:55:56"/>
    <x v="22"/>
    <n v="1.9"/>
    <n v="2.2000000000000002"/>
    <x v="3455"/>
  </r>
  <r>
    <x v="0"/>
    <s v="Compressor"/>
    <d v="2015-06-27T00:57:36"/>
    <x v="0"/>
    <d v="2015-06-27T00:55:56"/>
    <x v="22"/>
    <n v="2.1"/>
    <n v="2.2000000000000002"/>
    <x v="3456"/>
  </r>
  <r>
    <x v="0"/>
    <s v="Compressor"/>
    <d v="2015-06-27T00:57:37"/>
    <x v="0"/>
    <d v="2015-06-27T00:55:56"/>
    <x v="22"/>
    <n v="2"/>
    <n v="2.4"/>
    <x v="3457"/>
  </r>
  <r>
    <x v="0"/>
    <s v="Compressor"/>
    <d v="2015-06-27T00:57:38"/>
    <x v="0"/>
    <d v="2015-06-27T00:55:56"/>
    <x v="22"/>
    <n v="1.3"/>
    <n v="2"/>
    <x v="3458"/>
  </r>
  <r>
    <x v="0"/>
    <s v="Compressor"/>
    <d v="2015-06-27T00:57:39"/>
    <x v="0"/>
    <d v="2015-06-27T00:55:56"/>
    <x v="22"/>
    <n v="2.7"/>
    <n v="1.3"/>
    <x v="3459"/>
  </r>
  <r>
    <x v="0"/>
    <s v="Compressor"/>
    <d v="2015-06-27T00:57:40"/>
    <x v="0"/>
    <d v="2015-06-27T00:55:56"/>
    <x v="22"/>
    <n v="2.4"/>
    <n v="2.9"/>
    <x v="3460"/>
  </r>
  <r>
    <x v="0"/>
    <s v="Compressor"/>
    <d v="2015-06-27T00:57:41"/>
    <x v="0"/>
    <d v="2015-06-27T00:55:56"/>
    <x v="22"/>
    <n v="1"/>
    <n v="1"/>
    <x v="3461"/>
  </r>
  <r>
    <x v="0"/>
    <s v="Compressor"/>
    <d v="2015-06-27T00:57:42"/>
    <x v="0"/>
    <d v="2015-06-27T00:55:56"/>
    <x v="22"/>
    <n v="2.5"/>
    <n v="2.4"/>
    <x v="3462"/>
  </r>
  <r>
    <x v="0"/>
    <s v="Compressor"/>
    <d v="2015-06-27T00:57:43"/>
    <x v="0"/>
    <d v="2015-06-27T00:55:56"/>
    <x v="22"/>
    <n v="1"/>
    <n v="1.2"/>
    <x v="3463"/>
  </r>
  <r>
    <x v="0"/>
    <s v="Compressor"/>
    <d v="2015-06-27T00:57:44"/>
    <x v="0"/>
    <d v="2015-06-27T00:55:56"/>
    <x v="22"/>
    <n v="2.2000000000000002"/>
    <n v="1.1000000000000001"/>
    <x v="3464"/>
  </r>
  <r>
    <x v="0"/>
    <s v="Compressor"/>
    <d v="2015-06-27T00:57:45"/>
    <x v="0"/>
    <d v="2015-06-27T00:55:56"/>
    <x v="22"/>
    <n v="2.6"/>
    <n v="2.7"/>
    <x v="3465"/>
  </r>
  <r>
    <x v="0"/>
    <s v="Compressor"/>
    <d v="2015-06-27T00:57:46"/>
    <x v="0"/>
    <d v="2015-06-27T00:55:56"/>
    <x v="22"/>
    <n v="2.2000000000000002"/>
    <n v="1.2"/>
    <x v="3466"/>
  </r>
  <r>
    <x v="0"/>
    <s v="Compressor"/>
    <d v="2015-06-27T00:57:47"/>
    <x v="0"/>
    <d v="2015-06-27T00:55:56"/>
    <x v="22"/>
    <n v="1.7"/>
    <n v="2.2999999999999998"/>
    <x v="3467"/>
  </r>
  <r>
    <x v="0"/>
    <s v="Compressor"/>
    <d v="2015-06-27T00:57:48"/>
    <x v="0"/>
    <d v="2015-06-27T00:55:56"/>
    <x v="22"/>
    <n v="2"/>
    <n v="2"/>
    <x v="3468"/>
  </r>
  <r>
    <x v="0"/>
    <s v="Compressor"/>
    <d v="2015-06-27T00:57:49"/>
    <x v="0"/>
    <d v="2015-06-27T00:55:56"/>
    <x v="22"/>
    <n v="1.8"/>
    <n v="1.2"/>
    <x v="3469"/>
  </r>
  <r>
    <x v="0"/>
    <s v="Compressor"/>
    <d v="2015-06-27T00:57:50"/>
    <x v="1"/>
    <d v="2015-06-27T00:57:50"/>
    <x v="23"/>
    <n v="4.5"/>
    <n v="4.0999999999999996"/>
    <x v="3470"/>
  </r>
  <r>
    <x v="0"/>
    <s v="Compressor"/>
    <d v="2015-06-27T00:57:51"/>
    <x v="1"/>
    <d v="2015-06-27T00:57:50"/>
    <x v="23"/>
    <n v="5.6"/>
    <n v="3.7"/>
    <x v="3471"/>
  </r>
  <r>
    <x v="0"/>
    <s v="Compressor"/>
    <d v="2015-06-27T00:57:52"/>
    <x v="1"/>
    <d v="2015-06-27T00:57:50"/>
    <x v="23"/>
    <n v="5.9"/>
    <n v="3.5"/>
    <x v="3472"/>
  </r>
  <r>
    <x v="0"/>
    <s v="Compressor"/>
    <d v="2015-06-27T00:57:53"/>
    <x v="1"/>
    <d v="2015-06-27T00:57:50"/>
    <x v="23"/>
    <n v="3.7"/>
    <n v="5.2"/>
    <x v="3473"/>
  </r>
  <r>
    <x v="0"/>
    <s v="Compressor"/>
    <d v="2015-06-27T00:57:54"/>
    <x v="1"/>
    <d v="2015-06-27T00:57:50"/>
    <x v="23"/>
    <n v="4.4000000000000004"/>
    <n v="6"/>
    <x v="3474"/>
  </r>
  <r>
    <x v="0"/>
    <s v="Compressor"/>
    <d v="2015-06-27T00:57:55"/>
    <x v="1"/>
    <d v="2015-06-27T00:57:50"/>
    <x v="23"/>
    <n v="5.0999999999999996"/>
    <n v="6"/>
    <x v="3475"/>
  </r>
  <r>
    <x v="0"/>
    <s v="Compressor"/>
    <d v="2015-06-27T00:57:56"/>
    <x v="1"/>
    <d v="2015-06-27T00:57:50"/>
    <x v="23"/>
    <n v="4.8"/>
    <n v="5"/>
    <x v="3476"/>
  </r>
  <r>
    <x v="0"/>
    <s v="Compressor"/>
    <d v="2015-06-27T00:57:57"/>
    <x v="1"/>
    <d v="2015-06-27T00:57:50"/>
    <x v="23"/>
    <n v="6"/>
    <n v="5"/>
    <x v="3477"/>
  </r>
  <r>
    <x v="0"/>
    <s v="Compressor"/>
    <d v="2015-06-27T00:57:58"/>
    <x v="1"/>
    <d v="2015-06-27T00:57:50"/>
    <x v="23"/>
    <n v="4.4000000000000004"/>
    <n v="3.4"/>
    <x v="3478"/>
  </r>
  <r>
    <x v="0"/>
    <s v="Compressor"/>
    <d v="2015-06-27T00:57:59"/>
    <x v="1"/>
    <d v="2015-06-27T00:57:50"/>
    <x v="23"/>
    <n v="4.7"/>
    <n v="5"/>
    <x v="3479"/>
  </r>
  <r>
    <x v="0"/>
    <s v="Compressor"/>
    <d v="2015-06-27T00:58:00"/>
    <x v="1"/>
    <d v="2015-06-27T00:57:50"/>
    <x v="23"/>
    <n v="4.5"/>
    <n v="3.2"/>
    <x v="3480"/>
  </r>
  <r>
    <x v="0"/>
    <s v="Compressor"/>
    <d v="2015-06-27T00:58:01"/>
    <x v="1"/>
    <d v="2015-06-27T00:57:50"/>
    <x v="23"/>
    <n v="4"/>
    <n v="5.6"/>
    <x v="3481"/>
  </r>
  <r>
    <x v="0"/>
    <s v="Compressor"/>
    <d v="2015-06-27T00:58:02"/>
    <x v="1"/>
    <d v="2015-06-27T00:57:50"/>
    <x v="23"/>
    <n v="5.6"/>
    <n v="5.2"/>
    <x v="3482"/>
  </r>
  <r>
    <x v="0"/>
    <s v="Compressor"/>
    <d v="2015-06-27T00:58:03"/>
    <x v="1"/>
    <d v="2015-06-27T00:57:50"/>
    <x v="23"/>
    <n v="3.6"/>
    <n v="5.4"/>
    <x v="3483"/>
  </r>
  <r>
    <x v="0"/>
    <s v="Compressor"/>
    <d v="2015-06-27T00:58:04"/>
    <x v="1"/>
    <d v="2015-06-27T00:57:50"/>
    <x v="23"/>
    <n v="6"/>
    <n v="4.8"/>
    <x v="3484"/>
  </r>
  <r>
    <x v="0"/>
    <s v="Compressor"/>
    <d v="2015-06-27T00:58:05"/>
    <x v="1"/>
    <d v="2015-06-27T00:57:50"/>
    <x v="23"/>
    <n v="4.9000000000000004"/>
    <n v="5"/>
    <x v="3485"/>
  </r>
  <r>
    <x v="0"/>
    <s v="Compressor"/>
    <d v="2015-06-27T00:58:06"/>
    <x v="1"/>
    <d v="2015-06-27T00:57:50"/>
    <x v="23"/>
    <n v="3.4"/>
    <n v="3.9"/>
    <x v="3486"/>
  </r>
  <r>
    <x v="0"/>
    <s v="Compressor"/>
    <d v="2015-06-27T00:58:07"/>
    <x v="1"/>
    <d v="2015-06-27T00:57:50"/>
    <x v="23"/>
    <n v="3.9"/>
    <n v="3.5"/>
    <x v="3487"/>
  </r>
  <r>
    <x v="0"/>
    <s v="Compressor"/>
    <d v="2015-06-27T00:58:08"/>
    <x v="1"/>
    <d v="2015-06-27T00:57:50"/>
    <x v="23"/>
    <n v="5.9"/>
    <n v="3.5"/>
    <x v="3488"/>
  </r>
  <r>
    <x v="0"/>
    <s v="Compressor"/>
    <d v="2015-06-27T00:58:09"/>
    <x v="1"/>
    <d v="2015-06-27T00:57:50"/>
    <x v="23"/>
    <n v="5.3"/>
    <n v="3.4"/>
    <x v="3489"/>
  </r>
  <r>
    <x v="0"/>
    <s v="Compressor"/>
    <d v="2015-06-27T00:58:10"/>
    <x v="1"/>
    <d v="2015-06-27T00:57:50"/>
    <x v="23"/>
    <n v="3.6"/>
    <n v="4.2"/>
    <x v="3490"/>
  </r>
  <r>
    <x v="0"/>
    <s v="Compressor"/>
    <d v="2015-06-27T00:58:11"/>
    <x v="1"/>
    <d v="2015-06-27T00:57:50"/>
    <x v="23"/>
    <n v="4.3"/>
    <n v="3.3"/>
    <x v="3491"/>
  </r>
  <r>
    <x v="0"/>
    <s v="Compressor"/>
    <d v="2015-06-27T00:58:12"/>
    <x v="1"/>
    <d v="2015-06-27T00:57:50"/>
    <x v="23"/>
    <n v="3.3"/>
    <n v="4.2"/>
    <x v="3492"/>
  </r>
  <r>
    <x v="0"/>
    <s v="Compressor"/>
    <d v="2015-06-27T00:58:13"/>
    <x v="1"/>
    <d v="2015-06-27T00:57:50"/>
    <x v="23"/>
    <n v="5"/>
    <n v="5.0999999999999996"/>
    <x v="3493"/>
  </r>
  <r>
    <x v="0"/>
    <s v="Compressor"/>
    <d v="2015-06-27T00:58:14"/>
    <x v="1"/>
    <d v="2015-06-27T00:57:50"/>
    <x v="23"/>
    <n v="4.3"/>
    <n v="4.9000000000000004"/>
    <x v="3494"/>
  </r>
  <r>
    <x v="0"/>
    <s v="Compressor"/>
    <d v="2015-06-27T00:58:15"/>
    <x v="1"/>
    <d v="2015-06-27T00:57:50"/>
    <x v="23"/>
    <n v="3.4"/>
    <n v="3.8"/>
    <x v="3495"/>
  </r>
  <r>
    <x v="0"/>
    <s v="Compressor"/>
    <d v="2015-06-27T00:58:16"/>
    <x v="1"/>
    <d v="2015-06-27T00:57:50"/>
    <x v="23"/>
    <n v="3.9"/>
    <n v="5.4"/>
    <x v="3496"/>
  </r>
  <r>
    <x v="0"/>
    <s v="Compressor"/>
    <d v="2015-06-27T00:58:17"/>
    <x v="1"/>
    <d v="2015-06-27T00:57:50"/>
    <x v="23"/>
    <n v="5.4"/>
    <n v="4.0999999999999996"/>
    <x v="3497"/>
  </r>
  <r>
    <x v="0"/>
    <s v="Compressor"/>
    <d v="2015-06-27T00:58:18"/>
    <x v="1"/>
    <d v="2015-06-27T00:57:50"/>
    <x v="23"/>
    <n v="3.1"/>
    <n v="4.5"/>
    <x v="3498"/>
  </r>
  <r>
    <x v="0"/>
    <s v="Compressor"/>
    <d v="2015-06-27T00:58:19"/>
    <x v="1"/>
    <d v="2015-06-27T00:57:50"/>
    <x v="23"/>
    <n v="3.8"/>
    <n v="5.7"/>
    <x v="3499"/>
  </r>
  <r>
    <x v="0"/>
    <s v="Compressor"/>
    <d v="2015-06-27T00:58:20"/>
    <x v="1"/>
    <d v="2015-06-27T00:57:50"/>
    <x v="23"/>
    <n v="5.7"/>
    <n v="5"/>
    <x v="3500"/>
  </r>
  <r>
    <x v="0"/>
    <s v="Compressor"/>
    <d v="2015-06-27T00:58:21"/>
    <x v="1"/>
    <d v="2015-06-27T00:57:50"/>
    <x v="23"/>
    <n v="4.5"/>
    <n v="3.3"/>
    <x v="3501"/>
  </r>
  <r>
    <x v="0"/>
    <s v="Compressor"/>
    <d v="2015-06-27T00:58:22"/>
    <x v="1"/>
    <d v="2015-06-27T00:57:50"/>
    <x v="23"/>
    <n v="4"/>
    <n v="3.9"/>
    <x v="3502"/>
  </r>
  <r>
    <x v="0"/>
    <s v="Compressor"/>
    <d v="2015-06-27T00:58:23"/>
    <x v="1"/>
    <d v="2015-06-27T00:57:50"/>
    <x v="23"/>
    <n v="6"/>
    <n v="6"/>
    <x v="3503"/>
  </r>
  <r>
    <x v="0"/>
    <s v="Compressor"/>
    <d v="2015-06-27T00:58:24"/>
    <x v="1"/>
    <d v="2015-06-27T00:57:50"/>
    <x v="23"/>
    <n v="4"/>
    <n v="5.6"/>
    <x v="3504"/>
  </r>
  <r>
    <x v="0"/>
    <s v="Compressor"/>
    <d v="2015-06-27T00:58:25"/>
    <x v="1"/>
    <d v="2015-06-27T00:57:50"/>
    <x v="23"/>
    <n v="3.6"/>
    <n v="5.7"/>
    <x v="3505"/>
  </r>
  <r>
    <x v="0"/>
    <s v="Compressor"/>
    <d v="2015-06-27T00:58:26"/>
    <x v="1"/>
    <d v="2015-06-27T00:57:50"/>
    <x v="23"/>
    <n v="5.0999999999999996"/>
    <n v="5.6"/>
    <x v="3506"/>
  </r>
  <r>
    <x v="0"/>
    <s v="Compressor"/>
    <d v="2015-06-27T00:58:27"/>
    <x v="1"/>
    <d v="2015-06-27T00:57:50"/>
    <x v="23"/>
    <n v="4.9000000000000004"/>
    <n v="3.7"/>
    <x v="3507"/>
  </r>
  <r>
    <x v="0"/>
    <s v="Compressor"/>
    <d v="2015-06-27T00:58:28"/>
    <x v="1"/>
    <d v="2015-06-27T00:57:50"/>
    <x v="23"/>
    <n v="4.5"/>
    <n v="5.7"/>
    <x v="3508"/>
  </r>
  <r>
    <x v="0"/>
    <s v="Compressor"/>
    <d v="2015-06-27T00:58:29"/>
    <x v="1"/>
    <d v="2015-06-27T00:57:50"/>
    <x v="23"/>
    <n v="3.8"/>
    <n v="5.8"/>
    <x v="3509"/>
  </r>
  <r>
    <x v="0"/>
    <s v="Compressor"/>
    <d v="2015-06-27T00:58:30"/>
    <x v="1"/>
    <d v="2015-06-27T00:57:50"/>
    <x v="23"/>
    <n v="3.2"/>
    <n v="3.7"/>
    <x v="3510"/>
  </r>
  <r>
    <x v="0"/>
    <s v="Compressor"/>
    <d v="2015-06-27T00:58:31"/>
    <x v="1"/>
    <d v="2015-06-27T00:57:50"/>
    <x v="23"/>
    <n v="6"/>
    <n v="4.2"/>
    <x v="3511"/>
  </r>
  <r>
    <x v="0"/>
    <s v="Compressor"/>
    <d v="2015-06-27T00:58:32"/>
    <x v="1"/>
    <d v="2015-06-27T00:57:50"/>
    <x v="23"/>
    <n v="5.4"/>
    <n v="5.4"/>
    <x v="3512"/>
  </r>
  <r>
    <x v="0"/>
    <s v="Compressor"/>
    <d v="2015-06-27T00:58:33"/>
    <x v="1"/>
    <d v="2015-06-27T00:57:50"/>
    <x v="23"/>
    <n v="4.2"/>
    <n v="5.6"/>
    <x v="3513"/>
  </r>
  <r>
    <x v="0"/>
    <s v="Compressor"/>
    <d v="2015-06-27T00:58:34"/>
    <x v="1"/>
    <d v="2015-06-27T00:57:50"/>
    <x v="23"/>
    <n v="3.1"/>
    <n v="5.2"/>
    <x v="3514"/>
  </r>
  <r>
    <x v="0"/>
    <s v="Compressor"/>
    <d v="2015-06-27T00:58:35"/>
    <x v="1"/>
    <d v="2015-06-27T00:57:50"/>
    <x v="23"/>
    <n v="4.2"/>
    <n v="6"/>
    <x v="3515"/>
  </r>
  <r>
    <x v="0"/>
    <s v="Compressor"/>
    <d v="2015-06-27T00:58:36"/>
    <x v="1"/>
    <d v="2015-06-27T00:57:50"/>
    <x v="23"/>
    <n v="4.3"/>
    <n v="3.1"/>
    <x v="3516"/>
  </r>
  <r>
    <x v="0"/>
    <s v="Compressor"/>
    <d v="2015-06-27T00:58:37"/>
    <x v="1"/>
    <d v="2015-06-27T00:57:50"/>
    <x v="23"/>
    <n v="4.7"/>
    <n v="4.5"/>
    <x v="3517"/>
  </r>
  <r>
    <x v="0"/>
    <s v="Compressor"/>
    <d v="2015-06-27T00:58:38"/>
    <x v="1"/>
    <d v="2015-06-27T00:57:50"/>
    <x v="23"/>
    <n v="4.5"/>
    <n v="3.4"/>
    <x v="3518"/>
  </r>
  <r>
    <x v="0"/>
    <s v="Compressor"/>
    <d v="2015-06-27T00:58:39"/>
    <x v="1"/>
    <d v="2015-06-27T00:57:50"/>
    <x v="23"/>
    <n v="4.7"/>
    <n v="5.6"/>
    <x v="3519"/>
  </r>
  <r>
    <x v="0"/>
    <s v="Compressor"/>
    <d v="2015-06-27T00:58:40"/>
    <x v="1"/>
    <d v="2015-06-27T00:57:50"/>
    <x v="23"/>
    <n v="4.4000000000000004"/>
    <n v="3.5"/>
    <x v="3520"/>
  </r>
  <r>
    <x v="0"/>
    <s v="Compressor"/>
    <d v="2015-06-27T00:58:41"/>
    <x v="1"/>
    <d v="2015-06-27T00:57:50"/>
    <x v="23"/>
    <n v="4.4000000000000004"/>
    <n v="3.7"/>
    <x v="3521"/>
  </r>
  <r>
    <x v="0"/>
    <s v="Compressor"/>
    <d v="2015-06-27T00:58:42"/>
    <x v="1"/>
    <d v="2015-06-27T00:57:50"/>
    <x v="23"/>
    <n v="3.3"/>
    <n v="4.9000000000000004"/>
    <x v="3522"/>
  </r>
  <r>
    <x v="0"/>
    <s v="Compressor"/>
    <d v="2015-06-27T00:58:43"/>
    <x v="1"/>
    <d v="2015-06-27T00:57:50"/>
    <x v="23"/>
    <n v="3.3"/>
    <n v="5"/>
    <x v="3523"/>
  </r>
  <r>
    <x v="0"/>
    <s v="Compressor"/>
    <d v="2015-06-27T00:58:44"/>
    <x v="1"/>
    <d v="2015-06-27T00:57:50"/>
    <x v="23"/>
    <n v="3.3"/>
    <n v="5.3"/>
    <x v="3524"/>
  </r>
  <r>
    <x v="0"/>
    <s v="Compressor"/>
    <d v="2015-06-27T00:58:45"/>
    <x v="1"/>
    <d v="2015-06-27T00:57:50"/>
    <x v="23"/>
    <n v="5.5"/>
    <n v="3.3"/>
    <x v="3525"/>
  </r>
  <r>
    <x v="0"/>
    <s v="Compressor"/>
    <d v="2015-06-27T00:58:46"/>
    <x v="1"/>
    <d v="2015-06-27T00:57:50"/>
    <x v="23"/>
    <n v="3.7"/>
    <n v="6"/>
    <x v="3526"/>
  </r>
  <r>
    <x v="0"/>
    <s v="Compressor"/>
    <d v="2015-06-27T00:58:47"/>
    <x v="1"/>
    <d v="2015-06-27T00:57:50"/>
    <x v="23"/>
    <n v="4.8"/>
    <n v="6"/>
    <x v="3527"/>
  </r>
  <r>
    <x v="0"/>
    <s v="Compressor"/>
    <d v="2015-06-27T00:58:48"/>
    <x v="1"/>
    <d v="2015-06-27T00:57:50"/>
    <x v="23"/>
    <n v="6"/>
    <n v="3.7"/>
    <x v="3528"/>
  </r>
  <r>
    <x v="0"/>
    <s v="Compressor"/>
    <d v="2015-06-27T00:58:49"/>
    <x v="1"/>
    <d v="2015-06-27T00:57:50"/>
    <x v="23"/>
    <n v="5.8"/>
    <n v="3.8"/>
    <x v="3529"/>
  </r>
  <r>
    <x v="0"/>
    <s v="Compressor"/>
    <d v="2015-06-27T00:58:50"/>
    <x v="1"/>
    <d v="2015-06-27T00:57:50"/>
    <x v="23"/>
    <n v="4.4000000000000004"/>
    <n v="4.4000000000000004"/>
    <x v="3530"/>
  </r>
  <r>
    <x v="0"/>
    <s v="Compressor"/>
    <d v="2015-06-27T00:58:51"/>
    <x v="1"/>
    <d v="2015-06-27T00:57:50"/>
    <x v="23"/>
    <n v="4.7"/>
    <n v="6"/>
    <x v="3531"/>
  </r>
  <r>
    <x v="0"/>
    <s v="Compressor"/>
    <d v="2015-06-27T00:58:52"/>
    <x v="1"/>
    <d v="2015-06-27T00:57:50"/>
    <x v="23"/>
    <n v="4.4000000000000004"/>
    <n v="5.8"/>
    <x v="3532"/>
  </r>
  <r>
    <x v="0"/>
    <s v="Compressor"/>
    <d v="2015-06-27T00:58:53"/>
    <x v="1"/>
    <d v="2015-06-27T00:57:50"/>
    <x v="23"/>
    <n v="5.7"/>
    <n v="4.2"/>
    <x v="3533"/>
  </r>
  <r>
    <x v="0"/>
    <s v="Compressor"/>
    <d v="2015-06-27T00:58:54"/>
    <x v="1"/>
    <d v="2015-06-27T00:57:50"/>
    <x v="23"/>
    <n v="4.4000000000000004"/>
    <n v="4.3"/>
    <x v="3534"/>
  </r>
  <r>
    <x v="0"/>
    <s v="Compressor"/>
    <d v="2015-06-27T00:58:55"/>
    <x v="1"/>
    <d v="2015-06-27T00:57:50"/>
    <x v="23"/>
    <n v="3.7"/>
    <n v="5"/>
    <x v="3535"/>
  </r>
  <r>
    <x v="0"/>
    <s v="Compressor"/>
    <d v="2015-06-27T00:58:56"/>
    <x v="1"/>
    <d v="2015-06-27T00:57:50"/>
    <x v="23"/>
    <n v="3.2"/>
    <n v="3.3"/>
    <x v="3536"/>
  </r>
  <r>
    <x v="0"/>
    <s v="Compressor"/>
    <d v="2015-06-27T00:58:57"/>
    <x v="1"/>
    <d v="2015-06-27T00:57:50"/>
    <x v="23"/>
    <n v="5.9"/>
    <n v="5.8"/>
    <x v="3537"/>
  </r>
  <r>
    <x v="0"/>
    <s v="Compressor"/>
    <d v="2015-06-27T00:58:58"/>
    <x v="1"/>
    <d v="2015-06-27T00:57:50"/>
    <x v="23"/>
    <n v="5.2"/>
    <n v="4.2"/>
    <x v="3538"/>
  </r>
  <r>
    <x v="0"/>
    <s v="Compressor"/>
    <d v="2015-06-27T00:58:59"/>
    <x v="1"/>
    <d v="2015-06-27T00:57:50"/>
    <x v="23"/>
    <n v="5.6"/>
    <n v="3.7"/>
    <x v="3539"/>
  </r>
  <r>
    <x v="0"/>
    <s v="Compressor"/>
    <d v="2015-06-27T00:59:00"/>
    <x v="1"/>
    <d v="2015-06-27T00:57:50"/>
    <x v="23"/>
    <n v="3"/>
    <n v="4.9000000000000004"/>
    <x v="3540"/>
  </r>
  <r>
    <x v="0"/>
    <s v="Compressor"/>
    <d v="2015-06-27T00:59:01"/>
    <x v="1"/>
    <d v="2015-06-27T00:57:50"/>
    <x v="23"/>
    <n v="5.7"/>
    <n v="4.5999999999999996"/>
    <x v="3541"/>
  </r>
  <r>
    <x v="0"/>
    <s v="Compressor"/>
    <d v="2015-06-27T00:59:02"/>
    <x v="1"/>
    <d v="2015-06-27T00:57:50"/>
    <x v="23"/>
    <n v="5.4"/>
    <n v="3.2"/>
    <x v="3542"/>
  </r>
  <r>
    <x v="0"/>
    <s v="Compressor"/>
    <d v="2015-06-27T00:59:03"/>
    <x v="1"/>
    <d v="2015-06-27T00:57:50"/>
    <x v="23"/>
    <n v="4.2"/>
    <n v="4.2"/>
    <x v="3543"/>
  </r>
  <r>
    <x v="0"/>
    <s v="Compressor"/>
    <d v="2015-06-27T00:59:04"/>
    <x v="1"/>
    <d v="2015-06-27T00:57:50"/>
    <x v="23"/>
    <n v="3.7"/>
    <n v="6"/>
    <x v="3544"/>
  </r>
  <r>
    <x v="0"/>
    <s v="Compressor"/>
    <d v="2015-06-27T00:59:05"/>
    <x v="1"/>
    <d v="2015-06-27T00:57:50"/>
    <x v="23"/>
    <n v="4"/>
    <n v="4.4000000000000004"/>
    <x v="3545"/>
  </r>
  <r>
    <x v="0"/>
    <s v="Compressor"/>
    <d v="2015-06-27T00:59:06"/>
    <x v="1"/>
    <d v="2015-06-27T00:57:50"/>
    <x v="23"/>
    <n v="3.8"/>
    <n v="3.1"/>
    <x v="3546"/>
  </r>
  <r>
    <x v="0"/>
    <s v="Compressor"/>
    <d v="2015-06-27T00:59:07"/>
    <x v="1"/>
    <d v="2015-06-27T00:57:50"/>
    <x v="23"/>
    <n v="5.2"/>
    <n v="4.7"/>
    <x v="3547"/>
  </r>
  <r>
    <x v="0"/>
    <s v="Compressor"/>
    <d v="2015-06-27T00:59:08"/>
    <x v="1"/>
    <d v="2015-06-27T00:57:50"/>
    <x v="23"/>
    <n v="4.3"/>
    <n v="4.3"/>
    <x v="3548"/>
  </r>
  <r>
    <x v="0"/>
    <s v="Compressor"/>
    <d v="2015-06-27T00:59:09"/>
    <x v="1"/>
    <d v="2015-06-27T00:57:50"/>
    <x v="23"/>
    <n v="4.3"/>
    <n v="4.2"/>
    <x v="3549"/>
  </r>
  <r>
    <x v="0"/>
    <s v="Compressor"/>
    <d v="2015-06-27T00:59:10"/>
    <x v="1"/>
    <d v="2015-06-27T00:57:50"/>
    <x v="23"/>
    <n v="3.1"/>
    <n v="5.9"/>
    <x v="3550"/>
  </r>
  <r>
    <x v="0"/>
    <s v="Compressor"/>
    <d v="2015-06-27T00:59:11"/>
    <x v="1"/>
    <d v="2015-06-27T00:57:50"/>
    <x v="23"/>
    <n v="3.9"/>
    <n v="4.0999999999999996"/>
    <x v="3551"/>
  </r>
  <r>
    <x v="0"/>
    <s v="Compressor"/>
    <d v="2015-06-27T00:59:12"/>
    <x v="1"/>
    <d v="2015-06-27T00:57:50"/>
    <x v="23"/>
    <n v="5.2"/>
    <n v="5.6"/>
    <x v="3552"/>
  </r>
  <r>
    <x v="0"/>
    <s v="Compressor"/>
    <d v="2015-06-27T00:59:13"/>
    <x v="1"/>
    <d v="2015-06-27T00:57:50"/>
    <x v="23"/>
    <n v="5"/>
    <n v="4.7"/>
    <x v="3553"/>
  </r>
  <r>
    <x v="0"/>
    <s v="Compressor"/>
    <d v="2015-06-27T00:59:14"/>
    <x v="1"/>
    <d v="2015-06-27T00:57:50"/>
    <x v="23"/>
    <n v="4.5999999999999996"/>
    <n v="5.7"/>
    <x v="3554"/>
  </r>
  <r>
    <x v="0"/>
    <s v="Compressor"/>
    <d v="2015-06-27T00:59:15"/>
    <x v="1"/>
    <d v="2015-06-27T00:57:50"/>
    <x v="23"/>
    <n v="4.7"/>
    <n v="4.5"/>
    <x v="3555"/>
  </r>
  <r>
    <x v="0"/>
    <s v="Compressor"/>
    <d v="2015-06-27T00:59:16"/>
    <x v="1"/>
    <d v="2015-06-27T00:57:50"/>
    <x v="23"/>
    <n v="3.2"/>
    <n v="6"/>
    <x v="3556"/>
  </r>
  <r>
    <x v="0"/>
    <s v="Compressor"/>
    <d v="2015-06-27T00:59:17"/>
    <x v="1"/>
    <d v="2015-06-27T00:57:50"/>
    <x v="23"/>
    <n v="3.7"/>
    <n v="5.5"/>
    <x v="3557"/>
  </r>
  <r>
    <x v="0"/>
    <s v="Compressor"/>
    <d v="2015-06-27T00:59:18"/>
    <x v="1"/>
    <d v="2015-06-27T00:57:50"/>
    <x v="23"/>
    <n v="3.1"/>
    <n v="5.8"/>
    <x v="3558"/>
  </r>
  <r>
    <x v="0"/>
    <s v="Compressor"/>
    <d v="2015-06-27T00:59:19"/>
    <x v="1"/>
    <d v="2015-06-27T00:57:50"/>
    <x v="23"/>
    <n v="3.5"/>
    <n v="4.3"/>
    <x v="3559"/>
  </r>
  <r>
    <x v="0"/>
    <s v="Compressor"/>
    <d v="2015-06-27T00:59:20"/>
    <x v="1"/>
    <d v="2015-06-27T00:57:50"/>
    <x v="23"/>
    <n v="4.7"/>
    <n v="4.5"/>
    <x v="3560"/>
  </r>
  <r>
    <x v="0"/>
    <s v="Compressor"/>
    <d v="2015-06-27T00:59:21"/>
    <x v="1"/>
    <d v="2015-06-27T00:57:50"/>
    <x v="23"/>
    <n v="3.7"/>
    <n v="3.9"/>
    <x v="3561"/>
  </r>
  <r>
    <x v="0"/>
    <s v="Compressor"/>
    <d v="2015-06-27T00:59:22"/>
    <x v="1"/>
    <d v="2015-06-27T00:57:50"/>
    <x v="23"/>
    <n v="5.8"/>
    <n v="3.7"/>
    <x v="3562"/>
  </r>
  <r>
    <x v="0"/>
    <s v="Compressor"/>
    <d v="2015-06-27T00:59:23"/>
    <x v="1"/>
    <d v="2015-06-27T00:57:50"/>
    <x v="23"/>
    <n v="4.7"/>
    <n v="4.5999999999999996"/>
    <x v="3563"/>
  </r>
  <r>
    <x v="0"/>
    <s v="Compressor"/>
    <d v="2015-06-27T00:59:24"/>
    <x v="1"/>
    <d v="2015-06-27T00:57:50"/>
    <x v="23"/>
    <n v="4.7"/>
    <n v="5.8"/>
    <x v="3564"/>
  </r>
  <r>
    <x v="0"/>
    <s v="Compressor"/>
    <d v="2015-06-27T00:59:25"/>
    <x v="1"/>
    <d v="2015-06-27T00:57:50"/>
    <x v="23"/>
    <n v="5.9"/>
    <n v="6"/>
    <x v="3565"/>
  </r>
  <r>
    <x v="0"/>
    <s v="Compressor"/>
    <d v="2015-06-27T00:59:26"/>
    <x v="1"/>
    <d v="2015-06-27T00:57:50"/>
    <x v="23"/>
    <n v="5.2"/>
    <n v="5.5"/>
    <x v="3566"/>
  </r>
  <r>
    <x v="0"/>
    <s v="Compressor"/>
    <d v="2015-06-27T00:59:27"/>
    <x v="1"/>
    <d v="2015-06-27T00:57:50"/>
    <x v="23"/>
    <n v="5.2"/>
    <n v="6"/>
    <x v="3567"/>
  </r>
  <r>
    <x v="0"/>
    <s v="Compressor"/>
    <d v="2015-06-27T00:59:28"/>
    <x v="1"/>
    <d v="2015-06-27T00:57:50"/>
    <x v="23"/>
    <n v="3"/>
    <n v="4.9000000000000004"/>
    <x v="3568"/>
  </r>
  <r>
    <x v="0"/>
    <s v="Compressor"/>
    <d v="2015-06-27T00:59:29"/>
    <x v="1"/>
    <d v="2015-06-27T00:57:50"/>
    <x v="23"/>
    <n v="3.1"/>
    <n v="3.7"/>
    <x v="3569"/>
  </r>
  <r>
    <x v="0"/>
    <s v="Compressor"/>
    <d v="2015-06-27T00:59:30"/>
    <x v="1"/>
    <d v="2015-06-27T00:57:50"/>
    <x v="23"/>
    <n v="5.9"/>
    <n v="5"/>
    <x v="3570"/>
  </r>
  <r>
    <x v="0"/>
    <s v="Compressor"/>
    <d v="2015-06-27T00:59:31"/>
    <x v="1"/>
    <d v="2015-06-27T00:57:50"/>
    <x v="23"/>
    <n v="5.9"/>
    <n v="3.1"/>
    <x v="3571"/>
  </r>
  <r>
    <x v="0"/>
    <s v="Compressor"/>
    <d v="2015-06-27T00:59:32"/>
    <x v="1"/>
    <d v="2015-06-27T00:57:50"/>
    <x v="23"/>
    <n v="5.6"/>
    <n v="4.8"/>
    <x v="3572"/>
  </r>
  <r>
    <x v="0"/>
    <s v="Compressor"/>
    <d v="2015-06-27T00:59:33"/>
    <x v="1"/>
    <d v="2015-06-27T00:57:50"/>
    <x v="23"/>
    <n v="3.7"/>
    <n v="4.4000000000000004"/>
    <x v="3573"/>
  </r>
  <r>
    <x v="0"/>
    <s v="Compressor"/>
    <d v="2015-06-27T00:59:34"/>
    <x v="1"/>
    <d v="2015-06-27T00:57:50"/>
    <x v="23"/>
    <n v="4.3"/>
    <n v="6"/>
    <x v="3574"/>
  </r>
  <r>
    <x v="0"/>
    <s v="Compressor"/>
    <d v="2015-06-27T00:59:35"/>
    <x v="1"/>
    <d v="2015-06-27T00:57:50"/>
    <x v="23"/>
    <n v="5.0999999999999996"/>
    <n v="3.5"/>
    <x v="3575"/>
  </r>
  <r>
    <x v="0"/>
    <s v="Compressor"/>
    <d v="2015-06-27T00:59:36"/>
    <x v="1"/>
    <d v="2015-06-27T00:57:50"/>
    <x v="23"/>
    <n v="6"/>
    <n v="4.9000000000000004"/>
    <x v="3576"/>
  </r>
  <r>
    <x v="0"/>
    <s v="Compressor"/>
    <d v="2015-06-27T00:59:37"/>
    <x v="1"/>
    <d v="2015-06-27T00:57:50"/>
    <x v="23"/>
    <n v="6"/>
    <n v="5.7"/>
    <x v="3577"/>
  </r>
  <r>
    <x v="0"/>
    <s v="Compressor"/>
    <d v="2015-06-27T00:59:38"/>
    <x v="1"/>
    <d v="2015-06-27T00:57:50"/>
    <x v="23"/>
    <n v="5.0999999999999996"/>
    <n v="5.3"/>
    <x v="3578"/>
  </r>
  <r>
    <x v="0"/>
    <s v="Compressor"/>
    <d v="2015-06-27T00:59:39"/>
    <x v="1"/>
    <d v="2015-06-27T00:57:50"/>
    <x v="23"/>
    <n v="4.0999999999999996"/>
    <n v="4.2"/>
    <x v="3579"/>
  </r>
  <r>
    <x v="0"/>
    <s v="Compressor"/>
    <d v="2015-06-27T00:59:40"/>
    <x v="1"/>
    <d v="2015-06-27T00:57:50"/>
    <x v="23"/>
    <n v="3.7"/>
    <n v="4.5999999999999996"/>
    <x v="3580"/>
  </r>
  <r>
    <x v="0"/>
    <s v="Compressor"/>
    <d v="2015-06-27T00:59:41"/>
    <x v="1"/>
    <d v="2015-06-27T00:57:50"/>
    <x v="23"/>
    <n v="5"/>
    <n v="4.8"/>
    <x v="3581"/>
  </r>
  <r>
    <x v="0"/>
    <s v="Compressor"/>
    <d v="2015-06-27T00:59:42"/>
    <x v="1"/>
    <d v="2015-06-27T00:57:50"/>
    <x v="23"/>
    <n v="4.2"/>
    <n v="5.8"/>
    <x v="3582"/>
  </r>
  <r>
    <x v="0"/>
    <s v="Compressor"/>
    <d v="2015-06-27T00:59:43"/>
    <x v="1"/>
    <d v="2015-06-27T00:57:50"/>
    <x v="23"/>
    <n v="5.4"/>
    <n v="4.7"/>
    <x v="3583"/>
  </r>
  <r>
    <x v="0"/>
    <s v="Compressor"/>
    <d v="2015-06-27T00:59:44"/>
    <x v="1"/>
    <d v="2015-06-27T00:57:50"/>
    <x v="23"/>
    <n v="3.4"/>
    <n v="4.3"/>
    <x v="3584"/>
  </r>
  <r>
    <x v="0"/>
    <s v="Compressor"/>
    <d v="2015-06-27T00:59:45"/>
    <x v="1"/>
    <d v="2015-06-27T00:57:50"/>
    <x v="23"/>
    <n v="4.5999999999999996"/>
    <n v="4"/>
    <x v="3585"/>
  </r>
  <r>
    <x v="0"/>
    <s v="Compressor"/>
    <d v="2015-06-27T00:59:46"/>
    <x v="1"/>
    <d v="2015-06-27T00:57:50"/>
    <x v="23"/>
    <n v="4.2"/>
    <n v="3.2"/>
    <x v="3586"/>
  </r>
  <r>
    <x v="0"/>
    <s v="Compressor"/>
    <d v="2015-06-27T00:59:47"/>
    <x v="1"/>
    <d v="2015-06-27T00:57:50"/>
    <x v="23"/>
    <n v="3.9"/>
    <n v="4.3"/>
    <x v="3587"/>
  </r>
  <r>
    <x v="0"/>
    <s v="Compressor"/>
    <d v="2015-06-27T00:59:48"/>
    <x v="1"/>
    <d v="2015-06-27T00:57:50"/>
    <x v="23"/>
    <n v="3.6"/>
    <n v="4.2"/>
    <x v="3588"/>
  </r>
  <r>
    <x v="0"/>
    <s v="Compressor"/>
    <d v="2015-06-27T00:59:49"/>
    <x v="1"/>
    <d v="2015-06-27T00:57:50"/>
    <x v="23"/>
    <n v="5.3"/>
    <n v="3.7"/>
    <x v="3589"/>
  </r>
  <r>
    <x v="0"/>
    <s v="Compressor"/>
    <d v="2015-06-27T00:59:50"/>
    <x v="1"/>
    <d v="2015-06-27T00:57:50"/>
    <x v="23"/>
    <n v="3.6"/>
    <n v="4.5999999999999996"/>
    <x v="3590"/>
  </r>
  <r>
    <x v="0"/>
    <s v="Compressor"/>
    <d v="2015-06-27T00:59:51"/>
    <x v="1"/>
    <d v="2015-06-27T00:57:50"/>
    <x v="23"/>
    <n v="3.8"/>
    <n v="4.0999999999999996"/>
    <x v="3591"/>
  </r>
  <r>
    <x v="0"/>
    <s v="Compressor"/>
    <d v="2015-06-27T00:59:52"/>
    <x v="1"/>
    <d v="2015-06-27T00:57:50"/>
    <x v="23"/>
    <n v="4.2"/>
    <n v="5.6"/>
    <x v="3592"/>
  </r>
  <r>
    <x v="0"/>
    <s v="Compressor"/>
    <d v="2015-06-27T00:59:53"/>
    <x v="1"/>
    <d v="2015-06-27T00:57:50"/>
    <x v="23"/>
    <n v="5.0999999999999996"/>
    <n v="3.5"/>
    <x v="3593"/>
  </r>
  <r>
    <x v="0"/>
    <s v="Compressor"/>
    <d v="2015-06-27T00:59:54"/>
    <x v="1"/>
    <d v="2015-06-27T00:57:50"/>
    <x v="23"/>
    <n v="4.5"/>
    <n v="5.4"/>
    <x v="3594"/>
  </r>
  <r>
    <x v="0"/>
    <s v="Compressor"/>
    <d v="2015-06-27T00:59:55"/>
    <x v="1"/>
    <d v="2015-06-27T00:57:50"/>
    <x v="23"/>
    <n v="3.8"/>
    <n v="4.9000000000000004"/>
    <x v="3595"/>
  </r>
  <r>
    <x v="0"/>
    <s v="Compressor"/>
    <d v="2015-06-27T00:59:56"/>
    <x v="1"/>
    <d v="2015-06-27T00:57:50"/>
    <x v="23"/>
    <n v="3.1"/>
    <n v="5.7"/>
    <x v="3596"/>
  </r>
  <r>
    <x v="0"/>
    <s v="Compressor"/>
    <d v="2015-06-27T00:59:57"/>
    <x v="1"/>
    <d v="2015-06-27T00:57:50"/>
    <x v="23"/>
    <n v="5.7"/>
    <n v="4.4000000000000004"/>
    <x v="3597"/>
  </r>
  <r>
    <x v="0"/>
    <s v="Compressor"/>
    <d v="2015-06-27T00:59:58"/>
    <x v="1"/>
    <d v="2015-06-27T00:57:50"/>
    <x v="23"/>
    <n v="3.5"/>
    <n v="6"/>
    <x v="3598"/>
  </r>
  <r>
    <x v="0"/>
    <s v="Compressor"/>
    <d v="2015-06-27T00:59:59"/>
    <x v="1"/>
    <d v="2015-06-27T00:57:50"/>
    <x v="23"/>
    <n v="3"/>
    <n v="6"/>
    <x v="3599"/>
  </r>
  <r>
    <x v="0"/>
    <s v="Compressor"/>
    <d v="2015-06-27T01:00:00"/>
    <x v="1"/>
    <d v="2015-06-27T00:57:50"/>
    <x v="23"/>
    <n v="3.7"/>
    <n v="5.3"/>
    <x v="3600"/>
  </r>
  <r>
    <x v="0"/>
    <s v="Compressor"/>
    <d v="2015-06-27T01:00:01"/>
    <x v="1"/>
    <d v="2015-06-27T00:57:50"/>
    <x v="23"/>
    <n v="5.2"/>
    <n v="4.9000000000000004"/>
    <x v="3601"/>
  </r>
  <r>
    <x v="0"/>
    <s v="Compressor"/>
    <d v="2015-06-27T01:00:02"/>
    <x v="1"/>
    <d v="2015-06-27T00:57:50"/>
    <x v="23"/>
    <n v="4.7"/>
    <n v="4.0999999999999996"/>
    <x v="3602"/>
  </r>
  <r>
    <x v="0"/>
    <s v="Compressor"/>
    <d v="2015-06-27T01:00:03"/>
    <x v="1"/>
    <d v="2015-06-27T00:57:50"/>
    <x v="23"/>
    <n v="4.9000000000000004"/>
    <n v="4.4000000000000004"/>
    <x v="3603"/>
  </r>
  <r>
    <x v="0"/>
    <s v="Compressor"/>
    <d v="2015-06-27T01:00:04"/>
    <x v="1"/>
    <d v="2015-06-27T00:57:50"/>
    <x v="23"/>
    <n v="3.8"/>
    <n v="3.4"/>
    <x v="3604"/>
  </r>
  <r>
    <x v="0"/>
    <s v="Compressor"/>
    <d v="2015-06-27T01:00:05"/>
    <x v="1"/>
    <d v="2015-06-27T00:57:50"/>
    <x v="23"/>
    <n v="3.6"/>
    <n v="4"/>
    <x v="3605"/>
  </r>
  <r>
    <x v="0"/>
    <s v="Compressor"/>
    <d v="2015-06-27T01:00:06"/>
    <x v="1"/>
    <d v="2015-06-27T00:57:50"/>
    <x v="23"/>
    <n v="3.7"/>
    <n v="3"/>
    <x v="3606"/>
  </r>
  <r>
    <x v="0"/>
    <s v="Compressor"/>
    <d v="2015-06-27T01:00:07"/>
    <x v="1"/>
    <d v="2015-06-27T00:57:50"/>
    <x v="23"/>
    <n v="5.9"/>
    <n v="4.9000000000000004"/>
    <x v="3607"/>
  </r>
  <r>
    <x v="0"/>
    <s v="Compressor"/>
    <d v="2015-06-27T01:00:08"/>
    <x v="1"/>
    <d v="2015-06-27T00:57:50"/>
    <x v="23"/>
    <n v="5.7"/>
    <n v="5.2"/>
    <x v="3608"/>
  </r>
  <r>
    <x v="0"/>
    <s v="Compressor"/>
    <d v="2015-06-27T01:00:09"/>
    <x v="1"/>
    <d v="2015-06-27T00:57:50"/>
    <x v="23"/>
    <n v="3.3"/>
    <n v="4.2"/>
    <x v="3609"/>
  </r>
  <r>
    <x v="0"/>
    <s v="Compressor"/>
    <d v="2015-06-27T01:00:10"/>
    <x v="1"/>
    <d v="2015-06-27T00:57:50"/>
    <x v="23"/>
    <n v="5.4"/>
    <n v="3.4"/>
    <x v="3610"/>
  </r>
  <r>
    <x v="0"/>
    <s v="Compressor"/>
    <d v="2015-06-27T01:00:11"/>
    <x v="1"/>
    <d v="2015-06-27T00:57:50"/>
    <x v="23"/>
    <n v="3"/>
    <n v="4.0999999999999996"/>
    <x v="3611"/>
  </r>
  <r>
    <x v="0"/>
    <s v="Compressor"/>
    <d v="2015-06-27T01:00:12"/>
    <x v="1"/>
    <d v="2015-06-27T00:57:50"/>
    <x v="23"/>
    <n v="5.3"/>
    <n v="5.4"/>
    <x v="3612"/>
  </r>
  <r>
    <x v="0"/>
    <s v="Compressor"/>
    <d v="2015-06-27T01:00:13"/>
    <x v="1"/>
    <d v="2015-06-27T00:57:50"/>
    <x v="23"/>
    <n v="5.8"/>
    <n v="4.0999999999999996"/>
    <x v="3613"/>
  </r>
  <r>
    <x v="0"/>
    <s v="Compressor"/>
    <d v="2015-06-27T01:00:14"/>
    <x v="1"/>
    <d v="2015-06-27T00:57:50"/>
    <x v="23"/>
    <n v="5.7"/>
    <n v="4.7"/>
    <x v="3614"/>
  </r>
  <r>
    <x v="0"/>
    <s v="Compressor"/>
    <d v="2015-06-27T01:00:15"/>
    <x v="1"/>
    <d v="2015-06-27T00:57:50"/>
    <x v="23"/>
    <n v="3.6"/>
    <n v="3"/>
    <x v="3615"/>
  </r>
  <r>
    <x v="0"/>
    <s v="Compressor"/>
    <d v="2015-06-27T01:00:16"/>
    <x v="1"/>
    <d v="2015-06-27T00:57:50"/>
    <x v="23"/>
    <n v="5.4"/>
    <n v="5.5"/>
    <x v="3616"/>
  </r>
  <r>
    <x v="0"/>
    <s v="Compressor"/>
    <d v="2015-06-27T01:00:17"/>
    <x v="1"/>
    <d v="2015-06-27T00:57:50"/>
    <x v="23"/>
    <n v="5"/>
    <n v="5.5"/>
    <x v="3617"/>
  </r>
  <r>
    <x v="0"/>
    <s v="Compressor"/>
    <d v="2015-06-27T01:00:18"/>
    <x v="1"/>
    <d v="2015-06-27T00:57:50"/>
    <x v="23"/>
    <n v="6"/>
    <n v="4.3"/>
    <x v="3618"/>
  </r>
  <r>
    <x v="0"/>
    <s v="Compressor"/>
    <d v="2015-06-27T01:00:19"/>
    <x v="1"/>
    <d v="2015-06-27T00:57:50"/>
    <x v="23"/>
    <n v="4.7"/>
    <n v="5.6"/>
    <x v="3619"/>
  </r>
  <r>
    <x v="0"/>
    <s v="Compressor"/>
    <d v="2015-06-27T01:00:20"/>
    <x v="1"/>
    <d v="2015-06-27T00:57:50"/>
    <x v="23"/>
    <n v="5.2"/>
    <n v="5.5"/>
    <x v="3620"/>
  </r>
  <r>
    <x v="0"/>
    <s v="Compressor"/>
    <d v="2015-06-27T01:00:21"/>
    <x v="1"/>
    <d v="2015-06-27T00:57:50"/>
    <x v="23"/>
    <n v="4.5999999999999996"/>
    <n v="6"/>
    <x v="3621"/>
  </r>
  <r>
    <x v="0"/>
    <s v="Compressor"/>
    <d v="2015-06-27T01:00:22"/>
    <x v="1"/>
    <d v="2015-06-27T00:57:50"/>
    <x v="23"/>
    <n v="5.0999999999999996"/>
    <n v="5.5"/>
    <x v="3622"/>
  </r>
  <r>
    <x v="0"/>
    <s v="Compressor"/>
    <d v="2015-06-27T01:00:23"/>
    <x v="1"/>
    <d v="2015-06-27T00:57:50"/>
    <x v="23"/>
    <n v="5.6"/>
    <n v="4.4000000000000004"/>
    <x v="3623"/>
  </r>
  <r>
    <x v="0"/>
    <s v="Compressor"/>
    <d v="2015-06-27T01:00:24"/>
    <x v="1"/>
    <d v="2015-06-27T00:57:50"/>
    <x v="23"/>
    <n v="5.2"/>
    <n v="3.2"/>
    <x v="3624"/>
  </r>
  <r>
    <x v="0"/>
    <s v="Compressor"/>
    <d v="2015-06-27T01:00:25"/>
    <x v="1"/>
    <d v="2015-06-27T00:57:50"/>
    <x v="23"/>
    <n v="3.8"/>
    <n v="3.8"/>
    <x v="3625"/>
  </r>
  <r>
    <x v="0"/>
    <s v="Compressor"/>
    <d v="2015-06-27T01:00:26"/>
    <x v="1"/>
    <d v="2015-06-27T00:57:50"/>
    <x v="23"/>
    <n v="5.4"/>
    <n v="5"/>
    <x v="3626"/>
  </r>
  <r>
    <x v="0"/>
    <s v="Compressor"/>
    <d v="2015-06-27T01:00:27"/>
    <x v="1"/>
    <d v="2015-06-27T00:57:50"/>
    <x v="23"/>
    <n v="5.7"/>
    <n v="4.7"/>
    <x v="3627"/>
  </r>
  <r>
    <x v="0"/>
    <s v="Compressor"/>
    <d v="2015-06-27T01:00:28"/>
    <x v="1"/>
    <d v="2015-06-27T00:57:50"/>
    <x v="23"/>
    <n v="5.6"/>
    <n v="3.4"/>
    <x v="3628"/>
  </r>
  <r>
    <x v="0"/>
    <s v="Compressor"/>
    <d v="2015-06-27T01:00:29"/>
    <x v="1"/>
    <d v="2015-06-27T00:57:50"/>
    <x v="23"/>
    <n v="5.5"/>
    <n v="5.2"/>
    <x v="3629"/>
  </r>
  <r>
    <x v="0"/>
    <s v="Compressor"/>
    <d v="2015-06-27T01:00:30"/>
    <x v="1"/>
    <d v="2015-06-27T00:57:50"/>
    <x v="23"/>
    <n v="4.7"/>
    <n v="4.8"/>
    <x v="3630"/>
  </r>
  <r>
    <x v="0"/>
    <s v="Compressor"/>
    <d v="2015-06-27T01:00:31"/>
    <x v="1"/>
    <d v="2015-06-27T00:57:50"/>
    <x v="23"/>
    <n v="6"/>
    <n v="5"/>
    <x v="3631"/>
  </r>
  <r>
    <x v="0"/>
    <s v="Compressor"/>
    <d v="2015-06-27T01:00:32"/>
    <x v="1"/>
    <d v="2015-06-27T00:57:50"/>
    <x v="23"/>
    <n v="4.5999999999999996"/>
    <n v="3.6"/>
    <x v="3632"/>
  </r>
  <r>
    <x v="0"/>
    <s v="Compressor"/>
    <d v="2015-06-27T01:00:33"/>
    <x v="1"/>
    <d v="2015-06-27T00:57:50"/>
    <x v="23"/>
    <n v="3.4"/>
    <n v="4.4000000000000004"/>
    <x v="3633"/>
  </r>
  <r>
    <x v="0"/>
    <s v="Compressor"/>
    <d v="2015-06-27T01:00:34"/>
    <x v="1"/>
    <d v="2015-06-27T00:57:50"/>
    <x v="23"/>
    <n v="5.5"/>
    <n v="3.5"/>
    <x v="3634"/>
  </r>
  <r>
    <x v="0"/>
    <s v="Compressor"/>
    <d v="2015-06-27T01:00:35"/>
    <x v="1"/>
    <d v="2015-06-27T00:57:50"/>
    <x v="23"/>
    <n v="3.7"/>
    <n v="4.5999999999999996"/>
    <x v="3635"/>
  </r>
  <r>
    <x v="0"/>
    <s v="Compressor"/>
    <d v="2015-06-27T01:00:36"/>
    <x v="1"/>
    <d v="2015-06-27T00:57:50"/>
    <x v="23"/>
    <n v="3.8"/>
    <n v="5"/>
    <x v="3636"/>
  </r>
  <r>
    <x v="0"/>
    <s v="Compressor"/>
    <d v="2015-06-27T01:00:37"/>
    <x v="1"/>
    <d v="2015-06-27T00:57:50"/>
    <x v="23"/>
    <n v="4.8"/>
    <n v="6"/>
    <x v="3637"/>
  </r>
  <r>
    <x v="0"/>
    <s v="Compressor"/>
    <d v="2015-06-27T01:00:38"/>
    <x v="1"/>
    <d v="2015-06-27T00:57:50"/>
    <x v="23"/>
    <n v="4.2"/>
    <n v="5.9"/>
    <x v="3638"/>
  </r>
  <r>
    <x v="0"/>
    <s v="Compressor"/>
    <d v="2015-06-27T01:00:39"/>
    <x v="1"/>
    <d v="2015-06-27T00:57:50"/>
    <x v="23"/>
    <n v="4.0999999999999996"/>
    <n v="3"/>
    <x v="3639"/>
  </r>
  <r>
    <x v="0"/>
    <s v="Compressor"/>
    <d v="2015-06-27T01:00:40"/>
    <x v="1"/>
    <d v="2015-06-27T00:57:50"/>
    <x v="23"/>
    <n v="5.0999999999999996"/>
    <n v="3"/>
    <x v="3640"/>
  </r>
  <r>
    <x v="0"/>
    <s v="Compressor"/>
    <d v="2015-06-27T01:00:41"/>
    <x v="1"/>
    <d v="2015-06-27T00:57:50"/>
    <x v="23"/>
    <n v="4.5"/>
    <n v="4.4000000000000004"/>
    <x v="3641"/>
  </r>
  <r>
    <x v="0"/>
    <s v="Compressor"/>
    <d v="2015-06-27T01:00:42"/>
    <x v="1"/>
    <d v="2015-06-27T00:57:50"/>
    <x v="23"/>
    <n v="4.8"/>
    <n v="3.7"/>
    <x v="3642"/>
  </r>
  <r>
    <x v="0"/>
    <s v="Compressor"/>
    <d v="2015-06-27T01:00:43"/>
    <x v="1"/>
    <d v="2015-06-27T00:57:50"/>
    <x v="23"/>
    <n v="3.1"/>
    <n v="4.5999999999999996"/>
    <x v="3643"/>
  </r>
  <r>
    <x v="0"/>
    <s v="Compressor"/>
    <d v="2015-06-27T01:00:44"/>
    <x v="1"/>
    <d v="2015-06-27T00:57:50"/>
    <x v="23"/>
    <n v="4.7"/>
    <n v="3"/>
    <x v="3644"/>
  </r>
  <r>
    <x v="0"/>
    <s v="Compressor"/>
    <d v="2015-06-27T01:00:45"/>
    <x v="1"/>
    <d v="2015-06-27T00:57:50"/>
    <x v="23"/>
    <n v="4.4000000000000004"/>
    <n v="4.0999999999999996"/>
    <x v="3645"/>
  </r>
  <r>
    <x v="0"/>
    <s v="Compressor"/>
    <d v="2015-06-27T01:00:46"/>
    <x v="1"/>
    <d v="2015-06-27T00:57:50"/>
    <x v="23"/>
    <n v="5.0999999999999996"/>
    <n v="4.9000000000000004"/>
    <x v="3646"/>
  </r>
  <r>
    <x v="0"/>
    <s v="Compressor"/>
    <d v="2015-06-27T01:00:47"/>
    <x v="1"/>
    <d v="2015-06-27T00:57:50"/>
    <x v="23"/>
    <n v="4.5999999999999996"/>
    <n v="3.3"/>
    <x v="3647"/>
  </r>
  <r>
    <x v="0"/>
    <s v="Compressor"/>
    <d v="2015-06-27T01:00:48"/>
    <x v="1"/>
    <d v="2015-06-27T00:57:50"/>
    <x v="23"/>
    <n v="3.8"/>
    <n v="5.7"/>
    <x v="3648"/>
  </r>
  <r>
    <x v="0"/>
    <s v="Compressor"/>
    <d v="2015-06-27T01:00:49"/>
    <x v="1"/>
    <d v="2015-06-27T00:57:50"/>
    <x v="23"/>
    <n v="4.0999999999999996"/>
    <n v="3.3"/>
    <x v="3649"/>
  </r>
  <r>
    <x v="0"/>
    <s v="Compressor"/>
    <d v="2015-06-27T01:00:50"/>
    <x v="1"/>
    <d v="2015-06-27T00:57:50"/>
    <x v="23"/>
    <n v="4.4000000000000004"/>
    <n v="5.0999999999999996"/>
    <x v="3650"/>
  </r>
  <r>
    <x v="0"/>
    <s v="Compressor"/>
    <d v="2015-06-27T01:00:51"/>
    <x v="1"/>
    <d v="2015-06-27T00:57:50"/>
    <x v="23"/>
    <n v="3.5"/>
    <n v="6"/>
    <x v="3651"/>
  </r>
  <r>
    <x v="0"/>
    <s v="Compressor"/>
    <d v="2015-06-27T01:00:52"/>
    <x v="1"/>
    <d v="2015-06-27T00:57:50"/>
    <x v="23"/>
    <n v="3.1"/>
    <n v="3.6"/>
    <x v="3652"/>
  </r>
  <r>
    <x v="0"/>
    <s v="Compressor"/>
    <d v="2015-06-27T01:00:53"/>
    <x v="1"/>
    <d v="2015-06-27T00:57:50"/>
    <x v="23"/>
    <n v="5.7"/>
    <n v="5.3"/>
    <x v="3653"/>
  </r>
  <r>
    <x v="0"/>
    <s v="Compressor"/>
    <d v="2015-06-27T01:00:54"/>
    <x v="1"/>
    <d v="2015-06-27T00:57:50"/>
    <x v="23"/>
    <n v="5.7"/>
    <n v="3.3"/>
    <x v="3654"/>
  </r>
  <r>
    <x v="0"/>
    <s v="Compressor"/>
    <d v="2015-06-27T01:00:55"/>
    <x v="1"/>
    <d v="2015-06-27T00:57:50"/>
    <x v="23"/>
    <n v="3.4"/>
    <n v="3.2"/>
    <x v="3655"/>
  </r>
  <r>
    <x v="0"/>
    <s v="Compressor"/>
    <d v="2015-06-27T01:00:56"/>
    <x v="1"/>
    <d v="2015-06-27T00:57:50"/>
    <x v="23"/>
    <n v="4.9000000000000004"/>
    <n v="5.9"/>
    <x v="3656"/>
  </r>
  <r>
    <x v="0"/>
    <s v="Compressor"/>
    <d v="2015-06-27T01:00:57"/>
    <x v="1"/>
    <d v="2015-06-27T00:57:50"/>
    <x v="23"/>
    <n v="3.4"/>
    <n v="4.3"/>
    <x v="3657"/>
  </r>
  <r>
    <x v="0"/>
    <s v="Compressor"/>
    <d v="2015-06-27T01:00:58"/>
    <x v="1"/>
    <d v="2015-06-27T00:57:50"/>
    <x v="23"/>
    <n v="3.2"/>
    <n v="3.7"/>
    <x v="3658"/>
  </r>
  <r>
    <x v="0"/>
    <s v="Compressor"/>
    <d v="2015-06-27T01:00:59"/>
    <x v="1"/>
    <d v="2015-06-27T00:57:50"/>
    <x v="23"/>
    <n v="6"/>
    <n v="5.6"/>
    <x v="3659"/>
  </r>
  <r>
    <x v="0"/>
    <s v="Compressor"/>
    <d v="2015-06-27T01:01:00"/>
    <x v="1"/>
    <d v="2015-06-27T00:57:50"/>
    <x v="23"/>
    <n v="3"/>
    <n v="5"/>
    <x v="3660"/>
  </r>
  <r>
    <x v="0"/>
    <s v="Compressor"/>
    <d v="2015-06-27T01:01:01"/>
    <x v="1"/>
    <d v="2015-06-27T00:57:50"/>
    <x v="23"/>
    <n v="5.7"/>
    <n v="3.9"/>
    <x v="3661"/>
  </r>
  <r>
    <x v="0"/>
    <s v="Compressor"/>
    <d v="2015-06-27T01:01:02"/>
    <x v="1"/>
    <d v="2015-06-27T00:57:50"/>
    <x v="23"/>
    <n v="4.8"/>
    <n v="3.1"/>
    <x v="3662"/>
  </r>
  <r>
    <x v="0"/>
    <s v="Compressor"/>
    <d v="2015-06-27T01:01:03"/>
    <x v="1"/>
    <d v="2015-06-27T00:57:50"/>
    <x v="23"/>
    <n v="4"/>
    <n v="5.8"/>
    <x v="3663"/>
  </r>
  <r>
    <x v="0"/>
    <s v="Compressor"/>
    <d v="2015-06-27T01:01:04"/>
    <x v="1"/>
    <d v="2015-06-27T00:57:50"/>
    <x v="23"/>
    <n v="4.0999999999999996"/>
    <n v="4.8"/>
    <x v="3664"/>
  </r>
  <r>
    <x v="0"/>
    <s v="Compressor"/>
    <d v="2015-06-27T01:01:05"/>
    <x v="1"/>
    <d v="2015-06-27T00:57:50"/>
    <x v="23"/>
    <n v="3.1"/>
    <n v="3.2"/>
    <x v="3665"/>
  </r>
  <r>
    <x v="0"/>
    <s v="Compressor"/>
    <d v="2015-06-27T01:01:06"/>
    <x v="1"/>
    <d v="2015-06-27T00:57:50"/>
    <x v="23"/>
    <n v="6"/>
    <n v="3"/>
    <x v="3666"/>
  </r>
  <r>
    <x v="0"/>
    <s v="Compressor"/>
    <d v="2015-06-27T01:01:07"/>
    <x v="1"/>
    <d v="2015-06-27T00:57:50"/>
    <x v="23"/>
    <n v="4.4000000000000004"/>
    <n v="5.7"/>
    <x v="3667"/>
  </r>
  <r>
    <x v="0"/>
    <s v="Compressor"/>
    <d v="2015-06-27T01:01:08"/>
    <x v="1"/>
    <d v="2015-06-27T00:57:50"/>
    <x v="23"/>
    <n v="5.3"/>
    <n v="3.9"/>
    <x v="3668"/>
  </r>
  <r>
    <x v="0"/>
    <s v="Compressor"/>
    <d v="2015-06-27T01:01:09"/>
    <x v="1"/>
    <d v="2015-06-27T00:57:50"/>
    <x v="23"/>
    <n v="3.2"/>
    <n v="3.3"/>
    <x v="3669"/>
  </r>
  <r>
    <x v="0"/>
    <s v="Compressor"/>
    <d v="2015-06-27T01:01:10"/>
    <x v="1"/>
    <d v="2015-06-27T00:57:50"/>
    <x v="23"/>
    <n v="5.9"/>
    <n v="3.5"/>
    <x v="3670"/>
  </r>
  <r>
    <x v="0"/>
    <s v="Compressor"/>
    <d v="2015-06-27T01:01:11"/>
    <x v="1"/>
    <d v="2015-06-27T00:57:50"/>
    <x v="23"/>
    <n v="5.8"/>
    <n v="3.4"/>
    <x v="3671"/>
  </r>
  <r>
    <x v="0"/>
    <s v="Compressor"/>
    <d v="2015-06-27T01:01:12"/>
    <x v="1"/>
    <d v="2015-06-27T00:57:50"/>
    <x v="23"/>
    <n v="4.0999999999999996"/>
    <n v="4.3"/>
    <x v="3672"/>
  </r>
  <r>
    <x v="0"/>
    <s v="Compressor"/>
    <d v="2015-06-27T01:01:13"/>
    <x v="1"/>
    <d v="2015-06-27T00:57:50"/>
    <x v="23"/>
    <n v="4.0999999999999996"/>
    <n v="5.7"/>
    <x v="3673"/>
  </r>
  <r>
    <x v="0"/>
    <s v="Compressor"/>
    <d v="2015-06-27T01:01:14"/>
    <x v="1"/>
    <d v="2015-06-27T00:57:50"/>
    <x v="23"/>
    <n v="5.9"/>
    <n v="5.4"/>
    <x v="3674"/>
  </r>
  <r>
    <x v="0"/>
    <s v="Compressor"/>
    <d v="2015-06-27T01:01:15"/>
    <x v="1"/>
    <d v="2015-06-27T00:57:50"/>
    <x v="23"/>
    <n v="5.5"/>
    <n v="4.5999999999999996"/>
    <x v="3675"/>
  </r>
  <r>
    <x v="0"/>
    <s v="Compressor"/>
    <d v="2015-06-27T01:01:16"/>
    <x v="1"/>
    <d v="2015-06-27T00:57:50"/>
    <x v="23"/>
    <n v="3.4"/>
    <n v="5.7"/>
    <x v="3676"/>
  </r>
  <r>
    <x v="0"/>
    <s v="Compressor"/>
    <d v="2015-06-27T01:01:17"/>
    <x v="1"/>
    <d v="2015-06-27T00:57:50"/>
    <x v="23"/>
    <n v="5.3"/>
    <n v="5.6"/>
    <x v="3677"/>
  </r>
  <r>
    <x v="0"/>
    <s v="Compressor"/>
    <d v="2015-06-27T01:01:18"/>
    <x v="1"/>
    <d v="2015-06-27T00:57:50"/>
    <x v="23"/>
    <n v="5.7"/>
    <n v="5.3"/>
    <x v="3678"/>
  </r>
  <r>
    <x v="0"/>
    <s v="Compressor"/>
    <d v="2015-06-27T01:01:19"/>
    <x v="1"/>
    <d v="2015-06-27T00:57:50"/>
    <x v="23"/>
    <n v="4.2"/>
    <n v="4.7"/>
    <x v="3679"/>
  </r>
  <r>
    <x v="0"/>
    <s v="Compressor"/>
    <d v="2015-06-27T01:01:20"/>
    <x v="1"/>
    <d v="2015-06-27T00:57:50"/>
    <x v="23"/>
    <n v="5.0999999999999996"/>
    <n v="4.7"/>
    <x v="3680"/>
  </r>
  <r>
    <x v="0"/>
    <s v="Compressor"/>
    <d v="2015-06-27T01:01:21"/>
    <x v="1"/>
    <d v="2015-06-27T00:57:50"/>
    <x v="23"/>
    <n v="5.5"/>
    <n v="5.6"/>
    <x v="3681"/>
  </r>
  <r>
    <x v="0"/>
    <s v="Compressor"/>
    <d v="2015-06-27T01:01:22"/>
    <x v="1"/>
    <d v="2015-06-27T00:57:50"/>
    <x v="23"/>
    <n v="3.1"/>
    <n v="3"/>
    <x v="3682"/>
  </r>
  <r>
    <x v="0"/>
    <s v="Compressor"/>
    <d v="2015-06-27T01:01:23"/>
    <x v="1"/>
    <d v="2015-06-27T00:57:50"/>
    <x v="23"/>
    <n v="4"/>
    <n v="3.6"/>
    <x v="3683"/>
  </r>
  <r>
    <x v="0"/>
    <s v="Compressor"/>
    <d v="2015-06-27T01:01:24"/>
    <x v="1"/>
    <d v="2015-06-27T00:57:50"/>
    <x v="23"/>
    <n v="4.8"/>
    <n v="6"/>
    <x v="3684"/>
  </r>
  <r>
    <x v="0"/>
    <s v="Compressor"/>
    <d v="2015-06-27T01:01:25"/>
    <x v="1"/>
    <d v="2015-06-27T00:57:50"/>
    <x v="23"/>
    <n v="3.9"/>
    <n v="5.9"/>
    <x v="3685"/>
  </r>
  <r>
    <x v="0"/>
    <s v="Compressor"/>
    <d v="2015-06-27T01:01:26"/>
    <x v="1"/>
    <d v="2015-06-27T00:57:50"/>
    <x v="23"/>
    <n v="3.5"/>
    <n v="4.9000000000000004"/>
    <x v="3686"/>
  </r>
  <r>
    <x v="0"/>
    <s v="Compressor"/>
    <d v="2015-06-27T01:01:27"/>
    <x v="1"/>
    <d v="2015-06-27T00:57:50"/>
    <x v="23"/>
    <n v="5.2"/>
    <n v="4.5"/>
    <x v="3687"/>
  </r>
  <r>
    <x v="0"/>
    <s v="Compressor"/>
    <d v="2015-06-27T01:01:28"/>
    <x v="1"/>
    <d v="2015-06-27T00:57:50"/>
    <x v="23"/>
    <n v="3.5"/>
    <n v="3.2"/>
    <x v="3688"/>
  </r>
  <r>
    <x v="0"/>
    <s v="Compressor"/>
    <d v="2015-06-27T01:01:29"/>
    <x v="1"/>
    <d v="2015-06-27T00:57:50"/>
    <x v="23"/>
    <n v="4.8"/>
    <n v="3"/>
    <x v="3689"/>
  </r>
  <r>
    <x v="0"/>
    <s v="Compressor"/>
    <d v="2015-06-27T01:01:30"/>
    <x v="1"/>
    <d v="2015-06-27T00:57:50"/>
    <x v="23"/>
    <n v="5.9"/>
    <n v="4.5999999999999996"/>
    <x v="3690"/>
  </r>
  <r>
    <x v="0"/>
    <s v="Compressor"/>
    <d v="2015-06-27T01:01:31"/>
    <x v="1"/>
    <d v="2015-06-27T00:57:50"/>
    <x v="23"/>
    <n v="4.9000000000000004"/>
    <n v="3.2"/>
    <x v="3691"/>
  </r>
  <r>
    <x v="0"/>
    <s v="Compressor"/>
    <d v="2015-06-27T01:01:32"/>
    <x v="1"/>
    <d v="2015-06-27T00:57:50"/>
    <x v="23"/>
    <n v="4.5"/>
    <n v="4.5999999999999996"/>
    <x v="3692"/>
  </r>
  <r>
    <x v="0"/>
    <s v="Compressor"/>
    <d v="2015-06-27T01:01:33"/>
    <x v="0"/>
    <d v="2015-06-27T01:01:33"/>
    <x v="24"/>
    <n v="1.7"/>
    <n v="2.2999999999999998"/>
    <x v="3693"/>
  </r>
  <r>
    <x v="0"/>
    <s v="Compressor"/>
    <d v="2015-06-27T01:01:34"/>
    <x v="0"/>
    <d v="2015-06-27T01:01:33"/>
    <x v="24"/>
    <n v="3"/>
    <n v="2.7"/>
    <x v="3694"/>
  </r>
  <r>
    <x v="0"/>
    <s v="Compressor"/>
    <d v="2015-06-27T01:01:35"/>
    <x v="0"/>
    <d v="2015-06-27T01:01:33"/>
    <x v="24"/>
    <n v="1.7"/>
    <n v="1.5"/>
    <x v="3695"/>
  </r>
  <r>
    <x v="0"/>
    <s v="Compressor"/>
    <d v="2015-06-27T01:01:36"/>
    <x v="0"/>
    <d v="2015-06-27T01:01:33"/>
    <x v="24"/>
    <n v="1.9"/>
    <n v="2.5"/>
    <x v="3696"/>
  </r>
  <r>
    <x v="0"/>
    <s v="Compressor"/>
    <d v="2015-06-27T01:01:37"/>
    <x v="0"/>
    <d v="2015-06-27T01:01:33"/>
    <x v="24"/>
    <n v="1.6"/>
    <n v="3"/>
    <x v="3697"/>
  </r>
  <r>
    <x v="0"/>
    <s v="Compressor"/>
    <d v="2015-06-27T01:01:38"/>
    <x v="0"/>
    <d v="2015-06-27T01:01:33"/>
    <x v="24"/>
    <n v="3"/>
    <n v="1.9"/>
    <x v="3698"/>
  </r>
  <r>
    <x v="0"/>
    <s v="Compressor"/>
    <d v="2015-06-27T01:01:39"/>
    <x v="0"/>
    <d v="2015-06-27T01:01:33"/>
    <x v="24"/>
    <n v="1.2"/>
    <n v="2.5"/>
    <x v="3699"/>
  </r>
  <r>
    <x v="0"/>
    <s v="Compressor"/>
    <d v="2015-06-27T01:01:40"/>
    <x v="0"/>
    <d v="2015-06-27T01:01:33"/>
    <x v="24"/>
    <n v="2.4"/>
    <n v="2"/>
    <x v="3700"/>
  </r>
  <r>
    <x v="0"/>
    <s v="Compressor"/>
    <d v="2015-06-27T01:01:41"/>
    <x v="0"/>
    <d v="2015-06-27T01:01:33"/>
    <x v="24"/>
    <n v="2.4"/>
    <n v="1.6"/>
    <x v="3701"/>
  </r>
  <r>
    <x v="0"/>
    <s v="Compressor"/>
    <d v="2015-06-27T01:01:42"/>
    <x v="0"/>
    <d v="2015-06-27T01:01:33"/>
    <x v="24"/>
    <n v="2.7"/>
    <n v="2.2999999999999998"/>
    <x v="3702"/>
  </r>
  <r>
    <x v="0"/>
    <s v="Compressor"/>
    <d v="2015-06-27T01:01:43"/>
    <x v="0"/>
    <d v="2015-06-27T01:01:33"/>
    <x v="24"/>
    <n v="2.1"/>
    <n v="2.2999999999999998"/>
    <x v="3703"/>
  </r>
  <r>
    <x v="0"/>
    <s v="Compressor"/>
    <d v="2015-06-27T01:01:44"/>
    <x v="0"/>
    <d v="2015-06-27T01:01:33"/>
    <x v="24"/>
    <n v="1"/>
    <n v="1.1000000000000001"/>
    <x v="3704"/>
  </r>
  <r>
    <x v="0"/>
    <s v="Compressor"/>
    <d v="2015-06-27T01:01:45"/>
    <x v="0"/>
    <d v="2015-06-27T01:01:33"/>
    <x v="24"/>
    <n v="1.5"/>
    <n v="1.4"/>
    <x v="3705"/>
  </r>
  <r>
    <x v="0"/>
    <s v="Compressor"/>
    <d v="2015-06-27T01:01:46"/>
    <x v="0"/>
    <d v="2015-06-27T01:01:33"/>
    <x v="24"/>
    <n v="3"/>
    <n v="3"/>
    <x v="3706"/>
  </r>
  <r>
    <x v="0"/>
    <s v="Compressor"/>
    <d v="2015-06-27T01:01:47"/>
    <x v="0"/>
    <d v="2015-06-27T01:01:33"/>
    <x v="24"/>
    <n v="1.4"/>
    <n v="1.7"/>
    <x v="3707"/>
  </r>
  <r>
    <x v="0"/>
    <s v="Compressor"/>
    <d v="2015-06-27T01:01:48"/>
    <x v="0"/>
    <d v="2015-06-27T01:01:33"/>
    <x v="24"/>
    <n v="1.9"/>
    <n v="2.2000000000000002"/>
    <x v="3708"/>
  </r>
  <r>
    <x v="0"/>
    <s v="Compressor"/>
    <d v="2015-06-27T01:01:49"/>
    <x v="0"/>
    <d v="2015-06-27T01:01:33"/>
    <x v="24"/>
    <n v="2.2999999999999998"/>
    <n v="1.1000000000000001"/>
    <x v="3709"/>
  </r>
  <r>
    <x v="0"/>
    <s v="Compressor"/>
    <d v="2015-06-27T01:01:50"/>
    <x v="0"/>
    <d v="2015-06-27T01:01:33"/>
    <x v="24"/>
    <n v="1.7"/>
    <n v="1.6"/>
    <x v="3710"/>
  </r>
  <r>
    <x v="0"/>
    <s v="Compressor"/>
    <d v="2015-06-27T01:01:51"/>
    <x v="0"/>
    <d v="2015-06-27T01:01:33"/>
    <x v="24"/>
    <n v="2.5"/>
    <n v="1.8"/>
    <x v="3711"/>
  </r>
  <r>
    <x v="0"/>
    <s v="Compressor"/>
    <d v="2015-06-27T01:01:52"/>
    <x v="0"/>
    <d v="2015-06-27T01:01:33"/>
    <x v="24"/>
    <n v="2"/>
    <n v="2.4"/>
    <x v="3712"/>
  </r>
  <r>
    <x v="0"/>
    <s v="Compressor"/>
    <d v="2015-06-27T01:01:53"/>
    <x v="0"/>
    <d v="2015-06-27T01:01:33"/>
    <x v="24"/>
    <n v="1.9"/>
    <n v="1.9"/>
    <x v="3713"/>
  </r>
  <r>
    <x v="0"/>
    <s v="Compressor"/>
    <d v="2015-06-27T01:01:54"/>
    <x v="0"/>
    <d v="2015-06-27T01:01:33"/>
    <x v="24"/>
    <n v="2.5"/>
    <n v="1.2"/>
    <x v="3714"/>
  </r>
  <r>
    <x v="0"/>
    <s v="Compressor"/>
    <d v="2015-06-27T01:01:55"/>
    <x v="0"/>
    <d v="2015-06-27T01:01:33"/>
    <x v="24"/>
    <n v="2.7"/>
    <n v="1.4"/>
    <x v="3715"/>
  </r>
  <r>
    <x v="0"/>
    <s v="Compressor"/>
    <d v="2015-06-27T01:01:56"/>
    <x v="0"/>
    <d v="2015-06-27T01:01:33"/>
    <x v="24"/>
    <n v="2.8"/>
    <n v="1.4"/>
    <x v="3716"/>
  </r>
  <r>
    <x v="0"/>
    <s v="Compressor"/>
    <d v="2015-06-27T01:01:57"/>
    <x v="0"/>
    <d v="2015-06-27T01:01:33"/>
    <x v="24"/>
    <n v="1.9"/>
    <n v="1"/>
    <x v="3717"/>
  </r>
  <r>
    <x v="0"/>
    <s v="Compressor"/>
    <d v="2015-06-27T01:01:58"/>
    <x v="0"/>
    <d v="2015-06-27T01:01:33"/>
    <x v="24"/>
    <n v="2.5"/>
    <n v="2.8"/>
    <x v="3718"/>
  </r>
  <r>
    <x v="0"/>
    <s v="Compressor"/>
    <d v="2015-06-27T01:01:59"/>
    <x v="0"/>
    <d v="2015-06-27T01:01:33"/>
    <x v="24"/>
    <n v="1.7"/>
    <n v="1.9"/>
    <x v="3719"/>
  </r>
  <r>
    <x v="0"/>
    <s v="Compressor"/>
    <d v="2015-06-27T01:02:00"/>
    <x v="0"/>
    <d v="2015-06-27T01:01:33"/>
    <x v="24"/>
    <n v="2.4"/>
    <n v="3"/>
    <x v="3720"/>
  </r>
  <r>
    <x v="0"/>
    <s v="Compressor"/>
    <d v="2015-06-27T01:02:01"/>
    <x v="0"/>
    <d v="2015-06-27T01:01:33"/>
    <x v="24"/>
    <n v="2.4"/>
    <n v="1"/>
    <x v="3721"/>
  </r>
  <r>
    <x v="0"/>
    <s v="Compressor"/>
    <d v="2015-06-27T01:02:02"/>
    <x v="0"/>
    <d v="2015-06-27T01:01:33"/>
    <x v="24"/>
    <n v="2.2999999999999998"/>
    <n v="1.8"/>
    <x v="3722"/>
  </r>
  <r>
    <x v="0"/>
    <s v="Compressor"/>
    <d v="2015-06-27T01:02:03"/>
    <x v="0"/>
    <d v="2015-06-27T01:01:33"/>
    <x v="24"/>
    <n v="1.8"/>
    <n v="3"/>
    <x v="3723"/>
  </r>
  <r>
    <x v="0"/>
    <s v="Compressor"/>
    <d v="2015-06-27T01:02:04"/>
    <x v="0"/>
    <d v="2015-06-27T01:01:33"/>
    <x v="24"/>
    <n v="2.5"/>
    <n v="3"/>
    <x v="3724"/>
  </r>
  <r>
    <x v="0"/>
    <s v="Compressor"/>
    <d v="2015-06-27T01:02:05"/>
    <x v="0"/>
    <d v="2015-06-27T01:01:33"/>
    <x v="24"/>
    <n v="2.9"/>
    <n v="2.2999999999999998"/>
    <x v="3725"/>
  </r>
  <r>
    <x v="0"/>
    <s v="Compressor"/>
    <d v="2015-06-27T01:02:06"/>
    <x v="0"/>
    <d v="2015-06-27T01:01:33"/>
    <x v="24"/>
    <n v="2.2000000000000002"/>
    <n v="2"/>
    <x v="3726"/>
  </r>
  <r>
    <x v="0"/>
    <s v="Compressor"/>
    <d v="2015-06-27T01:02:07"/>
    <x v="0"/>
    <d v="2015-06-27T01:01:33"/>
    <x v="24"/>
    <n v="2.7"/>
    <n v="1.3"/>
    <x v="3727"/>
  </r>
  <r>
    <x v="0"/>
    <s v="Compressor"/>
    <d v="2015-06-27T01:02:08"/>
    <x v="0"/>
    <d v="2015-06-27T01:01:33"/>
    <x v="24"/>
    <n v="1.6"/>
    <n v="2"/>
    <x v="3728"/>
  </r>
  <r>
    <x v="0"/>
    <s v="Compressor"/>
    <d v="2015-06-27T01:02:09"/>
    <x v="0"/>
    <d v="2015-06-27T01:01:33"/>
    <x v="24"/>
    <n v="1.8"/>
    <n v="2.5"/>
    <x v="3729"/>
  </r>
  <r>
    <x v="0"/>
    <s v="Compressor"/>
    <d v="2015-06-27T01:02:10"/>
    <x v="0"/>
    <d v="2015-06-27T01:01:33"/>
    <x v="24"/>
    <n v="1.3"/>
    <n v="1"/>
    <x v="3730"/>
  </r>
  <r>
    <x v="0"/>
    <s v="Compressor"/>
    <d v="2015-06-27T01:02:11"/>
    <x v="0"/>
    <d v="2015-06-27T01:01:33"/>
    <x v="24"/>
    <n v="1.1000000000000001"/>
    <n v="2.5"/>
    <x v="3731"/>
  </r>
  <r>
    <x v="0"/>
    <s v="Compressor"/>
    <d v="2015-06-27T01:02:12"/>
    <x v="0"/>
    <d v="2015-06-27T01:01:33"/>
    <x v="24"/>
    <n v="2.9"/>
    <n v="1.8"/>
    <x v="3732"/>
  </r>
  <r>
    <x v="0"/>
    <s v="Compressor"/>
    <d v="2015-06-27T01:02:13"/>
    <x v="0"/>
    <d v="2015-06-27T01:01:33"/>
    <x v="24"/>
    <n v="1.5"/>
    <n v="1.3"/>
    <x v="3733"/>
  </r>
  <r>
    <x v="0"/>
    <s v="Compressor"/>
    <d v="2015-06-27T01:02:14"/>
    <x v="0"/>
    <d v="2015-06-27T01:01:33"/>
    <x v="24"/>
    <n v="1.5"/>
    <n v="2.1"/>
    <x v="3734"/>
  </r>
  <r>
    <x v="0"/>
    <s v="Compressor"/>
    <d v="2015-06-27T01:02:15"/>
    <x v="0"/>
    <d v="2015-06-27T01:01:33"/>
    <x v="24"/>
    <n v="3"/>
    <n v="1.7"/>
    <x v="3735"/>
  </r>
  <r>
    <x v="0"/>
    <s v="Compressor"/>
    <d v="2015-06-27T01:02:16"/>
    <x v="0"/>
    <d v="2015-06-27T01:01:33"/>
    <x v="24"/>
    <n v="2"/>
    <n v="1.3"/>
    <x v="3736"/>
  </r>
  <r>
    <x v="0"/>
    <s v="Compressor"/>
    <d v="2015-06-27T01:02:17"/>
    <x v="0"/>
    <d v="2015-06-27T01:01:33"/>
    <x v="24"/>
    <n v="2.2000000000000002"/>
    <n v="2.1"/>
    <x v="3737"/>
  </r>
  <r>
    <x v="0"/>
    <s v="Compressor"/>
    <d v="2015-06-27T01:02:18"/>
    <x v="0"/>
    <d v="2015-06-27T01:01:33"/>
    <x v="24"/>
    <n v="2.1"/>
    <n v="1.3"/>
    <x v="3738"/>
  </r>
  <r>
    <x v="0"/>
    <s v="Compressor"/>
    <d v="2015-06-27T01:02:19"/>
    <x v="0"/>
    <d v="2015-06-27T01:01:33"/>
    <x v="24"/>
    <n v="2.9"/>
    <n v="2.9"/>
    <x v="3739"/>
  </r>
  <r>
    <x v="0"/>
    <s v="Compressor"/>
    <d v="2015-06-27T01:02:20"/>
    <x v="0"/>
    <d v="2015-06-27T01:01:33"/>
    <x v="24"/>
    <n v="1.5"/>
    <n v="1.9"/>
    <x v="3740"/>
  </r>
  <r>
    <x v="0"/>
    <s v="Compressor"/>
    <d v="2015-06-27T01:02:21"/>
    <x v="0"/>
    <d v="2015-06-27T01:01:33"/>
    <x v="24"/>
    <n v="2.5"/>
    <n v="1.4"/>
    <x v="3741"/>
  </r>
  <r>
    <x v="0"/>
    <s v="Compressor"/>
    <d v="2015-06-27T01:02:22"/>
    <x v="0"/>
    <d v="2015-06-27T01:01:33"/>
    <x v="24"/>
    <n v="2.6"/>
    <n v="3"/>
    <x v="3742"/>
  </r>
  <r>
    <x v="0"/>
    <s v="Compressor"/>
    <d v="2015-06-27T01:02:23"/>
    <x v="0"/>
    <d v="2015-06-27T01:01:33"/>
    <x v="24"/>
    <n v="2.2999999999999998"/>
    <n v="2.5"/>
    <x v="3743"/>
  </r>
  <r>
    <x v="0"/>
    <s v="Compressor"/>
    <d v="2015-06-27T01:02:24"/>
    <x v="0"/>
    <d v="2015-06-27T01:01:33"/>
    <x v="24"/>
    <n v="2.2000000000000002"/>
    <n v="3"/>
    <x v="3744"/>
  </r>
  <r>
    <x v="0"/>
    <s v="Compressor"/>
    <d v="2015-06-27T01:02:25"/>
    <x v="0"/>
    <d v="2015-06-27T01:01:33"/>
    <x v="24"/>
    <n v="1.5"/>
    <n v="2.9"/>
    <x v="3745"/>
  </r>
  <r>
    <x v="0"/>
    <s v="Compressor"/>
    <d v="2015-06-27T01:02:26"/>
    <x v="0"/>
    <d v="2015-06-27T01:01:33"/>
    <x v="24"/>
    <n v="1.7"/>
    <n v="2.7"/>
    <x v="3746"/>
  </r>
  <r>
    <x v="0"/>
    <s v="Compressor"/>
    <d v="2015-06-27T01:02:27"/>
    <x v="0"/>
    <d v="2015-06-27T01:01:33"/>
    <x v="24"/>
    <n v="1"/>
    <n v="1.9"/>
    <x v="3747"/>
  </r>
  <r>
    <x v="0"/>
    <s v="Compressor"/>
    <d v="2015-06-27T01:02:28"/>
    <x v="0"/>
    <d v="2015-06-27T01:01:33"/>
    <x v="24"/>
    <n v="2.8"/>
    <n v="2.8"/>
    <x v="3748"/>
  </r>
  <r>
    <x v="0"/>
    <s v="Compressor"/>
    <d v="2015-06-27T01:02:29"/>
    <x v="0"/>
    <d v="2015-06-27T01:01:33"/>
    <x v="24"/>
    <n v="1.1000000000000001"/>
    <n v="1.3"/>
    <x v="3749"/>
  </r>
  <r>
    <x v="0"/>
    <s v="Compressor"/>
    <d v="2015-06-27T01:02:30"/>
    <x v="0"/>
    <d v="2015-06-27T01:01:33"/>
    <x v="24"/>
    <n v="2.9"/>
    <n v="2.4"/>
    <x v="3750"/>
  </r>
  <r>
    <x v="0"/>
    <s v="Compressor"/>
    <d v="2015-06-27T01:02:31"/>
    <x v="0"/>
    <d v="2015-06-27T01:01:33"/>
    <x v="24"/>
    <n v="1.3"/>
    <n v="1.3"/>
    <x v="3751"/>
  </r>
  <r>
    <x v="0"/>
    <s v="Compressor"/>
    <d v="2015-06-27T01:02:32"/>
    <x v="0"/>
    <d v="2015-06-27T01:01:33"/>
    <x v="24"/>
    <n v="1.2"/>
    <n v="2.2000000000000002"/>
    <x v="3752"/>
  </r>
  <r>
    <x v="0"/>
    <s v="Compressor"/>
    <d v="2015-06-27T01:02:33"/>
    <x v="0"/>
    <d v="2015-06-27T01:01:33"/>
    <x v="24"/>
    <n v="2.4"/>
    <n v="1"/>
    <x v="3753"/>
  </r>
  <r>
    <x v="0"/>
    <s v="Compressor"/>
    <d v="2015-06-27T01:02:34"/>
    <x v="0"/>
    <d v="2015-06-27T01:01:33"/>
    <x v="24"/>
    <n v="2.9"/>
    <n v="2.2000000000000002"/>
    <x v="3754"/>
  </r>
  <r>
    <x v="0"/>
    <s v="Compressor"/>
    <d v="2015-06-27T01:02:35"/>
    <x v="0"/>
    <d v="2015-06-27T01:01:33"/>
    <x v="24"/>
    <n v="1.2"/>
    <n v="2.5"/>
    <x v="3755"/>
  </r>
  <r>
    <x v="0"/>
    <s v="Compressor"/>
    <d v="2015-06-27T01:02:36"/>
    <x v="0"/>
    <d v="2015-06-27T01:01:33"/>
    <x v="24"/>
    <n v="1.9"/>
    <n v="1.3"/>
    <x v="3756"/>
  </r>
  <r>
    <x v="0"/>
    <s v="Compressor"/>
    <d v="2015-06-27T01:02:37"/>
    <x v="0"/>
    <d v="2015-06-27T01:01:33"/>
    <x v="24"/>
    <n v="1.8"/>
    <n v="1.8"/>
    <x v="3757"/>
  </r>
  <r>
    <x v="0"/>
    <s v="Compressor"/>
    <d v="2015-06-27T01:02:38"/>
    <x v="0"/>
    <d v="2015-06-27T01:01:33"/>
    <x v="24"/>
    <n v="2.1"/>
    <n v="2.1"/>
    <x v="3758"/>
  </r>
  <r>
    <x v="0"/>
    <s v="Compressor"/>
    <d v="2015-06-27T01:02:39"/>
    <x v="0"/>
    <d v="2015-06-27T01:01:33"/>
    <x v="24"/>
    <n v="3"/>
    <n v="1.9"/>
    <x v="3759"/>
  </r>
  <r>
    <x v="0"/>
    <s v="Compressor"/>
    <d v="2015-06-27T01:02:40"/>
    <x v="0"/>
    <d v="2015-06-27T01:01:33"/>
    <x v="24"/>
    <n v="1.3"/>
    <n v="3"/>
    <x v="3760"/>
  </r>
  <r>
    <x v="0"/>
    <s v="Compressor"/>
    <d v="2015-06-27T01:02:41"/>
    <x v="0"/>
    <d v="2015-06-27T01:01:33"/>
    <x v="24"/>
    <n v="1.7"/>
    <n v="2.9"/>
    <x v="3761"/>
  </r>
  <r>
    <x v="0"/>
    <s v="Compressor"/>
    <d v="2015-06-27T01:02:42"/>
    <x v="0"/>
    <d v="2015-06-27T01:01:33"/>
    <x v="24"/>
    <n v="3"/>
    <n v="1.7"/>
    <x v="3762"/>
  </r>
  <r>
    <x v="0"/>
    <s v="Compressor"/>
    <d v="2015-06-27T01:02:43"/>
    <x v="0"/>
    <d v="2015-06-27T01:01:33"/>
    <x v="24"/>
    <n v="1.4"/>
    <n v="2.2999999999999998"/>
    <x v="3763"/>
  </r>
  <r>
    <x v="0"/>
    <s v="Compressor"/>
    <d v="2015-06-27T01:02:44"/>
    <x v="0"/>
    <d v="2015-06-27T01:01:33"/>
    <x v="24"/>
    <n v="2.5"/>
    <n v="2.5"/>
    <x v="3764"/>
  </r>
  <r>
    <x v="0"/>
    <s v="Compressor"/>
    <d v="2015-06-27T01:02:45"/>
    <x v="0"/>
    <d v="2015-06-27T01:01:33"/>
    <x v="24"/>
    <n v="1.6"/>
    <n v="1.2"/>
    <x v="3765"/>
  </r>
  <r>
    <x v="0"/>
    <s v="Compressor"/>
    <d v="2015-06-27T01:02:46"/>
    <x v="0"/>
    <d v="2015-06-27T01:01:33"/>
    <x v="24"/>
    <n v="2"/>
    <n v="2.9"/>
    <x v="3766"/>
  </r>
  <r>
    <x v="0"/>
    <s v="Compressor"/>
    <d v="2015-06-27T01:02:47"/>
    <x v="0"/>
    <d v="2015-06-27T01:01:33"/>
    <x v="24"/>
    <n v="1.2"/>
    <n v="1.5"/>
    <x v="3767"/>
  </r>
  <r>
    <x v="0"/>
    <s v="Compressor"/>
    <d v="2015-06-27T01:02:48"/>
    <x v="0"/>
    <d v="2015-06-27T01:01:33"/>
    <x v="24"/>
    <n v="1.8"/>
    <n v="1.5"/>
    <x v="3768"/>
  </r>
  <r>
    <x v="0"/>
    <s v="Compressor"/>
    <d v="2015-06-27T01:02:49"/>
    <x v="0"/>
    <d v="2015-06-27T01:01:33"/>
    <x v="24"/>
    <n v="1.6"/>
    <n v="1.2"/>
    <x v="3769"/>
  </r>
  <r>
    <x v="0"/>
    <s v="Compressor"/>
    <d v="2015-06-27T01:02:50"/>
    <x v="0"/>
    <d v="2015-06-27T01:01:33"/>
    <x v="24"/>
    <n v="1"/>
    <n v="2.4"/>
    <x v="3770"/>
  </r>
  <r>
    <x v="0"/>
    <s v="Compressor"/>
    <d v="2015-06-27T01:02:51"/>
    <x v="0"/>
    <d v="2015-06-27T01:01:33"/>
    <x v="24"/>
    <n v="1.6"/>
    <n v="2.1"/>
    <x v="3771"/>
  </r>
  <r>
    <x v="0"/>
    <s v="Compressor"/>
    <d v="2015-06-27T01:02:52"/>
    <x v="0"/>
    <d v="2015-06-27T01:01:33"/>
    <x v="24"/>
    <n v="1.2"/>
    <n v="2.6"/>
    <x v="3772"/>
  </r>
  <r>
    <x v="0"/>
    <s v="Compressor"/>
    <d v="2015-06-27T01:02:53"/>
    <x v="0"/>
    <d v="2015-06-27T01:01:33"/>
    <x v="24"/>
    <n v="1.9"/>
    <n v="1.5"/>
    <x v="3773"/>
  </r>
  <r>
    <x v="0"/>
    <s v="Compressor"/>
    <d v="2015-06-27T01:02:54"/>
    <x v="0"/>
    <d v="2015-06-27T01:01:33"/>
    <x v="24"/>
    <n v="2.6"/>
    <n v="1.5"/>
    <x v="3774"/>
  </r>
  <r>
    <x v="0"/>
    <s v="Compressor"/>
    <d v="2015-06-27T01:02:55"/>
    <x v="0"/>
    <d v="2015-06-27T01:01:33"/>
    <x v="24"/>
    <n v="2.2999999999999998"/>
    <n v="2.2000000000000002"/>
    <x v="3775"/>
  </r>
  <r>
    <x v="0"/>
    <s v="Compressor"/>
    <d v="2015-06-27T01:02:56"/>
    <x v="0"/>
    <d v="2015-06-27T01:01:33"/>
    <x v="24"/>
    <n v="1.3"/>
    <n v="2.6"/>
    <x v="3776"/>
  </r>
  <r>
    <x v="0"/>
    <s v="Compressor"/>
    <d v="2015-06-27T01:02:57"/>
    <x v="0"/>
    <d v="2015-06-27T01:01:33"/>
    <x v="24"/>
    <n v="1.3"/>
    <n v="1.3"/>
    <x v="3777"/>
  </r>
  <r>
    <x v="0"/>
    <s v="Compressor"/>
    <d v="2015-06-27T01:02:58"/>
    <x v="0"/>
    <d v="2015-06-27T01:01:33"/>
    <x v="24"/>
    <n v="1.6"/>
    <n v="1.7"/>
    <x v="3778"/>
  </r>
  <r>
    <x v="0"/>
    <s v="Compressor"/>
    <d v="2015-06-27T01:02:59"/>
    <x v="0"/>
    <d v="2015-06-27T01:01:33"/>
    <x v="24"/>
    <n v="1.2"/>
    <n v="1.9"/>
    <x v="3779"/>
  </r>
  <r>
    <x v="0"/>
    <s v="Compressor"/>
    <d v="2015-06-27T01:03:00"/>
    <x v="0"/>
    <d v="2015-06-27T01:01:33"/>
    <x v="24"/>
    <n v="1"/>
    <n v="1.7"/>
    <x v="3780"/>
  </r>
  <r>
    <x v="0"/>
    <s v="Compressor"/>
    <d v="2015-06-27T01:03:01"/>
    <x v="0"/>
    <d v="2015-06-27T01:01:33"/>
    <x v="24"/>
    <n v="1.7"/>
    <n v="2.2000000000000002"/>
    <x v="3781"/>
  </r>
  <r>
    <x v="0"/>
    <s v="Compressor"/>
    <d v="2015-06-27T01:03:02"/>
    <x v="0"/>
    <d v="2015-06-27T01:01:33"/>
    <x v="24"/>
    <n v="1.3"/>
    <n v="2.2999999999999998"/>
    <x v="3782"/>
  </r>
  <r>
    <x v="0"/>
    <s v="Compressor"/>
    <d v="2015-06-27T01:03:03"/>
    <x v="0"/>
    <d v="2015-06-27T01:01:33"/>
    <x v="24"/>
    <n v="1.7"/>
    <n v="1.4"/>
    <x v="3783"/>
  </r>
  <r>
    <x v="0"/>
    <s v="Compressor"/>
    <d v="2015-06-27T01:03:04"/>
    <x v="0"/>
    <d v="2015-06-27T01:01:33"/>
    <x v="24"/>
    <n v="2.8"/>
    <n v="1.7"/>
    <x v="3784"/>
  </r>
  <r>
    <x v="0"/>
    <s v="Compressor"/>
    <d v="2015-06-27T01:03:05"/>
    <x v="0"/>
    <d v="2015-06-27T01:01:33"/>
    <x v="24"/>
    <n v="1.4"/>
    <n v="2.9"/>
    <x v="3785"/>
  </r>
  <r>
    <x v="0"/>
    <s v="Compressor"/>
    <d v="2015-06-27T01:03:06"/>
    <x v="0"/>
    <d v="2015-06-27T01:01:33"/>
    <x v="24"/>
    <n v="1.5"/>
    <n v="2.1"/>
    <x v="3786"/>
  </r>
  <r>
    <x v="0"/>
    <s v="Compressor"/>
    <d v="2015-06-27T01:03:07"/>
    <x v="0"/>
    <d v="2015-06-27T01:01:33"/>
    <x v="24"/>
    <n v="1.2"/>
    <n v="1.1000000000000001"/>
    <x v="3787"/>
  </r>
  <r>
    <x v="0"/>
    <s v="Compressor"/>
    <d v="2015-06-27T01:03:08"/>
    <x v="0"/>
    <d v="2015-06-27T01:01:33"/>
    <x v="24"/>
    <n v="1.6"/>
    <n v="2.4"/>
    <x v="3788"/>
  </r>
  <r>
    <x v="0"/>
    <s v="Compressor"/>
    <d v="2015-06-27T01:03:09"/>
    <x v="0"/>
    <d v="2015-06-27T01:01:33"/>
    <x v="24"/>
    <n v="1.4"/>
    <n v="2.7"/>
    <x v="3789"/>
  </r>
  <r>
    <x v="0"/>
    <s v="Compressor"/>
    <d v="2015-06-27T01:03:10"/>
    <x v="0"/>
    <d v="2015-06-27T01:01:33"/>
    <x v="24"/>
    <n v="2.6"/>
    <n v="1.3"/>
    <x v="3790"/>
  </r>
  <r>
    <x v="0"/>
    <s v="Compressor"/>
    <d v="2015-06-27T01:03:11"/>
    <x v="0"/>
    <d v="2015-06-27T01:01:33"/>
    <x v="24"/>
    <n v="2"/>
    <n v="2.5"/>
    <x v="3791"/>
  </r>
  <r>
    <x v="0"/>
    <s v="Compressor"/>
    <d v="2015-06-27T01:03:12"/>
    <x v="0"/>
    <d v="2015-06-27T01:01:33"/>
    <x v="24"/>
    <n v="2.4"/>
    <n v="2.1"/>
    <x v="3792"/>
  </r>
  <r>
    <x v="0"/>
    <s v="Compressor"/>
    <d v="2015-06-27T01:03:13"/>
    <x v="0"/>
    <d v="2015-06-27T01:01:33"/>
    <x v="24"/>
    <n v="1.6"/>
    <n v="2.2999999999999998"/>
    <x v="3793"/>
  </r>
  <r>
    <x v="0"/>
    <s v="Compressor"/>
    <d v="2015-06-27T01:03:14"/>
    <x v="0"/>
    <d v="2015-06-27T01:01:33"/>
    <x v="24"/>
    <n v="2.2999999999999998"/>
    <n v="2.4"/>
    <x v="3794"/>
  </r>
  <r>
    <x v="0"/>
    <s v="Compressor"/>
    <d v="2015-06-27T01:03:15"/>
    <x v="0"/>
    <d v="2015-06-27T01:01:33"/>
    <x v="24"/>
    <n v="2.1"/>
    <n v="1.9"/>
    <x v="3795"/>
  </r>
  <r>
    <x v="0"/>
    <s v="Compressor"/>
    <d v="2015-06-27T01:03:16"/>
    <x v="0"/>
    <d v="2015-06-27T01:01:33"/>
    <x v="24"/>
    <n v="1"/>
    <n v="2.5"/>
    <x v="3796"/>
  </r>
  <r>
    <x v="0"/>
    <s v="Compressor"/>
    <d v="2015-06-27T01:03:17"/>
    <x v="0"/>
    <d v="2015-06-27T01:01:33"/>
    <x v="24"/>
    <n v="2.7"/>
    <n v="1.7"/>
    <x v="3797"/>
  </r>
  <r>
    <x v="0"/>
    <s v="Compressor"/>
    <d v="2015-06-27T01:03:18"/>
    <x v="0"/>
    <d v="2015-06-27T01:01:33"/>
    <x v="24"/>
    <n v="1.5"/>
    <n v="2.6"/>
    <x v="3798"/>
  </r>
  <r>
    <x v="0"/>
    <s v="Compressor"/>
    <d v="2015-06-27T01:03:19"/>
    <x v="0"/>
    <d v="2015-06-27T01:01:33"/>
    <x v="24"/>
    <n v="1.1000000000000001"/>
    <n v="2.6"/>
    <x v="3799"/>
  </r>
  <r>
    <x v="0"/>
    <s v="Compressor"/>
    <d v="2015-06-27T01:03:20"/>
    <x v="0"/>
    <d v="2015-06-27T01:01:33"/>
    <x v="24"/>
    <n v="1.8"/>
    <n v="2.2000000000000002"/>
    <x v="3800"/>
  </r>
  <r>
    <x v="0"/>
    <s v="Compressor"/>
    <d v="2015-06-27T01:03:21"/>
    <x v="0"/>
    <d v="2015-06-27T01:01:33"/>
    <x v="24"/>
    <n v="1.2"/>
    <n v="2.8"/>
    <x v="3801"/>
  </r>
  <r>
    <x v="0"/>
    <s v="Compressor"/>
    <d v="2015-06-27T01:03:22"/>
    <x v="0"/>
    <d v="2015-06-27T01:01:33"/>
    <x v="24"/>
    <n v="1.4"/>
    <n v="1.3"/>
    <x v="3802"/>
  </r>
  <r>
    <x v="0"/>
    <s v="Compressor"/>
    <d v="2015-06-27T01:03:23"/>
    <x v="0"/>
    <d v="2015-06-27T01:01:33"/>
    <x v="24"/>
    <n v="1.1000000000000001"/>
    <n v="1.2"/>
    <x v="3803"/>
  </r>
  <r>
    <x v="0"/>
    <s v="Compressor"/>
    <d v="2015-06-27T01:03:24"/>
    <x v="0"/>
    <d v="2015-06-27T01:01:33"/>
    <x v="24"/>
    <n v="1.1000000000000001"/>
    <n v="1"/>
    <x v="3804"/>
  </r>
  <r>
    <x v="0"/>
    <s v="Compressor"/>
    <d v="2015-06-27T01:03:25"/>
    <x v="0"/>
    <d v="2015-06-27T01:01:33"/>
    <x v="24"/>
    <n v="1.7"/>
    <n v="1.6"/>
    <x v="3805"/>
  </r>
  <r>
    <x v="0"/>
    <s v="Compressor"/>
    <d v="2015-06-27T01:03:26"/>
    <x v="0"/>
    <d v="2015-06-27T01:01:33"/>
    <x v="24"/>
    <n v="1"/>
    <n v="2.7"/>
    <x v="3806"/>
  </r>
  <r>
    <x v="0"/>
    <s v="Compressor"/>
    <d v="2015-06-27T01:03:27"/>
    <x v="0"/>
    <d v="2015-06-27T01:01:33"/>
    <x v="24"/>
    <n v="1.2"/>
    <n v="2.2000000000000002"/>
    <x v="3807"/>
  </r>
  <r>
    <x v="0"/>
    <s v="Compressor"/>
    <d v="2015-06-27T01:03:28"/>
    <x v="0"/>
    <d v="2015-06-27T01:01:33"/>
    <x v="24"/>
    <n v="1.9"/>
    <n v="2.2999999999999998"/>
    <x v="3808"/>
  </r>
  <r>
    <x v="0"/>
    <s v="Compressor"/>
    <d v="2015-06-27T01:03:29"/>
    <x v="0"/>
    <d v="2015-06-27T01:01:33"/>
    <x v="24"/>
    <n v="2.6"/>
    <n v="2.7"/>
    <x v="3809"/>
  </r>
  <r>
    <x v="0"/>
    <s v="Compressor"/>
    <d v="2015-06-27T01:03:30"/>
    <x v="0"/>
    <d v="2015-06-27T01:01:33"/>
    <x v="24"/>
    <n v="2.1"/>
    <n v="3"/>
    <x v="3810"/>
  </r>
  <r>
    <x v="0"/>
    <s v="Compressor"/>
    <d v="2015-06-27T01:03:31"/>
    <x v="0"/>
    <d v="2015-06-27T01:01:33"/>
    <x v="24"/>
    <n v="2"/>
    <n v="2.2999999999999998"/>
    <x v="3811"/>
  </r>
  <r>
    <x v="0"/>
    <s v="Compressor"/>
    <d v="2015-06-27T01:03:32"/>
    <x v="0"/>
    <d v="2015-06-27T01:01:33"/>
    <x v="24"/>
    <n v="2.7"/>
    <n v="1.5"/>
    <x v="3812"/>
  </r>
  <r>
    <x v="0"/>
    <s v="Compressor"/>
    <d v="2015-06-27T01:03:33"/>
    <x v="1"/>
    <d v="2015-06-27T01:03:33"/>
    <x v="25"/>
    <n v="3.4"/>
    <n v="3.2"/>
    <x v="3813"/>
  </r>
  <r>
    <x v="0"/>
    <s v="Compressor"/>
    <d v="2015-06-27T01:03:34"/>
    <x v="1"/>
    <d v="2015-06-27T01:03:33"/>
    <x v="25"/>
    <n v="4"/>
    <n v="3.5"/>
    <x v="3814"/>
  </r>
  <r>
    <x v="0"/>
    <s v="Compressor"/>
    <d v="2015-06-27T01:03:35"/>
    <x v="1"/>
    <d v="2015-06-27T01:03:33"/>
    <x v="25"/>
    <n v="3.5"/>
    <n v="4.5"/>
    <x v="3815"/>
  </r>
  <r>
    <x v="0"/>
    <s v="Compressor"/>
    <d v="2015-06-27T01:03:36"/>
    <x v="1"/>
    <d v="2015-06-27T01:03:33"/>
    <x v="25"/>
    <n v="5.4"/>
    <n v="5.7"/>
    <x v="3816"/>
  </r>
  <r>
    <x v="0"/>
    <s v="Compressor"/>
    <d v="2015-06-27T01:03:37"/>
    <x v="1"/>
    <d v="2015-06-27T01:03:33"/>
    <x v="25"/>
    <n v="4.2"/>
    <n v="4.8"/>
    <x v="3817"/>
  </r>
  <r>
    <x v="0"/>
    <s v="Compressor"/>
    <d v="2015-06-27T01:03:38"/>
    <x v="1"/>
    <d v="2015-06-27T01:03:33"/>
    <x v="25"/>
    <n v="3.6"/>
    <n v="4.5999999999999996"/>
    <x v="3818"/>
  </r>
  <r>
    <x v="0"/>
    <s v="Compressor"/>
    <d v="2015-06-27T01:03:39"/>
    <x v="1"/>
    <d v="2015-06-27T01:03:33"/>
    <x v="25"/>
    <n v="3.9"/>
    <n v="5.5"/>
    <x v="3819"/>
  </r>
  <r>
    <x v="0"/>
    <s v="Compressor"/>
    <d v="2015-06-27T01:03:40"/>
    <x v="1"/>
    <d v="2015-06-27T01:03:33"/>
    <x v="25"/>
    <n v="3.1"/>
    <n v="5.9"/>
    <x v="3820"/>
  </r>
  <r>
    <x v="0"/>
    <s v="Compressor"/>
    <d v="2015-06-27T01:03:41"/>
    <x v="1"/>
    <d v="2015-06-27T01:03:33"/>
    <x v="25"/>
    <n v="3"/>
    <n v="3.9"/>
    <x v="3821"/>
  </r>
  <r>
    <x v="0"/>
    <s v="Compressor"/>
    <d v="2015-06-27T01:03:42"/>
    <x v="1"/>
    <d v="2015-06-27T01:03:33"/>
    <x v="25"/>
    <n v="4"/>
    <n v="4.9000000000000004"/>
    <x v="3822"/>
  </r>
  <r>
    <x v="0"/>
    <s v="Compressor"/>
    <d v="2015-06-27T01:03:43"/>
    <x v="1"/>
    <d v="2015-06-27T01:03:33"/>
    <x v="25"/>
    <n v="4.5999999999999996"/>
    <n v="5.8"/>
    <x v="3823"/>
  </r>
  <r>
    <x v="0"/>
    <s v="Compressor"/>
    <d v="2015-06-27T01:03:44"/>
    <x v="1"/>
    <d v="2015-06-27T01:03:33"/>
    <x v="25"/>
    <n v="4.5999999999999996"/>
    <n v="5.7"/>
    <x v="3824"/>
  </r>
  <r>
    <x v="0"/>
    <s v="Compressor"/>
    <d v="2015-06-27T01:03:45"/>
    <x v="1"/>
    <d v="2015-06-27T01:03:33"/>
    <x v="25"/>
    <n v="5.5"/>
    <n v="5.5"/>
    <x v="3825"/>
  </r>
  <r>
    <x v="0"/>
    <s v="Compressor"/>
    <d v="2015-06-27T01:03:46"/>
    <x v="1"/>
    <d v="2015-06-27T01:03:33"/>
    <x v="25"/>
    <n v="5"/>
    <n v="3.6"/>
    <x v="3826"/>
  </r>
  <r>
    <x v="0"/>
    <s v="Compressor"/>
    <d v="2015-06-27T01:03:47"/>
    <x v="1"/>
    <d v="2015-06-27T01:03:33"/>
    <x v="25"/>
    <n v="5.0999999999999996"/>
    <n v="3.3"/>
    <x v="3827"/>
  </r>
  <r>
    <x v="0"/>
    <s v="Compressor"/>
    <d v="2015-06-27T01:03:48"/>
    <x v="1"/>
    <d v="2015-06-27T01:03:33"/>
    <x v="25"/>
    <n v="3"/>
    <n v="5.8"/>
    <x v="3828"/>
  </r>
  <r>
    <x v="0"/>
    <s v="Compressor"/>
    <d v="2015-06-27T01:03:49"/>
    <x v="1"/>
    <d v="2015-06-27T01:03:33"/>
    <x v="25"/>
    <n v="3.4"/>
    <n v="3.4"/>
    <x v="3829"/>
  </r>
  <r>
    <x v="0"/>
    <s v="Compressor"/>
    <d v="2015-06-27T01:03:50"/>
    <x v="1"/>
    <d v="2015-06-27T01:03:33"/>
    <x v="25"/>
    <n v="4.4000000000000004"/>
    <n v="3.7"/>
    <x v="3830"/>
  </r>
  <r>
    <x v="0"/>
    <s v="Compressor"/>
    <d v="2015-06-27T01:03:51"/>
    <x v="1"/>
    <d v="2015-06-27T01:03:33"/>
    <x v="25"/>
    <n v="3.7"/>
    <n v="4.4000000000000004"/>
    <x v="3831"/>
  </r>
  <r>
    <x v="0"/>
    <s v="Compressor"/>
    <d v="2015-06-27T01:03:52"/>
    <x v="1"/>
    <d v="2015-06-27T01:03:33"/>
    <x v="25"/>
    <n v="3.9"/>
    <n v="6"/>
    <x v="3832"/>
  </r>
  <r>
    <x v="0"/>
    <s v="Compressor"/>
    <d v="2015-06-27T01:03:53"/>
    <x v="1"/>
    <d v="2015-06-27T01:03:33"/>
    <x v="25"/>
    <n v="5.4"/>
    <n v="4.2"/>
    <x v="3833"/>
  </r>
  <r>
    <x v="0"/>
    <s v="Compressor"/>
    <d v="2015-06-27T01:03:54"/>
    <x v="1"/>
    <d v="2015-06-27T01:03:33"/>
    <x v="25"/>
    <n v="4.0999999999999996"/>
    <n v="5.9"/>
    <x v="3834"/>
  </r>
  <r>
    <x v="0"/>
    <s v="Compressor"/>
    <d v="2015-06-27T01:03:55"/>
    <x v="1"/>
    <d v="2015-06-27T01:03:33"/>
    <x v="25"/>
    <n v="4.7"/>
    <n v="4.4000000000000004"/>
    <x v="3835"/>
  </r>
  <r>
    <x v="0"/>
    <s v="Compressor"/>
    <d v="2015-06-27T01:03:56"/>
    <x v="1"/>
    <d v="2015-06-27T01:03:33"/>
    <x v="25"/>
    <n v="4.7"/>
    <n v="5.6"/>
    <x v="3836"/>
  </r>
  <r>
    <x v="0"/>
    <s v="Compressor"/>
    <d v="2015-06-27T01:03:57"/>
    <x v="1"/>
    <d v="2015-06-27T01:03:33"/>
    <x v="25"/>
    <n v="3.8"/>
    <n v="5.2"/>
    <x v="3837"/>
  </r>
  <r>
    <x v="0"/>
    <s v="Compressor"/>
    <d v="2015-06-27T01:03:58"/>
    <x v="1"/>
    <d v="2015-06-27T01:03:33"/>
    <x v="25"/>
    <n v="4.4000000000000004"/>
    <n v="5.0999999999999996"/>
    <x v="3838"/>
  </r>
  <r>
    <x v="0"/>
    <s v="Compressor"/>
    <d v="2015-06-27T01:03:59"/>
    <x v="1"/>
    <d v="2015-06-27T01:03:33"/>
    <x v="25"/>
    <n v="4.3"/>
    <n v="3.2"/>
    <x v="3839"/>
  </r>
  <r>
    <x v="0"/>
    <s v="Compressor"/>
    <d v="2015-06-27T01:04:00"/>
    <x v="1"/>
    <d v="2015-06-27T01:03:33"/>
    <x v="25"/>
    <n v="5.2"/>
    <n v="4.9000000000000004"/>
    <x v="3840"/>
  </r>
  <r>
    <x v="0"/>
    <s v="Compressor"/>
    <d v="2015-06-27T01:04:01"/>
    <x v="1"/>
    <d v="2015-06-27T01:03:33"/>
    <x v="25"/>
    <n v="5.2"/>
    <n v="5.0999999999999996"/>
    <x v="3841"/>
  </r>
  <r>
    <x v="0"/>
    <s v="Compressor"/>
    <d v="2015-06-27T01:04:02"/>
    <x v="1"/>
    <d v="2015-06-27T01:03:33"/>
    <x v="25"/>
    <n v="3.4"/>
    <n v="5.3"/>
    <x v="3842"/>
  </r>
  <r>
    <x v="0"/>
    <s v="Compressor"/>
    <d v="2015-06-27T01:04:03"/>
    <x v="1"/>
    <d v="2015-06-27T01:03:33"/>
    <x v="25"/>
    <n v="3.2"/>
    <n v="3.2"/>
    <x v="3843"/>
  </r>
  <r>
    <x v="0"/>
    <s v="Compressor"/>
    <d v="2015-06-27T01:04:04"/>
    <x v="1"/>
    <d v="2015-06-27T01:03:33"/>
    <x v="25"/>
    <n v="4.2"/>
    <n v="3.1"/>
    <x v="3844"/>
  </r>
  <r>
    <x v="0"/>
    <s v="Compressor"/>
    <d v="2015-06-27T01:04:05"/>
    <x v="1"/>
    <d v="2015-06-27T01:03:33"/>
    <x v="25"/>
    <n v="3"/>
    <n v="5.0999999999999996"/>
    <x v="3845"/>
  </r>
  <r>
    <x v="0"/>
    <s v="Compressor"/>
    <d v="2015-06-27T01:04:06"/>
    <x v="1"/>
    <d v="2015-06-27T01:03:33"/>
    <x v="25"/>
    <n v="3.1"/>
    <n v="4.5999999999999996"/>
    <x v="3846"/>
  </r>
  <r>
    <x v="0"/>
    <s v="Compressor"/>
    <d v="2015-06-27T01:04:07"/>
    <x v="1"/>
    <d v="2015-06-27T01:03:33"/>
    <x v="25"/>
    <n v="5.7"/>
    <n v="3.7"/>
    <x v="3847"/>
  </r>
  <r>
    <x v="0"/>
    <s v="Compressor"/>
    <d v="2015-06-27T01:04:08"/>
    <x v="1"/>
    <d v="2015-06-27T01:03:33"/>
    <x v="25"/>
    <n v="5"/>
    <n v="3.5"/>
    <x v="3848"/>
  </r>
  <r>
    <x v="0"/>
    <s v="Compressor"/>
    <d v="2015-06-27T01:04:09"/>
    <x v="1"/>
    <d v="2015-06-27T01:03:33"/>
    <x v="25"/>
    <n v="4.4000000000000004"/>
    <n v="5.3"/>
    <x v="3849"/>
  </r>
  <r>
    <x v="0"/>
    <s v="Compressor"/>
    <d v="2015-06-27T01:04:10"/>
    <x v="1"/>
    <d v="2015-06-27T01:03:33"/>
    <x v="25"/>
    <n v="3.7"/>
    <n v="4.5999999999999996"/>
    <x v="3850"/>
  </r>
  <r>
    <x v="0"/>
    <s v="Compressor"/>
    <d v="2015-06-27T01:04:11"/>
    <x v="1"/>
    <d v="2015-06-27T01:03:33"/>
    <x v="25"/>
    <n v="5.7"/>
    <n v="3.7"/>
    <x v="3851"/>
  </r>
  <r>
    <x v="0"/>
    <s v="Compressor"/>
    <d v="2015-06-27T01:04:12"/>
    <x v="1"/>
    <d v="2015-06-27T01:03:33"/>
    <x v="25"/>
    <n v="5.9"/>
    <n v="5"/>
    <x v="3852"/>
  </r>
  <r>
    <x v="0"/>
    <s v="Compressor"/>
    <d v="2015-06-27T01:04:13"/>
    <x v="1"/>
    <d v="2015-06-27T01:03:33"/>
    <x v="25"/>
    <n v="5.0999999999999996"/>
    <n v="5.7"/>
    <x v="3853"/>
  </r>
  <r>
    <x v="0"/>
    <s v="Compressor"/>
    <d v="2015-06-27T01:04:14"/>
    <x v="1"/>
    <d v="2015-06-27T01:03:33"/>
    <x v="25"/>
    <n v="4.5"/>
    <n v="3"/>
    <x v="3854"/>
  </r>
  <r>
    <x v="0"/>
    <s v="Compressor"/>
    <d v="2015-06-27T01:04:15"/>
    <x v="1"/>
    <d v="2015-06-27T01:03:33"/>
    <x v="25"/>
    <n v="3.9"/>
    <n v="5.8"/>
    <x v="3855"/>
  </r>
  <r>
    <x v="0"/>
    <s v="Compressor"/>
    <d v="2015-06-27T01:04:16"/>
    <x v="1"/>
    <d v="2015-06-27T01:03:33"/>
    <x v="25"/>
    <n v="5.2"/>
    <n v="4.5999999999999996"/>
    <x v="3856"/>
  </r>
  <r>
    <x v="0"/>
    <s v="Compressor"/>
    <d v="2015-06-27T01:04:17"/>
    <x v="1"/>
    <d v="2015-06-27T01:03:33"/>
    <x v="25"/>
    <n v="5.3"/>
    <n v="4.5"/>
    <x v="3857"/>
  </r>
  <r>
    <x v="0"/>
    <s v="Compressor"/>
    <d v="2015-06-27T01:04:18"/>
    <x v="1"/>
    <d v="2015-06-27T01:03:33"/>
    <x v="25"/>
    <n v="3.8"/>
    <n v="3.8"/>
    <x v="3858"/>
  </r>
  <r>
    <x v="0"/>
    <s v="Compressor"/>
    <d v="2015-06-27T01:04:19"/>
    <x v="1"/>
    <d v="2015-06-27T01:03:33"/>
    <x v="25"/>
    <n v="6"/>
    <n v="3.1"/>
    <x v="3859"/>
  </r>
  <r>
    <x v="0"/>
    <s v="Compressor"/>
    <d v="2015-06-27T01:04:20"/>
    <x v="1"/>
    <d v="2015-06-27T01:03:33"/>
    <x v="25"/>
    <n v="4.4000000000000004"/>
    <n v="4.4000000000000004"/>
    <x v="3860"/>
  </r>
  <r>
    <x v="0"/>
    <s v="Compressor"/>
    <d v="2015-06-27T01:04:21"/>
    <x v="1"/>
    <d v="2015-06-27T01:03:33"/>
    <x v="25"/>
    <n v="4.0999999999999996"/>
    <n v="3"/>
    <x v="3861"/>
  </r>
  <r>
    <x v="0"/>
    <s v="Compressor"/>
    <d v="2015-06-27T01:04:22"/>
    <x v="1"/>
    <d v="2015-06-27T01:03:33"/>
    <x v="25"/>
    <n v="3.3"/>
    <n v="5.6"/>
    <x v="3862"/>
  </r>
  <r>
    <x v="0"/>
    <s v="Compressor"/>
    <d v="2015-06-27T01:04:23"/>
    <x v="1"/>
    <d v="2015-06-27T01:03:33"/>
    <x v="25"/>
    <n v="4.0999999999999996"/>
    <n v="3.3"/>
    <x v="3863"/>
  </r>
  <r>
    <x v="0"/>
    <s v="Compressor"/>
    <d v="2015-06-27T01:04:24"/>
    <x v="1"/>
    <d v="2015-06-27T01:03:33"/>
    <x v="25"/>
    <n v="5.2"/>
    <n v="3.5"/>
    <x v="3864"/>
  </r>
  <r>
    <x v="0"/>
    <s v="Compressor"/>
    <d v="2015-06-27T01:04:25"/>
    <x v="1"/>
    <d v="2015-06-27T01:03:33"/>
    <x v="25"/>
    <n v="3.2"/>
    <n v="4.3"/>
    <x v="3865"/>
  </r>
  <r>
    <x v="0"/>
    <s v="Compressor"/>
    <d v="2015-06-27T01:04:26"/>
    <x v="1"/>
    <d v="2015-06-27T01:03:33"/>
    <x v="25"/>
    <n v="5.4"/>
    <n v="4.5"/>
    <x v="3866"/>
  </r>
  <r>
    <x v="0"/>
    <s v="Compressor"/>
    <d v="2015-06-27T01:04:27"/>
    <x v="1"/>
    <d v="2015-06-27T01:03:33"/>
    <x v="25"/>
    <n v="5.4"/>
    <n v="3.1"/>
    <x v="3867"/>
  </r>
  <r>
    <x v="0"/>
    <s v="Compressor"/>
    <d v="2015-06-27T01:04:28"/>
    <x v="1"/>
    <d v="2015-06-27T01:03:33"/>
    <x v="25"/>
    <n v="3.4"/>
    <n v="3.1"/>
    <x v="3868"/>
  </r>
  <r>
    <x v="0"/>
    <s v="Compressor"/>
    <d v="2015-06-27T01:04:29"/>
    <x v="1"/>
    <d v="2015-06-27T01:03:33"/>
    <x v="25"/>
    <n v="3"/>
    <n v="3"/>
    <x v="3869"/>
  </r>
  <r>
    <x v="0"/>
    <s v="Compressor"/>
    <d v="2015-06-27T01:04:30"/>
    <x v="1"/>
    <d v="2015-06-27T01:03:33"/>
    <x v="25"/>
    <n v="4.4000000000000004"/>
    <n v="4.9000000000000004"/>
    <x v="3870"/>
  </r>
  <r>
    <x v="0"/>
    <s v="Compressor"/>
    <d v="2015-06-27T01:04:31"/>
    <x v="1"/>
    <d v="2015-06-27T01:03:33"/>
    <x v="25"/>
    <n v="5.9"/>
    <n v="4.8"/>
    <x v="3871"/>
  </r>
  <r>
    <x v="0"/>
    <s v="Compressor"/>
    <d v="2015-06-27T01:04:32"/>
    <x v="1"/>
    <d v="2015-06-27T01:03:33"/>
    <x v="25"/>
    <n v="4.2"/>
    <n v="5.8"/>
    <x v="3872"/>
  </r>
  <r>
    <x v="0"/>
    <s v="Compressor"/>
    <d v="2015-06-27T01:04:33"/>
    <x v="1"/>
    <d v="2015-06-27T01:03:33"/>
    <x v="25"/>
    <n v="4.2"/>
    <n v="3.5"/>
    <x v="3873"/>
  </r>
  <r>
    <x v="0"/>
    <s v="Compressor"/>
    <d v="2015-06-27T01:04:34"/>
    <x v="1"/>
    <d v="2015-06-27T01:03:33"/>
    <x v="25"/>
    <n v="3.4"/>
    <n v="3.8"/>
    <x v="3874"/>
  </r>
  <r>
    <x v="0"/>
    <s v="Compressor"/>
    <d v="2015-06-27T01:04:35"/>
    <x v="1"/>
    <d v="2015-06-27T01:03:33"/>
    <x v="25"/>
    <n v="3.9"/>
    <n v="3.9"/>
    <x v="3875"/>
  </r>
  <r>
    <x v="0"/>
    <s v="Compressor"/>
    <d v="2015-06-27T01:04:36"/>
    <x v="1"/>
    <d v="2015-06-27T01:03:33"/>
    <x v="25"/>
    <n v="4.0999999999999996"/>
    <n v="5.5"/>
    <x v="3876"/>
  </r>
  <r>
    <x v="0"/>
    <s v="Compressor"/>
    <d v="2015-06-27T01:04:37"/>
    <x v="1"/>
    <d v="2015-06-27T01:03:33"/>
    <x v="25"/>
    <n v="3.7"/>
    <n v="3.3"/>
    <x v="3877"/>
  </r>
  <r>
    <x v="0"/>
    <s v="Compressor"/>
    <d v="2015-06-27T01:04:38"/>
    <x v="1"/>
    <d v="2015-06-27T01:03:33"/>
    <x v="25"/>
    <n v="4.7"/>
    <n v="5.0999999999999996"/>
    <x v="3878"/>
  </r>
  <r>
    <x v="0"/>
    <s v="Compressor"/>
    <d v="2015-06-27T01:04:39"/>
    <x v="1"/>
    <d v="2015-06-27T01:03:33"/>
    <x v="25"/>
    <n v="4.4000000000000004"/>
    <n v="3"/>
    <x v="3879"/>
  </r>
  <r>
    <x v="0"/>
    <s v="Compressor"/>
    <d v="2015-06-27T01:04:40"/>
    <x v="1"/>
    <d v="2015-06-27T01:03:33"/>
    <x v="25"/>
    <n v="5.2"/>
    <n v="4.5999999999999996"/>
    <x v="3880"/>
  </r>
  <r>
    <x v="0"/>
    <s v="Compressor"/>
    <d v="2015-06-27T01:04:41"/>
    <x v="1"/>
    <d v="2015-06-27T01:03:33"/>
    <x v="25"/>
    <n v="3.2"/>
    <n v="5.8"/>
    <x v="3881"/>
  </r>
  <r>
    <x v="0"/>
    <s v="Compressor"/>
    <d v="2015-06-27T01:04:42"/>
    <x v="1"/>
    <d v="2015-06-27T01:03:33"/>
    <x v="25"/>
    <n v="5.0999999999999996"/>
    <n v="4.3"/>
    <x v="3882"/>
  </r>
  <r>
    <x v="0"/>
    <s v="Compressor"/>
    <d v="2015-06-27T01:04:43"/>
    <x v="1"/>
    <d v="2015-06-27T01:03:33"/>
    <x v="25"/>
    <n v="4.0999999999999996"/>
    <n v="4.7"/>
    <x v="3883"/>
  </r>
  <r>
    <x v="0"/>
    <s v="Compressor"/>
    <d v="2015-06-27T01:04:44"/>
    <x v="0"/>
    <d v="2015-06-27T01:04:44"/>
    <x v="26"/>
    <n v="2.7"/>
    <n v="2.1"/>
    <x v="3884"/>
  </r>
  <r>
    <x v="0"/>
    <s v="Compressor"/>
    <d v="2015-06-27T01:04:45"/>
    <x v="0"/>
    <d v="2015-06-27T01:04:44"/>
    <x v="26"/>
    <n v="1.9"/>
    <n v="1.8"/>
    <x v="3885"/>
  </r>
  <r>
    <x v="0"/>
    <s v="Compressor"/>
    <d v="2015-06-27T01:04:46"/>
    <x v="0"/>
    <d v="2015-06-27T01:04:44"/>
    <x v="26"/>
    <n v="2.5"/>
    <n v="1.7"/>
    <x v="3886"/>
  </r>
  <r>
    <x v="0"/>
    <s v="Compressor"/>
    <d v="2015-06-27T01:04:47"/>
    <x v="0"/>
    <d v="2015-06-27T01:04:44"/>
    <x v="26"/>
    <n v="1.3"/>
    <n v="2.6"/>
    <x v="3887"/>
  </r>
  <r>
    <x v="0"/>
    <s v="Compressor"/>
    <d v="2015-06-27T01:04:48"/>
    <x v="0"/>
    <d v="2015-06-27T01:04:44"/>
    <x v="26"/>
    <n v="1.8"/>
    <n v="3"/>
    <x v="3888"/>
  </r>
  <r>
    <x v="0"/>
    <s v="Compressor"/>
    <d v="2015-06-27T01:04:49"/>
    <x v="0"/>
    <d v="2015-06-27T01:04:44"/>
    <x v="26"/>
    <n v="1"/>
    <n v="1.9"/>
    <x v="3889"/>
  </r>
  <r>
    <x v="0"/>
    <s v="Compressor"/>
    <d v="2015-06-27T01:04:50"/>
    <x v="0"/>
    <d v="2015-06-27T01:04:44"/>
    <x v="26"/>
    <n v="2.2999999999999998"/>
    <n v="1.7"/>
    <x v="3890"/>
  </r>
  <r>
    <x v="0"/>
    <s v="Compressor"/>
    <d v="2015-06-27T01:04:51"/>
    <x v="0"/>
    <d v="2015-06-27T01:04:44"/>
    <x v="26"/>
    <n v="2"/>
    <n v="2.4"/>
    <x v="3891"/>
  </r>
  <r>
    <x v="0"/>
    <s v="Compressor"/>
    <d v="2015-06-27T01:04:52"/>
    <x v="0"/>
    <d v="2015-06-27T01:04:44"/>
    <x v="26"/>
    <n v="2.2999999999999998"/>
    <n v="2.8"/>
    <x v="3892"/>
  </r>
  <r>
    <x v="0"/>
    <s v="Compressor"/>
    <d v="2015-06-27T01:04:53"/>
    <x v="0"/>
    <d v="2015-06-27T01:04:44"/>
    <x v="26"/>
    <n v="2"/>
    <n v="1.1000000000000001"/>
    <x v="3893"/>
  </r>
  <r>
    <x v="0"/>
    <s v="Compressor"/>
    <d v="2015-06-27T01:04:54"/>
    <x v="0"/>
    <d v="2015-06-27T01:04:44"/>
    <x v="26"/>
    <n v="2.2999999999999998"/>
    <n v="1.9"/>
    <x v="3894"/>
  </r>
  <r>
    <x v="0"/>
    <s v="Compressor"/>
    <d v="2015-06-27T01:04:55"/>
    <x v="0"/>
    <d v="2015-06-27T01:04:44"/>
    <x v="26"/>
    <n v="1.8"/>
    <n v="1.1000000000000001"/>
    <x v="3895"/>
  </r>
  <r>
    <x v="0"/>
    <s v="Compressor"/>
    <d v="2015-06-27T01:04:56"/>
    <x v="0"/>
    <d v="2015-06-27T01:04:44"/>
    <x v="26"/>
    <n v="1.6"/>
    <n v="2.9"/>
    <x v="3896"/>
  </r>
  <r>
    <x v="0"/>
    <s v="Compressor"/>
    <d v="2015-06-27T01:04:57"/>
    <x v="0"/>
    <d v="2015-06-27T01:04:44"/>
    <x v="26"/>
    <n v="1.3"/>
    <n v="2.4"/>
    <x v="3897"/>
  </r>
  <r>
    <x v="0"/>
    <s v="Compressor"/>
    <d v="2015-06-27T01:04:58"/>
    <x v="0"/>
    <d v="2015-06-27T01:04:44"/>
    <x v="26"/>
    <n v="1.6"/>
    <n v="1.6"/>
    <x v="3898"/>
  </r>
  <r>
    <x v="0"/>
    <s v="Compressor"/>
    <d v="2015-06-27T01:04:59"/>
    <x v="0"/>
    <d v="2015-06-27T01:04:44"/>
    <x v="26"/>
    <n v="1.7"/>
    <n v="1"/>
    <x v="3899"/>
  </r>
  <r>
    <x v="0"/>
    <s v="Compressor"/>
    <d v="2015-06-27T01:05:00"/>
    <x v="0"/>
    <d v="2015-06-27T01:04:44"/>
    <x v="26"/>
    <n v="2.8"/>
    <n v="1.4"/>
    <x v="3900"/>
  </r>
  <r>
    <x v="0"/>
    <s v="Compressor"/>
    <d v="2015-06-27T01:05:01"/>
    <x v="0"/>
    <d v="2015-06-27T01:04:44"/>
    <x v="26"/>
    <n v="2.9"/>
    <n v="2.9"/>
    <x v="3901"/>
  </r>
  <r>
    <x v="0"/>
    <s v="Compressor"/>
    <d v="2015-06-27T01:05:02"/>
    <x v="0"/>
    <d v="2015-06-27T01:04:44"/>
    <x v="26"/>
    <n v="1.3"/>
    <n v="1.6"/>
    <x v="3902"/>
  </r>
  <r>
    <x v="0"/>
    <s v="Compressor"/>
    <d v="2015-06-27T01:05:03"/>
    <x v="0"/>
    <d v="2015-06-27T01:04:44"/>
    <x v="26"/>
    <n v="1.5"/>
    <n v="2.8"/>
    <x v="3903"/>
  </r>
  <r>
    <x v="0"/>
    <s v="Compressor"/>
    <d v="2015-06-27T01:05:04"/>
    <x v="0"/>
    <d v="2015-06-27T01:04:44"/>
    <x v="26"/>
    <n v="2"/>
    <n v="2.2999999999999998"/>
    <x v="3904"/>
  </r>
  <r>
    <x v="0"/>
    <s v="Compressor"/>
    <d v="2015-06-27T01:05:05"/>
    <x v="0"/>
    <d v="2015-06-27T01:04:44"/>
    <x v="26"/>
    <n v="1.8"/>
    <n v="2.7"/>
    <x v="3905"/>
  </r>
  <r>
    <x v="0"/>
    <s v="Compressor"/>
    <d v="2015-06-27T01:05:06"/>
    <x v="0"/>
    <d v="2015-06-27T01:04:44"/>
    <x v="26"/>
    <n v="1.6"/>
    <n v="1.7"/>
    <x v="3906"/>
  </r>
  <r>
    <x v="0"/>
    <s v="Compressor"/>
    <d v="2015-06-27T01:05:07"/>
    <x v="0"/>
    <d v="2015-06-27T01:04:44"/>
    <x v="26"/>
    <n v="1"/>
    <n v="1.7"/>
    <x v="3907"/>
  </r>
  <r>
    <x v="0"/>
    <s v="Compressor"/>
    <d v="2015-06-27T01:05:08"/>
    <x v="0"/>
    <d v="2015-06-27T01:04:44"/>
    <x v="26"/>
    <n v="2.8"/>
    <n v="1.9"/>
    <x v="3908"/>
  </r>
  <r>
    <x v="0"/>
    <s v="Compressor"/>
    <d v="2015-06-27T01:05:09"/>
    <x v="0"/>
    <d v="2015-06-27T01:04:44"/>
    <x v="26"/>
    <n v="1.6"/>
    <n v="1.7"/>
    <x v="3909"/>
  </r>
  <r>
    <x v="0"/>
    <s v="Compressor"/>
    <d v="2015-06-27T01:05:10"/>
    <x v="0"/>
    <d v="2015-06-27T01:04:44"/>
    <x v="26"/>
    <n v="1.3"/>
    <n v="2.8"/>
    <x v="3910"/>
  </r>
  <r>
    <x v="0"/>
    <s v="Compressor"/>
    <d v="2015-06-27T01:05:11"/>
    <x v="0"/>
    <d v="2015-06-27T01:04:44"/>
    <x v="26"/>
    <n v="2.4"/>
    <n v="1.7"/>
    <x v="3911"/>
  </r>
  <r>
    <x v="0"/>
    <s v="Compressor"/>
    <d v="2015-06-27T01:05:12"/>
    <x v="0"/>
    <d v="2015-06-27T01:04:44"/>
    <x v="26"/>
    <n v="1.9"/>
    <n v="2.4"/>
    <x v="3912"/>
  </r>
  <r>
    <x v="0"/>
    <s v="Compressor"/>
    <d v="2015-06-27T01:05:13"/>
    <x v="0"/>
    <d v="2015-06-27T01:04:44"/>
    <x v="26"/>
    <n v="1.9"/>
    <n v="1"/>
    <x v="3913"/>
  </r>
  <r>
    <x v="0"/>
    <s v="Compressor"/>
    <d v="2015-06-27T01:05:14"/>
    <x v="0"/>
    <d v="2015-06-27T01:04:44"/>
    <x v="26"/>
    <n v="1.3"/>
    <n v="1.3"/>
    <x v="3914"/>
  </r>
  <r>
    <x v="0"/>
    <s v="Compressor"/>
    <d v="2015-06-27T01:05:15"/>
    <x v="0"/>
    <d v="2015-06-27T01:04:44"/>
    <x v="26"/>
    <n v="2.9"/>
    <n v="2.4"/>
    <x v="3915"/>
  </r>
  <r>
    <x v="0"/>
    <s v="Compressor"/>
    <d v="2015-06-27T01:05:16"/>
    <x v="0"/>
    <d v="2015-06-27T01:04:44"/>
    <x v="26"/>
    <n v="1.3"/>
    <n v="1.3"/>
    <x v="3916"/>
  </r>
  <r>
    <x v="0"/>
    <s v="Compressor"/>
    <d v="2015-06-27T01:05:17"/>
    <x v="0"/>
    <d v="2015-06-27T01:04:44"/>
    <x v="26"/>
    <n v="2.1"/>
    <n v="2.2999999999999998"/>
    <x v="3917"/>
  </r>
  <r>
    <x v="0"/>
    <s v="Compressor"/>
    <d v="2015-06-27T01:05:18"/>
    <x v="0"/>
    <d v="2015-06-27T01:04:44"/>
    <x v="26"/>
    <n v="1.6"/>
    <n v="1.1000000000000001"/>
    <x v="3918"/>
  </r>
  <r>
    <x v="0"/>
    <s v="Compressor"/>
    <d v="2015-06-27T01:05:19"/>
    <x v="0"/>
    <d v="2015-06-27T01:04:44"/>
    <x v="26"/>
    <n v="1.5"/>
    <n v="3"/>
    <x v="3919"/>
  </r>
  <r>
    <x v="0"/>
    <s v="Compressor"/>
    <d v="2015-06-27T01:05:20"/>
    <x v="0"/>
    <d v="2015-06-27T01:04:44"/>
    <x v="26"/>
    <n v="1.9"/>
    <n v="2.7"/>
    <x v="3920"/>
  </r>
  <r>
    <x v="0"/>
    <s v="Compressor"/>
    <d v="2015-06-27T01:05:21"/>
    <x v="0"/>
    <d v="2015-06-27T01:04:44"/>
    <x v="26"/>
    <n v="1.6"/>
    <n v="1.7"/>
    <x v="3921"/>
  </r>
  <r>
    <x v="0"/>
    <s v="Compressor"/>
    <d v="2015-06-27T01:05:22"/>
    <x v="0"/>
    <d v="2015-06-27T01:04:44"/>
    <x v="26"/>
    <n v="1.5"/>
    <n v="1.4"/>
    <x v="3922"/>
  </r>
  <r>
    <x v="0"/>
    <s v="Compressor"/>
    <d v="2015-06-27T01:05:23"/>
    <x v="0"/>
    <d v="2015-06-27T01:04:44"/>
    <x v="26"/>
    <n v="2"/>
    <n v="1"/>
    <x v="3923"/>
  </r>
  <r>
    <x v="0"/>
    <s v="Compressor"/>
    <d v="2015-06-27T01:05:24"/>
    <x v="0"/>
    <d v="2015-06-27T01:04:44"/>
    <x v="26"/>
    <n v="1.6"/>
    <n v="2.6"/>
    <x v="3924"/>
  </r>
  <r>
    <x v="0"/>
    <s v="Compressor"/>
    <d v="2015-06-27T01:05:25"/>
    <x v="0"/>
    <d v="2015-06-27T01:04:44"/>
    <x v="26"/>
    <n v="2.6"/>
    <n v="2.7"/>
    <x v="3925"/>
  </r>
  <r>
    <x v="0"/>
    <s v="Compressor"/>
    <d v="2015-06-27T01:05:26"/>
    <x v="0"/>
    <d v="2015-06-27T01:04:44"/>
    <x v="26"/>
    <n v="2.2999999999999998"/>
    <n v="1.6"/>
    <x v="3926"/>
  </r>
  <r>
    <x v="0"/>
    <s v="Compressor"/>
    <d v="2015-06-27T01:05:27"/>
    <x v="0"/>
    <d v="2015-06-27T01:04:44"/>
    <x v="26"/>
    <n v="2.4"/>
    <n v="1.4"/>
    <x v="3927"/>
  </r>
  <r>
    <x v="0"/>
    <s v="Compressor"/>
    <d v="2015-06-27T01:05:28"/>
    <x v="0"/>
    <d v="2015-06-27T01:04:44"/>
    <x v="26"/>
    <n v="2.2000000000000002"/>
    <n v="2.2999999999999998"/>
    <x v="3928"/>
  </r>
  <r>
    <x v="0"/>
    <s v="Compressor"/>
    <d v="2015-06-27T01:05:29"/>
    <x v="0"/>
    <d v="2015-06-27T01:04:44"/>
    <x v="26"/>
    <n v="1.7"/>
    <n v="1.2"/>
    <x v="3929"/>
  </r>
  <r>
    <x v="0"/>
    <s v="Compressor"/>
    <d v="2015-06-27T01:05:30"/>
    <x v="0"/>
    <d v="2015-06-27T01:04:44"/>
    <x v="26"/>
    <n v="1.5"/>
    <n v="1.5"/>
    <x v="3930"/>
  </r>
  <r>
    <x v="0"/>
    <s v="Compressor"/>
    <d v="2015-06-27T01:05:31"/>
    <x v="0"/>
    <d v="2015-06-27T01:04:44"/>
    <x v="26"/>
    <n v="1.9"/>
    <n v="1.3"/>
    <x v="3931"/>
  </r>
  <r>
    <x v="0"/>
    <s v="Compressor"/>
    <d v="2015-06-27T01:05:32"/>
    <x v="0"/>
    <d v="2015-06-27T01:04:44"/>
    <x v="26"/>
    <n v="1.5"/>
    <n v="1.9"/>
    <x v="3932"/>
  </r>
  <r>
    <x v="0"/>
    <s v="Compressor"/>
    <d v="2015-06-27T01:05:33"/>
    <x v="0"/>
    <d v="2015-06-27T01:04:44"/>
    <x v="26"/>
    <n v="1.4"/>
    <n v="2.1"/>
    <x v="3933"/>
  </r>
  <r>
    <x v="0"/>
    <s v="Compressor"/>
    <d v="2015-06-27T01:05:34"/>
    <x v="0"/>
    <d v="2015-06-27T01:04:44"/>
    <x v="26"/>
    <n v="2.2000000000000002"/>
    <n v="1.9"/>
    <x v="3934"/>
  </r>
  <r>
    <x v="0"/>
    <s v="Compressor"/>
    <d v="2015-06-27T01:05:35"/>
    <x v="0"/>
    <d v="2015-06-27T01:04:44"/>
    <x v="26"/>
    <n v="2.6"/>
    <n v="1.8"/>
    <x v="3935"/>
  </r>
  <r>
    <x v="0"/>
    <s v="Compressor"/>
    <d v="2015-06-27T01:05:36"/>
    <x v="0"/>
    <d v="2015-06-27T01:04:44"/>
    <x v="26"/>
    <n v="1.2"/>
    <n v="1.2"/>
    <x v="3936"/>
  </r>
  <r>
    <x v="0"/>
    <s v="Compressor"/>
    <d v="2015-06-27T01:05:37"/>
    <x v="0"/>
    <d v="2015-06-27T01:04:44"/>
    <x v="26"/>
    <n v="2"/>
    <n v="1.5"/>
    <x v="3937"/>
  </r>
  <r>
    <x v="0"/>
    <s v="Compressor"/>
    <d v="2015-06-27T01:05:38"/>
    <x v="0"/>
    <d v="2015-06-27T01:04:44"/>
    <x v="26"/>
    <n v="1"/>
    <n v="2"/>
    <x v="3938"/>
  </r>
  <r>
    <x v="0"/>
    <s v="Compressor"/>
    <d v="2015-06-27T01:05:39"/>
    <x v="0"/>
    <d v="2015-06-27T01:04:44"/>
    <x v="26"/>
    <n v="2.7"/>
    <n v="2.6"/>
    <x v="3939"/>
  </r>
  <r>
    <x v="0"/>
    <s v="Compressor"/>
    <d v="2015-06-27T01:05:40"/>
    <x v="0"/>
    <d v="2015-06-27T01:04:44"/>
    <x v="26"/>
    <n v="1.9"/>
    <n v="2.2000000000000002"/>
    <x v="3940"/>
  </r>
  <r>
    <x v="0"/>
    <s v="Compressor"/>
    <d v="2015-06-27T01:05:41"/>
    <x v="0"/>
    <d v="2015-06-27T01:04:44"/>
    <x v="26"/>
    <n v="1.9"/>
    <n v="1.3"/>
    <x v="3941"/>
  </r>
  <r>
    <x v="0"/>
    <s v="Compressor"/>
    <d v="2015-06-27T01:05:42"/>
    <x v="0"/>
    <d v="2015-06-27T01:04:44"/>
    <x v="26"/>
    <n v="2"/>
    <n v="1.7"/>
    <x v="3942"/>
  </r>
  <r>
    <x v="0"/>
    <s v="Compressor"/>
    <d v="2015-06-27T01:05:43"/>
    <x v="0"/>
    <d v="2015-06-27T01:04:44"/>
    <x v="26"/>
    <n v="1.4"/>
    <n v="1.9"/>
    <x v="3943"/>
  </r>
  <r>
    <x v="0"/>
    <s v="Compressor"/>
    <d v="2015-06-27T01:05:44"/>
    <x v="0"/>
    <d v="2015-06-27T01:04:44"/>
    <x v="26"/>
    <n v="2.2999999999999998"/>
    <n v="1.3"/>
    <x v="3944"/>
  </r>
  <r>
    <x v="0"/>
    <s v="Compressor"/>
    <d v="2015-06-27T01:05:45"/>
    <x v="0"/>
    <d v="2015-06-27T01:04:44"/>
    <x v="26"/>
    <n v="2.4"/>
    <n v="2.2999999999999998"/>
    <x v="3945"/>
  </r>
  <r>
    <x v="0"/>
    <s v="Compressor"/>
    <d v="2015-06-27T01:05:46"/>
    <x v="0"/>
    <d v="2015-06-27T01:04:44"/>
    <x v="26"/>
    <n v="1.1000000000000001"/>
    <n v="2"/>
    <x v="3946"/>
  </r>
  <r>
    <x v="0"/>
    <s v="Compressor"/>
    <d v="2015-06-27T01:05:47"/>
    <x v="0"/>
    <d v="2015-06-27T01:04:44"/>
    <x v="26"/>
    <n v="2.5"/>
    <n v="1.8"/>
    <x v="3947"/>
  </r>
  <r>
    <x v="0"/>
    <s v="Compressor"/>
    <d v="2015-06-27T01:05:48"/>
    <x v="0"/>
    <d v="2015-06-27T01:04:44"/>
    <x v="26"/>
    <n v="2.2000000000000002"/>
    <n v="2"/>
    <x v="3948"/>
  </r>
  <r>
    <x v="0"/>
    <s v="Compressor"/>
    <d v="2015-06-27T01:05:49"/>
    <x v="0"/>
    <d v="2015-06-27T01:04:44"/>
    <x v="26"/>
    <n v="2.7"/>
    <n v="1.2"/>
    <x v="3949"/>
  </r>
  <r>
    <x v="0"/>
    <s v="Compressor"/>
    <d v="2015-06-27T01:05:50"/>
    <x v="0"/>
    <d v="2015-06-27T01:04:44"/>
    <x v="26"/>
    <n v="1.9"/>
    <n v="2.6"/>
    <x v="3950"/>
  </r>
  <r>
    <x v="0"/>
    <s v="Compressor"/>
    <d v="2015-06-27T01:05:51"/>
    <x v="0"/>
    <d v="2015-06-27T01:04:44"/>
    <x v="26"/>
    <n v="1.4"/>
    <n v="2.1"/>
    <x v="3951"/>
  </r>
  <r>
    <x v="0"/>
    <s v="Compressor"/>
    <d v="2015-06-27T01:05:52"/>
    <x v="0"/>
    <d v="2015-06-27T01:04:44"/>
    <x v="26"/>
    <n v="2.5"/>
    <n v="2.4"/>
    <x v="3952"/>
  </r>
  <r>
    <x v="0"/>
    <s v="Compressor"/>
    <d v="2015-06-27T01:05:53"/>
    <x v="0"/>
    <d v="2015-06-27T01:04:44"/>
    <x v="26"/>
    <n v="2.6"/>
    <n v="2.4"/>
    <x v="3953"/>
  </r>
  <r>
    <x v="0"/>
    <s v="Compressor"/>
    <d v="2015-06-27T01:05:54"/>
    <x v="0"/>
    <d v="2015-06-27T01:04:44"/>
    <x v="26"/>
    <n v="2.8"/>
    <n v="1"/>
    <x v="3954"/>
  </r>
  <r>
    <x v="0"/>
    <s v="Compressor"/>
    <d v="2015-06-27T01:05:55"/>
    <x v="0"/>
    <d v="2015-06-27T01:04:44"/>
    <x v="26"/>
    <n v="3"/>
    <n v="2.5"/>
    <x v="3955"/>
  </r>
  <r>
    <x v="0"/>
    <s v="Compressor"/>
    <d v="2015-06-27T01:05:56"/>
    <x v="0"/>
    <d v="2015-06-27T01:04:44"/>
    <x v="26"/>
    <n v="2.1"/>
    <n v="1.1000000000000001"/>
    <x v="3956"/>
  </r>
  <r>
    <x v="0"/>
    <s v="Compressor"/>
    <d v="2015-06-27T01:05:57"/>
    <x v="0"/>
    <d v="2015-06-27T01:04:44"/>
    <x v="26"/>
    <n v="2.4"/>
    <n v="1.2"/>
    <x v="3957"/>
  </r>
  <r>
    <x v="0"/>
    <s v="Compressor"/>
    <d v="2015-06-27T01:05:58"/>
    <x v="0"/>
    <d v="2015-06-27T01:04:44"/>
    <x v="26"/>
    <n v="1.4"/>
    <n v="2.5"/>
    <x v="3958"/>
  </r>
  <r>
    <x v="0"/>
    <s v="Compressor"/>
    <d v="2015-06-27T01:05:59"/>
    <x v="0"/>
    <d v="2015-06-27T01:04:44"/>
    <x v="26"/>
    <n v="2.7"/>
    <n v="2.4"/>
    <x v="3959"/>
  </r>
  <r>
    <x v="0"/>
    <s v="Compressor"/>
    <d v="2015-06-27T01:06:00"/>
    <x v="0"/>
    <d v="2015-06-27T01:04:44"/>
    <x v="26"/>
    <n v="2.7"/>
    <n v="1.8"/>
    <x v="3960"/>
  </r>
  <r>
    <x v="0"/>
    <s v="Compressor"/>
    <d v="2015-06-27T01:06:01"/>
    <x v="0"/>
    <d v="2015-06-27T01:04:44"/>
    <x v="26"/>
    <n v="1.2"/>
    <n v="2.4"/>
    <x v="3961"/>
  </r>
  <r>
    <x v="0"/>
    <s v="Compressor"/>
    <d v="2015-06-27T01:06:02"/>
    <x v="0"/>
    <d v="2015-06-27T01:04:44"/>
    <x v="26"/>
    <n v="2.6"/>
    <n v="2.6"/>
    <x v="3962"/>
  </r>
  <r>
    <x v="0"/>
    <s v="Compressor"/>
    <d v="2015-06-27T01:06:03"/>
    <x v="0"/>
    <d v="2015-06-27T01:04:44"/>
    <x v="26"/>
    <n v="2.2000000000000002"/>
    <n v="2.5"/>
    <x v="3963"/>
  </r>
  <r>
    <x v="0"/>
    <s v="Compressor"/>
    <d v="2015-06-27T01:06:04"/>
    <x v="0"/>
    <d v="2015-06-27T01:04:44"/>
    <x v="26"/>
    <n v="2.9"/>
    <n v="2.2000000000000002"/>
    <x v="3964"/>
  </r>
  <r>
    <x v="0"/>
    <s v="Compressor"/>
    <d v="2015-06-27T01:06:05"/>
    <x v="0"/>
    <d v="2015-06-27T01:04:44"/>
    <x v="26"/>
    <n v="2.5"/>
    <n v="2.2000000000000002"/>
    <x v="3965"/>
  </r>
  <r>
    <x v="0"/>
    <s v="Compressor"/>
    <d v="2015-06-27T01:06:06"/>
    <x v="0"/>
    <d v="2015-06-27T01:04:44"/>
    <x v="26"/>
    <n v="2.9"/>
    <n v="1.8"/>
    <x v="3966"/>
  </r>
  <r>
    <x v="0"/>
    <s v="Compressor"/>
    <d v="2015-06-27T01:06:07"/>
    <x v="0"/>
    <d v="2015-06-27T01:04:44"/>
    <x v="26"/>
    <n v="1.6"/>
    <n v="3"/>
    <x v="3967"/>
  </r>
  <r>
    <x v="0"/>
    <s v="Compressor"/>
    <d v="2015-06-27T01:06:08"/>
    <x v="0"/>
    <d v="2015-06-27T01:04:44"/>
    <x v="26"/>
    <n v="1.9"/>
    <n v="1.5"/>
    <x v="3968"/>
  </r>
  <r>
    <x v="0"/>
    <s v="Compressor"/>
    <d v="2015-06-27T01:06:09"/>
    <x v="0"/>
    <d v="2015-06-27T01:04:44"/>
    <x v="26"/>
    <n v="1.9"/>
    <n v="2.9"/>
    <x v="3969"/>
  </r>
  <r>
    <x v="0"/>
    <s v="Compressor"/>
    <d v="2015-06-27T01:06:10"/>
    <x v="0"/>
    <d v="2015-06-27T01:04:44"/>
    <x v="26"/>
    <n v="2.2999999999999998"/>
    <n v="1.6"/>
    <x v="3970"/>
  </r>
  <r>
    <x v="0"/>
    <s v="Compressor"/>
    <d v="2015-06-27T01:06:11"/>
    <x v="0"/>
    <d v="2015-06-27T01:04:44"/>
    <x v="26"/>
    <n v="2.2999999999999998"/>
    <n v="2.8"/>
    <x v="3971"/>
  </r>
  <r>
    <x v="0"/>
    <s v="Compressor"/>
    <d v="2015-06-27T01:06:12"/>
    <x v="0"/>
    <d v="2015-06-27T01:04:44"/>
    <x v="26"/>
    <n v="2.9"/>
    <n v="1"/>
    <x v="3972"/>
  </r>
  <r>
    <x v="0"/>
    <s v="Compressor"/>
    <d v="2015-06-27T01:06:13"/>
    <x v="0"/>
    <d v="2015-06-27T01:04:44"/>
    <x v="26"/>
    <n v="2.7"/>
    <n v="1.2"/>
    <x v="3973"/>
  </r>
  <r>
    <x v="0"/>
    <s v="Compressor"/>
    <d v="2015-06-27T01:06:14"/>
    <x v="0"/>
    <d v="2015-06-27T01:04:44"/>
    <x v="26"/>
    <n v="1"/>
    <n v="1.2"/>
    <x v="3974"/>
  </r>
  <r>
    <x v="0"/>
    <s v="Compressor"/>
    <d v="2015-06-27T01:06:15"/>
    <x v="0"/>
    <d v="2015-06-27T01:04:44"/>
    <x v="26"/>
    <n v="2.5"/>
    <n v="1.1000000000000001"/>
    <x v="3975"/>
  </r>
  <r>
    <x v="0"/>
    <s v="Compressor"/>
    <d v="2015-06-27T01:06:16"/>
    <x v="0"/>
    <d v="2015-06-27T01:04:44"/>
    <x v="26"/>
    <n v="2.2000000000000002"/>
    <n v="1.6"/>
    <x v="3976"/>
  </r>
  <r>
    <x v="0"/>
    <s v="Compressor"/>
    <d v="2015-06-27T01:06:17"/>
    <x v="0"/>
    <d v="2015-06-27T01:04:44"/>
    <x v="26"/>
    <n v="1.8"/>
    <n v="2.5"/>
    <x v="3977"/>
  </r>
  <r>
    <x v="0"/>
    <s v="Compressor"/>
    <d v="2015-06-27T01:06:18"/>
    <x v="0"/>
    <d v="2015-06-27T01:04:44"/>
    <x v="26"/>
    <n v="2.2999999999999998"/>
    <n v="2.6"/>
    <x v="3978"/>
  </r>
  <r>
    <x v="0"/>
    <s v="Compressor"/>
    <d v="2015-06-27T01:06:19"/>
    <x v="0"/>
    <d v="2015-06-27T01:04:44"/>
    <x v="26"/>
    <n v="2"/>
    <n v="2.4"/>
    <x v="3979"/>
  </r>
  <r>
    <x v="0"/>
    <s v="Compressor"/>
    <d v="2015-06-27T01:06:20"/>
    <x v="0"/>
    <d v="2015-06-27T01:04:44"/>
    <x v="26"/>
    <n v="1.7"/>
    <n v="1.8"/>
    <x v="3980"/>
  </r>
  <r>
    <x v="0"/>
    <s v="Compressor"/>
    <d v="2015-06-27T01:06:21"/>
    <x v="0"/>
    <d v="2015-06-27T01:04:44"/>
    <x v="26"/>
    <n v="2.9"/>
    <n v="1.1000000000000001"/>
    <x v="3981"/>
  </r>
  <r>
    <x v="0"/>
    <s v="Compressor"/>
    <d v="2015-06-27T01:06:22"/>
    <x v="0"/>
    <d v="2015-06-27T01:04:44"/>
    <x v="26"/>
    <n v="2.2000000000000002"/>
    <n v="2.2999999999999998"/>
    <x v="3982"/>
  </r>
  <r>
    <x v="0"/>
    <s v="Compressor"/>
    <d v="2015-06-27T01:06:23"/>
    <x v="0"/>
    <d v="2015-06-27T01:04:44"/>
    <x v="26"/>
    <n v="2"/>
    <n v="2.8"/>
    <x v="3983"/>
  </r>
  <r>
    <x v="0"/>
    <s v="Compressor"/>
    <d v="2015-06-27T01:06:24"/>
    <x v="0"/>
    <d v="2015-06-27T01:04:44"/>
    <x v="26"/>
    <n v="1.6"/>
    <n v="1.2"/>
    <x v="3984"/>
  </r>
  <r>
    <x v="0"/>
    <s v="Compressor"/>
    <d v="2015-06-27T01:06:25"/>
    <x v="0"/>
    <d v="2015-06-27T01:04:44"/>
    <x v="26"/>
    <n v="2.4"/>
    <n v="1.6"/>
    <x v="3985"/>
  </r>
  <r>
    <x v="0"/>
    <s v="Compressor"/>
    <d v="2015-06-27T01:06:26"/>
    <x v="0"/>
    <d v="2015-06-27T01:04:44"/>
    <x v="26"/>
    <n v="2.4"/>
    <n v="1.3"/>
    <x v="3986"/>
  </r>
  <r>
    <x v="0"/>
    <s v="Compressor"/>
    <d v="2015-06-27T01:06:27"/>
    <x v="0"/>
    <d v="2015-06-27T01:04:44"/>
    <x v="26"/>
    <n v="1.2"/>
    <n v="1.9"/>
    <x v="3987"/>
  </r>
  <r>
    <x v="0"/>
    <s v="Compressor"/>
    <d v="2015-06-27T01:06:28"/>
    <x v="0"/>
    <d v="2015-06-27T01:04:44"/>
    <x v="26"/>
    <n v="2.7"/>
    <n v="2.9"/>
    <x v="3988"/>
  </r>
  <r>
    <x v="0"/>
    <s v="Compressor"/>
    <d v="2015-06-27T01:06:29"/>
    <x v="0"/>
    <d v="2015-06-27T01:04:44"/>
    <x v="26"/>
    <n v="2"/>
    <n v="2.6"/>
    <x v="3989"/>
  </r>
  <r>
    <x v="0"/>
    <s v="Compressor"/>
    <d v="2015-06-27T01:06:30"/>
    <x v="0"/>
    <d v="2015-06-27T01:04:44"/>
    <x v="26"/>
    <n v="2.4"/>
    <n v="1.5"/>
    <x v="3990"/>
  </r>
  <r>
    <x v="0"/>
    <s v="Compressor"/>
    <d v="2015-06-27T01:06:31"/>
    <x v="0"/>
    <d v="2015-06-27T01:04:44"/>
    <x v="26"/>
    <n v="1"/>
    <n v="2.4"/>
    <x v="3991"/>
  </r>
  <r>
    <x v="0"/>
    <s v="Compressor"/>
    <d v="2015-06-27T01:06:32"/>
    <x v="0"/>
    <d v="2015-06-27T01:04:44"/>
    <x v="26"/>
    <n v="2.2000000000000002"/>
    <n v="2.5"/>
    <x v="3992"/>
  </r>
  <r>
    <x v="0"/>
    <s v="Compressor"/>
    <d v="2015-06-27T01:06:33"/>
    <x v="0"/>
    <d v="2015-06-27T01:04:44"/>
    <x v="26"/>
    <n v="1.8"/>
    <n v="1.6"/>
    <x v="3993"/>
  </r>
  <r>
    <x v="0"/>
    <s v="Compressor"/>
    <d v="2015-06-27T01:06:34"/>
    <x v="0"/>
    <d v="2015-06-27T01:04:44"/>
    <x v="26"/>
    <n v="1.2"/>
    <n v="2.5"/>
    <x v="3994"/>
  </r>
  <r>
    <x v="0"/>
    <s v="Compressor"/>
    <d v="2015-06-27T01:06:35"/>
    <x v="0"/>
    <d v="2015-06-27T01:04:44"/>
    <x v="26"/>
    <n v="2.9"/>
    <n v="1.4"/>
    <x v="3995"/>
  </r>
  <r>
    <x v="0"/>
    <s v="Compressor"/>
    <d v="2015-06-27T01:06:36"/>
    <x v="0"/>
    <d v="2015-06-27T01:04:44"/>
    <x v="26"/>
    <n v="2.9"/>
    <n v="1.4"/>
    <x v="3996"/>
  </r>
  <r>
    <x v="0"/>
    <s v="Compressor"/>
    <d v="2015-06-27T01:06:37"/>
    <x v="0"/>
    <d v="2015-06-27T01:04:44"/>
    <x v="26"/>
    <n v="2.2999999999999998"/>
    <n v="1.6"/>
    <x v="3997"/>
  </r>
  <r>
    <x v="0"/>
    <s v="Compressor"/>
    <d v="2015-06-27T01:06:38"/>
    <x v="0"/>
    <d v="2015-06-27T01:04:44"/>
    <x v="26"/>
    <n v="1.2"/>
    <n v="2.4"/>
    <x v="3998"/>
  </r>
  <r>
    <x v="0"/>
    <s v="Compressor"/>
    <d v="2015-06-27T01:06:39"/>
    <x v="0"/>
    <d v="2015-06-27T01:04:44"/>
    <x v="26"/>
    <n v="2.9"/>
    <n v="2.5"/>
    <x v="3999"/>
  </r>
  <r>
    <x v="0"/>
    <s v="Compressor"/>
    <d v="2015-06-27T01:06:40"/>
    <x v="0"/>
    <d v="2015-06-27T01:04:44"/>
    <x v="26"/>
    <n v="3"/>
    <n v="2.1"/>
    <x v="4000"/>
  </r>
  <r>
    <x v="0"/>
    <s v="Compressor"/>
    <d v="2015-06-27T01:06:41"/>
    <x v="0"/>
    <d v="2015-06-27T01:04:44"/>
    <x v="26"/>
    <n v="1"/>
    <n v="2.5"/>
    <x v="4001"/>
  </r>
  <r>
    <x v="0"/>
    <s v="Compressor"/>
    <d v="2015-06-27T01:06:42"/>
    <x v="0"/>
    <d v="2015-06-27T01:04:44"/>
    <x v="26"/>
    <n v="1.9"/>
    <n v="1.8"/>
    <x v="4002"/>
  </r>
  <r>
    <x v="0"/>
    <s v="Compressor"/>
    <d v="2015-06-27T01:06:43"/>
    <x v="0"/>
    <d v="2015-06-27T01:04:44"/>
    <x v="26"/>
    <n v="2.2999999999999998"/>
    <n v="2.2999999999999998"/>
    <x v="4003"/>
  </r>
  <r>
    <x v="0"/>
    <s v="Compressor"/>
    <d v="2015-06-27T01:06:44"/>
    <x v="0"/>
    <d v="2015-06-27T01:04:44"/>
    <x v="26"/>
    <n v="1.5"/>
    <n v="2.5"/>
    <x v="4004"/>
  </r>
  <r>
    <x v="0"/>
    <s v="Compressor"/>
    <d v="2015-06-27T01:06:45"/>
    <x v="1"/>
    <d v="2015-06-27T01:06:45"/>
    <x v="27"/>
    <n v="3"/>
    <n v="3.9"/>
    <x v="4005"/>
  </r>
  <r>
    <x v="0"/>
    <s v="Compressor"/>
    <d v="2015-06-27T01:06:46"/>
    <x v="1"/>
    <d v="2015-06-27T01:06:45"/>
    <x v="27"/>
    <n v="4.8"/>
    <n v="3"/>
    <x v="4006"/>
  </r>
  <r>
    <x v="0"/>
    <s v="Compressor"/>
    <d v="2015-06-27T01:06:47"/>
    <x v="1"/>
    <d v="2015-06-27T01:06:45"/>
    <x v="27"/>
    <n v="3.3"/>
    <n v="3.7"/>
    <x v="4007"/>
  </r>
  <r>
    <x v="0"/>
    <s v="Compressor"/>
    <d v="2015-06-27T01:06:48"/>
    <x v="1"/>
    <d v="2015-06-27T01:06:45"/>
    <x v="27"/>
    <n v="4.9000000000000004"/>
    <n v="4.9000000000000004"/>
    <x v="4008"/>
  </r>
  <r>
    <x v="0"/>
    <s v="Compressor"/>
    <d v="2015-06-27T01:06:49"/>
    <x v="1"/>
    <d v="2015-06-27T01:06:45"/>
    <x v="27"/>
    <n v="5.2"/>
    <n v="4"/>
    <x v="4009"/>
  </r>
  <r>
    <x v="0"/>
    <s v="Compressor"/>
    <d v="2015-06-27T01:06:50"/>
    <x v="1"/>
    <d v="2015-06-27T01:06:45"/>
    <x v="27"/>
    <n v="4.2"/>
    <n v="4.3"/>
    <x v="4010"/>
  </r>
  <r>
    <x v="0"/>
    <s v="Compressor"/>
    <d v="2015-06-27T01:06:51"/>
    <x v="1"/>
    <d v="2015-06-27T01:06:45"/>
    <x v="27"/>
    <n v="4.5999999999999996"/>
    <n v="5.0999999999999996"/>
    <x v="4011"/>
  </r>
  <r>
    <x v="0"/>
    <s v="Compressor"/>
    <d v="2015-06-27T01:06:52"/>
    <x v="1"/>
    <d v="2015-06-27T01:06:45"/>
    <x v="27"/>
    <n v="5.2"/>
    <n v="3.7"/>
    <x v="4012"/>
  </r>
  <r>
    <x v="0"/>
    <s v="Compressor"/>
    <d v="2015-06-27T01:06:53"/>
    <x v="1"/>
    <d v="2015-06-27T01:06:45"/>
    <x v="27"/>
    <n v="5.9"/>
    <n v="4.5999999999999996"/>
    <x v="4013"/>
  </r>
  <r>
    <x v="0"/>
    <s v="Compressor"/>
    <d v="2015-06-27T01:06:54"/>
    <x v="1"/>
    <d v="2015-06-27T01:06:45"/>
    <x v="27"/>
    <n v="3.8"/>
    <n v="6"/>
    <x v="4014"/>
  </r>
  <r>
    <x v="0"/>
    <s v="Compressor"/>
    <d v="2015-06-27T01:06:55"/>
    <x v="1"/>
    <d v="2015-06-27T01:06:45"/>
    <x v="27"/>
    <n v="5.0999999999999996"/>
    <n v="5.7"/>
    <x v="4015"/>
  </r>
  <r>
    <x v="0"/>
    <s v="Compressor"/>
    <d v="2015-06-27T01:06:56"/>
    <x v="1"/>
    <d v="2015-06-27T01:06:45"/>
    <x v="27"/>
    <n v="4"/>
    <n v="4.3"/>
    <x v="4016"/>
  </r>
  <r>
    <x v="0"/>
    <s v="Compressor"/>
    <d v="2015-06-27T01:06:57"/>
    <x v="1"/>
    <d v="2015-06-27T01:06:45"/>
    <x v="27"/>
    <n v="5.7"/>
    <n v="5"/>
    <x v="4017"/>
  </r>
  <r>
    <x v="0"/>
    <s v="Compressor"/>
    <d v="2015-06-27T01:06:58"/>
    <x v="1"/>
    <d v="2015-06-27T01:06:45"/>
    <x v="27"/>
    <n v="5.0999999999999996"/>
    <n v="3.4"/>
    <x v="4018"/>
  </r>
  <r>
    <x v="0"/>
    <s v="Compressor"/>
    <d v="2015-06-27T01:06:59"/>
    <x v="1"/>
    <d v="2015-06-27T01:06:45"/>
    <x v="27"/>
    <n v="5.7"/>
    <n v="5.9"/>
    <x v="4019"/>
  </r>
  <r>
    <x v="0"/>
    <s v="Compressor"/>
    <d v="2015-06-27T01:07:00"/>
    <x v="1"/>
    <d v="2015-06-27T01:06:45"/>
    <x v="27"/>
    <n v="4.8"/>
    <n v="5.2"/>
    <x v="4020"/>
  </r>
  <r>
    <x v="0"/>
    <s v="Compressor"/>
    <d v="2015-06-27T01:07:01"/>
    <x v="1"/>
    <d v="2015-06-27T01:06:45"/>
    <x v="27"/>
    <n v="3.1"/>
    <n v="5.2"/>
    <x v="4021"/>
  </r>
  <r>
    <x v="0"/>
    <s v="Compressor"/>
    <d v="2015-06-27T01:07:02"/>
    <x v="1"/>
    <d v="2015-06-27T01:06:45"/>
    <x v="27"/>
    <n v="5.5"/>
    <n v="3.4"/>
    <x v="4022"/>
  </r>
  <r>
    <x v="0"/>
    <s v="Compressor"/>
    <d v="2015-06-27T01:07:03"/>
    <x v="1"/>
    <d v="2015-06-27T01:06:45"/>
    <x v="27"/>
    <n v="3.1"/>
    <n v="5.4"/>
    <x v="4023"/>
  </r>
  <r>
    <x v="0"/>
    <s v="Compressor"/>
    <d v="2015-06-27T01:07:04"/>
    <x v="1"/>
    <d v="2015-06-27T01:06:45"/>
    <x v="27"/>
    <n v="3.7"/>
    <n v="3"/>
    <x v="4024"/>
  </r>
  <r>
    <x v="0"/>
    <s v="Compressor"/>
    <d v="2015-06-27T01:07:05"/>
    <x v="1"/>
    <d v="2015-06-27T01:06:45"/>
    <x v="27"/>
    <n v="6"/>
    <n v="3.1"/>
    <x v="4025"/>
  </r>
  <r>
    <x v="0"/>
    <s v="Compressor"/>
    <d v="2015-06-27T01:07:06"/>
    <x v="1"/>
    <d v="2015-06-27T01:06:45"/>
    <x v="27"/>
    <n v="5.4"/>
    <n v="4"/>
    <x v="4026"/>
  </r>
  <r>
    <x v="0"/>
    <s v="Compressor"/>
    <d v="2015-06-27T01:07:07"/>
    <x v="1"/>
    <d v="2015-06-27T01:06:45"/>
    <x v="27"/>
    <n v="3.5"/>
    <n v="3"/>
    <x v="4027"/>
  </r>
  <r>
    <x v="0"/>
    <s v="Compressor"/>
    <d v="2015-06-27T01:07:08"/>
    <x v="1"/>
    <d v="2015-06-27T01:06:45"/>
    <x v="27"/>
    <n v="5.2"/>
    <n v="4.5"/>
    <x v="4028"/>
  </r>
  <r>
    <x v="0"/>
    <s v="Compressor"/>
    <d v="2015-06-27T01:07:09"/>
    <x v="1"/>
    <d v="2015-06-27T01:06:45"/>
    <x v="27"/>
    <n v="4.5999999999999996"/>
    <n v="3.8"/>
    <x v="4029"/>
  </r>
  <r>
    <x v="0"/>
    <s v="Compressor"/>
    <d v="2015-06-27T01:07:10"/>
    <x v="1"/>
    <d v="2015-06-27T01:06:45"/>
    <x v="27"/>
    <n v="3.6"/>
    <n v="6"/>
    <x v="4030"/>
  </r>
  <r>
    <x v="0"/>
    <s v="Compressor"/>
    <d v="2015-06-27T01:07:11"/>
    <x v="1"/>
    <d v="2015-06-27T01:06:45"/>
    <x v="27"/>
    <n v="4.2"/>
    <n v="4.5"/>
    <x v="4031"/>
  </r>
  <r>
    <x v="0"/>
    <s v="Compressor"/>
    <d v="2015-06-27T01:07:12"/>
    <x v="1"/>
    <d v="2015-06-27T01:06:45"/>
    <x v="27"/>
    <n v="4.2"/>
    <n v="4"/>
    <x v="4032"/>
  </r>
  <r>
    <x v="0"/>
    <s v="Compressor"/>
    <d v="2015-06-27T01:07:13"/>
    <x v="1"/>
    <d v="2015-06-27T01:06:45"/>
    <x v="27"/>
    <n v="4.3"/>
    <n v="3.9"/>
    <x v="4033"/>
  </r>
  <r>
    <x v="0"/>
    <s v="Compressor"/>
    <d v="2015-06-27T01:07:14"/>
    <x v="1"/>
    <d v="2015-06-27T01:06:45"/>
    <x v="27"/>
    <n v="5.6"/>
    <n v="5.5"/>
    <x v="4034"/>
  </r>
  <r>
    <x v="0"/>
    <s v="Compressor"/>
    <d v="2015-06-27T01:07:15"/>
    <x v="1"/>
    <d v="2015-06-27T01:06:45"/>
    <x v="27"/>
    <n v="4.9000000000000004"/>
    <n v="5.3"/>
    <x v="4035"/>
  </r>
  <r>
    <x v="0"/>
    <s v="Compressor"/>
    <d v="2015-06-27T01:07:16"/>
    <x v="1"/>
    <d v="2015-06-27T01:06:45"/>
    <x v="27"/>
    <n v="4.0999999999999996"/>
    <n v="5.7"/>
    <x v="4036"/>
  </r>
  <r>
    <x v="0"/>
    <s v="Compressor"/>
    <d v="2015-06-27T01:07:17"/>
    <x v="1"/>
    <d v="2015-06-27T01:06:45"/>
    <x v="27"/>
    <n v="4.3"/>
    <n v="3.2"/>
    <x v="4037"/>
  </r>
  <r>
    <x v="0"/>
    <s v="Compressor"/>
    <d v="2015-06-27T01:07:18"/>
    <x v="1"/>
    <d v="2015-06-27T01:06:45"/>
    <x v="27"/>
    <n v="5.0999999999999996"/>
    <n v="3.5"/>
    <x v="4038"/>
  </r>
  <r>
    <x v="0"/>
    <s v="Compressor"/>
    <d v="2015-06-27T01:07:19"/>
    <x v="1"/>
    <d v="2015-06-27T01:06:45"/>
    <x v="27"/>
    <n v="3"/>
    <n v="3.5"/>
    <x v="4039"/>
  </r>
  <r>
    <x v="0"/>
    <s v="Compressor"/>
    <d v="2015-06-27T01:07:20"/>
    <x v="1"/>
    <d v="2015-06-27T01:06:45"/>
    <x v="27"/>
    <n v="5.0999999999999996"/>
    <n v="4.3"/>
    <x v="4040"/>
  </r>
  <r>
    <x v="0"/>
    <s v="Compressor"/>
    <d v="2015-06-27T01:07:21"/>
    <x v="1"/>
    <d v="2015-06-27T01:06:45"/>
    <x v="27"/>
    <n v="3.9"/>
    <n v="5.3"/>
    <x v="4041"/>
  </r>
  <r>
    <x v="0"/>
    <s v="Compressor"/>
    <d v="2015-06-27T01:07:22"/>
    <x v="1"/>
    <d v="2015-06-27T01:06:45"/>
    <x v="27"/>
    <n v="5.8"/>
    <n v="3.4"/>
    <x v="4042"/>
  </r>
  <r>
    <x v="0"/>
    <s v="Compressor"/>
    <d v="2015-06-27T01:07:23"/>
    <x v="1"/>
    <d v="2015-06-27T01:06:45"/>
    <x v="27"/>
    <n v="4"/>
    <n v="3.8"/>
    <x v="4043"/>
  </r>
  <r>
    <x v="0"/>
    <s v="Compressor"/>
    <d v="2015-06-27T01:07:24"/>
    <x v="1"/>
    <d v="2015-06-27T01:06:45"/>
    <x v="27"/>
    <n v="3.8"/>
    <n v="4.5999999999999996"/>
    <x v="4044"/>
  </r>
  <r>
    <x v="0"/>
    <s v="Compressor"/>
    <d v="2015-06-27T01:07:25"/>
    <x v="1"/>
    <d v="2015-06-27T01:06:45"/>
    <x v="27"/>
    <n v="5.3"/>
    <n v="5.2"/>
    <x v="4045"/>
  </r>
  <r>
    <x v="0"/>
    <s v="Compressor"/>
    <d v="2015-06-27T01:07:26"/>
    <x v="1"/>
    <d v="2015-06-27T01:06:45"/>
    <x v="27"/>
    <n v="3.5"/>
    <n v="5.6"/>
    <x v="4046"/>
  </r>
  <r>
    <x v="0"/>
    <s v="Compressor"/>
    <d v="2015-06-27T01:07:27"/>
    <x v="1"/>
    <d v="2015-06-27T01:06:45"/>
    <x v="27"/>
    <n v="3.6"/>
    <n v="4.8"/>
    <x v="4047"/>
  </r>
  <r>
    <x v="0"/>
    <s v="Compressor"/>
    <d v="2015-06-27T01:07:28"/>
    <x v="1"/>
    <d v="2015-06-27T01:06:45"/>
    <x v="27"/>
    <n v="5.4"/>
    <n v="3.7"/>
    <x v="4048"/>
  </r>
  <r>
    <x v="0"/>
    <s v="Compressor"/>
    <d v="2015-06-27T01:07:29"/>
    <x v="1"/>
    <d v="2015-06-27T01:06:45"/>
    <x v="27"/>
    <n v="5.6"/>
    <n v="5.5"/>
    <x v="4049"/>
  </r>
  <r>
    <x v="0"/>
    <s v="Compressor"/>
    <d v="2015-06-27T01:07:30"/>
    <x v="1"/>
    <d v="2015-06-27T01:06:45"/>
    <x v="27"/>
    <n v="5.5"/>
    <n v="3.5"/>
    <x v="4050"/>
  </r>
  <r>
    <x v="0"/>
    <s v="Compressor"/>
    <d v="2015-06-27T01:07:31"/>
    <x v="1"/>
    <d v="2015-06-27T01:06:45"/>
    <x v="27"/>
    <n v="5.3"/>
    <n v="6"/>
    <x v="4051"/>
  </r>
  <r>
    <x v="0"/>
    <s v="Compressor"/>
    <d v="2015-06-27T01:07:32"/>
    <x v="1"/>
    <d v="2015-06-27T01:06:45"/>
    <x v="27"/>
    <n v="5.2"/>
    <n v="3.4"/>
    <x v="4052"/>
  </r>
  <r>
    <x v="0"/>
    <s v="Compressor"/>
    <d v="2015-06-27T01:07:33"/>
    <x v="1"/>
    <d v="2015-06-27T01:06:45"/>
    <x v="27"/>
    <n v="3"/>
    <n v="3.5"/>
    <x v="4053"/>
  </r>
  <r>
    <x v="0"/>
    <s v="Compressor"/>
    <d v="2015-06-27T01:07:34"/>
    <x v="1"/>
    <d v="2015-06-27T01:06:45"/>
    <x v="27"/>
    <n v="4.2"/>
    <n v="3.1"/>
    <x v="4054"/>
  </r>
  <r>
    <x v="0"/>
    <s v="Compressor"/>
    <d v="2015-06-27T01:07:35"/>
    <x v="1"/>
    <d v="2015-06-27T01:06:45"/>
    <x v="27"/>
    <n v="3.9"/>
    <n v="3.5"/>
    <x v="4055"/>
  </r>
  <r>
    <x v="0"/>
    <s v="Compressor"/>
    <d v="2015-06-27T01:07:36"/>
    <x v="1"/>
    <d v="2015-06-27T01:06:45"/>
    <x v="27"/>
    <n v="5.5"/>
    <n v="4.3"/>
    <x v="4056"/>
  </r>
  <r>
    <x v="0"/>
    <s v="Compressor"/>
    <d v="2015-06-27T01:07:37"/>
    <x v="1"/>
    <d v="2015-06-27T01:06:45"/>
    <x v="27"/>
    <n v="4.2"/>
    <n v="5.4"/>
    <x v="4057"/>
  </r>
  <r>
    <x v="0"/>
    <s v="Compressor"/>
    <d v="2015-06-27T01:07:38"/>
    <x v="1"/>
    <d v="2015-06-27T01:06:45"/>
    <x v="27"/>
    <n v="5.7"/>
    <n v="4.9000000000000004"/>
    <x v="4058"/>
  </r>
  <r>
    <x v="0"/>
    <s v="Compressor"/>
    <d v="2015-06-27T01:07:39"/>
    <x v="1"/>
    <d v="2015-06-27T01:06:45"/>
    <x v="27"/>
    <n v="4.2"/>
    <n v="3.7"/>
    <x v="4059"/>
  </r>
  <r>
    <x v="0"/>
    <s v="Compressor"/>
    <d v="2015-06-27T01:07:40"/>
    <x v="1"/>
    <d v="2015-06-27T01:06:45"/>
    <x v="27"/>
    <n v="5.8"/>
    <n v="5.2"/>
    <x v="4060"/>
  </r>
  <r>
    <x v="0"/>
    <s v="Compressor"/>
    <d v="2015-06-27T01:07:41"/>
    <x v="1"/>
    <d v="2015-06-27T01:06:45"/>
    <x v="27"/>
    <n v="3.3"/>
    <n v="5.3"/>
    <x v="4061"/>
  </r>
  <r>
    <x v="0"/>
    <s v="Compressor"/>
    <d v="2015-06-27T01:07:42"/>
    <x v="1"/>
    <d v="2015-06-27T01:06:45"/>
    <x v="27"/>
    <n v="5.4"/>
    <n v="4.3"/>
    <x v="4062"/>
  </r>
  <r>
    <x v="0"/>
    <s v="Compressor"/>
    <d v="2015-06-27T01:07:43"/>
    <x v="1"/>
    <d v="2015-06-27T01:06:45"/>
    <x v="27"/>
    <n v="4"/>
    <n v="6"/>
    <x v="4063"/>
  </r>
  <r>
    <x v="0"/>
    <s v="Compressor"/>
    <d v="2015-06-27T01:07:44"/>
    <x v="1"/>
    <d v="2015-06-27T01:06:45"/>
    <x v="27"/>
    <n v="4.7"/>
    <n v="4.2"/>
    <x v="4064"/>
  </r>
  <r>
    <x v="0"/>
    <s v="Compressor"/>
    <d v="2015-06-27T01:07:45"/>
    <x v="1"/>
    <d v="2015-06-27T01:06:45"/>
    <x v="27"/>
    <n v="5.8"/>
    <n v="5.8"/>
    <x v="4065"/>
  </r>
  <r>
    <x v="0"/>
    <s v="Compressor"/>
    <d v="2015-06-27T01:07:46"/>
    <x v="1"/>
    <d v="2015-06-27T01:06:45"/>
    <x v="27"/>
    <n v="5.2"/>
    <n v="3.1"/>
    <x v="4066"/>
  </r>
  <r>
    <x v="0"/>
    <s v="Compressor"/>
    <d v="2015-06-27T01:07:47"/>
    <x v="1"/>
    <d v="2015-06-27T01:06:45"/>
    <x v="27"/>
    <n v="4.9000000000000004"/>
    <n v="5.3"/>
    <x v="4067"/>
  </r>
  <r>
    <x v="0"/>
    <s v="Compressor"/>
    <d v="2015-06-27T01:07:48"/>
    <x v="1"/>
    <d v="2015-06-27T01:06:45"/>
    <x v="27"/>
    <n v="4.9000000000000004"/>
    <n v="5.6"/>
    <x v="4068"/>
  </r>
  <r>
    <x v="0"/>
    <s v="Compressor"/>
    <d v="2015-06-27T01:07:49"/>
    <x v="1"/>
    <d v="2015-06-27T01:06:45"/>
    <x v="27"/>
    <n v="4.2"/>
    <n v="3"/>
    <x v="4069"/>
  </r>
  <r>
    <x v="0"/>
    <s v="Compressor"/>
    <d v="2015-06-27T01:07:50"/>
    <x v="1"/>
    <d v="2015-06-27T01:06:45"/>
    <x v="27"/>
    <n v="4.2"/>
    <n v="3.1"/>
    <x v="4070"/>
  </r>
  <r>
    <x v="0"/>
    <s v="Compressor"/>
    <d v="2015-06-27T01:07:51"/>
    <x v="1"/>
    <d v="2015-06-27T01:06:45"/>
    <x v="27"/>
    <n v="4"/>
    <n v="4.9000000000000004"/>
    <x v="4071"/>
  </r>
  <r>
    <x v="0"/>
    <s v="Compressor"/>
    <d v="2015-06-27T01:07:52"/>
    <x v="1"/>
    <d v="2015-06-27T01:06:45"/>
    <x v="27"/>
    <n v="3.4"/>
    <n v="3.4"/>
    <x v="4072"/>
  </r>
  <r>
    <x v="0"/>
    <s v="Compressor"/>
    <d v="2015-06-27T01:07:53"/>
    <x v="1"/>
    <d v="2015-06-27T01:06:45"/>
    <x v="27"/>
    <n v="5.6"/>
    <n v="5.3"/>
    <x v="4073"/>
  </r>
  <r>
    <x v="0"/>
    <s v="Compressor"/>
    <d v="2015-06-27T01:07:54"/>
    <x v="1"/>
    <d v="2015-06-27T01:06:45"/>
    <x v="27"/>
    <n v="5.0999999999999996"/>
    <n v="3.5"/>
    <x v="4074"/>
  </r>
  <r>
    <x v="0"/>
    <s v="Compressor"/>
    <d v="2015-06-27T01:07:55"/>
    <x v="1"/>
    <d v="2015-06-27T01:06:45"/>
    <x v="27"/>
    <n v="3.9"/>
    <n v="4.8"/>
    <x v="4075"/>
  </r>
  <r>
    <x v="0"/>
    <s v="Compressor"/>
    <d v="2015-06-27T01:07:56"/>
    <x v="1"/>
    <d v="2015-06-27T01:06:45"/>
    <x v="27"/>
    <n v="5.7"/>
    <n v="5.8"/>
    <x v="4076"/>
  </r>
  <r>
    <x v="0"/>
    <s v="Compressor"/>
    <d v="2015-06-27T01:07:57"/>
    <x v="1"/>
    <d v="2015-06-27T01:06:45"/>
    <x v="27"/>
    <n v="5.9"/>
    <n v="4.8"/>
    <x v="4077"/>
  </r>
  <r>
    <x v="0"/>
    <s v="Compressor"/>
    <d v="2015-06-27T01:07:58"/>
    <x v="1"/>
    <d v="2015-06-27T01:06:45"/>
    <x v="27"/>
    <n v="3.1"/>
    <n v="5.7"/>
    <x v="4078"/>
  </r>
  <r>
    <x v="0"/>
    <s v="Compressor"/>
    <d v="2015-06-27T01:07:59"/>
    <x v="1"/>
    <d v="2015-06-27T01:06:45"/>
    <x v="27"/>
    <n v="5.9"/>
    <n v="4.4000000000000004"/>
    <x v="4079"/>
  </r>
  <r>
    <x v="0"/>
    <s v="Compressor"/>
    <d v="2015-06-27T01:08:00"/>
    <x v="1"/>
    <d v="2015-06-27T01:06:45"/>
    <x v="27"/>
    <n v="4.0999999999999996"/>
    <n v="4.2"/>
    <x v="4080"/>
  </r>
  <r>
    <x v="0"/>
    <s v="Compressor"/>
    <d v="2015-06-27T01:08:01"/>
    <x v="1"/>
    <d v="2015-06-27T01:06:45"/>
    <x v="27"/>
    <n v="3.8"/>
    <n v="3.9"/>
    <x v="4081"/>
  </r>
  <r>
    <x v="0"/>
    <s v="Compressor"/>
    <d v="2015-06-27T01:08:02"/>
    <x v="1"/>
    <d v="2015-06-27T01:06:45"/>
    <x v="27"/>
    <n v="5.8"/>
    <n v="5.2"/>
    <x v="4082"/>
  </r>
  <r>
    <x v="0"/>
    <s v="Compressor"/>
    <d v="2015-06-27T01:08:03"/>
    <x v="1"/>
    <d v="2015-06-27T01:06:45"/>
    <x v="27"/>
    <n v="5.2"/>
    <n v="4.5999999999999996"/>
    <x v="4083"/>
  </r>
  <r>
    <x v="0"/>
    <s v="Compressor"/>
    <d v="2015-06-27T01:08:04"/>
    <x v="1"/>
    <d v="2015-06-27T01:06:45"/>
    <x v="27"/>
    <n v="4.9000000000000004"/>
    <n v="5.9"/>
    <x v="4084"/>
  </r>
  <r>
    <x v="0"/>
    <s v="Compressor"/>
    <d v="2015-06-27T01:08:05"/>
    <x v="1"/>
    <d v="2015-06-27T01:06:45"/>
    <x v="27"/>
    <n v="4.7"/>
    <n v="5.5"/>
    <x v="4085"/>
  </r>
  <r>
    <x v="0"/>
    <s v="Compressor"/>
    <d v="2015-06-27T01:08:06"/>
    <x v="1"/>
    <d v="2015-06-27T01:06:45"/>
    <x v="27"/>
    <n v="4.5999999999999996"/>
    <n v="5.0999999999999996"/>
    <x v="4086"/>
  </r>
  <r>
    <x v="0"/>
    <s v="Compressor"/>
    <d v="2015-06-27T01:08:07"/>
    <x v="1"/>
    <d v="2015-06-27T01:06:45"/>
    <x v="27"/>
    <n v="3.3"/>
    <n v="4.3"/>
    <x v="4087"/>
  </r>
  <r>
    <x v="0"/>
    <s v="Compressor"/>
    <d v="2015-06-27T01:08:08"/>
    <x v="1"/>
    <d v="2015-06-27T01:06:45"/>
    <x v="27"/>
    <n v="3"/>
    <n v="3.4"/>
    <x v="4088"/>
  </r>
  <r>
    <x v="0"/>
    <s v="Compressor"/>
    <d v="2015-06-27T01:08:09"/>
    <x v="1"/>
    <d v="2015-06-27T01:06:45"/>
    <x v="27"/>
    <n v="3.1"/>
    <n v="4.2"/>
    <x v="4089"/>
  </r>
  <r>
    <x v="0"/>
    <s v="Compressor"/>
    <d v="2015-06-27T01:08:10"/>
    <x v="1"/>
    <d v="2015-06-27T01:06:45"/>
    <x v="27"/>
    <n v="4.2"/>
    <n v="3.1"/>
    <x v="4090"/>
  </r>
  <r>
    <x v="0"/>
    <s v="Compressor"/>
    <d v="2015-06-27T01:08:11"/>
    <x v="1"/>
    <d v="2015-06-27T01:06:45"/>
    <x v="27"/>
    <n v="3.5"/>
    <n v="5.0999999999999996"/>
    <x v="4091"/>
  </r>
  <r>
    <x v="0"/>
    <s v="Compressor"/>
    <d v="2015-06-27T01:08:12"/>
    <x v="1"/>
    <d v="2015-06-27T01:06:45"/>
    <x v="27"/>
    <n v="4"/>
    <n v="5.0999999999999996"/>
    <x v="4092"/>
  </r>
  <r>
    <x v="0"/>
    <s v="Compressor"/>
    <d v="2015-06-27T01:08:13"/>
    <x v="1"/>
    <d v="2015-06-27T01:06:45"/>
    <x v="27"/>
    <n v="5.5"/>
    <n v="5.6"/>
    <x v="4093"/>
  </r>
  <r>
    <x v="0"/>
    <s v="Compressor"/>
    <d v="2015-06-27T01:08:14"/>
    <x v="1"/>
    <d v="2015-06-27T01:06:45"/>
    <x v="27"/>
    <n v="4.7"/>
    <n v="3"/>
    <x v="4094"/>
  </r>
  <r>
    <x v="0"/>
    <s v="Compressor"/>
    <d v="2015-06-27T01:08:15"/>
    <x v="1"/>
    <d v="2015-06-27T01:06:45"/>
    <x v="27"/>
    <n v="3.8"/>
    <n v="3.3"/>
    <x v="4095"/>
  </r>
  <r>
    <x v="0"/>
    <s v="Compressor"/>
    <d v="2015-06-27T01:08:16"/>
    <x v="1"/>
    <d v="2015-06-27T01:06:45"/>
    <x v="27"/>
    <n v="3.3"/>
    <n v="4.0999999999999996"/>
    <x v="4096"/>
  </r>
  <r>
    <x v="0"/>
    <s v="Compressor"/>
    <d v="2015-06-27T01:08:17"/>
    <x v="1"/>
    <d v="2015-06-27T01:06:45"/>
    <x v="27"/>
    <n v="3.5"/>
    <n v="5.8"/>
    <x v="4097"/>
  </r>
  <r>
    <x v="0"/>
    <s v="Compressor"/>
    <d v="2015-06-27T01:08:18"/>
    <x v="1"/>
    <d v="2015-06-27T01:06:45"/>
    <x v="27"/>
    <n v="5"/>
    <n v="3.6"/>
    <x v="4098"/>
  </r>
  <r>
    <x v="0"/>
    <s v="Compressor"/>
    <d v="2015-06-27T01:08:19"/>
    <x v="1"/>
    <d v="2015-06-27T01:06:45"/>
    <x v="27"/>
    <n v="3.5"/>
    <n v="3.6"/>
    <x v="4099"/>
  </r>
  <r>
    <x v="0"/>
    <s v="Compressor"/>
    <d v="2015-06-27T01:08:20"/>
    <x v="1"/>
    <d v="2015-06-27T01:06:45"/>
    <x v="27"/>
    <n v="5.4"/>
    <n v="5.7"/>
    <x v="4100"/>
  </r>
  <r>
    <x v="0"/>
    <s v="Compressor"/>
    <d v="2015-06-27T01:08:21"/>
    <x v="1"/>
    <d v="2015-06-27T01:06:45"/>
    <x v="27"/>
    <n v="4.2"/>
    <n v="3.6"/>
    <x v="4101"/>
  </r>
  <r>
    <x v="0"/>
    <s v="Compressor"/>
    <d v="2015-06-27T01:08:22"/>
    <x v="1"/>
    <d v="2015-06-27T01:06:45"/>
    <x v="27"/>
    <n v="3.9"/>
    <n v="5.9"/>
    <x v="4102"/>
  </r>
  <r>
    <x v="0"/>
    <s v="Compressor"/>
    <d v="2015-06-27T01:08:23"/>
    <x v="1"/>
    <d v="2015-06-27T01:06:45"/>
    <x v="27"/>
    <n v="4.0999999999999996"/>
    <n v="3.4"/>
    <x v="4103"/>
  </r>
  <r>
    <x v="0"/>
    <s v="Compressor"/>
    <d v="2015-06-27T01:08:24"/>
    <x v="1"/>
    <d v="2015-06-27T01:06:45"/>
    <x v="27"/>
    <n v="4.9000000000000004"/>
    <n v="3.4"/>
    <x v="4104"/>
  </r>
  <r>
    <x v="0"/>
    <s v="Compressor"/>
    <d v="2015-06-27T01:08:25"/>
    <x v="1"/>
    <d v="2015-06-27T01:06:45"/>
    <x v="27"/>
    <n v="3.5"/>
    <n v="3"/>
    <x v="4105"/>
  </r>
  <r>
    <x v="0"/>
    <s v="Compressor"/>
    <d v="2015-06-27T01:08:26"/>
    <x v="1"/>
    <d v="2015-06-27T01:06:45"/>
    <x v="27"/>
    <n v="5.7"/>
    <n v="3.7"/>
    <x v="4106"/>
  </r>
  <r>
    <x v="0"/>
    <s v="Compressor"/>
    <d v="2015-06-27T01:08:27"/>
    <x v="1"/>
    <d v="2015-06-27T01:06:45"/>
    <x v="27"/>
    <n v="5.9"/>
    <n v="5.0999999999999996"/>
    <x v="4107"/>
  </r>
  <r>
    <x v="0"/>
    <s v="Compressor"/>
    <d v="2015-06-27T01:08:28"/>
    <x v="1"/>
    <d v="2015-06-27T01:06:45"/>
    <x v="27"/>
    <n v="4.3"/>
    <n v="3.2"/>
    <x v="4108"/>
  </r>
  <r>
    <x v="0"/>
    <s v="Compressor"/>
    <d v="2015-06-27T01:08:29"/>
    <x v="1"/>
    <d v="2015-06-27T01:06:45"/>
    <x v="27"/>
    <n v="3.7"/>
    <n v="3.1"/>
    <x v="4109"/>
  </r>
  <r>
    <x v="0"/>
    <s v="Compressor"/>
    <d v="2015-06-27T01:08:30"/>
    <x v="1"/>
    <d v="2015-06-27T01:06:45"/>
    <x v="27"/>
    <n v="3.5"/>
    <n v="5.9"/>
    <x v="4110"/>
  </r>
  <r>
    <x v="0"/>
    <s v="Compressor"/>
    <d v="2015-06-27T01:08:31"/>
    <x v="1"/>
    <d v="2015-06-27T01:06:45"/>
    <x v="27"/>
    <n v="5.9"/>
    <n v="3"/>
    <x v="4111"/>
  </r>
  <r>
    <x v="0"/>
    <s v="Compressor"/>
    <d v="2015-06-27T01:08:32"/>
    <x v="1"/>
    <d v="2015-06-27T01:06:45"/>
    <x v="27"/>
    <n v="5.3"/>
    <n v="3.5"/>
    <x v="4112"/>
  </r>
  <r>
    <x v="0"/>
    <s v="Compressor"/>
    <d v="2015-06-27T01:08:33"/>
    <x v="1"/>
    <d v="2015-06-27T01:06:45"/>
    <x v="27"/>
    <n v="3.8"/>
    <n v="5.6"/>
    <x v="4113"/>
  </r>
  <r>
    <x v="0"/>
    <s v="Compressor"/>
    <d v="2015-06-27T01:08:34"/>
    <x v="1"/>
    <d v="2015-06-27T01:06:45"/>
    <x v="27"/>
    <n v="4.0999999999999996"/>
    <n v="5"/>
    <x v="4114"/>
  </r>
  <r>
    <x v="0"/>
    <s v="Compressor"/>
    <d v="2015-06-27T01:08:35"/>
    <x v="1"/>
    <d v="2015-06-27T01:06:45"/>
    <x v="27"/>
    <n v="5.0999999999999996"/>
    <n v="3.3"/>
    <x v="4115"/>
  </r>
  <r>
    <x v="0"/>
    <s v="Compressor"/>
    <d v="2015-06-27T01:08:36"/>
    <x v="1"/>
    <d v="2015-06-27T01:06:45"/>
    <x v="27"/>
    <n v="4.5"/>
    <n v="3.4"/>
    <x v="4116"/>
  </r>
  <r>
    <x v="0"/>
    <s v="Compressor"/>
    <d v="2015-06-27T01:08:37"/>
    <x v="1"/>
    <d v="2015-06-27T01:06:45"/>
    <x v="27"/>
    <n v="5.6"/>
    <n v="5.4"/>
    <x v="4117"/>
  </r>
  <r>
    <x v="0"/>
    <s v="Compressor"/>
    <d v="2015-06-27T01:08:38"/>
    <x v="1"/>
    <d v="2015-06-27T01:06:45"/>
    <x v="27"/>
    <n v="4.8"/>
    <n v="4.9000000000000004"/>
    <x v="4118"/>
  </r>
  <r>
    <x v="0"/>
    <s v="Compressor"/>
    <d v="2015-06-27T01:08:39"/>
    <x v="1"/>
    <d v="2015-06-27T01:06:45"/>
    <x v="27"/>
    <n v="5.5"/>
    <n v="5.5"/>
    <x v="4119"/>
  </r>
  <r>
    <x v="0"/>
    <s v="Compressor"/>
    <d v="2015-06-27T01:08:40"/>
    <x v="1"/>
    <d v="2015-06-27T01:06:45"/>
    <x v="27"/>
    <n v="5.9"/>
    <n v="4.4000000000000004"/>
    <x v="4120"/>
  </r>
  <r>
    <x v="0"/>
    <s v="Compressor"/>
    <d v="2015-06-27T01:08:41"/>
    <x v="1"/>
    <d v="2015-06-27T01:06:45"/>
    <x v="27"/>
    <n v="4.8"/>
    <n v="4.8"/>
    <x v="4121"/>
  </r>
  <r>
    <x v="0"/>
    <s v="Compressor"/>
    <d v="2015-06-27T01:08:42"/>
    <x v="1"/>
    <d v="2015-06-27T01:06:45"/>
    <x v="27"/>
    <n v="4.5"/>
    <n v="5.2"/>
    <x v="4122"/>
  </r>
  <r>
    <x v="0"/>
    <s v="Compressor"/>
    <d v="2015-06-27T01:08:43"/>
    <x v="1"/>
    <d v="2015-06-27T01:06:45"/>
    <x v="27"/>
    <n v="4.0999999999999996"/>
    <n v="4.9000000000000004"/>
    <x v="4123"/>
  </r>
  <r>
    <x v="0"/>
    <s v="Compressor"/>
    <d v="2015-06-27T01:08:44"/>
    <x v="1"/>
    <d v="2015-06-27T01:06:45"/>
    <x v="27"/>
    <n v="3.9"/>
    <n v="3.9"/>
    <x v="4124"/>
  </r>
  <r>
    <x v="0"/>
    <s v="Compressor"/>
    <d v="2015-06-27T01:08:45"/>
    <x v="1"/>
    <d v="2015-06-27T01:06:45"/>
    <x v="27"/>
    <n v="3.5"/>
    <n v="5.3"/>
    <x v="4125"/>
  </r>
  <r>
    <x v="0"/>
    <s v="Compressor"/>
    <d v="2015-06-27T01:08:46"/>
    <x v="1"/>
    <d v="2015-06-27T01:06:45"/>
    <x v="27"/>
    <n v="5.5"/>
    <n v="3.3"/>
    <x v="4126"/>
  </r>
  <r>
    <x v="0"/>
    <s v="Compressor"/>
    <d v="2015-06-27T01:08:47"/>
    <x v="1"/>
    <d v="2015-06-27T01:06:45"/>
    <x v="27"/>
    <n v="4.2"/>
    <n v="6"/>
    <x v="4127"/>
  </r>
  <r>
    <x v="0"/>
    <s v="Compressor"/>
    <d v="2015-06-27T01:08:48"/>
    <x v="1"/>
    <d v="2015-06-27T01:06:45"/>
    <x v="27"/>
    <n v="5.2"/>
    <n v="3.4"/>
    <x v="4128"/>
  </r>
  <r>
    <x v="0"/>
    <s v="Compressor"/>
    <d v="2015-06-27T01:08:49"/>
    <x v="1"/>
    <d v="2015-06-27T01:06:45"/>
    <x v="27"/>
    <n v="4.4000000000000004"/>
    <n v="4.5999999999999996"/>
    <x v="4129"/>
  </r>
  <r>
    <x v="0"/>
    <s v="Compressor"/>
    <d v="2015-06-27T01:08:50"/>
    <x v="1"/>
    <d v="2015-06-27T01:06:45"/>
    <x v="27"/>
    <n v="5.0999999999999996"/>
    <n v="5.8"/>
    <x v="4130"/>
  </r>
  <r>
    <x v="0"/>
    <s v="Compressor"/>
    <d v="2015-06-27T01:08:51"/>
    <x v="1"/>
    <d v="2015-06-27T01:06:45"/>
    <x v="27"/>
    <n v="4.2"/>
    <n v="4.5"/>
    <x v="4131"/>
  </r>
  <r>
    <x v="0"/>
    <s v="Compressor"/>
    <d v="2015-06-27T01:08:52"/>
    <x v="1"/>
    <d v="2015-06-27T01:06:45"/>
    <x v="27"/>
    <n v="5"/>
    <n v="5.5"/>
    <x v="4132"/>
  </r>
  <r>
    <x v="0"/>
    <s v="Compressor"/>
    <d v="2015-06-27T01:08:53"/>
    <x v="1"/>
    <d v="2015-06-27T01:06:45"/>
    <x v="27"/>
    <n v="5"/>
    <n v="4.8"/>
    <x v="4133"/>
  </r>
  <r>
    <x v="0"/>
    <s v="Compressor"/>
    <d v="2015-06-27T01:08:54"/>
    <x v="1"/>
    <d v="2015-06-27T01:06:45"/>
    <x v="27"/>
    <n v="4"/>
    <n v="5.9"/>
    <x v="4134"/>
  </r>
  <r>
    <x v="0"/>
    <s v="Compressor"/>
    <d v="2015-06-27T01:08:55"/>
    <x v="1"/>
    <d v="2015-06-27T01:06:45"/>
    <x v="27"/>
    <n v="4.3"/>
    <n v="3.8"/>
    <x v="4135"/>
  </r>
  <r>
    <x v="0"/>
    <s v="Compressor"/>
    <d v="2015-06-27T01:08:56"/>
    <x v="1"/>
    <d v="2015-06-27T01:06:45"/>
    <x v="27"/>
    <n v="5.5"/>
    <n v="4.0999999999999996"/>
    <x v="4136"/>
  </r>
  <r>
    <x v="0"/>
    <s v="Compressor"/>
    <d v="2015-06-27T01:08:57"/>
    <x v="1"/>
    <d v="2015-06-27T01:06:45"/>
    <x v="27"/>
    <n v="5.3"/>
    <n v="5"/>
    <x v="4137"/>
  </r>
  <r>
    <x v="0"/>
    <s v="Compressor"/>
    <d v="2015-06-27T01:08:58"/>
    <x v="1"/>
    <d v="2015-06-27T01:06:45"/>
    <x v="27"/>
    <n v="4.8"/>
    <n v="6"/>
    <x v="4138"/>
  </r>
  <r>
    <x v="0"/>
    <s v="Compressor"/>
    <d v="2015-06-27T01:08:59"/>
    <x v="1"/>
    <d v="2015-06-27T01:06:45"/>
    <x v="27"/>
    <n v="4.9000000000000004"/>
    <n v="3.2"/>
    <x v="4139"/>
  </r>
  <r>
    <x v="0"/>
    <s v="Compressor"/>
    <d v="2015-06-27T01:09:00"/>
    <x v="1"/>
    <d v="2015-06-27T01:06:45"/>
    <x v="27"/>
    <n v="4.9000000000000004"/>
    <n v="5.7"/>
    <x v="4140"/>
  </r>
  <r>
    <x v="0"/>
    <s v="Compressor"/>
    <d v="2015-06-27T01:09:01"/>
    <x v="1"/>
    <d v="2015-06-27T01:06:45"/>
    <x v="27"/>
    <n v="4.0999999999999996"/>
    <n v="5.4"/>
    <x v="4141"/>
  </r>
  <r>
    <x v="0"/>
    <s v="Compressor"/>
    <d v="2015-06-27T01:09:02"/>
    <x v="1"/>
    <d v="2015-06-27T01:06:45"/>
    <x v="27"/>
    <n v="4.5"/>
    <n v="4.8"/>
    <x v="4142"/>
  </r>
  <r>
    <x v="0"/>
    <s v="Compressor"/>
    <d v="2015-06-27T01:09:03"/>
    <x v="1"/>
    <d v="2015-06-27T01:06:45"/>
    <x v="27"/>
    <n v="4.0999999999999996"/>
    <n v="3.9"/>
    <x v="4143"/>
  </r>
  <r>
    <x v="0"/>
    <s v="Compressor"/>
    <d v="2015-06-27T01:09:04"/>
    <x v="1"/>
    <d v="2015-06-27T01:06:45"/>
    <x v="27"/>
    <n v="5.6"/>
    <n v="6"/>
    <x v="4144"/>
  </r>
  <r>
    <x v="0"/>
    <s v="Compressor"/>
    <d v="2015-06-27T01:09:05"/>
    <x v="1"/>
    <d v="2015-06-27T01:06:45"/>
    <x v="27"/>
    <n v="4"/>
    <n v="3.1"/>
    <x v="4145"/>
  </r>
  <r>
    <x v="0"/>
    <s v="Compressor"/>
    <d v="2015-06-27T01:09:06"/>
    <x v="1"/>
    <d v="2015-06-27T01:06:45"/>
    <x v="27"/>
    <n v="4.0999999999999996"/>
    <n v="4.8"/>
    <x v="4146"/>
  </r>
  <r>
    <x v="0"/>
    <s v="Compressor"/>
    <d v="2015-06-27T01:09:07"/>
    <x v="1"/>
    <d v="2015-06-27T01:06:45"/>
    <x v="27"/>
    <n v="3.9"/>
    <n v="3.1"/>
    <x v="4147"/>
  </r>
  <r>
    <x v="0"/>
    <s v="Compressor"/>
    <d v="2015-06-27T01:09:08"/>
    <x v="1"/>
    <d v="2015-06-27T01:06:45"/>
    <x v="27"/>
    <n v="3.2"/>
    <n v="4.3"/>
    <x v="4148"/>
  </r>
  <r>
    <x v="0"/>
    <s v="Compressor"/>
    <d v="2015-06-27T01:09:09"/>
    <x v="1"/>
    <d v="2015-06-27T01:06:45"/>
    <x v="27"/>
    <n v="5.6"/>
    <n v="5.7"/>
    <x v="4149"/>
  </r>
  <r>
    <x v="0"/>
    <s v="Compressor"/>
    <d v="2015-06-27T01:09:10"/>
    <x v="1"/>
    <d v="2015-06-27T01:06:45"/>
    <x v="27"/>
    <n v="5"/>
    <n v="5.4"/>
    <x v="4150"/>
  </r>
  <r>
    <x v="0"/>
    <s v="Compressor"/>
    <d v="2015-06-27T01:09:11"/>
    <x v="1"/>
    <d v="2015-06-27T01:06:45"/>
    <x v="27"/>
    <n v="3.5"/>
    <n v="4.0999999999999996"/>
    <x v="4151"/>
  </r>
  <r>
    <x v="0"/>
    <s v="Compressor"/>
    <d v="2015-06-27T01:09:12"/>
    <x v="1"/>
    <d v="2015-06-27T01:06:45"/>
    <x v="27"/>
    <n v="4.3"/>
    <n v="4.0999999999999996"/>
    <x v="4152"/>
  </r>
  <r>
    <x v="0"/>
    <s v="Compressor"/>
    <d v="2015-06-27T01:09:13"/>
    <x v="1"/>
    <d v="2015-06-27T01:06:45"/>
    <x v="27"/>
    <n v="6"/>
    <n v="3.1"/>
    <x v="4153"/>
  </r>
  <r>
    <x v="0"/>
    <s v="Compressor"/>
    <d v="2015-06-27T01:09:14"/>
    <x v="1"/>
    <d v="2015-06-27T01:06:45"/>
    <x v="27"/>
    <n v="4.7"/>
    <n v="5.5"/>
    <x v="4154"/>
  </r>
  <r>
    <x v="0"/>
    <s v="Compressor"/>
    <d v="2015-06-27T01:09:15"/>
    <x v="1"/>
    <d v="2015-06-27T01:06:45"/>
    <x v="27"/>
    <n v="5.8"/>
    <n v="5.7"/>
    <x v="4155"/>
  </r>
  <r>
    <x v="0"/>
    <s v="Compressor"/>
    <d v="2015-06-27T01:09:16"/>
    <x v="1"/>
    <d v="2015-06-27T01:06:45"/>
    <x v="27"/>
    <n v="4.4000000000000004"/>
    <n v="4.5999999999999996"/>
    <x v="4156"/>
  </r>
  <r>
    <x v="0"/>
    <s v="Compressor"/>
    <d v="2015-06-27T01:09:17"/>
    <x v="1"/>
    <d v="2015-06-27T01:06:45"/>
    <x v="27"/>
    <n v="5.8"/>
    <n v="3.9"/>
    <x v="4157"/>
  </r>
  <r>
    <x v="0"/>
    <s v="Compressor"/>
    <d v="2015-06-27T01:09:18"/>
    <x v="1"/>
    <d v="2015-06-27T01:06:45"/>
    <x v="27"/>
    <n v="5.6"/>
    <n v="5.8"/>
    <x v="4158"/>
  </r>
  <r>
    <x v="0"/>
    <s v="Compressor"/>
    <d v="2015-06-27T01:09:19"/>
    <x v="1"/>
    <d v="2015-06-27T01:06:45"/>
    <x v="27"/>
    <n v="4.4000000000000004"/>
    <n v="4"/>
    <x v="4159"/>
  </r>
  <r>
    <x v="0"/>
    <s v="Compressor"/>
    <d v="2015-06-27T01:09:20"/>
    <x v="1"/>
    <d v="2015-06-27T01:06:45"/>
    <x v="27"/>
    <n v="5.3"/>
    <n v="3.8"/>
    <x v="4160"/>
  </r>
  <r>
    <x v="0"/>
    <s v="Compressor"/>
    <d v="2015-06-27T01:09:21"/>
    <x v="1"/>
    <d v="2015-06-27T01:06:45"/>
    <x v="27"/>
    <n v="3.4"/>
    <n v="4.2"/>
    <x v="4161"/>
  </r>
  <r>
    <x v="0"/>
    <s v="Compressor"/>
    <d v="2015-06-27T01:09:22"/>
    <x v="1"/>
    <d v="2015-06-27T01:06:45"/>
    <x v="27"/>
    <n v="3.5"/>
    <n v="5.4"/>
    <x v="4162"/>
  </r>
  <r>
    <x v="0"/>
    <s v="Compressor"/>
    <d v="2015-06-27T01:09:23"/>
    <x v="1"/>
    <d v="2015-06-27T01:06:45"/>
    <x v="27"/>
    <n v="5.4"/>
    <n v="3.5"/>
    <x v="4163"/>
  </r>
  <r>
    <x v="0"/>
    <s v="Compressor"/>
    <d v="2015-06-27T01:09:24"/>
    <x v="1"/>
    <d v="2015-06-27T01:06:45"/>
    <x v="27"/>
    <n v="5.6"/>
    <n v="5.8"/>
    <x v="4164"/>
  </r>
  <r>
    <x v="0"/>
    <s v="Compressor"/>
    <d v="2015-06-27T01:09:25"/>
    <x v="1"/>
    <d v="2015-06-27T01:06:45"/>
    <x v="27"/>
    <n v="6"/>
    <n v="4.8"/>
    <x v="4165"/>
  </r>
  <r>
    <x v="0"/>
    <s v="Compressor"/>
    <d v="2015-06-27T01:09:26"/>
    <x v="1"/>
    <d v="2015-06-27T01:06:45"/>
    <x v="27"/>
    <n v="3.5"/>
    <n v="5.7"/>
    <x v="4166"/>
  </r>
  <r>
    <x v="0"/>
    <s v="Compressor"/>
    <d v="2015-06-27T01:09:27"/>
    <x v="1"/>
    <d v="2015-06-27T01:06:45"/>
    <x v="27"/>
    <n v="4.4000000000000004"/>
    <n v="5"/>
    <x v="4167"/>
  </r>
  <r>
    <x v="0"/>
    <s v="Compressor"/>
    <d v="2015-06-27T01:09:28"/>
    <x v="1"/>
    <d v="2015-06-27T01:06:45"/>
    <x v="27"/>
    <n v="5.3"/>
    <n v="5.8"/>
    <x v="4168"/>
  </r>
  <r>
    <x v="0"/>
    <s v="Compressor"/>
    <d v="2015-06-27T01:09:29"/>
    <x v="1"/>
    <d v="2015-06-27T01:06:45"/>
    <x v="27"/>
    <n v="4.3"/>
    <n v="4.9000000000000004"/>
    <x v="4169"/>
  </r>
  <r>
    <x v="0"/>
    <s v="Compressor"/>
    <d v="2015-06-27T01:09:30"/>
    <x v="1"/>
    <d v="2015-06-27T01:06:45"/>
    <x v="27"/>
    <n v="3.7"/>
    <n v="4.5"/>
    <x v="4170"/>
  </r>
  <r>
    <x v="0"/>
    <s v="Compressor"/>
    <d v="2015-06-27T01:09:31"/>
    <x v="1"/>
    <d v="2015-06-27T01:06:45"/>
    <x v="27"/>
    <n v="5.9"/>
    <n v="4.8"/>
    <x v="4171"/>
  </r>
  <r>
    <x v="0"/>
    <s v="Compressor"/>
    <d v="2015-06-27T01:09:32"/>
    <x v="1"/>
    <d v="2015-06-27T01:06:45"/>
    <x v="27"/>
    <n v="5.7"/>
    <n v="4.8"/>
    <x v="4172"/>
  </r>
  <r>
    <x v="0"/>
    <s v="Compressor"/>
    <d v="2015-06-27T01:09:33"/>
    <x v="1"/>
    <d v="2015-06-27T01:06:45"/>
    <x v="27"/>
    <n v="4.0999999999999996"/>
    <n v="5.2"/>
    <x v="4173"/>
  </r>
  <r>
    <x v="0"/>
    <s v="Compressor"/>
    <d v="2015-06-27T01:09:34"/>
    <x v="1"/>
    <d v="2015-06-27T01:06:45"/>
    <x v="27"/>
    <n v="4.2"/>
    <n v="3.7"/>
    <x v="4174"/>
  </r>
  <r>
    <x v="0"/>
    <s v="Compressor"/>
    <d v="2015-06-27T01:09:35"/>
    <x v="1"/>
    <d v="2015-06-27T01:06:45"/>
    <x v="27"/>
    <n v="4.5999999999999996"/>
    <n v="4.0999999999999996"/>
    <x v="4175"/>
  </r>
  <r>
    <x v="0"/>
    <s v="Compressor"/>
    <d v="2015-06-27T01:09:36"/>
    <x v="1"/>
    <d v="2015-06-27T01:06:45"/>
    <x v="27"/>
    <n v="4"/>
    <n v="4.3"/>
    <x v="4176"/>
  </r>
  <r>
    <x v="0"/>
    <s v="Compressor"/>
    <d v="2015-06-27T01:09:37"/>
    <x v="1"/>
    <d v="2015-06-27T01:06:45"/>
    <x v="27"/>
    <n v="5.2"/>
    <n v="5.7"/>
    <x v="4177"/>
  </r>
  <r>
    <x v="0"/>
    <s v="Compressor"/>
    <d v="2015-06-27T01:09:38"/>
    <x v="1"/>
    <d v="2015-06-27T01:06:45"/>
    <x v="27"/>
    <n v="4.9000000000000004"/>
    <n v="3.8"/>
    <x v="4178"/>
  </r>
  <r>
    <x v="0"/>
    <s v="Compressor"/>
    <d v="2015-06-27T01:09:39"/>
    <x v="1"/>
    <d v="2015-06-27T01:06:45"/>
    <x v="27"/>
    <n v="4.5"/>
    <n v="5.5"/>
    <x v="4179"/>
  </r>
  <r>
    <x v="0"/>
    <s v="Compressor"/>
    <d v="2015-06-27T01:09:40"/>
    <x v="1"/>
    <d v="2015-06-27T01:06:45"/>
    <x v="27"/>
    <n v="4.4000000000000004"/>
    <n v="4.9000000000000004"/>
    <x v="4180"/>
  </r>
  <r>
    <x v="0"/>
    <s v="Compressor"/>
    <d v="2015-06-27T01:09:41"/>
    <x v="1"/>
    <d v="2015-06-27T01:06:45"/>
    <x v="27"/>
    <n v="4.7"/>
    <n v="5.2"/>
    <x v="4181"/>
  </r>
  <r>
    <x v="0"/>
    <s v="Compressor"/>
    <d v="2015-06-27T01:09:42"/>
    <x v="1"/>
    <d v="2015-06-27T01:06:45"/>
    <x v="27"/>
    <n v="3.5"/>
    <n v="3.6"/>
    <x v="4182"/>
  </r>
  <r>
    <x v="0"/>
    <s v="Compressor"/>
    <d v="2015-06-27T01:09:43"/>
    <x v="1"/>
    <d v="2015-06-27T01:06:45"/>
    <x v="27"/>
    <n v="4.8"/>
    <n v="4"/>
    <x v="4183"/>
  </r>
  <r>
    <x v="0"/>
    <s v="Compressor"/>
    <d v="2015-06-27T01:09:44"/>
    <x v="1"/>
    <d v="2015-06-27T01:06:45"/>
    <x v="27"/>
    <n v="3.4"/>
    <n v="3.9"/>
    <x v="4184"/>
  </r>
  <r>
    <x v="0"/>
    <s v="Compressor"/>
    <d v="2015-06-27T01:09:45"/>
    <x v="1"/>
    <d v="2015-06-27T01:06:45"/>
    <x v="27"/>
    <n v="3.6"/>
    <n v="4.4000000000000004"/>
    <x v="4185"/>
  </r>
  <r>
    <x v="0"/>
    <s v="Compressor"/>
    <d v="2015-06-27T01:09:46"/>
    <x v="1"/>
    <d v="2015-06-27T01:06:45"/>
    <x v="27"/>
    <n v="3.9"/>
    <n v="3.4"/>
    <x v="4186"/>
  </r>
  <r>
    <x v="0"/>
    <s v="Compressor"/>
    <d v="2015-06-27T01:09:47"/>
    <x v="1"/>
    <d v="2015-06-27T01:06:45"/>
    <x v="27"/>
    <n v="4.5"/>
    <n v="3.2"/>
    <x v="4187"/>
  </r>
  <r>
    <x v="0"/>
    <s v="Compressor"/>
    <d v="2015-06-27T01:09:48"/>
    <x v="1"/>
    <d v="2015-06-27T01:06:45"/>
    <x v="27"/>
    <n v="5.0999999999999996"/>
    <n v="5"/>
    <x v="4188"/>
  </r>
  <r>
    <x v="0"/>
    <s v="Compressor"/>
    <d v="2015-06-27T01:09:49"/>
    <x v="1"/>
    <d v="2015-06-27T01:06:45"/>
    <x v="27"/>
    <n v="3.6"/>
    <n v="3.7"/>
    <x v="4189"/>
  </r>
  <r>
    <x v="0"/>
    <s v="Compressor"/>
    <d v="2015-06-27T01:09:50"/>
    <x v="1"/>
    <d v="2015-06-27T01:06:45"/>
    <x v="27"/>
    <n v="4.5"/>
    <n v="3.2"/>
    <x v="4190"/>
  </r>
  <r>
    <x v="0"/>
    <s v="Compressor"/>
    <d v="2015-06-27T01:09:51"/>
    <x v="1"/>
    <d v="2015-06-27T01:06:45"/>
    <x v="27"/>
    <n v="4.8"/>
    <n v="3.3"/>
    <x v="4191"/>
  </r>
  <r>
    <x v="0"/>
    <s v="Compressor"/>
    <d v="2015-06-27T01:09:52"/>
    <x v="1"/>
    <d v="2015-06-27T01:06:45"/>
    <x v="27"/>
    <n v="5.8"/>
    <n v="5.2"/>
    <x v="4192"/>
  </r>
  <r>
    <x v="0"/>
    <s v="Compressor"/>
    <d v="2015-06-27T01:09:53"/>
    <x v="1"/>
    <d v="2015-06-27T01:06:45"/>
    <x v="27"/>
    <n v="5.0999999999999996"/>
    <n v="5.9"/>
    <x v="4193"/>
  </r>
  <r>
    <x v="0"/>
    <s v="Compressor"/>
    <d v="2015-06-27T01:09:54"/>
    <x v="1"/>
    <d v="2015-06-27T01:06:45"/>
    <x v="27"/>
    <n v="4.9000000000000004"/>
    <n v="4.9000000000000004"/>
    <x v="4194"/>
  </r>
  <r>
    <x v="0"/>
    <s v="Compressor"/>
    <d v="2015-06-27T01:09:55"/>
    <x v="1"/>
    <d v="2015-06-27T01:06:45"/>
    <x v="27"/>
    <n v="5.8"/>
    <n v="3.4"/>
    <x v="4195"/>
  </r>
  <r>
    <x v="0"/>
    <s v="Compressor"/>
    <d v="2015-06-27T01:09:56"/>
    <x v="1"/>
    <d v="2015-06-27T01:06:45"/>
    <x v="27"/>
    <n v="5.0999999999999996"/>
    <n v="3"/>
    <x v="4196"/>
  </r>
  <r>
    <x v="0"/>
    <s v="Compressor"/>
    <d v="2015-06-27T01:09:57"/>
    <x v="1"/>
    <d v="2015-06-27T01:06:45"/>
    <x v="27"/>
    <n v="4.8"/>
    <n v="3.4"/>
    <x v="4197"/>
  </r>
  <r>
    <x v="0"/>
    <s v="Compressor"/>
    <d v="2015-06-27T01:09:58"/>
    <x v="1"/>
    <d v="2015-06-27T01:06:45"/>
    <x v="27"/>
    <n v="4.4000000000000004"/>
    <n v="5.9"/>
    <x v="4198"/>
  </r>
  <r>
    <x v="0"/>
    <s v="Compressor"/>
    <d v="2015-06-27T01:09:59"/>
    <x v="1"/>
    <d v="2015-06-27T01:06:45"/>
    <x v="27"/>
    <n v="5.6"/>
    <n v="3.5"/>
    <x v="4199"/>
  </r>
  <r>
    <x v="0"/>
    <s v="Compressor"/>
    <d v="2015-06-27T01:10:00"/>
    <x v="1"/>
    <d v="2015-06-27T01:06:45"/>
    <x v="27"/>
    <n v="3.4"/>
    <n v="5.0999999999999996"/>
    <x v="4200"/>
  </r>
  <r>
    <x v="0"/>
    <s v="Compressor"/>
    <d v="2015-06-27T01:10:01"/>
    <x v="1"/>
    <d v="2015-06-27T01:06:45"/>
    <x v="27"/>
    <n v="5.3"/>
    <n v="3.2"/>
    <x v="4201"/>
  </r>
  <r>
    <x v="0"/>
    <s v="Compressor"/>
    <d v="2015-06-27T01:10:02"/>
    <x v="1"/>
    <d v="2015-06-27T01:06:45"/>
    <x v="27"/>
    <n v="3"/>
    <n v="5.8"/>
    <x v="4202"/>
  </r>
  <r>
    <x v="0"/>
    <s v="Compressor"/>
    <d v="2015-06-27T01:10:03"/>
    <x v="1"/>
    <d v="2015-06-27T01:06:45"/>
    <x v="27"/>
    <n v="4.8"/>
    <n v="5"/>
    <x v="4203"/>
  </r>
  <r>
    <x v="0"/>
    <s v="Compressor"/>
    <d v="2015-06-27T01:10:04"/>
    <x v="1"/>
    <d v="2015-06-27T01:06:45"/>
    <x v="27"/>
    <n v="4.0999999999999996"/>
    <n v="5"/>
    <x v="4204"/>
  </r>
  <r>
    <x v="0"/>
    <s v="Compressor"/>
    <d v="2015-06-27T01:10:05"/>
    <x v="1"/>
    <d v="2015-06-27T01:06:45"/>
    <x v="27"/>
    <n v="5.0999999999999996"/>
    <n v="4"/>
    <x v="4205"/>
  </r>
  <r>
    <x v="0"/>
    <s v="Compressor"/>
    <d v="2015-06-27T01:10:06"/>
    <x v="1"/>
    <d v="2015-06-27T01:06:45"/>
    <x v="27"/>
    <n v="4.2"/>
    <n v="3.5"/>
    <x v="4206"/>
  </r>
  <r>
    <x v="0"/>
    <s v="Compressor"/>
    <d v="2015-06-27T01:10:07"/>
    <x v="1"/>
    <d v="2015-06-27T01:06:45"/>
    <x v="27"/>
    <n v="4.8"/>
    <n v="3"/>
    <x v="4207"/>
  </r>
  <r>
    <x v="0"/>
    <s v="Compressor"/>
    <d v="2015-06-27T01:10:08"/>
    <x v="1"/>
    <d v="2015-06-27T01:06:45"/>
    <x v="27"/>
    <n v="5.6"/>
    <n v="4.5999999999999996"/>
    <x v="4208"/>
  </r>
  <r>
    <x v="0"/>
    <s v="Compressor"/>
    <d v="2015-06-27T01:10:09"/>
    <x v="1"/>
    <d v="2015-06-27T01:06:45"/>
    <x v="27"/>
    <n v="5.2"/>
    <n v="4.3"/>
    <x v="4209"/>
  </r>
  <r>
    <x v="0"/>
    <s v="Compressor"/>
    <d v="2015-06-27T01:10:10"/>
    <x v="1"/>
    <d v="2015-06-27T01:06:45"/>
    <x v="27"/>
    <n v="5.4"/>
    <n v="5.8"/>
    <x v="4210"/>
  </r>
  <r>
    <x v="0"/>
    <s v="Compressor"/>
    <d v="2015-06-27T01:10:11"/>
    <x v="1"/>
    <d v="2015-06-27T01:06:45"/>
    <x v="27"/>
    <n v="4.8"/>
    <n v="5.7"/>
    <x v="4211"/>
  </r>
  <r>
    <x v="0"/>
    <s v="Compressor"/>
    <d v="2015-06-27T01:10:12"/>
    <x v="1"/>
    <d v="2015-06-27T01:06:45"/>
    <x v="27"/>
    <n v="3.9"/>
    <n v="3.5"/>
    <x v="4212"/>
  </r>
  <r>
    <x v="0"/>
    <s v="Compressor"/>
    <d v="2015-06-27T01:10:13"/>
    <x v="1"/>
    <d v="2015-06-27T01:06:45"/>
    <x v="27"/>
    <n v="4.3"/>
    <n v="4.4000000000000004"/>
    <x v="4213"/>
  </r>
  <r>
    <x v="0"/>
    <s v="Compressor"/>
    <d v="2015-06-27T01:10:14"/>
    <x v="1"/>
    <d v="2015-06-27T01:06:45"/>
    <x v="27"/>
    <n v="4.9000000000000004"/>
    <n v="5.6"/>
    <x v="4214"/>
  </r>
  <r>
    <x v="0"/>
    <s v="Compressor"/>
    <d v="2015-06-27T01:10:15"/>
    <x v="1"/>
    <d v="2015-06-27T01:06:45"/>
    <x v="27"/>
    <n v="5.7"/>
    <n v="5.3"/>
    <x v="4215"/>
  </r>
  <r>
    <x v="0"/>
    <s v="Compressor"/>
    <d v="2015-06-27T01:10:16"/>
    <x v="1"/>
    <d v="2015-06-27T01:06:45"/>
    <x v="27"/>
    <n v="3.4"/>
    <n v="5.9"/>
    <x v="4216"/>
  </r>
  <r>
    <x v="0"/>
    <s v="Compressor"/>
    <d v="2015-06-27T01:10:17"/>
    <x v="1"/>
    <d v="2015-06-27T01:06:45"/>
    <x v="27"/>
    <n v="4.9000000000000004"/>
    <n v="3.3"/>
    <x v="4217"/>
  </r>
  <r>
    <x v="0"/>
    <s v="Compressor"/>
    <d v="2015-06-27T01:10:18"/>
    <x v="1"/>
    <d v="2015-06-27T01:06:45"/>
    <x v="27"/>
    <n v="5.8"/>
    <n v="5.7"/>
    <x v="4218"/>
  </r>
  <r>
    <x v="0"/>
    <s v="Compressor"/>
    <d v="2015-06-27T01:10:19"/>
    <x v="1"/>
    <d v="2015-06-27T01:06:45"/>
    <x v="27"/>
    <n v="6"/>
    <n v="5.0999999999999996"/>
    <x v="4219"/>
  </r>
  <r>
    <x v="0"/>
    <s v="Compressor"/>
    <d v="2015-06-27T01:10:20"/>
    <x v="1"/>
    <d v="2015-06-27T01:06:45"/>
    <x v="27"/>
    <n v="5.9"/>
    <n v="5.5"/>
    <x v="4220"/>
  </r>
  <r>
    <x v="0"/>
    <s v="Compressor"/>
    <d v="2015-06-27T01:10:21"/>
    <x v="1"/>
    <d v="2015-06-27T01:06:45"/>
    <x v="27"/>
    <n v="3.1"/>
    <n v="4"/>
    <x v="4221"/>
  </r>
  <r>
    <x v="0"/>
    <s v="Compressor"/>
    <d v="2015-06-27T01:10:22"/>
    <x v="1"/>
    <d v="2015-06-27T01:06:45"/>
    <x v="27"/>
    <n v="3.1"/>
    <n v="5.8"/>
    <x v="4222"/>
  </r>
  <r>
    <x v="0"/>
    <s v="Compressor"/>
    <d v="2015-06-27T01:10:23"/>
    <x v="1"/>
    <d v="2015-06-27T01:06:45"/>
    <x v="27"/>
    <n v="5.9"/>
    <n v="3.9"/>
    <x v="4223"/>
  </r>
  <r>
    <x v="0"/>
    <s v="Compressor"/>
    <d v="2015-06-27T01:10:24"/>
    <x v="1"/>
    <d v="2015-06-27T01:06:45"/>
    <x v="27"/>
    <n v="5.0999999999999996"/>
    <n v="4.3"/>
    <x v="4224"/>
  </r>
  <r>
    <x v="0"/>
    <s v="Compressor"/>
    <d v="2015-06-27T01:10:25"/>
    <x v="1"/>
    <d v="2015-06-27T01:06:45"/>
    <x v="27"/>
    <n v="3.8"/>
    <n v="3.6"/>
    <x v="4225"/>
  </r>
  <r>
    <x v="0"/>
    <s v="Compressor"/>
    <d v="2015-06-27T01:10:26"/>
    <x v="1"/>
    <d v="2015-06-27T01:06:45"/>
    <x v="27"/>
    <n v="4.2"/>
    <n v="5.7"/>
    <x v="4226"/>
  </r>
  <r>
    <x v="0"/>
    <s v="Compressor"/>
    <d v="2015-06-27T01:10:27"/>
    <x v="1"/>
    <d v="2015-06-27T01:06:45"/>
    <x v="27"/>
    <n v="4.9000000000000004"/>
    <n v="3.4"/>
    <x v="4227"/>
  </r>
  <r>
    <x v="0"/>
    <s v="Compressor"/>
    <d v="2015-06-27T01:10:28"/>
    <x v="1"/>
    <d v="2015-06-27T01:06:45"/>
    <x v="27"/>
    <n v="4.4000000000000004"/>
    <n v="4.9000000000000004"/>
    <x v="4228"/>
  </r>
  <r>
    <x v="0"/>
    <s v="Compressor"/>
    <d v="2015-06-27T01:10:29"/>
    <x v="1"/>
    <d v="2015-06-27T01:06:45"/>
    <x v="27"/>
    <n v="4.9000000000000004"/>
    <n v="5.0999999999999996"/>
    <x v="4229"/>
  </r>
  <r>
    <x v="0"/>
    <s v="Compressor"/>
    <d v="2015-06-27T01:10:30"/>
    <x v="1"/>
    <d v="2015-06-27T01:06:45"/>
    <x v="27"/>
    <n v="5.7"/>
    <n v="3"/>
    <x v="4230"/>
  </r>
  <r>
    <x v="0"/>
    <s v="Compressor"/>
    <d v="2015-06-27T01:10:31"/>
    <x v="1"/>
    <d v="2015-06-27T01:06:45"/>
    <x v="27"/>
    <n v="3.4"/>
    <n v="5.3"/>
    <x v="4231"/>
  </r>
  <r>
    <x v="0"/>
    <s v="Compressor"/>
    <d v="2015-06-27T01:10:32"/>
    <x v="1"/>
    <d v="2015-06-27T01:06:45"/>
    <x v="27"/>
    <n v="4"/>
    <n v="5.0999999999999996"/>
    <x v="4232"/>
  </r>
  <r>
    <x v="0"/>
    <s v="Compressor"/>
    <d v="2015-06-27T01:10:33"/>
    <x v="1"/>
    <d v="2015-06-27T01:06:45"/>
    <x v="27"/>
    <n v="3.3"/>
    <n v="3"/>
    <x v="4233"/>
  </r>
  <r>
    <x v="0"/>
    <s v="Compressor"/>
    <d v="2015-06-27T01:10:34"/>
    <x v="1"/>
    <d v="2015-06-27T01:06:45"/>
    <x v="27"/>
    <n v="3"/>
    <n v="5.8"/>
    <x v="4234"/>
  </r>
  <r>
    <x v="0"/>
    <s v="Compressor"/>
    <d v="2015-06-27T01:10:35"/>
    <x v="1"/>
    <d v="2015-06-27T01:06:45"/>
    <x v="27"/>
    <n v="5.7"/>
    <n v="3.3"/>
    <x v="4235"/>
  </r>
  <r>
    <x v="0"/>
    <s v="Compressor"/>
    <d v="2015-06-27T01:10:36"/>
    <x v="1"/>
    <d v="2015-06-27T01:06:45"/>
    <x v="27"/>
    <n v="4.5"/>
    <n v="3.2"/>
    <x v="4236"/>
  </r>
  <r>
    <x v="0"/>
    <s v="Compressor"/>
    <d v="2015-06-27T01:10:37"/>
    <x v="1"/>
    <d v="2015-06-27T01:06:45"/>
    <x v="27"/>
    <n v="5.7"/>
    <n v="3.7"/>
    <x v="4237"/>
  </r>
  <r>
    <x v="0"/>
    <s v="Compressor"/>
    <d v="2015-06-27T01:10:38"/>
    <x v="1"/>
    <d v="2015-06-27T01:06:45"/>
    <x v="27"/>
    <n v="5.6"/>
    <n v="4"/>
    <x v="4238"/>
  </r>
  <r>
    <x v="0"/>
    <s v="Compressor"/>
    <d v="2015-06-27T01:10:39"/>
    <x v="1"/>
    <d v="2015-06-27T01:06:45"/>
    <x v="27"/>
    <n v="4"/>
    <n v="4.7"/>
    <x v="4239"/>
  </r>
  <r>
    <x v="0"/>
    <s v="Compressor"/>
    <d v="2015-06-27T01:10:40"/>
    <x v="1"/>
    <d v="2015-06-27T01:06:45"/>
    <x v="27"/>
    <n v="5.3"/>
    <n v="4.2"/>
    <x v="4240"/>
  </r>
  <r>
    <x v="0"/>
    <s v="Compressor"/>
    <d v="2015-06-27T01:10:41"/>
    <x v="1"/>
    <d v="2015-06-27T01:06:45"/>
    <x v="27"/>
    <n v="3.3"/>
    <n v="3.3"/>
    <x v="4241"/>
  </r>
  <r>
    <x v="0"/>
    <s v="Compressor"/>
    <d v="2015-06-27T01:10:42"/>
    <x v="1"/>
    <d v="2015-06-27T01:06:45"/>
    <x v="27"/>
    <n v="6"/>
    <n v="4.5999999999999996"/>
    <x v="4242"/>
  </r>
  <r>
    <x v="0"/>
    <s v="Compressor"/>
    <d v="2015-06-27T01:10:43"/>
    <x v="1"/>
    <d v="2015-06-27T01:06:45"/>
    <x v="27"/>
    <n v="4"/>
    <n v="3.2"/>
    <x v="4243"/>
  </r>
  <r>
    <x v="0"/>
    <s v="Compressor"/>
    <d v="2015-06-27T01:10:44"/>
    <x v="1"/>
    <d v="2015-06-27T01:06:45"/>
    <x v="27"/>
    <n v="3.2"/>
    <n v="5.5"/>
    <x v="4244"/>
  </r>
  <r>
    <x v="0"/>
    <s v="Compressor"/>
    <d v="2015-06-27T01:10:45"/>
    <x v="1"/>
    <d v="2015-06-27T01:06:45"/>
    <x v="27"/>
    <n v="4.5"/>
    <n v="3.2"/>
    <x v="4245"/>
  </r>
  <r>
    <x v="0"/>
    <s v="Compressor"/>
    <d v="2015-06-27T01:10:46"/>
    <x v="1"/>
    <d v="2015-06-27T01:06:45"/>
    <x v="27"/>
    <n v="5.3"/>
    <n v="5.8"/>
    <x v="4246"/>
  </r>
  <r>
    <x v="0"/>
    <s v="Compressor"/>
    <d v="2015-06-27T01:10:47"/>
    <x v="1"/>
    <d v="2015-06-27T01:06:45"/>
    <x v="27"/>
    <n v="3.5"/>
    <n v="5.5"/>
    <x v="4247"/>
  </r>
  <r>
    <x v="0"/>
    <s v="Compressor"/>
    <d v="2015-06-27T01:10:48"/>
    <x v="1"/>
    <d v="2015-06-27T01:06:45"/>
    <x v="27"/>
    <n v="4.2"/>
    <n v="3.8"/>
    <x v="4248"/>
  </r>
  <r>
    <x v="0"/>
    <s v="Compressor"/>
    <d v="2015-06-27T01:10:49"/>
    <x v="1"/>
    <d v="2015-06-27T01:06:45"/>
    <x v="27"/>
    <n v="3"/>
    <n v="4.9000000000000004"/>
    <x v="4249"/>
  </r>
  <r>
    <x v="0"/>
    <s v="Compressor"/>
    <d v="2015-06-27T01:10:50"/>
    <x v="1"/>
    <d v="2015-06-27T01:06:45"/>
    <x v="27"/>
    <n v="5.4"/>
    <n v="4.4000000000000004"/>
    <x v="4250"/>
  </r>
  <r>
    <x v="0"/>
    <s v="Compressor"/>
    <d v="2015-06-27T01:10:51"/>
    <x v="1"/>
    <d v="2015-06-27T01:06:45"/>
    <x v="27"/>
    <n v="4.4000000000000004"/>
    <n v="5.6"/>
    <x v="4251"/>
  </r>
  <r>
    <x v="0"/>
    <s v="Compressor"/>
    <d v="2015-06-27T01:10:52"/>
    <x v="1"/>
    <d v="2015-06-27T01:06:45"/>
    <x v="27"/>
    <n v="4.3"/>
    <n v="6"/>
    <x v="4252"/>
  </r>
  <r>
    <x v="0"/>
    <s v="Compressor"/>
    <d v="2015-06-27T01:10:53"/>
    <x v="1"/>
    <d v="2015-06-27T01:06:45"/>
    <x v="27"/>
    <n v="3.9"/>
    <n v="4.0999999999999996"/>
    <x v="4253"/>
  </r>
  <r>
    <x v="0"/>
    <s v="Compressor"/>
    <d v="2015-06-27T01:10:54"/>
    <x v="1"/>
    <d v="2015-06-27T01:06:45"/>
    <x v="27"/>
    <n v="5.3"/>
    <n v="5.5"/>
    <x v="4254"/>
  </r>
  <r>
    <x v="0"/>
    <s v="Compressor"/>
    <d v="2015-06-27T01:10:55"/>
    <x v="1"/>
    <d v="2015-06-27T01:06:45"/>
    <x v="27"/>
    <n v="3.7"/>
    <n v="4"/>
    <x v="4255"/>
  </r>
  <r>
    <x v="0"/>
    <s v="Compressor"/>
    <d v="2015-06-27T01:10:56"/>
    <x v="1"/>
    <d v="2015-06-27T01:06:45"/>
    <x v="27"/>
    <n v="4.5"/>
    <n v="5.9"/>
    <x v="4256"/>
  </r>
  <r>
    <x v="0"/>
    <s v="Compressor"/>
    <d v="2015-06-27T01:10:57"/>
    <x v="1"/>
    <d v="2015-06-27T01:06:45"/>
    <x v="27"/>
    <n v="3.4"/>
    <n v="3.2"/>
    <x v="4257"/>
  </r>
  <r>
    <x v="0"/>
    <s v="Compressor"/>
    <d v="2015-06-27T01:10:58"/>
    <x v="1"/>
    <d v="2015-06-27T01:06:45"/>
    <x v="27"/>
    <n v="3.3"/>
    <n v="4.5"/>
    <x v="4258"/>
  </r>
  <r>
    <x v="0"/>
    <s v="Compressor"/>
    <d v="2015-06-27T01:10:59"/>
    <x v="1"/>
    <d v="2015-06-27T01:06:45"/>
    <x v="27"/>
    <n v="3.8"/>
    <n v="4.2"/>
    <x v="4259"/>
  </r>
  <r>
    <x v="0"/>
    <s v="Compressor"/>
    <d v="2015-06-27T01:11:00"/>
    <x v="1"/>
    <d v="2015-06-27T01:06:45"/>
    <x v="27"/>
    <n v="3.6"/>
    <n v="3.9"/>
    <x v="4260"/>
  </r>
  <r>
    <x v="0"/>
    <s v="Compressor"/>
    <d v="2015-06-27T01:11:01"/>
    <x v="1"/>
    <d v="2015-06-27T01:06:45"/>
    <x v="27"/>
    <n v="4.4000000000000004"/>
    <n v="4.3"/>
    <x v="4261"/>
  </r>
  <r>
    <x v="0"/>
    <s v="Compressor"/>
    <d v="2015-06-27T01:11:02"/>
    <x v="1"/>
    <d v="2015-06-27T01:06:45"/>
    <x v="27"/>
    <n v="5.5"/>
    <n v="4.5"/>
    <x v="4262"/>
  </r>
  <r>
    <x v="0"/>
    <s v="Compressor"/>
    <d v="2015-06-27T01:11:03"/>
    <x v="1"/>
    <d v="2015-06-27T01:06:45"/>
    <x v="27"/>
    <n v="3.4"/>
    <n v="6"/>
    <x v="4263"/>
  </r>
  <r>
    <x v="0"/>
    <s v="Compressor"/>
    <d v="2015-06-27T01:11:04"/>
    <x v="1"/>
    <d v="2015-06-27T01:06:45"/>
    <x v="27"/>
    <n v="3.9"/>
    <n v="5.9"/>
    <x v="4264"/>
  </r>
  <r>
    <x v="0"/>
    <s v="Compressor"/>
    <d v="2015-06-27T01:11:05"/>
    <x v="1"/>
    <d v="2015-06-27T01:06:45"/>
    <x v="27"/>
    <n v="4.5"/>
    <n v="4.8"/>
    <x v="4265"/>
  </r>
  <r>
    <x v="0"/>
    <s v="Compressor"/>
    <d v="2015-06-27T01:11:06"/>
    <x v="1"/>
    <d v="2015-06-27T01:06:45"/>
    <x v="27"/>
    <n v="5"/>
    <n v="5.4"/>
    <x v="4266"/>
  </r>
  <r>
    <x v="0"/>
    <s v="Compressor"/>
    <d v="2015-06-27T01:11:07"/>
    <x v="1"/>
    <d v="2015-06-27T01:06:45"/>
    <x v="27"/>
    <n v="3.7"/>
    <n v="5.7"/>
    <x v="4267"/>
  </r>
  <r>
    <x v="0"/>
    <s v="Compressor"/>
    <d v="2015-06-27T01:11:08"/>
    <x v="1"/>
    <d v="2015-06-27T01:06:45"/>
    <x v="27"/>
    <n v="3.6"/>
    <n v="5.7"/>
    <x v="4268"/>
  </r>
  <r>
    <x v="0"/>
    <s v="Compressor"/>
    <d v="2015-06-27T01:11:09"/>
    <x v="1"/>
    <d v="2015-06-27T01:06:45"/>
    <x v="27"/>
    <n v="5.9"/>
    <n v="4.8"/>
    <x v="4269"/>
  </r>
  <r>
    <x v="0"/>
    <s v="Compressor"/>
    <d v="2015-06-27T01:11:10"/>
    <x v="1"/>
    <d v="2015-06-27T01:06:45"/>
    <x v="27"/>
    <n v="3.8"/>
    <n v="5.9"/>
    <x v="4270"/>
  </r>
  <r>
    <x v="0"/>
    <s v="Compressor"/>
    <d v="2015-06-27T01:11:11"/>
    <x v="1"/>
    <d v="2015-06-27T01:06:45"/>
    <x v="27"/>
    <n v="3.4"/>
    <n v="5.5"/>
    <x v="4271"/>
  </r>
  <r>
    <x v="0"/>
    <s v="Compressor"/>
    <d v="2015-06-27T01:11:12"/>
    <x v="1"/>
    <d v="2015-06-27T01:06:45"/>
    <x v="27"/>
    <n v="4.2"/>
    <n v="5.7"/>
    <x v="4272"/>
  </r>
  <r>
    <x v="0"/>
    <s v="Compressor"/>
    <d v="2015-06-27T01:11:13"/>
    <x v="1"/>
    <d v="2015-06-27T01:06:45"/>
    <x v="27"/>
    <n v="3.2"/>
    <n v="4.5"/>
    <x v="4273"/>
  </r>
  <r>
    <x v="0"/>
    <s v="Compressor"/>
    <d v="2015-06-27T01:11:14"/>
    <x v="1"/>
    <d v="2015-06-27T01:06:45"/>
    <x v="27"/>
    <n v="3.7"/>
    <n v="5.8"/>
    <x v="4274"/>
  </r>
  <r>
    <x v="0"/>
    <s v="Compressor"/>
    <d v="2015-06-27T01:11:15"/>
    <x v="1"/>
    <d v="2015-06-27T01:06:45"/>
    <x v="27"/>
    <n v="4.2"/>
    <n v="4.7"/>
    <x v="4275"/>
  </r>
  <r>
    <x v="0"/>
    <s v="Compressor"/>
    <d v="2015-06-27T01:11:16"/>
    <x v="1"/>
    <d v="2015-06-27T01:06:45"/>
    <x v="27"/>
    <n v="4.0999999999999996"/>
    <n v="5"/>
    <x v="4276"/>
  </r>
  <r>
    <x v="0"/>
    <s v="Compressor"/>
    <d v="2015-06-27T01:11:17"/>
    <x v="1"/>
    <d v="2015-06-27T01:06:45"/>
    <x v="27"/>
    <n v="4.4000000000000004"/>
    <n v="5.6"/>
    <x v="4277"/>
  </r>
  <r>
    <x v="0"/>
    <s v="Compressor"/>
    <d v="2015-06-27T01:11:18"/>
    <x v="1"/>
    <d v="2015-06-27T01:06:45"/>
    <x v="27"/>
    <n v="4.9000000000000004"/>
    <n v="3.6"/>
    <x v="4278"/>
  </r>
  <r>
    <x v="0"/>
    <s v="Compressor"/>
    <d v="2015-06-27T01:11:19"/>
    <x v="1"/>
    <d v="2015-06-27T01:06:45"/>
    <x v="27"/>
    <n v="5.8"/>
    <n v="5.5"/>
    <x v="4279"/>
  </r>
  <r>
    <x v="0"/>
    <s v="Compressor"/>
    <d v="2015-06-27T01:11:20"/>
    <x v="1"/>
    <d v="2015-06-27T01:06:45"/>
    <x v="27"/>
    <n v="4.5"/>
    <n v="4.5"/>
    <x v="4280"/>
  </r>
  <r>
    <x v="0"/>
    <s v="Compressor"/>
    <d v="2015-06-27T01:11:21"/>
    <x v="1"/>
    <d v="2015-06-27T01:06:45"/>
    <x v="27"/>
    <n v="5.7"/>
    <n v="3.6"/>
    <x v="4281"/>
  </r>
  <r>
    <x v="0"/>
    <s v="Compressor"/>
    <d v="2015-06-27T01:11:22"/>
    <x v="1"/>
    <d v="2015-06-27T01:06:45"/>
    <x v="27"/>
    <n v="5.6"/>
    <n v="4.7"/>
    <x v="4282"/>
  </r>
  <r>
    <x v="0"/>
    <s v="Compressor"/>
    <d v="2015-06-27T01:11:23"/>
    <x v="1"/>
    <d v="2015-06-27T01:06:45"/>
    <x v="27"/>
    <n v="3.9"/>
    <n v="5.2"/>
    <x v="4283"/>
  </r>
  <r>
    <x v="0"/>
    <s v="Compressor"/>
    <d v="2015-06-27T01:11:24"/>
    <x v="1"/>
    <d v="2015-06-27T01:06:45"/>
    <x v="27"/>
    <n v="3"/>
    <n v="4.9000000000000004"/>
    <x v="4284"/>
  </r>
  <r>
    <x v="0"/>
    <s v="Compressor"/>
    <d v="2015-06-27T01:11:25"/>
    <x v="1"/>
    <d v="2015-06-27T01:06:45"/>
    <x v="27"/>
    <n v="3.5"/>
    <n v="3.2"/>
    <x v="4285"/>
  </r>
  <r>
    <x v="0"/>
    <s v="Compressor"/>
    <d v="2015-06-27T01:11:26"/>
    <x v="1"/>
    <d v="2015-06-27T01:06:45"/>
    <x v="27"/>
    <n v="3.3"/>
    <n v="3.4"/>
    <x v="4286"/>
  </r>
  <r>
    <x v="0"/>
    <s v="Compressor"/>
    <d v="2015-06-27T01:11:27"/>
    <x v="1"/>
    <d v="2015-06-27T01:06:45"/>
    <x v="27"/>
    <n v="5.8"/>
    <n v="4.0999999999999996"/>
    <x v="4287"/>
  </r>
  <r>
    <x v="0"/>
    <s v="Compressor"/>
    <d v="2015-06-27T01:11:28"/>
    <x v="1"/>
    <d v="2015-06-27T01:06:45"/>
    <x v="27"/>
    <n v="4.5"/>
    <n v="5.0999999999999996"/>
    <x v="4288"/>
  </r>
  <r>
    <x v="0"/>
    <s v="Compressor"/>
    <d v="2015-06-27T01:11:29"/>
    <x v="1"/>
    <d v="2015-06-27T01:06:45"/>
    <x v="27"/>
    <n v="4.2"/>
    <n v="4.9000000000000004"/>
    <x v="4289"/>
  </r>
  <r>
    <x v="0"/>
    <s v="Compressor"/>
    <d v="2015-06-27T01:11:30"/>
    <x v="1"/>
    <d v="2015-06-27T01:06:45"/>
    <x v="27"/>
    <n v="3.2"/>
    <n v="5.8"/>
    <x v="4290"/>
  </r>
  <r>
    <x v="0"/>
    <s v="Compressor"/>
    <d v="2015-06-27T01:11:31"/>
    <x v="1"/>
    <d v="2015-06-27T01:06:45"/>
    <x v="27"/>
    <n v="5.3"/>
    <n v="3.4"/>
    <x v="4291"/>
  </r>
  <r>
    <x v="0"/>
    <s v="Compressor"/>
    <d v="2015-06-27T01:11:32"/>
    <x v="1"/>
    <d v="2015-06-27T01:06:45"/>
    <x v="27"/>
    <n v="3.3"/>
    <n v="3.4"/>
    <x v="4292"/>
  </r>
  <r>
    <x v="0"/>
    <s v="Compressor"/>
    <d v="2015-06-27T01:11:33"/>
    <x v="1"/>
    <d v="2015-06-27T01:06:45"/>
    <x v="27"/>
    <n v="4.5999999999999996"/>
    <n v="5.2"/>
    <x v="4293"/>
  </r>
  <r>
    <x v="0"/>
    <s v="Compressor"/>
    <d v="2015-06-27T01:11:34"/>
    <x v="1"/>
    <d v="2015-06-27T01:06:45"/>
    <x v="27"/>
    <n v="5.8"/>
    <n v="3.3"/>
    <x v="4294"/>
  </r>
  <r>
    <x v="0"/>
    <s v="Compressor"/>
    <d v="2015-06-27T01:11:35"/>
    <x v="1"/>
    <d v="2015-06-27T01:06:45"/>
    <x v="27"/>
    <n v="5.5"/>
    <n v="5.2"/>
    <x v="4295"/>
  </r>
  <r>
    <x v="0"/>
    <s v="Compressor"/>
    <d v="2015-06-27T01:11:36"/>
    <x v="1"/>
    <d v="2015-06-27T01:06:45"/>
    <x v="27"/>
    <n v="3.6"/>
    <n v="4.8"/>
    <x v="4296"/>
  </r>
  <r>
    <x v="0"/>
    <s v="Compressor"/>
    <d v="2015-06-27T01:11:37"/>
    <x v="1"/>
    <d v="2015-06-27T01:06:45"/>
    <x v="27"/>
    <n v="3.8"/>
    <n v="5.5"/>
    <x v="4297"/>
  </r>
  <r>
    <x v="0"/>
    <s v="Compressor"/>
    <d v="2015-06-27T01:11:38"/>
    <x v="1"/>
    <d v="2015-06-27T01:06:45"/>
    <x v="27"/>
    <n v="3.9"/>
    <n v="5.2"/>
    <x v="4298"/>
  </r>
  <r>
    <x v="0"/>
    <s v="Compressor"/>
    <d v="2015-06-27T01:11:39"/>
    <x v="1"/>
    <d v="2015-06-27T01:06:45"/>
    <x v="27"/>
    <n v="3.3"/>
    <n v="5.3"/>
    <x v="4299"/>
  </r>
  <r>
    <x v="0"/>
    <s v="Compressor"/>
    <d v="2015-06-27T01:11:40"/>
    <x v="1"/>
    <d v="2015-06-27T01:06:45"/>
    <x v="27"/>
    <n v="4.8"/>
    <n v="5.8"/>
    <x v="4300"/>
  </r>
  <r>
    <x v="0"/>
    <s v="Compressor"/>
    <d v="2015-06-27T01:11:41"/>
    <x v="1"/>
    <d v="2015-06-27T01:06:45"/>
    <x v="27"/>
    <n v="3.7"/>
    <n v="4.9000000000000004"/>
    <x v="4301"/>
  </r>
  <r>
    <x v="0"/>
    <s v="Compressor"/>
    <d v="2015-06-27T01:11:42"/>
    <x v="1"/>
    <d v="2015-06-27T01:06:45"/>
    <x v="27"/>
    <n v="4.5"/>
    <n v="5.5"/>
    <x v="4302"/>
  </r>
  <r>
    <x v="0"/>
    <s v="Compressor"/>
    <d v="2015-06-27T01:11:43"/>
    <x v="1"/>
    <d v="2015-06-27T01:06:45"/>
    <x v="27"/>
    <n v="3.8"/>
    <n v="5.7"/>
    <x v="4303"/>
  </r>
  <r>
    <x v="0"/>
    <s v="Compressor"/>
    <d v="2015-06-27T01:11:44"/>
    <x v="1"/>
    <d v="2015-06-27T01:06:45"/>
    <x v="27"/>
    <n v="3.4"/>
    <n v="3.1"/>
    <x v="4304"/>
  </r>
  <r>
    <x v="0"/>
    <s v="Compressor"/>
    <d v="2015-06-27T01:11:45"/>
    <x v="1"/>
    <d v="2015-06-27T01:06:45"/>
    <x v="27"/>
    <n v="4.5999999999999996"/>
    <n v="5"/>
    <x v="4305"/>
  </r>
  <r>
    <x v="0"/>
    <s v="Compressor"/>
    <d v="2015-06-27T01:11:46"/>
    <x v="1"/>
    <d v="2015-06-27T01:06:45"/>
    <x v="27"/>
    <n v="3.3"/>
    <n v="4.5999999999999996"/>
    <x v="4306"/>
  </r>
  <r>
    <x v="0"/>
    <s v="Compressor"/>
    <d v="2015-06-27T01:11:47"/>
    <x v="1"/>
    <d v="2015-06-27T01:06:45"/>
    <x v="27"/>
    <n v="4.4000000000000004"/>
    <n v="3.1"/>
    <x v="4307"/>
  </r>
  <r>
    <x v="0"/>
    <s v="Compressor"/>
    <d v="2015-06-27T01:11:48"/>
    <x v="1"/>
    <d v="2015-06-27T01:06:45"/>
    <x v="27"/>
    <n v="4.5"/>
    <n v="3.2"/>
    <x v="4308"/>
  </r>
  <r>
    <x v="0"/>
    <s v="Compressor"/>
    <d v="2015-06-27T01:11:49"/>
    <x v="0"/>
    <d v="2015-06-27T01:11:49"/>
    <x v="28"/>
    <n v="2.2999999999999998"/>
    <n v="1.6"/>
    <x v="4309"/>
  </r>
  <r>
    <x v="0"/>
    <s v="Compressor"/>
    <d v="2015-06-27T01:11:50"/>
    <x v="0"/>
    <d v="2015-06-27T01:11:49"/>
    <x v="28"/>
    <n v="2.7"/>
    <n v="2.8"/>
    <x v="4310"/>
  </r>
  <r>
    <x v="0"/>
    <s v="Compressor"/>
    <d v="2015-06-27T01:11:51"/>
    <x v="0"/>
    <d v="2015-06-27T01:11:49"/>
    <x v="28"/>
    <n v="1.3"/>
    <n v="2.5"/>
    <x v="4311"/>
  </r>
  <r>
    <x v="0"/>
    <s v="Compressor"/>
    <d v="2015-06-27T01:11:52"/>
    <x v="0"/>
    <d v="2015-06-27T01:11:49"/>
    <x v="28"/>
    <n v="2.2000000000000002"/>
    <n v="2.9"/>
    <x v="4312"/>
  </r>
  <r>
    <x v="0"/>
    <s v="Compressor"/>
    <d v="2015-06-27T01:11:53"/>
    <x v="0"/>
    <d v="2015-06-27T01:11:49"/>
    <x v="28"/>
    <n v="2.5"/>
    <n v="2.4"/>
    <x v="4313"/>
  </r>
  <r>
    <x v="0"/>
    <s v="Compressor"/>
    <d v="2015-06-27T01:11:54"/>
    <x v="0"/>
    <d v="2015-06-27T01:11:49"/>
    <x v="28"/>
    <n v="2.5"/>
    <n v="1.5"/>
    <x v="4314"/>
  </r>
  <r>
    <x v="0"/>
    <s v="Compressor"/>
    <d v="2015-06-27T01:11:55"/>
    <x v="0"/>
    <d v="2015-06-27T01:11:49"/>
    <x v="28"/>
    <n v="1"/>
    <n v="1"/>
    <x v="4315"/>
  </r>
  <r>
    <x v="0"/>
    <s v="Compressor"/>
    <d v="2015-06-27T01:11:56"/>
    <x v="0"/>
    <d v="2015-06-27T01:11:49"/>
    <x v="28"/>
    <n v="2"/>
    <n v="2"/>
    <x v="4316"/>
  </r>
  <r>
    <x v="0"/>
    <s v="Compressor"/>
    <d v="2015-06-27T01:11:57"/>
    <x v="0"/>
    <d v="2015-06-27T01:11:49"/>
    <x v="28"/>
    <n v="1.3"/>
    <n v="1"/>
    <x v="4317"/>
  </r>
  <r>
    <x v="0"/>
    <s v="Compressor"/>
    <d v="2015-06-27T01:11:58"/>
    <x v="0"/>
    <d v="2015-06-27T01:11:49"/>
    <x v="28"/>
    <n v="3"/>
    <n v="1"/>
    <x v="4318"/>
  </r>
  <r>
    <x v="0"/>
    <s v="Compressor"/>
    <d v="2015-06-27T01:11:59"/>
    <x v="0"/>
    <d v="2015-06-27T01:11:49"/>
    <x v="28"/>
    <n v="1.2"/>
    <n v="1"/>
    <x v="4319"/>
  </r>
  <r>
    <x v="0"/>
    <s v="Compressor"/>
    <d v="2015-06-27T01:12:00"/>
    <x v="0"/>
    <d v="2015-06-27T01:11:49"/>
    <x v="28"/>
    <n v="2.6"/>
    <n v="1.2"/>
    <x v="4320"/>
  </r>
  <r>
    <x v="0"/>
    <s v="Compressor"/>
    <d v="2015-06-27T01:12:01"/>
    <x v="0"/>
    <d v="2015-06-27T01:11:49"/>
    <x v="28"/>
    <n v="2.2000000000000002"/>
    <n v="2.1"/>
    <x v="4321"/>
  </r>
  <r>
    <x v="0"/>
    <s v="Compressor"/>
    <d v="2015-06-27T01:12:02"/>
    <x v="0"/>
    <d v="2015-06-27T01:11:49"/>
    <x v="28"/>
    <n v="1.5"/>
    <n v="2.6"/>
    <x v="4322"/>
  </r>
  <r>
    <x v="0"/>
    <s v="Compressor"/>
    <d v="2015-06-27T01:12:03"/>
    <x v="0"/>
    <d v="2015-06-27T01:11:49"/>
    <x v="28"/>
    <n v="1.2"/>
    <n v="1.6"/>
    <x v="4323"/>
  </r>
  <r>
    <x v="0"/>
    <s v="Compressor"/>
    <d v="2015-06-27T01:12:04"/>
    <x v="0"/>
    <d v="2015-06-27T01:11:49"/>
    <x v="28"/>
    <n v="1.7"/>
    <n v="1.1000000000000001"/>
    <x v="4324"/>
  </r>
  <r>
    <x v="0"/>
    <s v="Compressor"/>
    <d v="2015-06-27T01:12:05"/>
    <x v="0"/>
    <d v="2015-06-27T01:11:49"/>
    <x v="28"/>
    <n v="1.9"/>
    <n v="1.3"/>
    <x v="4325"/>
  </r>
  <r>
    <x v="0"/>
    <s v="Compressor"/>
    <d v="2015-06-27T01:12:06"/>
    <x v="0"/>
    <d v="2015-06-27T01:11:49"/>
    <x v="28"/>
    <n v="1.5"/>
    <n v="1.6"/>
    <x v="4326"/>
  </r>
  <r>
    <x v="0"/>
    <s v="Compressor"/>
    <d v="2015-06-27T01:12:07"/>
    <x v="0"/>
    <d v="2015-06-27T01:11:49"/>
    <x v="28"/>
    <n v="1.1000000000000001"/>
    <n v="1.4"/>
    <x v="4327"/>
  </r>
  <r>
    <x v="0"/>
    <s v="Compressor"/>
    <d v="2015-06-27T01:12:08"/>
    <x v="0"/>
    <d v="2015-06-27T01:11:49"/>
    <x v="28"/>
    <n v="1"/>
    <n v="2.5"/>
    <x v="4328"/>
  </r>
  <r>
    <x v="0"/>
    <s v="Compressor"/>
    <d v="2015-06-27T01:12:09"/>
    <x v="0"/>
    <d v="2015-06-27T01:11:49"/>
    <x v="28"/>
    <n v="2.5"/>
    <n v="2.4"/>
    <x v="4329"/>
  </r>
  <r>
    <x v="0"/>
    <s v="Compressor"/>
    <d v="2015-06-27T01:12:10"/>
    <x v="0"/>
    <d v="2015-06-27T01:11:49"/>
    <x v="28"/>
    <n v="1"/>
    <n v="1.2"/>
    <x v="4330"/>
  </r>
  <r>
    <x v="0"/>
    <s v="Compressor"/>
    <d v="2015-06-27T01:12:11"/>
    <x v="0"/>
    <d v="2015-06-27T01:11:49"/>
    <x v="28"/>
    <n v="1.6"/>
    <n v="2.8"/>
    <x v="4331"/>
  </r>
  <r>
    <x v="0"/>
    <s v="Compressor"/>
    <d v="2015-06-27T01:12:12"/>
    <x v="0"/>
    <d v="2015-06-27T01:11:49"/>
    <x v="28"/>
    <n v="2.1"/>
    <n v="1"/>
    <x v="4332"/>
  </r>
  <r>
    <x v="0"/>
    <s v="Compressor"/>
    <d v="2015-06-27T01:12:13"/>
    <x v="0"/>
    <d v="2015-06-27T01:11:49"/>
    <x v="28"/>
    <n v="2.8"/>
    <n v="3"/>
    <x v="4333"/>
  </r>
  <r>
    <x v="0"/>
    <s v="Compressor"/>
    <d v="2015-06-27T01:12:14"/>
    <x v="0"/>
    <d v="2015-06-27T01:11:49"/>
    <x v="28"/>
    <n v="3"/>
    <n v="3"/>
    <x v="4334"/>
  </r>
  <r>
    <x v="0"/>
    <s v="Compressor"/>
    <d v="2015-06-27T01:12:15"/>
    <x v="0"/>
    <d v="2015-06-27T01:11:49"/>
    <x v="28"/>
    <n v="1.7"/>
    <n v="1.6"/>
    <x v="4335"/>
  </r>
  <r>
    <x v="0"/>
    <s v="Compressor"/>
    <d v="2015-06-27T01:12:16"/>
    <x v="0"/>
    <d v="2015-06-27T01:11:49"/>
    <x v="28"/>
    <n v="3"/>
    <n v="2.7"/>
    <x v="4336"/>
  </r>
  <r>
    <x v="0"/>
    <s v="Compressor"/>
    <d v="2015-06-27T01:12:17"/>
    <x v="0"/>
    <d v="2015-06-27T01:11:49"/>
    <x v="28"/>
    <n v="2.5"/>
    <n v="1.5"/>
    <x v="4337"/>
  </r>
  <r>
    <x v="0"/>
    <s v="Compressor"/>
    <d v="2015-06-27T01:12:18"/>
    <x v="0"/>
    <d v="2015-06-27T01:11:49"/>
    <x v="28"/>
    <n v="1.7"/>
    <n v="1.6"/>
    <x v="4338"/>
  </r>
  <r>
    <x v="0"/>
    <s v="Compressor"/>
    <d v="2015-06-27T01:12:19"/>
    <x v="0"/>
    <d v="2015-06-27T01:11:49"/>
    <x v="28"/>
    <n v="2.2000000000000002"/>
    <n v="1.1000000000000001"/>
    <x v="4339"/>
  </r>
  <r>
    <x v="0"/>
    <s v="Compressor"/>
    <d v="2015-06-27T01:12:20"/>
    <x v="0"/>
    <d v="2015-06-27T01:11:49"/>
    <x v="28"/>
    <n v="2.8"/>
    <n v="1.4"/>
    <x v="4340"/>
  </r>
  <r>
    <x v="0"/>
    <s v="Compressor"/>
    <d v="2015-06-27T01:12:21"/>
    <x v="0"/>
    <d v="2015-06-27T01:11:49"/>
    <x v="28"/>
    <n v="1.1000000000000001"/>
    <n v="1.2"/>
    <x v="4341"/>
  </r>
  <r>
    <x v="0"/>
    <s v="Compressor"/>
    <d v="2015-06-27T01:12:22"/>
    <x v="0"/>
    <d v="2015-06-27T01:11:49"/>
    <x v="28"/>
    <n v="2.9"/>
    <n v="1"/>
    <x v="4342"/>
  </r>
  <r>
    <x v="0"/>
    <s v="Compressor"/>
    <d v="2015-06-27T01:12:23"/>
    <x v="0"/>
    <d v="2015-06-27T01:11:49"/>
    <x v="28"/>
    <n v="1.8"/>
    <n v="1.1000000000000001"/>
    <x v="4343"/>
  </r>
  <r>
    <x v="0"/>
    <s v="Compressor"/>
    <d v="2015-06-27T01:12:24"/>
    <x v="0"/>
    <d v="2015-06-27T01:11:49"/>
    <x v="28"/>
    <n v="3"/>
    <n v="1.1000000000000001"/>
    <x v="4344"/>
  </r>
  <r>
    <x v="0"/>
    <s v="Compressor"/>
    <d v="2015-06-27T01:12:25"/>
    <x v="0"/>
    <d v="2015-06-27T01:11:49"/>
    <x v="28"/>
    <n v="2.4"/>
    <n v="1.7"/>
    <x v="4345"/>
  </r>
  <r>
    <x v="0"/>
    <s v="Compressor"/>
    <d v="2015-06-27T01:12:26"/>
    <x v="0"/>
    <d v="2015-06-27T01:11:49"/>
    <x v="28"/>
    <n v="1"/>
    <n v="2.4"/>
    <x v="4346"/>
  </r>
  <r>
    <x v="0"/>
    <s v="Compressor"/>
    <d v="2015-06-27T01:12:27"/>
    <x v="0"/>
    <d v="2015-06-27T01:11:49"/>
    <x v="28"/>
    <n v="2.6"/>
    <n v="2.9"/>
    <x v="4347"/>
  </r>
  <r>
    <x v="0"/>
    <s v="Compressor"/>
    <d v="2015-06-27T01:12:28"/>
    <x v="0"/>
    <d v="2015-06-27T01:11:49"/>
    <x v="28"/>
    <n v="3"/>
    <n v="1.7"/>
    <x v="4348"/>
  </r>
  <r>
    <x v="0"/>
    <s v="Compressor"/>
    <d v="2015-06-27T01:12:29"/>
    <x v="0"/>
    <d v="2015-06-27T01:11:49"/>
    <x v="28"/>
    <n v="2.2999999999999998"/>
    <n v="2.8"/>
    <x v="4349"/>
  </r>
  <r>
    <x v="0"/>
    <s v="Compressor"/>
    <d v="2015-06-27T01:12:30"/>
    <x v="0"/>
    <d v="2015-06-27T01:11:49"/>
    <x v="28"/>
    <n v="2.7"/>
    <n v="2.9"/>
    <x v="4350"/>
  </r>
  <r>
    <x v="0"/>
    <s v="Compressor"/>
    <d v="2015-06-27T01:12:31"/>
    <x v="0"/>
    <d v="2015-06-27T01:11:49"/>
    <x v="28"/>
    <n v="2.7"/>
    <n v="2.2000000000000002"/>
    <x v="4351"/>
  </r>
  <r>
    <x v="0"/>
    <s v="Compressor"/>
    <d v="2015-06-27T01:12:32"/>
    <x v="0"/>
    <d v="2015-06-27T01:11:49"/>
    <x v="28"/>
    <n v="1.5"/>
    <n v="1.4"/>
    <x v="4352"/>
  </r>
  <r>
    <x v="0"/>
    <s v="Compressor"/>
    <d v="2015-06-27T01:12:33"/>
    <x v="0"/>
    <d v="2015-06-27T01:11:49"/>
    <x v="28"/>
    <n v="2.2999999999999998"/>
    <n v="2.4"/>
    <x v="4353"/>
  </r>
  <r>
    <x v="0"/>
    <s v="Compressor"/>
    <d v="2015-06-27T01:12:34"/>
    <x v="0"/>
    <d v="2015-06-27T01:11:49"/>
    <x v="28"/>
    <n v="1.9"/>
    <n v="1.3"/>
    <x v="4354"/>
  </r>
  <r>
    <x v="0"/>
    <s v="Compressor"/>
    <d v="2015-06-27T01:12:35"/>
    <x v="0"/>
    <d v="2015-06-27T01:11:49"/>
    <x v="28"/>
    <n v="2.1"/>
    <n v="2.5"/>
    <x v="4355"/>
  </r>
  <r>
    <x v="0"/>
    <s v="Compressor"/>
    <d v="2015-06-27T01:12:36"/>
    <x v="0"/>
    <d v="2015-06-27T01:11:49"/>
    <x v="28"/>
    <n v="1.8"/>
    <n v="2.5"/>
    <x v="4356"/>
  </r>
  <r>
    <x v="0"/>
    <s v="Compressor"/>
    <d v="2015-06-27T01:12:37"/>
    <x v="0"/>
    <d v="2015-06-27T01:11:49"/>
    <x v="28"/>
    <n v="3"/>
    <n v="2.8"/>
    <x v="4357"/>
  </r>
  <r>
    <x v="0"/>
    <s v="Compressor"/>
    <d v="2015-06-27T01:12:38"/>
    <x v="0"/>
    <d v="2015-06-27T01:11:49"/>
    <x v="28"/>
    <n v="2.2000000000000002"/>
    <n v="2.9"/>
    <x v="4358"/>
  </r>
  <r>
    <x v="0"/>
    <s v="Compressor"/>
    <d v="2015-06-27T01:12:39"/>
    <x v="0"/>
    <d v="2015-06-27T01:11:49"/>
    <x v="28"/>
    <n v="1"/>
    <n v="1.6"/>
    <x v="4359"/>
  </r>
  <r>
    <x v="0"/>
    <s v="Compressor"/>
    <d v="2015-06-27T01:12:40"/>
    <x v="0"/>
    <d v="2015-06-27T01:11:49"/>
    <x v="28"/>
    <n v="2.2000000000000002"/>
    <n v="2.2000000000000002"/>
    <x v="4360"/>
  </r>
  <r>
    <x v="0"/>
    <s v="Compressor"/>
    <d v="2015-06-27T01:12:41"/>
    <x v="0"/>
    <d v="2015-06-27T01:11:49"/>
    <x v="28"/>
    <n v="1.6"/>
    <n v="1.5"/>
    <x v="4361"/>
  </r>
  <r>
    <x v="0"/>
    <s v="Compressor"/>
    <d v="2015-06-27T01:12:42"/>
    <x v="0"/>
    <d v="2015-06-27T01:11:49"/>
    <x v="28"/>
    <n v="1"/>
    <n v="1.7"/>
    <x v="4362"/>
  </r>
  <r>
    <x v="0"/>
    <s v="Compressor"/>
    <d v="2015-06-27T01:12:43"/>
    <x v="0"/>
    <d v="2015-06-27T01:11:49"/>
    <x v="28"/>
    <n v="1"/>
    <n v="1.2"/>
    <x v="4363"/>
  </r>
  <r>
    <x v="0"/>
    <s v="Compressor"/>
    <d v="2015-06-27T01:12:44"/>
    <x v="0"/>
    <d v="2015-06-27T01:11:49"/>
    <x v="28"/>
    <n v="2.7"/>
    <n v="1.9"/>
    <x v="4364"/>
  </r>
  <r>
    <x v="0"/>
    <s v="Compressor"/>
    <d v="2015-06-27T01:12:45"/>
    <x v="0"/>
    <d v="2015-06-27T01:11:49"/>
    <x v="28"/>
    <n v="1.8"/>
    <n v="1"/>
    <x v="4365"/>
  </r>
  <r>
    <x v="0"/>
    <s v="Compressor"/>
    <d v="2015-06-27T01:12:46"/>
    <x v="0"/>
    <d v="2015-06-27T01:11:49"/>
    <x v="28"/>
    <n v="1.5"/>
    <n v="2.9"/>
    <x v="4366"/>
  </r>
  <r>
    <x v="0"/>
    <s v="Compressor"/>
    <d v="2015-06-27T01:12:47"/>
    <x v="0"/>
    <d v="2015-06-27T01:11:49"/>
    <x v="28"/>
    <n v="2.5"/>
    <n v="1.8"/>
    <x v="4367"/>
  </r>
  <r>
    <x v="0"/>
    <s v="Compressor"/>
    <d v="2015-06-27T01:12:48"/>
    <x v="0"/>
    <d v="2015-06-27T01:11:49"/>
    <x v="28"/>
    <n v="2"/>
    <n v="2.7"/>
    <x v="4368"/>
  </r>
  <r>
    <x v="0"/>
    <s v="Compressor"/>
    <d v="2015-06-27T01:12:49"/>
    <x v="0"/>
    <d v="2015-06-27T01:11:49"/>
    <x v="28"/>
    <n v="2.8"/>
    <n v="1.5"/>
    <x v="4369"/>
  </r>
  <r>
    <x v="0"/>
    <s v="Compressor"/>
    <d v="2015-06-27T01:12:50"/>
    <x v="0"/>
    <d v="2015-06-27T01:11:49"/>
    <x v="28"/>
    <n v="1"/>
    <n v="1.6"/>
    <x v="4370"/>
  </r>
  <r>
    <x v="0"/>
    <s v="Compressor"/>
    <d v="2015-06-27T01:12:51"/>
    <x v="0"/>
    <d v="2015-06-27T01:11:49"/>
    <x v="28"/>
    <n v="1"/>
    <n v="2.5"/>
    <x v="4371"/>
  </r>
  <r>
    <x v="0"/>
    <s v="Compressor"/>
    <d v="2015-06-27T01:12:52"/>
    <x v="0"/>
    <d v="2015-06-27T01:11:49"/>
    <x v="28"/>
    <n v="2"/>
    <n v="1.6"/>
    <x v="4372"/>
  </r>
  <r>
    <x v="0"/>
    <s v="Compressor"/>
    <d v="2015-06-27T01:12:53"/>
    <x v="0"/>
    <d v="2015-06-27T01:11:49"/>
    <x v="28"/>
    <n v="2.2000000000000002"/>
    <n v="1.7"/>
    <x v="4373"/>
  </r>
  <r>
    <x v="0"/>
    <s v="Compressor"/>
    <d v="2015-06-27T01:12:54"/>
    <x v="0"/>
    <d v="2015-06-27T01:11:49"/>
    <x v="28"/>
    <n v="2.6"/>
    <n v="2.6"/>
    <x v="4374"/>
  </r>
  <r>
    <x v="0"/>
    <s v="Compressor"/>
    <d v="2015-06-27T01:12:55"/>
    <x v="0"/>
    <d v="2015-06-27T01:11:49"/>
    <x v="28"/>
    <n v="2.9"/>
    <n v="1.2"/>
    <x v="4375"/>
  </r>
  <r>
    <x v="0"/>
    <s v="Compressor"/>
    <d v="2015-06-27T01:12:56"/>
    <x v="0"/>
    <d v="2015-06-27T01:11:49"/>
    <x v="28"/>
    <n v="1.5"/>
    <n v="2.5"/>
    <x v="4376"/>
  </r>
  <r>
    <x v="0"/>
    <s v="Compressor"/>
    <d v="2015-06-27T01:12:57"/>
    <x v="0"/>
    <d v="2015-06-27T01:11:49"/>
    <x v="28"/>
    <n v="2.4"/>
    <n v="1.9"/>
    <x v="4377"/>
  </r>
  <r>
    <x v="0"/>
    <s v="Compressor"/>
    <d v="2015-06-27T01:12:58"/>
    <x v="0"/>
    <d v="2015-06-27T01:11:49"/>
    <x v="28"/>
    <n v="1.4"/>
    <n v="2.6"/>
    <x v="4378"/>
  </r>
  <r>
    <x v="0"/>
    <s v="Compressor"/>
    <d v="2015-06-27T01:12:59"/>
    <x v="0"/>
    <d v="2015-06-27T01:11:49"/>
    <x v="28"/>
    <n v="1.1000000000000001"/>
    <n v="1.5"/>
    <x v="4379"/>
  </r>
  <r>
    <x v="0"/>
    <s v="Compressor"/>
    <d v="2015-06-27T01:13:00"/>
    <x v="0"/>
    <d v="2015-06-27T01:11:49"/>
    <x v="28"/>
    <n v="2.2000000000000002"/>
    <n v="3"/>
    <x v="4380"/>
  </r>
  <r>
    <x v="0"/>
    <s v="Compressor"/>
    <d v="2015-06-27T01:13:01"/>
    <x v="0"/>
    <d v="2015-06-27T01:11:49"/>
    <x v="28"/>
    <n v="2.2999999999999998"/>
    <n v="1.3"/>
    <x v="4381"/>
  </r>
  <r>
    <x v="0"/>
    <s v="Compressor"/>
    <d v="2015-06-27T01:13:02"/>
    <x v="0"/>
    <d v="2015-06-27T01:11:49"/>
    <x v="28"/>
    <n v="1.5"/>
    <n v="2.9"/>
    <x v="4382"/>
  </r>
  <r>
    <x v="0"/>
    <s v="Compressor"/>
    <d v="2015-06-27T01:13:03"/>
    <x v="0"/>
    <d v="2015-06-27T01:11:49"/>
    <x v="28"/>
    <n v="3"/>
    <n v="2.6"/>
    <x v="4383"/>
  </r>
  <r>
    <x v="0"/>
    <s v="Compressor"/>
    <d v="2015-06-27T01:13:04"/>
    <x v="0"/>
    <d v="2015-06-27T01:11:49"/>
    <x v="28"/>
    <n v="1.7"/>
    <n v="1.9"/>
    <x v="4384"/>
  </r>
  <r>
    <x v="0"/>
    <s v="Compressor"/>
    <d v="2015-06-27T01:13:05"/>
    <x v="0"/>
    <d v="2015-06-27T01:11:49"/>
    <x v="28"/>
    <n v="2.5"/>
    <n v="2"/>
    <x v="4385"/>
  </r>
  <r>
    <x v="0"/>
    <s v="Compressor"/>
    <d v="2015-06-27T01:13:06"/>
    <x v="0"/>
    <d v="2015-06-27T01:11:49"/>
    <x v="28"/>
    <n v="1.7"/>
    <n v="1.9"/>
    <x v="4386"/>
  </r>
  <r>
    <x v="0"/>
    <s v="Compressor"/>
    <d v="2015-06-27T01:13:07"/>
    <x v="0"/>
    <d v="2015-06-27T01:11:49"/>
    <x v="28"/>
    <n v="2.5"/>
    <n v="1.9"/>
    <x v="4387"/>
  </r>
  <r>
    <x v="0"/>
    <s v="Compressor"/>
    <d v="2015-06-27T01:13:08"/>
    <x v="0"/>
    <d v="2015-06-27T01:11:49"/>
    <x v="28"/>
    <n v="1.8"/>
    <n v="3"/>
    <x v="4388"/>
  </r>
  <r>
    <x v="0"/>
    <s v="Compressor"/>
    <d v="2015-06-27T01:13:09"/>
    <x v="0"/>
    <d v="2015-06-27T01:11:49"/>
    <x v="28"/>
    <n v="1.8"/>
    <n v="2.2000000000000002"/>
    <x v="4389"/>
  </r>
  <r>
    <x v="0"/>
    <s v="Compressor"/>
    <d v="2015-06-27T01:13:10"/>
    <x v="0"/>
    <d v="2015-06-27T01:11:49"/>
    <x v="28"/>
    <n v="1.6"/>
    <n v="1.2"/>
    <x v="4390"/>
  </r>
  <r>
    <x v="0"/>
    <s v="Compressor"/>
    <d v="2015-06-27T01:13:11"/>
    <x v="0"/>
    <d v="2015-06-27T01:11:49"/>
    <x v="28"/>
    <n v="2.4"/>
    <n v="2.2000000000000002"/>
    <x v="4391"/>
  </r>
  <r>
    <x v="0"/>
    <s v="Compressor"/>
    <d v="2015-06-27T01:13:12"/>
    <x v="0"/>
    <d v="2015-06-27T01:11:49"/>
    <x v="28"/>
    <n v="1.4"/>
    <n v="1.7"/>
    <x v="4392"/>
  </r>
  <r>
    <x v="0"/>
    <s v="Compressor"/>
    <d v="2015-06-27T01:13:13"/>
    <x v="0"/>
    <d v="2015-06-27T01:11:49"/>
    <x v="28"/>
    <n v="2.2000000000000002"/>
    <n v="2"/>
    <x v="4393"/>
  </r>
  <r>
    <x v="0"/>
    <s v="Compressor"/>
    <d v="2015-06-27T01:13:14"/>
    <x v="0"/>
    <d v="2015-06-27T01:11:49"/>
    <x v="28"/>
    <n v="2.5"/>
    <n v="3"/>
    <x v="4394"/>
  </r>
  <r>
    <x v="0"/>
    <s v="Compressor"/>
    <d v="2015-06-27T01:13:15"/>
    <x v="0"/>
    <d v="2015-06-27T01:11:49"/>
    <x v="28"/>
    <n v="2.2000000000000002"/>
    <n v="2.8"/>
    <x v="4395"/>
  </r>
  <r>
    <x v="0"/>
    <s v="Compressor"/>
    <d v="2015-06-27T01:13:16"/>
    <x v="0"/>
    <d v="2015-06-27T01:11:49"/>
    <x v="28"/>
    <n v="1.8"/>
    <n v="1.2"/>
    <x v="4396"/>
  </r>
  <r>
    <x v="0"/>
    <s v="Compressor"/>
    <d v="2015-06-27T01:13:17"/>
    <x v="0"/>
    <d v="2015-06-27T01:11:49"/>
    <x v="28"/>
    <n v="2.2999999999999998"/>
    <n v="2.8"/>
    <x v="4397"/>
  </r>
  <r>
    <x v="0"/>
    <s v="Compressor"/>
    <d v="2015-06-27T01:13:18"/>
    <x v="0"/>
    <d v="2015-06-27T01:11:49"/>
    <x v="28"/>
    <n v="1.1000000000000001"/>
    <n v="1.5"/>
    <x v="4398"/>
  </r>
  <r>
    <x v="0"/>
    <s v="Compressor"/>
    <d v="2015-06-27T01:13:19"/>
    <x v="0"/>
    <d v="2015-06-27T01:11:49"/>
    <x v="28"/>
    <n v="1.9"/>
    <n v="2.5"/>
    <x v="4399"/>
  </r>
  <r>
    <x v="0"/>
    <s v="Compressor"/>
    <d v="2015-06-27T01:13:20"/>
    <x v="0"/>
    <d v="2015-06-27T01:11:49"/>
    <x v="28"/>
    <n v="1.4"/>
    <n v="1.1000000000000001"/>
    <x v="4400"/>
  </r>
  <r>
    <x v="0"/>
    <s v="Compressor"/>
    <d v="2015-06-27T01:13:21"/>
    <x v="0"/>
    <d v="2015-06-27T01:11:49"/>
    <x v="28"/>
    <n v="3"/>
    <n v="2.5"/>
    <x v="4401"/>
  </r>
  <r>
    <x v="0"/>
    <s v="Compressor"/>
    <d v="2015-06-27T01:13:22"/>
    <x v="0"/>
    <d v="2015-06-27T01:11:49"/>
    <x v="28"/>
    <n v="1.1000000000000001"/>
    <n v="2.6"/>
    <x v="4402"/>
  </r>
  <r>
    <x v="0"/>
    <s v="Compressor"/>
    <d v="2015-06-27T01:13:23"/>
    <x v="0"/>
    <d v="2015-06-27T01:11:49"/>
    <x v="28"/>
    <n v="2.4"/>
    <n v="2.2000000000000002"/>
    <x v="4403"/>
  </r>
  <r>
    <x v="0"/>
    <s v="Compressor"/>
    <d v="2015-06-27T01:13:24"/>
    <x v="0"/>
    <d v="2015-06-27T01:11:49"/>
    <x v="28"/>
    <n v="2.5"/>
    <n v="1.1000000000000001"/>
    <x v="4404"/>
  </r>
  <r>
    <x v="0"/>
    <s v="Compressor"/>
    <d v="2015-06-27T01:13:25"/>
    <x v="0"/>
    <d v="2015-06-27T01:11:49"/>
    <x v="28"/>
    <n v="1"/>
    <n v="2.8"/>
    <x v="4405"/>
  </r>
  <r>
    <x v="0"/>
    <s v="Compressor"/>
    <d v="2015-06-27T01:13:26"/>
    <x v="0"/>
    <d v="2015-06-27T01:11:49"/>
    <x v="28"/>
    <n v="1.2"/>
    <n v="2.5"/>
    <x v="4406"/>
  </r>
  <r>
    <x v="0"/>
    <s v="Compressor"/>
    <d v="2015-06-27T01:13:27"/>
    <x v="0"/>
    <d v="2015-06-27T01:11:49"/>
    <x v="28"/>
    <n v="2.8"/>
    <n v="2"/>
    <x v="4407"/>
  </r>
  <r>
    <x v="0"/>
    <s v="Compressor"/>
    <d v="2015-06-27T01:13:28"/>
    <x v="0"/>
    <d v="2015-06-27T01:11:49"/>
    <x v="28"/>
    <n v="2.1"/>
    <n v="1.1000000000000001"/>
    <x v="4408"/>
  </r>
  <r>
    <x v="0"/>
    <s v="Compressor"/>
    <d v="2015-06-27T01:13:29"/>
    <x v="0"/>
    <d v="2015-06-27T01:11:49"/>
    <x v="28"/>
    <n v="2.9"/>
    <n v="1.3"/>
    <x v="4409"/>
  </r>
  <r>
    <x v="0"/>
    <s v="Compressor"/>
    <d v="2015-06-27T01:13:30"/>
    <x v="0"/>
    <d v="2015-06-27T01:11:49"/>
    <x v="28"/>
    <n v="2"/>
    <n v="1.2"/>
    <x v="4410"/>
  </r>
  <r>
    <x v="0"/>
    <s v="Compressor"/>
    <d v="2015-06-27T01:13:31"/>
    <x v="0"/>
    <d v="2015-06-27T01:11:49"/>
    <x v="28"/>
    <n v="1"/>
    <n v="2.9"/>
    <x v="4411"/>
  </r>
  <r>
    <x v="0"/>
    <s v="Compressor"/>
    <d v="2015-06-27T01:13:32"/>
    <x v="0"/>
    <d v="2015-06-27T01:11:49"/>
    <x v="28"/>
    <n v="1.8"/>
    <n v="1.3"/>
    <x v="4412"/>
  </r>
  <r>
    <x v="0"/>
    <s v="Compressor"/>
    <d v="2015-06-27T01:13:33"/>
    <x v="0"/>
    <d v="2015-06-27T01:11:49"/>
    <x v="28"/>
    <n v="2.4"/>
    <n v="2.7"/>
    <x v="4413"/>
  </r>
  <r>
    <x v="0"/>
    <s v="Compressor"/>
    <d v="2015-06-27T01:13:34"/>
    <x v="0"/>
    <d v="2015-06-27T01:11:49"/>
    <x v="28"/>
    <n v="2.7"/>
    <n v="1.2"/>
    <x v="4414"/>
  </r>
  <r>
    <x v="0"/>
    <s v="Compressor"/>
    <d v="2015-06-27T01:13:35"/>
    <x v="0"/>
    <d v="2015-06-27T01:11:49"/>
    <x v="28"/>
    <n v="2.1"/>
    <n v="2.9"/>
    <x v="4415"/>
  </r>
  <r>
    <x v="0"/>
    <s v="Compressor"/>
    <d v="2015-06-27T01:13:36"/>
    <x v="0"/>
    <d v="2015-06-27T01:11:49"/>
    <x v="28"/>
    <n v="1.5"/>
    <n v="1.6"/>
    <x v="4416"/>
  </r>
  <r>
    <x v="0"/>
    <s v="Compressor"/>
    <d v="2015-06-27T01:13:37"/>
    <x v="0"/>
    <d v="2015-06-27T01:11:49"/>
    <x v="28"/>
    <n v="1.3"/>
    <n v="2.4"/>
    <x v="4417"/>
  </r>
  <r>
    <x v="0"/>
    <s v="Compressor"/>
    <d v="2015-06-27T01:13:38"/>
    <x v="0"/>
    <d v="2015-06-27T01:11:49"/>
    <x v="28"/>
    <n v="2"/>
    <n v="2.7"/>
    <x v="4418"/>
  </r>
  <r>
    <x v="0"/>
    <s v="Compressor"/>
    <d v="2015-06-27T01:13:39"/>
    <x v="0"/>
    <d v="2015-06-27T01:11:49"/>
    <x v="28"/>
    <n v="1.8"/>
    <n v="2.2000000000000002"/>
    <x v="4419"/>
  </r>
  <r>
    <x v="0"/>
    <s v="Compressor"/>
    <d v="2015-06-27T01:13:40"/>
    <x v="0"/>
    <d v="2015-06-27T01:11:49"/>
    <x v="28"/>
    <n v="1.2"/>
    <n v="1"/>
    <x v="4420"/>
  </r>
  <r>
    <x v="0"/>
    <s v="Compressor"/>
    <d v="2015-06-27T01:13:41"/>
    <x v="0"/>
    <d v="2015-06-27T01:11:49"/>
    <x v="28"/>
    <n v="2"/>
    <n v="2.9"/>
    <x v="4421"/>
  </r>
  <r>
    <x v="0"/>
    <s v="Compressor"/>
    <d v="2015-06-27T01:13:42"/>
    <x v="0"/>
    <d v="2015-06-27T01:11:49"/>
    <x v="28"/>
    <n v="2.6"/>
    <n v="2.2999999999999998"/>
    <x v="4422"/>
  </r>
  <r>
    <x v="0"/>
    <s v="Compressor"/>
    <d v="2015-06-27T01:13:43"/>
    <x v="1"/>
    <d v="2015-06-27T01:13:43"/>
    <x v="29"/>
    <n v="3"/>
    <n v="4.2"/>
    <x v="4423"/>
  </r>
  <r>
    <x v="0"/>
    <s v="Compressor"/>
    <d v="2015-06-27T01:13:44"/>
    <x v="1"/>
    <d v="2015-06-27T01:13:43"/>
    <x v="29"/>
    <n v="3.9"/>
    <n v="4.0999999999999996"/>
    <x v="4424"/>
  </r>
  <r>
    <x v="0"/>
    <s v="Compressor"/>
    <d v="2015-06-27T01:13:45"/>
    <x v="1"/>
    <d v="2015-06-27T01:13:43"/>
    <x v="29"/>
    <n v="3.3"/>
    <n v="3.8"/>
    <x v="4425"/>
  </r>
  <r>
    <x v="0"/>
    <s v="Compressor"/>
    <d v="2015-06-27T01:13:46"/>
    <x v="1"/>
    <d v="2015-06-27T01:13:43"/>
    <x v="29"/>
    <n v="3.3"/>
    <n v="5.4"/>
    <x v="4426"/>
  </r>
  <r>
    <x v="0"/>
    <s v="Compressor"/>
    <d v="2015-06-27T01:13:47"/>
    <x v="1"/>
    <d v="2015-06-27T01:13:43"/>
    <x v="29"/>
    <n v="4.5999999999999996"/>
    <n v="3.5"/>
    <x v="4427"/>
  </r>
  <r>
    <x v="0"/>
    <s v="Compressor"/>
    <d v="2015-06-27T01:13:48"/>
    <x v="1"/>
    <d v="2015-06-27T01:13:43"/>
    <x v="29"/>
    <n v="4.2"/>
    <n v="5.9"/>
    <x v="4428"/>
  </r>
  <r>
    <x v="0"/>
    <s v="Compressor"/>
    <d v="2015-06-27T01:13:49"/>
    <x v="1"/>
    <d v="2015-06-27T01:13:43"/>
    <x v="29"/>
    <n v="3.7"/>
    <n v="4.8"/>
    <x v="4429"/>
  </r>
  <r>
    <x v="0"/>
    <s v="Compressor"/>
    <d v="2015-06-27T01:13:50"/>
    <x v="1"/>
    <d v="2015-06-27T01:13:43"/>
    <x v="29"/>
    <n v="3"/>
    <n v="3.4"/>
    <x v="4430"/>
  </r>
  <r>
    <x v="0"/>
    <s v="Compressor"/>
    <d v="2015-06-27T01:13:51"/>
    <x v="1"/>
    <d v="2015-06-27T01:13:43"/>
    <x v="29"/>
    <n v="3"/>
    <n v="5.7"/>
    <x v="4431"/>
  </r>
  <r>
    <x v="0"/>
    <s v="Compressor"/>
    <d v="2015-06-27T01:13:52"/>
    <x v="1"/>
    <d v="2015-06-27T01:13:43"/>
    <x v="29"/>
    <n v="4.9000000000000004"/>
    <n v="5.5"/>
    <x v="4432"/>
  </r>
  <r>
    <x v="0"/>
    <s v="Compressor"/>
    <d v="2015-06-27T01:13:53"/>
    <x v="1"/>
    <d v="2015-06-27T01:13:43"/>
    <x v="29"/>
    <n v="3.7"/>
    <n v="3.9"/>
    <x v="4433"/>
  </r>
  <r>
    <x v="0"/>
    <s v="Compressor"/>
    <d v="2015-06-27T01:13:54"/>
    <x v="1"/>
    <d v="2015-06-27T01:13:43"/>
    <x v="29"/>
    <n v="5.9"/>
    <n v="3.3"/>
    <x v="4434"/>
  </r>
  <r>
    <x v="0"/>
    <s v="Compressor"/>
    <d v="2015-06-27T01:13:55"/>
    <x v="1"/>
    <d v="2015-06-27T01:13:43"/>
    <x v="29"/>
    <n v="5.6"/>
    <n v="6"/>
    <x v="4435"/>
  </r>
  <r>
    <x v="0"/>
    <s v="Compressor"/>
    <d v="2015-06-27T01:13:56"/>
    <x v="1"/>
    <d v="2015-06-27T01:13:43"/>
    <x v="29"/>
    <n v="4.5999999999999996"/>
    <n v="5.0999999999999996"/>
    <x v="4436"/>
  </r>
  <r>
    <x v="0"/>
    <s v="Compressor"/>
    <d v="2015-06-27T01:13:57"/>
    <x v="1"/>
    <d v="2015-06-27T01:13:43"/>
    <x v="29"/>
    <n v="3.3"/>
    <n v="5.5"/>
    <x v="4437"/>
  </r>
  <r>
    <x v="0"/>
    <s v="Compressor"/>
    <d v="2015-06-27T01:13:58"/>
    <x v="1"/>
    <d v="2015-06-27T01:13:43"/>
    <x v="29"/>
    <n v="5.0999999999999996"/>
    <n v="4.0999999999999996"/>
    <x v="4438"/>
  </r>
  <r>
    <x v="0"/>
    <s v="Compressor"/>
    <d v="2015-06-27T01:13:59"/>
    <x v="1"/>
    <d v="2015-06-27T01:13:43"/>
    <x v="29"/>
    <n v="3"/>
    <n v="4.9000000000000004"/>
    <x v="4439"/>
  </r>
  <r>
    <x v="0"/>
    <s v="Compressor"/>
    <d v="2015-06-27T01:14:00"/>
    <x v="1"/>
    <d v="2015-06-27T01:13:43"/>
    <x v="29"/>
    <n v="4.8"/>
    <n v="5.5"/>
    <x v="4440"/>
  </r>
  <r>
    <x v="0"/>
    <s v="Compressor"/>
    <d v="2015-06-27T01:14:01"/>
    <x v="1"/>
    <d v="2015-06-27T01:13:43"/>
    <x v="29"/>
    <n v="5.0999999999999996"/>
    <n v="5.0999999999999996"/>
    <x v="4441"/>
  </r>
  <r>
    <x v="0"/>
    <s v="Compressor"/>
    <d v="2015-06-27T01:14:02"/>
    <x v="1"/>
    <d v="2015-06-27T01:13:43"/>
    <x v="29"/>
    <n v="5.6"/>
    <n v="4.7"/>
    <x v="4442"/>
  </r>
  <r>
    <x v="0"/>
    <s v="Compressor"/>
    <d v="2015-06-27T01:14:03"/>
    <x v="1"/>
    <d v="2015-06-27T01:13:43"/>
    <x v="29"/>
    <n v="4.2"/>
    <n v="4.9000000000000004"/>
    <x v="4443"/>
  </r>
  <r>
    <x v="0"/>
    <s v="Compressor"/>
    <d v="2015-06-27T01:14:04"/>
    <x v="1"/>
    <d v="2015-06-27T01:13:43"/>
    <x v="29"/>
    <n v="3.7"/>
    <n v="5.3"/>
    <x v="4444"/>
  </r>
  <r>
    <x v="0"/>
    <s v="Compressor"/>
    <d v="2015-06-27T01:14:05"/>
    <x v="1"/>
    <d v="2015-06-27T01:13:43"/>
    <x v="29"/>
    <n v="5.9"/>
    <n v="5.2"/>
    <x v="4445"/>
  </r>
  <r>
    <x v="0"/>
    <s v="Compressor"/>
    <d v="2015-06-27T01:14:06"/>
    <x v="1"/>
    <d v="2015-06-27T01:13:43"/>
    <x v="29"/>
    <n v="5.4"/>
    <n v="5.7"/>
    <x v="4446"/>
  </r>
  <r>
    <x v="0"/>
    <s v="Compressor"/>
    <d v="2015-06-27T01:14:07"/>
    <x v="1"/>
    <d v="2015-06-27T01:13:43"/>
    <x v="29"/>
    <n v="5.0999999999999996"/>
    <n v="4.5999999999999996"/>
    <x v="4447"/>
  </r>
  <r>
    <x v="0"/>
    <s v="Compressor"/>
    <d v="2015-06-27T01:14:08"/>
    <x v="1"/>
    <d v="2015-06-27T01:13:43"/>
    <x v="29"/>
    <n v="4.3"/>
    <n v="4.0999999999999996"/>
    <x v="4448"/>
  </r>
  <r>
    <x v="0"/>
    <s v="Compressor"/>
    <d v="2015-06-27T01:14:09"/>
    <x v="1"/>
    <d v="2015-06-27T01:13:43"/>
    <x v="29"/>
    <n v="5.3"/>
    <n v="5.8"/>
    <x v="4449"/>
  </r>
  <r>
    <x v="0"/>
    <s v="Compressor"/>
    <d v="2015-06-27T01:14:10"/>
    <x v="1"/>
    <d v="2015-06-27T01:13:43"/>
    <x v="29"/>
    <n v="3.8"/>
    <n v="4.7"/>
    <x v="4450"/>
  </r>
  <r>
    <x v="0"/>
    <s v="Compressor"/>
    <d v="2015-06-27T01:14:11"/>
    <x v="1"/>
    <d v="2015-06-27T01:13:43"/>
    <x v="29"/>
    <n v="3.4"/>
    <n v="5.7"/>
    <x v="4451"/>
  </r>
  <r>
    <x v="0"/>
    <s v="Compressor"/>
    <d v="2015-06-27T01:14:12"/>
    <x v="1"/>
    <d v="2015-06-27T01:13:43"/>
    <x v="29"/>
    <n v="4.3"/>
    <n v="4.0999999999999996"/>
    <x v="4452"/>
  </r>
  <r>
    <x v="0"/>
    <s v="Compressor"/>
    <d v="2015-06-27T01:14:13"/>
    <x v="1"/>
    <d v="2015-06-27T01:13:43"/>
    <x v="29"/>
    <n v="4.8"/>
    <n v="3.2"/>
    <x v="4453"/>
  </r>
  <r>
    <x v="0"/>
    <s v="Compressor"/>
    <d v="2015-06-27T01:14:14"/>
    <x v="1"/>
    <d v="2015-06-27T01:13:43"/>
    <x v="29"/>
    <n v="3.7"/>
    <n v="4.3"/>
    <x v="4454"/>
  </r>
  <r>
    <x v="0"/>
    <s v="Compressor"/>
    <d v="2015-06-27T01:14:15"/>
    <x v="1"/>
    <d v="2015-06-27T01:13:43"/>
    <x v="29"/>
    <n v="4.2"/>
    <n v="5.8"/>
    <x v="4455"/>
  </r>
  <r>
    <x v="0"/>
    <s v="Compressor"/>
    <d v="2015-06-27T01:14:16"/>
    <x v="1"/>
    <d v="2015-06-27T01:13:43"/>
    <x v="29"/>
    <n v="6"/>
    <n v="4.0999999999999996"/>
    <x v="4456"/>
  </r>
  <r>
    <x v="0"/>
    <s v="Compressor"/>
    <d v="2015-06-27T01:14:17"/>
    <x v="1"/>
    <d v="2015-06-27T01:13:43"/>
    <x v="29"/>
    <n v="6"/>
    <n v="4.7"/>
    <x v="4457"/>
  </r>
  <r>
    <x v="0"/>
    <s v="Compressor"/>
    <d v="2015-06-27T01:14:18"/>
    <x v="1"/>
    <d v="2015-06-27T01:13:43"/>
    <x v="29"/>
    <n v="4.9000000000000004"/>
    <n v="5.6"/>
    <x v="4458"/>
  </r>
  <r>
    <x v="0"/>
    <s v="Compressor"/>
    <d v="2015-06-27T01:14:19"/>
    <x v="1"/>
    <d v="2015-06-27T01:13:43"/>
    <x v="29"/>
    <n v="5.3"/>
    <n v="3.4"/>
    <x v="4459"/>
  </r>
  <r>
    <x v="0"/>
    <s v="Compressor"/>
    <d v="2015-06-27T01:14:20"/>
    <x v="1"/>
    <d v="2015-06-27T01:13:43"/>
    <x v="29"/>
    <n v="5.7"/>
    <n v="4.7"/>
    <x v="4460"/>
  </r>
  <r>
    <x v="0"/>
    <s v="Compressor"/>
    <d v="2015-06-27T01:14:21"/>
    <x v="1"/>
    <d v="2015-06-27T01:13:43"/>
    <x v="29"/>
    <n v="3.4"/>
    <n v="5.3"/>
    <x v="4461"/>
  </r>
  <r>
    <x v="0"/>
    <s v="Compressor"/>
    <d v="2015-06-27T01:14:22"/>
    <x v="1"/>
    <d v="2015-06-27T01:13:43"/>
    <x v="29"/>
    <n v="3.3"/>
    <n v="3.5"/>
    <x v="4462"/>
  </r>
  <r>
    <x v="0"/>
    <s v="Compressor"/>
    <d v="2015-06-27T01:14:23"/>
    <x v="1"/>
    <d v="2015-06-27T01:13:43"/>
    <x v="29"/>
    <n v="5"/>
    <n v="3.2"/>
    <x v="4463"/>
  </r>
  <r>
    <x v="0"/>
    <s v="Compressor"/>
    <d v="2015-06-27T01:14:24"/>
    <x v="1"/>
    <d v="2015-06-27T01:13:43"/>
    <x v="29"/>
    <n v="4.5999999999999996"/>
    <n v="3.7"/>
    <x v="4464"/>
  </r>
  <r>
    <x v="0"/>
    <s v="Compressor"/>
    <d v="2015-06-27T01:14:25"/>
    <x v="1"/>
    <d v="2015-06-27T01:13:43"/>
    <x v="29"/>
    <n v="5.5"/>
    <n v="3.4"/>
    <x v="4465"/>
  </r>
  <r>
    <x v="0"/>
    <s v="Compressor"/>
    <d v="2015-06-27T01:14:26"/>
    <x v="1"/>
    <d v="2015-06-27T01:13:43"/>
    <x v="29"/>
    <n v="3"/>
    <n v="3.4"/>
    <x v="4466"/>
  </r>
  <r>
    <x v="0"/>
    <s v="Compressor"/>
    <d v="2015-06-27T01:14:27"/>
    <x v="1"/>
    <d v="2015-06-27T01:13:43"/>
    <x v="29"/>
    <n v="3.1"/>
    <n v="4.7"/>
    <x v="4467"/>
  </r>
  <r>
    <x v="0"/>
    <s v="Compressor"/>
    <d v="2015-06-27T01:14:28"/>
    <x v="1"/>
    <d v="2015-06-27T01:13:43"/>
    <x v="29"/>
    <n v="5.5"/>
    <n v="6"/>
    <x v="4468"/>
  </r>
  <r>
    <x v="0"/>
    <s v="Compressor"/>
    <d v="2015-06-27T01:14:29"/>
    <x v="1"/>
    <d v="2015-06-27T01:13:43"/>
    <x v="29"/>
    <n v="3.7"/>
    <n v="5.7"/>
    <x v="4469"/>
  </r>
  <r>
    <x v="0"/>
    <s v="Compressor"/>
    <d v="2015-06-27T01:14:30"/>
    <x v="1"/>
    <d v="2015-06-27T01:13:43"/>
    <x v="29"/>
    <n v="4.4000000000000004"/>
    <n v="5.7"/>
    <x v="4470"/>
  </r>
  <r>
    <x v="0"/>
    <s v="Compressor"/>
    <d v="2015-06-27T01:14:31"/>
    <x v="1"/>
    <d v="2015-06-27T01:13:43"/>
    <x v="29"/>
    <n v="5.0999999999999996"/>
    <n v="3.2"/>
    <x v="4471"/>
  </r>
  <r>
    <x v="0"/>
    <s v="Compressor"/>
    <d v="2015-06-27T01:14:32"/>
    <x v="1"/>
    <d v="2015-06-27T01:13:43"/>
    <x v="29"/>
    <n v="4.0999999999999996"/>
    <n v="3.5"/>
    <x v="4472"/>
  </r>
  <r>
    <x v="0"/>
    <s v="Compressor"/>
    <d v="2015-06-27T01:14:33"/>
    <x v="1"/>
    <d v="2015-06-27T01:13:43"/>
    <x v="29"/>
    <n v="6"/>
    <n v="4.5"/>
    <x v="4473"/>
  </r>
  <r>
    <x v="0"/>
    <s v="Compressor"/>
    <d v="2015-06-27T01:14:34"/>
    <x v="1"/>
    <d v="2015-06-27T01:13:43"/>
    <x v="29"/>
    <n v="5.7"/>
    <n v="4"/>
    <x v="4474"/>
  </r>
  <r>
    <x v="0"/>
    <s v="Compressor"/>
    <d v="2015-06-27T01:14:35"/>
    <x v="1"/>
    <d v="2015-06-27T01:13:43"/>
    <x v="29"/>
    <n v="3.6"/>
    <n v="4.7"/>
    <x v="4475"/>
  </r>
  <r>
    <x v="0"/>
    <s v="Compressor"/>
    <d v="2015-06-27T01:14:36"/>
    <x v="1"/>
    <d v="2015-06-27T01:13:43"/>
    <x v="29"/>
    <n v="3.6"/>
    <n v="5.9"/>
    <x v="4476"/>
  </r>
  <r>
    <x v="0"/>
    <s v="Compressor"/>
    <d v="2015-06-27T01:14:37"/>
    <x v="1"/>
    <d v="2015-06-27T01:13:43"/>
    <x v="29"/>
    <n v="4.5"/>
    <n v="3.8"/>
    <x v="4477"/>
  </r>
  <r>
    <x v="0"/>
    <s v="Compressor"/>
    <d v="2015-06-27T01:14:38"/>
    <x v="1"/>
    <d v="2015-06-27T01:13:43"/>
    <x v="29"/>
    <n v="3.5"/>
    <n v="5.6"/>
    <x v="4478"/>
  </r>
  <r>
    <x v="0"/>
    <s v="Compressor"/>
    <d v="2015-06-27T01:14:39"/>
    <x v="1"/>
    <d v="2015-06-27T01:13:43"/>
    <x v="29"/>
    <n v="3.9"/>
    <n v="4.5999999999999996"/>
    <x v="4479"/>
  </r>
  <r>
    <x v="0"/>
    <s v="Compressor"/>
    <d v="2015-06-27T01:14:40"/>
    <x v="1"/>
    <d v="2015-06-27T01:13:43"/>
    <x v="29"/>
    <n v="5.4"/>
    <n v="3.6"/>
    <x v="4480"/>
  </r>
  <r>
    <x v="0"/>
    <s v="Compressor"/>
    <d v="2015-06-27T01:14:41"/>
    <x v="1"/>
    <d v="2015-06-27T01:13:43"/>
    <x v="29"/>
    <n v="3"/>
    <n v="3.6"/>
    <x v="4481"/>
  </r>
  <r>
    <x v="0"/>
    <s v="Compressor"/>
    <d v="2015-06-27T01:14:42"/>
    <x v="1"/>
    <d v="2015-06-27T01:13:43"/>
    <x v="29"/>
    <n v="4.3"/>
    <n v="3.8"/>
    <x v="4482"/>
  </r>
  <r>
    <x v="0"/>
    <s v="Compressor"/>
    <d v="2015-06-27T01:14:43"/>
    <x v="1"/>
    <d v="2015-06-27T01:13:43"/>
    <x v="29"/>
    <n v="5"/>
    <n v="3.8"/>
    <x v="4483"/>
  </r>
  <r>
    <x v="0"/>
    <s v="Compressor"/>
    <d v="2015-06-27T01:14:44"/>
    <x v="1"/>
    <d v="2015-06-27T01:13:43"/>
    <x v="29"/>
    <n v="4.8"/>
    <n v="3.4"/>
    <x v="4484"/>
  </r>
  <r>
    <x v="0"/>
    <s v="Compressor"/>
    <d v="2015-06-27T01:14:45"/>
    <x v="1"/>
    <d v="2015-06-27T01:13:43"/>
    <x v="29"/>
    <n v="5.5"/>
    <n v="4.0999999999999996"/>
    <x v="4485"/>
  </r>
  <r>
    <x v="0"/>
    <s v="Compressor"/>
    <d v="2015-06-27T01:14:46"/>
    <x v="1"/>
    <d v="2015-06-27T01:13:43"/>
    <x v="29"/>
    <n v="3.6"/>
    <n v="3.9"/>
    <x v="4486"/>
  </r>
  <r>
    <x v="0"/>
    <s v="Compressor"/>
    <d v="2015-06-27T01:14:47"/>
    <x v="1"/>
    <d v="2015-06-27T01:13:43"/>
    <x v="29"/>
    <n v="4"/>
    <n v="5.6"/>
    <x v="4487"/>
  </r>
  <r>
    <x v="0"/>
    <s v="Compressor"/>
    <d v="2015-06-27T01:14:48"/>
    <x v="1"/>
    <d v="2015-06-27T01:13:43"/>
    <x v="29"/>
    <n v="5.7"/>
    <n v="4.5999999999999996"/>
    <x v="4488"/>
  </r>
  <r>
    <x v="0"/>
    <s v="Compressor"/>
    <d v="2015-06-27T01:14:49"/>
    <x v="1"/>
    <d v="2015-06-27T01:13:43"/>
    <x v="29"/>
    <n v="6"/>
    <n v="6"/>
    <x v="4489"/>
  </r>
  <r>
    <x v="0"/>
    <s v="Compressor"/>
    <d v="2015-06-27T01:14:50"/>
    <x v="1"/>
    <d v="2015-06-27T01:13:43"/>
    <x v="29"/>
    <n v="4.4000000000000004"/>
    <n v="6"/>
    <x v="4490"/>
  </r>
  <r>
    <x v="0"/>
    <s v="Compressor"/>
    <d v="2015-06-27T01:14:51"/>
    <x v="1"/>
    <d v="2015-06-27T01:13:43"/>
    <x v="29"/>
    <n v="3.9"/>
    <n v="5.2"/>
    <x v="4491"/>
  </r>
  <r>
    <x v="0"/>
    <s v="Compressor"/>
    <d v="2015-06-27T01:14:52"/>
    <x v="1"/>
    <d v="2015-06-27T01:13:43"/>
    <x v="29"/>
    <n v="4.0999999999999996"/>
    <n v="3.2"/>
    <x v="4492"/>
  </r>
  <r>
    <x v="0"/>
    <s v="Compressor"/>
    <d v="2015-06-27T01:14:53"/>
    <x v="1"/>
    <d v="2015-06-27T01:13:43"/>
    <x v="29"/>
    <n v="4.8"/>
    <n v="5.3"/>
    <x v="4493"/>
  </r>
  <r>
    <x v="0"/>
    <s v="Compressor"/>
    <d v="2015-06-27T01:14:54"/>
    <x v="1"/>
    <d v="2015-06-27T01:13:43"/>
    <x v="29"/>
    <n v="5.3"/>
    <n v="3.5"/>
    <x v="4494"/>
  </r>
  <r>
    <x v="0"/>
    <s v="Compressor"/>
    <d v="2015-06-27T01:14:55"/>
    <x v="1"/>
    <d v="2015-06-27T01:13:43"/>
    <x v="29"/>
    <n v="3.3"/>
    <n v="4.5"/>
    <x v="4495"/>
  </r>
  <r>
    <x v="0"/>
    <s v="Compressor"/>
    <d v="2015-06-27T01:14:56"/>
    <x v="1"/>
    <d v="2015-06-27T01:13:43"/>
    <x v="29"/>
    <n v="5.0999999999999996"/>
    <n v="5.4"/>
    <x v="4496"/>
  </r>
  <r>
    <x v="0"/>
    <s v="Compressor"/>
    <d v="2015-06-27T01:14:57"/>
    <x v="1"/>
    <d v="2015-06-27T01:13:43"/>
    <x v="29"/>
    <n v="3.8"/>
    <n v="3.2"/>
    <x v="4497"/>
  </r>
  <r>
    <x v="0"/>
    <s v="Compressor"/>
    <d v="2015-06-27T01:14:58"/>
    <x v="1"/>
    <d v="2015-06-27T01:13:43"/>
    <x v="29"/>
    <n v="5.6"/>
    <n v="3.1"/>
    <x v="4498"/>
  </r>
  <r>
    <x v="0"/>
    <s v="Compressor"/>
    <d v="2015-06-27T01:14:59"/>
    <x v="1"/>
    <d v="2015-06-27T01:13:43"/>
    <x v="29"/>
    <n v="4.4000000000000004"/>
    <n v="3.3"/>
    <x v="4499"/>
  </r>
  <r>
    <x v="0"/>
    <s v="Compressor"/>
    <d v="2015-06-27T01:15:00"/>
    <x v="1"/>
    <d v="2015-06-27T01:13:43"/>
    <x v="29"/>
    <n v="5.0999999999999996"/>
    <n v="5.0999999999999996"/>
    <x v="4500"/>
  </r>
  <r>
    <x v="0"/>
    <s v="Compressor"/>
    <d v="2015-06-27T01:15:01"/>
    <x v="1"/>
    <d v="2015-06-27T01:13:43"/>
    <x v="29"/>
    <n v="5.9"/>
    <n v="4.7"/>
    <x v="4501"/>
  </r>
  <r>
    <x v="0"/>
    <s v="Compressor"/>
    <d v="2015-06-27T01:15:02"/>
    <x v="1"/>
    <d v="2015-06-27T01:13:43"/>
    <x v="29"/>
    <n v="5.3"/>
    <n v="3.7"/>
    <x v="4502"/>
  </r>
  <r>
    <x v="0"/>
    <s v="Compressor"/>
    <d v="2015-06-27T01:15:03"/>
    <x v="1"/>
    <d v="2015-06-27T01:13:43"/>
    <x v="29"/>
    <n v="5.8"/>
    <n v="3.9"/>
    <x v="4503"/>
  </r>
  <r>
    <x v="0"/>
    <s v="Compressor"/>
    <d v="2015-06-27T01:15:04"/>
    <x v="1"/>
    <d v="2015-06-27T01:13:43"/>
    <x v="29"/>
    <n v="4.7"/>
    <n v="4.4000000000000004"/>
    <x v="4504"/>
  </r>
  <r>
    <x v="0"/>
    <s v="Compressor"/>
    <d v="2015-06-27T01:15:05"/>
    <x v="1"/>
    <d v="2015-06-27T01:13:43"/>
    <x v="29"/>
    <n v="4.4000000000000004"/>
    <n v="4.3"/>
    <x v="4505"/>
  </r>
  <r>
    <x v="0"/>
    <s v="Compressor"/>
    <d v="2015-06-27T01:15:06"/>
    <x v="1"/>
    <d v="2015-06-27T01:13:43"/>
    <x v="29"/>
    <n v="3.2"/>
    <n v="3"/>
    <x v="4506"/>
  </r>
  <r>
    <x v="0"/>
    <s v="Compressor"/>
    <d v="2015-06-27T01:15:07"/>
    <x v="1"/>
    <d v="2015-06-27T01:13:43"/>
    <x v="29"/>
    <n v="3.1"/>
    <n v="5.6"/>
    <x v="4507"/>
  </r>
  <r>
    <x v="0"/>
    <s v="Compressor"/>
    <d v="2015-06-27T01:15:08"/>
    <x v="1"/>
    <d v="2015-06-27T01:13:43"/>
    <x v="29"/>
    <n v="3.5"/>
    <n v="4.5"/>
    <x v="4508"/>
  </r>
  <r>
    <x v="0"/>
    <s v="Compressor"/>
    <d v="2015-06-27T01:15:09"/>
    <x v="1"/>
    <d v="2015-06-27T01:13:43"/>
    <x v="29"/>
    <n v="3"/>
    <n v="3.7"/>
    <x v="4509"/>
  </r>
  <r>
    <x v="0"/>
    <s v="Compressor"/>
    <d v="2015-06-27T01:15:10"/>
    <x v="1"/>
    <d v="2015-06-27T01:13:43"/>
    <x v="29"/>
    <n v="5.4"/>
    <n v="3.4"/>
    <x v="4510"/>
  </r>
  <r>
    <x v="0"/>
    <s v="Compressor"/>
    <d v="2015-06-27T01:15:11"/>
    <x v="1"/>
    <d v="2015-06-27T01:13:43"/>
    <x v="29"/>
    <n v="3.1"/>
    <n v="3.3"/>
    <x v="4511"/>
  </r>
  <r>
    <x v="0"/>
    <s v="Compressor"/>
    <d v="2015-06-27T01:15:12"/>
    <x v="1"/>
    <d v="2015-06-27T01:13:43"/>
    <x v="29"/>
    <n v="3.3"/>
    <n v="3.2"/>
    <x v="4512"/>
  </r>
  <r>
    <x v="0"/>
    <s v="Compressor"/>
    <d v="2015-06-27T01:15:13"/>
    <x v="1"/>
    <d v="2015-06-27T01:13:43"/>
    <x v="29"/>
    <n v="5.8"/>
    <n v="5.9"/>
    <x v="4513"/>
  </r>
  <r>
    <x v="0"/>
    <s v="Compressor"/>
    <d v="2015-06-27T01:15:14"/>
    <x v="1"/>
    <d v="2015-06-27T01:13:43"/>
    <x v="29"/>
    <n v="3.7"/>
    <n v="5.8"/>
    <x v="4514"/>
  </r>
  <r>
    <x v="0"/>
    <s v="Compressor"/>
    <d v="2015-06-27T01:15:15"/>
    <x v="1"/>
    <d v="2015-06-27T01:13:43"/>
    <x v="29"/>
    <n v="3.7"/>
    <n v="3.4"/>
    <x v="4515"/>
  </r>
  <r>
    <x v="0"/>
    <s v="Compressor"/>
    <d v="2015-06-27T01:15:16"/>
    <x v="1"/>
    <d v="2015-06-27T01:13:43"/>
    <x v="29"/>
    <n v="3.1"/>
    <n v="5.0999999999999996"/>
    <x v="4516"/>
  </r>
  <r>
    <x v="0"/>
    <s v="Compressor"/>
    <d v="2015-06-27T01:15:17"/>
    <x v="1"/>
    <d v="2015-06-27T01:13:43"/>
    <x v="29"/>
    <n v="5.5"/>
    <n v="5.0999999999999996"/>
    <x v="4517"/>
  </r>
  <r>
    <x v="0"/>
    <s v="Compressor"/>
    <d v="2015-06-27T01:15:18"/>
    <x v="1"/>
    <d v="2015-06-27T01:13:43"/>
    <x v="29"/>
    <n v="5.9"/>
    <n v="5.7"/>
    <x v="4518"/>
  </r>
  <r>
    <x v="0"/>
    <s v="Compressor"/>
    <d v="2015-06-27T01:15:19"/>
    <x v="1"/>
    <d v="2015-06-27T01:13:43"/>
    <x v="29"/>
    <n v="5.6"/>
    <n v="4.8"/>
    <x v="4519"/>
  </r>
  <r>
    <x v="0"/>
    <s v="Compressor"/>
    <d v="2015-06-27T01:15:20"/>
    <x v="1"/>
    <d v="2015-06-27T01:13:43"/>
    <x v="29"/>
    <n v="4.3"/>
    <n v="4.8"/>
    <x v="4520"/>
  </r>
  <r>
    <x v="0"/>
    <s v="Compressor"/>
    <d v="2015-06-27T01:15:21"/>
    <x v="1"/>
    <d v="2015-06-27T01:13:43"/>
    <x v="29"/>
    <n v="5.8"/>
    <n v="3.4"/>
    <x v="4521"/>
  </r>
  <r>
    <x v="0"/>
    <s v="Compressor"/>
    <d v="2015-06-27T01:15:22"/>
    <x v="1"/>
    <d v="2015-06-27T01:13:43"/>
    <x v="29"/>
    <n v="5.9"/>
    <n v="4.4000000000000004"/>
    <x v="4522"/>
  </r>
  <r>
    <x v="0"/>
    <s v="Compressor"/>
    <d v="2015-06-27T01:15:23"/>
    <x v="1"/>
    <d v="2015-06-27T01:13:43"/>
    <x v="29"/>
    <n v="3.7"/>
    <n v="3.5"/>
    <x v="4523"/>
  </r>
  <r>
    <x v="0"/>
    <s v="Compressor"/>
    <d v="2015-06-27T01:15:24"/>
    <x v="1"/>
    <d v="2015-06-27T01:13:43"/>
    <x v="29"/>
    <n v="4.4000000000000004"/>
    <n v="3"/>
    <x v="4524"/>
  </r>
  <r>
    <x v="0"/>
    <s v="Compressor"/>
    <d v="2015-06-27T01:15:25"/>
    <x v="1"/>
    <d v="2015-06-27T01:13:43"/>
    <x v="29"/>
    <n v="5"/>
    <n v="5.8"/>
    <x v="4525"/>
  </r>
  <r>
    <x v="0"/>
    <s v="Compressor"/>
    <d v="2015-06-27T01:15:26"/>
    <x v="1"/>
    <d v="2015-06-27T01:13:43"/>
    <x v="29"/>
    <n v="6"/>
    <n v="5.8"/>
    <x v="4526"/>
  </r>
  <r>
    <x v="0"/>
    <s v="Compressor"/>
    <d v="2015-06-27T01:15:27"/>
    <x v="1"/>
    <d v="2015-06-27T01:13:43"/>
    <x v="29"/>
    <n v="5.6"/>
    <n v="5.8"/>
    <x v="4527"/>
  </r>
  <r>
    <x v="0"/>
    <s v="Compressor"/>
    <d v="2015-06-27T01:15:28"/>
    <x v="1"/>
    <d v="2015-06-27T01:13:43"/>
    <x v="29"/>
    <n v="5.8"/>
    <n v="4.4000000000000004"/>
    <x v="4528"/>
  </r>
  <r>
    <x v="0"/>
    <s v="Compressor"/>
    <d v="2015-06-27T01:15:29"/>
    <x v="1"/>
    <d v="2015-06-27T01:13:43"/>
    <x v="29"/>
    <n v="3.4"/>
    <n v="5.2"/>
    <x v="4529"/>
  </r>
  <r>
    <x v="0"/>
    <s v="Compressor"/>
    <d v="2015-06-27T01:15:30"/>
    <x v="1"/>
    <d v="2015-06-27T01:13:43"/>
    <x v="29"/>
    <n v="5"/>
    <n v="3.8"/>
    <x v="4530"/>
  </r>
  <r>
    <x v="0"/>
    <s v="Compressor"/>
    <d v="2015-06-27T01:15:31"/>
    <x v="1"/>
    <d v="2015-06-27T01:13:43"/>
    <x v="29"/>
    <n v="5.9"/>
    <n v="4.5"/>
    <x v="4531"/>
  </r>
  <r>
    <x v="0"/>
    <s v="Compressor"/>
    <d v="2015-06-27T01:15:32"/>
    <x v="1"/>
    <d v="2015-06-27T01:13:43"/>
    <x v="29"/>
    <n v="4.7"/>
    <n v="4.2"/>
    <x v="4532"/>
  </r>
  <r>
    <x v="0"/>
    <s v="Compressor"/>
    <d v="2015-06-27T01:15:33"/>
    <x v="1"/>
    <d v="2015-06-27T01:13:43"/>
    <x v="29"/>
    <n v="5.9"/>
    <n v="3.3"/>
    <x v="4533"/>
  </r>
  <r>
    <x v="0"/>
    <s v="Compressor"/>
    <d v="2015-06-27T01:15:34"/>
    <x v="1"/>
    <d v="2015-06-27T01:13:43"/>
    <x v="29"/>
    <n v="5.2"/>
    <n v="4.2"/>
    <x v="4534"/>
  </r>
  <r>
    <x v="0"/>
    <s v="Compressor"/>
    <d v="2015-06-27T01:15:35"/>
    <x v="1"/>
    <d v="2015-06-27T01:13:43"/>
    <x v="29"/>
    <n v="3.2"/>
    <n v="3"/>
    <x v="4535"/>
  </r>
  <r>
    <x v="0"/>
    <s v="Compressor"/>
    <d v="2015-06-27T01:15:36"/>
    <x v="1"/>
    <d v="2015-06-27T01:13:43"/>
    <x v="29"/>
    <n v="4.8"/>
    <n v="3.9"/>
    <x v="4536"/>
  </r>
  <r>
    <x v="0"/>
    <s v="Compressor"/>
    <d v="2015-06-27T01:15:37"/>
    <x v="1"/>
    <d v="2015-06-27T01:13:43"/>
    <x v="29"/>
    <n v="3.2"/>
    <n v="5.7"/>
    <x v="4537"/>
  </r>
  <r>
    <x v="0"/>
    <s v="Compressor"/>
    <d v="2015-06-27T01:15:38"/>
    <x v="1"/>
    <d v="2015-06-27T01:13:43"/>
    <x v="29"/>
    <n v="3.5"/>
    <n v="4.0999999999999996"/>
    <x v="4538"/>
  </r>
  <r>
    <x v="0"/>
    <s v="Compressor"/>
    <d v="2015-06-27T01:15:39"/>
    <x v="1"/>
    <d v="2015-06-27T01:13:43"/>
    <x v="29"/>
    <n v="5.3"/>
    <n v="4.7"/>
    <x v="4539"/>
  </r>
  <r>
    <x v="0"/>
    <s v="Compressor"/>
    <d v="2015-06-27T01:15:40"/>
    <x v="1"/>
    <d v="2015-06-27T01:13:43"/>
    <x v="29"/>
    <n v="3.6"/>
    <n v="5.8"/>
    <x v="4540"/>
  </r>
  <r>
    <x v="0"/>
    <s v="Compressor"/>
    <d v="2015-06-27T01:15:41"/>
    <x v="1"/>
    <d v="2015-06-27T01:13:43"/>
    <x v="29"/>
    <n v="3.7"/>
    <n v="5.4"/>
    <x v="4541"/>
  </r>
  <r>
    <x v="0"/>
    <s v="Compressor"/>
    <d v="2015-06-27T01:15:42"/>
    <x v="1"/>
    <d v="2015-06-27T01:13:43"/>
    <x v="29"/>
    <n v="5.9"/>
    <n v="4.5999999999999996"/>
    <x v="4542"/>
  </r>
  <r>
    <x v="0"/>
    <s v="Compressor"/>
    <d v="2015-06-27T01:15:43"/>
    <x v="1"/>
    <d v="2015-06-27T01:13:43"/>
    <x v="29"/>
    <n v="4.2"/>
    <n v="5.9"/>
    <x v="4543"/>
  </r>
  <r>
    <x v="0"/>
    <s v="Compressor"/>
    <d v="2015-06-27T01:15:44"/>
    <x v="1"/>
    <d v="2015-06-27T01:13:43"/>
    <x v="29"/>
    <n v="6"/>
    <n v="3.2"/>
    <x v="4544"/>
  </r>
  <r>
    <x v="0"/>
    <s v="Compressor"/>
    <d v="2015-06-27T01:15:45"/>
    <x v="1"/>
    <d v="2015-06-27T01:13:43"/>
    <x v="29"/>
    <n v="6"/>
    <n v="3.2"/>
    <x v="4545"/>
  </r>
  <r>
    <x v="0"/>
    <s v="Compressor"/>
    <d v="2015-06-27T01:15:46"/>
    <x v="1"/>
    <d v="2015-06-27T01:13:43"/>
    <x v="29"/>
    <n v="5.9"/>
    <n v="5.4"/>
    <x v="4546"/>
  </r>
  <r>
    <x v="0"/>
    <s v="Compressor"/>
    <d v="2015-06-27T01:15:47"/>
    <x v="1"/>
    <d v="2015-06-27T01:13:43"/>
    <x v="29"/>
    <n v="4.4000000000000004"/>
    <n v="3.4"/>
    <x v="4547"/>
  </r>
  <r>
    <x v="0"/>
    <s v="Compressor"/>
    <d v="2015-06-27T01:15:48"/>
    <x v="1"/>
    <d v="2015-06-27T01:13:43"/>
    <x v="29"/>
    <n v="5.2"/>
    <n v="3"/>
    <x v="4548"/>
  </r>
  <r>
    <x v="0"/>
    <s v="Compressor"/>
    <d v="2015-06-27T01:15:49"/>
    <x v="1"/>
    <d v="2015-06-27T01:13:43"/>
    <x v="29"/>
    <n v="3.4"/>
    <n v="4.2"/>
    <x v="4549"/>
  </r>
  <r>
    <x v="0"/>
    <s v="Compressor"/>
    <d v="2015-06-27T01:15:50"/>
    <x v="1"/>
    <d v="2015-06-27T01:13:43"/>
    <x v="29"/>
    <n v="3.8"/>
    <n v="4.7"/>
    <x v="4550"/>
  </r>
  <r>
    <x v="0"/>
    <s v="Compressor"/>
    <d v="2015-06-27T01:15:51"/>
    <x v="1"/>
    <d v="2015-06-27T01:13:43"/>
    <x v="29"/>
    <n v="6"/>
    <n v="3.3"/>
    <x v="4551"/>
  </r>
  <r>
    <x v="0"/>
    <s v="Compressor"/>
    <d v="2015-06-27T01:15:52"/>
    <x v="1"/>
    <d v="2015-06-27T01:13:43"/>
    <x v="29"/>
    <n v="4.5"/>
    <n v="3"/>
    <x v="4552"/>
  </r>
  <r>
    <x v="0"/>
    <s v="Compressor"/>
    <d v="2015-06-27T01:15:53"/>
    <x v="1"/>
    <d v="2015-06-27T01:13:43"/>
    <x v="29"/>
    <n v="4.2"/>
    <n v="4.5"/>
    <x v="4553"/>
  </r>
  <r>
    <x v="0"/>
    <s v="Compressor"/>
    <d v="2015-06-27T01:15:54"/>
    <x v="1"/>
    <d v="2015-06-27T01:13:43"/>
    <x v="29"/>
    <n v="4.4000000000000004"/>
    <n v="4.8"/>
    <x v="4554"/>
  </r>
  <r>
    <x v="0"/>
    <s v="Compressor"/>
    <d v="2015-06-27T01:15:55"/>
    <x v="1"/>
    <d v="2015-06-27T01:13:43"/>
    <x v="29"/>
    <n v="4"/>
    <n v="4.2"/>
    <x v="4555"/>
  </r>
  <r>
    <x v="0"/>
    <s v="Compressor"/>
    <d v="2015-06-27T01:15:56"/>
    <x v="1"/>
    <d v="2015-06-27T01:13:43"/>
    <x v="29"/>
    <n v="5.9"/>
    <n v="4.7"/>
    <x v="4556"/>
  </r>
  <r>
    <x v="0"/>
    <s v="Compressor"/>
    <d v="2015-06-27T01:15:57"/>
    <x v="1"/>
    <d v="2015-06-27T01:13:43"/>
    <x v="29"/>
    <n v="4.3"/>
    <n v="4.5"/>
    <x v="4557"/>
  </r>
  <r>
    <x v="0"/>
    <s v="Compressor"/>
    <d v="2015-06-27T01:15:58"/>
    <x v="1"/>
    <d v="2015-06-27T01:13:43"/>
    <x v="29"/>
    <n v="4.5"/>
    <n v="5"/>
    <x v="4558"/>
  </r>
  <r>
    <x v="0"/>
    <s v="Compressor"/>
    <d v="2015-06-27T01:15:59"/>
    <x v="1"/>
    <d v="2015-06-27T01:13:43"/>
    <x v="29"/>
    <n v="3.1"/>
    <n v="5.8"/>
    <x v="4559"/>
  </r>
  <r>
    <x v="0"/>
    <s v="Compressor"/>
    <d v="2015-06-27T01:16:00"/>
    <x v="1"/>
    <d v="2015-06-27T01:13:43"/>
    <x v="29"/>
    <n v="4.8"/>
    <n v="4.5"/>
    <x v="4560"/>
  </r>
  <r>
    <x v="0"/>
    <s v="Compressor"/>
    <d v="2015-06-27T01:16:01"/>
    <x v="1"/>
    <d v="2015-06-27T01:13:43"/>
    <x v="29"/>
    <n v="3.1"/>
    <n v="5.2"/>
    <x v="4561"/>
  </r>
  <r>
    <x v="0"/>
    <s v="Compressor"/>
    <d v="2015-06-27T01:16:02"/>
    <x v="1"/>
    <d v="2015-06-27T01:13:43"/>
    <x v="29"/>
    <n v="3.9"/>
    <n v="3.3"/>
    <x v="4562"/>
  </r>
  <r>
    <x v="0"/>
    <s v="Compressor"/>
    <d v="2015-06-27T01:16:03"/>
    <x v="1"/>
    <d v="2015-06-27T01:13:43"/>
    <x v="29"/>
    <n v="3"/>
    <n v="4.7"/>
    <x v="4563"/>
  </r>
  <r>
    <x v="0"/>
    <s v="Compressor"/>
    <d v="2015-06-27T01:16:04"/>
    <x v="1"/>
    <d v="2015-06-27T01:13:43"/>
    <x v="29"/>
    <n v="5.4"/>
    <n v="6"/>
    <x v="4564"/>
  </r>
  <r>
    <x v="0"/>
    <s v="Compressor"/>
    <d v="2015-06-27T01:16:05"/>
    <x v="1"/>
    <d v="2015-06-27T01:13:43"/>
    <x v="29"/>
    <n v="5.7"/>
    <n v="4.7"/>
    <x v="4565"/>
  </r>
  <r>
    <x v="0"/>
    <s v="Compressor"/>
    <d v="2015-06-27T01:16:06"/>
    <x v="1"/>
    <d v="2015-06-27T01:13:43"/>
    <x v="29"/>
    <n v="5.2"/>
    <n v="3.6"/>
    <x v="4566"/>
  </r>
  <r>
    <x v="0"/>
    <s v="Compressor"/>
    <d v="2015-06-27T01:16:07"/>
    <x v="1"/>
    <d v="2015-06-27T01:13:43"/>
    <x v="29"/>
    <n v="3.9"/>
    <n v="3"/>
    <x v="4567"/>
  </r>
  <r>
    <x v="0"/>
    <s v="Compressor"/>
    <d v="2015-06-27T01:16:08"/>
    <x v="1"/>
    <d v="2015-06-27T01:13:43"/>
    <x v="29"/>
    <n v="3.4"/>
    <n v="4.3"/>
    <x v="4568"/>
  </r>
  <r>
    <x v="0"/>
    <s v="Compressor"/>
    <d v="2015-06-27T01:16:09"/>
    <x v="1"/>
    <d v="2015-06-27T01:13:43"/>
    <x v="29"/>
    <n v="4.8"/>
    <n v="6"/>
    <x v="4569"/>
  </r>
  <r>
    <x v="0"/>
    <s v="Compressor"/>
    <d v="2015-06-27T01:16:10"/>
    <x v="1"/>
    <d v="2015-06-27T01:13:43"/>
    <x v="29"/>
    <n v="4.5999999999999996"/>
    <n v="4.0999999999999996"/>
    <x v="4570"/>
  </r>
  <r>
    <x v="0"/>
    <s v="Compressor"/>
    <d v="2015-06-27T01:16:11"/>
    <x v="1"/>
    <d v="2015-06-27T01:13:43"/>
    <x v="29"/>
    <n v="4.2"/>
    <n v="5.5"/>
    <x v="4571"/>
  </r>
  <r>
    <x v="0"/>
    <s v="Compressor"/>
    <d v="2015-06-27T01:16:12"/>
    <x v="1"/>
    <d v="2015-06-27T01:13:43"/>
    <x v="29"/>
    <n v="5"/>
    <n v="5.9"/>
    <x v="4572"/>
  </r>
  <r>
    <x v="0"/>
    <s v="Compressor"/>
    <d v="2015-06-27T01:16:13"/>
    <x v="1"/>
    <d v="2015-06-27T01:13:43"/>
    <x v="29"/>
    <n v="4.9000000000000004"/>
    <n v="5.9"/>
    <x v="4573"/>
  </r>
  <r>
    <x v="0"/>
    <s v="Compressor"/>
    <d v="2015-06-27T01:16:14"/>
    <x v="1"/>
    <d v="2015-06-27T01:13:43"/>
    <x v="29"/>
    <n v="5.8"/>
    <n v="3.1"/>
    <x v="4574"/>
  </r>
  <r>
    <x v="0"/>
    <s v="Compressor"/>
    <d v="2015-06-27T01:16:15"/>
    <x v="1"/>
    <d v="2015-06-27T01:13:43"/>
    <x v="29"/>
    <n v="4.5"/>
    <n v="6"/>
    <x v="4575"/>
  </r>
  <r>
    <x v="0"/>
    <s v="Compressor"/>
    <d v="2015-06-27T01:16:16"/>
    <x v="1"/>
    <d v="2015-06-27T01:13:43"/>
    <x v="29"/>
    <n v="4.0999999999999996"/>
    <n v="3.3"/>
    <x v="4576"/>
  </r>
  <r>
    <x v="0"/>
    <s v="Compressor"/>
    <d v="2015-06-27T01:16:17"/>
    <x v="1"/>
    <d v="2015-06-27T01:13:43"/>
    <x v="29"/>
    <n v="4.9000000000000004"/>
    <n v="4.5999999999999996"/>
    <x v="4577"/>
  </r>
  <r>
    <x v="0"/>
    <s v="Compressor"/>
    <d v="2015-06-27T01:16:18"/>
    <x v="1"/>
    <d v="2015-06-27T01:13:43"/>
    <x v="29"/>
    <n v="4.5999999999999996"/>
    <n v="5"/>
    <x v="4578"/>
  </r>
  <r>
    <x v="0"/>
    <s v="Compressor"/>
    <d v="2015-06-27T01:16:19"/>
    <x v="1"/>
    <d v="2015-06-27T01:13:43"/>
    <x v="29"/>
    <n v="6"/>
    <n v="4.5999999999999996"/>
    <x v="4579"/>
  </r>
  <r>
    <x v="0"/>
    <s v="Compressor"/>
    <d v="2015-06-27T01:16:20"/>
    <x v="1"/>
    <d v="2015-06-27T01:13:43"/>
    <x v="29"/>
    <n v="4.4000000000000004"/>
    <n v="5.0999999999999996"/>
    <x v="4580"/>
  </r>
  <r>
    <x v="0"/>
    <s v="Compressor"/>
    <d v="2015-06-27T01:16:21"/>
    <x v="1"/>
    <d v="2015-06-27T01:13:43"/>
    <x v="29"/>
    <n v="5.0999999999999996"/>
    <n v="3.8"/>
    <x v="4581"/>
  </r>
  <r>
    <x v="0"/>
    <s v="Compressor"/>
    <d v="2015-06-27T01:16:22"/>
    <x v="1"/>
    <d v="2015-06-27T01:13:43"/>
    <x v="29"/>
    <n v="3.6"/>
    <n v="6"/>
    <x v="4582"/>
  </r>
  <r>
    <x v="0"/>
    <s v="Compressor"/>
    <d v="2015-06-27T01:16:23"/>
    <x v="1"/>
    <d v="2015-06-27T01:13:43"/>
    <x v="29"/>
    <n v="5.2"/>
    <n v="3.7"/>
    <x v="4583"/>
  </r>
  <r>
    <x v="0"/>
    <s v="Compressor"/>
    <d v="2015-06-27T01:16:24"/>
    <x v="1"/>
    <d v="2015-06-27T01:13:43"/>
    <x v="29"/>
    <n v="4.3"/>
    <n v="3.8"/>
    <x v="4584"/>
  </r>
  <r>
    <x v="0"/>
    <s v="Compressor"/>
    <d v="2015-06-27T01:16:25"/>
    <x v="1"/>
    <d v="2015-06-27T01:13:43"/>
    <x v="29"/>
    <n v="5.5"/>
    <n v="3.2"/>
    <x v="4585"/>
  </r>
  <r>
    <x v="0"/>
    <s v="Compressor"/>
    <d v="2015-06-27T01:16:26"/>
    <x v="1"/>
    <d v="2015-06-27T01:13:43"/>
    <x v="29"/>
    <n v="5.8"/>
    <n v="5.6"/>
    <x v="4586"/>
  </r>
  <r>
    <x v="0"/>
    <s v="Compressor"/>
    <d v="2015-06-27T01:16:27"/>
    <x v="1"/>
    <d v="2015-06-27T01:13:43"/>
    <x v="29"/>
    <n v="3.5"/>
    <n v="4.4000000000000004"/>
    <x v="4587"/>
  </r>
  <r>
    <x v="0"/>
    <s v="Compressor"/>
    <d v="2015-06-27T01:16:28"/>
    <x v="1"/>
    <d v="2015-06-27T01:13:43"/>
    <x v="29"/>
    <n v="6"/>
    <n v="5.4"/>
    <x v="4588"/>
  </r>
  <r>
    <x v="0"/>
    <s v="Compressor"/>
    <d v="2015-06-27T01:16:29"/>
    <x v="1"/>
    <d v="2015-06-27T01:13:43"/>
    <x v="29"/>
    <n v="4.5999999999999996"/>
    <n v="3.7"/>
    <x v="4589"/>
  </r>
  <r>
    <x v="0"/>
    <s v="Compressor"/>
    <d v="2015-06-27T01:16:30"/>
    <x v="1"/>
    <d v="2015-06-27T01:13:43"/>
    <x v="29"/>
    <n v="3.5"/>
    <n v="5.4"/>
    <x v="4590"/>
  </r>
  <r>
    <x v="0"/>
    <s v="Compressor"/>
    <d v="2015-06-27T01:16:31"/>
    <x v="1"/>
    <d v="2015-06-27T01:13:43"/>
    <x v="29"/>
    <n v="5.3"/>
    <n v="5.5"/>
    <x v="4591"/>
  </r>
  <r>
    <x v="0"/>
    <s v="Compressor"/>
    <d v="2015-06-27T01:16:32"/>
    <x v="1"/>
    <d v="2015-06-27T01:13:43"/>
    <x v="29"/>
    <n v="3.2"/>
    <n v="6"/>
    <x v="4592"/>
  </r>
  <r>
    <x v="0"/>
    <s v="Compressor"/>
    <d v="2015-06-27T01:16:33"/>
    <x v="1"/>
    <d v="2015-06-27T01:13:43"/>
    <x v="29"/>
    <n v="5.5"/>
    <n v="4.3"/>
    <x v="4593"/>
  </r>
  <r>
    <x v="0"/>
    <s v="Compressor"/>
    <d v="2015-06-27T01:16:34"/>
    <x v="1"/>
    <d v="2015-06-27T01:13:43"/>
    <x v="29"/>
    <n v="4.5999999999999996"/>
    <n v="5.0999999999999996"/>
    <x v="4594"/>
  </r>
  <r>
    <x v="0"/>
    <s v="Compressor"/>
    <d v="2015-06-27T01:16:35"/>
    <x v="1"/>
    <d v="2015-06-27T01:13:43"/>
    <x v="29"/>
    <n v="3.8"/>
    <n v="4"/>
    <x v="4595"/>
  </r>
  <r>
    <x v="0"/>
    <s v="Compressor"/>
    <d v="2015-06-27T01:16:36"/>
    <x v="1"/>
    <d v="2015-06-27T01:13:43"/>
    <x v="29"/>
    <n v="5.3"/>
    <n v="5.0999999999999996"/>
    <x v="4596"/>
  </r>
  <r>
    <x v="0"/>
    <s v="Compressor"/>
    <d v="2015-06-27T01:16:37"/>
    <x v="1"/>
    <d v="2015-06-27T01:13:43"/>
    <x v="29"/>
    <n v="6"/>
    <n v="6"/>
    <x v="4597"/>
  </r>
  <r>
    <x v="0"/>
    <s v="Compressor"/>
    <d v="2015-06-27T01:16:38"/>
    <x v="1"/>
    <d v="2015-06-27T01:13:43"/>
    <x v="29"/>
    <n v="5.6"/>
    <n v="6"/>
    <x v="4598"/>
  </r>
  <r>
    <x v="0"/>
    <s v="Compressor"/>
    <d v="2015-06-27T01:16:39"/>
    <x v="1"/>
    <d v="2015-06-27T01:13:43"/>
    <x v="29"/>
    <n v="3.3"/>
    <n v="5.9"/>
    <x v="4599"/>
  </r>
  <r>
    <x v="0"/>
    <s v="Compressor"/>
    <d v="2015-06-27T01:16:40"/>
    <x v="1"/>
    <d v="2015-06-27T01:13:43"/>
    <x v="29"/>
    <n v="5.2"/>
    <n v="3.7"/>
    <x v="4600"/>
  </r>
  <r>
    <x v="0"/>
    <s v="Compressor"/>
    <d v="2015-06-27T01:16:41"/>
    <x v="1"/>
    <d v="2015-06-27T01:13:43"/>
    <x v="29"/>
    <n v="3.2"/>
    <n v="5"/>
    <x v="4601"/>
  </r>
  <r>
    <x v="0"/>
    <s v="Compressor"/>
    <d v="2015-06-27T01:16:42"/>
    <x v="1"/>
    <d v="2015-06-27T01:13:43"/>
    <x v="29"/>
    <n v="4.8"/>
    <n v="4.4000000000000004"/>
    <x v="4602"/>
  </r>
  <r>
    <x v="0"/>
    <s v="Compressor"/>
    <d v="2015-06-27T01:16:43"/>
    <x v="1"/>
    <d v="2015-06-27T01:13:43"/>
    <x v="29"/>
    <n v="5"/>
    <n v="3.6"/>
    <x v="4603"/>
  </r>
  <r>
    <x v="0"/>
    <s v="Compressor"/>
    <d v="2015-06-27T01:16:44"/>
    <x v="1"/>
    <d v="2015-06-27T01:13:43"/>
    <x v="29"/>
    <n v="4.4000000000000004"/>
    <n v="4"/>
    <x v="4604"/>
  </r>
  <r>
    <x v="0"/>
    <s v="Compressor"/>
    <d v="2015-06-27T01:16:45"/>
    <x v="1"/>
    <d v="2015-06-27T01:13:43"/>
    <x v="29"/>
    <n v="3.9"/>
    <n v="4.7"/>
    <x v="4605"/>
  </r>
  <r>
    <x v="0"/>
    <s v="Compressor"/>
    <d v="2015-06-27T01:16:46"/>
    <x v="1"/>
    <d v="2015-06-27T01:13:43"/>
    <x v="29"/>
    <n v="4.0999999999999996"/>
    <n v="4.8"/>
    <x v="4606"/>
  </r>
  <r>
    <x v="0"/>
    <s v="Compressor"/>
    <d v="2015-06-27T01:16:47"/>
    <x v="1"/>
    <d v="2015-06-27T01:13:43"/>
    <x v="29"/>
    <n v="3.5"/>
    <n v="3.2"/>
    <x v="4607"/>
  </r>
  <r>
    <x v="0"/>
    <s v="Compressor"/>
    <d v="2015-06-27T01:16:48"/>
    <x v="1"/>
    <d v="2015-06-27T01:13:43"/>
    <x v="29"/>
    <n v="3.7"/>
    <n v="4.2"/>
    <x v="4608"/>
  </r>
  <r>
    <x v="0"/>
    <s v="Compressor"/>
    <d v="2015-06-27T01:16:49"/>
    <x v="1"/>
    <d v="2015-06-27T01:13:43"/>
    <x v="29"/>
    <n v="5.6"/>
    <n v="3"/>
    <x v="4609"/>
  </r>
  <r>
    <x v="0"/>
    <s v="Compressor"/>
    <d v="2015-06-27T01:16:50"/>
    <x v="1"/>
    <d v="2015-06-27T01:13:43"/>
    <x v="29"/>
    <n v="4.4000000000000004"/>
    <n v="4.8"/>
    <x v="4610"/>
  </r>
  <r>
    <x v="0"/>
    <s v="Compressor"/>
    <d v="2015-06-27T01:16:51"/>
    <x v="1"/>
    <d v="2015-06-27T01:13:43"/>
    <x v="29"/>
    <n v="5.7"/>
    <n v="4.7"/>
    <x v="4611"/>
  </r>
  <r>
    <x v="0"/>
    <s v="Compressor"/>
    <d v="2015-06-27T01:16:52"/>
    <x v="1"/>
    <d v="2015-06-27T01:13:43"/>
    <x v="29"/>
    <n v="4.8"/>
    <n v="4.3"/>
    <x v="4612"/>
  </r>
  <r>
    <x v="0"/>
    <s v="Compressor"/>
    <d v="2015-06-27T01:16:53"/>
    <x v="1"/>
    <d v="2015-06-27T01:13:43"/>
    <x v="29"/>
    <n v="5.8"/>
    <n v="4.3"/>
    <x v="4613"/>
  </r>
  <r>
    <x v="0"/>
    <s v="Compressor"/>
    <d v="2015-06-27T01:16:54"/>
    <x v="1"/>
    <d v="2015-06-27T01:13:43"/>
    <x v="29"/>
    <n v="3"/>
    <n v="6"/>
    <x v="4614"/>
  </r>
  <r>
    <x v="0"/>
    <s v="Compressor"/>
    <d v="2015-06-27T01:16:55"/>
    <x v="1"/>
    <d v="2015-06-27T01:13:43"/>
    <x v="29"/>
    <n v="3"/>
    <n v="3.4"/>
    <x v="4615"/>
  </r>
  <r>
    <x v="0"/>
    <s v="Compressor"/>
    <d v="2015-06-27T01:16:56"/>
    <x v="1"/>
    <d v="2015-06-27T01:13:43"/>
    <x v="29"/>
    <n v="3.1"/>
    <n v="5.4"/>
    <x v="4616"/>
  </r>
  <r>
    <x v="0"/>
    <s v="Compressor"/>
    <d v="2015-06-27T01:16:57"/>
    <x v="1"/>
    <d v="2015-06-27T01:13:43"/>
    <x v="29"/>
    <n v="3.3"/>
    <n v="3.9"/>
    <x v="4617"/>
  </r>
  <r>
    <x v="0"/>
    <s v="Compressor"/>
    <d v="2015-06-27T01:16:58"/>
    <x v="1"/>
    <d v="2015-06-27T01:13:43"/>
    <x v="29"/>
    <n v="3.1"/>
    <n v="4.3"/>
    <x v="4618"/>
  </r>
  <r>
    <x v="0"/>
    <s v="Compressor"/>
    <d v="2015-06-27T01:16:59"/>
    <x v="1"/>
    <d v="2015-06-27T01:13:43"/>
    <x v="29"/>
    <n v="5.4"/>
    <n v="5.8"/>
    <x v="4619"/>
  </r>
  <r>
    <x v="0"/>
    <s v="Compressor"/>
    <d v="2015-06-27T01:17:00"/>
    <x v="1"/>
    <d v="2015-06-27T01:13:43"/>
    <x v="29"/>
    <n v="4.4000000000000004"/>
    <n v="3.3"/>
    <x v="4620"/>
  </r>
  <r>
    <x v="0"/>
    <s v="Compressor"/>
    <d v="2015-06-27T01:17:01"/>
    <x v="1"/>
    <d v="2015-06-27T01:13:43"/>
    <x v="29"/>
    <n v="5.0999999999999996"/>
    <n v="5.8"/>
    <x v="4621"/>
  </r>
  <r>
    <x v="0"/>
    <s v="Compressor"/>
    <d v="2015-06-27T01:17:02"/>
    <x v="1"/>
    <d v="2015-06-27T01:13:43"/>
    <x v="29"/>
    <n v="5.8"/>
    <n v="5.4"/>
    <x v="4622"/>
  </r>
  <r>
    <x v="0"/>
    <s v="Compressor"/>
    <d v="2015-06-27T01:17:03"/>
    <x v="1"/>
    <d v="2015-06-27T01:13:43"/>
    <x v="29"/>
    <n v="5.4"/>
    <n v="3.3"/>
    <x v="4623"/>
  </r>
  <r>
    <x v="0"/>
    <s v="Compressor"/>
    <d v="2015-06-27T01:17:04"/>
    <x v="1"/>
    <d v="2015-06-27T01:13:43"/>
    <x v="29"/>
    <n v="3.5"/>
    <n v="6"/>
    <x v="4624"/>
  </r>
  <r>
    <x v="0"/>
    <s v="Compressor"/>
    <d v="2015-06-27T01:17:05"/>
    <x v="1"/>
    <d v="2015-06-27T01:13:43"/>
    <x v="29"/>
    <n v="4.7"/>
    <n v="4.8"/>
    <x v="4625"/>
  </r>
  <r>
    <x v="0"/>
    <s v="Compressor"/>
    <d v="2015-06-27T01:17:06"/>
    <x v="1"/>
    <d v="2015-06-27T01:13:43"/>
    <x v="29"/>
    <n v="3.2"/>
    <n v="5.6"/>
    <x v="4626"/>
  </r>
  <r>
    <x v="0"/>
    <s v="Compressor"/>
    <d v="2015-06-27T01:17:07"/>
    <x v="1"/>
    <d v="2015-06-27T01:13:43"/>
    <x v="29"/>
    <n v="5.6"/>
    <n v="3"/>
    <x v="4627"/>
  </r>
  <r>
    <x v="0"/>
    <s v="Compressor"/>
    <d v="2015-06-27T01:17:08"/>
    <x v="1"/>
    <d v="2015-06-27T01:13:43"/>
    <x v="29"/>
    <n v="5.2"/>
    <n v="4"/>
    <x v="4628"/>
  </r>
  <r>
    <x v="0"/>
    <s v="Compressor"/>
    <d v="2015-06-27T01:17:09"/>
    <x v="1"/>
    <d v="2015-06-27T01:13:43"/>
    <x v="29"/>
    <n v="3.6"/>
    <n v="4.4000000000000004"/>
    <x v="4629"/>
  </r>
  <r>
    <x v="0"/>
    <s v="Compressor"/>
    <d v="2015-06-27T01:17:10"/>
    <x v="1"/>
    <d v="2015-06-27T01:13:43"/>
    <x v="29"/>
    <n v="5.4"/>
    <n v="4.9000000000000004"/>
    <x v="4630"/>
  </r>
  <r>
    <x v="0"/>
    <s v="Compressor"/>
    <d v="2015-06-27T01:17:11"/>
    <x v="1"/>
    <d v="2015-06-27T01:13:43"/>
    <x v="29"/>
    <n v="3.5"/>
    <n v="4.3"/>
    <x v="4631"/>
  </r>
  <r>
    <x v="0"/>
    <s v="Compressor"/>
    <d v="2015-06-27T01:17:12"/>
    <x v="1"/>
    <d v="2015-06-27T01:13:43"/>
    <x v="29"/>
    <n v="3"/>
    <n v="3.7"/>
    <x v="4632"/>
  </r>
  <r>
    <x v="0"/>
    <s v="Compressor"/>
    <d v="2015-06-27T01:17:13"/>
    <x v="1"/>
    <d v="2015-06-27T01:13:43"/>
    <x v="29"/>
    <n v="4.3"/>
    <n v="4.5"/>
    <x v="4633"/>
  </r>
  <r>
    <x v="0"/>
    <s v="Compressor"/>
    <d v="2015-06-27T01:17:14"/>
    <x v="1"/>
    <d v="2015-06-27T01:13:43"/>
    <x v="29"/>
    <n v="5.3"/>
    <n v="4.5"/>
    <x v="4634"/>
  </r>
  <r>
    <x v="0"/>
    <s v="Compressor"/>
    <d v="2015-06-27T01:17:15"/>
    <x v="1"/>
    <d v="2015-06-27T01:13:43"/>
    <x v="29"/>
    <n v="4.5"/>
    <n v="5.4"/>
    <x v="4635"/>
  </r>
  <r>
    <x v="0"/>
    <s v="Compressor"/>
    <d v="2015-06-27T01:17:16"/>
    <x v="1"/>
    <d v="2015-06-27T01:13:43"/>
    <x v="29"/>
    <n v="4"/>
    <n v="5.6"/>
    <x v="4636"/>
  </r>
  <r>
    <x v="0"/>
    <s v="Compressor"/>
    <d v="2015-06-27T01:17:17"/>
    <x v="1"/>
    <d v="2015-06-27T01:13:43"/>
    <x v="29"/>
    <n v="3.5"/>
    <n v="5.9"/>
    <x v="4637"/>
  </r>
  <r>
    <x v="0"/>
    <s v="Compressor"/>
    <d v="2015-06-27T01:17:18"/>
    <x v="1"/>
    <d v="2015-06-27T01:13:43"/>
    <x v="29"/>
    <n v="5.4"/>
    <n v="5.6"/>
    <x v="4638"/>
  </r>
  <r>
    <x v="0"/>
    <s v="Compressor"/>
    <d v="2015-06-27T01:17:19"/>
    <x v="1"/>
    <d v="2015-06-27T01:13:43"/>
    <x v="29"/>
    <n v="4.8"/>
    <n v="6"/>
    <x v="4639"/>
  </r>
  <r>
    <x v="0"/>
    <s v="Compressor"/>
    <d v="2015-06-27T01:17:20"/>
    <x v="1"/>
    <d v="2015-06-27T01:13:43"/>
    <x v="29"/>
    <n v="5"/>
    <n v="6"/>
    <x v="4640"/>
  </r>
  <r>
    <x v="0"/>
    <s v="Compressor"/>
    <d v="2015-06-27T01:17:21"/>
    <x v="1"/>
    <d v="2015-06-27T01:13:43"/>
    <x v="29"/>
    <n v="4.5999999999999996"/>
    <n v="4.2"/>
    <x v="4641"/>
  </r>
  <r>
    <x v="0"/>
    <s v="Compressor"/>
    <d v="2015-06-27T01:17:22"/>
    <x v="1"/>
    <d v="2015-06-27T01:13:43"/>
    <x v="29"/>
    <n v="3.1"/>
    <n v="3.3"/>
    <x v="4642"/>
  </r>
  <r>
    <x v="0"/>
    <s v="Compressor"/>
    <d v="2015-06-27T01:17:23"/>
    <x v="1"/>
    <d v="2015-06-27T01:13:43"/>
    <x v="29"/>
    <n v="6"/>
    <n v="5"/>
    <x v="4643"/>
  </r>
  <r>
    <x v="0"/>
    <s v="Compressor"/>
    <d v="2015-06-27T01:17:24"/>
    <x v="1"/>
    <d v="2015-06-27T01:13:43"/>
    <x v="29"/>
    <n v="3"/>
    <n v="5.8"/>
    <x v="4644"/>
  </r>
  <r>
    <x v="0"/>
    <s v="Compressor"/>
    <d v="2015-06-27T01:17:25"/>
    <x v="1"/>
    <d v="2015-06-27T01:13:43"/>
    <x v="29"/>
    <n v="5"/>
    <n v="6"/>
    <x v="4645"/>
  </r>
  <r>
    <x v="0"/>
    <s v="Compressor"/>
    <d v="2015-06-27T01:17:26"/>
    <x v="0"/>
    <d v="2015-06-27T01:17:26"/>
    <x v="30"/>
    <n v="1.9"/>
    <n v="2.1"/>
    <x v="4646"/>
  </r>
  <r>
    <x v="0"/>
    <s v="Compressor"/>
    <d v="2015-06-27T01:17:27"/>
    <x v="0"/>
    <d v="2015-06-27T01:17:26"/>
    <x v="30"/>
    <n v="1.3"/>
    <n v="1.6"/>
    <x v="4647"/>
  </r>
  <r>
    <x v="0"/>
    <s v="Compressor"/>
    <d v="2015-06-27T01:17:28"/>
    <x v="0"/>
    <d v="2015-06-27T01:17:26"/>
    <x v="30"/>
    <n v="2.8"/>
    <n v="2.8"/>
    <x v="4648"/>
  </r>
  <r>
    <x v="0"/>
    <s v="Compressor"/>
    <d v="2015-06-27T01:17:29"/>
    <x v="0"/>
    <d v="2015-06-27T01:17:26"/>
    <x v="30"/>
    <n v="2.7"/>
    <n v="1.5"/>
    <x v="4649"/>
  </r>
  <r>
    <x v="0"/>
    <s v="Compressor"/>
    <d v="2015-06-27T01:17:30"/>
    <x v="0"/>
    <d v="2015-06-27T01:17:26"/>
    <x v="30"/>
    <n v="2"/>
    <n v="2.5"/>
    <x v="4650"/>
  </r>
  <r>
    <x v="0"/>
    <s v="Compressor"/>
    <d v="2015-06-27T01:17:31"/>
    <x v="0"/>
    <d v="2015-06-27T01:17:26"/>
    <x v="30"/>
    <n v="2"/>
    <n v="1.1000000000000001"/>
    <x v="4651"/>
  </r>
  <r>
    <x v="0"/>
    <s v="Compressor"/>
    <d v="2015-06-27T01:17:32"/>
    <x v="0"/>
    <d v="2015-06-27T01:17:26"/>
    <x v="30"/>
    <n v="2.9"/>
    <n v="1.6"/>
    <x v="4652"/>
  </r>
  <r>
    <x v="0"/>
    <s v="Compressor"/>
    <d v="2015-06-27T01:17:33"/>
    <x v="0"/>
    <d v="2015-06-27T01:17:26"/>
    <x v="30"/>
    <n v="1.7"/>
    <n v="2.2999999999999998"/>
    <x v="4653"/>
  </r>
  <r>
    <x v="0"/>
    <s v="Compressor"/>
    <d v="2015-06-27T01:17:34"/>
    <x v="0"/>
    <d v="2015-06-27T01:17:26"/>
    <x v="30"/>
    <n v="2.9"/>
    <n v="1.7"/>
    <x v="4654"/>
  </r>
  <r>
    <x v="0"/>
    <s v="Compressor"/>
    <d v="2015-06-27T01:17:35"/>
    <x v="0"/>
    <d v="2015-06-27T01:17:26"/>
    <x v="30"/>
    <n v="1.8"/>
    <n v="1.4"/>
    <x v="4655"/>
  </r>
  <r>
    <x v="0"/>
    <s v="Compressor"/>
    <d v="2015-06-27T01:17:36"/>
    <x v="0"/>
    <d v="2015-06-27T01:17:26"/>
    <x v="30"/>
    <n v="2.1"/>
    <n v="2.6"/>
    <x v="4656"/>
  </r>
  <r>
    <x v="0"/>
    <s v="Compressor"/>
    <d v="2015-06-27T01:17:37"/>
    <x v="0"/>
    <d v="2015-06-27T01:17:26"/>
    <x v="30"/>
    <n v="2.5"/>
    <n v="2"/>
    <x v="4657"/>
  </r>
  <r>
    <x v="0"/>
    <s v="Compressor"/>
    <d v="2015-06-27T01:17:38"/>
    <x v="0"/>
    <d v="2015-06-27T01:17:26"/>
    <x v="30"/>
    <n v="2.8"/>
    <n v="3"/>
    <x v="4658"/>
  </r>
  <r>
    <x v="0"/>
    <s v="Compressor"/>
    <d v="2015-06-27T01:17:39"/>
    <x v="0"/>
    <d v="2015-06-27T01:17:26"/>
    <x v="30"/>
    <n v="3"/>
    <n v="2.4"/>
    <x v="4659"/>
  </r>
  <r>
    <x v="0"/>
    <s v="Compressor"/>
    <d v="2015-06-27T01:17:40"/>
    <x v="0"/>
    <d v="2015-06-27T01:17:26"/>
    <x v="30"/>
    <n v="2.2000000000000002"/>
    <n v="1.6"/>
    <x v="4660"/>
  </r>
  <r>
    <x v="0"/>
    <s v="Compressor"/>
    <d v="2015-06-27T01:17:41"/>
    <x v="0"/>
    <d v="2015-06-27T01:17:26"/>
    <x v="30"/>
    <n v="2"/>
    <n v="2.2999999999999998"/>
    <x v="4661"/>
  </r>
  <r>
    <x v="0"/>
    <s v="Compressor"/>
    <d v="2015-06-27T01:17:42"/>
    <x v="0"/>
    <d v="2015-06-27T01:17:26"/>
    <x v="30"/>
    <n v="1.4"/>
    <n v="2"/>
    <x v="4662"/>
  </r>
  <r>
    <x v="0"/>
    <s v="Compressor"/>
    <d v="2015-06-27T01:17:43"/>
    <x v="0"/>
    <d v="2015-06-27T01:17:26"/>
    <x v="30"/>
    <n v="2"/>
    <n v="1.5"/>
    <x v="4663"/>
  </r>
  <r>
    <x v="0"/>
    <s v="Compressor"/>
    <d v="2015-06-27T01:17:44"/>
    <x v="0"/>
    <d v="2015-06-27T01:17:26"/>
    <x v="30"/>
    <n v="3"/>
    <n v="1.5"/>
    <x v="4664"/>
  </r>
  <r>
    <x v="0"/>
    <s v="Compressor"/>
    <d v="2015-06-27T01:17:45"/>
    <x v="0"/>
    <d v="2015-06-27T01:17:26"/>
    <x v="30"/>
    <n v="2.2000000000000002"/>
    <n v="2.2999999999999998"/>
    <x v="4665"/>
  </r>
  <r>
    <x v="0"/>
    <s v="Compressor"/>
    <d v="2015-06-27T01:17:46"/>
    <x v="0"/>
    <d v="2015-06-27T01:17:26"/>
    <x v="30"/>
    <n v="2.7"/>
    <n v="2.4"/>
    <x v="4666"/>
  </r>
  <r>
    <x v="0"/>
    <s v="Compressor"/>
    <d v="2015-06-27T01:17:47"/>
    <x v="0"/>
    <d v="2015-06-27T01:17:26"/>
    <x v="30"/>
    <n v="1.5"/>
    <n v="1.4"/>
    <x v="4667"/>
  </r>
  <r>
    <x v="0"/>
    <s v="Compressor"/>
    <d v="2015-06-27T01:17:48"/>
    <x v="0"/>
    <d v="2015-06-27T01:17:26"/>
    <x v="30"/>
    <n v="2.6"/>
    <n v="2.8"/>
    <x v="4668"/>
  </r>
  <r>
    <x v="0"/>
    <s v="Compressor"/>
    <d v="2015-06-27T01:17:49"/>
    <x v="0"/>
    <d v="2015-06-27T01:17:26"/>
    <x v="30"/>
    <n v="1.6"/>
    <n v="1.1000000000000001"/>
    <x v="4669"/>
  </r>
  <r>
    <x v="0"/>
    <s v="Compressor"/>
    <d v="2015-06-27T01:17:50"/>
    <x v="0"/>
    <d v="2015-06-27T01:17:26"/>
    <x v="30"/>
    <n v="2.5"/>
    <n v="1"/>
    <x v="4670"/>
  </r>
  <r>
    <x v="0"/>
    <s v="Compressor"/>
    <d v="2015-06-27T01:17:51"/>
    <x v="0"/>
    <d v="2015-06-27T01:17:26"/>
    <x v="30"/>
    <n v="2.9"/>
    <n v="1.5"/>
    <x v="4671"/>
  </r>
  <r>
    <x v="0"/>
    <s v="Compressor"/>
    <d v="2015-06-27T01:17:52"/>
    <x v="0"/>
    <d v="2015-06-27T01:17:26"/>
    <x v="30"/>
    <n v="2"/>
    <n v="2.7"/>
    <x v="4672"/>
  </r>
  <r>
    <x v="0"/>
    <s v="Compressor"/>
    <d v="2015-06-27T01:17:53"/>
    <x v="0"/>
    <d v="2015-06-27T01:17:26"/>
    <x v="30"/>
    <n v="2.2999999999999998"/>
    <n v="1.2"/>
    <x v="4673"/>
  </r>
  <r>
    <x v="0"/>
    <s v="Compressor"/>
    <d v="2015-06-27T01:17:54"/>
    <x v="0"/>
    <d v="2015-06-27T01:17:26"/>
    <x v="30"/>
    <n v="2.1"/>
    <n v="2.5"/>
    <x v="4674"/>
  </r>
  <r>
    <x v="0"/>
    <s v="Compressor"/>
    <d v="2015-06-27T01:17:55"/>
    <x v="0"/>
    <d v="2015-06-27T01:17:26"/>
    <x v="30"/>
    <n v="2.5"/>
    <n v="1.5"/>
    <x v="4675"/>
  </r>
  <r>
    <x v="0"/>
    <s v="Compressor"/>
    <d v="2015-06-27T01:17:56"/>
    <x v="0"/>
    <d v="2015-06-27T01:17:26"/>
    <x v="30"/>
    <n v="1.5"/>
    <n v="1.8"/>
    <x v="4676"/>
  </r>
  <r>
    <x v="0"/>
    <s v="Compressor"/>
    <d v="2015-06-27T01:17:57"/>
    <x v="0"/>
    <d v="2015-06-27T01:17:26"/>
    <x v="30"/>
    <n v="1.1000000000000001"/>
    <n v="1.8"/>
    <x v="4677"/>
  </r>
  <r>
    <x v="0"/>
    <s v="Compressor"/>
    <d v="2015-06-27T01:17:58"/>
    <x v="0"/>
    <d v="2015-06-27T01:17:26"/>
    <x v="30"/>
    <n v="1.7"/>
    <n v="1.9"/>
    <x v="4678"/>
  </r>
  <r>
    <x v="0"/>
    <s v="Compressor"/>
    <d v="2015-06-27T01:17:59"/>
    <x v="0"/>
    <d v="2015-06-27T01:17:26"/>
    <x v="30"/>
    <n v="1.2"/>
    <n v="2.9"/>
    <x v="4679"/>
  </r>
  <r>
    <x v="0"/>
    <s v="Compressor"/>
    <d v="2015-06-27T01:18:00"/>
    <x v="0"/>
    <d v="2015-06-27T01:17:26"/>
    <x v="30"/>
    <n v="2.5"/>
    <n v="1.5"/>
    <x v="4680"/>
  </r>
  <r>
    <x v="0"/>
    <s v="Compressor"/>
    <d v="2015-06-27T01:18:01"/>
    <x v="0"/>
    <d v="2015-06-27T01:17:26"/>
    <x v="30"/>
    <n v="2.2999999999999998"/>
    <n v="1.5"/>
    <x v="4681"/>
  </r>
  <r>
    <x v="0"/>
    <s v="Compressor"/>
    <d v="2015-06-27T01:18:02"/>
    <x v="0"/>
    <d v="2015-06-27T01:17:26"/>
    <x v="30"/>
    <n v="2.7"/>
    <n v="1"/>
    <x v="4682"/>
  </r>
  <r>
    <x v="0"/>
    <s v="Compressor"/>
    <d v="2015-06-27T01:18:03"/>
    <x v="0"/>
    <d v="2015-06-27T01:17:26"/>
    <x v="30"/>
    <n v="2.6"/>
    <n v="1"/>
    <x v="4683"/>
  </r>
  <r>
    <x v="0"/>
    <s v="Compressor"/>
    <d v="2015-06-27T01:18:04"/>
    <x v="0"/>
    <d v="2015-06-27T01:17:26"/>
    <x v="30"/>
    <n v="2.2999999999999998"/>
    <n v="1.4"/>
    <x v="4684"/>
  </r>
  <r>
    <x v="0"/>
    <s v="Compressor"/>
    <d v="2015-06-27T01:18:05"/>
    <x v="0"/>
    <d v="2015-06-27T01:17:26"/>
    <x v="30"/>
    <n v="2.4"/>
    <n v="2.7"/>
    <x v="4685"/>
  </r>
  <r>
    <x v="0"/>
    <s v="Compressor"/>
    <d v="2015-06-27T01:18:06"/>
    <x v="0"/>
    <d v="2015-06-27T01:17:26"/>
    <x v="30"/>
    <n v="2"/>
    <n v="2.9"/>
    <x v="4686"/>
  </r>
  <r>
    <x v="0"/>
    <s v="Compressor"/>
    <d v="2015-06-27T01:18:07"/>
    <x v="0"/>
    <d v="2015-06-27T01:17:26"/>
    <x v="30"/>
    <n v="2.1"/>
    <n v="1.3"/>
    <x v="4687"/>
  </r>
  <r>
    <x v="0"/>
    <s v="Compressor"/>
    <d v="2015-06-27T01:18:08"/>
    <x v="0"/>
    <d v="2015-06-27T01:17:26"/>
    <x v="30"/>
    <n v="2.8"/>
    <n v="1.8"/>
    <x v="4688"/>
  </r>
  <r>
    <x v="0"/>
    <s v="Compressor"/>
    <d v="2015-06-27T01:18:09"/>
    <x v="0"/>
    <d v="2015-06-27T01:17:26"/>
    <x v="30"/>
    <n v="2.2999999999999998"/>
    <n v="1.9"/>
    <x v="4689"/>
  </r>
  <r>
    <x v="0"/>
    <s v="Compressor"/>
    <d v="2015-06-27T01:18:10"/>
    <x v="0"/>
    <d v="2015-06-27T01:17:26"/>
    <x v="30"/>
    <n v="1.4"/>
    <n v="1.3"/>
    <x v="4690"/>
  </r>
  <r>
    <x v="0"/>
    <s v="Compressor"/>
    <d v="2015-06-27T01:18:11"/>
    <x v="0"/>
    <d v="2015-06-27T01:17:26"/>
    <x v="30"/>
    <n v="1.8"/>
    <n v="1.5"/>
    <x v="4691"/>
  </r>
  <r>
    <x v="0"/>
    <s v="Compressor"/>
    <d v="2015-06-27T01:18:12"/>
    <x v="0"/>
    <d v="2015-06-27T01:17:26"/>
    <x v="30"/>
    <n v="2.2000000000000002"/>
    <n v="1.9"/>
    <x v="4692"/>
  </r>
  <r>
    <x v="0"/>
    <s v="Compressor"/>
    <d v="2015-06-27T01:18:13"/>
    <x v="0"/>
    <d v="2015-06-27T01:17:26"/>
    <x v="30"/>
    <n v="1.4"/>
    <n v="1.8"/>
    <x v="4693"/>
  </r>
  <r>
    <x v="0"/>
    <s v="Compressor"/>
    <d v="2015-06-27T01:18:14"/>
    <x v="0"/>
    <d v="2015-06-27T01:17:26"/>
    <x v="30"/>
    <n v="1.2"/>
    <n v="2.6"/>
    <x v="4694"/>
  </r>
  <r>
    <x v="0"/>
    <s v="Compressor"/>
    <d v="2015-06-27T01:18:15"/>
    <x v="0"/>
    <d v="2015-06-27T01:17:26"/>
    <x v="30"/>
    <n v="1.4"/>
    <n v="2.2000000000000002"/>
    <x v="4695"/>
  </r>
  <r>
    <x v="0"/>
    <s v="Compressor"/>
    <d v="2015-06-27T01:18:16"/>
    <x v="0"/>
    <d v="2015-06-27T01:17:26"/>
    <x v="30"/>
    <n v="2.7"/>
    <n v="2.2999999999999998"/>
    <x v="4696"/>
  </r>
  <r>
    <x v="0"/>
    <s v="Compressor"/>
    <d v="2015-06-27T01:18:17"/>
    <x v="0"/>
    <d v="2015-06-27T01:17:26"/>
    <x v="30"/>
    <n v="1.7"/>
    <n v="1.3"/>
    <x v="4697"/>
  </r>
  <r>
    <x v="0"/>
    <s v="Compressor"/>
    <d v="2015-06-27T01:18:18"/>
    <x v="0"/>
    <d v="2015-06-27T01:17:26"/>
    <x v="30"/>
    <n v="2"/>
    <n v="2.1"/>
    <x v="4698"/>
  </r>
  <r>
    <x v="0"/>
    <s v="Compressor"/>
    <d v="2015-06-27T01:18:19"/>
    <x v="0"/>
    <d v="2015-06-27T01:17:26"/>
    <x v="30"/>
    <n v="1.6"/>
    <n v="1.9"/>
    <x v="4699"/>
  </r>
  <r>
    <x v="0"/>
    <s v="Compressor"/>
    <d v="2015-06-27T01:18:20"/>
    <x v="0"/>
    <d v="2015-06-27T01:17:26"/>
    <x v="30"/>
    <n v="2.6"/>
    <n v="2.6"/>
    <x v="4700"/>
  </r>
  <r>
    <x v="0"/>
    <s v="Compressor"/>
    <d v="2015-06-27T01:18:21"/>
    <x v="0"/>
    <d v="2015-06-27T01:17:26"/>
    <x v="30"/>
    <n v="2.8"/>
    <n v="2.2999999999999998"/>
    <x v="4701"/>
  </r>
  <r>
    <x v="0"/>
    <s v="Compressor"/>
    <d v="2015-06-27T01:18:22"/>
    <x v="0"/>
    <d v="2015-06-27T01:17:26"/>
    <x v="30"/>
    <n v="1.7"/>
    <n v="2.4"/>
    <x v="4702"/>
  </r>
  <r>
    <x v="0"/>
    <s v="Compressor"/>
    <d v="2015-06-27T01:18:23"/>
    <x v="0"/>
    <d v="2015-06-27T01:17:26"/>
    <x v="30"/>
    <n v="2.1"/>
    <n v="1.3"/>
    <x v="4703"/>
  </r>
  <r>
    <x v="0"/>
    <s v="Compressor"/>
    <d v="2015-06-27T01:18:24"/>
    <x v="0"/>
    <d v="2015-06-27T01:17:26"/>
    <x v="30"/>
    <n v="1.7"/>
    <n v="1.1000000000000001"/>
    <x v="4704"/>
  </r>
  <r>
    <x v="0"/>
    <s v="Compressor"/>
    <d v="2015-06-27T01:18:25"/>
    <x v="0"/>
    <d v="2015-06-27T01:17:26"/>
    <x v="30"/>
    <n v="2.1"/>
    <n v="1.3"/>
    <x v="4705"/>
  </r>
  <r>
    <x v="0"/>
    <s v="Compressor"/>
    <d v="2015-06-27T01:18:26"/>
    <x v="0"/>
    <d v="2015-06-27T01:17:26"/>
    <x v="30"/>
    <n v="2.5"/>
    <n v="2.7"/>
    <x v="4706"/>
  </r>
  <r>
    <x v="0"/>
    <s v="Compressor"/>
    <d v="2015-06-27T01:18:27"/>
    <x v="0"/>
    <d v="2015-06-27T01:17:26"/>
    <x v="30"/>
    <n v="1.8"/>
    <n v="1"/>
    <x v="4707"/>
  </r>
  <r>
    <x v="0"/>
    <s v="Compressor"/>
    <d v="2015-06-27T01:18:28"/>
    <x v="0"/>
    <d v="2015-06-27T01:17:26"/>
    <x v="30"/>
    <n v="2.5"/>
    <n v="1"/>
    <x v="4708"/>
  </r>
  <r>
    <x v="0"/>
    <s v="Compressor"/>
    <d v="2015-06-27T01:18:29"/>
    <x v="0"/>
    <d v="2015-06-27T01:17:26"/>
    <x v="30"/>
    <n v="2.4"/>
    <n v="1.2"/>
    <x v="4709"/>
  </r>
  <r>
    <x v="0"/>
    <s v="Compressor"/>
    <d v="2015-06-27T01:18:30"/>
    <x v="0"/>
    <d v="2015-06-27T01:17:26"/>
    <x v="30"/>
    <n v="2.4"/>
    <n v="2.9"/>
    <x v="4710"/>
  </r>
  <r>
    <x v="0"/>
    <s v="Compressor"/>
    <d v="2015-06-27T01:18:31"/>
    <x v="0"/>
    <d v="2015-06-27T01:17:26"/>
    <x v="30"/>
    <n v="2.2000000000000002"/>
    <n v="1.1000000000000001"/>
    <x v="4711"/>
  </r>
  <r>
    <x v="0"/>
    <s v="Compressor"/>
    <d v="2015-06-27T01:18:32"/>
    <x v="0"/>
    <d v="2015-06-27T01:17:26"/>
    <x v="30"/>
    <n v="2.2999999999999998"/>
    <n v="1.2"/>
    <x v="4712"/>
  </r>
  <r>
    <x v="0"/>
    <s v="Compressor"/>
    <d v="2015-06-27T01:18:33"/>
    <x v="0"/>
    <d v="2015-06-27T01:17:26"/>
    <x v="30"/>
    <n v="1.9"/>
    <n v="2.4"/>
    <x v="4713"/>
  </r>
  <r>
    <x v="0"/>
    <s v="Compressor"/>
    <d v="2015-06-27T01:18:34"/>
    <x v="0"/>
    <d v="2015-06-27T01:17:26"/>
    <x v="30"/>
    <n v="3"/>
    <n v="1.7"/>
    <x v="4714"/>
  </r>
  <r>
    <x v="0"/>
    <s v="Compressor"/>
    <d v="2015-06-27T01:18:35"/>
    <x v="0"/>
    <d v="2015-06-27T01:17:26"/>
    <x v="30"/>
    <n v="2"/>
    <n v="2.2999999999999998"/>
    <x v="4715"/>
  </r>
  <r>
    <x v="0"/>
    <s v="Compressor"/>
    <d v="2015-06-27T01:18:36"/>
    <x v="0"/>
    <d v="2015-06-27T01:17:26"/>
    <x v="30"/>
    <n v="2.1"/>
    <n v="3"/>
    <x v="4716"/>
  </r>
  <r>
    <x v="0"/>
    <s v="Compressor"/>
    <d v="2015-06-27T01:18:37"/>
    <x v="0"/>
    <d v="2015-06-27T01:17:26"/>
    <x v="30"/>
    <n v="1.1000000000000001"/>
    <n v="3"/>
    <x v="4717"/>
  </r>
  <r>
    <x v="0"/>
    <s v="Compressor"/>
    <d v="2015-06-27T01:18:38"/>
    <x v="0"/>
    <d v="2015-06-27T01:17:26"/>
    <x v="30"/>
    <n v="1.8"/>
    <n v="1.6"/>
    <x v="4718"/>
  </r>
  <r>
    <x v="0"/>
    <s v="Compressor"/>
    <d v="2015-06-27T01:18:39"/>
    <x v="0"/>
    <d v="2015-06-27T01:17:26"/>
    <x v="30"/>
    <n v="1.9"/>
    <n v="2.2999999999999998"/>
    <x v="4719"/>
  </r>
  <r>
    <x v="0"/>
    <s v="Compressor"/>
    <d v="2015-06-27T01:18:40"/>
    <x v="0"/>
    <d v="2015-06-27T01:17:26"/>
    <x v="30"/>
    <n v="2.8"/>
    <n v="1.5"/>
    <x v="4720"/>
  </r>
  <r>
    <x v="0"/>
    <s v="Compressor"/>
    <d v="2015-06-27T01:18:41"/>
    <x v="0"/>
    <d v="2015-06-27T01:17:26"/>
    <x v="30"/>
    <n v="2.5"/>
    <n v="2.7"/>
    <x v="4721"/>
  </r>
  <r>
    <x v="0"/>
    <s v="Compressor"/>
    <d v="2015-06-27T01:18:42"/>
    <x v="0"/>
    <d v="2015-06-27T01:17:26"/>
    <x v="30"/>
    <n v="1"/>
    <n v="1.1000000000000001"/>
    <x v="4722"/>
  </r>
  <r>
    <x v="0"/>
    <s v="Compressor"/>
    <d v="2015-06-27T01:18:43"/>
    <x v="0"/>
    <d v="2015-06-27T01:17:26"/>
    <x v="30"/>
    <n v="2.8"/>
    <n v="1.5"/>
    <x v="4723"/>
  </r>
  <r>
    <x v="0"/>
    <s v="Compressor"/>
    <d v="2015-06-27T01:18:44"/>
    <x v="0"/>
    <d v="2015-06-27T01:17:26"/>
    <x v="30"/>
    <n v="1.2"/>
    <n v="1.6"/>
    <x v="4724"/>
  </r>
  <r>
    <x v="0"/>
    <s v="Compressor"/>
    <d v="2015-06-27T01:18:45"/>
    <x v="0"/>
    <d v="2015-06-27T01:17:26"/>
    <x v="30"/>
    <n v="1.5"/>
    <n v="2.8"/>
    <x v="4725"/>
  </r>
  <r>
    <x v="0"/>
    <s v="Compressor"/>
    <d v="2015-06-27T01:18:46"/>
    <x v="0"/>
    <d v="2015-06-27T01:17:26"/>
    <x v="30"/>
    <n v="2.9"/>
    <n v="2.2999999999999998"/>
    <x v="4726"/>
  </r>
  <r>
    <x v="0"/>
    <s v="Compressor"/>
    <d v="2015-06-27T01:18:47"/>
    <x v="0"/>
    <d v="2015-06-27T01:17:26"/>
    <x v="30"/>
    <n v="2.2999999999999998"/>
    <n v="2"/>
    <x v="4727"/>
  </r>
  <r>
    <x v="0"/>
    <s v="Compressor"/>
    <d v="2015-06-27T01:18:48"/>
    <x v="0"/>
    <d v="2015-06-27T01:17:26"/>
    <x v="30"/>
    <n v="1.5"/>
    <n v="1.8"/>
    <x v="4728"/>
  </r>
  <r>
    <x v="0"/>
    <s v="Compressor"/>
    <d v="2015-06-27T01:18:49"/>
    <x v="0"/>
    <d v="2015-06-27T01:17:26"/>
    <x v="30"/>
    <n v="2.5"/>
    <n v="2.9"/>
    <x v="4729"/>
  </r>
  <r>
    <x v="0"/>
    <s v="Compressor"/>
    <d v="2015-06-27T01:18:50"/>
    <x v="0"/>
    <d v="2015-06-27T01:17:26"/>
    <x v="30"/>
    <n v="1.4"/>
    <n v="1.4"/>
    <x v="4730"/>
  </r>
  <r>
    <x v="0"/>
    <s v="Compressor"/>
    <d v="2015-06-27T01:18:51"/>
    <x v="0"/>
    <d v="2015-06-27T01:17:26"/>
    <x v="30"/>
    <n v="2.2000000000000002"/>
    <n v="1.3"/>
    <x v="4731"/>
  </r>
  <r>
    <x v="0"/>
    <s v="Compressor"/>
    <d v="2015-06-27T01:18:52"/>
    <x v="0"/>
    <d v="2015-06-27T01:17:26"/>
    <x v="30"/>
    <n v="1.7"/>
    <n v="1.2"/>
    <x v="4732"/>
  </r>
  <r>
    <x v="0"/>
    <s v="Compressor"/>
    <d v="2015-06-27T01:18:53"/>
    <x v="0"/>
    <d v="2015-06-27T01:17:26"/>
    <x v="30"/>
    <n v="2.2000000000000002"/>
    <n v="2.6"/>
    <x v="4733"/>
  </r>
  <r>
    <x v="0"/>
    <s v="Compressor"/>
    <d v="2015-06-27T01:18:54"/>
    <x v="0"/>
    <d v="2015-06-27T01:17:26"/>
    <x v="30"/>
    <n v="1.7"/>
    <n v="1.7"/>
    <x v="4734"/>
  </r>
  <r>
    <x v="0"/>
    <s v="Compressor"/>
    <d v="2015-06-27T01:18:55"/>
    <x v="0"/>
    <d v="2015-06-27T01:17:26"/>
    <x v="30"/>
    <n v="1.4"/>
    <n v="2"/>
    <x v="4735"/>
  </r>
  <r>
    <x v="0"/>
    <s v="Compressor"/>
    <d v="2015-06-27T01:18:56"/>
    <x v="0"/>
    <d v="2015-06-27T01:17:26"/>
    <x v="30"/>
    <n v="2"/>
    <n v="1.2"/>
    <x v="4736"/>
  </r>
  <r>
    <x v="0"/>
    <s v="Compressor"/>
    <d v="2015-06-27T01:18:57"/>
    <x v="0"/>
    <d v="2015-06-27T01:17:26"/>
    <x v="30"/>
    <n v="2.5"/>
    <n v="1.5"/>
    <x v="4737"/>
  </r>
  <r>
    <x v="0"/>
    <s v="Compressor"/>
    <d v="2015-06-27T01:18:58"/>
    <x v="0"/>
    <d v="2015-06-27T01:17:26"/>
    <x v="30"/>
    <n v="2.7"/>
    <n v="1"/>
    <x v="4738"/>
  </r>
  <r>
    <x v="0"/>
    <s v="Compressor"/>
    <d v="2015-06-27T01:18:59"/>
    <x v="0"/>
    <d v="2015-06-27T01:17:26"/>
    <x v="30"/>
    <n v="2.9"/>
    <n v="1.4"/>
    <x v="4739"/>
  </r>
  <r>
    <x v="0"/>
    <s v="Compressor"/>
    <d v="2015-06-27T01:19:00"/>
    <x v="0"/>
    <d v="2015-06-27T01:17:26"/>
    <x v="30"/>
    <n v="1.5"/>
    <n v="1.1000000000000001"/>
    <x v="4740"/>
  </r>
  <r>
    <x v="0"/>
    <s v="Compressor"/>
    <d v="2015-06-27T01:19:01"/>
    <x v="0"/>
    <d v="2015-06-27T01:17:26"/>
    <x v="30"/>
    <n v="2.4"/>
    <n v="1.9"/>
    <x v="4741"/>
  </r>
  <r>
    <x v="0"/>
    <s v="Compressor"/>
    <d v="2015-06-27T01:19:02"/>
    <x v="0"/>
    <d v="2015-06-27T01:17:26"/>
    <x v="30"/>
    <n v="2.6"/>
    <n v="2.6"/>
    <x v="4742"/>
  </r>
  <r>
    <x v="0"/>
    <s v="Compressor"/>
    <d v="2015-06-27T01:19:03"/>
    <x v="0"/>
    <d v="2015-06-27T01:17:26"/>
    <x v="30"/>
    <n v="2.2000000000000002"/>
    <n v="1.1000000000000001"/>
    <x v="4743"/>
  </r>
  <r>
    <x v="0"/>
    <s v="Compressor"/>
    <d v="2015-06-27T01:19:04"/>
    <x v="0"/>
    <d v="2015-06-27T01:17:26"/>
    <x v="30"/>
    <n v="1.9"/>
    <n v="2.2000000000000002"/>
    <x v="4744"/>
  </r>
  <r>
    <x v="0"/>
    <s v="Compressor"/>
    <d v="2015-06-27T01:19:05"/>
    <x v="0"/>
    <d v="2015-06-27T01:17:26"/>
    <x v="30"/>
    <n v="1.8"/>
    <n v="2.2999999999999998"/>
    <x v="4745"/>
  </r>
  <r>
    <x v="0"/>
    <s v="Compressor"/>
    <d v="2015-06-27T01:19:06"/>
    <x v="0"/>
    <d v="2015-06-27T01:17:26"/>
    <x v="30"/>
    <n v="1.6"/>
    <n v="2.9"/>
    <x v="4746"/>
  </r>
  <r>
    <x v="0"/>
    <s v="Compressor"/>
    <d v="2015-06-27T01:19:07"/>
    <x v="0"/>
    <d v="2015-06-27T01:17:26"/>
    <x v="30"/>
    <n v="1"/>
    <n v="1.3"/>
    <x v="4747"/>
  </r>
  <r>
    <x v="0"/>
    <s v="Compressor"/>
    <d v="2015-06-27T01:19:08"/>
    <x v="0"/>
    <d v="2015-06-27T01:17:26"/>
    <x v="30"/>
    <n v="1.6"/>
    <n v="2.5"/>
    <x v="4748"/>
  </r>
  <r>
    <x v="0"/>
    <s v="Compressor"/>
    <d v="2015-06-27T01:19:09"/>
    <x v="0"/>
    <d v="2015-06-27T01:17:26"/>
    <x v="30"/>
    <n v="2.9"/>
    <n v="2.2000000000000002"/>
    <x v="4749"/>
  </r>
  <r>
    <x v="0"/>
    <s v="Compressor"/>
    <d v="2015-06-27T01:19:10"/>
    <x v="0"/>
    <d v="2015-06-27T01:17:26"/>
    <x v="30"/>
    <n v="1.7"/>
    <n v="2.6"/>
    <x v="4750"/>
  </r>
  <r>
    <x v="0"/>
    <s v="Compressor"/>
    <d v="2015-06-27T01:19:11"/>
    <x v="0"/>
    <d v="2015-06-27T01:17:26"/>
    <x v="30"/>
    <n v="1.5"/>
    <n v="2.5"/>
    <x v="4751"/>
  </r>
  <r>
    <x v="0"/>
    <s v="Compressor"/>
    <d v="2015-06-27T01:19:12"/>
    <x v="0"/>
    <d v="2015-06-27T01:17:26"/>
    <x v="30"/>
    <n v="1.8"/>
    <n v="2.4"/>
    <x v="4752"/>
  </r>
  <r>
    <x v="0"/>
    <s v="Compressor"/>
    <d v="2015-06-27T01:19:13"/>
    <x v="0"/>
    <d v="2015-06-27T01:17:26"/>
    <x v="30"/>
    <n v="2.9"/>
    <n v="1"/>
    <x v="4753"/>
  </r>
  <r>
    <x v="0"/>
    <s v="Compressor"/>
    <d v="2015-06-27T01:19:14"/>
    <x v="0"/>
    <d v="2015-06-27T01:17:26"/>
    <x v="30"/>
    <n v="1"/>
    <n v="2.9"/>
    <x v="4754"/>
  </r>
  <r>
    <x v="0"/>
    <s v="Compressor"/>
    <d v="2015-06-27T01:19:15"/>
    <x v="0"/>
    <d v="2015-06-27T01:17:26"/>
    <x v="30"/>
    <n v="1.4"/>
    <n v="1.3"/>
    <x v="4755"/>
  </r>
  <r>
    <x v="0"/>
    <s v="Compressor"/>
    <d v="2015-06-27T01:19:16"/>
    <x v="0"/>
    <d v="2015-06-27T01:17:26"/>
    <x v="30"/>
    <n v="2.7"/>
    <n v="1.1000000000000001"/>
    <x v="4756"/>
  </r>
  <r>
    <x v="0"/>
    <s v="Compressor"/>
    <d v="2015-06-27T01:19:17"/>
    <x v="0"/>
    <d v="2015-06-27T01:17:26"/>
    <x v="30"/>
    <n v="2.5"/>
    <n v="1.3"/>
    <x v="4757"/>
  </r>
  <r>
    <x v="0"/>
    <s v="Compressor"/>
    <d v="2015-06-27T01:19:18"/>
    <x v="0"/>
    <d v="2015-06-27T01:17:26"/>
    <x v="30"/>
    <n v="1.4"/>
    <n v="3"/>
    <x v="4758"/>
  </r>
  <r>
    <x v="0"/>
    <s v="Compressor"/>
    <d v="2015-06-27T01:19:19"/>
    <x v="0"/>
    <d v="2015-06-27T01:17:26"/>
    <x v="30"/>
    <n v="1.4"/>
    <n v="1.3"/>
    <x v="4759"/>
  </r>
  <r>
    <x v="0"/>
    <s v="Compressor"/>
    <d v="2015-06-27T01:19:20"/>
    <x v="0"/>
    <d v="2015-06-27T01:17:26"/>
    <x v="30"/>
    <n v="2.6"/>
    <n v="1.2"/>
    <x v="4760"/>
  </r>
  <r>
    <x v="0"/>
    <s v="Compressor"/>
    <d v="2015-06-27T01:19:21"/>
    <x v="0"/>
    <d v="2015-06-27T01:17:26"/>
    <x v="30"/>
    <n v="2.8"/>
    <n v="1.6"/>
    <x v="4761"/>
  </r>
  <r>
    <x v="0"/>
    <s v="Compressor"/>
    <d v="2015-06-27T01:19:22"/>
    <x v="0"/>
    <d v="2015-06-27T01:17:26"/>
    <x v="30"/>
    <n v="1.3"/>
    <n v="1"/>
    <x v="4762"/>
  </r>
  <r>
    <x v="0"/>
    <s v="Compressor"/>
    <d v="2015-06-27T01:19:23"/>
    <x v="0"/>
    <d v="2015-06-27T01:17:26"/>
    <x v="30"/>
    <n v="2.4"/>
    <n v="2.2999999999999998"/>
    <x v="4763"/>
  </r>
  <r>
    <x v="0"/>
    <s v="Compressor"/>
    <d v="2015-06-27T01:19:24"/>
    <x v="0"/>
    <d v="2015-06-27T01:17:26"/>
    <x v="30"/>
    <n v="2.8"/>
    <n v="2.8"/>
    <x v="4764"/>
  </r>
  <r>
    <x v="0"/>
    <s v="Compressor"/>
    <d v="2015-06-27T01:19:25"/>
    <x v="0"/>
    <d v="2015-06-27T01:17:26"/>
    <x v="30"/>
    <n v="1.9"/>
    <n v="1.4"/>
    <x v="4765"/>
  </r>
  <r>
    <x v="0"/>
    <s v="Compressor"/>
    <d v="2015-06-27T01:19:26"/>
    <x v="1"/>
    <d v="2015-06-27T01:19:26"/>
    <x v="31"/>
    <n v="4.5"/>
    <n v="3.5"/>
    <x v="4766"/>
  </r>
  <r>
    <x v="0"/>
    <s v="Compressor"/>
    <d v="2015-06-27T01:19:27"/>
    <x v="1"/>
    <d v="2015-06-27T01:19:26"/>
    <x v="31"/>
    <n v="3.2"/>
    <n v="4.2"/>
    <x v="4767"/>
  </r>
  <r>
    <x v="0"/>
    <s v="Compressor"/>
    <d v="2015-06-27T01:19:28"/>
    <x v="1"/>
    <d v="2015-06-27T01:19:26"/>
    <x v="31"/>
    <n v="5.6"/>
    <n v="4.3"/>
    <x v="4768"/>
  </r>
  <r>
    <x v="0"/>
    <s v="Compressor"/>
    <d v="2015-06-27T01:19:29"/>
    <x v="1"/>
    <d v="2015-06-27T01:19:26"/>
    <x v="31"/>
    <n v="4.2"/>
    <n v="3.8"/>
    <x v="4769"/>
  </r>
  <r>
    <x v="0"/>
    <s v="Compressor"/>
    <d v="2015-06-27T01:19:30"/>
    <x v="1"/>
    <d v="2015-06-27T01:19:26"/>
    <x v="31"/>
    <n v="3.2"/>
    <n v="5.5"/>
    <x v="4770"/>
  </r>
  <r>
    <x v="0"/>
    <s v="Compressor"/>
    <d v="2015-06-27T01:19:31"/>
    <x v="1"/>
    <d v="2015-06-27T01:19:26"/>
    <x v="31"/>
    <n v="4.7"/>
    <n v="3.5"/>
    <x v="4771"/>
  </r>
  <r>
    <x v="0"/>
    <s v="Compressor"/>
    <d v="2015-06-27T01:19:32"/>
    <x v="1"/>
    <d v="2015-06-27T01:19:26"/>
    <x v="31"/>
    <n v="4.4000000000000004"/>
    <n v="3.1"/>
    <x v="4772"/>
  </r>
  <r>
    <x v="0"/>
    <s v="Compressor"/>
    <d v="2015-06-27T01:19:33"/>
    <x v="1"/>
    <d v="2015-06-27T01:19:26"/>
    <x v="31"/>
    <n v="4.7"/>
    <n v="4.2"/>
    <x v="4773"/>
  </r>
  <r>
    <x v="0"/>
    <s v="Compressor"/>
    <d v="2015-06-27T01:19:34"/>
    <x v="1"/>
    <d v="2015-06-27T01:19:26"/>
    <x v="31"/>
    <n v="4.8"/>
    <n v="4.9000000000000004"/>
    <x v="4774"/>
  </r>
  <r>
    <x v="0"/>
    <s v="Compressor"/>
    <d v="2015-06-27T01:19:35"/>
    <x v="1"/>
    <d v="2015-06-27T01:19:26"/>
    <x v="31"/>
    <n v="5.3"/>
    <n v="3.4"/>
    <x v="4775"/>
  </r>
  <r>
    <x v="0"/>
    <s v="Compressor"/>
    <d v="2015-06-27T01:19:36"/>
    <x v="1"/>
    <d v="2015-06-27T01:19:26"/>
    <x v="31"/>
    <n v="5.7"/>
    <n v="3.9"/>
    <x v="4776"/>
  </r>
  <r>
    <x v="0"/>
    <s v="Compressor"/>
    <d v="2015-06-27T01:19:37"/>
    <x v="1"/>
    <d v="2015-06-27T01:19:26"/>
    <x v="31"/>
    <n v="5"/>
    <n v="5"/>
    <x v="4777"/>
  </r>
  <r>
    <x v="0"/>
    <s v="Compressor"/>
    <d v="2015-06-27T01:19:38"/>
    <x v="1"/>
    <d v="2015-06-27T01:19:26"/>
    <x v="31"/>
    <n v="3"/>
    <n v="6"/>
    <x v="4778"/>
  </r>
  <r>
    <x v="0"/>
    <s v="Compressor"/>
    <d v="2015-06-27T01:19:39"/>
    <x v="1"/>
    <d v="2015-06-27T01:19:26"/>
    <x v="31"/>
    <n v="4"/>
    <n v="3"/>
    <x v="4779"/>
  </r>
  <r>
    <x v="0"/>
    <s v="Compressor"/>
    <d v="2015-06-27T01:19:40"/>
    <x v="1"/>
    <d v="2015-06-27T01:19:26"/>
    <x v="31"/>
    <n v="5.3"/>
    <n v="3.4"/>
    <x v="4780"/>
  </r>
  <r>
    <x v="0"/>
    <s v="Compressor"/>
    <d v="2015-06-27T01:19:41"/>
    <x v="1"/>
    <d v="2015-06-27T01:19:26"/>
    <x v="31"/>
    <n v="5.0999999999999996"/>
    <n v="3.9"/>
    <x v="4781"/>
  </r>
  <r>
    <x v="0"/>
    <s v="Compressor"/>
    <d v="2015-06-27T01:19:42"/>
    <x v="1"/>
    <d v="2015-06-27T01:19:26"/>
    <x v="31"/>
    <n v="5.9"/>
    <n v="4.9000000000000004"/>
    <x v="4782"/>
  </r>
  <r>
    <x v="0"/>
    <s v="Compressor"/>
    <d v="2015-06-27T01:19:43"/>
    <x v="1"/>
    <d v="2015-06-27T01:19:26"/>
    <x v="31"/>
    <n v="5.9"/>
    <n v="5.0999999999999996"/>
    <x v="4783"/>
  </r>
  <r>
    <x v="0"/>
    <s v="Compressor"/>
    <d v="2015-06-27T01:19:44"/>
    <x v="1"/>
    <d v="2015-06-27T01:19:26"/>
    <x v="31"/>
    <n v="3.7"/>
    <n v="3.3"/>
    <x v="4784"/>
  </r>
  <r>
    <x v="0"/>
    <s v="Compressor"/>
    <d v="2015-06-27T01:19:45"/>
    <x v="1"/>
    <d v="2015-06-27T01:19:26"/>
    <x v="31"/>
    <n v="4.7"/>
    <n v="4.4000000000000004"/>
    <x v="4785"/>
  </r>
  <r>
    <x v="0"/>
    <s v="Compressor"/>
    <d v="2015-06-27T01:19:46"/>
    <x v="1"/>
    <d v="2015-06-27T01:19:26"/>
    <x v="31"/>
    <n v="4"/>
    <n v="5.5"/>
    <x v="4786"/>
  </r>
  <r>
    <x v="0"/>
    <s v="Compressor"/>
    <d v="2015-06-27T01:19:47"/>
    <x v="1"/>
    <d v="2015-06-27T01:19:26"/>
    <x v="31"/>
    <n v="4.4000000000000004"/>
    <n v="3.8"/>
    <x v="4787"/>
  </r>
  <r>
    <x v="0"/>
    <s v="Compressor"/>
    <d v="2015-06-27T01:19:48"/>
    <x v="1"/>
    <d v="2015-06-27T01:19:26"/>
    <x v="31"/>
    <n v="5"/>
    <n v="4.4000000000000004"/>
    <x v="4788"/>
  </r>
  <r>
    <x v="0"/>
    <s v="Compressor"/>
    <d v="2015-06-27T01:19:49"/>
    <x v="1"/>
    <d v="2015-06-27T01:19:26"/>
    <x v="31"/>
    <n v="3.9"/>
    <n v="4.9000000000000004"/>
    <x v="4789"/>
  </r>
  <r>
    <x v="0"/>
    <s v="Compressor"/>
    <d v="2015-06-27T01:19:50"/>
    <x v="1"/>
    <d v="2015-06-27T01:19:26"/>
    <x v="31"/>
    <n v="3.7"/>
    <n v="4.5"/>
    <x v="4790"/>
  </r>
  <r>
    <x v="0"/>
    <s v="Compressor"/>
    <d v="2015-06-27T01:19:51"/>
    <x v="1"/>
    <d v="2015-06-27T01:19:26"/>
    <x v="31"/>
    <n v="4.4000000000000004"/>
    <n v="5.6"/>
    <x v="4791"/>
  </r>
  <r>
    <x v="0"/>
    <s v="Compressor"/>
    <d v="2015-06-27T01:19:52"/>
    <x v="1"/>
    <d v="2015-06-27T01:19:26"/>
    <x v="31"/>
    <n v="3.9"/>
    <n v="5.6"/>
    <x v="4792"/>
  </r>
  <r>
    <x v="0"/>
    <s v="Compressor"/>
    <d v="2015-06-27T01:19:53"/>
    <x v="1"/>
    <d v="2015-06-27T01:19:26"/>
    <x v="31"/>
    <n v="3.3"/>
    <n v="4.4000000000000004"/>
    <x v="4793"/>
  </r>
  <r>
    <x v="0"/>
    <s v="Compressor"/>
    <d v="2015-06-27T01:19:54"/>
    <x v="1"/>
    <d v="2015-06-27T01:19:26"/>
    <x v="31"/>
    <n v="5.3"/>
    <n v="3.5"/>
    <x v="4794"/>
  </r>
  <r>
    <x v="0"/>
    <s v="Compressor"/>
    <d v="2015-06-27T01:19:55"/>
    <x v="1"/>
    <d v="2015-06-27T01:19:26"/>
    <x v="31"/>
    <n v="5.9"/>
    <n v="5.8"/>
    <x v="4795"/>
  </r>
  <r>
    <x v="0"/>
    <s v="Compressor"/>
    <d v="2015-06-27T01:19:56"/>
    <x v="1"/>
    <d v="2015-06-27T01:19:26"/>
    <x v="31"/>
    <n v="5.7"/>
    <n v="4.2"/>
    <x v="4796"/>
  </r>
  <r>
    <x v="0"/>
    <s v="Compressor"/>
    <d v="2015-06-27T01:19:57"/>
    <x v="1"/>
    <d v="2015-06-27T01:19:26"/>
    <x v="31"/>
    <n v="4.8"/>
    <n v="5.0999999999999996"/>
    <x v="4797"/>
  </r>
  <r>
    <x v="0"/>
    <s v="Compressor"/>
    <d v="2015-06-27T01:19:58"/>
    <x v="1"/>
    <d v="2015-06-27T01:19:26"/>
    <x v="31"/>
    <n v="3.3"/>
    <n v="5.6"/>
    <x v="4798"/>
  </r>
  <r>
    <x v="0"/>
    <s v="Compressor"/>
    <d v="2015-06-27T01:19:59"/>
    <x v="1"/>
    <d v="2015-06-27T01:19:26"/>
    <x v="31"/>
    <n v="4.9000000000000004"/>
    <n v="4.4000000000000004"/>
    <x v="4799"/>
  </r>
  <r>
    <x v="0"/>
    <s v="Compressor"/>
    <d v="2015-06-27T01:20:00"/>
    <x v="1"/>
    <d v="2015-06-27T01:19:26"/>
    <x v="31"/>
    <n v="5.0999999999999996"/>
    <n v="5.7"/>
    <x v="4800"/>
  </r>
  <r>
    <x v="0"/>
    <s v="Compressor"/>
    <d v="2015-06-27T01:20:01"/>
    <x v="1"/>
    <d v="2015-06-27T01:19:26"/>
    <x v="31"/>
    <n v="5.0999999999999996"/>
    <n v="4.5999999999999996"/>
    <x v="4801"/>
  </r>
  <r>
    <x v="0"/>
    <s v="Compressor"/>
    <d v="2015-06-27T01:20:02"/>
    <x v="1"/>
    <d v="2015-06-27T01:19:26"/>
    <x v="31"/>
    <n v="5.9"/>
    <n v="3"/>
    <x v="4802"/>
  </r>
  <r>
    <x v="0"/>
    <s v="Compressor"/>
    <d v="2015-06-27T01:20:03"/>
    <x v="1"/>
    <d v="2015-06-27T01:19:26"/>
    <x v="31"/>
    <n v="3.2"/>
    <n v="5.5"/>
    <x v="4803"/>
  </r>
  <r>
    <x v="0"/>
    <s v="Compressor"/>
    <d v="2015-06-27T01:20:04"/>
    <x v="1"/>
    <d v="2015-06-27T01:19:26"/>
    <x v="31"/>
    <n v="4.2"/>
    <n v="3.4"/>
    <x v="4804"/>
  </r>
  <r>
    <x v="0"/>
    <s v="Compressor"/>
    <d v="2015-06-27T01:20:05"/>
    <x v="1"/>
    <d v="2015-06-27T01:19:26"/>
    <x v="31"/>
    <n v="4.2"/>
    <n v="4.5999999999999996"/>
    <x v="4805"/>
  </r>
  <r>
    <x v="0"/>
    <s v="Compressor"/>
    <d v="2015-06-27T01:20:06"/>
    <x v="1"/>
    <d v="2015-06-27T01:19:26"/>
    <x v="31"/>
    <n v="4.8"/>
    <n v="4.3"/>
    <x v="4806"/>
  </r>
  <r>
    <x v="0"/>
    <s v="Compressor"/>
    <d v="2015-06-27T01:20:07"/>
    <x v="1"/>
    <d v="2015-06-27T01:19:26"/>
    <x v="31"/>
    <n v="5.5"/>
    <n v="3.3"/>
    <x v="4807"/>
  </r>
  <r>
    <x v="0"/>
    <s v="Compressor"/>
    <d v="2015-06-27T01:20:08"/>
    <x v="1"/>
    <d v="2015-06-27T01:19:26"/>
    <x v="31"/>
    <n v="4.9000000000000004"/>
    <n v="3.1"/>
    <x v="4808"/>
  </r>
  <r>
    <x v="0"/>
    <s v="Compressor"/>
    <d v="2015-06-27T01:20:09"/>
    <x v="1"/>
    <d v="2015-06-27T01:19:26"/>
    <x v="31"/>
    <n v="4.2"/>
    <n v="5.5"/>
    <x v="4809"/>
  </r>
  <r>
    <x v="0"/>
    <s v="Compressor"/>
    <d v="2015-06-27T01:20:10"/>
    <x v="1"/>
    <d v="2015-06-27T01:19:26"/>
    <x v="31"/>
    <n v="3.7"/>
    <n v="3.3"/>
    <x v="4810"/>
  </r>
  <r>
    <x v="0"/>
    <s v="Compressor"/>
    <d v="2015-06-27T01:20:11"/>
    <x v="1"/>
    <d v="2015-06-27T01:19:26"/>
    <x v="31"/>
    <n v="3.9"/>
    <n v="5.9"/>
    <x v="4811"/>
  </r>
  <r>
    <x v="0"/>
    <s v="Compressor"/>
    <d v="2015-06-27T01:20:12"/>
    <x v="1"/>
    <d v="2015-06-27T01:19:26"/>
    <x v="31"/>
    <n v="3"/>
    <n v="4.7"/>
    <x v="4812"/>
  </r>
  <r>
    <x v="0"/>
    <s v="Compressor"/>
    <d v="2015-06-27T01:20:13"/>
    <x v="1"/>
    <d v="2015-06-27T01:19:26"/>
    <x v="31"/>
    <n v="3"/>
    <n v="3.2"/>
    <x v="4813"/>
  </r>
  <r>
    <x v="0"/>
    <s v="Compressor"/>
    <d v="2015-06-27T01:20:14"/>
    <x v="1"/>
    <d v="2015-06-27T01:19:26"/>
    <x v="31"/>
    <n v="4.9000000000000004"/>
    <n v="5.3"/>
    <x v="4814"/>
  </r>
  <r>
    <x v="0"/>
    <s v="Compressor"/>
    <d v="2015-06-27T01:20:15"/>
    <x v="1"/>
    <d v="2015-06-27T01:19:26"/>
    <x v="31"/>
    <n v="4.0999999999999996"/>
    <n v="3.5"/>
    <x v="4815"/>
  </r>
  <r>
    <x v="0"/>
    <s v="Compressor"/>
    <d v="2015-06-27T01:20:16"/>
    <x v="1"/>
    <d v="2015-06-27T01:19:26"/>
    <x v="31"/>
    <n v="3.9"/>
    <n v="5.8"/>
    <x v="4816"/>
  </r>
  <r>
    <x v="0"/>
    <s v="Compressor"/>
    <d v="2015-06-27T01:20:17"/>
    <x v="1"/>
    <d v="2015-06-27T01:19:26"/>
    <x v="31"/>
    <n v="3.8"/>
    <n v="4.0999999999999996"/>
    <x v="4817"/>
  </r>
  <r>
    <x v="0"/>
    <s v="Compressor"/>
    <d v="2015-06-27T01:20:18"/>
    <x v="1"/>
    <d v="2015-06-27T01:19:26"/>
    <x v="31"/>
    <n v="4.5"/>
    <n v="4"/>
    <x v="4818"/>
  </r>
  <r>
    <x v="0"/>
    <s v="Compressor"/>
    <d v="2015-06-27T01:20:19"/>
    <x v="1"/>
    <d v="2015-06-27T01:19:26"/>
    <x v="31"/>
    <n v="5.8"/>
    <n v="5.5"/>
    <x v="4819"/>
  </r>
  <r>
    <x v="0"/>
    <s v="Compressor"/>
    <d v="2015-06-27T01:20:20"/>
    <x v="1"/>
    <d v="2015-06-27T01:19:26"/>
    <x v="31"/>
    <n v="3.2"/>
    <n v="3.4"/>
    <x v="4820"/>
  </r>
  <r>
    <x v="0"/>
    <s v="Compressor"/>
    <d v="2015-06-27T01:20:21"/>
    <x v="1"/>
    <d v="2015-06-27T01:19:26"/>
    <x v="31"/>
    <n v="3.8"/>
    <n v="5.7"/>
    <x v="4821"/>
  </r>
  <r>
    <x v="0"/>
    <s v="Compressor"/>
    <d v="2015-06-27T01:20:22"/>
    <x v="1"/>
    <d v="2015-06-27T01:19:26"/>
    <x v="31"/>
    <n v="3.9"/>
    <n v="4"/>
    <x v="4822"/>
  </r>
  <r>
    <x v="0"/>
    <s v="Compressor"/>
    <d v="2015-06-27T01:20:23"/>
    <x v="1"/>
    <d v="2015-06-27T01:19:26"/>
    <x v="31"/>
    <n v="4.0999999999999996"/>
    <n v="3.3"/>
    <x v="4823"/>
  </r>
  <r>
    <x v="0"/>
    <s v="Compressor"/>
    <d v="2015-06-27T01:20:24"/>
    <x v="1"/>
    <d v="2015-06-27T01:19:26"/>
    <x v="31"/>
    <n v="5.2"/>
    <n v="5.4"/>
    <x v="4824"/>
  </r>
  <r>
    <x v="0"/>
    <s v="Compressor"/>
    <d v="2015-06-27T01:20:25"/>
    <x v="1"/>
    <d v="2015-06-27T01:19:26"/>
    <x v="31"/>
    <n v="3.4"/>
    <n v="4.2"/>
    <x v="4825"/>
  </r>
  <r>
    <x v="0"/>
    <s v="Compressor"/>
    <d v="2015-06-27T01:20:26"/>
    <x v="1"/>
    <d v="2015-06-27T01:19:26"/>
    <x v="31"/>
    <n v="4.4000000000000004"/>
    <n v="3.8"/>
    <x v="4826"/>
  </r>
  <r>
    <x v="0"/>
    <s v="Compressor"/>
    <d v="2015-06-27T01:20:27"/>
    <x v="1"/>
    <d v="2015-06-27T01:19:26"/>
    <x v="31"/>
    <n v="4"/>
    <n v="5"/>
    <x v="4827"/>
  </r>
  <r>
    <x v="0"/>
    <s v="Compressor"/>
    <d v="2015-06-27T01:20:28"/>
    <x v="1"/>
    <d v="2015-06-27T01:19:26"/>
    <x v="31"/>
    <n v="5.3"/>
    <n v="4.5999999999999996"/>
    <x v="4828"/>
  </r>
  <r>
    <x v="0"/>
    <s v="Compressor"/>
    <d v="2015-06-27T01:20:29"/>
    <x v="1"/>
    <d v="2015-06-27T01:19:26"/>
    <x v="31"/>
    <n v="4.0999999999999996"/>
    <n v="5.5"/>
    <x v="4829"/>
  </r>
  <r>
    <x v="0"/>
    <s v="Compressor"/>
    <d v="2015-06-27T01:20:30"/>
    <x v="1"/>
    <d v="2015-06-27T01:19:26"/>
    <x v="31"/>
    <n v="3.3"/>
    <n v="5.6"/>
    <x v="4830"/>
  </r>
  <r>
    <x v="0"/>
    <s v="Compressor"/>
    <d v="2015-06-27T01:20:31"/>
    <x v="1"/>
    <d v="2015-06-27T01:19:26"/>
    <x v="31"/>
    <n v="4.7"/>
    <n v="4.4000000000000004"/>
    <x v="4831"/>
  </r>
  <r>
    <x v="0"/>
    <s v="Compressor"/>
    <d v="2015-06-27T01:20:32"/>
    <x v="1"/>
    <d v="2015-06-27T01:19:26"/>
    <x v="31"/>
    <n v="5.0999999999999996"/>
    <n v="5"/>
    <x v="4832"/>
  </r>
  <r>
    <x v="0"/>
    <s v="Compressor"/>
    <d v="2015-06-27T01:20:33"/>
    <x v="1"/>
    <d v="2015-06-27T01:19:26"/>
    <x v="31"/>
    <n v="4"/>
    <n v="3.2"/>
    <x v="4833"/>
  </r>
  <r>
    <x v="0"/>
    <s v="Compressor"/>
    <d v="2015-06-27T01:20:34"/>
    <x v="1"/>
    <d v="2015-06-27T01:19:26"/>
    <x v="31"/>
    <n v="5"/>
    <n v="5.6"/>
    <x v="4834"/>
  </r>
  <r>
    <x v="0"/>
    <s v="Compressor"/>
    <d v="2015-06-27T01:20:35"/>
    <x v="1"/>
    <d v="2015-06-27T01:19:26"/>
    <x v="31"/>
    <n v="4"/>
    <n v="4.3"/>
    <x v="4835"/>
  </r>
  <r>
    <x v="0"/>
    <s v="Compressor"/>
    <d v="2015-06-27T01:20:36"/>
    <x v="1"/>
    <d v="2015-06-27T01:19:26"/>
    <x v="31"/>
    <n v="5.3"/>
    <n v="4.4000000000000004"/>
    <x v="4836"/>
  </r>
  <r>
    <x v="0"/>
    <s v="Compressor"/>
    <d v="2015-06-27T01:20:37"/>
    <x v="0"/>
    <d v="2015-06-27T01:20:37"/>
    <x v="32"/>
    <n v="2.1"/>
    <n v="1.2"/>
    <x v="4837"/>
  </r>
  <r>
    <x v="0"/>
    <s v="Compressor"/>
    <d v="2015-06-27T01:20:38"/>
    <x v="0"/>
    <d v="2015-06-27T01:20:37"/>
    <x v="32"/>
    <n v="2.1"/>
    <n v="2.9"/>
    <x v="4838"/>
  </r>
  <r>
    <x v="0"/>
    <s v="Compressor"/>
    <d v="2015-06-27T01:20:39"/>
    <x v="0"/>
    <d v="2015-06-27T01:20:37"/>
    <x v="32"/>
    <n v="2.5"/>
    <n v="1.7"/>
    <x v="4839"/>
  </r>
  <r>
    <x v="0"/>
    <s v="Compressor"/>
    <d v="2015-06-27T01:20:40"/>
    <x v="0"/>
    <d v="2015-06-27T01:20:37"/>
    <x v="32"/>
    <n v="1.6"/>
    <n v="1.4"/>
    <x v="4840"/>
  </r>
  <r>
    <x v="0"/>
    <s v="Compressor"/>
    <d v="2015-06-27T01:20:41"/>
    <x v="0"/>
    <d v="2015-06-27T01:20:37"/>
    <x v="32"/>
    <n v="1.2"/>
    <n v="2.5"/>
    <x v="4841"/>
  </r>
  <r>
    <x v="0"/>
    <s v="Compressor"/>
    <d v="2015-06-27T01:20:42"/>
    <x v="0"/>
    <d v="2015-06-27T01:20:37"/>
    <x v="32"/>
    <n v="1.5"/>
    <n v="1"/>
    <x v="4842"/>
  </r>
  <r>
    <x v="0"/>
    <s v="Compressor"/>
    <d v="2015-06-27T01:20:43"/>
    <x v="0"/>
    <d v="2015-06-27T01:20:37"/>
    <x v="32"/>
    <n v="1.7"/>
    <n v="1.4"/>
    <x v="4843"/>
  </r>
  <r>
    <x v="0"/>
    <s v="Compressor"/>
    <d v="2015-06-27T01:20:44"/>
    <x v="0"/>
    <d v="2015-06-27T01:20:37"/>
    <x v="32"/>
    <n v="2.1"/>
    <n v="1.4"/>
    <x v="4844"/>
  </r>
  <r>
    <x v="0"/>
    <s v="Compressor"/>
    <d v="2015-06-27T01:20:45"/>
    <x v="0"/>
    <d v="2015-06-27T01:20:37"/>
    <x v="32"/>
    <n v="2.8"/>
    <n v="2.7"/>
    <x v="4845"/>
  </r>
  <r>
    <x v="0"/>
    <s v="Compressor"/>
    <d v="2015-06-27T01:20:46"/>
    <x v="0"/>
    <d v="2015-06-27T01:20:37"/>
    <x v="32"/>
    <n v="2.9"/>
    <n v="1.1000000000000001"/>
    <x v="4846"/>
  </r>
  <r>
    <x v="0"/>
    <s v="Compressor"/>
    <d v="2015-06-27T01:20:47"/>
    <x v="0"/>
    <d v="2015-06-27T01:20:37"/>
    <x v="32"/>
    <n v="1.6"/>
    <n v="1.7"/>
    <x v="4847"/>
  </r>
  <r>
    <x v="0"/>
    <s v="Compressor"/>
    <d v="2015-06-27T01:20:48"/>
    <x v="0"/>
    <d v="2015-06-27T01:20:37"/>
    <x v="32"/>
    <n v="1.7"/>
    <n v="2"/>
    <x v="4848"/>
  </r>
  <r>
    <x v="0"/>
    <s v="Compressor"/>
    <d v="2015-06-27T01:20:49"/>
    <x v="0"/>
    <d v="2015-06-27T01:20:37"/>
    <x v="32"/>
    <n v="2.7"/>
    <n v="2.2999999999999998"/>
    <x v="4849"/>
  </r>
  <r>
    <x v="0"/>
    <s v="Compressor"/>
    <d v="2015-06-27T01:20:50"/>
    <x v="0"/>
    <d v="2015-06-27T01:20:37"/>
    <x v="32"/>
    <n v="1.8"/>
    <n v="2.6"/>
    <x v="4850"/>
  </r>
  <r>
    <x v="0"/>
    <s v="Compressor"/>
    <d v="2015-06-27T01:20:51"/>
    <x v="0"/>
    <d v="2015-06-27T01:20:37"/>
    <x v="32"/>
    <n v="1.5"/>
    <n v="2.9"/>
    <x v="4851"/>
  </r>
  <r>
    <x v="0"/>
    <s v="Compressor"/>
    <d v="2015-06-27T01:20:52"/>
    <x v="0"/>
    <d v="2015-06-27T01:20:37"/>
    <x v="32"/>
    <n v="2.7"/>
    <n v="1"/>
    <x v="4852"/>
  </r>
  <r>
    <x v="0"/>
    <s v="Compressor"/>
    <d v="2015-06-27T01:20:53"/>
    <x v="0"/>
    <d v="2015-06-27T01:20:37"/>
    <x v="32"/>
    <n v="2.5"/>
    <n v="2.8"/>
    <x v="4853"/>
  </r>
  <r>
    <x v="0"/>
    <s v="Compressor"/>
    <d v="2015-06-27T01:20:54"/>
    <x v="0"/>
    <d v="2015-06-27T01:20:37"/>
    <x v="32"/>
    <n v="2.8"/>
    <n v="1.6"/>
    <x v="4854"/>
  </r>
  <r>
    <x v="0"/>
    <s v="Compressor"/>
    <d v="2015-06-27T01:20:55"/>
    <x v="0"/>
    <d v="2015-06-27T01:20:37"/>
    <x v="32"/>
    <n v="1.4"/>
    <n v="1.9"/>
    <x v="4855"/>
  </r>
  <r>
    <x v="0"/>
    <s v="Compressor"/>
    <d v="2015-06-27T01:20:56"/>
    <x v="0"/>
    <d v="2015-06-27T01:20:37"/>
    <x v="32"/>
    <n v="1.5"/>
    <n v="1.3"/>
    <x v="4856"/>
  </r>
  <r>
    <x v="0"/>
    <s v="Compressor"/>
    <d v="2015-06-27T01:20:57"/>
    <x v="0"/>
    <d v="2015-06-27T01:20:37"/>
    <x v="32"/>
    <n v="2.7"/>
    <n v="1.8"/>
    <x v="4857"/>
  </r>
  <r>
    <x v="0"/>
    <s v="Compressor"/>
    <d v="2015-06-27T01:20:58"/>
    <x v="0"/>
    <d v="2015-06-27T01:20:37"/>
    <x v="32"/>
    <n v="1.7"/>
    <n v="1.8"/>
    <x v="4858"/>
  </r>
  <r>
    <x v="0"/>
    <s v="Compressor"/>
    <d v="2015-06-27T01:20:59"/>
    <x v="0"/>
    <d v="2015-06-27T01:20:37"/>
    <x v="32"/>
    <n v="2.2999999999999998"/>
    <n v="2.2000000000000002"/>
    <x v="4859"/>
  </r>
  <r>
    <x v="0"/>
    <s v="Compressor"/>
    <d v="2015-06-27T01:21:00"/>
    <x v="0"/>
    <d v="2015-06-27T01:20:37"/>
    <x v="32"/>
    <n v="2.5"/>
    <n v="2"/>
    <x v="4860"/>
  </r>
  <r>
    <x v="0"/>
    <s v="Compressor"/>
    <d v="2015-06-27T01:21:01"/>
    <x v="0"/>
    <d v="2015-06-27T01:20:37"/>
    <x v="32"/>
    <n v="1.3"/>
    <n v="1.6"/>
    <x v="4861"/>
  </r>
  <r>
    <x v="0"/>
    <s v="Compressor"/>
    <d v="2015-06-27T01:21:02"/>
    <x v="0"/>
    <d v="2015-06-27T01:20:37"/>
    <x v="32"/>
    <n v="1.6"/>
    <n v="2.2000000000000002"/>
    <x v="4862"/>
  </r>
  <r>
    <x v="0"/>
    <s v="Compressor"/>
    <d v="2015-06-27T01:21:03"/>
    <x v="0"/>
    <d v="2015-06-27T01:20:37"/>
    <x v="32"/>
    <n v="2.8"/>
    <n v="1.2"/>
    <x v="4863"/>
  </r>
  <r>
    <x v="0"/>
    <s v="Compressor"/>
    <d v="2015-06-27T01:21:04"/>
    <x v="0"/>
    <d v="2015-06-27T01:20:37"/>
    <x v="32"/>
    <n v="1.6"/>
    <n v="1.5"/>
    <x v="4864"/>
  </r>
  <r>
    <x v="0"/>
    <s v="Compressor"/>
    <d v="2015-06-27T01:21:05"/>
    <x v="0"/>
    <d v="2015-06-27T01:20:37"/>
    <x v="32"/>
    <n v="2.5"/>
    <n v="2.7"/>
    <x v="4865"/>
  </r>
  <r>
    <x v="0"/>
    <s v="Compressor"/>
    <d v="2015-06-27T01:21:06"/>
    <x v="0"/>
    <d v="2015-06-27T01:20:37"/>
    <x v="32"/>
    <n v="3"/>
    <n v="2.5"/>
    <x v="4866"/>
  </r>
  <r>
    <x v="0"/>
    <s v="Compressor"/>
    <d v="2015-06-27T01:21:07"/>
    <x v="0"/>
    <d v="2015-06-27T01:20:37"/>
    <x v="32"/>
    <n v="1.7"/>
    <n v="1.2"/>
    <x v="4867"/>
  </r>
  <r>
    <x v="0"/>
    <s v="Compressor"/>
    <d v="2015-06-27T01:21:08"/>
    <x v="0"/>
    <d v="2015-06-27T01:20:37"/>
    <x v="32"/>
    <n v="2.8"/>
    <n v="1.8"/>
    <x v="4868"/>
  </r>
  <r>
    <x v="0"/>
    <s v="Compressor"/>
    <d v="2015-06-27T01:21:09"/>
    <x v="0"/>
    <d v="2015-06-27T01:20:37"/>
    <x v="32"/>
    <n v="2.8"/>
    <n v="2.8"/>
    <x v="4869"/>
  </r>
  <r>
    <x v="0"/>
    <s v="Compressor"/>
    <d v="2015-06-27T01:21:10"/>
    <x v="0"/>
    <d v="2015-06-27T01:20:37"/>
    <x v="32"/>
    <n v="1.8"/>
    <n v="2.5"/>
    <x v="4870"/>
  </r>
  <r>
    <x v="0"/>
    <s v="Compressor"/>
    <d v="2015-06-27T01:21:11"/>
    <x v="0"/>
    <d v="2015-06-27T01:20:37"/>
    <x v="32"/>
    <n v="1"/>
    <n v="2.6"/>
    <x v="4871"/>
  </r>
  <r>
    <x v="0"/>
    <s v="Compressor"/>
    <d v="2015-06-27T01:21:12"/>
    <x v="0"/>
    <d v="2015-06-27T01:20:37"/>
    <x v="32"/>
    <n v="2.1"/>
    <n v="2"/>
    <x v="4872"/>
  </r>
  <r>
    <x v="0"/>
    <s v="Compressor"/>
    <d v="2015-06-27T01:21:13"/>
    <x v="0"/>
    <d v="2015-06-27T01:20:37"/>
    <x v="32"/>
    <n v="1.6"/>
    <n v="1.6"/>
    <x v="4873"/>
  </r>
  <r>
    <x v="0"/>
    <s v="Compressor"/>
    <d v="2015-06-27T01:21:14"/>
    <x v="0"/>
    <d v="2015-06-27T01:20:37"/>
    <x v="32"/>
    <n v="3"/>
    <n v="2.4"/>
    <x v="4874"/>
  </r>
  <r>
    <x v="0"/>
    <s v="Compressor"/>
    <d v="2015-06-27T01:21:15"/>
    <x v="0"/>
    <d v="2015-06-27T01:20:37"/>
    <x v="32"/>
    <n v="2.2000000000000002"/>
    <n v="1.5"/>
    <x v="4875"/>
  </r>
  <r>
    <x v="0"/>
    <s v="Compressor"/>
    <d v="2015-06-27T01:21:16"/>
    <x v="0"/>
    <d v="2015-06-27T01:20:37"/>
    <x v="32"/>
    <n v="2.2999999999999998"/>
    <n v="2.5"/>
    <x v="4876"/>
  </r>
  <r>
    <x v="0"/>
    <s v="Compressor"/>
    <d v="2015-06-27T01:21:17"/>
    <x v="0"/>
    <d v="2015-06-27T01:20:37"/>
    <x v="32"/>
    <n v="1.7"/>
    <n v="1.1000000000000001"/>
    <x v="4877"/>
  </r>
  <r>
    <x v="0"/>
    <s v="Compressor"/>
    <d v="2015-06-27T01:21:18"/>
    <x v="0"/>
    <d v="2015-06-27T01:20:37"/>
    <x v="32"/>
    <n v="1.9"/>
    <n v="2.9"/>
    <x v="4878"/>
  </r>
  <r>
    <x v="0"/>
    <s v="Compressor"/>
    <d v="2015-06-27T01:21:19"/>
    <x v="0"/>
    <d v="2015-06-27T01:20:37"/>
    <x v="32"/>
    <n v="1.6"/>
    <n v="1.9"/>
    <x v="4879"/>
  </r>
  <r>
    <x v="0"/>
    <s v="Compressor"/>
    <d v="2015-06-27T01:21:20"/>
    <x v="0"/>
    <d v="2015-06-27T01:20:37"/>
    <x v="32"/>
    <n v="2.2999999999999998"/>
    <n v="1.1000000000000001"/>
    <x v="4880"/>
  </r>
  <r>
    <x v="0"/>
    <s v="Compressor"/>
    <d v="2015-06-27T01:21:21"/>
    <x v="0"/>
    <d v="2015-06-27T01:20:37"/>
    <x v="32"/>
    <n v="3"/>
    <n v="1.2"/>
    <x v="4881"/>
  </r>
  <r>
    <x v="0"/>
    <s v="Compressor"/>
    <d v="2015-06-27T01:21:22"/>
    <x v="0"/>
    <d v="2015-06-27T01:20:37"/>
    <x v="32"/>
    <n v="2.1"/>
    <n v="1.9"/>
    <x v="4882"/>
  </r>
  <r>
    <x v="0"/>
    <s v="Compressor"/>
    <d v="2015-06-27T01:21:23"/>
    <x v="0"/>
    <d v="2015-06-27T01:20:37"/>
    <x v="32"/>
    <n v="2.6"/>
    <n v="2.7"/>
    <x v="4883"/>
  </r>
  <r>
    <x v="0"/>
    <s v="Compressor"/>
    <d v="2015-06-27T01:21:24"/>
    <x v="0"/>
    <d v="2015-06-27T01:20:37"/>
    <x v="32"/>
    <n v="2.5"/>
    <n v="1.5"/>
    <x v="4884"/>
  </r>
  <r>
    <x v="0"/>
    <s v="Compressor"/>
    <d v="2015-06-27T01:21:25"/>
    <x v="0"/>
    <d v="2015-06-27T01:20:37"/>
    <x v="32"/>
    <n v="2"/>
    <n v="1.8"/>
    <x v="4885"/>
  </r>
  <r>
    <x v="0"/>
    <s v="Compressor"/>
    <d v="2015-06-27T01:21:26"/>
    <x v="0"/>
    <d v="2015-06-27T01:20:37"/>
    <x v="32"/>
    <n v="2.2999999999999998"/>
    <n v="1.3"/>
    <x v="4886"/>
  </r>
  <r>
    <x v="0"/>
    <s v="Compressor"/>
    <d v="2015-06-27T01:21:27"/>
    <x v="0"/>
    <d v="2015-06-27T01:20:37"/>
    <x v="32"/>
    <n v="1.2"/>
    <n v="2.7"/>
    <x v="4887"/>
  </r>
  <r>
    <x v="0"/>
    <s v="Compressor"/>
    <d v="2015-06-27T01:21:28"/>
    <x v="0"/>
    <d v="2015-06-27T01:20:37"/>
    <x v="32"/>
    <n v="1"/>
    <n v="2.2000000000000002"/>
    <x v="4888"/>
  </r>
  <r>
    <x v="0"/>
    <s v="Compressor"/>
    <d v="2015-06-27T01:21:29"/>
    <x v="0"/>
    <d v="2015-06-27T01:20:37"/>
    <x v="32"/>
    <n v="2.6"/>
    <n v="1.8"/>
    <x v="4889"/>
  </r>
  <r>
    <x v="0"/>
    <s v="Compressor"/>
    <d v="2015-06-27T01:21:30"/>
    <x v="0"/>
    <d v="2015-06-27T01:20:37"/>
    <x v="32"/>
    <n v="1.1000000000000001"/>
    <n v="2.4"/>
    <x v="4890"/>
  </r>
  <r>
    <x v="0"/>
    <s v="Compressor"/>
    <d v="2015-06-27T01:21:31"/>
    <x v="0"/>
    <d v="2015-06-27T01:20:37"/>
    <x v="32"/>
    <n v="2.7"/>
    <n v="1.3"/>
    <x v="4891"/>
  </r>
  <r>
    <x v="0"/>
    <s v="Compressor"/>
    <d v="2015-06-27T01:21:32"/>
    <x v="0"/>
    <d v="2015-06-27T01:20:37"/>
    <x v="32"/>
    <n v="1.5"/>
    <n v="2.7"/>
    <x v="4892"/>
  </r>
  <r>
    <x v="0"/>
    <s v="Compressor"/>
    <d v="2015-06-27T01:21:33"/>
    <x v="0"/>
    <d v="2015-06-27T01:20:37"/>
    <x v="32"/>
    <n v="1.4"/>
    <n v="2.9"/>
    <x v="4893"/>
  </r>
  <r>
    <x v="0"/>
    <s v="Compressor"/>
    <d v="2015-06-27T01:21:34"/>
    <x v="0"/>
    <d v="2015-06-27T01:20:37"/>
    <x v="32"/>
    <n v="1.2"/>
    <n v="1.7"/>
    <x v="4894"/>
  </r>
  <r>
    <x v="0"/>
    <s v="Compressor"/>
    <d v="2015-06-27T01:21:35"/>
    <x v="0"/>
    <d v="2015-06-27T01:20:37"/>
    <x v="32"/>
    <n v="1.8"/>
    <n v="1.4"/>
    <x v="4895"/>
  </r>
  <r>
    <x v="0"/>
    <s v="Compressor"/>
    <d v="2015-06-27T01:21:36"/>
    <x v="0"/>
    <d v="2015-06-27T01:20:37"/>
    <x v="32"/>
    <n v="2.9"/>
    <n v="3"/>
    <x v="4896"/>
  </r>
  <r>
    <x v="0"/>
    <s v="Compressor"/>
    <d v="2015-06-27T01:21:37"/>
    <x v="0"/>
    <d v="2015-06-27T01:20:37"/>
    <x v="32"/>
    <n v="2.9"/>
    <n v="2.7"/>
    <x v="4897"/>
  </r>
  <r>
    <x v="0"/>
    <s v="Compressor"/>
    <d v="2015-06-27T01:21:38"/>
    <x v="0"/>
    <d v="2015-06-27T01:20:37"/>
    <x v="32"/>
    <n v="1"/>
    <n v="1.3"/>
    <x v="4898"/>
  </r>
  <r>
    <x v="0"/>
    <s v="Compressor"/>
    <d v="2015-06-27T01:21:39"/>
    <x v="0"/>
    <d v="2015-06-27T01:20:37"/>
    <x v="32"/>
    <n v="3"/>
    <n v="2.1"/>
    <x v="4899"/>
  </r>
  <r>
    <x v="0"/>
    <s v="Compressor"/>
    <d v="2015-06-27T01:21:40"/>
    <x v="0"/>
    <d v="2015-06-27T01:20:37"/>
    <x v="32"/>
    <n v="1.3"/>
    <n v="1.2"/>
    <x v="4900"/>
  </r>
  <r>
    <x v="0"/>
    <s v="Compressor"/>
    <d v="2015-06-27T01:21:41"/>
    <x v="0"/>
    <d v="2015-06-27T01:20:37"/>
    <x v="32"/>
    <n v="1.3"/>
    <n v="1"/>
    <x v="4901"/>
  </r>
  <r>
    <x v="0"/>
    <s v="Compressor"/>
    <d v="2015-06-27T01:21:42"/>
    <x v="0"/>
    <d v="2015-06-27T01:20:37"/>
    <x v="32"/>
    <n v="2.1"/>
    <n v="2.2000000000000002"/>
    <x v="4902"/>
  </r>
  <r>
    <x v="0"/>
    <s v="Compressor"/>
    <d v="2015-06-27T01:21:43"/>
    <x v="0"/>
    <d v="2015-06-27T01:20:37"/>
    <x v="32"/>
    <n v="2.2000000000000002"/>
    <n v="2.4"/>
    <x v="4903"/>
  </r>
  <r>
    <x v="0"/>
    <s v="Compressor"/>
    <d v="2015-06-27T01:21:44"/>
    <x v="0"/>
    <d v="2015-06-27T01:20:37"/>
    <x v="32"/>
    <n v="2.5"/>
    <n v="2.9"/>
    <x v="4904"/>
  </r>
  <r>
    <x v="0"/>
    <s v="Compressor"/>
    <d v="2015-06-27T01:21:45"/>
    <x v="0"/>
    <d v="2015-06-27T01:20:37"/>
    <x v="32"/>
    <n v="2.9"/>
    <n v="2.5"/>
    <x v="4905"/>
  </r>
  <r>
    <x v="0"/>
    <s v="Compressor"/>
    <d v="2015-06-27T01:21:46"/>
    <x v="0"/>
    <d v="2015-06-27T01:20:37"/>
    <x v="32"/>
    <n v="2.2999999999999998"/>
    <n v="1.8"/>
    <x v="4906"/>
  </r>
  <r>
    <x v="0"/>
    <s v="Compressor"/>
    <d v="2015-06-27T01:21:47"/>
    <x v="0"/>
    <d v="2015-06-27T01:20:37"/>
    <x v="32"/>
    <n v="2.5"/>
    <n v="1.6"/>
    <x v="4907"/>
  </r>
  <r>
    <x v="0"/>
    <s v="Compressor"/>
    <d v="2015-06-27T01:21:48"/>
    <x v="0"/>
    <d v="2015-06-27T01:20:37"/>
    <x v="32"/>
    <n v="1.4"/>
    <n v="2.2000000000000002"/>
    <x v="4908"/>
  </r>
  <r>
    <x v="0"/>
    <s v="Compressor"/>
    <d v="2015-06-27T01:21:49"/>
    <x v="0"/>
    <d v="2015-06-27T01:20:37"/>
    <x v="32"/>
    <n v="2.1"/>
    <n v="1.7"/>
    <x v="4909"/>
  </r>
  <r>
    <x v="0"/>
    <s v="Compressor"/>
    <d v="2015-06-27T01:21:50"/>
    <x v="0"/>
    <d v="2015-06-27T01:20:37"/>
    <x v="32"/>
    <n v="2.1"/>
    <n v="3"/>
    <x v="4910"/>
  </r>
  <r>
    <x v="0"/>
    <s v="Compressor"/>
    <d v="2015-06-27T01:21:51"/>
    <x v="0"/>
    <d v="2015-06-27T01:20:37"/>
    <x v="32"/>
    <n v="3"/>
    <n v="1.5"/>
    <x v="4911"/>
  </r>
  <r>
    <x v="0"/>
    <s v="Compressor"/>
    <d v="2015-06-27T01:21:52"/>
    <x v="0"/>
    <d v="2015-06-27T01:20:37"/>
    <x v="32"/>
    <n v="2.4"/>
    <n v="1.4"/>
    <x v="4912"/>
  </r>
  <r>
    <x v="0"/>
    <s v="Compressor"/>
    <d v="2015-06-27T01:21:53"/>
    <x v="0"/>
    <d v="2015-06-27T01:20:37"/>
    <x v="32"/>
    <n v="1.8"/>
    <n v="1.8"/>
    <x v="4913"/>
  </r>
  <r>
    <x v="0"/>
    <s v="Compressor"/>
    <d v="2015-06-27T01:21:54"/>
    <x v="0"/>
    <d v="2015-06-27T01:20:37"/>
    <x v="32"/>
    <n v="1.1000000000000001"/>
    <n v="1.7"/>
    <x v="4914"/>
  </r>
  <r>
    <x v="0"/>
    <s v="Compressor"/>
    <d v="2015-06-27T01:21:55"/>
    <x v="0"/>
    <d v="2015-06-27T01:20:37"/>
    <x v="32"/>
    <n v="2.2000000000000002"/>
    <n v="1"/>
    <x v="4915"/>
  </r>
  <r>
    <x v="0"/>
    <s v="Compressor"/>
    <d v="2015-06-27T01:21:56"/>
    <x v="0"/>
    <d v="2015-06-27T01:20:37"/>
    <x v="32"/>
    <n v="2.6"/>
    <n v="2.1"/>
    <x v="4916"/>
  </r>
  <r>
    <x v="0"/>
    <s v="Compressor"/>
    <d v="2015-06-27T01:21:57"/>
    <x v="0"/>
    <d v="2015-06-27T01:20:37"/>
    <x v="32"/>
    <n v="1.2"/>
    <n v="1.1000000000000001"/>
    <x v="4917"/>
  </r>
  <r>
    <x v="0"/>
    <s v="Compressor"/>
    <d v="2015-06-27T01:21:58"/>
    <x v="0"/>
    <d v="2015-06-27T01:20:37"/>
    <x v="32"/>
    <n v="3"/>
    <n v="1.8"/>
    <x v="4918"/>
  </r>
  <r>
    <x v="0"/>
    <s v="Compressor"/>
    <d v="2015-06-27T01:21:59"/>
    <x v="0"/>
    <d v="2015-06-27T01:20:37"/>
    <x v="32"/>
    <n v="3"/>
    <n v="2.8"/>
    <x v="4919"/>
  </r>
  <r>
    <x v="0"/>
    <s v="Compressor"/>
    <d v="2015-06-27T01:22:00"/>
    <x v="0"/>
    <d v="2015-06-27T01:20:37"/>
    <x v="32"/>
    <n v="2.7"/>
    <n v="1.8"/>
    <x v="4920"/>
  </r>
  <r>
    <x v="0"/>
    <s v="Compressor"/>
    <d v="2015-06-27T01:22:01"/>
    <x v="0"/>
    <d v="2015-06-27T01:20:37"/>
    <x v="32"/>
    <n v="1.8"/>
    <n v="2"/>
    <x v="4921"/>
  </r>
  <r>
    <x v="0"/>
    <s v="Compressor"/>
    <d v="2015-06-27T01:22:02"/>
    <x v="0"/>
    <d v="2015-06-27T01:20:37"/>
    <x v="32"/>
    <n v="2.6"/>
    <n v="2.5"/>
    <x v="4922"/>
  </r>
  <r>
    <x v="0"/>
    <s v="Compressor"/>
    <d v="2015-06-27T01:22:03"/>
    <x v="0"/>
    <d v="2015-06-27T01:20:37"/>
    <x v="32"/>
    <n v="1.9"/>
    <n v="1.7"/>
    <x v="4923"/>
  </r>
  <r>
    <x v="0"/>
    <s v="Compressor"/>
    <d v="2015-06-27T01:22:04"/>
    <x v="0"/>
    <d v="2015-06-27T01:20:37"/>
    <x v="32"/>
    <n v="2"/>
    <n v="2.6"/>
    <x v="4924"/>
  </r>
  <r>
    <x v="0"/>
    <s v="Compressor"/>
    <d v="2015-06-27T01:22:05"/>
    <x v="0"/>
    <d v="2015-06-27T01:20:37"/>
    <x v="32"/>
    <n v="2"/>
    <n v="2.5"/>
    <x v="4925"/>
  </r>
  <r>
    <x v="0"/>
    <s v="Compressor"/>
    <d v="2015-06-27T01:22:06"/>
    <x v="0"/>
    <d v="2015-06-27T01:20:37"/>
    <x v="32"/>
    <n v="2.4"/>
    <n v="3"/>
    <x v="4926"/>
  </r>
  <r>
    <x v="0"/>
    <s v="Compressor"/>
    <d v="2015-06-27T01:22:07"/>
    <x v="0"/>
    <d v="2015-06-27T01:20:37"/>
    <x v="32"/>
    <n v="1.7"/>
    <n v="2.6"/>
    <x v="4927"/>
  </r>
  <r>
    <x v="0"/>
    <s v="Compressor"/>
    <d v="2015-06-27T01:22:08"/>
    <x v="0"/>
    <d v="2015-06-27T01:20:37"/>
    <x v="32"/>
    <n v="2.6"/>
    <n v="1.4"/>
    <x v="4928"/>
  </r>
  <r>
    <x v="0"/>
    <s v="Compressor"/>
    <d v="2015-06-27T01:22:09"/>
    <x v="0"/>
    <d v="2015-06-27T01:20:37"/>
    <x v="32"/>
    <n v="1.5"/>
    <n v="3"/>
    <x v="4929"/>
  </r>
  <r>
    <x v="0"/>
    <s v="Compressor"/>
    <d v="2015-06-27T01:22:10"/>
    <x v="0"/>
    <d v="2015-06-27T01:20:37"/>
    <x v="32"/>
    <n v="2.5"/>
    <n v="2.2999999999999998"/>
    <x v="4930"/>
  </r>
  <r>
    <x v="0"/>
    <s v="Compressor"/>
    <d v="2015-06-27T01:22:11"/>
    <x v="0"/>
    <d v="2015-06-27T01:20:37"/>
    <x v="32"/>
    <n v="1.8"/>
    <n v="2.6"/>
    <x v="4931"/>
  </r>
  <r>
    <x v="0"/>
    <s v="Compressor"/>
    <d v="2015-06-27T01:22:12"/>
    <x v="0"/>
    <d v="2015-06-27T01:20:37"/>
    <x v="32"/>
    <n v="2.6"/>
    <n v="1.1000000000000001"/>
    <x v="4932"/>
  </r>
  <r>
    <x v="0"/>
    <s v="Compressor"/>
    <d v="2015-06-27T01:22:13"/>
    <x v="0"/>
    <d v="2015-06-27T01:20:37"/>
    <x v="32"/>
    <n v="2.7"/>
    <n v="1.8"/>
    <x v="4933"/>
  </r>
  <r>
    <x v="0"/>
    <s v="Compressor"/>
    <d v="2015-06-27T01:22:14"/>
    <x v="0"/>
    <d v="2015-06-27T01:20:37"/>
    <x v="32"/>
    <n v="1.7"/>
    <n v="1.3"/>
    <x v="4934"/>
  </r>
  <r>
    <x v="0"/>
    <s v="Compressor"/>
    <d v="2015-06-27T01:22:15"/>
    <x v="0"/>
    <d v="2015-06-27T01:20:37"/>
    <x v="32"/>
    <n v="2.2000000000000002"/>
    <n v="1.7"/>
    <x v="4935"/>
  </r>
  <r>
    <x v="0"/>
    <s v="Compressor"/>
    <d v="2015-06-27T01:22:16"/>
    <x v="0"/>
    <d v="2015-06-27T01:20:37"/>
    <x v="32"/>
    <n v="1.7"/>
    <n v="1.4"/>
    <x v="4936"/>
  </r>
  <r>
    <x v="0"/>
    <s v="Compressor"/>
    <d v="2015-06-27T01:22:17"/>
    <x v="0"/>
    <d v="2015-06-27T01:20:37"/>
    <x v="32"/>
    <n v="1.5"/>
    <n v="1.2"/>
    <x v="4937"/>
  </r>
  <r>
    <x v="0"/>
    <s v="Compressor"/>
    <d v="2015-06-27T01:22:18"/>
    <x v="0"/>
    <d v="2015-06-27T01:20:37"/>
    <x v="32"/>
    <n v="2.9"/>
    <n v="2"/>
    <x v="4938"/>
  </r>
  <r>
    <x v="0"/>
    <s v="Compressor"/>
    <d v="2015-06-27T01:22:19"/>
    <x v="0"/>
    <d v="2015-06-27T01:20:37"/>
    <x v="32"/>
    <n v="3"/>
    <n v="2.2000000000000002"/>
    <x v="4939"/>
  </r>
  <r>
    <x v="0"/>
    <s v="Compressor"/>
    <d v="2015-06-27T01:22:20"/>
    <x v="0"/>
    <d v="2015-06-27T01:20:37"/>
    <x v="32"/>
    <n v="1"/>
    <n v="1.8"/>
    <x v="4940"/>
  </r>
  <r>
    <x v="0"/>
    <s v="Compressor"/>
    <d v="2015-06-27T01:22:21"/>
    <x v="0"/>
    <d v="2015-06-27T01:20:37"/>
    <x v="32"/>
    <n v="2.4"/>
    <n v="2.4"/>
    <x v="4941"/>
  </r>
  <r>
    <x v="0"/>
    <s v="Compressor"/>
    <d v="2015-06-27T01:22:22"/>
    <x v="0"/>
    <d v="2015-06-27T01:20:37"/>
    <x v="32"/>
    <n v="1.7"/>
    <n v="1.5"/>
    <x v="4942"/>
  </r>
  <r>
    <x v="0"/>
    <s v="Compressor"/>
    <d v="2015-06-27T01:22:23"/>
    <x v="0"/>
    <d v="2015-06-27T01:20:37"/>
    <x v="32"/>
    <n v="2.9"/>
    <n v="1.9"/>
    <x v="4943"/>
  </r>
  <r>
    <x v="0"/>
    <s v="Compressor"/>
    <d v="2015-06-27T01:22:24"/>
    <x v="0"/>
    <d v="2015-06-27T01:20:37"/>
    <x v="32"/>
    <n v="2.8"/>
    <n v="2.4"/>
    <x v="4944"/>
  </r>
  <r>
    <x v="0"/>
    <s v="Compressor"/>
    <d v="2015-06-27T01:22:25"/>
    <x v="0"/>
    <d v="2015-06-27T01:20:37"/>
    <x v="32"/>
    <n v="2.7"/>
    <n v="2.2000000000000002"/>
    <x v="4945"/>
  </r>
  <r>
    <x v="0"/>
    <s v="Compressor"/>
    <d v="2015-06-27T01:22:26"/>
    <x v="0"/>
    <d v="2015-06-27T01:20:37"/>
    <x v="32"/>
    <n v="2.7"/>
    <n v="1.5"/>
    <x v="4946"/>
  </r>
  <r>
    <x v="0"/>
    <s v="Compressor"/>
    <d v="2015-06-27T01:22:27"/>
    <x v="0"/>
    <d v="2015-06-27T01:20:37"/>
    <x v="32"/>
    <n v="2.1"/>
    <n v="2.6"/>
    <x v="4947"/>
  </r>
  <r>
    <x v="0"/>
    <s v="Compressor"/>
    <d v="2015-06-27T01:22:28"/>
    <x v="0"/>
    <d v="2015-06-27T01:20:37"/>
    <x v="32"/>
    <n v="2.9"/>
    <n v="2.1"/>
    <x v="4948"/>
  </r>
  <r>
    <x v="0"/>
    <s v="Compressor"/>
    <d v="2015-06-27T01:22:29"/>
    <x v="0"/>
    <d v="2015-06-27T01:20:37"/>
    <x v="32"/>
    <n v="1.8"/>
    <n v="1.4"/>
    <x v="4949"/>
  </r>
  <r>
    <x v="0"/>
    <s v="Compressor"/>
    <d v="2015-06-27T01:22:30"/>
    <x v="0"/>
    <d v="2015-06-27T01:20:37"/>
    <x v="32"/>
    <n v="2.2999999999999998"/>
    <n v="1.5"/>
    <x v="4950"/>
  </r>
  <r>
    <x v="0"/>
    <s v="Compressor"/>
    <d v="2015-06-27T01:22:31"/>
    <x v="0"/>
    <d v="2015-06-27T01:20:37"/>
    <x v="32"/>
    <n v="2.9"/>
    <n v="1.3"/>
    <x v="4951"/>
  </r>
  <r>
    <x v="0"/>
    <s v="Compressor"/>
    <d v="2015-06-27T01:22:32"/>
    <x v="0"/>
    <d v="2015-06-27T01:20:37"/>
    <x v="32"/>
    <n v="2.1"/>
    <n v="2.8"/>
    <x v="4952"/>
  </r>
  <r>
    <x v="0"/>
    <s v="Compressor"/>
    <d v="2015-06-27T01:22:33"/>
    <x v="0"/>
    <d v="2015-06-27T01:20:37"/>
    <x v="32"/>
    <n v="1.1000000000000001"/>
    <n v="2.9"/>
    <x v="4953"/>
  </r>
  <r>
    <x v="0"/>
    <s v="Compressor"/>
    <d v="2015-06-27T01:22:34"/>
    <x v="0"/>
    <d v="2015-06-27T01:20:37"/>
    <x v="32"/>
    <n v="2.1"/>
    <n v="1.6"/>
    <x v="4954"/>
  </r>
  <r>
    <x v="0"/>
    <s v="Compressor"/>
    <d v="2015-06-27T01:22:35"/>
    <x v="0"/>
    <d v="2015-06-27T01:20:37"/>
    <x v="32"/>
    <n v="1.6"/>
    <n v="1.4"/>
    <x v="4955"/>
  </r>
  <r>
    <x v="0"/>
    <s v="Compressor"/>
    <d v="2015-06-27T01:22:36"/>
    <x v="0"/>
    <d v="2015-06-27T01:20:37"/>
    <x v="32"/>
    <n v="1.2"/>
    <n v="1.9"/>
    <x v="4956"/>
  </r>
  <r>
    <x v="0"/>
    <s v="Compressor"/>
    <d v="2015-06-27T01:22:37"/>
    <x v="0"/>
    <d v="2015-06-27T01:20:37"/>
    <x v="32"/>
    <n v="2.2999999999999998"/>
    <n v="2.1"/>
    <x v="4957"/>
  </r>
  <r>
    <x v="0"/>
    <s v="Compressor"/>
    <d v="2015-06-27T01:22:38"/>
    <x v="1"/>
    <d v="2015-06-27T01:22:38"/>
    <x v="33"/>
    <n v="4.4000000000000004"/>
    <n v="4.3"/>
    <x v="4958"/>
  </r>
  <r>
    <x v="0"/>
    <s v="Compressor"/>
    <d v="2015-06-27T01:22:39"/>
    <x v="1"/>
    <d v="2015-06-27T01:22:38"/>
    <x v="33"/>
    <n v="4.0999999999999996"/>
    <n v="3.3"/>
    <x v="4959"/>
  </r>
  <r>
    <x v="0"/>
    <s v="Compressor"/>
    <d v="2015-06-27T01:22:40"/>
    <x v="1"/>
    <d v="2015-06-27T01:22:38"/>
    <x v="33"/>
    <n v="5.0999999999999996"/>
    <n v="4"/>
    <x v="4960"/>
  </r>
  <r>
    <x v="0"/>
    <s v="Compressor"/>
    <d v="2015-06-27T01:22:41"/>
    <x v="1"/>
    <d v="2015-06-27T01:22:38"/>
    <x v="33"/>
    <n v="3.1"/>
    <n v="3.5"/>
    <x v="4961"/>
  </r>
  <r>
    <x v="0"/>
    <s v="Compressor"/>
    <d v="2015-06-27T01:22:42"/>
    <x v="1"/>
    <d v="2015-06-27T01:22:38"/>
    <x v="33"/>
    <n v="4.8"/>
    <n v="5.9"/>
    <x v="4962"/>
  </r>
  <r>
    <x v="0"/>
    <s v="Compressor"/>
    <d v="2015-06-27T01:22:43"/>
    <x v="1"/>
    <d v="2015-06-27T01:22:38"/>
    <x v="33"/>
    <n v="3.4"/>
    <n v="4.4000000000000004"/>
    <x v="4963"/>
  </r>
  <r>
    <x v="0"/>
    <s v="Compressor"/>
    <d v="2015-06-27T01:22:44"/>
    <x v="1"/>
    <d v="2015-06-27T01:22:38"/>
    <x v="33"/>
    <n v="5"/>
    <n v="4.0999999999999996"/>
    <x v="4964"/>
  </r>
  <r>
    <x v="0"/>
    <s v="Compressor"/>
    <d v="2015-06-27T01:22:45"/>
    <x v="1"/>
    <d v="2015-06-27T01:22:38"/>
    <x v="33"/>
    <n v="3.1"/>
    <n v="3.7"/>
    <x v="4965"/>
  </r>
  <r>
    <x v="0"/>
    <s v="Compressor"/>
    <d v="2015-06-27T01:22:46"/>
    <x v="1"/>
    <d v="2015-06-27T01:22:38"/>
    <x v="33"/>
    <n v="3.7"/>
    <n v="4.8"/>
    <x v="4966"/>
  </r>
  <r>
    <x v="0"/>
    <s v="Compressor"/>
    <d v="2015-06-27T01:22:47"/>
    <x v="1"/>
    <d v="2015-06-27T01:22:38"/>
    <x v="33"/>
    <n v="4.8"/>
    <n v="5.4"/>
    <x v="4967"/>
  </r>
  <r>
    <x v="0"/>
    <s v="Compressor"/>
    <d v="2015-06-27T01:22:48"/>
    <x v="1"/>
    <d v="2015-06-27T01:22:38"/>
    <x v="33"/>
    <n v="5.2"/>
    <n v="5.4"/>
    <x v="4968"/>
  </r>
  <r>
    <x v="0"/>
    <s v="Compressor"/>
    <d v="2015-06-27T01:22:49"/>
    <x v="1"/>
    <d v="2015-06-27T01:22:38"/>
    <x v="33"/>
    <n v="5.6"/>
    <n v="3.2"/>
    <x v="4969"/>
  </r>
  <r>
    <x v="0"/>
    <s v="Compressor"/>
    <d v="2015-06-27T01:22:50"/>
    <x v="1"/>
    <d v="2015-06-27T01:22:38"/>
    <x v="33"/>
    <n v="3.3"/>
    <n v="4.4000000000000004"/>
    <x v="4970"/>
  </r>
  <r>
    <x v="0"/>
    <s v="Compressor"/>
    <d v="2015-06-27T01:22:51"/>
    <x v="1"/>
    <d v="2015-06-27T01:22:38"/>
    <x v="33"/>
    <n v="5.3"/>
    <n v="4.5999999999999996"/>
    <x v="4971"/>
  </r>
  <r>
    <x v="0"/>
    <s v="Compressor"/>
    <d v="2015-06-27T01:22:52"/>
    <x v="1"/>
    <d v="2015-06-27T01:22:38"/>
    <x v="33"/>
    <n v="4.7"/>
    <n v="3.7"/>
    <x v="4972"/>
  </r>
  <r>
    <x v="0"/>
    <s v="Compressor"/>
    <d v="2015-06-27T01:22:53"/>
    <x v="1"/>
    <d v="2015-06-27T01:22:38"/>
    <x v="33"/>
    <n v="5.3"/>
    <n v="3.5"/>
    <x v="4973"/>
  </r>
  <r>
    <x v="0"/>
    <s v="Compressor"/>
    <d v="2015-06-27T01:22:54"/>
    <x v="1"/>
    <d v="2015-06-27T01:22:38"/>
    <x v="33"/>
    <n v="3.1"/>
    <n v="5.7"/>
    <x v="4974"/>
  </r>
  <r>
    <x v="0"/>
    <s v="Compressor"/>
    <d v="2015-06-27T01:22:55"/>
    <x v="1"/>
    <d v="2015-06-27T01:22:38"/>
    <x v="33"/>
    <n v="3.4"/>
    <n v="3.3"/>
    <x v="4975"/>
  </r>
  <r>
    <x v="0"/>
    <s v="Compressor"/>
    <d v="2015-06-27T01:22:56"/>
    <x v="1"/>
    <d v="2015-06-27T01:22:38"/>
    <x v="33"/>
    <n v="3.3"/>
    <n v="3.4"/>
    <x v="4976"/>
  </r>
  <r>
    <x v="0"/>
    <s v="Compressor"/>
    <d v="2015-06-27T01:22:57"/>
    <x v="1"/>
    <d v="2015-06-27T01:22:38"/>
    <x v="33"/>
    <n v="5.9"/>
    <n v="3.1"/>
    <x v="4977"/>
  </r>
  <r>
    <x v="0"/>
    <s v="Compressor"/>
    <d v="2015-06-27T01:22:58"/>
    <x v="1"/>
    <d v="2015-06-27T01:22:38"/>
    <x v="33"/>
    <n v="5.2"/>
    <n v="4.0999999999999996"/>
    <x v="4978"/>
  </r>
  <r>
    <x v="0"/>
    <s v="Compressor"/>
    <d v="2015-06-27T01:22:59"/>
    <x v="1"/>
    <d v="2015-06-27T01:22:38"/>
    <x v="33"/>
    <n v="3.8"/>
    <n v="3.9"/>
    <x v="4979"/>
  </r>
  <r>
    <x v="0"/>
    <s v="Compressor"/>
    <d v="2015-06-27T01:23:00"/>
    <x v="1"/>
    <d v="2015-06-27T01:22:38"/>
    <x v="33"/>
    <n v="4.9000000000000004"/>
    <n v="5.3"/>
    <x v="4980"/>
  </r>
  <r>
    <x v="0"/>
    <s v="Compressor"/>
    <d v="2015-06-27T01:23:01"/>
    <x v="1"/>
    <d v="2015-06-27T01:22:38"/>
    <x v="33"/>
    <n v="3.9"/>
    <n v="5"/>
    <x v="4981"/>
  </r>
  <r>
    <x v="0"/>
    <s v="Compressor"/>
    <d v="2015-06-27T01:23:02"/>
    <x v="1"/>
    <d v="2015-06-27T01:22:38"/>
    <x v="33"/>
    <n v="3.2"/>
    <n v="4"/>
    <x v="4982"/>
  </r>
  <r>
    <x v="0"/>
    <s v="Compressor"/>
    <d v="2015-06-27T01:23:03"/>
    <x v="1"/>
    <d v="2015-06-27T01:22:38"/>
    <x v="33"/>
    <n v="3.9"/>
    <n v="5.8"/>
    <x v="4983"/>
  </r>
  <r>
    <x v="0"/>
    <s v="Compressor"/>
    <d v="2015-06-27T01:23:04"/>
    <x v="1"/>
    <d v="2015-06-27T01:22:38"/>
    <x v="33"/>
    <n v="4.2"/>
    <n v="5.0999999999999996"/>
    <x v="4984"/>
  </r>
  <r>
    <x v="0"/>
    <s v="Compressor"/>
    <d v="2015-06-27T01:23:05"/>
    <x v="1"/>
    <d v="2015-06-27T01:22:38"/>
    <x v="33"/>
    <n v="4.8"/>
    <n v="4.2"/>
    <x v="4985"/>
  </r>
  <r>
    <x v="0"/>
    <s v="Compressor"/>
    <d v="2015-06-27T01:23:06"/>
    <x v="1"/>
    <d v="2015-06-27T01:22:38"/>
    <x v="33"/>
    <n v="3.5"/>
    <n v="3.7"/>
    <x v="4986"/>
  </r>
  <r>
    <x v="0"/>
    <s v="Compressor"/>
    <d v="2015-06-27T01:23:07"/>
    <x v="1"/>
    <d v="2015-06-27T01:22:38"/>
    <x v="33"/>
    <n v="5.5"/>
    <n v="5.9"/>
    <x v="4987"/>
  </r>
  <r>
    <x v="0"/>
    <s v="Compressor"/>
    <d v="2015-06-27T01:23:08"/>
    <x v="1"/>
    <d v="2015-06-27T01:22:38"/>
    <x v="33"/>
    <n v="5.6"/>
    <n v="5.6"/>
    <x v="4988"/>
  </r>
  <r>
    <x v="0"/>
    <s v="Compressor"/>
    <d v="2015-06-27T01:23:09"/>
    <x v="1"/>
    <d v="2015-06-27T01:22:38"/>
    <x v="33"/>
    <n v="3"/>
    <n v="5.3"/>
    <x v="4989"/>
  </r>
  <r>
    <x v="0"/>
    <s v="Compressor"/>
    <d v="2015-06-27T01:23:10"/>
    <x v="1"/>
    <d v="2015-06-27T01:22:38"/>
    <x v="33"/>
    <n v="3.4"/>
    <n v="4.3"/>
    <x v="4990"/>
  </r>
  <r>
    <x v="0"/>
    <s v="Compressor"/>
    <d v="2015-06-27T01:23:11"/>
    <x v="1"/>
    <d v="2015-06-27T01:22:38"/>
    <x v="33"/>
    <n v="3.3"/>
    <n v="3"/>
    <x v="4991"/>
  </r>
  <r>
    <x v="0"/>
    <s v="Compressor"/>
    <d v="2015-06-27T01:23:12"/>
    <x v="1"/>
    <d v="2015-06-27T01:22:38"/>
    <x v="33"/>
    <n v="3.6"/>
    <n v="4.7"/>
    <x v="4992"/>
  </r>
  <r>
    <x v="0"/>
    <s v="Compressor"/>
    <d v="2015-06-27T01:23:13"/>
    <x v="1"/>
    <d v="2015-06-27T01:22:38"/>
    <x v="33"/>
    <n v="5"/>
    <n v="3.5"/>
    <x v="4993"/>
  </r>
  <r>
    <x v="0"/>
    <s v="Compressor"/>
    <d v="2015-06-27T01:23:14"/>
    <x v="1"/>
    <d v="2015-06-27T01:22:38"/>
    <x v="33"/>
    <n v="5.5"/>
    <n v="3.1"/>
    <x v="4994"/>
  </r>
  <r>
    <x v="0"/>
    <s v="Compressor"/>
    <d v="2015-06-27T01:23:15"/>
    <x v="1"/>
    <d v="2015-06-27T01:22:38"/>
    <x v="33"/>
    <n v="5.3"/>
    <n v="4.8"/>
    <x v="4995"/>
  </r>
  <r>
    <x v="0"/>
    <s v="Compressor"/>
    <d v="2015-06-27T01:23:16"/>
    <x v="1"/>
    <d v="2015-06-27T01:22:38"/>
    <x v="33"/>
    <n v="3.3"/>
    <n v="5"/>
    <x v="4996"/>
  </r>
  <r>
    <x v="0"/>
    <s v="Compressor"/>
    <d v="2015-06-27T01:23:17"/>
    <x v="1"/>
    <d v="2015-06-27T01:22:38"/>
    <x v="33"/>
    <n v="5.6"/>
    <n v="4.9000000000000004"/>
    <x v="4997"/>
  </r>
  <r>
    <x v="0"/>
    <s v="Compressor"/>
    <d v="2015-06-27T01:23:18"/>
    <x v="1"/>
    <d v="2015-06-27T01:22:38"/>
    <x v="33"/>
    <n v="4.5999999999999996"/>
    <n v="5.6"/>
    <x v="4998"/>
  </r>
  <r>
    <x v="0"/>
    <s v="Compressor"/>
    <d v="2015-06-27T01:23:19"/>
    <x v="1"/>
    <d v="2015-06-27T01:22:38"/>
    <x v="33"/>
    <n v="3.3"/>
    <n v="5.4"/>
    <x v="4999"/>
  </r>
  <r>
    <x v="0"/>
    <s v="Compressor"/>
    <d v="2015-06-27T01:23:20"/>
    <x v="1"/>
    <d v="2015-06-27T01:22:38"/>
    <x v="33"/>
    <n v="5.3"/>
    <n v="3.5"/>
    <x v="5000"/>
  </r>
  <r>
    <x v="0"/>
    <s v="Compressor"/>
    <d v="2015-06-27T01:23:21"/>
    <x v="1"/>
    <d v="2015-06-27T01:22:38"/>
    <x v="33"/>
    <n v="4.5"/>
    <n v="4.9000000000000004"/>
    <x v="5001"/>
  </r>
  <r>
    <x v="0"/>
    <s v="Compressor"/>
    <d v="2015-06-27T01:23:22"/>
    <x v="1"/>
    <d v="2015-06-27T01:22:38"/>
    <x v="33"/>
    <n v="4.2"/>
    <n v="3.5"/>
    <x v="5002"/>
  </r>
  <r>
    <x v="0"/>
    <s v="Compressor"/>
    <d v="2015-06-27T01:23:23"/>
    <x v="1"/>
    <d v="2015-06-27T01:22:38"/>
    <x v="33"/>
    <n v="5.9"/>
    <n v="5.9"/>
    <x v="5003"/>
  </r>
  <r>
    <x v="0"/>
    <s v="Compressor"/>
    <d v="2015-06-27T01:23:24"/>
    <x v="1"/>
    <d v="2015-06-27T01:22:38"/>
    <x v="33"/>
    <n v="4.4000000000000004"/>
    <n v="4.5999999999999996"/>
    <x v="5004"/>
  </r>
  <r>
    <x v="0"/>
    <s v="Compressor"/>
    <d v="2015-06-27T01:23:25"/>
    <x v="1"/>
    <d v="2015-06-27T01:22:38"/>
    <x v="33"/>
    <n v="5"/>
    <n v="3.8"/>
    <x v="5005"/>
  </r>
  <r>
    <x v="0"/>
    <s v="Compressor"/>
    <d v="2015-06-27T01:23:26"/>
    <x v="1"/>
    <d v="2015-06-27T01:22:38"/>
    <x v="33"/>
    <n v="4.0999999999999996"/>
    <n v="3.7"/>
    <x v="5006"/>
  </r>
  <r>
    <x v="0"/>
    <s v="Compressor"/>
    <d v="2015-06-27T01:23:27"/>
    <x v="1"/>
    <d v="2015-06-27T01:22:38"/>
    <x v="33"/>
    <n v="5.8"/>
    <n v="5.9"/>
    <x v="5007"/>
  </r>
  <r>
    <x v="0"/>
    <s v="Compressor"/>
    <d v="2015-06-27T01:23:28"/>
    <x v="1"/>
    <d v="2015-06-27T01:22:38"/>
    <x v="33"/>
    <n v="5.6"/>
    <n v="3"/>
    <x v="5008"/>
  </r>
  <r>
    <x v="0"/>
    <s v="Compressor"/>
    <d v="2015-06-27T01:23:29"/>
    <x v="1"/>
    <d v="2015-06-27T01:22:38"/>
    <x v="33"/>
    <n v="4.9000000000000004"/>
    <n v="4.0999999999999996"/>
    <x v="5009"/>
  </r>
  <r>
    <x v="0"/>
    <s v="Compressor"/>
    <d v="2015-06-27T01:23:30"/>
    <x v="1"/>
    <d v="2015-06-27T01:22:38"/>
    <x v="33"/>
    <n v="5.6"/>
    <n v="3.2"/>
    <x v="5010"/>
  </r>
  <r>
    <x v="0"/>
    <s v="Compressor"/>
    <d v="2015-06-27T01:23:31"/>
    <x v="1"/>
    <d v="2015-06-27T01:22:38"/>
    <x v="33"/>
    <n v="4.5"/>
    <n v="3.5"/>
    <x v="5011"/>
  </r>
  <r>
    <x v="0"/>
    <s v="Compressor"/>
    <d v="2015-06-27T01:23:32"/>
    <x v="1"/>
    <d v="2015-06-27T01:22:38"/>
    <x v="33"/>
    <n v="3.5"/>
    <n v="4.3"/>
    <x v="5012"/>
  </r>
  <r>
    <x v="0"/>
    <s v="Compressor"/>
    <d v="2015-06-27T01:23:33"/>
    <x v="1"/>
    <d v="2015-06-27T01:22:38"/>
    <x v="33"/>
    <n v="3.3"/>
    <n v="5.9"/>
    <x v="5013"/>
  </r>
  <r>
    <x v="0"/>
    <s v="Compressor"/>
    <d v="2015-06-27T01:23:34"/>
    <x v="1"/>
    <d v="2015-06-27T01:22:38"/>
    <x v="33"/>
    <n v="5.0999999999999996"/>
    <n v="4.5999999999999996"/>
    <x v="5014"/>
  </r>
  <r>
    <x v="0"/>
    <s v="Compressor"/>
    <d v="2015-06-27T01:23:35"/>
    <x v="1"/>
    <d v="2015-06-27T01:22:38"/>
    <x v="33"/>
    <n v="3.7"/>
    <n v="3.3"/>
    <x v="5015"/>
  </r>
  <r>
    <x v="0"/>
    <s v="Compressor"/>
    <d v="2015-06-27T01:23:36"/>
    <x v="1"/>
    <d v="2015-06-27T01:22:38"/>
    <x v="33"/>
    <n v="6"/>
    <n v="3"/>
    <x v="5016"/>
  </r>
  <r>
    <x v="0"/>
    <s v="Compressor"/>
    <d v="2015-06-27T01:23:37"/>
    <x v="1"/>
    <d v="2015-06-27T01:22:38"/>
    <x v="33"/>
    <n v="4.3"/>
    <n v="4.3"/>
    <x v="5017"/>
  </r>
  <r>
    <x v="0"/>
    <s v="Compressor"/>
    <d v="2015-06-27T01:23:38"/>
    <x v="1"/>
    <d v="2015-06-27T01:22:38"/>
    <x v="33"/>
    <n v="5.5"/>
    <n v="5.6"/>
    <x v="5018"/>
  </r>
  <r>
    <x v="0"/>
    <s v="Compressor"/>
    <d v="2015-06-27T01:23:39"/>
    <x v="1"/>
    <d v="2015-06-27T01:22:38"/>
    <x v="33"/>
    <n v="3.6"/>
    <n v="4.3"/>
    <x v="5019"/>
  </r>
  <r>
    <x v="0"/>
    <s v="Compressor"/>
    <d v="2015-06-27T01:23:40"/>
    <x v="1"/>
    <d v="2015-06-27T01:22:38"/>
    <x v="33"/>
    <n v="4.3"/>
    <n v="4.0999999999999996"/>
    <x v="5020"/>
  </r>
  <r>
    <x v="0"/>
    <s v="Compressor"/>
    <d v="2015-06-27T01:23:41"/>
    <x v="1"/>
    <d v="2015-06-27T01:22:38"/>
    <x v="33"/>
    <n v="4.0999999999999996"/>
    <n v="4.5999999999999996"/>
    <x v="5021"/>
  </r>
  <r>
    <x v="0"/>
    <s v="Compressor"/>
    <d v="2015-06-27T01:23:42"/>
    <x v="1"/>
    <d v="2015-06-27T01:22:38"/>
    <x v="33"/>
    <n v="3.5"/>
    <n v="5.4"/>
    <x v="5022"/>
  </r>
  <r>
    <x v="0"/>
    <s v="Compressor"/>
    <d v="2015-06-27T01:23:43"/>
    <x v="1"/>
    <d v="2015-06-27T01:22:38"/>
    <x v="33"/>
    <n v="4.0999999999999996"/>
    <n v="3.6"/>
    <x v="5023"/>
  </r>
  <r>
    <x v="0"/>
    <s v="Compressor"/>
    <d v="2015-06-27T01:23:44"/>
    <x v="1"/>
    <d v="2015-06-27T01:22:38"/>
    <x v="33"/>
    <n v="5"/>
    <n v="3"/>
    <x v="5024"/>
  </r>
  <r>
    <x v="0"/>
    <s v="Compressor"/>
    <d v="2015-06-27T01:23:45"/>
    <x v="1"/>
    <d v="2015-06-27T01:22:38"/>
    <x v="33"/>
    <n v="3.4"/>
    <n v="3.2"/>
    <x v="5025"/>
  </r>
  <r>
    <x v="0"/>
    <s v="Compressor"/>
    <d v="2015-06-27T01:23:46"/>
    <x v="1"/>
    <d v="2015-06-27T01:22:38"/>
    <x v="33"/>
    <n v="6"/>
    <n v="4.8"/>
    <x v="5026"/>
  </r>
  <r>
    <x v="0"/>
    <s v="Compressor"/>
    <d v="2015-06-27T01:23:47"/>
    <x v="1"/>
    <d v="2015-06-27T01:22:38"/>
    <x v="33"/>
    <n v="5"/>
    <n v="3.6"/>
    <x v="5027"/>
  </r>
  <r>
    <x v="0"/>
    <s v="Compressor"/>
    <d v="2015-06-27T01:23:48"/>
    <x v="1"/>
    <d v="2015-06-27T01:22:38"/>
    <x v="33"/>
    <n v="4.4000000000000004"/>
    <n v="3.9"/>
    <x v="5028"/>
  </r>
  <r>
    <x v="0"/>
    <s v="Compressor"/>
    <d v="2015-06-27T01:23:49"/>
    <x v="1"/>
    <d v="2015-06-27T01:22:38"/>
    <x v="33"/>
    <n v="4.7"/>
    <n v="5.7"/>
    <x v="5029"/>
  </r>
  <r>
    <x v="0"/>
    <s v="Compressor"/>
    <d v="2015-06-27T01:23:50"/>
    <x v="1"/>
    <d v="2015-06-27T01:22:38"/>
    <x v="33"/>
    <n v="4.3"/>
    <n v="4.0999999999999996"/>
    <x v="5030"/>
  </r>
  <r>
    <x v="0"/>
    <s v="Compressor"/>
    <d v="2015-06-27T01:23:51"/>
    <x v="1"/>
    <d v="2015-06-27T01:22:38"/>
    <x v="33"/>
    <n v="3.4"/>
    <n v="5.3"/>
    <x v="5031"/>
  </r>
  <r>
    <x v="0"/>
    <s v="Compressor"/>
    <d v="2015-06-27T01:23:52"/>
    <x v="1"/>
    <d v="2015-06-27T01:22:38"/>
    <x v="33"/>
    <n v="6"/>
    <n v="5.3"/>
    <x v="5032"/>
  </r>
  <r>
    <x v="0"/>
    <s v="Compressor"/>
    <d v="2015-06-27T01:23:53"/>
    <x v="1"/>
    <d v="2015-06-27T01:22:38"/>
    <x v="33"/>
    <n v="3.6"/>
    <n v="5.8"/>
    <x v="5033"/>
  </r>
  <r>
    <x v="0"/>
    <s v="Compressor"/>
    <d v="2015-06-27T01:23:54"/>
    <x v="1"/>
    <d v="2015-06-27T01:22:38"/>
    <x v="33"/>
    <n v="5.5"/>
    <n v="3.8"/>
    <x v="5034"/>
  </r>
  <r>
    <x v="0"/>
    <s v="Compressor"/>
    <d v="2015-06-27T01:23:55"/>
    <x v="1"/>
    <d v="2015-06-27T01:22:38"/>
    <x v="33"/>
    <n v="3.2"/>
    <n v="5.8"/>
    <x v="5035"/>
  </r>
  <r>
    <x v="0"/>
    <s v="Compressor"/>
    <d v="2015-06-27T01:23:56"/>
    <x v="1"/>
    <d v="2015-06-27T01:22:38"/>
    <x v="33"/>
    <n v="5.2"/>
    <n v="3.2"/>
    <x v="5036"/>
  </r>
  <r>
    <x v="0"/>
    <s v="Compressor"/>
    <d v="2015-06-27T01:23:57"/>
    <x v="1"/>
    <d v="2015-06-27T01:22:38"/>
    <x v="33"/>
    <n v="3.2"/>
    <n v="4.3"/>
    <x v="5037"/>
  </r>
  <r>
    <x v="0"/>
    <s v="Compressor"/>
    <d v="2015-06-27T01:23:58"/>
    <x v="1"/>
    <d v="2015-06-27T01:22:38"/>
    <x v="33"/>
    <n v="3"/>
    <n v="4.9000000000000004"/>
    <x v="5038"/>
  </r>
  <r>
    <x v="0"/>
    <s v="Compressor"/>
    <d v="2015-06-27T01:23:59"/>
    <x v="1"/>
    <d v="2015-06-27T01:22:38"/>
    <x v="33"/>
    <n v="4.8"/>
    <n v="4.7"/>
    <x v="5039"/>
  </r>
  <r>
    <x v="0"/>
    <s v="Compressor"/>
    <d v="2015-06-27T01:24:00"/>
    <x v="1"/>
    <d v="2015-06-27T01:22:38"/>
    <x v="33"/>
    <n v="5.3"/>
    <n v="5.4"/>
    <x v="5040"/>
  </r>
  <r>
    <x v="0"/>
    <s v="Compressor"/>
    <d v="2015-06-27T01:24:01"/>
    <x v="1"/>
    <d v="2015-06-27T01:22:38"/>
    <x v="33"/>
    <n v="4.5"/>
    <n v="5.9"/>
    <x v="5041"/>
  </r>
  <r>
    <x v="0"/>
    <s v="Compressor"/>
    <d v="2015-06-27T01:24:02"/>
    <x v="1"/>
    <d v="2015-06-27T01:22:38"/>
    <x v="33"/>
    <n v="4.4000000000000004"/>
    <n v="4.3"/>
    <x v="5042"/>
  </r>
  <r>
    <x v="0"/>
    <s v="Compressor"/>
    <d v="2015-06-27T01:24:03"/>
    <x v="1"/>
    <d v="2015-06-27T01:22:38"/>
    <x v="33"/>
    <n v="5.4"/>
    <n v="5.8"/>
    <x v="5043"/>
  </r>
  <r>
    <x v="0"/>
    <s v="Compressor"/>
    <d v="2015-06-27T01:24:04"/>
    <x v="1"/>
    <d v="2015-06-27T01:22:38"/>
    <x v="33"/>
    <n v="4.5999999999999996"/>
    <n v="5.0999999999999996"/>
    <x v="5044"/>
  </r>
  <r>
    <x v="0"/>
    <s v="Compressor"/>
    <d v="2015-06-27T01:24:05"/>
    <x v="1"/>
    <d v="2015-06-27T01:22:38"/>
    <x v="33"/>
    <n v="5.7"/>
    <n v="5.4"/>
    <x v="5045"/>
  </r>
  <r>
    <x v="0"/>
    <s v="Compressor"/>
    <d v="2015-06-27T01:24:06"/>
    <x v="1"/>
    <d v="2015-06-27T01:22:38"/>
    <x v="33"/>
    <n v="4.9000000000000004"/>
    <n v="4.7"/>
    <x v="5046"/>
  </r>
  <r>
    <x v="0"/>
    <s v="Compressor"/>
    <d v="2015-06-27T01:24:07"/>
    <x v="1"/>
    <d v="2015-06-27T01:22:38"/>
    <x v="33"/>
    <n v="3.2"/>
    <n v="4.8"/>
    <x v="5047"/>
  </r>
  <r>
    <x v="0"/>
    <s v="Compressor"/>
    <d v="2015-06-27T01:24:08"/>
    <x v="1"/>
    <d v="2015-06-27T01:22:38"/>
    <x v="33"/>
    <n v="5.5"/>
    <n v="5.8"/>
    <x v="5048"/>
  </r>
  <r>
    <x v="0"/>
    <s v="Compressor"/>
    <d v="2015-06-27T01:24:09"/>
    <x v="1"/>
    <d v="2015-06-27T01:22:38"/>
    <x v="33"/>
    <n v="6"/>
    <n v="3.7"/>
    <x v="5049"/>
  </r>
  <r>
    <x v="0"/>
    <s v="Compressor"/>
    <d v="2015-06-27T01:24:10"/>
    <x v="1"/>
    <d v="2015-06-27T01:22:38"/>
    <x v="33"/>
    <n v="5.8"/>
    <n v="4.5999999999999996"/>
    <x v="5050"/>
  </r>
  <r>
    <x v="0"/>
    <s v="Compressor"/>
    <d v="2015-06-27T01:24:11"/>
    <x v="1"/>
    <d v="2015-06-27T01:22:38"/>
    <x v="33"/>
    <n v="5.8"/>
    <n v="4"/>
    <x v="5051"/>
  </r>
  <r>
    <x v="0"/>
    <s v="Compressor"/>
    <d v="2015-06-27T01:24:12"/>
    <x v="1"/>
    <d v="2015-06-27T01:22:38"/>
    <x v="33"/>
    <n v="5.2"/>
    <n v="3.8"/>
    <x v="5052"/>
  </r>
  <r>
    <x v="0"/>
    <s v="Compressor"/>
    <d v="2015-06-27T01:24:13"/>
    <x v="1"/>
    <d v="2015-06-27T01:22:38"/>
    <x v="33"/>
    <n v="4.4000000000000004"/>
    <n v="3.5"/>
    <x v="5053"/>
  </r>
  <r>
    <x v="0"/>
    <s v="Compressor"/>
    <d v="2015-06-27T01:24:14"/>
    <x v="1"/>
    <d v="2015-06-27T01:22:38"/>
    <x v="33"/>
    <n v="5.0999999999999996"/>
    <n v="4.8"/>
    <x v="5054"/>
  </r>
  <r>
    <x v="0"/>
    <s v="Compressor"/>
    <d v="2015-06-27T01:24:15"/>
    <x v="1"/>
    <d v="2015-06-27T01:22:38"/>
    <x v="33"/>
    <n v="4.3"/>
    <n v="4.7"/>
    <x v="5055"/>
  </r>
  <r>
    <x v="0"/>
    <s v="Compressor"/>
    <d v="2015-06-27T01:24:16"/>
    <x v="1"/>
    <d v="2015-06-27T01:22:38"/>
    <x v="33"/>
    <n v="4.4000000000000004"/>
    <n v="4"/>
    <x v="5056"/>
  </r>
  <r>
    <x v="0"/>
    <s v="Compressor"/>
    <d v="2015-06-27T01:24:17"/>
    <x v="1"/>
    <d v="2015-06-27T01:22:38"/>
    <x v="33"/>
    <n v="5"/>
    <n v="4.9000000000000004"/>
    <x v="5057"/>
  </r>
  <r>
    <x v="0"/>
    <s v="Compressor"/>
    <d v="2015-06-27T01:24:18"/>
    <x v="1"/>
    <d v="2015-06-27T01:22:38"/>
    <x v="33"/>
    <n v="4"/>
    <n v="4.4000000000000004"/>
    <x v="5058"/>
  </r>
  <r>
    <x v="0"/>
    <s v="Compressor"/>
    <d v="2015-06-27T01:24:19"/>
    <x v="1"/>
    <d v="2015-06-27T01:22:38"/>
    <x v="33"/>
    <n v="5.8"/>
    <n v="5"/>
    <x v="5059"/>
  </r>
  <r>
    <x v="0"/>
    <s v="Compressor"/>
    <d v="2015-06-27T01:24:20"/>
    <x v="1"/>
    <d v="2015-06-27T01:22:38"/>
    <x v="33"/>
    <n v="5.8"/>
    <n v="4.5"/>
    <x v="5060"/>
  </r>
  <r>
    <x v="0"/>
    <s v="Compressor"/>
    <d v="2015-06-27T01:24:21"/>
    <x v="1"/>
    <d v="2015-06-27T01:22:38"/>
    <x v="33"/>
    <n v="4.3"/>
    <n v="5.2"/>
    <x v="5061"/>
  </r>
  <r>
    <x v="0"/>
    <s v="Compressor"/>
    <d v="2015-06-27T01:24:22"/>
    <x v="1"/>
    <d v="2015-06-27T01:22:38"/>
    <x v="33"/>
    <n v="6"/>
    <n v="3.1"/>
    <x v="5062"/>
  </r>
  <r>
    <x v="0"/>
    <s v="Compressor"/>
    <d v="2015-06-27T01:24:23"/>
    <x v="1"/>
    <d v="2015-06-27T01:22:38"/>
    <x v="33"/>
    <n v="5.5"/>
    <n v="5.6"/>
    <x v="5063"/>
  </r>
  <r>
    <x v="0"/>
    <s v="Compressor"/>
    <d v="2015-06-27T01:24:24"/>
    <x v="1"/>
    <d v="2015-06-27T01:22:38"/>
    <x v="33"/>
    <n v="4.2"/>
    <n v="5.4"/>
    <x v="5064"/>
  </r>
  <r>
    <x v="0"/>
    <s v="Compressor"/>
    <d v="2015-06-27T01:24:25"/>
    <x v="1"/>
    <d v="2015-06-27T01:22:38"/>
    <x v="33"/>
    <n v="4.3"/>
    <n v="5.8"/>
    <x v="5065"/>
  </r>
  <r>
    <x v="0"/>
    <s v="Compressor"/>
    <d v="2015-06-27T01:24:26"/>
    <x v="1"/>
    <d v="2015-06-27T01:22:38"/>
    <x v="33"/>
    <n v="6"/>
    <n v="3.5"/>
    <x v="5066"/>
  </r>
  <r>
    <x v="0"/>
    <s v="Compressor"/>
    <d v="2015-06-27T01:24:27"/>
    <x v="1"/>
    <d v="2015-06-27T01:22:38"/>
    <x v="33"/>
    <n v="3.1"/>
    <n v="3.2"/>
    <x v="5067"/>
  </r>
  <r>
    <x v="0"/>
    <s v="Compressor"/>
    <d v="2015-06-27T01:24:28"/>
    <x v="1"/>
    <d v="2015-06-27T01:22:38"/>
    <x v="33"/>
    <n v="4"/>
    <n v="4.0999999999999996"/>
    <x v="5068"/>
  </r>
  <r>
    <x v="0"/>
    <s v="Compressor"/>
    <d v="2015-06-27T01:24:29"/>
    <x v="1"/>
    <d v="2015-06-27T01:22:38"/>
    <x v="33"/>
    <n v="5.2"/>
    <n v="4.2"/>
    <x v="5069"/>
  </r>
  <r>
    <x v="0"/>
    <s v="Compressor"/>
    <d v="2015-06-27T01:24:30"/>
    <x v="1"/>
    <d v="2015-06-27T01:22:38"/>
    <x v="33"/>
    <n v="5.4"/>
    <n v="4.4000000000000004"/>
    <x v="5070"/>
  </r>
  <r>
    <x v="0"/>
    <s v="Compressor"/>
    <d v="2015-06-27T01:24:31"/>
    <x v="1"/>
    <d v="2015-06-27T01:22:38"/>
    <x v="33"/>
    <n v="5"/>
    <n v="4.4000000000000004"/>
    <x v="5071"/>
  </r>
  <r>
    <x v="0"/>
    <s v="Compressor"/>
    <d v="2015-06-27T01:24:32"/>
    <x v="1"/>
    <d v="2015-06-27T01:22:38"/>
    <x v="33"/>
    <n v="3.3"/>
    <n v="5.3"/>
    <x v="5072"/>
  </r>
  <r>
    <x v="0"/>
    <s v="Compressor"/>
    <d v="2015-06-27T01:24:33"/>
    <x v="1"/>
    <d v="2015-06-27T01:22:38"/>
    <x v="33"/>
    <n v="3.9"/>
    <n v="3.3"/>
    <x v="5073"/>
  </r>
  <r>
    <x v="0"/>
    <s v="Compressor"/>
    <d v="2015-06-27T01:24:34"/>
    <x v="1"/>
    <d v="2015-06-27T01:22:38"/>
    <x v="33"/>
    <n v="5.2"/>
    <n v="5.9"/>
    <x v="5074"/>
  </r>
  <r>
    <x v="0"/>
    <s v="Compressor"/>
    <d v="2015-06-27T01:24:35"/>
    <x v="1"/>
    <d v="2015-06-27T01:22:38"/>
    <x v="33"/>
    <n v="6"/>
    <n v="3.6"/>
    <x v="5075"/>
  </r>
  <r>
    <x v="0"/>
    <s v="Compressor"/>
    <d v="2015-06-27T01:24:36"/>
    <x v="1"/>
    <d v="2015-06-27T01:22:38"/>
    <x v="33"/>
    <n v="4.5999999999999996"/>
    <n v="4.5999999999999996"/>
    <x v="5076"/>
  </r>
  <r>
    <x v="0"/>
    <s v="Compressor"/>
    <d v="2015-06-27T01:24:37"/>
    <x v="1"/>
    <d v="2015-06-27T01:22:38"/>
    <x v="33"/>
    <n v="3.5"/>
    <n v="3.9"/>
    <x v="5077"/>
  </r>
  <r>
    <x v="0"/>
    <s v="Compressor"/>
    <d v="2015-06-27T01:24:38"/>
    <x v="1"/>
    <d v="2015-06-27T01:22:38"/>
    <x v="33"/>
    <n v="4"/>
    <n v="3.2"/>
    <x v="5078"/>
  </r>
  <r>
    <x v="0"/>
    <s v="Compressor"/>
    <d v="2015-06-27T01:24:39"/>
    <x v="1"/>
    <d v="2015-06-27T01:22:38"/>
    <x v="33"/>
    <n v="4.5999999999999996"/>
    <n v="5.5"/>
    <x v="5079"/>
  </r>
  <r>
    <x v="0"/>
    <s v="Compressor"/>
    <d v="2015-06-27T01:24:40"/>
    <x v="1"/>
    <d v="2015-06-27T01:22:38"/>
    <x v="33"/>
    <n v="3.7"/>
    <n v="4"/>
    <x v="5080"/>
  </r>
  <r>
    <x v="0"/>
    <s v="Compressor"/>
    <d v="2015-06-27T01:24:41"/>
    <x v="1"/>
    <d v="2015-06-27T01:22:38"/>
    <x v="33"/>
    <n v="5.4"/>
    <n v="4.9000000000000004"/>
    <x v="5081"/>
  </r>
  <r>
    <x v="0"/>
    <s v="Compressor"/>
    <d v="2015-06-27T01:24:42"/>
    <x v="1"/>
    <d v="2015-06-27T01:22:38"/>
    <x v="33"/>
    <n v="4"/>
    <n v="4.8"/>
    <x v="5082"/>
  </r>
  <r>
    <x v="0"/>
    <s v="Compressor"/>
    <d v="2015-06-27T01:24:43"/>
    <x v="1"/>
    <d v="2015-06-27T01:22:38"/>
    <x v="33"/>
    <n v="5.3"/>
    <n v="3.9"/>
    <x v="5083"/>
  </r>
  <r>
    <x v="0"/>
    <s v="Compressor"/>
    <d v="2015-06-27T01:24:44"/>
    <x v="1"/>
    <d v="2015-06-27T01:22:38"/>
    <x v="33"/>
    <n v="5.0999999999999996"/>
    <n v="3"/>
    <x v="5084"/>
  </r>
  <r>
    <x v="0"/>
    <s v="Compressor"/>
    <d v="2015-06-27T01:24:45"/>
    <x v="1"/>
    <d v="2015-06-27T01:22:38"/>
    <x v="33"/>
    <n v="5.9"/>
    <n v="3.7"/>
    <x v="5085"/>
  </r>
  <r>
    <x v="0"/>
    <s v="Compressor"/>
    <d v="2015-06-27T01:24:46"/>
    <x v="1"/>
    <d v="2015-06-27T01:22:38"/>
    <x v="33"/>
    <n v="5.0999999999999996"/>
    <n v="4.3"/>
    <x v="5086"/>
  </r>
  <r>
    <x v="0"/>
    <s v="Compressor"/>
    <d v="2015-06-27T01:24:47"/>
    <x v="1"/>
    <d v="2015-06-27T01:22:38"/>
    <x v="33"/>
    <n v="3.4"/>
    <n v="5.7"/>
    <x v="5087"/>
  </r>
  <r>
    <x v="0"/>
    <s v="Compressor"/>
    <d v="2015-06-27T01:24:48"/>
    <x v="1"/>
    <d v="2015-06-27T01:22:38"/>
    <x v="33"/>
    <n v="4.3"/>
    <n v="3.3"/>
    <x v="5088"/>
  </r>
  <r>
    <x v="0"/>
    <s v="Compressor"/>
    <d v="2015-06-27T01:24:49"/>
    <x v="1"/>
    <d v="2015-06-27T01:22:38"/>
    <x v="33"/>
    <n v="3"/>
    <n v="3.9"/>
    <x v="5089"/>
  </r>
  <r>
    <x v="0"/>
    <s v="Compressor"/>
    <d v="2015-06-27T01:24:50"/>
    <x v="1"/>
    <d v="2015-06-27T01:22:38"/>
    <x v="33"/>
    <n v="3"/>
    <n v="4.9000000000000004"/>
    <x v="5090"/>
  </r>
  <r>
    <x v="0"/>
    <s v="Compressor"/>
    <d v="2015-06-27T01:24:51"/>
    <x v="1"/>
    <d v="2015-06-27T01:22:38"/>
    <x v="33"/>
    <n v="4.2"/>
    <n v="4"/>
    <x v="5091"/>
  </r>
  <r>
    <x v="0"/>
    <s v="Compressor"/>
    <d v="2015-06-27T01:24:52"/>
    <x v="1"/>
    <d v="2015-06-27T01:22:38"/>
    <x v="33"/>
    <n v="4.0999999999999996"/>
    <n v="4"/>
    <x v="5092"/>
  </r>
  <r>
    <x v="0"/>
    <s v="Compressor"/>
    <d v="2015-06-27T01:24:53"/>
    <x v="1"/>
    <d v="2015-06-27T01:22:38"/>
    <x v="33"/>
    <n v="4.5"/>
    <n v="4.0999999999999996"/>
    <x v="5093"/>
  </r>
  <r>
    <x v="0"/>
    <s v="Compressor"/>
    <d v="2015-06-27T01:24:54"/>
    <x v="1"/>
    <d v="2015-06-27T01:22:38"/>
    <x v="33"/>
    <n v="5.3"/>
    <n v="3.2"/>
    <x v="5094"/>
  </r>
  <r>
    <x v="0"/>
    <s v="Compressor"/>
    <d v="2015-06-27T01:24:55"/>
    <x v="1"/>
    <d v="2015-06-27T01:22:38"/>
    <x v="33"/>
    <n v="5.9"/>
    <n v="5.3"/>
    <x v="5095"/>
  </r>
  <r>
    <x v="0"/>
    <s v="Compressor"/>
    <d v="2015-06-27T01:24:56"/>
    <x v="1"/>
    <d v="2015-06-27T01:22:38"/>
    <x v="33"/>
    <n v="6"/>
    <n v="5.6"/>
    <x v="5096"/>
  </r>
  <r>
    <x v="0"/>
    <s v="Compressor"/>
    <d v="2015-06-27T01:24:57"/>
    <x v="1"/>
    <d v="2015-06-27T01:22:38"/>
    <x v="33"/>
    <n v="4.4000000000000004"/>
    <n v="4.3"/>
    <x v="5097"/>
  </r>
  <r>
    <x v="0"/>
    <s v="Compressor"/>
    <d v="2015-06-27T01:24:58"/>
    <x v="1"/>
    <d v="2015-06-27T01:22:38"/>
    <x v="33"/>
    <n v="5.9"/>
    <n v="4.2"/>
    <x v="5098"/>
  </r>
  <r>
    <x v="0"/>
    <s v="Compressor"/>
    <d v="2015-06-27T01:24:59"/>
    <x v="1"/>
    <d v="2015-06-27T01:22:38"/>
    <x v="33"/>
    <n v="3.3"/>
    <n v="6"/>
    <x v="5099"/>
  </r>
  <r>
    <x v="0"/>
    <s v="Compressor"/>
    <d v="2015-06-27T01:25:00"/>
    <x v="1"/>
    <d v="2015-06-27T01:22:38"/>
    <x v="33"/>
    <n v="4.2"/>
    <n v="3.3"/>
    <x v="5100"/>
  </r>
  <r>
    <x v="0"/>
    <s v="Compressor"/>
    <d v="2015-06-27T01:25:01"/>
    <x v="1"/>
    <d v="2015-06-27T01:22:38"/>
    <x v="33"/>
    <n v="3.8"/>
    <n v="3"/>
    <x v="5101"/>
  </r>
  <r>
    <x v="0"/>
    <s v="Compressor"/>
    <d v="2015-06-27T01:25:02"/>
    <x v="1"/>
    <d v="2015-06-27T01:22:38"/>
    <x v="33"/>
    <n v="4.5"/>
    <n v="5.8"/>
    <x v="5102"/>
  </r>
  <r>
    <x v="0"/>
    <s v="Compressor"/>
    <d v="2015-06-27T01:25:03"/>
    <x v="1"/>
    <d v="2015-06-27T01:22:38"/>
    <x v="33"/>
    <n v="3.8"/>
    <n v="5.7"/>
    <x v="5103"/>
  </r>
  <r>
    <x v="0"/>
    <s v="Compressor"/>
    <d v="2015-06-27T01:25:04"/>
    <x v="1"/>
    <d v="2015-06-27T01:22:38"/>
    <x v="33"/>
    <n v="3.5"/>
    <n v="4.7"/>
    <x v="5104"/>
  </r>
  <r>
    <x v="0"/>
    <s v="Compressor"/>
    <d v="2015-06-27T01:25:05"/>
    <x v="1"/>
    <d v="2015-06-27T01:22:38"/>
    <x v="33"/>
    <n v="5.4"/>
    <n v="4.0999999999999996"/>
    <x v="5105"/>
  </r>
  <r>
    <x v="0"/>
    <s v="Compressor"/>
    <d v="2015-06-27T01:25:06"/>
    <x v="1"/>
    <d v="2015-06-27T01:22:38"/>
    <x v="33"/>
    <n v="4.5"/>
    <n v="3.3"/>
    <x v="5106"/>
  </r>
  <r>
    <x v="0"/>
    <s v="Compressor"/>
    <d v="2015-06-27T01:25:07"/>
    <x v="1"/>
    <d v="2015-06-27T01:22:38"/>
    <x v="33"/>
    <n v="3.1"/>
    <n v="4.4000000000000004"/>
    <x v="5107"/>
  </r>
  <r>
    <x v="0"/>
    <s v="Compressor"/>
    <d v="2015-06-27T01:25:08"/>
    <x v="1"/>
    <d v="2015-06-27T01:22:38"/>
    <x v="33"/>
    <n v="5.4"/>
    <n v="5.0999999999999996"/>
    <x v="5108"/>
  </r>
  <r>
    <x v="0"/>
    <s v="Compressor"/>
    <d v="2015-06-27T01:25:09"/>
    <x v="1"/>
    <d v="2015-06-27T01:22:38"/>
    <x v="33"/>
    <n v="4.4000000000000004"/>
    <n v="3.9"/>
    <x v="5109"/>
  </r>
  <r>
    <x v="0"/>
    <s v="Compressor"/>
    <d v="2015-06-27T01:25:10"/>
    <x v="1"/>
    <d v="2015-06-27T01:22:38"/>
    <x v="33"/>
    <n v="4.0999999999999996"/>
    <n v="5"/>
    <x v="5110"/>
  </r>
  <r>
    <x v="0"/>
    <s v="Compressor"/>
    <d v="2015-06-27T01:25:11"/>
    <x v="1"/>
    <d v="2015-06-27T01:22:38"/>
    <x v="33"/>
    <n v="5.5"/>
    <n v="3.5"/>
    <x v="5111"/>
  </r>
  <r>
    <x v="0"/>
    <s v="Compressor"/>
    <d v="2015-06-27T01:25:12"/>
    <x v="1"/>
    <d v="2015-06-27T01:22:38"/>
    <x v="33"/>
    <n v="3.6"/>
    <n v="4.2"/>
    <x v="5112"/>
  </r>
  <r>
    <x v="0"/>
    <s v="Compressor"/>
    <d v="2015-06-27T01:25:13"/>
    <x v="1"/>
    <d v="2015-06-27T01:22:38"/>
    <x v="33"/>
    <n v="4.5"/>
    <n v="3"/>
    <x v="5113"/>
  </r>
  <r>
    <x v="0"/>
    <s v="Compressor"/>
    <d v="2015-06-27T01:25:14"/>
    <x v="1"/>
    <d v="2015-06-27T01:22:38"/>
    <x v="33"/>
    <n v="5.2"/>
    <n v="5.3"/>
    <x v="5114"/>
  </r>
  <r>
    <x v="0"/>
    <s v="Compressor"/>
    <d v="2015-06-27T01:25:15"/>
    <x v="1"/>
    <d v="2015-06-27T01:22:38"/>
    <x v="33"/>
    <n v="3.4"/>
    <n v="5.5"/>
    <x v="5115"/>
  </r>
  <r>
    <x v="0"/>
    <s v="Compressor"/>
    <d v="2015-06-27T01:25:16"/>
    <x v="1"/>
    <d v="2015-06-27T01:22:38"/>
    <x v="33"/>
    <n v="4.5"/>
    <n v="3.3"/>
    <x v="5116"/>
  </r>
  <r>
    <x v="0"/>
    <s v="Compressor"/>
    <d v="2015-06-27T01:25:17"/>
    <x v="1"/>
    <d v="2015-06-27T01:22:38"/>
    <x v="33"/>
    <n v="3.3"/>
    <n v="4.7"/>
    <x v="5117"/>
  </r>
  <r>
    <x v="0"/>
    <s v="Compressor"/>
    <d v="2015-06-27T01:25:18"/>
    <x v="1"/>
    <d v="2015-06-27T01:22:38"/>
    <x v="33"/>
    <n v="5"/>
    <n v="5.3"/>
    <x v="5118"/>
  </r>
  <r>
    <x v="0"/>
    <s v="Compressor"/>
    <d v="2015-06-27T01:25:19"/>
    <x v="1"/>
    <d v="2015-06-27T01:22:38"/>
    <x v="33"/>
    <n v="4.5999999999999996"/>
    <n v="4.5999999999999996"/>
    <x v="5119"/>
  </r>
  <r>
    <x v="0"/>
    <s v="Compressor"/>
    <d v="2015-06-27T01:25:20"/>
    <x v="1"/>
    <d v="2015-06-27T01:22:38"/>
    <x v="33"/>
    <n v="5.0999999999999996"/>
    <n v="3.6"/>
    <x v="5120"/>
  </r>
  <r>
    <x v="0"/>
    <s v="Compressor"/>
    <d v="2015-06-27T01:25:21"/>
    <x v="1"/>
    <d v="2015-06-27T01:22:38"/>
    <x v="33"/>
    <n v="5.4"/>
    <n v="4.5999999999999996"/>
    <x v="5121"/>
  </r>
  <r>
    <x v="0"/>
    <s v="Compressor"/>
    <d v="2015-06-27T01:25:22"/>
    <x v="1"/>
    <d v="2015-06-27T01:22:38"/>
    <x v="33"/>
    <n v="4"/>
    <n v="4.4000000000000004"/>
    <x v="5122"/>
  </r>
  <r>
    <x v="0"/>
    <s v="Compressor"/>
    <d v="2015-06-27T01:25:23"/>
    <x v="1"/>
    <d v="2015-06-27T01:22:38"/>
    <x v="33"/>
    <n v="5"/>
    <n v="5.5"/>
    <x v="5123"/>
  </r>
  <r>
    <x v="0"/>
    <s v="Compressor"/>
    <d v="2015-06-27T01:25:24"/>
    <x v="1"/>
    <d v="2015-06-27T01:22:38"/>
    <x v="33"/>
    <n v="3.8"/>
    <n v="4.5999999999999996"/>
    <x v="5124"/>
  </r>
  <r>
    <x v="0"/>
    <s v="Compressor"/>
    <d v="2015-06-27T01:25:25"/>
    <x v="1"/>
    <d v="2015-06-27T01:22:38"/>
    <x v="33"/>
    <n v="4.7"/>
    <n v="5.6"/>
    <x v="5125"/>
  </r>
  <r>
    <x v="0"/>
    <s v="Compressor"/>
    <d v="2015-06-27T01:25:26"/>
    <x v="1"/>
    <d v="2015-06-27T01:22:38"/>
    <x v="33"/>
    <n v="4"/>
    <n v="3.5"/>
    <x v="5126"/>
  </r>
  <r>
    <x v="0"/>
    <s v="Compressor"/>
    <d v="2015-06-27T01:25:27"/>
    <x v="1"/>
    <d v="2015-06-27T01:22:38"/>
    <x v="33"/>
    <n v="4.4000000000000004"/>
    <n v="5.4"/>
    <x v="5127"/>
  </r>
  <r>
    <x v="0"/>
    <s v="Compressor"/>
    <d v="2015-06-27T01:25:28"/>
    <x v="1"/>
    <d v="2015-06-27T01:22:38"/>
    <x v="33"/>
    <n v="5.8"/>
    <n v="4.0999999999999996"/>
    <x v="5128"/>
  </r>
  <r>
    <x v="0"/>
    <s v="Compressor"/>
    <d v="2015-06-27T01:25:29"/>
    <x v="1"/>
    <d v="2015-06-27T01:22:38"/>
    <x v="33"/>
    <n v="4.9000000000000004"/>
    <n v="5.2"/>
    <x v="5129"/>
  </r>
  <r>
    <x v="0"/>
    <s v="Compressor"/>
    <d v="2015-06-27T01:25:30"/>
    <x v="1"/>
    <d v="2015-06-27T01:22:38"/>
    <x v="33"/>
    <n v="5.9"/>
    <n v="5.0999999999999996"/>
    <x v="5130"/>
  </r>
  <r>
    <x v="0"/>
    <s v="Compressor"/>
    <d v="2015-06-27T01:25:31"/>
    <x v="1"/>
    <d v="2015-06-27T01:22:38"/>
    <x v="33"/>
    <n v="3.4"/>
    <n v="3.4"/>
    <x v="5131"/>
  </r>
  <r>
    <x v="0"/>
    <s v="Compressor"/>
    <d v="2015-06-27T01:25:32"/>
    <x v="1"/>
    <d v="2015-06-27T01:22:38"/>
    <x v="33"/>
    <n v="4"/>
    <n v="4"/>
    <x v="5132"/>
  </r>
  <r>
    <x v="0"/>
    <s v="Compressor"/>
    <d v="2015-06-27T01:25:33"/>
    <x v="1"/>
    <d v="2015-06-27T01:22:38"/>
    <x v="33"/>
    <n v="4.2"/>
    <n v="5.9"/>
    <x v="5133"/>
  </r>
  <r>
    <x v="0"/>
    <s v="Compressor"/>
    <d v="2015-06-27T01:25:34"/>
    <x v="1"/>
    <d v="2015-06-27T01:22:38"/>
    <x v="33"/>
    <n v="4"/>
    <n v="5.5"/>
    <x v="5134"/>
  </r>
  <r>
    <x v="0"/>
    <s v="Compressor"/>
    <d v="2015-06-27T01:25:35"/>
    <x v="1"/>
    <d v="2015-06-27T01:22:38"/>
    <x v="33"/>
    <n v="5.4"/>
    <n v="4.8"/>
    <x v="5135"/>
  </r>
  <r>
    <x v="0"/>
    <s v="Compressor"/>
    <d v="2015-06-27T01:25:36"/>
    <x v="1"/>
    <d v="2015-06-27T01:22:38"/>
    <x v="33"/>
    <n v="4.4000000000000004"/>
    <n v="5.6"/>
    <x v="5136"/>
  </r>
  <r>
    <x v="0"/>
    <s v="Compressor"/>
    <d v="2015-06-27T01:25:37"/>
    <x v="1"/>
    <d v="2015-06-27T01:22:38"/>
    <x v="33"/>
    <n v="3.8"/>
    <n v="4.3"/>
    <x v="5137"/>
  </r>
  <r>
    <x v="0"/>
    <s v="Compressor"/>
    <d v="2015-06-27T01:25:38"/>
    <x v="1"/>
    <d v="2015-06-27T01:22:38"/>
    <x v="33"/>
    <n v="5.6"/>
    <n v="3.2"/>
    <x v="5138"/>
  </r>
  <r>
    <x v="0"/>
    <s v="Compressor"/>
    <d v="2015-06-27T01:25:39"/>
    <x v="1"/>
    <d v="2015-06-27T01:22:38"/>
    <x v="33"/>
    <n v="4.5999999999999996"/>
    <n v="3.5"/>
    <x v="5139"/>
  </r>
  <r>
    <x v="0"/>
    <s v="Compressor"/>
    <d v="2015-06-27T01:25:40"/>
    <x v="1"/>
    <d v="2015-06-27T01:22:38"/>
    <x v="33"/>
    <n v="5"/>
    <n v="5.3"/>
    <x v="5140"/>
  </r>
  <r>
    <x v="0"/>
    <s v="Compressor"/>
    <d v="2015-06-27T01:25:41"/>
    <x v="1"/>
    <d v="2015-06-27T01:22:38"/>
    <x v="33"/>
    <n v="5"/>
    <n v="3.8"/>
    <x v="5141"/>
  </r>
  <r>
    <x v="0"/>
    <s v="Compressor"/>
    <d v="2015-06-27T01:25:42"/>
    <x v="1"/>
    <d v="2015-06-27T01:22:38"/>
    <x v="33"/>
    <n v="3.5"/>
    <n v="5.5"/>
    <x v="5142"/>
  </r>
  <r>
    <x v="0"/>
    <s v="Compressor"/>
    <d v="2015-06-27T01:25:43"/>
    <x v="1"/>
    <d v="2015-06-27T01:22:38"/>
    <x v="33"/>
    <n v="5.9"/>
    <n v="6"/>
    <x v="5143"/>
  </r>
  <r>
    <x v="0"/>
    <s v="Compressor"/>
    <d v="2015-06-27T01:25:44"/>
    <x v="1"/>
    <d v="2015-06-27T01:22:38"/>
    <x v="33"/>
    <n v="5.2"/>
    <n v="5.8"/>
    <x v="5144"/>
  </r>
  <r>
    <x v="0"/>
    <s v="Compressor"/>
    <d v="2015-06-27T01:25:45"/>
    <x v="1"/>
    <d v="2015-06-27T01:22:38"/>
    <x v="33"/>
    <n v="3.1"/>
    <n v="5"/>
    <x v="5145"/>
  </r>
  <r>
    <x v="0"/>
    <s v="Compressor"/>
    <d v="2015-06-27T01:25:46"/>
    <x v="1"/>
    <d v="2015-06-27T01:22:38"/>
    <x v="33"/>
    <n v="6"/>
    <n v="3.3"/>
    <x v="5146"/>
  </r>
  <r>
    <x v="0"/>
    <s v="Compressor"/>
    <d v="2015-06-27T01:25:47"/>
    <x v="1"/>
    <d v="2015-06-27T01:22:38"/>
    <x v="33"/>
    <n v="5.2"/>
    <n v="4.2"/>
    <x v="5147"/>
  </r>
  <r>
    <x v="0"/>
    <s v="Compressor"/>
    <d v="2015-06-27T01:25:48"/>
    <x v="1"/>
    <d v="2015-06-27T01:22:38"/>
    <x v="33"/>
    <n v="5.8"/>
    <n v="3.3"/>
    <x v="5148"/>
  </r>
  <r>
    <x v="0"/>
    <s v="Compressor"/>
    <d v="2015-06-27T01:25:49"/>
    <x v="1"/>
    <d v="2015-06-27T01:22:38"/>
    <x v="33"/>
    <n v="3.7"/>
    <n v="3.1"/>
    <x v="5149"/>
  </r>
  <r>
    <x v="0"/>
    <s v="Compressor"/>
    <d v="2015-06-27T01:25:50"/>
    <x v="1"/>
    <d v="2015-06-27T01:22:38"/>
    <x v="33"/>
    <n v="5.8"/>
    <n v="4.7"/>
    <x v="5150"/>
  </r>
  <r>
    <x v="0"/>
    <s v="Compressor"/>
    <d v="2015-06-27T01:25:51"/>
    <x v="1"/>
    <d v="2015-06-27T01:22:38"/>
    <x v="33"/>
    <n v="3.5"/>
    <n v="5.3"/>
    <x v="5151"/>
  </r>
  <r>
    <x v="0"/>
    <s v="Compressor"/>
    <d v="2015-06-27T01:25:52"/>
    <x v="1"/>
    <d v="2015-06-27T01:22:38"/>
    <x v="33"/>
    <n v="4.7"/>
    <n v="4.8"/>
    <x v="5152"/>
  </r>
  <r>
    <x v="0"/>
    <s v="Compressor"/>
    <d v="2015-06-27T01:25:53"/>
    <x v="1"/>
    <d v="2015-06-27T01:22:38"/>
    <x v="33"/>
    <n v="5"/>
    <n v="6"/>
    <x v="5153"/>
  </r>
  <r>
    <x v="0"/>
    <s v="Compressor"/>
    <d v="2015-06-27T01:25:54"/>
    <x v="1"/>
    <d v="2015-06-27T01:22:38"/>
    <x v="33"/>
    <n v="3.3"/>
    <n v="5.6"/>
    <x v="5154"/>
  </r>
  <r>
    <x v="0"/>
    <s v="Compressor"/>
    <d v="2015-06-27T01:25:55"/>
    <x v="1"/>
    <d v="2015-06-27T01:22:38"/>
    <x v="33"/>
    <n v="5.0999999999999996"/>
    <n v="5.4"/>
    <x v="5155"/>
  </r>
  <r>
    <x v="0"/>
    <s v="Compressor"/>
    <d v="2015-06-27T01:25:56"/>
    <x v="1"/>
    <d v="2015-06-27T01:22:38"/>
    <x v="33"/>
    <n v="5"/>
    <n v="5.8"/>
    <x v="5156"/>
  </r>
  <r>
    <x v="0"/>
    <s v="Compressor"/>
    <d v="2015-06-27T01:25:57"/>
    <x v="1"/>
    <d v="2015-06-27T01:22:38"/>
    <x v="33"/>
    <n v="5.6"/>
    <n v="5.4"/>
    <x v="5157"/>
  </r>
  <r>
    <x v="0"/>
    <s v="Compressor"/>
    <d v="2015-06-27T01:25:58"/>
    <x v="1"/>
    <d v="2015-06-27T01:22:38"/>
    <x v="33"/>
    <n v="5.2"/>
    <n v="3.1"/>
    <x v="5158"/>
  </r>
  <r>
    <x v="0"/>
    <s v="Compressor"/>
    <d v="2015-06-27T01:25:59"/>
    <x v="1"/>
    <d v="2015-06-27T01:22:38"/>
    <x v="33"/>
    <n v="5.0999999999999996"/>
    <n v="3.7"/>
    <x v="5159"/>
  </r>
  <r>
    <x v="0"/>
    <s v="Compressor"/>
    <d v="2015-06-27T01:26:00"/>
    <x v="1"/>
    <d v="2015-06-27T01:22:38"/>
    <x v="33"/>
    <n v="3.9"/>
    <n v="3.1"/>
    <x v="5160"/>
  </r>
  <r>
    <x v="0"/>
    <s v="Compressor"/>
    <d v="2015-06-27T01:26:01"/>
    <x v="1"/>
    <d v="2015-06-27T01:22:38"/>
    <x v="33"/>
    <n v="3.1"/>
    <n v="5.8"/>
    <x v="5161"/>
  </r>
  <r>
    <x v="0"/>
    <s v="Compressor"/>
    <d v="2015-06-27T01:26:02"/>
    <x v="1"/>
    <d v="2015-06-27T01:22:38"/>
    <x v="33"/>
    <n v="4.9000000000000004"/>
    <n v="4.0999999999999996"/>
    <x v="5162"/>
  </r>
  <r>
    <x v="0"/>
    <s v="Compressor"/>
    <d v="2015-06-27T01:26:03"/>
    <x v="1"/>
    <d v="2015-06-27T01:22:38"/>
    <x v="33"/>
    <n v="5.7"/>
    <n v="4.5999999999999996"/>
    <x v="5163"/>
  </r>
  <r>
    <x v="0"/>
    <s v="Compressor"/>
    <d v="2015-06-27T01:26:04"/>
    <x v="1"/>
    <d v="2015-06-27T01:22:38"/>
    <x v="33"/>
    <n v="4.3"/>
    <n v="4"/>
    <x v="5164"/>
  </r>
  <r>
    <x v="0"/>
    <s v="Compressor"/>
    <d v="2015-06-27T01:26:05"/>
    <x v="1"/>
    <d v="2015-06-27T01:22:38"/>
    <x v="33"/>
    <n v="5.4"/>
    <n v="3.4"/>
    <x v="5165"/>
  </r>
  <r>
    <x v="0"/>
    <s v="Compressor"/>
    <d v="2015-06-27T01:26:06"/>
    <x v="1"/>
    <d v="2015-06-27T01:22:38"/>
    <x v="33"/>
    <n v="4.9000000000000004"/>
    <n v="3.4"/>
    <x v="5166"/>
  </r>
  <r>
    <x v="0"/>
    <s v="Compressor"/>
    <d v="2015-06-27T01:26:07"/>
    <x v="1"/>
    <d v="2015-06-27T01:22:38"/>
    <x v="33"/>
    <n v="4.4000000000000004"/>
    <n v="4.8"/>
    <x v="5167"/>
  </r>
  <r>
    <x v="0"/>
    <s v="Compressor"/>
    <d v="2015-06-27T01:26:08"/>
    <x v="1"/>
    <d v="2015-06-27T01:22:38"/>
    <x v="33"/>
    <n v="4.8"/>
    <n v="3.1"/>
    <x v="5168"/>
  </r>
  <r>
    <x v="0"/>
    <s v="Compressor"/>
    <d v="2015-06-27T01:26:09"/>
    <x v="1"/>
    <d v="2015-06-27T01:22:38"/>
    <x v="33"/>
    <n v="5.4"/>
    <n v="5.5"/>
    <x v="5169"/>
  </r>
  <r>
    <x v="0"/>
    <s v="Compressor"/>
    <d v="2015-06-27T01:26:10"/>
    <x v="1"/>
    <d v="2015-06-27T01:22:38"/>
    <x v="33"/>
    <n v="3.6"/>
    <n v="4.5999999999999996"/>
    <x v="5170"/>
  </r>
  <r>
    <x v="0"/>
    <s v="Compressor"/>
    <d v="2015-06-27T01:26:11"/>
    <x v="1"/>
    <d v="2015-06-27T01:22:38"/>
    <x v="33"/>
    <n v="5.3"/>
    <n v="4.5999999999999996"/>
    <x v="5171"/>
  </r>
  <r>
    <x v="0"/>
    <s v="Compressor"/>
    <d v="2015-06-27T01:26:12"/>
    <x v="1"/>
    <d v="2015-06-27T01:22:38"/>
    <x v="33"/>
    <n v="3.8"/>
    <n v="3.8"/>
    <x v="5172"/>
  </r>
  <r>
    <x v="0"/>
    <s v="Compressor"/>
    <d v="2015-06-27T01:26:13"/>
    <x v="1"/>
    <d v="2015-06-27T01:22:38"/>
    <x v="33"/>
    <n v="5.9"/>
    <n v="4.5"/>
    <x v="5173"/>
  </r>
  <r>
    <x v="0"/>
    <s v="Compressor"/>
    <d v="2015-06-27T01:26:14"/>
    <x v="1"/>
    <d v="2015-06-27T01:22:38"/>
    <x v="33"/>
    <n v="3.4"/>
    <n v="5.8"/>
    <x v="5174"/>
  </r>
  <r>
    <x v="0"/>
    <s v="Compressor"/>
    <d v="2015-06-27T01:26:15"/>
    <x v="1"/>
    <d v="2015-06-27T01:22:38"/>
    <x v="33"/>
    <n v="3.3"/>
    <n v="3.9"/>
    <x v="5175"/>
  </r>
  <r>
    <x v="0"/>
    <s v="Compressor"/>
    <d v="2015-06-27T01:26:16"/>
    <x v="1"/>
    <d v="2015-06-27T01:22:38"/>
    <x v="33"/>
    <n v="5.9"/>
    <n v="5.4"/>
    <x v="5176"/>
  </r>
  <r>
    <x v="0"/>
    <s v="Compressor"/>
    <d v="2015-06-27T01:26:17"/>
    <x v="1"/>
    <d v="2015-06-27T01:22:38"/>
    <x v="33"/>
    <n v="3.1"/>
    <n v="3.5"/>
    <x v="5177"/>
  </r>
  <r>
    <x v="0"/>
    <s v="Compressor"/>
    <d v="2015-06-27T01:26:18"/>
    <x v="1"/>
    <d v="2015-06-27T01:22:38"/>
    <x v="33"/>
    <n v="4.7"/>
    <n v="3.3"/>
    <x v="5178"/>
  </r>
  <r>
    <x v="0"/>
    <s v="Compressor"/>
    <d v="2015-06-27T01:26:19"/>
    <x v="1"/>
    <d v="2015-06-27T01:22:38"/>
    <x v="33"/>
    <n v="3.3"/>
    <n v="3.1"/>
    <x v="5179"/>
  </r>
  <r>
    <x v="0"/>
    <s v="Compressor"/>
    <d v="2015-06-27T01:26:20"/>
    <x v="1"/>
    <d v="2015-06-27T01:22:38"/>
    <x v="33"/>
    <n v="5.0999999999999996"/>
    <n v="4.2"/>
    <x v="5180"/>
  </r>
  <r>
    <x v="0"/>
    <s v="Compressor"/>
    <d v="2015-06-27T01:26:21"/>
    <x v="1"/>
    <d v="2015-06-27T01:22:38"/>
    <x v="33"/>
    <n v="5.3"/>
    <n v="5"/>
    <x v="5181"/>
  </r>
  <r>
    <x v="0"/>
    <s v="Compressor"/>
    <d v="2015-06-27T01:26:22"/>
    <x v="1"/>
    <d v="2015-06-27T01:22:38"/>
    <x v="33"/>
    <n v="3.7"/>
    <n v="5.3"/>
    <x v="5182"/>
  </r>
  <r>
    <x v="0"/>
    <s v="Compressor"/>
    <d v="2015-06-27T01:26:23"/>
    <x v="1"/>
    <d v="2015-06-27T01:22:38"/>
    <x v="33"/>
    <n v="3.6"/>
    <n v="4.7"/>
    <x v="5183"/>
  </r>
  <r>
    <x v="0"/>
    <s v="Compressor"/>
    <d v="2015-06-27T01:26:24"/>
    <x v="1"/>
    <d v="2015-06-27T01:22:38"/>
    <x v="33"/>
    <n v="3.8"/>
    <n v="4"/>
    <x v="5184"/>
  </r>
  <r>
    <x v="0"/>
    <s v="Compressor"/>
    <d v="2015-06-27T01:26:25"/>
    <x v="1"/>
    <d v="2015-06-27T01:22:38"/>
    <x v="33"/>
    <n v="3"/>
    <n v="5.7"/>
    <x v="5185"/>
  </r>
  <r>
    <x v="0"/>
    <s v="Compressor"/>
    <d v="2015-06-27T01:26:26"/>
    <x v="1"/>
    <d v="2015-06-27T01:22:38"/>
    <x v="33"/>
    <n v="4.0999999999999996"/>
    <n v="5.9"/>
    <x v="5186"/>
  </r>
  <r>
    <x v="0"/>
    <s v="Compressor"/>
    <d v="2015-06-27T01:26:27"/>
    <x v="1"/>
    <d v="2015-06-27T01:22:38"/>
    <x v="33"/>
    <n v="3.5"/>
    <n v="3.7"/>
    <x v="5187"/>
  </r>
  <r>
    <x v="0"/>
    <s v="Compressor"/>
    <d v="2015-06-27T01:26:28"/>
    <x v="1"/>
    <d v="2015-06-27T01:22:38"/>
    <x v="33"/>
    <n v="4"/>
    <n v="3"/>
    <x v="5188"/>
  </r>
  <r>
    <x v="0"/>
    <s v="Compressor"/>
    <d v="2015-06-27T01:26:29"/>
    <x v="1"/>
    <d v="2015-06-27T01:22:38"/>
    <x v="33"/>
    <n v="4.5999999999999996"/>
    <n v="4"/>
    <x v="5189"/>
  </r>
  <r>
    <x v="0"/>
    <s v="Compressor"/>
    <d v="2015-06-27T01:26:30"/>
    <x v="1"/>
    <d v="2015-06-27T01:22:38"/>
    <x v="33"/>
    <n v="4.3"/>
    <n v="5.5"/>
    <x v="5190"/>
  </r>
  <r>
    <x v="0"/>
    <s v="Compressor"/>
    <d v="2015-06-27T01:26:31"/>
    <x v="1"/>
    <d v="2015-06-27T01:22:38"/>
    <x v="33"/>
    <n v="4.5"/>
    <n v="5.2"/>
    <x v="5191"/>
  </r>
  <r>
    <x v="0"/>
    <s v="Compressor"/>
    <d v="2015-06-27T01:26:32"/>
    <x v="1"/>
    <d v="2015-06-27T01:22:38"/>
    <x v="33"/>
    <n v="3.7"/>
    <n v="4.8"/>
    <x v="5192"/>
  </r>
  <r>
    <x v="0"/>
    <s v="Compressor"/>
    <d v="2015-06-27T01:26:33"/>
    <x v="1"/>
    <d v="2015-06-27T01:22:38"/>
    <x v="33"/>
    <n v="4.9000000000000004"/>
    <n v="5.6"/>
    <x v="5193"/>
  </r>
  <r>
    <x v="0"/>
    <s v="Compressor"/>
    <d v="2015-06-27T01:26:34"/>
    <x v="1"/>
    <d v="2015-06-27T01:22:38"/>
    <x v="33"/>
    <n v="5.9"/>
    <n v="5.4"/>
    <x v="5194"/>
  </r>
  <r>
    <x v="0"/>
    <s v="Compressor"/>
    <d v="2015-06-27T01:26:35"/>
    <x v="1"/>
    <d v="2015-06-27T01:22:38"/>
    <x v="33"/>
    <n v="3.4"/>
    <n v="4.5"/>
    <x v="5195"/>
  </r>
  <r>
    <x v="0"/>
    <s v="Compressor"/>
    <d v="2015-06-27T01:26:36"/>
    <x v="1"/>
    <d v="2015-06-27T01:22:38"/>
    <x v="33"/>
    <n v="3"/>
    <n v="3.2"/>
    <x v="5196"/>
  </r>
  <r>
    <x v="0"/>
    <s v="Compressor"/>
    <d v="2015-06-27T01:26:37"/>
    <x v="1"/>
    <d v="2015-06-27T01:22:38"/>
    <x v="33"/>
    <n v="5.5"/>
    <n v="3.3"/>
    <x v="5197"/>
  </r>
  <r>
    <x v="0"/>
    <s v="Compressor"/>
    <d v="2015-06-27T01:26:38"/>
    <x v="1"/>
    <d v="2015-06-27T01:22:38"/>
    <x v="33"/>
    <n v="3.3"/>
    <n v="3.7"/>
    <x v="5198"/>
  </r>
  <r>
    <x v="0"/>
    <s v="Compressor"/>
    <d v="2015-06-27T01:26:39"/>
    <x v="1"/>
    <d v="2015-06-27T01:22:38"/>
    <x v="33"/>
    <n v="4.4000000000000004"/>
    <n v="3.6"/>
    <x v="5199"/>
  </r>
  <r>
    <x v="0"/>
    <s v="Compressor"/>
    <d v="2015-06-27T01:26:40"/>
    <x v="1"/>
    <d v="2015-06-27T01:22:38"/>
    <x v="33"/>
    <n v="3.9"/>
    <n v="4.4000000000000004"/>
    <x v="5200"/>
  </r>
  <r>
    <x v="0"/>
    <s v="Compressor"/>
    <d v="2015-06-27T01:26:41"/>
    <x v="1"/>
    <d v="2015-06-27T01:22:38"/>
    <x v="33"/>
    <n v="4.5999999999999996"/>
    <n v="5.7"/>
    <x v="5201"/>
  </r>
  <r>
    <x v="0"/>
    <s v="Compressor"/>
    <d v="2015-06-27T01:26:42"/>
    <x v="1"/>
    <d v="2015-06-27T01:22:38"/>
    <x v="33"/>
    <n v="3.8"/>
    <n v="3.8"/>
    <x v="5202"/>
  </r>
  <r>
    <x v="0"/>
    <s v="Compressor"/>
    <d v="2015-06-27T01:26:43"/>
    <x v="1"/>
    <d v="2015-06-27T01:22:38"/>
    <x v="33"/>
    <n v="5.8"/>
    <n v="3.4"/>
    <x v="5203"/>
  </r>
  <r>
    <x v="0"/>
    <s v="Compressor"/>
    <d v="2015-06-27T01:26:44"/>
    <x v="1"/>
    <d v="2015-06-27T01:22:38"/>
    <x v="33"/>
    <n v="5.8"/>
    <n v="5.9"/>
    <x v="5204"/>
  </r>
  <r>
    <x v="0"/>
    <s v="Compressor"/>
    <d v="2015-06-27T01:26:45"/>
    <x v="1"/>
    <d v="2015-06-27T01:22:38"/>
    <x v="33"/>
    <n v="5.3"/>
    <n v="4.8"/>
    <x v="5205"/>
  </r>
  <r>
    <x v="0"/>
    <s v="Compressor"/>
    <d v="2015-06-27T01:26:46"/>
    <x v="1"/>
    <d v="2015-06-27T01:22:38"/>
    <x v="33"/>
    <n v="3.4"/>
    <n v="4.0999999999999996"/>
    <x v="5206"/>
  </r>
  <r>
    <x v="0"/>
    <s v="Compressor"/>
    <d v="2015-06-27T01:26:47"/>
    <x v="1"/>
    <d v="2015-06-27T01:22:38"/>
    <x v="33"/>
    <n v="4.2"/>
    <n v="4.3"/>
    <x v="5207"/>
  </r>
  <r>
    <x v="0"/>
    <s v="Compressor"/>
    <d v="2015-06-27T01:26:48"/>
    <x v="1"/>
    <d v="2015-06-27T01:22:38"/>
    <x v="33"/>
    <n v="3.2"/>
    <n v="4.5999999999999996"/>
    <x v="5208"/>
  </r>
  <r>
    <x v="0"/>
    <s v="Compressor"/>
    <d v="2015-06-27T01:26:49"/>
    <x v="1"/>
    <d v="2015-06-27T01:22:38"/>
    <x v="33"/>
    <n v="5.4"/>
    <n v="5.8"/>
    <x v="5209"/>
  </r>
  <r>
    <x v="0"/>
    <s v="Compressor"/>
    <d v="2015-06-27T01:26:50"/>
    <x v="1"/>
    <d v="2015-06-27T01:22:38"/>
    <x v="33"/>
    <n v="3.1"/>
    <n v="5.6"/>
    <x v="5210"/>
  </r>
  <r>
    <x v="0"/>
    <s v="Compressor"/>
    <d v="2015-06-27T01:26:51"/>
    <x v="1"/>
    <d v="2015-06-27T01:22:38"/>
    <x v="33"/>
    <n v="5.0999999999999996"/>
    <n v="4.4000000000000004"/>
    <x v="5211"/>
  </r>
  <r>
    <x v="0"/>
    <s v="Compressor"/>
    <d v="2015-06-27T01:26:52"/>
    <x v="1"/>
    <d v="2015-06-27T01:22:38"/>
    <x v="33"/>
    <n v="3"/>
    <n v="4.4000000000000004"/>
    <x v="5212"/>
  </r>
  <r>
    <x v="0"/>
    <s v="Compressor"/>
    <d v="2015-06-27T01:26:53"/>
    <x v="1"/>
    <d v="2015-06-27T01:22:38"/>
    <x v="33"/>
    <n v="4"/>
    <n v="5.6"/>
    <x v="5213"/>
  </r>
  <r>
    <x v="0"/>
    <s v="Compressor"/>
    <d v="2015-06-27T01:26:54"/>
    <x v="1"/>
    <d v="2015-06-27T01:22:38"/>
    <x v="33"/>
    <n v="3.9"/>
    <n v="4"/>
    <x v="5214"/>
  </r>
  <r>
    <x v="0"/>
    <s v="Compressor"/>
    <d v="2015-06-27T01:26:55"/>
    <x v="1"/>
    <d v="2015-06-27T01:22:38"/>
    <x v="33"/>
    <n v="4"/>
    <n v="6"/>
    <x v="5215"/>
  </r>
  <r>
    <x v="0"/>
    <s v="Compressor"/>
    <d v="2015-06-27T01:26:56"/>
    <x v="1"/>
    <d v="2015-06-27T01:22:38"/>
    <x v="33"/>
    <n v="5.6"/>
    <n v="4"/>
    <x v="5216"/>
  </r>
  <r>
    <x v="0"/>
    <s v="Compressor"/>
    <d v="2015-06-27T01:26:57"/>
    <x v="1"/>
    <d v="2015-06-27T01:22:38"/>
    <x v="33"/>
    <n v="5.0999999999999996"/>
    <n v="4.9000000000000004"/>
    <x v="5217"/>
  </r>
  <r>
    <x v="0"/>
    <s v="Compressor"/>
    <d v="2015-06-27T01:26:58"/>
    <x v="1"/>
    <d v="2015-06-27T01:22:38"/>
    <x v="33"/>
    <n v="5.6"/>
    <n v="4.7"/>
    <x v="5218"/>
  </r>
  <r>
    <x v="0"/>
    <s v="Compressor"/>
    <d v="2015-06-27T01:26:59"/>
    <x v="1"/>
    <d v="2015-06-27T01:22:38"/>
    <x v="33"/>
    <n v="5.6"/>
    <n v="3.3"/>
    <x v="5219"/>
  </r>
  <r>
    <x v="0"/>
    <s v="Compressor"/>
    <d v="2015-06-27T01:27:00"/>
    <x v="1"/>
    <d v="2015-06-27T01:22:38"/>
    <x v="33"/>
    <n v="4.0999999999999996"/>
    <n v="5.3"/>
    <x v="5220"/>
  </r>
  <r>
    <x v="0"/>
    <s v="Compressor"/>
    <d v="2015-06-27T01:27:01"/>
    <x v="1"/>
    <d v="2015-06-27T01:22:38"/>
    <x v="33"/>
    <n v="3.1"/>
    <n v="4.9000000000000004"/>
    <x v="5221"/>
  </r>
  <r>
    <x v="0"/>
    <s v="Compressor"/>
    <d v="2015-06-27T01:27:02"/>
    <x v="1"/>
    <d v="2015-06-27T01:22:38"/>
    <x v="33"/>
    <n v="4.5999999999999996"/>
    <n v="5.7"/>
    <x v="5222"/>
  </r>
  <r>
    <x v="0"/>
    <s v="Compressor"/>
    <d v="2015-06-27T01:27:03"/>
    <x v="1"/>
    <d v="2015-06-27T01:22:38"/>
    <x v="33"/>
    <n v="4.8"/>
    <n v="5.6"/>
    <x v="5223"/>
  </r>
  <r>
    <x v="0"/>
    <s v="Compressor"/>
    <d v="2015-06-27T01:27:04"/>
    <x v="1"/>
    <d v="2015-06-27T01:22:38"/>
    <x v="33"/>
    <n v="3.8"/>
    <n v="4"/>
    <x v="5224"/>
  </r>
  <r>
    <x v="0"/>
    <s v="Compressor"/>
    <d v="2015-06-27T01:27:05"/>
    <x v="1"/>
    <d v="2015-06-27T01:22:38"/>
    <x v="33"/>
    <n v="4.5"/>
    <n v="5.0999999999999996"/>
    <x v="5225"/>
  </r>
  <r>
    <x v="0"/>
    <s v="Compressor"/>
    <d v="2015-06-27T01:27:06"/>
    <x v="1"/>
    <d v="2015-06-27T01:22:38"/>
    <x v="33"/>
    <n v="5.6"/>
    <n v="5.2"/>
    <x v="5226"/>
  </r>
  <r>
    <x v="0"/>
    <s v="Compressor"/>
    <d v="2015-06-27T01:27:07"/>
    <x v="1"/>
    <d v="2015-06-27T01:22:38"/>
    <x v="33"/>
    <n v="4.5"/>
    <n v="3.4"/>
    <x v="5227"/>
  </r>
  <r>
    <x v="0"/>
    <s v="Compressor"/>
    <d v="2015-06-27T01:27:08"/>
    <x v="1"/>
    <d v="2015-06-27T01:22:38"/>
    <x v="33"/>
    <n v="3.9"/>
    <n v="5.5"/>
    <x v="5228"/>
  </r>
  <r>
    <x v="0"/>
    <s v="Compressor"/>
    <d v="2015-06-27T01:27:09"/>
    <x v="1"/>
    <d v="2015-06-27T01:22:38"/>
    <x v="33"/>
    <n v="5.9"/>
    <n v="5.4"/>
    <x v="5229"/>
  </r>
  <r>
    <x v="0"/>
    <s v="Compressor"/>
    <d v="2015-06-27T01:27:10"/>
    <x v="1"/>
    <d v="2015-06-27T01:22:38"/>
    <x v="33"/>
    <n v="3.5"/>
    <n v="3.5"/>
    <x v="5230"/>
  </r>
  <r>
    <x v="0"/>
    <s v="Compressor"/>
    <d v="2015-06-27T01:27:11"/>
    <x v="1"/>
    <d v="2015-06-27T01:22:38"/>
    <x v="33"/>
    <n v="3.1"/>
    <n v="3.6"/>
    <x v="5231"/>
  </r>
  <r>
    <x v="0"/>
    <s v="Compressor"/>
    <d v="2015-06-27T01:27:12"/>
    <x v="1"/>
    <d v="2015-06-27T01:22:38"/>
    <x v="33"/>
    <n v="5.9"/>
    <n v="3"/>
    <x v="5232"/>
  </r>
  <r>
    <x v="0"/>
    <s v="Compressor"/>
    <d v="2015-06-27T01:27:13"/>
    <x v="1"/>
    <d v="2015-06-27T01:22:38"/>
    <x v="33"/>
    <n v="4.7"/>
    <n v="5.5"/>
    <x v="5233"/>
  </r>
  <r>
    <x v="0"/>
    <s v="Compressor"/>
    <d v="2015-06-27T01:27:14"/>
    <x v="1"/>
    <d v="2015-06-27T01:22:38"/>
    <x v="33"/>
    <n v="3.4"/>
    <n v="4.4000000000000004"/>
    <x v="5234"/>
  </r>
  <r>
    <x v="0"/>
    <s v="Compressor"/>
    <d v="2015-06-27T01:27:15"/>
    <x v="1"/>
    <d v="2015-06-27T01:22:38"/>
    <x v="33"/>
    <n v="3.2"/>
    <n v="5.3"/>
    <x v="5235"/>
  </r>
  <r>
    <x v="0"/>
    <s v="Compressor"/>
    <d v="2015-06-27T01:27:16"/>
    <x v="1"/>
    <d v="2015-06-27T01:22:38"/>
    <x v="33"/>
    <n v="4.5999999999999996"/>
    <n v="4.7"/>
    <x v="5236"/>
  </r>
  <r>
    <x v="0"/>
    <s v="Compressor"/>
    <d v="2015-06-27T01:27:17"/>
    <x v="1"/>
    <d v="2015-06-27T01:22:38"/>
    <x v="33"/>
    <n v="5.7"/>
    <n v="4.3"/>
    <x v="5237"/>
  </r>
  <r>
    <x v="0"/>
    <s v="Compressor"/>
    <d v="2015-06-27T01:27:18"/>
    <x v="1"/>
    <d v="2015-06-27T01:22:38"/>
    <x v="33"/>
    <n v="6"/>
    <n v="5.9"/>
    <x v="5238"/>
  </r>
  <r>
    <x v="0"/>
    <s v="Compressor"/>
    <d v="2015-06-27T01:27:19"/>
    <x v="1"/>
    <d v="2015-06-27T01:22:38"/>
    <x v="33"/>
    <n v="5.8"/>
    <n v="4.2"/>
    <x v="5239"/>
  </r>
  <r>
    <x v="0"/>
    <s v="Compressor"/>
    <d v="2015-06-27T01:27:20"/>
    <x v="1"/>
    <d v="2015-06-27T01:22:38"/>
    <x v="33"/>
    <n v="5.0999999999999996"/>
    <n v="5"/>
    <x v="5240"/>
  </r>
  <r>
    <x v="0"/>
    <s v="Compressor"/>
    <d v="2015-06-27T01:27:21"/>
    <x v="1"/>
    <d v="2015-06-27T01:22:38"/>
    <x v="33"/>
    <n v="5.6"/>
    <n v="3.1"/>
    <x v="5241"/>
  </r>
  <r>
    <x v="0"/>
    <s v="Compressor"/>
    <d v="2015-06-27T01:27:22"/>
    <x v="1"/>
    <d v="2015-06-27T01:22:38"/>
    <x v="33"/>
    <n v="6"/>
    <n v="4.5999999999999996"/>
    <x v="5242"/>
  </r>
  <r>
    <x v="0"/>
    <s v="Compressor"/>
    <d v="2015-06-27T01:27:23"/>
    <x v="1"/>
    <d v="2015-06-27T01:22:38"/>
    <x v="33"/>
    <n v="5.9"/>
    <n v="4.3"/>
    <x v="5243"/>
  </r>
  <r>
    <x v="0"/>
    <s v="Compressor"/>
    <d v="2015-06-27T01:27:24"/>
    <x v="1"/>
    <d v="2015-06-27T01:22:38"/>
    <x v="33"/>
    <n v="4.0999999999999996"/>
    <n v="5.8"/>
    <x v="5244"/>
  </r>
  <r>
    <x v="0"/>
    <s v="Compressor"/>
    <d v="2015-06-27T01:27:25"/>
    <x v="1"/>
    <d v="2015-06-27T01:22:38"/>
    <x v="33"/>
    <n v="3"/>
    <n v="3.5"/>
    <x v="5245"/>
  </r>
  <r>
    <x v="0"/>
    <s v="Compressor"/>
    <d v="2015-06-27T01:27:26"/>
    <x v="1"/>
    <d v="2015-06-27T01:22:38"/>
    <x v="33"/>
    <n v="4.9000000000000004"/>
    <n v="3.3"/>
    <x v="5246"/>
  </r>
  <r>
    <x v="0"/>
    <s v="Compressor"/>
    <d v="2015-06-27T01:27:27"/>
    <x v="1"/>
    <d v="2015-06-27T01:22:38"/>
    <x v="33"/>
    <n v="4.2"/>
    <n v="3.6"/>
    <x v="5247"/>
  </r>
  <r>
    <x v="0"/>
    <s v="Compressor"/>
    <d v="2015-06-27T01:27:28"/>
    <x v="1"/>
    <d v="2015-06-27T01:22:38"/>
    <x v="33"/>
    <n v="5.4"/>
    <n v="5.6"/>
    <x v="5248"/>
  </r>
  <r>
    <x v="0"/>
    <s v="Compressor"/>
    <d v="2015-06-27T01:27:29"/>
    <x v="1"/>
    <d v="2015-06-27T01:22:38"/>
    <x v="33"/>
    <n v="3.8"/>
    <n v="5.9"/>
    <x v="5249"/>
  </r>
  <r>
    <x v="0"/>
    <s v="Compressor"/>
    <d v="2015-06-27T01:27:30"/>
    <x v="1"/>
    <d v="2015-06-27T01:22:38"/>
    <x v="33"/>
    <n v="4.7"/>
    <n v="3.9"/>
    <x v="5250"/>
  </r>
  <r>
    <x v="0"/>
    <s v="Compressor"/>
    <d v="2015-06-27T01:27:31"/>
    <x v="1"/>
    <d v="2015-06-27T01:22:38"/>
    <x v="33"/>
    <n v="3.1"/>
    <n v="3.4"/>
    <x v="5251"/>
  </r>
  <r>
    <x v="0"/>
    <s v="Compressor"/>
    <d v="2015-06-27T01:27:32"/>
    <x v="1"/>
    <d v="2015-06-27T01:22:38"/>
    <x v="33"/>
    <n v="6"/>
    <n v="5.3"/>
    <x v="5252"/>
  </r>
  <r>
    <x v="0"/>
    <s v="Compressor"/>
    <d v="2015-06-27T01:27:33"/>
    <x v="1"/>
    <d v="2015-06-27T01:22:38"/>
    <x v="33"/>
    <n v="3.6"/>
    <n v="5.2"/>
    <x v="5253"/>
  </r>
  <r>
    <x v="0"/>
    <s v="Compressor"/>
    <d v="2015-06-27T01:27:34"/>
    <x v="1"/>
    <d v="2015-06-27T01:22:38"/>
    <x v="33"/>
    <n v="4.8"/>
    <n v="3.8"/>
    <x v="5254"/>
  </r>
  <r>
    <x v="0"/>
    <s v="Compressor"/>
    <d v="2015-06-27T01:27:35"/>
    <x v="1"/>
    <d v="2015-06-27T01:22:38"/>
    <x v="33"/>
    <n v="5.8"/>
    <n v="3.3"/>
    <x v="5255"/>
  </r>
  <r>
    <x v="0"/>
    <s v="Compressor"/>
    <d v="2015-06-27T01:27:36"/>
    <x v="1"/>
    <d v="2015-06-27T01:22:38"/>
    <x v="33"/>
    <n v="4.0999999999999996"/>
    <n v="4.4000000000000004"/>
    <x v="5256"/>
  </r>
  <r>
    <x v="0"/>
    <s v="Compressor"/>
    <d v="2015-06-27T01:27:37"/>
    <x v="1"/>
    <d v="2015-06-27T01:22:38"/>
    <x v="33"/>
    <n v="5"/>
    <n v="4.5"/>
    <x v="5257"/>
  </r>
  <r>
    <x v="0"/>
    <s v="Compressor"/>
    <d v="2015-06-27T01:27:38"/>
    <x v="1"/>
    <d v="2015-06-27T01:22:38"/>
    <x v="33"/>
    <n v="5.3"/>
    <n v="3.9"/>
    <x v="5258"/>
  </r>
  <r>
    <x v="0"/>
    <s v="Compressor"/>
    <d v="2015-06-27T01:27:39"/>
    <x v="1"/>
    <d v="2015-06-27T01:22:38"/>
    <x v="33"/>
    <n v="5.9"/>
    <n v="3.4"/>
    <x v="5259"/>
  </r>
  <r>
    <x v="0"/>
    <s v="Compressor"/>
    <d v="2015-06-27T01:27:40"/>
    <x v="1"/>
    <d v="2015-06-27T01:22:38"/>
    <x v="33"/>
    <n v="5.4"/>
    <n v="5.7"/>
    <x v="5260"/>
  </r>
  <r>
    <x v="0"/>
    <s v="Compressor"/>
    <d v="2015-06-27T01:27:41"/>
    <x v="1"/>
    <d v="2015-06-27T01:22:38"/>
    <x v="33"/>
    <n v="5.9"/>
    <n v="4.5999999999999996"/>
    <x v="5261"/>
  </r>
  <r>
    <x v="0"/>
    <s v="Compressor"/>
    <d v="2015-06-27T01:27:42"/>
    <x v="0"/>
    <d v="2015-06-27T01:27:42"/>
    <x v="34"/>
    <n v="2.6"/>
    <n v="1.1000000000000001"/>
    <x v="5262"/>
  </r>
  <r>
    <x v="0"/>
    <s v="Compressor"/>
    <d v="2015-06-27T01:27:43"/>
    <x v="0"/>
    <d v="2015-06-27T01:27:42"/>
    <x v="34"/>
    <n v="1.7"/>
    <n v="2.1"/>
    <x v="5263"/>
  </r>
  <r>
    <x v="0"/>
    <s v="Compressor"/>
    <d v="2015-06-27T01:27:44"/>
    <x v="0"/>
    <d v="2015-06-27T01:27:42"/>
    <x v="34"/>
    <n v="1.4"/>
    <n v="2.8"/>
    <x v="5264"/>
  </r>
  <r>
    <x v="0"/>
    <s v="Compressor"/>
    <d v="2015-06-27T01:27:45"/>
    <x v="0"/>
    <d v="2015-06-27T01:27:42"/>
    <x v="34"/>
    <n v="2.9"/>
    <n v="1.3"/>
    <x v="5265"/>
  </r>
  <r>
    <x v="0"/>
    <s v="Compressor"/>
    <d v="2015-06-27T01:27:46"/>
    <x v="0"/>
    <d v="2015-06-27T01:27:42"/>
    <x v="34"/>
    <n v="2.7"/>
    <n v="2.1"/>
    <x v="5266"/>
  </r>
  <r>
    <x v="0"/>
    <s v="Compressor"/>
    <d v="2015-06-27T01:27:47"/>
    <x v="0"/>
    <d v="2015-06-27T01:27:42"/>
    <x v="34"/>
    <n v="2"/>
    <n v="3"/>
    <x v="5267"/>
  </r>
  <r>
    <x v="0"/>
    <s v="Compressor"/>
    <d v="2015-06-27T01:27:48"/>
    <x v="0"/>
    <d v="2015-06-27T01:27:42"/>
    <x v="34"/>
    <n v="1.4"/>
    <n v="2.6"/>
    <x v="5268"/>
  </r>
  <r>
    <x v="0"/>
    <s v="Compressor"/>
    <d v="2015-06-27T01:27:49"/>
    <x v="0"/>
    <d v="2015-06-27T01:27:42"/>
    <x v="34"/>
    <n v="1.7"/>
    <n v="1.2"/>
    <x v="5269"/>
  </r>
  <r>
    <x v="0"/>
    <s v="Compressor"/>
    <d v="2015-06-27T01:27:50"/>
    <x v="0"/>
    <d v="2015-06-27T01:27:42"/>
    <x v="34"/>
    <n v="2.1"/>
    <n v="3"/>
    <x v="5270"/>
  </r>
  <r>
    <x v="0"/>
    <s v="Compressor"/>
    <d v="2015-06-27T01:27:51"/>
    <x v="0"/>
    <d v="2015-06-27T01:27:42"/>
    <x v="34"/>
    <n v="2.2000000000000002"/>
    <n v="2.7"/>
    <x v="5271"/>
  </r>
  <r>
    <x v="0"/>
    <s v="Compressor"/>
    <d v="2015-06-27T01:27:52"/>
    <x v="0"/>
    <d v="2015-06-27T01:27:42"/>
    <x v="34"/>
    <n v="1.9"/>
    <n v="2.2999999999999998"/>
    <x v="5272"/>
  </r>
  <r>
    <x v="0"/>
    <s v="Compressor"/>
    <d v="2015-06-27T01:27:53"/>
    <x v="0"/>
    <d v="2015-06-27T01:27:42"/>
    <x v="34"/>
    <n v="2.4"/>
    <n v="1.7"/>
    <x v="5273"/>
  </r>
  <r>
    <x v="0"/>
    <s v="Compressor"/>
    <d v="2015-06-27T01:27:54"/>
    <x v="0"/>
    <d v="2015-06-27T01:27:42"/>
    <x v="34"/>
    <n v="1.4"/>
    <n v="1.6"/>
    <x v="5274"/>
  </r>
  <r>
    <x v="0"/>
    <s v="Compressor"/>
    <d v="2015-06-27T01:27:55"/>
    <x v="0"/>
    <d v="2015-06-27T01:27:42"/>
    <x v="34"/>
    <n v="2.1"/>
    <n v="2.2000000000000002"/>
    <x v="5275"/>
  </r>
  <r>
    <x v="0"/>
    <s v="Compressor"/>
    <d v="2015-06-27T01:27:56"/>
    <x v="0"/>
    <d v="2015-06-27T01:27:42"/>
    <x v="34"/>
    <n v="3"/>
    <n v="2.6"/>
    <x v="5276"/>
  </r>
  <r>
    <x v="0"/>
    <s v="Compressor"/>
    <d v="2015-06-27T01:27:57"/>
    <x v="0"/>
    <d v="2015-06-27T01:27:42"/>
    <x v="34"/>
    <n v="2.6"/>
    <n v="2"/>
    <x v="5277"/>
  </r>
  <r>
    <x v="0"/>
    <s v="Compressor"/>
    <d v="2015-06-27T01:27:58"/>
    <x v="0"/>
    <d v="2015-06-27T01:27:42"/>
    <x v="34"/>
    <n v="2.4"/>
    <n v="2.4"/>
    <x v="5278"/>
  </r>
  <r>
    <x v="0"/>
    <s v="Compressor"/>
    <d v="2015-06-27T01:27:59"/>
    <x v="0"/>
    <d v="2015-06-27T01:27:42"/>
    <x v="34"/>
    <n v="2.2999999999999998"/>
    <n v="2.8"/>
    <x v="5279"/>
  </r>
  <r>
    <x v="0"/>
    <s v="Compressor"/>
    <d v="2015-06-27T01:28:00"/>
    <x v="0"/>
    <d v="2015-06-27T01:27:42"/>
    <x v="34"/>
    <n v="2.4"/>
    <n v="1.2"/>
    <x v="5280"/>
  </r>
  <r>
    <x v="0"/>
    <s v="Compressor"/>
    <d v="2015-06-27T01:28:01"/>
    <x v="0"/>
    <d v="2015-06-27T01:27:42"/>
    <x v="34"/>
    <n v="2.8"/>
    <n v="2.4"/>
    <x v="5281"/>
  </r>
  <r>
    <x v="0"/>
    <s v="Compressor"/>
    <d v="2015-06-27T01:28:02"/>
    <x v="0"/>
    <d v="2015-06-27T01:27:42"/>
    <x v="34"/>
    <n v="1"/>
    <n v="2.2000000000000002"/>
    <x v="5282"/>
  </r>
  <r>
    <x v="0"/>
    <s v="Compressor"/>
    <d v="2015-06-27T01:28:03"/>
    <x v="0"/>
    <d v="2015-06-27T01:27:42"/>
    <x v="34"/>
    <n v="1.7"/>
    <n v="1.1000000000000001"/>
    <x v="5283"/>
  </r>
  <r>
    <x v="0"/>
    <s v="Compressor"/>
    <d v="2015-06-27T01:28:04"/>
    <x v="0"/>
    <d v="2015-06-27T01:27:42"/>
    <x v="34"/>
    <n v="2.4"/>
    <n v="2.8"/>
    <x v="5284"/>
  </r>
  <r>
    <x v="0"/>
    <s v="Compressor"/>
    <d v="2015-06-27T01:28:05"/>
    <x v="0"/>
    <d v="2015-06-27T01:27:42"/>
    <x v="34"/>
    <n v="2.1"/>
    <n v="2.1"/>
    <x v="5285"/>
  </r>
  <r>
    <x v="0"/>
    <s v="Compressor"/>
    <d v="2015-06-27T01:28:06"/>
    <x v="0"/>
    <d v="2015-06-27T01:27:42"/>
    <x v="34"/>
    <n v="2.6"/>
    <n v="2"/>
    <x v="5286"/>
  </r>
  <r>
    <x v="0"/>
    <s v="Compressor"/>
    <d v="2015-06-27T01:28:07"/>
    <x v="0"/>
    <d v="2015-06-27T01:27:42"/>
    <x v="34"/>
    <n v="3"/>
    <n v="1.8"/>
    <x v="5287"/>
  </r>
  <r>
    <x v="0"/>
    <s v="Compressor"/>
    <d v="2015-06-27T01:28:08"/>
    <x v="0"/>
    <d v="2015-06-27T01:27:42"/>
    <x v="34"/>
    <n v="2.1"/>
    <n v="2.8"/>
    <x v="5288"/>
  </r>
  <r>
    <x v="0"/>
    <s v="Compressor"/>
    <d v="2015-06-27T01:28:09"/>
    <x v="0"/>
    <d v="2015-06-27T01:27:42"/>
    <x v="34"/>
    <n v="2.8"/>
    <n v="2.6"/>
    <x v="5289"/>
  </r>
  <r>
    <x v="0"/>
    <s v="Compressor"/>
    <d v="2015-06-27T01:28:10"/>
    <x v="0"/>
    <d v="2015-06-27T01:27:42"/>
    <x v="34"/>
    <n v="1.3"/>
    <n v="2.2999999999999998"/>
    <x v="5290"/>
  </r>
  <r>
    <x v="0"/>
    <s v="Compressor"/>
    <d v="2015-06-27T01:28:11"/>
    <x v="0"/>
    <d v="2015-06-27T01:27:42"/>
    <x v="34"/>
    <n v="1.5"/>
    <n v="2.2000000000000002"/>
    <x v="5291"/>
  </r>
  <r>
    <x v="0"/>
    <s v="Compressor"/>
    <d v="2015-06-27T01:28:12"/>
    <x v="0"/>
    <d v="2015-06-27T01:27:42"/>
    <x v="34"/>
    <n v="2.1"/>
    <n v="2.5"/>
    <x v="5292"/>
  </r>
  <r>
    <x v="0"/>
    <s v="Compressor"/>
    <d v="2015-06-27T01:28:13"/>
    <x v="0"/>
    <d v="2015-06-27T01:27:42"/>
    <x v="34"/>
    <n v="1.8"/>
    <n v="1.8"/>
    <x v="5293"/>
  </r>
  <r>
    <x v="0"/>
    <s v="Compressor"/>
    <d v="2015-06-27T01:28:14"/>
    <x v="0"/>
    <d v="2015-06-27T01:27:42"/>
    <x v="34"/>
    <n v="1.8"/>
    <n v="2.4"/>
    <x v="5294"/>
  </r>
  <r>
    <x v="0"/>
    <s v="Compressor"/>
    <d v="2015-06-27T01:28:15"/>
    <x v="0"/>
    <d v="2015-06-27T01:27:42"/>
    <x v="34"/>
    <n v="2.9"/>
    <n v="2.4"/>
    <x v="5295"/>
  </r>
  <r>
    <x v="0"/>
    <s v="Compressor"/>
    <d v="2015-06-27T01:28:16"/>
    <x v="0"/>
    <d v="2015-06-27T01:27:42"/>
    <x v="34"/>
    <n v="1.2"/>
    <n v="1.3"/>
    <x v="5296"/>
  </r>
  <r>
    <x v="0"/>
    <s v="Compressor"/>
    <d v="2015-06-27T01:28:17"/>
    <x v="0"/>
    <d v="2015-06-27T01:27:42"/>
    <x v="34"/>
    <n v="2.2000000000000002"/>
    <n v="3"/>
    <x v="5297"/>
  </r>
  <r>
    <x v="0"/>
    <s v="Compressor"/>
    <d v="2015-06-27T01:28:18"/>
    <x v="0"/>
    <d v="2015-06-27T01:27:42"/>
    <x v="34"/>
    <n v="2.1"/>
    <n v="1.3"/>
    <x v="5298"/>
  </r>
  <r>
    <x v="0"/>
    <s v="Compressor"/>
    <d v="2015-06-27T01:28:19"/>
    <x v="0"/>
    <d v="2015-06-27T01:27:42"/>
    <x v="34"/>
    <n v="1.4"/>
    <n v="2.2000000000000002"/>
    <x v="5299"/>
  </r>
  <r>
    <x v="0"/>
    <s v="Compressor"/>
    <d v="2015-06-27T01:28:20"/>
    <x v="0"/>
    <d v="2015-06-27T01:27:42"/>
    <x v="34"/>
    <n v="1.5"/>
    <n v="1.9"/>
    <x v="5300"/>
  </r>
  <r>
    <x v="0"/>
    <s v="Compressor"/>
    <d v="2015-06-27T01:28:21"/>
    <x v="0"/>
    <d v="2015-06-27T01:27:42"/>
    <x v="34"/>
    <n v="1"/>
    <n v="2.6"/>
    <x v="5301"/>
  </r>
  <r>
    <x v="0"/>
    <s v="Compressor"/>
    <d v="2015-06-27T01:28:22"/>
    <x v="0"/>
    <d v="2015-06-27T01:27:42"/>
    <x v="34"/>
    <n v="2.7"/>
    <n v="2.1"/>
    <x v="5302"/>
  </r>
  <r>
    <x v="0"/>
    <s v="Compressor"/>
    <d v="2015-06-27T01:28:23"/>
    <x v="0"/>
    <d v="2015-06-27T01:27:42"/>
    <x v="34"/>
    <n v="1.7"/>
    <n v="2.8"/>
    <x v="5303"/>
  </r>
  <r>
    <x v="0"/>
    <s v="Compressor"/>
    <d v="2015-06-27T01:28:24"/>
    <x v="0"/>
    <d v="2015-06-27T01:27:42"/>
    <x v="34"/>
    <n v="1.4"/>
    <n v="2.5"/>
    <x v="5304"/>
  </r>
  <r>
    <x v="0"/>
    <s v="Compressor"/>
    <d v="2015-06-27T01:28:25"/>
    <x v="0"/>
    <d v="2015-06-27T01:27:42"/>
    <x v="34"/>
    <n v="1.3"/>
    <n v="2.2000000000000002"/>
    <x v="5305"/>
  </r>
  <r>
    <x v="0"/>
    <s v="Compressor"/>
    <d v="2015-06-27T01:28:26"/>
    <x v="0"/>
    <d v="2015-06-27T01:27:42"/>
    <x v="34"/>
    <n v="2.8"/>
    <n v="1.1000000000000001"/>
    <x v="5306"/>
  </r>
  <r>
    <x v="0"/>
    <s v="Compressor"/>
    <d v="2015-06-27T01:28:27"/>
    <x v="0"/>
    <d v="2015-06-27T01:27:42"/>
    <x v="34"/>
    <n v="2.8"/>
    <n v="1.7"/>
    <x v="5307"/>
  </r>
  <r>
    <x v="0"/>
    <s v="Compressor"/>
    <d v="2015-06-27T01:28:28"/>
    <x v="0"/>
    <d v="2015-06-27T01:27:42"/>
    <x v="34"/>
    <n v="1.9"/>
    <n v="2"/>
    <x v="5308"/>
  </r>
  <r>
    <x v="0"/>
    <s v="Compressor"/>
    <d v="2015-06-27T01:28:29"/>
    <x v="0"/>
    <d v="2015-06-27T01:27:42"/>
    <x v="34"/>
    <n v="2.7"/>
    <n v="2.6"/>
    <x v="5309"/>
  </r>
  <r>
    <x v="0"/>
    <s v="Compressor"/>
    <d v="2015-06-27T01:28:30"/>
    <x v="0"/>
    <d v="2015-06-27T01:27:42"/>
    <x v="34"/>
    <n v="2.6"/>
    <n v="1.8"/>
    <x v="5310"/>
  </r>
  <r>
    <x v="0"/>
    <s v="Compressor"/>
    <d v="2015-06-27T01:28:31"/>
    <x v="0"/>
    <d v="2015-06-27T01:27:42"/>
    <x v="34"/>
    <n v="2.7"/>
    <n v="1.4"/>
    <x v="5311"/>
  </r>
  <r>
    <x v="0"/>
    <s v="Compressor"/>
    <d v="2015-06-27T01:28:32"/>
    <x v="0"/>
    <d v="2015-06-27T01:27:42"/>
    <x v="34"/>
    <n v="2.2000000000000002"/>
    <n v="2.6"/>
    <x v="5312"/>
  </r>
  <r>
    <x v="0"/>
    <s v="Compressor"/>
    <d v="2015-06-27T01:28:33"/>
    <x v="0"/>
    <d v="2015-06-27T01:27:42"/>
    <x v="34"/>
    <n v="2.9"/>
    <n v="1.6"/>
    <x v="5313"/>
  </r>
  <r>
    <x v="0"/>
    <s v="Compressor"/>
    <d v="2015-06-27T01:28:34"/>
    <x v="0"/>
    <d v="2015-06-27T01:27:42"/>
    <x v="34"/>
    <n v="1"/>
    <n v="1.7"/>
    <x v="5314"/>
  </r>
  <r>
    <x v="0"/>
    <s v="Compressor"/>
    <d v="2015-06-27T01:28:35"/>
    <x v="0"/>
    <d v="2015-06-27T01:27:42"/>
    <x v="34"/>
    <n v="2.2999999999999998"/>
    <n v="1.7"/>
    <x v="5315"/>
  </r>
  <r>
    <x v="0"/>
    <s v="Compressor"/>
    <d v="2015-06-27T01:28:36"/>
    <x v="0"/>
    <d v="2015-06-27T01:27:42"/>
    <x v="34"/>
    <n v="1"/>
    <n v="1.8"/>
    <x v="5316"/>
  </r>
  <r>
    <x v="0"/>
    <s v="Compressor"/>
    <d v="2015-06-27T01:28:37"/>
    <x v="0"/>
    <d v="2015-06-27T01:27:42"/>
    <x v="34"/>
    <n v="1.8"/>
    <n v="2"/>
    <x v="5317"/>
  </r>
  <r>
    <x v="0"/>
    <s v="Compressor"/>
    <d v="2015-06-27T01:28:38"/>
    <x v="0"/>
    <d v="2015-06-27T01:27:42"/>
    <x v="34"/>
    <n v="2.7"/>
    <n v="1.6"/>
    <x v="5318"/>
  </r>
  <r>
    <x v="0"/>
    <s v="Compressor"/>
    <d v="2015-06-27T01:28:39"/>
    <x v="0"/>
    <d v="2015-06-27T01:27:42"/>
    <x v="34"/>
    <n v="1.3"/>
    <n v="1.6"/>
    <x v="5319"/>
  </r>
  <r>
    <x v="0"/>
    <s v="Compressor"/>
    <d v="2015-06-27T01:28:40"/>
    <x v="0"/>
    <d v="2015-06-27T01:27:42"/>
    <x v="34"/>
    <n v="1"/>
    <n v="1.1000000000000001"/>
    <x v="5320"/>
  </r>
  <r>
    <x v="0"/>
    <s v="Compressor"/>
    <d v="2015-06-27T01:28:41"/>
    <x v="0"/>
    <d v="2015-06-27T01:27:42"/>
    <x v="34"/>
    <n v="1.4"/>
    <n v="1.2"/>
    <x v="5321"/>
  </r>
  <r>
    <x v="0"/>
    <s v="Compressor"/>
    <d v="2015-06-27T01:28:42"/>
    <x v="0"/>
    <d v="2015-06-27T01:27:42"/>
    <x v="34"/>
    <n v="2.4"/>
    <n v="1.9"/>
    <x v="5322"/>
  </r>
  <r>
    <x v="0"/>
    <s v="Compressor"/>
    <d v="2015-06-27T01:28:43"/>
    <x v="0"/>
    <d v="2015-06-27T01:27:42"/>
    <x v="34"/>
    <n v="1"/>
    <n v="1.2"/>
    <x v="5323"/>
  </r>
  <r>
    <x v="0"/>
    <s v="Compressor"/>
    <d v="2015-06-27T01:28:44"/>
    <x v="0"/>
    <d v="2015-06-27T01:27:42"/>
    <x v="34"/>
    <n v="2.5"/>
    <n v="1.7"/>
    <x v="5324"/>
  </r>
  <r>
    <x v="0"/>
    <s v="Compressor"/>
    <d v="2015-06-27T01:28:45"/>
    <x v="0"/>
    <d v="2015-06-27T01:27:42"/>
    <x v="34"/>
    <n v="2.2000000000000002"/>
    <n v="2.1"/>
    <x v="5325"/>
  </r>
  <r>
    <x v="0"/>
    <s v="Compressor"/>
    <d v="2015-06-27T01:28:46"/>
    <x v="0"/>
    <d v="2015-06-27T01:27:42"/>
    <x v="34"/>
    <n v="1.9"/>
    <n v="1"/>
    <x v="5326"/>
  </r>
  <r>
    <x v="0"/>
    <s v="Compressor"/>
    <d v="2015-06-27T01:28:47"/>
    <x v="0"/>
    <d v="2015-06-27T01:27:42"/>
    <x v="34"/>
    <n v="2"/>
    <n v="1"/>
    <x v="5327"/>
  </r>
  <r>
    <x v="0"/>
    <s v="Compressor"/>
    <d v="2015-06-27T01:28:48"/>
    <x v="0"/>
    <d v="2015-06-27T01:27:42"/>
    <x v="34"/>
    <n v="1.4"/>
    <n v="1.4"/>
    <x v="5328"/>
  </r>
  <r>
    <x v="0"/>
    <s v="Compressor"/>
    <d v="2015-06-27T01:28:49"/>
    <x v="0"/>
    <d v="2015-06-27T01:27:42"/>
    <x v="34"/>
    <n v="2.2999999999999998"/>
    <n v="2.2000000000000002"/>
    <x v="5329"/>
  </r>
  <r>
    <x v="0"/>
    <s v="Compressor"/>
    <d v="2015-06-27T01:28:50"/>
    <x v="0"/>
    <d v="2015-06-27T01:27:42"/>
    <x v="34"/>
    <n v="1.5"/>
    <n v="2.9"/>
    <x v="5330"/>
  </r>
  <r>
    <x v="0"/>
    <s v="Compressor"/>
    <d v="2015-06-27T01:28:51"/>
    <x v="0"/>
    <d v="2015-06-27T01:27:42"/>
    <x v="34"/>
    <n v="2.4"/>
    <n v="2.2000000000000002"/>
    <x v="5331"/>
  </r>
  <r>
    <x v="0"/>
    <s v="Compressor"/>
    <d v="2015-06-27T01:28:52"/>
    <x v="0"/>
    <d v="2015-06-27T01:27:42"/>
    <x v="34"/>
    <n v="2"/>
    <n v="1.5"/>
    <x v="5332"/>
  </r>
  <r>
    <x v="0"/>
    <s v="Compressor"/>
    <d v="2015-06-27T01:28:53"/>
    <x v="0"/>
    <d v="2015-06-27T01:27:42"/>
    <x v="34"/>
    <n v="1.1000000000000001"/>
    <n v="1.5"/>
    <x v="5333"/>
  </r>
  <r>
    <x v="0"/>
    <s v="Compressor"/>
    <d v="2015-06-27T01:28:54"/>
    <x v="0"/>
    <d v="2015-06-27T01:27:42"/>
    <x v="34"/>
    <n v="1.2"/>
    <n v="1.2"/>
    <x v="5334"/>
  </r>
  <r>
    <x v="0"/>
    <s v="Compressor"/>
    <d v="2015-06-27T01:28:55"/>
    <x v="0"/>
    <d v="2015-06-27T01:27:42"/>
    <x v="34"/>
    <n v="2.9"/>
    <n v="2.8"/>
    <x v="5335"/>
  </r>
  <r>
    <x v="0"/>
    <s v="Compressor"/>
    <d v="2015-06-27T01:28:56"/>
    <x v="0"/>
    <d v="2015-06-27T01:27:42"/>
    <x v="34"/>
    <n v="1.9"/>
    <n v="2.5"/>
    <x v="5336"/>
  </r>
  <r>
    <x v="0"/>
    <s v="Compressor"/>
    <d v="2015-06-27T01:28:57"/>
    <x v="0"/>
    <d v="2015-06-27T01:27:42"/>
    <x v="34"/>
    <n v="2.2000000000000002"/>
    <n v="2.1"/>
    <x v="5337"/>
  </r>
  <r>
    <x v="0"/>
    <s v="Compressor"/>
    <d v="2015-06-27T01:28:58"/>
    <x v="0"/>
    <d v="2015-06-27T01:27:42"/>
    <x v="34"/>
    <n v="1.3"/>
    <n v="1.8"/>
    <x v="5338"/>
  </r>
  <r>
    <x v="0"/>
    <s v="Compressor"/>
    <d v="2015-06-27T01:28:59"/>
    <x v="0"/>
    <d v="2015-06-27T01:27:42"/>
    <x v="34"/>
    <n v="1"/>
    <n v="3"/>
    <x v="5339"/>
  </r>
  <r>
    <x v="0"/>
    <s v="Compressor"/>
    <d v="2015-06-27T01:29:00"/>
    <x v="0"/>
    <d v="2015-06-27T01:27:42"/>
    <x v="34"/>
    <n v="1.7"/>
    <n v="1.8"/>
    <x v="5340"/>
  </r>
  <r>
    <x v="0"/>
    <s v="Compressor"/>
    <d v="2015-06-27T01:29:01"/>
    <x v="0"/>
    <d v="2015-06-27T01:27:42"/>
    <x v="34"/>
    <n v="2.8"/>
    <n v="1.9"/>
    <x v="5341"/>
  </r>
  <r>
    <x v="0"/>
    <s v="Compressor"/>
    <d v="2015-06-27T01:29:02"/>
    <x v="0"/>
    <d v="2015-06-27T01:27:42"/>
    <x v="34"/>
    <n v="3"/>
    <n v="2.2999999999999998"/>
    <x v="5342"/>
  </r>
  <r>
    <x v="0"/>
    <s v="Compressor"/>
    <d v="2015-06-27T01:29:03"/>
    <x v="0"/>
    <d v="2015-06-27T01:27:42"/>
    <x v="34"/>
    <n v="2.4"/>
    <n v="2.2999999999999998"/>
    <x v="5343"/>
  </r>
  <r>
    <x v="0"/>
    <s v="Compressor"/>
    <d v="2015-06-27T01:29:04"/>
    <x v="0"/>
    <d v="2015-06-27T01:27:42"/>
    <x v="34"/>
    <n v="2.4"/>
    <n v="1.5"/>
    <x v="5344"/>
  </r>
  <r>
    <x v="0"/>
    <s v="Compressor"/>
    <d v="2015-06-27T01:29:05"/>
    <x v="0"/>
    <d v="2015-06-27T01:27:42"/>
    <x v="34"/>
    <n v="2.2000000000000002"/>
    <n v="2.9"/>
    <x v="5345"/>
  </r>
  <r>
    <x v="0"/>
    <s v="Compressor"/>
    <d v="2015-06-27T01:29:06"/>
    <x v="0"/>
    <d v="2015-06-27T01:27:42"/>
    <x v="34"/>
    <n v="2.2000000000000002"/>
    <n v="2.6"/>
    <x v="5346"/>
  </r>
  <r>
    <x v="0"/>
    <s v="Compressor"/>
    <d v="2015-06-27T01:29:07"/>
    <x v="0"/>
    <d v="2015-06-27T01:27:42"/>
    <x v="34"/>
    <n v="2.9"/>
    <n v="2.5"/>
    <x v="5347"/>
  </r>
  <r>
    <x v="0"/>
    <s v="Compressor"/>
    <d v="2015-06-27T01:29:08"/>
    <x v="0"/>
    <d v="2015-06-27T01:27:42"/>
    <x v="34"/>
    <n v="1.6"/>
    <n v="1.8"/>
    <x v="5348"/>
  </r>
  <r>
    <x v="0"/>
    <s v="Compressor"/>
    <d v="2015-06-27T01:29:09"/>
    <x v="0"/>
    <d v="2015-06-27T01:27:42"/>
    <x v="34"/>
    <n v="1.6"/>
    <n v="1.4"/>
    <x v="5349"/>
  </r>
  <r>
    <x v="0"/>
    <s v="Compressor"/>
    <d v="2015-06-27T01:29:10"/>
    <x v="0"/>
    <d v="2015-06-27T01:27:42"/>
    <x v="34"/>
    <n v="2.7"/>
    <n v="2.8"/>
    <x v="5350"/>
  </r>
  <r>
    <x v="0"/>
    <s v="Compressor"/>
    <d v="2015-06-27T01:29:11"/>
    <x v="0"/>
    <d v="2015-06-27T01:27:42"/>
    <x v="34"/>
    <n v="1.2"/>
    <n v="1.8"/>
    <x v="5351"/>
  </r>
  <r>
    <x v="0"/>
    <s v="Compressor"/>
    <d v="2015-06-27T01:29:12"/>
    <x v="0"/>
    <d v="2015-06-27T01:27:42"/>
    <x v="34"/>
    <n v="3"/>
    <n v="2.2000000000000002"/>
    <x v="5352"/>
  </r>
  <r>
    <x v="0"/>
    <s v="Compressor"/>
    <d v="2015-06-27T01:29:13"/>
    <x v="0"/>
    <d v="2015-06-27T01:27:42"/>
    <x v="34"/>
    <n v="2.2000000000000002"/>
    <n v="1.7"/>
    <x v="5353"/>
  </r>
  <r>
    <x v="0"/>
    <s v="Compressor"/>
    <d v="2015-06-27T01:29:14"/>
    <x v="0"/>
    <d v="2015-06-27T01:27:42"/>
    <x v="34"/>
    <n v="2.8"/>
    <n v="1.8"/>
    <x v="5354"/>
  </r>
  <r>
    <x v="0"/>
    <s v="Compressor"/>
    <d v="2015-06-27T01:29:15"/>
    <x v="0"/>
    <d v="2015-06-27T01:27:42"/>
    <x v="34"/>
    <n v="2.7"/>
    <n v="1.2"/>
    <x v="5355"/>
  </r>
  <r>
    <x v="0"/>
    <s v="Compressor"/>
    <d v="2015-06-27T01:29:16"/>
    <x v="0"/>
    <d v="2015-06-27T01:27:42"/>
    <x v="34"/>
    <n v="2.4"/>
    <n v="1.6"/>
    <x v="5356"/>
  </r>
  <r>
    <x v="0"/>
    <s v="Compressor"/>
    <d v="2015-06-27T01:29:17"/>
    <x v="0"/>
    <d v="2015-06-27T01:27:42"/>
    <x v="34"/>
    <n v="2.2000000000000002"/>
    <n v="2"/>
    <x v="5357"/>
  </r>
  <r>
    <x v="0"/>
    <s v="Compressor"/>
    <d v="2015-06-27T01:29:18"/>
    <x v="0"/>
    <d v="2015-06-27T01:27:42"/>
    <x v="34"/>
    <n v="1"/>
    <n v="1.6"/>
    <x v="5358"/>
  </r>
  <r>
    <x v="0"/>
    <s v="Compressor"/>
    <d v="2015-06-27T01:29:19"/>
    <x v="0"/>
    <d v="2015-06-27T01:27:42"/>
    <x v="34"/>
    <n v="1.9"/>
    <n v="2.7"/>
    <x v="5359"/>
  </r>
  <r>
    <x v="0"/>
    <s v="Compressor"/>
    <d v="2015-06-27T01:29:20"/>
    <x v="0"/>
    <d v="2015-06-27T01:27:42"/>
    <x v="34"/>
    <n v="1.8"/>
    <n v="3"/>
    <x v="5360"/>
  </r>
  <r>
    <x v="0"/>
    <s v="Compressor"/>
    <d v="2015-06-27T01:29:21"/>
    <x v="0"/>
    <d v="2015-06-27T01:27:42"/>
    <x v="34"/>
    <n v="2.6"/>
    <n v="2.4"/>
    <x v="5361"/>
  </r>
  <r>
    <x v="0"/>
    <s v="Compressor"/>
    <d v="2015-06-27T01:29:22"/>
    <x v="0"/>
    <d v="2015-06-27T01:27:42"/>
    <x v="34"/>
    <n v="2.6"/>
    <n v="3"/>
    <x v="5362"/>
  </r>
  <r>
    <x v="0"/>
    <s v="Compressor"/>
    <d v="2015-06-27T01:29:23"/>
    <x v="0"/>
    <d v="2015-06-27T01:27:42"/>
    <x v="34"/>
    <n v="1.5"/>
    <n v="1.7"/>
    <x v="5363"/>
  </r>
  <r>
    <x v="0"/>
    <s v="Compressor"/>
    <d v="2015-06-27T01:29:24"/>
    <x v="0"/>
    <d v="2015-06-27T01:27:42"/>
    <x v="34"/>
    <n v="2.8"/>
    <n v="1.7"/>
    <x v="5364"/>
  </r>
  <r>
    <x v="0"/>
    <s v="Compressor"/>
    <d v="2015-06-27T01:29:25"/>
    <x v="0"/>
    <d v="2015-06-27T01:27:42"/>
    <x v="34"/>
    <n v="2.1"/>
    <n v="2.5"/>
    <x v="5365"/>
  </r>
  <r>
    <x v="0"/>
    <s v="Compressor"/>
    <d v="2015-06-27T01:29:26"/>
    <x v="0"/>
    <d v="2015-06-27T01:27:42"/>
    <x v="34"/>
    <n v="1.8"/>
    <n v="2.2000000000000002"/>
    <x v="5366"/>
  </r>
  <r>
    <x v="0"/>
    <s v="Compressor"/>
    <d v="2015-06-27T01:29:27"/>
    <x v="0"/>
    <d v="2015-06-27T01:27:42"/>
    <x v="34"/>
    <n v="1.4"/>
    <n v="1.9"/>
    <x v="5367"/>
  </r>
  <r>
    <x v="0"/>
    <s v="Compressor"/>
    <d v="2015-06-27T01:29:28"/>
    <x v="0"/>
    <d v="2015-06-27T01:27:42"/>
    <x v="34"/>
    <n v="2.1"/>
    <n v="2.7"/>
    <x v="5368"/>
  </r>
  <r>
    <x v="0"/>
    <s v="Compressor"/>
    <d v="2015-06-27T01:29:29"/>
    <x v="0"/>
    <d v="2015-06-27T01:27:42"/>
    <x v="34"/>
    <n v="2.4"/>
    <n v="2.9"/>
    <x v="5369"/>
  </r>
  <r>
    <x v="0"/>
    <s v="Compressor"/>
    <d v="2015-06-27T01:29:30"/>
    <x v="0"/>
    <d v="2015-06-27T01:27:42"/>
    <x v="34"/>
    <n v="1"/>
    <n v="1"/>
    <x v="5370"/>
  </r>
  <r>
    <x v="0"/>
    <s v="Compressor"/>
    <d v="2015-06-27T01:29:31"/>
    <x v="0"/>
    <d v="2015-06-27T01:27:42"/>
    <x v="34"/>
    <n v="2.1"/>
    <n v="2.2000000000000002"/>
    <x v="5371"/>
  </r>
  <r>
    <x v="0"/>
    <s v="Compressor"/>
    <d v="2015-06-27T01:29:32"/>
    <x v="0"/>
    <d v="2015-06-27T01:27:42"/>
    <x v="34"/>
    <n v="1.1000000000000001"/>
    <n v="2.2000000000000002"/>
    <x v="5372"/>
  </r>
  <r>
    <x v="0"/>
    <s v="Compressor"/>
    <d v="2015-06-27T01:29:33"/>
    <x v="0"/>
    <d v="2015-06-27T01:27:42"/>
    <x v="34"/>
    <n v="2.9"/>
    <n v="1.2"/>
    <x v="5373"/>
  </r>
  <r>
    <x v="0"/>
    <s v="Compressor"/>
    <d v="2015-06-27T01:29:34"/>
    <x v="0"/>
    <d v="2015-06-27T01:27:42"/>
    <x v="34"/>
    <n v="2.8"/>
    <n v="1.8"/>
    <x v="5374"/>
  </r>
  <r>
    <x v="0"/>
    <s v="Compressor"/>
    <d v="2015-06-27T01:29:35"/>
    <x v="0"/>
    <d v="2015-06-27T01:27:42"/>
    <x v="34"/>
    <n v="1.9"/>
    <n v="2.8"/>
    <x v="5375"/>
  </r>
  <r>
    <x v="0"/>
    <s v="Compressor"/>
    <d v="2015-06-27T01:29:36"/>
    <x v="1"/>
    <d v="2015-06-27T01:29:36"/>
    <x v="35"/>
    <n v="6"/>
    <n v="3.1"/>
    <x v="5376"/>
  </r>
  <r>
    <x v="0"/>
    <s v="Compressor"/>
    <d v="2015-06-27T01:29:37"/>
    <x v="1"/>
    <d v="2015-06-27T01:29:36"/>
    <x v="35"/>
    <n v="3.1"/>
    <n v="4.7"/>
    <x v="5377"/>
  </r>
  <r>
    <x v="0"/>
    <s v="Compressor"/>
    <d v="2015-06-27T01:29:38"/>
    <x v="1"/>
    <d v="2015-06-27T01:29:36"/>
    <x v="35"/>
    <n v="5.4"/>
    <n v="3.7"/>
    <x v="5378"/>
  </r>
  <r>
    <x v="0"/>
    <s v="Compressor"/>
    <d v="2015-06-27T01:29:39"/>
    <x v="1"/>
    <d v="2015-06-27T01:29:36"/>
    <x v="35"/>
    <n v="5.2"/>
    <n v="3.8"/>
    <x v="5379"/>
  </r>
  <r>
    <x v="0"/>
    <s v="Compressor"/>
    <d v="2015-06-27T01:29:40"/>
    <x v="1"/>
    <d v="2015-06-27T01:29:36"/>
    <x v="35"/>
    <n v="3.7"/>
    <n v="4"/>
    <x v="5380"/>
  </r>
  <r>
    <x v="0"/>
    <s v="Compressor"/>
    <d v="2015-06-27T01:29:41"/>
    <x v="1"/>
    <d v="2015-06-27T01:29:36"/>
    <x v="35"/>
    <n v="5"/>
    <n v="4.5"/>
    <x v="5381"/>
  </r>
  <r>
    <x v="0"/>
    <s v="Compressor"/>
    <d v="2015-06-27T01:29:42"/>
    <x v="1"/>
    <d v="2015-06-27T01:29:36"/>
    <x v="35"/>
    <n v="5.9"/>
    <n v="5.6"/>
    <x v="5382"/>
  </r>
  <r>
    <x v="0"/>
    <s v="Compressor"/>
    <d v="2015-06-27T01:29:43"/>
    <x v="1"/>
    <d v="2015-06-27T01:29:36"/>
    <x v="35"/>
    <n v="6"/>
    <n v="3.3"/>
    <x v="5383"/>
  </r>
  <r>
    <x v="0"/>
    <s v="Compressor"/>
    <d v="2015-06-27T01:29:44"/>
    <x v="1"/>
    <d v="2015-06-27T01:29:36"/>
    <x v="35"/>
    <n v="5.6"/>
    <n v="4.7"/>
    <x v="5384"/>
  </r>
  <r>
    <x v="0"/>
    <s v="Compressor"/>
    <d v="2015-06-27T01:29:45"/>
    <x v="1"/>
    <d v="2015-06-27T01:29:36"/>
    <x v="35"/>
    <n v="5.4"/>
    <n v="5.5"/>
    <x v="5385"/>
  </r>
  <r>
    <x v="0"/>
    <s v="Compressor"/>
    <d v="2015-06-27T01:29:46"/>
    <x v="1"/>
    <d v="2015-06-27T01:29:36"/>
    <x v="35"/>
    <n v="4.5999999999999996"/>
    <n v="3.5"/>
    <x v="5386"/>
  </r>
  <r>
    <x v="0"/>
    <s v="Compressor"/>
    <d v="2015-06-27T01:29:47"/>
    <x v="1"/>
    <d v="2015-06-27T01:29:36"/>
    <x v="35"/>
    <n v="5.9"/>
    <n v="4"/>
    <x v="5387"/>
  </r>
  <r>
    <x v="0"/>
    <s v="Compressor"/>
    <d v="2015-06-27T01:29:48"/>
    <x v="1"/>
    <d v="2015-06-27T01:29:36"/>
    <x v="35"/>
    <n v="3.1"/>
    <n v="4.2"/>
    <x v="5388"/>
  </r>
  <r>
    <x v="0"/>
    <s v="Compressor"/>
    <d v="2015-06-27T01:29:49"/>
    <x v="1"/>
    <d v="2015-06-27T01:29:36"/>
    <x v="35"/>
    <n v="4.5999999999999996"/>
    <n v="3.5"/>
    <x v="5389"/>
  </r>
  <r>
    <x v="0"/>
    <s v="Compressor"/>
    <d v="2015-06-27T01:29:50"/>
    <x v="1"/>
    <d v="2015-06-27T01:29:36"/>
    <x v="35"/>
    <n v="3.9"/>
    <n v="3"/>
    <x v="5390"/>
  </r>
  <r>
    <x v="0"/>
    <s v="Compressor"/>
    <d v="2015-06-27T01:29:51"/>
    <x v="1"/>
    <d v="2015-06-27T01:29:36"/>
    <x v="35"/>
    <n v="5.2"/>
    <n v="5.6"/>
    <x v="5391"/>
  </r>
  <r>
    <x v="0"/>
    <s v="Compressor"/>
    <d v="2015-06-27T01:29:52"/>
    <x v="1"/>
    <d v="2015-06-27T01:29:36"/>
    <x v="35"/>
    <n v="5.9"/>
    <n v="3.7"/>
    <x v="5392"/>
  </r>
  <r>
    <x v="0"/>
    <s v="Compressor"/>
    <d v="2015-06-27T01:29:53"/>
    <x v="1"/>
    <d v="2015-06-27T01:29:36"/>
    <x v="35"/>
    <n v="5.4"/>
    <n v="3.7"/>
    <x v="5393"/>
  </r>
  <r>
    <x v="0"/>
    <s v="Compressor"/>
    <d v="2015-06-27T01:29:54"/>
    <x v="1"/>
    <d v="2015-06-27T01:29:36"/>
    <x v="35"/>
    <n v="5.6"/>
    <n v="5.9"/>
    <x v="5394"/>
  </r>
  <r>
    <x v="0"/>
    <s v="Compressor"/>
    <d v="2015-06-27T01:29:55"/>
    <x v="1"/>
    <d v="2015-06-27T01:29:36"/>
    <x v="35"/>
    <n v="3.3"/>
    <n v="5.0999999999999996"/>
    <x v="5395"/>
  </r>
  <r>
    <x v="0"/>
    <s v="Compressor"/>
    <d v="2015-06-27T01:29:56"/>
    <x v="1"/>
    <d v="2015-06-27T01:29:36"/>
    <x v="35"/>
    <n v="4.4000000000000004"/>
    <n v="5.6"/>
    <x v="5396"/>
  </r>
  <r>
    <x v="0"/>
    <s v="Compressor"/>
    <d v="2015-06-27T01:29:57"/>
    <x v="1"/>
    <d v="2015-06-27T01:29:36"/>
    <x v="35"/>
    <n v="4.2"/>
    <n v="5.2"/>
    <x v="5397"/>
  </r>
  <r>
    <x v="0"/>
    <s v="Compressor"/>
    <d v="2015-06-27T01:29:58"/>
    <x v="1"/>
    <d v="2015-06-27T01:29:36"/>
    <x v="35"/>
    <n v="3.6"/>
    <n v="3.5"/>
    <x v="5398"/>
  </r>
  <r>
    <x v="0"/>
    <s v="Compressor"/>
    <d v="2015-06-27T01:29:59"/>
    <x v="1"/>
    <d v="2015-06-27T01:29:36"/>
    <x v="35"/>
    <n v="5.6"/>
    <n v="3.4"/>
    <x v="5399"/>
  </r>
  <r>
    <x v="0"/>
    <s v="Compressor"/>
    <d v="2015-06-27T01:30:00"/>
    <x v="1"/>
    <d v="2015-06-27T01:29:36"/>
    <x v="35"/>
    <n v="5.7"/>
    <n v="3.2"/>
    <x v="5400"/>
  </r>
  <r>
    <x v="0"/>
    <s v="Compressor"/>
    <d v="2015-06-27T01:30:01"/>
    <x v="1"/>
    <d v="2015-06-27T01:29:36"/>
    <x v="35"/>
    <n v="4.5999999999999996"/>
    <n v="5.6"/>
    <x v="5401"/>
  </r>
  <r>
    <x v="0"/>
    <s v="Compressor"/>
    <d v="2015-06-27T01:30:02"/>
    <x v="1"/>
    <d v="2015-06-27T01:29:36"/>
    <x v="35"/>
    <n v="5.8"/>
    <n v="3.2"/>
    <x v="5402"/>
  </r>
  <r>
    <x v="0"/>
    <s v="Compressor"/>
    <d v="2015-06-27T01:30:03"/>
    <x v="1"/>
    <d v="2015-06-27T01:29:36"/>
    <x v="35"/>
    <n v="5.3"/>
    <n v="5.7"/>
    <x v="5403"/>
  </r>
  <r>
    <x v="0"/>
    <s v="Compressor"/>
    <d v="2015-06-27T01:30:04"/>
    <x v="1"/>
    <d v="2015-06-27T01:29:36"/>
    <x v="35"/>
    <n v="5.3"/>
    <n v="3.2"/>
    <x v="5404"/>
  </r>
  <r>
    <x v="0"/>
    <s v="Compressor"/>
    <d v="2015-06-27T01:30:05"/>
    <x v="1"/>
    <d v="2015-06-27T01:29:36"/>
    <x v="35"/>
    <n v="5.5"/>
    <n v="3"/>
    <x v="5405"/>
  </r>
  <r>
    <x v="0"/>
    <s v="Compressor"/>
    <d v="2015-06-27T01:30:06"/>
    <x v="1"/>
    <d v="2015-06-27T01:29:36"/>
    <x v="35"/>
    <n v="5"/>
    <n v="3.8"/>
    <x v="5406"/>
  </r>
  <r>
    <x v="0"/>
    <s v="Compressor"/>
    <d v="2015-06-27T01:30:07"/>
    <x v="1"/>
    <d v="2015-06-27T01:29:36"/>
    <x v="35"/>
    <n v="5.9"/>
    <n v="3.3"/>
    <x v="5407"/>
  </r>
  <r>
    <x v="0"/>
    <s v="Compressor"/>
    <d v="2015-06-27T01:30:08"/>
    <x v="1"/>
    <d v="2015-06-27T01:29:36"/>
    <x v="35"/>
    <n v="5.7"/>
    <n v="3.1"/>
    <x v="5408"/>
  </r>
  <r>
    <x v="0"/>
    <s v="Compressor"/>
    <d v="2015-06-27T01:30:09"/>
    <x v="1"/>
    <d v="2015-06-27T01:29:36"/>
    <x v="35"/>
    <n v="3.3"/>
    <n v="5.5"/>
    <x v="5409"/>
  </r>
  <r>
    <x v="0"/>
    <s v="Compressor"/>
    <d v="2015-06-27T01:30:10"/>
    <x v="1"/>
    <d v="2015-06-27T01:29:36"/>
    <x v="35"/>
    <n v="3.8"/>
    <n v="3.5"/>
    <x v="5410"/>
  </r>
  <r>
    <x v="0"/>
    <s v="Compressor"/>
    <d v="2015-06-27T01:30:11"/>
    <x v="1"/>
    <d v="2015-06-27T01:29:36"/>
    <x v="35"/>
    <n v="5.7"/>
    <n v="3.6"/>
    <x v="5411"/>
  </r>
  <r>
    <x v="0"/>
    <s v="Compressor"/>
    <d v="2015-06-27T01:30:12"/>
    <x v="1"/>
    <d v="2015-06-27T01:29:36"/>
    <x v="35"/>
    <n v="4.5999999999999996"/>
    <n v="5"/>
    <x v="5412"/>
  </r>
  <r>
    <x v="0"/>
    <s v="Compressor"/>
    <d v="2015-06-27T01:30:13"/>
    <x v="1"/>
    <d v="2015-06-27T01:29:36"/>
    <x v="35"/>
    <n v="3.3"/>
    <n v="3.2"/>
    <x v="5413"/>
  </r>
  <r>
    <x v="0"/>
    <s v="Compressor"/>
    <d v="2015-06-27T01:30:14"/>
    <x v="1"/>
    <d v="2015-06-27T01:29:36"/>
    <x v="35"/>
    <n v="3.5"/>
    <n v="5.0999999999999996"/>
    <x v="5414"/>
  </r>
  <r>
    <x v="0"/>
    <s v="Compressor"/>
    <d v="2015-06-27T01:30:15"/>
    <x v="1"/>
    <d v="2015-06-27T01:29:36"/>
    <x v="35"/>
    <n v="6"/>
    <n v="4.0999999999999996"/>
    <x v="5415"/>
  </r>
  <r>
    <x v="0"/>
    <s v="Compressor"/>
    <d v="2015-06-27T01:30:16"/>
    <x v="1"/>
    <d v="2015-06-27T01:29:36"/>
    <x v="35"/>
    <n v="5.2"/>
    <n v="5.5"/>
    <x v="5416"/>
  </r>
  <r>
    <x v="0"/>
    <s v="Compressor"/>
    <d v="2015-06-27T01:30:17"/>
    <x v="1"/>
    <d v="2015-06-27T01:29:36"/>
    <x v="35"/>
    <n v="3.9"/>
    <n v="3"/>
    <x v="5417"/>
  </r>
  <r>
    <x v="0"/>
    <s v="Compressor"/>
    <d v="2015-06-27T01:30:18"/>
    <x v="1"/>
    <d v="2015-06-27T01:29:36"/>
    <x v="35"/>
    <n v="3.2"/>
    <n v="3.3"/>
    <x v="5418"/>
  </r>
  <r>
    <x v="0"/>
    <s v="Compressor"/>
    <d v="2015-06-27T01:30:19"/>
    <x v="1"/>
    <d v="2015-06-27T01:29:36"/>
    <x v="35"/>
    <n v="5.6"/>
    <n v="6"/>
    <x v="5419"/>
  </r>
  <r>
    <x v="0"/>
    <s v="Compressor"/>
    <d v="2015-06-27T01:30:20"/>
    <x v="1"/>
    <d v="2015-06-27T01:29:36"/>
    <x v="35"/>
    <n v="4.5"/>
    <n v="4.2"/>
    <x v="5420"/>
  </r>
  <r>
    <x v="0"/>
    <s v="Compressor"/>
    <d v="2015-06-27T01:30:21"/>
    <x v="1"/>
    <d v="2015-06-27T01:29:36"/>
    <x v="35"/>
    <n v="3.6"/>
    <n v="4.5999999999999996"/>
    <x v="5421"/>
  </r>
  <r>
    <x v="0"/>
    <s v="Compressor"/>
    <d v="2015-06-27T01:30:22"/>
    <x v="1"/>
    <d v="2015-06-27T01:29:36"/>
    <x v="35"/>
    <n v="3.6"/>
    <n v="4.3"/>
    <x v="5422"/>
  </r>
  <r>
    <x v="0"/>
    <s v="Compressor"/>
    <d v="2015-06-27T01:30:23"/>
    <x v="1"/>
    <d v="2015-06-27T01:29:36"/>
    <x v="35"/>
    <n v="4"/>
    <n v="5.9"/>
    <x v="5423"/>
  </r>
  <r>
    <x v="0"/>
    <s v="Compressor"/>
    <d v="2015-06-27T01:30:24"/>
    <x v="1"/>
    <d v="2015-06-27T01:29:36"/>
    <x v="35"/>
    <n v="3.1"/>
    <n v="3.5"/>
    <x v="5424"/>
  </r>
  <r>
    <x v="0"/>
    <s v="Compressor"/>
    <d v="2015-06-27T01:30:25"/>
    <x v="1"/>
    <d v="2015-06-27T01:29:36"/>
    <x v="35"/>
    <n v="5.5"/>
    <n v="5.9"/>
    <x v="5425"/>
  </r>
  <r>
    <x v="0"/>
    <s v="Compressor"/>
    <d v="2015-06-27T01:30:26"/>
    <x v="1"/>
    <d v="2015-06-27T01:29:36"/>
    <x v="35"/>
    <n v="3.7"/>
    <n v="3.3"/>
    <x v="5426"/>
  </r>
  <r>
    <x v="0"/>
    <s v="Compressor"/>
    <d v="2015-06-27T01:30:27"/>
    <x v="1"/>
    <d v="2015-06-27T01:29:36"/>
    <x v="35"/>
    <n v="4.2"/>
    <n v="3.6"/>
    <x v="5427"/>
  </r>
  <r>
    <x v="0"/>
    <s v="Compressor"/>
    <d v="2015-06-27T01:30:28"/>
    <x v="1"/>
    <d v="2015-06-27T01:29:36"/>
    <x v="35"/>
    <n v="4.2"/>
    <n v="4.5"/>
    <x v="5428"/>
  </r>
  <r>
    <x v="0"/>
    <s v="Compressor"/>
    <d v="2015-06-27T01:30:29"/>
    <x v="1"/>
    <d v="2015-06-27T01:29:36"/>
    <x v="35"/>
    <n v="4.9000000000000004"/>
    <n v="3.2"/>
    <x v="5429"/>
  </r>
  <r>
    <x v="0"/>
    <s v="Compressor"/>
    <d v="2015-06-27T01:30:30"/>
    <x v="1"/>
    <d v="2015-06-27T01:29:36"/>
    <x v="35"/>
    <n v="5"/>
    <n v="4.5999999999999996"/>
    <x v="5430"/>
  </r>
  <r>
    <x v="0"/>
    <s v="Compressor"/>
    <d v="2015-06-27T01:30:31"/>
    <x v="1"/>
    <d v="2015-06-27T01:29:36"/>
    <x v="35"/>
    <n v="5.4"/>
    <n v="4.3"/>
    <x v="5431"/>
  </r>
  <r>
    <x v="0"/>
    <s v="Compressor"/>
    <d v="2015-06-27T01:30:32"/>
    <x v="1"/>
    <d v="2015-06-27T01:29:36"/>
    <x v="35"/>
    <n v="3.3"/>
    <n v="5.5"/>
    <x v="5432"/>
  </r>
  <r>
    <x v="0"/>
    <s v="Compressor"/>
    <d v="2015-06-27T01:30:33"/>
    <x v="1"/>
    <d v="2015-06-27T01:29:36"/>
    <x v="35"/>
    <n v="5.5"/>
    <n v="3.2"/>
    <x v="5433"/>
  </r>
  <r>
    <x v="0"/>
    <s v="Compressor"/>
    <d v="2015-06-27T01:30:34"/>
    <x v="1"/>
    <d v="2015-06-27T01:29:36"/>
    <x v="35"/>
    <n v="6"/>
    <n v="5.8"/>
    <x v="5434"/>
  </r>
  <r>
    <x v="0"/>
    <s v="Compressor"/>
    <d v="2015-06-27T01:30:35"/>
    <x v="1"/>
    <d v="2015-06-27T01:29:36"/>
    <x v="35"/>
    <n v="3.8"/>
    <n v="5.9"/>
    <x v="5435"/>
  </r>
  <r>
    <x v="0"/>
    <s v="Compressor"/>
    <d v="2015-06-27T01:30:36"/>
    <x v="1"/>
    <d v="2015-06-27T01:29:36"/>
    <x v="35"/>
    <n v="4.0999999999999996"/>
    <n v="4.5"/>
    <x v="5436"/>
  </r>
  <r>
    <x v="0"/>
    <s v="Compressor"/>
    <d v="2015-06-27T01:30:37"/>
    <x v="1"/>
    <d v="2015-06-27T01:29:36"/>
    <x v="35"/>
    <n v="3.5"/>
    <n v="3.7"/>
    <x v="5437"/>
  </r>
  <r>
    <x v="0"/>
    <s v="Compressor"/>
    <d v="2015-06-27T01:30:38"/>
    <x v="1"/>
    <d v="2015-06-27T01:29:36"/>
    <x v="35"/>
    <n v="5.5"/>
    <n v="5.7"/>
    <x v="5438"/>
  </r>
  <r>
    <x v="0"/>
    <s v="Compressor"/>
    <d v="2015-06-27T01:30:39"/>
    <x v="1"/>
    <d v="2015-06-27T01:29:36"/>
    <x v="35"/>
    <n v="5"/>
    <n v="5.4"/>
    <x v="5439"/>
  </r>
  <r>
    <x v="0"/>
    <s v="Compressor"/>
    <d v="2015-06-27T01:30:40"/>
    <x v="1"/>
    <d v="2015-06-27T01:29:36"/>
    <x v="35"/>
    <n v="4.5"/>
    <n v="5.2"/>
    <x v="5440"/>
  </r>
  <r>
    <x v="0"/>
    <s v="Compressor"/>
    <d v="2015-06-27T01:30:41"/>
    <x v="1"/>
    <d v="2015-06-27T01:29:36"/>
    <x v="35"/>
    <n v="5.7"/>
    <n v="3.7"/>
    <x v="5441"/>
  </r>
  <r>
    <x v="0"/>
    <s v="Compressor"/>
    <d v="2015-06-27T01:30:42"/>
    <x v="1"/>
    <d v="2015-06-27T01:29:36"/>
    <x v="35"/>
    <n v="6"/>
    <n v="3.7"/>
    <x v="5442"/>
  </r>
  <r>
    <x v="0"/>
    <s v="Compressor"/>
    <d v="2015-06-27T01:30:43"/>
    <x v="1"/>
    <d v="2015-06-27T01:29:36"/>
    <x v="35"/>
    <n v="5"/>
    <n v="5.6"/>
    <x v="5443"/>
  </r>
  <r>
    <x v="0"/>
    <s v="Compressor"/>
    <d v="2015-06-27T01:30:44"/>
    <x v="1"/>
    <d v="2015-06-27T01:29:36"/>
    <x v="35"/>
    <n v="3.3"/>
    <n v="4"/>
    <x v="5444"/>
  </r>
  <r>
    <x v="0"/>
    <s v="Compressor"/>
    <d v="2015-06-27T01:30:45"/>
    <x v="1"/>
    <d v="2015-06-27T01:29:36"/>
    <x v="35"/>
    <n v="5.5"/>
    <n v="4"/>
    <x v="5445"/>
  </r>
  <r>
    <x v="0"/>
    <s v="Compressor"/>
    <d v="2015-06-27T01:30:46"/>
    <x v="1"/>
    <d v="2015-06-27T01:29:36"/>
    <x v="35"/>
    <n v="3.7"/>
    <n v="4.7"/>
    <x v="5446"/>
  </r>
  <r>
    <x v="0"/>
    <s v="Compressor"/>
    <d v="2015-06-27T01:30:47"/>
    <x v="1"/>
    <d v="2015-06-27T01:29:36"/>
    <x v="35"/>
    <n v="3.6"/>
    <n v="5.3"/>
    <x v="5447"/>
  </r>
  <r>
    <x v="0"/>
    <s v="Compressor"/>
    <d v="2015-06-27T01:30:48"/>
    <x v="1"/>
    <d v="2015-06-27T01:29:36"/>
    <x v="35"/>
    <n v="4.8"/>
    <n v="4.9000000000000004"/>
    <x v="5448"/>
  </r>
  <r>
    <x v="0"/>
    <s v="Compressor"/>
    <d v="2015-06-27T01:30:49"/>
    <x v="1"/>
    <d v="2015-06-27T01:29:36"/>
    <x v="35"/>
    <n v="5"/>
    <n v="3"/>
    <x v="5449"/>
  </r>
  <r>
    <x v="0"/>
    <s v="Compressor"/>
    <d v="2015-06-27T01:30:50"/>
    <x v="1"/>
    <d v="2015-06-27T01:29:36"/>
    <x v="35"/>
    <n v="4.4000000000000004"/>
    <n v="3.6"/>
    <x v="5450"/>
  </r>
  <r>
    <x v="0"/>
    <s v="Compressor"/>
    <d v="2015-06-27T01:30:51"/>
    <x v="1"/>
    <d v="2015-06-27T01:29:36"/>
    <x v="35"/>
    <n v="5.5"/>
    <n v="3.3"/>
    <x v="5451"/>
  </r>
  <r>
    <x v="0"/>
    <s v="Compressor"/>
    <d v="2015-06-27T01:30:52"/>
    <x v="1"/>
    <d v="2015-06-27T01:29:36"/>
    <x v="35"/>
    <n v="3.4"/>
    <n v="3.6"/>
    <x v="5452"/>
  </r>
  <r>
    <x v="0"/>
    <s v="Compressor"/>
    <d v="2015-06-27T01:30:53"/>
    <x v="1"/>
    <d v="2015-06-27T01:29:36"/>
    <x v="35"/>
    <n v="4.7"/>
    <n v="5.4"/>
    <x v="5453"/>
  </r>
  <r>
    <x v="0"/>
    <s v="Compressor"/>
    <d v="2015-06-27T01:30:54"/>
    <x v="1"/>
    <d v="2015-06-27T01:29:36"/>
    <x v="35"/>
    <n v="3.2"/>
    <n v="5.6"/>
    <x v="5454"/>
  </r>
  <r>
    <x v="0"/>
    <s v="Compressor"/>
    <d v="2015-06-27T01:30:55"/>
    <x v="1"/>
    <d v="2015-06-27T01:29:36"/>
    <x v="35"/>
    <n v="5.3"/>
    <n v="5"/>
    <x v="5455"/>
  </r>
  <r>
    <x v="0"/>
    <s v="Compressor"/>
    <d v="2015-06-27T01:30:56"/>
    <x v="1"/>
    <d v="2015-06-27T01:29:36"/>
    <x v="35"/>
    <n v="3.1"/>
    <n v="5.6"/>
    <x v="5456"/>
  </r>
  <r>
    <x v="0"/>
    <s v="Compressor"/>
    <d v="2015-06-27T01:30:57"/>
    <x v="1"/>
    <d v="2015-06-27T01:29:36"/>
    <x v="35"/>
    <n v="3.1"/>
    <n v="5"/>
    <x v="5457"/>
  </r>
  <r>
    <x v="0"/>
    <s v="Compressor"/>
    <d v="2015-06-27T01:30:58"/>
    <x v="1"/>
    <d v="2015-06-27T01:29:36"/>
    <x v="35"/>
    <n v="4.5"/>
    <n v="3"/>
    <x v="5458"/>
  </r>
  <r>
    <x v="0"/>
    <s v="Compressor"/>
    <d v="2015-06-27T01:30:59"/>
    <x v="1"/>
    <d v="2015-06-27T01:29:36"/>
    <x v="35"/>
    <n v="4.0999999999999996"/>
    <n v="5.3"/>
    <x v="5459"/>
  </r>
  <r>
    <x v="0"/>
    <s v="Compressor"/>
    <d v="2015-06-27T01:31:00"/>
    <x v="1"/>
    <d v="2015-06-27T01:29:36"/>
    <x v="35"/>
    <n v="3.1"/>
    <n v="5.7"/>
    <x v="5460"/>
  </r>
  <r>
    <x v="0"/>
    <s v="Compressor"/>
    <d v="2015-06-27T01:31:01"/>
    <x v="1"/>
    <d v="2015-06-27T01:29:36"/>
    <x v="35"/>
    <n v="3.2"/>
    <n v="3.2"/>
    <x v="5461"/>
  </r>
  <r>
    <x v="0"/>
    <s v="Compressor"/>
    <d v="2015-06-27T01:31:02"/>
    <x v="1"/>
    <d v="2015-06-27T01:29:36"/>
    <x v="35"/>
    <n v="6"/>
    <n v="3.7"/>
    <x v="5462"/>
  </r>
  <r>
    <x v="0"/>
    <s v="Compressor"/>
    <d v="2015-06-27T01:31:03"/>
    <x v="1"/>
    <d v="2015-06-27T01:29:36"/>
    <x v="35"/>
    <n v="4.7"/>
    <n v="5.2"/>
    <x v="5463"/>
  </r>
  <r>
    <x v="0"/>
    <s v="Compressor"/>
    <d v="2015-06-27T01:31:04"/>
    <x v="1"/>
    <d v="2015-06-27T01:29:36"/>
    <x v="35"/>
    <n v="5.2"/>
    <n v="4.5999999999999996"/>
    <x v="5464"/>
  </r>
  <r>
    <x v="0"/>
    <s v="Compressor"/>
    <d v="2015-06-27T01:31:05"/>
    <x v="1"/>
    <d v="2015-06-27T01:29:36"/>
    <x v="35"/>
    <n v="4.2"/>
    <n v="4.3"/>
    <x v="5465"/>
  </r>
  <r>
    <x v="0"/>
    <s v="Compressor"/>
    <d v="2015-06-27T01:31:06"/>
    <x v="1"/>
    <d v="2015-06-27T01:29:36"/>
    <x v="35"/>
    <n v="4.7"/>
    <n v="5"/>
    <x v="5466"/>
  </r>
  <r>
    <x v="0"/>
    <s v="Compressor"/>
    <d v="2015-06-27T01:31:07"/>
    <x v="1"/>
    <d v="2015-06-27T01:29:36"/>
    <x v="35"/>
    <n v="5.7"/>
    <n v="4.7"/>
    <x v="5467"/>
  </r>
  <r>
    <x v="0"/>
    <s v="Compressor"/>
    <d v="2015-06-27T01:31:08"/>
    <x v="1"/>
    <d v="2015-06-27T01:29:36"/>
    <x v="35"/>
    <n v="5.9"/>
    <n v="3.5"/>
    <x v="5468"/>
  </r>
  <r>
    <x v="0"/>
    <s v="Compressor"/>
    <d v="2015-06-27T01:31:09"/>
    <x v="1"/>
    <d v="2015-06-27T01:29:36"/>
    <x v="35"/>
    <n v="6"/>
    <n v="4.2"/>
    <x v="5469"/>
  </r>
  <r>
    <x v="0"/>
    <s v="Compressor"/>
    <d v="2015-06-27T01:31:10"/>
    <x v="1"/>
    <d v="2015-06-27T01:29:36"/>
    <x v="35"/>
    <n v="4.5"/>
    <n v="3.2"/>
    <x v="5470"/>
  </r>
  <r>
    <x v="0"/>
    <s v="Compressor"/>
    <d v="2015-06-27T01:31:11"/>
    <x v="1"/>
    <d v="2015-06-27T01:29:36"/>
    <x v="35"/>
    <n v="4.3"/>
    <n v="5.8"/>
    <x v="5471"/>
  </r>
  <r>
    <x v="0"/>
    <s v="Compressor"/>
    <d v="2015-06-27T01:31:12"/>
    <x v="1"/>
    <d v="2015-06-27T01:29:36"/>
    <x v="35"/>
    <n v="5.5"/>
    <n v="4.8"/>
    <x v="5472"/>
  </r>
  <r>
    <x v="0"/>
    <s v="Compressor"/>
    <d v="2015-06-27T01:31:13"/>
    <x v="1"/>
    <d v="2015-06-27T01:29:36"/>
    <x v="35"/>
    <n v="3.6"/>
    <n v="5.5"/>
    <x v="5473"/>
  </r>
  <r>
    <x v="0"/>
    <s v="Compressor"/>
    <d v="2015-06-27T01:31:14"/>
    <x v="1"/>
    <d v="2015-06-27T01:29:36"/>
    <x v="35"/>
    <n v="5.7"/>
    <n v="3"/>
    <x v="5474"/>
  </r>
  <r>
    <x v="0"/>
    <s v="Compressor"/>
    <d v="2015-06-27T01:31:15"/>
    <x v="1"/>
    <d v="2015-06-27T01:29:36"/>
    <x v="35"/>
    <n v="3.3"/>
    <n v="4.5"/>
    <x v="5475"/>
  </r>
  <r>
    <x v="0"/>
    <s v="Compressor"/>
    <d v="2015-06-27T01:31:16"/>
    <x v="1"/>
    <d v="2015-06-27T01:29:36"/>
    <x v="35"/>
    <n v="5.4"/>
    <n v="3.7"/>
    <x v="5476"/>
  </r>
  <r>
    <x v="0"/>
    <s v="Compressor"/>
    <d v="2015-06-27T01:31:17"/>
    <x v="1"/>
    <d v="2015-06-27T01:29:36"/>
    <x v="35"/>
    <n v="3.7"/>
    <n v="5.3"/>
    <x v="5477"/>
  </r>
  <r>
    <x v="0"/>
    <s v="Compressor"/>
    <d v="2015-06-27T01:31:18"/>
    <x v="1"/>
    <d v="2015-06-27T01:29:36"/>
    <x v="35"/>
    <n v="3.4"/>
    <n v="4.3"/>
    <x v="5478"/>
  </r>
  <r>
    <x v="0"/>
    <s v="Compressor"/>
    <d v="2015-06-27T01:31:19"/>
    <x v="1"/>
    <d v="2015-06-27T01:29:36"/>
    <x v="35"/>
    <n v="4.7"/>
    <n v="5.5"/>
    <x v="5479"/>
  </r>
  <r>
    <x v="0"/>
    <s v="Compressor"/>
    <d v="2015-06-27T01:31:20"/>
    <x v="1"/>
    <d v="2015-06-27T01:29:36"/>
    <x v="35"/>
    <n v="3.2"/>
    <n v="5.9"/>
    <x v="5480"/>
  </r>
  <r>
    <x v="0"/>
    <s v="Compressor"/>
    <d v="2015-06-27T01:31:21"/>
    <x v="1"/>
    <d v="2015-06-27T01:29:36"/>
    <x v="35"/>
    <n v="4.9000000000000004"/>
    <n v="5.7"/>
    <x v="5481"/>
  </r>
  <r>
    <x v="0"/>
    <s v="Compressor"/>
    <d v="2015-06-27T01:31:22"/>
    <x v="1"/>
    <d v="2015-06-27T01:29:36"/>
    <x v="35"/>
    <n v="4.3"/>
    <n v="4.5"/>
    <x v="5482"/>
  </r>
  <r>
    <x v="0"/>
    <s v="Compressor"/>
    <d v="2015-06-27T01:31:23"/>
    <x v="1"/>
    <d v="2015-06-27T01:29:36"/>
    <x v="35"/>
    <n v="5"/>
    <n v="4.9000000000000004"/>
    <x v="5483"/>
  </r>
  <r>
    <x v="0"/>
    <s v="Compressor"/>
    <d v="2015-06-27T01:31:24"/>
    <x v="1"/>
    <d v="2015-06-27T01:29:36"/>
    <x v="35"/>
    <n v="5"/>
    <n v="5.0999999999999996"/>
    <x v="5484"/>
  </r>
  <r>
    <x v="0"/>
    <s v="Compressor"/>
    <d v="2015-06-27T01:31:25"/>
    <x v="1"/>
    <d v="2015-06-27T01:29:36"/>
    <x v="35"/>
    <n v="5.0999999999999996"/>
    <n v="5.3"/>
    <x v="5485"/>
  </r>
  <r>
    <x v="0"/>
    <s v="Compressor"/>
    <d v="2015-06-27T01:31:26"/>
    <x v="1"/>
    <d v="2015-06-27T01:29:36"/>
    <x v="35"/>
    <n v="4.8"/>
    <n v="4.7"/>
    <x v="5486"/>
  </r>
  <r>
    <x v="0"/>
    <s v="Compressor"/>
    <d v="2015-06-27T01:31:27"/>
    <x v="1"/>
    <d v="2015-06-27T01:29:36"/>
    <x v="35"/>
    <n v="5"/>
    <n v="5.5"/>
    <x v="5487"/>
  </r>
  <r>
    <x v="0"/>
    <s v="Compressor"/>
    <d v="2015-06-27T01:31:28"/>
    <x v="1"/>
    <d v="2015-06-27T01:29:36"/>
    <x v="35"/>
    <n v="5.4"/>
    <n v="3.4"/>
    <x v="5488"/>
  </r>
  <r>
    <x v="0"/>
    <s v="Compressor"/>
    <d v="2015-06-27T01:31:29"/>
    <x v="1"/>
    <d v="2015-06-27T01:29:36"/>
    <x v="35"/>
    <n v="3"/>
    <n v="5.0999999999999996"/>
    <x v="5489"/>
  </r>
  <r>
    <x v="0"/>
    <s v="Compressor"/>
    <d v="2015-06-27T01:31:30"/>
    <x v="1"/>
    <d v="2015-06-27T01:29:36"/>
    <x v="35"/>
    <n v="3.3"/>
    <n v="5.8"/>
    <x v="5490"/>
  </r>
  <r>
    <x v="0"/>
    <s v="Compressor"/>
    <d v="2015-06-27T01:31:31"/>
    <x v="1"/>
    <d v="2015-06-27T01:29:36"/>
    <x v="35"/>
    <n v="5.9"/>
    <n v="3.4"/>
    <x v="5491"/>
  </r>
  <r>
    <x v="0"/>
    <s v="Compressor"/>
    <d v="2015-06-27T01:31:32"/>
    <x v="1"/>
    <d v="2015-06-27T01:29:36"/>
    <x v="35"/>
    <n v="4.7"/>
    <n v="4.0999999999999996"/>
    <x v="5492"/>
  </r>
  <r>
    <x v="0"/>
    <s v="Compressor"/>
    <d v="2015-06-27T01:31:33"/>
    <x v="1"/>
    <d v="2015-06-27T01:29:36"/>
    <x v="35"/>
    <n v="3.9"/>
    <n v="4.8"/>
    <x v="5493"/>
  </r>
  <r>
    <x v="0"/>
    <s v="Compressor"/>
    <d v="2015-06-27T01:31:34"/>
    <x v="1"/>
    <d v="2015-06-27T01:29:36"/>
    <x v="35"/>
    <n v="5.6"/>
    <n v="4.2"/>
    <x v="5494"/>
  </r>
  <r>
    <x v="0"/>
    <s v="Compressor"/>
    <d v="2015-06-27T01:31:35"/>
    <x v="1"/>
    <d v="2015-06-27T01:29:36"/>
    <x v="35"/>
    <n v="3.5"/>
    <n v="3.7"/>
    <x v="5495"/>
  </r>
  <r>
    <x v="0"/>
    <s v="Compressor"/>
    <d v="2015-06-27T01:31:36"/>
    <x v="1"/>
    <d v="2015-06-27T01:29:36"/>
    <x v="35"/>
    <n v="3"/>
    <n v="4.8"/>
    <x v="5496"/>
  </r>
  <r>
    <x v="0"/>
    <s v="Compressor"/>
    <d v="2015-06-27T01:31:37"/>
    <x v="1"/>
    <d v="2015-06-27T01:29:36"/>
    <x v="35"/>
    <n v="5.0999999999999996"/>
    <n v="4"/>
    <x v="5497"/>
  </r>
  <r>
    <x v="0"/>
    <s v="Compressor"/>
    <d v="2015-06-27T01:31:38"/>
    <x v="1"/>
    <d v="2015-06-27T01:29:36"/>
    <x v="35"/>
    <n v="3"/>
    <n v="5"/>
    <x v="5498"/>
  </r>
  <r>
    <x v="0"/>
    <s v="Compressor"/>
    <d v="2015-06-27T01:31:39"/>
    <x v="1"/>
    <d v="2015-06-27T01:29:36"/>
    <x v="35"/>
    <n v="4"/>
    <n v="3.1"/>
    <x v="5499"/>
  </r>
  <r>
    <x v="0"/>
    <s v="Compressor"/>
    <d v="2015-06-27T01:31:40"/>
    <x v="1"/>
    <d v="2015-06-27T01:29:36"/>
    <x v="35"/>
    <n v="3.8"/>
    <n v="3.7"/>
    <x v="5500"/>
  </r>
  <r>
    <x v="0"/>
    <s v="Compressor"/>
    <d v="2015-06-27T01:31:41"/>
    <x v="1"/>
    <d v="2015-06-27T01:29:36"/>
    <x v="35"/>
    <n v="3.3"/>
    <n v="4"/>
    <x v="5501"/>
  </r>
  <r>
    <x v="0"/>
    <s v="Compressor"/>
    <d v="2015-06-27T01:31:42"/>
    <x v="1"/>
    <d v="2015-06-27T01:29:36"/>
    <x v="35"/>
    <n v="4"/>
    <n v="4.4000000000000004"/>
    <x v="5502"/>
  </r>
  <r>
    <x v="0"/>
    <s v="Compressor"/>
    <d v="2015-06-27T01:31:43"/>
    <x v="1"/>
    <d v="2015-06-27T01:29:36"/>
    <x v="35"/>
    <n v="3.9"/>
    <n v="3.8"/>
    <x v="5503"/>
  </r>
  <r>
    <x v="0"/>
    <s v="Compressor"/>
    <d v="2015-06-27T01:31:44"/>
    <x v="1"/>
    <d v="2015-06-27T01:29:36"/>
    <x v="35"/>
    <n v="5"/>
    <n v="4.5"/>
    <x v="5504"/>
  </r>
  <r>
    <x v="0"/>
    <s v="Compressor"/>
    <d v="2015-06-27T01:31:45"/>
    <x v="1"/>
    <d v="2015-06-27T01:29:36"/>
    <x v="35"/>
    <n v="5.9"/>
    <n v="4.4000000000000004"/>
    <x v="5505"/>
  </r>
  <r>
    <x v="0"/>
    <s v="Compressor"/>
    <d v="2015-06-27T01:31:46"/>
    <x v="1"/>
    <d v="2015-06-27T01:29:36"/>
    <x v="35"/>
    <n v="6"/>
    <n v="4.4000000000000004"/>
    <x v="5506"/>
  </r>
  <r>
    <x v="0"/>
    <s v="Compressor"/>
    <d v="2015-06-27T01:31:47"/>
    <x v="1"/>
    <d v="2015-06-27T01:29:36"/>
    <x v="35"/>
    <n v="3.7"/>
    <n v="4.9000000000000004"/>
    <x v="5507"/>
  </r>
  <r>
    <x v="0"/>
    <s v="Compressor"/>
    <d v="2015-06-27T01:31:48"/>
    <x v="1"/>
    <d v="2015-06-27T01:29:36"/>
    <x v="35"/>
    <n v="5.5"/>
    <n v="5"/>
    <x v="5508"/>
  </r>
  <r>
    <x v="0"/>
    <s v="Compressor"/>
    <d v="2015-06-27T01:31:49"/>
    <x v="1"/>
    <d v="2015-06-27T01:29:36"/>
    <x v="35"/>
    <n v="5.7"/>
    <n v="4.8"/>
    <x v="5509"/>
  </r>
  <r>
    <x v="0"/>
    <s v="Compressor"/>
    <d v="2015-06-27T01:31:50"/>
    <x v="1"/>
    <d v="2015-06-27T01:29:36"/>
    <x v="35"/>
    <n v="3"/>
    <n v="3.1"/>
    <x v="5510"/>
  </r>
  <r>
    <x v="0"/>
    <s v="Compressor"/>
    <d v="2015-06-27T01:31:51"/>
    <x v="1"/>
    <d v="2015-06-27T01:29:36"/>
    <x v="35"/>
    <n v="4.5999999999999996"/>
    <n v="3"/>
    <x v="5511"/>
  </r>
  <r>
    <x v="0"/>
    <s v="Compressor"/>
    <d v="2015-06-27T01:31:52"/>
    <x v="1"/>
    <d v="2015-06-27T01:29:36"/>
    <x v="35"/>
    <n v="3.8"/>
    <n v="3.6"/>
    <x v="5512"/>
  </r>
  <r>
    <x v="0"/>
    <s v="Compressor"/>
    <d v="2015-06-27T01:31:53"/>
    <x v="1"/>
    <d v="2015-06-27T01:29:36"/>
    <x v="35"/>
    <n v="5.6"/>
    <n v="5.3"/>
    <x v="5513"/>
  </r>
  <r>
    <x v="0"/>
    <s v="Compressor"/>
    <d v="2015-06-27T01:31:54"/>
    <x v="1"/>
    <d v="2015-06-27T01:29:36"/>
    <x v="35"/>
    <n v="4.4000000000000004"/>
    <n v="5.3"/>
    <x v="5514"/>
  </r>
  <r>
    <x v="0"/>
    <s v="Compressor"/>
    <d v="2015-06-27T01:31:55"/>
    <x v="1"/>
    <d v="2015-06-27T01:29:36"/>
    <x v="35"/>
    <n v="5.5"/>
    <n v="3.6"/>
    <x v="5515"/>
  </r>
  <r>
    <x v="0"/>
    <s v="Compressor"/>
    <d v="2015-06-27T01:31:56"/>
    <x v="1"/>
    <d v="2015-06-27T01:29:36"/>
    <x v="35"/>
    <n v="3.5"/>
    <n v="3.5"/>
    <x v="5516"/>
  </r>
  <r>
    <x v="0"/>
    <s v="Compressor"/>
    <d v="2015-06-27T01:31:57"/>
    <x v="1"/>
    <d v="2015-06-27T01:29:36"/>
    <x v="35"/>
    <n v="6"/>
    <n v="4.2"/>
    <x v="5517"/>
  </r>
  <r>
    <x v="0"/>
    <s v="Compressor"/>
    <d v="2015-06-27T01:31:58"/>
    <x v="1"/>
    <d v="2015-06-27T01:29:36"/>
    <x v="35"/>
    <n v="3.4"/>
    <n v="5.3"/>
    <x v="5518"/>
  </r>
  <r>
    <x v="0"/>
    <s v="Compressor"/>
    <d v="2015-06-27T01:31:59"/>
    <x v="1"/>
    <d v="2015-06-27T01:29:36"/>
    <x v="35"/>
    <n v="4.4000000000000004"/>
    <n v="4.2"/>
    <x v="5519"/>
  </r>
  <r>
    <x v="0"/>
    <s v="Compressor"/>
    <d v="2015-06-27T01:32:00"/>
    <x v="1"/>
    <d v="2015-06-27T01:29:36"/>
    <x v="35"/>
    <n v="4.9000000000000004"/>
    <n v="4"/>
    <x v="5520"/>
  </r>
  <r>
    <x v="0"/>
    <s v="Compressor"/>
    <d v="2015-06-27T01:32:01"/>
    <x v="1"/>
    <d v="2015-06-27T01:29:36"/>
    <x v="35"/>
    <n v="5"/>
    <n v="4.2"/>
    <x v="5521"/>
  </r>
  <r>
    <x v="0"/>
    <s v="Compressor"/>
    <d v="2015-06-27T01:32:02"/>
    <x v="1"/>
    <d v="2015-06-27T01:29:36"/>
    <x v="35"/>
    <n v="4.9000000000000004"/>
    <n v="3.4"/>
    <x v="5522"/>
  </r>
  <r>
    <x v="0"/>
    <s v="Compressor"/>
    <d v="2015-06-27T01:32:03"/>
    <x v="1"/>
    <d v="2015-06-27T01:29:36"/>
    <x v="35"/>
    <n v="4.3"/>
    <n v="3"/>
    <x v="5523"/>
  </r>
  <r>
    <x v="0"/>
    <s v="Compressor"/>
    <d v="2015-06-27T01:32:04"/>
    <x v="1"/>
    <d v="2015-06-27T01:29:36"/>
    <x v="35"/>
    <n v="3.8"/>
    <n v="4.9000000000000004"/>
    <x v="5524"/>
  </r>
  <r>
    <x v="0"/>
    <s v="Compressor"/>
    <d v="2015-06-27T01:32:05"/>
    <x v="1"/>
    <d v="2015-06-27T01:29:36"/>
    <x v="35"/>
    <n v="4.3"/>
    <n v="3.2"/>
    <x v="5525"/>
  </r>
  <r>
    <x v="0"/>
    <s v="Compressor"/>
    <d v="2015-06-27T01:32:06"/>
    <x v="1"/>
    <d v="2015-06-27T01:29:36"/>
    <x v="35"/>
    <n v="3.5"/>
    <n v="5.5"/>
    <x v="5526"/>
  </r>
  <r>
    <x v="0"/>
    <s v="Compressor"/>
    <d v="2015-06-27T01:32:07"/>
    <x v="1"/>
    <d v="2015-06-27T01:29:36"/>
    <x v="35"/>
    <n v="5.3"/>
    <n v="5.7"/>
    <x v="5527"/>
  </r>
  <r>
    <x v="0"/>
    <s v="Compressor"/>
    <d v="2015-06-27T01:32:08"/>
    <x v="1"/>
    <d v="2015-06-27T01:29:36"/>
    <x v="35"/>
    <n v="3.7"/>
    <n v="3.2"/>
    <x v="5528"/>
  </r>
  <r>
    <x v="0"/>
    <s v="Compressor"/>
    <d v="2015-06-27T01:32:09"/>
    <x v="1"/>
    <d v="2015-06-27T01:29:36"/>
    <x v="35"/>
    <n v="4.0999999999999996"/>
    <n v="5"/>
    <x v="5529"/>
  </r>
  <r>
    <x v="0"/>
    <s v="Compressor"/>
    <d v="2015-06-27T01:32:10"/>
    <x v="1"/>
    <d v="2015-06-27T01:29:36"/>
    <x v="35"/>
    <n v="3.2"/>
    <n v="3.2"/>
    <x v="5530"/>
  </r>
  <r>
    <x v="0"/>
    <s v="Compressor"/>
    <d v="2015-06-27T01:32:11"/>
    <x v="1"/>
    <d v="2015-06-27T01:29:36"/>
    <x v="35"/>
    <n v="6"/>
    <n v="3.4"/>
    <x v="5531"/>
  </r>
  <r>
    <x v="0"/>
    <s v="Compressor"/>
    <d v="2015-06-27T01:32:12"/>
    <x v="1"/>
    <d v="2015-06-27T01:29:36"/>
    <x v="35"/>
    <n v="5.4"/>
    <n v="3.4"/>
    <x v="5532"/>
  </r>
  <r>
    <x v="0"/>
    <s v="Compressor"/>
    <d v="2015-06-27T01:32:13"/>
    <x v="1"/>
    <d v="2015-06-27T01:29:36"/>
    <x v="35"/>
    <n v="4.7"/>
    <n v="5"/>
    <x v="5533"/>
  </r>
  <r>
    <x v="0"/>
    <s v="Compressor"/>
    <d v="2015-06-27T01:32:14"/>
    <x v="1"/>
    <d v="2015-06-27T01:29:36"/>
    <x v="35"/>
    <n v="3.2"/>
    <n v="4.5"/>
    <x v="5534"/>
  </r>
  <r>
    <x v="0"/>
    <s v="Compressor"/>
    <d v="2015-06-27T01:32:15"/>
    <x v="1"/>
    <d v="2015-06-27T01:29:36"/>
    <x v="35"/>
    <n v="5.6"/>
    <n v="4.5"/>
    <x v="5535"/>
  </r>
  <r>
    <x v="0"/>
    <s v="Compressor"/>
    <d v="2015-06-27T01:32:16"/>
    <x v="1"/>
    <d v="2015-06-27T01:29:36"/>
    <x v="35"/>
    <n v="3"/>
    <n v="3.5"/>
    <x v="5536"/>
  </r>
  <r>
    <x v="0"/>
    <s v="Compressor"/>
    <d v="2015-06-27T01:32:17"/>
    <x v="1"/>
    <d v="2015-06-27T01:29:36"/>
    <x v="35"/>
    <n v="4.5"/>
    <n v="4.8"/>
    <x v="5537"/>
  </r>
  <r>
    <x v="0"/>
    <s v="Compressor"/>
    <d v="2015-06-27T01:32:18"/>
    <x v="1"/>
    <d v="2015-06-27T01:29:36"/>
    <x v="35"/>
    <n v="5.3"/>
    <n v="3.2"/>
    <x v="5538"/>
  </r>
  <r>
    <x v="0"/>
    <s v="Compressor"/>
    <d v="2015-06-27T01:32:19"/>
    <x v="1"/>
    <d v="2015-06-27T01:29:36"/>
    <x v="35"/>
    <n v="5.5"/>
    <n v="4.0999999999999996"/>
    <x v="5539"/>
  </r>
  <r>
    <x v="0"/>
    <s v="Compressor"/>
    <d v="2015-06-27T01:32:20"/>
    <x v="1"/>
    <d v="2015-06-27T01:29:36"/>
    <x v="35"/>
    <n v="5.0999999999999996"/>
    <n v="4.9000000000000004"/>
    <x v="5540"/>
  </r>
  <r>
    <x v="0"/>
    <s v="Compressor"/>
    <d v="2015-06-27T01:32:21"/>
    <x v="1"/>
    <d v="2015-06-27T01:29:36"/>
    <x v="35"/>
    <n v="4.5"/>
    <n v="5.5"/>
    <x v="5541"/>
  </r>
  <r>
    <x v="0"/>
    <s v="Compressor"/>
    <d v="2015-06-27T01:32:22"/>
    <x v="1"/>
    <d v="2015-06-27T01:29:36"/>
    <x v="35"/>
    <n v="6"/>
    <n v="4.8"/>
    <x v="5542"/>
  </r>
  <r>
    <x v="0"/>
    <s v="Compressor"/>
    <d v="2015-06-27T01:32:23"/>
    <x v="1"/>
    <d v="2015-06-27T01:29:36"/>
    <x v="35"/>
    <n v="5.6"/>
    <n v="3.9"/>
    <x v="5543"/>
  </r>
  <r>
    <x v="0"/>
    <s v="Compressor"/>
    <d v="2015-06-27T01:32:24"/>
    <x v="1"/>
    <d v="2015-06-27T01:29:36"/>
    <x v="35"/>
    <n v="6"/>
    <n v="3.3"/>
    <x v="5544"/>
  </r>
  <r>
    <x v="0"/>
    <s v="Compressor"/>
    <d v="2015-06-27T01:32:25"/>
    <x v="1"/>
    <d v="2015-06-27T01:29:36"/>
    <x v="35"/>
    <n v="5.3"/>
    <n v="3.4"/>
    <x v="5545"/>
  </r>
  <r>
    <x v="0"/>
    <s v="Compressor"/>
    <d v="2015-06-27T01:32:26"/>
    <x v="1"/>
    <d v="2015-06-27T01:29:36"/>
    <x v="35"/>
    <n v="4.4000000000000004"/>
    <n v="4.0999999999999996"/>
    <x v="5546"/>
  </r>
  <r>
    <x v="0"/>
    <s v="Compressor"/>
    <d v="2015-06-27T01:32:27"/>
    <x v="1"/>
    <d v="2015-06-27T01:29:36"/>
    <x v="35"/>
    <n v="5.5"/>
    <n v="4.5999999999999996"/>
    <x v="5547"/>
  </r>
  <r>
    <x v="0"/>
    <s v="Compressor"/>
    <d v="2015-06-27T01:32:28"/>
    <x v="1"/>
    <d v="2015-06-27T01:29:36"/>
    <x v="35"/>
    <n v="5.6"/>
    <n v="4.5999999999999996"/>
    <x v="5548"/>
  </r>
  <r>
    <x v="0"/>
    <s v="Compressor"/>
    <d v="2015-06-27T01:32:29"/>
    <x v="1"/>
    <d v="2015-06-27T01:29:36"/>
    <x v="35"/>
    <n v="4.5999999999999996"/>
    <n v="3.5"/>
    <x v="5549"/>
  </r>
  <r>
    <x v="0"/>
    <s v="Compressor"/>
    <d v="2015-06-27T01:32:30"/>
    <x v="1"/>
    <d v="2015-06-27T01:29:36"/>
    <x v="35"/>
    <n v="5.2"/>
    <n v="3.5"/>
    <x v="5550"/>
  </r>
  <r>
    <x v="0"/>
    <s v="Compressor"/>
    <d v="2015-06-27T01:32:31"/>
    <x v="1"/>
    <d v="2015-06-27T01:29:36"/>
    <x v="35"/>
    <n v="4.5"/>
    <n v="3.2"/>
    <x v="5551"/>
  </r>
  <r>
    <x v="0"/>
    <s v="Compressor"/>
    <d v="2015-06-27T01:32:32"/>
    <x v="1"/>
    <d v="2015-06-27T01:29:36"/>
    <x v="35"/>
    <n v="4.9000000000000004"/>
    <n v="3.3"/>
    <x v="5552"/>
  </r>
  <r>
    <x v="0"/>
    <s v="Compressor"/>
    <d v="2015-06-27T01:32:33"/>
    <x v="1"/>
    <d v="2015-06-27T01:29:36"/>
    <x v="35"/>
    <n v="3"/>
    <n v="4.7"/>
    <x v="5553"/>
  </r>
  <r>
    <x v="0"/>
    <s v="Compressor"/>
    <d v="2015-06-27T01:32:34"/>
    <x v="1"/>
    <d v="2015-06-27T01:29:36"/>
    <x v="35"/>
    <n v="3.8"/>
    <n v="3.6"/>
    <x v="5554"/>
  </r>
  <r>
    <x v="0"/>
    <s v="Compressor"/>
    <d v="2015-06-27T01:32:35"/>
    <x v="1"/>
    <d v="2015-06-27T01:29:36"/>
    <x v="35"/>
    <n v="4.5999999999999996"/>
    <n v="3.3"/>
    <x v="5555"/>
  </r>
  <r>
    <x v="0"/>
    <s v="Compressor"/>
    <d v="2015-06-27T01:32:36"/>
    <x v="1"/>
    <d v="2015-06-27T01:29:36"/>
    <x v="35"/>
    <n v="5"/>
    <n v="3.7"/>
    <x v="5556"/>
  </r>
  <r>
    <x v="0"/>
    <s v="Compressor"/>
    <d v="2015-06-27T01:32:37"/>
    <x v="1"/>
    <d v="2015-06-27T01:29:36"/>
    <x v="35"/>
    <n v="5.7"/>
    <n v="4.4000000000000004"/>
    <x v="5557"/>
  </r>
  <r>
    <x v="0"/>
    <s v="Compressor"/>
    <d v="2015-06-27T01:32:38"/>
    <x v="1"/>
    <d v="2015-06-27T01:29:36"/>
    <x v="35"/>
    <n v="3"/>
    <n v="4.8"/>
    <x v="5558"/>
  </r>
  <r>
    <x v="0"/>
    <s v="Compressor"/>
    <d v="2015-06-27T01:32:39"/>
    <x v="1"/>
    <d v="2015-06-27T01:29:36"/>
    <x v="35"/>
    <n v="4.5"/>
    <n v="3.3"/>
    <x v="5559"/>
  </r>
  <r>
    <x v="0"/>
    <s v="Compressor"/>
    <d v="2015-06-27T01:32:40"/>
    <x v="1"/>
    <d v="2015-06-27T01:29:36"/>
    <x v="35"/>
    <n v="5.0999999999999996"/>
    <n v="5.3"/>
    <x v="5560"/>
  </r>
  <r>
    <x v="0"/>
    <s v="Compressor"/>
    <d v="2015-06-27T01:32:41"/>
    <x v="1"/>
    <d v="2015-06-27T01:29:36"/>
    <x v="35"/>
    <n v="4.2"/>
    <n v="3.7"/>
    <x v="5561"/>
  </r>
  <r>
    <x v="0"/>
    <s v="Compressor"/>
    <d v="2015-06-27T01:32:42"/>
    <x v="1"/>
    <d v="2015-06-27T01:29:36"/>
    <x v="35"/>
    <n v="3.5"/>
    <n v="3.3"/>
    <x v="5562"/>
  </r>
  <r>
    <x v="0"/>
    <s v="Compressor"/>
    <d v="2015-06-27T01:32:43"/>
    <x v="1"/>
    <d v="2015-06-27T01:29:36"/>
    <x v="35"/>
    <n v="4.7"/>
    <n v="4.9000000000000004"/>
    <x v="5563"/>
  </r>
  <r>
    <x v="0"/>
    <s v="Compressor"/>
    <d v="2015-06-27T01:32:44"/>
    <x v="1"/>
    <d v="2015-06-27T01:29:36"/>
    <x v="35"/>
    <n v="3.4"/>
    <n v="3"/>
    <x v="5564"/>
  </r>
  <r>
    <x v="0"/>
    <s v="Compressor"/>
    <d v="2015-06-27T01:32:45"/>
    <x v="1"/>
    <d v="2015-06-27T01:29:36"/>
    <x v="35"/>
    <n v="4.0999999999999996"/>
    <n v="5.8"/>
    <x v="5565"/>
  </r>
  <r>
    <x v="0"/>
    <s v="Compressor"/>
    <d v="2015-06-27T01:32:46"/>
    <x v="1"/>
    <d v="2015-06-27T01:29:36"/>
    <x v="35"/>
    <n v="5.0999999999999996"/>
    <n v="4.7"/>
    <x v="5566"/>
  </r>
  <r>
    <x v="0"/>
    <s v="Compressor"/>
    <d v="2015-06-27T01:32:47"/>
    <x v="1"/>
    <d v="2015-06-27T01:29:36"/>
    <x v="35"/>
    <n v="4.2"/>
    <n v="5.2"/>
    <x v="5567"/>
  </r>
  <r>
    <x v="0"/>
    <s v="Compressor"/>
    <d v="2015-06-27T01:32:48"/>
    <x v="1"/>
    <d v="2015-06-27T01:29:36"/>
    <x v="35"/>
    <n v="3.6"/>
    <n v="3.3"/>
    <x v="5568"/>
  </r>
  <r>
    <x v="0"/>
    <s v="Compressor"/>
    <d v="2015-06-27T01:32:49"/>
    <x v="1"/>
    <d v="2015-06-27T01:29:36"/>
    <x v="35"/>
    <n v="4.7"/>
    <n v="4.4000000000000004"/>
    <x v="5569"/>
  </r>
  <r>
    <x v="0"/>
    <s v="Compressor"/>
    <d v="2015-06-27T01:32:50"/>
    <x v="1"/>
    <d v="2015-06-27T01:29:36"/>
    <x v="35"/>
    <n v="5.7"/>
    <n v="3.3"/>
    <x v="5570"/>
  </r>
  <r>
    <x v="0"/>
    <s v="Compressor"/>
    <d v="2015-06-27T01:32:51"/>
    <x v="1"/>
    <d v="2015-06-27T01:29:36"/>
    <x v="35"/>
    <n v="4.5"/>
    <n v="4"/>
    <x v="5571"/>
  </r>
  <r>
    <x v="0"/>
    <s v="Compressor"/>
    <d v="2015-06-27T01:32:52"/>
    <x v="1"/>
    <d v="2015-06-27T01:29:36"/>
    <x v="35"/>
    <n v="3.5"/>
    <n v="3.4"/>
    <x v="5572"/>
  </r>
  <r>
    <x v="0"/>
    <s v="Compressor"/>
    <d v="2015-06-27T01:32:53"/>
    <x v="1"/>
    <d v="2015-06-27T01:29:36"/>
    <x v="35"/>
    <n v="3"/>
    <n v="5.7"/>
    <x v="5573"/>
  </r>
  <r>
    <x v="0"/>
    <s v="Compressor"/>
    <d v="2015-06-27T01:32:54"/>
    <x v="1"/>
    <d v="2015-06-27T01:29:36"/>
    <x v="35"/>
    <n v="3.8"/>
    <n v="5.0999999999999996"/>
    <x v="5574"/>
  </r>
  <r>
    <x v="0"/>
    <s v="Compressor"/>
    <d v="2015-06-27T01:32:55"/>
    <x v="1"/>
    <d v="2015-06-27T01:29:36"/>
    <x v="35"/>
    <n v="4"/>
    <n v="3.1"/>
    <x v="5575"/>
  </r>
  <r>
    <x v="0"/>
    <s v="Compressor"/>
    <d v="2015-06-27T01:32:56"/>
    <x v="1"/>
    <d v="2015-06-27T01:29:36"/>
    <x v="35"/>
    <n v="5.8"/>
    <n v="4.8"/>
    <x v="5576"/>
  </r>
  <r>
    <x v="0"/>
    <s v="Compressor"/>
    <d v="2015-06-27T01:32:57"/>
    <x v="1"/>
    <d v="2015-06-27T01:29:36"/>
    <x v="35"/>
    <n v="4.8"/>
    <n v="5.0999999999999996"/>
    <x v="5577"/>
  </r>
  <r>
    <x v="0"/>
    <s v="Compressor"/>
    <d v="2015-06-27T01:32:58"/>
    <x v="1"/>
    <d v="2015-06-27T01:29:36"/>
    <x v="35"/>
    <n v="4.7"/>
    <n v="3.2"/>
    <x v="5578"/>
  </r>
  <r>
    <x v="0"/>
    <s v="Compressor"/>
    <d v="2015-06-27T01:32:59"/>
    <x v="1"/>
    <d v="2015-06-27T01:29:36"/>
    <x v="35"/>
    <n v="3.3"/>
    <n v="4"/>
    <x v="5579"/>
  </r>
  <r>
    <x v="0"/>
    <s v="Compressor"/>
    <d v="2015-06-27T01:33:00"/>
    <x v="1"/>
    <d v="2015-06-27T01:29:36"/>
    <x v="35"/>
    <n v="4.3"/>
    <n v="6"/>
    <x v="5580"/>
  </r>
  <r>
    <x v="0"/>
    <s v="Compressor"/>
    <d v="2015-06-27T01:33:01"/>
    <x v="1"/>
    <d v="2015-06-27T01:29:36"/>
    <x v="35"/>
    <n v="4.3"/>
    <n v="5.5"/>
    <x v="5581"/>
  </r>
  <r>
    <x v="0"/>
    <s v="Compressor"/>
    <d v="2015-06-27T01:33:02"/>
    <x v="1"/>
    <d v="2015-06-27T01:29:36"/>
    <x v="35"/>
    <n v="4.8"/>
    <n v="5.6"/>
    <x v="5582"/>
  </r>
  <r>
    <x v="0"/>
    <s v="Compressor"/>
    <d v="2015-06-27T01:33:03"/>
    <x v="1"/>
    <d v="2015-06-27T01:29:36"/>
    <x v="35"/>
    <n v="3.6"/>
    <n v="5.7"/>
    <x v="5583"/>
  </r>
  <r>
    <x v="0"/>
    <s v="Compressor"/>
    <d v="2015-06-27T01:33:04"/>
    <x v="1"/>
    <d v="2015-06-27T01:29:36"/>
    <x v="35"/>
    <n v="5.9"/>
    <n v="5.3"/>
    <x v="5584"/>
  </r>
  <r>
    <x v="0"/>
    <s v="Compressor"/>
    <d v="2015-06-27T01:33:05"/>
    <x v="1"/>
    <d v="2015-06-27T01:29:36"/>
    <x v="35"/>
    <n v="4.0999999999999996"/>
    <n v="3.2"/>
    <x v="5585"/>
  </r>
  <r>
    <x v="0"/>
    <s v="Compressor"/>
    <d v="2015-06-27T01:33:06"/>
    <x v="1"/>
    <d v="2015-06-27T01:29:36"/>
    <x v="35"/>
    <n v="4.2"/>
    <n v="4.7"/>
    <x v="5586"/>
  </r>
  <r>
    <x v="0"/>
    <s v="Compressor"/>
    <d v="2015-06-27T01:33:07"/>
    <x v="1"/>
    <d v="2015-06-27T01:29:36"/>
    <x v="35"/>
    <n v="6"/>
    <n v="3.2"/>
    <x v="5587"/>
  </r>
  <r>
    <x v="0"/>
    <s v="Compressor"/>
    <d v="2015-06-27T01:33:08"/>
    <x v="1"/>
    <d v="2015-06-27T01:29:36"/>
    <x v="35"/>
    <n v="5.9"/>
    <n v="4"/>
    <x v="5588"/>
  </r>
  <r>
    <x v="0"/>
    <s v="Compressor"/>
    <d v="2015-06-27T01:33:09"/>
    <x v="1"/>
    <d v="2015-06-27T01:29:36"/>
    <x v="35"/>
    <n v="3"/>
    <n v="5.5"/>
    <x v="5589"/>
  </r>
  <r>
    <x v="0"/>
    <s v="Compressor"/>
    <d v="2015-06-27T01:33:10"/>
    <x v="1"/>
    <d v="2015-06-27T01:29:36"/>
    <x v="35"/>
    <n v="4.5999999999999996"/>
    <n v="3.3"/>
    <x v="5590"/>
  </r>
  <r>
    <x v="0"/>
    <s v="Compressor"/>
    <d v="2015-06-27T01:33:11"/>
    <x v="1"/>
    <d v="2015-06-27T01:29:36"/>
    <x v="35"/>
    <n v="4.8"/>
    <n v="3.2"/>
    <x v="5591"/>
  </r>
  <r>
    <x v="0"/>
    <s v="Compressor"/>
    <d v="2015-06-27T01:33:12"/>
    <x v="1"/>
    <d v="2015-06-27T01:29:36"/>
    <x v="35"/>
    <n v="4"/>
    <n v="3.3"/>
    <x v="5592"/>
  </r>
  <r>
    <x v="0"/>
    <s v="Compressor"/>
    <d v="2015-06-27T01:33:13"/>
    <x v="1"/>
    <d v="2015-06-27T01:29:36"/>
    <x v="35"/>
    <n v="3.2"/>
    <n v="4.0999999999999996"/>
    <x v="5593"/>
  </r>
  <r>
    <x v="0"/>
    <s v="Compressor"/>
    <d v="2015-06-27T01:33:14"/>
    <x v="1"/>
    <d v="2015-06-27T01:29:36"/>
    <x v="35"/>
    <n v="5.9"/>
    <n v="4.3"/>
    <x v="5594"/>
  </r>
  <r>
    <x v="0"/>
    <s v="Compressor"/>
    <d v="2015-06-27T01:33:15"/>
    <x v="1"/>
    <d v="2015-06-27T01:29:36"/>
    <x v="35"/>
    <n v="3.2"/>
    <n v="5"/>
    <x v="5595"/>
  </r>
  <r>
    <x v="0"/>
    <s v="Compressor"/>
    <d v="2015-06-27T01:33:16"/>
    <x v="1"/>
    <d v="2015-06-27T01:29:36"/>
    <x v="35"/>
    <n v="4.5"/>
    <n v="3.4"/>
    <x v="5596"/>
  </r>
  <r>
    <x v="0"/>
    <s v="Compressor"/>
    <d v="2015-06-27T01:33:17"/>
    <x v="1"/>
    <d v="2015-06-27T01:29:36"/>
    <x v="35"/>
    <n v="5"/>
    <n v="4.3"/>
    <x v="5597"/>
  </r>
  <r>
    <x v="0"/>
    <s v="Compressor"/>
    <d v="2015-06-27T01:33:18"/>
    <x v="1"/>
    <d v="2015-06-27T01:29:36"/>
    <x v="35"/>
    <n v="5.3"/>
    <n v="4.5999999999999996"/>
    <x v="5598"/>
  </r>
  <r>
    <x v="0"/>
    <s v="Compressor"/>
    <d v="2015-06-27T01:33:19"/>
    <x v="0"/>
    <d v="2015-06-27T01:33:19"/>
    <x v="36"/>
    <n v="1.5"/>
    <n v="2.5"/>
    <x v="5599"/>
  </r>
  <r>
    <x v="0"/>
    <s v="Compressor"/>
    <d v="2015-06-27T01:33:20"/>
    <x v="0"/>
    <d v="2015-06-27T01:33:19"/>
    <x v="36"/>
    <n v="1"/>
    <n v="1.4"/>
    <x v="5600"/>
  </r>
  <r>
    <x v="0"/>
    <s v="Compressor"/>
    <d v="2015-06-27T01:33:21"/>
    <x v="0"/>
    <d v="2015-06-27T01:33:19"/>
    <x v="36"/>
    <n v="2.1"/>
    <n v="2.9"/>
    <x v="5601"/>
  </r>
  <r>
    <x v="0"/>
    <s v="Compressor"/>
    <d v="2015-06-27T01:33:22"/>
    <x v="0"/>
    <d v="2015-06-27T01:33:19"/>
    <x v="36"/>
    <n v="1.3"/>
    <n v="1.1000000000000001"/>
    <x v="5602"/>
  </r>
  <r>
    <x v="0"/>
    <s v="Compressor"/>
    <d v="2015-06-27T01:33:23"/>
    <x v="0"/>
    <d v="2015-06-27T01:33:19"/>
    <x v="36"/>
    <n v="3"/>
    <n v="1.4"/>
    <x v="5603"/>
  </r>
  <r>
    <x v="0"/>
    <s v="Compressor"/>
    <d v="2015-06-27T01:33:24"/>
    <x v="0"/>
    <d v="2015-06-27T01:33:19"/>
    <x v="36"/>
    <n v="1.6"/>
    <n v="1.4"/>
    <x v="5604"/>
  </r>
  <r>
    <x v="0"/>
    <s v="Compressor"/>
    <d v="2015-06-27T01:33:25"/>
    <x v="0"/>
    <d v="2015-06-27T01:33:19"/>
    <x v="36"/>
    <n v="2.4"/>
    <n v="2.9"/>
    <x v="5605"/>
  </r>
  <r>
    <x v="0"/>
    <s v="Compressor"/>
    <d v="2015-06-27T01:33:26"/>
    <x v="0"/>
    <d v="2015-06-27T01:33:19"/>
    <x v="36"/>
    <n v="1.3"/>
    <n v="2.7"/>
    <x v="5606"/>
  </r>
  <r>
    <x v="0"/>
    <s v="Compressor"/>
    <d v="2015-06-27T01:33:27"/>
    <x v="0"/>
    <d v="2015-06-27T01:33:19"/>
    <x v="36"/>
    <n v="1"/>
    <n v="1.6"/>
    <x v="5607"/>
  </r>
  <r>
    <x v="0"/>
    <s v="Compressor"/>
    <d v="2015-06-27T01:33:28"/>
    <x v="0"/>
    <d v="2015-06-27T01:33:19"/>
    <x v="36"/>
    <n v="2.2999999999999998"/>
    <n v="1.1000000000000001"/>
    <x v="5608"/>
  </r>
  <r>
    <x v="0"/>
    <s v="Compressor"/>
    <d v="2015-06-27T01:33:29"/>
    <x v="0"/>
    <d v="2015-06-27T01:33:19"/>
    <x v="36"/>
    <n v="1.1000000000000001"/>
    <n v="2.2999999999999998"/>
    <x v="5609"/>
  </r>
  <r>
    <x v="0"/>
    <s v="Compressor"/>
    <d v="2015-06-27T01:33:30"/>
    <x v="0"/>
    <d v="2015-06-27T01:33:19"/>
    <x v="36"/>
    <n v="2.5"/>
    <n v="2.5"/>
    <x v="5610"/>
  </r>
  <r>
    <x v="0"/>
    <s v="Compressor"/>
    <d v="2015-06-27T01:33:31"/>
    <x v="0"/>
    <d v="2015-06-27T01:33:19"/>
    <x v="36"/>
    <n v="1.2"/>
    <n v="3"/>
    <x v="5611"/>
  </r>
  <r>
    <x v="0"/>
    <s v="Compressor"/>
    <d v="2015-06-27T01:33:32"/>
    <x v="0"/>
    <d v="2015-06-27T01:33:19"/>
    <x v="36"/>
    <n v="2"/>
    <n v="1.9"/>
    <x v="5612"/>
  </r>
  <r>
    <x v="0"/>
    <s v="Compressor"/>
    <d v="2015-06-27T01:33:33"/>
    <x v="0"/>
    <d v="2015-06-27T01:33:19"/>
    <x v="36"/>
    <n v="3"/>
    <n v="2.2999999999999998"/>
    <x v="5613"/>
  </r>
  <r>
    <x v="0"/>
    <s v="Compressor"/>
    <d v="2015-06-27T01:33:34"/>
    <x v="0"/>
    <d v="2015-06-27T01:33:19"/>
    <x v="36"/>
    <n v="2.7"/>
    <n v="1.1000000000000001"/>
    <x v="5614"/>
  </r>
  <r>
    <x v="0"/>
    <s v="Compressor"/>
    <d v="2015-06-27T01:33:35"/>
    <x v="0"/>
    <d v="2015-06-27T01:33:19"/>
    <x v="36"/>
    <n v="1.8"/>
    <n v="2.6"/>
    <x v="5615"/>
  </r>
  <r>
    <x v="0"/>
    <s v="Compressor"/>
    <d v="2015-06-27T01:33:36"/>
    <x v="0"/>
    <d v="2015-06-27T01:33:19"/>
    <x v="36"/>
    <n v="2.9"/>
    <n v="1.3"/>
    <x v="5616"/>
  </r>
  <r>
    <x v="0"/>
    <s v="Compressor"/>
    <d v="2015-06-27T01:33:37"/>
    <x v="0"/>
    <d v="2015-06-27T01:33:19"/>
    <x v="36"/>
    <n v="1"/>
    <n v="1.4"/>
    <x v="5617"/>
  </r>
  <r>
    <x v="0"/>
    <s v="Compressor"/>
    <d v="2015-06-27T01:33:38"/>
    <x v="0"/>
    <d v="2015-06-27T01:33:19"/>
    <x v="36"/>
    <n v="3"/>
    <n v="2.1"/>
    <x v="5618"/>
  </r>
  <r>
    <x v="0"/>
    <s v="Compressor"/>
    <d v="2015-06-27T01:33:39"/>
    <x v="0"/>
    <d v="2015-06-27T01:33:19"/>
    <x v="36"/>
    <n v="2.5"/>
    <n v="2.7"/>
    <x v="5619"/>
  </r>
  <r>
    <x v="0"/>
    <s v="Compressor"/>
    <d v="2015-06-27T01:33:40"/>
    <x v="0"/>
    <d v="2015-06-27T01:33:19"/>
    <x v="36"/>
    <n v="1"/>
    <n v="2"/>
    <x v="5620"/>
  </r>
  <r>
    <x v="0"/>
    <s v="Compressor"/>
    <d v="2015-06-27T01:33:41"/>
    <x v="0"/>
    <d v="2015-06-27T01:33:19"/>
    <x v="36"/>
    <n v="1"/>
    <n v="2.1"/>
    <x v="5621"/>
  </r>
  <r>
    <x v="0"/>
    <s v="Compressor"/>
    <d v="2015-06-27T01:33:42"/>
    <x v="0"/>
    <d v="2015-06-27T01:33:19"/>
    <x v="36"/>
    <n v="2"/>
    <n v="1.9"/>
    <x v="5622"/>
  </r>
  <r>
    <x v="0"/>
    <s v="Compressor"/>
    <d v="2015-06-27T01:33:43"/>
    <x v="0"/>
    <d v="2015-06-27T01:33:19"/>
    <x v="36"/>
    <n v="1.5"/>
    <n v="2.5"/>
    <x v="5623"/>
  </r>
  <r>
    <x v="0"/>
    <s v="Compressor"/>
    <d v="2015-06-27T01:33:44"/>
    <x v="0"/>
    <d v="2015-06-27T01:33:19"/>
    <x v="36"/>
    <n v="1.8"/>
    <n v="2.6"/>
    <x v="5624"/>
  </r>
  <r>
    <x v="0"/>
    <s v="Compressor"/>
    <d v="2015-06-27T01:33:45"/>
    <x v="0"/>
    <d v="2015-06-27T01:33:19"/>
    <x v="36"/>
    <n v="1.9"/>
    <n v="1.9"/>
    <x v="5625"/>
  </r>
  <r>
    <x v="0"/>
    <s v="Compressor"/>
    <d v="2015-06-27T01:33:46"/>
    <x v="0"/>
    <d v="2015-06-27T01:33:19"/>
    <x v="36"/>
    <n v="1.8"/>
    <n v="1.2"/>
    <x v="5626"/>
  </r>
  <r>
    <x v="0"/>
    <s v="Compressor"/>
    <d v="2015-06-27T01:33:47"/>
    <x v="0"/>
    <d v="2015-06-27T01:33:19"/>
    <x v="36"/>
    <n v="2.9"/>
    <n v="2.8"/>
    <x v="5627"/>
  </r>
  <r>
    <x v="0"/>
    <s v="Compressor"/>
    <d v="2015-06-27T01:33:48"/>
    <x v="0"/>
    <d v="2015-06-27T01:33:19"/>
    <x v="36"/>
    <n v="1.7"/>
    <n v="1.4"/>
    <x v="5628"/>
  </r>
  <r>
    <x v="0"/>
    <s v="Compressor"/>
    <d v="2015-06-27T01:33:49"/>
    <x v="0"/>
    <d v="2015-06-27T01:33:19"/>
    <x v="36"/>
    <n v="2.1"/>
    <n v="1.3"/>
    <x v="5629"/>
  </r>
  <r>
    <x v="0"/>
    <s v="Compressor"/>
    <d v="2015-06-27T01:33:50"/>
    <x v="0"/>
    <d v="2015-06-27T01:33:19"/>
    <x v="36"/>
    <n v="1.8"/>
    <n v="1"/>
    <x v="5630"/>
  </r>
  <r>
    <x v="0"/>
    <s v="Compressor"/>
    <d v="2015-06-27T01:33:51"/>
    <x v="0"/>
    <d v="2015-06-27T01:33:19"/>
    <x v="36"/>
    <n v="1"/>
    <n v="1.1000000000000001"/>
    <x v="5631"/>
  </r>
  <r>
    <x v="0"/>
    <s v="Compressor"/>
    <d v="2015-06-27T01:33:52"/>
    <x v="0"/>
    <d v="2015-06-27T01:33:19"/>
    <x v="36"/>
    <n v="1.8"/>
    <n v="2.7"/>
    <x v="5632"/>
  </r>
  <r>
    <x v="0"/>
    <s v="Compressor"/>
    <d v="2015-06-27T01:33:53"/>
    <x v="0"/>
    <d v="2015-06-27T01:33:19"/>
    <x v="36"/>
    <n v="1.9"/>
    <n v="3"/>
    <x v="5633"/>
  </r>
  <r>
    <x v="0"/>
    <s v="Compressor"/>
    <d v="2015-06-27T01:33:54"/>
    <x v="0"/>
    <d v="2015-06-27T01:33:19"/>
    <x v="36"/>
    <n v="2.7"/>
    <n v="3"/>
    <x v="5634"/>
  </r>
  <r>
    <x v="0"/>
    <s v="Compressor"/>
    <d v="2015-06-27T01:33:55"/>
    <x v="0"/>
    <d v="2015-06-27T01:33:19"/>
    <x v="36"/>
    <n v="1.5"/>
    <n v="1.9"/>
    <x v="5635"/>
  </r>
  <r>
    <x v="0"/>
    <s v="Compressor"/>
    <d v="2015-06-27T01:33:56"/>
    <x v="0"/>
    <d v="2015-06-27T01:33:19"/>
    <x v="36"/>
    <n v="2.6"/>
    <n v="2"/>
    <x v="5636"/>
  </r>
  <r>
    <x v="0"/>
    <s v="Compressor"/>
    <d v="2015-06-27T01:33:57"/>
    <x v="0"/>
    <d v="2015-06-27T01:33:19"/>
    <x v="36"/>
    <n v="1.1000000000000001"/>
    <n v="2.9"/>
    <x v="5637"/>
  </r>
  <r>
    <x v="0"/>
    <s v="Compressor"/>
    <d v="2015-06-27T01:33:58"/>
    <x v="0"/>
    <d v="2015-06-27T01:33:19"/>
    <x v="36"/>
    <n v="2.9"/>
    <n v="1"/>
    <x v="5638"/>
  </r>
  <r>
    <x v="0"/>
    <s v="Compressor"/>
    <d v="2015-06-27T01:33:59"/>
    <x v="0"/>
    <d v="2015-06-27T01:33:19"/>
    <x v="36"/>
    <n v="2.6"/>
    <n v="1.4"/>
    <x v="5639"/>
  </r>
  <r>
    <x v="0"/>
    <s v="Compressor"/>
    <d v="2015-06-27T01:34:00"/>
    <x v="0"/>
    <d v="2015-06-27T01:33:19"/>
    <x v="36"/>
    <n v="2"/>
    <n v="1.9"/>
    <x v="5640"/>
  </r>
  <r>
    <x v="0"/>
    <s v="Compressor"/>
    <d v="2015-06-27T01:34:01"/>
    <x v="0"/>
    <d v="2015-06-27T01:33:19"/>
    <x v="36"/>
    <n v="2.6"/>
    <n v="1.1000000000000001"/>
    <x v="5641"/>
  </r>
  <r>
    <x v="0"/>
    <s v="Compressor"/>
    <d v="2015-06-27T01:34:02"/>
    <x v="0"/>
    <d v="2015-06-27T01:33:19"/>
    <x v="36"/>
    <n v="2.2000000000000002"/>
    <n v="1.6"/>
    <x v="5642"/>
  </r>
  <r>
    <x v="0"/>
    <s v="Compressor"/>
    <d v="2015-06-27T01:34:03"/>
    <x v="0"/>
    <d v="2015-06-27T01:33:19"/>
    <x v="36"/>
    <n v="2.4"/>
    <n v="2.1"/>
    <x v="5643"/>
  </r>
  <r>
    <x v="0"/>
    <s v="Compressor"/>
    <d v="2015-06-27T01:34:04"/>
    <x v="0"/>
    <d v="2015-06-27T01:33:19"/>
    <x v="36"/>
    <n v="1"/>
    <n v="3"/>
    <x v="5644"/>
  </r>
  <r>
    <x v="0"/>
    <s v="Compressor"/>
    <d v="2015-06-27T01:34:05"/>
    <x v="0"/>
    <d v="2015-06-27T01:33:19"/>
    <x v="36"/>
    <n v="2.7"/>
    <n v="2.7"/>
    <x v="5645"/>
  </r>
  <r>
    <x v="0"/>
    <s v="Compressor"/>
    <d v="2015-06-27T01:34:06"/>
    <x v="0"/>
    <d v="2015-06-27T01:33:19"/>
    <x v="36"/>
    <n v="2.4"/>
    <n v="1.2"/>
    <x v="5646"/>
  </r>
  <r>
    <x v="0"/>
    <s v="Compressor"/>
    <d v="2015-06-27T01:34:07"/>
    <x v="0"/>
    <d v="2015-06-27T01:33:19"/>
    <x v="36"/>
    <n v="1.8"/>
    <n v="2.9"/>
    <x v="5647"/>
  </r>
  <r>
    <x v="0"/>
    <s v="Compressor"/>
    <d v="2015-06-27T01:34:08"/>
    <x v="0"/>
    <d v="2015-06-27T01:33:19"/>
    <x v="36"/>
    <n v="2.1"/>
    <n v="1.1000000000000001"/>
    <x v="5648"/>
  </r>
  <r>
    <x v="0"/>
    <s v="Compressor"/>
    <d v="2015-06-27T01:34:09"/>
    <x v="0"/>
    <d v="2015-06-27T01:33:19"/>
    <x v="36"/>
    <n v="1.9"/>
    <n v="1.8"/>
    <x v="5649"/>
  </r>
  <r>
    <x v="0"/>
    <s v="Compressor"/>
    <d v="2015-06-27T01:34:10"/>
    <x v="0"/>
    <d v="2015-06-27T01:33:19"/>
    <x v="36"/>
    <n v="1.8"/>
    <n v="1.1000000000000001"/>
    <x v="5650"/>
  </r>
  <r>
    <x v="0"/>
    <s v="Compressor"/>
    <d v="2015-06-27T01:34:11"/>
    <x v="0"/>
    <d v="2015-06-27T01:33:19"/>
    <x v="36"/>
    <n v="1.8"/>
    <n v="1.7"/>
    <x v="5651"/>
  </r>
  <r>
    <x v="0"/>
    <s v="Compressor"/>
    <d v="2015-06-27T01:34:12"/>
    <x v="0"/>
    <d v="2015-06-27T01:33:19"/>
    <x v="36"/>
    <n v="1.6"/>
    <n v="1.8"/>
    <x v="5652"/>
  </r>
  <r>
    <x v="0"/>
    <s v="Compressor"/>
    <d v="2015-06-27T01:34:13"/>
    <x v="0"/>
    <d v="2015-06-27T01:33:19"/>
    <x v="36"/>
    <n v="2.9"/>
    <n v="2"/>
    <x v="5653"/>
  </r>
  <r>
    <x v="0"/>
    <s v="Compressor"/>
    <d v="2015-06-27T01:34:14"/>
    <x v="0"/>
    <d v="2015-06-27T01:33:19"/>
    <x v="36"/>
    <n v="3"/>
    <n v="1.9"/>
    <x v="5654"/>
  </r>
  <r>
    <x v="0"/>
    <s v="Compressor"/>
    <d v="2015-06-27T01:34:15"/>
    <x v="0"/>
    <d v="2015-06-27T01:33:19"/>
    <x v="36"/>
    <n v="1.7"/>
    <n v="2.5"/>
    <x v="5655"/>
  </r>
  <r>
    <x v="0"/>
    <s v="Compressor"/>
    <d v="2015-06-27T01:34:16"/>
    <x v="0"/>
    <d v="2015-06-27T01:33:19"/>
    <x v="36"/>
    <n v="1"/>
    <n v="1.7"/>
    <x v="5656"/>
  </r>
  <r>
    <x v="0"/>
    <s v="Compressor"/>
    <d v="2015-06-27T01:34:17"/>
    <x v="0"/>
    <d v="2015-06-27T01:33:19"/>
    <x v="36"/>
    <n v="2"/>
    <n v="1.5"/>
    <x v="5657"/>
  </r>
  <r>
    <x v="0"/>
    <s v="Compressor"/>
    <d v="2015-06-27T01:34:18"/>
    <x v="0"/>
    <d v="2015-06-27T01:33:19"/>
    <x v="36"/>
    <n v="1.5"/>
    <n v="1.4"/>
    <x v="5658"/>
  </r>
  <r>
    <x v="0"/>
    <s v="Compressor"/>
    <d v="2015-06-27T01:34:19"/>
    <x v="0"/>
    <d v="2015-06-27T01:33:19"/>
    <x v="36"/>
    <n v="2.5"/>
    <n v="1.7"/>
    <x v="5659"/>
  </r>
  <r>
    <x v="0"/>
    <s v="Compressor"/>
    <d v="2015-06-27T01:34:20"/>
    <x v="0"/>
    <d v="2015-06-27T01:33:19"/>
    <x v="36"/>
    <n v="1.6"/>
    <n v="1.8"/>
    <x v="5660"/>
  </r>
  <r>
    <x v="0"/>
    <s v="Compressor"/>
    <d v="2015-06-27T01:34:21"/>
    <x v="0"/>
    <d v="2015-06-27T01:33:19"/>
    <x v="36"/>
    <n v="2.7"/>
    <n v="1.9"/>
    <x v="5661"/>
  </r>
  <r>
    <x v="0"/>
    <s v="Compressor"/>
    <d v="2015-06-27T01:34:22"/>
    <x v="0"/>
    <d v="2015-06-27T01:33:19"/>
    <x v="36"/>
    <n v="1.2"/>
    <n v="2.2000000000000002"/>
    <x v="5662"/>
  </r>
  <r>
    <x v="0"/>
    <s v="Compressor"/>
    <d v="2015-06-27T01:34:23"/>
    <x v="0"/>
    <d v="2015-06-27T01:33:19"/>
    <x v="36"/>
    <n v="1.7"/>
    <n v="1.2"/>
    <x v="5663"/>
  </r>
  <r>
    <x v="0"/>
    <s v="Compressor"/>
    <d v="2015-06-27T01:34:24"/>
    <x v="0"/>
    <d v="2015-06-27T01:33:19"/>
    <x v="36"/>
    <n v="1.1000000000000001"/>
    <n v="2.6"/>
    <x v="5664"/>
  </r>
  <r>
    <x v="0"/>
    <s v="Compressor"/>
    <d v="2015-06-27T01:34:25"/>
    <x v="0"/>
    <d v="2015-06-27T01:33:19"/>
    <x v="36"/>
    <n v="2.1"/>
    <n v="1.7"/>
    <x v="5665"/>
  </r>
  <r>
    <x v="0"/>
    <s v="Compressor"/>
    <d v="2015-06-27T01:34:26"/>
    <x v="0"/>
    <d v="2015-06-27T01:33:19"/>
    <x v="36"/>
    <n v="1"/>
    <n v="1.7"/>
    <x v="5666"/>
  </r>
  <r>
    <x v="0"/>
    <s v="Compressor"/>
    <d v="2015-06-27T01:34:27"/>
    <x v="0"/>
    <d v="2015-06-27T01:33:19"/>
    <x v="36"/>
    <n v="1"/>
    <n v="1.3"/>
    <x v="5667"/>
  </r>
  <r>
    <x v="0"/>
    <s v="Compressor"/>
    <d v="2015-06-27T01:34:28"/>
    <x v="0"/>
    <d v="2015-06-27T01:33:19"/>
    <x v="36"/>
    <n v="2"/>
    <n v="2"/>
    <x v="5668"/>
  </r>
  <r>
    <x v="0"/>
    <s v="Compressor"/>
    <d v="2015-06-27T01:34:29"/>
    <x v="0"/>
    <d v="2015-06-27T01:33:19"/>
    <x v="36"/>
    <n v="2.6"/>
    <n v="1.5"/>
    <x v="5669"/>
  </r>
  <r>
    <x v="0"/>
    <s v="Compressor"/>
    <d v="2015-06-27T01:34:30"/>
    <x v="0"/>
    <d v="2015-06-27T01:33:19"/>
    <x v="36"/>
    <n v="1.8"/>
    <n v="2.7"/>
    <x v="5670"/>
  </r>
  <r>
    <x v="0"/>
    <s v="Compressor"/>
    <d v="2015-06-27T01:34:31"/>
    <x v="0"/>
    <d v="2015-06-27T01:33:19"/>
    <x v="36"/>
    <n v="1.7"/>
    <n v="1.8"/>
    <x v="5671"/>
  </r>
  <r>
    <x v="0"/>
    <s v="Compressor"/>
    <d v="2015-06-27T01:34:32"/>
    <x v="0"/>
    <d v="2015-06-27T01:33:19"/>
    <x v="36"/>
    <n v="1.3"/>
    <n v="2.9"/>
    <x v="5672"/>
  </r>
  <r>
    <x v="0"/>
    <s v="Compressor"/>
    <d v="2015-06-27T01:34:33"/>
    <x v="0"/>
    <d v="2015-06-27T01:33:19"/>
    <x v="36"/>
    <n v="1.5"/>
    <n v="1.6"/>
    <x v="5673"/>
  </r>
  <r>
    <x v="0"/>
    <s v="Compressor"/>
    <d v="2015-06-27T01:34:34"/>
    <x v="0"/>
    <d v="2015-06-27T01:33:19"/>
    <x v="36"/>
    <n v="2.2000000000000002"/>
    <n v="2.2000000000000002"/>
    <x v="5674"/>
  </r>
  <r>
    <x v="0"/>
    <s v="Compressor"/>
    <d v="2015-06-27T01:34:35"/>
    <x v="0"/>
    <d v="2015-06-27T01:33:19"/>
    <x v="36"/>
    <n v="1.5"/>
    <n v="1.3"/>
    <x v="5675"/>
  </r>
  <r>
    <x v="0"/>
    <s v="Compressor"/>
    <d v="2015-06-27T01:34:36"/>
    <x v="0"/>
    <d v="2015-06-27T01:33:19"/>
    <x v="36"/>
    <n v="3"/>
    <n v="2.2000000000000002"/>
    <x v="5676"/>
  </r>
  <r>
    <x v="0"/>
    <s v="Compressor"/>
    <d v="2015-06-27T01:34:37"/>
    <x v="0"/>
    <d v="2015-06-27T01:33:19"/>
    <x v="36"/>
    <n v="1.6"/>
    <n v="2.2000000000000002"/>
    <x v="5677"/>
  </r>
  <r>
    <x v="0"/>
    <s v="Compressor"/>
    <d v="2015-06-27T01:34:38"/>
    <x v="0"/>
    <d v="2015-06-27T01:33:19"/>
    <x v="36"/>
    <n v="2.6"/>
    <n v="2.4"/>
    <x v="5678"/>
  </r>
  <r>
    <x v="0"/>
    <s v="Compressor"/>
    <d v="2015-06-27T01:34:39"/>
    <x v="0"/>
    <d v="2015-06-27T01:33:19"/>
    <x v="36"/>
    <n v="1.5"/>
    <n v="1.1000000000000001"/>
    <x v="5679"/>
  </r>
  <r>
    <x v="0"/>
    <s v="Compressor"/>
    <d v="2015-06-27T01:34:40"/>
    <x v="0"/>
    <d v="2015-06-27T01:33:19"/>
    <x v="36"/>
    <n v="2.2000000000000002"/>
    <n v="2.2999999999999998"/>
    <x v="5680"/>
  </r>
  <r>
    <x v="0"/>
    <s v="Compressor"/>
    <d v="2015-06-27T01:34:41"/>
    <x v="0"/>
    <d v="2015-06-27T01:33:19"/>
    <x v="36"/>
    <n v="1"/>
    <n v="2.5"/>
    <x v="5681"/>
  </r>
  <r>
    <x v="0"/>
    <s v="Compressor"/>
    <d v="2015-06-27T01:34:42"/>
    <x v="0"/>
    <d v="2015-06-27T01:33:19"/>
    <x v="36"/>
    <n v="2.2999999999999998"/>
    <n v="1.8"/>
    <x v="5682"/>
  </r>
  <r>
    <x v="0"/>
    <s v="Compressor"/>
    <d v="2015-06-27T01:34:43"/>
    <x v="0"/>
    <d v="2015-06-27T01:33:19"/>
    <x v="36"/>
    <n v="2.7"/>
    <n v="1"/>
    <x v="5683"/>
  </r>
  <r>
    <x v="0"/>
    <s v="Compressor"/>
    <d v="2015-06-27T01:34:44"/>
    <x v="0"/>
    <d v="2015-06-27T01:33:19"/>
    <x v="36"/>
    <n v="2.4"/>
    <n v="3"/>
    <x v="5684"/>
  </r>
  <r>
    <x v="0"/>
    <s v="Compressor"/>
    <d v="2015-06-27T01:34:45"/>
    <x v="0"/>
    <d v="2015-06-27T01:33:19"/>
    <x v="36"/>
    <n v="1.2"/>
    <n v="1.3"/>
    <x v="5685"/>
  </r>
  <r>
    <x v="0"/>
    <s v="Compressor"/>
    <d v="2015-06-27T01:34:46"/>
    <x v="0"/>
    <d v="2015-06-27T01:33:19"/>
    <x v="36"/>
    <n v="1.3"/>
    <n v="2.2999999999999998"/>
    <x v="5686"/>
  </r>
  <r>
    <x v="0"/>
    <s v="Compressor"/>
    <d v="2015-06-27T01:34:47"/>
    <x v="0"/>
    <d v="2015-06-27T01:33:19"/>
    <x v="36"/>
    <n v="1.5"/>
    <n v="2.6"/>
    <x v="5687"/>
  </r>
  <r>
    <x v="0"/>
    <s v="Compressor"/>
    <d v="2015-06-27T01:34:48"/>
    <x v="0"/>
    <d v="2015-06-27T01:33:19"/>
    <x v="36"/>
    <n v="2.2999999999999998"/>
    <n v="1.1000000000000001"/>
    <x v="5688"/>
  </r>
  <r>
    <x v="0"/>
    <s v="Compressor"/>
    <d v="2015-06-27T01:34:49"/>
    <x v="0"/>
    <d v="2015-06-27T01:33:19"/>
    <x v="36"/>
    <n v="1.2"/>
    <n v="1"/>
    <x v="5689"/>
  </r>
  <r>
    <x v="0"/>
    <s v="Compressor"/>
    <d v="2015-06-27T01:34:50"/>
    <x v="0"/>
    <d v="2015-06-27T01:33:19"/>
    <x v="36"/>
    <n v="1"/>
    <n v="1.9"/>
    <x v="5690"/>
  </r>
  <r>
    <x v="0"/>
    <s v="Compressor"/>
    <d v="2015-06-27T01:34:51"/>
    <x v="0"/>
    <d v="2015-06-27T01:33:19"/>
    <x v="36"/>
    <n v="2"/>
    <n v="1.9"/>
    <x v="5691"/>
  </r>
  <r>
    <x v="0"/>
    <s v="Compressor"/>
    <d v="2015-06-27T01:34:52"/>
    <x v="0"/>
    <d v="2015-06-27T01:33:19"/>
    <x v="36"/>
    <n v="1.6"/>
    <n v="2.9"/>
    <x v="5692"/>
  </r>
  <r>
    <x v="0"/>
    <s v="Compressor"/>
    <d v="2015-06-27T01:34:53"/>
    <x v="0"/>
    <d v="2015-06-27T01:33:19"/>
    <x v="36"/>
    <n v="3"/>
    <n v="2.1"/>
    <x v="5693"/>
  </r>
  <r>
    <x v="0"/>
    <s v="Compressor"/>
    <d v="2015-06-27T01:34:54"/>
    <x v="0"/>
    <d v="2015-06-27T01:33:19"/>
    <x v="36"/>
    <n v="2.4"/>
    <n v="2.7"/>
    <x v="5694"/>
  </r>
  <r>
    <x v="0"/>
    <s v="Compressor"/>
    <d v="2015-06-27T01:34:55"/>
    <x v="0"/>
    <d v="2015-06-27T01:33:19"/>
    <x v="36"/>
    <n v="2.1"/>
    <n v="1.1000000000000001"/>
    <x v="5695"/>
  </r>
  <r>
    <x v="0"/>
    <s v="Compressor"/>
    <d v="2015-06-27T01:34:56"/>
    <x v="0"/>
    <d v="2015-06-27T01:33:19"/>
    <x v="36"/>
    <n v="1.5"/>
    <n v="2"/>
    <x v="5696"/>
  </r>
  <r>
    <x v="0"/>
    <s v="Compressor"/>
    <d v="2015-06-27T01:34:57"/>
    <x v="0"/>
    <d v="2015-06-27T01:33:19"/>
    <x v="36"/>
    <n v="2.6"/>
    <n v="2.5"/>
    <x v="5697"/>
  </r>
  <r>
    <x v="0"/>
    <s v="Compressor"/>
    <d v="2015-06-27T01:34:58"/>
    <x v="0"/>
    <d v="2015-06-27T01:33:19"/>
    <x v="36"/>
    <n v="2.7"/>
    <n v="1.1000000000000001"/>
    <x v="5698"/>
  </r>
  <r>
    <x v="0"/>
    <s v="Compressor"/>
    <d v="2015-06-27T01:34:59"/>
    <x v="0"/>
    <d v="2015-06-27T01:33:19"/>
    <x v="36"/>
    <n v="1.6"/>
    <n v="1.4"/>
    <x v="5699"/>
  </r>
  <r>
    <x v="0"/>
    <s v="Compressor"/>
    <d v="2015-06-27T01:35:00"/>
    <x v="0"/>
    <d v="2015-06-27T01:33:19"/>
    <x v="36"/>
    <n v="1.9"/>
    <n v="1.2"/>
    <x v="5700"/>
  </r>
  <r>
    <x v="0"/>
    <s v="Compressor"/>
    <d v="2015-06-27T01:35:01"/>
    <x v="0"/>
    <d v="2015-06-27T01:33:19"/>
    <x v="36"/>
    <n v="2"/>
    <n v="1.7"/>
    <x v="5701"/>
  </r>
  <r>
    <x v="0"/>
    <s v="Compressor"/>
    <d v="2015-06-27T01:35:02"/>
    <x v="0"/>
    <d v="2015-06-27T01:33:19"/>
    <x v="36"/>
    <n v="1.9"/>
    <n v="2.4"/>
    <x v="5702"/>
  </r>
  <r>
    <x v="0"/>
    <s v="Compressor"/>
    <d v="2015-06-27T01:35:03"/>
    <x v="0"/>
    <d v="2015-06-27T01:33:19"/>
    <x v="36"/>
    <n v="1.7"/>
    <n v="1.7"/>
    <x v="5703"/>
  </r>
  <r>
    <x v="0"/>
    <s v="Compressor"/>
    <d v="2015-06-27T01:35:04"/>
    <x v="0"/>
    <d v="2015-06-27T01:33:19"/>
    <x v="36"/>
    <n v="1.6"/>
    <n v="1.7"/>
    <x v="5704"/>
  </r>
  <r>
    <x v="0"/>
    <s v="Compressor"/>
    <d v="2015-06-27T01:35:05"/>
    <x v="0"/>
    <d v="2015-06-27T01:33:19"/>
    <x v="36"/>
    <n v="2.6"/>
    <n v="2.5"/>
    <x v="5705"/>
  </r>
  <r>
    <x v="0"/>
    <s v="Compressor"/>
    <d v="2015-06-27T01:35:06"/>
    <x v="0"/>
    <d v="2015-06-27T01:33:19"/>
    <x v="36"/>
    <n v="1.1000000000000001"/>
    <n v="1.8"/>
    <x v="5706"/>
  </r>
  <r>
    <x v="0"/>
    <s v="Compressor"/>
    <d v="2015-06-27T01:35:07"/>
    <x v="0"/>
    <d v="2015-06-27T01:33:19"/>
    <x v="36"/>
    <n v="1.3"/>
    <n v="2.7"/>
    <x v="5707"/>
  </r>
  <r>
    <x v="0"/>
    <s v="Compressor"/>
    <d v="2015-06-27T01:35:08"/>
    <x v="0"/>
    <d v="2015-06-27T01:33:19"/>
    <x v="36"/>
    <n v="1.8"/>
    <n v="1.3"/>
    <x v="5708"/>
  </r>
  <r>
    <x v="0"/>
    <s v="Compressor"/>
    <d v="2015-06-27T01:35:09"/>
    <x v="0"/>
    <d v="2015-06-27T01:33:19"/>
    <x v="36"/>
    <n v="2.6"/>
    <n v="2.8"/>
    <x v="5709"/>
  </r>
  <r>
    <x v="0"/>
    <s v="Compressor"/>
    <d v="2015-06-27T01:35:10"/>
    <x v="0"/>
    <d v="2015-06-27T01:33:19"/>
    <x v="36"/>
    <n v="1.7"/>
    <n v="1"/>
    <x v="5710"/>
  </r>
  <r>
    <x v="0"/>
    <s v="Compressor"/>
    <d v="2015-06-27T01:35:11"/>
    <x v="0"/>
    <d v="2015-06-27T01:33:19"/>
    <x v="36"/>
    <n v="1"/>
    <n v="1.9"/>
    <x v="5711"/>
  </r>
  <r>
    <x v="0"/>
    <s v="Compressor"/>
    <d v="2015-06-27T01:35:12"/>
    <x v="0"/>
    <d v="2015-06-27T01:33:19"/>
    <x v="36"/>
    <n v="1.1000000000000001"/>
    <n v="2"/>
    <x v="5712"/>
  </r>
  <r>
    <x v="0"/>
    <s v="Compressor"/>
    <d v="2015-06-27T01:35:13"/>
    <x v="0"/>
    <d v="2015-06-27T01:33:19"/>
    <x v="36"/>
    <n v="1.6"/>
    <n v="2.2000000000000002"/>
    <x v="5713"/>
  </r>
  <r>
    <x v="0"/>
    <s v="Compressor"/>
    <d v="2015-06-27T01:35:14"/>
    <x v="0"/>
    <d v="2015-06-27T01:33:19"/>
    <x v="36"/>
    <n v="2.2999999999999998"/>
    <n v="2"/>
    <x v="5714"/>
  </r>
  <r>
    <x v="0"/>
    <s v="Compressor"/>
    <d v="2015-06-27T01:35:15"/>
    <x v="0"/>
    <d v="2015-06-27T01:33:19"/>
    <x v="36"/>
    <n v="2.1"/>
    <n v="2.6"/>
    <x v="5715"/>
  </r>
  <r>
    <x v="0"/>
    <s v="Compressor"/>
    <d v="2015-06-27T01:35:16"/>
    <x v="0"/>
    <d v="2015-06-27T01:33:19"/>
    <x v="36"/>
    <n v="1.7"/>
    <n v="1.5"/>
    <x v="5716"/>
  </r>
  <r>
    <x v="0"/>
    <s v="Compressor"/>
    <d v="2015-06-27T01:35:17"/>
    <x v="0"/>
    <d v="2015-06-27T01:33:19"/>
    <x v="36"/>
    <n v="1.6"/>
    <n v="1.8"/>
    <x v="5717"/>
  </r>
  <r>
    <x v="0"/>
    <s v="Compressor"/>
    <d v="2015-06-27T01:35:18"/>
    <x v="0"/>
    <d v="2015-06-27T01:33:19"/>
    <x v="36"/>
    <n v="2"/>
    <n v="2.4"/>
    <x v="5718"/>
  </r>
  <r>
    <x v="0"/>
    <s v="Compressor"/>
    <d v="2015-06-27T01:35:19"/>
    <x v="1"/>
    <d v="2015-06-27T01:35:19"/>
    <x v="37"/>
    <n v="3.5"/>
    <n v="3.6"/>
    <x v="5719"/>
  </r>
  <r>
    <x v="0"/>
    <s v="Compressor"/>
    <d v="2015-06-27T01:35:20"/>
    <x v="1"/>
    <d v="2015-06-27T01:35:19"/>
    <x v="37"/>
    <n v="4.9000000000000004"/>
    <n v="3.8"/>
    <x v="5720"/>
  </r>
  <r>
    <x v="0"/>
    <s v="Compressor"/>
    <d v="2015-06-27T01:35:21"/>
    <x v="1"/>
    <d v="2015-06-27T01:35:19"/>
    <x v="37"/>
    <n v="5"/>
    <n v="3.6"/>
    <x v="5721"/>
  </r>
  <r>
    <x v="0"/>
    <s v="Compressor"/>
    <d v="2015-06-27T01:35:22"/>
    <x v="1"/>
    <d v="2015-06-27T01:35:19"/>
    <x v="37"/>
    <n v="4.9000000000000004"/>
    <n v="5.0999999999999996"/>
    <x v="5722"/>
  </r>
  <r>
    <x v="0"/>
    <s v="Compressor"/>
    <d v="2015-06-27T01:35:23"/>
    <x v="1"/>
    <d v="2015-06-27T01:35:19"/>
    <x v="37"/>
    <n v="3.4"/>
    <n v="3.9"/>
    <x v="5723"/>
  </r>
  <r>
    <x v="0"/>
    <s v="Compressor"/>
    <d v="2015-06-27T01:35:24"/>
    <x v="1"/>
    <d v="2015-06-27T01:35:19"/>
    <x v="37"/>
    <n v="4.3"/>
    <n v="6"/>
    <x v="5724"/>
  </r>
  <r>
    <x v="0"/>
    <s v="Compressor"/>
    <d v="2015-06-27T01:35:25"/>
    <x v="1"/>
    <d v="2015-06-27T01:35:19"/>
    <x v="37"/>
    <n v="3.3"/>
    <n v="3.3"/>
    <x v="5725"/>
  </r>
  <r>
    <x v="0"/>
    <s v="Compressor"/>
    <d v="2015-06-27T01:35:26"/>
    <x v="1"/>
    <d v="2015-06-27T01:35:19"/>
    <x v="37"/>
    <n v="4.8"/>
    <n v="5"/>
    <x v="5726"/>
  </r>
  <r>
    <x v="0"/>
    <s v="Compressor"/>
    <d v="2015-06-27T01:35:27"/>
    <x v="1"/>
    <d v="2015-06-27T01:35:19"/>
    <x v="37"/>
    <n v="4"/>
    <n v="3"/>
    <x v="5727"/>
  </r>
  <r>
    <x v="0"/>
    <s v="Compressor"/>
    <d v="2015-06-27T01:35:28"/>
    <x v="1"/>
    <d v="2015-06-27T01:35:19"/>
    <x v="37"/>
    <n v="4.9000000000000004"/>
    <n v="5.9"/>
    <x v="5728"/>
  </r>
  <r>
    <x v="0"/>
    <s v="Compressor"/>
    <d v="2015-06-27T01:35:29"/>
    <x v="1"/>
    <d v="2015-06-27T01:35:19"/>
    <x v="37"/>
    <n v="3"/>
    <n v="5.4"/>
    <x v="5729"/>
  </r>
  <r>
    <x v="0"/>
    <s v="Compressor"/>
    <d v="2015-06-27T01:35:30"/>
    <x v="1"/>
    <d v="2015-06-27T01:35:19"/>
    <x v="37"/>
    <n v="3.2"/>
    <n v="5.3"/>
    <x v="5730"/>
  </r>
  <r>
    <x v="0"/>
    <s v="Compressor"/>
    <d v="2015-06-27T01:35:31"/>
    <x v="1"/>
    <d v="2015-06-27T01:35:19"/>
    <x v="37"/>
    <n v="3.3"/>
    <n v="5.5"/>
    <x v="5731"/>
  </r>
  <r>
    <x v="0"/>
    <s v="Compressor"/>
    <d v="2015-06-27T01:35:32"/>
    <x v="1"/>
    <d v="2015-06-27T01:35:19"/>
    <x v="37"/>
    <n v="5.0999999999999996"/>
    <n v="5.2"/>
    <x v="5732"/>
  </r>
  <r>
    <x v="0"/>
    <s v="Compressor"/>
    <d v="2015-06-27T01:35:33"/>
    <x v="1"/>
    <d v="2015-06-27T01:35:19"/>
    <x v="37"/>
    <n v="5.4"/>
    <n v="5.6"/>
    <x v="5733"/>
  </r>
  <r>
    <x v="0"/>
    <s v="Compressor"/>
    <d v="2015-06-27T01:35:34"/>
    <x v="1"/>
    <d v="2015-06-27T01:35:19"/>
    <x v="37"/>
    <n v="4.9000000000000004"/>
    <n v="5.9"/>
    <x v="5734"/>
  </r>
  <r>
    <x v="0"/>
    <s v="Compressor"/>
    <d v="2015-06-27T01:35:35"/>
    <x v="1"/>
    <d v="2015-06-27T01:35:19"/>
    <x v="37"/>
    <n v="5.7"/>
    <n v="3.5"/>
    <x v="5735"/>
  </r>
  <r>
    <x v="0"/>
    <s v="Compressor"/>
    <d v="2015-06-27T01:35:36"/>
    <x v="1"/>
    <d v="2015-06-27T01:35:19"/>
    <x v="37"/>
    <n v="5.6"/>
    <n v="3.8"/>
    <x v="5736"/>
  </r>
  <r>
    <x v="0"/>
    <s v="Compressor"/>
    <d v="2015-06-27T01:35:37"/>
    <x v="1"/>
    <d v="2015-06-27T01:35:19"/>
    <x v="37"/>
    <n v="4.0999999999999996"/>
    <n v="5.5"/>
    <x v="5737"/>
  </r>
  <r>
    <x v="0"/>
    <s v="Compressor"/>
    <d v="2015-06-27T01:35:38"/>
    <x v="1"/>
    <d v="2015-06-27T01:35:19"/>
    <x v="37"/>
    <n v="5"/>
    <n v="4.5"/>
    <x v="5738"/>
  </r>
  <r>
    <x v="0"/>
    <s v="Compressor"/>
    <d v="2015-06-27T01:35:39"/>
    <x v="1"/>
    <d v="2015-06-27T01:35:19"/>
    <x v="37"/>
    <n v="4.5999999999999996"/>
    <n v="3.7"/>
    <x v="5739"/>
  </r>
  <r>
    <x v="0"/>
    <s v="Compressor"/>
    <d v="2015-06-27T01:35:40"/>
    <x v="1"/>
    <d v="2015-06-27T01:35:19"/>
    <x v="37"/>
    <n v="3.7"/>
    <n v="5.6"/>
    <x v="5740"/>
  </r>
  <r>
    <x v="0"/>
    <s v="Compressor"/>
    <d v="2015-06-27T01:35:41"/>
    <x v="1"/>
    <d v="2015-06-27T01:35:19"/>
    <x v="37"/>
    <n v="5.2"/>
    <n v="4.5999999999999996"/>
    <x v="5741"/>
  </r>
  <r>
    <x v="0"/>
    <s v="Compressor"/>
    <d v="2015-06-27T01:35:42"/>
    <x v="1"/>
    <d v="2015-06-27T01:35:19"/>
    <x v="37"/>
    <n v="4.0999999999999996"/>
    <n v="4.8"/>
    <x v="5742"/>
  </r>
  <r>
    <x v="0"/>
    <s v="Compressor"/>
    <d v="2015-06-27T01:35:43"/>
    <x v="1"/>
    <d v="2015-06-27T01:35:19"/>
    <x v="37"/>
    <n v="3.4"/>
    <n v="4.5999999999999996"/>
    <x v="5743"/>
  </r>
  <r>
    <x v="0"/>
    <s v="Compressor"/>
    <d v="2015-06-27T01:35:44"/>
    <x v="1"/>
    <d v="2015-06-27T01:35:19"/>
    <x v="37"/>
    <n v="5.4"/>
    <n v="5.0999999999999996"/>
    <x v="5744"/>
  </r>
  <r>
    <x v="0"/>
    <s v="Compressor"/>
    <d v="2015-06-27T01:35:45"/>
    <x v="1"/>
    <d v="2015-06-27T01:35:19"/>
    <x v="37"/>
    <n v="4.9000000000000004"/>
    <n v="3.1"/>
    <x v="5745"/>
  </r>
  <r>
    <x v="0"/>
    <s v="Compressor"/>
    <d v="2015-06-27T01:35:46"/>
    <x v="1"/>
    <d v="2015-06-27T01:35:19"/>
    <x v="37"/>
    <n v="4.5"/>
    <n v="4.5999999999999996"/>
    <x v="5746"/>
  </r>
  <r>
    <x v="0"/>
    <s v="Compressor"/>
    <d v="2015-06-27T01:35:47"/>
    <x v="1"/>
    <d v="2015-06-27T01:35:19"/>
    <x v="37"/>
    <n v="5.9"/>
    <n v="5.5"/>
    <x v="5747"/>
  </r>
  <r>
    <x v="0"/>
    <s v="Compressor"/>
    <d v="2015-06-27T01:35:48"/>
    <x v="1"/>
    <d v="2015-06-27T01:35:19"/>
    <x v="37"/>
    <n v="4.9000000000000004"/>
    <n v="3.6"/>
    <x v="5748"/>
  </r>
  <r>
    <x v="0"/>
    <s v="Compressor"/>
    <d v="2015-06-27T01:35:49"/>
    <x v="1"/>
    <d v="2015-06-27T01:35:19"/>
    <x v="37"/>
    <n v="4.2"/>
    <n v="3.5"/>
    <x v="5749"/>
  </r>
  <r>
    <x v="0"/>
    <s v="Compressor"/>
    <d v="2015-06-27T01:35:50"/>
    <x v="1"/>
    <d v="2015-06-27T01:35:19"/>
    <x v="37"/>
    <n v="4.8"/>
    <n v="5.8"/>
    <x v="5750"/>
  </r>
  <r>
    <x v="0"/>
    <s v="Compressor"/>
    <d v="2015-06-27T01:35:51"/>
    <x v="1"/>
    <d v="2015-06-27T01:35:19"/>
    <x v="37"/>
    <n v="4.7"/>
    <n v="4.0999999999999996"/>
    <x v="5751"/>
  </r>
  <r>
    <x v="0"/>
    <s v="Compressor"/>
    <d v="2015-06-27T01:35:52"/>
    <x v="1"/>
    <d v="2015-06-27T01:35:19"/>
    <x v="37"/>
    <n v="4.8"/>
    <n v="3.6"/>
    <x v="5752"/>
  </r>
  <r>
    <x v="0"/>
    <s v="Compressor"/>
    <d v="2015-06-27T01:35:53"/>
    <x v="1"/>
    <d v="2015-06-27T01:35:19"/>
    <x v="37"/>
    <n v="6"/>
    <n v="4.2"/>
    <x v="5753"/>
  </r>
  <r>
    <x v="0"/>
    <s v="Compressor"/>
    <d v="2015-06-27T01:35:54"/>
    <x v="1"/>
    <d v="2015-06-27T01:35:19"/>
    <x v="37"/>
    <n v="3.9"/>
    <n v="4.0999999999999996"/>
    <x v="5754"/>
  </r>
  <r>
    <x v="0"/>
    <s v="Compressor"/>
    <d v="2015-06-27T01:35:55"/>
    <x v="1"/>
    <d v="2015-06-27T01:35:19"/>
    <x v="37"/>
    <n v="3.3"/>
    <n v="4.2"/>
    <x v="5755"/>
  </r>
  <r>
    <x v="0"/>
    <s v="Compressor"/>
    <d v="2015-06-27T01:35:56"/>
    <x v="1"/>
    <d v="2015-06-27T01:35:19"/>
    <x v="37"/>
    <n v="4.0999999999999996"/>
    <n v="5.0999999999999996"/>
    <x v="5756"/>
  </r>
  <r>
    <x v="0"/>
    <s v="Compressor"/>
    <d v="2015-06-27T01:35:57"/>
    <x v="1"/>
    <d v="2015-06-27T01:35:19"/>
    <x v="37"/>
    <n v="3.5"/>
    <n v="3.9"/>
    <x v="5757"/>
  </r>
  <r>
    <x v="0"/>
    <s v="Compressor"/>
    <d v="2015-06-27T01:35:58"/>
    <x v="1"/>
    <d v="2015-06-27T01:35:19"/>
    <x v="37"/>
    <n v="5.2"/>
    <n v="3.9"/>
    <x v="5758"/>
  </r>
  <r>
    <x v="0"/>
    <s v="Compressor"/>
    <d v="2015-06-27T01:35:59"/>
    <x v="1"/>
    <d v="2015-06-27T01:35:19"/>
    <x v="37"/>
    <n v="3.4"/>
    <n v="4.4000000000000004"/>
    <x v="5759"/>
  </r>
  <r>
    <x v="0"/>
    <s v="Compressor"/>
    <d v="2015-06-27T01:36:00"/>
    <x v="1"/>
    <d v="2015-06-27T01:35:19"/>
    <x v="37"/>
    <n v="4.2"/>
    <n v="4.8"/>
    <x v="5760"/>
  </r>
  <r>
    <x v="0"/>
    <s v="Compressor"/>
    <d v="2015-06-27T01:36:01"/>
    <x v="1"/>
    <d v="2015-06-27T01:35:19"/>
    <x v="37"/>
    <n v="3.1"/>
    <n v="5.5"/>
    <x v="5761"/>
  </r>
  <r>
    <x v="0"/>
    <s v="Compressor"/>
    <d v="2015-06-27T01:36:02"/>
    <x v="1"/>
    <d v="2015-06-27T01:35:19"/>
    <x v="37"/>
    <n v="4.7"/>
    <n v="4.8"/>
    <x v="5762"/>
  </r>
  <r>
    <x v="0"/>
    <s v="Compressor"/>
    <d v="2015-06-27T01:36:03"/>
    <x v="1"/>
    <d v="2015-06-27T01:35:19"/>
    <x v="37"/>
    <n v="4.0999999999999996"/>
    <n v="5.7"/>
    <x v="5763"/>
  </r>
  <r>
    <x v="0"/>
    <s v="Compressor"/>
    <d v="2015-06-27T01:36:04"/>
    <x v="1"/>
    <d v="2015-06-27T01:35:19"/>
    <x v="37"/>
    <n v="4.3"/>
    <n v="3.8"/>
    <x v="5764"/>
  </r>
  <r>
    <x v="0"/>
    <s v="Compressor"/>
    <d v="2015-06-27T01:36:05"/>
    <x v="1"/>
    <d v="2015-06-27T01:35:19"/>
    <x v="37"/>
    <n v="3.6"/>
    <n v="5.4"/>
    <x v="5765"/>
  </r>
  <r>
    <x v="0"/>
    <s v="Compressor"/>
    <d v="2015-06-27T01:36:06"/>
    <x v="1"/>
    <d v="2015-06-27T01:35:19"/>
    <x v="37"/>
    <n v="5.2"/>
    <n v="5.5"/>
    <x v="5766"/>
  </r>
  <r>
    <x v="0"/>
    <s v="Compressor"/>
    <d v="2015-06-27T01:36:07"/>
    <x v="1"/>
    <d v="2015-06-27T01:35:19"/>
    <x v="37"/>
    <n v="3.5"/>
    <n v="5.4"/>
    <x v="5767"/>
  </r>
  <r>
    <x v="0"/>
    <s v="Compressor"/>
    <d v="2015-06-27T01:36:08"/>
    <x v="1"/>
    <d v="2015-06-27T01:35:19"/>
    <x v="37"/>
    <n v="4.9000000000000004"/>
    <n v="3.4"/>
    <x v="5768"/>
  </r>
  <r>
    <x v="0"/>
    <s v="Compressor"/>
    <d v="2015-06-27T01:36:09"/>
    <x v="1"/>
    <d v="2015-06-27T01:35:19"/>
    <x v="37"/>
    <n v="3.3"/>
    <n v="5"/>
    <x v="5769"/>
  </r>
  <r>
    <x v="0"/>
    <s v="Compressor"/>
    <d v="2015-06-27T01:36:10"/>
    <x v="1"/>
    <d v="2015-06-27T01:35:19"/>
    <x v="37"/>
    <n v="5.8"/>
    <n v="4.2"/>
    <x v="5770"/>
  </r>
  <r>
    <x v="0"/>
    <s v="Compressor"/>
    <d v="2015-06-27T01:36:11"/>
    <x v="1"/>
    <d v="2015-06-27T01:35:19"/>
    <x v="37"/>
    <n v="3.8"/>
    <n v="3.8"/>
    <x v="5771"/>
  </r>
  <r>
    <x v="0"/>
    <s v="Compressor"/>
    <d v="2015-06-27T01:36:12"/>
    <x v="1"/>
    <d v="2015-06-27T01:35:19"/>
    <x v="37"/>
    <n v="4.2"/>
    <n v="6"/>
    <x v="5772"/>
  </r>
  <r>
    <x v="0"/>
    <s v="Compressor"/>
    <d v="2015-06-27T01:36:13"/>
    <x v="1"/>
    <d v="2015-06-27T01:35:19"/>
    <x v="37"/>
    <n v="3.9"/>
    <n v="4.0999999999999996"/>
    <x v="5773"/>
  </r>
  <r>
    <x v="0"/>
    <s v="Compressor"/>
    <d v="2015-06-27T01:36:14"/>
    <x v="1"/>
    <d v="2015-06-27T01:35:19"/>
    <x v="37"/>
    <n v="4.5"/>
    <n v="5.7"/>
    <x v="5774"/>
  </r>
  <r>
    <x v="0"/>
    <s v="Compressor"/>
    <d v="2015-06-27T01:36:15"/>
    <x v="1"/>
    <d v="2015-06-27T01:35:19"/>
    <x v="37"/>
    <n v="4"/>
    <n v="5.4"/>
    <x v="5775"/>
  </r>
  <r>
    <x v="0"/>
    <s v="Compressor"/>
    <d v="2015-06-27T01:36:16"/>
    <x v="1"/>
    <d v="2015-06-27T01:35:19"/>
    <x v="37"/>
    <n v="5.9"/>
    <n v="4.9000000000000004"/>
    <x v="5776"/>
  </r>
  <r>
    <x v="0"/>
    <s v="Compressor"/>
    <d v="2015-06-27T01:36:17"/>
    <x v="1"/>
    <d v="2015-06-27T01:35:19"/>
    <x v="37"/>
    <n v="3.2"/>
    <n v="4.5999999999999996"/>
    <x v="5777"/>
  </r>
  <r>
    <x v="0"/>
    <s v="Compressor"/>
    <d v="2015-06-27T01:36:18"/>
    <x v="1"/>
    <d v="2015-06-27T01:35:19"/>
    <x v="37"/>
    <n v="5.6"/>
    <n v="3.8"/>
    <x v="5778"/>
  </r>
  <r>
    <x v="0"/>
    <s v="Compressor"/>
    <d v="2015-06-27T01:36:19"/>
    <x v="1"/>
    <d v="2015-06-27T01:35:19"/>
    <x v="37"/>
    <n v="5.8"/>
    <n v="4.2"/>
    <x v="5779"/>
  </r>
  <r>
    <x v="0"/>
    <s v="Compressor"/>
    <d v="2015-06-27T01:36:20"/>
    <x v="1"/>
    <d v="2015-06-27T01:35:19"/>
    <x v="37"/>
    <n v="5.8"/>
    <n v="4.4000000000000004"/>
    <x v="5780"/>
  </r>
  <r>
    <x v="0"/>
    <s v="Compressor"/>
    <d v="2015-06-27T01:36:21"/>
    <x v="1"/>
    <d v="2015-06-27T01:35:19"/>
    <x v="37"/>
    <n v="5.3"/>
    <n v="3.8"/>
    <x v="5781"/>
  </r>
  <r>
    <x v="0"/>
    <s v="Compressor"/>
    <d v="2015-06-27T01:36:22"/>
    <x v="1"/>
    <d v="2015-06-27T01:35:19"/>
    <x v="37"/>
    <n v="6"/>
    <n v="3.6"/>
    <x v="5782"/>
  </r>
  <r>
    <x v="0"/>
    <s v="Compressor"/>
    <d v="2015-06-27T01:36:23"/>
    <x v="1"/>
    <d v="2015-06-27T01:35:19"/>
    <x v="37"/>
    <n v="5.9"/>
    <n v="3.7"/>
    <x v="5783"/>
  </r>
  <r>
    <x v="0"/>
    <s v="Compressor"/>
    <d v="2015-06-27T01:36:24"/>
    <x v="1"/>
    <d v="2015-06-27T01:35:19"/>
    <x v="37"/>
    <n v="5.2"/>
    <n v="3"/>
    <x v="5784"/>
  </r>
  <r>
    <x v="0"/>
    <s v="Compressor"/>
    <d v="2015-06-27T01:36:25"/>
    <x v="1"/>
    <d v="2015-06-27T01:35:19"/>
    <x v="37"/>
    <n v="5"/>
    <n v="4"/>
    <x v="5785"/>
  </r>
  <r>
    <x v="0"/>
    <s v="Compressor"/>
    <d v="2015-06-27T01:36:26"/>
    <x v="1"/>
    <d v="2015-06-27T01:35:19"/>
    <x v="37"/>
    <n v="3.1"/>
    <n v="3"/>
    <x v="5786"/>
  </r>
  <r>
    <x v="0"/>
    <s v="Compressor"/>
    <d v="2015-06-27T01:36:27"/>
    <x v="1"/>
    <d v="2015-06-27T01:35:19"/>
    <x v="37"/>
    <n v="5.0999999999999996"/>
    <n v="6"/>
    <x v="5787"/>
  </r>
  <r>
    <x v="0"/>
    <s v="Compressor"/>
    <d v="2015-06-27T01:36:28"/>
    <x v="1"/>
    <d v="2015-06-27T01:35:19"/>
    <x v="37"/>
    <n v="4.8"/>
    <n v="3.7"/>
    <x v="5788"/>
  </r>
  <r>
    <x v="0"/>
    <s v="Compressor"/>
    <d v="2015-06-27T01:36:29"/>
    <x v="1"/>
    <d v="2015-06-27T01:35:19"/>
    <x v="37"/>
    <n v="6"/>
    <n v="4.8"/>
    <x v="5789"/>
  </r>
  <r>
    <x v="0"/>
    <s v="Compressor"/>
    <d v="2015-06-27T01:36:30"/>
    <x v="0"/>
    <d v="2015-06-27T01:36:30"/>
    <x v="38"/>
    <n v="1.1000000000000001"/>
    <n v="1.9"/>
    <x v="5790"/>
  </r>
  <r>
    <x v="0"/>
    <s v="Compressor"/>
    <d v="2015-06-27T01:36:31"/>
    <x v="0"/>
    <d v="2015-06-27T01:36:30"/>
    <x v="38"/>
    <n v="1.2"/>
    <n v="2.1"/>
    <x v="5791"/>
  </r>
  <r>
    <x v="0"/>
    <s v="Compressor"/>
    <d v="2015-06-27T01:36:32"/>
    <x v="0"/>
    <d v="2015-06-27T01:36:30"/>
    <x v="38"/>
    <n v="1.7"/>
    <n v="1.5"/>
    <x v="5792"/>
  </r>
  <r>
    <x v="0"/>
    <s v="Compressor"/>
    <d v="2015-06-27T01:36:33"/>
    <x v="0"/>
    <d v="2015-06-27T01:36:30"/>
    <x v="38"/>
    <n v="1.2"/>
    <n v="2.7"/>
    <x v="5793"/>
  </r>
  <r>
    <x v="0"/>
    <s v="Compressor"/>
    <d v="2015-06-27T01:36:34"/>
    <x v="0"/>
    <d v="2015-06-27T01:36:30"/>
    <x v="38"/>
    <n v="2.5"/>
    <n v="2"/>
    <x v="5794"/>
  </r>
  <r>
    <x v="0"/>
    <s v="Compressor"/>
    <d v="2015-06-27T01:36:35"/>
    <x v="0"/>
    <d v="2015-06-27T01:36:30"/>
    <x v="38"/>
    <n v="1.8"/>
    <n v="1.7"/>
    <x v="5795"/>
  </r>
  <r>
    <x v="0"/>
    <s v="Compressor"/>
    <d v="2015-06-27T01:36:36"/>
    <x v="0"/>
    <d v="2015-06-27T01:36:30"/>
    <x v="38"/>
    <n v="2.4"/>
    <n v="2.5"/>
    <x v="5796"/>
  </r>
  <r>
    <x v="0"/>
    <s v="Compressor"/>
    <d v="2015-06-27T01:36:37"/>
    <x v="0"/>
    <d v="2015-06-27T01:36:30"/>
    <x v="38"/>
    <n v="2.6"/>
    <n v="1.2"/>
    <x v="5797"/>
  </r>
  <r>
    <x v="0"/>
    <s v="Compressor"/>
    <d v="2015-06-27T01:36:38"/>
    <x v="0"/>
    <d v="2015-06-27T01:36:30"/>
    <x v="38"/>
    <n v="1"/>
    <n v="1.9"/>
    <x v="5798"/>
  </r>
  <r>
    <x v="0"/>
    <s v="Compressor"/>
    <d v="2015-06-27T01:36:39"/>
    <x v="0"/>
    <d v="2015-06-27T01:36:30"/>
    <x v="38"/>
    <n v="2.8"/>
    <n v="2.1"/>
    <x v="5799"/>
  </r>
  <r>
    <x v="0"/>
    <s v="Compressor"/>
    <d v="2015-06-27T01:36:40"/>
    <x v="0"/>
    <d v="2015-06-27T01:36:30"/>
    <x v="38"/>
    <n v="2"/>
    <n v="2.2999999999999998"/>
    <x v="5800"/>
  </r>
  <r>
    <x v="0"/>
    <s v="Compressor"/>
    <d v="2015-06-27T01:36:41"/>
    <x v="0"/>
    <d v="2015-06-27T01:36:30"/>
    <x v="38"/>
    <n v="2.4"/>
    <n v="1.9"/>
    <x v="5801"/>
  </r>
  <r>
    <x v="0"/>
    <s v="Compressor"/>
    <d v="2015-06-27T01:36:42"/>
    <x v="0"/>
    <d v="2015-06-27T01:36:30"/>
    <x v="38"/>
    <n v="3"/>
    <n v="1"/>
    <x v="5802"/>
  </r>
  <r>
    <x v="0"/>
    <s v="Compressor"/>
    <d v="2015-06-27T01:36:43"/>
    <x v="0"/>
    <d v="2015-06-27T01:36:30"/>
    <x v="38"/>
    <n v="2.1"/>
    <n v="1.1000000000000001"/>
    <x v="5803"/>
  </r>
  <r>
    <x v="0"/>
    <s v="Compressor"/>
    <d v="2015-06-27T01:36:44"/>
    <x v="0"/>
    <d v="2015-06-27T01:36:30"/>
    <x v="38"/>
    <n v="1.4"/>
    <n v="2.8"/>
    <x v="5804"/>
  </r>
  <r>
    <x v="0"/>
    <s v="Compressor"/>
    <d v="2015-06-27T01:36:45"/>
    <x v="0"/>
    <d v="2015-06-27T01:36:30"/>
    <x v="38"/>
    <n v="2.4"/>
    <n v="2.6"/>
    <x v="5805"/>
  </r>
  <r>
    <x v="0"/>
    <s v="Compressor"/>
    <d v="2015-06-27T01:36:46"/>
    <x v="0"/>
    <d v="2015-06-27T01:36:30"/>
    <x v="38"/>
    <n v="2.6"/>
    <n v="1.7"/>
    <x v="5806"/>
  </r>
  <r>
    <x v="0"/>
    <s v="Compressor"/>
    <d v="2015-06-27T01:36:47"/>
    <x v="0"/>
    <d v="2015-06-27T01:36:30"/>
    <x v="38"/>
    <n v="2.6"/>
    <n v="2.6"/>
    <x v="5807"/>
  </r>
  <r>
    <x v="0"/>
    <s v="Compressor"/>
    <d v="2015-06-27T01:36:48"/>
    <x v="0"/>
    <d v="2015-06-27T01:36:30"/>
    <x v="38"/>
    <n v="1.1000000000000001"/>
    <n v="2.7"/>
    <x v="5808"/>
  </r>
  <r>
    <x v="0"/>
    <s v="Compressor"/>
    <d v="2015-06-27T01:36:49"/>
    <x v="0"/>
    <d v="2015-06-27T01:36:30"/>
    <x v="38"/>
    <n v="3"/>
    <n v="2.2000000000000002"/>
    <x v="5809"/>
  </r>
  <r>
    <x v="0"/>
    <s v="Compressor"/>
    <d v="2015-06-27T01:36:50"/>
    <x v="0"/>
    <d v="2015-06-27T01:36:30"/>
    <x v="38"/>
    <n v="1.1000000000000001"/>
    <n v="3"/>
    <x v="5810"/>
  </r>
  <r>
    <x v="0"/>
    <s v="Compressor"/>
    <d v="2015-06-27T01:36:51"/>
    <x v="0"/>
    <d v="2015-06-27T01:36:30"/>
    <x v="38"/>
    <n v="2.6"/>
    <n v="2.2999999999999998"/>
    <x v="5811"/>
  </r>
  <r>
    <x v="0"/>
    <s v="Compressor"/>
    <d v="2015-06-27T01:36:52"/>
    <x v="0"/>
    <d v="2015-06-27T01:36:30"/>
    <x v="38"/>
    <n v="1"/>
    <n v="1.6"/>
    <x v="5812"/>
  </r>
  <r>
    <x v="0"/>
    <s v="Compressor"/>
    <d v="2015-06-27T01:36:53"/>
    <x v="0"/>
    <d v="2015-06-27T01:36:30"/>
    <x v="38"/>
    <n v="1.5"/>
    <n v="2.6"/>
    <x v="5813"/>
  </r>
  <r>
    <x v="0"/>
    <s v="Compressor"/>
    <d v="2015-06-27T01:36:54"/>
    <x v="0"/>
    <d v="2015-06-27T01:36:30"/>
    <x v="38"/>
    <n v="1.2"/>
    <n v="2"/>
    <x v="5814"/>
  </r>
  <r>
    <x v="0"/>
    <s v="Compressor"/>
    <d v="2015-06-27T01:36:55"/>
    <x v="0"/>
    <d v="2015-06-27T01:36:30"/>
    <x v="38"/>
    <n v="1.1000000000000001"/>
    <n v="1.3"/>
    <x v="5815"/>
  </r>
  <r>
    <x v="0"/>
    <s v="Compressor"/>
    <d v="2015-06-27T01:36:56"/>
    <x v="0"/>
    <d v="2015-06-27T01:36:30"/>
    <x v="38"/>
    <n v="1.6"/>
    <n v="1.8"/>
    <x v="5816"/>
  </r>
  <r>
    <x v="0"/>
    <s v="Compressor"/>
    <d v="2015-06-27T01:36:57"/>
    <x v="0"/>
    <d v="2015-06-27T01:36:30"/>
    <x v="38"/>
    <n v="1.2"/>
    <n v="2.2999999999999998"/>
    <x v="5817"/>
  </r>
  <r>
    <x v="0"/>
    <s v="Compressor"/>
    <d v="2015-06-27T01:36:58"/>
    <x v="0"/>
    <d v="2015-06-27T01:36:30"/>
    <x v="38"/>
    <n v="2.6"/>
    <n v="1.3"/>
    <x v="5818"/>
  </r>
  <r>
    <x v="0"/>
    <s v="Compressor"/>
    <d v="2015-06-27T01:36:59"/>
    <x v="0"/>
    <d v="2015-06-27T01:36:30"/>
    <x v="38"/>
    <n v="2.1"/>
    <n v="1.4"/>
    <x v="5819"/>
  </r>
  <r>
    <x v="0"/>
    <s v="Compressor"/>
    <d v="2015-06-27T01:37:00"/>
    <x v="0"/>
    <d v="2015-06-27T01:36:30"/>
    <x v="38"/>
    <n v="2.4"/>
    <n v="1.1000000000000001"/>
    <x v="5820"/>
  </r>
  <r>
    <x v="0"/>
    <s v="Compressor"/>
    <d v="2015-06-27T01:37:01"/>
    <x v="0"/>
    <d v="2015-06-27T01:36:30"/>
    <x v="38"/>
    <n v="1.8"/>
    <n v="2"/>
    <x v="5821"/>
  </r>
  <r>
    <x v="0"/>
    <s v="Compressor"/>
    <d v="2015-06-27T01:37:02"/>
    <x v="0"/>
    <d v="2015-06-27T01:36:30"/>
    <x v="38"/>
    <n v="1.2"/>
    <n v="1.5"/>
    <x v="5822"/>
  </r>
  <r>
    <x v="0"/>
    <s v="Compressor"/>
    <d v="2015-06-27T01:37:03"/>
    <x v="0"/>
    <d v="2015-06-27T01:36:30"/>
    <x v="38"/>
    <n v="2.5"/>
    <n v="2.4"/>
    <x v="5823"/>
  </r>
  <r>
    <x v="0"/>
    <s v="Compressor"/>
    <d v="2015-06-27T01:37:04"/>
    <x v="0"/>
    <d v="2015-06-27T01:36:30"/>
    <x v="38"/>
    <n v="1.4"/>
    <n v="3"/>
    <x v="5824"/>
  </r>
  <r>
    <x v="0"/>
    <s v="Compressor"/>
    <d v="2015-06-27T01:37:05"/>
    <x v="0"/>
    <d v="2015-06-27T01:36:30"/>
    <x v="38"/>
    <n v="1.5"/>
    <n v="3"/>
    <x v="5825"/>
  </r>
  <r>
    <x v="0"/>
    <s v="Compressor"/>
    <d v="2015-06-27T01:37:06"/>
    <x v="0"/>
    <d v="2015-06-27T01:36:30"/>
    <x v="38"/>
    <n v="2.9"/>
    <n v="2.5"/>
    <x v="5826"/>
  </r>
  <r>
    <x v="0"/>
    <s v="Compressor"/>
    <d v="2015-06-27T01:37:07"/>
    <x v="0"/>
    <d v="2015-06-27T01:36:30"/>
    <x v="38"/>
    <n v="1.8"/>
    <n v="1"/>
    <x v="5827"/>
  </r>
  <r>
    <x v="0"/>
    <s v="Compressor"/>
    <d v="2015-06-27T01:37:08"/>
    <x v="0"/>
    <d v="2015-06-27T01:36:30"/>
    <x v="38"/>
    <n v="1.5"/>
    <n v="3"/>
    <x v="5828"/>
  </r>
  <r>
    <x v="0"/>
    <s v="Compressor"/>
    <d v="2015-06-27T01:37:09"/>
    <x v="0"/>
    <d v="2015-06-27T01:36:30"/>
    <x v="38"/>
    <n v="1.4"/>
    <n v="1"/>
    <x v="5829"/>
  </r>
  <r>
    <x v="0"/>
    <s v="Compressor"/>
    <d v="2015-06-27T01:37:10"/>
    <x v="0"/>
    <d v="2015-06-27T01:36:30"/>
    <x v="38"/>
    <n v="1.8"/>
    <n v="1.7"/>
    <x v="5830"/>
  </r>
  <r>
    <x v="0"/>
    <s v="Compressor"/>
    <d v="2015-06-27T01:37:11"/>
    <x v="0"/>
    <d v="2015-06-27T01:36:30"/>
    <x v="38"/>
    <n v="1.1000000000000001"/>
    <n v="2.7"/>
    <x v="5831"/>
  </r>
  <r>
    <x v="0"/>
    <s v="Compressor"/>
    <d v="2015-06-27T01:37:12"/>
    <x v="0"/>
    <d v="2015-06-27T01:36:30"/>
    <x v="38"/>
    <n v="1.7"/>
    <n v="2.9"/>
    <x v="5832"/>
  </r>
  <r>
    <x v="0"/>
    <s v="Compressor"/>
    <d v="2015-06-27T01:37:13"/>
    <x v="0"/>
    <d v="2015-06-27T01:36:30"/>
    <x v="38"/>
    <n v="1.9"/>
    <n v="1.6"/>
    <x v="5833"/>
  </r>
  <r>
    <x v="0"/>
    <s v="Compressor"/>
    <d v="2015-06-27T01:37:14"/>
    <x v="0"/>
    <d v="2015-06-27T01:36:30"/>
    <x v="38"/>
    <n v="2.9"/>
    <n v="2.7"/>
    <x v="5834"/>
  </r>
  <r>
    <x v="0"/>
    <s v="Compressor"/>
    <d v="2015-06-27T01:37:15"/>
    <x v="0"/>
    <d v="2015-06-27T01:36:30"/>
    <x v="38"/>
    <n v="2.6"/>
    <n v="1.4"/>
    <x v="5835"/>
  </r>
  <r>
    <x v="0"/>
    <s v="Compressor"/>
    <d v="2015-06-27T01:37:16"/>
    <x v="0"/>
    <d v="2015-06-27T01:36:30"/>
    <x v="38"/>
    <n v="2.2000000000000002"/>
    <n v="1.1000000000000001"/>
    <x v="5836"/>
  </r>
  <r>
    <x v="0"/>
    <s v="Compressor"/>
    <d v="2015-06-27T01:37:17"/>
    <x v="0"/>
    <d v="2015-06-27T01:36:30"/>
    <x v="38"/>
    <n v="2.9"/>
    <n v="2.4"/>
    <x v="5837"/>
  </r>
  <r>
    <x v="0"/>
    <s v="Compressor"/>
    <d v="2015-06-27T01:37:18"/>
    <x v="0"/>
    <d v="2015-06-27T01:36:30"/>
    <x v="38"/>
    <n v="1.4"/>
    <n v="2.7"/>
    <x v="5838"/>
  </r>
  <r>
    <x v="0"/>
    <s v="Compressor"/>
    <d v="2015-06-27T01:37:19"/>
    <x v="0"/>
    <d v="2015-06-27T01:36:30"/>
    <x v="38"/>
    <n v="1.1000000000000001"/>
    <n v="2.2999999999999998"/>
    <x v="5839"/>
  </r>
  <r>
    <x v="0"/>
    <s v="Compressor"/>
    <d v="2015-06-27T01:37:20"/>
    <x v="0"/>
    <d v="2015-06-27T01:36:30"/>
    <x v="38"/>
    <n v="2.4"/>
    <n v="1.8"/>
    <x v="5840"/>
  </r>
  <r>
    <x v="0"/>
    <s v="Compressor"/>
    <d v="2015-06-27T01:37:21"/>
    <x v="0"/>
    <d v="2015-06-27T01:36:30"/>
    <x v="38"/>
    <n v="2"/>
    <n v="2.1"/>
    <x v="5841"/>
  </r>
  <r>
    <x v="0"/>
    <s v="Compressor"/>
    <d v="2015-06-27T01:37:22"/>
    <x v="0"/>
    <d v="2015-06-27T01:36:30"/>
    <x v="38"/>
    <n v="1.4"/>
    <n v="2.2999999999999998"/>
    <x v="5842"/>
  </r>
  <r>
    <x v="0"/>
    <s v="Compressor"/>
    <d v="2015-06-27T01:37:23"/>
    <x v="0"/>
    <d v="2015-06-27T01:36:30"/>
    <x v="38"/>
    <n v="1.9"/>
    <n v="1.5"/>
    <x v="5843"/>
  </r>
  <r>
    <x v="0"/>
    <s v="Compressor"/>
    <d v="2015-06-27T01:37:24"/>
    <x v="0"/>
    <d v="2015-06-27T01:36:30"/>
    <x v="38"/>
    <n v="2.7"/>
    <n v="1.9"/>
    <x v="5844"/>
  </r>
  <r>
    <x v="0"/>
    <s v="Compressor"/>
    <d v="2015-06-27T01:37:25"/>
    <x v="0"/>
    <d v="2015-06-27T01:36:30"/>
    <x v="38"/>
    <n v="3"/>
    <n v="1.3"/>
    <x v="5845"/>
  </r>
  <r>
    <x v="0"/>
    <s v="Compressor"/>
    <d v="2015-06-27T01:37:26"/>
    <x v="0"/>
    <d v="2015-06-27T01:36:30"/>
    <x v="38"/>
    <n v="1.3"/>
    <n v="2.5"/>
    <x v="5846"/>
  </r>
  <r>
    <x v="0"/>
    <s v="Compressor"/>
    <d v="2015-06-27T01:37:27"/>
    <x v="0"/>
    <d v="2015-06-27T01:36:30"/>
    <x v="38"/>
    <n v="1.2"/>
    <n v="1.3"/>
    <x v="5847"/>
  </r>
  <r>
    <x v="0"/>
    <s v="Compressor"/>
    <d v="2015-06-27T01:37:28"/>
    <x v="0"/>
    <d v="2015-06-27T01:36:30"/>
    <x v="38"/>
    <n v="1.2"/>
    <n v="2.1"/>
    <x v="5848"/>
  </r>
  <r>
    <x v="0"/>
    <s v="Compressor"/>
    <d v="2015-06-27T01:37:29"/>
    <x v="0"/>
    <d v="2015-06-27T01:36:30"/>
    <x v="38"/>
    <n v="1.8"/>
    <n v="2.8"/>
    <x v="5849"/>
  </r>
  <r>
    <x v="0"/>
    <s v="Compressor"/>
    <d v="2015-06-27T01:37:30"/>
    <x v="0"/>
    <d v="2015-06-27T01:36:30"/>
    <x v="38"/>
    <n v="2.8"/>
    <n v="2.6"/>
    <x v="5850"/>
  </r>
  <r>
    <x v="0"/>
    <s v="Compressor"/>
    <d v="2015-06-27T01:37:31"/>
    <x v="0"/>
    <d v="2015-06-27T01:36:30"/>
    <x v="38"/>
    <n v="2.2999999999999998"/>
    <n v="1.7"/>
    <x v="5851"/>
  </r>
  <r>
    <x v="0"/>
    <s v="Compressor"/>
    <d v="2015-06-27T01:37:32"/>
    <x v="0"/>
    <d v="2015-06-27T01:36:30"/>
    <x v="38"/>
    <n v="2.4"/>
    <n v="1.2"/>
    <x v="5852"/>
  </r>
  <r>
    <x v="0"/>
    <s v="Compressor"/>
    <d v="2015-06-27T01:37:33"/>
    <x v="0"/>
    <d v="2015-06-27T01:36:30"/>
    <x v="38"/>
    <n v="1.4"/>
    <n v="1"/>
    <x v="5853"/>
  </r>
  <r>
    <x v="0"/>
    <s v="Compressor"/>
    <d v="2015-06-27T01:37:34"/>
    <x v="0"/>
    <d v="2015-06-27T01:36:30"/>
    <x v="38"/>
    <n v="2"/>
    <n v="1.1000000000000001"/>
    <x v="5854"/>
  </r>
  <r>
    <x v="0"/>
    <s v="Compressor"/>
    <d v="2015-06-27T01:37:35"/>
    <x v="0"/>
    <d v="2015-06-27T01:36:30"/>
    <x v="38"/>
    <n v="1.5"/>
    <n v="1.1000000000000001"/>
    <x v="5855"/>
  </r>
  <r>
    <x v="0"/>
    <s v="Compressor"/>
    <d v="2015-06-27T01:37:36"/>
    <x v="0"/>
    <d v="2015-06-27T01:36:30"/>
    <x v="38"/>
    <n v="2.2999999999999998"/>
    <n v="1.9"/>
    <x v="5856"/>
  </r>
  <r>
    <x v="0"/>
    <s v="Compressor"/>
    <d v="2015-06-27T01:37:37"/>
    <x v="0"/>
    <d v="2015-06-27T01:36:30"/>
    <x v="38"/>
    <n v="1.9"/>
    <n v="2.4"/>
    <x v="5857"/>
  </r>
  <r>
    <x v="0"/>
    <s v="Compressor"/>
    <d v="2015-06-27T01:37:38"/>
    <x v="0"/>
    <d v="2015-06-27T01:36:30"/>
    <x v="38"/>
    <n v="2.6"/>
    <n v="2.1"/>
    <x v="5858"/>
  </r>
  <r>
    <x v="0"/>
    <s v="Compressor"/>
    <d v="2015-06-27T01:37:39"/>
    <x v="0"/>
    <d v="2015-06-27T01:36:30"/>
    <x v="38"/>
    <n v="1.3"/>
    <n v="1.6"/>
    <x v="5859"/>
  </r>
  <r>
    <x v="0"/>
    <s v="Compressor"/>
    <d v="2015-06-27T01:37:40"/>
    <x v="0"/>
    <d v="2015-06-27T01:36:30"/>
    <x v="38"/>
    <n v="2.8"/>
    <n v="1.2"/>
    <x v="5860"/>
  </r>
  <r>
    <x v="0"/>
    <s v="Compressor"/>
    <d v="2015-06-27T01:37:41"/>
    <x v="0"/>
    <d v="2015-06-27T01:36:30"/>
    <x v="38"/>
    <n v="1.8"/>
    <n v="2.6"/>
    <x v="5861"/>
  </r>
  <r>
    <x v="0"/>
    <s v="Compressor"/>
    <d v="2015-06-27T01:37:42"/>
    <x v="0"/>
    <d v="2015-06-27T01:36:30"/>
    <x v="38"/>
    <n v="2.9"/>
    <n v="1.7"/>
    <x v="5862"/>
  </r>
  <r>
    <x v="0"/>
    <s v="Compressor"/>
    <d v="2015-06-27T01:37:43"/>
    <x v="0"/>
    <d v="2015-06-27T01:36:30"/>
    <x v="38"/>
    <n v="2.8"/>
    <n v="2.2999999999999998"/>
    <x v="5863"/>
  </r>
  <r>
    <x v="0"/>
    <s v="Compressor"/>
    <d v="2015-06-27T01:37:44"/>
    <x v="0"/>
    <d v="2015-06-27T01:36:30"/>
    <x v="38"/>
    <n v="1.6"/>
    <n v="2.7"/>
    <x v="5864"/>
  </r>
  <r>
    <x v="0"/>
    <s v="Compressor"/>
    <d v="2015-06-27T01:37:45"/>
    <x v="0"/>
    <d v="2015-06-27T01:36:30"/>
    <x v="38"/>
    <n v="2"/>
    <n v="2.6"/>
    <x v="5865"/>
  </r>
  <r>
    <x v="0"/>
    <s v="Compressor"/>
    <d v="2015-06-27T01:37:46"/>
    <x v="0"/>
    <d v="2015-06-27T01:36:30"/>
    <x v="38"/>
    <n v="2.9"/>
    <n v="2.7"/>
    <x v="5866"/>
  </r>
  <r>
    <x v="0"/>
    <s v="Compressor"/>
    <d v="2015-06-27T01:37:47"/>
    <x v="0"/>
    <d v="2015-06-27T01:36:30"/>
    <x v="38"/>
    <n v="2.2000000000000002"/>
    <n v="1.8"/>
    <x v="5867"/>
  </r>
  <r>
    <x v="0"/>
    <s v="Compressor"/>
    <d v="2015-06-27T01:37:48"/>
    <x v="0"/>
    <d v="2015-06-27T01:36:30"/>
    <x v="38"/>
    <n v="1"/>
    <n v="1.1000000000000001"/>
    <x v="5868"/>
  </r>
  <r>
    <x v="0"/>
    <s v="Compressor"/>
    <d v="2015-06-27T01:37:49"/>
    <x v="0"/>
    <d v="2015-06-27T01:36:30"/>
    <x v="38"/>
    <n v="1"/>
    <n v="2.7"/>
    <x v="5869"/>
  </r>
  <r>
    <x v="0"/>
    <s v="Compressor"/>
    <d v="2015-06-27T01:37:50"/>
    <x v="0"/>
    <d v="2015-06-27T01:36:30"/>
    <x v="38"/>
    <n v="1.8"/>
    <n v="2.6"/>
    <x v="5870"/>
  </r>
  <r>
    <x v="0"/>
    <s v="Compressor"/>
    <d v="2015-06-27T01:37:51"/>
    <x v="0"/>
    <d v="2015-06-27T01:36:30"/>
    <x v="38"/>
    <n v="3"/>
    <n v="1.3"/>
    <x v="5871"/>
  </r>
  <r>
    <x v="0"/>
    <s v="Compressor"/>
    <d v="2015-06-27T01:37:52"/>
    <x v="0"/>
    <d v="2015-06-27T01:36:30"/>
    <x v="38"/>
    <n v="2.8"/>
    <n v="2"/>
    <x v="5872"/>
  </r>
  <r>
    <x v="0"/>
    <s v="Compressor"/>
    <d v="2015-06-27T01:37:53"/>
    <x v="0"/>
    <d v="2015-06-27T01:36:30"/>
    <x v="38"/>
    <n v="1.4"/>
    <n v="2.9"/>
    <x v="5873"/>
  </r>
  <r>
    <x v="0"/>
    <s v="Compressor"/>
    <d v="2015-06-27T01:37:54"/>
    <x v="0"/>
    <d v="2015-06-27T01:36:30"/>
    <x v="38"/>
    <n v="2"/>
    <n v="1.2"/>
    <x v="5874"/>
  </r>
  <r>
    <x v="0"/>
    <s v="Compressor"/>
    <d v="2015-06-27T01:37:55"/>
    <x v="0"/>
    <d v="2015-06-27T01:36:30"/>
    <x v="38"/>
    <n v="2.8"/>
    <n v="1.1000000000000001"/>
    <x v="5875"/>
  </r>
  <r>
    <x v="0"/>
    <s v="Compressor"/>
    <d v="2015-06-27T01:37:56"/>
    <x v="0"/>
    <d v="2015-06-27T01:36:30"/>
    <x v="38"/>
    <n v="2.1"/>
    <n v="1"/>
    <x v="5876"/>
  </r>
  <r>
    <x v="0"/>
    <s v="Compressor"/>
    <d v="2015-06-27T01:37:57"/>
    <x v="0"/>
    <d v="2015-06-27T01:36:30"/>
    <x v="38"/>
    <n v="2.2000000000000002"/>
    <n v="1.9"/>
    <x v="5877"/>
  </r>
  <r>
    <x v="0"/>
    <s v="Compressor"/>
    <d v="2015-06-27T01:37:58"/>
    <x v="0"/>
    <d v="2015-06-27T01:36:30"/>
    <x v="38"/>
    <n v="1.4"/>
    <n v="2.2999999999999998"/>
    <x v="5878"/>
  </r>
  <r>
    <x v="0"/>
    <s v="Compressor"/>
    <d v="2015-06-27T01:37:59"/>
    <x v="0"/>
    <d v="2015-06-27T01:36:30"/>
    <x v="38"/>
    <n v="1.8"/>
    <n v="2.2999999999999998"/>
    <x v="5879"/>
  </r>
  <r>
    <x v="0"/>
    <s v="Compressor"/>
    <d v="2015-06-27T01:38:00"/>
    <x v="0"/>
    <d v="2015-06-27T01:36:30"/>
    <x v="38"/>
    <n v="1.4"/>
    <n v="2.9"/>
    <x v="5880"/>
  </r>
  <r>
    <x v="0"/>
    <s v="Compressor"/>
    <d v="2015-06-27T01:38:01"/>
    <x v="0"/>
    <d v="2015-06-27T01:36:30"/>
    <x v="38"/>
    <n v="1.4"/>
    <n v="1.5"/>
    <x v="5881"/>
  </r>
  <r>
    <x v="0"/>
    <s v="Compressor"/>
    <d v="2015-06-27T01:38:02"/>
    <x v="0"/>
    <d v="2015-06-27T01:36:30"/>
    <x v="38"/>
    <n v="2.2000000000000002"/>
    <n v="1.9"/>
    <x v="5882"/>
  </r>
  <r>
    <x v="0"/>
    <s v="Compressor"/>
    <d v="2015-06-27T01:38:03"/>
    <x v="0"/>
    <d v="2015-06-27T01:36:30"/>
    <x v="38"/>
    <n v="2.2000000000000002"/>
    <n v="1.7"/>
    <x v="5883"/>
  </r>
  <r>
    <x v="0"/>
    <s v="Compressor"/>
    <d v="2015-06-27T01:38:04"/>
    <x v="0"/>
    <d v="2015-06-27T01:36:30"/>
    <x v="38"/>
    <n v="1.6"/>
    <n v="2.6"/>
    <x v="5884"/>
  </r>
  <r>
    <x v="0"/>
    <s v="Compressor"/>
    <d v="2015-06-27T01:38:05"/>
    <x v="0"/>
    <d v="2015-06-27T01:36:30"/>
    <x v="38"/>
    <n v="1.5"/>
    <n v="1.6"/>
    <x v="5885"/>
  </r>
  <r>
    <x v="0"/>
    <s v="Compressor"/>
    <d v="2015-06-27T01:38:06"/>
    <x v="0"/>
    <d v="2015-06-27T01:36:30"/>
    <x v="38"/>
    <n v="1.1000000000000001"/>
    <n v="2.2000000000000002"/>
    <x v="5886"/>
  </r>
  <r>
    <x v="0"/>
    <s v="Compressor"/>
    <d v="2015-06-27T01:38:07"/>
    <x v="0"/>
    <d v="2015-06-27T01:36:30"/>
    <x v="38"/>
    <n v="2.8"/>
    <n v="1.4"/>
    <x v="5887"/>
  </r>
  <r>
    <x v="0"/>
    <s v="Compressor"/>
    <d v="2015-06-27T01:38:08"/>
    <x v="0"/>
    <d v="2015-06-27T01:36:30"/>
    <x v="38"/>
    <n v="1.7"/>
    <n v="2.2999999999999998"/>
    <x v="5888"/>
  </r>
  <r>
    <x v="0"/>
    <s v="Compressor"/>
    <d v="2015-06-27T01:38:09"/>
    <x v="0"/>
    <d v="2015-06-27T01:36:30"/>
    <x v="38"/>
    <n v="1.8"/>
    <n v="2.2999999999999998"/>
    <x v="5889"/>
  </r>
  <r>
    <x v="0"/>
    <s v="Compressor"/>
    <d v="2015-06-27T01:38:10"/>
    <x v="0"/>
    <d v="2015-06-27T01:36:30"/>
    <x v="38"/>
    <n v="1.3"/>
    <n v="2"/>
    <x v="5890"/>
  </r>
  <r>
    <x v="0"/>
    <s v="Compressor"/>
    <d v="2015-06-27T01:38:11"/>
    <x v="0"/>
    <d v="2015-06-27T01:36:30"/>
    <x v="38"/>
    <n v="1.9"/>
    <n v="2.4"/>
    <x v="5891"/>
  </r>
  <r>
    <x v="0"/>
    <s v="Compressor"/>
    <d v="2015-06-27T01:38:12"/>
    <x v="0"/>
    <d v="2015-06-27T01:36:30"/>
    <x v="38"/>
    <n v="1"/>
    <n v="2.9"/>
    <x v="5892"/>
  </r>
  <r>
    <x v="0"/>
    <s v="Compressor"/>
    <d v="2015-06-27T01:38:13"/>
    <x v="0"/>
    <d v="2015-06-27T01:36:30"/>
    <x v="38"/>
    <n v="1.3"/>
    <n v="1.7"/>
    <x v="5893"/>
  </r>
  <r>
    <x v="0"/>
    <s v="Compressor"/>
    <d v="2015-06-27T01:38:14"/>
    <x v="0"/>
    <d v="2015-06-27T01:36:30"/>
    <x v="38"/>
    <n v="1.2"/>
    <n v="2"/>
    <x v="5894"/>
  </r>
  <r>
    <x v="0"/>
    <s v="Compressor"/>
    <d v="2015-06-27T01:38:15"/>
    <x v="0"/>
    <d v="2015-06-27T01:36:30"/>
    <x v="38"/>
    <n v="1.7"/>
    <n v="3"/>
    <x v="5895"/>
  </r>
  <r>
    <x v="0"/>
    <s v="Compressor"/>
    <d v="2015-06-27T01:38:16"/>
    <x v="0"/>
    <d v="2015-06-27T01:36:30"/>
    <x v="38"/>
    <n v="2.7"/>
    <n v="2.2000000000000002"/>
    <x v="5896"/>
  </r>
  <r>
    <x v="0"/>
    <s v="Compressor"/>
    <d v="2015-06-27T01:38:17"/>
    <x v="0"/>
    <d v="2015-06-27T01:36:30"/>
    <x v="38"/>
    <n v="2.9"/>
    <n v="2"/>
    <x v="5897"/>
  </r>
  <r>
    <x v="0"/>
    <s v="Compressor"/>
    <d v="2015-06-27T01:38:18"/>
    <x v="0"/>
    <d v="2015-06-27T01:36:30"/>
    <x v="38"/>
    <n v="1.9"/>
    <n v="2.4"/>
    <x v="5898"/>
  </r>
  <r>
    <x v="0"/>
    <s v="Compressor"/>
    <d v="2015-06-27T01:38:19"/>
    <x v="0"/>
    <d v="2015-06-27T01:36:30"/>
    <x v="38"/>
    <n v="2.7"/>
    <n v="1"/>
    <x v="5899"/>
  </r>
  <r>
    <x v="0"/>
    <s v="Compressor"/>
    <d v="2015-06-27T01:38:20"/>
    <x v="0"/>
    <d v="2015-06-27T01:36:30"/>
    <x v="38"/>
    <n v="1"/>
    <n v="1.9"/>
    <x v="5900"/>
  </r>
  <r>
    <x v="0"/>
    <s v="Compressor"/>
    <d v="2015-06-27T01:38:21"/>
    <x v="0"/>
    <d v="2015-06-27T01:36:30"/>
    <x v="38"/>
    <n v="1.9"/>
    <n v="2.4"/>
    <x v="5901"/>
  </r>
  <r>
    <x v="0"/>
    <s v="Compressor"/>
    <d v="2015-06-27T01:38:22"/>
    <x v="0"/>
    <d v="2015-06-27T01:36:30"/>
    <x v="38"/>
    <n v="1.9"/>
    <n v="2.7"/>
    <x v="5902"/>
  </r>
  <r>
    <x v="0"/>
    <s v="Compressor"/>
    <d v="2015-06-27T01:38:23"/>
    <x v="0"/>
    <d v="2015-06-27T01:36:30"/>
    <x v="38"/>
    <n v="2.8"/>
    <n v="2.7"/>
    <x v="5903"/>
  </r>
  <r>
    <x v="0"/>
    <s v="Compressor"/>
    <d v="2015-06-27T01:38:24"/>
    <x v="0"/>
    <d v="2015-06-27T01:36:30"/>
    <x v="38"/>
    <n v="1.6"/>
    <n v="2.6"/>
    <x v="5904"/>
  </r>
  <r>
    <x v="0"/>
    <s v="Compressor"/>
    <d v="2015-06-27T01:38:25"/>
    <x v="0"/>
    <d v="2015-06-27T01:36:30"/>
    <x v="38"/>
    <n v="2.5"/>
    <n v="2.4"/>
    <x v="5905"/>
  </r>
  <r>
    <x v="0"/>
    <s v="Compressor"/>
    <d v="2015-06-27T01:38:26"/>
    <x v="0"/>
    <d v="2015-06-27T01:36:30"/>
    <x v="38"/>
    <n v="2.6"/>
    <n v="2.2999999999999998"/>
    <x v="5906"/>
  </r>
  <r>
    <x v="0"/>
    <s v="Compressor"/>
    <d v="2015-06-27T01:38:27"/>
    <x v="0"/>
    <d v="2015-06-27T01:36:30"/>
    <x v="38"/>
    <n v="1.3"/>
    <n v="1.5"/>
    <x v="5907"/>
  </r>
  <r>
    <x v="0"/>
    <s v="Compressor"/>
    <d v="2015-06-27T01:38:28"/>
    <x v="0"/>
    <d v="2015-06-27T01:36:30"/>
    <x v="38"/>
    <n v="2.8"/>
    <n v="2"/>
    <x v="5908"/>
  </r>
  <r>
    <x v="0"/>
    <s v="Compressor"/>
    <d v="2015-06-27T01:38:29"/>
    <x v="0"/>
    <d v="2015-06-27T01:36:30"/>
    <x v="38"/>
    <n v="1.2"/>
    <n v="2.4"/>
    <x v="5909"/>
  </r>
  <r>
    <x v="0"/>
    <s v="Compressor"/>
    <d v="2015-06-27T01:38:30"/>
    <x v="0"/>
    <d v="2015-06-27T01:36:30"/>
    <x v="38"/>
    <n v="2.1"/>
    <n v="2.4"/>
    <x v="5910"/>
  </r>
  <r>
    <x v="0"/>
    <s v="Compressor"/>
    <d v="2015-06-27T01:38:31"/>
    <x v="1"/>
    <d v="2015-06-27T01:38:31"/>
    <x v="39"/>
    <n v="5.4"/>
    <n v="5"/>
    <x v="5911"/>
  </r>
  <r>
    <x v="0"/>
    <s v="Compressor"/>
    <d v="2015-06-27T01:38:32"/>
    <x v="1"/>
    <d v="2015-06-27T01:38:31"/>
    <x v="39"/>
    <n v="5.5"/>
    <n v="3.7"/>
    <x v="5912"/>
  </r>
  <r>
    <x v="0"/>
    <s v="Compressor"/>
    <d v="2015-06-27T01:38:33"/>
    <x v="1"/>
    <d v="2015-06-27T01:38:31"/>
    <x v="39"/>
    <n v="3"/>
    <n v="3.1"/>
    <x v="5913"/>
  </r>
  <r>
    <x v="0"/>
    <s v="Compressor"/>
    <d v="2015-06-27T01:38:34"/>
    <x v="1"/>
    <d v="2015-06-27T01:38:31"/>
    <x v="39"/>
    <n v="4.4000000000000004"/>
    <n v="3.3"/>
    <x v="5914"/>
  </r>
  <r>
    <x v="0"/>
    <s v="Compressor"/>
    <d v="2015-06-27T01:38:35"/>
    <x v="1"/>
    <d v="2015-06-27T01:38:31"/>
    <x v="39"/>
    <n v="3.7"/>
    <n v="5.5"/>
    <x v="5915"/>
  </r>
  <r>
    <x v="0"/>
    <s v="Compressor"/>
    <d v="2015-06-27T01:38:36"/>
    <x v="1"/>
    <d v="2015-06-27T01:38:31"/>
    <x v="39"/>
    <n v="5.0999999999999996"/>
    <n v="5.3"/>
    <x v="5916"/>
  </r>
  <r>
    <x v="0"/>
    <s v="Compressor"/>
    <d v="2015-06-27T01:38:37"/>
    <x v="1"/>
    <d v="2015-06-27T01:38:31"/>
    <x v="39"/>
    <n v="5.4"/>
    <n v="5.9"/>
    <x v="5917"/>
  </r>
  <r>
    <x v="0"/>
    <s v="Compressor"/>
    <d v="2015-06-27T01:38:38"/>
    <x v="1"/>
    <d v="2015-06-27T01:38:31"/>
    <x v="39"/>
    <n v="5.2"/>
    <n v="4.4000000000000004"/>
    <x v="5918"/>
  </r>
  <r>
    <x v="0"/>
    <s v="Compressor"/>
    <d v="2015-06-27T01:38:39"/>
    <x v="1"/>
    <d v="2015-06-27T01:38:31"/>
    <x v="39"/>
    <n v="4.3"/>
    <n v="5.0999999999999996"/>
    <x v="5919"/>
  </r>
  <r>
    <x v="0"/>
    <s v="Compressor"/>
    <d v="2015-06-27T01:38:40"/>
    <x v="1"/>
    <d v="2015-06-27T01:38:31"/>
    <x v="39"/>
    <n v="4.8"/>
    <n v="5"/>
    <x v="5920"/>
  </r>
  <r>
    <x v="0"/>
    <s v="Compressor"/>
    <d v="2015-06-27T01:38:41"/>
    <x v="1"/>
    <d v="2015-06-27T01:38:31"/>
    <x v="39"/>
    <n v="4.0999999999999996"/>
    <n v="4.5999999999999996"/>
    <x v="5921"/>
  </r>
  <r>
    <x v="0"/>
    <s v="Compressor"/>
    <d v="2015-06-27T01:38:42"/>
    <x v="1"/>
    <d v="2015-06-27T01:38:31"/>
    <x v="39"/>
    <n v="4.4000000000000004"/>
    <n v="5.4"/>
    <x v="5922"/>
  </r>
  <r>
    <x v="0"/>
    <s v="Compressor"/>
    <d v="2015-06-27T01:38:43"/>
    <x v="1"/>
    <d v="2015-06-27T01:38:31"/>
    <x v="39"/>
    <n v="4.8"/>
    <n v="5.9"/>
    <x v="5923"/>
  </r>
  <r>
    <x v="0"/>
    <s v="Compressor"/>
    <d v="2015-06-27T01:38:44"/>
    <x v="1"/>
    <d v="2015-06-27T01:38:31"/>
    <x v="39"/>
    <n v="5"/>
    <n v="3.2"/>
    <x v="5924"/>
  </r>
  <r>
    <x v="0"/>
    <s v="Compressor"/>
    <d v="2015-06-27T01:38:45"/>
    <x v="1"/>
    <d v="2015-06-27T01:38:31"/>
    <x v="39"/>
    <n v="3.7"/>
    <n v="3.7"/>
    <x v="5925"/>
  </r>
  <r>
    <x v="0"/>
    <s v="Compressor"/>
    <d v="2015-06-27T01:38:46"/>
    <x v="1"/>
    <d v="2015-06-27T01:38:31"/>
    <x v="39"/>
    <n v="4.0999999999999996"/>
    <n v="5.8"/>
    <x v="5926"/>
  </r>
  <r>
    <x v="0"/>
    <s v="Compressor"/>
    <d v="2015-06-27T01:38:47"/>
    <x v="1"/>
    <d v="2015-06-27T01:38:31"/>
    <x v="39"/>
    <n v="4.7"/>
    <n v="3.2"/>
    <x v="5927"/>
  </r>
  <r>
    <x v="0"/>
    <s v="Compressor"/>
    <d v="2015-06-27T01:38:48"/>
    <x v="1"/>
    <d v="2015-06-27T01:38:31"/>
    <x v="39"/>
    <n v="5.7"/>
    <n v="5.5"/>
    <x v="5928"/>
  </r>
  <r>
    <x v="0"/>
    <s v="Compressor"/>
    <d v="2015-06-27T01:38:49"/>
    <x v="1"/>
    <d v="2015-06-27T01:38:31"/>
    <x v="39"/>
    <n v="3.6"/>
    <n v="3.2"/>
    <x v="5929"/>
  </r>
  <r>
    <x v="0"/>
    <s v="Compressor"/>
    <d v="2015-06-27T01:38:50"/>
    <x v="1"/>
    <d v="2015-06-27T01:38:31"/>
    <x v="39"/>
    <n v="4.7"/>
    <n v="5.9"/>
    <x v="5930"/>
  </r>
  <r>
    <x v="0"/>
    <s v="Compressor"/>
    <d v="2015-06-27T01:38:51"/>
    <x v="1"/>
    <d v="2015-06-27T01:38:31"/>
    <x v="39"/>
    <n v="5.0999999999999996"/>
    <n v="3.7"/>
    <x v="5931"/>
  </r>
  <r>
    <x v="0"/>
    <s v="Compressor"/>
    <d v="2015-06-27T01:38:52"/>
    <x v="1"/>
    <d v="2015-06-27T01:38:31"/>
    <x v="39"/>
    <n v="5.3"/>
    <n v="5"/>
    <x v="5932"/>
  </r>
  <r>
    <x v="0"/>
    <s v="Compressor"/>
    <d v="2015-06-27T01:38:53"/>
    <x v="1"/>
    <d v="2015-06-27T01:38:31"/>
    <x v="39"/>
    <n v="4.8"/>
    <n v="3.6"/>
    <x v="5933"/>
  </r>
  <r>
    <x v="0"/>
    <s v="Compressor"/>
    <d v="2015-06-27T01:38:54"/>
    <x v="1"/>
    <d v="2015-06-27T01:38:31"/>
    <x v="39"/>
    <n v="3.5"/>
    <n v="3.6"/>
    <x v="5934"/>
  </r>
  <r>
    <x v="0"/>
    <s v="Compressor"/>
    <d v="2015-06-27T01:38:55"/>
    <x v="1"/>
    <d v="2015-06-27T01:38:31"/>
    <x v="39"/>
    <n v="4.8"/>
    <n v="5.6"/>
    <x v="5935"/>
  </r>
  <r>
    <x v="0"/>
    <s v="Compressor"/>
    <d v="2015-06-27T01:38:56"/>
    <x v="1"/>
    <d v="2015-06-27T01:38:31"/>
    <x v="39"/>
    <n v="3.9"/>
    <n v="3.9"/>
    <x v="5936"/>
  </r>
  <r>
    <x v="0"/>
    <s v="Compressor"/>
    <d v="2015-06-27T01:38:57"/>
    <x v="1"/>
    <d v="2015-06-27T01:38:31"/>
    <x v="39"/>
    <n v="5.9"/>
    <n v="4"/>
    <x v="5937"/>
  </r>
  <r>
    <x v="0"/>
    <s v="Compressor"/>
    <d v="2015-06-27T01:38:58"/>
    <x v="1"/>
    <d v="2015-06-27T01:38:31"/>
    <x v="39"/>
    <n v="3.7"/>
    <n v="4.8"/>
    <x v="5938"/>
  </r>
  <r>
    <x v="0"/>
    <s v="Compressor"/>
    <d v="2015-06-27T01:38:59"/>
    <x v="1"/>
    <d v="2015-06-27T01:38:31"/>
    <x v="39"/>
    <n v="4.0999999999999996"/>
    <n v="5.6"/>
    <x v="5939"/>
  </r>
  <r>
    <x v="0"/>
    <s v="Compressor"/>
    <d v="2015-06-27T01:39:00"/>
    <x v="1"/>
    <d v="2015-06-27T01:38:31"/>
    <x v="39"/>
    <n v="5.7"/>
    <n v="3.7"/>
    <x v="5940"/>
  </r>
  <r>
    <x v="0"/>
    <s v="Compressor"/>
    <d v="2015-06-27T01:39:01"/>
    <x v="1"/>
    <d v="2015-06-27T01:38:31"/>
    <x v="39"/>
    <n v="4"/>
    <n v="4.4000000000000004"/>
    <x v="5941"/>
  </r>
  <r>
    <x v="0"/>
    <s v="Compressor"/>
    <d v="2015-06-27T01:39:02"/>
    <x v="1"/>
    <d v="2015-06-27T01:38:31"/>
    <x v="39"/>
    <n v="4.2"/>
    <n v="5"/>
    <x v="5942"/>
  </r>
  <r>
    <x v="0"/>
    <s v="Compressor"/>
    <d v="2015-06-27T01:39:03"/>
    <x v="1"/>
    <d v="2015-06-27T01:38:31"/>
    <x v="39"/>
    <n v="4"/>
    <n v="5.8"/>
    <x v="5943"/>
  </r>
  <r>
    <x v="0"/>
    <s v="Compressor"/>
    <d v="2015-06-27T01:39:04"/>
    <x v="1"/>
    <d v="2015-06-27T01:38:31"/>
    <x v="39"/>
    <n v="3.2"/>
    <n v="4.8"/>
    <x v="5944"/>
  </r>
  <r>
    <x v="0"/>
    <s v="Compressor"/>
    <d v="2015-06-27T01:39:05"/>
    <x v="1"/>
    <d v="2015-06-27T01:38:31"/>
    <x v="39"/>
    <n v="4.9000000000000004"/>
    <n v="4.5999999999999996"/>
    <x v="5945"/>
  </r>
  <r>
    <x v="0"/>
    <s v="Compressor"/>
    <d v="2015-06-27T01:39:06"/>
    <x v="1"/>
    <d v="2015-06-27T01:38:31"/>
    <x v="39"/>
    <n v="4.5999999999999996"/>
    <n v="5.5"/>
    <x v="5946"/>
  </r>
  <r>
    <x v="0"/>
    <s v="Compressor"/>
    <d v="2015-06-27T01:39:07"/>
    <x v="1"/>
    <d v="2015-06-27T01:38:31"/>
    <x v="39"/>
    <n v="3.2"/>
    <n v="3.5"/>
    <x v="5947"/>
  </r>
  <r>
    <x v="0"/>
    <s v="Compressor"/>
    <d v="2015-06-27T01:39:08"/>
    <x v="1"/>
    <d v="2015-06-27T01:38:31"/>
    <x v="39"/>
    <n v="4.2"/>
    <n v="3.7"/>
    <x v="5948"/>
  </r>
  <r>
    <x v="0"/>
    <s v="Compressor"/>
    <d v="2015-06-27T01:39:09"/>
    <x v="1"/>
    <d v="2015-06-27T01:38:31"/>
    <x v="39"/>
    <n v="6"/>
    <n v="3.3"/>
    <x v="5949"/>
  </r>
  <r>
    <x v="0"/>
    <s v="Compressor"/>
    <d v="2015-06-27T01:39:10"/>
    <x v="1"/>
    <d v="2015-06-27T01:38:31"/>
    <x v="39"/>
    <n v="3.8"/>
    <n v="3.3"/>
    <x v="5950"/>
  </r>
  <r>
    <x v="0"/>
    <s v="Compressor"/>
    <d v="2015-06-27T01:39:11"/>
    <x v="1"/>
    <d v="2015-06-27T01:38:31"/>
    <x v="39"/>
    <n v="5.9"/>
    <n v="3"/>
    <x v="5951"/>
  </r>
  <r>
    <x v="0"/>
    <s v="Compressor"/>
    <d v="2015-06-27T01:39:12"/>
    <x v="1"/>
    <d v="2015-06-27T01:38:31"/>
    <x v="39"/>
    <n v="3"/>
    <n v="4.0999999999999996"/>
    <x v="5952"/>
  </r>
  <r>
    <x v="0"/>
    <s v="Compressor"/>
    <d v="2015-06-27T01:39:13"/>
    <x v="1"/>
    <d v="2015-06-27T01:38:31"/>
    <x v="39"/>
    <n v="5.8"/>
    <n v="3.1"/>
    <x v="5953"/>
  </r>
  <r>
    <x v="0"/>
    <s v="Compressor"/>
    <d v="2015-06-27T01:39:14"/>
    <x v="1"/>
    <d v="2015-06-27T01:38:31"/>
    <x v="39"/>
    <n v="3.9"/>
    <n v="4.3"/>
    <x v="5954"/>
  </r>
  <r>
    <x v="0"/>
    <s v="Compressor"/>
    <d v="2015-06-27T01:39:15"/>
    <x v="1"/>
    <d v="2015-06-27T01:38:31"/>
    <x v="39"/>
    <n v="3.5"/>
    <n v="4.3"/>
    <x v="5955"/>
  </r>
  <r>
    <x v="0"/>
    <s v="Compressor"/>
    <d v="2015-06-27T01:39:16"/>
    <x v="1"/>
    <d v="2015-06-27T01:38:31"/>
    <x v="39"/>
    <n v="6"/>
    <n v="4.9000000000000004"/>
    <x v="5956"/>
  </r>
  <r>
    <x v="0"/>
    <s v="Compressor"/>
    <d v="2015-06-27T01:39:17"/>
    <x v="1"/>
    <d v="2015-06-27T01:38:31"/>
    <x v="39"/>
    <n v="3.6"/>
    <n v="3.6"/>
    <x v="5957"/>
  </r>
  <r>
    <x v="0"/>
    <s v="Compressor"/>
    <d v="2015-06-27T01:39:18"/>
    <x v="1"/>
    <d v="2015-06-27T01:38:31"/>
    <x v="39"/>
    <n v="4"/>
    <n v="3.5"/>
    <x v="5958"/>
  </r>
  <r>
    <x v="0"/>
    <s v="Compressor"/>
    <d v="2015-06-27T01:39:19"/>
    <x v="1"/>
    <d v="2015-06-27T01:38:31"/>
    <x v="39"/>
    <n v="3.6"/>
    <n v="5.2"/>
    <x v="5959"/>
  </r>
  <r>
    <x v="0"/>
    <s v="Compressor"/>
    <d v="2015-06-27T01:39:20"/>
    <x v="1"/>
    <d v="2015-06-27T01:38:31"/>
    <x v="39"/>
    <n v="4.2"/>
    <n v="4.0999999999999996"/>
    <x v="5960"/>
  </r>
  <r>
    <x v="0"/>
    <s v="Compressor"/>
    <d v="2015-06-27T01:39:21"/>
    <x v="1"/>
    <d v="2015-06-27T01:38:31"/>
    <x v="39"/>
    <n v="3.6"/>
    <n v="4.4000000000000004"/>
    <x v="5961"/>
  </r>
  <r>
    <x v="0"/>
    <s v="Compressor"/>
    <d v="2015-06-27T01:39:22"/>
    <x v="1"/>
    <d v="2015-06-27T01:38:31"/>
    <x v="39"/>
    <n v="5.7"/>
    <n v="3.1"/>
    <x v="5962"/>
  </r>
  <r>
    <x v="0"/>
    <s v="Compressor"/>
    <d v="2015-06-27T01:39:23"/>
    <x v="1"/>
    <d v="2015-06-27T01:38:31"/>
    <x v="39"/>
    <n v="5.4"/>
    <n v="5"/>
    <x v="5963"/>
  </r>
  <r>
    <x v="0"/>
    <s v="Compressor"/>
    <d v="2015-06-27T01:39:24"/>
    <x v="1"/>
    <d v="2015-06-27T01:38:31"/>
    <x v="39"/>
    <n v="3.8"/>
    <n v="5.5"/>
    <x v="5964"/>
  </r>
  <r>
    <x v="0"/>
    <s v="Compressor"/>
    <d v="2015-06-27T01:39:25"/>
    <x v="1"/>
    <d v="2015-06-27T01:38:31"/>
    <x v="39"/>
    <n v="4.5999999999999996"/>
    <n v="3.6"/>
    <x v="5965"/>
  </r>
  <r>
    <x v="0"/>
    <s v="Compressor"/>
    <d v="2015-06-27T01:39:26"/>
    <x v="1"/>
    <d v="2015-06-27T01:38:31"/>
    <x v="39"/>
    <n v="5"/>
    <n v="4.5"/>
    <x v="5966"/>
  </r>
  <r>
    <x v="0"/>
    <s v="Compressor"/>
    <d v="2015-06-27T01:39:27"/>
    <x v="1"/>
    <d v="2015-06-27T01:38:31"/>
    <x v="39"/>
    <n v="4.5"/>
    <n v="4.8"/>
    <x v="5967"/>
  </r>
  <r>
    <x v="0"/>
    <s v="Compressor"/>
    <d v="2015-06-27T01:39:28"/>
    <x v="1"/>
    <d v="2015-06-27T01:38:31"/>
    <x v="39"/>
    <n v="4.8"/>
    <n v="4.7"/>
    <x v="5968"/>
  </r>
  <r>
    <x v="0"/>
    <s v="Compressor"/>
    <d v="2015-06-27T01:39:29"/>
    <x v="1"/>
    <d v="2015-06-27T01:38:31"/>
    <x v="39"/>
    <n v="4.2"/>
    <n v="4.2"/>
    <x v="5969"/>
  </r>
  <r>
    <x v="0"/>
    <s v="Compressor"/>
    <d v="2015-06-27T01:39:30"/>
    <x v="1"/>
    <d v="2015-06-27T01:38:31"/>
    <x v="39"/>
    <n v="3.2"/>
    <n v="3"/>
    <x v="5970"/>
  </r>
  <r>
    <x v="0"/>
    <s v="Compressor"/>
    <d v="2015-06-27T01:39:31"/>
    <x v="1"/>
    <d v="2015-06-27T01:38:31"/>
    <x v="39"/>
    <n v="3.1"/>
    <n v="5"/>
    <x v="5971"/>
  </r>
  <r>
    <x v="0"/>
    <s v="Compressor"/>
    <d v="2015-06-27T01:39:32"/>
    <x v="1"/>
    <d v="2015-06-27T01:38:31"/>
    <x v="39"/>
    <n v="4.5999999999999996"/>
    <n v="4.9000000000000004"/>
    <x v="5972"/>
  </r>
  <r>
    <x v="0"/>
    <s v="Compressor"/>
    <d v="2015-06-27T01:39:33"/>
    <x v="1"/>
    <d v="2015-06-27T01:38:31"/>
    <x v="39"/>
    <n v="5.2"/>
    <n v="3.8"/>
    <x v="5973"/>
  </r>
  <r>
    <x v="0"/>
    <s v="Compressor"/>
    <d v="2015-06-27T01:39:34"/>
    <x v="1"/>
    <d v="2015-06-27T01:38:31"/>
    <x v="39"/>
    <n v="5.7"/>
    <n v="4"/>
    <x v="5974"/>
  </r>
  <r>
    <x v="0"/>
    <s v="Compressor"/>
    <d v="2015-06-27T01:39:35"/>
    <x v="1"/>
    <d v="2015-06-27T01:38:31"/>
    <x v="39"/>
    <n v="3.3"/>
    <n v="3.5"/>
    <x v="5975"/>
  </r>
  <r>
    <x v="0"/>
    <s v="Compressor"/>
    <d v="2015-06-27T01:39:36"/>
    <x v="1"/>
    <d v="2015-06-27T01:38:31"/>
    <x v="39"/>
    <n v="3.4"/>
    <n v="4"/>
    <x v="5976"/>
  </r>
  <r>
    <x v="0"/>
    <s v="Compressor"/>
    <d v="2015-06-27T01:39:37"/>
    <x v="1"/>
    <d v="2015-06-27T01:38:31"/>
    <x v="39"/>
    <n v="5.0999999999999996"/>
    <n v="4.5999999999999996"/>
    <x v="5977"/>
  </r>
  <r>
    <x v="0"/>
    <s v="Compressor"/>
    <d v="2015-06-27T01:39:38"/>
    <x v="1"/>
    <d v="2015-06-27T01:38:31"/>
    <x v="39"/>
    <n v="5.4"/>
    <n v="3.1"/>
    <x v="5978"/>
  </r>
  <r>
    <x v="0"/>
    <s v="Compressor"/>
    <d v="2015-06-27T01:39:39"/>
    <x v="1"/>
    <d v="2015-06-27T01:38:31"/>
    <x v="39"/>
    <n v="3.5"/>
    <n v="3"/>
    <x v="5979"/>
  </r>
  <r>
    <x v="0"/>
    <s v="Compressor"/>
    <d v="2015-06-27T01:39:40"/>
    <x v="1"/>
    <d v="2015-06-27T01:38:31"/>
    <x v="39"/>
    <n v="3.8"/>
    <n v="5.5"/>
    <x v="5980"/>
  </r>
  <r>
    <x v="0"/>
    <s v="Compressor"/>
    <d v="2015-06-27T01:39:41"/>
    <x v="1"/>
    <d v="2015-06-27T01:38:31"/>
    <x v="39"/>
    <n v="4.9000000000000004"/>
    <n v="3.6"/>
    <x v="5981"/>
  </r>
  <r>
    <x v="0"/>
    <s v="Compressor"/>
    <d v="2015-06-27T01:39:42"/>
    <x v="1"/>
    <d v="2015-06-27T01:38:31"/>
    <x v="39"/>
    <n v="3.9"/>
    <n v="3.8"/>
    <x v="5982"/>
  </r>
  <r>
    <x v="0"/>
    <s v="Compressor"/>
    <d v="2015-06-27T01:39:43"/>
    <x v="1"/>
    <d v="2015-06-27T01:38:31"/>
    <x v="39"/>
    <n v="3.2"/>
    <n v="3.1"/>
    <x v="5983"/>
  </r>
  <r>
    <x v="0"/>
    <s v="Compressor"/>
    <d v="2015-06-27T01:39:44"/>
    <x v="1"/>
    <d v="2015-06-27T01:38:31"/>
    <x v="39"/>
    <n v="4"/>
    <n v="3.7"/>
    <x v="5984"/>
  </r>
  <r>
    <x v="0"/>
    <s v="Compressor"/>
    <d v="2015-06-27T01:39:45"/>
    <x v="1"/>
    <d v="2015-06-27T01:38:31"/>
    <x v="39"/>
    <n v="5.3"/>
    <n v="5.3"/>
    <x v="5985"/>
  </r>
  <r>
    <x v="0"/>
    <s v="Compressor"/>
    <d v="2015-06-27T01:39:46"/>
    <x v="1"/>
    <d v="2015-06-27T01:38:31"/>
    <x v="39"/>
    <n v="4.3"/>
    <n v="3"/>
    <x v="5986"/>
  </r>
  <r>
    <x v="0"/>
    <s v="Compressor"/>
    <d v="2015-06-27T01:39:47"/>
    <x v="1"/>
    <d v="2015-06-27T01:38:31"/>
    <x v="39"/>
    <n v="5.3"/>
    <n v="3.4"/>
    <x v="5987"/>
  </r>
  <r>
    <x v="0"/>
    <s v="Compressor"/>
    <d v="2015-06-27T01:39:48"/>
    <x v="1"/>
    <d v="2015-06-27T01:38:31"/>
    <x v="39"/>
    <n v="4.8"/>
    <n v="5.6"/>
    <x v="5988"/>
  </r>
  <r>
    <x v="0"/>
    <s v="Compressor"/>
    <d v="2015-06-27T01:39:49"/>
    <x v="1"/>
    <d v="2015-06-27T01:38:31"/>
    <x v="39"/>
    <n v="3.1"/>
    <n v="3.5"/>
    <x v="5989"/>
  </r>
  <r>
    <x v="0"/>
    <s v="Compressor"/>
    <d v="2015-06-27T01:39:50"/>
    <x v="1"/>
    <d v="2015-06-27T01:38:31"/>
    <x v="39"/>
    <n v="3.3"/>
    <n v="5.7"/>
    <x v="5990"/>
  </r>
  <r>
    <x v="0"/>
    <s v="Compressor"/>
    <d v="2015-06-27T01:39:51"/>
    <x v="1"/>
    <d v="2015-06-27T01:38:31"/>
    <x v="39"/>
    <n v="3.9"/>
    <n v="6"/>
    <x v="5991"/>
  </r>
  <r>
    <x v="0"/>
    <s v="Compressor"/>
    <d v="2015-06-27T01:39:52"/>
    <x v="1"/>
    <d v="2015-06-27T01:38:31"/>
    <x v="39"/>
    <n v="4.4000000000000004"/>
    <n v="5.5"/>
    <x v="5992"/>
  </r>
  <r>
    <x v="0"/>
    <s v="Compressor"/>
    <d v="2015-06-27T01:39:53"/>
    <x v="1"/>
    <d v="2015-06-27T01:38:31"/>
    <x v="39"/>
    <n v="5.0999999999999996"/>
    <n v="3.3"/>
    <x v="5993"/>
  </r>
  <r>
    <x v="0"/>
    <s v="Compressor"/>
    <d v="2015-06-27T01:39:54"/>
    <x v="1"/>
    <d v="2015-06-27T01:38:31"/>
    <x v="39"/>
    <n v="3.9"/>
    <n v="3.6"/>
    <x v="5994"/>
  </r>
  <r>
    <x v="0"/>
    <s v="Compressor"/>
    <d v="2015-06-27T01:39:55"/>
    <x v="1"/>
    <d v="2015-06-27T01:38:31"/>
    <x v="39"/>
    <n v="3.7"/>
    <n v="4.2"/>
    <x v="5995"/>
  </r>
  <r>
    <x v="0"/>
    <s v="Compressor"/>
    <d v="2015-06-27T01:39:56"/>
    <x v="1"/>
    <d v="2015-06-27T01:38:31"/>
    <x v="39"/>
    <n v="5.0999999999999996"/>
    <n v="5.6"/>
    <x v="5996"/>
  </r>
  <r>
    <x v="0"/>
    <s v="Compressor"/>
    <d v="2015-06-27T01:39:57"/>
    <x v="1"/>
    <d v="2015-06-27T01:38:31"/>
    <x v="39"/>
    <n v="6"/>
    <n v="4.7"/>
    <x v="5997"/>
  </r>
  <r>
    <x v="0"/>
    <s v="Compressor"/>
    <d v="2015-06-27T01:39:58"/>
    <x v="1"/>
    <d v="2015-06-27T01:38:31"/>
    <x v="39"/>
    <n v="3.1"/>
    <n v="4.5"/>
    <x v="5998"/>
  </r>
  <r>
    <x v="0"/>
    <s v="Compressor"/>
    <d v="2015-06-27T01:39:59"/>
    <x v="1"/>
    <d v="2015-06-27T01:38:31"/>
    <x v="39"/>
    <n v="4.4000000000000004"/>
    <n v="6"/>
    <x v="5999"/>
  </r>
  <r>
    <x v="0"/>
    <s v="Compressor"/>
    <d v="2015-06-27T01:40:00"/>
    <x v="1"/>
    <d v="2015-06-27T01:38:31"/>
    <x v="39"/>
    <n v="3.9"/>
    <n v="4.2"/>
    <x v="6000"/>
  </r>
  <r>
    <x v="0"/>
    <s v="Compressor"/>
    <d v="2015-06-27T01:40:01"/>
    <x v="1"/>
    <d v="2015-06-27T01:38:31"/>
    <x v="39"/>
    <n v="3"/>
    <n v="5.9"/>
    <x v="6001"/>
  </r>
  <r>
    <x v="0"/>
    <s v="Compressor"/>
    <d v="2015-06-27T01:40:02"/>
    <x v="1"/>
    <d v="2015-06-27T01:38:31"/>
    <x v="39"/>
    <n v="5.6"/>
    <n v="3.9"/>
    <x v="6002"/>
  </r>
  <r>
    <x v="0"/>
    <s v="Compressor"/>
    <d v="2015-06-27T01:40:03"/>
    <x v="1"/>
    <d v="2015-06-27T01:38:31"/>
    <x v="39"/>
    <n v="5.5"/>
    <n v="4.2"/>
    <x v="6003"/>
  </r>
  <r>
    <x v="0"/>
    <s v="Compressor"/>
    <d v="2015-06-27T01:40:04"/>
    <x v="1"/>
    <d v="2015-06-27T01:38:31"/>
    <x v="39"/>
    <n v="3.2"/>
    <n v="4.2"/>
    <x v="6004"/>
  </r>
  <r>
    <x v="0"/>
    <s v="Compressor"/>
    <d v="2015-06-27T01:40:05"/>
    <x v="1"/>
    <d v="2015-06-27T01:38:31"/>
    <x v="39"/>
    <n v="4.9000000000000004"/>
    <n v="5.8"/>
    <x v="6005"/>
  </r>
  <r>
    <x v="0"/>
    <s v="Compressor"/>
    <d v="2015-06-27T01:40:06"/>
    <x v="1"/>
    <d v="2015-06-27T01:38:31"/>
    <x v="39"/>
    <n v="4.0999999999999996"/>
    <n v="5.3"/>
    <x v="6006"/>
  </r>
  <r>
    <x v="0"/>
    <s v="Compressor"/>
    <d v="2015-06-27T01:40:07"/>
    <x v="1"/>
    <d v="2015-06-27T01:38:31"/>
    <x v="39"/>
    <n v="3.6"/>
    <n v="5.9"/>
    <x v="6007"/>
  </r>
  <r>
    <x v="0"/>
    <s v="Compressor"/>
    <d v="2015-06-27T01:40:08"/>
    <x v="1"/>
    <d v="2015-06-27T01:38:31"/>
    <x v="39"/>
    <n v="5.3"/>
    <n v="4.0999999999999996"/>
    <x v="6008"/>
  </r>
  <r>
    <x v="0"/>
    <s v="Compressor"/>
    <d v="2015-06-27T01:40:09"/>
    <x v="1"/>
    <d v="2015-06-27T01:38:31"/>
    <x v="39"/>
    <n v="5.0999999999999996"/>
    <n v="3.7"/>
    <x v="6009"/>
  </r>
  <r>
    <x v="0"/>
    <s v="Compressor"/>
    <d v="2015-06-27T01:40:10"/>
    <x v="1"/>
    <d v="2015-06-27T01:38:31"/>
    <x v="39"/>
    <n v="3.8"/>
    <n v="3.1"/>
    <x v="6010"/>
  </r>
  <r>
    <x v="0"/>
    <s v="Compressor"/>
    <d v="2015-06-27T01:40:11"/>
    <x v="1"/>
    <d v="2015-06-27T01:38:31"/>
    <x v="39"/>
    <n v="5.0999999999999996"/>
    <n v="3.9"/>
    <x v="6011"/>
  </r>
  <r>
    <x v="0"/>
    <s v="Compressor"/>
    <d v="2015-06-27T01:40:12"/>
    <x v="1"/>
    <d v="2015-06-27T01:38:31"/>
    <x v="39"/>
    <n v="4.4000000000000004"/>
    <n v="3.3"/>
    <x v="6012"/>
  </r>
  <r>
    <x v="0"/>
    <s v="Compressor"/>
    <d v="2015-06-27T01:40:13"/>
    <x v="1"/>
    <d v="2015-06-27T01:38:31"/>
    <x v="39"/>
    <n v="4"/>
    <n v="4.0999999999999996"/>
    <x v="6013"/>
  </r>
  <r>
    <x v="0"/>
    <s v="Compressor"/>
    <d v="2015-06-27T01:40:14"/>
    <x v="1"/>
    <d v="2015-06-27T01:38:31"/>
    <x v="39"/>
    <n v="4.2"/>
    <n v="5"/>
    <x v="6014"/>
  </r>
  <r>
    <x v="0"/>
    <s v="Compressor"/>
    <d v="2015-06-27T01:40:15"/>
    <x v="1"/>
    <d v="2015-06-27T01:38:31"/>
    <x v="39"/>
    <n v="4.3"/>
    <n v="5"/>
    <x v="6015"/>
  </r>
  <r>
    <x v="0"/>
    <s v="Compressor"/>
    <d v="2015-06-27T01:40:16"/>
    <x v="1"/>
    <d v="2015-06-27T01:38:31"/>
    <x v="39"/>
    <n v="5"/>
    <n v="5.8"/>
    <x v="6016"/>
  </r>
  <r>
    <x v="0"/>
    <s v="Compressor"/>
    <d v="2015-06-27T01:40:17"/>
    <x v="1"/>
    <d v="2015-06-27T01:38:31"/>
    <x v="39"/>
    <n v="3"/>
    <n v="3.7"/>
    <x v="6017"/>
  </r>
  <r>
    <x v="0"/>
    <s v="Compressor"/>
    <d v="2015-06-27T01:40:18"/>
    <x v="1"/>
    <d v="2015-06-27T01:38:31"/>
    <x v="39"/>
    <n v="5.7"/>
    <n v="5.4"/>
    <x v="6018"/>
  </r>
  <r>
    <x v="0"/>
    <s v="Compressor"/>
    <d v="2015-06-27T01:40:19"/>
    <x v="1"/>
    <d v="2015-06-27T01:38:31"/>
    <x v="39"/>
    <n v="5.4"/>
    <n v="4.9000000000000004"/>
    <x v="6019"/>
  </r>
  <r>
    <x v="0"/>
    <s v="Compressor"/>
    <d v="2015-06-27T01:40:20"/>
    <x v="1"/>
    <d v="2015-06-27T01:38:31"/>
    <x v="39"/>
    <n v="3.7"/>
    <n v="6"/>
    <x v="6020"/>
  </r>
  <r>
    <x v="0"/>
    <s v="Compressor"/>
    <d v="2015-06-27T01:40:21"/>
    <x v="1"/>
    <d v="2015-06-27T01:38:31"/>
    <x v="39"/>
    <n v="5.4"/>
    <n v="3"/>
    <x v="6021"/>
  </r>
  <r>
    <x v="0"/>
    <s v="Compressor"/>
    <d v="2015-06-27T01:40:22"/>
    <x v="1"/>
    <d v="2015-06-27T01:38:31"/>
    <x v="39"/>
    <n v="5.9"/>
    <n v="5.8"/>
    <x v="6022"/>
  </r>
  <r>
    <x v="0"/>
    <s v="Compressor"/>
    <d v="2015-06-27T01:40:23"/>
    <x v="1"/>
    <d v="2015-06-27T01:38:31"/>
    <x v="39"/>
    <n v="5.6"/>
    <n v="4.8"/>
    <x v="6023"/>
  </r>
  <r>
    <x v="0"/>
    <s v="Compressor"/>
    <d v="2015-06-27T01:40:24"/>
    <x v="1"/>
    <d v="2015-06-27T01:38:31"/>
    <x v="39"/>
    <n v="5"/>
    <n v="4.3"/>
    <x v="6024"/>
  </r>
  <r>
    <x v="0"/>
    <s v="Compressor"/>
    <d v="2015-06-27T01:40:25"/>
    <x v="1"/>
    <d v="2015-06-27T01:38:31"/>
    <x v="39"/>
    <n v="3.9"/>
    <n v="4.8"/>
    <x v="6025"/>
  </r>
  <r>
    <x v="0"/>
    <s v="Compressor"/>
    <d v="2015-06-27T01:40:26"/>
    <x v="1"/>
    <d v="2015-06-27T01:38:31"/>
    <x v="39"/>
    <n v="3.5"/>
    <n v="3.1"/>
    <x v="6026"/>
  </r>
  <r>
    <x v="0"/>
    <s v="Compressor"/>
    <d v="2015-06-27T01:40:27"/>
    <x v="1"/>
    <d v="2015-06-27T01:38:31"/>
    <x v="39"/>
    <n v="3.7"/>
    <n v="4.5999999999999996"/>
    <x v="6027"/>
  </r>
  <r>
    <x v="0"/>
    <s v="Compressor"/>
    <d v="2015-06-27T01:40:28"/>
    <x v="1"/>
    <d v="2015-06-27T01:38:31"/>
    <x v="39"/>
    <n v="5.3"/>
    <n v="5.0999999999999996"/>
    <x v="6028"/>
  </r>
  <r>
    <x v="0"/>
    <s v="Compressor"/>
    <d v="2015-06-27T01:40:29"/>
    <x v="1"/>
    <d v="2015-06-27T01:38:31"/>
    <x v="39"/>
    <n v="4.5999999999999996"/>
    <n v="4.3"/>
    <x v="6029"/>
  </r>
  <r>
    <x v="0"/>
    <s v="Compressor"/>
    <d v="2015-06-27T01:40:30"/>
    <x v="1"/>
    <d v="2015-06-27T01:38:31"/>
    <x v="39"/>
    <n v="4.5999999999999996"/>
    <n v="5.2"/>
    <x v="6030"/>
  </r>
  <r>
    <x v="0"/>
    <s v="Compressor"/>
    <d v="2015-06-27T01:40:31"/>
    <x v="1"/>
    <d v="2015-06-27T01:38:31"/>
    <x v="39"/>
    <n v="4.5"/>
    <n v="4.7"/>
    <x v="6031"/>
  </r>
  <r>
    <x v="0"/>
    <s v="Compressor"/>
    <d v="2015-06-27T01:40:32"/>
    <x v="1"/>
    <d v="2015-06-27T01:38:31"/>
    <x v="39"/>
    <n v="4.5999999999999996"/>
    <n v="3.3"/>
    <x v="6032"/>
  </r>
  <r>
    <x v="0"/>
    <s v="Compressor"/>
    <d v="2015-06-27T01:40:33"/>
    <x v="1"/>
    <d v="2015-06-27T01:38:31"/>
    <x v="39"/>
    <n v="5.4"/>
    <n v="4.8"/>
    <x v="6033"/>
  </r>
  <r>
    <x v="0"/>
    <s v="Compressor"/>
    <d v="2015-06-27T01:40:34"/>
    <x v="1"/>
    <d v="2015-06-27T01:38:31"/>
    <x v="39"/>
    <n v="3.3"/>
    <n v="3.3"/>
    <x v="6034"/>
  </r>
  <r>
    <x v="0"/>
    <s v="Compressor"/>
    <d v="2015-06-27T01:40:35"/>
    <x v="1"/>
    <d v="2015-06-27T01:38:31"/>
    <x v="39"/>
    <n v="3.7"/>
    <n v="5.3"/>
    <x v="6035"/>
  </r>
  <r>
    <x v="0"/>
    <s v="Compressor"/>
    <d v="2015-06-27T01:40:36"/>
    <x v="1"/>
    <d v="2015-06-27T01:38:31"/>
    <x v="39"/>
    <n v="5.8"/>
    <n v="3.1"/>
    <x v="6036"/>
  </r>
  <r>
    <x v="0"/>
    <s v="Compressor"/>
    <d v="2015-06-27T01:40:37"/>
    <x v="1"/>
    <d v="2015-06-27T01:38:31"/>
    <x v="39"/>
    <n v="3.8"/>
    <n v="4.7"/>
    <x v="6037"/>
  </r>
  <r>
    <x v="0"/>
    <s v="Compressor"/>
    <d v="2015-06-27T01:40:38"/>
    <x v="1"/>
    <d v="2015-06-27T01:38:31"/>
    <x v="39"/>
    <n v="4.9000000000000004"/>
    <n v="3.8"/>
    <x v="6038"/>
  </r>
  <r>
    <x v="0"/>
    <s v="Compressor"/>
    <d v="2015-06-27T01:40:39"/>
    <x v="1"/>
    <d v="2015-06-27T01:38:31"/>
    <x v="39"/>
    <n v="5.9"/>
    <n v="4.8"/>
    <x v="6039"/>
  </r>
  <r>
    <x v="0"/>
    <s v="Compressor"/>
    <d v="2015-06-27T01:40:40"/>
    <x v="1"/>
    <d v="2015-06-27T01:38:31"/>
    <x v="39"/>
    <n v="6"/>
    <n v="5.7"/>
    <x v="6040"/>
  </r>
  <r>
    <x v="0"/>
    <s v="Compressor"/>
    <d v="2015-06-27T01:40:41"/>
    <x v="1"/>
    <d v="2015-06-27T01:38:31"/>
    <x v="39"/>
    <n v="3.3"/>
    <n v="3.2"/>
    <x v="6041"/>
  </r>
  <r>
    <x v="0"/>
    <s v="Compressor"/>
    <d v="2015-06-27T01:40:42"/>
    <x v="1"/>
    <d v="2015-06-27T01:38:31"/>
    <x v="39"/>
    <n v="4.3"/>
    <n v="5"/>
    <x v="6042"/>
  </r>
  <r>
    <x v="0"/>
    <s v="Compressor"/>
    <d v="2015-06-27T01:40:43"/>
    <x v="1"/>
    <d v="2015-06-27T01:38:31"/>
    <x v="39"/>
    <n v="3.8"/>
    <n v="4"/>
    <x v="6043"/>
  </r>
  <r>
    <x v="0"/>
    <s v="Compressor"/>
    <d v="2015-06-27T01:40:44"/>
    <x v="1"/>
    <d v="2015-06-27T01:38:31"/>
    <x v="39"/>
    <n v="5.3"/>
    <n v="4.3"/>
    <x v="6044"/>
  </r>
  <r>
    <x v="0"/>
    <s v="Compressor"/>
    <d v="2015-06-27T01:40:45"/>
    <x v="1"/>
    <d v="2015-06-27T01:38:31"/>
    <x v="39"/>
    <n v="4.8"/>
    <n v="3.7"/>
    <x v="6045"/>
  </r>
  <r>
    <x v="0"/>
    <s v="Compressor"/>
    <d v="2015-06-27T01:40:46"/>
    <x v="1"/>
    <d v="2015-06-27T01:38:31"/>
    <x v="39"/>
    <n v="5.4"/>
    <n v="5.5"/>
    <x v="6046"/>
  </r>
  <r>
    <x v="0"/>
    <s v="Compressor"/>
    <d v="2015-06-27T01:40:47"/>
    <x v="1"/>
    <d v="2015-06-27T01:38:31"/>
    <x v="39"/>
    <n v="4.2"/>
    <n v="4.9000000000000004"/>
    <x v="6047"/>
  </r>
  <r>
    <x v="0"/>
    <s v="Compressor"/>
    <d v="2015-06-27T01:40:48"/>
    <x v="1"/>
    <d v="2015-06-27T01:38:31"/>
    <x v="39"/>
    <n v="5.0999999999999996"/>
    <n v="3"/>
    <x v="6048"/>
  </r>
  <r>
    <x v="0"/>
    <s v="Compressor"/>
    <d v="2015-06-27T01:40:49"/>
    <x v="1"/>
    <d v="2015-06-27T01:38:31"/>
    <x v="39"/>
    <n v="3.7"/>
    <n v="5.5"/>
    <x v="6049"/>
  </r>
  <r>
    <x v="0"/>
    <s v="Compressor"/>
    <d v="2015-06-27T01:40:50"/>
    <x v="1"/>
    <d v="2015-06-27T01:38:31"/>
    <x v="39"/>
    <n v="3.5"/>
    <n v="3.8"/>
    <x v="6050"/>
  </r>
  <r>
    <x v="0"/>
    <s v="Compressor"/>
    <d v="2015-06-27T01:40:51"/>
    <x v="1"/>
    <d v="2015-06-27T01:38:31"/>
    <x v="39"/>
    <n v="5.4"/>
    <n v="3.8"/>
    <x v="6051"/>
  </r>
  <r>
    <x v="0"/>
    <s v="Compressor"/>
    <d v="2015-06-27T01:40:52"/>
    <x v="1"/>
    <d v="2015-06-27T01:38:31"/>
    <x v="39"/>
    <n v="4.4000000000000004"/>
    <n v="3.6"/>
    <x v="6052"/>
  </r>
  <r>
    <x v="0"/>
    <s v="Compressor"/>
    <d v="2015-06-27T01:40:53"/>
    <x v="1"/>
    <d v="2015-06-27T01:38:31"/>
    <x v="39"/>
    <n v="4.9000000000000004"/>
    <n v="3.5"/>
    <x v="6053"/>
  </r>
  <r>
    <x v="0"/>
    <s v="Compressor"/>
    <d v="2015-06-27T01:40:54"/>
    <x v="1"/>
    <d v="2015-06-27T01:38:31"/>
    <x v="39"/>
    <n v="4.0999999999999996"/>
    <n v="4.8"/>
    <x v="6054"/>
  </r>
  <r>
    <x v="0"/>
    <s v="Compressor"/>
    <d v="2015-06-27T01:40:55"/>
    <x v="1"/>
    <d v="2015-06-27T01:38:31"/>
    <x v="39"/>
    <n v="3.3"/>
    <n v="4.0999999999999996"/>
    <x v="6055"/>
  </r>
  <r>
    <x v="0"/>
    <s v="Compressor"/>
    <d v="2015-06-27T01:40:56"/>
    <x v="1"/>
    <d v="2015-06-27T01:38:31"/>
    <x v="39"/>
    <n v="4.5"/>
    <n v="3.1"/>
    <x v="6056"/>
  </r>
  <r>
    <x v="0"/>
    <s v="Compressor"/>
    <d v="2015-06-27T01:40:57"/>
    <x v="1"/>
    <d v="2015-06-27T01:38:31"/>
    <x v="39"/>
    <n v="3.4"/>
    <n v="5.7"/>
    <x v="6057"/>
  </r>
  <r>
    <x v="0"/>
    <s v="Compressor"/>
    <d v="2015-06-27T01:40:58"/>
    <x v="1"/>
    <d v="2015-06-27T01:38:31"/>
    <x v="39"/>
    <n v="5.5"/>
    <n v="3.9"/>
    <x v="6058"/>
  </r>
  <r>
    <x v="0"/>
    <s v="Compressor"/>
    <d v="2015-06-27T01:40:59"/>
    <x v="1"/>
    <d v="2015-06-27T01:38:31"/>
    <x v="39"/>
    <n v="5.9"/>
    <n v="5"/>
    <x v="6059"/>
  </r>
  <r>
    <x v="0"/>
    <s v="Compressor"/>
    <d v="2015-06-27T01:41:00"/>
    <x v="1"/>
    <d v="2015-06-27T01:38:31"/>
    <x v="39"/>
    <n v="3.5"/>
    <n v="4.5"/>
    <x v="6060"/>
  </r>
  <r>
    <x v="0"/>
    <s v="Compressor"/>
    <d v="2015-06-27T01:41:01"/>
    <x v="1"/>
    <d v="2015-06-27T01:38:31"/>
    <x v="39"/>
    <n v="5.5"/>
    <n v="3.4"/>
    <x v="6061"/>
  </r>
  <r>
    <x v="0"/>
    <s v="Compressor"/>
    <d v="2015-06-27T01:41:02"/>
    <x v="1"/>
    <d v="2015-06-27T01:38:31"/>
    <x v="39"/>
    <n v="4"/>
    <n v="5.2"/>
    <x v="6062"/>
  </r>
  <r>
    <x v="0"/>
    <s v="Compressor"/>
    <d v="2015-06-27T01:41:03"/>
    <x v="1"/>
    <d v="2015-06-27T01:38:31"/>
    <x v="39"/>
    <n v="5"/>
    <n v="4.4000000000000004"/>
    <x v="6063"/>
  </r>
  <r>
    <x v="0"/>
    <s v="Compressor"/>
    <d v="2015-06-27T01:41:04"/>
    <x v="1"/>
    <d v="2015-06-27T01:38:31"/>
    <x v="39"/>
    <n v="5.9"/>
    <n v="4.7"/>
    <x v="6064"/>
  </r>
  <r>
    <x v="0"/>
    <s v="Compressor"/>
    <d v="2015-06-27T01:41:05"/>
    <x v="1"/>
    <d v="2015-06-27T01:38:31"/>
    <x v="39"/>
    <n v="5.6"/>
    <n v="5.8"/>
    <x v="6065"/>
  </r>
  <r>
    <x v="0"/>
    <s v="Compressor"/>
    <d v="2015-06-27T01:41:06"/>
    <x v="1"/>
    <d v="2015-06-27T01:38:31"/>
    <x v="39"/>
    <n v="6"/>
    <n v="3.2"/>
    <x v="6066"/>
  </r>
  <r>
    <x v="0"/>
    <s v="Compressor"/>
    <d v="2015-06-27T01:41:07"/>
    <x v="1"/>
    <d v="2015-06-27T01:38:31"/>
    <x v="39"/>
    <n v="4.9000000000000004"/>
    <n v="5.3"/>
    <x v="6067"/>
  </r>
  <r>
    <x v="0"/>
    <s v="Compressor"/>
    <d v="2015-06-27T01:41:08"/>
    <x v="1"/>
    <d v="2015-06-27T01:38:31"/>
    <x v="39"/>
    <n v="6"/>
    <n v="5.2"/>
    <x v="6068"/>
  </r>
  <r>
    <x v="0"/>
    <s v="Compressor"/>
    <d v="2015-06-27T01:41:09"/>
    <x v="1"/>
    <d v="2015-06-27T01:38:31"/>
    <x v="39"/>
    <n v="5.6"/>
    <n v="4.5"/>
    <x v="6069"/>
  </r>
  <r>
    <x v="0"/>
    <s v="Compressor"/>
    <d v="2015-06-27T01:41:10"/>
    <x v="1"/>
    <d v="2015-06-27T01:38:31"/>
    <x v="39"/>
    <n v="5.5"/>
    <n v="5.2"/>
    <x v="6070"/>
  </r>
  <r>
    <x v="0"/>
    <s v="Compressor"/>
    <d v="2015-06-27T01:41:11"/>
    <x v="1"/>
    <d v="2015-06-27T01:38:31"/>
    <x v="39"/>
    <n v="4.7"/>
    <n v="4.8"/>
    <x v="6071"/>
  </r>
  <r>
    <x v="0"/>
    <s v="Compressor"/>
    <d v="2015-06-27T01:41:12"/>
    <x v="1"/>
    <d v="2015-06-27T01:38:31"/>
    <x v="39"/>
    <n v="5.7"/>
    <n v="3.9"/>
    <x v="6072"/>
  </r>
  <r>
    <x v="0"/>
    <s v="Compressor"/>
    <d v="2015-06-27T01:41:13"/>
    <x v="1"/>
    <d v="2015-06-27T01:38:31"/>
    <x v="39"/>
    <n v="4.7"/>
    <n v="5.8"/>
    <x v="6073"/>
  </r>
  <r>
    <x v="0"/>
    <s v="Compressor"/>
    <d v="2015-06-27T01:41:14"/>
    <x v="1"/>
    <d v="2015-06-27T01:38:31"/>
    <x v="39"/>
    <n v="4.2"/>
    <n v="5.3"/>
    <x v="6074"/>
  </r>
  <r>
    <x v="0"/>
    <s v="Compressor"/>
    <d v="2015-06-27T01:41:15"/>
    <x v="1"/>
    <d v="2015-06-27T01:38:31"/>
    <x v="39"/>
    <n v="4.7"/>
    <n v="4.4000000000000004"/>
    <x v="6075"/>
  </r>
  <r>
    <x v="0"/>
    <s v="Compressor"/>
    <d v="2015-06-27T01:41:16"/>
    <x v="1"/>
    <d v="2015-06-27T01:38:31"/>
    <x v="39"/>
    <n v="4.5"/>
    <n v="6"/>
    <x v="6076"/>
  </r>
  <r>
    <x v="0"/>
    <s v="Compressor"/>
    <d v="2015-06-27T01:41:17"/>
    <x v="1"/>
    <d v="2015-06-27T01:38:31"/>
    <x v="39"/>
    <n v="5"/>
    <n v="5.0999999999999996"/>
    <x v="6077"/>
  </r>
  <r>
    <x v="0"/>
    <s v="Compressor"/>
    <d v="2015-06-27T01:41:18"/>
    <x v="1"/>
    <d v="2015-06-27T01:38:31"/>
    <x v="39"/>
    <n v="4.2"/>
    <n v="3"/>
    <x v="6078"/>
  </r>
  <r>
    <x v="0"/>
    <s v="Compressor"/>
    <d v="2015-06-27T01:41:19"/>
    <x v="1"/>
    <d v="2015-06-27T01:38:31"/>
    <x v="39"/>
    <n v="5.4"/>
    <n v="3.5"/>
    <x v="6079"/>
  </r>
  <r>
    <x v="0"/>
    <s v="Compressor"/>
    <d v="2015-06-27T01:41:20"/>
    <x v="1"/>
    <d v="2015-06-27T01:38:31"/>
    <x v="39"/>
    <n v="3"/>
    <n v="3.8"/>
    <x v="6080"/>
  </r>
  <r>
    <x v="0"/>
    <s v="Compressor"/>
    <d v="2015-06-27T01:41:21"/>
    <x v="1"/>
    <d v="2015-06-27T01:38:31"/>
    <x v="39"/>
    <n v="3.9"/>
    <n v="3.2"/>
    <x v="6081"/>
  </r>
  <r>
    <x v="0"/>
    <s v="Compressor"/>
    <d v="2015-06-27T01:41:22"/>
    <x v="1"/>
    <d v="2015-06-27T01:38:31"/>
    <x v="39"/>
    <n v="5.2"/>
    <n v="3.9"/>
    <x v="6082"/>
  </r>
  <r>
    <x v="0"/>
    <s v="Compressor"/>
    <d v="2015-06-27T01:41:23"/>
    <x v="1"/>
    <d v="2015-06-27T01:38:31"/>
    <x v="39"/>
    <n v="3.8"/>
    <n v="4.8"/>
    <x v="6083"/>
  </r>
  <r>
    <x v="0"/>
    <s v="Compressor"/>
    <d v="2015-06-27T01:41:24"/>
    <x v="1"/>
    <d v="2015-06-27T01:38:31"/>
    <x v="39"/>
    <n v="4.2"/>
    <n v="4.9000000000000004"/>
    <x v="6084"/>
  </r>
  <r>
    <x v="0"/>
    <s v="Compressor"/>
    <d v="2015-06-27T01:41:25"/>
    <x v="1"/>
    <d v="2015-06-27T01:38:31"/>
    <x v="39"/>
    <n v="5.3"/>
    <n v="4.7"/>
    <x v="6085"/>
  </r>
  <r>
    <x v="0"/>
    <s v="Compressor"/>
    <d v="2015-06-27T01:41:26"/>
    <x v="1"/>
    <d v="2015-06-27T01:38:31"/>
    <x v="39"/>
    <n v="3.1"/>
    <n v="3.8"/>
    <x v="6086"/>
  </r>
  <r>
    <x v="0"/>
    <s v="Compressor"/>
    <d v="2015-06-27T01:41:27"/>
    <x v="1"/>
    <d v="2015-06-27T01:38:31"/>
    <x v="39"/>
    <n v="3.1"/>
    <n v="5.4"/>
    <x v="6087"/>
  </r>
  <r>
    <x v="0"/>
    <s v="Compressor"/>
    <d v="2015-06-27T01:41:28"/>
    <x v="1"/>
    <d v="2015-06-27T01:38:31"/>
    <x v="39"/>
    <n v="3"/>
    <n v="4.4000000000000004"/>
    <x v="6088"/>
  </r>
  <r>
    <x v="0"/>
    <s v="Compressor"/>
    <d v="2015-06-27T01:41:29"/>
    <x v="1"/>
    <d v="2015-06-27T01:38:31"/>
    <x v="39"/>
    <n v="3"/>
    <n v="3.3"/>
    <x v="6089"/>
  </r>
  <r>
    <x v="0"/>
    <s v="Compressor"/>
    <d v="2015-06-27T01:41:30"/>
    <x v="1"/>
    <d v="2015-06-27T01:38:31"/>
    <x v="39"/>
    <n v="4.7"/>
    <n v="3.8"/>
    <x v="6090"/>
  </r>
  <r>
    <x v="0"/>
    <s v="Compressor"/>
    <d v="2015-06-27T01:41:31"/>
    <x v="1"/>
    <d v="2015-06-27T01:38:31"/>
    <x v="39"/>
    <n v="3.3"/>
    <n v="4.5"/>
    <x v="6091"/>
  </r>
  <r>
    <x v="0"/>
    <s v="Compressor"/>
    <d v="2015-06-27T01:41:32"/>
    <x v="1"/>
    <d v="2015-06-27T01:38:31"/>
    <x v="39"/>
    <n v="3.9"/>
    <n v="4.5999999999999996"/>
    <x v="6092"/>
  </r>
  <r>
    <x v="0"/>
    <s v="Compressor"/>
    <d v="2015-06-27T01:41:33"/>
    <x v="1"/>
    <d v="2015-06-27T01:38:31"/>
    <x v="39"/>
    <n v="5.2"/>
    <n v="5.4"/>
    <x v="6093"/>
  </r>
  <r>
    <x v="0"/>
    <s v="Compressor"/>
    <d v="2015-06-27T01:41:34"/>
    <x v="1"/>
    <d v="2015-06-27T01:38:31"/>
    <x v="39"/>
    <n v="4.9000000000000004"/>
    <n v="4.5999999999999996"/>
    <x v="6094"/>
  </r>
  <r>
    <x v="0"/>
    <s v="Compressor"/>
    <d v="2015-06-27T01:41:35"/>
    <x v="1"/>
    <d v="2015-06-27T01:38:31"/>
    <x v="39"/>
    <n v="3.6"/>
    <n v="4.9000000000000004"/>
    <x v="6095"/>
  </r>
  <r>
    <x v="0"/>
    <s v="Compressor"/>
    <d v="2015-06-27T01:41:36"/>
    <x v="1"/>
    <d v="2015-06-27T01:38:31"/>
    <x v="39"/>
    <n v="5.7"/>
    <n v="4"/>
    <x v="6096"/>
  </r>
  <r>
    <x v="0"/>
    <s v="Compressor"/>
    <d v="2015-06-27T01:41:37"/>
    <x v="1"/>
    <d v="2015-06-27T01:38:31"/>
    <x v="39"/>
    <n v="4.7"/>
    <n v="3.7"/>
    <x v="6097"/>
  </r>
  <r>
    <x v="0"/>
    <s v="Compressor"/>
    <d v="2015-06-27T01:41:38"/>
    <x v="1"/>
    <d v="2015-06-27T01:38:31"/>
    <x v="39"/>
    <n v="3.3"/>
    <n v="3.9"/>
    <x v="6098"/>
  </r>
  <r>
    <x v="0"/>
    <s v="Compressor"/>
    <d v="2015-06-27T01:41:39"/>
    <x v="1"/>
    <d v="2015-06-27T01:38:31"/>
    <x v="39"/>
    <n v="5.3"/>
    <n v="3.8"/>
    <x v="6099"/>
  </r>
  <r>
    <x v="0"/>
    <s v="Compressor"/>
    <d v="2015-06-27T01:41:40"/>
    <x v="1"/>
    <d v="2015-06-27T01:38:31"/>
    <x v="39"/>
    <n v="5"/>
    <n v="4.5999999999999996"/>
    <x v="6100"/>
  </r>
  <r>
    <x v="0"/>
    <s v="Compressor"/>
    <d v="2015-06-27T01:41:41"/>
    <x v="1"/>
    <d v="2015-06-27T01:38:31"/>
    <x v="39"/>
    <n v="3.4"/>
    <n v="5.7"/>
    <x v="6101"/>
  </r>
  <r>
    <x v="0"/>
    <s v="Compressor"/>
    <d v="2015-06-27T01:41:42"/>
    <x v="1"/>
    <d v="2015-06-27T01:38:31"/>
    <x v="39"/>
    <n v="4"/>
    <n v="5.0999999999999996"/>
    <x v="6102"/>
  </r>
  <r>
    <x v="0"/>
    <s v="Compressor"/>
    <d v="2015-06-27T01:41:43"/>
    <x v="1"/>
    <d v="2015-06-27T01:38:31"/>
    <x v="39"/>
    <n v="3.4"/>
    <n v="3"/>
    <x v="6103"/>
  </r>
  <r>
    <x v="0"/>
    <s v="Compressor"/>
    <d v="2015-06-27T01:41:44"/>
    <x v="1"/>
    <d v="2015-06-27T01:38:31"/>
    <x v="39"/>
    <n v="3.1"/>
    <n v="5.6"/>
    <x v="6104"/>
  </r>
  <r>
    <x v="0"/>
    <s v="Compressor"/>
    <d v="2015-06-27T01:41:45"/>
    <x v="1"/>
    <d v="2015-06-27T01:38:31"/>
    <x v="39"/>
    <n v="5.2"/>
    <n v="5.7"/>
    <x v="6105"/>
  </r>
  <r>
    <x v="0"/>
    <s v="Compressor"/>
    <d v="2015-06-27T01:41:46"/>
    <x v="1"/>
    <d v="2015-06-27T01:38:31"/>
    <x v="39"/>
    <n v="5.3"/>
    <n v="3.9"/>
    <x v="6106"/>
  </r>
  <r>
    <x v="0"/>
    <s v="Compressor"/>
    <d v="2015-06-27T01:41:47"/>
    <x v="1"/>
    <d v="2015-06-27T01:38:31"/>
    <x v="39"/>
    <n v="5.8"/>
    <n v="3.5"/>
    <x v="6107"/>
  </r>
  <r>
    <x v="0"/>
    <s v="Compressor"/>
    <d v="2015-06-27T01:41:48"/>
    <x v="1"/>
    <d v="2015-06-27T01:38:31"/>
    <x v="39"/>
    <n v="5.2"/>
    <n v="5"/>
    <x v="6108"/>
  </r>
  <r>
    <x v="0"/>
    <s v="Compressor"/>
    <d v="2015-06-27T01:41:49"/>
    <x v="1"/>
    <d v="2015-06-27T01:38:31"/>
    <x v="39"/>
    <n v="5.2"/>
    <n v="3.1"/>
    <x v="6109"/>
  </r>
  <r>
    <x v="0"/>
    <s v="Compressor"/>
    <d v="2015-06-27T01:41:50"/>
    <x v="1"/>
    <d v="2015-06-27T01:38:31"/>
    <x v="39"/>
    <n v="3.6"/>
    <n v="3.4"/>
    <x v="6110"/>
  </r>
  <r>
    <x v="0"/>
    <s v="Compressor"/>
    <d v="2015-06-27T01:41:51"/>
    <x v="1"/>
    <d v="2015-06-27T01:38:31"/>
    <x v="39"/>
    <n v="4.8"/>
    <n v="3.3"/>
    <x v="6111"/>
  </r>
  <r>
    <x v="0"/>
    <s v="Compressor"/>
    <d v="2015-06-27T01:41:52"/>
    <x v="1"/>
    <d v="2015-06-27T01:38:31"/>
    <x v="39"/>
    <n v="5"/>
    <n v="5.6"/>
    <x v="6112"/>
  </r>
  <r>
    <x v="0"/>
    <s v="Compressor"/>
    <d v="2015-06-27T01:41:53"/>
    <x v="1"/>
    <d v="2015-06-27T01:38:31"/>
    <x v="39"/>
    <n v="3.7"/>
    <n v="4.9000000000000004"/>
    <x v="6113"/>
  </r>
  <r>
    <x v="0"/>
    <s v="Compressor"/>
    <d v="2015-06-27T01:41:54"/>
    <x v="1"/>
    <d v="2015-06-27T01:38:31"/>
    <x v="39"/>
    <n v="4.2"/>
    <n v="5.2"/>
    <x v="6114"/>
  </r>
  <r>
    <x v="0"/>
    <s v="Compressor"/>
    <d v="2015-06-27T01:41:55"/>
    <x v="1"/>
    <d v="2015-06-27T01:38:31"/>
    <x v="39"/>
    <n v="4.9000000000000004"/>
    <n v="4.3"/>
    <x v="6115"/>
  </r>
  <r>
    <x v="0"/>
    <s v="Compressor"/>
    <d v="2015-06-27T01:41:56"/>
    <x v="1"/>
    <d v="2015-06-27T01:38:31"/>
    <x v="39"/>
    <n v="5.5"/>
    <n v="3.2"/>
    <x v="6116"/>
  </r>
  <r>
    <x v="0"/>
    <s v="Compressor"/>
    <d v="2015-06-27T01:41:57"/>
    <x v="1"/>
    <d v="2015-06-27T01:38:31"/>
    <x v="39"/>
    <n v="5.8"/>
    <n v="3.1"/>
    <x v="6117"/>
  </r>
  <r>
    <x v="0"/>
    <s v="Compressor"/>
    <d v="2015-06-27T01:41:58"/>
    <x v="1"/>
    <d v="2015-06-27T01:38:31"/>
    <x v="39"/>
    <n v="5.6"/>
    <n v="4.8"/>
    <x v="6118"/>
  </r>
  <r>
    <x v="0"/>
    <s v="Compressor"/>
    <d v="2015-06-27T01:41:59"/>
    <x v="1"/>
    <d v="2015-06-27T01:38:31"/>
    <x v="39"/>
    <n v="5.0999999999999996"/>
    <n v="4"/>
    <x v="6119"/>
  </r>
  <r>
    <x v="0"/>
    <s v="Compressor"/>
    <d v="2015-06-27T01:42:00"/>
    <x v="1"/>
    <d v="2015-06-27T01:38:31"/>
    <x v="39"/>
    <n v="4.3"/>
    <n v="5.6"/>
    <x v="6120"/>
  </r>
  <r>
    <x v="0"/>
    <s v="Compressor"/>
    <d v="2015-06-27T01:42:01"/>
    <x v="1"/>
    <d v="2015-06-27T01:38:31"/>
    <x v="39"/>
    <n v="4"/>
    <n v="5"/>
    <x v="6121"/>
  </r>
  <r>
    <x v="0"/>
    <s v="Compressor"/>
    <d v="2015-06-27T01:42:02"/>
    <x v="1"/>
    <d v="2015-06-27T01:38:31"/>
    <x v="39"/>
    <n v="3.9"/>
    <n v="4.5"/>
    <x v="6122"/>
  </r>
  <r>
    <x v="0"/>
    <s v="Compressor"/>
    <d v="2015-06-27T01:42:03"/>
    <x v="1"/>
    <d v="2015-06-27T01:38:31"/>
    <x v="39"/>
    <n v="3.6"/>
    <n v="4"/>
    <x v="6123"/>
  </r>
  <r>
    <x v="0"/>
    <s v="Compressor"/>
    <d v="2015-06-27T01:42:04"/>
    <x v="1"/>
    <d v="2015-06-27T01:38:31"/>
    <x v="39"/>
    <n v="4.2"/>
    <n v="3.5"/>
    <x v="6124"/>
  </r>
  <r>
    <x v="0"/>
    <s v="Compressor"/>
    <d v="2015-06-27T01:42:05"/>
    <x v="1"/>
    <d v="2015-06-27T01:38:31"/>
    <x v="39"/>
    <n v="3.2"/>
    <n v="5.6"/>
    <x v="6125"/>
  </r>
  <r>
    <x v="0"/>
    <s v="Compressor"/>
    <d v="2015-06-27T01:42:06"/>
    <x v="1"/>
    <d v="2015-06-27T01:38:31"/>
    <x v="39"/>
    <n v="3.8"/>
    <n v="5.5"/>
    <x v="6126"/>
  </r>
  <r>
    <x v="0"/>
    <s v="Compressor"/>
    <d v="2015-06-27T01:42:07"/>
    <x v="1"/>
    <d v="2015-06-27T01:38:31"/>
    <x v="39"/>
    <n v="3.5"/>
    <n v="3.5"/>
    <x v="6127"/>
  </r>
  <r>
    <x v="0"/>
    <s v="Compressor"/>
    <d v="2015-06-27T01:42:08"/>
    <x v="1"/>
    <d v="2015-06-27T01:38:31"/>
    <x v="39"/>
    <n v="4.5999999999999996"/>
    <n v="4.4000000000000004"/>
    <x v="6128"/>
  </r>
  <r>
    <x v="0"/>
    <s v="Compressor"/>
    <d v="2015-06-27T01:42:09"/>
    <x v="1"/>
    <d v="2015-06-27T01:38:31"/>
    <x v="39"/>
    <n v="4.2"/>
    <n v="3.5"/>
    <x v="6129"/>
  </r>
  <r>
    <x v="0"/>
    <s v="Compressor"/>
    <d v="2015-06-27T01:42:10"/>
    <x v="1"/>
    <d v="2015-06-27T01:38:31"/>
    <x v="39"/>
    <n v="5.2"/>
    <n v="4.5999999999999996"/>
    <x v="6130"/>
  </r>
  <r>
    <x v="0"/>
    <s v="Compressor"/>
    <d v="2015-06-27T01:42:11"/>
    <x v="1"/>
    <d v="2015-06-27T01:38:31"/>
    <x v="39"/>
    <n v="3.2"/>
    <n v="5.3"/>
    <x v="6131"/>
  </r>
  <r>
    <x v="0"/>
    <s v="Compressor"/>
    <d v="2015-06-27T01:42:12"/>
    <x v="1"/>
    <d v="2015-06-27T01:38:31"/>
    <x v="39"/>
    <n v="3"/>
    <n v="4.0999999999999996"/>
    <x v="6132"/>
  </r>
  <r>
    <x v="0"/>
    <s v="Compressor"/>
    <d v="2015-06-27T01:42:13"/>
    <x v="1"/>
    <d v="2015-06-27T01:38:31"/>
    <x v="39"/>
    <n v="4.2"/>
    <n v="4.5999999999999996"/>
    <x v="6133"/>
  </r>
  <r>
    <x v="0"/>
    <s v="Compressor"/>
    <d v="2015-06-27T01:42:14"/>
    <x v="1"/>
    <d v="2015-06-27T01:38:31"/>
    <x v="39"/>
    <n v="5.3"/>
    <n v="4.2"/>
    <x v="6134"/>
  </r>
  <r>
    <x v="0"/>
    <s v="Compressor"/>
    <d v="2015-06-27T01:42:15"/>
    <x v="1"/>
    <d v="2015-06-27T01:38:31"/>
    <x v="39"/>
    <n v="4.2"/>
    <n v="3.1"/>
    <x v="6135"/>
  </r>
  <r>
    <x v="0"/>
    <s v="Compressor"/>
    <d v="2015-06-27T01:42:16"/>
    <x v="1"/>
    <d v="2015-06-27T01:38:31"/>
    <x v="39"/>
    <n v="4"/>
    <n v="4.4000000000000004"/>
    <x v="6136"/>
  </r>
  <r>
    <x v="0"/>
    <s v="Compressor"/>
    <d v="2015-06-27T01:42:17"/>
    <x v="1"/>
    <d v="2015-06-27T01:38:31"/>
    <x v="39"/>
    <n v="5.2"/>
    <n v="5.3"/>
    <x v="6137"/>
  </r>
  <r>
    <x v="0"/>
    <s v="Compressor"/>
    <d v="2015-06-27T01:42:18"/>
    <x v="1"/>
    <d v="2015-06-27T01:38:31"/>
    <x v="39"/>
    <n v="3.5"/>
    <n v="4.5"/>
    <x v="6138"/>
  </r>
  <r>
    <x v="0"/>
    <s v="Compressor"/>
    <d v="2015-06-27T01:42:19"/>
    <x v="1"/>
    <d v="2015-06-27T01:38:31"/>
    <x v="39"/>
    <n v="4.7"/>
    <n v="5.8"/>
    <x v="6139"/>
  </r>
  <r>
    <x v="0"/>
    <s v="Compressor"/>
    <d v="2015-06-27T01:42:20"/>
    <x v="1"/>
    <d v="2015-06-27T01:38:31"/>
    <x v="39"/>
    <n v="3.6"/>
    <n v="4.4000000000000004"/>
    <x v="6140"/>
  </r>
  <r>
    <x v="0"/>
    <s v="Compressor"/>
    <d v="2015-06-27T01:42:21"/>
    <x v="1"/>
    <d v="2015-06-27T01:38:31"/>
    <x v="39"/>
    <n v="5.8"/>
    <n v="5.3"/>
    <x v="6141"/>
  </r>
  <r>
    <x v="0"/>
    <s v="Compressor"/>
    <d v="2015-06-27T01:42:22"/>
    <x v="1"/>
    <d v="2015-06-27T01:38:31"/>
    <x v="39"/>
    <n v="4.8"/>
    <n v="5.4"/>
    <x v="6142"/>
  </r>
  <r>
    <x v="0"/>
    <s v="Compressor"/>
    <d v="2015-06-27T01:42:23"/>
    <x v="1"/>
    <d v="2015-06-27T01:38:31"/>
    <x v="39"/>
    <n v="3.6"/>
    <n v="3.6"/>
    <x v="6143"/>
  </r>
  <r>
    <x v="0"/>
    <s v="Compressor"/>
    <d v="2015-06-27T01:42:24"/>
    <x v="1"/>
    <d v="2015-06-27T01:38:31"/>
    <x v="39"/>
    <n v="5"/>
    <n v="5.6"/>
    <x v="6144"/>
  </r>
  <r>
    <x v="0"/>
    <s v="Compressor"/>
    <d v="2015-06-27T01:42:25"/>
    <x v="1"/>
    <d v="2015-06-27T01:38:31"/>
    <x v="39"/>
    <n v="3.1"/>
    <n v="5.5"/>
    <x v="6145"/>
  </r>
  <r>
    <x v="0"/>
    <s v="Compressor"/>
    <d v="2015-06-27T01:42:26"/>
    <x v="1"/>
    <d v="2015-06-27T01:38:31"/>
    <x v="39"/>
    <n v="5.4"/>
    <n v="6"/>
    <x v="6146"/>
  </r>
  <r>
    <x v="0"/>
    <s v="Compressor"/>
    <d v="2015-06-27T01:42:27"/>
    <x v="1"/>
    <d v="2015-06-27T01:38:31"/>
    <x v="39"/>
    <n v="5.4"/>
    <n v="5.2"/>
    <x v="6147"/>
  </r>
  <r>
    <x v="0"/>
    <s v="Compressor"/>
    <d v="2015-06-27T01:42:28"/>
    <x v="1"/>
    <d v="2015-06-27T01:38:31"/>
    <x v="39"/>
    <n v="4"/>
    <n v="5.3"/>
    <x v="6148"/>
  </r>
  <r>
    <x v="0"/>
    <s v="Compressor"/>
    <d v="2015-06-27T01:42:29"/>
    <x v="1"/>
    <d v="2015-06-27T01:38:31"/>
    <x v="39"/>
    <n v="5.7"/>
    <n v="3.1"/>
    <x v="6149"/>
  </r>
  <r>
    <x v="0"/>
    <s v="Compressor"/>
    <d v="2015-06-27T01:42:30"/>
    <x v="1"/>
    <d v="2015-06-27T01:38:31"/>
    <x v="39"/>
    <n v="4.8"/>
    <n v="5.7"/>
    <x v="6150"/>
  </r>
  <r>
    <x v="0"/>
    <s v="Compressor"/>
    <d v="2015-06-27T01:42:31"/>
    <x v="1"/>
    <d v="2015-06-27T01:38:31"/>
    <x v="39"/>
    <n v="5.5"/>
    <n v="3.4"/>
    <x v="6151"/>
  </r>
  <r>
    <x v="0"/>
    <s v="Compressor"/>
    <d v="2015-06-27T01:42:32"/>
    <x v="1"/>
    <d v="2015-06-27T01:38:31"/>
    <x v="39"/>
    <n v="3.8"/>
    <n v="4.5"/>
    <x v="6152"/>
  </r>
  <r>
    <x v="0"/>
    <s v="Compressor"/>
    <d v="2015-06-27T01:42:33"/>
    <x v="1"/>
    <d v="2015-06-27T01:38:31"/>
    <x v="39"/>
    <n v="3.2"/>
    <n v="3.3"/>
    <x v="6153"/>
  </r>
  <r>
    <x v="0"/>
    <s v="Compressor"/>
    <d v="2015-06-27T01:42:34"/>
    <x v="1"/>
    <d v="2015-06-27T01:38:31"/>
    <x v="39"/>
    <n v="4.0999999999999996"/>
    <n v="4.0999999999999996"/>
    <x v="6154"/>
  </r>
  <r>
    <x v="0"/>
    <s v="Compressor"/>
    <d v="2015-06-27T01:42:35"/>
    <x v="1"/>
    <d v="2015-06-27T01:38:31"/>
    <x v="39"/>
    <n v="3.9"/>
    <n v="4.3"/>
    <x v="6155"/>
  </r>
  <r>
    <x v="0"/>
    <s v="Compressor"/>
    <d v="2015-06-27T01:42:36"/>
    <x v="1"/>
    <d v="2015-06-27T01:38:31"/>
    <x v="39"/>
    <n v="6"/>
    <n v="5.8"/>
    <x v="6156"/>
  </r>
  <r>
    <x v="0"/>
    <s v="Compressor"/>
    <d v="2015-06-27T01:42:37"/>
    <x v="1"/>
    <d v="2015-06-27T01:38:31"/>
    <x v="39"/>
    <n v="3.1"/>
    <n v="4"/>
    <x v="6157"/>
  </r>
  <r>
    <x v="0"/>
    <s v="Compressor"/>
    <d v="2015-06-27T01:42:38"/>
    <x v="1"/>
    <d v="2015-06-27T01:38:31"/>
    <x v="39"/>
    <n v="5.3"/>
    <n v="4.5"/>
    <x v="6158"/>
  </r>
  <r>
    <x v="0"/>
    <s v="Compressor"/>
    <d v="2015-06-27T01:42:39"/>
    <x v="1"/>
    <d v="2015-06-27T01:38:31"/>
    <x v="39"/>
    <n v="3.3"/>
    <n v="4.5999999999999996"/>
    <x v="6159"/>
  </r>
  <r>
    <x v="0"/>
    <s v="Compressor"/>
    <d v="2015-06-27T01:42:40"/>
    <x v="1"/>
    <d v="2015-06-27T01:38:31"/>
    <x v="39"/>
    <n v="5.3"/>
    <n v="4.9000000000000004"/>
    <x v="6160"/>
  </r>
  <r>
    <x v="0"/>
    <s v="Compressor"/>
    <d v="2015-06-27T01:42:41"/>
    <x v="1"/>
    <d v="2015-06-27T01:38:31"/>
    <x v="39"/>
    <n v="4.5"/>
    <n v="6"/>
    <x v="6161"/>
  </r>
  <r>
    <x v="0"/>
    <s v="Compressor"/>
    <d v="2015-06-27T01:42:42"/>
    <x v="1"/>
    <d v="2015-06-27T01:38:31"/>
    <x v="39"/>
    <n v="5.5"/>
    <n v="5.7"/>
    <x v="6162"/>
  </r>
  <r>
    <x v="0"/>
    <s v="Compressor"/>
    <d v="2015-06-27T01:42:43"/>
    <x v="1"/>
    <d v="2015-06-27T01:38:31"/>
    <x v="39"/>
    <n v="4.9000000000000004"/>
    <n v="5.0999999999999996"/>
    <x v="6163"/>
  </r>
  <r>
    <x v="0"/>
    <s v="Compressor"/>
    <d v="2015-06-27T01:42:44"/>
    <x v="1"/>
    <d v="2015-06-27T01:38:31"/>
    <x v="39"/>
    <n v="4.5"/>
    <n v="5.2"/>
    <x v="6164"/>
  </r>
  <r>
    <x v="0"/>
    <s v="Compressor"/>
    <d v="2015-06-27T01:42:45"/>
    <x v="1"/>
    <d v="2015-06-27T01:38:31"/>
    <x v="39"/>
    <n v="5.4"/>
    <n v="5.3"/>
    <x v="6165"/>
  </r>
  <r>
    <x v="0"/>
    <s v="Compressor"/>
    <d v="2015-06-27T01:42:46"/>
    <x v="1"/>
    <d v="2015-06-27T01:38:31"/>
    <x v="39"/>
    <n v="5.9"/>
    <n v="5.4"/>
    <x v="6166"/>
  </r>
  <r>
    <x v="0"/>
    <s v="Compressor"/>
    <d v="2015-06-27T01:42:47"/>
    <x v="1"/>
    <d v="2015-06-27T01:38:31"/>
    <x v="39"/>
    <n v="5.5"/>
    <n v="3.8"/>
    <x v="6167"/>
  </r>
  <r>
    <x v="0"/>
    <s v="Compressor"/>
    <d v="2015-06-27T01:42:48"/>
    <x v="1"/>
    <d v="2015-06-27T01:38:31"/>
    <x v="39"/>
    <n v="4.5"/>
    <n v="4.7"/>
    <x v="6168"/>
  </r>
  <r>
    <x v="0"/>
    <s v="Compressor"/>
    <d v="2015-06-27T01:42:49"/>
    <x v="1"/>
    <d v="2015-06-27T01:38:31"/>
    <x v="39"/>
    <n v="4.7"/>
    <n v="5.8"/>
    <x v="6169"/>
  </r>
  <r>
    <x v="0"/>
    <s v="Compressor"/>
    <d v="2015-06-27T01:42:50"/>
    <x v="1"/>
    <d v="2015-06-27T01:38:31"/>
    <x v="39"/>
    <n v="6"/>
    <n v="4.4000000000000004"/>
    <x v="6170"/>
  </r>
  <r>
    <x v="0"/>
    <s v="Compressor"/>
    <d v="2015-06-27T01:42:51"/>
    <x v="1"/>
    <d v="2015-06-27T01:38:31"/>
    <x v="39"/>
    <n v="4.5999999999999996"/>
    <n v="4.2"/>
    <x v="6171"/>
  </r>
  <r>
    <x v="0"/>
    <s v="Compressor"/>
    <d v="2015-06-27T01:42:52"/>
    <x v="1"/>
    <d v="2015-06-27T01:38:31"/>
    <x v="39"/>
    <n v="4"/>
    <n v="5.8"/>
    <x v="6172"/>
  </r>
  <r>
    <x v="0"/>
    <s v="Compressor"/>
    <d v="2015-06-27T01:42:53"/>
    <x v="1"/>
    <d v="2015-06-27T01:38:31"/>
    <x v="39"/>
    <n v="3.3"/>
    <n v="5.7"/>
    <x v="6173"/>
  </r>
  <r>
    <x v="0"/>
    <s v="Compressor"/>
    <d v="2015-06-27T01:42:54"/>
    <x v="1"/>
    <d v="2015-06-27T01:38:31"/>
    <x v="39"/>
    <n v="5.2"/>
    <n v="5.5"/>
    <x v="6174"/>
  </r>
  <r>
    <x v="0"/>
    <s v="Compressor"/>
    <d v="2015-06-27T01:42:55"/>
    <x v="1"/>
    <d v="2015-06-27T01:38:31"/>
    <x v="39"/>
    <n v="4"/>
    <n v="3.3"/>
    <x v="6175"/>
  </r>
  <r>
    <x v="0"/>
    <s v="Compressor"/>
    <d v="2015-06-27T01:42:56"/>
    <x v="1"/>
    <d v="2015-06-27T01:38:31"/>
    <x v="39"/>
    <n v="4.4000000000000004"/>
    <n v="5"/>
    <x v="6176"/>
  </r>
  <r>
    <x v="0"/>
    <s v="Compressor"/>
    <d v="2015-06-27T01:42:57"/>
    <x v="1"/>
    <d v="2015-06-27T01:38:31"/>
    <x v="39"/>
    <n v="5.8"/>
    <n v="4.9000000000000004"/>
    <x v="6177"/>
  </r>
  <r>
    <x v="0"/>
    <s v="Compressor"/>
    <d v="2015-06-27T01:42:58"/>
    <x v="1"/>
    <d v="2015-06-27T01:38:31"/>
    <x v="39"/>
    <n v="5.9"/>
    <n v="5.8"/>
    <x v="6178"/>
  </r>
  <r>
    <x v="0"/>
    <s v="Compressor"/>
    <d v="2015-06-27T01:42:59"/>
    <x v="1"/>
    <d v="2015-06-27T01:38:31"/>
    <x v="39"/>
    <n v="4.9000000000000004"/>
    <n v="5.9"/>
    <x v="6179"/>
  </r>
  <r>
    <x v="0"/>
    <s v="Compressor"/>
    <d v="2015-06-27T01:43:00"/>
    <x v="1"/>
    <d v="2015-06-27T01:38:31"/>
    <x v="39"/>
    <n v="6"/>
    <n v="4.5"/>
    <x v="6180"/>
  </r>
  <r>
    <x v="0"/>
    <s v="Compressor"/>
    <d v="2015-06-27T01:43:01"/>
    <x v="1"/>
    <d v="2015-06-27T01:38:31"/>
    <x v="39"/>
    <n v="3"/>
    <n v="4"/>
    <x v="6181"/>
  </r>
  <r>
    <x v="0"/>
    <s v="Compressor"/>
    <d v="2015-06-27T01:43:02"/>
    <x v="1"/>
    <d v="2015-06-27T01:38:31"/>
    <x v="39"/>
    <n v="3"/>
    <n v="4.0999999999999996"/>
    <x v="6182"/>
  </r>
  <r>
    <x v="0"/>
    <s v="Compressor"/>
    <d v="2015-06-27T01:43:03"/>
    <x v="1"/>
    <d v="2015-06-27T01:38:31"/>
    <x v="39"/>
    <n v="4.0999999999999996"/>
    <n v="3"/>
    <x v="6183"/>
  </r>
  <r>
    <x v="0"/>
    <s v="Compressor"/>
    <d v="2015-06-27T01:43:04"/>
    <x v="1"/>
    <d v="2015-06-27T01:38:31"/>
    <x v="39"/>
    <n v="4"/>
    <n v="4.3"/>
    <x v="6184"/>
  </r>
  <r>
    <x v="0"/>
    <s v="Compressor"/>
    <d v="2015-06-27T01:43:05"/>
    <x v="1"/>
    <d v="2015-06-27T01:38:31"/>
    <x v="39"/>
    <n v="5.5"/>
    <n v="5"/>
    <x v="6185"/>
  </r>
  <r>
    <x v="0"/>
    <s v="Compressor"/>
    <d v="2015-06-27T01:43:06"/>
    <x v="1"/>
    <d v="2015-06-27T01:38:31"/>
    <x v="39"/>
    <n v="3.6"/>
    <n v="5.5"/>
    <x v="6186"/>
  </r>
  <r>
    <x v="0"/>
    <s v="Compressor"/>
    <d v="2015-06-27T01:43:07"/>
    <x v="1"/>
    <d v="2015-06-27T01:38:31"/>
    <x v="39"/>
    <n v="4.5"/>
    <n v="3.5"/>
    <x v="6187"/>
  </r>
  <r>
    <x v="0"/>
    <s v="Compressor"/>
    <d v="2015-06-27T01:43:08"/>
    <x v="1"/>
    <d v="2015-06-27T01:38:31"/>
    <x v="39"/>
    <n v="5.6"/>
    <n v="5.2"/>
    <x v="6188"/>
  </r>
  <r>
    <x v="0"/>
    <s v="Compressor"/>
    <d v="2015-06-27T01:43:09"/>
    <x v="1"/>
    <d v="2015-06-27T01:38:31"/>
    <x v="39"/>
    <n v="3.4"/>
    <n v="4.8"/>
    <x v="6189"/>
  </r>
  <r>
    <x v="0"/>
    <s v="Compressor"/>
    <d v="2015-06-27T01:43:10"/>
    <x v="1"/>
    <d v="2015-06-27T01:38:31"/>
    <x v="39"/>
    <n v="3"/>
    <n v="4.7"/>
    <x v="6190"/>
  </r>
  <r>
    <x v="0"/>
    <s v="Compressor"/>
    <d v="2015-06-27T01:43:11"/>
    <x v="1"/>
    <d v="2015-06-27T01:38:31"/>
    <x v="39"/>
    <n v="5.6"/>
    <n v="4.7"/>
    <x v="6191"/>
  </r>
  <r>
    <x v="0"/>
    <s v="Compressor"/>
    <d v="2015-06-27T01:43:12"/>
    <x v="1"/>
    <d v="2015-06-27T01:38:31"/>
    <x v="39"/>
    <n v="3.7"/>
    <n v="3.9"/>
    <x v="6192"/>
  </r>
  <r>
    <x v="0"/>
    <s v="Compressor"/>
    <d v="2015-06-27T01:43:13"/>
    <x v="1"/>
    <d v="2015-06-27T01:38:31"/>
    <x v="39"/>
    <n v="3.9"/>
    <n v="3.7"/>
    <x v="6193"/>
  </r>
  <r>
    <x v="0"/>
    <s v="Compressor"/>
    <d v="2015-06-27T01:43:14"/>
    <x v="1"/>
    <d v="2015-06-27T01:38:31"/>
    <x v="39"/>
    <n v="4.3"/>
    <n v="4.5"/>
    <x v="6194"/>
  </r>
  <r>
    <x v="0"/>
    <s v="Compressor"/>
    <d v="2015-06-27T01:43:15"/>
    <x v="1"/>
    <d v="2015-06-27T01:38:31"/>
    <x v="39"/>
    <n v="3.1"/>
    <n v="5.3"/>
    <x v="6195"/>
  </r>
  <r>
    <x v="0"/>
    <s v="Compressor"/>
    <d v="2015-06-27T01:43:16"/>
    <x v="1"/>
    <d v="2015-06-27T01:38:31"/>
    <x v="39"/>
    <n v="4.8"/>
    <n v="4.2"/>
    <x v="6196"/>
  </r>
  <r>
    <x v="0"/>
    <s v="Compressor"/>
    <d v="2015-06-27T01:43:17"/>
    <x v="1"/>
    <d v="2015-06-27T01:38:31"/>
    <x v="39"/>
    <n v="5.9"/>
    <n v="3"/>
    <x v="6197"/>
  </r>
  <r>
    <x v="0"/>
    <s v="Compressor"/>
    <d v="2015-06-27T01:43:18"/>
    <x v="1"/>
    <d v="2015-06-27T01:38:31"/>
    <x v="39"/>
    <n v="4.8"/>
    <n v="4"/>
    <x v="6198"/>
  </r>
  <r>
    <x v="0"/>
    <s v="Compressor"/>
    <d v="2015-06-27T01:43:19"/>
    <x v="1"/>
    <d v="2015-06-27T01:38:31"/>
    <x v="39"/>
    <n v="4.5"/>
    <n v="5.5"/>
    <x v="6199"/>
  </r>
  <r>
    <x v="0"/>
    <s v="Compressor"/>
    <d v="2015-06-27T01:43:20"/>
    <x v="1"/>
    <d v="2015-06-27T01:38:31"/>
    <x v="39"/>
    <n v="5.3"/>
    <n v="5.9"/>
    <x v="6200"/>
  </r>
  <r>
    <x v="0"/>
    <s v="Compressor"/>
    <d v="2015-06-27T01:43:21"/>
    <x v="1"/>
    <d v="2015-06-27T01:38:31"/>
    <x v="39"/>
    <n v="4.3"/>
    <n v="4.0999999999999996"/>
    <x v="6201"/>
  </r>
  <r>
    <x v="0"/>
    <s v="Compressor"/>
    <d v="2015-06-27T01:43:22"/>
    <x v="1"/>
    <d v="2015-06-27T01:38:31"/>
    <x v="39"/>
    <n v="3.8"/>
    <n v="4.2"/>
    <x v="6202"/>
  </r>
  <r>
    <x v="0"/>
    <s v="Compressor"/>
    <d v="2015-06-27T01:43:23"/>
    <x v="1"/>
    <d v="2015-06-27T01:38:31"/>
    <x v="39"/>
    <n v="5.4"/>
    <n v="5"/>
    <x v="6203"/>
  </r>
  <r>
    <x v="0"/>
    <s v="Compressor"/>
    <d v="2015-06-27T01:43:24"/>
    <x v="1"/>
    <d v="2015-06-27T01:38:31"/>
    <x v="39"/>
    <n v="3.5"/>
    <n v="5.6"/>
    <x v="6204"/>
  </r>
  <r>
    <x v="0"/>
    <s v="Compressor"/>
    <d v="2015-06-27T01:43:25"/>
    <x v="1"/>
    <d v="2015-06-27T01:38:31"/>
    <x v="39"/>
    <n v="4"/>
    <n v="5.8"/>
    <x v="6205"/>
  </r>
  <r>
    <x v="0"/>
    <s v="Compressor"/>
    <d v="2015-06-27T01:43:26"/>
    <x v="1"/>
    <d v="2015-06-27T01:38:31"/>
    <x v="39"/>
    <n v="3.3"/>
    <n v="3.6"/>
    <x v="6206"/>
  </r>
  <r>
    <x v="0"/>
    <s v="Compressor"/>
    <d v="2015-06-27T01:43:27"/>
    <x v="1"/>
    <d v="2015-06-27T01:38:31"/>
    <x v="39"/>
    <n v="3.5"/>
    <n v="3.3"/>
    <x v="6207"/>
  </r>
  <r>
    <x v="0"/>
    <s v="Compressor"/>
    <d v="2015-06-27T01:43:28"/>
    <x v="1"/>
    <d v="2015-06-27T01:38:31"/>
    <x v="39"/>
    <n v="5.4"/>
    <n v="4.5999999999999996"/>
    <x v="6208"/>
  </r>
  <r>
    <x v="0"/>
    <s v="Compressor"/>
    <d v="2015-06-27T01:43:29"/>
    <x v="1"/>
    <d v="2015-06-27T01:38:31"/>
    <x v="39"/>
    <n v="6"/>
    <n v="4.2"/>
    <x v="6209"/>
  </r>
  <r>
    <x v="0"/>
    <s v="Compressor"/>
    <d v="2015-06-27T01:43:30"/>
    <x v="1"/>
    <d v="2015-06-27T01:38:31"/>
    <x v="39"/>
    <n v="5.0999999999999996"/>
    <n v="5.9"/>
    <x v="6210"/>
  </r>
  <r>
    <x v="0"/>
    <s v="Compressor"/>
    <d v="2015-06-27T01:43:31"/>
    <x v="1"/>
    <d v="2015-06-27T01:38:31"/>
    <x v="39"/>
    <n v="4.5999999999999996"/>
    <n v="6"/>
    <x v="6211"/>
  </r>
  <r>
    <x v="0"/>
    <s v="Compressor"/>
    <d v="2015-06-27T01:43:32"/>
    <x v="1"/>
    <d v="2015-06-27T01:38:31"/>
    <x v="39"/>
    <n v="5.8"/>
    <n v="4.0999999999999996"/>
    <x v="6212"/>
  </r>
  <r>
    <x v="0"/>
    <s v="Compressor"/>
    <d v="2015-06-27T01:43:33"/>
    <x v="1"/>
    <d v="2015-06-27T01:38:31"/>
    <x v="39"/>
    <n v="3.1"/>
    <n v="3"/>
    <x v="6213"/>
  </r>
  <r>
    <x v="0"/>
    <s v="Compressor"/>
    <d v="2015-06-27T01:43:34"/>
    <x v="1"/>
    <d v="2015-06-27T01:38:31"/>
    <x v="39"/>
    <n v="4.2"/>
    <n v="5.8"/>
    <x v="6214"/>
  </r>
  <r>
    <x v="0"/>
    <s v="Compressor"/>
    <d v="2015-06-27T01:43:35"/>
    <x v="0"/>
    <d v="2015-06-27T01:43:35"/>
    <x v="40"/>
    <n v="2"/>
    <n v="2.9"/>
    <x v="6215"/>
  </r>
  <r>
    <x v="0"/>
    <s v="Compressor"/>
    <d v="2015-06-27T01:43:36"/>
    <x v="0"/>
    <d v="2015-06-27T01:43:35"/>
    <x v="40"/>
    <n v="2.2000000000000002"/>
    <n v="2.6"/>
    <x v="6216"/>
  </r>
  <r>
    <x v="0"/>
    <s v="Compressor"/>
    <d v="2015-06-27T01:43:37"/>
    <x v="0"/>
    <d v="2015-06-27T01:43:35"/>
    <x v="40"/>
    <n v="2.7"/>
    <n v="2.1"/>
    <x v="6217"/>
  </r>
  <r>
    <x v="0"/>
    <s v="Compressor"/>
    <d v="2015-06-27T01:43:38"/>
    <x v="0"/>
    <d v="2015-06-27T01:43:35"/>
    <x v="40"/>
    <n v="2.6"/>
    <n v="2.8"/>
    <x v="6218"/>
  </r>
  <r>
    <x v="0"/>
    <s v="Compressor"/>
    <d v="2015-06-27T01:43:39"/>
    <x v="0"/>
    <d v="2015-06-27T01:43:35"/>
    <x v="40"/>
    <n v="1.5"/>
    <n v="2.6"/>
    <x v="6219"/>
  </r>
  <r>
    <x v="0"/>
    <s v="Compressor"/>
    <d v="2015-06-27T01:43:40"/>
    <x v="0"/>
    <d v="2015-06-27T01:43:35"/>
    <x v="40"/>
    <n v="2.7"/>
    <n v="1.6"/>
    <x v="6220"/>
  </r>
  <r>
    <x v="0"/>
    <s v="Compressor"/>
    <d v="2015-06-27T01:43:41"/>
    <x v="0"/>
    <d v="2015-06-27T01:43:35"/>
    <x v="40"/>
    <n v="1.7"/>
    <n v="1.3"/>
    <x v="6221"/>
  </r>
  <r>
    <x v="0"/>
    <s v="Compressor"/>
    <d v="2015-06-27T01:43:42"/>
    <x v="0"/>
    <d v="2015-06-27T01:43:35"/>
    <x v="40"/>
    <n v="1.6"/>
    <n v="1.7"/>
    <x v="6222"/>
  </r>
  <r>
    <x v="0"/>
    <s v="Compressor"/>
    <d v="2015-06-27T01:43:43"/>
    <x v="0"/>
    <d v="2015-06-27T01:43:35"/>
    <x v="40"/>
    <n v="2.2999999999999998"/>
    <n v="2.8"/>
    <x v="6223"/>
  </r>
  <r>
    <x v="0"/>
    <s v="Compressor"/>
    <d v="2015-06-27T01:43:44"/>
    <x v="0"/>
    <d v="2015-06-27T01:43:35"/>
    <x v="40"/>
    <n v="1.8"/>
    <n v="1.4"/>
    <x v="6224"/>
  </r>
  <r>
    <x v="0"/>
    <s v="Compressor"/>
    <d v="2015-06-27T01:43:45"/>
    <x v="0"/>
    <d v="2015-06-27T01:43:35"/>
    <x v="40"/>
    <n v="1.5"/>
    <n v="2"/>
    <x v="6225"/>
  </r>
  <r>
    <x v="0"/>
    <s v="Compressor"/>
    <d v="2015-06-27T01:43:46"/>
    <x v="0"/>
    <d v="2015-06-27T01:43:35"/>
    <x v="40"/>
    <n v="2.2999999999999998"/>
    <n v="2.2000000000000002"/>
    <x v="6226"/>
  </r>
  <r>
    <x v="0"/>
    <s v="Compressor"/>
    <d v="2015-06-27T01:43:47"/>
    <x v="0"/>
    <d v="2015-06-27T01:43:35"/>
    <x v="40"/>
    <n v="1.3"/>
    <n v="2.8"/>
    <x v="6227"/>
  </r>
  <r>
    <x v="0"/>
    <s v="Compressor"/>
    <d v="2015-06-27T01:43:48"/>
    <x v="0"/>
    <d v="2015-06-27T01:43:35"/>
    <x v="40"/>
    <n v="2.6"/>
    <n v="1"/>
    <x v="6228"/>
  </r>
  <r>
    <x v="0"/>
    <s v="Compressor"/>
    <d v="2015-06-27T01:43:49"/>
    <x v="0"/>
    <d v="2015-06-27T01:43:35"/>
    <x v="40"/>
    <n v="2.9"/>
    <n v="3"/>
    <x v="6229"/>
  </r>
  <r>
    <x v="0"/>
    <s v="Compressor"/>
    <d v="2015-06-27T01:43:50"/>
    <x v="0"/>
    <d v="2015-06-27T01:43:35"/>
    <x v="40"/>
    <n v="2.2000000000000002"/>
    <n v="1.6"/>
    <x v="6230"/>
  </r>
  <r>
    <x v="0"/>
    <s v="Compressor"/>
    <d v="2015-06-27T01:43:51"/>
    <x v="0"/>
    <d v="2015-06-27T01:43:35"/>
    <x v="40"/>
    <n v="2"/>
    <n v="1"/>
    <x v="6231"/>
  </r>
  <r>
    <x v="0"/>
    <s v="Compressor"/>
    <d v="2015-06-27T01:43:52"/>
    <x v="0"/>
    <d v="2015-06-27T01:43:35"/>
    <x v="40"/>
    <n v="3"/>
    <n v="2.6"/>
    <x v="6232"/>
  </r>
  <r>
    <x v="0"/>
    <s v="Compressor"/>
    <d v="2015-06-27T01:43:53"/>
    <x v="0"/>
    <d v="2015-06-27T01:43:35"/>
    <x v="40"/>
    <n v="2.1"/>
    <n v="1.7"/>
    <x v="6233"/>
  </r>
  <r>
    <x v="0"/>
    <s v="Compressor"/>
    <d v="2015-06-27T01:43:54"/>
    <x v="0"/>
    <d v="2015-06-27T01:43:35"/>
    <x v="40"/>
    <n v="2.8"/>
    <n v="1"/>
    <x v="6234"/>
  </r>
  <r>
    <x v="0"/>
    <s v="Compressor"/>
    <d v="2015-06-27T01:43:55"/>
    <x v="0"/>
    <d v="2015-06-27T01:43:35"/>
    <x v="40"/>
    <n v="2.1"/>
    <n v="2.6"/>
    <x v="6235"/>
  </r>
  <r>
    <x v="0"/>
    <s v="Compressor"/>
    <d v="2015-06-27T01:43:56"/>
    <x v="0"/>
    <d v="2015-06-27T01:43:35"/>
    <x v="40"/>
    <n v="2.5"/>
    <n v="1.9"/>
    <x v="6236"/>
  </r>
  <r>
    <x v="0"/>
    <s v="Compressor"/>
    <d v="2015-06-27T01:43:57"/>
    <x v="0"/>
    <d v="2015-06-27T01:43:35"/>
    <x v="40"/>
    <n v="1.8"/>
    <n v="2.6"/>
    <x v="6237"/>
  </r>
  <r>
    <x v="0"/>
    <s v="Compressor"/>
    <d v="2015-06-27T01:43:58"/>
    <x v="0"/>
    <d v="2015-06-27T01:43:35"/>
    <x v="40"/>
    <n v="3"/>
    <n v="2.4"/>
    <x v="6238"/>
  </r>
  <r>
    <x v="0"/>
    <s v="Compressor"/>
    <d v="2015-06-27T01:43:59"/>
    <x v="0"/>
    <d v="2015-06-27T01:43:35"/>
    <x v="40"/>
    <n v="2.8"/>
    <n v="2.1"/>
    <x v="6239"/>
  </r>
  <r>
    <x v="0"/>
    <s v="Compressor"/>
    <d v="2015-06-27T01:44:00"/>
    <x v="0"/>
    <d v="2015-06-27T01:43:35"/>
    <x v="40"/>
    <n v="1.8"/>
    <n v="2.9"/>
    <x v="6240"/>
  </r>
  <r>
    <x v="0"/>
    <s v="Compressor"/>
    <d v="2015-06-27T01:44:01"/>
    <x v="0"/>
    <d v="2015-06-27T01:43:35"/>
    <x v="40"/>
    <n v="1.5"/>
    <n v="2"/>
    <x v="6241"/>
  </r>
  <r>
    <x v="0"/>
    <s v="Compressor"/>
    <d v="2015-06-27T01:44:02"/>
    <x v="0"/>
    <d v="2015-06-27T01:43:35"/>
    <x v="40"/>
    <n v="2.8"/>
    <n v="2.5"/>
    <x v="6242"/>
  </r>
  <r>
    <x v="0"/>
    <s v="Compressor"/>
    <d v="2015-06-27T01:44:03"/>
    <x v="0"/>
    <d v="2015-06-27T01:43:35"/>
    <x v="40"/>
    <n v="1.7"/>
    <n v="2.5"/>
    <x v="6243"/>
  </r>
  <r>
    <x v="0"/>
    <s v="Compressor"/>
    <d v="2015-06-27T01:44:04"/>
    <x v="0"/>
    <d v="2015-06-27T01:43:35"/>
    <x v="40"/>
    <n v="2.2000000000000002"/>
    <n v="1.1000000000000001"/>
    <x v="6244"/>
  </r>
  <r>
    <x v="0"/>
    <s v="Compressor"/>
    <d v="2015-06-27T01:44:05"/>
    <x v="0"/>
    <d v="2015-06-27T01:43:35"/>
    <x v="40"/>
    <n v="1.9"/>
    <n v="2"/>
    <x v="6245"/>
  </r>
  <r>
    <x v="0"/>
    <s v="Compressor"/>
    <d v="2015-06-27T01:44:06"/>
    <x v="0"/>
    <d v="2015-06-27T01:43:35"/>
    <x v="40"/>
    <n v="1.8"/>
    <n v="3"/>
    <x v="6246"/>
  </r>
  <r>
    <x v="0"/>
    <s v="Compressor"/>
    <d v="2015-06-27T01:44:07"/>
    <x v="0"/>
    <d v="2015-06-27T01:43:35"/>
    <x v="40"/>
    <n v="1.3"/>
    <n v="2.2999999999999998"/>
    <x v="6247"/>
  </r>
  <r>
    <x v="0"/>
    <s v="Compressor"/>
    <d v="2015-06-27T01:44:08"/>
    <x v="0"/>
    <d v="2015-06-27T01:43:35"/>
    <x v="40"/>
    <n v="1.8"/>
    <n v="2.5"/>
    <x v="6248"/>
  </r>
  <r>
    <x v="0"/>
    <s v="Compressor"/>
    <d v="2015-06-27T01:44:09"/>
    <x v="0"/>
    <d v="2015-06-27T01:43:35"/>
    <x v="40"/>
    <n v="2.2000000000000002"/>
    <n v="1"/>
    <x v="6249"/>
  </r>
  <r>
    <x v="0"/>
    <s v="Compressor"/>
    <d v="2015-06-27T01:44:10"/>
    <x v="0"/>
    <d v="2015-06-27T01:43:35"/>
    <x v="40"/>
    <n v="2.5"/>
    <n v="1.5"/>
    <x v="6250"/>
  </r>
  <r>
    <x v="0"/>
    <s v="Compressor"/>
    <d v="2015-06-27T01:44:11"/>
    <x v="0"/>
    <d v="2015-06-27T01:43:35"/>
    <x v="40"/>
    <n v="1.5"/>
    <n v="2.2999999999999998"/>
    <x v="6251"/>
  </r>
  <r>
    <x v="0"/>
    <s v="Compressor"/>
    <d v="2015-06-27T01:44:12"/>
    <x v="0"/>
    <d v="2015-06-27T01:43:35"/>
    <x v="40"/>
    <n v="2.6"/>
    <n v="1.7"/>
    <x v="6252"/>
  </r>
  <r>
    <x v="0"/>
    <s v="Compressor"/>
    <d v="2015-06-27T01:44:13"/>
    <x v="0"/>
    <d v="2015-06-27T01:43:35"/>
    <x v="40"/>
    <n v="2.2000000000000002"/>
    <n v="1.4"/>
    <x v="6253"/>
  </r>
  <r>
    <x v="0"/>
    <s v="Compressor"/>
    <d v="2015-06-27T01:44:14"/>
    <x v="0"/>
    <d v="2015-06-27T01:43:35"/>
    <x v="40"/>
    <n v="1.7"/>
    <n v="1.2"/>
    <x v="6254"/>
  </r>
  <r>
    <x v="0"/>
    <s v="Compressor"/>
    <d v="2015-06-27T01:44:15"/>
    <x v="0"/>
    <d v="2015-06-27T01:43:35"/>
    <x v="40"/>
    <n v="1.2"/>
    <n v="2.5"/>
    <x v="6255"/>
  </r>
  <r>
    <x v="0"/>
    <s v="Compressor"/>
    <d v="2015-06-27T01:44:16"/>
    <x v="0"/>
    <d v="2015-06-27T01:43:35"/>
    <x v="40"/>
    <n v="2.7"/>
    <n v="2.7"/>
    <x v="6256"/>
  </r>
  <r>
    <x v="0"/>
    <s v="Compressor"/>
    <d v="2015-06-27T01:44:17"/>
    <x v="0"/>
    <d v="2015-06-27T01:43:35"/>
    <x v="40"/>
    <n v="2.1"/>
    <n v="2.2999999999999998"/>
    <x v="6257"/>
  </r>
  <r>
    <x v="0"/>
    <s v="Compressor"/>
    <d v="2015-06-27T01:44:18"/>
    <x v="0"/>
    <d v="2015-06-27T01:43:35"/>
    <x v="40"/>
    <n v="1.5"/>
    <n v="1.2"/>
    <x v="6258"/>
  </r>
  <r>
    <x v="0"/>
    <s v="Compressor"/>
    <d v="2015-06-27T01:44:19"/>
    <x v="0"/>
    <d v="2015-06-27T01:43:35"/>
    <x v="40"/>
    <n v="1.4"/>
    <n v="2.4"/>
    <x v="6259"/>
  </r>
  <r>
    <x v="0"/>
    <s v="Compressor"/>
    <d v="2015-06-27T01:44:20"/>
    <x v="0"/>
    <d v="2015-06-27T01:43:35"/>
    <x v="40"/>
    <n v="1.7"/>
    <n v="3"/>
    <x v="6260"/>
  </r>
  <r>
    <x v="0"/>
    <s v="Compressor"/>
    <d v="2015-06-27T01:44:21"/>
    <x v="0"/>
    <d v="2015-06-27T01:43:35"/>
    <x v="40"/>
    <n v="2.2000000000000002"/>
    <n v="1.5"/>
    <x v="6261"/>
  </r>
  <r>
    <x v="0"/>
    <s v="Compressor"/>
    <d v="2015-06-27T01:44:22"/>
    <x v="0"/>
    <d v="2015-06-27T01:43:35"/>
    <x v="40"/>
    <n v="1.8"/>
    <n v="2.2999999999999998"/>
    <x v="6262"/>
  </r>
  <r>
    <x v="0"/>
    <s v="Compressor"/>
    <d v="2015-06-27T01:44:23"/>
    <x v="0"/>
    <d v="2015-06-27T01:43:35"/>
    <x v="40"/>
    <n v="1.7"/>
    <n v="1.8"/>
    <x v="6263"/>
  </r>
  <r>
    <x v="0"/>
    <s v="Compressor"/>
    <d v="2015-06-27T01:44:24"/>
    <x v="0"/>
    <d v="2015-06-27T01:43:35"/>
    <x v="40"/>
    <n v="1.9"/>
    <n v="2.2999999999999998"/>
    <x v="6264"/>
  </r>
  <r>
    <x v="0"/>
    <s v="Compressor"/>
    <d v="2015-06-27T01:44:25"/>
    <x v="0"/>
    <d v="2015-06-27T01:43:35"/>
    <x v="40"/>
    <n v="2.4"/>
    <n v="1"/>
    <x v="6265"/>
  </r>
  <r>
    <x v="0"/>
    <s v="Compressor"/>
    <d v="2015-06-27T01:44:26"/>
    <x v="0"/>
    <d v="2015-06-27T01:43:35"/>
    <x v="40"/>
    <n v="1"/>
    <n v="2.8"/>
    <x v="6266"/>
  </r>
  <r>
    <x v="0"/>
    <s v="Compressor"/>
    <d v="2015-06-27T01:44:27"/>
    <x v="0"/>
    <d v="2015-06-27T01:43:35"/>
    <x v="40"/>
    <n v="1.6"/>
    <n v="1.2"/>
    <x v="6267"/>
  </r>
  <r>
    <x v="0"/>
    <s v="Compressor"/>
    <d v="2015-06-27T01:44:28"/>
    <x v="0"/>
    <d v="2015-06-27T01:43:35"/>
    <x v="40"/>
    <n v="1.9"/>
    <n v="1.1000000000000001"/>
    <x v="6268"/>
  </r>
  <r>
    <x v="0"/>
    <s v="Compressor"/>
    <d v="2015-06-27T01:44:29"/>
    <x v="0"/>
    <d v="2015-06-27T01:43:35"/>
    <x v="40"/>
    <n v="1.4"/>
    <n v="2.2999999999999998"/>
    <x v="6269"/>
  </r>
  <r>
    <x v="0"/>
    <s v="Compressor"/>
    <d v="2015-06-27T01:44:30"/>
    <x v="0"/>
    <d v="2015-06-27T01:43:35"/>
    <x v="40"/>
    <n v="2.6"/>
    <n v="1.7"/>
    <x v="6270"/>
  </r>
  <r>
    <x v="0"/>
    <s v="Compressor"/>
    <d v="2015-06-27T01:44:31"/>
    <x v="0"/>
    <d v="2015-06-27T01:43:35"/>
    <x v="40"/>
    <n v="2.2999999999999998"/>
    <n v="2.1"/>
    <x v="6271"/>
  </r>
  <r>
    <x v="0"/>
    <s v="Compressor"/>
    <d v="2015-06-27T01:44:32"/>
    <x v="0"/>
    <d v="2015-06-27T01:43:35"/>
    <x v="40"/>
    <n v="3"/>
    <n v="1.3"/>
    <x v="6272"/>
  </r>
  <r>
    <x v="0"/>
    <s v="Compressor"/>
    <d v="2015-06-27T01:44:33"/>
    <x v="0"/>
    <d v="2015-06-27T01:43:35"/>
    <x v="40"/>
    <n v="2.4"/>
    <n v="2"/>
    <x v="6273"/>
  </r>
  <r>
    <x v="0"/>
    <s v="Compressor"/>
    <d v="2015-06-27T01:44:34"/>
    <x v="0"/>
    <d v="2015-06-27T01:43:35"/>
    <x v="40"/>
    <n v="1.9"/>
    <n v="1.5"/>
    <x v="6274"/>
  </r>
  <r>
    <x v="0"/>
    <s v="Compressor"/>
    <d v="2015-06-27T01:44:35"/>
    <x v="0"/>
    <d v="2015-06-27T01:43:35"/>
    <x v="40"/>
    <n v="2.2999999999999998"/>
    <n v="2.1"/>
    <x v="6275"/>
  </r>
  <r>
    <x v="0"/>
    <s v="Compressor"/>
    <d v="2015-06-27T01:44:36"/>
    <x v="0"/>
    <d v="2015-06-27T01:43:35"/>
    <x v="40"/>
    <n v="1.1000000000000001"/>
    <n v="2.8"/>
    <x v="6276"/>
  </r>
  <r>
    <x v="0"/>
    <s v="Compressor"/>
    <d v="2015-06-27T01:44:37"/>
    <x v="0"/>
    <d v="2015-06-27T01:43:35"/>
    <x v="40"/>
    <n v="2.1"/>
    <n v="2.8"/>
    <x v="6277"/>
  </r>
  <r>
    <x v="0"/>
    <s v="Compressor"/>
    <d v="2015-06-27T01:44:38"/>
    <x v="0"/>
    <d v="2015-06-27T01:43:35"/>
    <x v="40"/>
    <n v="1.5"/>
    <n v="1.7"/>
    <x v="6278"/>
  </r>
  <r>
    <x v="0"/>
    <s v="Compressor"/>
    <d v="2015-06-27T01:44:39"/>
    <x v="0"/>
    <d v="2015-06-27T01:43:35"/>
    <x v="40"/>
    <n v="1.1000000000000001"/>
    <n v="2"/>
    <x v="6279"/>
  </r>
  <r>
    <x v="0"/>
    <s v="Compressor"/>
    <d v="2015-06-27T01:44:40"/>
    <x v="0"/>
    <d v="2015-06-27T01:43:35"/>
    <x v="40"/>
    <n v="1.8"/>
    <n v="1.8"/>
    <x v="6280"/>
  </r>
  <r>
    <x v="0"/>
    <s v="Compressor"/>
    <d v="2015-06-27T01:44:41"/>
    <x v="0"/>
    <d v="2015-06-27T01:43:35"/>
    <x v="40"/>
    <n v="2.9"/>
    <n v="1.1000000000000001"/>
    <x v="6281"/>
  </r>
  <r>
    <x v="0"/>
    <s v="Compressor"/>
    <d v="2015-06-27T01:44:42"/>
    <x v="0"/>
    <d v="2015-06-27T01:43:35"/>
    <x v="40"/>
    <n v="1.4"/>
    <n v="2.6"/>
    <x v="6282"/>
  </r>
  <r>
    <x v="0"/>
    <s v="Compressor"/>
    <d v="2015-06-27T01:44:43"/>
    <x v="0"/>
    <d v="2015-06-27T01:43:35"/>
    <x v="40"/>
    <n v="1.4"/>
    <n v="1.2"/>
    <x v="6283"/>
  </r>
  <r>
    <x v="0"/>
    <s v="Compressor"/>
    <d v="2015-06-27T01:44:44"/>
    <x v="0"/>
    <d v="2015-06-27T01:43:35"/>
    <x v="40"/>
    <n v="2.1"/>
    <n v="1.9"/>
    <x v="6284"/>
  </r>
  <r>
    <x v="0"/>
    <s v="Compressor"/>
    <d v="2015-06-27T01:44:45"/>
    <x v="0"/>
    <d v="2015-06-27T01:43:35"/>
    <x v="40"/>
    <n v="2.2999999999999998"/>
    <n v="1"/>
    <x v="6285"/>
  </r>
  <r>
    <x v="0"/>
    <s v="Compressor"/>
    <d v="2015-06-27T01:44:46"/>
    <x v="0"/>
    <d v="2015-06-27T01:43:35"/>
    <x v="40"/>
    <n v="2.8"/>
    <n v="2.2000000000000002"/>
    <x v="6286"/>
  </r>
  <r>
    <x v="0"/>
    <s v="Compressor"/>
    <d v="2015-06-27T01:44:47"/>
    <x v="0"/>
    <d v="2015-06-27T01:43:35"/>
    <x v="40"/>
    <n v="2.2000000000000002"/>
    <n v="1.7"/>
    <x v="6287"/>
  </r>
  <r>
    <x v="0"/>
    <s v="Compressor"/>
    <d v="2015-06-27T01:44:48"/>
    <x v="0"/>
    <d v="2015-06-27T01:43:35"/>
    <x v="40"/>
    <n v="1.8"/>
    <n v="3"/>
    <x v="6288"/>
  </r>
  <r>
    <x v="0"/>
    <s v="Compressor"/>
    <d v="2015-06-27T01:44:49"/>
    <x v="0"/>
    <d v="2015-06-27T01:43:35"/>
    <x v="40"/>
    <n v="1"/>
    <n v="1.9"/>
    <x v="6289"/>
  </r>
  <r>
    <x v="0"/>
    <s v="Compressor"/>
    <d v="2015-06-27T01:44:50"/>
    <x v="0"/>
    <d v="2015-06-27T01:43:35"/>
    <x v="40"/>
    <n v="2"/>
    <n v="2.9"/>
    <x v="6290"/>
  </r>
  <r>
    <x v="0"/>
    <s v="Compressor"/>
    <d v="2015-06-27T01:44:51"/>
    <x v="0"/>
    <d v="2015-06-27T01:43:35"/>
    <x v="40"/>
    <n v="2.5"/>
    <n v="1.7"/>
    <x v="6291"/>
  </r>
  <r>
    <x v="0"/>
    <s v="Compressor"/>
    <d v="2015-06-27T01:44:52"/>
    <x v="0"/>
    <d v="2015-06-27T01:43:35"/>
    <x v="40"/>
    <n v="1.2"/>
    <n v="2"/>
    <x v="6292"/>
  </r>
  <r>
    <x v="0"/>
    <s v="Compressor"/>
    <d v="2015-06-27T01:44:53"/>
    <x v="0"/>
    <d v="2015-06-27T01:43:35"/>
    <x v="40"/>
    <n v="1.2"/>
    <n v="1.2"/>
    <x v="6293"/>
  </r>
  <r>
    <x v="0"/>
    <s v="Compressor"/>
    <d v="2015-06-27T01:44:54"/>
    <x v="0"/>
    <d v="2015-06-27T01:43:35"/>
    <x v="40"/>
    <n v="1.4"/>
    <n v="2.6"/>
    <x v="6294"/>
  </r>
  <r>
    <x v="0"/>
    <s v="Compressor"/>
    <d v="2015-06-27T01:44:55"/>
    <x v="0"/>
    <d v="2015-06-27T01:43:35"/>
    <x v="40"/>
    <n v="1.2"/>
    <n v="1.6"/>
    <x v="6295"/>
  </r>
  <r>
    <x v="0"/>
    <s v="Compressor"/>
    <d v="2015-06-27T01:44:56"/>
    <x v="0"/>
    <d v="2015-06-27T01:43:35"/>
    <x v="40"/>
    <n v="1.7"/>
    <n v="2.8"/>
    <x v="6296"/>
  </r>
  <r>
    <x v="0"/>
    <s v="Compressor"/>
    <d v="2015-06-27T01:44:57"/>
    <x v="0"/>
    <d v="2015-06-27T01:43:35"/>
    <x v="40"/>
    <n v="1.2"/>
    <n v="1.5"/>
    <x v="6297"/>
  </r>
  <r>
    <x v="0"/>
    <s v="Compressor"/>
    <d v="2015-06-27T01:44:58"/>
    <x v="0"/>
    <d v="2015-06-27T01:43:35"/>
    <x v="40"/>
    <n v="1.2"/>
    <n v="1"/>
    <x v="6298"/>
  </r>
  <r>
    <x v="0"/>
    <s v="Compressor"/>
    <d v="2015-06-27T01:44:59"/>
    <x v="0"/>
    <d v="2015-06-27T01:43:35"/>
    <x v="40"/>
    <n v="2.9"/>
    <n v="1.3"/>
    <x v="6299"/>
  </r>
  <r>
    <x v="0"/>
    <s v="Compressor"/>
    <d v="2015-06-27T01:45:00"/>
    <x v="0"/>
    <d v="2015-06-27T01:43:35"/>
    <x v="40"/>
    <n v="1.4"/>
    <n v="1"/>
    <x v="6300"/>
  </r>
  <r>
    <x v="0"/>
    <s v="Compressor"/>
    <d v="2015-06-27T01:45:01"/>
    <x v="0"/>
    <d v="2015-06-27T01:43:35"/>
    <x v="40"/>
    <n v="2.6"/>
    <n v="2.7"/>
    <x v="6301"/>
  </r>
  <r>
    <x v="0"/>
    <s v="Compressor"/>
    <d v="2015-06-27T01:45:02"/>
    <x v="0"/>
    <d v="2015-06-27T01:43:35"/>
    <x v="40"/>
    <n v="1.6"/>
    <n v="1.8"/>
    <x v="6302"/>
  </r>
  <r>
    <x v="0"/>
    <s v="Compressor"/>
    <d v="2015-06-27T01:45:03"/>
    <x v="0"/>
    <d v="2015-06-27T01:43:35"/>
    <x v="40"/>
    <n v="2.1"/>
    <n v="1.3"/>
    <x v="6303"/>
  </r>
  <r>
    <x v="0"/>
    <s v="Compressor"/>
    <d v="2015-06-27T01:45:04"/>
    <x v="0"/>
    <d v="2015-06-27T01:43:35"/>
    <x v="40"/>
    <n v="3"/>
    <n v="3"/>
    <x v="6304"/>
  </r>
  <r>
    <x v="0"/>
    <s v="Compressor"/>
    <d v="2015-06-27T01:45:05"/>
    <x v="0"/>
    <d v="2015-06-27T01:43:35"/>
    <x v="40"/>
    <n v="1.8"/>
    <n v="2.2000000000000002"/>
    <x v="6305"/>
  </r>
  <r>
    <x v="0"/>
    <s v="Compressor"/>
    <d v="2015-06-27T01:45:06"/>
    <x v="0"/>
    <d v="2015-06-27T01:43:35"/>
    <x v="40"/>
    <n v="3"/>
    <n v="2.2000000000000002"/>
    <x v="6306"/>
  </r>
  <r>
    <x v="0"/>
    <s v="Compressor"/>
    <d v="2015-06-27T01:45:07"/>
    <x v="0"/>
    <d v="2015-06-27T01:43:35"/>
    <x v="40"/>
    <n v="1.2"/>
    <n v="1.5"/>
    <x v="6307"/>
  </r>
  <r>
    <x v="0"/>
    <s v="Compressor"/>
    <d v="2015-06-27T01:45:08"/>
    <x v="0"/>
    <d v="2015-06-27T01:43:35"/>
    <x v="40"/>
    <n v="3"/>
    <n v="1.1000000000000001"/>
    <x v="6308"/>
  </r>
  <r>
    <x v="0"/>
    <s v="Compressor"/>
    <d v="2015-06-27T01:45:09"/>
    <x v="0"/>
    <d v="2015-06-27T01:43:35"/>
    <x v="40"/>
    <n v="2.8"/>
    <n v="2"/>
    <x v="6309"/>
  </r>
  <r>
    <x v="0"/>
    <s v="Compressor"/>
    <d v="2015-06-27T01:45:10"/>
    <x v="0"/>
    <d v="2015-06-27T01:43:35"/>
    <x v="40"/>
    <n v="3"/>
    <n v="1.9"/>
    <x v="6310"/>
  </r>
  <r>
    <x v="0"/>
    <s v="Compressor"/>
    <d v="2015-06-27T01:45:11"/>
    <x v="0"/>
    <d v="2015-06-27T01:43:35"/>
    <x v="40"/>
    <n v="2.9"/>
    <n v="1.5"/>
    <x v="6311"/>
  </r>
  <r>
    <x v="0"/>
    <s v="Compressor"/>
    <d v="2015-06-27T01:45:12"/>
    <x v="0"/>
    <d v="2015-06-27T01:43:35"/>
    <x v="40"/>
    <n v="1.7"/>
    <n v="1.2"/>
    <x v="6312"/>
  </r>
  <r>
    <x v="0"/>
    <s v="Compressor"/>
    <d v="2015-06-27T01:45:13"/>
    <x v="0"/>
    <d v="2015-06-27T01:43:35"/>
    <x v="40"/>
    <n v="2.4"/>
    <n v="1.4"/>
    <x v="6313"/>
  </r>
  <r>
    <x v="0"/>
    <s v="Compressor"/>
    <d v="2015-06-27T01:45:14"/>
    <x v="0"/>
    <d v="2015-06-27T01:43:35"/>
    <x v="40"/>
    <n v="1.8"/>
    <n v="2"/>
    <x v="6314"/>
  </r>
  <r>
    <x v="0"/>
    <s v="Compressor"/>
    <d v="2015-06-27T01:45:15"/>
    <x v="0"/>
    <d v="2015-06-27T01:43:35"/>
    <x v="40"/>
    <n v="1.1000000000000001"/>
    <n v="1.8"/>
    <x v="6315"/>
  </r>
  <r>
    <x v="0"/>
    <s v="Compressor"/>
    <d v="2015-06-27T01:45:16"/>
    <x v="0"/>
    <d v="2015-06-27T01:43:35"/>
    <x v="40"/>
    <n v="2.2999999999999998"/>
    <n v="1.5"/>
    <x v="6316"/>
  </r>
  <r>
    <x v="0"/>
    <s v="Compressor"/>
    <d v="2015-06-27T01:45:17"/>
    <x v="0"/>
    <d v="2015-06-27T01:43:35"/>
    <x v="40"/>
    <n v="2.8"/>
    <n v="1.5"/>
    <x v="6317"/>
  </r>
  <r>
    <x v="0"/>
    <s v="Compressor"/>
    <d v="2015-06-27T01:45:18"/>
    <x v="0"/>
    <d v="2015-06-27T01:43:35"/>
    <x v="40"/>
    <n v="2.4"/>
    <n v="2.6"/>
    <x v="6318"/>
  </r>
  <r>
    <x v="0"/>
    <s v="Compressor"/>
    <d v="2015-06-27T01:45:19"/>
    <x v="0"/>
    <d v="2015-06-27T01:43:35"/>
    <x v="40"/>
    <n v="2.2999999999999998"/>
    <n v="2.2999999999999998"/>
    <x v="6319"/>
  </r>
  <r>
    <x v="0"/>
    <s v="Compressor"/>
    <d v="2015-06-27T01:45:20"/>
    <x v="0"/>
    <d v="2015-06-27T01:43:35"/>
    <x v="40"/>
    <n v="2.2999999999999998"/>
    <n v="3"/>
    <x v="6320"/>
  </r>
  <r>
    <x v="0"/>
    <s v="Compressor"/>
    <d v="2015-06-27T01:45:21"/>
    <x v="0"/>
    <d v="2015-06-27T01:43:35"/>
    <x v="40"/>
    <n v="1.2"/>
    <n v="2.6"/>
    <x v="6321"/>
  </r>
  <r>
    <x v="0"/>
    <s v="Compressor"/>
    <d v="2015-06-27T01:45:22"/>
    <x v="0"/>
    <d v="2015-06-27T01:43:35"/>
    <x v="40"/>
    <n v="2.9"/>
    <n v="2.8"/>
    <x v="6322"/>
  </r>
  <r>
    <x v="0"/>
    <s v="Compressor"/>
    <d v="2015-06-27T01:45:23"/>
    <x v="0"/>
    <d v="2015-06-27T01:43:35"/>
    <x v="40"/>
    <n v="2.6"/>
    <n v="1.8"/>
    <x v="6323"/>
  </r>
  <r>
    <x v="0"/>
    <s v="Compressor"/>
    <d v="2015-06-27T01:45:24"/>
    <x v="0"/>
    <d v="2015-06-27T01:43:35"/>
    <x v="40"/>
    <n v="2.9"/>
    <n v="2.1"/>
    <x v="6324"/>
  </r>
  <r>
    <x v="0"/>
    <s v="Compressor"/>
    <d v="2015-06-27T01:45:25"/>
    <x v="0"/>
    <d v="2015-06-27T01:43:35"/>
    <x v="40"/>
    <n v="1.7"/>
    <n v="2.7"/>
    <x v="6325"/>
  </r>
  <r>
    <x v="0"/>
    <s v="Compressor"/>
    <d v="2015-06-27T01:45:26"/>
    <x v="0"/>
    <d v="2015-06-27T01:43:35"/>
    <x v="40"/>
    <n v="1.7"/>
    <n v="2.2999999999999998"/>
    <x v="6326"/>
  </r>
  <r>
    <x v="0"/>
    <s v="Compressor"/>
    <d v="2015-06-27T01:45:27"/>
    <x v="0"/>
    <d v="2015-06-27T01:43:35"/>
    <x v="40"/>
    <n v="1"/>
    <n v="1.9"/>
    <x v="6327"/>
  </r>
  <r>
    <x v="0"/>
    <s v="Compressor"/>
    <d v="2015-06-27T01:45:28"/>
    <x v="0"/>
    <d v="2015-06-27T01:43:35"/>
    <x v="40"/>
    <n v="2.6"/>
    <n v="2.6"/>
    <x v="6328"/>
  </r>
  <r>
    <x v="0"/>
    <s v="Compressor"/>
    <d v="2015-06-27T01:45:29"/>
    <x v="1"/>
    <d v="2015-06-27T01:45:29"/>
    <x v="41"/>
    <n v="5"/>
    <n v="4.4000000000000004"/>
    <x v="6329"/>
  </r>
  <r>
    <x v="0"/>
    <s v="Compressor"/>
    <d v="2015-06-27T01:45:30"/>
    <x v="1"/>
    <d v="2015-06-27T01:45:29"/>
    <x v="41"/>
    <n v="5.6"/>
    <n v="3.9"/>
    <x v="6330"/>
  </r>
  <r>
    <x v="0"/>
    <s v="Compressor"/>
    <d v="2015-06-27T01:45:31"/>
    <x v="1"/>
    <d v="2015-06-27T01:45:29"/>
    <x v="41"/>
    <n v="5.7"/>
    <n v="3.7"/>
    <x v="6331"/>
  </r>
  <r>
    <x v="0"/>
    <s v="Compressor"/>
    <d v="2015-06-27T01:45:32"/>
    <x v="1"/>
    <d v="2015-06-27T01:45:29"/>
    <x v="41"/>
    <n v="5.5"/>
    <n v="5.9"/>
    <x v="6332"/>
  </r>
  <r>
    <x v="0"/>
    <s v="Compressor"/>
    <d v="2015-06-27T01:45:33"/>
    <x v="1"/>
    <d v="2015-06-27T01:45:29"/>
    <x v="41"/>
    <n v="4"/>
    <n v="4.3"/>
    <x v="6333"/>
  </r>
  <r>
    <x v="0"/>
    <s v="Compressor"/>
    <d v="2015-06-27T01:45:34"/>
    <x v="1"/>
    <d v="2015-06-27T01:45:29"/>
    <x v="41"/>
    <n v="5"/>
    <n v="3.1"/>
    <x v="6334"/>
  </r>
  <r>
    <x v="0"/>
    <s v="Compressor"/>
    <d v="2015-06-27T01:45:35"/>
    <x v="1"/>
    <d v="2015-06-27T01:45:29"/>
    <x v="41"/>
    <n v="3"/>
    <n v="4.7"/>
    <x v="6335"/>
  </r>
  <r>
    <x v="0"/>
    <s v="Compressor"/>
    <d v="2015-06-27T01:45:36"/>
    <x v="1"/>
    <d v="2015-06-27T01:45:29"/>
    <x v="41"/>
    <n v="5.7"/>
    <n v="5.8"/>
    <x v="6336"/>
  </r>
  <r>
    <x v="0"/>
    <s v="Compressor"/>
    <d v="2015-06-27T01:45:37"/>
    <x v="1"/>
    <d v="2015-06-27T01:45:29"/>
    <x v="41"/>
    <n v="3.8"/>
    <n v="4.8"/>
    <x v="6337"/>
  </r>
  <r>
    <x v="0"/>
    <s v="Compressor"/>
    <d v="2015-06-27T01:45:38"/>
    <x v="1"/>
    <d v="2015-06-27T01:45:29"/>
    <x v="41"/>
    <n v="3.8"/>
    <n v="5.4"/>
    <x v="6338"/>
  </r>
  <r>
    <x v="0"/>
    <s v="Compressor"/>
    <d v="2015-06-27T01:45:39"/>
    <x v="1"/>
    <d v="2015-06-27T01:45:29"/>
    <x v="41"/>
    <n v="6"/>
    <n v="4.5"/>
    <x v="6339"/>
  </r>
  <r>
    <x v="0"/>
    <s v="Compressor"/>
    <d v="2015-06-27T01:45:40"/>
    <x v="1"/>
    <d v="2015-06-27T01:45:29"/>
    <x v="41"/>
    <n v="5.2"/>
    <n v="4.3"/>
    <x v="6340"/>
  </r>
  <r>
    <x v="0"/>
    <s v="Compressor"/>
    <d v="2015-06-27T01:45:41"/>
    <x v="1"/>
    <d v="2015-06-27T01:45:29"/>
    <x v="41"/>
    <n v="3.9"/>
    <n v="5"/>
    <x v="6341"/>
  </r>
  <r>
    <x v="0"/>
    <s v="Compressor"/>
    <d v="2015-06-27T01:45:42"/>
    <x v="1"/>
    <d v="2015-06-27T01:45:29"/>
    <x v="41"/>
    <n v="4.3"/>
    <n v="3"/>
    <x v="6342"/>
  </r>
  <r>
    <x v="0"/>
    <s v="Compressor"/>
    <d v="2015-06-27T01:45:43"/>
    <x v="1"/>
    <d v="2015-06-27T01:45:29"/>
    <x v="41"/>
    <n v="4.0999999999999996"/>
    <n v="3.3"/>
    <x v="6343"/>
  </r>
  <r>
    <x v="0"/>
    <s v="Compressor"/>
    <d v="2015-06-27T01:45:44"/>
    <x v="1"/>
    <d v="2015-06-27T01:45:29"/>
    <x v="41"/>
    <n v="4.7"/>
    <n v="5.9"/>
    <x v="6344"/>
  </r>
  <r>
    <x v="0"/>
    <s v="Compressor"/>
    <d v="2015-06-27T01:45:45"/>
    <x v="1"/>
    <d v="2015-06-27T01:45:29"/>
    <x v="41"/>
    <n v="3.3"/>
    <n v="4.8"/>
    <x v="6345"/>
  </r>
  <r>
    <x v="0"/>
    <s v="Compressor"/>
    <d v="2015-06-27T01:45:46"/>
    <x v="1"/>
    <d v="2015-06-27T01:45:29"/>
    <x v="41"/>
    <n v="3.5"/>
    <n v="4.2"/>
    <x v="6346"/>
  </r>
  <r>
    <x v="0"/>
    <s v="Compressor"/>
    <d v="2015-06-27T01:45:47"/>
    <x v="1"/>
    <d v="2015-06-27T01:45:29"/>
    <x v="41"/>
    <n v="5.3"/>
    <n v="5.2"/>
    <x v="6347"/>
  </r>
  <r>
    <x v="0"/>
    <s v="Compressor"/>
    <d v="2015-06-27T01:45:48"/>
    <x v="1"/>
    <d v="2015-06-27T01:45:29"/>
    <x v="41"/>
    <n v="5.0999999999999996"/>
    <n v="5.5"/>
    <x v="6348"/>
  </r>
  <r>
    <x v="0"/>
    <s v="Compressor"/>
    <d v="2015-06-27T01:45:49"/>
    <x v="1"/>
    <d v="2015-06-27T01:45:29"/>
    <x v="41"/>
    <n v="4.2"/>
    <n v="3.7"/>
    <x v="6349"/>
  </r>
  <r>
    <x v="0"/>
    <s v="Compressor"/>
    <d v="2015-06-27T01:45:50"/>
    <x v="1"/>
    <d v="2015-06-27T01:45:29"/>
    <x v="41"/>
    <n v="3.3"/>
    <n v="4.2"/>
    <x v="6350"/>
  </r>
  <r>
    <x v="0"/>
    <s v="Compressor"/>
    <d v="2015-06-27T01:45:51"/>
    <x v="1"/>
    <d v="2015-06-27T01:45:29"/>
    <x v="41"/>
    <n v="5.8"/>
    <n v="3.5"/>
    <x v="6351"/>
  </r>
  <r>
    <x v="0"/>
    <s v="Compressor"/>
    <d v="2015-06-27T01:45:52"/>
    <x v="1"/>
    <d v="2015-06-27T01:45:29"/>
    <x v="41"/>
    <n v="4.8"/>
    <n v="5.0999999999999996"/>
    <x v="6352"/>
  </r>
  <r>
    <x v="0"/>
    <s v="Compressor"/>
    <d v="2015-06-27T01:45:53"/>
    <x v="1"/>
    <d v="2015-06-27T01:45:29"/>
    <x v="41"/>
    <n v="5.3"/>
    <n v="4.2"/>
    <x v="6353"/>
  </r>
  <r>
    <x v="0"/>
    <s v="Compressor"/>
    <d v="2015-06-27T01:45:54"/>
    <x v="1"/>
    <d v="2015-06-27T01:45:29"/>
    <x v="41"/>
    <n v="3.7"/>
    <n v="3.4"/>
    <x v="6354"/>
  </r>
  <r>
    <x v="0"/>
    <s v="Compressor"/>
    <d v="2015-06-27T01:45:55"/>
    <x v="1"/>
    <d v="2015-06-27T01:45:29"/>
    <x v="41"/>
    <n v="6"/>
    <n v="6"/>
    <x v="6355"/>
  </r>
  <r>
    <x v="0"/>
    <s v="Compressor"/>
    <d v="2015-06-27T01:45:56"/>
    <x v="1"/>
    <d v="2015-06-27T01:45:29"/>
    <x v="41"/>
    <n v="4.0999999999999996"/>
    <n v="4.5"/>
    <x v="6356"/>
  </r>
  <r>
    <x v="0"/>
    <s v="Compressor"/>
    <d v="2015-06-27T01:45:57"/>
    <x v="1"/>
    <d v="2015-06-27T01:45:29"/>
    <x v="41"/>
    <n v="5.0999999999999996"/>
    <n v="5.3"/>
    <x v="6357"/>
  </r>
  <r>
    <x v="0"/>
    <s v="Compressor"/>
    <d v="2015-06-27T01:45:58"/>
    <x v="1"/>
    <d v="2015-06-27T01:45:29"/>
    <x v="41"/>
    <n v="5.7"/>
    <n v="5.5"/>
    <x v="6358"/>
  </r>
  <r>
    <x v="0"/>
    <s v="Compressor"/>
    <d v="2015-06-27T01:45:59"/>
    <x v="1"/>
    <d v="2015-06-27T01:45:29"/>
    <x v="41"/>
    <n v="3.5"/>
    <n v="4.5"/>
    <x v="6359"/>
  </r>
  <r>
    <x v="0"/>
    <s v="Compressor"/>
    <d v="2015-06-27T01:46:00"/>
    <x v="1"/>
    <d v="2015-06-27T01:45:29"/>
    <x v="41"/>
    <n v="4.2"/>
    <n v="5.7"/>
    <x v="6360"/>
  </r>
  <r>
    <x v="0"/>
    <s v="Compressor"/>
    <d v="2015-06-27T01:46:01"/>
    <x v="1"/>
    <d v="2015-06-27T01:45:29"/>
    <x v="41"/>
    <n v="4.8"/>
    <n v="4.5"/>
    <x v="6361"/>
  </r>
  <r>
    <x v="0"/>
    <s v="Compressor"/>
    <d v="2015-06-27T01:46:02"/>
    <x v="1"/>
    <d v="2015-06-27T01:45:29"/>
    <x v="41"/>
    <n v="3.4"/>
    <n v="5.4"/>
    <x v="6362"/>
  </r>
  <r>
    <x v="0"/>
    <s v="Compressor"/>
    <d v="2015-06-27T01:46:03"/>
    <x v="1"/>
    <d v="2015-06-27T01:45:29"/>
    <x v="41"/>
    <n v="4.0999999999999996"/>
    <n v="5.8"/>
    <x v="6363"/>
  </r>
  <r>
    <x v="0"/>
    <s v="Compressor"/>
    <d v="2015-06-27T01:46:04"/>
    <x v="1"/>
    <d v="2015-06-27T01:45:29"/>
    <x v="41"/>
    <n v="3.4"/>
    <n v="4.0999999999999996"/>
    <x v="6364"/>
  </r>
  <r>
    <x v="0"/>
    <s v="Compressor"/>
    <d v="2015-06-27T01:46:05"/>
    <x v="1"/>
    <d v="2015-06-27T01:45:29"/>
    <x v="41"/>
    <n v="4.9000000000000004"/>
    <n v="5.6"/>
    <x v="6365"/>
  </r>
  <r>
    <x v="0"/>
    <s v="Compressor"/>
    <d v="2015-06-27T01:46:06"/>
    <x v="1"/>
    <d v="2015-06-27T01:45:29"/>
    <x v="41"/>
    <n v="3.5"/>
    <n v="3.2"/>
    <x v="6366"/>
  </r>
  <r>
    <x v="0"/>
    <s v="Compressor"/>
    <d v="2015-06-27T01:46:07"/>
    <x v="1"/>
    <d v="2015-06-27T01:45:29"/>
    <x v="41"/>
    <n v="5.2"/>
    <n v="3"/>
    <x v="6367"/>
  </r>
  <r>
    <x v="0"/>
    <s v="Compressor"/>
    <d v="2015-06-27T01:46:08"/>
    <x v="1"/>
    <d v="2015-06-27T01:45:29"/>
    <x v="41"/>
    <n v="5.8"/>
    <n v="5.6"/>
    <x v="6368"/>
  </r>
  <r>
    <x v="0"/>
    <s v="Compressor"/>
    <d v="2015-06-27T01:46:09"/>
    <x v="1"/>
    <d v="2015-06-27T01:45:29"/>
    <x v="41"/>
    <n v="5.0999999999999996"/>
    <n v="3.4"/>
    <x v="6369"/>
  </r>
  <r>
    <x v="0"/>
    <s v="Compressor"/>
    <d v="2015-06-27T01:46:10"/>
    <x v="1"/>
    <d v="2015-06-27T01:45:29"/>
    <x v="41"/>
    <n v="4.7"/>
    <n v="5.7"/>
    <x v="6370"/>
  </r>
  <r>
    <x v="0"/>
    <s v="Compressor"/>
    <d v="2015-06-27T01:46:11"/>
    <x v="1"/>
    <d v="2015-06-27T01:45:29"/>
    <x v="41"/>
    <n v="5"/>
    <n v="3.5"/>
    <x v="6371"/>
  </r>
  <r>
    <x v="0"/>
    <s v="Compressor"/>
    <d v="2015-06-27T01:46:12"/>
    <x v="1"/>
    <d v="2015-06-27T01:45:29"/>
    <x v="41"/>
    <n v="4.7"/>
    <n v="3.6"/>
    <x v="6372"/>
  </r>
  <r>
    <x v="0"/>
    <s v="Compressor"/>
    <d v="2015-06-27T01:46:13"/>
    <x v="1"/>
    <d v="2015-06-27T01:45:29"/>
    <x v="41"/>
    <n v="5.5"/>
    <n v="5.2"/>
    <x v="6373"/>
  </r>
  <r>
    <x v="0"/>
    <s v="Compressor"/>
    <d v="2015-06-27T01:46:14"/>
    <x v="1"/>
    <d v="2015-06-27T01:45:29"/>
    <x v="41"/>
    <n v="4.4000000000000004"/>
    <n v="3.2"/>
    <x v="6374"/>
  </r>
  <r>
    <x v="0"/>
    <s v="Compressor"/>
    <d v="2015-06-27T01:46:15"/>
    <x v="1"/>
    <d v="2015-06-27T01:45:29"/>
    <x v="41"/>
    <n v="4.2"/>
    <n v="4.5999999999999996"/>
    <x v="6375"/>
  </r>
  <r>
    <x v="0"/>
    <s v="Compressor"/>
    <d v="2015-06-27T01:46:16"/>
    <x v="1"/>
    <d v="2015-06-27T01:45:29"/>
    <x v="41"/>
    <n v="5.9"/>
    <n v="4.2"/>
    <x v="6376"/>
  </r>
  <r>
    <x v="0"/>
    <s v="Compressor"/>
    <d v="2015-06-27T01:46:17"/>
    <x v="1"/>
    <d v="2015-06-27T01:45:29"/>
    <x v="41"/>
    <n v="3.6"/>
    <n v="4.4000000000000004"/>
    <x v="6377"/>
  </r>
  <r>
    <x v="0"/>
    <s v="Compressor"/>
    <d v="2015-06-27T01:46:18"/>
    <x v="1"/>
    <d v="2015-06-27T01:45:29"/>
    <x v="41"/>
    <n v="3.6"/>
    <n v="5.2"/>
    <x v="6378"/>
  </r>
  <r>
    <x v="0"/>
    <s v="Compressor"/>
    <d v="2015-06-27T01:46:19"/>
    <x v="1"/>
    <d v="2015-06-27T01:45:29"/>
    <x v="41"/>
    <n v="5.7"/>
    <n v="3.7"/>
    <x v="6379"/>
  </r>
  <r>
    <x v="0"/>
    <s v="Compressor"/>
    <d v="2015-06-27T01:46:20"/>
    <x v="1"/>
    <d v="2015-06-27T01:45:29"/>
    <x v="41"/>
    <n v="5.3"/>
    <n v="3.6"/>
    <x v="6380"/>
  </r>
  <r>
    <x v="0"/>
    <s v="Compressor"/>
    <d v="2015-06-27T01:46:21"/>
    <x v="1"/>
    <d v="2015-06-27T01:45:29"/>
    <x v="41"/>
    <n v="3.5"/>
    <n v="4.3"/>
    <x v="6381"/>
  </r>
  <r>
    <x v="0"/>
    <s v="Compressor"/>
    <d v="2015-06-27T01:46:22"/>
    <x v="1"/>
    <d v="2015-06-27T01:45:29"/>
    <x v="41"/>
    <n v="3.7"/>
    <n v="4"/>
    <x v="6382"/>
  </r>
  <r>
    <x v="0"/>
    <s v="Compressor"/>
    <d v="2015-06-27T01:46:23"/>
    <x v="1"/>
    <d v="2015-06-27T01:45:29"/>
    <x v="41"/>
    <n v="3"/>
    <n v="3.8"/>
    <x v="6383"/>
  </r>
  <r>
    <x v="0"/>
    <s v="Compressor"/>
    <d v="2015-06-27T01:46:24"/>
    <x v="1"/>
    <d v="2015-06-27T01:45:29"/>
    <x v="41"/>
    <n v="3.3"/>
    <n v="4.8"/>
    <x v="6384"/>
  </r>
  <r>
    <x v="0"/>
    <s v="Compressor"/>
    <d v="2015-06-27T01:46:25"/>
    <x v="1"/>
    <d v="2015-06-27T01:45:29"/>
    <x v="41"/>
    <n v="4.3"/>
    <n v="3.5"/>
    <x v="6385"/>
  </r>
  <r>
    <x v="0"/>
    <s v="Compressor"/>
    <d v="2015-06-27T01:46:26"/>
    <x v="1"/>
    <d v="2015-06-27T01:45:29"/>
    <x v="41"/>
    <n v="4.5999999999999996"/>
    <n v="5.2"/>
    <x v="6386"/>
  </r>
  <r>
    <x v="0"/>
    <s v="Compressor"/>
    <d v="2015-06-27T01:46:27"/>
    <x v="1"/>
    <d v="2015-06-27T01:45:29"/>
    <x v="41"/>
    <n v="4.3"/>
    <n v="4.5"/>
    <x v="6387"/>
  </r>
  <r>
    <x v="0"/>
    <s v="Compressor"/>
    <d v="2015-06-27T01:46:28"/>
    <x v="1"/>
    <d v="2015-06-27T01:45:29"/>
    <x v="41"/>
    <n v="3.9"/>
    <n v="4.4000000000000004"/>
    <x v="6388"/>
  </r>
  <r>
    <x v="0"/>
    <s v="Compressor"/>
    <d v="2015-06-27T01:46:29"/>
    <x v="1"/>
    <d v="2015-06-27T01:45:29"/>
    <x v="41"/>
    <n v="4"/>
    <n v="4.4000000000000004"/>
    <x v="6389"/>
  </r>
  <r>
    <x v="0"/>
    <s v="Compressor"/>
    <d v="2015-06-27T01:46:30"/>
    <x v="1"/>
    <d v="2015-06-27T01:45:29"/>
    <x v="41"/>
    <n v="5.7"/>
    <n v="6"/>
    <x v="6390"/>
  </r>
  <r>
    <x v="0"/>
    <s v="Compressor"/>
    <d v="2015-06-27T01:46:31"/>
    <x v="1"/>
    <d v="2015-06-27T01:45:29"/>
    <x v="41"/>
    <n v="4"/>
    <n v="3.8"/>
    <x v="6391"/>
  </r>
  <r>
    <x v="0"/>
    <s v="Compressor"/>
    <d v="2015-06-27T01:46:32"/>
    <x v="1"/>
    <d v="2015-06-27T01:45:29"/>
    <x v="41"/>
    <n v="5.6"/>
    <n v="4.0999999999999996"/>
    <x v="6392"/>
  </r>
  <r>
    <x v="0"/>
    <s v="Compressor"/>
    <d v="2015-06-27T01:46:33"/>
    <x v="1"/>
    <d v="2015-06-27T01:45:29"/>
    <x v="41"/>
    <n v="5.9"/>
    <n v="4.5999999999999996"/>
    <x v="6393"/>
  </r>
  <r>
    <x v="0"/>
    <s v="Compressor"/>
    <d v="2015-06-27T01:46:34"/>
    <x v="1"/>
    <d v="2015-06-27T01:45:29"/>
    <x v="41"/>
    <n v="4.2"/>
    <n v="4"/>
    <x v="6394"/>
  </r>
  <r>
    <x v="0"/>
    <s v="Compressor"/>
    <d v="2015-06-27T01:46:35"/>
    <x v="1"/>
    <d v="2015-06-27T01:45:29"/>
    <x v="41"/>
    <n v="5.6"/>
    <n v="3.5"/>
    <x v="6395"/>
  </r>
  <r>
    <x v="0"/>
    <s v="Compressor"/>
    <d v="2015-06-27T01:46:36"/>
    <x v="1"/>
    <d v="2015-06-27T01:45:29"/>
    <x v="41"/>
    <n v="3.6"/>
    <n v="4.5999999999999996"/>
    <x v="6396"/>
  </r>
  <r>
    <x v="0"/>
    <s v="Compressor"/>
    <d v="2015-06-27T01:46:37"/>
    <x v="1"/>
    <d v="2015-06-27T01:45:29"/>
    <x v="41"/>
    <n v="3.6"/>
    <n v="4.5"/>
    <x v="6397"/>
  </r>
  <r>
    <x v="0"/>
    <s v="Compressor"/>
    <d v="2015-06-27T01:46:38"/>
    <x v="1"/>
    <d v="2015-06-27T01:45:29"/>
    <x v="41"/>
    <n v="5"/>
    <n v="4"/>
    <x v="6398"/>
  </r>
  <r>
    <x v="0"/>
    <s v="Compressor"/>
    <d v="2015-06-27T01:46:39"/>
    <x v="1"/>
    <d v="2015-06-27T01:45:29"/>
    <x v="41"/>
    <n v="5.8"/>
    <n v="5.4"/>
    <x v="6399"/>
  </r>
  <r>
    <x v="0"/>
    <s v="Compressor"/>
    <d v="2015-06-27T01:46:40"/>
    <x v="1"/>
    <d v="2015-06-27T01:45:29"/>
    <x v="41"/>
    <n v="4"/>
    <n v="3.7"/>
    <x v="6400"/>
  </r>
  <r>
    <x v="0"/>
    <s v="Compressor"/>
    <d v="2015-06-27T01:46:41"/>
    <x v="1"/>
    <d v="2015-06-27T01:45:29"/>
    <x v="41"/>
    <n v="4.7"/>
    <n v="5"/>
    <x v="6401"/>
  </r>
  <r>
    <x v="0"/>
    <s v="Compressor"/>
    <d v="2015-06-27T01:46:42"/>
    <x v="1"/>
    <d v="2015-06-27T01:45:29"/>
    <x v="41"/>
    <n v="5.5"/>
    <n v="4.4000000000000004"/>
    <x v="6402"/>
  </r>
  <r>
    <x v="0"/>
    <s v="Compressor"/>
    <d v="2015-06-27T01:46:43"/>
    <x v="1"/>
    <d v="2015-06-27T01:45:29"/>
    <x v="41"/>
    <n v="4.5999999999999996"/>
    <n v="5.6"/>
    <x v="6403"/>
  </r>
  <r>
    <x v="0"/>
    <s v="Compressor"/>
    <d v="2015-06-27T01:46:44"/>
    <x v="1"/>
    <d v="2015-06-27T01:45:29"/>
    <x v="41"/>
    <n v="3.6"/>
    <n v="4.4000000000000004"/>
    <x v="6404"/>
  </r>
  <r>
    <x v="0"/>
    <s v="Compressor"/>
    <d v="2015-06-27T01:46:45"/>
    <x v="1"/>
    <d v="2015-06-27T01:45:29"/>
    <x v="41"/>
    <n v="4.3"/>
    <n v="4.7"/>
    <x v="6405"/>
  </r>
  <r>
    <x v="0"/>
    <s v="Compressor"/>
    <d v="2015-06-27T01:46:46"/>
    <x v="1"/>
    <d v="2015-06-27T01:45:29"/>
    <x v="41"/>
    <n v="5.4"/>
    <n v="3.9"/>
    <x v="6406"/>
  </r>
  <r>
    <x v="0"/>
    <s v="Compressor"/>
    <d v="2015-06-27T01:46:47"/>
    <x v="1"/>
    <d v="2015-06-27T01:45:29"/>
    <x v="41"/>
    <n v="5.5"/>
    <n v="3.7"/>
    <x v="6407"/>
  </r>
  <r>
    <x v="0"/>
    <s v="Compressor"/>
    <d v="2015-06-27T01:46:48"/>
    <x v="1"/>
    <d v="2015-06-27T01:45:29"/>
    <x v="41"/>
    <n v="3.3"/>
    <n v="3.9"/>
    <x v="6408"/>
  </r>
  <r>
    <x v="0"/>
    <s v="Compressor"/>
    <d v="2015-06-27T01:46:49"/>
    <x v="1"/>
    <d v="2015-06-27T01:45:29"/>
    <x v="41"/>
    <n v="4.5"/>
    <n v="4.5999999999999996"/>
    <x v="6409"/>
  </r>
  <r>
    <x v="0"/>
    <s v="Compressor"/>
    <d v="2015-06-27T01:46:50"/>
    <x v="1"/>
    <d v="2015-06-27T01:45:29"/>
    <x v="41"/>
    <n v="4.2"/>
    <n v="5.9"/>
    <x v="6410"/>
  </r>
  <r>
    <x v="0"/>
    <s v="Compressor"/>
    <d v="2015-06-27T01:46:51"/>
    <x v="1"/>
    <d v="2015-06-27T01:45:29"/>
    <x v="41"/>
    <n v="4.5999999999999996"/>
    <n v="3.5"/>
    <x v="6411"/>
  </r>
  <r>
    <x v="0"/>
    <s v="Compressor"/>
    <d v="2015-06-27T01:46:52"/>
    <x v="1"/>
    <d v="2015-06-27T01:45:29"/>
    <x v="41"/>
    <n v="5.5"/>
    <n v="5"/>
    <x v="6412"/>
  </r>
  <r>
    <x v="0"/>
    <s v="Compressor"/>
    <d v="2015-06-27T01:46:53"/>
    <x v="1"/>
    <d v="2015-06-27T01:45:29"/>
    <x v="41"/>
    <n v="4.5"/>
    <n v="3.3"/>
    <x v="6413"/>
  </r>
  <r>
    <x v="0"/>
    <s v="Compressor"/>
    <d v="2015-06-27T01:46:54"/>
    <x v="1"/>
    <d v="2015-06-27T01:45:29"/>
    <x v="41"/>
    <n v="4.3"/>
    <n v="4.9000000000000004"/>
    <x v="6414"/>
  </r>
  <r>
    <x v="0"/>
    <s v="Compressor"/>
    <d v="2015-06-27T01:46:55"/>
    <x v="1"/>
    <d v="2015-06-27T01:45:29"/>
    <x v="41"/>
    <n v="5.8"/>
    <n v="3.2"/>
    <x v="6415"/>
  </r>
  <r>
    <x v="0"/>
    <s v="Compressor"/>
    <d v="2015-06-27T01:46:56"/>
    <x v="1"/>
    <d v="2015-06-27T01:45:29"/>
    <x v="41"/>
    <n v="5.3"/>
    <n v="4.4000000000000004"/>
    <x v="6416"/>
  </r>
  <r>
    <x v="0"/>
    <s v="Compressor"/>
    <d v="2015-06-27T01:46:57"/>
    <x v="1"/>
    <d v="2015-06-27T01:45:29"/>
    <x v="41"/>
    <n v="3.2"/>
    <n v="4"/>
    <x v="6417"/>
  </r>
  <r>
    <x v="0"/>
    <s v="Compressor"/>
    <d v="2015-06-27T01:46:58"/>
    <x v="1"/>
    <d v="2015-06-27T01:45:29"/>
    <x v="41"/>
    <n v="4.9000000000000004"/>
    <n v="4.4000000000000004"/>
    <x v="6418"/>
  </r>
  <r>
    <x v="0"/>
    <s v="Compressor"/>
    <d v="2015-06-27T01:46:59"/>
    <x v="1"/>
    <d v="2015-06-27T01:45:29"/>
    <x v="41"/>
    <n v="6"/>
    <n v="5.6"/>
    <x v="6419"/>
  </r>
  <r>
    <x v="0"/>
    <s v="Compressor"/>
    <d v="2015-06-27T01:47:00"/>
    <x v="1"/>
    <d v="2015-06-27T01:45:29"/>
    <x v="41"/>
    <n v="5.8"/>
    <n v="4.5999999999999996"/>
    <x v="6420"/>
  </r>
  <r>
    <x v="0"/>
    <s v="Compressor"/>
    <d v="2015-06-27T01:47:01"/>
    <x v="1"/>
    <d v="2015-06-27T01:45:29"/>
    <x v="41"/>
    <n v="3"/>
    <n v="5.0999999999999996"/>
    <x v="6421"/>
  </r>
  <r>
    <x v="0"/>
    <s v="Compressor"/>
    <d v="2015-06-27T01:47:02"/>
    <x v="1"/>
    <d v="2015-06-27T01:45:29"/>
    <x v="41"/>
    <n v="5.5"/>
    <n v="4.3"/>
    <x v="6422"/>
  </r>
  <r>
    <x v="0"/>
    <s v="Compressor"/>
    <d v="2015-06-27T01:47:03"/>
    <x v="1"/>
    <d v="2015-06-27T01:45:29"/>
    <x v="41"/>
    <n v="5.2"/>
    <n v="4.4000000000000004"/>
    <x v="6423"/>
  </r>
  <r>
    <x v="0"/>
    <s v="Compressor"/>
    <d v="2015-06-27T01:47:04"/>
    <x v="1"/>
    <d v="2015-06-27T01:45:29"/>
    <x v="41"/>
    <n v="5.4"/>
    <n v="5.4"/>
    <x v="6424"/>
  </r>
  <r>
    <x v="0"/>
    <s v="Compressor"/>
    <d v="2015-06-27T01:47:05"/>
    <x v="1"/>
    <d v="2015-06-27T01:45:29"/>
    <x v="41"/>
    <n v="4.3"/>
    <n v="3.2"/>
    <x v="6425"/>
  </r>
  <r>
    <x v="0"/>
    <s v="Compressor"/>
    <d v="2015-06-27T01:47:06"/>
    <x v="1"/>
    <d v="2015-06-27T01:45:29"/>
    <x v="41"/>
    <n v="5"/>
    <n v="4.4000000000000004"/>
    <x v="6426"/>
  </r>
  <r>
    <x v="0"/>
    <s v="Compressor"/>
    <d v="2015-06-27T01:47:07"/>
    <x v="1"/>
    <d v="2015-06-27T01:45:29"/>
    <x v="41"/>
    <n v="5.6"/>
    <n v="5.9"/>
    <x v="6427"/>
  </r>
  <r>
    <x v="0"/>
    <s v="Compressor"/>
    <d v="2015-06-27T01:47:08"/>
    <x v="1"/>
    <d v="2015-06-27T01:45:29"/>
    <x v="41"/>
    <n v="3"/>
    <n v="3.6"/>
    <x v="6428"/>
  </r>
  <r>
    <x v="0"/>
    <s v="Compressor"/>
    <d v="2015-06-27T01:47:09"/>
    <x v="1"/>
    <d v="2015-06-27T01:45:29"/>
    <x v="41"/>
    <n v="4.8"/>
    <n v="5.8"/>
    <x v="6429"/>
  </r>
  <r>
    <x v="0"/>
    <s v="Compressor"/>
    <d v="2015-06-27T01:47:10"/>
    <x v="1"/>
    <d v="2015-06-27T01:45:29"/>
    <x v="41"/>
    <n v="5.9"/>
    <n v="3.6"/>
    <x v="6430"/>
  </r>
  <r>
    <x v="0"/>
    <s v="Compressor"/>
    <d v="2015-06-27T01:47:11"/>
    <x v="1"/>
    <d v="2015-06-27T01:45:29"/>
    <x v="41"/>
    <n v="3.2"/>
    <n v="3.6"/>
    <x v="6431"/>
  </r>
  <r>
    <x v="0"/>
    <s v="Compressor"/>
    <d v="2015-06-27T01:47:12"/>
    <x v="1"/>
    <d v="2015-06-27T01:45:29"/>
    <x v="41"/>
    <n v="4.5"/>
    <n v="3.1"/>
    <x v="6432"/>
  </r>
  <r>
    <x v="0"/>
    <s v="Compressor"/>
    <d v="2015-06-27T01:47:13"/>
    <x v="1"/>
    <d v="2015-06-27T01:45:29"/>
    <x v="41"/>
    <n v="5.3"/>
    <n v="4.8"/>
    <x v="6433"/>
  </r>
  <r>
    <x v="0"/>
    <s v="Compressor"/>
    <d v="2015-06-27T01:47:14"/>
    <x v="1"/>
    <d v="2015-06-27T01:45:29"/>
    <x v="41"/>
    <n v="3"/>
    <n v="4.5999999999999996"/>
    <x v="6434"/>
  </r>
  <r>
    <x v="0"/>
    <s v="Compressor"/>
    <d v="2015-06-27T01:47:15"/>
    <x v="1"/>
    <d v="2015-06-27T01:45:29"/>
    <x v="41"/>
    <n v="3.5"/>
    <n v="4.0999999999999996"/>
    <x v="6435"/>
  </r>
  <r>
    <x v="0"/>
    <s v="Compressor"/>
    <d v="2015-06-27T01:47:16"/>
    <x v="1"/>
    <d v="2015-06-27T01:45:29"/>
    <x v="41"/>
    <n v="3.4"/>
    <n v="5.5"/>
    <x v="6436"/>
  </r>
  <r>
    <x v="0"/>
    <s v="Compressor"/>
    <d v="2015-06-27T01:47:17"/>
    <x v="1"/>
    <d v="2015-06-27T01:45:29"/>
    <x v="41"/>
    <n v="4.8"/>
    <n v="4.0999999999999996"/>
    <x v="6437"/>
  </r>
  <r>
    <x v="0"/>
    <s v="Compressor"/>
    <d v="2015-06-27T01:47:18"/>
    <x v="1"/>
    <d v="2015-06-27T01:45:29"/>
    <x v="41"/>
    <n v="5.5"/>
    <n v="3"/>
    <x v="6438"/>
  </r>
  <r>
    <x v="0"/>
    <s v="Compressor"/>
    <d v="2015-06-27T01:47:19"/>
    <x v="1"/>
    <d v="2015-06-27T01:45:29"/>
    <x v="41"/>
    <n v="4.0999999999999996"/>
    <n v="5"/>
    <x v="6439"/>
  </r>
  <r>
    <x v="0"/>
    <s v="Compressor"/>
    <d v="2015-06-27T01:47:20"/>
    <x v="1"/>
    <d v="2015-06-27T01:45:29"/>
    <x v="41"/>
    <n v="3.8"/>
    <n v="3.7"/>
    <x v="6440"/>
  </r>
  <r>
    <x v="0"/>
    <s v="Compressor"/>
    <d v="2015-06-27T01:47:21"/>
    <x v="1"/>
    <d v="2015-06-27T01:45:29"/>
    <x v="41"/>
    <n v="4.5999999999999996"/>
    <n v="3"/>
    <x v="6441"/>
  </r>
  <r>
    <x v="0"/>
    <s v="Compressor"/>
    <d v="2015-06-27T01:47:22"/>
    <x v="1"/>
    <d v="2015-06-27T01:45:29"/>
    <x v="41"/>
    <n v="4.8"/>
    <n v="4.7"/>
    <x v="6442"/>
  </r>
  <r>
    <x v="0"/>
    <s v="Compressor"/>
    <d v="2015-06-27T01:47:23"/>
    <x v="1"/>
    <d v="2015-06-27T01:45:29"/>
    <x v="41"/>
    <n v="4.5999999999999996"/>
    <n v="5.6"/>
    <x v="6443"/>
  </r>
  <r>
    <x v="0"/>
    <s v="Compressor"/>
    <d v="2015-06-27T01:47:24"/>
    <x v="1"/>
    <d v="2015-06-27T01:45:29"/>
    <x v="41"/>
    <n v="4.7"/>
    <n v="3.3"/>
    <x v="6444"/>
  </r>
  <r>
    <x v="0"/>
    <s v="Compressor"/>
    <d v="2015-06-27T01:47:25"/>
    <x v="1"/>
    <d v="2015-06-27T01:45:29"/>
    <x v="41"/>
    <n v="4.4000000000000004"/>
    <n v="6"/>
    <x v="6445"/>
  </r>
  <r>
    <x v="0"/>
    <s v="Compressor"/>
    <d v="2015-06-27T01:47:26"/>
    <x v="1"/>
    <d v="2015-06-27T01:45:29"/>
    <x v="41"/>
    <n v="5.3"/>
    <n v="3"/>
    <x v="6446"/>
  </r>
  <r>
    <x v="0"/>
    <s v="Compressor"/>
    <d v="2015-06-27T01:47:27"/>
    <x v="1"/>
    <d v="2015-06-27T01:45:29"/>
    <x v="41"/>
    <n v="5.5"/>
    <n v="3.2"/>
    <x v="6447"/>
  </r>
  <r>
    <x v="0"/>
    <s v="Compressor"/>
    <d v="2015-06-27T01:47:28"/>
    <x v="1"/>
    <d v="2015-06-27T01:45:29"/>
    <x v="41"/>
    <n v="4"/>
    <n v="4.5"/>
    <x v="6448"/>
  </r>
  <r>
    <x v="0"/>
    <s v="Compressor"/>
    <d v="2015-06-27T01:47:29"/>
    <x v="1"/>
    <d v="2015-06-27T01:45:29"/>
    <x v="41"/>
    <n v="3.7"/>
    <n v="3.8"/>
    <x v="6449"/>
  </r>
  <r>
    <x v="0"/>
    <s v="Compressor"/>
    <d v="2015-06-27T01:47:30"/>
    <x v="1"/>
    <d v="2015-06-27T01:45:29"/>
    <x v="41"/>
    <n v="4.5"/>
    <n v="3.9"/>
    <x v="6450"/>
  </r>
  <r>
    <x v="0"/>
    <s v="Compressor"/>
    <d v="2015-06-27T01:47:31"/>
    <x v="1"/>
    <d v="2015-06-27T01:45:29"/>
    <x v="41"/>
    <n v="5.6"/>
    <n v="5.7"/>
    <x v="6451"/>
  </r>
  <r>
    <x v="0"/>
    <s v="Compressor"/>
    <d v="2015-06-27T01:47:32"/>
    <x v="1"/>
    <d v="2015-06-27T01:45:29"/>
    <x v="41"/>
    <n v="5.8"/>
    <n v="4.8"/>
    <x v="6452"/>
  </r>
  <r>
    <x v="0"/>
    <s v="Compressor"/>
    <d v="2015-06-27T01:47:33"/>
    <x v="1"/>
    <d v="2015-06-27T01:45:29"/>
    <x v="41"/>
    <n v="5"/>
    <n v="4.0999999999999996"/>
    <x v="6453"/>
  </r>
  <r>
    <x v="0"/>
    <s v="Compressor"/>
    <d v="2015-06-27T01:47:34"/>
    <x v="1"/>
    <d v="2015-06-27T01:45:29"/>
    <x v="41"/>
    <n v="3.4"/>
    <n v="4.7"/>
    <x v="6454"/>
  </r>
  <r>
    <x v="0"/>
    <s v="Compressor"/>
    <d v="2015-06-27T01:47:35"/>
    <x v="1"/>
    <d v="2015-06-27T01:45:29"/>
    <x v="41"/>
    <n v="4.8"/>
    <n v="4.0999999999999996"/>
    <x v="6455"/>
  </r>
  <r>
    <x v="0"/>
    <s v="Compressor"/>
    <d v="2015-06-27T01:47:36"/>
    <x v="1"/>
    <d v="2015-06-27T01:45:29"/>
    <x v="41"/>
    <n v="3.8"/>
    <n v="3.8"/>
    <x v="6456"/>
  </r>
  <r>
    <x v="0"/>
    <s v="Compressor"/>
    <d v="2015-06-27T01:47:37"/>
    <x v="1"/>
    <d v="2015-06-27T01:45:29"/>
    <x v="41"/>
    <n v="4.5999999999999996"/>
    <n v="5.6"/>
    <x v="6457"/>
  </r>
  <r>
    <x v="0"/>
    <s v="Compressor"/>
    <d v="2015-06-27T01:47:38"/>
    <x v="1"/>
    <d v="2015-06-27T01:45:29"/>
    <x v="41"/>
    <n v="4"/>
    <n v="4"/>
    <x v="6458"/>
  </r>
  <r>
    <x v="0"/>
    <s v="Compressor"/>
    <d v="2015-06-27T01:47:39"/>
    <x v="1"/>
    <d v="2015-06-27T01:45:29"/>
    <x v="41"/>
    <n v="4"/>
    <n v="3.3"/>
    <x v="6459"/>
  </r>
  <r>
    <x v="0"/>
    <s v="Compressor"/>
    <d v="2015-06-27T01:47:40"/>
    <x v="1"/>
    <d v="2015-06-27T01:45:29"/>
    <x v="41"/>
    <n v="3.5"/>
    <n v="4.4000000000000004"/>
    <x v="6460"/>
  </r>
  <r>
    <x v="0"/>
    <s v="Compressor"/>
    <d v="2015-06-27T01:47:41"/>
    <x v="1"/>
    <d v="2015-06-27T01:45:29"/>
    <x v="41"/>
    <n v="4.2"/>
    <n v="3.1"/>
    <x v="6461"/>
  </r>
  <r>
    <x v="0"/>
    <s v="Compressor"/>
    <d v="2015-06-27T01:47:42"/>
    <x v="1"/>
    <d v="2015-06-27T01:45:29"/>
    <x v="41"/>
    <n v="5.3"/>
    <n v="3.3"/>
    <x v="6462"/>
  </r>
  <r>
    <x v="0"/>
    <s v="Compressor"/>
    <d v="2015-06-27T01:47:43"/>
    <x v="1"/>
    <d v="2015-06-27T01:45:29"/>
    <x v="41"/>
    <n v="5.9"/>
    <n v="5.0999999999999996"/>
    <x v="6463"/>
  </r>
  <r>
    <x v="0"/>
    <s v="Compressor"/>
    <d v="2015-06-27T01:47:44"/>
    <x v="1"/>
    <d v="2015-06-27T01:45:29"/>
    <x v="41"/>
    <n v="4.9000000000000004"/>
    <n v="5"/>
    <x v="6464"/>
  </r>
  <r>
    <x v="0"/>
    <s v="Compressor"/>
    <d v="2015-06-27T01:47:45"/>
    <x v="1"/>
    <d v="2015-06-27T01:45:29"/>
    <x v="41"/>
    <n v="3.4"/>
    <n v="3.3"/>
    <x v="6465"/>
  </r>
  <r>
    <x v="0"/>
    <s v="Compressor"/>
    <d v="2015-06-27T01:47:46"/>
    <x v="1"/>
    <d v="2015-06-27T01:45:29"/>
    <x v="41"/>
    <n v="5.0999999999999996"/>
    <n v="5.8"/>
    <x v="6466"/>
  </r>
  <r>
    <x v="0"/>
    <s v="Compressor"/>
    <d v="2015-06-27T01:47:47"/>
    <x v="1"/>
    <d v="2015-06-27T01:45:29"/>
    <x v="41"/>
    <n v="5.4"/>
    <n v="5.3"/>
    <x v="6467"/>
  </r>
  <r>
    <x v="0"/>
    <s v="Compressor"/>
    <d v="2015-06-27T01:47:48"/>
    <x v="1"/>
    <d v="2015-06-27T01:45:29"/>
    <x v="41"/>
    <n v="4.0999999999999996"/>
    <n v="4.9000000000000004"/>
    <x v="6468"/>
  </r>
  <r>
    <x v="0"/>
    <s v="Compressor"/>
    <d v="2015-06-27T01:47:49"/>
    <x v="1"/>
    <d v="2015-06-27T01:45:29"/>
    <x v="41"/>
    <n v="4.9000000000000004"/>
    <n v="3.7"/>
    <x v="6469"/>
  </r>
  <r>
    <x v="0"/>
    <s v="Compressor"/>
    <d v="2015-06-27T01:47:50"/>
    <x v="1"/>
    <d v="2015-06-27T01:45:29"/>
    <x v="41"/>
    <n v="4"/>
    <n v="3.2"/>
    <x v="6470"/>
  </r>
  <r>
    <x v="0"/>
    <s v="Compressor"/>
    <d v="2015-06-27T01:47:51"/>
    <x v="1"/>
    <d v="2015-06-27T01:45:29"/>
    <x v="41"/>
    <n v="4.4000000000000004"/>
    <n v="3.8"/>
    <x v="6471"/>
  </r>
  <r>
    <x v="0"/>
    <s v="Compressor"/>
    <d v="2015-06-27T01:47:52"/>
    <x v="1"/>
    <d v="2015-06-27T01:45:29"/>
    <x v="41"/>
    <n v="5.3"/>
    <n v="4.2"/>
    <x v="6472"/>
  </r>
  <r>
    <x v="0"/>
    <s v="Compressor"/>
    <d v="2015-06-27T01:47:53"/>
    <x v="1"/>
    <d v="2015-06-27T01:45:29"/>
    <x v="41"/>
    <n v="6"/>
    <n v="5.4"/>
    <x v="6473"/>
  </r>
  <r>
    <x v="0"/>
    <s v="Compressor"/>
    <d v="2015-06-27T01:47:54"/>
    <x v="1"/>
    <d v="2015-06-27T01:45:29"/>
    <x v="41"/>
    <n v="5"/>
    <n v="4.7"/>
    <x v="6474"/>
  </r>
  <r>
    <x v="0"/>
    <s v="Compressor"/>
    <d v="2015-06-27T01:47:55"/>
    <x v="1"/>
    <d v="2015-06-27T01:45:29"/>
    <x v="41"/>
    <n v="4.0999999999999996"/>
    <n v="3"/>
    <x v="6475"/>
  </r>
  <r>
    <x v="0"/>
    <s v="Compressor"/>
    <d v="2015-06-27T01:47:56"/>
    <x v="1"/>
    <d v="2015-06-27T01:45:29"/>
    <x v="41"/>
    <n v="4.5999999999999996"/>
    <n v="5.4"/>
    <x v="6476"/>
  </r>
  <r>
    <x v="0"/>
    <s v="Compressor"/>
    <d v="2015-06-27T01:47:57"/>
    <x v="1"/>
    <d v="2015-06-27T01:45:29"/>
    <x v="41"/>
    <n v="5.7"/>
    <n v="4.8"/>
    <x v="6477"/>
  </r>
  <r>
    <x v="0"/>
    <s v="Compressor"/>
    <d v="2015-06-27T01:47:58"/>
    <x v="1"/>
    <d v="2015-06-27T01:45:29"/>
    <x v="41"/>
    <n v="3.5"/>
    <n v="3.9"/>
    <x v="6478"/>
  </r>
  <r>
    <x v="0"/>
    <s v="Compressor"/>
    <d v="2015-06-27T01:47:59"/>
    <x v="1"/>
    <d v="2015-06-27T01:45:29"/>
    <x v="41"/>
    <n v="6"/>
    <n v="5.3"/>
    <x v="6479"/>
  </r>
  <r>
    <x v="0"/>
    <s v="Compressor"/>
    <d v="2015-06-27T01:48:00"/>
    <x v="1"/>
    <d v="2015-06-27T01:45:29"/>
    <x v="41"/>
    <n v="3.1"/>
    <n v="3.2"/>
    <x v="6480"/>
  </r>
  <r>
    <x v="0"/>
    <s v="Compressor"/>
    <d v="2015-06-27T01:48:01"/>
    <x v="1"/>
    <d v="2015-06-27T01:45:29"/>
    <x v="41"/>
    <n v="3.4"/>
    <n v="6"/>
    <x v="6481"/>
  </r>
  <r>
    <x v="0"/>
    <s v="Compressor"/>
    <d v="2015-06-27T01:48:02"/>
    <x v="1"/>
    <d v="2015-06-27T01:45:29"/>
    <x v="41"/>
    <n v="3"/>
    <n v="5"/>
    <x v="6482"/>
  </r>
  <r>
    <x v="0"/>
    <s v="Compressor"/>
    <d v="2015-06-27T01:48:03"/>
    <x v="1"/>
    <d v="2015-06-27T01:45:29"/>
    <x v="41"/>
    <n v="3.5"/>
    <n v="3.8"/>
    <x v="6483"/>
  </r>
  <r>
    <x v="0"/>
    <s v="Compressor"/>
    <d v="2015-06-27T01:48:04"/>
    <x v="1"/>
    <d v="2015-06-27T01:45:29"/>
    <x v="41"/>
    <n v="6"/>
    <n v="4.8"/>
    <x v="6484"/>
  </r>
  <r>
    <x v="0"/>
    <s v="Compressor"/>
    <d v="2015-06-27T01:48:05"/>
    <x v="1"/>
    <d v="2015-06-27T01:45:29"/>
    <x v="41"/>
    <n v="5.9"/>
    <n v="4.9000000000000004"/>
    <x v="6485"/>
  </r>
  <r>
    <x v="0"/>
    <s v="Compressor"/>
    <d v="2015-06-27T01:48:06"/>
    <x v="1"/>
    <d v="2015-06-27T01:45:29"/>
    <x v="41"/>
    <n v="3.4"/>
    <n v="5.0999999999999996"/>
    <x v="6486"/>
  </r>
  <r>
    <x v="0"/>
    <s v="Compressor"/>
    <d v="2015-06-27T01:48:07"/>
    <x v="1"/>
    <d v="2015-06-27T01:45:29"/>
    <x v="41"/>
    <n v="4.0999999999999996"/>
    <n v="3.7"/>
    <x v="6487"/>
  </r>
  <r>
    <x v="0"/>
    <s v="Compressor"/>
    <d v="2015-06-27T01:48:08"/>
    <x v="1"/>
    <d v="2015-06-27T01:45:29"/>
    <x v="41"/>
    <n v="3.3"/>
    <n v="4.4000000000000004"/>
    <x v="6488"/>
  </r>
  <r>
    <x v="0"/>
    <s v="Compressor"/>
    <d v="2015-06-27T01:48:09"/>
    <x v="1"/>
    <d v="2015-06-27T01:45:29"/>
    <x v="41"/>
    <n v="5.3"/>
    <n v="5.2"/>
    <x v="6489"/>
  </r>
  <r>
    <x v="0"/>
    <s v="Compressor"/>
    <d v="2015-06-27T01:48:10"/>
    <x v="1"/>
    <d v="2015-06-27T01:45:29"/>
    <x v="41"/>
    <n v="4.2"/>
    <n v="5.0999999999999996"/>
    <x v="6490"/>
  </r>
  <r>
    <x v="0"/>
    <s v="Compressor"/>
    <d v="2015-06-27T01:48:11"/>
    <x v="1"/>
    <d v="2015-06-27T01:45:29"/>
    <x v="41"/>
    <n v="3.2"/>
    <n v="3.2"/>
    <x v="6491"/>
  </r>
  <r>
    <x v="0"/>
    <s v="Compressor"/>
    <d v="2015-06-27T01:48:12"/>
    <x v="1"/>
    <d v="2015-06-27T01:45:29"/>
    <x v="41"/>
    <n v="5.2"/>
    <n v="4.5999999999999996"/>
    <x v="6492"/>
  </r>
  <r>
    <x v="0"/>
    <s v="Compressor"/>
    <d v="2015-06-27T01:48:13"/>
    <x v="1"/>
    <d v="2015-06-27T01:45:29"/>
    <x v="41"/>
    <n v="3.4"/>
    <n v="4.9000000000000004"/>
    <x v="6493"/>
  </r>
  <r>
    <x v="0"/>
    <s v="Compressor"/>
    <d v="2015-06-27T01:48:14"/>
    <x v="1"/>
    <d v="2015-06-27T01:45:29"/>
    <x v="41"/>
    <n v="4.8"/>
    <n v="4.4000000000000004"/>
    <x v="6494"/>
  </r>
  <r>
    <x v="0"/>
    <s v="Compressor"/>
    <d v="2015-06-27T01:48:15"/>
    <x v="1"/>
    <d v="2015-06-27T01:45:29"/>
    <x v="41"/>
    <n v="3.4"/>
    <n v="3.5"/>
    <x v="6495"/>
  </r>
  <r>
    <x v="0"/>
    <s v="Compressor"/>
    <d v="2015-06-27T01:48:16"/>
    <x v="1"/>
    <d v="2015-06-27T01:45:29"/>
    <x v="41"/>
    <n v="5.7"/>
    <n v="3.8"/>
    <x v="6496"/>
  </r>
  <r>
    <x v="0"/>
    <s v="Compressor"/>
    <d v="2015-06-27T01:48:17"/>
    <x v="1"/>
    <d v="2015-06-27T01:45:29"/>
    <x v="41"/>
    <n v="3.4"/>
    <n v="4"/>
    <x v="6497"/>
  </r>
  <r>
    <x v="0"/>
    <s v="Compressor"/>
    <d v="2015-06-27T01:48:18"/>
    <x v="1"/>
    <d v="2015-06-27T01:45:29"/>
    <x v="41"/>
    <n v="4.4000000000000004"/>
    <n v="5.9"/>
    <x v="6498"/>
  </r>
  <r>
    <x v="0"/>
    <s v="Compressor"/>
    <d v="2015-06-27T01:48:19"/>
    <x v="1"/>
    <d v="2015-06-27T01:45:29"/>
    <x v="41"/>
    <n v="4.5999999999999996"/>
    <n v="3.1"/>
    <x v="6499"/>
  </r>
  <r>
    <x v="0"/>
    <s v="Compressor"/>
    <d v="2015-06-27T01:48:20"/>
    <x v="1"/>
    <d v="2015-06-27T01:45:29"/>
    <x v="41"/>
    <n v="3.8"/>
    <n v="5"/>
    <x v="6500"/>
  </r>
  <r>
    <x v="0"/>
    <s v="Compressor"/>
    <d v="2015-06-27T01:48:21"/>
    <x v="1"/>
    <d v="2015-06-27T01:45:29"/>
    <x v="41"/>
    <n v="3.4"/>
    <n v="4.2"/>
    <x v="6501"/>
  </r>
  <r>
    <x v="0"/>
    <s v="Compressor"/>
    <d v="2015-06-27T01:48:22"/>
    <x v="1"/>
    <d v="2015-06-27T01:45:29"/>
    <x v="41"/>
    <n v="4.0999999999999996"/>
    <n v="3.5"/>
    <x v="6502"/>
  </r>
  <r>
    <x v="0"/>
    <s v="Compressor"/>
    <d v="2015-06-27T01:48:23"/>
    <x v="1"/>
    <d v="2015-06-27T01:45:29"/>
    <x v="41"/>
    <n v="3.6"/>
    <n v="3.5"/>
    <x v="6503"/>
  </r>
  <r>
    <x v="0"/>
    <s v="Compressor"/>
    <d v="2015-06-27T01:48:24"/>
    <x v="1"/>
    <d v="2015-06-27T01:45:29"/>
    <x v="41"/>
    <n v="4.7"/>
    <n v="5.3"/>
    <x v="6504"/>
  </r>
  <r>
    <x v="0"/>
    <s v="Compressor"/>
    <d v="2015-06-27T01:48:25"/>
    <x v="1"/>
    <d v="2015-06-27T01:45:29"/>
    <x v="41"/>
    <n v="5.2"/>
    <n v="3.1"/>
    <x v="6505"/>
  </r>
  <r>
    <x v="0"/>
    <s v="Compressor"/>
    <d v="2015-06-27T01:48:26"/>
    <x v="1"/>
    <d v="2015-06-27T01:45:29"/>
    <x v="41"/>
    <n v="5.3"/>
    <n v="5.6"/>
    <x v="6506"/>
  </r>
  <r>
    <x v="0"/>
    <s v="Compressor"/>
    <d v="2015-06-27T01:48:27"/>
    <x v="1"/>
    <d v="2015-06-27T01:45:29"/>
    <x v="41"/>
    <n v="3.9"/>
    <n v="5.3"/>
    <x v="6507"/>
  </r>
  <r>
    <x v="0"/>
    <s v="Compressor"/>
    <d v="2015-06-27T01:48:28"/>
    <x v="1"/>
    <d v="2015-06-27T01:45:29"/>
    <x v="41"/>
    <n v="5.8"/>
    <n v="5.8"/>
    <x v="6508"/>
  </r>
  <r>
    <x v="0"/>
    <s v="Compressor"/>
    <d v="2015-06-27T01:48:29"/>
    <x v="1"/>
    <d v="2015-06-27T01:45:29"/>
    <x v="41"/>
    <n v="6"/>
    <n v="5.5"/>
    <x v="6509"/>
  </r>
  <r>
    <x v="0"/>
    <s v="Compressor"/>
    <d v="2015-06-27T01:48:30"/>
    <x v="1"/>
    <d v="2015-06-27T01:45:29"/>
    <x v="41"/>
    <n v="3.5"/>
    <n v="3.2"/>
    <x v="6510"/>
  </r>
  <r>
    <x v="0"/>
    <s v="Compressor"/>
    <d v="2015-06-27T01:48:31"/>
    <x v="1"/>
    <d v="2015-06-27T01:45:29"/>
    <x v="41"/>
    <n v="6"/>
    <n v="4.0999999999999996"/>
    <x v="6511"/>
  </r>
  <r>
    <x v="0"/>
    <s v="Compressor"/>
    <d v="2015-06-27T01:48:32"/>
    <x v="1"/>
    <d v="2015-06-27T01:45:29"/>
    <x v="41"/>
    <n v="4"/>
    <n v="6"/>
    <x v="6512"/>
  </r>
  <r>
    <x v="0"/>
    <s v="Compressor"/>
    <d v="2015-06-27T01:48:33"/>
    <x v="1"/>
    <d v="2015-06-27T01:45:29"/>
    <x v="41"/>
    <n v="4.8"/>
    <n v="4.5999999999999996"/>
    <x v="6513"/>
  </r>
  <r>
    <x v="0"/>
    <s v="Compressor"/>
    <d v="2015-06-27T01:48:34"/>
    <x v="1"/>
    <d v="2015-06-27T01:45:29"/>
    <x v="41"/>
    <n v="4.3"/>
    <n v="6"/>
    <x v="6514"/>
  </r>
  <r>
    <x v="0"/>
    <s v="Compressor"/>
    <d v="2015-06-27T01:48:35"/>
    <x v="1"/>
    <d v="2015-06-27T01:45:29"/>
    <x v="41"/>
    <n v="3.9"/>
    <n v="5.0999999999999996"/>
    <x v="6515"/>
  </r>
  <r>
    <x v="0"/>
    <s v="Compressor"/>
    <d v="2015-06-27T01:48:36"/>
    <x v="1"/>
    <d v="2015-06-27T01:45:29"/>
    <x v="41"/>
    <n v="4.7"/>
    <n v="3.4"/>
    <x v="6516"/>
  </r>
  <r>
    <x v="0"/>
    <s v="Compressor"/>
    <d v="2015-06-27T01:48:37"/>
    <x v="1"/>
    <d v="2015-06-27T01:45:29"/>
    <x v="41"/>
    <n v="3.8"/>
    <n v="4.7"/>
    <x v="6517"/>
  </r>
  <r>
    <x v="0"/>
    <s v="Compressor"/>
    <d v="2015-06-27T01:48:38"/>
    <x v="1"/>
    <d v="2015-06-27T01:45:29"/>
    <x v="41"/>
    <n v="3.7"/>
    <n v="5.5"/>
    <x v="6518"/>
  </r>
  <r>
    <x v="0"/>
    <s v="Compressor"/>
    <d v="2015-06-27T01:48:39"/>
    <x v="1"/>
    <d v="2015-06-27T01:45:29"/>
    <x v="41"/>
    <n v="4.4000000000000004"/>
    <n v="4.5999999999999996"/>
    <x v="6519"/>
  </r>
  <r>
    <x v="0"/>
    <s v="Compressor"/>
    <d v="2015-06-27T01:48:40"/>
    <x v="1"/>
    <d v="2015-06-27T01:45:29"/>
    <x v="41"/>
    <n v="4.5999999999999996"/>
    <n v="4.7"/>
    <x v="6520"/>
  </r>
  <r>
    <x v="0"/>
    <s v="Compressor"/>
    <d v="2015-06-27T01:48:41"/>
    <x v="1"/>
    <d v="2015-06-27T01:45:29"/>
    <x v="41"/>
    <n v="3.2"/>
    <n v="5.0999999999999996"/>
    <x v="6521"/>
  </r>
  <r>
    <x v="0"/>
    <s v="Compressor"/>
    <d v="2015-06-27T01:48:42"/>
    <x v="1"/>
    <d v="2015-06-27T01:45:29"/>
    <x v="41"/>
    <n v="4.2"/>
    <n v="5.6"/>
    <x v="6522"/>
  </r>
  <r>
    <x v="0"/>
    <s v="Compressor"/>
    <d v="2015-06-27T01:48:43"/>
    <x v="1"/>
    <d v="2015-06-27T01:45:29"/>
    <x v="41"/>
    <n v="4.7"/>
    <n v="5.5"/>
    <x v="6523"/>
  </r>
  <r>
    <x v="0"/>
    <s v="Compressor"/>
    <d v="2015-06-27T01:48:44"/>
    <x v="1"/>
    <d v="2015-06-27T01:45:29"/>
    <x v="41"/>
    <n v="4"/>
    <n v="4.9000000000000004"/>
    <x v="6524"/>
  </r>
  <r>
    <x v="0"/>
    <s v="Compressor"/>
    <d v="2015-06-27T01:48:45"/>
    <x v="1"/>
    <d v="2015-06-27T01:45:29"/>
    <x v="41"/>
    <n v="5.9"/>
    <n v="5.7"/>
    <x v="6525"/>
  </r>
  <r>
    <x v="0"/>
    <s v="Compressor"/>
    <d v="2015-06-27T01:48:46"/>
    <x v="1"/>
    <d v="2015-06-27T01:45:29"/>
    <x v="41"/>
    <n v="4.5999999999999996"/>
    <n v="5.4"/>
    <x v="6526"/>
  </r>
  <r>
    <x v="0"/>
    <s v="Compressor"/>
    <d v="2015-06-27T01:48:47"/>
    <x v="1"/>
    <d v="2015-06-27T01:45:29"/>
    <x v="41"/>
    <n v="5.0999999999999996"/>
    <n v="3.2"/>
    <x v="6527"/>
  </r>
  <r>
    <x v="0"/>
    <s v="Compressor"/>
    <d v="2015-06-27T01:48:48"/>
    <x v="1"/>
    <d v="2015-06-27T01:45:29"/>
    <x v="41"/>
    <n v="6"/>
    <n v="4.9000000000000004"/>
    <x v="6528"/>
  </r>
  <r>
    <x v="0"/>
    <s v="Compressor"/>
    <d v="2015-06-27T01:48:49"/>
    <x v="1"/>
    <d v="2015-06-27T01:45:29"/>
    <x v="41"/>
    <n v="4"/>
    <n v="3.1"/>
    <x v="6529"/>
  </r>
  <r>
    <x v="0"/>
    <s v="Compressor"/>
    <d v="2015-06-27T01:48:50"/>
    <x v="1"/>
    <d v="2015-06-27T01:45:29"/>
    <x v="41"/>
    <n v="3.5"/>
    <n v="3.3"/>
    <x v="6530"/>
  </r>
  <r>
    <x v="0"/>
    <s v="Compressor"/>
    <d v="2015-06-27T01:48:51"/>
    <x v="1"/>
    <d v="2015-06-27T01:45:29"/>
    <x v="41"/>
    <n v="4.7"/>
    <n v="3.3"/>
    <x v="6531"/>
  </r>
  <r>
    <x v="0"/>
    <s v="Compressor"/>
    <d v="2015-06-27T01:48:52"/>
    <x v="1"/>
    <d v="2015-06-27T01:45:29"/>
    <x v="41"/>
    <n v="4.9000000000000004"/>
    <n v="5"/>
    <x v="6532"/>
  </r>
  <r>
    <x v="0"/>
    <s v="Compressor"/>
    <d v="2015-06-27T01:48:53"/>
    <x v="1"/>
    <d v="2015-06-27T01:45:29"/>
    <x v="41"/>
    <n v="3"/>
    <n v="4.4000000000000004"/>
    <x v="6533"/>
  </r>
  <r>
    <x v="0"/>
    <s v="Compressor"/>
    <d v="2015-06-27T01:48:54"/>
    <x v="1"/>
    <d v="2015-06-27T01:45:29"/>
    <x v="41"/>
    <n v="5.8"/>
    <n v="5.4"/>
    <x v="6534"/>
  </r>
  <r>
    <x v="0"/>
    <s v="Compressor"/>
    <d v="2015-06-27T01:48:55"/>
    <x v="1"/>
    <d v="2015-06-27T01:45:29"/>
    <x v="41"/>
    <n v="4.5999999999999996"/>
    <n v="3.6"/>
    <x v="6535"/>
  </r>
  <r>
    <x v="0"/>
    <s v="Compressor"/>
    <d v="2015-06-27T01:48:56"/>
    <x v="1"/>
    <d v="2015-06-27T01:45:29"/>
    <x v="41"/>
    <n v="4"/>
    <n v="4.5999999999999996"/>
    <x v="6536"/>
  </r>
  <r>
    <x v="0"/>
    <s v="Compressor"/>
    <d v="2015-06-27T01:48:57"/>
    <x v="1"/>
    <d v="2015-06-27T01:45:29"/>
    <x v="41"/>
    <n v="3.9"/>
    <n v="5.4"/>
    <x v="6537"/>
  </r>
  <r>
    <x v="0"/>
    <s v="Compressor"/>
    <d v="2015-06-27T01:48:58"/>
    <x v="1"/>
    <d v="2015-06-27T01:45:29"/>
    <x v="41"/>
    <n v="5.0999999999999996"/>
    <n v="6"/>
    <x v="6538"/>
  </r>
  <r>
    <x v="0"/>
    <s v="Compressor"/>
    <d v="2015-06-27T01:48:59"/>
    <x v="1"/>
    <d v="2015-06-27T01:45:29"/>
    <x v="41"/>
    <n v="5.6"/>
    <n v="4"/>
    <x v="6539"/>
  </r>
  <r>
    <x v="0"/>
    <s v="Compressor"/>
    <d v="2015-06-27T01:49:00"/>
    <x v="1"/>
    <d v="2015-06-27T01:45:29"/>
    <x v="41"/>
    <n v="5.5"/>
    <n v="6"/>
    <x v="6540"/>
  </r>
  <r>
    <x v="0"/>
    <s v="Compressor"/>
    <d v="2015-06-27T01:49:01"/>
    <x v="1"/>
    <d v="2015-06-27T01:45:29"/>
    <x v="41"/>
    <n v="3.1"/>
    <n v="3.8"/>
    <x v="6541"/>
  </r>
  <r>
    <x v="0"/>
    <s v="Compressor"/>
    <d v="2015-06-27T01:49:02"/>
    <x v="1"/>
    <d v="2015-06-27T01:45:29"/>
    <x v="41"/>
    <n v="5.9"/>
    <n v="4.3"/>
    <x v="6542"/>
  </r>
  <r>
    <x v="0"/>
    <s v="Compressor"/>
    <d v="2015-06-27T01:49:03"/>
    <x v="1"/>
    <d v="2015-06-27T01:45:29"/>
    <x v="41"/>
    <n v="4.5"/>
    <n v="3.6"/>
    <x v="6543"/>
  </r>
  <r>
    <x v="0"/>
    <s v="Compressor"/>
    <d v="2015-06-27T01:49:04"/>
    <x v="1"/>
    <d v="2015-06-27T01:45:29"/>
    <x v="41"/>
    <n v="5.2"/>
    <n v="3.2"/>
    <x v="6544"/>
  </r>
  <r>
    <x v="0"/>
    <s v="Compressor"/>
    <d v="2015-06-27T01:49:05"/>
    <x v="1"/>
    <d v="2015-06-27T01:45:29"/>
    <x v="41"/>
    <n v="3.4"/>
    <n v="4.0999999999999996"/>
    <x v="6545"/>
  </r>
  <r>
    <x v="0"/>
    <s v="Compressor"/>
    <d v="2015-06-27T01:49:06"/>
    <x v="1"/>
    <d v="2015-06-27T01:45:29"/>
    <x v="41"/>
    <n v="3.4"/>
    <n v="4.3"/>
    <x v="6546"/>
  </r>
  <r>
    <x v="0"/>
    <s v="Compressor"/>
    <d v="2015-06-27T01:49:07"/>
    <x v="1"/>
    <d v="2015-06-27T01:45:29"/>
    <x v="41"/>
    <n v="4.3"/>
    <n v="4.2"/>
    <x v="6547"/>
  </r>
  <r>
    <x v="0"/>
    <s v="Compressor"/>
    <d v="2015-06-27T01:49:08"/>
    <x v="1"/>
    <d v="2015-06-27T01:45:29"/>
    <x v="41"/>
    <n v="4.9000000000000004"/>
    <n v="5.8"/>
    <x v="6548"/>
  </r>
  <r>
    <x v="0"/>
    <s v="Compressor"/>
    <d v="2015-06-27T01:49:09"/>
    <x v="1"/>
    <d v="2015-06-27T01:45:29"/>
    <x v="41"/>
    <n v="3.8"/>
    <n v="5"/>
    <x v="6549"/>
  </r>
  <r>
    <x v="0"/>
    <s v="Compressor"/>
    <d v="2015-06-27T01:49:10"/>
    <x v="1"/>
    <d v="2015-06-27T01:45:29"/>
    <x v="41"/>
    <n v="5.3"/>
    <n v="6"/>
    <x v="6550"/>
  </r>
  <r>
    <x v="0"/>
    <s v="Compressor"/>
    <d v="2015-06-27T01:49:11"/>
    <x v="1"/>
    <d v="2015-06-27T01:45:29"/>
    <x v="41"/>
    <n v="5"/>
    <n v="5.9"/>
    <x v="6551"/>
  </r>
  <r>
    <x v="0"/>
    <s v="Compressor"/>
    <d v="2015-06-27T01:49:12"/>
    <x v="0"/>
    <d v="2015-06-27T01:49:12"/>
    <x v="42"/>
    <n v="1.1000000000000001"/>
    <n v="1.1000000000000001"/>
    <x v="6552"/>
  </r>
  <r>
    <x v="0"/>
    <s v="Compressor"/>
    <d v="2015-06-27T01:49:13"/>
    <x v="0"/>
    <d v="2015-06-27T01:49:12"/>
    <x v="42"/>
    <n v="2.7"/>
    <n v="3"/>
    <x v="6553"/>
  </r>
  <r>
    <x v="0"/>
    <s v="Compressor"/>
    <d v="2015-06-27T01:49:14"/>
    <x v="0"/>
    <d v="2015-06-27T01:49:12"/>
    <x v="42"/>
    <n v="1.9"/>
    <n v="1.3"/>
    <x v="6554"/>
  </r>
  <r>
    <x v="0"/>
    <s v="Compressor"/>
    <d v="2015-06-27T01:49:15"/>
    <x v="0"/>
    <d v="2015-06-27T01:49:12"/>
    <x v="42"/>
    <n v="2.5"/>
    <n v="1.7"/>
    <x v="6555"/>
  </r>
  <r>
    <x v="0"/>
    <s v="Compressor"/>
    <d v="2015-06-27T01:49:16"/>
    <x v="0"/>
    <d v="2015-06-27T01:49:12"/>
    <x v="42"/>
    <n v="2.6"/>
    <n v="1.8"/>
    <x v="6556"/>
  </r>
  <r>
    <x v="0"/>
    <s v="Compressor"/>
    <d v="2015-06-27T01:49:17"/>
    <x v="0"/>
    <d v="2015-06-27T01:49:12"/>
    <x v="42"/>
    <n v="1.5"/>
    <n v="3"/>
    <x v="6557"/>
  </r>
  <r>
    <x v="0"/>
    <s v="Compressor"/>
    <d v="2015-06-27T01:49:18"/>
    <x v="0"/>
    <d v="2015-06-27T01:49:12"/>
    <x v="42"/>
    <n v="2.2999999999999998"/>
    <n v="2.2000000000000002"/>
    <x v="6558"/>
  </r>
  <r>
    <x v="0"/>
    <s v="Compressor"/>
    <d v="2015-06-27T01:49:19"/>
    <x v="0"/>
    <d v="2015-06-27T01:49:12"/>
    <x v="42"/>
    <n v="2.7"/>
    <n v="1.8"/>
    <x v="6559"/>
  </r>
  <r>
    <x v="0"/>
    <s v="Compressor"/>
    <d v="2015-06-27T01:49:20"/>
    <x v="0"/>
    <d v="2015-06-27T01:49:12"/>
    <x v="42"/>
    <n v="1.3"/>
    <n v="2.2999999999999998"/>
    <x v="6560"/>
  </r>
  <r>
    <x v="0"/>
    <s v="Compressor"/>
    <d v="2015-06-27T01:49:21"/>
    <x v="0"/>
    <d v="2015-06-27T01:49:12"/>
    <x v="42"/>
    <n v="2.1"/>
    <n v="1.6"/>
    <x v="6561"/>
  </r>
  <r>
    <x v="0"/>
    <s v="Compressor"/>
    <d v="2015-06-27T01:49:22"/>
    <x v="0"/>
    <d v="2015-06-27T01:49:12"/>
    <x v="42"/>
    <n v="1.9"/>
    <n v="2.4"/>
    <x v="6562"/>
  </r>
  <r>
    <x v="0"/>
    <s v="Compressor"/>
    <d v="2015-06-27T01:49:23"/>
    <x v="0"/>
    <d v="2015-06-27T01:49:12"/>
    <x v="42"/>
    <n v="1.9"/>
    <n v="2.5"/>
    <x v="6563"/>
  </r>
  <r>
    <x v="0"/>
    <s v="Compressor"/>
    <d v="2015-06-27T01:49:24"/>
    <x v="0"/>
    <d v="2015-06-27T01:49:12"/>
    <x v="42"/>
    <n v="2.9"/>
    <n v="1.3"/>
    <x v="6564"/>
  </r>
  <r>
    <x v="0"/>
    <s v="Compressor"/>
    <d v="2015-06-27T01:49:25"/>
    <x v="0"/>
    <d v="2015-06-27T01:49:12"/>
    <x v="42"/>
    <n v="1.8"/>
    <n v="1"/>
    <x v="6565"/>
  </r>
  <r>
    <x v="0"/>
    <s v="Compressor"/>
    <d v="2015-06-27T01:49:26"/>
    <x v="0"/>
    <d v="2015-06-27T01:49:12"/>
    <x v="42"/>
    <n v="2.2000000000000002"/>
    <n v="2.2999999999999998"/>
    <x v="6566"/>
  </r>
  <r>
    <x v="0"/>
    <s v="Compressor"/>
    <d v="2015-06-27T01:49:27"/>
    <x v="0"/>
    <d v="2015-06-27T01:49:12"/>
    <x v="42"/>
    <n v="1"/>
    <n v="1.8"/>
    <x v="6567"/>
  </r>
  <r>
    <x v="0"/>
    <s v="Compressor"/>
    <d v="2015-06-27T01:49:28"/>
    <x v="0"/>
    <d v="2015-06-27T01:49:12"/>
    <x v="42"/>
    <n v="2.7"/>
    <n v="1.7"/>
    <x v="6568"/>
  </r>
  <r>
    <x v="0"/>
    <s v="Compressor"/>
    <d v="2015-06-27T01:49:29"/>
    <x v="0"/>
    <d v="2015-06-27T01:49:12"/>
    <x v="42"/>
    <n v="2.5"/>
    <n v="2.8"/>
    <x v="6569"/>
  </r>
  <r>
    <x v="0"/>
    <s v="Compressor"/>
    <d v="2015-06-27T01:49:30"/>
    <x v="0"/>
    <d v="2015-06-27T01:49:12"/>
    <x v="42"/>
    <n v="2.1"/>
    <n v="1.7"/>
    <x v="6570"/>
  </r>
  <r>
    <x v="0"/>
    <s v="Compressor"/>
    <d v="2015-06-27T01:49:31"/>
    <x v="0"/>
    <d v="2015-06-27T01:49:12"/>
    <x v="42"/>
    <n v="1.4"/>
    <n v="1.7"/>
    <x v="6571"/>
  </r>
  <r>
    <x v="0"/>
    <s v="Compressor"/>
    <d v="2015-06-27T01:49:32"/>
    <x v="0"/>
    <d v="2015-06-27T01:49:12"/>
    <x v="42"/>
    <n v="1.7"/>
    <n v="2"/>
    <x v="6572"/>
  </r>
  <r>
    <x v="0"/>
    <s v="Compressor"/>
    <d v="2015-06-27T01:49:33"/>
    <x v="0"/>
    <d v="2015-06-27T01:49:12"/>
    <x v="42"/>
    <n v="1.7"/>
    <n v="1.9"/>
    <x v="6573"/>
  </r>
  <r>
    <x v="0"/>
    <s v="Compressor"/>
    <d v="2015-06-27T01:49:34"/>
    <x v="0"/>
    <d v="2015-06-27T01:49:12"/>
    <x v="42"/>
    <n v="1.6"/>
    <n v="2.2000000000000002"/>
    <x v="6574"/>
  </r>
  <r>
    <x v="0"/>
    <s v="Compressor"/>
    <d v="2015-06-27T01:49:35"/>
    <x v="0"/>
    <d v="2015-06-27T01:49:12"/>
    <x v="42"/>
    <n v="2.4"/>
    <n v="2.8"/>
    <x v="6575"/>
  </r>
  <r>
    <x v="0"/>
    <s v="Compressor"/>
    <d v="2015-06-27T01:49:36"/>
    <x v="0"/>
    <d v="2015-06-27T01:49:12"/>
    <x v="42"/>
    <n v="2.7"/>
    <n v="3"/>
    <x v="6576"/>
  </r>
  <r>
    <x v="0"/>
    <s v="Compressor"/>
    <d v="2015-06-27T01:49:37"/>
    <x v="0"/>
    <d v="2015-06-27T01:49:12"/>
    <x v="42"/>
    <n v="2.7"/>
    <n v="2.1"/>
    <x v="6577"/>
  </r>
  <r>
    <x v="0"/>
    <s v="Compressor"/>
    <d v="2015-06-27T01:49:38"/>
    <x v="0"/>
    <d v="2015-06-27T01:49:12"/>
    <x v="42"/>
    <n v="1.6"/>
    <n v="2.5"/>
    <x v="6578"/>
  </r>
  <r>
    <x v="0"/>
    <s v="Compressor"/>
    <d v="2015-06-27T01:49:39"/>
    <x v="0"/>
    <d v="2015-06-27T01:49:12"/>
    <x v="42"/>
    <n v="1.4"/>
    <n v="2.5"/>
    <x v="6579"/>
  </r>
  <r>
    <x v="0"/>
    <s v="Compressor"/>
    <d v="2015-06-27T01:49:40"/>
    <x v="0"/>
    <d v="2015-06-27T01:49:12"/>
    <x v="42"/>
    <n v="2.7"/>
    <n v="1.4"/>
    <x v="6580"/>
  </r>
  <r>
    <x v="0"/>
    <s v="Compressor"/>
    <d v="2015-06-27T01:49:41"/>
    <x v="0"/>
    <d v="2015-06-27T01:49:12"/>
    <x v="42"/>
    <n v="1.4"/>
    <n v="1.8"/>
    <x v="6581"/>
  </r>
  <r>
    <x v="0"/>
    <s v="Compressor"/>
    <d v="2015-06-27T01:49:42"/>
    <x v="0"/>
    <d v="2015-06-27T01:49:12"/>
    <x v="42"/>
    <n v="2"/>
    <n v="2.7"/>
    <x v="6582"/>
  </r>
  <r>
    <x v="0"/>
    <s v="Compressor"/>
    <d v="2015-06-27T01:49:43"/>
    <x v="0"/>
    <d v="2015-06-27T01:49:12"/>
    <x v="42"/>
    <n v="2.6"/>
    <n v="1.2"/>
    <x v="6583"/>
  </r>
  <r>
    <x v="0"/>
    <s v="Compressor"/>
    <d v="2015-06-27T01:49:44"/>
    <x v="0"/>
    <d v="2015-06-27T01:49:12"/>
    <x v="42"/>
    <n v="2.6"/>
    <n v="3"/>
    <x v="6584"/>
  </r>
  <r>
    <x v="0"/>
    <s v="Compressor"/>
    <d v="2015-06-27T01:49:45"/>
    <x v="0"/>
    <d v="2015-06-27T01:49:12"/>
    <x v="42"/>
    <n v="1"/>
    <n v="2.5"/>
    <x v="6585"/>
  </r>
  <r>
    <x v="0"/>
    <s v="Compressor"/>
    <d v="2015-06-27T01:49:46"/>
    <x v="0"/>
    <d v="2015-06-27T01:49:12"/>
    <x v="42"/>
    <n v="2.1"/>
    <n v="1.7"/>
    <x v="6586"/>
  </r>
  <r>
    <x v="0"/>
    <s v="Compressor"/>
    <d v="2015-06-27T01:49:47"/>
    <x v="0"/>
    <d v="2015-06-27T01:49:12"/>
    <x v="42"/>
    <n v="1.2"/>
    <n v="2.8"/>
    <x v="6587"/>
  </r>
  <r>
    <x v="0"/>
    <s v="Compressor"/>
    <d v="2015-06-27T01:49:48"/>
    <x v="0"/>
    <d v="2015-06-27T01:49:12"/>
    <x v="42"/>
    <n v="2.6"/>
    <n v="1.5"/>
    <x v="6588"/>
  </r>
  <r>
    <x v="0"/>
    <s v="Compressor"/>
    <d v="2015-06-27T01:49:49"/>
    <x v="0"/>
    <d v="2015-06-27T01:49:12"/>
    <x v="42"/>
    <n v="1.8"/>
    <n v="1.9"/>
    <x v="6589"/>
  </r>
  <r>
    <x v="0"/>
    <s v="Compressor"/>
    <d v="2015-06-27T01:49:50"/>
    <x v="0"/>
    <d v="2015-06-27T01:49:12"/>
    <x v="42"/>
    <n v="2.9"/>
    <n v="1.3"/>
    <x v="6590"/>
  </r>
  <r>
    <x v="0"/>
    <s v="Compressor"/>
    <d v="2015-06-27T01:49:51"/>
    <x v="0"/>
    <d v="2015-06-27T01:49:12"/>
    <x v="42"/>
    <n v="1.8"/>
    <n v="2.6"/>
    <x v="6591"/>
  </r>
  <r>
    <x v="0"/>
    <s v="Compressor"/>
    <d v="2015-06-27T01:49:52"/>
    <x v="0"/>
    <d v="2015-06-27T01:49:12"/>
    <x v="42"/>
    <n v="3"/>
    <n v="2.7"/>
    <x v="6592"/>
  </r>
  <r>
    <x v="0"/>
    <s v="Compressor"/>
    <d v="2015-06-27T01:49:53"/>
    <x v="0"/>
    <d v="2015-06-27T01:49:12"/>
    <x v="42"/>
    <n v="2.2000000000000002"/>
    <n v="2.9"/>
    <x v="6593"/>
  </r>
  <r>
    <x v="0"/>
    <s v="Compressor"/>
    <d v="2015-06-27T01:49:54"/>
    <x v="0"/>
    <d v="2015-06-27T01:49:12"/>
    <x v="42"/>
    <n v="1.8"/>
    <n v="1"/>
    <x v="6594"/>
  </r>
  <r>
    <x v="0"/>
    <s v="Compressor"/>
    <d v="2015-06-27T01:49:55"/>
    <x v="0"/>
    <d v="2015-06-27T01:49:12"/>
    <x v="42"/>
    <n v="1.4"/>
    <n v="2.5"/>
    <x v="6595"/>
  </r>
  <r>
    <x v="0"/>
    <s v="Compressor"/>
    <d v="2015-06-27T01:49:56"/>
    <x v="0"/>
    <d v="2015-06-27T01:49:12"/>
    <x v="42"/>
    <n v="1.8"/>
    <n v="1.4"/>
    <x v="6596"/>
  </r>
  <r>
    <x v="0"/>
    <s v="Compressor"/>
    <d v="2015-06-27T01:49:57"/>
    <x v="0"/>
    <d v="2015-06-27T01:49:12"/>
    <x v="42"/>
    <n v="1.5"/>
    <n v="1.3"/>
    <x v="6597"/>
  </r>
  <r>
    <x v="0"/>
    <s v="Compressor"/>
    <d v="2015-06-27T01:49:58"/>
    <x v="0"/>
    <d v="2015-06-27T01:49:12"/>
    <x v="42"/>
    <n v="1.7"/>
    <n v="2.1"/>
    <x v="6598"/>
  </r>
  <r>
    <x v="0"/>
    <s v="Compressor"/>
    <d v="2015-06-27T01:49:59"/>
    <x v="0"/>
    <d v="2015-06-27T01:49:12"/>
    <x v="42"/>
    <n v="2.9"/>
    <n v="1.1000000000000001"/>
    <x v="6599"/>
  </r>
  <r>
    <x v="0"/>
    <s v="Compressor"/>
    <d v="2015-06-27T01:50:00"/>
    <x v="0"/>
    <d v="2015-06-27T01:49:12"/>
    <x v="42"/>
    <n v="1.7"/>
    <n v="2.7"/>
    <x v="6600"/>
  </r>
  <r>
    <x v="0"/>
    <s v="Compressor"/>
    <d v="2015-06-27T01:50:01"/>
    <x v="0"/>
    <d v="2015-06-27T01:49:12"/>
    <x v="42"/>
    <n v="1.7"/>
    <n v="1.9"/>
    <x v="6601"/>
  </r>
  <r>
    <x v="0"/>
    <s v="Compressor"/>
    <d v="2015-06-27T01:50:02"/>
    <x v="0"/>
    <d v="2015-06-27T01:49:12"/>
    <x v="42"/>
    <n v="1.6"/>
    <n v="1.4"/>
    <x v="6602"/>
  </r>
  <r>
    <x v="0"/>
    <s v="Compressor"/>
    <d v="2015-06-27T01:50:03"/>
    <x v="0"/>
    <d v="2015-06-27T01:49:12"/>
    <x v="42"/>
    <n v="1.6"/>
    <n v="2.2999999999999998"/>
    <x v="6603"/>
  </r>
  <r>
    <x v="0"/>
    <s v="Compressor"/>
    <d v="2015-06-27T01:50:04"/>
    <x v="0"/>
    <d v="2015-06-27T01:49:12"/>
    <x v="42"/>
    <n v="1"/>
    <n v="3"/>
    <x v="6604"/>
  </r>
  <r>
    <x v="0"/>
    <s v="Compressor"/>
    <d v="2015-06-27T01:50:05"/>
    <x v="0"/>
    <d v="2015-06-27T01:49:12"/>
    <x v="42"/>
    <n v="1.1000000000000001"/>
    <n v="2.6"/>
    <x v="6605"/>
  </r>
  <r>
    <x v="0"/>
    <s v="Compressor"/>
    <d v="2015-06-27T01:50:06"/>
    <x v="0"/>
    <d v="2015-06-27T01:49:12"/>
    <x v="42"/>
    <n v="1.5"/>
    <n v="1.6"/>
    <x v="6606"/>
  </r>
  <r>
    <x v="0"/>
    <s v="Compressor"/>
    <d v="2015-06-27T01:50:07"/>
    <x v="0"/>
    <d v="2015-06-27T01:49:12"/>
    <x v="42"/>
    <n v="2"/>
    <n v="1"/>
    <x v="6607"/>
  </r>
  <r>
    <x v="0"/>
    <s v="Compressor"/>
    <d v="2015-06-27T01:50:08"/>
    <x v="0"/>
    <d v="2015-06-27T01:49:12"/>
    <x v="42"/>
    <n v="2.1"/>
    <n v="1.3"/>
    <x v="6608"/>
  </r>
  <r>
    <x v="0"/>
    <s v="Compressor"/>
    <d v="2015-06-27T01:50:09"/>
    <x v="0"/>
    <d v="2015-06-27T01:49:12"/>
    <x v="42"/>
    <n v="1.1000000000000001"/>
    <n v="1.7"/>
    <x v="6609"/>
  </r>
  <r>
    <x v="0"/>
    <s v="Compressor"/>
    <d v="2015-06-27T01:50:10"/>
    <x v="0"/>
    <d v="2015-06-27T01:49:12"/>
    <x v="42"/>
    <n v="2.8"/>
    <n v="1.2"/>
    <x v="6610"/>
  </r>
  <r>
    <x v="0"/>
    <s v="Compressor"/>
    <d v="2015-06-27T01:50:11"/>
    <x v="0"/>
    <d v="2015-06-27T01:49:12"/>
    <x v="42"/>
    <n v="2"/>
    <n v="1.9"/>
    <x v="6611"/>
  </r>
  <r>
    <x v="0"/>
    <s v="Compressor"/>
    <d v="2015-06-27T01:50:12"/>
    <x v="0"/>
    <d v="2015-06-27T01:49:12"/>
    <x v="42"/>
    <n v="1.4"/>
    <n v="2"/>
    <x v="6612"/>
  </r>
  <r>
    <x v="0"/>
    <s v="Compressor"/>
    <d v="2015-06-27T01:50:13"/>
    <x v="0"/>
    <d v="2015-06-27T01:49:12"/>
    <x v="42"/>
    <n v="2.2000000000000002"/>
    <n v="2.2000000000000002"/>
    <x v="6613"/>
  </r>
  <r>
    <x v="0"/>
    <s v="Compressor"/>
    <d v="2015-06-27T01:50:14"/>
    <x v="0"/>
    <d v="2015-06-27T01:49:12"/>
    <x v="42"/>
    <n v="1.7"/>
    <n v="2.2000000000000002"/>
    <x v="6614"/>
  </r>
  <r>
    <x v="0"/>
    <s v="Compressor"/>
    <d v="2015-06-27T01:50:15"/>
    <x v="0"/>
    <d v="2015-06-27T01:49:12"/>
    <x v="42"/>
    <n v="1.3"/>
    <n v="1.7"/>
    <x v="6615"/>
  </r>
  <r>
    <x v="0"/>
    <s v="Compressor"/>
    <d v="2015-06-27T01:50:16"/>
    <x v="0"/>
    <d v="2015-06-27T01:49:12"/>
    <x v="42"/>
    <n v="2.7"/>
    <n v="1.2"/>
    <x v="6616"/>
  </r>
  <r>
    <x v="0"/>
    <s v="Compressor"/>
    <d v="2015-06-27T01:50:17"/>
    <x v="0"/>
    <d v="2015-06-27T01:49:12"/>
    <x v="42"/>
    <n v="2.8"/>
    <n v="3"/>
    <x v="6617"/>
  </r>
  <r>
    <x v="0"/>
    <s v="Compressor"/>
    <d v="2015-06-27T01:50:18"/>
    <x v="0"/>
    <d v="2015-06-27T01:49:12"/>
    <x v="42"/>
    <n v="2.8"/>
    <n v="1.4"/>
    <x v="6618"/>
  </r>
  <r>
    <x v="0"/>
    <s v="Compressor"/>
    <d v="2015-06-27T01:50:19"/>
    <x v="0"/>
    <d v="2015-06-27T01:49:12"/>
    <x v="42"/>
    <n v="1.8"/>
    <n v="2.4"/>
    <x v="6619"/>
  </r>
  <r>
    <x v="0"/>
    <s v="Compressor"/>
    <d v="2015-06-27T01:50:20"/>
    <x v="0"/>
    <d v="2015-06-27T01:49:12"/>
    <x v="42"/>
    <n v="1.8"/>
    <n v="1.6"/>
    <x v="6620"/>
  </r>
  <r>
    <x v="0"/>
    <s v="Compressor"/>
    <d v="2015-06-27T01:50:21"/>
    <x v="0"/>
    <d v="2015-06-27T01:49:12"/>
    <x v="42"/>
    <n v="1.2"/>
    <n v="2.1"/>
    <x v="6621"/>
  </r>
  <r>
    <x v="0"/>
    <s v="Compressor"/>
    <d v="2015-06-27T01:50:22"/>
    <x v="0"/>
    <d v="2015-06-27T01:49:12"/>
    <x v="42"/>
    <n v="1"/>
    <n v="3"/>
    <x v="6622"/>
  </r>
  <r>
    <x v="0"/>
    <s v="Compressor"/>
    <d v="2015-06-27T01:50:23"/>
    <x v="0"/>
    <d v="2015-06-27T01:49:12"/>
    <x v="42"/>
    <n v="3"/>
    <n v="1.2"/>
    <x v="6623"/>
  </r>
  <r>
    <x v="0"/>
    <s v="Compressor"/>
    <d v="2015-06-27T01:50:24"/>
    <x v="0"/>
    <d v="2015-06-27T01:49:12"/>
    <x v="42"/>
    <n v="1.1000000000000001"/>
    <n v="3"/>
    <x v="6624"/>
  </r>
  <r>
    <x v="0"/>
    <s v="Compressor"/>
    <d v="2015-06-27T01:50:25"/>
    <x v="0"/>
    <d v="2015-06-27T01:49:12"/>
    <x v="42"/>
    <n v="2"/>
    <n v="1.1000000000000001"/>
    <x v="6625"/>
  </r>
  <r>
    <x v="0"/>
    <s v="Compressor"/>
    <d v="2015-06-27T01:50:26"/>
    <x v="0"/>
    <d v="2015-06-27T01:49:12"/>
    <x v="42"/>
    <n v="2.1"/>
    <n v="1.5"/>
    <x v="6626"/>
  </r>
  <r>
    <x v="0"/>
    <s v="Compressor"/>
    <d v="2015-06-27T01:50:27"/>
    <x v="0"/>
    <d v="2015-06-27T01:49:12"/>
    <x v="42"/>
    <n v="2.6"/>
    <n v="2.4"/>
    <x v="6627"/>
  </r>
  <r>
    <x v="0"/>
    <s v="Compressor"/>
    <d v="2015-06-27T01:50:28"/>
    <x v="0"/>
    <d v="2015-06-27T01:49:12"/>
    <x v="42"/>
    <n v="2.8"/>
    <n v="1.4"/>
    <x v="6628"/>
  </r>
  <r>
    <x v="0"/>
    <s v="Compressor"/>
    <d v="2015-06-27T01:50:29"/>
    <x v="0"/>
    <d v="2015-06-27T01:49:12"/>
    <x v="42"/>
    <n v="1.1000000000000001"/>
    <n v="2.4"/>
    <x v="6629"/>
  </r>
  <r>
    <x v="0"/>
    <s v="Compressor"/>
    <d v="2015-06-27T01:50:30"/>
    <x v="0"/>
    <d v="2015-06-27T01:49:12"/>
    <x v="42"/>
    <n v="1.2"/>
    <n v="1.4"/>
    <x v="6630"/>
  </r>
  <r>
    <x v="0"/>
    <s v="Compressor"/>
    <d v="2015-06-27T01:50:31"/>
    <x v="0"/>
    <d v="2015-06-27T01:49:12"/>
    <x v="42"/>
    <n v="1.6"/>
    <n v="1.3"/>
    <x v="6631"/>
  </r>
  <r>
    <x v="0"/>
    <s v="Compressor"/>
    <d v="2015-06-27T01:50:32"/>
    <x v="0"/>
    <d v="2015-06-27T01:49:12"/>
    <x v="42"/>
    <n v="1.7"/>
    <n v="2.1"/>
    <x v="6632"/>
  </r>
  <r>
    <x v="0"/>
    <s v="Compressor"/>
    <d v="2015-06-27T01:50:33"/>
    <x v="0"/>
    <d v="2015-06-27T01:49:12"/>
    <x v="42"/>
    <n v="2.9"/>
    <n v="1.8"/>
    <x v="6633"/>
  </r>
  <r>
    <x v="0"/>
    <s v="Compressor"/>
    <d v="2015-06-27T01:50:34"/>
    <x v="0"/>
    <d v="2015-06-27T01:49:12"/>
    <x v="42"/>
    <n v="1.6"/>
    <n v="2.2000000000000002"/>
    <x v="6634"/>
  </r>
  <r>
    <x v="0"/>
    <s v="Compressor"/>
    <d v="2015-06-27T01:50:35"/>
    <x v="0"/>
    <d v="2015-06-27T01:49:12"/>
    <x v="42"/>
    <n v="2.9"/>
    <n v="2.7"/>
    <x v="6635"/>
  </r>
  <r>
    <x v="0"/>
    <s v="Compressor"/>
    <d v="2015-06-27T01:50:36"/>
    <x v="0"/>
    <d v="2015-06-27T01:49:12"/>
    <x v="42"/>
    <n v="2.7"/>
    <n v="2.8"/>
    <x v="6636"/>
  </r>
  <r>
    <x v="0"/>
    <s v="Compressor"/>
    <d v="2015-06-27T01:50:37"/>
    <x v="0"/>
    <d v="2015-06-27T01:49:12"/>
    <x v="42"/>
    <n v="1.4"/>
    <n v="2"/>
    <x v="6637"/>
  </r>
  <r>
    <x v="0"/>
    <s v="Compressor"/>
    <d v="2015-06-27T01:50:38"/>
    <x v="0"/>
    <d v="2015-06-27T01:49:12"/>
    <x v="42"/>
    <n v="1.4"/>
    <n v="2.2000000000000002"/>
    <x v="6638"/>
  </r>
  <r>
    <x v="0"/>
    <s v="Compressor"/>
    <d v="2015-06-27T01:50:39"/>
    <x v="0"/>
    <d v="2015-06-27T01:49:12"/>
    <x v="42"/>
    <n v="2.7"/>
    <n v="2.5"/>
    <x v="6639"/>
  </r>
  <r>
    <x v="0"/>
    <s v="Compressor"/>
    <d v="2015-06-27T01:50:40"/>
    <x v="0"/>
    <d v="2015-06-27T01:49:12"/>
    <x v="42"/>
    <n v="1.7"/>
    <n v="3"/>
    <x v="6640"/>
  </r>
  <r>
    <x v="0"/>
    <s v="Compressor"/>
    <d v="2015-06-27T01:50:41"/>
    <x v="0"/>
    <d v="2015-06-27T01:49:12"/>
    <x v="42"/>
    <n v="2"/>
    <n v="1.2"/>
    <x v="6641"/>
  </r>
  <r>
    <x v="0"/>
    <s v="Compressor"/>
    <d v="2015-06-27T01:50:42"/>
    <x v="0"/>
    <d v="2015-06-27T01:49:12"/>
    <x v="42"/>
    <n v="1.8"/>
    <n v="2.8"/>
    <x v="6642"/>
  </r>
  <r>
    <x v="0"/>
    <s v="Compressor"/>
    <d v="2015-06-27T01:50:43"/>
    <x v="0"/>
    <d v="2015-06-27T01:49:12"/>
    <x v="42"/>
    <n v="1.8"/>
    <n v="1.9"/>
    <x v="6643"/>
  </r>
  <r>
    <x v="0"/>
    <s v="Compressor"/>
    <d v="2015-06-27T01:50:44"/>
    <x v="0"/>
    <d v="2015-06-27T01:49:12"/>
    <x v="42"/>
    <n v="1.8"/>
    <n v="2.1"/>
    <x v="6644"/>
  </r>
  <r>
    <x v="0"/>
    <s v="Compressor"/>
    <d v="2015-06-27T01:50:45"/>
    <x v="0"/>
    <d v="2015-06-27T01:49:12"/>
    <x v="42"/>
    <n v="1.4"/>
    <n v="2.5"/>
    <x v="6645"/>
  </r>
  <r>
    <x v="0"/>
    <s v="Compressor"/>
    <d v="2015-06-27T01:50:46"/>
    <x v="0"/>
    <d v="2015-06-27T01:49:12"/>
    <x v="42"/>
    <n v="2.2000000000000002"/>
    <n v="2.4"/>
    <x v="6646"/>
  </r>
  <r>
    <x v="0"/>
    <s v="Compressor"/>
    <d v="2015-06-27T01:50:47"/>
    <x v="0"/>
    <d v="2015-06-27T01:49:12"/>
    <x v="42"/>
    <n v="2.2000000000000002"/>
    <n v="1.6"/>
    <x v="6647"/>
  </r>
  <r>
    <x v="0"/>
    <s v="Compressor"/>
    <d v="2015-06-27T01:50:48"/>
    <x v="0"/>
    <d v="2015-06-27T01:49:12"/>
    <x v="42"/>
    <n v="1.2"/>
    <n v="1.3"/>
    <x v="6648"/>
  </r>
  <r>
    <x v="0"/>
    <s v="Compressor"/>
    <d v="2015-06-27T01:50:49"/>
    <x v="0"/>
    <d v="2015-06-27T01:49:12"/>
    <x v="42"/>
    <n v="1.3"/>
    <n v="2.5"/>
    <x v="6649"/>
  </r>
  <r>
    <x v="0"/>
    <s v="Compressor"/>
    <d v="2015-06-27T01:50:50"/>
    <x v="0"/>
    <d v="2015-06-27T01:49:12"/>
    <x v="42"/>
    <n v="1.6"/>
    <n v="2.8"/>
    <x v="6650"/>
  </r>
  <r>
    <x v="0"/>
    <s v="Compressor"/>
    <d v="2015-06-27T01:50:51"/>
    <x v="0"/>
    <d v="2015-06-27T01:49:12"/>
    <x v="42"/>
    <n v="1.8"/>
    <n v="2.4"/>
    <x v="6651"/>
  </r>
  <r>
    <x v="0"/>
    <s v="Compressor"/>
    <d v="2015-06-27T01:50:52"/>
    <x v="0"/>
    <d v="2015-06-27T01:49:12"/>
    <x v="42"/>
    <n v="2.2999999999999998"/>
    <n v="2.4"/>
    <x v="6652"/>
  </r>
  <r>
    <x v="0"/>
    <s v="Compressor"/>
    <d v="2015-06-27T01:50:53"/>
    <x v="0"/>
    <d v="2015-06-27T01:49:12"/>
    <x v="42"/>
    <n v="1.8"/>
    <n v="2.8"/>
    <x v="6653"/>
  </r>
  <r>
    <x v="0"/>
    <s v="Compressor"/>
    <d v="2015-06-27T01:50:54"/>
    <x v="0"/>
    <d v="2015-06-27T01:49:12"/>
    <x v="42"/>
    <n v="2.7"/>
    <n v="2.5"/>
    <x v="6654"/>
  </r>
  <r>
    <x v="0"/>
    <s v="Compressor"/>
    <d v="2015-06-27T01:50:55"/>
    <x v="0"/>
    <d v="2015-06-27T01:49:12"/>
    <x v="42"/>
    <n v="2.4"/>
    <n v="1.2"/>
    <x v="6655"/>
  </r>
  <r>
    <x v="0"/>
    <s v="Compressor"/>
    <d v="2015-06-27T01:50:56"/>
    <x v="0"/>
    <d v="2015-06-27T01:49:12"/>
    <x v="42"/>
    <n v="2.9"/>
    <n v="2"/>
    <x v="6656"/>
  </r>
  <r>
    <x v="0"/>
    <s v="Compressor"/>
    <d v="2015-06-27T01:50:57"/>
    <x v="0"/>
    <d v="2015-06-27T01:49:12"/>
    <x v="42"/>
    <n v="1.2"/>
    <n v="1.3"/>
    <x v="6657"/>
  </r>
  <r>
    <x v="0"/>
    <s v="Compressor"/>
    <d v="2015-06-27T01:50:58"/>
    <x v="0"/>
    <d v="2015-06-27T01:49:12"/>
    <x v="42"/>
    <n v="1.6"/>
    <n v="2.9"/>
    <x v="6658"/>
  </r>
  <r>
    <x v="0"/>
    <s v="Compressor"/>
    <d v="2015-06-27T01:50:59"/>
    <x v="0"/>
    <d v="2015-06-27T01:49:12"/>
    <x v="42"/>
    <n v="3"/>
    <n v="3"/>
    <x v="6659"/>
  </r>
  <r>
    <x v="0"/>
    <s v="Compressor"/>
    <d v="2015-06-27T01:51:00"/>
    <x v="0"/>
    <d v="2015-06-27T01:49:12"/>
    <x v="42"/>
    <n v="2.1"/>
    <n v="3"/>
    <x v="6660"/>
  </r>
  <r>
    <x v="0"/>
    <s v="Compressor"/>
    <d v="2015-06-27T01:51:01"/>
    <x v="0"/>
    <d v="2015-06-27T01:49:12"/>
    <x v="42"/>
    <n v="2.8"/>
    <n v="2.8"/>
    <x v="6661"/>
  </r>
  <r>
    <x v="0"/>
    <s v="Compressor"/>
    <d v="2015-06-27T01:51:02"/>
    <x v="0"/>
    <d v="2015-06-27T01:49:12"/>
    <x v="42"/>
    <n v="1.3"/>
    <n v="2"/>
    <x v="6662"/>
  </r>
  <r>
    <x v="0"/>
    <s v="Compressor"/>
    <d v="2015-06-27T01:51:03"/>
    <x v="0"/>
    <d v="2015-06-27T01:49:12"/>
    <x v="42"/>
    <n v="1.4"/>
    <n v="1.4"/>
    <x v="6663"/>
  </r>
  <r>
    <x v="0"/>
    <s v="Compressor"/>
    <d v="2015-06-27T01:51:04"/>
    <x v="0"/>
    <d v="2015-06-27T01:49:12"/>
    <x v="42"/>
    <n v="1.6"/>
    <n v="2.2999999999999998"/>
    <x v="6664"/>
  </r>
  <r>
    <x v="0"/>
    <s v="Compressor"/>
    <d v="2015-06-27T01:51:05"/>
    <x v="0"/>
    <d v="2015-06-27T01:49:12"/>
    <x v="42"/>
    <n v="1"/>
    <n v="2"/>
    <x v="6665"/>
  </r>
  <r>
    <x v="0"/>
    <s v="Compressor"/>
    <d v="2015-06-27T01:51:06"/>
    <x v="0"/>
    <d v="2015-06-27T01:49:12"/>
    <x v="42"/>
    <n v="2.6"/>
    <n v="2.4"/>
    <x v="6666"/>
  </r>
  <r>
    <x v="0"/>
    <s v="Compressor"/>
    <d v="2015-06-27T01:51:07"/>
    <x v="0"/>
    <d v="2015-06-27T01:49:12"/>
    <x v="42"/>
    <n v="2"/>
    <n v="1.9"/>
    <x v="6667"/>
  </r>
  <r>
    <x v="0"/>
    <s v="Compressor"/>
    <d v="2015-06-27T01:51:08"/>
    <x v="0"/>
    <d v="2015-06-27T01:49:12"/>
    <x v="42"/>
    <n v="2.4"/>
    <n v="1.8"/>
    <x v="6668"/>
  </r>
  <r>
    <x v="0"/>
    <s v="Compressor"/>
    <d v="2015-06-27T01:51:09"/>
    <x v="0"/>
    <d v="2015-06-27T01:49:12"/>
    <x v="42"/>
    <n v="2.7"/>
    <n v="2.2999999999999998"/>
    <x v="6669"/>
  </r>
  <r>
    <x v="0"/>
    <s v="Compressor"/>
    <d v="2015-06-27T01:51:10"/>
    <x v="0"/>
    <d v="2015-06-27T01:49:12"/>
    <x v="42"/>
    <n v="1.5"/>
    <n v="2.5"/>
    <x v="6670"/>
  </r>
  <r>
    <x v="0"/>
    <s v="Compressor"/>
    <d v="2015-06-27T01:51:11"/>
    <x v="0"/>
    <d v="2015-06-27T01:49:12"/>
    <x v="42"/>
    <n v="1"/>
    <n v="2.4"/>
    <x v="6671"/>
  </r>
  <r>
    <x v="0"/>
    <s v="Compressor"/>
    <d v="2015-06-27T01:51:12"/>
    <x v="1"/>
    <d v="2015-06-27T01:51:12"/>
    <x v="43"/>
    <n v="5.9"/>
    <n v="5.9"/>
    <x v="6672"/>
  </r>
  <r>
    <x v="0"/>
    <s v="Compressor"/>
    <d v="2015-06-27T01:51:13"/>
    <x v="1"/>
    <d v="2015-06-27T01:51:12"/>
    <x v="43"/>
    <n v="5.2"/>
    <n v="4.8"/>
    <x v="6673"/>
  </r>
  <r>
    <x v="0"/>
    <s v="Compressor"/>
    <d v="2015-06-27T01:51:14"/>
    <x v="1"/>
    <d v="2015-06-27T01:51:12"/>
    <x v="43"/>
    <n v="4.3"/>
    <n v="4.3"/>
    <x v="6674"/>
  </r>
  <r>
    <x v="0"/>
    <s v="Compressor"/>
    <d v="2015-06-27T01:51:15"/>
    <x v="1"/>
    <d v="2015-06-27T01:51:12"/>
    <x v="43"/>
    <n v="3.9"/>
    <n v="4.9000000000000004"/>
    <x v="6675"/>
  </r>
  <r>
    <x v="0"/>
    <s v="Compressor"/>
    <d v="2015-06-27T01:51:16"/>
    <x v="1"/>
    <d v="2015-06-27T01:51:12"/>
    <x v="43"/>
    <n v="4.5999999999999996"/>
    <n v="3.8"/>
    <x v="6676"/>
  </r>
  <r>
    <x v="0"/>
    <s v="Compressor"/>
    <d v="2015-06-27T01:51:17"/>
    <x v="1"/>
    <d v="2015-06-27T01:51:12"/>
    <x v="43"/>
    <n v="3.3"/>
    <n v="3.2"/>
    <x v="6677"/>
  </r>
  <r>
    <x v="0"/>
    <s v="Compressor"/>
    <d v="2015-06-27T01:51:18"/>
    <x v="1"/>
    <d v="2015-06-27T01:51:12"/>
    <x v="43"/>
    <n v="4.5999999999999996"/>
    <n v="3.3"/>
    <x v="6678"/>
  </r>
  <r>
    <x v="0"/>
    <s v="Compressor"/>
    <d v="2015-06-27T01:51:19"/>
    <x v="1"/>
    <d v="2015-06-27T01:51:12"/>
    <x v="43"/>
    <n v="5.5"/>
    <n v="4.5999999999999996"/>
    <x v="6679"/>
  </r>
  <r>
    <x v="0"/>
    <s v="Compressor"/>
    <d v="2015-06-27T01:51:20"/>
    <x v="1"/>
    <d v="2015-06-27T01:51:12"/>
    <x v="43"/>
    <n v="4.2"/>
    <n v="3.1"/>
    <x v="6680"/>
  </r>
  <r>
    <x v="0"/>
    <s v="Compressor"/>
    <d v="2015-06-27T01:51:21"/>
    <x v="1"/>
    <d v="2015-06-27T01:51:12"/>
    <x v="43"/>
    <n v="4.9000000000000004"/>
    <n v="4.9000000000000004"/>
    <x v="6681"/>
  </r>
  <r>
    <x v="0"/>
    <s v="Compressor"/>
    <d v="2015-06-27T01:51:22"/>
    <x v="1"/>
    <d v="2015-06-27T01:51:12"/>
    <x v="43"/>
    <n v="4.8"/>
    <n v="4.0999999999999996"/>
    <x v="6682"/>
  </r>
  <r>
    <x v="0"/>
    <s v="Compressor"/>
    <d v="2015-06-27T01:51:23"/>
    <x v="1"/>
    <d v="2015-06-27T01:51:12"/>
    <x v="43"/>
    <n v="3.5"/>
    <n v="3.4"/>
    <x v="6683"/>
  </r>
  <r>
    <x v="0"/>
    <s v="Compressor"/>
    <d v="2015-06-27T01:51:24"/>
    <x v="1"/>
    <d v="2015-06-27T01:51:12"/>
    <x v="43"/>
    <n v="3.9"/>
    <n v="3.3"/>
    <x v="6684"/>
  </r>
  <r>
    <x v="0"/>
    <s v="Compressor"/>
    <d v="2015-06-27T01:51:25"/>
    <x v="1"/>
    <d v="2015-06-27T01:51:12"/>
    <x v="43"/>
    <n v="5.8"/>
    <n v="4.5"/>
    <x v="6685"/>
  </r>
  <r>
    <x v="0"/>
    <s v="Compressor"/>
    <d v="2015-06-27T01:51:26"/>
    <x v="1"/>
    <d v="2015-06-27T01:51:12"/>
    <x v="43"/>
    <n v="5.5"/>
    <n v="3"/>
    <x v="6686"/>
  </r>
  <r>
    <x v="0"/>
    <s v="Compressor"/>
    <d v="2015-06-27T01:51:27"/>
    <x v="1"/>
    <d v="2015-06-27T01:51:12"/>
    <x v="43"/>
    <n v="5.6"/>
    <n v="5.6"/>
    <x v="6687"/>
  </r>
  <r>
    <x v="0"/>
    <s v="Compressor"/>
    <d v="2015-06-27T01:51:28"/>
    <x v="1"/>
    <d v="2015-06-27T01:51:12"/>
    <x v="43"/>
    <n v="3"/>
    <n v="3.1"/>
    <x v="6688"/>
  </r>
  <r>
    <x v="0"/>
    <s v="Compressor"/>
    <d v="2015-06-27T01:51:29"/>
    <x v="1"/>
    <d v="2015-06-27T01:51:12"/>
    <x v="43"/>
    <n v="4.0999999999999996"/>
    <n v="4.8"/>
    <x v="6689"/>
  </r>
  <r>
    <x v="0"/>
    <s v="Compressor"/>
    <d v="2015-06-27T01:51:30"/>
    <x v="1"/>
    <d v="2015-06-27T01:51:12"/>
    <x v="43"/>
    <n v="5.5"/>
    <n v="4.3"/>
    <x v="6690"/>
  </r>
  <r>
    <x v="0"/>
    <s v="Compressor"/>
    <d v="2015-06-27T01:51:31"/>
    <x v="1"/>
    <d v="2015-06-27T01:51:12"/>
    <x v="43"/>
    <n v="4.5"/>
    <n v="5.5"/>
    <x v="6691"/>
  </r>
  <r>
    <x v="0"/>
    <s v="Compressor"/>
    <d v="2015-06-27T01:51:32"/>
    <x v="1"/>
    <d v="2015-06-27T01:51:12"/>
    <x v="43"/>
    <n v="6"/>
    <n v="3.4"/>
    <x v="6692"/>
  </r>
  <r>
    <x v="0"/>
    <s v="Compressor"/>
    <d v="2015-06-27T01:51:33"/>
    <x v="1"/>
    <d v="2015-06-27T01:51:12"/>
    <x v="43"/>
    <n v="5.0999999999999996"/>
    <n v="4.0999999999999996"/>
    <x v="6693"/>
  </r>
  <r>
    <x v="0"/>
    <s v="Compressor"/>
    <d v="2015-06-27T01:51:34"/>
    <x v="1"/>
    <d v="2015-06-27T01:51:12"/>
    <x v="43"/>
    <n v="5.2"/>
    <n v="3.3"/>
    <x v="6694"/>
  </r>
  <r>
    <x v="0"/>
    <s v="Compressor"/>
    <d v="2015-06-27T01:51:35"/>
    <x v="1"/>
    <d v="2015-06-27T01:51:12"/>
    <x v="43"/>
    <n v="3.4"/>
    <n v="4.4000000000000004"/>
    <x v="6695"/>
  </r>
  <r>
    <x v="0"/>
    <s v="Compressor"/>
    <d v="2015-06-27T01:51:36"/>
    <x v="1"/>
    <d v="2015-06-27T01:51:12"/>
    <x v="43"/>
    <n v="5"/>
    <n v="4.8"/>
    <x v="6696"/>
  </r>
  <r>
    <x v="0"/>
    <s v="Compressor"/>
    <d v="2015-06-27T01:51:37"/>
    <x v="1"/>
    <d v="2015-06-27T01:51:12"/>
    <x v="43"/>
    <n v="4.2"/>
    <n v="3.5"/>
    <x v="6697"/>
  </r>
  <r>
    <x v="0"/>
    <s v="Compressor"/>
    <d v="2015-06-27T01:51:38"/>
    <x v="1"/>
    <d v="2015-06-27T01:51:12"/>
    <x v="43"/>
    <n v="4.5999999999999996"/>
    <n v="5.2"/>
    <x v="6698"/>
  </r>
  <r>
    <x v="0"/>
    <s v="Compressor"/>
    <d v="2015-06-27T01:51:39"/>
    <x v="1"/>
    <d v="2015-06-27T01:51:12"/>
    <x v="43"/>
    <n v="4.0999999999999996"/>
    <n v="4.4000000000000004"/>
    <x v="6699"/>
  </r>
  <r>
    <x v="0"/>
    <s v="Compressor"/>
    <d v="2015-06-27T01:51:40"/>
    <x v="1"/>
    <d v="2015-06-27T01:51:12"/>
    <x v="43"/>
    <n v="4.4000000000000004"/>
    <n v="3"/>
    <x v="6700"/>
  </r>
  <r>
    <x v="0"/>
    <s v="Compressor"/>
    <d v="2015-06-27T01:51:41"/>
    <x v="1"/>
    <d v="2015-06-27T01:51:12"/>
    <x v="43"/>
    <n v="5.6"/>
    <n v="5.4"/>
    <x v="6701"/>
  </r>
  <r>
    <x v="0"/>
    <s v="Compressor"/>
    <d v="2015-06-27T01:51:42"/>
    <x v="1"/>
    <d v="2015-06-27T01:51:12"/>
    <x v="43"/>
    <n v="5.2"/>
    <n v="3"/>
    <x v="6702"/>
  </r>
  <r>
    <x v="0"/>
    <s v="Compressor"/>
    <d v="2015-06-27T01:51:43"/>
    <x v="1"/>
    <d v="2015-06-27T01:51:12"/>
    <x v="43"/>
    <n v="3.6"/>
    <n v="5.9"/>
    <x v="6703"/>
  </r>
  <r>
    <x v="0"/>
    <s v="Compressor"/>
    <d v="2015-06-27T01:51:44"/>
    <x v="1"/>
    <d v="2015-06-27T01:51:12"/>
    <x v="43"/>
    <n v="4.5"/>
    <n v="6"/>
    <x v="6704"/>
  </r>
  <r>
    <x v="0"/>
    <s v="Compressor"/>
    <d v="2015-06-27T01:51:45"/>
    <x v="1"/>
    <d v="2015-06-27T01:51:12"/>
    <x v="43"/>
    <n v="4.9000000000000004"/>
    <n v="4.3"/>
    <x v="6705"/>
  </r>
  <r>
    <x v="0"/>
    <s v="Compressor"/>
    <d v="2015-06-27T01:51:46"/>
    <x v="1"/>
    <d v="2015-06-27T01:51:12"/>
    <x v="43"/>
    <n v="5.2"/>
    <n v="4.9000000000000004"/>
    <x v="6706"/>
  </r>
  <r>
    <x v="0"/>
    <s v="Compressor"/>
    <d v="2015-06-27T01:51:47"/>
    <x v="1"/>
    <d v="2015-06-27T01:51:12"/>
    <x v="43"/>
    <n v="4.4000000000000004"/>
    <n v="5.6"/>
    <x v="6707"/>
  </r>
  <r>
    <x v="0"/>
    <s v="Compressor"/>
    <d v="2015-06-27T01:51:48"/>
    <x v="1"/>
    <d v="2015-06-27T01:51:12"/>
    <x v="43"/>
    <n v="5.5"/>
    <n v="5"/>
    <x v="6708"/>
  </r>
  <r>
    <x v="0"/>
    <s v="Compressor"/>
    <d v="2015-06-27T01:51:49"/>
    <x v="1"/>
    <d v="2015-06-27T01:51:12"/>
    <x v="43"/>
    <n v="4.4000000000000004"/>
    <n v="3.3"/>
    <x v="6709"/>
  </r>
  <r>
    <x v="0"/>
    <s v="Compressor"/>
    <d v="2015-06-27T01:51:50"/>
    <x v="1"/>
    <d v="2015-06-27T01:51:12"/>
    <x v="43"/>
    <n v="4.4000000000000004"/>
    <n v="5.2"/>
    <x v="6710"/>
  </r>
  <r>
    <x v="0"/>
    <s v="Compressor"/>
    <d v="2015-06-27T01:51:51"/>
    <x v="1"/>
    <d v="2015-06-27T01:51:12"/>
    <x v="43"/>
    <n v="3"/>
    <n v="6"/>
    <x v="6711"/>
  </r>
  <r>
    <x v="0"/>
    <s v="Compressor"/>
    <d v="2015-06-27T01:51:52"/>
    <x v="1"/>
    <d v="2015-06-27T01:51:12"/>
    <x v="43"/>
    <n v="3.9"/>
    <n v="3.6"/>
    <x v="6712"/>
  </r>
  <r>
    <x v="0"/>
    <s v="Compressor"/>
    <d v="2015-06-27T01:51:53"/>
    <x v="1"/>
    <d v="2015-06-27T01:51:12"/>
    <x v="43"/>
    <n v="5.9"/>
    <n v="4.5"/>
    <x v="6713"/>
  </r>
  <r>
    <x v="0"/>
    <s v="Compressor"/>
    <d v="2015-06-27T01:51:54"/>
    <x v="1"/>
    <d v="2015-06-27T01:51:12"/>
    <x v="43"/>
    <n v="5.3"/>
    <n v="3.7"/>
    <x v="6714"/>
  </r>
  <r>
    <x v="0"/>
    <s v="Compressor"/>
    <d v="2015-06-27T01:51:55"/>
    <x v="1"/>
    <d v="2015-06-27T01:51:12"/>
    <x v="43"/>
    <n v="5.8"/>
    <n v="5.6"/>
    <x v="6715"/>
  </r>
  <r>
    <x v="0"/>
    <s v="Compressor"/>
    <d v="2015-06-27T01:51:56"/>
    <x v="1"/>
    <d v="2015-06-27T01:51:12"/>
    <x v="43"/>
    <n v="4.5999999999999996"/>
    <n v="4.5"/>
    <x v="6716"/>
  </r>
  <r>
    <x v="0"/>
    <s v="Compressor"/>
    <d v="2015-06-27T01:51:57"/>
    <x v="1"/>
    <d v="2015-06-27T01:51:12"/>
    <x v="43"/>
    <n v="3.5"/>
    <n v="3.9"/>
    <x v="6717"/>
  </r>
  <r>
    <x v="0"/>
    <s v="Compressor"/>
    <d v="2015-06-27T01:51:58"/>
    <x v="1"/>
    <d v="2015-06-27T01:51:12"/>
    <x v="43"/>
    <n v="3.4"/>
    <n v="5.5"/>
    <x v="6718"/>
  </r>
  <r>
    <x v="0"/>
    <s v="Compressor"/>
    <d v="2015-06-27T01:51:59"/>
    <x v="1"/>
    <d v="2015-06-27T01:51:12"/>
    <x v="43"/>
    <n v="5.2"/>
    <n v="4.8"/>
    <x v="6719"/>
  </r>
  <r>
    <x v="0"/>
    <s v="Compressor"/>
    <d v="2015-06-27T01:52:00"/>
    <x v="1"/>
    <d v="2015-06-27T01:51:12"/>
    <x v="43"/>
    <n v="4.0999999999999996"/>
    <n v="4.5999999999999996"/>
    <x v="6720"/>
  </r>
  <r>
    <x v="0"/>
    <s v="Compressor"/>
    <d v="2015-06-27T01:52:01"/>
    <x v="1"/>
    <d v="2015-06-27T01:51:12"/>
    <x v="43"/>
    <n v="5.5"/>
    <n v="4"/>
    <x v="6721"/>
  </r>
  <r>
    <x v="0"/>
    <s v="Compressor"/>
    <d v="2015-06-27T01:52:02"/>
    <x v="1"/>
    <d v="2015-06-27T01:51:12"/>
    <x v="43"/>
    <n v="5"/>
    <n v="4.9000000000000004"/>
    <x v="6722"/>
  </r>
  <r>
    <x v="0"/>
    <s v="Compressor"/>
    <d v="2015-06-27T01:52:03"/>
    <x v="1"/>
    <d v="2015-06-27T01:51:12"/>
    <x v="43"/>
    <n v="3.2"/>
    <n v="3.9"/>
    <x v="6723"/>
  </r>
  <r>
    <x v="0"/>
    <s v="Compressor"/>
    <d v="2015-06-27T01:52:04"/>
    <x v="1"/>
    <d v="2015-06-27T01:51:12"/>
    <x v="43"/>
    <n v="5.7"/>
    <n v="4.4000000000000004"/>
    <x v="6724"/>
  </r>
  <r>
    <x v="0"/>
    <s v="Compressor"/>
    <d v="2015-06-27T01:52:05"/>
    <x v="1"/>
    <d v="2015-06-27T01:51:12"/>
    <x v="43"/>
    <n v="4.5"/>
    <n v="5.3"/>
    <x v="6725"/>
  </r>
  <r>
    <x v="0"/>
    <s v="Compressor"/>
    <d v="2015-06-27T01:52:06"/>
    <x v="1"/>
    <d v="2015-06-27T01:51:12"/>
    <x v="43"/>
    <n v="3.8"/>
    <n v="3.8"/>
    <x v="6726"/>
  </r>
  <r>
    <x v="0"/>
    <s v="Compressor"/>
    <d v="2015-06-27T01:52:07"/>
    <x v="1"/>
    <d v="2015-06-27T01:51:12"/>
    <x v="43"/>
    <n v="3.2"/>
    <n v="6"/>
    <x v="6727"/>
  </r>
  <r>
    <x v="0"/>
    <s v="Compressor"/>
    <d v="2015-06-27T01:52:08"/>
    <x v="1"/>
    <d v="2015-06-27T01:51:12"/>
    <x v="43"/>
    <n v="3.9"/>
    <n v="5.2"/>
    <x v="6728"/>
  </r>
  <r>
    <x v="0"/>
    <s v="Compressor"/>
    <d v="2015-06-27T01:52:09"/>
    <x v="1"/>
    <d v="2015-06-27T01:51:12"/>
    <x v="43"/>
    <n v="5"/>
    <n v="4.4000000000000004"/>
    <x v="6729"/>
  </r>
  <r>
    <x v="0"/>
    <s v="Compressor"/>
    <d v="2015-06-27T01:52:10"/>
    <x v="1"/>
    <d v="2015-06-27T01:51:12"/>
    <x v="43"/>
    <n v="3.7"/>
    <n v="5.2"/>
    <x v="6730"/>
  </r>
  <r>
    <x v="0"/>
    <s v="Compressor"/>
    <d v="2015-06-27T01:52:11"/>
    <x v="1"/>
    <d v="2015-06-27T01:51:12"/>
    <x v="43"/>
    <n v="3.4"/>
    <n v="5.0999999999999996"/>
    <x v="6731"/>
  </r>
  <r>
    <x v="0"/>
    <s v="Compressor"/>
    <d v="2015-06-27T01:52:12"/>
    <x v="1"/>
    <d v="2015-06-27T01:51:12"/>
    <x v="43"/>
    <n v="5.7"/>
    <n v="3.3"/>
    <x v="6732"/>
  </r>
  <r>
    <x v="0"/>
    <s v="Compressor"/>
    <d v="2015-06-27T01:52:13"/>
    <x v="1"/>
    <d v="2015-06-27T01:51:12"/>
    <x v="43"/>
    <n v="3.2"/>
    <n v="3.3"/>
    <x v="6733"/>
  </r>
  <r>
    <x v="0"/>
    <s v="Compressor"/>
    <d v="2015-06-27T01:52:14"/>
    <x v="1"/>
    <d v="2015-06-27T01:51:12"/>
    <x v="43"/>
    <n v="4.2"/>
    <n v="5.9"/>
    <x v="6734"/>
  </r>
  <r>
    <x v="0"/>
    <s v="Compressor"/>
    <d v="2015-06-27T01:52:15"/>
    <x v="1"/>
    <d v="2015-06-27T01:51:12"/>
    <x v="43"/>
    <n v="3.7"/>
    <n v="3.9"/>
    <x v="6735"/>
  </r>
  <r>
    <x v="0"/>
    <s v="Compressor"/>
    <d v="2015-06-27T01:52:16"/>
    <x v="1"/>
    <d v="2015-06-27T01:51:12"/>
    <x v="43"/>
    <n v="4.5999999999999996"/>
    <n v="5.8"/>
    <x v="6736"/>
  </r>
  <r>
    <x v="0"/>
    <s v="Compressor"/>
    <d v="2015-06-27T01:52:17"/>
    <x v="1"/>
    <d v="2015-06-27T01:51:12"/>
    <x v="43"/>
    <n v="3.7"/>
    <n v="5.9"/>
    <x v="6737"/>
  </r>
  <r>
    <x v="0"/>
    <s v="Compressor"/>
    <d v="2015-06-27T01:52:18"/>
    <x v="1"/>
    <d v="2015-06-27T01:51:12"/>
    <x v="43"/>
    <n v="3.6"/>
    <n v="5.0999999999999996"/>
    <x v="6738"/>
  </r>
  <r>
    <x v="0"/>
    <s v="Compressor"/>
    <d v="2015-06-27T01:52:19"/>
    <x v="1"/>
    <d v="2015-06-27T01:51:12"/>
    <x v="43"/>
    <n v="5.6"/>
    <n v="5.2"/>
    <x v="6739"/>
  </r>
  <r>
    <x v="0"/>
    <s v="Compressor"/>
    <d v="2015-06-27T01:52:20"/>
    <x v="1"/>
    <d v="2015-06-27T01:51:12"/>
    <x v="43"/>
    <n v="5"/>
    <n v="5.2"/>
    <x v="6740"/>
  </r>
  <r>
    <x v="0"/>
    <s v="Compressor"/>
    <d v="2015-06-27T01:52:21"/>
    <x v="1"/>
    <d v="2015-06-27T01:51:12"/>
    <x v="43"/>
    <n v="5.5"/>
    <n v="4.9000000000000004"/>
    <x v="6741"/>
  </r>
  <r>
    <x v="0"/>
    <s v="Compressor"/>
    <d v="2015-06-27T01:52:22"/>
    <x v="1"/>
    <d v="2015-06-27T01:51:12"/>
    <x v="43"/>
    <n v="3.1"/>
    <n v="5.3"/>
    <x v="6742"/>
  </r>
  <r>
    <x v="0"/>
    <s v="Compressor"/>
    <d v="2015-06-27T01:52:23"/>
    <x v="0"/>
    <d v="2015-06-27T01:52:23"/>
    <x v="44"/>
    <n v="2.9"/>
    <n v="2.6"/>
    <x v="6743"/>
  </r>
  <r>
    <x v="0"/>
    <s v="Compressor"/>
    <d v="2015-06-27T01:52:24"/>
    <x v="0"/>
    <d v="2015-06-27T01:52:23"/>
    <x v="44"/>
    <n v="2.6"/>
    <n v="2.8"/>
    <x v="6744"/>
  </r>
  <r>
    <x v="0"/>
    <s v="Compressor"/>
    <d v="2015-06-27T01:52:25"/>
    <x v="0"/>
    <d v="2015-06-27T01:52:23"/>
    <x v="44"/>
    <n v="2.4"/>
    <n v="2.4"/>
    <x v="6745"/>
  </r>
  <r>
    <x v="0"/>
    <s v="Compressor"/>
    <d v="2015-06-27T01:52:26"/>
    <x v="0"/>
    <d v="2015-06-27T01:52:23"/>
    <x v="44"/>
    <n v="2.1"/>
    <n v="1.7"/>
    <x v="6746"/>
  </r>
  <r>
    <x v="0"/>
    <s v="Compressor"/>
    <d v="2015-06-27T01:52:27"/>
    <x v="0"/>
    <d v="2015-06-27T01:52:23"/>
    <x v="44"/>
    <n v="3"/>
    <n v="2.5"/>
    <x v="6747"/>
  </r>
  <r>
    <x v="0"/>
    <s v="Compressor"/>
    <d v="2015-06-27T01:52:28"/>
    <x v="0"/>
    <d v="2015-06-27T01:52:23"/>
    <x v="44"/>
    <n v="1.1000000000000001"/>
    <n v="1"/>
    <x v="6748"/>
  </r>
  <r>
    <x v="0"/>
    <s v="Compressor"/>
    <d v="2015-06-27T01:52:29"/>
    <x v="0"/>
    <d v="2015-06-27T01:52:23"/>
    <x v="44"/>
    <n v="2.8"/>
    <n v="2.2000000000000002"/>
    <x v="6749"/>
  </r>
  <r>
    <x v="0"/>
    <s v="Compressor"/>
    <d v="2015-06-27T01:52:30"/>
    <x v="0"/>
    <d v="2015-06-27T01:52:23"/>
    <x v="44"/>
    <n v="1.9"/>
    <n v="2.2999999999999998"/>
    <x v="6750"/>
  </r>
  <r>
    <x v="0"/>
    <s v="Compressor"/>
    <d v="2015-06-27T01:52:31"/>
    <x v="0"/>
    <d v="2015-06-27T01:52:23"/>
    <x v="44"/>
    <n v="1.4"/>
    <n v="1.7"/>
    <x v="6751"/>
  </r>
  <r>
    <x v="0"/>
    <s v="Compressor"/>
    <d v="2015-06-27T01:52:32"/>
    <x v="0"/>
    <d v="2015-06-27T01:52:23"/>
    <x v="44"/>
    <n v="2"/>
    <n v="1"/>
    <x v="6752"/>
  </r>
  <r>
    <x v="0"/>
    <s v="Compressor"/>
    <d v="2015-06-27T01:52:33"/>
    <x v="0"/>
    <d v="2015-06-27T01:52:23"/>
    <x v="44"/>
    <n v="2"/>
    <n v="2.4"/>
    <x v="6753"/>
  </r>
  <r>
    <x v="0"/>
    <s v="Compressor"/>
    <d v="2015-06-27T01:52:34"/>
    <x v="0"/>
    <d v="2015-06-27T01:52:23"/>
    <x v="44"/>
    <n v="1.2"/>
    <n v="1.8"/>
    <x v="6754"/>
  </r>
  <r>
    <x v="0"/>
    <s v="Compressor"/>
    <d v="2015-06-27T01:52:35"/>
    <x v="0"/>
    <d v="2015-06-27T01:52:23"/>
    <x v="44"/>
    <n v="2.5"/>
    <n v="2.2000000000000002"/>
    <x v="6755"/>
  </r>
  <r>
    <x v="0"/>
    <s v="Compressor"/>
    <d v="2015-06-27T01:52:36"/>
    <x v="0"/>
    <d v="2015-06-27T01:52:23"/>
    <x v="44"/>
    <n v="2"/>
    <n v="1"/>
    <x v="6756"/>
  </r>
  <r>
    <x v="0"/>
    <s v="Compressor"/>
    <d v="2015-06-27T01:52:37"/>
    <x v="0"/>
    <d v="2015-06-27T01:52:23"/>
    <x v="44"/>
    <n v="2.6"/>
    <n v="1.7"/>
    <x v="6757"/>
  </r>
  <r>
    <x v="0"/>
    <s v="Compressor"/>
    <d v="2015-06-27T01:52:38"/>
    <x v="0"/>
    <d v="2015-06-27T01:52:23"/>
    <x v="44"/>
    <n v="1.6"/>
    <n v="2.8"/>
    <x v="6758"/>
  </r>
  <r>
    <x v="0"/>
    <s v="Compressor"/>
    <d v="2015-06-27T01:52:39"/>
    <x v="0"/>
    <d v="2015-06-27T01:52:23"/>
    <x v="44"/>
    <n v="2.2000000000000002"/>
    <n v="2.1"/>
    <x v="6759"/>
  </r>
  <r>
    <x v="0"/>
    <s v="Compressor"/>
    <d v="2015-06-27T01:52:40"/>
    <x v="0"/>
    <d v="2015-06-27T01:52:23"/>
    <x v="44"/>
    <n v="2.5"/>
    <n v="2.1"/>
    <x v="6760"/>
  </r>
  <r>
    <x v="0"/>
    <s v="Compressor"/>
    <d v="2015-06-27T01:52:41"/>
    <x v="0"/>
    <d v="2015-06-27T01:52:23"/>
    <x v="44"/>
    <n v="1.2"/>
    <n v="1.7"/>
    <x v="6761"/>
  </r>
  <r>
    <x v="0"/>
    <s v="Compressor"/>
    <d v="2015-06-27T01:52:42"/>
    <x v="0"/>
    <d v="2015-06-27T01:52:23"/>
    <x v="44"/>
    <n v="2"/>
    <n v="2.6"/>
    <x v="6762"/>
  </r>
  <r>
    <x v="0"/>
    <s v="Compressor"/>
    <d v="2015-06-27T01:52:43"/>
    <x v="0"/>
    <d v="2015-06-27T01:52:23"/>
    <x v="44"/>
    <n v="1.1000000000000001"/>
    <n v="1.9"/>
    <x v="6763"/>
  </r>
  <r>
    <x v="0"/>
    <s v="Compressor"/>
    <d v="2015-06-27T01:52:44"/>
    <x v="0"/>
    <d v="2015-06-27T01:52:23"/>
    <x v="44"/>
    <n v="1"/>
    <n v="1.6"/>
    <x v="6764"/>
  </r>
  <r>
    <x v="0"/>
    <s v="Compressor"/>
    <d v="2015-06-27T01:52:45"/>
    <x v="0"/>
    <d v="2015-06-27T01:52:23"/>
    <x v="44"/>
    <n v="1.6"/>
    <n v="1.2"/>
    <x v="6765"/>
  </r>
  <r>
    <x v="0"/>
    <s v="Compressor"/>
    <d v="2015-06-27T01:52:46"/>
    <x v="0"/>
    <d v="2015-06-27T01:52:23"/>
    <x v="44"/>
    <n v="1.3"/>
    <n v="1.1000000000000001"/>
    <x v="6766"/>
  </r>
  <r>
    <x v="0"/>
    <s v="Compressor"/>
    <d v="2015-06-27T01:52:47"/>
    <x v="0"/>
    <d v="2015-06-27T01:52:23"/>
    <x v="44"/>
    <n v="2.6"/>
    <n v="2.6"/>
    <x v="6767"/>
  </r>
  <r>
    <x v="0"/>
    <s v="Compressor"/>
    <d v="2015-06-27T01:52:48"/>
    <x v="0"/>
    <d v="2015-06-27T01:52:23"/>
    <x v="44"/>
    <n v="1.6"/>
    <n v="2"/>
    <x v="6768"/>
  </r>
  <r>
    <x v="0"/>
    <s v="Compressor"/>
    <d v="2015-06-27T01:52:49"/>
    <x v="0"/>
    <d v="2015-06-27T01:52:23"/>
    <x v="44"/>
    <n v="2.6"/>
    <n v="1.7"/>
    <x v="6769"/>
  </r>
  <r>
    <x v="0"/>
    <s v="Compressor"/>
    <d v="2015-06-27T01:52:50"/>
    <x v="0"/>
    <d v="2015-06-27T01:52:23"/>
    <x v="44"/>
    <n v="1.9"/>
    <n v="2.6"/>
    <x v="6770"/>
  </r>
  <r>
    <x v="0"/>
    <s v="Compressor"/>
    <d v="2015-06-27T01:52:51"/>
    <x v="0"/>
    <d v="2015-06-27T01:52:23"/>
    <x v="44"/>
    <n v="2"/>
    <n v="2.2000000000000002"/>
    <x v="6771"/>
  </r>
  <r>
    <x v="0"/>
    <s v="Compressor"/>
    <d v="2015-06-27T01:52:52"/>
    <x v="0"/>
    <d v="2015-06-27T01:52:23"/>
    <x v="44"/>
    <n v="1"/>
    <n v="2.6"/>
    <x v="6772"/>
  </r>
  <r>
    <x v="0"/>
    <s v="Compressor"/>
    <d v="2015-06-27T01:52:53"/>
    <x v="0"/>
    <d v="2015-06-27T01:52:23"/>
    <x v="44"/>
    <n v="2.9"/>
    <n v="1.9"/>
    <x v="6773"/>
  </r>
  <r>
    <x v="0"/>
    <s v="Compressor"/>
    <d v="2015-06-27T01:52:54"/>
    <x v="0"/>
    <d v="2015-06-27T01:52:23"/>
    <x v="44"/>
    <n v="2.6"/>
    <n v="1.5"/>
    <x v="6774"/>
  </r>
  <r>
    <x v="0"/>
    <s v="Compressor"/>
    <d v="2015-06-27T01:52:55"/>
    <x v="0"/>
    <d v="2015-06-27T01:52:23"/>
    <x v="44"/>
    <n v="2.2999999999999998"/>
    <n v="2"/>
    <x v="6775"/>
  </r>
  <r>
    <x v="0"/>
    <s v="Compressor"/>
    <d v="2015-06-27T01:52:56"/>
    <x v="0"/>
    <d v="2015-06-27T01:52:23"/>
    <x v="44"/>
    <n v="1.2"/>
    <n v="1.9"/>
    <x v="6776"/>
  </r>
  <r>
    <x v="0"/>
    <s v="Compressor"/>
    <d v="2015-06-27T01:52:57"/>
    <x v="0"/>
    <d v="2015-06-27T01:52:23"/>
    <x v="44"/>
    <n v="2.2999999999999998"/>
    <n v="2.1"/>
    <x v="6777"/>
  </r>
  <r>
    <x v="0"/>
    <s v="Compressor"/>
    <d v="2015-06-27T01:52:58"/>
    <x v="0"/>
    <d v="2015-06-27T01:52:23"/>
    <x v="44"/>
    <n v="1.4"/>
    <n v="1.4"/>
    <x v="6778"/>
  </r>
  <r>
    <x v="0"/>
    <s v="Compressor"/>
    <d v="2015-06-27T01:52:59"/>
    <x v="0"/>
    <d v="2015-06-27T01:52:23"/>
    <x v="44"/>
    <n v="2.2000000000000002"/>
    <n v="2.5"/>
    <x v="6779"/>
  </r>
  <r>
    <x v="0"/>
    <s v="Compressor"/>
    <d v="2015-06-27T01:53:00"/>
    <x v="0"/>
    <d v="2015-06-27T01:52:23"/>
    <x v="44"/>
    <n v="2.8"/>
    <n v="2.7"/>
    <x v="6780"/>
  </r>
  <r>
    <x v="0"/>
    <s v="Compressor"/>
    <d v="2015-06-27T01:53:01"/>
    <x v="0"/>
    <d v="2015-06-27T01:52:23"/>
    <x v="44"/>
    <n v="2.9"/>
    <n v="1.8"/>
    <x v="6781"/>
  </r>
  <r>
    <x v="0"/>
    <s v="Compressor"/>
    <d v="2015-06-27T01:53:02"/>
    <x v="0"/>
    <d v="2015-06-27T01:52:23"/>
    <x v="44"/>
    <n v="1.5"/>
    <n v="2.5"/>
    <x v="6782"/>
  </r>
  <r>
    <x v="0"/>
    <s v="Compressor"/>
    <d v="2015-06-27T01:53:03"/>
    <x v="0"/>
    <d v="2015-06-27T01:52:23"/>
    <x v="44"/>
    <n v="2.2000000000000002"/>
    <n v="2"/>
    <x v="6783"/>
  </r>
  <r>
    <x v="0"/>
    <s v="Compressor"/>
    <d v="2015-06-27T01:53:04"/>
    <x v="0"/>
    <d v="2015-06-27T01:52:23"/>
    <x v="44"/>
    <n v="1.7"/>
    <n v="1.9"/>
    <x v="6784"/>
  </r>
  <r>
    <x v="0"/>
    <s v="Compressor"/>
    <d v="2015-06-27T01:53:05"/>
    <x v="0"/>
    <d v="2015-06-27T01:52:23"/>
    <x v="44"/>
    <n v="1.8"/>
    <n v="1.1000000000000001"/>
    <x v="6785"/>
  </r>
  <r>
    <x v="0"/>
    <s v="Compressor"/>
    <d v="2015-06-27T01:53:06"/>
    <x v="0"/>
    <d v="2015-06-27T01:52:23"/>
    <x v="44"/>
    <n v="2.6"/>
    <n v="2.4"/>
    <x v="6786"/>
  </r>
  <r>
    <x v="0"/>
    <s v="Compressor"/>
    <d v="2015-06-27T01:53:07"/>
    <x v="0"/>
    <d v="2015-06-27T01:52:23"/>
    <x v="44"/>
    <n v="1.2"/>
    <n v="2.1"/>
    <x v="6787"/>
  </r>
  <r>
    <x v="0"/>
    <s v="Compressor"/>
    <d v="2015-06-27T01:53:08"/>
    <x v="0"/>
    <d v="2015-06-27T01:52:23"/>
    <x v="44"/>
    <n v="2.4"/>
    <n v="1.9"/>
    <x v="6788"/>
  </r>
  <r>
    <x v="0"/>
    <s v="Compressor"/>
    <d v="2015-06-27T01:53:09"/>
    <x v="0"/>
    <d v="2015-06-27T01:52:23"/>
    <x v="44"/>
    <n v="1.3"/>
    <n v="2.5"/>
    <x v="6789"/>
  </r>
  <r>
    <x v="0"/>
    <s v="Compressor"/>
    <d v="2015-06-27T01:53:10"/>
    <x v="0"/>
    <d v="2015-06-27T01:52:23"/>
    <x v="44"/>
    <n v="2.5"/>
    <n v="2"/>
    <x v="6790"/>
  </r>
  <r>
    <x v="0"/>
    <s v="Compressor"/>
    <d v="2015-06-27T01:53:11"/>
    <x v="0"/>
    <d v="2015-06-27T01:52:23"/>
    <x v="44"/>
    <n v="2.9"/>
    <n v="1.6"/>
    <x v="6791"/>
  </r>
  <r>
    <x v="0"/>
    <s v="Compressor"/>
    <d v="2015-06-27T01:53:12"/>
    <x v="0"/>
    <d v="2015-06-27T01:52:23"/>
    <x v="44"/>
    <n v="1.4"/>
    <n v="2.2000000000000002"/>
    <x v="6792"/>
  </r>
  <r>
    <x v="0"/>
    <s v="Compressor"/>
    <d v="2015-06-27T01:53:13"/>
    <x v="0"/>
    <d v="2015-06-27T01:52:23"/>
    <x v="44"/>
    <n v="2.8"/>
    <n v="1.8"/>
    <x v="6793"/>
  </r>
  <r>
    <x v="0"/>
    <s v="Compressor"/>
    <d v="2015-06-27T01:53:14"/>
    <x v="0"/>
    <d v="2015-06-27T01:52:23"/>
    <x v="44"/>
    <n v="1.6"/>
    <n v="2.8"/>
    <x v="6794"/>
  </r>
  <r>
    <x v="0"/>
    <s v="Compressor"/>
    <d v="2015-06-27T01:53:15"/>
    <x v="0"/>
    <d v="2015-06-27T01:52:23"/>
    <x v="44"/>
    <n v="1.3"/>
    <n v="2.9"/>
    <x v="6795"/>
  </r>
  <r>
    <x v="0"/>
    <s v="Compressor"/>
    <d v="2015-06-27T01:53:16"/>
    <x v="0"/>
    <d v="2015-06-27T01:52:23"/>
    <x v="44"/>
    <n v="2.4"/>
    <n v="2.6"/>
    <x v="6796"/>
  </r>
  <r>
    <x v="0"/>
    <s v="Compressor"/>
    <d v="2015-06-27T01:53:17"/>
    <x v="0"/>
    <d v="2015-06-27T01:52:23"/>
    <x v="44"/>
    <n v="1.8"/>
    <n v="1.9"/>
    <x v="6797"/>
  </r>
  <r>
    <x v="0"/>
    <s v="Compressor"/>
    <d v="2015-06-27T01:53:18"/>
    <x v="0"/>
    <d v="2015-06-27T01:52:23"/>
    <x v="44"/>
    <n v="3"/>
    <n v="2.2999999999999998"/>
    <x v="6798"/>
  </r>
  <r>
    <x v="0"/>
    <s v="Compressor"/>
    <d v="2015-06-27T01:53:19"/>
    <x v="0"/>
    <d v="2015-06-27T01:52:23"/>
    <x v="44"/>
    <n v="2.2999999999999998"/>
    <n v="1.8"/>
    <x v="6799"/>
  </r>
  <r>
    <x v="0"/>
    <s v="Compressor"/>
    <d v="2015-06-27T01:53:20"/>
    <x v="0"/>
    <d v="2015-06-27T01:52:23"/>
    <x v="44"/>
    <n v="1.2"/>
    <n v="3"/>
    <x v="6800"/>
  </r>
  <r>
    <x v="0"/>
    <s v="Compressor"/>
    <d v="2015-06-27T01:53:21"/>
    <x v="0"/>
    <d v="2015-06-27T01:52:23"/>
    <x v="44"/>
    <n v="1.1000000000000001"/>
    <n v="2.2000000000000002"/>
    <x v="6801"/>
  </r>
  <r>
    <x v="0"/>
    <s v="Compressor"/>
    <d v="2015-06-27T01:53:22"/>
    <x v="0"/>
    <d v="2015-06-27T01:52:23"/>
    <x v="44"/>
    <n v="1.3"/>
    <n v="1.3"/>
    <x v="6802"/>
  </r>
  <r>
    <x v="0"/>
    <s v="Compressor"/>
    <d v="2015-06-27T01:53:23"/>
    <x v="0"/>
    <d v="2015-06-27T01:52:23"/>
    <x v="44"/>
    <n v="2.2999999999999998"/>
    <n v="1.7"/>
    <x v="6803"/>
  </r>
  <r>
    <x v="0"/>
    <s v="Compressor"/>
    <d v="2015-06-27T01:53:24"/>
    <x v="0"/>
    <d v="2015-06-27T01:52:23"/>
    <x v="44"/>
    <n v="1.6"/>
    <n v="1.7"/>
    <x v="6804"/>
  </r>
  <r>
    <x v="0"/>
    <s v="Compressor"/>
    <d v="2015-06-27T01:53:25"/>
    <x v="0"/>
    <d v="2015-06-27T01:52:23"/>
    <x v="44"/>
    <n v="3"/>
    <n v="1.9"/>
    <x v="6805"/>
  </r>
  <r>
    <x v="0"/>
    <s v="Compressor"/>
    <d v="2015-06-27T01:53:26"/>
    <x v="0"/>
    <d v="2015-06-27T01:52:23"/>
    <x v="44"/>
    <n v="2.8"/>
    <n v="2.9"/>
    <x v="6806"/>
  </r>
  <r>
    <x v="0"/>
    <s v="Compressor"/>
    <d v="2015-06-27T01:53:27"/>
    <x v="0"/>
    <d v="2015-06-27T01:52:23"/>
    <x v="44"/>
    <n v="1.9"/>
    <n v="3"/>
    <x v="6807"/>
  </r>
  <r>
    <x v="0"/>
    <s v="Compressor"/>
    <d v="2015-06-27T01:53:28"/>
    <x v="0"/>
    <d v="2015-06-27T01:52:23"/>
    <x v="44"/>
    <n v="2.2000000000000002"/>
    <n v="2.9"/>
    <x v="6808"/>
  </r>
  <r>
    <x v="0"/>
    <s v="Compressor"/>
    <d v="2015-06-27T01:53:29"/>
    <x v="0"/>
    <d v="2015-06-27T01:52:23"/>
    <x v="44"/>
    <n v="2"/>
    <n v="2.6"/>
    <x v="6809"/>
  </r>
  <r>
    <x v="0"/>
    <s v="Compressor"/>
    <d v="2015-06-27T01:53:30"/>
    <x v="0"/>
    <d v="2015-06-27T01:52:23"/>
    <x v="44"/>
    <n v="2"/>
    <n v="2.4"/>
    <x v="6810"/>
  </r>
  <r>
    <x v="0"/>
    <s v="Compressor"/>
    <d v="2015-06-27T01:53:31"/>
    <x v="0"/>
    <d v="2015-06-27T01:52:23"/>
    <x v="44"/>
    <n v="1.8"/>
    <n v="1.2"/>
    <x v="6811"/>
  </r>
  <r>
    <x v="0"/>
    <s v="Compressor"/>
    <d v="2015-06-27T01:53:32"/>
    <x v="0"/>
    <d v="2015-06-27T01:52:23"/>
    <x v="44"/>
    <n v="2.2000000000000002"/>
    <n v="2.2000000000000002"/>
    <x v="6812"/>
  </r>
  <r>
    <x v="0"/>
    <s v="Compressor"/>
    <d v="2015-06-27T01:53:33"/>
    <x v="0"/>
    <d v="2015-06-27T01:52:23"/>
    <x v="44"/>
    <n v="1.6"/>
    <n v="2.5"/>
    <x v="6813"/>
  </r>
  <r>
    <x v="0"/>
    <s v="Compressor"/>
    <d v="2015-06-27T01:53:34"/>
    <x v="0"/>
    <d v="2015-06-27T01:52:23"/>
    <x v="44"/>
    <n v="2.8"/>
    <n v="2.9"/>
    <x v="6814"/>
  </r>
  <r>
    <x v="0"/>
    <s v="Compressor"/>
    <d v="2015-06-27T01:53:35"/>
    <x v="0"/>
    <d v="2015-06-27T01:52:23"/>
    <x v="44"/>
    <n v="2.6"/>
    <n v="1.2"/>
    <x v="6815"/>
  </r>
  <r>
    <x v="0"/>
    <s v="Compressor"/>
    <d v="2015-06-27T01:53:36"/>
    <x v="0"/>
    <d v="2015-06-27T01:52:23"/>
    <x v="44"/>
    <n v="1.7"/>
    <n v="2"/>
    <x v="6816"/>
  </r>
  <r>
    <x v="0"/>
    <s v="Compressor"/>
    <d v="2015-06-27T01:53:37"/>
    <x v="0"/>
    <d v="2015-06-27T01:52:23"/>
    <x v="44"/>
    <n v="1.3"/>
    <n v="1.2"/>
    <x v="6817"/>
  </r>
  <r>
    <x v="0"/>
    <s v="Compressor"/>
    <d v="2015-06-27T01:53:38"/>
    <x v="0"/>
    <d v="2015-06-27T01:52:23"/>
    <x v="44"/>
    <n v="1.6"/>
    <n v="2.8"/>
    <x v="6818"/>
  </r>
  <r>
    <x v="0"/>
    <s v="Compressor"/>
    <d v="2015-06-27T01:53:39"/>
    <x v="0"/>
    <d v="2015-06-27T01:52:23"/>
    <x v="44"/>
    <n v="1.1000000000000001"/>
    <n v="2"/>
    <x v="6819"/>
  </r>
  <r>
    <x v="0"/>
    <s v="Compressor"/>
    <d v="2015-06-27T01:53:40"/>
    <x v="0"/>
    <d v="2015-06-27T01:52:23"/>
    <x v="44"/>
    <n v="1"/>
    <n v="2.9"/>
    <x v="6820"/>
  </r>
  <r>
    <x v="0"/>
    <s v="Compressor"/>
    <d v="2015-06-27T01:53:41"/>
    <x v="0"/>
    <d v="2015-06-27T01:52:23"/>
    <x v="44"/>
    <n v="2.2000000000000002"/>
    <n v="1"/>
    <x v="6821"/>
  </r>
  <r>
    <x v="0"/>
    <s v="Compressor"/>
    <d v="2015-06-27T01:53:42"/>
    <x v="0"/>
    <d v="2015-06-27T01:52:23"/>
    <x v="44"/>
    <n v="1"/>
    <n v="3"/>
    <x v="6822"/>
  </r>
  <r>
    <x v="0"/>
    <s v="Compressor"/>
    <d v="2015-06-27T01:53:43"/>
    <x v="0"/>
    <d v="2015-06-27T01:52:23"/>
    <x v="44"/>
    <n v="2.9"/>
    <n v="1"/>
    <x v="6823"/>
  </r>
  <r>
    <x v="0"/>
    <s v="Compressor"/>
    <d v="2015-06-27T01:53:44"/>
    <x v="0"/>
    <d v="2015-06-27T01:52:23"/>
    <x v="44"/>
    <n v="2.1"/>
    <n v="2.2999999999999998"/>
    <x v="6824"/>
  </r>
  <r>
    <x v="0"/>
    <s v="Compressor"/>
    <d v="2015-06-27T01:53:45"/>
    <x v="0"/>
    <d v="2015-06-27T01:52:23"/>
    <x v="44"/>
    <n v="2.8"/>
    <n v="2.9"/>
    <x v="6825"/>
  </r>
  <r>
    <x v="0"/>
    <s v="Compressor"/>
    <d v="2015-06-27T01:53:46"/>
    <x v="0"/>
    <d v="2015-06-27T01:52:23"/>
    <x v="44"/>
    <n v="1.8"/>
    <n v="2.1"/>
    <x v="6826"/>
  </r>
  <r>
    <x v="0"/>
    <s v="Compressor"/>
    <d v="2015-06-27T01:53:47"/>
    <x v="0"/>
    <d v="2015-06-27T01:52:23"/>
    <x v="44"/>
    <n v="1.2"/>
    <n v="1.4"/>
    <x v="6827"/>
  </r>
  <r>
    <x v="0"/>
    <s v="Compressor"/>
    <d v="2015-06-27T01:53:48"/>
    <x v="0"/>
    <d v="2015-06-27T01:52:23"/>
    <x v="44"/>
    <n v="2.5"/>
    <n v="3"/>
    <x v="6828"/>
  </r>
  <r>
    <x v="0"/>
    <s v="Compressor"/>
    <d v="2015-06-27T01:53:49"/>
    <x v="0"/>
    <d v="2015-06-27T01:52:23"/>
    <x v="44"/>
    <n v="2.4"/>
    <n v="1.7"/>
    <x v="6829"/>
  </r>
  <r>
    <x v="0"/>
    <s v="Compressor"/>
    <d v="2015-06-27T01:53:50"/>
    <x v="0"/>
    <d v="2015-06-27T01:52:23"/>
    <x v="44"/>
    <n v="1.6"/>
    <n v="3"/>
    <x v="6830"/>
  </r>
  <r>
    <x v="0"/>
    <s v="Compressor"/>
    <d v="2015-06-27T01:53:51"/>
    <x v="0"/>
    <d v="2015-06-27T01:52:23"/>
    <x v="44"/>
    <n v="1.8"/>
    <n v="1.3"/>
    <x v="6831"/>
  </r>
  <r>
    <x v="0"/>
    <s v="Compressor"/>
    <d v="2015-06-27T01:53:52"/>
    <x v="0"/>
    <d v="2015-06-27T01:52:23"/>
    <x v="44"/>
    <n v="2.9"/>
    <n v="2.9"/>
    <x v="6832"/>
  </r>
  <r>
    <x v="0"/>
    <s v="Compressor"/>
    <d v="2015-06-27T01:53:53"/>
    <x v="0"/>
    <d v="2015-06-27T01:52:23"/>
    <x v="44"/>
    <n v="1.2"/>
    <n v="2.9"/>
    <x v="6833"/>
  </r>
  <r>
    <x v="0"/>
    <s v="Compressor"/>
    <d v="2015-06-27T01:53:54"/>
    <x v="0"/>
    <d v="2015-06-27T01:52:23"/>
    <x v="44"/>
    <n v="1.4"/>
    <n v="1.6"/>
    <x v="6834"/>
  </r>
  <r>
    <x v="0"/>
    <s v="Compressor"/>
    <d v="2015-06-27T01:53:55"/>
    <x v="0"/>
    <d v="2015-06-27T01:52:23"/>
    <x v="44"/>
    <n v="1.4"/>
    <n v="1.8"/>
    <x v="6835"/>
  </r>
  <r>
    <x v="0"/>
    <s v="Compressor"/>
    <d v="2015-06-27T01:53:56"/>
    <x v="0"/>
    <d v="2015-06-27T01:52:23"/>
    <x v="44"/>
    <n v="2.2000000000000002"/>
    <n v="2.9"/>
    <x v="6836"/>
  </r>
  <r>
    <x v="0"/>
    <s v="Compressor"/>
    <d v="2015-06-27T01:53:57"/>
    <x v="0"/>
    <d v="2015-06-27T01:52:23"/>
    <x v="44"/>
    <n v="1.6"/>
    <n v="1.4"/>
    <x v="6837"/>
  </r>
  <r>
    <x v="0"/>
    <s v="Compressor"/>
    <d v="2015-06-27T01:53:58"/>
    <x v="0"/>
    <d v="2015-06-27T01:52:23"/>
    <x v="44"/>
    <n v="3"/>
    <n v="2.7"/>
    <x v="6838"/>
  </r>
  <r>
    <x v="0"/>
    <s v="Compressor"/>
    <d v="2015-06-27T01:53:59"/>
    <x v="0"/>
    <d v="2015-06-27T01:52:23"/>
    <x v="44"/>
    <n v="1.5"/>
    <n v="1.6"/>
    <x v="6839"/>
  </r>
  <r>
    <x v="0"/>
    <s v="Compressor"/>
    <d v="2015-06-27T01:54:00"/>
    <x v="0"/>
    <d v="2015-06-27T01:52:23"/>
    <x v="44"/>
    <n v="2.2999999999999998"/>
    <n v="2.2000000000000002"/>
    <x v="6840"/>
  </r>
  <r>
    <x v="0"/>
    <s v="Compressor"/>
    <d v="2015-06-27T01:54:01"/>
    <x v="0"/>
    <d v="2015-06-27T01:52:23"/>
    <x v="44"/>
    <n v="1"/>
    <n v="2.2999999999999998"/>
    <x v="6841"/>
  </r>
  <r>
    <x v="0"/>
    <s v="Compressor"/>
    <d v="2015-06-27T01:54:02"/>
    <x v="0"/>
    <d v="2015-06-27T01:52:23"/>
    <x v="44"/>
    <n v="2.9"/>
    <n v="1.5"/>
    <x v="6842"/>
  </r>
  <r>
    <x v="0"/>
    <s v="Compressor"/>
    <d v="2015-06-27T01:54:03"/>
    <x v="0"/>
    <d v="2015-06-27T01:52:23"/>
    <x v="44"/>
    <n v="2.8"/>
    <n v="2.6"/>
    <x v="6843"/>
  </r>
  <r>
    <x v="0"/>
    <s v="Compressor"/>
    <d v="2015-06-27T01:54:04"/>
    <x v="0"/>
    <d v="2015-06-27T01:52:23"/>
    <x v="44"/>
    <n v="1.9"/>
    <n v="2.8"/>
    <x v="6844"/>
  </r>
  <r>
    <x v="0"/>
    <s v="Compressor"/>
    <d v="2015-06-27T01:54:05"/>
    <x v="0"/>
    <d v="2015-06-27T01:52:23"/>
    <x v="44"/>
    <n v="1.6"/>
    <n v="2.7"/>
    <x v="6845"/>
  </r>
  <r>
    <x v="0"/>
    <s v="Compressor"/>
    <d v="2015-06-27T01:54:06"/>
    <x v="0"/>
    <d v="2015-06-27T01:52:23"/>
    <x v="44"/>
    <n v="2.7"/>
    <n v="2.2000000000000002"/>
    <x v="6846"/>
  </r>
  <r>
    <x v="0"/>
    <s v="Compressor"/>
    <d v="2015-06-27T01:54:07"/>
    <x v="0"/>
    <d v="2015-06-27T01:52:23"/>
    <x v="44"/>
    <n v="2.9"/>
    <n v="2.4"/>
    <x v="6847"/>
  </r>
  <r>
    <x v="0"/>
    <s v="Compressor"/>
    <d v="2015-06-27T01:54:08"/>
    <x v="0"/>
    <d v="2015-06-27T01:52:23"/>
    <x v="44"/>
    <n v="1.9"/>
    <n v="1.5"/>
    <x v="6848"/>
  </r>
  <r>
    <x v="0"/>
    <s v="Compressor"/>
    <d v="2015-06-27T01:54:09"/>
    <x v="0"/>
    <d v="2015-06-27T01:52:23"/>
    <x v="44"/>
    <n v="1.7"/>
    <n v="2.1"/>
    <x v="6849"/>
  </r>
  <r>
    <x v="0"/>
    <s v="Compressor"/>
    <d v="2015-06-27T01:54:10"/>
    <x v="0"/>
    <d v="2015-06-27T01:52:23"/>
    <x v="44"/>
    <n v="2.9"/>
    <n v="1.7"/>
    <x v="6850"/>
  </r>
  <r>
    <x v="0"/>
    <s v="Compressor"/>
    <d v="2015-06-27T01:54:11"/>
    <x v="0"/>
    <d v="2015-06-27T01:52:23"/>
    <x v="44"/>
    <n v="2.4"/>
    <n v="3"/>
    <x v="6851"/>
  </r>
  <r>
    <x v="0"/>
    <s v="Compressor"/>
    <d v="2015-06-27T01:54:12"/>
    <x v="0"/>
    <d v="2015-06-27T01:52:23"/>
    <x v="44"/>
    <n v="1.1000000000000001"/>
    <n v="1.2"/>
    <x v="6852"/>
  </r>
  <r>
    <x v="0"/>
    <s v="Compressor"/>
    <d v="2015-06-27T01:54:13"/>
    <x v="0"/>
    <d v="2015-06-27T01:52:23"/>
    <x v="44"/>
    <n v="2.7"/>
    <n v="1.1000000000000001"/>
    <x v="6853"/>
  </r>
  <r>
    <x v="0"/>
    <s v="Compressor"/>
    <d v="2015-06-27T01:54:14"/>
    <x v="0"/>
    <d v="2015-06-27T01:52:23"/>
    <x v="44"/>
    <n v="1.8"/>
    <n v="2.9"/>
    <x v="6854"/>
  </r>
  <r>
    <x v="0"/>
    <s v="Compressor"/>
    <d v="2015-06-27T01:54:15"/>
    <x v="0"/>
    <d v="2015-06-27T01:52:23"/>
    <x v="44"/>
    <n v="2.8"/>
    <n v="2.9"/>
    <x v="6855"/>
  </r>
  <r>
    <x v="0"/>
    <s v="Compressor"/>
    <d v="2015-06-27T01:54:16"/>
    <x v="0"/>
    <d v="2015-06-27T01:52:23"/>
    <x v="44"/>
    <n v="1"/>
    <n v="2.1"/>
    <x v="6856"/>
  </r>
  <r>
    <x v="0"/>
    <s v="Compressor"/>
    <d v="2015-06-27T01:54:17"/>
    <x v="0"/>
    <d v="2015-06-27T01:52:23"/>
    <x v="44"/>
    <n v="1.7"/>
    <n v="2.5"/>
    <x v="6857"/>
  </r>
  <r>
    <x v="0"/>
    <s v="Compressor"/>
    <d v="2015-06-27T01:54:18"/>
    <x v="0"/>
    <d v="2015-06-27T01:52:23"/>
    <x v="44"/>
    <n v="2.6"/>
    <n v="1.2"/>
    <x v="6858"/>
  </r>
  <r>
    <x v="0"/>
    <s v="Compressor"/>
    <d v="2015-06-27T01:54:19"/>
    <x v="0"/>
    <d v="2015-06-27T01:52:23"/>
    <x v="44"/>
    <n v="1.7"/>
    <n v="1.5"/>
    <x v="6859"/>
  </r>
  <r>
    <x v="0"/>
    <s v="Compressor"/>
    <d v="2015-06-27T01:54:20"/>
    <x v="0"/>
    <d v="2015-06-27T01:52:23"/>
    <x v="44"/>
    <n v="1.4"/>
    <n v="1.4"/>
    <x v="6860"/>
  </r>
  <r>
    <x v="0"/>
    <s v="Compressor"/>
    <d v="2015-06-27T01:54:21"/>
    <x v="0"/>
    <d v="2015-06-27T01:52:23"/>
    <x v="44"/>
    <n v="1.1000000000000001"/>
    <n v="2.9"/>
    <x v="6861"/>
  </r>
  <r>
    <x v="0"/>
    <s v="Compressor"/>
    <d v="2015-06-27T01:54:22"/>
    <x v="0"/>
    <d v="2015-06-27T01:52:23"/>
    <x v="44"/>
    <n v="1.1000000000000001"/>
    <n v="2.2000000000000002"/>
    <x v="6862"/>
  </r>
  <r>
    <x v="0"/>
    <s v="Compressor"/>
    <d v="2015-06-27T01:54:23"/>
    <x v="0"/>
    <d v="2015-06-27T01:52:23"/>
    <x v="44"/>
    <n v="1.8"/>
    <n v="1.5"/>
    <x v="6863"/>
  </r>
  <r>
    <x v="0"/>
    <s v="Compressor"/>
    <d v="2015-06-27T01:54:24"/>
    <x v="1"/>
    <d v="2015-06-27T01:54:24"/>
    <x v="45"/>
    <n v="5.0999999999999996"/>
    <n v="4.3"/>
    <x v="6864"/>
  </r>
  <r>
    <x v="0"/>
    <s v="Compressor"/>
    <d v="2015-06-27T01:54:25"/>
    <x v="1"/>
    <d v="2015-06-27T01:54:24"/>
    <x v="45"/>
    <n v="5.2"/>
    <n v="5.3"/>
    <x v="6865"/>
  </r>
  <r>
    <x v="0"/>
    <s v="Compressor"/>
    <d v="2015-06-27T01:54:26"/>
    <x v="1"/>
    <d v="2015-06-27T01:54:24"/>
    <x v="45"/>
    <n v="3.3"/>
    <n v="3.6"/>
    <x v="6866"/>
  </r>
  <r>
    <x v="0"/>
    <s v="Compressor"/>
    <d v="2015-06-27T01:54:27"/>
    <x v="1"/>
    <d v="2015-06-27T01:54:24"/>
    <x v="45"/>
    <n v="3.1"/>
    <n v="4.9000000000000004"/>
    <x v="6867"/>
  </r>
  <r>
    <x v="0"/>
    <s v="Compressor"/>
    <d v="2015-06-27T01:54:28"/>
    <x v="1"/>
    <d v="2015-06-27T01:54:24"/>
    <x v="45"/>
    <n v="5.8"/>
    <n v="4.7"/>
    <x v="6868"/>
  </r>
  <r>
    <x v="0"/>
    <s v="Compressor"/>
    <d v="2015-06-27T01:54:29"/>
    <x v="1"/>
    <d v="2015-06-27T01:54:24"/>
    <x v="45"/>
    <n v="4.7"/>
    <n v="5.9"/>
    <x v="6869"/>
  </r>
  <r>
    <x v="0"/>
    <s v="Compressor"/>
    <d v="2015-06-27T01:54:30"/>
    <x v="1"/>
    <d v="2015-06-27T01:54:24"/>
    <x v="45"/>
    <n v="4.5"/>
    <n v="5.2"/>
    <x v="6870"/>
  </r>
  <r>
    <x v="0"/>
    <s v="Compressor"/>
    <d v="2015-06-27T01:54:31"/>
    <x v="1"/>
    <d v="2015-06-27T01:54:24"/>
    <x v="45"/>
    <n v="5.3"/>
    <n v="5.6"/>
    <x v="6871"/>
  </r>
  <r>
    <x v="0"/>
    <s v="Compressor"/>
    <d v="2015-06-27T01:54:32"/>
    <x v="1"/>
    <d v="2015-06-27T01:54:24"/>
    <x v="45"/>
    <n v="4.8"/>
    <n v="4.0999999999999996"/>
    <x v="6872"/>
  </r>
  <r>
    <x v="0"/>
    <s v="Compressor"/>
    <d v="2015-06-27T01:54:33"/>
    <x v="1"/>
    <d v="2015-06-27T01:54:24"/>
    <x v="45"/>
    <n v="5.5"/>
    <n v="5"/>
    <x v="6873"/>
  </r>
  <r>
    <x v="0"/>
    <s v="Compressor"/>
    <d v="2015-06-27T01:54:34"/>
    <x v="1"/>
    <d v="2015-06-27T01:54:24"/>
    <x v="45"/>
    <n v="4.5"/>
    <n v="3.8"/>
    <x v="6874"/>
  </r>
  <r>
    <x v="0"/>
    <s v="Compressor"/>
    <d v="2015-06-27T01:54:35"/>
    <x v="1"/>
    <d v="2015-06-27T01:54:24"/>
    <x v="45"/>
    <n v="3"/>
    <n v="3.7"/>
    <x v="6875"/>
  </r>
  <r>
    <x v="0"/>
    <s v="Compressor"/>
    <d v="2015-06-27T01:54:36"/>
    <x v="1"/>
    <d v="2015-06-27T01:54:24"/>
    <x v="45"/>
    <n v="5.2"/>
    <n v="4.8"/>
    <x v="6876"/>
  </r>
  <r>
    <x v="0"/>
    <s v="Compressor"/>
    <d v="2015-06-27T01:54:37"/>
    <x v="1"/>
    <d v="2015-06-27T01:54:24"/>
    <x v="45"/>
    <n v="5.8"/>
    <n v="5.0999999999999996"/>
    <x v="6877"/>
  </r>
  <r>
    <x v="0"/>
    <s v="Compressor"/>
    <d v="2015-06-27T01:54:38"/>
    <x v="1"/>
    <d v="2015-06-27T01:54:24"/>
    <x v="45"/>
    <n v="5.2"/>
    <n v="4.2"/>
    <x v="6878"/>
  </r>
  <r>
    <x v="0"/>
    <s v="Compressor"/>
    <d v="2015-06-27T01:54:39"/>
    <x v="1"/>
    <d v="2015-06-27T01:54:24"/>
    <x v="45"/>
    <n v="5.3"/>
    <n v="4.0999999999999996"/>
    <x v="6879"/>
  </r>
  <r>
    <x v="0"/>
    <s v="Compressor"/>
    <d v="2015-06-27T01:54:40"/>
    <x v="1"/>
    <d v="2015-06-27T01:54:24"/>
    <x v="45"/>
    <n v="4.7"/>
    <n v="5.6"/>
    <x v="6880"/>
  </r>
  <r>
    <x v="0"/>
    <s v="Compressor"/>
    <d v="2015-06-27T01:54:41"/>
    <x v="1"/>
    <d v="2015-06-27T01:54:24"/>
    <x v="45"/>
    <n v="3.6"/>
    <n v="3.9"/>
    <x v="6881"/>
  </r>
  <r>
    <x v="0"/>
    <s v="Compressor"/>
    <d v="2015-06-27T01:54:42"/>
    <x v="1"/>
    <d v="2015-06-27T01:54:24"/>
    <x v="45"/>
    <n v="4.3"/>
    <n v="3.4"/>
    <x v="6882"/>
  </r>
  <r>
    <x v="0"/>
    <s v="Compressor"/>
    <d v="2015-06-27T01:54:43"/>
    <x v="1"/>
    <d v="2015-06-27T01:54:24"/>
    <x v="45"/>
    <n v="3.7"/>
    <n v="4.4000000000000004"/>
    <x v="6883"/>
  </r>
  <r>
    <x v="0"/>
    <s v="Compressor"/>
    <d v="2015-06-27T01:54:44"/>
    <x v="1"/>
    <d v="2015-06-27T01:54:24"/>
    <x v="45"/>
    <n v="4.3"/>
    <n v="5.7"/>
    <x v="6884"/>
  </r>
  <r>
    <x v="0"/>
    <s v="Compressor"/>
    <d v="2015-06-27T01:54:45"/>
    <x v="1"/>
    <d v="2015-06-27T01:54:24"/>
    <x v="45"/>
    <n v="5"/>
    <n v="3.7"/>
    <x v="6885"/>
  </r>
  <r>
    <x v="0"/>
    <s v="Compressor"/>
    <d v="2015-06-27T01:54:46"/>
    <x v="1"/>
    <d v="2015-06-27T01:54:24"/>
    <x v="45"/>
    <n v="6"/>
    <n v="4.3"/>
    <x v="6886"/>
  </r>
  <r>
    <x v="0"/>
    <s v="Compressor"/>
    <d v="2015-06-27T01:54:47"/>
    <x v="1"/>
    <d v="2015-06-27T01:54:24"/>
    <x v="45"/>
    <n v="5.9"/>
    <n v="5"/>
    <x v="6887"/>
  </r>
  <r>
    <x v="0"/>
    <s v="Compressor"/>
    <d v="2015-06-27T01:54:48"/>
    <x v="1"/>
    <d v="2015-06-27T01:54:24"/>
    <x v="45"/>
    <n v="4.8"/>
    <n v="4.5999999999999996"/>
    <x v="6888"/>
  </r>
  <r>
    <x v="0"/>
    <s v="Compressor"/>
    <d v="2015-06-27T01:54:49"/>
    <x v="1"/>
    <d v="2015-06-27T01:54:24"/>
    <x v="45"/>
    <n v="3.3"/>
    <n v="5.5"/>
    <x v="6889"/>
  </r>
  <r>
    <x v="0"/>
    <s v="Compressor"/>
    <d v="2015-06-27T01:54:50"/>
    <x v="1"/>
    <d v="2015-06-27T01:54:24"/>
    <x v="45"/>
    <n v="5.0999999999999996"/>
    <n v="3.7"/>
    <x v="6890"/>
  </r>
  <r>
    <x v="0"/>
    <s v="Compressor"/>
    <d v="2015-06-27T01:54:51"/>
    <x v="1"/>
    <d v="2015-06-27T01:54:24"/>
    <x v="45"/>
    <n v="3"/>
    <n v="4.0999999999999996"/>
    <x v="6891"/>
  </r>
  <r>
    <x v="0"/>
    <s v="Compressor"/>
    <d v="2015-06-27T01:54:52"/>
    <x v="1"/>
    <d v="2015-06-27T01:54:24"/>
    <x v="45"/>
    <n v="4.8"/>
    <n v="6"/>
    <x v="6892"/>
  </r>
  <r>
    <x v="0"/>
    <s v="Compressor"/>
    <d v="2015-06-27T01:54:53"/>
    <x v="1"/>
    <d v="2015-06-27T01:54:24"/>
    <x v="45"/>
    <n v="3.5"/>
    <n v="5.0999999999999996"/>
    <x v="6893"/>
  </r>
  <r>
    <x v="0"/>
    <s v="Compressor"/>
    <d v="2015-06-27T01:54:54"/>
    <x v="1"/>
    <d v="2015-06-27T01:54:24"/>
    <x v="45"/>
    <n v="3.7"/>
    <n v="3.4"/>
    <x v="6894"/>
  </r>
  <r>
    <x v="0"/>
    <s v="Compressor"/>
    <d v="2015-06-27T01:54:55"/>
    <x v="1"/>
    <d v="2015-06-27T01:54:24"/>
    <x v="45"/>
    <n v="5.3"/>
    <n v="3"/>
    <x v="6895"/>
  </r>
  <r>
    <x v="0"/>
    <s v="Compressor"/>
    <d v="2015-06-27T01:54:56"/>
    <x v="1"/>
    <d v="2015-06-27T01:54:24"/>
    <x v="45"/>
    <n v="3.7"/>
    <n v="5.2"/>
    <x v="6896"/>
  </r>
  <r>
    <x v="0"/>
    <s v="Compressor"/>
    <d v="2015-06-27T01:54:57"/>
    <x v="1"/>
    <d v="2015-06-27T01:54:24"/>
    <x v="45"/>
    <n v="6"/>
    <n v="5.3"/>
    <x v="6897"/>
  </r>
  <r>
    <x v="0"/>
    <s v="Compressor"/>
    <d v="2015-06-27T01:54:58"/>
    <x v="1"/>
    <d v="2015-06-27T01:54:24"/>
    <x v="45"/>
    <n v="4.5999999999999996"/>
    <n v="3"/>
    <x v="6898"/>
  </r>
  <r>
    <x v="0"/>
    <s v="Compressor"/>
    <d v="2015-06-27T01:54:59"/>
    <x v="1"/>
    <d v="2015-06-27T01:54:24"/>
    <x v="45"/>
    <n v="5.6"/>
    <n v="3.4"/>
    <x v="6899"/>
  </r>
  <r>
    <x v="0"/>
    <s v="Compressor"/>
    <d v="2015-06-27T01:55:00"/>
    <x v="1"/>
    <d v="2015-06-27T01:54:24"/>
    <x v="45"/>
    <n v="5"/>
    <n v="5.4"/>
    <x v="6900"/>
  </r>
  <r>
    <x v="0"/>
    <s v="Compressor"/>
    <d v="2015-06-27T01:55:01"/>
    <x v="1"/>
    <d v="2015-06-27T01:54:24"/>
    <x v="45"/>
    <n v="3.3"/>
    <n v="5.0999999999999996"/>
    <x v="6901"/>
  </r>
  <r>
    <x v="0"/>
    <s v="Compressor"/>
    <d v="2015-06-27T01:55:02"/>
    <x v="1"/>
    <d v="2015-06-27T01:54:24"/>
    <x v="45"/>
    <n v="4.7"/>
    <n v="4.7"/>
    <x v="6902"/>
  </r>
  <r>
    <x v="0"/>
    <s v="Compressor"/>
    <d v="2015-06-27T01:55:03"/>
    <x v="1"/>
    <d v="2015-06-27T01:54:24"/>
    <x v="45"/>
    <n v="4.3"/>
    <n v="3.6"/>
    <x v="6903"/>
  </r>
  <r>
    <x v="0"/>
    <s v="Compressor"/>
    <d v="2015-06-27T01:55:04"/>
    <x v="1"/>
    <d v="2015-06-27T01:54:24"/>
    <x v="45"/>
    <n v="4.5999999999999996"/>
    <n v="4.4000000000000004"/>
    <x v="6904"/>
  </r>
  <r>
    <x v="0"/>
    <s v="Compressor"/>
    <d v="2015-06-27T01:55:05"/>
    <x v="1"/>
    <d v="2015-06-27T01:54:24"/>
    <x v="45"/>
    <n v="5.2"/>
    <n v="3.4"/>
    <x v="6905"/>
  </r>
  <r>
    <x v="0"/>
    <s v="Compressor"/>
    <d v="2015-06-27T01:55:06"/>
    <x v="1"/>
    <d v="2015-06-27T01:54:24"/>
    <x v="45"/>
    <n v="3.4"/>
    <n v="3.9"/>
    <x v="6906"/>
  </r>
  <r>
    <x v="0"/>
    <s v="Compressor"/>
    <d v="2015-06-27T01:55:07"/>
    <x v="1"/>
    <d v="2015-06-27T01:54:24"/>
    <x v="45"/>
    <n v="3.2"/>
    <n v="4.5"/>
    <x v="6907"/>
  </r>
  <r>
    <x v="0"/>
    <s v="Compressor"/>
    <d v="2015-06-27T01:55:08"/>
    <x v="1"/>
    <d v="2015-06-27T01:54:24"/>
    <x v="45"/>
    <n v="5.4"/>
    <n v="3.1"/>
    <x v="6908"/>
  </r>
  <r>
    <x v="0"/>
    <s v="Compressor"/>
    <d v="2015-06-27T01:55:09"/>
    <x v="1"/>
    <d v="2015-06-27T01:54:24"/>
    <x v="45"/>
    <n v="3.5"/>
    <n v="3.4"/>
    <x v="6909"/>
  </r>
  <r>
    <x v="0"/>
    <s v="Compressor"/>
    <d v="2015-06-27T01:55:10"/>
    <x v="1"/>
    <d v="2015-06-27T01:54:24"/>
    <x v="45"/>
    <n v="3.5"/>
    <n v="5.5"/>
    <x v="6910"/>
  </r>
  <r>
    <x v="0"/>
    <s v="Compressor"/>
    <d v="2015-06-27T01:55:11"/>
    <x v="1"/>
    <d v="2015-06-27T01:54:24"/>
    <x v="45"/>
    <n v="5.3"/>
    <n v="5.2"/>
    <x v="6911"/>
  </r>
  <r>
    <x v="0"/>
    <s v="Compressor"/>
    <d v="2015-06-27T01:55:12"/>
    <x v="1"/>
    <d v="2015-06-27T01:54:24"/>
    <x v="45"/>
    <n v="5"/>
    <n v="5.8"/>
    <x v="6912"/>
  </r>
  <r>
    <x v="0"/>
    <s v="Compressor"/>
    <d v="2015-06-27T01:55:13"/>
    <x v="1"/>
    <d v="2015-06-27T01:54:24"/>
    <x v="45"/>
    <n v="4.0999999999999996"/>
    <n v="3.4"/>
    <x v="6913"/>
  </r>
  <r>
    <x v="0"/>
    <s v="Compressor"/>
    <d v="2015-06-27T01:55:14"/>
    <x v="1"/>
    <d v="2015-06-27T01:54:24"/>
    <x v="45"/>
    <n v="4"/>
    <n v="3.8"/>
    <x v="6914"/>
  </r>
  <r>
    <x v="0"/>
    <s v="Compressor"/>
    <d v="2015-06-27T01:55:15"/>
    <x v="1"/>
    <d v="2015-06-27T01:54:24"/>
    <x v="45"/>
    <n v="5.7"/>
    <n v="4.5999999999999996"/>
    <x v="6915"/>
  </r>
  <r>
    <x v="0"/>
    <s v="Compressor"/>
    <d v="2015-06-27T01:55:16"/>
    <x v="1"/>
    <d v="2015-06-27T01:54:24"/>
    <x v="45"/>
    <n v="4.8"/>
    <n v="4.9000000000000004"/>
    <x v="6916"/>
  </r>
  <r>
    <x v="0"/>
    <s v="Compressor"/>
    <d v="2015-06-27T01:55:17"/>
    <x v="1"/>
    <d v="2015-06-27T01:54:24"/>
    <x v="45"/>
    <n v="4.5"/>
    <n v="4.9000000000000004"/>
    <x v="6917"/>
  </r>
  <r>
    <x v="0"/>
    <s v="Compressor"/>
    <d v="2015-06-27T01:55:18"/>
    <x v="1"/>
    <d v="2015-06-27T01:54:24"/>
    <x v="45"/>
    <n v="4.5"/>
    <n v="3.1"/>
    <x v="6918"/>
  </r>
  <r>
    <x v="0"/>
    <s v="Compressor"/>
    <d v="2015-06-27T01:55:19"/>
    <x v="1"/>
    <d v="2015-06-27T01:54:24"/>
    <x v="45"/>
    <n v="3.3"/>
    <n v="4.3"/>
    <x v="6919"/>
  </r>
  <r>
    <x v="0"/>
    <s v="Compressor"/>
    <d v="2015-06-27T01:55:20"/>
    <x v="1"/>
    <d v="2015-06-27T01:54:24"/>
    <x v="45"/>
    <n v="4.5"/>
    <n v="5.0999999999999996"/>
    <x v="6920"/>
  </r>
  <r>
    <x v="0"/>
    <s v="Compressor"/>
    <d v="2015-06-27T01:55:21"/>
    <x v="1"/>
    <d v="2015-06-27T01:54:24"/>
    <x v="45"/>
    <n v="3.3"/>
    <n v="3.8"/>
    <x v="6921"/>
  </r>
  <r>
    <x v="0"/>
    <s v="Compressor"/>
    <d v="2015-06-27T01:55:22"/>
    <x v="1"/>
    <d v="2015-06-27T01:54:24"/>
    <x v="45"/>
    <n v="4.3"/>
    <n v="4.4000000000000004"/>
    <x v="6922"/>
  </r>
  <r>
    <x v="0"/>
    <s v="Compressor"/>
    <d v="2015-06-27T01:55:23"/>
    <x v="1"/>
    <d v="2015-06-27T01:54:24"/>
    <x v="45"/>
    <n v="3.2"/>
    <n v="3"/>
    <x v="6923"/>
  </r>
  <r>
    <x v="0"/>
    <s v="Compressor"/>
    <d v="2015-06-27T01:55:24"/>
    <x v="1"/>
    <d v="2015-06-27T01:54:24"/>
    <x v="45"/>
    <n v="5.9"/>
    <n v="5.7"/>
    <x v="6924"/>
  </r>
  <r>
    <x v="0"/>
    <s v="Compressor"/>
    <d v="2015-06-27T01:55:25"/>
    <x v="1"/>
    <d v="2015-06-27T01:54:24"/>
    <x v="45"/>
    <n v="3.3"/>
    <n v="4"/>
    <x v="6925"/>
  </r>
  <r>
    <x v="0"/>
    <s v="Compressor"/>
    <d v="2015-06-27T01:55:26"/>
    <x v="1"/>
    <d v="2015-06-27T01:54:24"/>
    <x v="45"/>
    <n v="5.5"/>
    <n v="5.2"/>
    <x v="6926"/>
  </r>
  <r>
    <x v="0"/>
    <s v="Compressor"/>
    <d v="2015-06-27T01:55:27"/>
    <x v="1"/>
    <d v="2015-06-27T01:54:24"/>
    <x v="45"/>
    <n v="5.3"/>
    <n v="5.9"/>
    <x v="6927"/>
  </r>
  <r>
    <x v="0"/>
    <s v="Compressor"/>
    <d v="2015-06-27T01:55:28"/>
    <x v="1"/>
    <d v="2015-06-27T01:54:24"/>
    <x v="45"/>
    <n v="5"/>
    <n v="5.6"/>
    <x v="6928"/>
  </r>
  <r>
    <x v="0"/>
    <s v="Compressor"/>
    <d v="2015-06-27T01:55:29"/>
    <x v="1"/>
    <d v="2015-06-27T01:54:24"/>
    <x v="45"/>
    <n v="4.5"/>
    <n v="5.0999999999999996"/>
    <x v="6929"/>
  </r>
  <r>
    <x v="0"/>
    <s v="Compressor"/>
    <d v="2015-06-27T01:55:30"/>
    <x v="1"/>
    <d v="2015-06-27T01:54:24"/>
    <x v="45"/>
    <n v="3.4"/>
    <n v="3.1"/>
    <x v="6930"/>
  </r>
  <r>
    <x v="0"/>
    <s v="Compressor"/>
    <d v="2015-06-27T01:55:31"/>
    <x v="1"/>
    <d v="2015-06-27T01:54:24"/>
    <x v="45"/>
    <n v="4.3"/>
    <n v="3.3"/>
    <x v="6931"/>
  </r>
  <r>
    <x v="0"/>
    <s v="Compressor"/>
    <d v="2015-06-27T01:55:32"/>
    <x v="1"/>
    <d v="2015-06-27T01:54:24"/>
    <x v="45"/>
    <n v="5.0999999999999996"/>
    <n v="5.5"/>
    <x v="6932"/>
  </r>
  <r>
    <x v="0"/>
    <s v="Compressor"/>
    <d v="2015-06-27T01:55:33"/>
    <x v="1"/>
    <d v="2015-06-27T01:54:24"/>
    <x v="45"/>
    <n v="4.9000000000000004"/>
    <n v="4.3"/>
    <x v="6933"/>
  </r>
  <r>
    <x v="0"/>
    <s v="Compressor"/>
    <d v="2015-06-27T01:55:34"/>
    <x v="1"/>
    <d v="2015-06-27T01:54:24"/>
    <x v="45"/>
    <n v="5"/>
    <n v="5.8"/>
    <x v="6934"/>
  </r>
  <r>
    <x v="0"/>
    <s v="Compressor"/>
    <d v="2015-06-27T01:55:35"/>
    <x v="1"/>
    <d v="2015-06-27T01:54:24"/>
    <x v="45"/>
    <n v="3.2"/>
    <n v="5.9"/>
    <x v="6935"/>
  </r>
  <r>
    <x v="0"/>
    <s v="Compressor"/>
    <d v="2015-06-27T01:55:36"/>
    <x v="1"/>
    <d v="2015-06-27T01:54:24"/>
    <x v="45"/>
    <n v="3.4"/>
    <n v="5.6"/>
    <x v="6936"/>
  </r>
  <r>
    <x v="0"/>
    <s v="Compressor"/>
    <d v="2015-06-27T01:55:37"/>
    <x v="1"/>
    <d v="2015-06-27T01:54:24"/>
    <x v="45"/>
    <n v="5.0999999999999996"/>
    <n v="4.8"/>
    <x v="6937"/>
  </r>
  <r>
    <x v="0"/>
    <s v="Compressor"/>
    <d v="2015-06-27T01:55:38"/>
    <x v="1"/>
    <d v="2015-06-27T01:54:24"/>
    <x v="45"/>
    <n v="5.4"/>
    <n v="4.8"/>
    <x v="6938"/>
  </r>
  <r>
    <x v="0"/>
    <s v="Compressor"/>
    <d v="2015-06-27T01:55:39"/>
    <x v="1"/>
    <d v="2015-06-27T01:54:24"/>
    <x v="45"/>
    <n v="4.2"/>
    <n v="4.5999999999999996"/>
    <x v="6939"/>
  </r>
  <r>
    <x v="0"/>
    <s v="Compressor"/>
    <d v="2015-06-27T01:55:40"/>
    <x v="1"/>
    <d v="2015-06-27T01:54:24"/>
    <x v="45"/>
    <n v="4.8"/>
    <n v="5.6"/>
    <x v="6940"/>
  </r>
  <r>
    <x v="0"/>
    <s v="Compressor"/>
    <d v="2015-06-27T01:55:41"/>
    <x v="1"/>
    <d v="2015-06-27T01:54:24"/>
    <x v="45"/>
    <n v="5.8"/>
    <n v="3.6"/>
    <x v="6941"/>
  </r>
  <r>
    <x v="0"/>
    <s v="Compressor"/>
    <d v="2015-06-27T01:55:42"/>
    <x v="1"/>
    <d v="2015-06-27T01:54:24"/>
    <x v="45"/>
    <n v="4.2"/>
    <n v="4.5"/>
    <x v="6942"/>
  </r>
  <r>
    <x v="0"/>
    <s v="Compressor"/>
    <d v="2015-06-27T01:55:43"/>
    <x v="1"/>
    <d v="2015-06-27T01:54:24"/>
    <x v="45"/>
    <n v="3.7"/>
    <n v="4.9000000000000004"/>
    <x v="6943"/>
  </r>
  <r>
    <x v="0"/>
    <s v="Compressor"/>
    <d v="2015-06-27T01:55:44"/>
    <x v="1"/>
    <d v="2015-06-27T01:54:24"/>
    <x v="45"/>
    <n v="3.3"/>
    <n v="5"/>
    <x v="6944"/>
  </r>
  <r>
    <x v="0"/>
    <s v="Compressor"/>
    <d v="2015-06-27T01:55:45"/>
    <x v="1"/>
    <d v="2015-06-27T01:54:24"/>
    <x v="45"/>
    <n v="4.7"/>
    <n v="5.9"/>
    <x v="6945"/>
  </r>
  <r>
    <x v="0"/>
    <s v="Compressor"/>
    <d v="2015-06-27T01:55:46"/>
    <x v="1"/>
    <d v="2015-06-27T01:54:24"/>
    <x v="45"/>
    <n v="4.7"/>
    <n v="5"/>
    <x v="6946"/>
  </r>
  <r>
    <x v="0"/>
    <s v="Compressor"/>
    <d v="2015-06-27T01:55:47"/>
    <x v="1"/>
    <d v="2015-06-27T01:54:24"/>
    <x v="45"/>
    <n v="4.3"/>
    <n v="3.2"/>
    <x v="6947"/>
  </r>
  <r>
    <x v="0"/>
    <s v="Compressor"/>
    <d v="2015-06-27T01:55:48"/>
    <x v="1"/>
    <d v="2015-06-27T01:54:24"/>
    <x v="45"/>
    <n v="3.3"/>
    <n v="5.2"/>
    <x v="6948"/>
  </r>
  <r>
    <x v="0"/>
    <s v="Compressor"/>
    <d v="2015-06-27T01:55:49"/>
    <x v="1"/>
    <d v="2015-06-27T01:54:24"/>
    <x v="45"/>
    <n v="3.1"/>
    <n v="4.2"/>
    <x v="6949"/>
  </r>
  <r>
    <x v="0"/>
    <s v="Compressor"/>
    <d v="2015-06-27T01:55:50"/>
    <x v="1"/>
    <d v="2015-06-27T01:54:24"/>
    <x v="45"/>
    <n v="4.3"/>
    <n v="3"/>
    <x v="6950"/>
  </r>
  <r>
    <x v="0"/>
    <s v="Compressor"/>
    <d v="2015-06-27T01:55:51"/>
    <x v="1"/>
    <d v="2015-06-27T01:54:24"/>
    <x v="45"/>
    <n v="5.0999999999999996"/>
    <n v="5.4"/>
    <x v="6951"/>
  </r>
  <r>
    <x v="0"/>
    <s v="Compressor"/>
    <d v="2015-06-27T01:55:52"/>
    <x v="1"/>
    <d v="2015-06-27T01:54:24"/>
    <x v="45"/>
    <n v="5.9"/>
    <n v="4.7"/>
    <x v="6952"/>
  </r>
  <r>
    <x v="0"/>
    <s v="Compressor"/>
    <d v="2015-06-27T01:55:53"/>
    <x v="1"/>
    <d v="2015-06-27T01:54:24"/>
    <x v="45"/>
    <n v="3.1"/>
    <n v="3.9"/>
    <x v="6953"/>
  </r>
  <r>
    <x v="0"/>
    <s v="Compressor"/>
    <d v="2015-06-27T01:55:54"/>
    <x v="1"/>
    <d v="2015-06-27T01:54:24"/>
    <x v="45"/>
    <n v="3.8"/>
    <n v="4.2"/>
    <x v="6954"/>
  </r>
  <r>
    <x v="0"/>
    <s v="Compressor"/>
    <d v="2015-06-27T01:55:55"/>
    <x v="1"/>
    <d v="2015-06-27T01:54:24"/>
    <x v="45"/>
    <n v="4.7"/>
    <n v="4.8"/>
    <x v="6955"/>
  </r>
  <r>
    <x v="0"/>
    <s v="Compressor"/>
    <d v="2015-06-27T01:55:56"/>
    <x v="1"/>
    <d v="2015-06-27T01:54:24"/>
    <x v="45"/>
    <n v="3.5"/>
    <n v="5.6"/>
    <x v="6956"/>
  </r>
  <r>
    <x v="0"/>
    <s v="Compressor"/>
    <d v="2015-06-27T01:55:57"/>
    <x v="1"/>
    <d v="2015-06-27T01:54:24"/>
    <x v="45"/>
    <n v="4.3"/>
    <n v="5.8"/>
    <x v="6957"/>
  </r>
  <r>
    <x v="0"/>
    <s v="Compressor"/>
    <d v="2015-06-27T01:55:58"/>
    <x v="1"/>
    <d v="2015-06-27T01:54:24"/>
    <x v="45"/>
    <n v="5.0999999999999996"/>
    <n v="4.4000000000000004"/>
    <x v="6958"/>
  </r>
  <r>
    <x v="0"/>
    <s v="Compressor"/>
    <d v="2015-06-27T01:55:59"/>
    <x v="1"/>
    <d v="2015-06-27T01:54:24"/>
    <x v="45"/>
    <n v="4.9000000000000004"/>
    <n v="6"/>
    <x v="6959"/>
  </r>
  <r>
    <x v="0"/>
    <s v="Compressor"/>
    <d v="2015-06-27T01:56:00"/>
    <x v="1"/>
    <d v="2015-06-27T01:54:24"/>
    <x v="45"/>
    <n v="4.5999999999999996"/>
    <n v="3.9"/>
    <x v="6960"/>
  </r>
  <r>
    <x v="0"/>
    <s v="Compressor"/>
    <d v="2015-06-27T01:56:01"/>
    <x v="1"/>
    <d v="2015-06-27T01:54:24"/>
    <x v="45"/>
    <n v="5.8"/>
    <n v="4.5999999999999996"/>
    <x v="6961"/>
  </r>
  <r>
    <x v="0"/>
    <s v="Compressor"/>
    <d v="2015-06-27T01:56:02"/>
    <x v="1"/>
    <d v="2015-06-27T01:54:24"/>
    <x v="45"/>
    <n v="5.5"/>
    <n v="5.2"/>
    <x v="6962"/>
  </r>
  <r>
    <x v="0"/>
    <s v="Compressor"/>
    <d v="2015-06-27T01:56:03"/>
    <x v="1"/>
    <d v="2015-06-27T01:54:24"/>
    <x v="45"/>
    <n v="4.2"/>
    <n v="4.5999999999999996"/>
    <x v="6963"/>
  </r>
  <r>
    <x v="0"/>
    <s v="Compressor"/>
    <d v="2015-06-27T01:56:04"/>
    <x v="1"/>
    <d v="2015-06-27T01:54:24"/>
    <x v="45"/>
    <n v="4.0999999999999996"/>
    <n v="5.7"/>
    <x v="6964"/>
  </r>
  <r>
    <x v="0"/>
    <s v="Compressor"/>
    <d v="2015-06-27T01:56:05"/>
    <x v="1"/>
    <d v="2015-06-27T01:54:24"/>
    <x v="45"/>
    <n v="5.5"/>
    <n v="3.9"/>
    <x v="6965"/>
  </r>
  <r>
    <x v="0"/>
    <s v="Compressor"/>
    <d v="2015-06-27T01:56:06"/>
    <x v="1"/>
    <d v="2015-06-27T01:54:24"/>
    <x v="45"/>
    <n v="3.1"/>
    <n v="4.8"/>
    <x v="6966"/>
  </r>
  <r>
    <x v="0"/>
    <s v="Compressor"/>
    <d v="2015-06-27T01:56:07"/>
    <x v="1"/>
    <d v="2015-06-27T01:54:24"/>
    <x v="45"/>
    <n v="5"/>
    <n v="5"/>
    <x v="6967"/>
  </r>
  <r>
    <x v="0"/>
    <s v="Compressor"/>
    <d v="2015-06-27T01:56:08"/>
    <x v="1"/>
    <d v="2015-06-27T01:54:24"/>
    <x v="45"/>
    <n v="5.0999999999999996"/>
    <n v="5.6"/>
    <x v="6968"/>
  </r>
  <r>
    <x v="0"/>
    <s v="Compressor"/>
    <d v="2015-06-27T01:56:09"/>
    <x v="1"/>
    <d v="2015-06-27T01:54:24"/>
    <x v="45"/>
    <n v="3.1"/>
    <n v="3.3"/>
    <x v="6969"/>
  </r>
  <r>
    <x v="0"/>
    <s v="Compressor"/>
    <d v="2015-06-27T01:56:10"/>
    <x v="1"/>
    <d v="2015-06-27T01:54:24"/>
    <x v="45"/>
    <n v="5.5"/>
    <n v="5.3"/>
    <x v="6970"/>
  </r>
  <r>
    <x v="0"/>
    <s v="Compressor"/>
    <d v="2015-06-27T01:56:11"/>
    <x v="1"/>
    <d v="2015-06-27T01:54:24"/>
    <x v="45"/>
    <n v="5.7"/>
    <n v="5.9"/>
    <x v="6971"/>
  </r>
  <r>
    <x v="0"/>
    <s v="Compressor"/>
    <d v="2015-06-27T01:56:12"/>
    <x v="1"/>
    <d v="2015-06-27T01:54:24"/>
    <x v="45"/>
    <n v="4.5"/>
    <n v="4.9000000000000004"/>
    <x v="6972"/>
  </r>
  <r>
    <x v="0"/>
    <s v="Compressor"/>
    <d v="2015-06-27T01:56:13"/>
    <x v="1"/>
    <d v="2015-06-27T01:54:24"/>
    <x v="45"/>
    <n v="5.7"/>
    <n v="5.2"/>
    <x v="6973"/>
  </r>
  <r>
    <x v="0"/>
    <s v="Compressor"/>
    <d v="2015-06-27T01:56:14"/>
    <x v="1"/>
    <d v="2015-06-27T01:54:24"/>
    <x v="45"/>
    <n v="3.3"/>
    <n v="3.5"/>
    <x v="6974"/>
  </r>
  <r>
    <x v="0"/>
    <s v="Compressor"/>
    <d v="2015-06-27T01:56:15"/>
    <x v="1"/>
    <d v="2015-06-27T01:54:24"/>
    <x v="45"/>
    <n v="5.3"/>
    <n v="3.5"/>
    <x v="6975"/>
  </r>
  <r>
    <x v="0"/>
    <s v="Compressor"/>
    <d v="2015-06-27T01:56:16"/>
    <x v="1"/>
    <d v="2015-06-27T01:54:24"/>
    <x v="45"/>
    <n v="4.8"/>
    <n v="5.8"/>
    <x v="6976"/>
  </r>
  <r>
    <x v="0"/>
    <s v="Compressor"/>
    <d v="2015-06-27T01:56:17"/>
    <x v="1"/>
    <d v="2015-06-27T01:54:24"/>
    <x v="45"/>
    <n v="3.8"/>
    <n v="4.5"/>
    <x v="6977"/>
  </r>
  <r>
    <x v="0"/>
    <s v="Compressor"/>
    <d v="2015-06-27T01:56:18"/>
    <x v="1"/>
    <d v="2015-06-27T01:54:24"/>
    <x v="45"/>
    <n v="5.3"/>
    <n v="4.0999999999999996"/>
    <x v="6978"/>
  </r>
  <r>
    <x v="0"/>
    <s v="Compressor"/>
    <d v="2015-06-27T01:56:19"/>
    <x v="1"/>
    <d v="2015-06-27T01:54:24"/>
    <x v="45"/>
    <n v="6"/>
    <n v="5.8"/>
    <x v="6979"/>
  </r>
  <r>
    <x v="0"/>
    <s v="Compressor"/>
    <d v="2015-06-27T01:56:20"/>
    <x v="1"/>
    <d v="2015-06-27T01:54:24"/>
    <x v="45"/>
    <n v="5.5"/>
    <n v="4.3"/>
    <x v="6980"/>
  </r>
  <r>
    <x v="0"/>
    <s v="Compressor"/>
    <d v="2015-06-27T01:56:21"/>
    <x v="1"/>
    <d v="2015-06-27T01:54:24"/>
    <x v="45"/>
    <n v="4.2"/>
    <n v="4.8"/>
    <x v="6981"/>
  </r>
  <r>
    <x v="0"/>
    <s v="Compressor"/>
    <d v="2015-06-27T01:56:22"/>
    <x v="1"/>
    <d v="2015-06-27T01:54:24"/>
    <x v="45"/>
    <n v="4.7"/>
    <n v="3.4"/>
    <x v="6982"/>
  </r>
  <r>
    <x v="0"/>
    <s v="Compressor"/>
    <d v="2015-06-27T01:56:23"/>
    <x v="1"/>
    <d v="2015-06-27T01:54:24"/>
    <x v="45"/>
    <n v="3.6"/>
    <n v="4.9000000000000004"/>
    <x v="6983"/>
  </r>
  <r>
    <x v="0"/>
    <s v="Compressor"/>
    <d v="2015-06-27T01:56:24"/>
    <x v="1"/>
    <d v="2015-06-27T01:54:24"/>
    <x v="45"/>
    <n v="5.7"/>
    <n v="5.2"/>
    <x v="6984"/>
  </r>
  <r>
    <x v="0"/>
    <s v="Compressor"/>
    <d v="2015-06-27T01:56:25"/>
    <x v="1"/>
    <d v="2015-06-27T01:54:24"/>
    <x v="45"/>
    <n v="3.9"/>
    <n v="4.9000000000000004"/>
    <x v="6985"/>
  </r>
  <r>
    <x v="0"/>
    <s v="Compressor"/>
    <d v="2015-06-27T01:56:26"/>
    <x v="1"/>
    <d v="2015-06-27T01:54:24"/>
    <x v="45"/>
    <n v="5"/>
    <n v="3.5"/>
    <x v="6986"/>
  </r>
  <r>
    <x v="0"/>
    <s v="Compressor"/>
    <d v="2015-06-27T01:56:27"/>
    <x v="1"/>
    <d v="2015-06-27T01:54:24"/>
    <x v="45"/>
    <n v="3.1"/>
    <n v="5"/>
    <x v="6987"/>
  </r>
  <r>
    <x v="0"/>
    <s v="Compressor"/>
    <d v="2015-06-27T01:56:28"/>
    <x v="1"/>
    <d v="2015-06-27T01:54:24"/>
    <x v="45"/>
    <n v="4"/>
    <n v="6"/>
    <x v="6988"/>
  </r>
  <r>
    <x v="0"/>
    <s v="Compressor"/>
    <d v="2015-06-27T01:56:29"/>
    <x v="1"/>
    <d v="2015-06-27T01:54:24"/>
    <x v="45"/>
    <n v="5.3"/>
    <n v="4.3"/>
    <x v="6989"/>
  </r>
  <r>
    <x v="0"/>
    <s v="Compressor"/>
    <d v="2015-06-27T01:56:30"/>
    <x v="1"/>
    <d v="2015-06-27T01:54:24"/>
    <x v="45"/>
    <n v="3"/>
    <n v="3.5"/>
    <x v="6990"/>
  </r>
  <r>
    <x v="0"/>
    <s v="Compressor"/>
    <d v="2015-06-27T01:56:31"/>
    <x v="1"/>
    <d v="2015-06-27T01:54:24"/>
    <x v="45"/>
    <n v="6"/>
    <n v="5.9"/>
    <x v="6991"/>
  </r>
  <r>
    <x v="0"/>
    <s v="Compressor"/>
    <d v="2015-06-27T01:56:32"/>
    <x v="1"/>
    <d v="2015-06-27T01:54:24"/>
    <x v="45"/>
    <n v="5.8"/>
    <n v="5.9"/>
    <x v="6992"/>
  </r>
  <r>
    <x v="0"/>
    <s v="Compressor"/>
    <d v="2015-06-27T01:56:33"/>
    <x v="1"/>
    <d v="2015-06-27T01:54:24"/>
    <x v="45"/>
    <n v="5.7"/>
    <n v="3.4"/>
    <x v="6993"/>
  </r>
  <r>
    <x v="0"/>
    <s v="Compressor"/>
    <d v="2015-06-27T01:56:34"/>
    <x v="1"/>
    <d v="2015-06-27T01:54:24"/>
    <x v="45"/>
    <n v="4.5"/>
    <n v="4.8"/>
    <x v="6994"/>
  </r>
  <r>
    <x v="0"/>
    <s v="Compressor"/>
    <d v="2015-06-27T01:56:35"/>
    <x v="1"/>
    <d v="2015-06-27T01:54:24"/>
    <x v="45"/>
    <n v="4.3"/>
    <n v="3.4"/>
    <x v="6995"/>
  </r>
  <r>
    <x v="0"/>
    <s v="Compressor"/>
    <d v="2015-06-27T01:56:36"/>
    <x v="1"/>
    <d v="2015-06-27T01:54:24"/>
    <x v="45"/>
    <n v="4.9000000000000004"/>
    <n v="5.6"/>
    <x v="6996"/>
  </r>
  <r>
    <x v="0"/>
    <s v="Compressor"/>
    <d v="2015-06-27T01:56:37"/>
    <x v="1"/>
    <d v="2015-06-27T01:54:24"/>
    <x v="45"/>
    <n v="4.3"/>
    <n v="3.2"/>
    <x v="6997"/>
  </r>
  <r>
    <x v="0"/>
    <s v="Compressor"/>
    <d v="2015-06-27T01:56:38"/>
    <x v="1"/>
    <d v="2015-06-27T01:54:24"/>
    <x v="45"/>
    <n v="5.6"/>
    <n v="4.3"/>
    <x v="6998"/>
  </r>
  <r>
    <x v="0"/>
    <s v="Compressor"/>
    <d v="2015-06-27T01:56:39"/>
    <x v="1"/>
    <d v="2015-06-27T01:54:24"/>
    <x v="45"/>
    <n v="4.4000000000000004"/>
    <n v="5.2"/>
    <x v="6999"/>
  </r>
  <r>
    <x v="0"/>
    <s v="Compressor"/>
    <d v="2015-06-27T01:56:40"/>
    <x v="1"/>
    <d v="2015-06-27T01:54:24"/>
    <x v="45"/>
    <n v="4.0999999999999996"/>
    <n v="4.2"/>
    <x v="7000"/>
  </r>
  <r>
    <x v="0"/>
    <s v="Compressor"/>
    <d v="2015-06-27T01:56:41"/>
    <x v="1"/>
    <d v="2015-06-27T01:54:24"/>
    <x v="45"/>
    <n v="3"/>
    <n v="4.3"/>
    <x v="7001"/>
  </r>
  <r>
    <x v="0"/>
    <s v="Compressor"/>
    <d v="2015-06-27T01:56:42"/>
    <x v="1"/>
    <d v="2015-06-27T01:54:24"/>
    <x v="45"/>
    <n v="3.6"/>
    <n v="4"/>
    <x v="7002"/>
  </r>
  <r>
    <x v="0"/>
    <s v="Compressor"/>
    <d v="2015-06-27T01:56:43"/>
    <x v="1"/>
    <d v="2015-06-27T01:54:24"/>
    <x v="45"/>
    <n v="4.3"/>
    <n v="5.5"/>
    <x v="7003"/>
  </r>
  <r>
    <x v="0"/>
    <s v="Compressor"/>
    <d v="2015-06-27T01:56:44"/>
    <x v="1"/>
    <d v="2015-06-27T01:54:24"/>
    <x v="45"/>
    <n v="6"/>
    <n v="5.0999999999999996"/>
    <x v="7004"/>
  </r>
  <r>
    <x v="0"/>
    <s v="Compressor"/>
    <d v="2015-06-27T01:56:45"/>
    <x v="1"/>
    <d v="2015-06-27T01:54:24"/>
    <x v="45"/>
    <n v="4.2"/>
    <n v="4.8"/>
    <x v="7005"/>
  </r>
  <r>
    <x v="0"/>
    <s v="Compressor"/>
    <d v="2015-06-27T01:56:46"/>
    <x v="1"/>
    <d v="2015-06-27T01:54:24"/>
    <x v="45"/>
    <n v="5.5"/>
    <n v="3.3"/>
    <x v="7006"/>
  </r>
  <r>
    <x v="0"/>
    <s v="Compressor"/>
    <d v="2015-06-27T01:56:47"/>
    <x v="1"/>
    <d v="2015-06-27T01:54:24"/>
    <x v="45"/>
    <n v="3.7"/>
    <n v="5.5"/>
    <x v="7007"/>
  </r>
  <r>
    <x v="0"/>
    <s v="Compressor"/>
    <d v="2015-06-27T01:56:48"/>
    <x v="1"/>
    <d v="2015-06-27T01:54:24"/>
    <x v="45"/>
    <n v="6"/>
    <n v="3.8"/>
    <x v="7008"/>
  </r>
  <r>
    <x v="0"/>
    <s v="Compressor"/>
    <d v="2015-06-27T01:56:49"/>
    <x v="1"/>
    <d v="2015-06-27T01:54:24"/>
    <x v="45"/>
    <n v="3.9"/>
    <n v="5.7"/>
    <x v="7009"/>
  </r>
  <r>
    <x v="0"/>
    <s v="Compressor"/>
    <d v="2015-06-27T01:56:50"/>
    <x v="1"/>
    <d v="2015-06-27T01:54:24"/>
    <x v="45"/>
    <n v="4.0999999999999996"/>
    <n v="3.1"/>
    <x v="7010"/>
  </r>
  <r>
    <x v="0"/>
    <s v="Compressor"/>
    <d v="2015-06-27T01:56:51"/>
    <x v="1"/>
    <d v="2015-06-27T01:54:24"/>
    <x v="45"/>
    <n v="5"/>
    <n v="3.4"/>
    <x v="7011"/>
  </r>
  <r>
    <x v="0"/>
    <s v="Compressor"/>
    <d v="2015-06-27T01:56:52"/>
    <x v="1"/>
    <d v="2015-06-27T01:54:24"/>
    <x v="45"/>
    <n v="3.5"/>
    <n v="3"/>
    <x v="7012"/>
  </r>
  <r>
    <x v="0"/>
    <s v="Compressor"/>
    <d v="2015-06-27T01:56:53"/>
    <x v="1"/>
    <d v="2015-06-27T01:54:24"/>
    <x v="45"/>
    <n v="3.8"/>
    <n v="3.5"/>
    <x v="7013"/>
  </r>
  <r>
    <x v="0"/>
    <s v="Compressor"/>
    <d v="2015-06-27T01:56:54"/>
    <x v="1"/>
    <d v="2015-06-27T01:54:24"/>
    <x v="45"/>
    <n v="4.2"/>
    <n v="5.7"/>
    <x v="7014"/>
  </r>
  <r>
    <x v="0"/>
    <s v="Compressor"/>
    <d v="2015-06-27T01:56:55"/>
    <x v="1"/>
    <d v="2015-06-27T01:54:24"/>
    <x v="45"/>
    <n v="3.2"/>
    <n v="3.6"/>
    <x v="7015"/>
  </r>
  <r>
    <x v="0"/>
    <s v="Compressor"/>
    <d v="2015-06-27T01:56:56"/>
    <x v="1"/>
    <d v="2015-06-27T01:54:24"/>
    <x v="45"/>
    <n v="5.7"/>
    <n v="3.1"/>
    <x v="7016"/>
  </r>
  <r>
    <x v="0"/>
    <s v="Compressor"/>
    <d v="2015-06-27T01:56:57"/>
    <x v="1"/>
    <d v="2015-06-27T01:54:24"/>
    <x v="45"/>
    <n v="5.5"/>
    <n v="4.4000000000000004"/>
    <x v="7017"/>
  </r>
  <r>
    <x v="0"/>
    <s v="Compressor"/>
    <d v="2015-06-27T01:56:58"/>
    <x v="1"/>
    <d v="2015-06-27T01:54:24"/>
    <x v="45"/>
    <n v="4.8"/>
    <n v="4.3"/>
    <x v="7018"/>
  </r>
  <r>
    <x v="0"/>
    <s v="Compressor"/>
    <d v="2015-06-27T01:56:59"/>
    <x v="1"/>
    <d v="2015-06-27T01:54:24"/>
    <x v="45"/>
    <n v="4.3"/>
    <n v="3"/>
    <x v="7019"/>
  </r>
  <r>
    <x v="0"/>
    <s v="Compressor"/>
    <d v="2015-06-27T01:57:00"/>
    <x v="1"/>
    <d v="2015-06-27T01:54:24"/>
    <x v="45"/>
    <n v="3.2"/>
    <n v="3.9"/>
    <x v="7020"/>
  </r>
  <r>
    <x v="0"/>
    <s v="Compressor"/>
    <d v="2015-06-27T01:57:01"/>
    <x v="1"/>
    <d v="2015-06-27T01:54:24"/>
    <x v="45"/>
    <n v="5.3"/>
    <n v="6"/>
    <x v="7021"/>
  </r>
  <r>
    <x v="0"/>
    <s v="Compressor"/>
    <d v="2015-06-27T01:57:02"/>
    <x v="1"/>
    <d v="2015-06-27T01:54:24"/>
    <x v="45"/>
    <n v="5.9"/>
    <n v="5.2"/>
    <x v="7022"/>
  </r>
  <r>
    <x v="0"/>
    <s v="Compressor"/>
    <d v="2015-06-27T01:57:03"/>
    <x v="1"/>
    <d v="2015-06-27T01:54:24"/>
    <x v="45"/>
    <n v="3.2"/>
    <n v="4.2"/>
    <x v="7023"/>
  </r>
  <r>
    <x v="0"/>
    <s v="Compressor"/>
    <d v="2015-06-27T01:57:04"/>
    <x v="1"/>
    <d v="2015-06-27T01:54:24"/>
    <x v="45"/>
    <n v="4.5"/>
    <n v="5.0999999999999996"/>
    <x v="7024"/>
  </r>
  <r>
    <x v="0"/>
    <s v="Compressor"/>
    <d v="2015-06-27T01:57:05"/>
    <x v="1"/>
    <d v="2015-06-27T01:54:24"/>
    <x v="45"/>
    <n v="3.5"/>
    <n v="3.9"/>
    <x v="7025"/>
  </r>
  <r>
    <x v="0"/>
    <s v="Compressor"/>
    <d v="2015-06-27T01:57:06"/>
    <x v="1"/>
    <d v="2015-06-27T01:54:24"/>
    <x v="45"/>
    <n v="4.8"/>
    <n v="3.9"/>
    <x v="7026"/>
  </r>
  <r>
    <x v="0"/>
    <s v="Compressor"/>
    <d v="2015-06-27T01:57:07"/>
    <x v="1"/>
    <d v="2015-06-27T01:54:24"/>
    <x v="45"/>
    <n v="3.6"/>
    <n v="3.1"/>
    <x v="7027"/>
  </r>
  <r>
    <x v="0"/>
    <s v="Compressor"/>
    <d v="2015-06-27T01:57:08"/>
    <x v="1"/>
    <d v="2015-06-27T01:54:24"/>
    <x v="45"/>
    <n v="6"/>
    <n v="3.4"/>
    <x v="7028"/>
  </r>
  <r>
    <x v="0"/>
    <s v="Compressor"/>
    <d v="2015-06-27T01:57:09"/>
    <x v="1"/>
    <d v="2015-06-27T01:54:24"/>
    <x v="45"/>
    <n v="4.5999999999999996"/>
    <n v="5.5"/>
    <x v="7029"/>
  </r>
  <r>
    <x v="0"/>
    <s v="Compressor"/>
    <d v="2015-06-27T01:57:10"/>
    <x v="1"/>
    <d v="2015-06-27T01:54:24"/>
    <x v="45"/>
    <n v="5.3"/>
    <n v="3.7"/>
    <x v="7030"/>
  </r>
  <r>
    <x v="0"/>
    <s v="Compressor"/>
    <d v="2015-06-27T01:57:11"/>
    <x v="1"/>
    <d v="2015-06-27T01:54:24"/>
    <x v="45"/>
    <n v="5.6"/>
    <n v="5"/>
    <x v="7031"/>
  </r>
  <r>
    <x v="0"/>
    <s v="Compressor"/>
    <d v="2015-06-27T01:57:12"/>
    <x v="1"/>
    <d v="2015-06-27T01:54:24"/>
    <x v="45"/>
    <n v="4.5999999999999996"/>
    <n v="3"/>
    <x v="7032"/>
  </r>
  <r>
    <x v="0"/>
    <s v="Compressor"/>
    <d v="2015-06-27T01:57:13"/>
    <x v="1"/>
    <d v="2015-06-27T01:54:24"/>
    <x v="45"/>
    <n v="5.0999999999999996"/>
    <n v="3.8"/>
    <x v="7033"/>
  </r>
  <r>
    <x v="0"/>
    <s v="Compressor"/>
    <d v="2015-06-27T01:57:14"/>
    <x v="1"/>
    <d v="2015-06-27T01:54:24"/>
    <x v="45"/>
    <n v="3.6"/>
    <n v="4.4000000000000004"/>
    <x v="7034"/>
  </r>
  <r>
    <x v="0"/>
    <s v="Compressor"/>
    <d v="2015-06-27T01:57:15"/>
    <x v="1"/>
    <d v="2015-06-27T01:54:24"/>
    <x v="45"/>
    <n v="4"/>
    <n v="5.4"/>
    <x v="7035"/>
  </r>
  <r>
    <x v="0"/>
    <s v="Compressor"/>
    <d v="2015-06-27T01:57:16"/>
    <x v="1"/>
    <d v="2015-06-27T01:54:24"/>
    <x v="45"/>
    <n v="3.6"/>
    <n v="5.8"/>
    <x v="7036"/>
  </r>
  <r>
    <x v="0"/>
    <s v="Compressor"/>
    <d v="2015-06-27T01:57:17"/>
    <x v="1"/>
    <d v="2015-06-27T01:54:24"/>
    <x v="45"/>
    <n v="4.3"/>
    <n v="3.8"/>
    <x v="7037"/>
  </r>
  <r>
    <x v="0"/>
    <s v="Compressor"/>
    <d v="2015-06-27T01:57:18"/>
    <x v="1"/>
    <d v="2015-06-27T01:54:24"/>
    <x v="45"/>
    <n v="5"/>
    <n v="4.2"/>
    <x v="7038"/>
  </r>
  <r>
    <x v="0"/>
    <s v="Compressor"/>
    <d v="2015-06-27T01:57:19"/>
    <x v="1"/>
    <d v="2015-06-27T01:54:24"/>
    <x v="45"/>
    <n v="5.7"/>
    <n v="4.9000000000000004"/>
    <x v="7039"/>
  </r>
  <r>
    <x v="0"/>
    <s v="Compressor"/>
    <d v="2015-06-27T01:57:20"/>
    <x v="1"/>
    <d v="2015-06-27T01:54:24"/>
    <x v="45"/>
    <n v="6"/>
    <n v="5.4"/>
    <x v="7040"/>
  </r>
  <r>
    <x v="0"/>
    <s v="Compressor"/>
    <d v="2015-06-27T01:57:21"/>
    <x v="1"/>
    <d v="2015-06-27T01:54:24"/>
    <x v="45"/>
    <n v="6"/>
    <n v="4.8"/>
    <x v="7041"/>
  </r>
  <r>
    <x v="0"/>
    <s v="Compressor"/>
    <d v="2015-06-27T01:57:22"/>
    <x v="1"/>
    <d v="2015-06-27T01:54:24"/>
    <x v="45"/>
    <n v="3.6"/>
    <n v="4.4000000000000004"/>
    <x v="7042"/>
  </r>
  <r>
    <x v="0"/>
    <s v="Compressor"/>
    <d v="2015-06-27T01:57:23"/>
    <x v="1"/>
    <d v="2015-06-27T01:54:24"/>
    <x v="45"/>
    <n v="4.4000000000000004"/>
    <n v="4.7"/>
    <x v="7043"/>
  </r>
  <r>
    <x v="0"/>
    <s v="Compressor"/>
    <d v="2015-06-27T01:57:24"/>
    <x v="1"/>
    <d v="2015-06-27T01:54:24"/>
    <x v="45"/>
    <n v="3.2"/>
    <n v="3.5"/>
    <x v="7044"/>
  </r>
  <r>
    <x v="0"/>
    <s v="Compressor"/>
    <d v="2015-06-27T01:57:25"/>
    <x v="1"/>
    <d v="2015-06-27T01:54:24"/>
    <x v="45"/>
    <n v="3.6"/>
    <n v="5.6"/>
    <x v="7045"/>
  </r>
  <r>
    <x v="0"/>
    <s v="Compressor"/>
    <d v="2015-06-27T01:57:26"/>
    <x v="1"/>
    <d v="2015-06-27T01:54:24"/>
    <x v="45"/>
    <n v="4.9000000000000004"/>
    <n v="5.9"/>
    <x v="7046"/>
  </r>
  <r>
    <x v="0"/>
    <s v="Compressor"/>
    <d v="2015-06-27T01:57:27"/>
    <x v="1"/>
    <d v="2015-06-27T01:54:24"/>
    <x v="45"/>
    <n v="3.3"/>
    <n v="5.7"/>
    <x v="7047"/>
  </r>
  <r>
    <x v="0"/>
    <s v="Compressor"/>
    <d v="2015-06-27T01:57:28"/>
    <x v="1"/>
    <d v="2015-06-27T01:54:24"/>
    <x v="45"/>
    <n v="5"/>
    <n v="4.5"/>
    <x v="7048"/>
  </r>
  <r>
    <x v="0"/>
    <s v="Compressor"/>
    <d v="2015-06-27T01:57:29"/>
    <x v="1"/>
    <d v="2015-06-27T01:54:24"/>
    <x v="45"/>
    <n v="5.4"/>
    <n v="3.3"/>
    <x v="7049"/>
  </r>
  <r>
    <x v="0"/>
    <s v="Compressor"/>
    <d v="2015-06-27T01:57:30"/>
    <x v="1"/>
    <d v="2015-06-27T01:54:24"/>
    <x v="45"/>
    <n v="3"/>
    <n v="5.6"/>
    <x v="7050"/>
  </r>
  <r>
    <x v="0"/>
    <s v="Compressor"/>
    <d v="2015-06-27T01:57:31"/>
    <x v="1"/>
    <d v="2015-06-27T01:54:24"/>
    <x v="45"/>
    <n v="5.2"/>
    <n v="5.3"/>
    <x v="7051"/>
  </r>
  <r>
    <x v="0"/>
    <s v="Compressor"/>
    <d v="2015-06-27T01:57:32"/>
    <x v="1"/>
    <d v="2015-06-27T01:54:24"/>
    <x v="45"/>
    <n v="5.5"/>
    <n v="5.8"/>
    <x v="7052"/>
  </r>
  <r>
    <x v="0"/>
    <s v="Compressor"/>
    <d v="2015-06-27T01:57:33"/>
    <x v="1"/>
    <d v="2015-06-27T01:54:24"/>
    <x v="45"/>
    <n v="4.0999999999999996"/>
    <n v="5.5"/>
    <x v="7053"/>
  </r>
  <r>
    <x v="0"/>
    <s v="Compressor"/>
    <d v="2015-06-27T01:57:34"/>
    <x v="1"/>
    <d v="2015-06-27T01:54:24"/>
    <x v="45"/>
    <n v="5.4"/>
    <n v="4.3"/>
    <x v="7054"/>
  </r>
  <r>
    <x v="0"/>
    <s v="Compressor"/>
    <d v="2015-06-27T01:57:35"/>
    <x v="1"/>
    <d v="2015-06-27T01:54:24"/>
    <x v="45"/>
    <n v="5.8"/>
    <n v="3"/>
    <x v="7055"/>
  </r>
  <r>
    <x v="0"/>
    <s v="Compressor"/>
    <d v="2015-06-27T01:57:36"/>
    <x v="1"/>
    <d v="2015-06-27T01:54:24"/>
    <x v="45"/>
    <n v="4.0999999999999996"/>
    <n v="3.5"/>
    <x v="7056"/>
  </r>
  <r>
    <x v="0"/>
    <s v="Compressor"/>
    <d v="2015-06-27T01:57:37"/>
    <x v="1"/>
    <d v="2015-06-27T01:54:24"/>
    <x v="45"/>
    <n v="5.5"/>
    <n v="3.5"/>
    <x v="7057"/>
  </r>
  <r>
    <x v="0"/>
    <s v="Compressor"/>
    <d v="2015-06-27T01:57:38"/>
    <x v="1"/>
    <d v="2015-06-27T01:54:24"/>
    <x v="45"/>
    <n v="4"/>
    <n v="3.2"/>
    <x v="7058"/>
  </r>
  <r>
    <x v="0"/>
    <s v="Compressor"/>
    <d v="2015-06-27T01:57:39"/>
    <x v="1"/>
    <d v="2015-06-27T01:54:24"/>
    <x v="45"/>
    <n v="4.9000000000000004"/>
    <n v="4.5"/>
    <x v="7059"/>
  </r>
  <r>
    <x v="0"/>
    <s v="Compressor"/>
    <d v="2015-06-27T01:57:40"/>
    <x v="1"/>
    <d v="2015-06-27T01:54:24"/>
    <x v="45"/>
    <n v="6"/>
    <n v="4.5999999999999996"/>
    <x v="7060"/>
  </r>
  <r>
    <x v="0"/>
    <s v="Compressor"/>
    <d v="2015-06-27T01:57:41"/>
    <x v="1"/>
    <d v="2015-06-27T01:54:24"/>
    <x v="45"/>
    <n v="3"/>
    <n v="6"/>
    <x v="7061"/>
  </r>
  <r>
    <x v="0"/>
    <s v="Compressor"/>
    <d v="2015-06-27T01:57:42"/>
    <x v="1"/>
    <d v="2015-06-27T01:54:24"/>
    <x v="45"/>
    <n v="3.1"/>
    <n v="4.3"/>
    <x v="7062"/>
  </r>
  <r>
    <x v="0"/>
    <s v="Compressor"/>
    <d v="2015-06-27T01:57:43"/>
    <x v="1"/>
    <d v="2015-06-27T01:54:24"/>
    <x v="45"/>
    <n v="4.3"/>
    <n v="5.6"/>
    <x v="7063"/>
  </r>
  <r>
    <x v="0"/>
    <s v="Compressor"/>
    <d v="2015-06-27T01:57:44"/>
    <x v="1"/>
    <d v="2015-06-27T01:54:24"/>
    <x v="45"/>
    <n v="4.0999999999999996"/>
    <n v="4.4000000000000004"/>
    <x v="7064"/>
  </r>
  <r>
    <x v="0"/>
    <s v="Compressor"/>
    <d v="2015-06-27T01:57:45"/>
    <x v="1"/>
    <d v="2015-06-27T01:54:24"/>
    <x v="45"/>
    <n v="4.2"/>
    <n v="5.2"/>
    <x v="7065"/>
  </r>
  <r>
    <x v="0"/>
    <s v="Compressor"/>
    <d v="2015-06-27T01:57:46"/>
    <x v="1"/>
    <d v="2015-06-27T01:54:24"/>
    <x v="45"/>
    <n v="6"/>
    <n v="3.9"/>
    <x v="7066"/>
  </r>
  <r>
    <x v="0"/>
    <s v="Compressor"/>
    <d v="2015-06-27T01:57:47"/>
    <x v="1"/>
    <d v="2015-06-27T01:54:24"/>
    <x v="45"/>
    <n v="4.8"/>
    <n v="5.4"/>
    <x v="7067"/>
  </r>
  <r>
    <x v="0"/>
    <s v="Compressor"/>
    <d v="2015-06-27T01:57:48"/>
    <x v="1"/>
    <d v="2015-06-27T01:54:24"/>
    <x v="45"/>
    <n v="5.7"/>
    <n v="4.9000000000000004"/>
    <x v="7068"/>
  </r>
  <r>
    <x v="0"/>
    <s v="Compressor"/>
    <d v="2015-06-27T01:57:49"/>
    <x v="1"/>
    <d v="2015-06-27T01:54:24"/>
    <x v="45"/>
    <n v="3.8"/>
    <n v="3.4"/>
    <x v="7069"/>
  </r>
  <r>
    <x v="0"/>
    <s v="Compressor"/>
    <d v="2015-06-27T01:57:50"/>
    <x v="1"/>
    <d v="2015-06-27T01:54:24"/>
    <x v="45"/>
    <n v="3.8"/>
    <n v="5.5"/>
    <x v="7070"/>
  </r>
  <r>
    <x v="0"/>
    <s v="Compressor"/>
    <d v="2015-06-27T01:57:51"/>
    <x v="1"/>
    <d v="2015-06-27T01:54:24"/>
    <x v="45"/>
    <n v="4.7"/>
    <n v="3.2"/>
    <x v="7071"/>
  </r>
  <r>
    <x v="0"/>
    <s v="Compressor"/>
    <d v="2015-06-27T01:57:52"/>
    <x v="1"/>
    <d v="2015-06-27T01:54:24"/>
    <x v="45"/>
    <n v="3.6"/>
    <n v="4.7"/>
    <x v="7072"/>
  </r>
  <r>
    <x v="0"/>
    <s v="Compressor"/>
    <d v="2015-06-27T01:57:53"/>
    <x v="1"/>
    <d v="2015-06-27T01:54:24"/>
    <x v="45"/>
    <n v="4.0999999999999996"/>
    <n v="5.4"/>
    <x v="7073"/>
  </r>
  <r>
    <x v="0"/>
    <s v="Compressor"/>
    <d v="2015-06-27T01:57:54"/>
    <x v="1"/>
    <d v="2015-06-27T01:54:24"/>
    <x v="45"/>
    <n v="3.4"/>
    <n v="3.2"/>
    <x v="7074"/>
  </r>
  <r>
    <x v="0"/>
    <s v="Compressor"/>
    <d v="2015-06-27T01:57:55"/>
    <x v="1"/>
    <d v="2015-06-27T01:54:24"/>
    <x v="45"/>
    <n v="4.5999999999999996"/>
    <n v="5.0999999999999996"/>
    <x v="7075"/>
  </r>
  <r>
    <x v="0"/>
    <s v="Compressor"/>
    <d v="2015-06-27T01:57:56"/>
    <x v="1"/>
    <d v="2015-06-27T01:54:24"/>
    <x v="45"/>
    <n v="5.2"/>
    <n v="3.1"/>
    <x v="7076"/>
  </r>
  <r>
    <x v="0"/>
    <s v="Compressor"/>
    <d v="2015-06-27T01:57:57"/>
    <x v="1"/>
    <d v="2015-06-27T01:54:24"/>
    <x v="45"/>
    <n v="3.8"/>
    <n v="4.4000000000000004"/>
    <x v="7077"/>
  </r>
  <r>
    <x v="0"/>
    <s v="Compressor"/>
    <d v="2015-06-27T01:57:58"/>
    <x v="1"/>
    <d v="2015-06-27T01:54:24"/>
    <x v="45"/>
    <n v="3.4"/>
    <n v="3.8"/>
    <x v="7078"/>
  </r>
  <r>
    <x v="0"/>
    <s v="Compressor"/>
    <d v="2015-06-27T01:57:59"/>
    <x v="1"/>
    <d v="2015-06-27T01:54:24"/>
    <x v="45"/>
    <n v="4"/>
    <n v="4.8"/>
    <x v="7079"/>
  </r>
  <r>
    <x v="0"/>
    <s v="Compressor"/>
    <d v="2015-06-27T01:58:00"/>
    <x v="1"/>
    <d v="2015-06-27T01:54:24"/>
    <x v="45"/>
    <n v="5.3"/>
    <n v="5.3"/>
    <x v="7080"/>
  </r>
  <r>
    <x v="0"/>
    <s v="Compressor"/>
    <d v="2015-06-27T01:58:01"/>
    <x v="1"/>
    <d v="2015-06-27T01:54:24"/>
    <x v="45"/>
    <n v="4.5999999999999996"/>
    <n v="4.0999999999999996"/>
    <x v="7081"/>
  </r>
  <r>
    <x v="0"/>
    <s v="Compressor"/>
    <d v="2015-06-27T01:58:02"/>
    <x v="1"/>
    <d v="2015-06-27T01:54:24"/>
    <x v="45"/>
    <n v="5.7"/>
    <n v="3.1"/>
    <x v="7082"/>
  </r>
  <r>
    <x v="0"/>
    <s v="Compressor"/>
    <d v="2015-06-27T01:58:03"/>
    <x v="1"/>
    <d v="2015-06-27T01:54:24"/>
    <x v="45"/>
    <n v="5.7"/>
    <n v="4.5999999999999996"/>
    <x v="7083"/>
  </r>
  <r>
    <x v="0"/>
    <s v="Compressor"/>
    <d v="2015-06-27T01:58:04"/>
    <x v="1"/>
    <d v="2015-06-27T01:54:24"/>
    <x v="45"/>
    <n v="5"/>
    <n v="5.0999999999999996"/>
    <x v="7084"/>
  </r>
  <r>
    <x v="0"/>
    <s v="Compressor"/>
    <d v="2015-06-27T01:58:05"/>
    <x v="1"/>
    <d v="2015-06-27T01:54:24"/>
    <x v="45"/>
    <n v="5.4"/>
    <n v="3"/>
    <x v="7085"/>
  </r>
  <r>
    <x v="0"/>
    <s v="Compressor"/>
    <d v="2015-06-27T01:58:06"/>
    <x v="1"/>
    <d v="2015-06-27T01:54:24"/>
    <x v="45"/>
    <n v="5.4"/>
    <n v="3.2"/>
    <x v="7086"/>
  </r>
  <r>
    <x v="0"/>
    <s v="Compressor"/>
    <d v="2015-06-27T01:58:07"/>
    <x v="1"/>
    <d v="2015-06-27T01:54:24"/>
    <x v="45"/>
    <n v="3.4"/>
    <n v="4.2"/>
    <x v="7087"/>
  </r>
  <r>
    <x v="0"/>
    <s v="Compressor"/>
    <d v="2015-06-27T01:58:08"/>
    <x v="1"/>
    <d v="2015-06-27T01:54:24"/>
    <x v="45"/>
    <n v="3.5"/>
    <n v="5"/>
    <x v="7088"/>
  </r>
  <r>
    <x v="0"/>
    <s v="Compressor"/>
    <d v="2015-06-27T01:58:09"/>
    <x v="1"/>
    <d v="2015-06-27T01:54:24"/>
    <x v="45"/>
    <n v="3.9"/>
    <n v="5.2"/>
    <x v="7089"/>
  </r>
  <r>
    <x v="0"/>
    <s v="Compressor"/>
    <d v="2015-06-27T01:58:10"/>
    <x v="1"/>
    <d v="2015-06-27T01:54:24"/>
    <x v="45"/>
    <n v="5.4"/>
    <n v="5.5"/>
    <x v="7090"/>
  </r>
  <r>
    <x v="0"/>
    <s v="Compressor"/>
    <d v="2015-06-27T01:58:11"/>
    <x v="1"/>
    <d v="2015-06-27T01:54:24"/>
    <x v="45"/>
    <n v="3.5"/>
    <n v="3"/>
    <x v="7091"/>
  </r>
  <r>
    <x v="0"/>
    <s v="Compressor"/>
    <d v="2015-06-27T01:58:12"/>
    <x v="1"/>
    <d v="2015-06-27T01:54:24"/>
    <x v="45"/>
    <n v="4.2"/>
    <n v="3.3"/>
    <x v="7092"/>
  </r>
  <r>
    <x v="0"/>
    <s v="Compressor"/>
    <d v="2015-06-27T01:58:13"/>
    <x v="1"/>
    <d v="2015-06-27T01:54:24"/>
    <x v="45"/>
    <n v="3.4"/>
    <n v="3.4"/>
    <x v="7093"/>
  </r>
  <r>
    <x v="0"/>
    <s v="Compressor"/>
    <d v="2015-06-27T01:58:14"/>
    <x v="1"/>
    <d v="2015-06-27T01:54:24"/>
    <x v="45"/>
    <n v="4.2"/>
    <n v="4.5999999999999996"/>
    <x v="7094"/>
  </r>
  <r>
    <x v="0"/>
    <s v="Compressor"/>
    <d v="2015-06-27T01:58:15"/>
    <x v="1"/>
    <d v="2015-06-27T01:54:24"/>
    <x v="45"/>
    <n v="3.9"/>
    <n v="3.1"/>
    <x v="7095"/>
  </r>
  <r>
    <x v="0"/>
    <s v="Compressor"/>
    <d v="2015-06-27T01:58:16"/>
    <x v="1"/>
    <d v="2015-06-27T01:54:24"/>
    <x v="45"/>
    <n v="4.3"/>
    <n v="4"/>
    <x v="7096"/>
  </r>
  <r>
    <x v="0"/>
    <s v="Compressor"/>
    <d v="2015-06-27T01:58:17"/>
    <x v="1"/>
    <d v="2015-06-27T01:54:24"/>
    <x v="45"/>
    <n v="3.7"/>
    <n v="5.8"/>
    <x v="7097"/>
  </r>
  <r>
    <x v="0"/>
    <s v="Compressor"/>
    <d v="2015-06-27T01:58:18"/>
    <x v="1"/>
    <d v="2015-06-27T01:54:24"/>
    <x v="45"/>
    <n v="5.7"/>
    <n v="5.4"/>
    <x v="7098"/>
  </r>
  <r>
    <x v="0"/>
    <s v="Compressor"/>
    <d v="2015-06-27T01:58:19"/>
    <x v="1"/>
    <d v="2015-06-27T01:54:24"/>
    <x v="45"/>
    <n v="3.9"/>
    <n v="4.8"/>
    <x v="7099"/>
  </r>
  <r>
    <x v="0"/>
    <s v="Compressor"/>
    <d v="2015-06-27T01:58:20"/>
    <x v="1"/>
    <d v="2015-06-27T01:54:24"/>
    <x v="45"/>
    <n v="3.2"/>
    <n v="4.5999999999999996"/>
    <x v="7100"/>
  </r>
  <r>
    <x v="0"/>
    <s v="Compressor"/>
    <d v="2015-06-27T01:58:21"/>
    <x v="1"/>
    <d v="2015-06-27T01:54:24"/>
    <x v="45"/>
    <n v="5.7"/>
    <n v="4.0999999999999996"/>
    <x v="7101"/>
  </r>
  <r>
    <x v="0"/>
    <s v="Compressor"/>
    <d v="2015-06-27T01:58:22"/>
    <x v="1"/>
    <d v="2015-06-27T01:54:24"/>
    <x v="45"/>
    <n v="4.4000000000000004"/>
    <n v="5.8"/>
    <x v="7102"/>
  </r>
  <r>
    <x v="0"/>
    <s v="Compressor"/>
    <d v="2015-06-27T01:58:23"/>
    <x v="1"/>
    <d v="2015-06-27T01:54:24"/>
    <x v="45"/>
    <n v="3.7"/>
    <n v="3.3"/>
    <x v="7103"/>
  </r>
  <r>
    <x v="0"/>
    <s v="Compressor"/>
    <d v="2015-06-27T01:58:24"/>
    <x v="1"/>
    <d v="2015-06-27T01:54:24"/>
    <x v="45"/>
    <n v="5.6"/>
    <n v="3.3"/>
    <x v="7104"/>
  </r>
  <r>
    <x v="0"/>
    <s v="Compressor"/>
    <d v="2015-06-27T01:58:25"/>
    <x v="1"/>
    <d v="2015-06-27T01:54:24"/>
    <x v="45"/>
    <n v="4"/>
    <n v="3"/>
    <x v="7105"/>
  </r>
  <r>
    <x v="0"/>
    <s v="Compressor"/>
    <d v="2015-06-27T01:58:26"/>
    <x v="1"/>
    <d v="2015-06-27T01:54:24"/>
    <x v="45"/>
    <n v="5.6"/>
    <n v="4.9000000000000004"/>
    <x v="7106"/>
  </r>
  <r>
    <x v="0"/>
    <s v="Compressor"/>
    <d v="2015-06-27T01:58:27"/>
    <x v="1"/>
    <d v="2015-06-27T01:54:24"/>
    <x v="45"/>
    <n v="5.8"/>
    <n v="5.8"/>
    <x v="7107"/>
  </r>
  <r>
    <x v="0"/>
    <s v="Compressor"/>
    <d v="2015-06-27T01:58:28"/>
    <x v="1"/>
    <d v="2015-06-27T01:54:24"/>
    <x v="45"/>
    <n v="5.7"/>
    <n v="5.5"/>
    <x v="7108"/>
  </r>
  <r>
    <x v="0"/>
    <s v="Compressor"/>
    <d v="2015-06-27T01:58:29"/>
    <x v="1"/>
    <d v="2015-06-27T01:54:24"/>
    <x v="45"/>
    <n v="5.4"/>
    <n v="5.4"/>
    <x v="7109"/>
  </r>
  <r>
    <x v="0"/>
    <s v="Compressor"/>
    <d v="2015-06-27T01:58:30"/>
    <x v="1"/>
    <d v="2015-06-27T01:54:24"/>
    <x v="45"/>
    <n v="4.4000000000000004"/>
    <n v="6"/>
    <x v="7110"/>
  </r>
  <r>
    <x v="0"/>
    <s v="Compressor"/>
    <d v="2015-06-27T01:58:31"/>
    <x v="1"/>
    <d v="2015-06-27T01:54:24"/>
    <x v="45"/>
    <n v="3.6"/>
    <n v="3.7"/>
    <x v="7111"/>
  </r>
  <r>
    <x v="0"/>
    <s v="Compressor"/>
    <d v="2015-06-27T01:58:32"/>
    <x v="1"/>
    <d v="2015-06-27T01:54:24"/>
    <x v="45"/>
    <n v="5.4"/>
    <n v="4.7"/>
    <x v="7112"/>
  </r>
  <r>
    <x v="0"/>
    <s v="Compressor"/>
    <d v="2015-06-27T01:58:33"/>
    <x v="1"/>
    <d v="2015-06-27T01:54:24"/>
    <x v="45"/>
    <n v="5.2"/>
    <n v="4.9000000000000004"/>
    <x v="7113"/>
  </r>
  <r>
    <x v="0"/>
    <s v="Compressor"/>
    <d v="2015-06-27T01:58:34"/>
    <x v="1"/>
    <d v="2015-06-27T01:54:24"/>
    <x v="45"/>
    <n v="5.7"/>
    <n v="3.1"/>
    <x v="7114"/>
  </r>
  <r>
    <x v="0"/>
    <s v="Compressor"/>
    <d v="2015-06-27T01:58:35"/>
    <x v="1"/>
    <d v="2015-06-27T01:54:24"/>
    <x v="45"/>
    <n v="5.3"/>
    <n v="5.4"/>
    <x v="7115"/>
  </r>
  <r>
    <x v="0"/>
    <s v="Compressor"/>
    <d v="2015-06-27T01:58:36"/>
    <x v="1"/>
    <d v="2015-06-27T01:54:24"/>
    <x v="45"/>
    <n v="5.7"/>
    <n v="3.9"/>
    <x v="7116"/>
  </r>
  <r>
    <x v="0"/>
    <s v="Compressor"/>
    <d v="2015-06-27T01:58:37"/>
    <x v="1"/>
    <d v="2015-06-27T01:54:24"/>
    <x v="45"/>
    <n v="5.7"/>
    <n v="3.3"/>
    <x v="7117"/>
  </r>
  <r>
    <x v="0"/>
    <s v="Compressor"/>
    <d v="2015-06-27T01:58:38"/>
    <x v="1"/>
    <d v="2015-06-27T01:54:24"/>
    <x v="45"/>
    <n v="3.8"/>
    <n v="5.4"/>
    <x v="7118"/>
  </r>
  <r>
    <x v="0"/>
    <s v="Compressor"/>
    <d v="2015-06-27T01:58:39"/>
    <x v="1"/>
    <d v="2015-06-27T01:54:24"/>
    <x v="45"/>
    <n v="5.9"/>
    <n v="3.5"/>
    <x v="7119"/>
  </r>
  <r>
    <x v="0"/>
    <s v="Compressor"/>
    <d v="2015-06-27T01:58:40"/>
    <x v="1"/>
    <d v="2015-06-27T01:54:24"/>
    <x v="45"/>
    <n v="5.9"/>
    <n v="4.8"/>
    <x v="7120"/>
  </r>
  <r>
    <x v="0"/>
    <s v="Compressor"/>
    <d v="2015-06-27T01:58:41"/>
    <x v="1"/>
    <d v="2015-06-27T01:54:24"/>
    <x v="45"/>
    <n v="3.4"/>
    <n v="3.6"/>
    <x v="7121"/>
  </r>
  <r>
    <x v="0"/>
    <s v="Compressor"/>
    <d v="2015-06-27T01:58:42"/>
    <x v="1"/>
    <d v="2015-06-27T01:54:24"/>
    <x v="45"/>
    <n v="4.7"/>
    <n v="4.2"/>
    <x v="7122"/>
  </r>
  <r>
    <x v="0"/>
    <s v="Compressor"/>
    <d v="2015-06-27T01:58:43"/>
    <x v="1"/>
    <d v="2015-06-27T01:54:24"/>
    <x v="45"/>
    <n v="3.5"/>
    <n v="3.4"/>
    <x v="7123"/>
  </r>
  <r>
    <x v="0"/>
    <s v="Compressor"/>
    <d v="2015-06-27T01:58:44"/>
    <x v="1"/>
    <d v="2015-06-27T01:54:24"/>
    <x v="45"/>
    <n v="3.6"/>
    <n v="3.4"/>
    <x v="7124"/>
  </r>
  <r>
    <x v="0"/>
    <s v="Compressor"/>
    <d v="2015-06-27T01:58:45"/>
    <x v="1"/>
    <d v="2015-06-27T01:54:24"/>
    <x v="45"/>
    <n v="5.4"/>
    <n v="4.4000000000000004"/>
    <x v="7125"/>
  </r>
  <r>
    <x v="0"/>
    <s v="Compressor"/>
    <d v="2015-06-27T01:58:46"/>
    <x v="1"/>
    <d v="2015-06-27T01:54:24"/>
    <x v="45"/>
    <n v="3.9"/>
    <n v="3.4"/>
    <x v="7126"/>
  </r>
  <r>
    <x v="0"/>
    <s v="Compressor"/>
    <d v="2015-06-27T01:58:47"/>
    <x v="1"/>
    <d v="2015-06-27T01:54:24"/>
    <x v="45"/>
    <n v="3.1"/>
    <n v="4.5999999999999996"/>
    <x v="7127"/>
  </r>
  <r>
    <x v="0"/>
    <s v="Compressor"/>
    <d v="2015-06-27T01:58:48"/>
    <x v="1"/>
    <d v="2015-06-27T01:54:24"/>
    <x v="45"/>
    <n v="5.2"/>
    <n v="3.8"/>
    <x v="7128"/>
  </r>
  <r>
    <x v="0"/>
    <s v="Compressor"/>
    <d v="2015-06-27T01:58:49"/>
    <x v="1"/>
    <d v="2015-06-27T01:54:24"/>
    <x v="45"/>
    <n v="4.5999999999999996"/>
    <n v="3.7"/>
    <x v="7129"/>
  </r>
  <r>
    <x v="0"/>
    <s v="Compressor"/>
    <d v="2015-06-27T01:58:50"/>
    <x v="1"/>
    <d v="2015-06-27T01:54:24"/>
    <x v="45"/>
    <n v="3"/>
    <n v="3.6"/>
    <x v="7130"/>
  </r>
  <r>
    <x v="0"/>
    <s v="Compressor"/>
    <d v="2015-06-27T01:58:51"/>
    <x v="1"/>
    <d v="2015-06-27T01:54:24"/>
    <x v="45"/>
    <n v="5.7"/>
    <n v="4.7"/>
    <x v="7131"/>
  </r>
  <r>
    <x v="0"/>
    <s v="Compressor"/>
    <d v="2015-06-27T01:58:52"/>
    <x v="1"/>
    <d v="2015-06-27T01:54:24"/>
    <x v="45"/>
    <n v="3.4"/>
    <n v="5.9"/>
    <x v="7132"/>
  </r>
  <r>
    <x v="0"/>
    <s v="Compressor"/>
    <d v="2015-06-27T01:58:53"/>
    <x v="1"/>
    <d v="2015-06-27T01:54:24"/>
    <x v="45"/>
    <n v="4.3"/>
    <n v="3.3"/>
    <x v="7133"/>
  </r>
  <r>
    <x v="0"/>
    <s v="Compressor"/>
    <d v="2015-06-27T01:58:54"/>
    <x v="1"/>
    <d v="2015-06-27T01:54:24"/>
    <x v="45"/>
    <n v="5.9"/>
    <n v="5.7"/>
    <x v="7134"/>
  </r>
  <r>
    <x v="0"/>
    <s v="Compressor"/>
    <d v="2015-06-27T01:58:55"/>
    <x v="1"/>
    <d v="2015-06-27T01:54:24"/>
    <x v="45"/>
    <n v="5.6"/>
    <n v="4.7"/>
    <x v="7135"/>
  </r>
  <r>
    <x v="0"/>
    <s v="Compressor"/>
    <d v="2015-06-27T01:58:56"/>
    <x v="1"/>
    <d v="2015-06-27T01:54:24"/>
    <x v="45"/>
    <n v="5.8"/>
    <n v="3.5"/>
    <x v="7136"/>
  </r>
  <r>
    <x v="0"/>
    <s v="Compressor"/>
    <d v="2015-06-27T01:58:57"/>
    <x v="1"/>
    <d v="2015-06-27T01:54:24"/>
    <x v="45"/>
    <n v="4.2"/>
    <n v="3.8"/>
    <x v="7137"/>
  </r>
  <r>
    <x v="0"/>
    <s v="Compressor"/>
    <d v="2015-06-27T01:58:58"/>
    <x v="1"/>
    <d v="2015-06-27T01:54:24"/>
    <x v="45"/>
    <n v="4.9000000000000004"/>
    <n v="3.2"/>
    <x v="7138"/>
  </r>
  <r>
    <x v="0"/>
    <s v="Compressor"/>
    <d v="2015-06-27T01:58:59"/>
    <x v="1"/>
    <d v="2015-06-27T01:54:24"/>
    <x v="45"/>
    <n v="4.5999999999999996"/>
    <n v="5.9"/>
    <x v="7139"/>
  </r>
  <r>
    <x v="0"/>
    <s v="Compressor"/>
    <d v="2015-06-27T01:59:00"/>
    <x v="1"/>
    <d v="2015-06-27T01:54:24"/>
    <x v="45"/>
    <n v="3.8"/>
    <n v="4.7"/>
    <x v="7140"/>
  </r>
  <r>
    <x v="0"/>
    <s v="Compressor"/>
    <d v="2015-06-27T01:59:01"/>
    <x v="1"/>
    <d v="2015-06-27T01:54:24"/>
    <x v="45"/>
    <n v="5.7"/>
    <n v="4.2"/>
    <x v="7141"/>
  </r>
  <r>
    <x v="0"/>
    <s v="Compressor"/>
    <d v="2015-06-27T01:59:02"/>
    <x v="1"/>
    <d v="2015-06-27T01:54:24"/>
    <x v="45"/>
    <n v="5.8"/>
    <n v="4.9000000000000004"/>
    <x v="7142"/>
  </r>
  <r>
    <x v="0"/>
    <s v="Compressor"/>
    <d v="2015-06-27T01:59:03"/>
    <x v="1"/>
    <d v="2015-06-27T01:54:24"/>
    <x v="45"/>
    <n v="3.8"/>
    <n v="5.4"/>
    <x v="7143"/>
  </r>
  <r>
    <x v="0"/>
    <s v="Compressor"/>
    <d v="2015-06-27T01:59:04"/>
    <x v="1"/>
    <d v="2015-06-27T01:54:24"/>
    <x v="45"/>
    <n v="3.4"/>
    <n v="3.9"/>
    <x v="7144"/>
  </r>
  <r>
    <x v="0"/>
    <s v="Compressor"/>
    <d v="2015-06-27T01:59:05"/>
    <x v="1"/>
    <d v="2015-06-27T01:54:24"/>
    <x v="45"/>
    <n v="3.7"/>
    <n v="3"/>
    <x v="7145"/>
  </r>
  <r>
    <x v="0"/>
    <s v="Compressor"/>
    <d v="2015-06-27T01:59:06"/>
    <x v="1"/>
    <d v="2015-06-27T01:54:24"/>
    <x v="45"/>
    <n v="4.8"/>
    <n v="4"/>
    <x v="7146"/>
  </r>
  <r>
    <x v="0"/>
    <s v="Compressor"/>
    <d v="2015-06-27T01:59:07"/>
    <x v="1"/>
    <d v="2015-06-27T01:54:24"/>
    <x v="45"/>
    <n v="4.5999999999999996"/>
    <n v="3.5"/>
    <x v="7147"/>
  </r>
  <r>
    <x v="0"/>
    <s v="Compressor"/>
    <d v="2015-06-27T01:59:08"/>
    <x v="1"/>
    <d v="2015-06-27T01:54:24"/>
    <x v="45"/>
    <n v="3.6"/>
    <n v="4.8"/>
    <x v="7148"/>
  </r>
  <r>
    <x v="0"/>
    <s v="Compressor"/>
    <d v="2015-06-27T01:59:09"/>
    <x v="1"/>
    <d v="2015-06-27T01:54:24"/>
    <x v="45"/>
    <n v="5.2"/>
    <n v="3.6"/>
    <x v="7149"/>
  </r>
  <r>
    <x v="0"/>
    <s v="Compressor"/>
    <d v="2015-06-27T01:59:10"/>
    <x v="1"/>
    <d v="2015-06-27T01:54:24"/>
    <x v="45"/>
    <n v="5.8"/>
    <n v="4.8"/>
    <x v="7150"/>
  </r>
  <r>
    <x v="0"/>
    <s v="Compressor"/>
    <d v="2015-06-27T01:59:11"/>
    <x v="1"/>
    <d v="2015-06-27T01:54:24"/>
    <x v="45"/>
    <n v="3.8"/>
    <n v="4.7"/>
    <x v="7151"/>
  </r>
  <r>
    <x v="0"/>
    <s v="Compressor"/>
    <d v="2015-06-27T01:59:12"/>
    <x v="1"/>
    <d v="2015-06-27T01:54:24"/>
    <x v="45"/>
    <n v="4.9000000000000004"/>
    <n v="4.5"/>
    <x v="7152"/>
  </r>
  <r>
    <x v="0"/>
    <s v="Compressor"/>
    <d v="2015-06-27T01:59:13"/>
    <x v="1"/>
    <d v="2015-06-27T01:54:24"/>
    <x v="45"/>
    <n v="5.4"/>
    <n v="4.4000000000000004"/>
    <x v="7153"/>
  </r>
  <r>
    <x v="0"/>
    <s v="Compressor"/>
    <d v="2015-06-27T01:59:14"/>
    <x v="1"/>
    <d v="2015-06-27T01:54:24"/>
    <x v="45"/>
    <n v="3.5"/>
    <n v="4.5999999999999996"/>
    <x v="7154"/>
  </r>
  <r>
    <x v="0"/>
    <s v="Compressor"/>
    <d v="2015-06-27T01:59:15"/>
    <x v="1"/>
    <d v="2015-06-27T01:54:24"/>
    <x v="45"/>
    <n v="4.7"/>
    <n v="6"/>
    <x v="7155"/>
  </r>
  <r>
    <x v="0"/>
    <s v="Compressor"/>
    <d v="2015-06-27T01:59:16"/>
    <x v="1"/>
    <d v="2015-06-27T01:54:24"/>
    <x v="45"/>
    <n v="3.5"/>
    <n v="3.4"/>
    <x v="7156"/>
  </r>
  <r>
    <x v="0"/>
    <s v="Compressor"/>
    <d v="2015-06-27T01:59:17"/>
    <x v="1"/>
    <d v="2015-06-27T01:54:24"/>
    <x v="45"/>
    <n v="5.3"/>
    <n v="3"/>
    <x v="7157"/>
  </r>
  <r>
    <x v="0"/>
    <s v="Compressor"/>
    <d v="2015-06-27T01:59:18"/>
    <x v="1"/>
    <d v="2015-06-27T01:54:24"/>
    <x v="45"/>
    <n v="5.3"/>
    <n v="3.8"/>
    <x v="7158"/>
  </r>
  <r>
    <x v="0"/>
    <s v="Compressor"/>
    <d v="2015-06-27T01:59:19"/>
    <x v="1"/>
    <d v="2015-06-27T01:54:24"/>
    <x v="45"/>
    <n v="5.9"/>
    <n v="4.3"/>
    <x v="7159"/>
  </r>
  <r>
    <x v="0"/>
    <s v="Compressor"/>
    <d v="2015-06-27T01:59:20"/>
    <x v="1"/>
    <d v="2015-06-27T01:54:24"/>
    <x v="45"/>
    <n v="5.3"/>
    <n v="4.3"/>
    <x v="7160"/>
  </r>
  <r>
    <x v="0"/>
    <s v="Compressor"/>
    <d v="2015-06-27T01:59:21"/>
    <x v="1"/>
    <d v="2015-06-27T01:54:24"/>
    <x v="45"/>
    <n v="6"/>
    <n v="4"/>
    <x v="7161"/>
  </r>
  <r>
    <x v="0"/>
    <s v="Compressor"/>
    <d v="2015-06-27T01:59:22"/>
    <x v="1"/>
    <d v="2015-06-27T01:54:24"/>
    <x v="45"/>
    <n v="5.4"/>
    <n v="4"/>
    <x v="7162"/>
  </r>
  <r>
    <x v="0"/>
    <s v="Compressor"/>
    <d v="2015-06-27T01:59:23"/>
    <x v="1"/>
    <d v="2015-06-27T01:54:24"/>
    <x v="45"/>
    <n v="3.4"/>
    <n v="4.9000000000000004"/>
    <x v="7163"/>
  </r>
  <r>
    <x v="0"/>
    <s v="Compressor"/>
    <d v="2015-06-27T01:59:24"/>
    <x v="1"/>
    <d v="2015-06-27T01:54:24"/>
    <x v="45"/>
    <n v="3.5"/>
    <n v="4.5999999999999996"/>
    <x v="7164"/>
  </r>
  <r>
    <x v="0"/>
    <s v="Compressor"/>
    <d v="2015-06-27T01:59:25"/>
    <x v="1"/>
    <d v="2015-06-27T01:54:24"/>
    <x v="45"/>
    <n v="4.4000000000000004"/>
    <n v="5.9"/>
    <x v="7165"/>
  </r>
  <r>
    <x v="0"/>
    <s v="Compressor"/>
    <d v="2015-06-27T01:59:26"/>
    <x v="1"/>
    <d v="2015-06-27T01:54:24"/>
    <x v="45"/>
    <n v="5.6"/>
    <n v="5.8"/>
    <x v="7166"/>
  </r>
  <r>
    <x v="0"/>
    <s v="Compressor"/>
    <d v="2015-06-27T01:59:27"/>
    <x v="1"/>
    <d v="2015-06-27T01:54:24"/>
    <x v="45"/>
    <n v="3"/>
    <n v="3"/>
    <x v="7167"/>
  </r>
  <r>
    <x v="0"/>
    <s v="Compressor"/>
    <d v="2015-06-27T01:59:28"/>
    <x v="0"/>
    <d v="2015-06-27T01:59:28"/>
    <x v="46"/>
    <n v="2.7"/>
    <n v="2.2000000000000002"/>
    <x v="7168"/>
  </r>
  <r>
    <x v="0"/>
    <s v="Compressor"/>
    <d v="2015-06-27T01:59:29"/>
    <x v="0"/>
    <d v="2015-06-27T01:59:28"/>
    <x v="46"/>
    <n v="2.4"/>
    <n v="2.2999999999999998"/>
    <x v="7169"/>
  </r>
  <r>
    <x v="0"/>
    <s v="Compressor"/>
    <d v="2015-06-27T01:59:30"/>
    <x v="0"/>
    <d v="2015-06-27T01:59:28"/>
    <x v="46"/>
    <n v="1.5"/>
    <n v="2.5"/>
    <x v="7170"/>
  </r>
  <r>
    <x v="0"/>
    <s v="Compressor"/>
    <d v="2015-06-27T01:59:31"/>
    <x v="0"/>
    <d v="2015-06-27T01:59:28"/>
    <x v="46"/>
    <n v="2.9"/>
    <n v="1"/>
    <x v="7171"/>
  </r>
  <r>
    <x v="0"/>
    <s v="Compressor"/>
    <d v="2015-06-27T01:59:32"/>
    <x v="0"/>
    <d v="2015-06-27T01:59:28"/>
    <x v="46"/>
    <n v="2.7"/>
    <n v="2.7"/>
    <x v="7172"/>
  </r>
  <r>
    <x v="0"/>
    <s v="Compressor"/>
    <d v="2015-06-27T01:59:33"/>
    <x v="0"/>
    <d v="2015-06-27T01:59:28"/>
    <x v="46"/>
    <n v="1.7"/>
    <n v="2.2999999999999998"/>
    <x v="7173"/>
  </r>
  <r>
    <x v="0"/>
    <s v="Compressor"/>
    <d v="2015-06-27T01:59:34"/>
    <x v="0"/>
    <d v="2015-06-27T01:59:28"/>
    <x v="46"/>
    <n v="3"/>
    <n v="2.6"/>
    <x v="7174"/>
  </r>
  <r>
    <x v="0"/>
    <s v="Compressor"/>
    <d v="2015-06-27T01:59:35"/>
    <x v="0"/>
    <d v="2015-06-27T01:59:28"/>
    <x v="46"/>
    <n v="1.7"/>
    <n v="2.9"/>
    <x v="7175"/>
  </r>
  <r>
    <x v="0"/>
    <s v="Compressor"/>
    <d v="2015-06-27T01:59:36"/>
    <x v="0"/>
    <d v="2015-06-27T01:59:28"/>
    <x v="46"/>
    <n v="2.6"/>
    <n v="1.3"/>
    <x v="7176"/>
  </r>
  <r>
    <x v="0"/>
    <s v="Compressor"/>
    <d v="2015-06-27T01:59:37"/>
    <x v="0"/>
    <d v="2015-06-27T01:59:28"/>
    <x v="46"/>
    <n v="2.2999999999999998"/>
    <n v="1.9"/>
    <x v="7177"/>
  </r>
  <r>
    <x v="0"/>
    <s v="Compressor"/>
    <d v="2015-06-27T01:59:38"/>
    <x v="0"/>
    <d v="2015-06-27T01:59:28"/>
    <x v="46"/>
    <n v="2.2999999999999998"/>
    <n v="2.2000000000000002"/>
    <x v="7178"/>
  </r>
  <r>
    <x v="0"/>
    <s v="Compressor"/>
    <d v="2015-06-27T01:59:39"/>
    <x v="0"/>
    <d v="2015-06-27T01:59:28"/>
    <x v="46"/>
    <n v="2.6"/>
    <n v="1.1000000000000001"/>
    <x v="7179"/>
  </r>
  <r>
    <x v="0"/>
    <s v="Compressor"/>
    <d v="2015-06-27T01:59:40"/>
    <x v="0"/>
    <d v="2015-06-27T01:59:28"/>
    <x v="46"/>
    <n v="1.8"/>
    <n v="1.5"/>
    <x v="7180"/>
  </r>
  <r>
    <x v="0"/>
    <s v="Compressor"/>
    <d v="2015-06-27T01:59:41"/>
    <x v="0"/>
    <d v="2015-06-27T01:59:28"/>
    <x v="46"/>
    <n v="1.6"/>
    <n v="2.8"/>
    <x v="7181"/>
  </r>
  <r>
    <x v="0"/>
    <s v="Compressor"/>
    <d v="2015-06-27T01:59:42"/>
    <x v="0"/>
    <d v="2015-06-27T01:59:28"/>
    <x v="46"/>
    <n v="2.8"/>
    <n v="1.8"/>
    <x v="7182"/>
  </r>
  <r>
    <x v="0"/>
    <s v="Compressor"/>
    <d v="2015-06-27T01:59:43"/>
    <x v="0"/>
    <d v="2015-06-27T01:59:28"/>
    <x v="46"/>
    <n v="2.8"/>
    <n v="1.5"/>
    <x v="7183"/>
  </r>
  <r>
    <x v="0"/>
    <s v="Compressor"/>
    <d v="2015-06-27T01:59:44"/>
    <x v="0"/>
    <d v="2015-06-27T01:59:28"/>
    <x v="46"/>
    <n v="1.2"/>
    <n v="2.7"/>
    <x v="7184"/>
  </r>
  <r>
    <x v="0"/>
    <s v="Compressor"/>
    <d v="2015-06-27T01:59:45"/>
    <x v="0"/>
    <d v="2015-06-27T01:59:28"/>
    <x v="46"/>
    <n v="1.2"/>
    <n v="2.2999999999999998"/>
    <x v="7185"/>
  </r>
  <r>
    <x v="0"/>
    <s v="Compressor"/>
    <d v="2015-06-27T01:59:46"/>
    <x v="0"/>
    <d v="2015-06-27T01:59:28"/>
    <x v="46"/>
    <n v="1.6"/>
    <n v="2.2999999999999998"/>
    <x v="7186"/>
  </r>
  <r>
    <x v="0"/>
    <s v="Compressor"/>
    <d v="2015-06-27T01:59:47"/>
    <x v="0"/>
    <d v="2015-06-27T01:59:28"/>
    <x v="46"/>
    <n v="2.9"/>
    <n v="1.5"/>
    <x v="7187"/>
  </r>
  <r>
    <x v="0"/>
    <s v="Compressor"/>
    <d v="2015-06-27T01:59:48"/>
    <x v="0"/>
    <d v="2015-06-27T01:59:28"/>
    <x v="46"/>
    <n v="1.3"/>
    <n v="1.5"/>
    <x v="7188"/>
  </r>
  <r>
    <x v="0"/>
    <s v="Compressor"/>
    <d v="2015-06-27T01:59:49"/>
    <x v="0"/>
    <d v="2015-06-27T01:59:28"/>
    <x v="46"/>
    <n v="2.5"/>
    <n v="2.4"/>
    <x v="7189"/>
  </r>
  <r>
    <x v="0"/>
    <s v="Compressor"/>
    <d v="2015-06-27T01:59:50"/>
    <x v="0"/>
    <d v="2015-06-27T01:59:28"/>
    <x v="46"/>
    <n v="2.7"/>
    <n v="1.9"/>
    <x v="7190"/>
  </r>
  <r>
    <x v="0"/>
    <s v="Compressor"/>
    <d v="2015-06-27T01:59:51"/>
    <x v="0"/>
    <d v="2015-06-27T01:59:28"/>
    <x v="46"/>
    <n v="2.7"/>
    <n v="1.1000000000000001"/>
    <x v="7191"/>
  </r>
  <r>
    <x v="0"/>
    <s v="Compressor"/>
    <d v="2015-06-27T01:59:52"/>
    <x v="0"/>
    <d v="2015-06-27T01:59:28"/>
    <x v="46"/>
    <n v="1"/>
    <n v="2.7"/>
    <x v="7192"/>
  </r>
  <r>
    <x v="0"/>
    <s v="Compressor"/>
    <d v="2015-06-27T01:59:53"/>
    <x v="0"/>
    <d v="2015-06-27T01:59:28"/>
    <x v="46"/>
    <n v="2.6"/>
    <n v="2.2000000000000002"/>
    <x v="7193"/>
  </r>
  <r>
    <x v="0"/>
    <s v="Compressor"/>
    <d v="2015-06-27T01:59:54"/>
    <x v="0"/>
    <d v="2015-06-27T01:59:28"/>
    <x v="46"/>
    <n v="3"/>
    <n v="2.4"/>
    <x v="7194"/>
  </r>
  <r>
    <x v="0"/>
    <s v="Compressor"/>
    <d v="2015-06-27T01:59:55"/>
    <x v="0"/>
    <d v="2015-06-27T01:59:28"/>
    <x v="46"/>
    <n v="2.4"/>
    <n v="1.3"/>
    <x v="7195"/>
  </r>
  <r>
    <x v="0"/>
    <s v="Compressor"/>
    <d v="2015-06-27T01:59:56"/>
    <x v="0"/>
    <d v="2015-06-27T01:59:28"/>
    <x v="46"/>
    <n v="1.6"/>
    <n v="1.9"/>
    <x v="7196"/>
  </r>
  <r>
    <x v="0"/>
    <s v="Compressor"/>
    <d v="2015-06-27T01:59:57"/>
    <x v="0"/>
    <d v="2015-06-27T01:59:28"/>
    <x v="46"/>
    <n v="1.6"/>
    <n v="2.6"/>
    <x v="7197"/>
  </r>
  <r>
    <x v="0"/>
    <s v="Compressor"/>
    <d v="2015-06-27T01:59:58"/>
    <x v="0"/>
    <d v="2015-06-27T01:59:28"/>
    <x v="46"/>
    <n v="2"/>
    <n v="2.8"/>
    <x v="7198"/>
  </r>
  <r>
    <x v="0"/>
    <s v="Compressor"/>
    <d v="2015-06-27T01:59:59"/>
    <x v="0"/>
    <d v="2015-06-27T01:59:28"/>
    <x v="46"/>
    <n v="1.3"/>
    <n v="1.7"/>
    <x v="7199"/>
  </r>
  <r>
    <x v="0"/>
    <s v="Compressor"/>
    <d v="2015-06-27T02:00:00"/>
    <x v="0"/>
    <d v="2015-06-27T01:59:28"/>
    <x v="46"/>
    <n v="2.7"/>
    <n v="1.2"/>
    <x v="7200"/>
  </r>
  <r>
    <x v="0"/>
    <s v="Compressor"/>
    <d v="2015-06-27T02:00:01"/>
    <x v="0"/>
    <d v="2015-06-27T01:59:28"/>
    <x v="46"/>
    <n v="2.8"/>
    <n v="1.7"/>
    <x v="7201"/>
  </r>
  <r>
    <x v="0"/>
    <s v="Compressor"/>
    <d v="2015-06-27T02:00:02"/>
    <x v="0"/>
    <d v="2015-06-27T01:59:28"/>
    <x v="46"/>
    <n v="2.2000000000000002"/>
    <n v="2.4"/>
    <x v="7202"/>
  </r>
  <r>
    <x v="0"/>
    <s v="Compressor"/>
    <d v="2015-06-27T02:00:03"/>
    <x v="0"/>
    <d v="2015-06-27T01:59:28"/>
    <x v="46"/>
    <n v="1.8"/>
    <n v="1.9"/>
    <x v="7203"/>
  </r>
  <r>
    <x v="0"/>
    <s v="Compressor"/>
    <d v="2015-06-27T02:00:04"/>
    <x v="0"/>
    <d v="2015-06-27T01:59:28"/>
    <x v="46"/>
    <n v="1.6"/>
    <n v="2.2999999999999998"/>
    <x v="7204"/>
  </r>
  <r>
    <x v="0"/>
    <s v="Compressor"/>
    <d v="2015-06-27T02:00:05"/>
    <x v="0"/>
    <d v="2015-06-27T01:59:28"/>
    <x v="46"/>
    <n v="2.1"/>
    <n v="2.6"/>
    <x v="7205"/>
  </r>
  <r>
    <x v="0"/>
    <s v="Compressor"/>
    <d v="2015-06-27T02:00:06"/>
    <x v="0"/>
    <d v="2015-06-27T01:59:28"/>
    <x v="46"/>
    <n v="2.2999999999999998"/>
    <n v="2.8"/>
    <x v="7206"/>
  </r>
  <r>
    <x v="0"/>
    <s v="Compressor"/>
    <d v="2015-06-27T02:00:07"/>
    <x v="0"/>
    <d v="2015-06-27T01:59:28"/>
    <x v="46"/>
    <n v="1.1000000000000001"/>
    <n v="1.1000000000000001"/>
    <x v="7207"/>
  </r>
  <r>
    <x v="0"/>
    <s v="Compressor"/>
    <d v="2015-06-27T02:00:08"/>
    <x v="0"/>
    <d v="2015-06-27T01:59:28"/>
    <x v="46"/>
    <n v="2.4"/>
    <n v="1.8"/>
    <x v="7208"/>
  </r>
  <r>
    <x v="0"/>
    <s v="Compressor"/>
    <d v="2015-06-27T02:00:09"/>
    <x v="0"/>
    <d v="2015-06-27T01:59:28"/>
    <x v="46"/>
    <n v="1"/>
    <n v="1.5"/>
    <x v="7209"/>
  </r>
  <r>
    <x v="0"/>
    <s v="Compressor"/>
    <d v="2015-06-27T02:00:10"/>
    <x v="0"/>
    <d v="2015-06-27T01:59:28"/>
    <x v="46"/>
    <n v="2.8"/>
    <n v="1.5"/>
    <x v="7210"/>
  </r>
  <r>
    <x v="0"/>
    <s v="Compressor"/>
    <d v="2015-06-27T02:00:11"/>
    <x v="0"/>
    <d v="2015-06-27T01:59:28"/>
    <x v="46"/>
    <n v="1.1000000000000001"/>
    <n v="2.4"/>
    <x v="7211"/>
  </r>
  <r>
    <x v="0"/>
    <s v="Compressor"/>
    <d v="2015-06-27T02:00:12"/>
    <x v="0"/>
    <d v="2015-06-27T01:59:28"/>
    <x v="46"/>
    <n v="1.4"/>
    <n v="2"/>
    <x v="7212"/>
  </r>
  <r>
    <x v="0"/>
    <s v="Compressor"/>
    <d v="2015-06-27T02:00:13"/>
    <x v="0"/>
    <d v="2015-06-27T01:59:28"/>
    <x v="46"/>
    <n v="1"/>
    <n v="2.2000000000000002"/>
    <x v="7213"/>
  </r>
  <r>
    <x v="0"/>
    <s v="Compressor"/>
    <d v="2015-06-27T02:00:14"/>
    <x v="0"/>
    <d v="2015-06-27T01:59:28"/>
    <x v="46"/>
    <n v="3"/>
    <n v="1"/>
    <x v="7214"/>
  </r>
  <r>
    <x v="0"/>
    <s v="Compressor"/>
    <d v="2015-06-27T02:00:15"/>
    <x v="0"/>
    <d v="2015-06-27T01:59:28"/>
    <x v="46"/>
    <n v="1.1000000000000001"/>
    <n v="1.1000000000000001"/>
    <x v="7215"/>
  </r>
  <r>
    <x v="0"/>
    <s v="Compressor"/>
    <d v="2015-06-27T02:00:16"/>
    <x v="0"/>
    <d v="2015-06-27T01:59:28"/>
    <x v="46"/>
    <n v="1.7"/>
    <n v="3"/>
    <x v="7216"/>
  </r>
  <r>
    <x v="0"/>
    <s v="Compressor"/>
    <d v="2015-06-27T02:00:17"/>
    <x v="0"/>
    <d v="2015-06-27T01:59:28"/>
    <x v="46"/>
    <n v="2.5"/>
    <n v="2.6"/>
    <x v="7217"/>
  </r>
  <r>
    <x v="0"/>
    <s v="Compressor"/>
    <d v="2015-06-27T02:00:18"/>
    <x v="0"/>
    <d v="2015-06-27T01:59:28"/>
    <x v="46"/>
    <n v="3"/>
    <n v="1.9"/>
    <x v="7218"/>
  </r>
  <r>
    <x v="0"/>
    <s v="Compressor"/>
    <d v="2015-06-27T02:00:19"/>
    <x v="0"/>
    <d v="2015-06-27T01:59:28"/>
    <x v="46"/>
    <n v="1.1000000000000001"/>
    <n v="1.9"/>
    <x v="7219"/>
  </r>
  <r>
    <x v="0"/>
    <s v="Compressor"/>
    <d v="2015-06-27T02:00:20"/>
    <x v="0"/>
    <d v="2015-06-27T01:59:28"/>
    <x v="46"/>
    <n v="1"/>
    <n v="1.6"/>
    <x v="7220"/>
  </r>
  <r>
    <x v="0"/>
    <s v="Compressor"/>
    <d v="2015-06-27T02:00:21"/>
    <x v="0"/>
    <d v="2015-06-27T01:59:28"/>
    <x v="46"/>
    <n v="2.1"/>
    <n v="1.1000000000000001"/>
    <x v="7221"/>
  </r>
  <r>
    <x v="0"/>
    <s v="Compressor"/>
    <d v="2015-06-27T02:00:22"/>
    <x v="0"/>
    <d v="2015-06-27T01:59:28"/>
    <x v="46"/>
    <n v="1"/>
    <n v="2.1"/>
    <x v="7222"/>
  </r>
  <r>
    <x v="0"/>
    <s v="Compressor"/>
    <d v="2015-06-27T02:00:23"/>
    <x v="0"/>
    <d v="2015-06-27T01:59:28"/>
    <x v="46"/>
    <n v="2.1"/>
    <n v="1.8"/>
    <x v="7223"/>
  </r>
  <r>
    <x v="0"/>
    <s v="Compressor"/>
    <d v="2015-06-27T02:00:24"/>
    <x v="0"/>
    <d v="2015-06-27T01:59:28"/>
    <x v="46"/>
    <n v="2.8"/>
    <n v="3"/>
    <x v="7224"/>
  </r>
  <r>
    <x v="0"/>
    <s v="Compressor"/>
    <d v="2015-06-27T02:00:25"/>
    <x v="0"/>
    <d v="2015-06-27T01:59:28"/>
    <x v="46"/>
    <n v="2.2000000000000002"/>
    <n v="1.6"/>
    <x v="7225"/>
  </r>
  <r>
    <x v="0"/>
    <s v="Compressor"/>
    <d v="2015-06-27T02:00:26"/>
    <x v="0"/>
    <d v="2015-06-27T01:59:28"/>
    <x v="46"/>
    <n v="1.6"/>
    <n v="2.9"/>
    <x v="7226"/>
  </r>
  <r>
    <x v="0"/>
    <s v="Compressor"/>
    <d v="2015-06-27T02:00:27"/>
    <x v="0"/>
    <d v="2015-06-27T01:59:28"/>
    <x v="46"/>
    <n v="2.8"/>
    <n v="2.5"/>
    <x v="7227"/>
  </r>
  <r>
    <x v="0"/>
    <s v="Compressor"/>
    <d v="2015-06-27T02:00:28"/>
    <x v="0"/>
    <d v="2015-06-27T01:59:28"/>
    <x v="46"/>
    <n v="2.7"/>
    <n v="1.5"/>
    <x v="7228"/>
  </r>
  <r>
    <x v="0"/>
    <s v="Compressor"/>
    <d v="2015-06-27T02:00:29"/>
    <x v="0"/>
    <d v="2015-06-27T01:59:28"/>
    <x v="46"/>
    <n v="1.5"/>
    <n v="2.2000000000000002"/>
    <x v="7229"/>
  </r>
  <r>
    <x v="0"/>
    <s v="Compressor"/>
    <d v="2015-06-27T02:00:30"/>
    <x v="0"/>
    <d v="2015-06-27T01:59:28"/>
    <x v="46"/>
    <n v="1.4"/>
    <n v="1"/>
    <x v="7230"/>
  </r>
  <r>
    <x v="0"/>
    <s v="Compressor"/>
    <d v="2015-06-27T02:00:31"/>
    <x v="0"/>
    <d v="2015-06-27T01:59:28"/>
    <x v="46"/>
    <n v="2.2999999999999998"/>
    <n v="1.8"/>
    <x v="7231"/>
  </r>
  <r>
    <x v="0"/>
    <s v="Compressor"/>
    <d v="2015-06-27T02:00:32"/>
    <x v="0"/>
    <d v="2015-06-27T01:59:28"/>
    <x v="46"/>
    <n v="2.7"/>
    <n v="2.1"/>
    <x v="7232"/>
  </r>
  <r>
    <x v="0"/>
    <s v="Compressor"/>
    <d v="2015-06-27T02:00:33"/>
    <x v="0"/>
    <d v="2015-06-27T01:59:28"/>
    <x v="46"/>
    <n v="1.9"/>
    <n v="1.5"/>
    <x v="7233"/>
  </r>
  <r>
    <x v="0"/>
    <s v="Compressor"/>
    <d v="2015-06-27T02:00:34"/>
    <x v="0"/>
    <d v="2015-06-27T01:59:28"/>
    <x v="46"/>
    <n v="2.7"/>
    <n v="2.2000000000000002"/>
    <x v="7234"/>
  </r>
  <r>
    <x v="0"/>
    <s v="Compressor"/>
    <d v="2015-06-27T02:00:35"/>
    <x v="0"/>
    <d v="2015-06-27T01:59:28"/>
    <x v="46"/>
    <n v="2.4"/>
    <n v="1.3"/>
    <x v="7235"/>
  </r>
  <r>
    <x v="0"/>
    <s v="Compressor"/>
    <d v="2015-06-27T02:00:36"/>
    <x v="0"/>
    <d v="2015-06-27T01:59:28"/>
    <x v="46"/>
    <n v="2.6"/>
    <n v="1.8"/>
    <x v="7236"/>
  </r>
  <r>
    <x v="0"/>
    <s v="Compressor"/>
    <d v="2015-06-27T02:00:37"/>
    <x v="0"/>
    <d v="2015-06-27T01:59:28"/>
    <x v="46"/>
    <n v="2.4"/>
    <n v="3"/>
    <x v="7237"/>
  </r>
  <r>
    <x v="0"/>
    <s v="Compressor"/>
    <d v="2015-06-27T02:00:38"/>
    <x v="0"/>
    <d v="2015-06-27T01:59:28"/>
    <x v="46"/>
    <n v="1.3"/>
    <n v="2.8"/>
    <x v="7238"/>
  </r>
  <r>
    <x v="0"/>
    <s v="Compressor"/>
    <d v="2015-06-27T02:00:39"/>
    <x v="0"/>
    <d v="2015-06-27T01:59:28"/>
    <x v="46"/>
    <n v="2.2000000000000002"/>
    <n v="1.3"/>
    <x v="7239"/>
  </r>
  <r>
    <x v="0"/>
    <s v="Compressor"/>
    <d v="2015-06-27T02:00:40"/>
    <x v="0"/>
    <d v="2015-06-27T01:59:28"/>
    <x v="46"/>
    <n v="2.1"/>
    <n v="2"/>
    <x v="7240"/>
  </r>
  <r>
    <x v="0"/>
    <s v="Compressor"/>
    <d v="2015-06-27T02:00:41"/>
    <x v="0"/>
    <d v="2015-06-27T01:59:28"/>
    <x v="46"/>
    <n v="2.9"/>
    <n v="1"/>
    <x v="7241"/>
  </r>
  <r>
    <x v="0"/>
    <s v="Compressor"/>
    <d v="2015-06-27T02:00:42"/>
    <x v="0"/>
    <d v="2015-06-27T01:59:28"/>
    <x v="46"/>
    <n v="2.2000000000000002"/>
    <n v="3"/>
    <x v="7242"/>
  </r>
  <r>
    <x v="0"/>
    <s v="Compressor"/>
    <d v="2015-06-27T02:00:43"/>
    <x v="0"/>
    <d v="2015-06-27T01:59:28"/>
    <x v="46"/>
    <n v="1.4"/>
    <n v="1.7"/>
    <x v="7243"/>
  </r>
  <r>
    <x v="0"/>
    <s v="Compressor"/>
    <d v="2015-06-27T02:00:44"/>
    <x v="0"/>
    <d v="2015-06-27T01:59:28"/>
    <x v="46"/>
    <n v="2.4"/>
    <n v="1.2"/>
    <x v="7244"/>
  </r>
  <r>
    <x v="0"/>
    <s v="Compressor"/>
    <d v="2015-06-27T02:00:45"/>
    <x v="0"/>
    <d v="2015-06-27T01:59:28"/>
    <x v="46"/>
    <n v="3"/>
    <n v="2.7"/>
    <x v="7245"/>
  </r>
  <r>
    <x v="0"/>
    <s v="Compressor"/>
    <d v="2015-06-27T02:00:46"/>
    <x v="0"/>
    <d v="2015-06-27T01:59:28"/>
    <x v="46"/>
    <n v="2.9"/>
    <n v="1.7"/>
    <x v="7246"/>
  </r>
  <r>
    <x v="0"/>
    <s v="Compressor"/>
    <d v="2015-06-27T02:00:47"/>
    <x v="0"/>
    <d v="2015-06-27T01:59:28"/>
    <x v="46"/>
    <n v="1.8"/>
    <n v="2.4"/>
    <x v="7247"/>
  </r>
  <r>
    <x v="0"/>
    <s v="Compressor"/>
    <d v="2015-06-27T02:00:48"/>
    <x v="0"/>
    <d v="2015-06-27T01:59:28"/>
    <x v="46"/>
    <n v="2.2999999999999998"/>
    <n v="2.4"/>
    <x v="7248"/>
  </r>
  <r>
    <x v="0"/>
    <s v="Compressor"/>
    <d v="2015-06-27T02:00:49"/>
    <x v="0"/>
    <d v="2015-06-27T01:59:28"/>
    <x v="46"/>
    <n v="1.2"/>
    <n v="2.2000000000000002"/>
    <x v="7249"/>
  </r>
  <r>
    <x v="0"/>
    <s v="Compressor"/>
    <d v="2015-06-27T02:00:50"/>
    <x v="0"/>
    <d v="2015-06-27T01:59:28"/>
    <x v="46"/>
    <n v="2.1"/>
    <n v="1.1000000000000001"/>
    <x v="7250"/>
  </r>
  <r>
    <x v="0"/>
    <s v="Compressor"/>
    <d v="2015-06-27T02:00:51"/>
    <x v="0"/>
    <d v="2015-06-27T01:59:28"/>
    <x v="46"/>
    <n v="2.6"/>
    <n v="3"/>
    <x v="7251"/>
  </r>
  <r>
    <x v="0"/>
    <s v="Compressor"/>
    <d v="2015-06-27T02:00:52"/>
    <x v="0"/>
    <d v="2015-06-27T01:59:28"/>
    <x v="46"/>
    <n v="3"/>
    <n v="1.2"/>
    <x v="7252"/>
  </r>
  <r>
    <x v="0"/>
    <s v="Compressor"/>
    <d v="2015-06-27T02:00:53"/>
    <x v="0"/>
    <d v="2015-06-27T01:59:28"/>
    <x v="46"/>
    <n v="1"/>
    <n v="1.3"/>
    <x v="7253"/>
  </r>
  <r>
    <x v="0"/>
    <s v="Compressor"/>
    <d v="2015-06-27T02:00:54"/>
    <x v="0"/>
    <d v="2015-06-27T01:59:28"/>
    <x v="46"/>
    <n v="3"/>
    <n v="1.4"/>
    <x v="7254"/>
  </r>
  <r>
    <x v="0"/>
    <s v="Compressor"/>
    <d v="2015-06-27T02:00:55"/>
    <x v="0"/>
    <d v="2015-06-27T01:59:28"/>
    <x v="46"/>
    <n v="3"/>
    <n v="2.2000000000000002"/>
    <x v="7255"/>
  </r>
  <r>
    <x v="0"/>
    <s v="Compressor"/>
    <d v="2015-06-27T02:00:56"/>
    <x v="0"/>
    <d v="2015-06-27T01:59:28"/>
    <x v="46"/>
    <n v="3"/>
    <n v="1.4"/>
    <x v="7256"/>
  </r>
  <r>
    <x v="0"/>
    <s v="Compressor"/>
    <d v="2015-06-27T02:00:57"/>
    <x v="0"/>
    <d v="2015-06-27T01:59:28"/>
    <x v="46"/>
    <n v="2.2000000000000002"/>
    <n v="2.7"/>
    <x v="7257"/>
  </r>
  <r>
    <x v="0"/>
    <s v="Compressor"/>
    <d v="2015-06-27T02:00:58"/>
    <x v="0"/>
    <d v="2015-06-27T01:59:28"/>
    <x v="46"/>
    <n v="1.8"/>
    <n v="2"/>
    <x v="7258"/>
  </r>
  <r>
    <x v="0"/>
    <s v="Compressor"/>
    <d v="2015-06-27T02:00:59"/>
    <x v="0"/>
    <d v="2015-06-27T01:59:28"/>
    <x v="46"/>
    <n v="2.4"/>
    <n v="1.5"/>
    <x v="7259"/>
  </r>
  <r>
    <x v="0"/>
    <s v="Compressor"/>
    <d v="2015-06-27T02:01:00"/>
    <x v="0"/>
    <d v="2015-06-27T01:59:28"/>
    <x v="46"/>
    <n v="2.5"/>
    <n v="1.9"/>
    <x v="7260"/>
  </r>
  <r>
    <x v="0"/>
    <s v="Compressor"/>
    <d v="2015-06-27T02:01:01"/>
    <x v="0"/>
    <d v="2015-06-27T01:59:28"/>
    <x v="46"/>
    <n v="1.4"/>
    <n v="1"/>
    <x v="7261"/>
  </r>
  <r>
    <x v="0"/>
    <s v="Compressor"/>
    <d v="2015-06-27T02:01:02"/>
    <x v="0"/>
    <d v="2015-06-27T01:59:28"/>
    <x v="46"/>
    <n v="2"/>
    <n v="2.2000000000000002"/>
    <x v="7262"/>
  </r>
  <r>
    <x v="0"/>
    <s v="Compressor"/>
    <d v="2015-06-27T02:01:03"/>
    <x v="0"/>
    <d v="2015-06-27T01:59:28"/>
    <x v="46"/>
    <n v="1.6"/>
    <n v="1.4"/>
    <x v="7263"/>
  </r>
  <r>
    <x v="0"/>
    <s v="Compressor"/>
    <d v="2015-06-27T02:01:04"/>
    <x v="0"/>
    <d v="2015-06-27T01:59:28"/>
    <x v="46"/>
    <n v="2.2000000000000002"/>
    <n v="2.8"/>
    <x v="7264"/>
  </r>
  <r>
    <x v="0"/>
    <s v="Compressor"/>
    <d v="2015-06-27T02:01:05"/>
    <x v="0"/>
    <d v="2015-06-27T01:59:28"/>
    <x v="46"/>
    <n v="1.5"/>
    <n v="1.1000000000000001"/>
    <x v="7265"/>
  </r>
  <r>
    <x v="0"/>
    <s v="Compressor"/>
    <d v="2015-06-27T02:01:06"/>
    <x v="0"/>
    <d v="2015-06-27T01:59:28"/>
    <x v="46"/>
    <n v="1.1000000000000001"/>
    <n v="1.8"/>
    <x v="7266"/>
  </r>
  <r>
    <x v="0"/>
    <s v="Compressor"/>
    <d v="2015-06-27T02:01:07"/>
    <x v="0"/>
    <d v="2015-06-27T01:59:28"/>
    <x v="46"/>
    <n v="2.1"/>
    <n v="1.1000000000000001"/>
    <x v="7267"/>
  </r>
  <r>
    <x v="0"/>
    <s v="Compressor"/>
    <d v="2015-06-27T02:01:08"/>
    <x v="0"/>
    <d v="2015-06-27T01:59:28"/>
    <x v="46"/>
    <n v="2.2999999999999998"/>
    <n v="3"/>
    <x v="7268"/>
  </r>
  <r>
    <x v="0"/>
    <s v="Compressor"/>
    <d v="2015-06-27T02:01:09"/>
    <x v="0"/>
    <d v="2015-06-27T01:59:28"/>
    <x v="46"/>
    <n v="1.8"/>
    <n v="2.7"/>
    <x v="7269"/>
  </r>
  <r>
    <x v="0"/>
    <s v="Compressor"/>
    <d v="2015-06-27T02:01:10"/>
    <x v="0"/>
    <d v="2015-06-27T01:59:28"/>
    <x v="46"/>
    <n v="1.2"/>
    <n v="1.9"/>
    <x v="7270"/>
  </r>
  <r>
    <x v="0"/>
    <s v="Compressor"/>
    <d v="2015-06-27T02:01:11"/>
    <x v="0"/>
    <d v="2015-06-27T01:59:28"/>
    <x v="46"/>
    <n v="1.7"/>
    <n v="1.1000000000000001"/>
    <x v="7271"/>
  </r>
  <r>
    <x v="0"/>
    <s v="Compressor"/>
    <d v="2015-06-27T02:01:12"/>
    <x v="0"/>
    <d v="2015-06-27T01:59:28"/>
    <x v="46"/>
    <n v="2.8"/>
    <n v="1.8"/>
    <x v="7272"/>
  </r>
  <r>
    <x v="0"/>
    <s v="Compressor"/>
    <d v="2015-06-27T02:01:13"/>
    <x v="0"/>
    <d v="2015-06-27T01:59:28"/>
    <x v="46"/>
    <n v="2.1"/>
    <n v="1.8"/>
    <x v="7273"/>
  </r>
  <r>
    <x v="0"/>
    <s v="Compressor"/>
    <d v="2015-06-27T02:01:14"/>
    <x v="0"/>
    <d v="2015-06-27T01:59:28"/>
    <x v="46"/>
    <n v="2"/>
    <n v="1.8"/>
    <x v="7274"/>
  </r>
  <r>
    <x v="0"/>
    <s v="Compressor"/>
    <d v="2015-06-27T02:01:15"/>
    <x v="0"/>
    <d v="2015-06-27T01:59:28"/>
    <x v="46"/>
    <n v="1.5"/>
    <n v="2.7"/>
    <x v="7275"/>
  </r>
  <r>
    <x v="0"/>
    <s v="Compressor"/>
    <d v="2015-06-27T02:01:16"/>
    <x v="0"/>
    <d v="2015-06-27T01:59:28"/>
    <x v="46"/>
    <n v="1.4"/>
    <n v="1.1000000000000001"/>
    <x v="7276"/>
  </r>
  <r>
    <x v="0"/>
    <s v="Compressor"/>
    <d v="2015-06-27T02:01:17"/>
    <x v="0"/>
    <d v="2015-06-27T01:59:28"/>
    <x v="46"/>
    <n v="1.4"/>
    <n v="1.2"/>
    <x v="7277"/>
  </r>
  <r>
    <x v="0"/>
    <s v="Compressor"/>
    <d v="2015-06-27T02:01:18"/>
    <x v="0"/>
    <d v="2015-06-27T01:59:28"/>
    <x v="46"/>
    <n v="2.1"/>
    <n v="3"/>
    <x v="7278"/>
  </r>
  <r>
    <x v="0"/>
    <s v="Compressor"/>
    <d v="2015-06-27T02:01:19"/>
    <x v="0"/>
    <d v="2015-06-27T01:59:28"/>
    <x v="46"/>
    <n v="2.2000000000000002"/>
    <n v="2.9"/>
    <x v="7279"/>
  </r>
  <r>
    <x v="0"/>
    <s v="Compressor"/>
    <d v="2015-06-27T02:01:20"/>
    <x v="0"/>
    <d v="2015-06-27T01:59:28"/>
    <x v="46"/>
    <n v="2"/>
    <n v="2.7"/>
    <x v="7280"/>
  </r>
  <r>
    <x v="0"/>
    <s v="Compressor"/>
    <d v="2015-06-27T02:01:21"/>
    <x v="0"/>
    <d v="2015-06-27T01:59:28"/>
    <x v="46"/>
    <n v="1.1000000000000001"/>
    <n v="2.9"/>
    <x v="7281"/>
  </r>
  <r>
    <x v="0"/>
    <s v="Compressor"/>
    <d v="2015-06-27T02:01:22"/>
    <x v="1"/>
    <d v="2015-06-27T02:01:22"/>
    <x v="47"/>
    <n v="3.2"/>
    <n v="3.6"/>
    <x v="7282"/>
  </r>
  <r>
    <x v="0"/>
    <s v="Compressor"/>
    <d v="2015-06-27T02:01:23"/>
    <x v="1"/>
    <d v="2015-06-27T02:01:22"/>
    <x v="47"/>
    <n v="3.8"/>
    <n v="3.1"/>
    <x v="7283"/>
  </r>
  <r>
    <x v="0"/>
    <s v="Compressor"/>
    <d v="2015-06-27T02:01:24"/>
    <x v="1"/>
    <d v="2015-06-27T02:01:22"/>
    <x v="47"/>
    <n v="3"/>
    <n v="3.1"/>
    <x v="7284"/>
  </r>
  <r>
    <x v="0"/>
    <s v="Compressor"/>
    <d v="2015-06-27T02:01:25"/>
    <x v="1"/>
    <d v="2015-06-27T02:01:22"/>
    <x v="47"/>
    <n v="5.2"/>
    <n v="4.0999999999999996"/>
    <x v="7285"/>
  </r>
  <r>
    <x v="0"/>
    <s v="Compressor"/>
    <d v="2015-06-27T02:01:26"/>
    <x v="1"/>
    <d v="2015-06-27T02:01:22"/>
    <x v="47"/>
    <n v="3.4"/>
    <n v="3.6"/>
    <x v="7286"/>
  </r>
  <r>
    <x v="0"/>
    <s v="Compressor"/>
    <d v="2015-06-27T02:01:27"/>
    <x v="1"/>
    <d v="2015-06-27T02:01:22"/>
    <x v="47"/>
    <n v="3.1"/>
    <n v="4.3"/>
    <x v="7287"/>
  </r>
  <r>
    <x v="0"/>
    <s v="Compressor"/>
    <d v="2015-06-27T02:01:28"/>
    <x v="1"/>
    <d v="2015-06-27T02:01:22"/>
    <x v="47"/>
    <n v="4.7"/>
    <n v="4.8"/>
    <x v="7288"/>
  </r>
  <r>
    <x v="0"/>
    <s v="Compressor"/>
    <d v="2015-06-27T02:01:29"/>
    <x v="1"/>
    <d v="2015-06-27T02:01:22"/>
    <x v="47"/>
    <n v="3.3"/>
    <n v="4.9000000000000004"/>
    <x v="7289"/>
  </r>
  <r>
    <x v="0"/>
    <s v="Compressor"/>
    <d v="2015-06-27T02:01:30"/>
    <x v="1"/>
    <d v="2015-06-27T02:01:22"/>
    <x v="47"/>
    <n v="4.8"/>
    <n v="4.7"/>
    <x v="7290"/>
  </r>
  <r>
    <x v="0"/>
    <s v="Compressor"/>
    <d v="2015-06-27T02:01:31"/>
    <x v="1"/>
    <d v="2015-06-27T02:01:22"/>
    <x v="47"/>
    <n v="5.8"/>
    <n v="3.2"/>
    <x v="7291"/>
  </r>
  <r>
    <x v="0"/>
    <s v="Compressor"/>
    <d v="2015-06-27T02:01:32"/>
    <x v="1"/>
    <d v="2015-06-27T02:01:22"/>
    <x v="47"/>
    <n v="4.4000000000000004"/>
    <n v="4.8"/>
    <x v="7292"/>
  </r>
  <r>
    <x v="0"/>
    <s v="Compressor"/>
    <d v="2015-06-27T02:01:33"/>
    <x v="1"/>
    <d v="2015-06-27T02:01:22"/>
    <x v="47"/>
    <n v="3.1"/>
    <n v="3.3"/>
    <x v="7293"/>
  </r>
  <r>
    <x v="0"/>
    <s v="Compressor"/>
    <d v="2015-06-27T02:01:34"/>
    <x v="1"/>
    <d v="2015-06-27T02:01:22"/>
    <x v="47"/>
    <n v="5.8"/>
    <n v="4.5999999999999996"/>
    <x v="7294"/>
  </r>
  <r>
    <x v="0"/>
    <s v="Compressor"/>
    <d v="2015-06-27T02:01:35"/>
    <x v="1"/>
    <d v="2015-06-27T02:01:22"/>
    <x v="47"/>
    <n v="5.3"/>
    <n v="4.5"/>
    <x v="7295"/>
  </r>
  <r>
    <x v="0"/>
    <s v="Compressor"/>
    <d v="2015-06-27T02:01:36"/>
    <x v="1"/>
    <d v="2015-06-27T02:01:22"/>
    <x v="47"/>
    <n v="5.3"/>
    <n v="4.0999999999999996"/>
    <x v="7296"/>
  </r>
  <r>
    <x v="0"/>
    <s v="Compressor"/>
    <d v="2015-06-27T02:01:37"/>
    <x v="1"/>
    <d v="2015-06-27T02:01:22"/>
    <x v="47"/>
    <n v="3.8"/>
    <n v="3.3"/>
    <x v="7297"/>
  </r>
  <r>
    <x v="0"/>
    <s v="Compressor"/>
    <d v="2015-06-27T02:01:38"/>
    <x v="1"/>
    <d v="2015-06-27T02:01:22"/>
    <x v="47"/>
    <n v="3.3"/>
    <n v="5.5"/>
    <x v="7298"/>
  </r>
  <r>
    <x v="0"/>
    <s v="Compressor"/>
    <d v="2015-06-27T02:01:39"/>
    <x v="1"/>
    <d v="2015-06-27T02:01:22"/>
    <x v="47"/>
    <n v="4.7"/>
    <n v="4.9000000000000004"/>
    <x v="7299"/>
  </r>
  <r>
    <x v="0"/>
    <s v="Compressor"/>
    <d v="2015-06-27T02:01:40"/>
    <x v="1"/>
    <d v="2015-06-27T02:01:22"/>
    <x v="47"/>
    <n v="5.7"/>
    <n v="4.7"/>
    <x v="7300"/>
  </r>
  <r>
    <x v="0"/>
    <s v="Compressor"/>
    <d v="2015-06-27T02:01:41"/>
    <x v="1"/>
    <d v="2015-06-27T02:01:22"/>
    <x v="47"/>
    <n v="5.9"/>
    <n v="3.8"/>
    <x v="7301"/>
  </r>
  <r>
    <x v="0"/>
    <s v="Compressor"/>
    <d v="2015-06-27T02:01:42"/>
    <x v="1"/>
    <d v="2015-06-27T02:01:22"/>
    <x v="47"/>
    <n v="5.4"/>
    <n v="4.7"/>
    <x v="7302"/>
  </r>
  <r>
    <x v="0"/>
    <s v="Compressor"/>
    <d v="2015-06-27T02:01:43"/>
    <x v="1"/>
    <d v="2015-06-27T02:01:22"/>
    <x v="47"/>
    <n v="4.2"/>
    <n v="4.4000000000000004"/>
    <x v="7303"/>
  </r>
  <r>
    <x v="0"/>
    <s v="Compressor"/>
    <d v="2015-06-27T02:01:44"/>
    <x v="1"/>
    <d v="2015-06-27T02:01:22"/>
    <x v="47"/>
    <n v="3.4"/>
    <n v="3.8"/>
    <x v="7304"/>
  </r>
  <r>
    <x v="0"/>
    <s v="Compressor"/>
    <d v="2015-06-27T02:01:45"/>
    <x v="1"/>
    <d v="2015-06-27T02:01:22"/>
    <x v="47"/>
    <n v="5.7"/>
    <n v="5"/>
    <x v="7305"/>
  </r>
  <r>
    <x v="0"/>
    <s v="Compressor"/>
    <d v="2015-06-27T02:01:46"/>
    <x v="1"/>
    <d v="2015-06-27T02:01:22"/>
    <x v="47"/>
    <n v="3.6"/>
    <n v="4.7"/>
    <x v="7306"/>
  </r>
  <r>
    <x v="0"/>
    <s v="Compressor"/>
    <d v="2015-06-27T02:01:47"/>
    <x v="1"/>
    <d v="2015-06-27T02:01:22"/>
    <x v="47"/>
    <n v="5.4"/>
    <n v="5.0999999999999996"/>
    <x v="7307"/>
  </r>
  <r>
    <x v="0"/>
    <s v="Compressor"/>
    <d v="2015-06-27T02:01:48"/>
    <x v="1"/>
    <d v="2015-06-27T02:01:22"/>
    <x v="47"/>
    <n v="3.2"/>
    <n v="3.6"/>
    <x v="7308"/>
  </r>
  <r>
    <x v="0"/>
    <s v="Compressor"/>
    <d v="2015-06-27T02:01:49"/>
    <x v="1"/>
    <d v="2015-06-27T02:01:22"/>
    <x v="47"/>
    <n v="3.3"/>
    <n v="4.5"/>
    <x v="7309"/>
  </r>
  <r>
    <x v="0"/>
    <s v="Compressor"/>
    <d v="2015-06-27T02:01:50"/>
    <x v="1"/>
    <d v="2015-06-27T02:01:22"/>
    <x v="47"/>
    <n v="5.0999999999999996"/>
    <n v="3"/>
    <x v="7310"/>
  </r>
  <r>
    <x v="0"/>
    <s v="Compressor"/>
    <d v="2015-06-27T02:01:51"/>
    <x v="1"/>
    <d v="2015-06-27T02:01:22"/>
    <x v="47"/>
    <n v="4.0999999999999996"/>
    <n v="5.4"/>
    <x v="7311"/>
  </r>
  <r>
    <x v="0"/>
    <s v="Compressor"/>
    <d v="2015-06-27T02:01:52"/>
    <x v="1"/>
    <d v="2015-06-27T02:01:22"/>
    <x v="47"/>
    <n v="4.0999999999999996"/>
    <n v="3.1"/>
    <x v="7312"/>
  </r>
  <r>
    <x v="0"/>
    <s v="Compressor"/>
    <d v="2015-06-27T02:01:53"/>
    <x v="1"/>
    <d v="2015-06-27T02:01:22"/>
    <x v="47"/>
    <n v="6"/>
    <n v="4"/>
    <x v="7313"/>
  </r>
  <r>
    <x v="0"/>
    <s v="Compressor"/>
    <d v="2015-06-27T02:01:54"/>
    <x v="1"/>
    <d v="2015-06-27T02:01:22"/>
    <x v="47"/>
    <n v="3.4"/>
    <n v="3.8"/>
    <x v="7314"/>
  </r>
  <r>
    <x v="0"/>
    <s v="Compressor"/>
    <d v="2015-06-27T02:01:55"/>
    <x v="1"/>
    <d v="2015-06-27T02:01:22"/>
    <x v="47"/>
    <n v="4.7"/>
    <n v="5.7"/>
    <x v="7315"/>
  </r>
  <r>
    <x v="0"/>
    <s v="Compressor"/>
    <d v="2015-06-27T02:01:56"/>
    <x v="1"/>
    <d v="2015-06-27T02:01:22"/>
    <x v="47"/>
    <n v="6"/>
    <n v="3.9"/>
    <x v="7316"/>
  </r>
  <r>
    <x v="0"/>
    <s v="Compressor"/>
    <d v="2015-06-27T02:01:57"/>
    <x v="1"/>
    <d v="2015-06-27T02:01:22"/>
    <x v="47"/>
    <n v="5.3"/>
    <n v="3.9"/>
    <x v="7317"/>
  </r>
  <r>
    <x v="0"/>
    <s v="Compressor"/>
    <d v="2015-06-27T02:01:58"/>
    <x v="1"/>
    <d v="2015-06-27T02:01:22"/>
    <x v="47"/>
    <n v="5.4"/>
    <n v="4.5999999999999996"/>
    <x v="7318"/>
  </r>
  <r>
    <x v="0"/>
    <s v="Compressor"/>
    <d v="2015-06-27T02:01:59"/>
    <x v="1"/>
    <d v="2015-06-27T02:01:22"/>
    <x v="47"/>
    <n v="3.9"/>
    <n v="3.4"/>
    <x v="7319"/>
  </r>
  <r>
    <x v="0"/>
    <s v="Compressor"/>
    <d v="2015-06-27T02:02:00"/>
    <x v="1"/>
    <d v="2015-06-27T02:01:22"/>
    <x v="47"/>
    <n v="3.8"/>
    <n v="3.3"/>
    <x v="7320"/>
  </r>
  <r>
    <x v="0"/>
    <s v="Compressor"/>
    <d v="2015-06-27T02:02:01"/>
    <x v="1"/>
    <d v="2015-06-27T02:01:22"/>
    <x v="47"/>
    <n v="6"/>
    <n v="4.2"/>
    <x v="7321"/>
  </r>
  <r>
    <x v="0"/>
    <s v="Compressor"/>
    <d v="2015-06-27T02:02:02"/>
    <x v="1"/>
    <d v="2015-06-27T02:01:22"/>
    <x v="47"/>
    <n v="4.9000000000000004"/>
    <n v="3.6"/>
    <x v="7322"/>
  </r>
  <r>
    <x v="0"/>
    <s v="Compressor"/>
    <d v="2015-06-27T02:02:03"/>
    <x v="1"/>
    <d v="2015-06-27T02:01:22"/>
    <x v="47"/>
    <n v="3.5"/>
    <n v="3.4"/>
    <x v="7323"/>
  </r>
  <r>
    <x v="0"/>
    <s v="Compressor"/>
    <d v="2015-06-27T02:02:04"/>
    <x v="1"/>
    <d v="2015-06-27T02:01:22"/>
    <x v="47"/>
    <n v="5.9"/>
    <n v="3.3"/>
    <x v="7324"/>
  </r>
  <r>
    <x v="0"/>
    <s v="Compressor"/>
    <d v="2015-06-27T02:02:05"/>
    <x v="1"/>
    <d v="2015-06-27T02:01:22"/>
    <x v="47"/>
    <n v="3.9"/>
    <n v="3.8"/>
    <x v="7325"/>
  </r>
  <r>
    <x v="0"/>
    <s v="Compressor"/>
    <d v="2015-06-27T02:02:06"/>
    <x v="1"/>
    <d v="2015-06-27T02:01:22"/>
    <x v="47"/>
    <n v="4.3"/>
    <n v="4.5"/>
    <x v="7326"/>
  </r>
  <r>
    <x v="0"/>
    <s v="Compressor"/>
    <d v="2015-06-27T02:02:07"/>
    <x v="1"/>
    <d v="2015-06-27T02:01:22"/>
    <x v="47"/>
    <n v="5"/>
    <n v="3.9"/>
    <x v="7327"/>
  </r>
  <r>
    <x v="0"/>
    <s v="Compressor"/>
    <d v="2015-06-27T02:02:08"/>
    <x v="1"/>
    <d v="2015-06-27T02:01:22"/>
    <x v="47"/>
    <n v="4.3"/>
    <n v="5.7"/>
    <x v="7328"/>
  </r>
  <r>
    <x v="0"/>
    <s v="Compressor"/>
    <d v="2015-06-27T02:02:09"/>
    <x v="1"/>
    <d v="2015-06-27T02:01:22"/>
    <x v="47"/>
    <n v="3.7"/>
    <n v="6"/>
    <x v="7329"/>
  </r>
  <r>
    <x v="0"/>
    <s v="Compressor"/>
    <d v="2015-06-27T02:02:10"/>
    <x v="1"/>
    <d v="2015-06-27T02:01:22"/>
    <x v="47"/>
    <n v="3.1"/>
    <n v="4.3"/>
    <x v="7330"/>
  </r>
  <r>
    <x v="0"/>
    <s v="Compressor"/>
    <d v="2015-06-27T02:02:11"/>
    <x v="1"/>
    <d v="2015-06-27T02:01:22"/>
    <x v="47"/>
    <n v="5.2"/>
    <n v="3.8"/>
    <x v="7331"/>
  </r>
  <r>
    <x v="0"/>
    <s v="Compressor"/>
    <d v="2015-06-27T02:02:12"/>
    <x v="1"/>
    <d v="2015-06-27T02:01:22"/>
    <x v="47"/>
    <n v="4.0999999999999996"/>
    <n v="3.7"/>
    <x v="7332"/>
  </r>
  <r>
    <x v="0"/>
    <s v="Compressor"/>
    <d v="2015-06-27T02:02:13"/>
    <x v="1"/>
    <d v="2015-06-27T02:01:22"/>
    <x v="47"/>
    <n v="4.8"/>
    <n v="5.5"/>
    <x v="7333"/>
  </r>
  <r>
    <x v="0"/>
    <s v="Compressor"/>
    <d v="2015-06-27T02:02:14"/>
    <x v="1"/>
    <d v="2015-06-27T02:01:22"/>
    <x v="47"/>
    <n v="5.5"/>
    <n v="5.5"/>
    <x v="7334"/>
  </r>
  <r>
    <x v="0"/>
    <s v="Compressor"/>
    <d v="2015-06-27T02:02:15"/>
    <x v="1"/>
    <d v="2015-06-27T02:01:22"/>
    <x v="47"/>
    <n v="5.5"/>
    <n v="5.9"/>
    <x v="7335"/>
  </r>
  <r>
    <x v="0"/>
    <s v="Compressor"/>
    <d v="2015-06-27T02:02:16"/>
    <x v="1"/>
    <d v="2015-06-27T02:01:22"/>
    <x v="47"/>
    <n v="5.6"/>
    <n v="5.3"/>
    <x v="7336"/>
  </r>
  <r>
    <x v="0"/>
    <s v="Compressor"/>
    <d v="2015-06-27T02:02:17"/>
    <x v="1"/>
    <d v="2015-06-27T02:01:22"/>
    <x v="47"/>
    <n v="6"/>
    <n v="4"/>
    <x v="7337"/>
  </r>
  <r>
    <x v="0"/>
    <s v="Compressor"/>
    <d v="2015-06-27T02:02:18"/>
    <x v="1"/>
    <d v="2015-06-27T02:01:22"/>
    <x v="47"/>
    <n v="3.6"/>
    <n v="3.1"/>
    <x v="7338"/>
  </r>
  <r>
    <x v="0"/>
    <s v="Compressor"/>
    <d v="2015-06-27T02:02:19"/>
    <x v="1"/>
    <d v="2015-06-27T02:01:22"/>
    <x v="47"/>
    <n v="4.5999999999999996"/>
    <n v="6"/>
    <x v="7339"/>
  </r>
  <r>
    <x v="0"/>
    <s v="Compressor"/>
    <d v="2015-06-27T02:02:20"/>
    <x v="1"/>
    <d v="2015-06-27T02:01:22"/>
    <x v="47"/>
    <n v="5"/>
    <n v="4.9000000000000004"/>
    <x v="7340"/>
  </r>
  <r>
    <x v="0"/>
    <s v="Compressor"/>
    <d v="2015-06-27T02:02:21"/>
    <x v="1"/>
    <d v="2015-06-27T02:01:22"/>
    <x v="47"/>
    <n v="3.2"/>
    <n v="4.5999999999999996"/>
    <x v="7341"/>
  </r>
  <r>
    <x v="0"/>
    <s v="Compressor"/>
    <d v="2015-06-27T02:02:22"/>
    <x v="1"/>
    <d v="2015-06-27T02:01:22"/>
    <x v="47"/>
    <n v="5.8"/>
    <n v="4.8"/>
    <x v="7342"/>
  </r>
  <r>
    <x v="0"/>
    <s v="Compressor"/>
    <d v="2015-06-27T02:02:23"/>
    <x v="1"/>
    <d v="2015-06-27T02:01:22"/>
    <x v="47"/>
    <n v="4.5"/>
    <n v="5.7"/>
    <x v="7343"/>
  </r>
  <r>
    <x v="0"/>
    <s v="Compressor"/>
    <d v="2015-06-27T02:02:24"/>
    <x v="1"/>
    <d v="2015-06-27T02:01:22"/>
    <x v="47"/>
    <n v="5.8"/>
    <n v="5.4"/>
    <x v="7344"/>
  </r>
  <r>
    <x v="0"/>
    <s v="Compressor"/>
    <d v="2015-06-27T02:02:25"/>
    <x v="1"/>
    <d v="2015-06-27T02:01:22"/>
    <x v="47"/>
    <n v="5.4"/>
    <n v="3.3"/>
    <x v="7345"/>
  </r>
  <r>
    <x v="0"/>
    <s v="Compressor"/>
    <d v="2015-06-27T02:02:26"/>
    <x v="1"/>
    <d v="2015-06-27T02:01:22"/>
    <x v="47"/>
    <n v="5.9"/>
    <n v="3.1"/>
    <x v="7346"/>
  </r>
  <r>
    <x v="0"/>
    <s v="Compressor"/>
    <d v="2015-06-27T02:02:27"/>
    <x v="1"/>
    <d v="2015-06-27T02:01:22"/>
    <x v="47"/>
    <n v="4.3"/>
    <n v="4.0999999999999996"/>
    <x v="7347"/>
  </r>
  <r>
    <x v="0"/>
    <s v="Compressor"/>
    <d v="2015-06-27T02:02:28"/>
    <x v="1"/>
    <d v="2015-06-27T02:01:22"/>
    <x v="47"/>
    <n v="3.7"/>
    <n v="3.9"/>
    <x v="7348"/>
  </r>
  <r>
    <x v="0"/>
    <s v="Compressor"/>
    <d v="2015-06-27T02:02:29"/>
    <x v="1"/>
    <d v="2015-06-27T02:01:22"/>
    <x v="47"/>
    <n v="4.5999999999999996"/>
    <n v="4.7"/>
    <x v="7349"/>
  </r>
  <r>
    <x v="0"/>
    <s v="Compressor"/>
    <d v="2015-06-27T02:02:30"/>
    <x v="1"/>
    <d v="2015-06-27T02:01:22"/>
    <x v="47"/>
    <n v="3.5"/>
    <n v="3.2"/>
    <x v="7350"/>
  </r>
  <r>
    <x v="0"/>
    <s v="Compressor"/>
    <d v="2015-06-27T02:02:31"/>
    <x v="1"/>
    <d v="2015-06-27T02:01:22"/>
    <x v="47"/>
    <n v="3.7"/>
    <n v="3.3"/>
    <x v="7351"/>
  </r>
  <r>
    <x v="0"/>
    <s v="Compressor"/>
    <d v="2015-06-27T02:02:32"/>
    <x v="1"/>
    <d v="2015-06-27T02:01:22"/>
    <x v="47"/>
    <n v="3.7"/>
    <n v="3.9"/>
    <x v="7352"/>
  </r>
  <r>
    <x v="0"/>
    <s v="Compressor"/>
    <d v="2015-06-27T02:02:33"/>
    <x v="1"/>
    <d v="2015-06-27T02:01:22"/>
    <x v="47"/>
    <n v="4.3"/>
    <n v="5.7"/>
    <x v="7353"/>
  </r>
  <r>
    <x v="0"/>
    <s v="Compressor"/>
    <d v="2015-06-27T02:02:34"/>
    <x v="1"/>
    <d v="2015-06-27T02:01:22"/>
    <x v="47"/>
    <n v="3"/>
    <n v="4.4000000000000004"/>
    <x v="7354"/>
  </r>
  <r>
    <x v="0"/>
    <s v="Compressor"/>
    <d v="2015-06-27T02:02:35"/>
    <x v="1"/>
    <d v="2015-06-27T02:01:22"/>
    <x v="47"/>
    <n v="5.0999999999999996"/>
    <n v="3.7"/>
    <x v="7355"/>
  </r>
  <r>
    <x v="0"/>
    <s v="Compressor"/>
    <d v="2015-06-27T02:02:36"/>
    <x v="1"/>
    <d v="2015-06-27T02:01:22"/>
    <x v="47"/>
    <n v="4.3"/>
    <n v="3.7"/>
    <x v="7356"/>
  </r>
  <r>
    <x v="0"/>
    <s v="Compressor"/>
    <d v="2015-06-27T02:02:37"/>
    <x v="1"/>
    <d v="2015-06-27T02:01:22"/>
    <x v="47"/>
    <n v="5.4"/>
    <n v="3"/>
    <x v="7357"/>
  </r>
  <r>
    <x v="0"/>
    <s v="Compressor"/>
    <d v="2015-06-27T02:02:38"/>
    <x v="1"/>
    <d v="2015-06-27T02:01:22"/>
    <x v="47"/>
    <n v="5.7"/>
    <n v="5.9"/>
    <x v="7358"/>
  </r>
  <r>
    <x v="0"/>
    <s v="Compressor"/>
    <d v="2015-06-27T02:02:39"/>
    <x v="1"/>
    <d v="2015-06-27T02:01:22"/>
    <x v="47"/>
    <n v="5"/>
    <n v="5.7"/>
    <x v="7359"/>
  </r>
  <r>
    <x v="0"/>
    <s v="Compressor"/>
    <d v="2015-06-27T02:02:40"/>
    <x v="1"/>
    <d v="2015-06-27T02:01:22"/>
    <x v="47"/>
    <n v="6"/>
    <n v="4.3"/>
    <x v="7360"/>
  </r>
  <r>
    <x v="0"/>
    <s v="Compressor"/>
    <d v="2015-06-27T02:02:41"/>
    <x v="1"/>
    <d v="2015-06-27T02:01:22"/>
    <x v="47"/>
    <n v="3.6"/>
    <n v="4.5999999999999996"/>
    <x v="7361"/>
  </r>
  <r>
    <x v="0"/>
    <s v="Compressor"/>
    <d v="2015-06-27T02:02:42"/>
    <x v="1"/>
    <d v="2015-06-27T02:01:22"/>
    <x v="47"/>
    <n v="4.4000000000000004"/>
    <n v="4.5999999999999996"/>
    <x v="7362"/>
  </r>
  <r>
    <x v="0"/>
    <s v="Compressor"/>
    <d v="2015-06-27T02:02:43"/>
    <x v="1"/>
    <d v="2015-06-27T02:01:22"/>
    <x v="47"/>
    <n v="5.0999999999999996"/>
    <n v="3.8"/>
    <x v="7363"/>
  </r>
  <r>
    <x v="0"/>
    <s v="Compressor"/>
    <d v="2015-06-27T02:02:44"/>
    <x v="1"/>
    <d v="2015-06-27T02:01:22"/>
    <x v="47"/>
    <n v="4"/>
    <n v="5.0999999999999996"/>
    <x v="7364"/>
  </r>
  <r>
    <x v="0"/>
    <s v="Compressor"/>
    <d v="2015-06-27T02:02:45"/>
    <x v="1"/>
    <d v="2015-06-27T02:01:22"/>
    <x v="47"/>
    <n v="3.4"/>
    <n v="4.5"/>
    <x v="7365"/>
  </r>
  <r>
    <x v="0"/>
    <s v="Compressor"/>
    <d v="2015-06-27T02:02:46"/>
    <x v="1"/>
    <d v="2015-06-27T02:01:22"/>
    <x v="47"/>
    <n v="4"/>
    <n v="3.7"/>
    <x v="7366"/>
  </r>
  <r>
    <x v="0"/>
    <s v="Compressor"/>
    <d v="2015-06-27T02:02:47"/>
    <x v="1"/>
    <d v="2015-06-27T02:01:22"/>
    <x v="47"/>
    <n v="4.9000000000000004"/>
    <n v="4.4000000000000004"/>
    <x v="7367"/>
  </r>
  <r>
    <x v="0"/>
    <s v="Compressor"/>
    <d v="2015-06-27T02:02:48"/>
    <x v="1"/>
    <d v="2015-06-27T02:01:22"/>
    <x v="47"/>
    <n v="5.5"/>
    <n v="5.5"/>
    <x v="7368"/>
  </r>
  <r>
    <x v="0"/>
    <s v="Compressor"/>
    <d v="2015-06-27T02:02:49"/>
    <x v="1"/>
    <d v="2015-06-27T02:01:22"/>
    <x v="47"/>
    <n v="3.4"/>
    <n v="4.4000000000000004"/>
    <x v="7369"/>
  </r>
  <r>
    <x v="0"/>
    <s v="Compressor"/>
    <d v="2015-06-27T02:02:50"/>
    <x v="1"/>
    <d v="2015-06-27T02:01:22"/>
    <x v="47"/>
    <n v="3.3"/>
    <n v="5.7"/>
    <x v="7370"/>
  </r>
  <r>
    <x v="0"/>
    <s v="Compressor"/>
    <d v="2015-06-27T02:02:51"/>
    <x v="1"/>
    <d v="2015-06-27T02:01:22"/>
    <x v="47"/>
    <n v="3"/>
    <n v="3.7"/>
    <x v="7371"/>
  </r>
  <r>
    <x v="0"/>
    <s v="Compressor"/>
    <d v="2015-06-27T02:02:52"/>
    <x v="1"/>
    <d v="2015-06-27T02:01:22"/>
    <x v="47"/>
    <n v="3.2"/>
    <n v="3.1"/>
    <x v="7372"/>
  </r>
  <r>
    <x v="0"/>
    <s v="Compressor"/>
    <d v="2015-06-27T02:02:53"/>
    <x v="1"/>
    <d v="2015-06-27T02:01:22"/>
    <x v="47"/>
    <n v="3.1"/>
    <n v="3.9"/>
    <x v="7373"/>
  </r>
  <r>
    <x v="0"/>
    <s v="Compressor"/>
    <d v="2015-06-27T02:02:54"/>
    <x v="1"/>
    <d v="2015-06-27T02:01:22"/>
    <x v="47"/>
    <n v="4.3"/>
    <n v="3.8"/>
    <x v="7374"/>
  </r>
  <r>
    <x v="0"/>
    <s v="Compressor"/>
    <d v="2015-06-27T02:02:55"/>
    <x v="1"/>
    <d v="2015-06-27T02:01:22"/>
    <x v="47"/>
    <n v="3"/>
    <n v="5.7"/>
    <x v="7375"/>
  </r>
  <r>
    <x v="0"/>
    <s v="Compressor"/>
    <d v="2015-06-27T02:02:56"/>
    <x v="1"/>
    <d v="2015-06-27T02:01:22"/>
    <x v="47"/>
    <n v="5.6"/>
    <n v="5.5"/>
    <x v="7376"/>
  </r>
  <r>
    <x v="0"/>
    <s v="Compressor"/>
    <d v="2015-06-27T02:02:57"/>
    <x v="1"/>
    <d v="2015-06-27T02:01:22"/>
    <x v="47"/>
    <n v="5.4"/>
    <n v="3"/>
    <x v="7377"/>
  </r>
  <r>
    <x v="0"/>
    <s v="Compressor"/>
    <d v="2015-06-27T02:02:58"/>
    <x v="1"/>
    <d v="2015-06-27T02:01:22"/>
    <x v="47"/>
    <n v="4"/>
    <n v="3.4"/>
    <x v="7378"/>
  </r>
  <r>
    <x v="0"/>
    <s v="Compressor"/>
    <d v="2015-06-27T02:02:59"/>
    <x v="1"/>
    <d v="2015-06-27T02:01:22"/>
    <x v="47"/>
    <n v="6"/>
    <n v="3.7"/>
    <x v="7379"/>
  </r>
  <r>
    <x v="0"/>
    <s v="Compressor"/>
    <d v="2015-06-27T02:03:00"/>
    <x v="1"/>
    <d v="2015-06-27T02:01:22"/>
    <x v="47"/>
    <n v="5.8"/>
    <n v="3.6"/>
    <x v="7380"/>
  </r>
  <r>
    <x v="0"/>
    <s v="Compressor"/>
    <d v="2015-06-27T02:03:01"/>
    <x v="1"/>
    <d v="2015-06-27T02:01:22"/>
    <x v="47"/>
    <n v="3.4"/>
    <n v="3.8"/>
    <x v="7381"/>
  </r>
  <r>
    <x v="0"/>
    <s v="Compressor"/>
    <d v="2015-06-27T02:03:02"/>
    <x v="1"/>
    <d v="2015-06-27T02:01:22"/>
    <x v="47"/>
    <n v="6"/>
    <n v="5.2"/>
    <x v="7382"/>
  </r>
  <r>
    <x v="0"/>
    <s v="Compressor"/>
    <d v="2015-06-27T02:03:03"/>
    <x v="1"/>
    <d v="2015-06-27T02:01:22"/>
    <x v="47"/>
    <n v="5.7"/>
    <n v="5.6"/>
    <x v="7383"/>
  </r>
  <r>
    <x v="0"/>
    <s v="Compressor"/>
    <d v="2015-06-27T02:03:04"/>
    <x v="1"/>
    <d v="2015-06-27T02:01:22"/>
    <x v="47"/>
    <n v="4.5"/>
    <n v="3.5"/>
    <x v="7384"/>
  </r>
  <r>
    <x v="0"/>
    <s v="Compressor"/>
    <d v="2015-06-27T02:03:05"/>
    <x v="1"/>
    <d v="2015-06-27T02:01:22"/>
    <x v="47"/>
    <n v="5.2"/>
    <n v="3.9"/>
    <x v="7385"/>
  </r>
  <r>
    <x v="0"/>
    <s v="Compressor"/>
    <d v="2015-06-27T02:03:06"/>
    <x v="1"/>
    <d v="2015-06-27T02:01:22"/>
    <x v="47"/>
    <n v="3.4"/>
    <n v="3.4"/>
    <x v="7386"/>
  </r>
  <r>
    <x v="0"/>
    <s v="Compressor"/>
    <d v="2015-06-27T02:03:07"/>
    <x v="1"/>
    <d v="2015-06-27T02:01:22"/>
    <x v="47"/>
    <n v="3.5"/>
    <n v="4.8"/>
    <x v="7387"/>
  </r>
  <r>
    <x v="0"/>
    <s v="Compressor"/>
    <d v="2015-06-27T02:03:08"/>
    <x v="1"/>
    <d v="2015-06-27T02:01:22"/>
    <x v="47"/>
    <n v="3.5"/>
    <n v="4.5999999999999996"/>
    <x v="7388"/>
  </r>
  <r>
    <x v="0"/>
    <s v="Compressor"/>
    <d v="2015-06-27T02:03:09"/>
    <x v="1"/>
    <d v="2015-06-27T02:01:22"/>
    <x v="47"/>
    <n v="3.8"/>
    <n v="3.5"/>
    <x v="7389"/>
  </r>
  <r>
    <x v="0"/>
    <s v="Compressor"/>
    <d v="2015-06-27T02:03:10"/>
    <x v="1"/>
    <d v="2015-06-27T02:01:22"/>
    <x v="47"/>
    <n v="4.8"/>
    <n v="5.4"/>
    <x v="7390"/>
  </r>
  <r>
    <x v="0"/>
    <s v="Compressor"/>
    <d v="2015-06-27T02:03:11"/>
    <x v="1"/>
    <d v="2015-06-27T02:01:22"/>
    <x v="47"/>
    <n v="4.2"/>
    <n v="5.2"/>
    <x v="7391"/>
  </r>
  <r>
    <x v="0"/>
    <s v="Compressor"/>
    <d v="2015-06-27T02:03:12"/>
    <x v="1"/>
    <d v="2015-06-27T02:01:22"/>
    <x v="47"/>
    <n v="3.3"/>
    <n v="4"/>
    <x v="7392"/>
  </r>
  <r>
    <x v="0"/>
    <s v="Compressor"/>
    <d v="2015-06-27T02:03:13"/>
    <x v="1"/>
    <d v="2015-06-27T02:01:22"/>
    <x v="47"/>
    <n v="3.6"/>
    <n v="5.3"/>
    <x v="7393"/>
  </r>
  <r>
    <x v="0"/>
    <s v="Compressor"/>
    <d v="2015-06-27T02:03:14"/>
    <x v="1"/>
    <d v="2015-06-27T02:01:22"/>
    <x v="47"/>
    <n v="5.7"/>
    <n v="5.7"/>
    <x v="7394"/>
  </r>
  <r>
    <x v="0"/>
    <s v="Compressor"/>
    <d v="2015-06-27T02:03:15"/>
    <x v="1"/>
    <d v="2015-06-27T02:01:22"/>
    <x v="47"/>
    <n v="4.2"/>
    <n v="4.5999999999999996"/>
    <x v="7395"/>
  </r>
  <r>
    <x v="0"/>
    <s v="Compressor"/>
    <d v="2015-06-27T02:03:16"/>
    <x v="1"/>
    <d v="2015-06-27T02:01:22"/>
    <x v="47"/>
    <n v="3.9"/>
    <n v="4.3"/>
    <x v="7396"/>
  </r>
  <r>
    <x v="0"/>
    <s v="Compressor"/>
    <d v="2015-06-27T02:03:17"/>
    <x v="1"/>
    <d v="2015-06-27T02:01:22"/>
    <x v="47"/>
    <n v="4.2"/>
    <n v="5.2"/>
    <x v="7397"/>
  </r>
  <r>
    <x v="0"/>
    <s v="Compressor"/>
    <d v="2015-06-27T02:03:18"/>
    <x v="1"/>
    <d v="2015-06-27T02:01:22"/>
    <x v="47"/>
    <n v="4.7"/>
    <n v="5"/>
    <x v="7398"/>
  </r>
  <r>
    <x v="0"/>
    <s v="Compressor"/>
    <d v="2015-06-27T02:03:19"/>
    <x v="1"/>
    <d v="2015-06-27T02:01:22"/>
    <x v="47"/>
    <n v="5.6"/>
    <n v="4.2"/>
    <x v="7399"/>
  </r>
  <r>
    <x v="0"/>
    <s v="Compressor"/>
    <d v="2015-06-27T02:03:20"/>
    <x v="1"/>
    <d v="2015-06-27T02:01:22"/>
    <x v="47"/>
    <n v="5.7"/>
    <n v="5.8"/>
    <x v="7400"/>
  </r>
  <r>
    <x v="0"/>
    <s v="Compressor"/>
    <d v="2015-06-27T02:03:21"/>
    <x v="1"/>
    <d v="2015-06-27T02:01:22"/>
    <x v="47"/>
    <n v="4.7"/>
    <n v="5.4"/>
    <x v="7401"/>
  </r>
  <r>
    <x v="0"/>
    <s v="Compressor"/>
    <d v="2015-06-27T02:03:22"/>
    <x v="1"/>
    <d v="2015-06-27T02:01:22"/>
    <x v="47"/>
    <n v="3.5"/>
    <n v="3"/>
    <x v="7402"/>
  </r>
  <r>
    <x v="0"/>
    <s v="Compressor"/>
    <d v="2015-06-27T02:03:23"/>
    <x v="1"/>
    <d v="2015-06-27T02:01:22"/>
    <x v="47"/>
    <n v="4"/>
    <n v="5"/>
    <x v="7403"/>
  </r>
  <r>
    <x v="0"/>
    <s v="Compressor"/>
    <d v="2015-06-27T02:03:24"/>
    <x v="1"/>
    <d v="2015-06-27T02:01:22"/>
    <x v="47"/>
    <n v="6"/>
    <n v="4"/>
    <x v="7404"/>
  </r>
  <r>
    <x v="0"/>
    <s v="Compressor"/>
    <d v="2015-06-27T02:03:25"/>
    <x v="1"/>
    <d v="2015-06-27T02:01:22"/>
    <x v="47"/>
    <n v="5"/>
    <n v="3.7"/>
    <x v="7405"/>
  </r>
  <r>
    <x v="0"/>
    <s v="Compressor"/>
    <d v="2015-06-27T02:03:26"/>
    <x v="1"/>
    <d v="2015-06-27T02:01:22"/>
    <x v="47"/>
    <n v="4.7"/>
    <n v="3.5"/>
    <x v="7406"/>
  </r>
  <r>
    <x v="0"/>
    <s v="Compressor"/>
    <d v="2015-06-27T02:03:27"/>
    <x v="1"/>
    <d v="2015-06-27T02:01:22"/>
    <x v="47"/>
    <n v="3.3"/>
    <n v="5.3"/>
    <x v="7407"/>
  </r>
  <r>
    <x v="0"/>
    <s v="Compressor"/>
    <d v="2015-06-27T02:03:28"/>
    <x v="1"/>
    <d v="2015-06-27T02:01:22"/>
    <x v="47"/>
    <n v="5.2"/>
    <n v="5.7"/>
    <x v="7408"/>
  </r>
  <r>
    <x v="0"/>
    <s v="Compressor"/>
    <d v="2015-06-27T02:03:29"/>
    <x v="1"/>
    <d v="2015-06-27T02:01:22"/>
    <x v="47"/>
    <n v="4.4000000000000004"/>
    <n v="5.3"/>
    <x v="7409"/>
  </r>
  <r>
    <x v="0"/>
    <s v="Compressor"/>
    <d v="2015-06-27T02:03:30"/>
    <x v="1"/>
    <d v="2015-06-27T02:01:22"/>
    <x v="47"/>
    <n v="3.8"/>
    <n v="4.4000000000000004"/>
    <x v="7410"/>
  </r>
  <r>
    <x v="0"/>
    <s v="Compressor"/>
    <d v="2015-06-27T02:03:31"/>
    <x v="1"/>
    <d v="2015-06-27T02:01:22"/>
    <x v="47"/>
    <n v="5.4"/>
    <n v="5.4"/>
    <x v="7411"/>
  </r>
  <r>
    <x v="0"/>
    <s v="Compressor"/>
    <d v="2015-06-27T02:03:32"/>
    <x v="1"/>
    <d v="2015-06-27T02:01:22"/>
    <x v="47"/>
    <n v="3.8"/>
    <n v="4.5999999999999996"/>
    <x v="7412"/>
  </r>
  <r>
    <x v="0"/>
    <s v="Compressor"/>
    <d v="2015-06-27T02:03:33"/>
    <x v="1"/>
    <d v="2015-06-27T02:01:22"/>
    <x v="47"/>
    <n v="5.2"/>
    <n v="5.3"/>
    <x v="7413"/>
  </r>
  <r>
    <x v="0"/>
    <s v="Compressor"/>
    <d v="2015-06-27T02:03:34"/>
    <x v="1"/>
    <d v="2015-06-27T02:01:22"/>
    <x v="47"/>
    <n v="5.6"/>
    <n v="5.2"/>
    <x v="7414"/>
  </r>
  <r>
    <x v="0"/>
    <s v="Compressor"/>
    <d v="2015-06-27T02:03:35"/>
    <x v="1"/>
    <d v="2015-06-27T02:01:22"/>
    <x v="47"/>
    <n v="5.9"/>
    <n v="4.5"/>
    <x v="7415"/>
  </r>
  <r>
    <x v="0"/>
    <s v="Compressor"/>
    <d v="2015-06-27T02:03:36"/>
    <x v="1"/>
    <d v="2015-06-27T02:01:22"/>
    <x v="47"/>
    <n v="5.0999999999999996"/>
    <n v="3.7"/>
    <x v="7416"/>
  </r>
  <r>
    <x v="0"/>
    <s v="Compressor"/>
    <d v="2015-06-27T02:03:37"/>
    <x v="1"/>
    <d v="2015-06-27T02:01:22"/>
    <x v="47"/>
    <n v="5"/>
    <n v="5.5"/>
    <x v="7417"/>
  </r>
  <r>
    <x v="0"/>
    <s v="Compressor"/>
    <d v="2015-06-27T02:03:38"/>
    <x v="1"/>
    <d v="2015-06-27T02:01:22"/>
    <x v="47"/>
    <n v="3.2"/>
    <n v="4.0999999999999996"/>
    <x v="7418"/>
  </r>
  <r>
    <x v="0"/>
    <s v="Compressor"/>
    <d v="2015-06-27T02:03:39"/>
    <x v="1"/>
    <d v="2015-06-27T02:01:22"/>
    <x v="47"/>
    <n v="5.3"/>
    <n v="4.5999999999999996"/>
    <x v="7419"/>
  </r>
  <r>
    <x v="0"/>
    <s v="Compressor"/>
    <d v="2015-06-27T02:03:40"/>
    <x v="1"/>
    <d v="2015-06-27T02:01:22"/>
    <x v="47"/>
    <n v="5.2"/>
    <n v="4.7"/>
    <x v="7420"/>
  </r>
  <r>
    <x v="0"/>
    <s v="Compressor"/>
    <d v="2015-06-27T02:03:41"/>
    <x v="1"/>
    <d v="2015-06-27T02:01:22"/>
    <x v="47"/>
    <n v="5.7"/>
    <n v="4.2"/>
    <x v="7421"/>
  </r>
  <r>
    <x v="0"/>
    <s v="Compressor"/>
    <d v="2015-06-27T02:03:42"/>
    <x v="1"/>
    <d v="2015-06-27T02:01:22"/>
    <x v="47"/>
    <n v="4.3"/>
    <n v="3.6"/>
    <x v="7422"/>
  </r>
  <r>
    <x v="0"/>
    <s v="Compressor"/>
    <d v="2015-06-27T02:03:43"/>
    <x v="1"/>
    <d v="2015-06-27T02:01:22"/>
    <x v="47"/>
    <n v="3.5"/>
    <n v="5.8"/>
    <x v="7423"/>
  </r>
  <r>
    <x v="0"/>
    <s v="Compressor"/>
    <d v="2015-06-27T02:03:44"/>
    <x v="1"/>
    <d v="2015-06-27T02:01:22"/>
    <x v="47"/>
    <n v="3.2"/>
    <n v="3.4"/>
    <x v="7424"/>
  </r>
  <r>
    <x v="0"/>
    <s v="Compressor"/>
    <d v="2015-06-27T02:03:45"/>
    <x v="1"/>
    <d v="2015-06-27T02:01:22"/>
    <x v="47"/>
    <n v="4.0999999999999996"/>
    <n v="5.9"/>
    <x v="7425"/>
  </r>
  <r>
    <x v="0"/>
    <s v="Compressor"/>
    <d v="2015-06-27T02:03:46"/>
    <x v="1"/>
    <d v="2015-06-27T02:01:22"/>
    <x v="47"/>
    <n v="3.6"/>
    <n v="4.7"/>
    <x v="7426"/>
  </r>
  <r>
    <x v="0"/>
    <s v="Compressor"/>
    <d v="2015-06-27T02:03:47"/>
    <x v="1"/>
    <d v="2015-06-27T02:01:22"/>
    <x v="47"/>
    <n v="4.5"/>
    <n v="3.4"/>
    <x v="7427"/>
  </r>
  <r>
    <x v="0"/>
    <s v="Compressor"/>
    <d v="2015-06-27T02:03:48"/>
    <x v="1"/>
    <d v="2015-06-27T02:01:22"/>
    <x v="47"/>
    <n v="5.0999999999999996"/>
    <n v="5.3"/>
    <x v="7428"/>
  </r>
  <r>
    <x v="0"/>
    <s v="Compressor"/>
    <d v="2015-06-27T02:03:49"/>
    <x v="1"/>
    <d v="2015-06-27T02:01:22"/>
    <x v="47"/>
    <n v="4.3"/>
    <n v="4.3"/>
    <x v="7429"/>
  </r>
  <r>
    <x v="0"/>
    <s v="Compressor"/>
    <d v="2015-06-27T02:03:50"/>
    <x v="1"/>
    <d v="2015-06-27T02:01:22"/>
    <x v="47"/>
    <n v="4.5"/>
    <n v="5"/>
    <x v="7430"/>
  </r>
  <r>
    <x v="0"/>
    <s v="Compressor"/>
    <d v="2015-06-27T02:03:51"/>
    <x v="1"/>
    <d v="2015-06-27T02:01:22"/>
    <x v="47"/>
    <n v="4.9000000000000004"/>
    <n v="4.2"/>
    <x v="7431"/>
  </r>
  <r>
    <x v="0"/>
    <s v="Compressor"/>
    <d v="2015-06-27T02:03:52"/>
    <x v="1"/>
    <d v="2015-06-27T02:01:22"/>
    <x v="47"/>
    <n v="5.0999999999999996"/>
    <n v="4.5999999999999996"/>
    <x v="7432"/>
  </r>
  <r>
    <x v="0"/>
    <s v="Compressor"/>
    <d v="2015-06-27T02:03:53"/>
    <x v="1"/>
    <d v="2015-06-27T02:01:22"/>
    <x v="47"/>
    <n v="5.9"/>
    <n v="5.3"/>
    <x v="7433"/>
  </r>
  <r>
    <x v="0"/>
    <s v="Compressor"/>
    <d v="2015-06-27T02:03:54"/>
    <x v="1"/>
    <d v="2015-06-27T02:01:22"/>
    <x v="47"/>
    <n v="3.1"/>
    <n v="3.8"/>
    <x v="7434"/>
  </r>
  <r>
    <x v="0"/>
    <s v="Compressor"/>
    <d v="2015-06-27T02:03:55"/>
    <x v="1"/>
    <d v="2015-06-27T02:01:22"/>
    <x v="47"/>
    <n v="3.3"/>
    <n v="3.3"/>
    <x v="7435"/>
  </r>
  <r>
    <x v="0"/>
    <s v="Compressor"/>
    <d v="2015-06-27T02:03:56"/>
    <x v="1"/>
    <d v="2015-06-27T02:01:22"/>
    <x v="47"/>
    <n v="4.7"/>
    <n v="3.7"/>
    <x v="7436"/>
  </r>
  <r>
    <x v="0"/>
    <s v="Compressor"/>
    <d v="2015-06-27T02:03:57"/>
    <x v="1"/>
    <d v="2015-06-27T02:01:22"/>
    <x v="47"/>
    <n v="5.6"/>
    <n v="5.6"/>
    <x v="7437"/>
  </r>
  <r>
    <x v="0"/>
    <s v="Compressor"/>
    <d v="2015-06-27T02:03:58"/>
    <x v="1"/>
    <d v="2015-06-27T02:01:22"/>
    <x v="47"/>
    <n v="3.1"/>
    <n v="3"/>
    <x v="7438"/>
  </r>
  <r>
    <x v="0"/>
    <s v="Compressor"/>
    <d v="2015-06-27T02:03:59"/>
    <x v="1"/>
    <d v="2015-06-27T02:01:22"/>
    <x v="47"/>
    <n v="5.0999999999999996"/>
    <n v="3.6"/>
    <x v="7439"/>
  </r>
  <r>
    <x v="0"/>
    <s v="Compressor"/>
    <d v="2015-06-27T02:04:00"/>
    <x v="1"/>
    <d v="2015-06-27T02:01:22"/>
    <x v="47"/>
    <n v="3.4"/>
    <n v="4.4000000000000004"/>
    <x v="7440"/>
  </r>
  <r>
    <x v="0"/>
    <s v="Compressor"/>
    <d v="2015-06-27T02:04:01"/>
    <x v="1"/>
    <d v="2015-06-27T02:01:22"/>
    <x v="47"/>
    <n v="3.9"/>
    <n v="4.8"/>
    <x v="7441"/>
  </r>
  <r>
    <x v="0"/>
    <s v="Compressor"/>
    <d v="2015-06-27T02:04:02"/>
    <x v="1"/>
    <d v="2015-06-27T02:01:22"/>
    <x v="47"/>
    <n v="6"/>
    <n v="4.8"/>
    <x v="7442"/>
  </r>
  <r>
    <x v="0"/>
    <s v="Compressor"/>
    <d v="2015-06-27T02:04:03"/>
    <x v="1"/>
    <d v="2015-06-27T02:01:22"/>
    <x v="47"/>
    <n v="4.7"/>
    <n v="4.3"/>
    <x v="7443"/>
  </r>
  <r>
    <x v="0"/>
    <s v="Compressor"/>
    <d v="2015-06-27T02:04:04"/>
    <x v="1"/>
    <d v="2015-06-27T02:01:22"/>
    <x v="47"/>
    <n v="4.0999999999999996"/>
    <n v="5.0999999999999996"/>
    <x v="7444"/>
  </r>
  <r>
    <x v="0"/>
    <s v="Compressor"/>
    <d v="2015-06-27T02:04:05"/>
    <x v="1"/>
    <d v="2015-06-27T02:01:22"/>
    <x v="47"/>
    <n v="5.4"/>
    <n v="3.7"/>
    <x v="7445"/>
  </r>
  <r>
    <x v="0"/>
    <s v="Compressor"/>
    <d v="2015-06-27T02:04:06"/>
    <x v="1"/>
    <d v="2015-06-27T02:01:22"/>
    <x v="47"/>
    <n v="5.5"/>
    <n v="5"/>
    <x v="7446"/>
  </r>
  <r>
    <x v="0"/>
    <s v="Compressor"/>
    <d v="2015-06-27T02:04:07"/>
    <x v="1"/>
    <d v="2015-06-27T02:01:22"/>
    <x v="47"/>
    <n v="4"/>
    <n v="3.6"/>
    <x v="7447"/>
  </r>
  <r>
    <x v="0"/>
    <s v="Compressor"/>
    <d v="2015-06-27T02:04:08"/>
    <x v="1"/>
    <d v="2015-06-27T02:01:22"/>
    <x v="47"/>
    <n v="4.3"/>
    <n v="6"/>
    <x v="7448"/>
  </r>
  <r>
    <x v="0"/>
    <s v="Compressor"/>
    <d v="2015-06-27T02:04:09"/>
    <x v="1"/>
    <d v="2015-06-27T02:01:22"/>
    <x v="47"/>
    <n v="3.7"/>
    <n v="4.7"/>
    <x v="7449"/>
  </r>
  <r>
    <x v="0"/>
    <s v="Compressor"/>
    <d v="2015-06-27T02:04:10"/>
    <x v="1"/>
    <d v="2015-06-27T02:01:22"/>
    <x v="47"/>
    <n v="5.7"/>
    <n v="3.6"/>
    <x v="7450"/>
  </r>
  <r>
    <x v="0"/>
    <s v="Compressor"/>
    <d v="2015-06-27T02:04:11"/>
    <x v="1"/>
    <d v="2015-06-27T02:01:22"/>
    <x v="47"/>
    <n v="4.2"/>
    <n v="3.6"/>
    <x v="7451"/>
  </r>
  <r>
    <x v="0"/>
    <s v="Compressor"/>
    <d v="2015-06-27T02:04:12"/>
    <x v="1"/>
    <d v="2015-06-27T02:01:22"/>
    <x v="47"/>
    <n v="3.2"/>
    <n v="5.2"/>
    <x v="7452"/>
  </r>
  <r>
    <x v="0"/>
    <s v="Compressor"/>
    <d v="2015-06-27T02:04:13"/>
    <x v="1"/>
    <d v="2015-06-27T02:01:22"/>
    <x v="47"/>
    <n v="3.3"/>
    <n v="4.2"/>
    <x v="7453"/>
  </r>
  <r>
    <x v="0"/>
    <s v="Compressor"/>
    <d v="2015-06-27T02:04:14"/>
    <x v="1"/>
    <d v="2015-06-27T02:01:22"/>
    <x v="47"/>
    <n v="5.2"/>
    <n v="3.3"/>
    <x v="7454"/>
  </r>
  <r>
    <x v="0"/>
    <s v="Compressor"/>
    <d v="2015-06-27T02:04:15"/>
    <x v="1"/>
    <d v="2015-06-27T02:01:22"/>
    <x v="47"/>
    <n v="4.3"/>
    <n v="5.6"/>
    <x v="7455"/>
  </r>
  <r>
    <x v="0"/>
    <s v="Compressor"/>
    <d v="2015-06-27T02:04:16"/>
    <x v="1"/>
    <d v="2015-06-27T02:01:22"/>
    <x v="47"/>
    <n v="6"/>
    <n v="5.9"/>
    <x v="7456"/>
  </r>
  <r>
    <x v="0"/>
    <s v="Compressor"/>
    <d v="2015-06-27T02:04:17"/>
    <x v="1"/>
    <d v="2015-06-27T02:01:22"/>
    <x v="47"/>
    <n v="4"/>
    <n v="4.7"/>
    <x v="7457"/>
  </r>
  <r>
    <x v="0"/>
    <s v="Compressor"/>
    <d v="2015-06-27T02:04:18"/>
    <x v="1"/>
    <d v="2015-06-27T02:01:22"/>
    <x v="47"/>
    <n v="3.9"/>
    <n v="3.3"/>
    <x v="7458"/>
  </r>
  <r>
    <x v="0"/>
    <s v="Compressor"/>
    <d v="2015-06-27T02:04:19"/>
    <x v="1"/>
    <d v="2015-06-27T02:01:22"/>
    <x v="47"/>
    <n v="3.9"/>
    <n v="4.2"/>
    <x v="7459"/>
  </r>
  <r>
    <x v="0"/>
    <s v="Compressor"/>
    <d v="2015-06-27T02:04:20"/>
    <x v="1"/>
    <d v="2015-06-27T02:01:22"/>
    <x v="47"/>
    <n v="5.4"/>
    <n v="3.3"/>
    <x v="7460"/>
  </r>
  <r>
    <x v="0"/>
    <s v="Compressor"/>
    <d v="2015-06-27T02:04:21"/>
    <x v="1"/>
    <d v="2015-06-27T02:01:22"/>
    <x v="47"/>
    <n v="4.2"/>
    <n v="6"/>
    <x v="7461"/>
  </r>
  <r>
    <x v="0"/>
    <s v="Compressor"/>
    <d v="2015-06-27T02:04:22"/>
    <x v="1"/>
    <d v="2015-06-27T02:01:22"/>
    <x v="47"/>
    <n v="5.7"/>
    <n v="4.3"/>
    <x v="7462"/>
  </r>
  <r>
    <x v="0"/>
    <s v="Compressor"/>
    <d v="2015-06-27T02:04:23"/>
    <x v="1"/>
    <d v="2015-06-27T02:01:22"/>
    <x v="47"/>
    <n v="5.6"/>
    <n v="4.5999999999999996"/>
    <x v="7463"/>
  </r>
  <r>
    <x v="0"/>
    <s v="Compressor"/>
    <d v="2015-06-27T02:04:24"/>
    <x v="1"/>
    <d v="2015-06-27T02:01:22"/>
    <x v="47"/>
    <n v="4.7"/>
    <n v="3"/>
    <x v="7464"/>
  </r>
  <r>
    <x v="0"/>
    <s v="Compressor"/>
    <d v="2015-06-27T02:04:25"/>
    <x v="1"/>
    <d v="2015-06-27T02:01:22"/>
    <x v="47"/>
    <n v="3.3"/>
    <n v="5.7"/>
    <x v="7465"/>
  </r>
  <r>
    <x v="0"/>
    <s v="Compressor"/>
    <d v="2015-06-27T02:04:26"/>
    <x v="1"/>
    <d v="2015-06-27T02:01:22"/>
    <x v="47"/>
    <n v="4.7"/>
    <n v="5.4"/>
    <x v="7466"/>
  </r>
  <r>
    <x v="0"/>
    <s v="Compressor"/>
    <d v="2015-06-27T02:04:27"/>
    <x v="1"/>
    <d v="2015-06-27T02:01:22"/>
    <x v="47"/>
    <n v="5.4"/>
    <n v="3.1"/>
    <x v="7467"/>
  </r>
  <r>
    <x v="0"/>
    <s v="Compressor"/>
    <d v="2015-06-27T02:04:28"/>
    <x v="1"/>
    <d v="2015-06-27T02:01:22"/>
    <x v="47"/>
    <n v="3.6"/>
    <n v="4.8"/>
    <x v="7468"/>
  </r>
  <r>
    <x v="0"/>
    <s v="Compressor"/>
    <d v="2015-06-27T02:04:29"/>
    <x v="1"/>
    <d v="2015-06-27T02:01:22"/>
    <x v="47"/>
    <n v="3.5"/>
    <n v="5.5"/>
    <x v="7469"/>
  </r>
  <r>
    <x v="0"/>
    <s v="Compressor"/>
    <d v="2015-06-27T02:04:30"/>
    <x v="1"/>
    <d v="2015-06-27T02:01:22"/>
    <x v="47"/>
    <n v="3.3"/>
    <n v="4.5"/>
    <x v="7470"/>
  </r>
  <r>
    <x v="0"/>
    <s v="Compressor"/>
    <d v="2015-06-27T02:04:31"/>
    <x v="1"/>
    <d v="2015-06-27T02:01:22"/>
    <x v="47"/>
    <n v="3.5"/>
    <n v="3"/>
    <x v="7471"/>
  </r>
  <r>
    <x v="0"/>
    <s v="Compressor"/>
    <d v="2015-06-27T02:04:32"/>
    <x v="1"/>
    <d v="2015-06-27T02:01:22"/>
    <x v="47"/>
    <n v="4"/>
    <n v="5.4"/>
    <x v="7472"/>
  </r>
  <r>
    <x v="0"/>
    <s v="Compressor"/>
    <d v="2015-06-27T02:04:33"/>
    <x v="1"/>
    <d v="2015-06-27T02:01:22"/>
    <x v="47"/>
    <n v="5.0999999999999996"/>
    <n v="5.8"/>
    <x v="7473"/>
  </r>
  <r>
    <x v="0"/>
    <s v="Compressor"/>
    <d v="2015-06-27T02:04:34"/>
    <x v="1"/>
    <d v="2015-06-27T02:01:22"/>
    <x v="47"/>
    <n v="5.5"/>
    <n v="3.5"/>
    <x v="7474"/>
  </r>
  <r>
    <x v="0"/>
    <s v="Compressor"/>
    <d v="2015-06-27T02:04:35"/>
    <x v="1"/>
    <d v="2015-06-27T02:01:22"/>
    <x v="47"/>
    <n v="4.5"/>
    <n v="3.7"/>
    <x v="7475"/>
  </r>
  <r>
    <x v="0"/>
    <s v="Compressor"/>
    <d v="2015-06-27T02:04:36"/>
    <x v="1"/>
    <d v="2015-06-27T02:01:22"/>
    <x v="47"/>
    <n v="3.1"/>
    <n v="4.9000000000000004"/>
    <x v="7476"/>
  </r>
  <r>
    <x v="0"/>
    <s v="Compressor"/>
    <d v="2015-06-27T02:04:37"/>
    <x v="1"/>
    <d v="2015-06-27T02:01:22"/>
    <x v="47"/>
    <n v="3.3"/>
    <n v="6"/>
    <x v="7477"/>
  </r>
  <r>
    <x v="0"/>
    <s v="Compressor"/>
    <d v="2015-06-27T02:04:38"/>
    <x v="1"/>
    <d v="2015-06-27T02:01:22"/>
    <x v="47"/>
    <n v="5.6"/>
    <n v="4.4000000000000004"/>
    <x v="7478"/>
  </r>
  <r>
    <x v="0"/>
    <s v="Compressor"/>
    <d v="2015-06-27T02:04:39"/>
    <x v="1"/>
    <d v="2015-06-27T02:01:22"/>
    <x v="47"/>
    <n v="3"/>
    <n v="5.6"/>
    <x v="7479"/>
  </r>
  <r>
    <x v="0"/>
    <s v="Compressor"/>
    <d v="2015-06-27T02:04:40"/>
    <x v="1"/>
    <d v="2015-06-27T02:01:22"/>
    <x v="47"/>
    <n v="3.2"/>
    <n v="5.7"/>
    <x v="7480"/>
  </r>
  <r>
    <x v="0"/>
    <s v="Compressor"/>
    <d v="2015-06-27T02:04:41"/>
    <x v="1"/>
    <d v="2015-06-27T02:01:22"/>
    <x v="47"/>
    <n v="6"/>
    <n v="5.9"/>
    <x v="7481"/>
  </r>
  <r>
    <x v="0"/>
    <s v="Compressor"/>
    <d v="2015-06-27T02:04:42"/>
    <x v="1"/>
    <d v="2015-06-27T02:01:22"/>
    <x v="47"/>
    <n v="6"/>
    <n v="3.7"/>
    <x v="7482"/>
  </r>
  <r>
    <x v="0"/>
    <s v="Compressor"/>
    <d v="2015-06-27T02:04:43"/>
    <x v="1"/>
    <d v="2015-06-27T02:01:22"/>
    <x v="47"/>
    <n v="4.7"/>
    <n v="3.4"/>
    <x v="7483"/>
  </r>
  <r>
    <x v="0"/>
    <s v="Compressor"/>
    <d v="2015-06-27T02:04:44"/>
    <x v="1"/>
    <d v="2015-06-27T02:01:22"/>
    <x v="47"/>
    <n v="5.0999999999999996"/>
    <n v="3"/>
    <x v="7484"/>
  </r>
  <r>
    <x v="0"/>
    <s v="Compressor"/>
    <d v="2015-06-27T02:04:45"/>
    <x v="1"/>
    <d v="2015-06-27T02:01:22"/>
    <x v="47"/>
    <n v="3.7"/>
    <n v="4.4000000000000004"/>
    <x v="7485"/>
  </r>
  <r>
    <x v="0"/>
    <s v="Compressor"/>
    <d v="2015-06-27T02:04:46"/>
    <x v="1"/>
    <d v="2015-06-27T02:01:22"/>
    <x v="47"/>
    <n v="5.7"/>
    <n v="4.3"/>
    <x v="7486"/>
  </r>
  <r>
    <x v="0"/>
    <s v="Compressor"/>
    <d v="2015-06-27T02:04:47"/>
    <x v="1"/>
    <d v="2015-06-27T02:01:22"/>
    <x v="47"/>
    <n v="4.8"/>
    <n v="5"/>
    <x v="7487"/>
  </r>
  <r>
    <x v="0"/>
    <s v="Compressor"/>
    <d v="2015-06-27T02:04:48"/>
    <x v="1"/>
    <d v="2015-06-27T02:01:22"/>
    <x v="47"/>
    <n v="5.8"/>
    <n v="4.9000000000000004"/>
    <x v="7488"/>
  </r>
  <r>
    <x v="0"/>
    <s v="Compressor"/>
    <d v="2015-06-27T02:04:49"/>
    <x v="1"/>
    <d v="2015-06-27T02:01:22"/>
    <x v="47"/>
    <n v="3.1"/>
    <n v="6"/>
    <x v="7489"/>
  </r>
  <r>
    <x v="0"/>
    <s v="Compressor"/>
    <d v="2015-06-27T02:04:50"/>
    <x v="1"/>
    <d v="2015-06-27T02:01:22"/>
    <x v="47"/>
    <n v="6"/>
    <n v="5.8"/>
    <x v="7490"/>
  </r>
  <r>
    <x v="0"/>
    <s v="Compressor"/>
    <d v="2015-06-27T02:04:51"/>
    <x v="1"/>
    <d v="2015-06-27T02:01:22"/>
    <x v="47"/>
    <n v="4.3"/>
    <n v="5.7"/>
    <x v="7491"/>
  </r>
  <r>
    <x v="0"/>
    <s v="Compressor"/>
    <d v="2015-06-27T02:04:52"/>
    <x v="1"/>
    <d v="2015-06-27T02:01:22"/>
    <x v="47"/>
    <n v="3.1"/>
    <n v="3.6"/>
    <x v="7492"/>
  </r>
  <r>
    <x v="0"/>
    <s v="Compressor"/>
    <d v="2015-06-27T02:04:53"/>
    <x v="1"/>
    <d v="2015-06-27T02:01:22"/>
    <x v="47"/>
    <n v="5.5"/>
    <n v="5.2"/>
    <x v="7493"/>
  </r>
  <r>
    <x v="0"/>
    <s v="Compressor"/>
    <d v="2015-06-27T02:04:54"/>
    <x v="1"/>
    <d v="2015-06-27T02:01:22"/>
    <x v="47"/>
    <n v="3.9"/>
    <n v="3.2"/>
    <x v="7494"/>
  </r>
  <r>
    <x v="0"/>
    <s v="Compressor"/>
    <d v="2015-06-27T02:04:55"/>
    <x v="1"/>
    <d v="2015-06-27T02:01:22"/>
    <x v="47"/>
    <n v="5.6"/>
    <n v="5.2"/>
    <x v="7495"/>
  </r>
  <r>
    <x v="0"/>
    <s v="Compressor"/>
    <d v="2015-06-27T02:04:56"/>
    <x v="1"/>
    <d v="2015-06-27T02:01:22"/>
    <x v="47"/>
    <n v="3.6"/>
    <n v="3.3"/>
    <x v="7496"/>
  </r>
  <r>
    <x v="0"/>
    <s v="Compressor"/>
    <d v="2015-06-27T02:04:57"/>
    <x v="1"/>
    <d v="2015-06-27T02:01:22"/>
    <x v="47"/>
    <n v="4"/>
    <n v="5"/>
    <x v="7497"/>
  </r>
  <r>
    <x v="0"/>
    <s v="Compressor"/>
    <d v="2015-06-27T02:04:58"/>
    <x v="1"/>
    <d v="2015-06-27T02:01:22"/>
    <x v="47"/>
    <n v="5"/>
    <n v="4.9000000000000004"/>
    <x v="7498"/>
  </r>
  <r>
    <x v="0"/>
    <s v="Compressor"/>
    <d v="2015-06-27T02:04:59"/>
    <x v="1"/>
    <d v="2015-06-27T02:01:22"/>
    <x v="47"/>
    <n v="3.4"/>
    <n v="6"/>
    <x v="7499"/>
  </r>
  <r>
    <x v="0"/>
    <s v="Compressor"/>
    <d v="2015-06-27T02:05:00"/>
    <x v="1"/>
    <d v="2015-06-27T02:01:22"/>
    <x v="47"/>
    <n v="5.8"/>
    <n v="4.3"/>
    <x v="7500"/>
  </r>
  <r>
    <x v="0"/>
    <s v="Compressor"/>
    <d v="2015-06-27T02:05:01"/>
    <x v="1"/>
    <d v="2015-06-27T02:01:22"/>
    <x v="47"/>
    <n v="3.3"/>
    <n v="3.1"/>
    <x v="7501"/>
  </r>
  <r>
    <x v="0"/>
    <s v="Compressor"/>
    <d v="2015-06-27T02:05:02"/>
    <x v="1"/>
    <d v="2015-06-27T02:01:22"/>
    <x v="47"/>
    <n v="4.9000000000000004"/>
    <n v="3.9"/>
    <x v="7502"/>
  </r>
  <r>
    <x v="0"/>
    <s v="Compressor"/>
    <d v="2015-06-27T02:05:03"/>
    <x v="1"/>
    <d v="2015-06-27T02:01:22"/>
    <x v="47"/>
    <n v="4.0999999999999996"/>
    <n v="5.2"/>
    <x v="7503"/>
  </r>
  <r>
    <x v="0"/>
    <s v="Compressor"/>
    <d v="2015-06-27T02:05:04"/>
    <x v="1"/>
    <d v="2015-06-27T02:01:22"/>
    <x v="47"/>
    <n v="5.6"/>
    <n v="3.1"/>
    <x v="7504"/>
  </r>
  <r>
    <x v="0"/>
    <s v="Compressor"/>
    <d v="2015-06-27T02:05:05"/>
    <x v="0"/>
    <d v="2015-06-27T02:05:05"/>
    <x v="48"/>
    <n v="2.1"/>
    <n v="1"/>
    <x v="7505"/>
  </r>
  <r>
    <x v="0"/>
    <s v="Compressor"/>
    <d v="2015-06-27T02:05:06"/>
    <x v="0"/>
    <d v="2015-06-27T02:05:05"/>
    <x v="48"/>
    <n v="1.3"/>
    <n v="2.2000000000000002"/>
    <x v="7506"/>
  </r>
  <r>
    <x v="0"/>
    <s v="Compressor"/>
    <d v="2015-06-27T02:05:07"/>
    <x v="0"/>
    <d v="2015-06-27T02:05:05"/>
    <x v="48"/>
    <n v="2"/>
    <n v="2.2999999999999998"/>
    <x v="7507"/>
  </r>
  <r>
    <x v="0"/>
    <s v="Compressor"/>
    <d v="2015-06-27T02:05:08"/>
    <x v="0"/>
    <d v="2015-06-27T02:05:05"/>
    <x v="48"/>
    <n v="2.4"/>
    <n v="2.2999999999999998"/>
    <x v="7508"/>
  </r>
  <r>
    <x v="0"/>
    <s v="Compressor"/>
    <d v="2015-06-27T02:05:09"/>
    <x v="0"/>
    <d v="2015-06-27T02:05:05"/>
    <x v="48"/>
    <n v="2.2999999999999998"/>
    <n v="1.1000000000000001"/>
    <x v="7509"/>
  </r>
  <r>
    <x v="0"/>
    <s v="Compressor"/>
    <d v="2015-06-27T02:05:10"/>
    <x v="0"/>
    <d v="2015-06-27T02:05:05"/>
    <x v="48"/>
    <n v="1"/>
    <n v="2.9"/>
    <x v="7510"/>
  </r>
  <r>
    <x v="0"/>
    <s v="Compressor"/>
    <d v="2015-06-27T02:05:11"/>
    <x v="0"/>
    <d v="2015-06-27T02:05:05"/>
    <x v="48"/>
    <n v="2.2000000000000002"/>
    <n v="1.2"/>
    <x v="7511"/>
  </r>
  <r>
    <x v="0"/>
    <s v="Compressor"/>
    <d v="2015-06-27T02:05:12"/>
    <x v="0"/>
    <d v="2015-06-27T02:05:05"/>
    <x v="48"/>
    <n v="1.3"/>
    <n v="1.7"/>
    <x v="7512"/>
  </r>
  <r>
    <x v="0"/>
    <s v="Compressor"/>
    <d v="2015-06-27T02:05:13"/>
    <x v="0"/>
    <d v="2015-06-27T02:05:05"/>
    <x v="48"/>
    <n v="1.2"/>
    <n v="1.2"/>
    <x v="7513"/>
  </r>
  <r>
    <x v="0"/>
    <s v="Compressor"/>
    <d v="2015-06-27T02:05:14"/>
    <x v="0"/>
    <d v="2015-06-27T02:05:05"/>
    <x v="48"/>
    <n v="1.8"/>
    <n v="2.1"/>
    <x v="7514"/>
  </r>
  <r>
    <x v="0"/>
    <s v="Compressor"/>
    <d v="2015-06-27T02:05:15"/>
    <x v="0"/>
    <d v="2015-06-27T02:05:05"/>
    <x v="48"/>
    <n v="2"/>
    <n v="2.1"/>
    <x v="7515"/>
  </r>
  <r>
    <x v="0"/>
    <s v="Compressor"/>
    <d v="2015-06-27T02:05:16"/>
    <x v="0"/>
    <d v="2015-06-27T02:05:05"/>
    <x v="48"/>
    <n v="2.4"/>
    <n v="2"/>
    <x v="7516"/>
  </r>
  <r>
    <x v="0"/>
    <s v="Compressor"/>
    <d v="2015-06-27T02:05:17"/>
    <x v="0"/>
    <d v="2015-06-27T02:05:05"/>
    <x v="48"/>
    <n v="1.8"/>
    <n v="2.2999999999999998"/>
    <x v="7517"/>
  </r>
  <r>
    <x v="0"/>
    <s v="Compressor"/>
    <d v="2015-06-27T02:05:18"/>
    <x v="0"/>
    <d v="2015-06-27T02:05:05"/>
    <x v="48"/>
    <n v="2.4"/>
    <n v="2.7"/>
    <x v="7518"/>
  </r>
  <r>
    <x v="0"/>
    <s v="Compressor"/>
    <d v="2015-06-27T02:05:19"/>
    <x v="0"/>
    <d v="2015-06-27T02:05:05"/>
    <x v="48"/>
    <n v="1.4"/>
    <n v="2.6"/>
    <x v="7519"/>
  </r>
  <r>
    <x v="0"/>
    <s v="Compressor"/>
    <d v="2015-06-27T02:05:20"/>
    <x v="0"/>
    <d v="2015-06-27T02:05:05"/>
    <x v="48"/>
    <n v="2"/>
    <n v="2"/>
    <x v="7520"/>
  </r>
  <r>
    <x v="0"/>
    <s v="Compressor"/>
    <d v="2015-06-27T02:05:21"/>
    <x v="0"/>
    <d v="2015-06-27T02:05:05"/>
    <x v="48"/>
    <n v="2.5"/>
    <n v="1.7"/>
    <x v="7521"/>
  </r>
  <r>
    <x v="0"/>
    <s v="Compressor"/>
    <d v="2015-06-27T02:05:22"/>
    <x v="0"/>
    <d v="2015-06-27T02:05:05"/>
    <x v="48"/>
    <n v="1.9"/>
    <n v="1.5"/>
    <x v="7522"/>
  </r>
  <r>
    <x v="0"/>
    <s v="Compressor"/>
    <d v="2015-06-27T02:05:23"/>
    <x v="0"/>
    <d v="2015-06-27T02:05:05"/>
    <x v="48"/>
    <n v="3"/>
    <n v="3"/>
    <x v="7523"/>
  </r>
  <r>
    <x v="0"/>
    <s v="Compressor"/>
    <d v="2015-06-27T02:05:24"/>
    <x v="0"/>
    <d v="2015-06-27T02:05:05"/>
    <x v="48"/>
    <n v="1.7"/>
    <n v="1.9"/>
    <x v="7524"/>
  </r>
  <r>
    <x v="0"/>
    <s v="Compressor"/>
    <d v="2015-06-27T02:05:25"/>
    <x v="0"/>
    <d v="2015-06-27T02:05:05"/>
    <x v="48"/>
    <n v="1.2"/>
    <n v="2.7"/>
    <x v="7525"/>
  </r>
  <r>
    <x v="0"/>
    <s v="Compressor"/>
    <d v="2015-06-27T02:05:26"/>
    <x v="0"/>
    <d v="2015-06-27T02:05:05"/>
    <x v="48"/>
    <n v="2.6"/>
    <n v="2.2000000000000002"/>
    <x v="7526"/>
  </r>
  <r>
    <x v="0"/>
    <s v="Compressor"/>
    <d v="2015-06-27T02:05:27"/>
    <x v="0"/>
    <d v="2015-06-27T02:05:05"/>
    <x v="48"/>
    <n v="2.9"/>
    <n v="1.9"/>
    <x v="7527"/>
  </r>
  <r>
    <x v="0"/>
    <s v="Compressor"/>
    <d v="2015-06-27T02:05:28"/>
    <x v="0"/>
    <d v="2015-06-27T02:05:05"/>
    <x v="48"/>
    <n v="2.2000000000000002"/>
    <n v="2.9"/>
    <x v="7528"/>
  </r>
  <r>
    <x v="0"/>
    <s v="Compressor"/>
    <d v="2015-06-27T02:05:29"/>
    <x v="0"/>
    <d v="2015-06-27T02:05:05"/>
    <x v="48"/>
    <n v="1.1000000000000001"/>
    <n v="2.4"/>
    <x v="7529"/>
  </r>
  <r>
    <x v="0"/>
    <s v="Compressor"/>
    <d v="2015-06-27T02:05:30"/>
    <x v="0"/>
    <d v="2015-06-27T02:05:05"/>
    <x v="48"/>
    <n v="2.8"/>
    <n v="1.7"/>
    <x v="7530"/>
  </r>
  <r>
    <x v="0"/>
    <s v="Compressor"/>
    <d v="2015-06-27T02:05:31"/>
    <x v="0"/>
    <d v="2015-06-27T02:05:05"/>
    <x v="48"/>
    <n v="2.4"/>
    <n v="1.3"/>
    <x v="7531"/>
  </r>
  <r>
    <x v="0"/>
    <s v="Compressor"/>
    <d v="2015-06-27T02:05:32"/>
    <x v="0"/>
    <d v="2015-06-27T02:05:05"/>
    <x v="48"/>
    <n v="1.4"/>
    <n v="1.1000000000000001"/>
    <x v="7532"/>
  </r>
  <r>
    <x v="0"/>
    <s v="Compressor"/>
    <d v="2015-06-27T02:05:33"/>
    <x v="0"/>
    <d v="2015-06-27T02:05:05"/>
    <x v="48"/>
    <n v="1"/>
    <n v="1.6"/>
    <x v="7533"/>
  </r>
  <r>
    <x v="0"/>
    <s v="Compressor"/>
    <d v="2015-06-27T02:05:34"/>
    <x v="0"/>
    <d v="2015-06-27T02:05:05"/>
    <x v="48"/>
    <n v="2.9"/>
    <n v="2.2000000000000002"/>
    <x v="7534"/>
  </r>
  <r>
    <x v="0"/>
    <s v="Compressor"/>
    <d v="2015-06-27T02:05:35"/>
    <x v="0"/>
    <d v="2015-06-27T02:05:05"/>
    <x v="48"/>
    <n v="1.1000000000000001"/>
    <n v="2.1"/>
    <x v="7535"/>
  </r>
  <r>
    <x v="0"/>
    <s v="Compressor"/>
    <d v="2015-06-27T02:05:36"/>
    <x v="0"/>
    <d v="2015-06-27T02:05:05"/>
    <x v="48"/>
    <n v="1.6"/>
    <n v="1.5"/>
    <x v="7536"/>
  </r>
  <r>
    <x v="0"/>
    <s v="Compressor"/>
    <d v="2015-06-27T02:05:37"/>
    <x v="0"/>
    <d v="2015-06-27T02:05:05"/>
    <x v="48"/>
    <n v="1.5"/>
    <n v="2"/>
    <x v="7537"/>
  </r>
  <r>
    <x v="0"/>
    <s v="Compressor"/>
    <d v="2015-06-27T02:05:38"/>
    <x v="0"/>
    <d v="2015-06-27T02:05:05"/>
    <x v="48"/>
    <n v="2.6"/>
    <n v="1"/>
    <x v="7538"/>
  </r>
  <r>
    <x v="0"/>
    <s v="Compressor"/>
    <d v="2015-06-27T02:05:39"/>
    <x v="0"/>
    <d v="2015-06-27T02:05:05"/>
    <x v="48"/>
    <n v="1.5"/>
    <n v="2.8"/>
    <x v="7539"/>
  </r>
  <r>
    <x v="0"/>
    <s v="Compressor"/>
    <d v="2015-06-27T02:05:40"/>
    <x v="0"/>
    <d v="2015-06-27T02:05:05"/>
    <x v="48"/>
    <n v="1.8"/>
    <n v="2.5"/>
    <x v="7540"/>
  </r>
  <r>
    <x v="0"/>
    <s v="Compressor"/>
    <d v="2015-06-27T02:05:41"/>
    <x v="0"/>
    <d v="2015-06-27T02:05:05"/>
    <x v="48"/>
    <n v="2.7"/>
    <n v="2.4"/>
    <x v="7541"/>
  </r>
  <r>
    <x v="0"/>
    <s v="Compressor"/>
    <d v="2015-06-27T02:05:42"/>
    <x v="0"/>
    <d v="2015-06-27T02:05:05"/>
    <x v="48"/>
    <n v="2.4"/>
    <n v="2"/>
    <x v="7542"/>
  </r>
  <r>
    <x v="0"/>
    <s v="Compressor"/>
    <d v="2015-06-27T02:05:43"/>
    <x v="0"/>
    <d v="2015-06-27T02:05:05"/>
    <x v="48"/>
    <n v="3"/>
    <n v="1.5"/>
    <x v="7543"/>
  </r>
  <r>
    <x v="0"/>
    <s v="Compressor"/>
    <d v="2015-06-27T02:05:44"/>
    <x v="0"/>
    <d v="2015-06-27T02:05:05"/>
    <x v="48"/>
    <n v="1"/>
    <n v="1.9"/>
    <x v="7544"/>
  </r>
  <r>
    <x v="0"/>
    <s v="Compressor"/>
    <d v="2015-06-27T02:05:45"/>
    <x v="0"/>
    <d v="2015-06-27T02:05:05"/>
    <x v="48"/>
    <n v="2.8"/>
    <n v="2.1"/>
    <x v="7545"/>
  </r>
  <r>
    <x v="0"/>
    <s v="Compressor"/>
    <d v="2015-06-27T02:05:46"/>
    <x v="0"/>
    <d v="2015-06-27T02:05:05"/>
    <x v="48"/>
    <n v="2.2999999999999998"/>
    <n v="2.1"/>
    <x v="7546"/>
  </r>
  <r>
    <x v="0"/>
    <s v="Compressor"/>
    <d v="2015-06-27T02:05:47"/>
    <x v="0"/>
    <d v="2015-06-27T02:05:05"/>
    <x v="48"/>
    <n v="1.8"/>
    <n v="1.7"/>
    <x v="7547"/>
  </r>
  <r>
    <x v="0"/>
    <s v="Compressor"/>
    <d v="2015-06-27T02:05:48"/>
    <x v="0"/>
    <d v="2015-06-27T02:05:05"/>
    <x v="48"/>
    <n v="1.4"/>
    <n v="1.1000000000000001"/>
    <x v="7548"/>
  </r>
  <r>
    <x v="0"/>
    <s v="Compressor"/>
    <d v="2015-06-27T02:05:49"/>
    <x v="0"/>
    <d v="2015-06-27T02:05:05"/>
    <x v="48"/>
    <n v="2.1"/>
    <n v="1.4"/>
    <x v="7549"/>
  </r>
  <r>
    <x v="0"/>
    <s v="Compressor"/>
    <d v="2015-06-27T02:05:50"/>
    <x v="0"/>
    <d v="2015-06-27T02:05:05"/>
    <x v="48"/>
    <n v="1.7"/>
    <n v="1.3"/>
    <x v="7550"/>
  </r>
  <r>
    <x v="0"/>
    <s v="Compressor"/>
    <d v="2015-06-27T02:05:51"/>
    <x v="0"/>
    <d v="2015-06-27T02:05:05"/>
    <x v="48"/>
    <n v="2.8"/>
    <n v="1.1000000000000001"/>
    <x v="7551"/>
  </r>
  <r>
    <x v="0"/>
    <s v="Compressor"/>
    <d v="2015-06-27T02:05:52"/>
    <x v="0"/>
    <d v="2015-06-27T02:05:05"/>
    <x v="48"/>
    <n v="2.6"/>
    <n v="2.2000000000000002"/>
    <x v="7552"/>
  </r>
  <r>
    <x v="0"/>
    <s v="Compressor"/>
    <d v="2015-06-27T02:05:53"/>
    <x v="0"/>
    <d v="2015-06-27T02:05:05"/>
    <x v="48"/>
    <n v="2.6"/>
    <n v="2.8"/>
    <x v="7553"/>
  </r>
  <r>
    <x v="0"/>
    <s v="Compressor"/>
    <d v="2015-06-27T02:05:54"/>
    <x v="0"/>
    <d v="2015-06-27T02:05:05"/>
    <x v="48"/>
    <n v="2.5"/>
    <n v="2.9"/>
    <x v="7554"/>
  </r>
  <r>
    <x v="0"/>
    <s v="Compressor"/>
    <d v="2015-06-27T02:05:55"/>
    <x v="0"/>
    <d v="2015-06-27T02:05:05"/>
    <x v="48"/>
    <n v="1"/>
    <n v="1.6"/>
    <x v="7555"/>
  </r>
  <r>
    <x v="0"/>
    <s v="Compressor"/>
    <d v="2015-06-27T02:05:56"/>
    <x v="0"/>
    <d v="2015-06-27T02:05:05"/>
    <x v="48"/>
    <n v="2.2999999999999998"/>
    <n v="2.7"/>
    <x v="7556"/>
  </r>
  <r>
    <x v="0"/>
    <s v="Compressor"/>
    <d v="2015-06-27T02:05:57"/>
    <x v="0"/>
    <d v="2015-06-27T02:05:05"/>
    <x v="48"/>
    <n v="2.2000000000000002"/>
    <n v="1.8"/>
    <x v="7557"/>
  </r>
  <r>
    <x v="0"/>
    <s v="Compressor"/>
    <d v="2015-06-27T02:05:58"/>
    <x v="0"/>
    <d v="2015-06-27T02:05:05"/>
    <x v="48"/>
    <n v="2.9"/>
    <n v="2.9"/>
    <x v="7558"/>
  </r>
  <r>
    <x v="0"/>
    <s v="Compressor"/>
    <d v="2015-06-27T02:05:59"/>
    <x v="0"/>
    <d v="2015-06-27T02:05:05"/>
    <x v="48"/>
    <n v="1.3"/>
    <n v="1.5"/>
    <x v="7559"/>
  </r>
  <r>
    <x v="0"/>
    <s v="Compressor"/>
    <d v="2015-06-27T02:06:00"/>
    <x v="0"/>
    <d v="2015-06-27T02:05:05"/>
    <x v="48"/>
    <n v="1.3"/>
    <n v="2.2999999999999998"/>
    <x v="7560"/>
  </r>
  <r>
    <x v="0"/>
    <s v="Compressor"/>
    <d v="2015-06-27T02:06:01"/>
    <x v="0"/>
    <d v="2015-06-27T02:05:05"/>
    <x v="48"/>
    <n v="1.1000000000000001"/>
    <n v="2.2000000000000002"/>
    <x v="7561"/>
  </r>
  <r>
    <x v="0"/>
    <s v="Compressor"/>
    <d v="2015-06-27T02:06:02"/>
    <x v="0"/>
    <d v="2015-06-27T02:05:05"/>
    <x v="48"/>
    <n v="1.3"/>
    <n v="2.6"/>
    <x v="7562"/>
  </r>
  <r>
    <x v="0"/>
    <s v="Compressor"/>
    <d v="2015-06-27T02:06:03"/>
    <x v="0"/>
    <d v="2015-06-27T02:05:05"/>
    <x v="48"/>
    <n v="1"/>
    <n v="2"/>
    <x v="7563"/>
  </r>
  <r>
    <x v="0"/>
    <s v="Compressor"/>
    <d v="2015-06-27T02:06:04"/>
    <x v="0"/>
    <d v="2015-06-27T02:05:05"/>
    <x v="48"/>
    <n v="2.4"/>
    <n v="1.7"/>
    <x v="7564"/>
  </r>
  <r>
    <x v="0"/>
    <s v="Compressor"/>
    <d v="2015-06-27T02:06:05"/>
    <x v="0"/>
    <d v="2015-06-27T02:05:05"/>
    <x v="48"/>
    <n v="2.9"/>
    <n v="2.4"/>
    <x v="7565"/>
  </r>
  <r>
    <x v="0"/>
    <s v="Compressor"/>
    <d v="2015-06-27T02:06:06"/>
    <x v="0"/>
    <d v="2015-06-27T02:05:05"/>
    <x v="48"/>
    <n v="1.5"/>
    <n v="2"/>
    <x v="7566"/>
  </r>
  <r>
    <x v="0"/>
    <s v="Compressor"/>
    <d v="2015-06-27T02:06:07"/>
    <x v="0"/>
    <d v="2015-06-27T02:05:05"/>
    <x v="48"/>
    <n v="1"/>
    <n v="2.7"/>
    <x v="7567"/>
  </r>
  <r>
    <x v="0"/>
    <s v="Compressor"/>
    <d v="2015-06-27T02:06:08"/>
    <x v="0"/>
    <d v="2015-06-27T02:05:05"/>
    <x v="48"/>
    <n v="1.7"/>
    <n v="2.5"/>
    <x v="7568"/>
  </r>
  <r>
    <x v="0"/>
    <s v="Compressor"/>
    <d v="2015-06-27T02:06:09"/>
    <x v="0"/>
    <d v="2015-06-27T02:05:05"/>
    <x v="48"/>
    <n v="1.7"/>
    <n v="1.5"/>
    <x v="7569"/>
  </r>
  <r>
    <x v="0"/>
    <s v="Compressor"/>
    <d v="2015-06-27T02:06:10"/>
    <x v="0"/>
    <d v="2015-06-27T02:05:05"/>
    <x v="48"/>
    <n v="1.9"/>
    <n v="2.8"/>
    <x v="7570"/>
  </r>
  <r>
    <x v="0"/>
    <s v="Compressor"/>
    <d v="2015-06-27T02:06:11"/>
    <x v="0"/>
    <d v="2015-06-27T02:05:05"/>
    <x v="48"/>
    <n v="2.4"/>
    <n v="2.2000000000000002"/>
    <x v="7571"/>
  </r>
  <r>
    <x v="0"/>
    <s v="Compressor"/>
    <d v="2015-06-27T02:06:12"/>
    <x v="0"/>
    <d v="2015-06-27T02:05:05"/>
    <x v="48"/>
    <n v="2.4"/>
    <n v="2.2999999999999998"/>
    <x v="7572"/>
  </r>
  <r>
    <x v="0"/>
    <s v="Compressor"/>
    <d v="2015-06-27T02:06:13"/>
    <x v="0"/>
    <d v="2015-06-27T02:05:05"/>
    <x v="48"/>
    <n v="1.7"/>
    <n v="1.5"/>
    <x v="7573"/>
  </r>
  <r>
    <x v="0"/>
    <s v="Compressor"/>
    <d v="2015-06-27T02:06:14"/>
    <x v="0"/>
    <d v="2015-06-27T02:05:05"/>
    <x v="48"/>
    <n v="2.2999999999999998"/>
    <n v="1.4"/>
    <x v="7574"/>
  </r>
  <r>
    <x v="0"/>
    <s v="Compressor"/>
    <d v="2015-06-27T02:06:15"/>
    <x v="0"/>
    <d v="2015-06-27T02:05:05"/>
    <x v="48"/>
    <n v="2.7"/>
    <n v="2"/>
    <x v="7575"/>
  </r>
  <r>
    <x v="0"/>
    <s v="Compressor"/>
    <d v="2015-06-27T02:06:16"/>
    <x v="0"/>
    <d v="2015-06-27T02:05:05"/>
    <x v="48"/>
    <n v="2.4"/>
    <n v="1.6"/>
    <x v="7576"/>
  </r>
  <r>
    <x v="0"/>
    <s v="Compressor"/>
    <d v="2015-06-27T02:06:17"/>
    <x v="0"/>
    <d v="2015-06-27T02:05:05"/>
    <x v="48"/>
    <n v="2.2000000000000002"/>
    <n v="2.4"/>
    <x v="7577"/>
  </r>
  <r>
    <x v="0"/>
    <s v="Compressor"/>
    <d v="2015-06-27T02:06:18"/>
    <x v="0"/>
    <d v="2015-06-27T02:05:05"/>
    <x v="48"/>
    <n v="2.9"/>
    <n v="1.3"/>
    <x v="7578"/>
  </r>
  <r>
    <x v="0"/>
    <s v="Compressor"/>
    <d v="2015-06-27T02:06:19"/>
    <x v="0"/>
    <d v="2015-06-27T02:05:05"/>
    <x v="48"/>
    <n v="2.2000000000000002"/>
    <n v="2.9"/>
    <x v="7579"/>
  </r>
  <r>
    <x v="0"/>
    <s v="Compressor"/>
    <d v="2015-06-27T02:06:20"/>
    <x v="0"/>
    <d v="2015-06-27T02:05:05"/>
    <x v="48"/>
    <n v="1.5"/>
    <n v="2.2000000000000002"/>
    <x v="7580"/>
  </r>
  <r>
    <x v="0"/>
    <s v="Compressor"/>
    <d v="2015-06-27T02:06:21"/>
    <x v="0"/>
    <d v="2015-06-27T02:05:05"/>
    <x v="48"/>
    <n v="1.5"/>
    <n v="1.1000000000000001"/>
    <x v="7581"/>
  </r>
  <r>
    <x v="0"/>
    <s v="Compressor"/>
    <d v="2015-06-27T02:06:22"/>
    <x v="0"/>
    <d v="2015-06-27T02:05:05"/>
    <x v="48"/>
    <n v="2.2000000000000002"/>
    <n v="1.5"/>
    <x v="7582"/>
  </r>
  <r>
    <x v="0"/>
    <s v="Compressor"/>
    <d v="2015-06-27T02:06:23"/>
    <x v="0"/>
    <d v="2015-06-27T02:05:05"/>
    <x v="48"/>
    <n v="3"/>
    <n v="1.8"/>
    <x v="7583"/>
  </r>
  <r>
    <x v="0"/>
    <s v="Compressor"/>
    <d v="2015-06-27T02:06:24"/>
    <x v="0"/>
    <d v="2015-06-27T02:05:05"/>
    <x v="48"/>
    <n v="2.7"/>
    <n v="2.5"/>
    <x v="7584"/>
  </r>
  <r>
    <x v="0"/>
    <s v="Compressor"/>
    <d v="2015-06-27T02:06:25"/>
    <x v="0"/>
    <d v="2015-06-27T02:05:05"/>
    <x v="48"/>
    <n v="2.6"/>
    <n v="2.4"/>
    <x v="7585"/>
  </r>
  <r>
    <x v="0"/>
    <s v="Compressor"/>
    <d v="2015-06-27T02:06:26"/>
    <x v="0"/>
    <d v="2015-06-27T02:05:05"/>
    <x v="48"/>
    <n v="2.7"/>
    <n v="1.2"/>
    <x v="7586"/>
  </r>
  <r>
    <x v="0"/>
    <s v="Compressor"/>
    <d v="2015-06-27T02:06:27"/>
    <x v="0"/>
    <d v="2015-06-27T02:05:05"/>
    <x v="48"/>
    <n v="1.3"/>
    <n v="2.6"/>
    <x v="7587"/>
  </r>
  <r>
    <x v="0"/>
    <s v="Compressor"/>
    <d v="2015-06-27T02:06:28"/>
    <x v="0"/>
    <d v="2015-06-27T02:05:05"/>
    <x v="48"/>
    <n v="2.2999999999999998"/>
    <n v="2.4"/>
    <x v="7588"/>
  </r>
  <r>
    <x v="0"/>
    <s v="Compressor"/>
    <d v="2015-06-27T02:06:29"/>
    <x v="0"/>
    <d v="2015-06-27T02:05:05"/>
    <x v="48"/>
    <n v="1.7"/>
    <n v="2.6"/>
    <x v="7589"/>
  </r>
  <r>
    <x v="0"/>
    <s v="Compressor"/>
    <d v="2015-06-27T02:06:30"/>
    <x v="0"/>
    <d v="2015-06-27T02:05:05"/>
    <x v="48"/>
    <n v="1.2"/>
    <n v="1.7"/>
    <x v="7590"/>
  </r>
  <r>
    <x v="0"/>
    <s v="Compressor"/>
    <d v="2015-06-27T02:06:31"/>
    <x v="0"/>
    <d v="2015-06-27T02:05:05"/>
    <x v="48"/>
    <n v="1.5"/>
    <n v="2.5"/>
    <x v="7591"/>
  </r>
  <r>
    <x v="0"/>
    <s v="Compressor"/>
    <d v="2015-06-27T02:06:32"/>
    <x v="0"/>
    <d v="2015-06-27T02:05:05"/>
    <x v="48"/>
    <n v="1"/>
    <n v="1.4"/>
    <x v="7592"/>
  </r>
  <r>
    <x v="0"/>
    <s v="Compressor"/>
    <d v="2015-06-27T02:06:33"/>
    <x v="0"/>
    <d v="2015-06-27T02:05:05"/>
    <x v="48"/>
    <n v="1.1000000000000001"/>
    <n v="1"/>
    <x v="7593"/>
  </r>
  <r>
    <x v="0"/>
    <s v="Compressor"/>
    <d v="2015-06-27T02:06:34"/>
    <x v="0"/>
    <d v="2015-06-27T02:05:05"/>
    <x v="48"/>
    <n v="1.8"/>
    <n v="1.5"/>
    <x v="7594"/>
  </r>
  <r>
    <x v="0"/>
    <s v="Compressor"/>
    <d v="2015-06-27T02:06:35"/>
    <x v="0"/>
    <d v="2015-06-27T02:05:05"/>
    <x v="48"/>
    <n v="2.2000000000000002"/>
    <n v="1.9"/>
    <x v="7595"/>
  </r>
  <r>
    <x v="0"/>
    <s v="Compressor"/>
    <d v="2015-06-27T02:06:36"/>
    <x v="0"/>
    <d v="2015-06-27T02:05:05"/>
    <x v="48"/>
    <n v="1"/>
    <n v="1.8"/>
    <x v="7596"/>
  </r>
  <r>
    <x v="0"/>
    <s v="Compressor"/>
    <d v="2015-06-27T02:06:37"/>
    <x v="0"/>
    <d v="2015-06-27T02:05:05"/>
    <x v="48"/>
    <n v="1.1000000000000001"/>
    <n v="1.3"/>
    <x v="7597"/>
  </r>
  <r>
    <x v="0"/>
    <s v="Compressor"/>
    <d v="2015-06-27T02:06:38"/>
    <x v="0"/>
    <d v="2015-06-27T02:05:05"/>
    <x v="48"/>
    <n v="1"/>
    <n v="1.3"/>
    <x v="7598"/>
  </r>
  <r>
    <x v="0"/>
    <s v="Compressor"/>
    <d v="2015-06-27T02:06:39"/>
    <x v="0"/>
    <d v="2015-06-27T02:05:05"/>
    <x v="48"/>
    <n v="1"/>
    <n v="1.6"/>
    <x v="7599"/>
  </r>
  <r>
    <x v="0"/>
    <s v="Compressor"/>
    <d v="2015-06-27T02:06:40"/>
    <x v="0"/>
    <d v="2015-06-27T02:05:05"/>
    <x v="48"/>
    <n v="2.4"/>
    <n v="2.2000000000000002"/>
    <x v="7600"/>
  </r>
  <r>
    <x v="0"/>
    <s v="Compressor"/>
    <d v="2015-06-27T02:06:41"/>
    <x v="0"/>
    <d v="2015-06-27T02:05:05"/>
    <x v="48"/>
    <n v="2.7"/>
    <n v="2.2000000000000002"/>
    <x v="7601"/>
  </r>
  <r>
    <x v="0"/>
    <s v="Compressor"/>
    <d v="2015-06-27T02:06:42"/>
    <x v="0"/>
    <d v="2015-06-27T02:05:05"/>
    <x v="48"/>
    <n v="2.7"/>
    <n v="2.7"/>
    <x v="7602"/>
  </r>
  <r>
    <x v="0"/>
    <s v="Compressor"/>
    <d v="2015-06-27T02:06:43"/>
    <x v="0"/>
    <d v="2015-06-27T02:05:05"/>
    <x v="48"/>
    <n v="1.1000000000000001"/>
    <n v="2.1"/>
    <x v="7603"/>
  </r>
  <r>
    <x v="0"/>
    <s v="Compressor"/>
    <d v="2015-06-27T02:06:44"/>
    <x v="0"/>
    <d v="2015-06-27T02:05:05"/>
    <x v="48"/>
    <n v="2.2000000000000002"/>
    <n v="2.2000000000000002"/>
    <x v="7604"/>
  </r>
  <r>
    <x v="0"/>
    <s v="Compressor"/>
    <d v="2015-06-27T02:06:45"/>
    <x v="0"/>
    <d v="2015-06-27T02:05:05"/>
    <x v="48"/>
    <n v="1.3"/>
    <n v="2.2000000000000002"/>
    <x v="7605"/>
  </r>
  <r>
    <x v="0"/>
    <s v="Compressor"/>
    <d v="2015-06-27T02:06:46"/>
    <x v="0"/>
    <d v="2015-06-27T02:05:05"/>
    <x v="48"/>
    <n v="2.5"/>
    <n v="1.7"/>
    <x v="7606"/>
  </r>
  <r>
    <x v="0"/>
    <s v="Compressor"/>
    <d v="2015-06-27T02:06:47"/>
    <x v="0"/>
    <d v="2015-06-27T02:05:05"/>
    <x v="48"/>
    <n v="2.1"/>
    <n v="2.4"/>
    <x v="7607"/>
  </r>
  <r>
    <x v="0"/>
    <s v="Compressor"/>
    <d v="2015-06-27T02:06:48"/>
    <x v="0"/>
    <d v="2015-06-27T02:05:05"/>
    <x v="48"/>
    <n v="1.1000000000000001"/>
    <n v="1.2"/>
    <x v="7608"/>
  </r>
  <r>
    <x v="0"/>
    <s v="Compressor"/>
    <d v="2015-06-27T02:06:49"/>
    <x v="0"/>
    <d v="2015-06-27T02:05:05"/>
    <x v="48"/>
    <n v="1.7"/>
    <n v="2.2999999999999998"/>
    <x v="7609"/>
  </r>
  <r>
    <x v="0"/>
    <s v="Compressor"/>
    <d v="2015-06-27T02:06:50"/>
    <x v="0"/>
    <d v="2015-06-27T02:05:05"/>
    <x v="48"/>
    <n v="2.1"/>
    <n v="1.3"/>
    <x v="7610"/>
  </r>
  <r>
    <x v="0"/>
    <s v="Compressor"/>
    <d v="2015-06-27T02:06:51"/>
    <x v="0"/>
    <d v="2015-06-27T02:05:05"/>
    <x v="48"/>
    <n v="2.7"/>
    <n v="3"/>
    <x v="7611"/>
  </r>
  <r>
    <x v="0"/>
    <s v="Compressor"/>
    <d v="2015-06-27T02:06:52"/>
    <x v="0"/>
    <d v="2015-06-27T02:05:05"/>
    <x v="48"/>
    <n v="1.1000000000000001"/>
    <n v="1.5"/>
    <x v="7612"/>
  </r>
  <r>
    <x v="0"/>
    <s v="Compressor"/>
    <d v="2015-06-27T02:06:53"/>
    <x v="0"/>
    <d v="2015-06-27T02:05:05"/>
    <x v="48"/>
    <n v="1.2"/>
    <n v="2.4"/>
    <x v="7613"/>
  </r>
  <r>
    <x v="0"/>
    <s v="Compressor"/>
    <d v="2015-06-27T02:06:54"/>
    <x v="0"/>
    <d v="2015-06-27T02:05:05"/>
    <x v="48"/>
    <n v="1.4"/>
    <n v="2.1"/>
    <x v="7614"/>
  </r>
  <r>
    <x v="0"/>
    <s v="Compressor"/>
    <d v="2015-06-27T02:06:55"/>
    <x v="0"/>
    <d v="2015-06-27T02:05:05"/>
    <x v="48"/>
    <n v="1.8"/>
    <n v="1.2"/>
    <x v="7615"/>
  </r>
  <r>
    <x v="0"/>
    <s v="Compressor"/>
    <d v="2015-06-27T02:06:56"/>
    <x v="0"/>
    <d v="2015-06-27T02:05:05"/>
    <x v="48"/>
    <n v="1"/>
    <n v="1.7"/>
    <x v="7616"/>
  </r>
  <r>
    <x v="0"/>
    <s v="Compressor"/>
    <d v="2015-06-27T02:06:57"/>
    <x v="0"/>
    <d v="2015-06-27T02:05:05"/>
    <x v="48"/>
    <n v="1.9"/>
    <n v="2.7"/>
    <x v="7617"/>
  </r>
  <r>
    <x v="0"/>
    <s v="Compressor"/>
    <d v="2015-06-27T02:06:58"/>
    <x v="0"/>
    <d v="2015-06-27T02:05:05"/>
    <x v="48"/>
    <n v="1.8"/>
    <n v="2.2000000000000002"/>
    <x v="7618"/>
  </r>
  <r>
    <x v="0"/>
    <s v="Compressor"/>
    <d v="2015-06-27T02:06:59"/>
    <x v="0"/>
    <d v="2015-06-27T02:05:05"/>
    <x v="48"/>
    <n v="1.4"/>
    <n v="1.2"/>
    <x v="7619"/>
  </r>
  <r>
    <x v="0"/>
    <s v="Compressor"/>
    <d v="2015-06-27T02:07:00"/>
    <x v="0"/>
    <d v="2015-06-27T02:05:05"/>
    <x v="48"/>
    <n v="1"/>
    <n v="2"/>
    <x v="7620"/>
  </r>
  <r>
    <x v="0"/>
    <s v="Compressor"/>
    <d v="2015-06-27T02:07:01"/>
    <x v="0"/>
    <d v="2015-06-27T02:05:05"/>
    <x v="48"/>
    <n v="1.9"/>
    <n v="2.4"/>
    <x v="7621"/>
  </r>
  <r>
    <x v="0"/>
    <s v="Compressor"/>
    <d v="2015-06-27T02:07:02"/>
    <x v="0"/>
    <d v="2015-06-27T02:05:05"/>
    <x v="48"/>
    <n v="1.5"/>
    <n v="2.6"/>
    <x v="7622"/>
  </r>
  <r>
    <x v="0"/>
    <s v="Compressor"/>
    <d v="2015-06-27T02:07:03"/>
    <x v="0"/>
    <d v="2015-06-27T02:05:05"/>
    <x v="48"/>
    <n v="2.4"/>
    <n v="2.2999999999999998"/>
    <x v="7623"/>
  </r>
  <r>
    <x v="0"/>
    <s v="Compressor"/>
    <d v="2015-06-27T02:07:04"/>
    <x v="0"/>
    <d v="2015-06-27T02:05:05"/>
    <x v="48"/>
    <n v="2.4"/>
    <n v="1.5"/>
    <x v="7624"/>
  </r>
  <r>
    <x v="0"/>
    <s v="Compressor"/>
    <d v="2015-06-27T02:07:05"/>
    <x v="1"/>
    <d v="2015-06-27T02:07:05"/>
    <x v="49"/>
    <n v="4"/>
    <n v="4.9000000000000004"/>
    <x v="7625"/>
  </r>
  <r>
    <x v="0"/>
    <s v="Compressor"/>
    <d v="2015-06-27T02:07:06"/>
    <x v="1"/>
    <d v="2015-06-27T02:07:05"/>
    <x v="49"/>
    <n v="3.5"/>
    <n v="3.1"/>
    <x v="7626"/>
  </r>
  <r>
    <x v="0"/>
    <s v="Compressor"/>
    <d v="2015-06-27T02:07:07"/>
    <x v="1"/>
    <d v="2015-06-27T02:07:05"/>
    <x v="49"/>
    <n v="3.8"/>
    <n v="4.3"/>
    <x v="7627"/>
  </r>
  <r>
    <x v="0"/>
    <s v="Compressor"/>
    <d v="2015-06-27T02:07:08"/>
    <x v="1"/>
    <d v="2015-06-27T02:07:05"/>
    <x v="49"/>
    <n v="5.4"/>
    <n v="5.2"/>
    <x v="7628"/>
  </r>
  <r>
    <x v="0"/>
    <s v="Compressor"/>
    <d v="2015-06-27T02:07:09"/>
    <x v="1"/>
    <d v="2015-06-27T02:07:05"/>
    <x v="49"/>
    <n v="4.3"/>
    <n v="5.3"/>
    <x v="7629"/>
  </r>
  <r>
    <x v="0"/>
    <s v="Compressor"/>
    <d v="2015-06-27T02:07:10"/>
    <x v="1"/>
    <d v="2015-06-27T02:07:05"/>
    <x v="49"/>
    <n v="3.9"/>
    <n v="4"/>
    <x v="7630"/>
  </r>
  <r>
    <x v="0"/>
    <s v="Compressor"/>
    <d v="2015-06-27T02:07:11"/>
    <x v="1"/>
    <d v="2015-06-27T02:07:05"/>
    <x v="49"/>
    <n v="4.3"/>
    <n v="4.5"/>
    <x v="7631"/>
  </r>
  <r>
    <x v="0"/>
    <s v="Compressor"/>
    <d v="2015-06-27T02:07:12"/>
    <x v="1"/>
    <d v="2015-06-27T02:07:05"/>
    <x v="49"/>
    <n v="3.1"/>
    <n v="3.7"/>
    <x v="7632"/>
  </r>
  <r>
    <x v="0"/>
    <s v="Compressor"/>
    <d v="2015-06-27T02:07:13"/>
    <x v="1"/>
    <d v="2015-06-27T02:07:05"/>
    <x v="49"/>
    <n v="5.0999999999999996"/>
    <n v="5.9"/>
    <x v="7633"/>
  </r>
  <r>
    <x v="0"/>
    <s v="Compressor"/>
    <d v="2015-06-27T02:07:14"/>
    <x v="1"/>
    <d v="2015-06-27T02:07:05"/>
    <x v="49"/>
    <n v="3.2"/>
    <n v="4.5999999999999996"/>
    <x v="7634"/>
  </r>
  <r>
    <x v="0"/>
    <s v="Compressor"/>
    <d v="2015-06-27T02:07:15"/>
    <x v="1"/>
    <d v="2015-06-27T02:07:05"/>
    <x v="49"/>
    <n v="5.7"/>
    <n v="3"/>
    <x v="7635"/>
  </r>
  <r>
    <x v="0"/>
    <s v="Compressor"/>
    <d v="2015-06-27T02:07:16"/>
    <x v="1"/>
    <d v="2015-06-27T02:07:05"/>
    <x v="49"/>
    <n v="3.1"/>
    <n v="3.1"/>
    <x v="7636"/>
  </r>
  <r>
    <x v="0"/>
    <s v="Compressor"/>
    <d v="2015-06-27T02:07:17"/>
    <x v="1"/>
    <d v="2015-06-27T02:07:05"/>
    <x v="49"/>
    <n v="3.8"/>
    <n v="5.0999999999999996"/>
    <x v="7637"/>
  </r>
  <r>
    <x v="0"/>
    <s v="Compressor"/>
    <d v="2015-06-27T02:07:18"/>
    <x v="1"/>
    <d v="2015-06-27T02:07:05"/>
    <x v="49"/>
    <n v="3.4"/>
    <n v="3.2"/>
    <x v="7638"/>
  </r>
  <r>
    <x v="0"/>
    <s v="Compressor"/>
    <d v="2015-06-27T02:07:19"/>
    <x v="1"/>
    <d v="2015-06-27T02:07:05"/>
    <x v="49"/>
    <n v="5.7"/>
    <n v="4.4000000000000004"/>
    <x v="7639"/>
  </r>
  <r>
    <x v="0"/>
    <s v="Compressor"/>
    <d v="2015-06-27T02:07:20"/>
    <x v="1"/>
    <d v="2015-06-27T02:07:05"/>
    <x v="49"/>
    <n v="3.8"/>
    <n v="3.3"/>
    <x v="7640"/>
  </r>
  <r>
    <x v="0"/>
    <s v="Compressor"/>
    <d v="2015-06-27T02:07:21"/>
    <x v="1"/>
    <d v="2015-06-27T02:07:05"/>
    <x v="49"/>
    <n v="3.3"/>
    <n v="4.4000000000000004"/>
    <x v="7641"/>
  </r>
  <r>
    <x v="0"/>
    <s v="Compressor"/>
    <d v="2015-06-27T02:07:22"/>
    <x v="1"/>
    <d v="2015-06-27T02:07:05"/>
    <x v="49"/>
    <n v="3.8"/>
    <n v="3.1"/>
    <x v="7642"/>
  </r>
  <r>
    <x v="0"/>
    <s v="Compressor"/>
    <d v="2015-06-27T02:07:23"/>
    <x v="1"/>
    <d v="2015-06-27T02:07:05"/>
    <x v="49"/>
    <n v="3.5"/>
    <n v="3.4"/>
    <x v="7643"/>
  </r>
  <r>
    <x v="0"/>
    <s v="Compressor"/>
    <d v="2015-06-27T02:07:24"/>
    <x v="1"/>
    <d v="2015-06-27T02:07:05"/>
    <x v="49"/>
    <n v="3"/>
    <n v="3.4"/>
    <x v="7644"/>
  </r>
  <r>
    <x v="0"/>
    <s v="Compressor"/>
    <d v="2015-06-27T02:07:25"/>
    <x v="1"/>
    <d v="2015-06-27T02:07:05"/>
    <x v="49"/>
    <n v="3.4"/>
    <n v="5.9"/>
    <x v="7645"/>
  </r>
  <r>
    <x v="0"/>
    <s v="Compressor"/>
    <d v="2015-06-27T02:07:26"/>
    <x v="1"/>
    <d v="2015-06-27T02:07:05"/>
    <x v="49"/>
    <n v="3.6"/>
    <n v="3.3"/>
    <x v="7646"/>
  </r>
  <r>
    <x v="0"/>
    <s v="Compressor"/>
    <d v="2015-06-27T02:07:27"/>
    <x v="1"/>
    <d v="2015-06-27T02:07:05"/>
    <x v="49"/>
    <n v="5.7"/>
    <n v="5.4"/>
    <x v="7647"/>
  </r>
  <r>
    <x v="0"/>
    <s v="Compressor"/>
    <d v="2015-06-27T02:07:28"/>
    <x v="1"/>
    <d v="2015-06-27T02:07:05"/>
    <x v="49"/>
    <n v="3.4"/>
    <n v="5.4"/>
    <x v="7648"/>
  </r>
  <r>
    <x v="0"/>
    <s v="Compressor"/>
    <d v="2015-06-27T02:07:29"/>
    <x v="1"/>
    <d v="2015-06-27T02:07:05"/>
    <x v="49"/>
    <n v="5.7"/>
    <n v="3.7"/>
    <x v="7649"/>
  </r>
  <r>
    <x v="0"/>
    <s v="Compressor"/>
    <d v="2015-06-27T02:07:30"/>
    <x v="1"/>
    <d v="2015-06-27T02:07:05"/>
    <x v="49"/>
    <n v="3.1"/>
    <n v="5.3"/>
    <x v="7650"/>
  </r>
  <r>
    <x v="0"/>
    <s v="Compressor"/>
    <d v="2015-06-27T02:07:31"/>
    <x v="1"/>
    <d v="2015-06-27T02:07:05"/>
    <x v="49"/>
    <n v="4.8"/>
    <n v="4.9000000000000004"/>
    <x v="7651"/>
  </r>
  <r>
    <x v="0"/>
    <s v="Compressor"/>
    <d v="2015-06-27T02:07:32"/>
    <x v="1"/>
    <d v="2015-06-27T02:07:05"/>
    <x v="49"/>
    <n v="4.8"/>
    <n v="3.3"/>
    <x v="7652"/>
  </r>
  <r>
    <x v="0"/>
    <s v="Compressor"/>
    <d v="2015-06-27T02:07:33"/>
    <x v="1"/>
    <d v="2015-06-27T02:07:05"/>
    <x v="49"/>
    <n v="4.4000000000000004"/>
    <n v="4.5999999999999996"/>
    <x v="7653"/>
  </r>
  <r>
    <x v="0"/>
    <s v="Compressor"/>
    <d v="2015-06-27T02:07:34"/>
    <x v="1"/>
    <d v="2015-06-27T02:07:05"/>
    <x v="49"/>
    <n v="4.4000000000000004"/>
    <n v="4.5999999999999996"/>
    <x v="7654"/>
  </r>
  <r>
    <x v="0"/>
    <s v="Compressor"/>
    <d v="2015-06-27T02:07:35"/>
    <x v="1"/>
    <d v="2015-06-27T02:07:05"/>
    <x v="49"/>
    <n v="5.0999999999999996"/>
    <n v="5.2"/>
    <x v="7655"/>
  </r>
  <r>
    <x v="0"/>
    <s v="Compressor"/>
    <d v="2015-06-27T02:07:36"/>
    <x v="1"/>
    <d v="2015-06-27T02:07:05"/>
    <x v="49"/>
    <n v="3.5"/>
    <n v="5.9"/>
    <x v="7656"/>
  </r>
  <r>
    <x v="0"/>
    <s v="Compressor"/>
    <d v="2015-06-27T02:07:37"/>
    <x v="1"/>
    <d v="2015-06-27T02:07:05"/>
    <x v="49"/>
    <n v="5.6"/>
    <n v="4.3"/>
    <x v="7657"/>
  </r>
  <r>
    <x v="0"/>
    <s v="Compressor"/>
    <d v="2015-06-27T02:07:38"/>
    <x v="1"/>
    <d v="2015-06-27T02:07:05"/>
    <x v="49"/>
    <n v="3.2"/>
    <n v="4.8"/>
    <x v="7658"/>
  </r>
  <r>
    <x v="0"/>
    <s v="Compressor"/>
    <d v="2015-06-27T02:07:39"/>
    <x v="1"/>
    <d v="2015-06-27T02:07:05"/>
    <x v="49"/>
    <n v="3.3"/>
    <n v="4.5"/>
    <x v="7659"/>
  </r>
  <r>
    <x v="0"/>
    <s v="Compressor"/>
    <d v="2015-06-27T02:07:40"/>
    <x v="1"/>
    <d v="2015-06-27T02:07:05"/>
    <x v="49"/>
    <n v="5.8"/>
    <n v="5.2"/>
    <x v="7660"/>
  </r>
  <r>
    <x v="0"/>
    <s v="Compressor"/>
    <d v="2015-06-27T02:07:41"/>
    <x v="1"/>
    <d v="2015-06-27T02:07:05"/>
    <x v="49"/>
    <n v="3.8"/>
    <n v="3.9"/>
    <x v="7661"/>
  </r>
  <r>
    <x v="0"/>
    <s v="Compressor"/>
    <d v="2015-06-27T02:07:42"/>
    <x v="1"/>
    <d v="2015-06-27T02:07:05"/>
    <x v="49"/>
    <n v="6"/>
    <n v="3.9"/>
    <x v="7662"/>
  </r>
  <r>
    <x v="0"/>
    <s v="Compressor"/>
    <d v="2015-06-27T02:07:43"/>
    <x v="1"/>
    <d v="2015-06-27T02:07:05"/>
    <x v="49"/>
    <n v="4.5"/>
    <n v="5.9"/>
    <x v="7663"/>
  </r>
  <r>
    <x v="0"/>
    <s v="Compressor"/>
    <d v="2015-06-27T02:07:44"/>
    <x v="1"/>
    <d v="2015-06-27T02:07:05"/>
    <x v="49"/>
    <n v="3.5"/>
    <n v="4.5"/>
    <x v="7664"/>
  </r>
  <r>
    <x v="0"/>
    <s v="Compressor"/>
    <d v="2015-06-27T02:07:45"/>
    <x v="1"/>
    <d v="2015-06-27T02:07:05"/>
    <x v="49"/>
    <n v="5.3"/>
    <n v="3.3"/>
    <x v="7665"/>
  </r>
  <r>
    <x v="0"/>
    <s v="Compressor"/>
    <d v="2015-06-27T02:07:46"/>
    <x v="1"/>
    <d v="2015-06-27T02:07:05"/>
    <x v="49"/>
    <n v="4.2"/>
    <n v="5.8"/>
    <x v="7666"/>
  </r>
  <r>
    <x v="0"/>
    <s v="Compressor"/>
    <d v="2015-06-27T02:07:47"/>
    <x v="1"/>
    <d v="2015-06-27T02:07:05"/>
    <x v="49"/>
    <n v="3.3"/>
    <n v="4.5"/>
    <x v="7667"/>
  </r>
  <r>
    <x v="0"/>
    <s v="Compressor"/>
    <d v="2015-06-27T02:07:48"/>
    <x v="1"/>
    <d v="2015-06-27T02:07:05"/>
    <x v="49"/>
    <n v="4.3"/>
    <n v="3.8"/>
    <x v="7668"/>
  </r>
  <r>
    <x v="0"/>
    <s v="Compressor"/>
    <d v="2015-06-27T02:07:49"/>
    <x v="1"/>
    <d v="2015-06-27T02:07:05"/>
    <x v="49"/>
    <n v="3.9"/>
    <n v="3.3"/>
    <x v="7669"/>
  </r>
  <r>
    <x v="0"/>
    <s v="Compressor"/>
    <d v="2015-06-27T02:07:50"/>
    <x v="1"/>
    <d v="2015-06-27T02:07:05"/>
    <x v="49"/>
    <n v="4.9000000000000004"/>
    <n v="4"/>
    <x v="7670"/>
  </r>
  <r>
    <x v="0"/>
    <s v="Compressor"/>
    <d v="2015-06-27T02:07:51"/>
    <x v="1"/>
    <d v="2015-06-27T02:07:05"/>
    <x v="49"/>
    <n v="5.6"/>
    <n v="5.7"/>
    <x v="7671"/>
  </r>
  <r>
    <x v="0"/>
    <s v="Compressor"/>
    <d v="2015-06-27T02:07:52"/>
    <x v="1"/>
    <d v="2015-06-27T02:07:05"/>
    <x v="49"/>
    <n v="5.0999999999999996"/>
    <n v="5.4"/>
    <x v="7672"/>
  </r>
  <r>
    <x v="0"/>
    <s v="Compressor"/>
    <d v="2015-06-27T02:07:53"/>
    <x v="1"/>
    <d v="2015-06-27T02:07:05"/>
    <x v="49"/>
    <n v="3"/>
    <n v="4"/>
    <x v="7673"/>
  </r>
  <r>
    <x v="0"/>
    <s v="Compressor"/>
    <d v="2015-06-27T02:07:54"/>
    <x v="1"/>
    <d v="2015-06-27T02:07:05"/>
    <x v="49"/>
    <n v="4"/>
    <n v="3"/>
    <x v="7674"/>
  </r>
  <r>
    <x v="0"/>
    <s v="Compressor"/>
    <d v="2015-06-27T02:07:55"/>
    <x v="1"/>
    <d v="2015-06-27T02:07:05"/>
    <x v="49"/>
    <n v="4.3"/>
    <n v="5.4"/>
    <x v="7675"/>
  </r>
  <r>
    <x v="0"/>
    <s v="Compressor"/>
    <d v="2015-06-27T02:07:56"/>
    <x v="1"/>
    <d v="2015-06-27T02:07:05"/>
    <x v="49"/>
    <n v="3.5"/>
    <n v="4.3"/>
    <x v="7676"/>
  </r>
  <r>
    <x v="0"/>
    <s v="Compressor"/>
    <d v="2015-06-27T02:07:57"/>
    <x v="1"/>
    <d v="2015-06-27T02:07:05"/>
    <x v="49"/>
    <n v="3.5"/>
    <n v="3.7"/>
    <x v="7677"/>
  </r>
  <r>
    <x v="0"/>
    <s v="Compressor"/>
    <d v="2015-06-27T02:07:58"/>
    <x v="1"/>
    <d v="2015-06-27T02:07:05"/>
    <x v="49"/>
    <n v="6"/>
    <n v="5.5"/>
    <x v="7678"/>
  </r>
  <r>
    <x v="0"/>
    <s v="Compressor"/>
    <d v="2015-06-27T02:07:59"/>
    <x v="1"/>
    <d v="2015-06-27T02:07:05"/>
    <x v="49"/>
    <n v="3.3"/>
    <n v="6"/>
    <x v="7679"/>
  </r>
  <r>
    <x v="0"/>
    <s v="Compressor"/>
    <d v="2015-06-27T02:08:00"/>
    <x v="1"/>
    <d v="2015-06-27T02:07:05"/>
    <x v="49"/>
    <n v="5"/>
    <n v="5.9"/>
    <x v="7680"/>
  </r>
  <r>
    <x v="0"/>
    <s v="Compressor"/>
    <d v="2015-06-27T02:08:01"/>
    <x v="1"/>
    <d v="2015-06-27T02:07:05"/>
    <x v="49"/>
    <n v="6"/>
    <n v="4.0999999999999996"/>
    <x v="7681"/>
  </r>
  <r>
    <x v="0"/>
    <s v="Compressor"/>
    <d v="2015-06-27T02:08:02"/>
    <x v="1"/>
    <d v="2015-06-27T02:07:05"/>
    <x v="49"/>
    <n v="4.5"/>
    <n v="4.0999999999999996"/>
    <x v="7682"/>
  </r>
  <r>
    <x v="0"/>
    <s v="Compressor"/>
    <d v="2015-06-27T02:08:03"/>
    <x v="1"/>
    <d v="2015-06-27T02:07:05"/>
    <x v="49"/>
    <n v="6"/>
    <n v="4.2"/>
    <x v="7683"/>
  </r>
  <r>
    <x v="0"/>
    <s v="Compressor"/>
    <d v="2015-06-27T02:08:04"/>
    <x v="1"/>
    <d v="2015-06-27T02:07:05"/>
    <x v="49"/>
    <n v="3.5"/>
    <n v="3.3"/>
    <x v="7684"/>
  </r>
  <r>
    <x v="0"/>
    <s v="Compressor"/>
    <d v="2015-06-27T02:08:05"/>
    <x v="1"/>
    <d v="2015-06-27T02:07:05"/>
    <x v="49"/>
    <n v="3.7"/>
    <n v="5.8"/>
    <x v="7685"/>
  </r>
  <r>
    <x v="0"/>
    <s v="Compressor"/>
    <d v="2015-06-27T02:08:06"/>
    <x v="1"/>
    <d v="2015-06-27T02:07:05"/>
    <x v="49"/>
    <n v="4.4000000000000004"/>
    <n v="4.4000000000000004"/>
    <x v="7686"/>
  </r>
  <r>
    <x v="0"/>
    <s v="Compressor"/>
    <d v="2015-06-27T02:08:07"/>
    <x v="1"/>
    <d v="2015-06-27T02:07:05"/>
    <x v="49"/>
    <n v="3.5"/>
    <n v="3.2"/>
    <x v="7687"/>
  </r>
  <r>
    <x v="0"/>
    <s v="Compressor"/>
    <d v="2015-06-27T02:08:08"/>
    <x v="1"/>
    <d v="2015-06-27T02:07:05"/>
    <x v="49"/>
    <n v="4.5"/>
    <n v="5.2"/>
    <x v="7688"/>
  </r>
  <r>
    <x v="0"/>
    <s v="Compressor"/>
    <d v="2015-06-27T02:08:09"/>
    <x v="1"/>
    <d v="2015-06-27T02:07:05"/>
    <x v="49"/>
    <n v="4.8"/>
    <n v="3.3"/>
    <x v="7689"/>
  </r>
  <r>
    <x v="0"/>
    <s v="Compressor"/>
    <d v="2015-06-27T02:08:10"/>
    <x v="1"/>
    <d v="2015-06-27T02:07:05"/>
    <x v="49"/>
    <n v="3.4"/>
    <n v="4.3"/>
    <x v="7690"/>
  </r>
  <r>
    <x v="0"/>
    <s v="Compressor"/>
    <d v="2015-06-27T02:08:11"/>
    <x v="1"/>
    <d v="2015-06-27T02:07:05"/>
    <x v="49"/>
    <n v="4.4000000000000004"/>
    <n v="6"/>
    <x v="7691"/>
  </r>
  <r>
    <x v="0"/>
    <s v="Compressor"/>
    <d v="2015-06-27T02:08:12"/>
    <x v="1"/>
    <d v="2015-06-27T02:07:05"/>
    <x v="49"/>
    <n v="4.2"/>
    <n v="4.9000000000000004"/>
    <x v="7692"/>
  </r>
  <r>
    <x v="0"/>
    <s v="Compressor"/>
    <d v="2015-06-27T02:08:13"/>
    <x v="1"/>
    <d v="2015-06-27T02:07:05"/>
    <x v="49"/>
    <n v="5.9"/>
    <n v="5.2"/>
    <x v="7693"/>
  </r>
  <r>
    <x v="0"/>
    <s v="Compressor"/>
    <d v="2015-06-27T02:08:14"/>
    <x v="1"/>
    <d v="2015-06-27T02:07:05"/>
    <x v="49"/>
    <n v="5.7"/>
    <n v="5"/>
    <x v="7694"/>
  </r>
  <r>
    <x v="0"/>
    <s v="Compressor"/>
    <d v="2015-06-27T02:08:15"/>
    <x v="1"/>
    <d v="2015-06-27T02:07:05"/>
    <x v="49"/>
    <n v="4"/>
    <n v="3.7"/>
    <x v="7695"/>
  </r>
  <r>
    <x v="0"/>
    <s v="Compressor"/>
    <d v="2015-06-27T02:08:16"/>
    <x v="0"/>
    <d v="2015-06-27T02:08:16"/>
    <x v="50"/>
    <n v="1.8"/>
    <n v="1"/>
    <x v="7696"/>
  </r>
  <r>
    <x v="0"/>
    <s v="Compressor"/>
    <d v="2015-06-27T02:08:17"/>
    <x v="0"/>
    <d v="2015-06-27T02:08:16"/>
    <x v="50"/>
    <n v="1.2"/>
    <n v="3"/>
    <x v="7697"/>
  </r>
  <r>
    <x v="0"/>
    <s v="Compressor"/>
    <d v="2015-06-27T02:08:18"/>
    <x v="0"/>
    <d v="2015-06-27T02:08:16"/>
    <x v="50"/>
    <n v="1.2"/>
    <n v="2.6"/>
    <x v="7698"/>
  </r>
  <r>
    <x v="0"/>
    <s v="Compressor"/>
    <d v="2015-06-27T02:08:19"/>
    <x v="0"/>
    <d v="2015-06-27T02:08:16"/>
    <x v="50"/>
    <n v="1.5"/>
    <n v="2.2999999999999998"/>
    <x v="7699"/>
  </r>
  <r>
    <x v="0"/>
    <s v="Compressor"/>
    <d v="2015-06-27T02:08:20"/>
    <x v="0"/>
    <d v="2015-06-27T02:08:16"/>
    <x v="50"/>
    <n v="1.5"/>
    <n v="1.9"/>
    <x v="7700"/>
  </r>
  <r>
    <x v="0"/>
    <s v="Compressor"/>
    <d v="2015-06-27T02:08:21"/>
    <x v="0"/>
    <d v="2015-06-27T02:08:16"/>
    <x v="50"/>
    <n v="2.6"/>
    <n v="1"/>
    <x v="7701"/>
  </r>
  <r>
    <x v="0"/>
    <s v="Compressor"/>
    <d v="2015-06-27T02:08:22"/>
    <x v="0"/>
    <d v="2015-06-27T02:08:16"/>
    <x v="50"/>
    <n v="2.2999999999999998"/>
    <n v="2.4"/>
    <x v="7702"/>
  </r>
  <r>
    <x v="0"/>
    <s v="Compressor"/>
    <d v="2015-06-27T02:08:23"/>
    <x v="0"/>
    <d v="2015-06-27T02:08:16"/>
    <x v="50"/>
    <n v="2.2999999999999998"/>
    <n v="2.7"/>
    <x v="7703"/>
  </r>
  <r>
    <x v="0"/>
    <s v="Compressor"/>
    <d v="2015-06-27T02:08:24"/>
    <x v="0"/>
    <d v="2015-06-27T02:08:16"/>
    <x v="50"/>
    <n v="2.9"/>
    <n v="1.3"/>
    <x v="7704"/>
  </r>
  <r>
    <x v="0"/>
    <s v="Compressor"/>
    <d v="2015-06-27T02:08:25"/>
    <x v="0"/>
    <d v="2015-06-27T02:08:16"/>
    <x v="50"/>
    <n v="2.5"/>
    <n v="1.7"/>
    <x v="7705"/>
  </r>
  <r>
    <x v="0"/>
    <s v="Compressor"/>
    <d v="2015-06-27T02:08:26"/>
    <x v="0"/>
    <d v="2015-06-27T02:08:16"/>
    <x v="50"/>
    <n v="2"/>
    <n v="1.7"/>
    <x v="7706"/>
  </r>
  <r>
    <x v="0"/>
    <s v="Compressor"/>
    <d v="2015-06-27T02:08:27"/>
    <x v="0"/>
    <d v="2015-06-27T02:08:16"/>
    <x v="50"/>
    <n v="2.4"/>
    <n v="1.3"/>
    <x v="7707"/>
  </r>
  <r>
    <x v="0"/>
    <s v="Compressor"/>
    <d v="2015-06-27T02:08:28"/>
    <x v="0"/>
    <d v="2015-06-27T02:08:16"/>
    <x v="50"/>
    <n v="1.2"/>
    <n v="2.4"/>
    <x v="7708"/>
  </r>
  <r>
    <x v="0"/>
    <s v="Compressor"/>
    <d v="2015-06-27T02:08:29"/>
    <x v="0"/>
    <d v="2015-06-27T02:08:16"/>
    <x v="50"/>
    <n v="2.7"/>
    <n v="2.7"/>
    <x v="7709"/>
  </r>
  <r>
    <x v="0"/>
    <s v="Compressor"/>
    <d v="2015-06-27T02:08:30"/>
    <x v="0"/>
    <d v="2015-06-27T02:08:16"/>
    <x v="50"/>
    <n v="1.5"/>
    <n v="1"/>
    <x v="7710"/>
  </r>
  <r>
    <x v="0"/>
    <s v="Compressor"/>
    <d v="2015-06-27T02:08:31"/>
    <x v="0"/>
    <d v="2015-06-27T02:08:16"/>
    <x v="50"/>
    <n v="1.5"/>
    <n v="2.2999999999999998"/>
    <x v="7711"/>
  </r>
  <r>
    <x v="0"/>
    <s v="Compressor"/>
    <d v="2015-06-27T02:08:32"/>
    <x v="0"/>
    <d v="2015-06-27T02:08:16"/>
    <x v="50"/>
    <n v="2.7"/>
    <n v="2.6"/>
    <x v="7712"/>
  </r>
  <r>
    <x v="0"/>
    <s v="Compressor"/>
    <d v="2015-06-27T02:08:33"/>
    <x v="0"/>
    <d v="2015-06-27T02:08:16"/>
    <x v="50"/>
    <n v="2.1"/>
    <n v="2.2999999999999998"/>
    <x v="7713"/>
  </r>
  <r>
    <x v="0"/>
    <s v="Compressor"/>
    <d v="2015-06-27T02:08:34"/>
    <x v="0"/>
    <d v="2015-06-27T02:08:16"/>
    <x v="50"/>
    <n v="1.8"/>
    <n v="2.7"/>
    <x v="7714"/>
  </r>
  <r>
    <x v="0"/>
    <s v="Compressor"/>
    <d v="2015-06-27T02:08:35"/>
    <x v="0"/>
    <d v="2015-06-27T02:08:16"/>
    <x v="50"/>
    <n v="2.2999999999999998"/>
    <n v="1.7"/>
    <x v="7715"/>
  </r>
  <r>
    <x v="0"/>
    <s v="Compressor"/>
    <d v="2015-06-27T02:08:36"/>
    <x v="0"/>
    <d v="2015-06-27T02:08:16"/>
    <x v="50"/>
    <n v="1.4"/>
    <n v="3"/>
    <x v="7716"/>
  </r>
  <r>
    <x v="0"/>
    <s v="Compressor"/>
    <d v="2015-06-27T02:08:37"/>
    <x v="0"/>
    <d v="2015-06-27T02:08:16"/>
    <x v="50"/>
    <n v="1.2"/>
    <n v="2.4"/>
    <x v="7717"/>
  </r>
  <r>
    <x v="0"/>
    <s v="Compressor"/>
    <d v="2015-06-27T02:08:38"/>
    <x v="0"/>
    <d v="2015-06-27T02:08:16"/>
    <x v="50"/>
    <n v="1.6"/>
    <n v="1.3"/>
    <x v="7718"/>
  </r>
  <r>
    <x v="0"/>
    <s v="Compressor"/>
    <d v="2015-06-27T02:08:39"/>
    <x v="0"/>
    <d v="2015-06-27T02:08:16"/>
    <x v="50"/>
    <n v="1.8"/>
    <n v="2.7"/>
    <x v="7719"/>
  </r>
  <r>
    <x v="0"/>
    <s v="Compressor"/>
    <d v="2015-06-27T02:08:40"/>
    <x v="0"/>
    <d v="2015-06-27T02:08:16"/>
    <x v="50"/>
    <n v="1.1000000000000001"/>
    <n v="3"/>
    <x v="7720"/>
  </r>
  <r>
    <x v="0"/>
    <s v="Compressor"/>
    <d v="2015-06-27T02:08:41"/>
    <x v="0"/>
    <d v="2015-06-27T02:08:16"/>
    <x v="50"/>
    <n v="2.7"/>
    <n v="1.5"/>
    <x v="7721"/>
  </r>
  <r>
    <x v="0"/>
    <s v="Compressor"/>
    <d v="2015-06-27T02:08:42"/>
    <x v="0"/>
    <d v="2015-06-27T02:08:16"/>
    <x v="50"/>
    <n v="2.6"/>
    <n v="2.6"/>
    <x v="7722"/>
  </r>
  <r>
    <x v="0"/>
    <s v="Compressor"/>
    <d v="2015-06-27T02:08:43"/>
    <x v="0"/>
    <d v="2015-06-27T02:08:16"/>
    <x v="50"/>
    <n v="2.7"/>
    <n v="1.8"/>
    <x v="7723"/>
  </r>
  <r>
    <x v="0"/>
    <s v="Compressor"/>
    <d v="2015-06-27T02:08:44"/>
    <x v="0"/>
    <d v="2015-06-27T02:08:16"/>
    <x v="50"/>
    <n v="2.1"/>
    <n v="1"/>
    <x v="7724"/>
  </r>
  <r>
    <x v="0"/>
    <s v="Compressor"/>
    <d v="2015-06-27T02:08:45"/>
    <x v="0"/>
    <d v="2015-06-27T02:08:16"/>
    <x v="50"/>
    <n v="1.6"/>
    <n v="1.8"/>
    <x v="7725"/>
  </r>
  <r>
    <x v="0"/>
    <s v="Compressor"/>
    <d v="2015-06-27T02:08:46"/>
    <x v="0"/>
    <d v="2015-06-27T02:08:16"/>
    <x v="50"/>
    <n v="2.9"/>
    <n v="1.9"/>
    <x v="7726"/>
  </r>
  <r>
    <x v="0"/>
    <s v="Compressor"/>
    <d v="2015-06-27T02:08:47"/>
    <x v="0"/>
    <d v="2015-06-27T02:08:16"/>
    <x v="50"/>
    <n v="2.2000000000000002"/>
    <n v="2.6"/>
    <x v="7727"/>
  </r>
  <r>
    <x v="0"/>
    <s v="Compressor"/>
    <d v="2015-06-27T02:08:48"/>
    <x v="0"/>
    <d v="2015-06-27T02:08:16"/>
    <x v="50"/>
    <n v="1.1000000000000001"/>
    <n v="2.7"/>
    <x v="7728"/>
  </r>
  <r>
    <x v="0"/>
    <s v="Compressor"/>
    <d v="2015-06-27T02:08:49"/>
    <x v="0"/>
    <d v="2015-06-27T02:08:16"/>
    <x v="50"/>
    <n v="3"/>
    <n v="2.2999999999999998"/>
    <x v="7729"/>
  </r>
  <r>
    <x v="0"/>
    <s v="Compressor"/>
    <d v="2015-06-27T02:08:50"/>
    <x v="0"/>
    <d v="2015-06-27T02:08:16"/>
    <x v="50"/>
    <n v="2.8"/>
    <n v="3"/>
    <x v="7730"/>
  </r>
  <r>
    <x v="0"/>
    <s v="Compressor"/>
    <d v="2015-06-27T02:08:51"/>
    <x v="0"/>
    <d v="2015-06-27T02:08:16"/>
    <x v="50"/>
    <n v="3"/>
    <n v="1.5"/>
    <x v="7731"/>
  </r>
  <r>
    <x v="0"/>
    <s v="Compressor"/>
    <d v="2015-06-27T02:08:52"/>
    <x v="0"/>
    <d v="2015-06-27T02:08:16"/>
    <x v="50"/>
    <n v="2.5"/>
    <n v="2.7"/>
    <x v="7732"/>
  </r>
  <r>
    <x v="0"/>
    <s v="Compressor"/>
    <d v="2015-06-27T02:08:53"/>
    <x v="0"/>
    <d v="2015-06-27T02:08:16"/>
    <x v="50"/>
    <n v="1.8"/>
    <n v="2.7"/>
    <x v="7733"/>
  </r>
  <r>
    <x v="0"/>
    <s v="Compressor"/>
    <d v="2015-06-27T02:08:54"/>
    <x v="0"/>
    <d v="2015-06-27T02:08:16"/>
    <x v="50"/>
    <n v="2.1"/>
    <n v="1.9"/>
    <x v="7734"/>
  </r>
  <r>
    <x v="0"/>
    <s v="Compressor"/>
    <d v="2015-06-27T02:08:55"/>
    <x v="0"/>
    <d v="2015-06-27T02:08:16"/>
    <x v="50"/>
    <n v="2"/>
    <n v="1.2"/>
    <x v="7735"/>
  </r>
  <r>
    <x v="0"/>
    <s v="Compressor"/>
    <d v="2015-06-27T02:08:56"/>
    <x v="0"/>
    <d v="2015-06-27T02:08:16"/>
    <x v="50"/>
    <n v="1.8"/>
    <n v="2.4"/>
    <x v="7736"/>
  </r>
  <r>
    <x v="0"/>
    <s v="Compressor"/>
    <d v="2015-06-27T02:08:57"/>
    <x v="0"/>
    <d v="2015-06-27T02:08:16"/>
    <x v="50"/>
    <n v="2.1"/>
    <n v="2"/>
    <x v="7737"/>
  </r>
  <r>
    <x v="0"/>
    <s v="Compressor"/>
    <d v="2015-06-27T02:08:58"/>
    <x v="0"/>
    <d v="2015-06-27T02:08:16"/>
    <x v="50"/>
    <n v="1.8"/>
    <n v="2"/>
    <x v="7738"/>
  </r>
  <r>
    <x v="0"/>
    <s v="Compressor"/>
    <d v="2015-06-27T02:08:59"/>
    <x v="0"/>
    <d v="2015-06-27T02:08:16"/>
    <x v="50"/>
    <n v="2"/>
    <n v="2"/>
    <x v="7739"/>
  </r>
  <r>
    <x v="0"/>
    <s v="Compressor"/>
    <d v="2015-06-27T02:09:00"/>
    <x v="0"/>
    <d v="2015-06-27T02:08:16"/>
    <x v="50"/>
    <n v="2.8"/>
    <n v="2.9"/>
    <x v="7740"/>
  </r>
  <r>
    <x v="0"/>
    <s v="Compressor"/>
    <d v="2015-06-27T02:09:01"/>
    <x v="0"/>
    <d v="2015-06-27T02:08:16"/>
    <x v="50"/>
    <n v="2.5"/>
    <n v="2.1"/>
    <x v="7741"/>
  </r>
  <r>
    <x v="0"/>
    <s v="Compressor"/>
    <d v="2015-06-27T02:09:02"/>
    <x v="0"/>
    <d v="2015-06-27T02:08:16"/>
    <x v="50"/>
    <n v="1.2"/>
    <n v="2.1"/>
    <x v="7742"/>
  </r>
  <r>
    <x v="0"/>
    <s v="Compressor"/>
    <d v="2015-06-27T02:09:03"/>
    <x v="0"/>
    <d v="2015-06-27T02:08:16"/>
    <x v="50"/>
    <n v="2.6"/>
    <n v="1.8"/>
    <x v="7743"/>
  </r>
  <r>
    <x v="0"/>
    <s v="Compressor"/>
    <d v="2015-06-27T02:09:04"/>
    <x v="0"/>
    <d v="2015-06-27T02:08:16"/>
    <x v="50"/>
    <n v="2.2000000000000002"/>
    <n v="2.5"/>
    <x v="7744"/>
  </r>
  <r>
    <x v="0"/>
    <s v="Compressor"/>
    <d v="2015-06-27T02:09:05"/>
    <x v="0"/>
    <d v="2015-06-27T02:08:16"/>
    <x v="50"/>
    <n v="1.1000000000000001"/>
    <n v="2.8"/>
    <x v="7745"/>
  </r>
  <r>
    <x v="0"/>
    <s v="Compressor"/>
    <d v="2015-06-27T02:09:06"/>
    <x v="0"/>
    <d v="2015-06-27T02:08:16"/>
    <x v="50"/>
    <n v="2.2999999999999998"/>
    <n v="1.8"/>
    <x v="7746"/>
  </r>
  <r>
    <x v="0"/>
    <s v="Compressor"/>
    <d v="2015-06-27T02:09:07"/>
    <x v="0"/>
    <d v="2015-06-27T02:08:16"/>
    <x v="50"/>
    <n v="1.7"/>
    <n v="2.2000000000000002"/>
    <x v="7747"/>
  </r>
  <r>
    <x v="0"/>
    <s v="Compressor"/>
    <d v="2015-06-27T02:09:08"/>
    <x v="0"/>
    <d v="2015-06-27T02:08:16"/>
    <x v="50"/>
    <n v="1.6"/>
    <n v="2.8"/>
    <x v="7748"/>
  </r>
  <r>
    <x v="0"/>
    <s v="Compressor"/>
    <d v="2015-06-27T02:09:09"/>
    <x v="0"/>
    <d v="2015-06-27T02:08:16"/>
    <x v="50"/>
    <n v="2.1"/>
    <n v="1.8"/>
    <x v="7749"/>
  </r>
  <r>
    <x v="0"/>
    <s v="Compressor"/>
    <d v="2015-06-27T02:09:10"/>
    <x v="0"/>
    <d v="2015-06-27T02:08:16"/>
    <x v="50"/>
    <n v="2.9"/>
    <n v="2.7"/>
    <x v="7750"/>
  </r>
  <r>
    <x v="0"/>
    <s v="Compressor"/>
    <d v="2015-06-27T02:09:11"/>
    <x v="0"/>
    <d v="2015-06-27T02:08:16"/>
    <x v="50"/>
    <n v="3"/>
    <n v="1.2"/>
    <x v="7751"/>
  </r>
  <r>
    <x v="0"/>
    <s v="Compressor"/>
    <d v="2015-06-27T02:09:12"/>
    <x v="0"/>
    <d v="2015-06-27T02:08:16"/>
    <x v="50"/>
    <n v="1"/>
    <n v="1.7"/>
    <x v="7752"/>
  </r>
  <r>
    <x v="0"/>
    <s v="Compressor"/>
    <d v="2015-06-27T02:09:13"/>
    <x v="0"/>
    <d v="2015-06-27T02:08:16"/>
    <x v="50"/>
    <n v="1.9"/>
    <n v="2.7"/>
    <x v="7753"/>
  </r>
  <r>
    <x v="0"/>
    <s v="Compressor"/>
    <d v="2015-06-27T02:09:14"/>
    <x v="0"/>
    <d v="2015-06-27T02:08:16"/>
    <x v="50"/>
    <n v="1.6"/>
    <n v="2"/>
    <x v="7754"/>
  </r>
  <r>
    <x v="0"/>
    <s v="Compressor"/>
    <d v="2015-06-27T02:09:15"/>
    <x v="0"/>
    <d v="2015-06-27T02:08:16"/>
    <x v="50"/>
    <n v="1.9"/>
    <n v="1.5"/>
    <x v="7755"/>
  </r>
  <r>
    <x v="0"/>
    <s v="Compressor"/>
    <d v="2015-06-27T02:09:16"/>
    <x v="0"/>
    <d v="2015-06-27T02:08:16"/>
    <x v="50"/>
    <n v="1.2"/>
    <n v="1.6"/>
    <x v="7756"/>
  </r>
  <r>
    <x v="0"/>
    <s v="Compressor"/>
    <d v="2015-06-27T02:09:17"/>
    <x v="0"/>
    <d v="2015-06-27T02:08:16"/>
    <x v="50"/>
    <n v="2.6"/>
    <n v="2.7"/>
    <x v="7757"/>
  </r>
  <r>
    <x v="0"/>
    <s v="Compressor"/>
    <d v="2015-06-27T02:09:18"/>
    <x v="0"/>
    <d v="2015-06-27T02:08:16"/>
    <x v="50"/>
    <n v="2.6"/>
    <n v="2"/>
    <x v="7758"/>
  </r>
  <r>
    <x v="0"/>
    <s v="Compressor"/>
    <d v="2015-06-27T02:09:19"/>
    <x v="0"/>
    <d v="2015-06-27T02:08:16"/>
    <x v="50"/>
    <n v="3"/>
    <n v="2.5"/>
    <x v="7759"/>
  </r>
  <r>
    <x v="0"/>
    <s v="Compressor"/>
    <d v="2015-06-27T02:09:20"/>
    <x v="0"/>
    <d v="2015-06-27T02:08:16"/>
    <x v="50"/>
    <n v="1.8"/>
    <n v="1.7"/>
    <x v="7760"/>
  </r>
  <r>
    <x v="0"/>
    <s v="Compressor"/>
    <d v="2015-06-27T02:09:21"/>
    <x v="0"/>
    <d v="2015-06-27T02:08:16"/>
    <x v="50"/>
    <n v="1.5"/>
    <n v="3"/>
    <x v="7761"/>
  </r>
  <r>
    <x v="0"/>
    <s v="Compressor"/>
    <d v="2015-06-27T02:09:22"/>
    <x v="0"/>
    <d v="2015-06-27T02:08:16"/>
    <x v="50"/>
    <n v="1.7"/>
    <n v="1.5"/>
    <x v="7762"/>
  </r>
  <r>
    <x v="0"/>
    <s v="Compressor"/>
    <d v="2015-06-27T02:09:23"/>
    <x v="0"/>
    <d v="2015-06-27T02:08:16"/>
    <x v="50"/>
    <n v="2.5"/>
    <n v="2.8"/>
    <x v="7763"/>
  </r>
  <r>
    <x v="0"/>
    <s v="Compressor"/>
    <d v="2015-06-27T02:09:24"/>
    <x v="0"/>
    <d v="2015-06-27T02:08:16"/>
    <x v="50"/>
    <n v="2"/>
    <n v="1.9"/>
    <x v="7764"/>
  </r>
  <r>
    <x v="0"/>
    <s v="Compressor"/>
    <d v="2015-06-27T02:09:25"/>
    <x v="0"/>
    <d v="2015-06-27T02:08:16"/>
    <x v="50"/>
    <n v="1.5"/>
    <n v="2.7"/>
    <x v="7765"/>
  </r>
  <r>
    <x v="0"/>
    <s v="Compressor"/>
    <d v="2015-06-27T02:09:26"/>
    <x v="0"/>
    <d v="2015-06-27T02:08:16"/>
    <x v="50"/>
    <n v="1.5"/>
    <n v="1.8"/>
    <x v="7766"/>
  </r>
  <r>
    <x v="0"/>
    <s v="Compressor"/>
    <d v="2015-06-27T02:09:27"/>
    <x v="0"/>
    <d v="2015-06-27T02:08:16"/>
    <x v="50"/>
    <n v="3"/>
    <n v="1.6"/>
    <x v="7767"/>
  </r>
  <r>
    <x v="0"/>
    <s v="Compressor"/>
    <d v="2015-06-27T02:09:28"/>
    <x v="0"/>
    <d v="2015-06-27T02:08:16"/>
    <x v="50"/>
    <n v="2.4"/>
    <n v="1.4"/>
    <x v="7768"/>
  </r>
  <r>
    <x v="0"/>
    <s v="Compressor"/>
    <d v="2015-06-27T02:09:29"/>
    <x v="0"/>
    <d v="2015-06-27T02:08:16"/>
    <x v="50"/>
    <n v="2.6"/>
    <n v="2.7"/>
    <x v="7769"/>
  </r>
  <r>
    <x v="0"/>
    <s v="Compressor"/>
    <d v="2015-06-27T02:09:30"/>
    <x v="0"/>
    <d v="2015-06-27T02:08:16"/>
    <x v="50"/>
    <n v="1.1000000000000001"/>
    <n v="2.8"/>
    <x v="7770"/>
  </r>
  <r>
    <x v="0"/>
    <s v="Compressor"/>
    <d v="2015-06-27T02:09:31"/>
    <x v="0"/>
    <d v="2015-06-27T02:08:16"/>
    <x v="50"/>
    <n v="2.1"/>
    <n v="1.8"/>
    <x v="7771"/>
  </r>
  <r>
    <x v="0"/>
    <s v="Compressor"/>
    <d v="2015-06-27T02:09:32"/>
    <x v="0"/>
    <d v="2015-06-27T02:08:16"/>
    <x v="50"/>
    <n v="2.5"/>
    <n v="3"/>
    <x v="7772"/>
  </r>
  <r>
    <x v="0"/>
    <s v="Compressor"/>
    <d v="2015-06-27T02:09:33"/>
    <x v="0"/>
    <d v="2015-06-27T02:08:16"/>
    <x v="50"/>
    <n v="1.5"/>
    <n v="1.9"/>
    <x v="7773"/>
  </r>
  <r>
    <x v="0"/>
    <s v="Compressor"/>
    <d v="2015-06-27T02:09:34"/>
    <x v="0"/>
    <d v="2015-06-27T02:08:16"/>
    <x v="50"/>
    <n v="1.3"/>
    <n v="1.3"/>
    <x v="7774"/>
  </r>
  <r>
    <x v="0"/>
    <s v="Compressor"/>
    <d v="2015-06-27T02:09:35"/>
    <x v="0"/>
    <d v="2015-06-27T02:08:16"/>
    <x v="50"/>
    <n v="1.9"/>
    <n v="1.7"/>
    <x v="7775"/>
  </r>
  <r>
    <x v="0"/>
    <s v="Compressor"/>
    <d v="2015-06-27T02:09:36"/>
    <x v="0"/>
    <d v="2015-06-27T02:08:16"/>
    <x v="50"/>
    <n v="2.7"/>
    <n v="2.2000000000000002"/>
    <x v="7776"/>
  </r>
  <r>
    <x v="0"/>
    <s v="Compressor"/>
    <d v="2015-06-27T02:09:37"/>
    <x v="0"/>
    <d v="2015-06-27T02:08:16"/>
    <x v="50"/>
    <n v="1.4"/>
    <n v="1.2"/>
    <x v="7777"/>
  </r>
  <r>
    <x v="0"/>
    <s v="Compressor"/>
    <d v="2015-06-27T02:09:38"/>
    <x v="0"/>
    <d v="2015-06-27T02:08:16"/>
    <x v="50"/>
    <n v="1.1000000000000001"/>
    <n v="3"/>
    <x v="7778"/>
  </r>
  <r>
    <x v="0"/>
    <s v="Compressor"/>
    <d v="2015-06-27T02:09:39"/>
    <x v="0"/>
    <d v="2015-06-27T02:08:16"/>
    <x v="50"/>
    <n v="2.2999999999999998"/>
    <n v="1.2"/>
    <x v="7779"/>
  </r>
  <r>
    <x v="0"/>
    <s v="Compressor"/>
    <d v="2015-06-27T02:09:40"/>
    <x v="0"/>
    <d v="2015-06-27T02:08:16"/>
    <x v="50"/>
    <n v="2.8"/>
    <n v="1.6"/>
    <x v="7780"/>
  </r>
  <r>
    <x v="0"/>
    <s v="Compressor"/>
    <d v="2015-06-27T02:09:41"/>
    <x v="0"/>
    <d v="2015-06-27T02:08:16"/>
    <x v="50"/>
    <n v="2.5"/>
    <n v="1.3"/>
    <x v="7781"/>
  </r>
  <r>
    <x v="0"/>
    <s v="Compressor"/>
    <d v="2015-06-27T02:09:42"/>
    <x v="0"/>
    <d v="2015-06-27T02:08:16"/>
    <x v="50"/>
    <n v="1.4"/>
    <n v="2.2000000000000002"/>
    <x v="7782"/>
  </r>
  <r>
    <x v="0"/>
    <s v="Compressor"/>
    <d v="2015-06-27T02:09:43"/>
    <x v="0"/>
    <d v="2015-06-27T02:08:16"/>
    <x v="50"/>
    <n v="2.1"/>
    <n v="1.8"/>
    <x v="7783"/>
  </r>
  <r>
    <x v="0"/>
    <s v="Compressor"/>
    <d v="2015-06-27T02:09:44"/>
    <x v="0"/>
    <d v="2015-06-27T02:08:16"/>
    <x v="50"/>
    <n v="1.6"/>
    <n v="2.8"/>
    <x v="7784"/>
  </r>
  <r>
    <x v="0"/>
    <s v="Compressor"/>
    <d v="2015-06-27T02:09:45"/>
    <x v="0"/>
    <d v="2015-06-27T02:08:16"/>
    <x v="50"/>
    <n v="1.6"/>
    <n v="1.9"/>
    <x v="7785"/>
  </r>
  <r>
    <x v="0"/>
    <s v="Compressor"/>
    <d v="2015-06-27T02:09:46"/>
    <x v="0"/>
    <d v="2015-06-27T02:08:16"/>
    <x v="50"/>
    <n v="2.5"/>
    <n v="1.5"/>
    <x v="7786"/>
  </r>
  <r>
    <x v="0"/>
    <s v="Compressor"/>
    <d v="2015-06-27T02:09:47"/>
    <x v="0"/>
    <d v="2015-06-27T02:08:16"/>
    <x v="50"/>
    <n v="2.1"/>
    <n v="1.1000000000000001"/>
    <x v="7787"/>
  </r>
  <r>
    <x v="0"/>
    <s v="Compressor"/>
    <d v="2015-06-27T02:09:48"/>
    <x v="0"/>
    <d v="2015-06-27T02:08:16"/>
    <x v="50"/>
    <n v="1.9"/>
    <n v="2.1"/>
    <x v="7788"/>
  </r>
  <r>
    <x v="0"/>
    <s v="Compressor"/>
    <d v="2015-06-27T02:09:49"/>
    <x v="0"/>
    <d v="2015-06-27T02:08:16"/>
    <x v="50"/>
    <n v="3"/>
    <n v="2.8"/>
    <x v="7789"/>
  </r>
  <r>
    <x v="0"/>
    <s v="Compressor"/>
    <d v="2015-06-27T02:09:50"/>
    <x v="0"/>
    <d v="2015-06-27T02:08:16"/>
    <x v="50"/>
    <n v="2"/>
    <n v="1"/>
    <x v="7790"/>
  </r>
  <r>
    <x v="0"/>
    <s v="Compressor"/>
    <d v="2015-06-27T02:09:51"/>
    <x v="0"/>
    <d v="2015-06-27T02:08:16"/>
    <x v="50"/>
    <n v="1.6"/>
    <n v="2.5"/>
    <x v="7791"/>
  </r>
  <r>
    <x v="0"/>
    <s v="Compressor"/>
    <d v="2015-06-27T02:09:52"/>
    <x v="0"/>
    <d v="2015-06-27T02:08:16"/>
    <x v="50"/>
    <n v="2.8"/>
    <n v="2.4"/>
    <x v="7792"/>
  </r>
  <r>
    <x v="0"/>
    <s v="Compressor"/>
    <d v="2015-06-27T02:09:53"/>
    <x v="0"/>
    <d v="2015-06-27T02:08:16"/>
    <x v="50"/>
    <n v="3"/>
    <n v="2.8"/>
    <x v="7793"/>
  </r>
  <r>
    <x v="0"/>
    <s v="Compressor"/>
    <d v="2015-06-27T02:09:54"/>
    <x v="0"/>
    <d v="2015-06-27T02:08:16"/>
    <x v="50"/>
    <n v="1.4"/>
    <n v="2.2999999999999998"/>
    <x v="7794"/>
  </r>
  <r>
    <x v="0"/>
    <s v="Compressor"/>
    <d v="2015-06-27T02:09:55"/>
    <x v="0"/>
    <d v="2015-06-27T02:08:16"/>
    <x v="50"/>
    <n v="2.4"/>
    <n v="1.5"/>
    <x v="7795"/>
  </r>
  <r>
    <x v="0"/>
    <s v="Compressor"/>
    <d v="2015-06-27T02:09:56"/>
    <x v="0"/>
    <d v="2015-06-27T02:08:16"/>
    <x v="50"/>
    <n v="2.2000000000000002"/>
    <n v="1.1000000000000001"/>
    <x v="7796"/>
  </r>
  <r>
    <x v="0"/>
    <s v="Compressor"/>
    <d v="2015-06-27T02:09:57"/>
    <x v="0"/>
    <d v="2015-06-27T02:08:16"/>
    <x v="50"/>
    <n v="1.9"/>
    <n v="2.5"/>
    <x v="7797"/>
  </r>
  <r>
    <x v="0"/>
    <s v="Compressor"/>
    <d v="2015-06-27T02:09:58"/>
    <x v="0"/>
    <d v="2015-06-27T02:08:16"/>
    <x v="50"/>
    <n v="2.1"/>
    <n v="3"/>
    <x v="7798"/>
  </r>
  <r>
    <x v="0"/>
    <s v="Compressor"/>
    <d v="2015-06-27T02:09:59"/>
    <x v="0"/>
    <d v="2015-06-27T02:08:16"/>
    <x v="50"/>
    <n v="2.2000000000000002"/>
    <n v="1.2"/>
    <x v="7799"/>
  </r>
  <r>
    <x v="0"/>
    <s v="Compressor"/>
    <d v="2015-06-27T02:10:00"/>
    <x v="0"/>
    <d v="2015-06-27T02:08:16"/>
    <x v="50"/>
    <n v="2.5"/>
    <n v="1.5"/>
    <x v="7800"/>
  </r>
  <r>
    <x v="0"/>
    <s v="Compressor"/>
    <d v="2015-06-27T02:10:01"/>
    <x v="0"/>
    <d v="2015-06-27T02:08:16"/>
    <x v="50"/>
    <n v="2.6"/>
    <n v="2.4"/>
    <x v="7801"/>
  </r>
  <r>
    <x v="0"/>
    <s v="Compressor"/>
    <d v="2015-06-27T02:10:02"/>
    <x v="0"/>
    <d v="2015-06-27T02:08:16"/>
    <x v="50"/>
    <n v="1"/>
    <n v="2.2999999999999998"/>
    <x v="7802"/>
  </r>
  <r>
    <x v="0"/>
    <s v="Compressor"/>
    <d v="2015-06-27T02:10:03"/>
    <x v="0"/>
    <d v="2015-06-27T02:08:16"/>
    <x v="50"/>
    <n v="1.8"/>
    <n v="1.3"/>
    <x v="7803"/>
  </r>
  <r>
    <x v="0"/>
    <s v="Compressor"/>
    <d v="2015-06-27T02:10:04"/>
    <x v="0"/>
    <d v="2015-06-27T02:08:16"/>
    <x v="50"/>
    <n v="3"/>
    <n v="2.1"/>
    <x v="7804"/>
  </r>
  <r>
    <x v="0"/>
    <s v="Compressor"/>
    <d v="2015-06-27T02:10:05"/>
    <x v="0"/>
    <d v="2015-06-27T02:08:16"/>
    <x v="50"/>
    <n v="1.5"/>
    <n v="1.5"/>
    <x v="7805"/>
  </r>
  <r>
    <x v="0"/>
    <s v="Compressor"/>
    <d v="2015-06-27T02:10:06"/>
    <x v="0"/>
    <d v="2015-06-27T02:08:16"/>
    <x v="50"/>
    <n v="2.2999999999999998"/>
    <n v="2.8"/>
    <x v="7806"/>
  </r>
  <r>
    <x v="0"/>
    <s v="Compressor"/>
    <d v="2015-06-27T02:10:07"/>
    <x v="0"/>
    <d v="2015-06-27T02:08:16"/>
    <x v="50"/>
    <n v="2.1"/>
    <n v="1.8"/>
    <x v="7807"/>
  </r>
  <r>
    <x v="0"/>
    <s v="Compressor"/>
    <d v="2015-06-27T02:10:08"/>
    <x v="0"/>
    <d v="2015-06-27T02:08:16"/>
    <x v="50"/>
    <n v="1.7"/>
    <n v="2.2000000000000002"/>
    <x v="7808"/>
  </r>
  <r>
    <x v="0"/>
    <s v="Compressor"/>
    <d v="2015-06-27T02:10:09"/>
    <x v="0"/>
    <d v="2015-06-27T02:08:16"/>
    <x v="50"/>
    <n v="1"/>
    <n v="1.4"/>
    <x v="7809"/>
  </r>
  <r>
    <x v="0"/>
    <s v="Compressor"/>
    <d v="2015-06-27T02:10:10"/>
    <x v="0"/>
    <d v="2015-06-27T02:08:16"/>
    <x v="50"/>
    <n v="1.2"/>
    <n v="3"/>
    <x v="7810"/>
  </r>
  <r>
    <x v="0"/>
    <s v="Compressor"/>
    <d v="2015-06-27T02:10:11"/>
    <x v="0"/>
    <d v="2015-06-27T02:08:16"/>
    <x v="50"/>
    <n v="2"/>
    <n v="1.5"/>
    <x v="7811"/>
  </r>
  <r>
    <x v="0"/>
    <s v="Compressor"/>
    <d v="2015-06-27T02:10:12"/>
    <x v="0"/>
    <d v="2015-06-27T02:08:16"/>
    <x v="50"/>
    <n v="1.7"/>
    <n v="1"/>
    <x v="7812"/>
  </r>
  <r>
    <x v="0"/>
    <s v="Compressor"/>
    <d v="2015-06-27T02:10:13"/>
    <x v="0"/>
    <d v="2015-06-27T02:08:16"/>
    <x v="50"/>
    <n v="1.5"/>
    <n v="1.8"/>
    <x v="7813"/>
  </r>
  <r>
    <x v="0"/>
    <s v="Compressor"/>
    <d v="2015-06-27T02:10:14"/>
    <x v="0"/>
    <d v="2015-06-27T02:08:16"/>
    <x v="50"/>
    <n v="2.1"/>
    <n v="2"/>
    <x v="7814"/>
  </r>
  <r>
    <x v="0"/>
    <s v="Compressor"/>
    <d v="2015-06-27T02:10:15"/>
    <x v="0"/>
    <d v="2015-06-27T02:08:16"/>
    <x v="50"/>
    <n v="2.7"/>
    <n v="1.7"/>
    <x v="7815"/>
  </r>
  <r>
    <x v="0"/>
    <s v="Compressor"/>
    <d v="2015-06-27T02:10:16"/>
    <x v="0"/>
    <d v="2015-06-27T02:08:16"/>
    <x v="50"/>
    <n v="2"/>
    <n v="1.5"/>
    <x v="7816"/>
  </r>
  <r>
    <x v="0"/>
    <s v="Compressor"/>
    <d v="2015-06-27T02:10:17"/>
    <x v="1"/>
    <d v="2015-06-27T02:10:17"/>
    <x v="51"/>
    <n v="4.3"/>
    <n v="5.7"/>
    <x v="7817"/>
  </r>
  <r>
    <x v="0"/>
    <s v="Compressor"/>
    <d v="2015-06-27T02:10:18"/>
    <x v="1"/>
    <d v="2015-06-27T02:10:17"/>
    <x v="51"/>
    <n v="3.3"/>
    <n v="4.9000000000000004"/>
    <x v="7818"/>
  </r>
  <r>
    <x v="0"/>
    <s v="Compressor"/>
    <d v="2015-06-27T02:10:19"/>
    <x v="1"/>
    <d v="2015-06-27T02:10:17"/>
    <x v="51"/>
    <n v="4.4000000000000004"/>
    <n v="5.5"/>
    <x v="7819"/>
  </r>
  <r>
    <x v="0"/>
    <s v="Compressor"/>
    <d v="2015-06-27T02:10:20"/>
    <x v="1"/>
    <d v="2015-06-27T02:10:17"/>
    <x v="51"/>
    <n v="5.3"/>
    <n v="4.7"/>
    <x v="7820"/>
  </r>
  <r>
    <x v="0"/>
    <s v="Compressor"/>
    <d v="2015-06-27T02:10:21"/>
    <x v="1"/>
    <d v="2015-06-27T02:10:17"/>
    <x v="51"/>
    <n v="4.2"/>
    <n v="3.7"/>
    <x v="7821"/>
  </r>
  <r>
    <x v="0"/>
    <s v="Compressor"/>
    <d v="2015-06-27T02:10:22"/>
    <x v="1"/>
    <d v="2015-06-27T02:10:17"/>
    <x v="51"/>
    <n v="4.4000000000000004"/>
    <n v="4.2"/>
    <x v="7822"/>
  </r>
  <r>
    <x v="0"/>
    <s v="Compressor"/>
    <d v="2015-06-27T02:10:23"/>
    <x v="1"/>
    <d v="2015-06-27T02:10:17"/>
    <x v="51"/>
    <n v="5.2"/>
    <n v="4.2"/>
    <x v="7823"/>
  </r>
  <r>
    <x v="0"/>
    <s v="Compressor"/>
    <d v="2015-06-27T02:10:24"/>
    <x v="1"/>
    <d v="2015-06-27T02:10:17"/>
    <x v="51"/>
    <n v="3.3"/>
    <n v="4.3"/>
    <x v="7824"/>
  </r>
  <r>
    <x v="0"/>
    <s v="Compressor"/>
    <d v="2015-06-27T02:10:25"/>
    <x v="1"/>
    <d v="2015-06-27T02:10:17"/>
    <x v="51"/>
    <n v="4.5999999999999996"/>
    <n v="4.5"/>
    <x v="7825"/>
  </r>
  <r>
    <x v="0"/>
    <s v="Compressor"/>
    <d v="2015-06-27T02:10:26"/>
    <x v="1"/>
    <d v="2015-06-27T02:10:17"/>
    <x v="51"/>
    <n v="4.5"/>
    <n v="4.2"/>
    <x v="7826"/>
  </r>
  <r>
    <x v="0"/>
    <s v="Compressor"/>
    <d v="2015-06-27T02:10:27"/>
    <x v="1"/>
    <d v="2015-06-27T02:10:17"/>
    <x v="51"/>
    <n v="5.0999999999999996"/>
    <n v="5.2"/>
    <x v="7827"/>
  </r>
  <r>
    <x v="0"/>
    <s v="Compressor"/>
    <d v="2015-06-27T02:10:28"/>
    <x v="1"/>
    <d v="2015-06-27T02:10:17"/>
    <x v="51"/>
    <n v="5.0999999999999996"/>
    <n v="4.9000000000000004"/>
    <x v="7828"/>
  </r>
  <r>
    <x v="0"/>
    <s v="Compressor"/>
    <d v="2015-06-27T02:10:29"/>
    <x v="1"/>
    <d v="2015-06-27T02:10:17"/>
    <x v="51"/>
    <n v="6"/>
    <n v="5.2"/>
    <x v="7829"/>
  </r>
  <r>
    <x v="0"/>
    <s v="Compressor"/>
    <d v="2015-06-27T02:10:30"/>
    <x v="1"/>
    <d v="2015-06-27T02:10:17"/>
    <x v="51"/>
    <n v="5.6"/>
    <n v="5.6"/>
    <x v="7830"/>
  </r>
  <r>
    <x v="0"/>
    <s v="Compressor"/>
    <d v="2015-06-27T02:10:31"/>
    <x v="1"/>
    <d v="2015-06-27T02:10:17"/>
    <x v="51"/>
    <n v="4.7"/>
    <n v="3.8"/>
    <x v="7831"/>
  </r>
  <r>
    <x v="0"/>
    <s v="Compressor"/>
    <d v="2015-06-27T02:10:32"/>
    <x v="1"/>
    <d v="2015-06-27T02:10:17"/>
    <x v="51"/>
    <n v="4.2"/>
    <n v="5"/>
    <x v="7832"/>
  </r>
  <r>
    <x v="0"/>
    <s v="Compressor"/>
    <d v="2015-06-27T02:10:33"/>
    <x v="1"/>
    <d v="2015-06-27T02:10:17"/>
    <x v="51"/>
    <n v="5.7"/>
    <n v="4.8"/>
    <x v="7833"/>
  </r>
  <r>
    <x v="0"/>
    <s v="Compressor"/>
    <d v="2015-06-27T02:10:34"/>
    <x v="1"/>
    <d v="2015-06-27T02:10:17"/>
    <x v="51"/>
    <n v="4.4000000000000004"/>
    <n v="5.2"/>
    <x v="7834"/>
  </r>
  <r>
    <x v="0"/>
    <s v="Compressor"/>
    <d v="2015-06-27T02:10:35"/>
    <x v="1"/>
    <d v="2015-06-27T02:10:17"/>
    <x v="51"/>
    <n v="3.6"/>
    <n v="4"/>
    <x v="7835"/>
  </r>
  <r>
    <x v="0"/>
    <s v="Compressor"/>
    <d v="2015-06-27T02:10:36"/>
    <x v="1"/>
    <d v="2015-06-27T02:10:17"/>
    <x v="51"/>
    <n v="4.2"/>
    <n v="5.2"/>
    <x v="7836"/>
  </r>
  <r>
    <x v="0"/>
    <s v="Compressor"/>
    <d v="2015-06-27T02:10:37"/>
    <x v="1"/>
    <d v="2015-06-27T02:10:17"/>
    <x v="51"/>
    <n v="4.8"/>
    <n v="5.3"/>
    <x v="7837"/>
  </r>
  <r>
    <x v="0"/>
    <s v="Compressor"/>
    <d v="2015-06-27T02:10:38"/>
    <x v="1"/>
    <d v="2015-06-27T02:10:17"/>
    <x v="51"/>
    <n v="3.7"/>
    <n v="5.4"/>
    <x v="7838"/>
  </r>
  <r>
    <x v="0"/>
    <s v="Compressor"/>
    <d v="2015-06-27T02:10:39"/>
    <x v="1"/>
    <d v="2015-06-27T02:10:17"/>
    <x v="51"/>
    <n v="4.2"/>
    <n v="5.7"/>
    <x v="7839"/>
  </r>
  <r>
    <x v="0"/>
    <s v="Compressor"/>
    <d v="2015-06-27T02:10:40"/>
    <x v="1"/>
    <d v="2015-06-27T02:10:17"/>
    <x v="51"/>
    <n v="5"/>
    <n v="5.3"/>
    <x v="7840"/>
  </r>
  <r>
    <x v="0"/>
    <s v="Compressor"/>
    <d v="2015-06-27T02:10:41"/>
    <x v="1"/>
    <d v="2015-06-27T02:10:17"/>
    <x v="51"/>
    <n v="3.3"/>
    <n v="3.4"/>
    <x v="7841"/>
  </r>
  <r>
    <x v="0"/>
    <s v="Compressor"/>
    <d v="2015-06-27T02:10:42"/>
    <x v="1"/>
    <d v="2015-06-27T02:10:17"/>
    <x v="51"/>
    <n v="3.3"/>
    <n v="5.9"/>
    <x v="7842"/>
  </r>
  <r>
    <x v="0"/>
    <s v="Compressor"/>
    <d v="2015-06-27T02:10:43"/>
    <x v="1"/>
    <d v="2015-06-27T02:10:17"/>
    <x v="51"/>
    <n v="4.8"/>
    <n v="5.3"/>
    <x v="7843"/>
  </r>
  <r>
    <x v="0"/>
    <s v="Compressor"/>
    <d v="2015-06-27T02:10:44"/>
    <x v="1"/>
    <d v="2015-06-27T02:10:17"/>
    <x v="51"/>
    <n v="3.1"/>
    <n v="5.8"/>
    <x v="7844"/>
  </r>
  <r>
    <x v="0"/>
    <s v="Compressor"/>
    <d v="2015-06-27T02:10:45"/>
    <x v="1"/>
    <d v="2015-06-27T02:10:17"/>
    <x v="51"/>
    <n v="4.5999999999999996"/>
    <n v="4.3"/>
    <x v="7845"/>
  </r>
  <r>
    <x v="0"/>
    <s v="Compressor"/>
    <d v="2015-06-27T02:10:46"/>
    <x v="1"/>
    <d v="2015-06-27T02:10:17"/>
    <x v="51"/>
    <n v="5.0999999999999996"/>
    <n v="3.8"/>
    <x v="7846"/>
  </r>
  <r>
    <x v="0"/>
    <s v="Compressor"/>
    <d v="2015-06-27T02:10:47"/>
    <x v="1"/>
    <d v="2015-06-27T02:10:17"/>
    <x v="51"/>
    <n v="3.4"/>
    <n v="3.2"/>
    <x v="7847"/>
  </r>
  <r>
    <x v="0"/>
    <s v="Compressor"/>
    <d v="2015-06-27T02:10:48"/>
    <x v="1"/>
    <d v="2015-06-27T02:10:17"/>
    <x v="51"/>
    <n v="5.6"/>
    <n v="3.5"/>
    <x v="7848"/>
  </r>
  <r>
    <x v="0"/>
    <s v="Compressor"/>
    <d v="2015-06-27T02:10:49"/>
    <x v="1"/>
    <d v="2015-06-27T02:10:17"/>
    <x v="51"/>
    <n v="3.8"/>
    <n v="3.7"/>
    <x v="7849"/>
  </r>
  <r>
    <x v="0"/>
    <s v="Compressor"/>
    <d v="2015-06-27T02:10:50"/>
    <x v="1"/>
    <d v="2015-06-27T02:10:17"/>
    <x v="51"/>
    <n v="4.3"/>
    <n v="3.7"/>
    <x v="7850"/>
  </r>
  <r>
    <x v="0"/>
    <s v="Compressor"/>
    <d v="2015-06-27T02:10:51"/>
    <x v="1"/>
    <d v="2015-06-27T02:10:17"/>
    <x v="51"/>
    <n v="4.7"/>
    <n v="5.9"/>
    <x v="7851"/>
  </r>
  <r>
    <x v="0"/>
    <s v="Compressor"/>
    <d v="2015-06-27T02:10:52"/>
    <x v="1"/>
    <d v="2015-06-27T02:10:17"/>
    <x v="51"/>
    <n v="5.7"/>
    <n v="3.4"/>
    <x v="7852"/>
  </r>
  <r>
    <x v="0"/>
    <s v="Compressor"/>
    <d v="2015-06-27T02:10:53"/>
    <x v="1"/>
    <d v="2015-06-27T02:10:17"/>
    <x v="51"/>
    <n v="5.8"/>
    <n v="5.3"/>
    <x v="7853"/>
  </r>
  <r>
    <x v="0"/>
    <s v="Compressor"/>
    <d v="2015-06-27T02:10:54"/>
    <x v="1"/>
    <d v="2015-06-27T02:10:17"/>
    <x v="51"/>
    <n v="5.9"/>
    <n v="4.0999999999999996"/>
    <x v="7854"/>
  </r>
  <r>
    <x v="0"/>
    <s v="Compressor"/>
    <d v="2015-06-27T02:10:55"/>
    <x v="1"/>
    <d v="2015-06-27T02:10:17"/>
    <x v="51"/>
    <n v="5.6"/>
    <n v="5.4"/>
    <x v="7855"/>
  </r>
  <r>
    <x v="0"/>
    <s v="Compressor"/>
    <d v="2015-06-27T02:10:56"/>
    <x v="1"/>
    <d v="2015-06-27T02:10:17"/>
    <x v="51"/>
    <n v="3.8"/>
    <n v="5.6"/>
    <x v="7856"/>
  </r>
  <r>
    <x v="0"/>
    <s v="Compressor"/>
    <d v="2015-06-27T02:10:57"/>
    <x v="1"/>
    <d v="2015-06-27T02:10:17"/>
    <x v="51"/>
    <n v="3"/>
    <n v="5.3"/>
    <x v="7857"/>
  </r>
  <r>
    <x v="0"/>
    <s v="Compressor"/>
    <d v="2015-06-27T02:10:58"/>
    <x v="1"/>
    <d v="2015-06-27T02:10:17"/>
    <x v="51"/>
    <n v="5.6"/>
    <n v="3.5"/>
    <x v="7858"/>
  </r>
  <r>
    <x v="0"/>
    <s v="Compressor"/>
    <d v="2015-06-27T02:10:59"/>
    <x v="1"/>
    <d v="2015-06-27T02:10:17"/>
    <x v="51"/>
    <n v="3.1"/>
    <n v="3.2"/>
    <x v="7859"/>
  </r>
  <r>
    <x v="0"/>
    <s v="Compressor"/>
    <d v="2015-06-27T02:11:00"/>
    <x v="1"/>
    <d v="2015-06-27T02:10:17"/>
    <x v="51"/>
    <n v="5.8"/>
    <n v="3"/>
    <x v="7860"/>
  </r>
  <r>
    <x v="0"/>
    <s v="Compressor"/>
    <d v="2015-06-27T02:11:01"/>
    <x v="1"/>
    <d v="2015-06-27T02:10:17"/>
    <x v="51"/>
    <n v="4.2"/>
    <n v="5.4"/>
    <x v="7861"/>
  </r>
  <r>
    <x v="0"/>
    <s v="Compressor"/>
    <d v="2015-06-27T02:11:02"/>
    <x v="1"/>
    <d v="2015-06-27T02:10:17"/>
    <x v="51"/>
    <n v="3.2"/>
    <n v="4.3"/>
    <x v="7862"/>
  </r>
  <r>
    <x v="0"/>
    <s v="Compressor"/>
    <d v="2015-06-27T02:11:03"/>
    <x v="1"/>
    <d v="2015-06-27T02:10:17"/>
    <x v="51"/>
    <n v="6"/>
    <n v="5.8"/>
    <x v="7863"/>
  </r>
  <r>
    <x v="0"/>
    <s v="Compressor"/>
    <d v="2015-06-27T02:11:04"/>
    <x v="1"/>
    <d v="2015-06-27T02:10:17"/>
    <x v="51"/>
    <n v="4.4000000000000004"/>
    <n v="5.5"/>
    <x v="7864"/>
  </r>
  <r>
    <x v="0"/>
    <s v="Compressor"/>
    <d v="2015-06-27T02:11:05"/>
    <x v="1"/>
    <d v="2015-06-27T02:10:17"/>
    <x v="51"/>
    <n v="4.8"/>
    <n v="3.8"/>
    <x v="7865"/>
  </r>
  <r>
    <x v="0"/>
    <s v="Compressor"/>
    <d v="2015-06-27T02:11:06"/>
    <x v="1"/>
    <d v="2015-06-27T02:10:17"/>
    <x v="51"/>
    <n v="5.7"/>
    <n v="3.2"/>
    <x v="7866"/>
  </r>
  <r>
    <x v="0"/>
    <s v="Compressor"/>
    <d v="2015-06-27T02:11:07"/>
    <x v="1"/>
    <d v="2015-06-27T02:10:17"/>
    <x v="51"/>
    <n v="4.2"/>
    <n v="4.0999999999999996"/>
    <x v="7867"/>
  </r>
  <r>
    <x v="0"/>
    <s v="Compressor"/>
    <d v="2015-06-27T02:11:08"/>
    <x v="1"/>
    <d v="2015-06-27T02:10:17"/>
    <x v="51"/>
    <n v="3"/>
    <n v="5.3"/>
    <x v="7868"/>
  </r>
  <r>
    <x v="0"/>
    <s v="Compressor"/>
    <d v="2015-06-27T02:11:09"/>
    <x v="1"/>
    <d v="2015-06-27T02:10:17"/>
    <x v="51"/>
    <n v="5.4"/>
    <n v="3.1"/>
    <x v="7869"/>
  </r>
  <r>
    <x v="0"/>
    <s v="Compressor"/>
    <d v="2015-06-27T02:11:10"/>
    <x v="1"/>
    <d v="2015-06-27T02:10:17"/>
    <x v="51"/>
    <n v="5.8"/>
    <n v="3.5"/>
    <x v="7870"/>
  </r>
  <r>
    <x v="0"/>
    <s v="Compressor"/>
    <d v="2015-06-27T02:11:11"/>
    <x v="1"/>
    <d v="2015-06-27T02:10:17"/>
    <x v="51"/>
    <n v="4.4000000000000004"/>
    <n v="3.6"/>
    <x v="7871"/>
  </r>
  <r>
    <x v="0"/>
    <s v="Compressor"/>
    <d v="2015-06-27T02:11:12"/>
    <x v="1"/>
    <d v="2015-06-27T02:10:17"/>
    <x v="51"/>
    <n v="3.8"/>
    <n v="5.7"/>
    <x v="7872"/>
  </r>
  <r>
    <x v="0"/>
    <s v="Compressor"/>
    <d v="2015-06-27T02:11:13"/>
    <x v="1"/>
    <d v="2015-06-27T02:10:17"/>
    <x v="51"/>
    <n v="4.2"/>
    <n v="3.6"/>
    <x v="7873"/>
  </r>
  <r>
    <x v="0"/>
    <s v="Compressor"/>
    <d v="2015-06-27T02:11:14"/>
    <x v="1"/>
    <d v="2015-06-27T02:10:17"/>
    <x v="51"/>
    <n v="5.5"/>
    <n v="3.3"/>
    <x v="7874"/>
  </r>
  <r>
    <x v="0"/>
    <s v="Compressor"/>
    <d v="2015-06-27T02:11:15"/>
    <x v="1"/>
    <d v="2015-06-27T02:10:17"/>
    <x v="51"/>
    <n v="5.9"/>
    <n v="3"/>
    <x v="7875"/>
  </r>
  <r>
    <x v="0"/>
    <s v="Compressor"/>
    <d v="2015-06-27T02:11:16"/>
    <x v="1"/>
    <d v="2015-06-27T02:10:17"/>
    <x v="51"/>
    <n v="4.9000000000000004"/>
    <n v="4.7"/>
    <x v="7876"/>
  </r>
  <r>
    <x v="0"/>
    <s v="Compressor"/>
    <d v="2015-06-27T02:11:17"/>
    <x v="1"/>
    <d v="2015-06-27T02:10:17"/>
    <x v="51"/>
    <n v="3.3"/>
    <n v="5"/>
    <x v="7877"/>
  </r>
  <r>
    <x v="0"/>
    <s v="Compressor"/>
    <d v="2015-06-27T02:11:18"/>
    <x v="1"/>
    <d v="2015-06-27T02:10:17"/>
    <x v="51"/>
    <n v="5.8"/>
    <n v="5.3"/>
    <x v="7878"/>
  </r>
  <r>
    <x v="0"/>
    <s v="Compressor"/>
    <d v="2015-06-27T02:11:19"/>
    <x v="1"/>
    <d v="2015-06-27T02:10:17"/>
    <x v="51"/>
    <n v="5.0999999999999996"/>
    <n v="4.0999999999999996"/>
    <x v="7879"/>
  </r>
  <r>
    <x v="0"/>
    <s v="Compressor"/>
    <d v="2015-06-27T02:11:20"/>
    <x v="1"/>
    <d v="2015-06-27T02:10:17"/>
    <x v="51"/>
    <n v="3.9"/>
    <n v="5"/>
    <x v="7880"/>
  </r>
  <r>
    <x v="0"/>
    <s v="Compressor"/>
    <d v="2015-06-27T02:11:21"/>
    <x v="1"/>
    <d v="2015-06-27T02:10:17"/>
    <x v="51"/>
    <n v="5.6"/>
    <n v="3.7"/>
    <x v="7881"/>
  </r>
  <r>
    <x v="0"/>
    <s v="Compressor"/>
    <d v="2015-06-27T02:11:22"/>
    <x v="1"/>
    <d v="2015-06-27T02:10:17"/>
    <x v="51"/>
    <n v="5.8"/>
    <n v="4.9000000000000004"/>
    <x v="7882"/>
  </r>
  <r>
    <x v="0"/>
    <s v="Compressor"/>
    <d v="2015-06-27T02:11:23"/>
    <x v="1"/>
    <d v="2015-06-27T02:10:17"/>
    <x v="51"/>
    <n v="4.7"/>
    <n v="4.4000000000000004"/>
    <x v="7883"/>
  </r>
  <r>
    <x v="0"/>
    <s v="Compressor"/>
    <d v="2015-06-27T02:11:24"/>
    <x v="1"/>
    <d v="2015-06-27T02:10:17"/>
    <x v="51"/>
    <n v="5"/>
    <n v="3.3"/>
    <x v="7884"/>
  </r>
  <r>
    <x v="0"/>
    <s v="Compressor"/>
    <d v="2015-06-27T02:11:25"/>
    <x v="1"/>
    <d v="2015-06-27T02:10:17"/>
    <x v="51"/>
    <n v="5"/>
    <n v="5.5"/>
    <x v="7885"/>
  </r>
  <r>
    <x v="0"/>
    <s v="Compressor"/>
    <d v="2015-06-27T02:11:26"/>
    <x v="1"/>
    <d v="2015-06-27T02:10:17"/>
    <x v="51"/>
    <n v="5.5"/>
    <n v="3.3"/>
    <x v="7886"/>
  </r>
  <r>
    <x v="0"/>
    <s v="Compressor"/>
    <d v="2015-06-27T02:11:27"/>
    <x v="1"/>
    <d v="2015-06-27T02:10:17"/>
    <x v="51"/>
    <n v="4.8"/>
    <n v="3.7"/>
    <x v="7887"/>
  </r>
  <r>
    <x v="0"/>
    <s v="Compressor"/>
    <d v="2015-06-27T02:11:28"/>
    <x v="1"/>
    <d v="2015-06-27T02:10:17"/>
    <x v="51"/>
    <n v="5.0999999999999996"/>
    <n v="5.9"/>
    <x v="7888"/>
  </r>
  <r>
    <x v="0"/>
    <s v="Compressor"/>
    <d v="2015-06-27T02:11:29"/>
    <x v="1"/>
    <d v="2015-06-27T02:10:17"/>
    <x v="51"/>
    <n v="5.8"/>
    <n v="5.5"/>
    <x v="7889"/>
  </r>
  <r>
    <x v="0"/>
    <s v="Compressor"/>
    <d v="2015-06-27T02:11:30"/>
    <x v="1"/>
    <d v="2015-06-27T02:10:17"/>
    <x v="51"/>
    <n v="4.8"/>
    <n v="5"/>
    <x v="7890"/>
  </r>
  <r>
    <x v="0"/>
    <s v="Compressor"/>
    <d v="2015-06-27T02:11:31"/>
    <x v="1"/>
    <d v="2015-06-27T02:10:17"/>
    <x v="51"/>
    <n v="5.6"/>
    <n v="4.4000000000000004"/>
    <x v="7891"/>
  </r>
  <r>
    <x v="0"/>
    <s v="Compressor"/>
    <d v="2015-06-27T02:11:32"/>
    <x v="1"/>
    <d v="2015-06-27T02:10:17"/>
    <x v="51"/>
    <n v="3"/>
    <n v="3.9"/>
    <x v="7892"/>
  </r>
  <r>
    <x v="0"/>
    <s v="Compressor"/>
    <d v="2015-06-27T02:11:33"/>
    <x v="1"/>
    <d v="2015-06-27T02:10:17"/>
    <x v="51"/>
    <n v="3.2"/>
    <n v="5.3"/>
    <x v="7893"/>
  </r>
  <r>
    <x v="0"/>
    <s v="Compressor"/>
    <d v="2015-06-27T02:11:34"/>
    <x v="1"/>
    <d v="2015-06-27T02:10:17"/>
    <x v="51"/>
    <n v="4.3"/>
    <n v="4"/>
    <x v="7894"/>
  </r>
  <r>
    <x v="0"/>
    <s v="Compressor"/>
    <d v="2015-06-27T02:11:35"/>
    <x v="1"/>
    <d v="2015-06-27T02:10:17"/>
    <x v="51"/>
    <n v="6"/>
    <n v="5.8"/>
    <x v="7895"/>
  </r>
  <r>
    <x v="0"/>
    <s v="Compressor"/>
    <d v="2015-06-27T02:11:36"/>
    <x v="1"/>
    <d v="2015-06-27T02:10:17"/>
    <x v="51"/>
    <n v="3.7"/>
    <n v="4.2"/>
    <x v="7896"/>
  </r>
  <r>
    <x v="0"/>
    <s v="Compressor"/>
    <d v="2015-06-27T02:11:37"/>
    <x v="1"/>
    <d v="2015-06-27T02:10:17"/>
    <x v="51"/>
    <n v="5"/>
    <n v="5.2"/>
    <x v="7897"/>
  </r>
  <r>
    <x v="0"/>
    <s v="Compressor"/>
    <d v="2015-06-27T02:11:38"/>
    <x v="1"/>
    <d v="2015-06-27T02:10:17"/>
    <x v="51"/>
    <n v="3.4"/>
    <n v="5"/>
    <x v="7898"/>
  </r>
  <r>
    <x v="0"/>
    <s v="Compressor"/>
    <d v="2015-06-27T02:11:39"/>
    <x v="1"/>
    <d v="2015-06-27T02:10:17"/>
    <x v="51"/>
    <n v="4.4000000000000004"/>
    <n v="5"/>
    <x v="7899"/>
  </r>
  <r>
    <x v="0"/>
    <s v="Compressor"/>
    <d v="2015-06-27T02:11:40"/>
    <x v="1"/>
    <d v="2015-06-27T02:10:17"/>
    <x v="51"/>
    <n v="3.4"/>
    <n v="4"/>
    <x v="7900"/>
  </r>
  <r>
    <x v="0"/>
    <s v="Compressor"/>
    <d v="2015-06-27T02:11:41"/>
    <x v="1"/>
    <d v="2015-06-27T02:10:17"/>
    <x v="51"/>
    <n v="4.9000000000000004"/>
    <n v="4.3"/>
    <x v="7901"/>
  </r>
  <r>
    <x v="0"/>
    <s v="Compressor"/>
    <d v="2015-06-27T02:11:42"/>
    <x v="1"/>
    <d v="2015-06-27T02:10:17"/>
    <x v="51"/>
    <n v="3.2"/>
    <n v="4"/>
    <x v="7902"/>
  </r>
  <r>
    <x v="0"/>
    <s v="Compressor"/>
    <d v="2015-06-27T02:11:43"/>
    <x v="1"/>
    <d v="2015-06-27T02:10:17"/>
    <x v="51"/>
    <n v="4.5999999999999996"/>
    <n v="3.7"/>
    <x v="7903"/>
  </r>
  <r>
    <x v="0"/>
    <s v="Compressor"/>
    <d v="2015-06-27T02:11:44"/>
    <x v="1"/>
    <d v="2015-06-27T02:10:17"/>
    <x v="51"/>
    <n v="6"/>
    <n v="4.2"/>
    <x v="7904"/>
  </r>
  <r>
    <x v="0"/>
    <s v="Compressor"/>
    <d v="2015-06-27T02:11:45"/>
    <x v="1"/>
    <d v="2015-06-27T02:10:17"/>
    <x v="51"/>
    <n v="6"/>
    <n v="4.0999999999999996"/>
    <x v="7905"/>
  </r>
  <r>
    <x v="0"/>
    <s v="Compressor"/>
    <d v="2015-06-27T02:11:46"/>
    <x v="1"/>
    <d v="2015-06-27T02:10:17"/>
    <x v="51"/>
    <n v="5.3"/>
    <n v="6"/>
    <x v="7906"/>
  </r>
  <r>
    <x v="0"/>
    <s v="Compressor"/>
    <d v="2015-06-27T02:11:47"/>
    <x v="1"/>
    <d v="2015-06-27T02:10:17"/>
    <x v="51"/>
    <n v="6"/>
    <n v="4.8"/>
    <x v="7907"/>
  </r>
  <r>
    <x v="0"/>
    <s v="Compressor"/>
    <d v="2015-06-27T02:11:48"/>
    <x v="1"/>
    <d v="2015-06-27T02:10:17"/>
    <x v="51"/>
    <n v="5.4"/>
    <n v="5.5"/>
    <x v="7908"/>
  </r>
  <r>
    <x v="0"/>
    <s v="Compressor"/>
    <d v="2015-06-27T02:11:49"/>
    <x v="1"/>
    <d v="2015-06-27T02:10:17"/>
    <x v="51"/>
    <n v="4.5999999999999996"/>
    <n v="5.5"/>
    <x v="7909"/>
  </r>
  <r>
    <x v="0"/>
    <s v="Compressor"/>
    <d v="2015-06-27T02:11:50"/>
    <x v="1"/>
    <d v="2015-06-27T02:10:17"/>
    <x v="51"/>
    <n v="5.5"/>
    <n v="4.5"/>
    <x v="7910"/>
  </r>
  <r>
    <x v="0"/>
    <s v="Compressor"/>
    <d v="2015-06-27T02:11:51"/>
    <x v="1"/>
    <d v="2015-06-27T02:10:17"/>
    <x v="51"/>
    <n v="4.4000000000000004"/>
    <n v="4.2"/>
    <x v="7911"/>
  </r>
  <r>
    <x v="0"/>
    <s v="Compressor"/>
    <d v="2015-06-27T02:11:52"/>
    <x v="1"/>
    <d v="2015-06-27T02:10:17"/>
    <x v="51"/>
    <n v="6"/>
    <n v="4.8"/>
    <x v="7912"/>
  </r>
  <r>
    <x v="0"/>
    <s v="Compressor"/>
    <d v="2015-06-27T02:11:53"/>
    <x v="1"/>
    <d v="2015-06-27T02:10:17"/>
    <x v="51"/>
    <n v="5.2"/>
    <n v="5.7"/>
    <x v="7913"/>
  </r>
  <r>
    <x v="0"/>
    <s v="Compressor"/>
    <d v="2015-06-27T02:11:54"/>
    <x v="1"/>
    <d v="2015-06-27T02:10:17"/>
    <x v="51"/>
    <n v="5.0999999999999996"/>
    <n v="5.9"/>
    <x v="7914"/>
  </r>
  <r>
    <x v="0"/>
    <s v="Compressor"/>
    <d v="2015-06-27T02:11:55"/>
    <x v="1"/>
    <d v="2015-06-27T02:10:17"/>
    <x v="51"/>
    <n v="4.7"/>
    <n v="3.2"/>
    <x v="7915"/>
  </r>
  <r>
    <x v="0"/>
    <s v="Compressor"/>
    <d v="2015-06-27T02:11:56"/>
    <x v="1"/>
    <d v="2015-06-27T02:10:17"/>
    <x v="51"/>
    <n v="5.3"/>
    <n v="3"/>
    <x v="7916"/>
  </r>
  <r>
    <x v="0"/>
    <s v="Compressor"/>
    <d v="2015-06-27T02:11:57"/>
    <x v="1"/>
    <d v="2015-06-27T02:10:17"/>
    <x v="51"/>
    <n v="5.9"/>
    <n v="4.5999999999999996"/>
    <x v="7917"/>
  </r>
  <r>
    <x v="0"/>
    <s v="Compressor"/>
    <d v="2015-06-27T02:11:58"/>
    <x v="1"/>
    <d v="2015-06-27T02:10:17"/>
    <x v="51"/>
    <n v="5.7"/>
    <n v="5.3"/>
    <x v="7918"/>
  </r>
  <r>
    <x v="0"/>
    <s v="Compressor"/>
    <d v="2015-06-27T02:11:59"/>
    <x v="1"/>
    <d v="2015-06-27T02:10:17"/>
    <x v="51"/>
    <n v="3"/>
    <n v="4.5"/>
    <x v="7919"/>
  </r>
  <r>
    <x v="0"/>
    <s v="Compressor"/>
    <d v="2015-06-27T02:12:00"/>
    <x v="1"/>
    <d v="2015-06-27T02:10:17"/>
    <x v="51"/>
    <n v="5.2"/>
    <n v="4.3"/>
    <x v="7920"/>
  </r>
  <r>
    <x v="0"/>
    <s v="Compressor"/>
    <d v="2015-06-27T02:12:01"/>
    <x v="1"/>
    <d v="2015-06-27T02:10:17"/>
    <x v="51"/>
    <n v="5.8"/>
    <n v="5.9"/>
    <x v="7921"/>
  </r>
  <r>
    <x v="0"/>
    <s v="Compressor"/>
    <d v="2015-06-27T02:12:02"/>
    <x v="1"/>
    <d v="2015-06-27T02:10:17"/>
    <x v="51"/>
    <n v="3.7"/>
    <n v="3.7"/>
    <x v="7922"/>
  </r>
  <r>
    <x v="0"/>
    <s v="Compressor"/>
    <d v="2015-06-27T02:12:03"/>
    <x v="1"/>
    <d v="2015-06-27T02:10:17"/>
    <x v="51"/>
    <n v="4.2"/>
    <n v="5.3"/>
    <x v="7923"/>
  </r>
  <r>
    <x v="0"/>
    <s v="Compressor"/>
    <d v="2015-06-27T02:12:04"/>
    <x v="1"/>
    <d v="2015-06-27T02:10:17"/>
    <x v="51"/>
    <n v="5.6"/>
    <n v="4.5999999999999996"/>
    <x v="7924"/>
  </r>
  <r>
    <x v="0"/>
    <s v="Compressor"/>
    <d v="2015-06-27T02:12:05"/>
    <x v="1"/>
    <d v="2015-06-27T02:10:17"/>
    <x v="51"/>
    <n v="4.4000000000000004"/>
    <n v="5.8"/>
    <x v="7925"/>
  </r>
  <r>
    <x v="0"/>
    <s v="Compressor"/>
    <d v="2015-06-27T02:12:06"/>
    <x v="1"/>
    <d v="2015-06-27T02:10:17"/>
    <x v="51"/>
    <n v="4"/>
    <n v="5.6"/>
    <x v="7926"/>
  </r>
  <r>
    <x v="0"/>
    <s v="Compressor"/>
    <d v="2015-06-27T02:12:07"/>
    <x v="1"/>
    <d v="2015-06-27T02:10:17"/>
    <x v="51"/>
    <n v="3.1"/>
    <n v="3.7"/>
    <x v="7927"/>
  </r>
  <r>
    <x v="0"/>
    <s v="Compressor"/>
    <d v="2015-06-27T02:12:08"/>
    <x v="1"/>
    <d v="2015-06-27T02:10:17"/>
    <x v="51"/>
    <n v="3.9"/>
    <n v="4.8"/>
    <x v="7928"/>
  </r>
  <r>
    <x v="0"/>
    <s v="Compressor"/>
    <d v="2015-06-27T02:12:09"/>
    <x v="1"/>
    <d v="2015-06-27T02:10:17"/>
    <x v="51"/>
    <n v="3.1"/>
    <n v="5.9"/>
    <x v="7929"/>
  </r>
  <r>
    <x v="0"/>
    <s v="Compressor"/>
    <d v="2015-06-27T02:12:10"/>
    <x v="1"/>
    <d v="2015-06-27T02:10:17"/>
    <x v="51"/>
    <n v="3.4"/>
    <n v="5.2"/>
    <x v="7930"/>
  </r>
  <r>
    <x v="0"/>
    <s v="Compressor"/>
    <d v="2015-06-27T02:12:11"/>
    <x v="1"/>
    <d v="2015-06-27T02:10:17"/>
    <x v="51"/>
    <n v="5.5"/>
    <n v="5.9"/>
    <x v="7931"/>
  </r>
  <r>
    <x v="0"/>
    <s v="Compressor"/>
    <d v="2015-06-27T02:12:12"/>
    <x v="1"/>
    <d v="2015-06-27T02:10:17"/>
    <x v="51"/>
    <n v="3.9"/>
    <n v="3.2"/>
    <x v="7932"/>
  </r>
  <r>
    <x v="0"/>
    <s v="Compressor"/>
    <d v="2015-06-27T02:12:13"/>
    <x v="1"/>
    <d v="2015-06-27T02:10:17"/>
    <x v="51"/>
    <n v="4"/>
    <n v="4.8"/>
    <x v="7933"/>
  </r>
  <r>
    <x v="0"/>
    <s v="Compressor"/>
    <d v="2015-06-27T02:12:14"/>
    <x v="1"/>
    <d v="2015-06-27T02:10:17"/>
    <x v="51"/>
    <n v="6"/>
    <n v="3.2"/>
    <x v="7934"/>
  </r>
  <r>
    <x v="0"/>
    <s v="Compressor"/>
    <d v="2015-06-27T02:12:15"/>
    <x v="1"/>
    <d v="2015-06-27T02:10:17"/>
    <x v="51"/>
    <n v="4.0999999999999996"/>
    <n v="6"/>
    <x v="7935"/>
  </r>
  <r>
    <x v="0"/>
    <s v="Compressor"/>
    <d v="2015-06-27T02:12:16"/>
    <x v="1"/>
    <d v="2015-06-27T02:10:17"/>
    <x v="51"/>
    <n v="4.9000000000000004"/>
    <n v="5.0999999999999996"/>
    <x v="7936"/>
  </r>
  <r>
    <x v="0"/>
    <s v="Compressor"/>
    <d v="2015-06-27T02:12:17"/>
    <x v="1"/>
    <d v="2015-06-27T02:10:17"/>
    <x v="51"/>
    <n v="4.7"/>
    <n v="5.8"/>
    <x v="7937"/>
  </r>
  <r>
    <x v="0"/>
    <s v="Compressor"/>
    <d v="2015-06-27T02:12:18"/>
    <x v="1"/>
    <d v="2015-06-27T02:10:17"/>
    <x v="51"/>
    <n v="5.5"/>
    <n v="5.3"/>
    <x v="7938"/>
  </r>
  <r>
    <x v="0"/>
    <s v="Compressor"/>
    <d v="2015-06-27T02:12:19"/>
    <x v="1"/>
    <d v="2015-06-27T02:10:17"/>
    <x v="51"/>
    <n v="3.5"/>
    <n v="5.4"/>
    <x v="7939"/>
  </r>
  <r>
    <x v="0"/>
    <s v="Compressor"/>
    <d v="2015-06-27T02:12:20"/>
    <x v="1"/>
    <d v="2015-06-27T02:10:17"/>
    <x v="51"/>
    <n v="3.2"/>
    <n v="5.9"/>
    <x v="7940"/>
  </r>
  <r>
    <x v="0"/>
    <s v="Compressor"/>
    <d v="2015-06-27T02:12:21"/>
    <x v="1"/>
    <d v="2015-06-27T02:10:17"/>
    <x v="51"/>
    <n v="5.7"/>
    <n v="3.4"/>
    <x v="7941"/>
  </r>
  <r>
    <x v="0"/>
    <s v="Compressor"/>
    <d v="2015-06-27T02:12:22"/>
    <x v="1"/>
    <d v="2015-06-27T02:10:17"/>
    <x v="51"/>
    <n v="4.5999999999999996"/>
    <n v="5.7"/>
    <x v="7942"/>
  </r>
  <r>
    <x v="0"/>
    <s v="Compressor"/>
    <d v="2015-06-27T02:12:23"/>
    <x v="1"/>
    <d v="2015-06-27T02:10:17"/>
    <x v="51"/>
    <n v="5.4"/>
    <n v="4.5999999999999996"/>
    <x v="7943"/>
  </r>
  <r>
    <x v="0"/>
    <s v="Compressor"/>
    <d v="2015-06-27T02:12:24"/>
    <x v="1"/>
    <d v="2015-06-27T02:10:17"/>
    <x v="51"/>
    <n v="4.2"/>
    <n v="4.2"/>
    <x v="7944"/>
  </r>
  <r>
    <x v="0"/>
    <s v="Compressor"/>
    <d v="2015-06-27T02:12:25"/>
    <x v="1"/>
    <d v="2015-06-27T02:10:17"/>
    <x v="51"/>
    <n v="5.5"/>
    <n v="3.2"/>
    <x v="7945"/>
  </r>
  <r>
    <x v="0"/>
    <s v="Compressor"/>
    <d v="2015-06-27T02:12:26"/>
    <x v="1"/>
    <d v="2015-06-27T02:10:17"/>
    <x v="51"/>
    <n v="4.7"/>
    <n v="5.2"/>
    <x v="7946"/>
  </r>
  <r>
    <x v="0"/>
    <s v="Compressor"/>
    <d v="2015-06-27T02:12:27"/>
    <x v="1"/>
    <d v="2015-06-27T02:10:17"/>
    <x v="51"/>
    <n v="5.6"/>
    <n v="5"/>
    <x v="7947"/>
  </r>
  <r>
    <x v="0"/>
    <s v="Compressor"/>
    <d v="2015-06-27T02:12:28"/>
    <x v="1"/>
    <d v="2015-06-27T02:10:17"/>
    <x v="51"/>
    <n v="6"/>
    <n v="3.1"/>
    <x v="7948"/>
  </r>
  <r>
    <x v="0"/>
    <s v="Compressor"/>
    <d v="2015-06-27T02:12:29"/>
    <x v="1"/>
    <d v="2015-06-27T02:10:17"/>
    <x v="51"/>
    <n v="5.2"/>
    <n v="5.5"/>
    <x v="7949"/>
  </r>
  <r>
    <x v="0"/>
    <s v="Compressor"/>
    <d v="2015-06-27T02:12:30"/>
    <x v="1"/>
    <d v="2015-06-27T02:10:17"/>
    <x v="51"/>
    <n v="4.5"/>
    <n v="3.9"/>
    <x v="7950"/>
  </r>
  <r>
    <x v="0"/>
    <s v="Compressor"/>
    <d v="2015-06-27T02:12:31"/>
    <x v="1"/>
    <d v="2015-06-27T02:10:17"/>
    <x v="51"/>
    <n v="3.6"/>
    <n v="5"/>
    <x v="7951"/>
  </r>
  <r>
    <x v="0"/>
    <s v="Compressor"/>
    <d v="2015-06-27T02:12:32"/>
    <x v="1"/>
    <d v="2015-06-27T02:10:17"/>
    <x v="51"/>
    <n v="5.0999999999999996"/>
    <n v="5.8"/>
    <x v="7952"/>
  </r>
  <r>
    <x v="0"/>
    <s v="Compressor"/>
    <d v="2015-06-27T02:12:33"/>
    <x v="1"/>
    <d v="2015-06-27T02:10:17"/>
    <x v="51"/>
    <n v="3.2"/>
    <n v="3.8"/>
    <x v="7953"/>
  </r>
  <r>
    <x v="0"/>
    <s v="Compressor"/>
    <d v="2015-06-27T02:12:34"/>
    <x v="1"/>
    <d v="2015-06-27T02:10:17"/>
    <x v="51"/>
    <n v="5.8"/>
    <n v="3.6"/>
    <x v="7954"/>
  </r>
  <r>
    <x v="0"/>
    <s v="Compressor"/>
    <d v="2015-06-27T02:12:35"/>
    <x v="1"/>
    <d v="2015-06-27T02:10:17"/>
    <x v="51"/>
    <n v="4.5999999999999996"/>
    <n v="4.2"/>
    <x v="7955"/>
  </r>
  <r>
    <x v="0"/>
    <s v="Compressor"/>
    <d v="2015-06-27T02:12:36"/>
    <x v="1"/>
    <d v="2015-06-27T02:10:17"/>
    <x v="51"/>
    <n v="4.4000000000000004"/>
    <n v="5"/>
    <x v="7956"/>
  </r>
  <r>
    <x v="0"/>
    <s v="Compressor"/>
    <d v="2015-06-27T02:12:37"/>
    <x v="1"/>
    <d v="2015-06-27T02:10:17"/>
    <x v="51"/>
    <n v="4.8"/>
    <n v="5"/>
    <x v="7957"/>
  </r>
  <r>
    <x v="0"/>
    <s v="Compressor"/>
    <d v="2015-06-27T02:12:38"/>
    <x v="1"/>
    <d v="2015-06-27T02:10:17"/>
    <x v="51"/>
    <n v="5.3"/>
    <n v="5.9"/>
    <x v="7958"/>
  </r>
  <r>
    <x v="0"/>
    <s v="Compressor"/>
    <d v="2015-06-27T02:12:39"/>
    <x v="1"/>
    <d v="2015-06-27T02:10:17"/>
    <x v="51"/>
    <n v="4.5999999999999996"/>
    <n v="4.5999999999999996"/>
    <x v="7959"/>
  </r>
  <r>
    <x v="0"/>
    <s v="Compressor"/>
    <d v="2015-06-27T02:12:40"/>
    <x v="1"/>
    <d v="2015-06-27T02:10:17"/>
    <x v="51"/>
    <n v="5.0999999999999996"/>
    <n v="5.9"/>
    <x v="7960"/>
  </r>
  <r>
    <x v="0"/>
    <s v="Compressor"/>
    <d v="2015-06-27T02:12:41"/>
    <x v="1"/>
    <d v="2015-06-27T02:10:17"/>
    <x v="51"/>
    <n v="4.8"/>
    <n v="5.7"/>
    <x v="7961"/>
  </r>
  <r>
    <x v="0"/>
    <s v="Compressor"/>
    <d v="2015-06-27T02:12:42"/>
    <x v="1"/>
    <d v="2015-06-27T02:10:17"/>
    <x v="51"/>
    <n v="3.9"/>
    <n v="3.1"/>
    <x v="7962"/>
  </r>
  <r>
    <x v="0"/>
    <s v="Compressor"/>
    <d v="2015-06-27T02:12:43"/>
    <x v="1"/>
    <d v="2015-06-27T02:10:17"/>
    <x v="51"/>
    <n v="3.5"/>
    <n v="3.9"/>
    <x v="7963"/>
  </r>
  <r>
    <x v="0"/>
    <s v="Compressor"/>
    <d v="2015-06-27T02:12:44"/>
    <x v="1"/>
    <d v="2015-06-27T02:10:17"/>
    <x v="51"/>
    <n v="5.9"/>
    <n v="5.6"/>
    <x v="7964"/>
  </r>
  <r>
    <x v="0"/>
    <s v="Compressor"/>
    <d v="2015-06-27T02:12:45"/>
    <x v="1"/>
    <d v="2015-06-27T02:10:17"/>
    <x v="51"/>
    <n v="5.8"/>
    <n v="3.9"/>
    <x v="7965"/>
  </r>
  <r>
    <x v="0"/>
    <s v="Compressor"/>
    <d v="2015-06-27T02:12:46"/>
    <x v="1"/>
    <d v="2015-06-27T02:10:17"/>
    <x v="51"/>
    <n v="3.6"/>
    <n v="3.5"/>
    <x v="7966"/>
  </r>
  <r>
    <x v="0"/>
    <s v="Compressor"/>
    <d v="2015-06-27T02:12:47"/>
    <x v="1"/>
    <d v="2015-06-27T02:10:17"/>
    <x v="51"/>
    <n v="4.2"/>
    <n v="3"/>
    <x v="7967"/>
  </r>
  <r>
    <x v="0"/>
    <s v="Compressor"/>
    <d v="2015-06-27T02:12:48"/>
    <x v="1"/>
    <d v="2015-06-27T02:10:17"/>
    <x v="51"/>
    <n v="5.3"/>
    <n v="3.7"/>
    <x v="7968"/>
  </r>
  <r>
    <x v="0"/>
    <s v="Compressor"/>
    <d v="2015-06-27T02:12:49"/>
    <x v="1"/>
    <d v="2015-06-27T02:10:17"/>
    <x v="51"/>
    <n v="3.4"/>
    <n v="5.5"/>
    <x v="7969"/>
  </r>
  <r>
    <x v="0"/>
    <s v="Compressor"/>
    <d v="2015-06-27T02:12:50"/>
    <x v="1"/>
    <d v="2015-06-27T02:10:17"/>
    <x v="51"/>
    <n v="3.7"/>
    <n v="4.4000000000000004"/>
    <x v="7970"/>
  </r>
  <r>
    <x v="0"/>
    <s v="Compressor"/>
    <d v="2015-06-27T02:12:51"/>
    <x v="1"/>
    <d v="2015-06-27T02:10:17"/>
    <x v="51"/>
    <n v="4.8"/>
    <n v="3"/>
    <x v="7971"/>
  </r>
  <r>
    <x v="0"/>
    <s v="Compressor"/>
    <d v="2015-06-27T02:12:52"/>
    <x v="1"/>
    <d v="2015-06-27T02:10:17"/>
    <x v="51"/>
    <n v="4.5999999999999996"/>
    <n v="3"/>
    <x v="7972"/>
  </r>
  <r>
    <x v="0"/>
    <s v="Compressor"/>
    <d v="2015-06-27T02:12:53"/>
    <x v="1"/>
    <d v="2015-06-27T02:10:17"/>
    <x v="51"/>
    <n v="3.1"/>
    <n v="4.9000000000000004"/>
    <x v="7973"/>
  </r>
  <r>
    <x v="0"/>
    <s v="Compressor"/>
    <d v="2015-06-27T02:12:54"/>
    <x v="1"/>
    <d v="2015-06-27T02:10:17"/>
    <x v="51"/>
    <n v="3.9"/>
    <n v="5.8"/>
    <x v="7974"/>
  </r>
  <r>
    <x v="0"/>
    <s v="Compressor"/>
    <d v="2015-06-27T02:12:55"/>
    <x v="1"/>
    <d v="2015-06-27T02:10:17"/>
    <x v="51"/>
    <n v="4.0999999999999996"/>
    <n v="4.3"/>
    <x v="7975"/>
  </r>
  <r>
    <x v="0"/>
    <s v="Compressor"/>
    <d v="2015-06-27T02:12:56"/>
    <x v="1"/>
    <d v="2015-06-27T02:10:17"/>
    <x v="51"/>
    <n v="3"/>
    <n v="4.5"/>
    <x v="7976"/>
  </r>
  <r>
    <x v="0"/>
    <s v="Compressor"/>
    <d v="2015-06-27T02:12:57"/>
    <x v="1"/>
    <d v="2015-06-27T02:10:17"/>
    <x v="51"/>
    <n v="5.3"/>
    <n v="4.9000000000000004"/>
    <x v="7977"/>
  </r>
  <r>
    <x v="0"/>
    <s v="Compressor"/>
    <d v="2015-06-27T02:12:58"/>
    <x v="1"/>
    <d v="2015-06-27T02:10:17"/>
    <x v="51"/>
    <n v="4.5"/>
    <n v="5.5"/>
    <x v="7978"/>
  </r>
  <r>
    <x v="0"/>
    <s v="Compressor"/>
    <d v="2015-06-27T02:12:59"/>
    <x v="1"/>
    <d v="2015-06-27T02:10:17"/>
    <x v="51"/>
    <n v="5.8"/>
    <n v="5.5"/>
    <x v="7979"/>
  </r>
  <r>
    <x v="0"/>
    <s v="Compressor"/>
    <d v="2015-06-27T02:13:00"/>
    <x v="1"/>
    <d v="2015-06-27T02:10:17"/>
    <x v="51"/>
    <n v="4.4000000000000004"/>
    <n v="3.4"/>
    <x v="7980"/>
  </r>
  <r>
    <x v="0"/>
    <s v="Compressor"/>
    <d v="2015-06-27T02:13:01"/>
    <x v="1"/>
    <d v="2015-06-27T02:10:17"/>
    <x v="51"/>
    <n v="5"/>
    <n v="5.0999999999999996"/>
    <x v="7981"/>
  </r>
  <r>
    <x v="0"/>
    <s v="Compressor"/>
    <d v="2015-06-27T02:13:02"/>
    <x v="1"/>
    <d v="2015-06-27T02:10:17"/>
    <x v="51"/>
    <n v="5.7"/>
    <n v="5.9"/>
    <x v="7982"/>
  </r>
  <r>
    <x v="0"/>
    <s v="Compressor"/>
    <d v="2015-06-27T02:13:03"/>
    <x v="1"/>
    <d v="2015-06-27T02:10:17"/>
    <x v="51"/>
    <n v="3.5"/>
    <n v="5.8"/>
    <x v="7983"/>
  </r>
  <r>
    <x v="0"/>
    <s v="Compressor"/>
    <d v="2015-06-27T02:13:04"/>
    <x v="1"/>
    <d v="2015-06-27T02:10:17"/>
    <x v="51"/>
    <n v="3.8"/>
    <n v="4.8"/>
    <x v="7984"/>
  </r>
  <r>
    <x v="0"/>
    <s v="Compressor"/>
    <d v="2015-06-27T02:13:05"/>
    <x v="1"/>
    <d v="2015-06-27T02:10:17"/>
    <x v="51"/>
    <n v="4.9000000000000004"/>
    <n v="5.6"/>
    <x v="7985"/>
  </r>
  <r>
    <x v="0"/>
    <s v="Compressor"/>
    <d v="2015-06-27T02:13:06"/>
    <x v="1"/>
    <d v="2015-06-27T02:10:17"/>
    <x v="51"/>
    <n v="5.0999999999999996"/>
    <n v="3.3"/>
    <x v="7986"/>
  </r>
  <r>
    <x v="0"/>
    <s v="Compressor"/>
    <d v="2015-06-27T02:13:07"/>
    <x v="1"/>
    <d v="2015-06-27T02:10:17"/>
    <x v="51"/>
    <n v="5.4"/>
    <n v="4.5"/>
    <x v="7987"/>
  </r>
  <r>
    <x v="0"/>
    <s v="Compressor"/>
    <d v="2015-06-27T02:13:08"/>
    <x v="1"/>
    <d v="2015-06-27T02:10:17"/>
    <x v="51"/>
    <n v="4.0999999999999996"/>
    <n v="3"/>
    <x v="7988"/>
  </r>
  <r>
    <x v="0"/>
    <s v="Compressor"/>
    <d v="2015-06-27T02:13:09"/>
    <x v="1"/>
    <d v="2015-06-27T02:10:17"/>
    <x v="51"/>
    <n v="4"/>
    <n v="3.9"/>
    <x v="7989"/>
  </r>
  <r>
    <x v="0"/>
    <s v="Compressor"/>
    <d v="2015-06-27T02:13:10"/>
    <x v="1"/>
    <d v="2015-06-27T02:10:17"/>
    <x v="51"/>
    <n v="5.0999999999999996"/>
    <n v="4.9000000000000004"/>
    <x v="7990"/>
  </r>
  <r>
    <x v="0"/>
    <s v="Compressor"/>
    <d v="2015-06-27T02:13:11"/>
    <x v="1"/>
    <d v="2015-06-27T02:10:17"/>
    <x v="51"/>
    <n v="3.4"/>
    <n v="5.7"/>
    <x v="7991"/>
  </r>
  <r>
    <x v="0"/>
    <s v="Compressor"/>
    <d v="2015-06-27T02:13:12"/>
    <x v="1"/>
    <d v="2015-06-27T02:10:17"/>
    <x v="51"/>
    <n v="3.1"/>
    <n v="3.6"/>
    <x v="7992"/>
  </r>
  <r>
    <x v="0"/>
    <s v="Compressor"/>
    <d v="2015-06-27T02:13:13"/>
    <x v="1"/>
    <d v="2015-06-27T02:10:17"/>
    <x v="51"/>
    <n v="5.0999999999999996"/>
    <n v="3.5"/>
    <x v="7993"/>
  </r>
  <r>
    <x v="0"/>
    <s v="Compressor"/>
    <d v="2015-06-27T02:13:14"/>
    <x v="1"/>
    <d v="2015-06-27T02:10:17"/>
    <x v="51"/>
    <n v="5.6"/>
    <n v="4.3"/>
    <x v="7994"/>
  </r>
  <r>
    <x v="0"/>
    <s v="Compressor"/>
    <d v="2015-06-27T02:13:15"/>
    <x v="1"/>
    <d v="2015-06-27T02:10:17"/>
    <x v="51"/>
    <n v="4.3"/>
    <n v="4.5"/>
    <x v="7995"/>
  </r>
  <r>
    <x v="0"/>
    <s v="Compressor"/>
    <d v="2015-06-27T02:13:16"/>
    <x v="1"/>
    <d v="2015-06-27T02:10:17"/>
    <x v="51"/>
    <n v="5.7"/>
    <n v="5.8"/>
    <x v="7996"/>
  </r>
  <r>
    <x v="0"/>
    <s v="Compressor"/>
    <d v="2015-06-27T02:13:17"/>
    <x v="1"/>
    <d v="2015-06-27T02:10:17"/>
    <x v="51"/>
    <n v="6"/>
    <n v="5.4"/>
    <x v="7997"/>
  </r>
  <r>
    <x v="0"/>
    <s v="Compressor"/>
    <d v="2015-06-27T02:13:18"/>
    <x v="1"/>
    <d v="2015-06-27T02:10:17"/>
    <x v="51"/>
    <n v="3.5"/>
    <n v="3.1"/>
    <x v="7998"/>
  </r>
  <r>
    <x v="0"/>
    <s v="Compressor"/>
    <d v="2015-06-27T02:13:19"/>
    <x v="1"/>
    <d v="2015-06-27T02:10:17"/>
    <x v="51"/>
    <n v="4.8"/>
    <n v="5.2"/>
    <x v="7999"/>
  </r>
  <r>
    <x v="0"/>
    <s v="Compressor"/>
    <d v="2015-06-27T02:13:20"/>
    <x v="1"/>
    <d v="2015-06-27T02:10:17"/>
    <x v="51"/>
    <n v="5.5"/>
    <n v="3.4"/>
    <x v="8000"/>
  </r>
  <r>
    <x v="0"/>
    <s v="Compressor"/>
    <d v="2015-06-27T02:13:21"/>
    <x v="1"/>
    <d v="2015-06-27T02:10:17"/>
    <x v="51"/>
    <n v="5.5"/>
    <n v="4.5"/>
    <x v="8001"/>
  </r>
  <r>
    <x v="0"/>
    <s v="Compressor"/>
    <d v="2015-06-27T02:13:22"/>
    <x v="1"/>
    <d v="2015-06-27T02:10:17"/>
    <x v="51"/>
    <n v="3.9"/>
    <n v="3.7"/>
    <x v="8002"/>
  </r>
  <r>
    <x v="0"/>
    <s v="Compressor"/>
    <d v="2015-06-27T02:13:23"/>
    <x v="1"/>
    <d v="2015-06-27T02:10:17"/>
    <x v="51"/>
    <n v="4.5"/>
    <n v="4.4000000000000004"/>
    <x v="8003"/>
  </r>
  <r>
    <x v="0"/>
    <s v="Compressor"/>
    <d v="2015-06-27T02:13:24"/>
    <x v="1"/>
    <d v="2015-06-27T02:10:17"/>
    <x v="51"/>
    <n v="3.2"/>
    <n v="5.7"/>
    <x v="8004"/>
  </r>
  <r>
    <x v="0"/>
    <s v="Compressor"/>
    <d v="2015-06-27T02:13:25"/>
    <x v="1"/>
    <d v="2015-06-27T02:10:17"/>
    <x v="51"/>
    <n v="3.4"/>
    <n v="3"/>
    <x v="8005"/>
  </r>
  <r>
    <x v="0"/>
    <s v="Compressor"/>
    <d v="2015-06-27T02:13:26"/>
    <x v="1"/>
    <d v="2015-06-27T02:10:17"/>
    <x v="51"/>
    <n v="4.0999999999999996"/>
    <n v="4.5999999999999996"/>
    <x v="8006"/>
  </r>
  <r>
    <x v="0"/>
    <s v="Compressor"/>
    <d v="2015-06-27T02:13:27"/>
    <x v="1"/>
    <d v="2015-06-27T02:10:17"/>
    <x v="51"/>
    <n v="4.5999999999999996"/>
    <n v="3.1"/>
    <x v="8007"/>
  </r>
  <r>
    <x v="0"/>
    <s v="Compressor"/>
    <d v="2015-06-27T02:13:28"/>
    <x v="1"/>
    <d v="2015-06-27T02:10:17"/>
    <x v="51"/>
    <n v="4.2"/>
    <n v="4.5"/>
    <x v="8008"/>
  </r>
  <r>
    <x v="0"/>
    <s v="Compressor"/>
    <d v="2015-06-27T02:13:29"/>
    <x v="1"/>
    <d v="2015-06-27T02:10:17"/>
    <x v="51"/>
    <n v="4.8"/>
    <n v="5.2"/>
    <x v="8009"/>
  </r>
  <r>
    <x v="0"/>
    <s v="Compressor"/>
    <d v="2015-06-27T02:13:30"/>
    <x v="1"/>
    <d v="2015-06-27T02:10:17"/>
    <x v="51"/>
    <n v="5.5"/>
    <n v="4.3"/>
    <x v="8010"/>
  </r>
  <r>
    <x v="0"/>
    <s v="Compressor"/>
    <d v="2015-06-27T02:13:31"/>
    <x v="1"/>
    <d v="2015-06-27T02:10:17"/>
    <x v="51"/>
    <n v="4.4000000000000004"/>
    <n v="5.6"/>
    <x v="8011"/>
  </r>
  <r>
    <x v="0"/>
    <s v="Compressor"/>
    <d v="2015-06-27T02:13:32"/>
    <x v="1"/>
    <d v="2015-06-27T02:10:17"/>
    <x v="51"/>
    <n v="4.8"/>
    <n v="4"/>
    <x v="8012"/>
  </r>
  <r>
    <x v="0"/>
    <s v="Compressor"/>
    <d v="2015-06-27T02:13:33"/>
    <x v="1"/>
    <d v="2015-06-27T02:10:17"/>
    <x v="51"/>
    <n v="4.5999999999999996"/>
    <n v="3.9"/>
    <x v="8013"/>
  </r>
  <r>
    <x v="0"/>
    <s v="Compressor"/>
    <d v="2015-06-27T02:13:34"/>
    <x v="1"/>
    <d v="2015-06-27T02:10:17"/>
    <x v="51"/>
    <n v="3.3"/>
    <n v="4.9000000000000004"/>
    <x v="8014"/>
  </r>
  <r>
    <x v="0"/>
    <s v="Compressor"/>
    <d v="2015-06-27T02:13:35"/>
    <x v="1"/>
    <d v="2015-06-27T02:10:17"/>
    <x v="51"/>
    <n v="5.4"/>
    <n v="5.6"/>
    <x v="8015"/>
  </r>
  <r>
    <x v="0"/>
    <s v="Compressor"/>
    <d v="2015-06-27T02:13:36"/>
    <x v="1"/>
    <d v="2015-06-27T02:10:17"/>
    <x v="51"/>
    <n v="4.0999999999999996"/>
    <n v="5.6"/>
    <x v="8016"/>
  </r>
  <r>
    <x v="0"/>
    <s v="Compressor"/>
    <d v="2015-06-27T02:13:37"/>
    <x v="1"/>
    <d v="2015-06-27T02:10:17"/>
    <x v="51"/>
    <n v="5"/>
    <n v="3.4"/>
    <x v="8017"/>
  </r>
  <r>
    <x v="0"/>
    <s v="Compressor"/>
    <d v="2015-06-27T02:13:38"/>
    <x v="1"/>
    <d v="2015-06-27T02:10:17"/>
    <x v="51"/>
    <n v="5"/>
    <n v="4.4000000000000004"/>
    <x v="8018"/>
  </r>
  <r>
    <x v="0"/>
    <s v="Compressor"/>
    <d v="2015-06-27T02:13:39"/>
    <x v="1"/>
    <d v="2015-06-27T02:10:17"/>
    <x v="51"/>
    <n v="4"/>
    <n v="5.6"/>
    <x v="8019"/>
  </r>
  <r>
    <x v="0"/>
    <s v="Compressor"/>
    <d v="2015-06-27T02:13:40"/>
    <x v="1"/>
    <d v="2015-06-27T02:10:17"/>
    <x v="51"/>
    <n v="3.5"/>
    <n v="5.6"/>
    <x v="8020"/>
  </r>
  <r>
    <x v="0"/>
    <s v="Compressor"/>
    <d v="2015-06-27T02:13:41"/>
    <x v="1"/>
    <d v="2015-06-27T02:10:17"/>
    <x v="51"/>
    <n v="6"/>
    <n v="4.5999999999999996"/>
    <x v="8021"/>
  </r>
  <r>
    <x v="0"/>
    <s v="Compressor"/>
    <d v="2015-06-27T02:13:42"/>
    <x v="1"/>
    <d v="2015-06-27T02:10:17"/>
    <x v="51"/>
    <n v="4.3"/>
    <n v="5.0999999999999996"/>
    <x v="8022"/>
  </r>
  <r>
    <x v="0"/>
    <s v="Compressor"/>
    <d v="2015-06-27T02:13:43"/>
    <x v="1"/>
    <d v="2015-06-27T02:10:17"/>
    <x v="51"/>
    <n v="3"/>
    <n v="3.9"/>
    <x v="8023"/>
  </r>
  <r>
    <x v="0"/>
    <s v="Compressor"/>
    <d v="2015-06-27T02:13:44"/>
    <x v="1"/>
    <d v="2015-06-27T02:10:17"/>
    <x v="51"/>
    <n v="3.7"/>
    <n v="3.1"/>
    <x v="8024"/>
  </r>
  <r>
    <x v="0"/>
    <s v="Compressor"/>
    <d v="2015-06-27T02:13:45"/>
    <x v="1"/>
    <d v="2015-06-27T02:10:17"/>
    <x v="51"/>
    <n v="4.0999999999999996"/>
    <n v="4.5999999999999996"/>
    <x v="8025"/>
  </r>
  <r>
    <x v="0"/>
    <s v="Compressor"/>
    <d v="2015-06-27T02:13:46"/>
    <x v="1"/>
    <d v="2015-06-27T02:10:17"/>
    <x v="51"/>
    <n v="5.9"/>
    <n v="5.7"/>
    <x v="8026"/>
  </r>
  <r>
    <x v="0"/>
    <s v="Compressor"/>
    <d v="2015-06-27T02:13:47"/>
    <x v="1"/>
    <d v="2015-06-27T02:10:17"/>
    <x v="51"/>
    <n v="3.3"/>
    <n v="4"/>
    <x v="8027"/>
  </r>
  <r>
    <x v="0"/>
    <s v="Compressor"/>
    <d v="2015-06-27T02:13:48"/>
    <x v="1"/>
    <d v="2015-06-27T02:10:17"/>
    <x v="51"/>
    <n v="5.9"/>
    <n v="3.8"/>
    <x v="8028"/>
  </r>
  <r>
    <x v="0"/>
    <s v="Compressor"/>
    <d v="2015-06-27T02:13:49"/>
    <x v="1"/>
    <d v="2015-06-27T02:10:17"/>
    <x v="51"/>
    <n v="5"/>
    <n v="6"/>
    <x v="8029"/>
  </r>
  <r>
    <x v="0"/>
    <s v="Compressor"/>
    <d v="2015-06-27T02:13:50"/>
    <x v="1"/>
    <d v="2015-06-27T02:10:17"/>
    <x v="51"/>
    <n v="3.7"/>
    <n v="4.4000000000000004"/>
    <x v="8030"/>
  </r>
  <r>
    <x v="0"/>
    <s v="Compressor"/>
    <d v="2015-06-27T02:13:51"/>
    <x v="1"/>
    <d v="2015-06-27T02:10:17"/>
    <x v="51"/>
    <n v="3.1"/>
    <n v="4.0999999999999996"/>
    <x v="8031"/>
  </r>
  <r>
    <x v="0"/>
    <s v="Compressor"/>
    <d v="2015-06-27T02:13:52"/>
    <x v="1"/>
    <d v="2015-06-27T02:10:17"/>
    <x v="51"/>
    <n v="4.9000000000000004"/>
    <n v="6"/>
    <x v="8032"/>
  </r>
  <r>
    <x v="0"/>
    <s v="Compressor"/>
    <d v="2015-06-27T02:13:53"/>
    <x v="1"/>
    <d v="2015-06-27T02:10:17"/>
    <x v="51"/>
    <n v="3.5"/>
    <n v="4.5999999999999996"/>
    <x v="8033"/>
  </r>
  <r>
    <x v="0"/>
    <s v="Compressor"/>
    <d v="2015-06-27T02:13:54"/>
    <x v="1"/>
    <d v="2015-06-27T02:10:17"/>
    <x v="51"/>
    <n v="4"/>
    <n v="4"/>
    <x v="8034"/>
  </r>
  <r>
    <x v="0"/>
    <s v="Compressor"/>
    <d v="2015-06-27T02:13:55"/>
    <x v="1"/>
    <d v="2015-06-27T02:10:17"/>
    <x v="51"/>
    <n v="4.5999999999999996"/>
    <n v="5.0999999999999996"/>
    <x v="8035"/>
  </r>
  <r>
    <x v="0"/>
    <s v="Compressor"/>
    <d v="2015-06-27T02:13:56"/>
    <x v="1"/>
    <d v="2015-06-27T02:10:17"/>
    <x v="51"/>
    <n v="4.2"/>
    <n v="4.5999999999999996"/>
    <x v="8036"/>
  </r>
  <r>
    <x v="0"/>
    <s v="Compressor"/>
    <d v="2015-06-27T02:13:57"/>
    <x v="1"/>
    <d v="2015-06-27T02:10:17"/>
    <x v="51"/>
    <n v="4.5"/>
    <n v="5.9"/>
    <x v="8037"/>
  </r>
  <r>
    <x v="0"/>
    <s v="Compressor"/>
    <d v="2015-06-27T02:13:58"/>
    <x v="1"/>
    <d v="2015-06-27T02:10:17"/>
    <x v="51"/>
    <n v="4.4000000000000004"/>
    <n v="5.7"/>
    <x v="8038"/>
  </r>
  <r>
    <x v="0"/>
    <s v="Compressor"/>
    <d v="2015-06-27T02:13:59"/>
    <x v="1"/>
    <d v="2015-06-27T02:10:17"/>
    <x v="51"/>
    <n v="4"/>
    <n v="3"/>
    <x v="8039"/>
  </r>
  <r>
    <x v="0"/>
    <s v="Compressor"/>
    <d v="2015-06-27T02:14:00"/>
    <x v="1"/>
    <d v="2015-06-27T02:10:17"/>
    <x v="51"/>
    <n v="5.0999999999999996"/>
    <n v="4.4000000000000004"/>
    <x v="8040"/>
  </r>
  <r>
    <x v="0"/>
    <s v="Compressor"/>
    <d v="2015-06-27T02:14:01"/>
    <x v="1"/>
    <d v="2015-06-27T02:10:17"/>
    <x v="51"/>
    <n v="3.6"/>
    <n v="3.1"/>
    <x v="8041"/>
  </r>
  <r>
    <x v="0"/>
    <s v="Compressor"/>
    <d v="2015-06-27T02:14:02"/>
    <x v="1"/>
    <d v="2015-06-27T02:10:17"/>
    <x v="51"/>
    <n v="5.4"/>
    <n v="4.3"/>
    <x v="8042"/>
  </r>
  <r>
    <x v="0"/>
    <s v="Compressor"/>
    <d v="2015-06-27T02:14:03"/>
    <x v="1"/>
    <d v="2015-06-27T02:10:17"/>
    <x v="51"/>
    <n v="3.7"/>
    <n v="3.7"/>
    <x v="8043"/>
  </r>
  <r>
    <x v="0"/>
    <s v="Compressor"/>
    <d v="2015-06-27T02:14:04"/>
    <x v="1"/>
    <d v="2015-06-27T02:10:17"/>
    <x v="51"/>
    <n v="3.8"/>
    <n v="3.2"/>
    <x v="8044"/>
  </r>
  <r>
    <x v="0"/>
    <s v="Compressor"/>
    <d v="2015-06-27T02:14:05"/>
    <x v="1"/>
    <d v="2015-06-27T02:10:17"/>
    <x v="51"/>
    <n v="5.9"/>
    <n v="5.7"/>
    <x v="8045"/>
  </r>
  <r>
    <x v="0"/>
    <s v="Compressor"/>
    <d v="2015-06-27T02:14:06"/>
    <x v="1"/>
    <d v="2015-06-27T02:10:17"/>
    <x v="51"/>
    <n v="3.2"/>
    <n v="4.8"/>
    <x v="8046"/>
  </r>
  <r>
    <x v="0"/>
    <s v="Compressor"/>
    <d v="2015-06-27T02:14:07"/>
    <x v="1"/>
    <d v="2015-06-27T02:10:17"/>
    <x v="51"/>
    <n v="5.9"/>
    <n v="5.7"/>
    <x v="8047"/>
  </r>
  <r>
    <x v="0"/>
    <s v="Compressor"/>
    <d v="2015-06-27T02:14:08"/>
    <x v="1"/>
    <d v="2015-06-27T02:10:17"/>
    <x v="51"/>
    <n v="4.2"/>
    <n v="3.9"/>
    <x v="8048"/>
  </r>
  <r>
    <x v="0"/>
    <s v="Compressor"/>
    <d v="2015-06-27T02:14:09"/>
    <x v="1"/>
    <d v="2015-06-27T02:10:17"/>
    <x v="51"/>
    <n v="5.5"/>
    <n v="4.5999999999999996"/>
    <x v="8049"/>
  </r>
  <r>
    <x v="0"/>
    <s v="Compressor"/>
    <d v="2015-06-27T02:14:10"/>
    <x v="1"/>
    <d v="2015-06-27T02:10:17"/>
    <x v="51"/>
    <n v="4.5"/>
    <n v="3.9"/>
    <x v="8050"/>
  </r>
  <r>
    <x v="0"/>
    <s v="Compressor"/>
    <d v="2015-06-27T02:14:11"/>
    <x v="1"/>
    <d v="2015-06-27T02:10:17"/>
    <x v="51"/>
    <n v="3.3"/>
    <n v="3.7"/>
    <x v="8051"/>
  </r>
  <r>
    <x v="0"/>
    <s v="Compressor"/>
    <d v="2015-06-27T02:14:12"/>
    <x v="1"/>
    <d v="2015-06-27T02:10:17"/>
    <x v="51"/>
    <n v="5.9"/>
    <n v="4.2"/>
    <x v="8052"/>
  </r>
  <r>
    <x v="0"/>
    <s v="Compressor"/>
    <d v="2015-06-27T02:14:13"/>
    <x v="1"/>
    <d v="2015-06-27T02:10:17"/>
    <x v="51"/>
    <n v="3.9"/>
    <n v="5.7"/>
    <x v="8053"/>
  </r>
  <r>
    <x v="0"/>
    <s v="Compressor"/>
    <d v="2015-06-27T02:14:14"/>
    <x v="1"/>
    <d v="2015-06-27T02:10:17"/>
    <x v="51"/>
    <n v="4"/>
    <n v="4.5"/>
    <x v="8054"/>
  </r>
  <r>
    <x v="0"/>
    <s v="Compressor"/>
    <d v="2015-06-27T02:14:15"/>
    <x v="1"/>
    <d v="2015-06-27T02:10:17"/>
    <x v="51"/>
    <n v="5.8"/>
    <n v="3.7"/>
    <x v="8055"/>
  </r>
  <r>
    <x v="0"/>
    <s v="Compressor"/>
    <d v="2015-06-27T02:14:16"/>
    <x v="1"/>
    <d v="2015-06-27T02:10:17"/>
    <x v="51"/>
    <n v="4.9000000000000004"/>
    <n v="5.9"/>
    <x v="8056"/>
  </r>
  <r>
    <x v="0"/>
    <s v="Compressor"/>
    <d v="2015-06-27T02:14:17"/>
    <x v="1"/>
    <d v="2015-06-27T02:10:17"/>
    <x v="51"/>
    <n v="3"/>
    <n v="5"/>
    <x v="8057"/>
  </r>
  <r>
    <x v="0"/>
    <s v="Compressor"/>
    <d v="2015-06-27T02:14:18"/>
    <x v="1"/>
    <d v="2015-06-27T02:10:17"/>
    <x v="51"/>
    <n v="3.9"/>
    <n v="3.1"/>
    <x v="8058"/>
  </r>
  <r>
    <x v="0"/>
    <s v="Compressor"/>
    <d v="2015-06-27T02:14:19"/>
    <x v="1"/>
    <d v="2015-06-27T02:10:17"/>
    <x v="51"/>
    <n v="3.1"/>
    <n v="5.0999999999999996"/>
    <x v="8059"/>
  </r>
  <r>
    <x v="0"/>
    <s v="Compressor"/>
    <d v="2015-06-27T02:14:20"/>
    <x v="1"/>
    <d v="2015-06-27T02:10:17"/>
    <x v="51"/>
    <n v="5.2"/>
    <n v="3.7"/>
    <x v="8060"/>
  </r>
  <r>
    <x v="0"/>
    <s v="Compressor"/>
    <d v="2015-06-27T02:14:21"/>
    <x v="1"/>
    <d v="2015-06-27T02:10:17"/>
    <x v="51"/>
    <n v="5.4"/>
    <n v="3.2"/>
    <x v="8061"/>
  </r>
  <r>
    <x v="0"/>
    <s v="Compressor"/>
    <d v="2015-06-27T02:14:22"/>
    <x v="1"/>
    <d v="2015-06-27T02:10:17"/>
    <x v="51"/>
    <n v="5.7"/>
    <n v="4.9000000000000004"/>
    <x v="8062"/>
  </r>
  <r>
    <x v="0"/>
    <s v="Compressor"/>
    <d v="2015-06-27T02:14:23"/>
    <x v="1"/>
    <d v="2015-06-27T02:10:17"/>
    <x v="51"/>
    <n v="4"/>
    <n v="5.0999999999999996"/>
    <x v="8063"/>
  </r>
  <r>
    <x v="0"/>
    <s v="Compressor"/>
    <d v="2015-06-27T02:14:24"/>
    <x v="1"/>
    <d v="2015-06-27T02:10:17"/>
    <x v="51"/>
    <n v="4.5999999999999996"/>
    <n v="3.8"/>
    <x v="8064"/>
  </r>
  <r>
    <x v="0"/>
    <s v="Compressor"/>
    <d v="2015-06-27T02:14:25"/>
    <x v="1"/>
    <d v="2015-06-27T02:10:17"/>
    <x v="51"/>
    <n v="5"/>
    <n v="3"/>
    <x v="8065"/>
  </r>
  <r>
    <x v="0"/>
    <s v="Compressor"/>
    <d v="2015-06-27T02:14:26"/>
    <x v="1"/>
    <d v="2015-06-27T02:10:17"/>
    <x v="51"/>
    <n v="3.3"/>
    <n v="3"/>
    <x v="8066"/>
  </r>
  <r>
    <x v="0"/>
    <s v="Compressor"/>
    <d v="2015-06-27T02:14:27"/>
    <x v="1"/>
    <d v="2015-06-27T02:10:17"/>
    <x v="51"/>
    <n v="5.6"/>
    <n v="5.5"/>
    <x v="8067"/>
  </r>
  <r>
    <x v="0"/>
    <s v="Compressor"/>
    <d v="2015-06-27T02:14:28"/>
    <x v="1"/>
    <d v="2015-06-27T02:10:17"/>
    <x v="51"/>
    <n v="4"/>
    <n v="5.2"/>
    <x v="8068"/>
  </r>
  <r>
    <x v="0"/>
    <s v="Compressor"/>
    <d v="2015-06-27T02:14:29"/>
    <x v="1"/>
    <d v="2015-06-27T02:10:17"/>
    <x v="51"/>
    <n v="3.7"/>
    <n v="4.9000000000000004"/>
    <x v="8069"/>
  </r>
  <r>
    <x v="0"/>
    <s v="Compressor"/>
    <d v="2015-06-27T02:14:30"/>
    <x v="1"/>
    <d v="2015-06-27T02:10:17"/>
    <x v="51"/>
    <n v="4.5"/>
    <n v="4.4000000000000004"/>
    <x v="8070"/>
  </r>
  <r>
    <x v="0"/>
    <s v="Compressor"/>
    <d v="2015-06-27T02:14:31"/>
    <x v="1"/>
    <d v="2015-06-27T02:10:17"/>
    <x v="51"/>
    <n v="4.4000000000000004"/>
    <n v="5"/>
    <x v="8071"/>
  </r>
  <r>
    <x v="0"/>
    <s v="Compressor"/>
    <d v="2015-06-27T02:14:32"/>
    <x v="1"/>
    <d v="2015-06-27T02:10:17"/>
    <x v="51"/>
    <n v="4.3"/>
    <n v="5.2"/>
    <x v="8072"/>
  </r>
  <r>
    <x v="0"/>
    <s v="Compressor"/>
    <d v="2015-06-27T02:14:33"/>
    <x v="1"/>
    <d v="2015-06-27T02:10:17"/>
    <x v="51"/>
    <n v="4"/>
    <n v="5.6"/>
    <x v="8073"/>
  </r>
  <r>
    <x v="0"/>
    <s v="Compressor"/>
    <d v="2015-06-27T02:14:34"/>
    <x v="1"/>
    <d v="2015-06-27T02:10:17"/>
    <x v="51"/>
    <n v="4.0999999999999996"/>
    <n v="4.8"/>
    <x v="8074"/>
  </r>
  <r>
    <x v="0"/>
    <s v="Compressor"/>
    <d v="2015-06-27T02:14:35"/>
    <x v="1"/>
    <d v="2015-06-27T02:10:17"/>
    <x v="51"/>
    <n v="3.8"/>
    <n v="5.8"/>
    <x v="8075"/>
  </r>
  <r>
    <x v="0"/>
    <s v="Compressor"/>
    <d v="2015-06-27T02:14:36"/>
    <x v="1"/>
    <d v="2015-06-27T02:10:17"/>
    <x v="51"/>
    <n v="5.9"/>
    <n v="3.6"/>
    <x v="8076"/>
  </r>
  <r>
    <x v="0"/>
    <s v="Compressor"/>
    <d v="2015-06-27T02:14:37"/>
    <x v="1"/>
    <d v="2015-06-27T02:10:17"/>
    <x v="51"/>
    <n v="4.5999999999999996"/>
    <n v="5.3"/>
    <x v="8077"/>
  </r>
  <r>
    <x v="0"/>
    <s v="Compressor"/>
    <d v="2015-06-27T02:14:38"/>
    <x v="1"/>
    <d v="2015-06-27T02:10:17"/>
    <x v="51"/>
    <n v="5.4"/>
    <n v="5.3"/>
    <x v="8078"/>
  </r>
  <r>
    <x v="0"/>
    <s v="Compressor"/>
    <d v="2015-06-27T02:14:39"/>
    <x v="1"/>
    <d v="2015-06-27T02:10:17"/>
    <x v="51"/>
    <n v="3.1"/>
    <n v="5.5"/>
    <x v="8079"/>
  </r>
  <r>
    <x v="0"/>
    <s v="Compressor"/>
    <d v="2015-06-27T02:14:40"/>
    <x v="1"/>
    <d v="2015-06-27T02:10:17"/>
    <x v="51"/>
    <n v="5.8"/>
    <n v="4.5"/>
    <x v="8080"/>
  </r>
  <r>
    <x v="0"/>
    <s v="Compressor"/>
    <d v="2015-06-27T02:14:41"/>
    <x v="1"/>
    <d v="2015-06-27T02:10:17"/>
    <x v="51"/>
    <n v="3.5"/>
    <n v="5.8"/>
    <x v="8081"/>
  </r>
  <r>
    <x v="0"/>
    <s v="Compressor"/>
    <d v="2015-06-27T02:14:42"/>
    <x v="1"/>
    <d v="2015-06-27T02:10:17"/>
    <x v="51"/>
    <n v="3.3"/>
    <n v="3.8"/>
    <x v="8082"/>
  </r>
  <r>
    <x v="0"/>
    <s v="Compressor"/>
    <d v="2015-06-27T02:14:43"/>
    <x v="1"/>
    <d v="2015-06-27T02:10:17"/>
    <x v="51"/>
    <n v="6"/>
    <n v="3.8"/>
    <x v="8083"/>
  </r>
  <r>
    <x v="0"/>
    <s v="Compressor"/>
    <d v="2015-06-27T02:14:44"/>
    <x v="1"/>
    <d v="2015-06-27T02:10:17"/>
    <x v="51"/>
    <n v="3.4"/>
    <n v="5.6"/>
    <x v="8084"/>
  </r>
  <r>
    <x v="0"/>
    <s v="Compressor"/>
    <d v="2015-06-27T02:14:45"/>
    <x v="1"/>
    <d v="2015-06-27T02:10:17"/>
    <x v="51"/>
    <n v="5.9"/>
    <n v="3"/>
    <x v="8085"/>
  </r>
  <r>
    <x v="0"/>
    <s v="Compressor"/>
    <d v="2015-06-27T02:14:46"/>
    <x v="1"/>
    <d v="2015-06-27T02:10:17"/>
    <x v="51"/>
    <n v="4.0999999999999996"/>
    <n v="3.6"/>
    <x v="8086"/>
  </r>
  <r>
    <x v="0"/>
    <s v="Compressor"/>
    <d v="2015-06-27T02:14:47"/>
    <x v="1"/>
    <d v="2015-06-27T02:10:17"/>
    <x v="51"/>
    <n v="3.6"/>
    <n v="4.9000000000000004"/>
    <x v="8087"/>
  </r>
  <r>
    <x v="0"/>
    <s v="Compressor"/>
    <d v="2015-06-27T02:14:48"/>
    <x v="1"/>
    <d v="2015-06-27T02:10:17"/>
    <x v="51"/>
    <n v="3.4"/>
    <n v="5.3"/>
    <x v="8088"/>
  </r>
  <r>
    <x v="0"/>
    <s v="Compressor"/>
    <d v="2015-06-27T02:14:49"/>
    <x v="1"/>
    <d v="2015-06-27T02:10:17"/>
    <x v="51"/>
    <n v="6"/>
    <n v="5.0999999999999996"/>
    <x v="8089"/>
  </r>
  <r>
    <x v="0"/>
    <s v="Compressor"/>
    <d v="2015-06-27T02:14:50"/>
    <x v="1"/>
    <d v="2015-06-27T02:10:17"/>
    <x v="51"/>
    <n v="5.8"/>
    <n v="5.0999999999999996"/>
    <x v="8090"/>
  </r>
  <r>
    <x v="0"/>
    <s v="Compressor"/>
    <d v="2015-06-27T02:14:51"/>
    <x v="1"/>
    <d v="2015-06-27T02:10:17"/>
    <x v="51"/>
    <n v="3.1"/>
    <n v="4.9000000000000004"/>
    <x v="8091"/>
  </r>
  <r>
    <x v="0"/>
    <s v="Compressor"/>
    <d v="2015-06-27T02:14:52"/>
    <x v="1"/>
    <d v="2015-06-27T02:10:17"/>
    <x v="51"/>
    <n v="4.2"/>
    <n v="5"/>
    <x v="8092"/>
  </r>
  <r>
    <x v="0"/>
    <s v="Compressor"/>
    <d v="2015-06-27T02:14:53"/>
    <x v="1"/>
    <d v="2015-06-27T02:10:17"/>
    <x v="51"/>
    <n v="4.8"/>
    <n v="4"/>
    <x v="8093"/>
  </r>
  <r>
    <x v="0"/>
    <s v="Compressor"/>
    <d v="2015-06-27T02:14:54"/>
    <x v="1"/>
    <d v="2015-06-27T02:10:17"/>
    <x v="51"/>
    <n v="4.7"/>
    <n v="3.8"/>
    <x v="8094"/>
  </r>
  <r>
    <x v="0"/>
    <s v="Compressor"/>
    <d v="2015-06-27T02:14:55"/>
    <x v="1"/>
    <d v="2015-06-27T02:10:17"/>
    <x v="51"/>
    <n v="3.4"/>
    <n v="4.9000000000000004"/>
    <x v="8095"/>
  </r>
  <r>
    <x v="0"/>
    <s v="Compressor"/>
    <d v="2015-06-27T02:14:56"/>
    <x v="1"/>
    <d v="2015-06-27T02:10:17"/>
    <x v="51"/>
    <n v="3.6"/>
    <n v="4.0999999999999996"/>
    <x v="8096"/>
  </r>
  <r>
    <x v="0"/>
    <s v="Compressor"/>
    <d v="2015-06-27T02:14:57"/>
    <x v="1"/>
    <d v="2015-06-27T02:10:17"/>
    <x v="51"/>
    <n v="3.5"/>
    <n v="4.5"/>
    <x v="8097"/>
  </r>
  <r>
    <x v="0"/>
    <s v="Compressor"/>
    <d v="2015-06-27T02:14:58"/>
    <x v="1"/>
    <d v="2015-06-27T02:10:17"/>
    <x v="51"/>
    <n v="4.8"/>
    <n v="5.7"/>
    <x v="8098"/>
  </r>
  <r>
    <x v="0"/>
    <s v="Compressor"/>
    <d v="2015-06-27T02:14:59"/>
    <x v="1"/>
    <d v="2015-06-27T02:10:17"/>
    <x v="51"/>
    <n v="3.8"/>
    <n v="5.2"/>
    <x v="8099"/>
  </r>
  <r>
    <x v="0"/>
    <s v="Compressor"/>
    <d v="2015-06-27T02:15:00"/>
    <x v="1"/>
    <d v="2015-06-27T02:10:17"/>
    <x v="51"/>
    <n v="4.0999999999999996"/>
    <n v="5.4"/>
    <x v="8100"/>
  </r>
  <r>
    <x v="0"/>
    <s v="Compressor"/>
    <d v="2015-06-27T02:15:01"/>
    <x v="1"/>
    <d v="2015-06-27T02:10:17"/>
    <x v="51"/>
    <n v="3.3"/>
    <n v="3.9"/>
    <x v="8101"/>
  </r>
  <r>
    <x v="0"/>
    <s v="Compressor"/>
    <d v="2015-06-27T02:15:02"/>
    <x v="1"/>
    <d v="2015-06-27T02:10:17"/>
    <x v="51"/>
    <n v="3.3"/>
    <n v="3.7"/>
    <x v="8102"/>
  </r>
  <r>
    <x v="0"/>
    <s v="Compressor"/>
    <d v="2015-06-27T02:15:03"/>
    <x v="1"/>
    <d v="2015-06-27T02:10:17"/>
    <x v="51"/>
    <n v="5.8"/>
    <n v="5.6"/>
    <x v="8103"/>
  </r>
  <r>
    <x v="0"/>
    <s v="Compressor"/>
    <d v="2015-06-27T02:15:04"/>
    <x v="1"/>
    <d v="2015-06-27T02:10:17"/>
    <x v="51"/>
    <n v="3"/>
    <n v="4.8"/>
    <x v="8104"/>
  </r>
  <r>
    <x v="0"/>
    <s v="Compressor"/>
    <d v="2015-06-27T02:15:05"/>
    <x v="1"/>
    <d v="2015-06-27T02:10:17"/>
    <x v="51"/>
    <n v="5"/>
    <n v="5.5"/>
    <x v="8105"/>
  </r>
  <r>
    <x v="0"/>
    <s v="Compressor"/>
    <d v="2015-06-27T02:15:06"/>
    <x v="1"/>
    <d v="2015-06-27T02:10:17"/>
    <x v="51"/>
    <n v="3.1"/>
    <n v="5.9"/>
    <x v="8106"/>
  </r>
  <r>
    <x v="0"/>
    <s v="Compressor"/>
    <d v="2015-06-27T02:15:07"/>
    <x v="1"/>
    <d v="2015-06-27T02:10:17"/>
    <x v="51"/>
    <n v="4"/>
    <n v="5.2"/>
    <x v="8107"/>
  </r>
  <r>
    <x v="0"/>
    <s v="Compressor"/>
    <d v="2015-06-27T02:15:08"/>
    <x v="1"/>
    <d v="2015-06-27T02:10:17"/>
    <x v="51"/>
    <n v="5.7"/>
    <n v="6"/>
    <x v="8108"/>
  </r>
  <r>
    <x v="0"/>
    <s v="Compressor"/>
    <d v="2015-06-27T02:15:09"/>
    <x v="1"/>
    <d v="2015-06-27T02:10:17"/>
    <x v="51"/>
    <n v="6"/>
    <n v="4.4000000000000004"/>
    <x v="8109"/>
  </r>
  <r>
    <x v="0"/>
    <s v="Compressor"/>
    <d v="2015-06-27T02:15:10"/>
    <x v="1"/>
    <d v="2015-06-27T02:10:17"/>
    <x v="51"/>
    <n v="6"/>
    <n v="5.2"/>
    <x v="8110"/>
  </r>
  <r>
    <x v="0"/>
    <s v="Compressor"/>
    <d v="2015-06-27T02:15:11"/>
    <x v="1"/>
    <d v="2015-06-27T02:10:17"/>
    <x v="51"/>
    <n v="5.9"/>
    <n v="5.7"/>
    <x v="8111"/>
  </r>
  <r>
    <x v="0"/>
    <s v="Compressor"/>
    <d v="2015-06-27T02:15:12"/>
    <x v="1"/>
    <d v="2015-06-27T02:10:17"/>
    <x v="51"/>
    <n v="3.6"/>
    <n v="4.8"/>
    <x v="8112"/>
  </r>
  <r>
    <x v="0"/>
    <s v="Compressor"/>
    <d v="2015-06-27T02:15:13"/>
    <x v="1"/>
    <d v="2015-06-27T02:10:17"/>
    <x v="51"/>
    <n v="5.5"/>
    <n v="3.3"/>
    <x v="8113"/>
  </r>
  <r>
    <x v="0"/>
    <s v="Compressor"/>
    <d v="2015-06-27T02:15:14"/>
    <x v="1"/>
    <d v="2015-06-27T02:10:17"/>
    <x v="51"/>
    <n v="5.9"/>
    <n v="4.0999999999999996"/>
    <x v="8114"/>
  </r>
  <r>
    <x v="0"/>
    <s v="Compressor"/>
    <d v="2015-06-27T02:15:15"/>
    <x v="1"/>
    <d v="2015-06-27T02:10:17"/>
    <x v="51"/>
    <n v="3"/>
    <n v="4.0999999999999996"/>
    <x v="8115"/>
  </r>
  <r>
    <x v="0"/>
    <s v="Compressor"/>
    <d v="2015-06-27T02:15:16"/>
    <x v="1"/>
    <d v="2015-06-27T02:10:17"/>
    <x v="51"/>
    <n v="4.3"/>
    <n v="4.2"/>
    <x v="8116"/>
  </r>
  <r>
    <x v="0"/>
    <s v="Compressor"/>
    <d v="2015-06-27T02:15:17"/>
    <x v="1"/>
    <d v="2015-06-27T02:10:17"/>
    <x v="51"/>
    <n v="5.6"/>
    <n v="3.8"/>
    <x v="8117"/>
  </r>
  <r>
    <x v="0"/>
    <s v="Compressor"/>
    <d v="2015-06-27T02:15:18"/>
    <x v="1"/>
    <d v="2015-06-27T02:10:17"/>
    <x v="51"/>
    <n v="4.0999999999999996"/>
    <n v="4.0999999999999996"/>
    <x v="8118"/>
  </r>
  <r>
    <x v="0"/>
    <s v="Compressor"/>
    <d v="2015-06-27T02:15:19"/>
    <x v="1"/>
    <d v="2015-06-27T02:10:17"/>
    <x v="51"/>
    <n v="5.8"/>
    <n v="3.1"/>
    <x v="8119"/>
  </r>
  <r>
    <x v="0"/>
    <s v="Compressor"/>
    <d v="2015-06-27T02:15:20"/>
    <x v="1"/>
    <d v="2015-06-27T02:10:17"/>
    <x v="51"/>
    <n v="5.8"/>
    <n v="3.3"/>
    <x v="8120"/>
  </r>
  <r>
    <x v="0"/>
    <s v="Compressor"/>
    <d v="2015-06-27T02:15:21"/>
    <x v="0"/>
    <d v="2015-06-27T02:15:21"/>
    <x v="52"/>
    <n v="1.8"/>
    <n v="2"/>
    <x v="8121"/>
  </r>
  <r>
    <x v="0"/>
    <s v="Compressor"/>
    <d v="2015-06-27T02:15:22"/>
    <x v="0"/>
    <d v="2015-06-27T02:15:21"/>
    <x v="52"/>
    <n v="1.4"/>
    <n v="2.2000000000000002"/>
    <x v="8122"/>
  </r>
  <r>
    <x v="0"/>
    <s v="Compressor"/>
    <d v="2015-06-27T02:15:23"/>
    <x v="0"/>
    <d v="2015-06-27T02:15:21"/>
    <x v="52"/>
    <n v="1.5"/>
    <n v="2.4"/>
    <x v="8123"/>
  </r>
  <r>
    <x v="0"/>
    <s v="Compressor"/>
    <d v="2015-06-27T02:15:24"/>
    <x v="0"/>
    <d v="2015-06-27T02:15:21"/>
    <x v="52"/>
    <n v="2.5"/>
    <n v="1.9"/>
    <x v="8124"/>
  </r>
  <r>
    <x v="0"/>
    <s v="Compressor"/>
    <d v="2015-06-27T02:15:25"/>
    <x v="0"/>
    <d v="2015-06-27T02:15:21"/>
    <x v="52"/>
    <n v="2.8"/>
    <n v="1.2"/>
    <x v="8125"/>
  </r>
  <r>
    <x v="0"/>
    <s v="Compressor"/>
    <d v="2015-06-27T02:15:26"/>
    <x v="0"/>
    <d v="2015-06-27T02:15:21"/>
    <x v="52"/>
    <n v="1.1000000000000001"/>
    <n v="1.6"/>
    <x v="8126"/>
  </r>
  <r>
    <x v="0"/>
    <s v="Compressor"/>
    <d v="2015-06-27T02:15:27"/>
    <x v="0"/>
    <d v="2015-06-27T02:15:21"/>
    <x v="52"/>
    <n v="2.7"/>
    <n v="2.2999999999999998"/>
    <x v="8127"/>
  </r>
  <r>
    <x v="0"/>
    <s v="Compressor"/>
    <d v="2015-06-27T02:15:28"/>
    <x v="0"/>
    <d v="2015-06-27T02:15:21"/>
    <x v="52"/>
    <n v="1.7"/>
    <n v="1.5"/>
    <x v="8128"/>
  </r>
  <r>
    <x v="0"/>
    <s v="Compressor"/>
    <d v="2015-06-27T02:15:29"/>
    <x v="0"/>
    <d v="2015-06-27T02:15:21"/>
    <x v="52"/>
    <n v="1"/>
    <n v="1.3"/>
    <x v="8129"/>
  </r>
  <r>
    <x v="0"/>
    <s v="Compressor"/>
    <d v="2015-06-27T02:15:30"/>
    <x v="0"/>
    <d v="2015-06-27T02:15:21"/>
    <x v="52"/>
    <n v="1.6"/>
    <n v="1.2"/>
    <x v="8130"/>
  </r>
  <r>
    <x v="0"/>
    <s v="Compressor"/>
    <d v="2015-06-27T02:15:31"/>
    <x v="0"/>
    <d v="2015-06-27T02:15:21"/>
    <x v="52"/>
    <n v="1.1000000000000001"/>
    <n v="3"/>
    <x v="8131"/>
  </r>
  <r>
    <x v="0"/>
    <s v="Compressor"/>
    <d v="2015-06-27T02:15:32"/>
    <x v="0"/>
    <d v="2015-06-27T02:15:21"/>
    <x v="52"/>
    <n v="1.6"/>
    <n v="2.4"/>
    <x v="8132"/>
  </r>
  <r>
    <x v="0"/>
    <s v="Compressor"/>
    <d v="2015-06-27T02:15:33"/>
    <x v="0"/>
    <d v="2015-06-27T02:15:21"/>
    <x v="52"/>
    <n v="1"/>
    <n v="2.8"/>
    <x v="8133"/>
  </r>
  <r>
    <x v="0"/>
    <s v="Compressor"/>
    <d v="2015-06-27T02:15:34"/>
    <x v="0"/>
    <d v="2015-06-27T02:15:21"/>
    <x v="52"/>
    <n v="2.6"/>
    <n v="2.8"/>
    <x v="8134"/>
  </r>
  <r>
    <x v="0"/>
    <s v="Compressor"/>
    <d v="2015-06-27T02:15:35"/>
    <x v="0"/>
    <d v="2015-06-27T02:15:21"/>
    <x v="52"/>
    <n v="1.3"/>
    <n v="1.2"/>
    <x v="8135"/>
  </r>
  <r>
    <x v="0"/>
    <s v="Compressor"/>
    <d v="2015-06-27T02:15:36"/>
    <x v="0"/>
    <d v="2015-06-27T02:15:21"/>
    <x v="52"/>
    <n v="1.6"/>
    <n v="1.1000000000000001"/>
    <x v="8136"/>
  </r>
  <r>
    <x v="0"/>
    <s v="Compressor"/>
    <d v="2015-06-27T02:15:37"/>
    <x v="0"/>
    <d v="2015-06-27T02:15:21"/>
    <x v="52"/>
    <n v="1.3"/>
    <n v="2"/>
    <x v="8137"/>
  </r>
  <r>
    <x v="0"/>
    <s v="Compressor"/>
    <d v="2015-06-27T02:15:38"/>
    <x v="0"/>
    <d v="2015-06-27T02:15:21"/>
    <x v="52"/>
    <n v="2.2999999999999998"/>
    <n v="1.1000000000000001"/>
    <x v="8138"/>
  </r>
  <r>
    <x v="0"/>
    <s v="Compressor"/>
    <d v="2015-06-27T02:15:39"/>
    <x v="0"/>
    <d v="2015-06-27T02:15:21"/>
    <x v="52"/>
    <n v="2"/>
    <n v="1.3"/>
    <x v="8139"/>
  </r>
  <r>
    <x v="0"/>
    <s v="Compressor"/>
    <d v="2015-06-27T02:15:40"/>
    <x v="0"/>
    <d v="2015-06-27T02:15:21"/>
    <x v="52"/>
    <n v="1.6"/>
    <n v="1.6"/>
    <x v="8140"/>
  </r>
  <r>
    <x v="0"/>
    <s v="Compressor"/>
    <d v="2015-06-27T02:15:41"/>
    <x v="0"/>
    <d v="2015-06-27T02:15:21"/>
    <x v="52"/>
    <n v="1.9"/>
    <n v="1.8"/>
    <x v="8141"/>
  </r>
  <r>
    <x v="0"/>
    <s v="Compressor"/>
    <d v="2015-06-27T02:15:42"/>
    <x v="0"/>
    <d v="2015-06-27T02:15:21"/>
    <x v="52"/>
    <n v="2.6"/>
    <n v="2.6"/>
    <x v="8142"/>
  </r>
  <r>
    <x v="0"/>
    <s v="Compressor"/>
    <d v="2015-06-27T02:15:43"/>
    <x v="0"/>
    <d v="2015-06-27T02:15:21"/>
    <x v="52"/>
    <n v="1.6"/>
    <n v="3"/>
    <x v="8143"/>
  </r>
  <r>
    <x v="0"/>
    <s v="Compressor"/>
    <d v="2015-06-27T02:15:44"/>
    <x v="0"/>
    <d v="2015-06-27T02:15:21"/>
    <x v="52"/>
    <n v="2.2000000000000002"/>
    <n v="1.6"/>
    <x v="8144"/>
  </r>
  <r>
    <x v="0"/>
    <s v="Compressor"/>
    <d v="2015-06-27T02:15:45"/>
    <x v="0"/>
    <d v="2015-06-27T02:15:21"/>
    <x v="52"/>
    <n v="1"/>
    <n v="1.7"/>
    <x v="8145"/>
  </r>
  <r>
    <x v="0"/>
    <s v="Compressor"/>
    <d v="2015-06-27T02:15:46"/>
    <x v="0"/>
    <d v="2015-06-27T02:15:21"/>
    <x v="52"/>
    <n v="1.4"/>
    <n v="1.3"/>
    <x v="8146"/>
  </r>
  <r>
    <x v="0"/>
    <s v="Compressor"/>
    <d v="2015-06-27T02:15:47"/>
    <x v="0"/>
    <d v="2015-06-27T02:15:21"/>
    <x v="52"/>
    <n v="2.9"/>
    <n v="1.7"/>
    <x v="8147"/>
  </r>
  <r>
    <x v="0"/>
    <s v="Compressor"/>
    <d v="2015-06-27T02:15:48"/>
    <x v="0"/>
    <d v="2015-06-27T02:15:21"/>
    <x v="52"/>
    <n v="2.2999999999999998"/>
    <n v="2.9"/>
    <x v="8148"/>
  </r>
  <r>
    <x v="0"/>
    <s v="Compressor"/>
    <d v="2015-06-27T02:15:49"/>
    <x v="0"/>
    <d v="2015-06-27T02:15:21"/>
    <x v="52"/>
    <n v="2.2000000000000002"/>
    <n v="3"/>
    <x v="8149"/>
  </r>
  <r>
    <x v="0"/>
    <s v="Compressor"/>
    <d v="2015-06-27T02:15:50"/>
    <x v="0"/>
    <d v="2015-06-27T02:15:21"/>
    <x v="52"/>
    <n v="2.4"/>
    <n v="2.5"/>
    <x v="8150"/>
  </r>
  <r>
    <x v="0"/>
    <s v="Compressor"/>
    <d v="2015-06-27T02:15:51"/>
    <x v="0"/>
    <d v="2015-06-27T02:15:21"/>
    <x v="52"/>
    <n v="1.2"/>
    <n v="1.8"/>
    <x v="8151"/>
  </r>
  <r>
    <x v="0"/>
    <s v="Compressor"/>
    <d v="2015-06-27T02:15:52"/>
    <x v="0"/>
    <d v="2015-06-27T02:15:21"/>
    <x v="52"/>
    <n v="2.5"/>
    <n v="2"/>
    <x v="8152"/>
  </r>
  <r>
    <x v="0"/>
    <s v="Compressor"/>
    <d v="2015-06-27T02:15:53"/>
    <x v="0"/>
    <d v="2015-06-27T02:15:21"/>
    <x v="52"/>
    <n v="1.8"/>
    <n v="2.2000000000000002"/>
    <x v="8153"/>
  </r>
  <r>
    <x v="0"/>
    <s v="Compressor"/>
    <d v="2015-06-27T02:15:54"/>
    <x v="0"/>
    <d v="2015-06-27T02:15:21"/>
    <x v="52"/>
    <n v="1.9"/>
    <n v="1"/>
    <x v="8154"/>
  </r>
  <r>
    <x v="0"/>
    <s v="Compressor"/>
    <d v="2015-06-27T02:15:55"/>
    <x v="0"/>
    <d v="2015-06-27T02:15:21"/>
    <x v="52"/>
    <n v="1.1000000000000001"/>
    <n v="1"/>
    <x v="8155"/>
  </r>
  <r>
    <x v="0"/>
    <s v="Compressor"/>
    <d v="2015-06-27T02:15:56"/>
    <x v="0"/>
    <d v="2015-06-27T02:15:21"/>
    <x v="52"/>
    <n v="2"/>
    <n v="2.7"/>
    <x v="8156"/>
  </r>
  <r>
    <x v="0"/>
    <s v="Compressor"/>
    <d v="2015-06-27T02:15:57"/>
    <x v="0"/>
    <d v="2015-06-27T02:15:21"/>
    <x v="52"/>
    <n v="2.7"/>
    <n v="1.6"/>
    <x v="8157"/>
  </r>
  <r>
    <x v="0"/>
    <s v="Compressor"/>
    <d v="2015-06-27T02:15:58"/>
    <x v="0"/>
    <d v="2015-06-27T02:15:21"/>
    <x v="52"/>
    <n v="2"/>
    <n v="1.1000000000000001"/>
    <x v="8158"/>
  </r>
  <r>
    <x v="0"/>
    <s v="Compressor"/>
    <d v="2015-06-27T02:15:59"/>
    <x v="0"/>
    <d v="2015-06-27T02:15:21"/>
    <x v="52"/>
    <n v="2"/>
    <n v="2.2000000000000002"/>
    <x v="8159"/>
  </r>
  <r>
    <x v="0"/>
    <s v="Compressor"/>
    <d v="2015-06-27T02:16:00"/>
    <x v="0"/>
    <d v="2015-06-27T02:15:21"/>
    <x v="52"/>
    <n v="1"/>
    <n v="1"/>
    <x v="8160"/>
  </r>
  <r>
    <x v="0"/>
    <s v="Compressor"/>
    <d v="2015-06-27T02:16:01"/>
    <x v="0"/>
    <d v="2015-06-27T02:15:21"/>
    <x v="52"/>
    <n v="1.5"/>
    <n v="1.8"/>
    <x v="8161"/>
  </r>
  <r>
    <x v="0"/>
    <s v="Compressor"/>
    <d v="2015-06-27T02:16:02"/>
    <x v="0"/>
    <d v="2015-06-27T02:15:21"/>
    <x v="52"/>
    <n v="1.3"/>
    <n v="1.6"/>
    <x v="8162"/>
  </r>
  <r>
    <x v="0"/>
    <s v="Compressor"/>
    <d v="2015-06-27T02:16:03"/>
    <x v="0"/>
    <d v="2015-06-27T02:15:21"/>
    <x v="52"/>
    <n v="1.2"/>
    <n v="2.8"/>
    <x v="8163"/>
  </r>
  <r>
    <x v="0"/>
    <s v="Compressor"/>
    <d v="2015-06-27T02:16:04"/>
    <x v="0"/>
    <d v="2015-06-27T02:15:21"/>
    <x v="52"/>
    <n v="2.5"/>
    <n v="2.1"/>
    <x v="8164"/>
  </r>
  <r>
    <x v="0"/>
    <s v="Compressor"/>
    <d v="2015-06-27T02:16:05"/>
    <x v="0"/>
    <d v="2015-06-27T02:15:21"/>
    <x v="52"/>
    <n v="1.5"/>
    <n v="1.1000000000000001"/>
    <x v="8165"/>
  </r>
  <r>
    <x v="0"/>
    <s v="Compressor"/>
    <d v="2015-06-27T02:16:06"/>
    <x v="0"/>
    <d v="2015-06-27T02:15:21"/>
    <x v="52"/>
    <n v="2.5"/>
    <n v="1.3"/>
    <x v="8166"/>
  </r>
  <r>
    <x v="0"/>
    <s v="Compressor"/>
    <d v="2015-06-27T02:16:07"/>
    <x v="0"/>
    <d v="2015-06-27T02:15:21"/>
    <x v="52"/>
    <n v="1.5"/>
    <n v="1.7"/>
    <x v="8167"/>
  </r>
  <r>
    <x v="0"/>
    <s v="Compressor"/>
    <d v="2015-06-27T02:16:08"/>
    <x v="0"/>
    <d v="2015-06-27T02:15:21"/>
    <x v="52"/>
    <n v="1.2"/>
    <n v="1.1000000000000001"/>
    <x v="8168"/>
  </r>
  <r>
    <x v="0"/>
    <s v="Compressor"/>
    <d v="2015-06-27T02:16:09"/>
    <x v="0"/>
    <d v="2015-06-27T02:15:21"/>
    <x v="52"/>
    <n v="2.2000000000000002"/>
    <n v="1.7"/>
    <x v="8169"/>
  </r>
  <r>
    <x v="0"/>
    <s v="Compressor"/>
    <d v="2015-06-27T02:16:10"/>
    <x v="0"/>
    <d v="2015-06-27T02:15:21"/>
    <x v="52"/>
    <n v="1.8"/>
    <n v="1.1000000000000001"/>
    <x v="8170"/>
  </r>
  <r>
    <x v="0"/>
    <s v="Compressor"/>
    <d v="2015-06-27T02:16:11"/>
    <x v="0"/>
    <d v="2015-06-27T02:15:21"/>
    <x v="52"/>
    <n v="1.6"/>
    <n v="1.2"/>
    <x v="8171"/>
  </r>
  <r>
    <x v="0"/>
    <s v="Compressor"/>
    <d v="2015-06-27T02:16:12"/>
    <x v="0"/>
    <d v="2015-06-27T02:15:21"/>
    <x v="52"/>
    <n v="2.2000000000000002"/>
    <n v="1.7"/>
    <x v="8172"/>
  </r>
  <r>
    <x v="0"/>
    <s v="Compressor"/>
    <d v="2015-06-27T02:16:13"/>
    <x v="0"/>
    <d v="2015-06-27T02:15:21"/>
    <x v="52"/>
    <n v="1.8"/>
    <n v="1.7"/>
    <x v="8173"/>
  </r>
  <r>
    <x v="0"/>
    <s v="Compressor"/>
    <d v="2015-06-27T02:16:14"/>
    <x v="0"/>
    <d v="2015-06-27T02:15:21"/>
    <x v="52"/>
    <n v="2.2000000000000002"/>
    <n v="2.6"/>
    <x v="8174"/>
  </r>
  <r>
    <x v="0"/>
    <s v="Compressor"/>
    <d v="2015-06-27T02:16:15"/>
    <x v="0"/>
    <d v="2015-06-27T02:15:21"/>
    <x v="52"/>
    <n v="1.2"/>
    <n v="2.4"/>
    <x v="8175"/>
  </r>
  <r>
    <x v="0"/>
    <s v="Compressor"/>
    <d v="2015-06-27T02:16:16"/>
    <x v="0"/>
    <d v="2015-06-27T02:15:21"/>
    <x v="52"/>
    <n v="1.4"/>
    <n v="2"/>
    <x v="8176"/>
  </r>
  <r>
    <x v="0"/>
    <s v="Compressor"/>
    <d v="2015-06-27T02:16:17"/>
    <x v="0"/>
    <d v="2015-06-27T02:15:21"/>
    <x v="52"/>
    <n v="2.1"/>
    <n v="1.7"/>
    <x v="8177"/>
  </r>
  <r>
    <x v="0"/>
    <s v="Compressor"/>
    <d v="2015-06-27T02:16:18"/>
    <x v="0"/>
    <d v="2015-06-27T02:15:21"/>
    <x v="52"/>
    <n v="2.7"/>
    <n v="1.9"/>
    <x v="8178"/>
  </r>
  <r>
    <x v="0"/>
    <s v="Compressor"/>
    <d v="2015-06-27T02:16:19"/>
    <x v="0"/>
    <d v="2015-06-27T02:15:21"/>
    <x v="52"/>
    <n v="2.2999999999999998"/>
    <n v="2.1"/>
    <x v="8179"/>
  </r>
  <r>
    <x v="0"/>
    <s v="Compressor"/>
    <d v="2015-06-27T02:16:20"/>
    <x v="0"/>
    <d v="2015-06-27T02:15:21"/>
    <x v="52"/>
    <n v="2.7"/>
    <n v="1"/>
    <x v="8180"/>
  </r>
  <r>
    <x v="0"/>
    <s v="Compressor"/>
    <d v="2015-06-27T02:16:21"/>
    <x v="0"/>
    <d v="2015-06-27T02:15:21"/>
    <x v="52"/>
    <n v="2.2999999999999998"/>
    <n v="2.8"/>
    <x v="8181"/>
  </r>
  <r>
    <x v="0"/>
    <s v="Compressor"/>
    <d v="2015-06-27T02:16:22"/>
    <x v="0"/>
    <d v="2015-06-27T02:15:21"/>
    <x v="52"/>
    <n v="1.3"/>
    <n v="2.2999999999999998"/>
    <x v="8182"/>
  </r>
  <r>
    <x v="0"/>
    <s v="Compressor"/>
    <d v="2015-06-27T02:16:23"/>
    <x v="0"/>
    <d v="2015-06-27T02:15:21"/>
    <x v="52"/>
    <n v="1.7"/>
    <n v="1.5"/>
    <x v="8183"/>
  </r>
  <r>
    <x v="0"/>
    <s v="Compressor"/>
    <d v="2015-06-27T02:16:24"/>
    <x v="0"/>
    <d v="2015-06-27T02:15:21"/>
    <x v="52"/>
    <n v="1.9"/>
    <n v="2"/>
    <x v="8184"/>
  </r>
  <r>
    <x v="0"/>
    <s v="Compressor"/>
    <d v="2015-06-27T02:16:25"/>
    <x v="0"/>
    <d v="2015-06-27T02:15:21"/>
    <x v="52"/>
    <n v="2.2000000000000002"/>
    <n v="1"/>
    <x v="8185"/>
  </r>
  <r>
    <x v="0"/>
    <s v="Compressor"/>
    <d v="2015-06-27T02:16:26"/>
    <x v="0"/>
    <d v="2015-06-27T02:15:21"/>
    <x v="52"/>
    <n v="2.4"/>
    <n v="2"/>
    <x v="8186"/>
  </r>
  <r>
    <x v="0"/>
    <s v="Compressor"/>
    <d v="2015-06-27T02:16:27"/>
    <x v="0"/>
    <d v="2015-06-27T02:15:21"/>
    <x v="52"/>
    <n v="1.9"/>
    <n v="1.3"/>
    <x v="8187"/>
  </r>
  <r>
    <x v="0"/>
    <s v="Compressor"/>
    <d v="2015-06-27T02:16:28"/>
    <x v="0"/>
    <d v="2015-06-27T02:15:21"/>
    <x v="52"/>
    <n v="1.9"/>
    <n v="2.9"/>
    <x v="8188"/>
  </r>
  <r>
    <x v="0"/>
    <s v="Compressor"/>
    <d v="2015-06-27T02:16:29"/>
    <x v="0"/>
    <d v="2015-06-27T02:15:21"/>
    <x v="52"/>
    <n v="3"/>
    <n v="1.8"/>
    <x v="8189"/>
  </r>
  <r>
    <x v="0"/>
    <s v="Compressor"/>
    <d v="2015-06-27T02:16:30"/>
    <x v="0"/>
    <d v="2015-06-27T02:15:21"/>
    <x v="52"/>
    <n v="2.8"/>
    <n v="2.6"/>
    <x v="8190"/>
  </r>
  <r>
    <x v="0"/>
    <s v="Compressor"/>
    <d v="2015-06-27T02:16:31"/>
    <x v="0"/>
    <d v="2015-06-27T02:15:21"/>
    <x v="52"/>
    <n v="2.1"/>
    <n v="1.1000000000000001"/>
    <x v="8191"/>
  </r>
  <r>
    <x v="0"/>
    <s v="Compressor"/>
    <d v="2015-06-27T02:16:32"/>
    <x v="0"/>
    <d v="2015-06-27T02:15:21"/>
    <x v="52"/>
    <n v="1.5"/>
    <n v="2.9"/>
    <x v="8192"/>
  </r>
  <r>
    <x v="0"/>
    <s v="Compressor"/>
    <d v="2015-06-27T02:16:33"/>
    <x v="0"/>
    <d v="2015-06-27T02:15:21"/>
    <x v="52"/>
    <n v="1"/>
    <n v="1"/>
    <x v="8193"/>
  </r>
  <r>
    <x v="0"/>
    <s v="Compressor"/>
    <d v="2015-06-27T02:16:34"/>
    <x v="0"/>
    <d v="2015-06-27T02:15:21"/>
    <x v="52"/>
    <n v="1"/>
    <n v="2.1"/>
    <x v="8194"/>
  </r>
  <r>
    <x v="0"/>
    <s v="Compressor"/>
    <d v="2015-06-27T02:16:35"/>
    <x v="0"/>
    <d v="2015-06-27T02:15:21"/>
    <x v="52"/>
    <n v="2.8"/>
    <n v="2.6"/>
    <x v="8195"/>
  </r>
  <r>
    <x v="0"/>
    <s v="Compressor"/>
    <d v="2015-06-27T02:16:36"/>
    <x v="0"/>
    <d v="2015-06-27T02:15:21"/>
    <x v="52"/>
    <n v="2.4"/>
    <n v="2.8"/>
    <x v="8196"/>
  </r>
  <r>
    <x v="0"/>
    <s v="Compressor"/>
    <d v="2015-06-27T02:16:37"/>
    <x v="0"/>
    <d v="2015-06-27T02:15:21"/>
    <x v="52"/>
    <n v="1.8"/>
    <n v="1.6"/>
    <x v="8197"/>
  </r>
  <r>
    <x v="0"/>
    <s v="Compressor"/>
    <d v="2015-06-27T02:16:38"/>
    <x v="0"/>
    <d v="2015-06-27T02:15:21"/>
    <x v="52"/>
    <n v="2.6"/>
    <n v="2.7"/>
    <x v="8198"/>
  </r>
  <r>
    <x v="0"/>
    <s v="Compressor"/>
    <d v="2015-06-27T02:16:39"/>
    <x v="0"/>
    <d v="2015-06-27T02:15:21"/>
    <x v="52"/>
    <n v="1"/>
    <n v="2.2999999999999998"/>
    <x v="8199"/>
  </r>
  <r>
    <x v="0"/>
    <s v="Compressor"/>
    <d v="2015-06-27T02:16:40"/>
    <x v="0"/>
    <d v="2015-06-27T02:15:21"/>
    <x v="52"/>
    <n v="2.6"/>
    <n v="1.2"/>
    <x v="8200"/>
  </r>
  <r>
    <x v="0"/>
    <s v="Compressor"/>
    <d v="2015-06-27T02:16:41"/>
    <x v="0"/>
    <d v="2015-06-27T02:15:21"/>
    <x v="52"/>
    <n v="1.2"/>
    <n v="2.7"/>
    <x v="8201"/>
  </r>
  <r>
    <x v="0"/>
    <s v="Compressor"/>
    <d v="2015-06-27T02:16:42"/>
    <x v="0"/>
    <d v="2015-06-27T02:15:21"/>
    <x v="52"/>
    <n v="1.2"/>
    <n v="3"/>
    <x v="8202"/>
  </r>
  <r>
    <x v="0"/>
    <s v="Compressor"/>
    <d v="2015-06-27T02:16:43"/>
    <x v="0"/>
    <d v="2015-06-27T02:15:21"/>
    <x v="52"/>
    <n v="1.3"/>
    <n v="1.8"/>
    <x v="8203"/>
  </r>
  <r>
    <x v="0"/>
    <s v="Compressor"/>
    <d v="2015-06-27T02:16:44"/>
    <x v="0"/>
    <d v="2015-06-27T02:15:21"/>
    <x v="52"/>
    <n v="1.6"/>
    <n v="1.7"/>
    <x v="8204"/>
  </r>
  <r>
    <x v="0"/>
    <s v="Compressor"/>
    <d v="2015-06-27T02:16:45"/>
    <x v="0"/>
    <d v="2015-06-27T02:15:21"/>
    <x v="52"/>
    <n v="2"/>
    <n v="1.7"/>
    <x v="8205"/>
  </r>
  <r>
    <x v="0"/>
    <s v="Compressor"/>
    <d v="2015-06-27T02:16:46"/>
    <x v="0"/>
    <d v="2015-06-27T02:15:21"/>
    <x v="52"/>
    <n v="2.6"/>
    <n v="2.5"/>
    <x v="8206"/>
  </r>
  <r>
    <x v="0"/>
    <s v="Compressor"/>
    <d v="2015-06-27T02:16:47"/>
    <x v="0"/>
    <d v="2015-06-27T02:15:21"/>
    <x v="52"/>
    <n v="1.9"/>
    <n v="2.2999999999999998"/>
    <x v="8207"/>
  </r>
  <r>
    <x v="0"/>
    <s v="Compressor"/>
    <d v="2015-06-27T02:16:48"/>
    <x v="0"/>
    <d v="2015-06-27T02:15:21"/>
    <x v="52"/>
    <n v="1.5"/>
    <n v="2.7"/>
    <x v="8208"/>
  </r>
  <r>
    <x v="0"/>
    <s v="Compressor"/>
    <d v="2015-06-27T02:16:49"/>
    <x v="0"/>
    <d v="2015-06-27T02:15:21"/>
    <x v="52"/>
    <n v="1.9"/>
    <n v="1.7"/>
    <x v="8209"/>
  </r>
  <r>
    <x v="0"/>
    <s v="Compressor"/>
    <d v="2015-06-27T02:16:50"/>
    <x v="0"/>
    <d v="2015-06-27T02:15:21"/>
    <x v="52"/>
    <n v="2.2000000000000002"/>
    <n v="1.1000000000000001"/>
    <x v="8210"/>
  </r>
  <r>
    <x v="0"/>
    <s v="Compressor"/>
    <d v="2015-06-27T02:16:51"/>
    <x v="0"/>
    <d v="2015-06-27T02:15:21"/>
    <x v="52"/>
    <n v="2.6"/>
    <n v="2.9"/>
    <x v="8211"/>
  </r>
  <r>
    <x v="0"/>
    <s v="Compressor"/>
    <d v="2015-06-27T02:16:52"/>
    <x v="0"/>
    <d v="2015-06-27T02:15:21"/>
    <x v="52"/>
    <n v="2.2999999999999998"/>
    <n v="2.5"/>
    <x v="8212"/>
  </r>
  <r>
    <x v="0"/>
    <s v="Compressor"/>
    <d v="2015-06-27T02:16:53"/>
    <x v="0"/>
    <d v="2015-06-27T02:15:21"/>
    <x v="52"/>
    <n v="1.5"/>
    <n v="2.7"/>
    <x v="8213"/>
  </r>
  <r>
    <x v="0"/>
    <s v="Compressor"/>
    <d v="2015-06-27T02:16:54"/>
    <x v="0"/>
    <d v="2015-06-27T02:15:21"/>
    <x v="52"/>
    <n v="2"/>
    <n v="1.5"/>
    <x v="8214"/>
  </r>
  <r>
    <x v="0"/>
    <s v="Compressor"/>
    <d v="2015-06-27T02:16:55"/>
    <x v="0"/>
    <d v="2015-06-27T02:15:21"/>
    <x v="52"/>
    <n v="1.2"/>
    <n v="1.8"/>
    <x v="8215"/>
  </r>
  <r>
    <x v="0"/>
    <s v="Compressor"/>
    <d v="2015-06-27T02:16:56"/>
    <x v="0"/>
    <d v="2015-06-27T02:15:21"/>
    <x v="52"/>
    <n v="2.7"/>
    <n v="2.4"/>
    <x v="8216"/>
  </r>
  <r>
    <x v="0"/>
    <s v="Compressor"/>
    <d v="2015-06-27T02:16:57"/>
    <x v="0"/>
    <d v="2015-06-27T02:15:21"/>
    <x v="52"/>
    <n v="2"/>
    <n v="1.6"/>
    <x v="8217"/>
  </r>
  <r>
    <x v="0"/>
    <s v="Compressor"/>
    <d v="2015-06-27T02:16:58"/>
    <x v="0"/>
    <d v="2015-06-27T02:15:21"/>
    <x v="52"/>
    <n v="2.2999999999999998"/>
    <n v="2.6"/>
    <x v="8218"/>
  </r>
  <r>
    <x v="0"/>
    <s v="Compressor"/>
    <d v="2015-06-27T02:16:59"/>
    <x v="0"/>
    <d v="2015-06-27T02:15:21"/>
    <x v="52"/>
    <n v="2.7"/>
    <n v="2.2000000000000002"/>
    <x v="8219"/>
  </r>
  <r>
    <x v="0"/>
    <s v="Compressor"/>
    <d v="2015-06-27T02:17:00"/>
    <x v="0"/>
    <d v="2015-06-27T02:15:21"/>
    <x v="52"/>
    <n v="2.5"/>
    <n v="1.9"/>
    <x v="8220"/>
  </r>
  <r>
    <x v="0"/>
    <s v="Compressor"/>
    <d v="2015-06-27T02:17:01"/>
    <x v="0"/>
    <d v="2015-06-27T02:15:21"/>
    <x v="52"/>
    <n v="1.8"/>
    <n v="2.7"/>
    <x v="8221"/>
  </r>
  <r>
    <x v="0"/>
    <s v="Compressor"/>
    <d v="2015-06-27T02:17:02"/>
    <x v="0"/>
    <d v="2015-06-27T02:15:21"/>
    <x v="52"/>
    <n v="2.9"/>
    <n v="2.7"/>
    <x v="8222"/>
  </r>
  <r>
    <x v="0"/>
    <s v="Compressor"/>
    <d v="2015-06-27T02:17:03"/>
    <x v="0"/>
    <d v="2015-06-27T02:15:21"/>
    <x v="52"/>
    <n v="1.9"/>
    <n v="2.2000000000000002"/>
    <x v="8223"/>
  </r>
  <r>
    <x v="0"/>
    <s v="Compressor"/>
    <d v="2015-06-27T02:17:04"/>
    <x v="0"/>
    <d v="2015-06-27T02:15:21"/>
    <x v="52"/>
    <n v="2.1"/>
    <n v="2"/>
    <x v="8224"/>
  </r>
  <r>
    <x v="0"/>
    <s v="Compressor"/>
    <d v="2015-06-27T02:17:05"/>
    <x v="0"/>
    <d v="2015-06-27T02:15:21"/>
    <x v="52"/>
    <n v="2.1"/>
    <n v="1.6"/>
    <x v="8225"/>
  </r>
  <r>
    <x v="0"/>
    <s v="Compressor"/>
    <d v="2015-06-27T02:17:06"/>
    <x v="0"/>
    <d v="2015-06-27T02:15:21"/>
    <x v="52"/>
    <n v="1.8"/>
    <n v="2.5"/>
    <x v="8226"/>
  </r>
  <r>
    <x v="0"/>
    <s v="Compressor"/>
    <d v="2015-06-27T02:17:07"/>
    <x v="0"/>
    <d v="2015-06-27T02:15:21"/>
    <x v="52"/>
    <n v="1.4"/>
    <n v="1.5"/>
    <x v="8227"/>
  </r>
  <r>
    <x v="0"/>
    <s v="Compressor"/>
    <d v="2015-06-27T02:17:08"/>
    <x v="0"/>
    <d v="2015-06-27T02:15:21"/>
    <x v="52"/>
    <n v="2.9"/>
    <n v="2.7"/>
    <x v="8228"/>
  </r>
  <r>
    <x v="0"/>
    <s v="Compressor"/>
    <d v="2015-06-27T02:17:09"/>
    <x v="0"/>
    <d v="2015-06-27T02:15:21"/>
    <x v="52"/>
    <n v="1.5"/>
    <n v="2.9"/>
    <x v="8229"/>
  </r>
  <r>
    <x v="0"/>
    <s v="Compressor"/>
    <d v="2015-06-27T02:17:10"/>
    <x v="0"/>
    <d v="2015-06-27T02:15:21"/>
    <x v="52"/>
    <n v="1"/>
    <n v="2.2000000000000002"/>
    <x v="8230"/>
  </r>
  <r>
    <x v="0"/>
    <s v="Compressor"/>
    <d v="2015-06-27T02:17:11"/>
    <x v="0"/>
    <d v="2015-06-27T02:15:21"/>
    <x v="52"/>
    <n v="2.1"/>
    <n v="2.7"/>
    <x v="8231"/>
  </r>
  <r>
    <x v="0"/>
    <s v="Compressor"/>
    <d v="2015-06-27T02:17:12"/>
    <x v="0"/>
    <d v="2015-06-27T02:15:21"/>
    <x v="52"/>
    <n v="2"/>
    <n v="2"/>
    <x v="8232"/>
  </r>
  <r>
    <x v="0"/>
    <s v="Compressor"/>
    <d v="2015-06-27T02:17:13"/>
    <x v="0"/>
    <d v="2015-06-27T02:15:21"/>
    <x v="52"/>
    <n v="2.5"/>
    <n v="3"/>
    <x v="8233"/>
  </r>
  <r>
    <x v="0"/>
    <s v="Compressor"/>
    <d v="2015-06-27T02:17:14"/>
    <x v="0"/>
    <d v="2015-06-27T02:15:21"/>
    <x v="52"/>
    <n v="1.6"/>
    <n v="1.4"/>
    <x v="8234"/>
  </r>
  <r>
    <x v="0"/>
    <s v="Compressor"/>
    <d v="2015-06-27T02:17:15"/>
    <x v="1"/>
    <d v="2015-06-27T02:17:15"/>
    <x v="53"/>
    <n v="5.3"/>
    <n v="5.8"/>
    <x v="8235"/>
  </r>
  <r>
    <x v="0"/>
    <s v="Compressor"/>
    <d v="2015-06-27T02:17:16"/>
    <x v="1"/>
    <d v="2015-06-27T02:17:15"/>
    <x v="53"/>
    <n v="5.9"/>
    <n v="6"/>
    <x v="8236"/>
  </r>
  <r>
    <x v="0"/>
    <s v="Compressor"/>
    <d v="2015-06-27T02:17:17"/>
    <x v="1"/>
    <d v="2015-06-27T02:17:15"/>
    <x v="53"/>
    <n v="3.7"/>
    <n v="5.9"/>
    <x v="8237"/>
  </r>
  <r>
    <x v="0"/>
    <s v="Compressor"/>
    <d v="2015-06-27T02:17:18"/>
    <x v="1"/>
    <d v="2015-06-27T02:17:15"/>
    <x v="53"/>
    <n v="3.1"/>
    <n v="5.7"/>
    <x v="8238"/>
  </r>
  <r>
    <x v="0"/>
    <s v="Compressor"/>
    <d v="2015-06-27T02:17:19"/>
    <x v="1"/>
    <d v="2015-06-27T02:17:15"/>
    <x v="53"/>
    <n v="4.0999999999999996"/>
    <n v="5.2"/>
    <x v="8239"/>
  </r>
  <r>
    <x v="0"/>
    <s v="Compressor"/>
    <d v="2015-06-27T02:17:20"/>
    <x v="1"/>
    <d v="2015-06-27T02:17:15"/>
    <x v="53"/>
    <n v="3.6"/>
    <n v="3.1"/>
    <x v="8240"/>
  </r>
  <r>
    <x v="0"/>
    <s v="Compressor"/>
    <d v="2015-06-27T02:17:21"/>
    <x v="1"/>
    <d v="2015-06-27T02:17:15"/>
    <x v="53"/>
    <n v="5.6"/>
    <n v="5.2"/>
    <x v="8241"/>
  </r>
  <r>
    <x v="0"/>
    <s v="Compressor"/>
    <d v="2015-06-27T02:17:22"/>
    <x v="1"/>
    <d v="2015-06-27T02:17:15"/>
    <x v="53"/>
    <n v="4.5"/>
    <n v="5.2"/>
    <x v="8242"/>
  </r>
  <r>
    <x v="0"/>
    <s v="Compressor"/>
    <d v="2015-06-27T02:17:23"/>
    <x v="1"/>
    <d v="2015-06-27T02:17:15"/>
    <x v="53"/>
    <n v="3"/>
    <n v="5.9"/>
    <x v="8243"/>
  </r>
  <r>
    <x v="0"/>
    <s v="Compressor"/>
    <d v="2015-06-27T02:17:24"/>
    <x v="1"/>
    <d v="2015-06-27T02:17:15"/>
    <x v="53"/>
    <n v="3.1"/>
    <n v="4.8"/>
    <x v="8244"/>
  </r>
  <r>
    <x v="0"/>
    <s v="Compressor"/>
    <d v="2015-06-27T02:17:25"/>
    <x v="1"/>
    <d v="2015-06-27T02:17:15"/>
    <x v="53"/>
    <n v="3.4"/>
    <n v="5.8"/>
    <x v="8245"/>
  </r>
  <r>
    <x v="0"/>
    <s v="Compressor"/>
    <d v="2015-06-27T02:17:26"/>
    <x v="1"/>
    <d v="2015-06-27T02:17:15"/>
    <x v="53"/>
    <n v="4"/>
    <n v="3.3"/>
    <x v="8246"/>
  </r>
  <r>
    <x v="0"/>
    <s v="Compressor"/>
    <d v="2015-06-27T02:17:27"/>
    <x v="1"/>
    <d v="2015-06-27T02:17:15"/>
    <x v="53"/>
    <n v="4.2"/>
    <n v="5.9"/>
    <x v="8247"/>
  </r>
  <r>
    <x v="0"/>
    <s v="Compressor"/>
    <d v="2015-06-27T02:17:28"/>
    <x v="1"/>
    <d v="2015-06-27T02:17:15"/>
    <x v="53"/>
    <n v="3.4"/>
    <n v="4.4000000000000004"/>
    <x v="8248"/>
  </r>
  <r>
    <x v="0"/>
    <s v="Compressor"/>
    <d v="2015-06-27T02:17:29"/>
    <x v="1"/>
    <d v="2015-06-27T02:17:15"/>
    <x v="53"/>
    <n v="5.7"/>
    <n v="4"/>
    <x v="8249"/>
  </r>
  <r>
    <x v="0"/>
    <s v="Compressor"/>
    <d v="2015-06-27T02:17:30"/>
    <x v="1"/>
    <d v="2015-06-27T02:17:15"/>
    <x v="53"/>
    <n v="4.8"/>
    <n v="4.7"/>
    <x v="8250"/>
  </r>
  <r>
    <x v="0"/>
    <s v="Compressor"/>
    <d v="2015-06-27T02:17:31"/>
    <x v="1"/>
    <d v="2015-06-27T02:17:15"/>
    <x v="53"/>
    <n v="4.8"/>
    <n v="4.5"/>
    <x v="8251"/>
  </r>
  <r>
    <x v="0"/>
    <s v="Compressor"/>
    <d v="2015-06-27T02:17:32"/>
    <x v="1"/>
    <d v="2015-06-27T02:17:15"/>
    <x v="53"/>
    <n v="3.1"/>
    <n v="3.8"/>
    <x v="8252"/>
  </r>
  <r>
    <x v="0"/>
    <s v="Compressor"/>
    <d v="2015-06-27T02:17:33"/>
    <x v="1"/>
    <d v="2015-06-27T02:17:15"/>
    <x v="53"/>
    <n v="5.2"/>
    <n v="4.5"/>
    <x v="8253"/>
  </r>
  <r>
    <x v="0"/>
    <s v="Compressor"/>
    <d v="2015-06-27T02:17:34"/>
    <x v="1"/>
    <d v="2015-06-27T02:17:15"/>
    <x v="53"/>
    <n v="5.5"/>
    <n v="3.6"/>
    <x v="8254"/>
  </r>
  <r>
    <x v="0"/>
    <s v="Compressor"/>
    <d v="2015-06-27T02:17:35"/>
    <x v="1"/>
    <d v="2015-06-27T02:17:15"/>
    <x v="53"/>
    <n v="3.2"/>
    <n v="5.0999999999999996"/>
    <x v="8255"/>
  </r>
  <r>
    <x v="0"/>
    <s v="Compressor"/>
    <d v="2015-06-27T02:17:36"/>
    <x v="1"/>
    <d v="2015-06-27T02:17:15"/>
    <x v="53"/>
    <n v="4.7"/>
    <n v="6"/>
    <x v="8256"/>
  </r>
  <r>
    <x v="0"/>
    <s v="Compressor"/>
    <d v="2015-06-27T02:17:37"/>
    <x v="1"/>
    <d v="2015-06-27T02:17:15"/>
    <x v="53"/>
    <n v="5.8"/>
    <n v="5.9"/>
    <x v="8257"/>
  </r>
  <r>
    <x v="0"/>
    <s v="Compressor"/>
    <d v="2015-06-27T02:17:38"/>
    <x v="1"/>
    <d v="2015-06-27T02:17:15"/>
    <x v="53"/>
    <n v="3.8"/>
    <n v="3.6"/>
    <x v="8258"/>
  </r>
  <r>
    <x v="0"/>
    <s v="Compressor"/>
    <d v="2015-06-27T02:17:39"/>
    <x v="1"/>
    <d v="2015-06-27T02:17:15"/>
    <x v="53"/>
    <n v="4.9000000000000004"/>
    <n v="3.2"/>
    <x v="8259"/>
  </r>
  <r>
    <x v="0"/>
    <s v="Compressor"/>
    <d v="2015-06-27T02:17:40"/>
    <x v="1"/>
    <d v="2015-06-27T02:17:15"/>
    <x v="53"/>
    <n v="3.7"/>
    <n v="4.2"/>
    <x v="8260"/>
  </r>
  <r>
    <x v="0"/>
    <s v="Compressor"/>
    <d v="2015-06-27T02:17:41"/>
    <x v="1"/>
    <d v="2015-06-27T02:17:15"/>
    <x v="53"/>
    <n v="4.4000000000000004"/>
    <n v="5.7"/>
    <x v="8261"/>
  </r>
  <r>
    <x v="0"/>
    <s v="Compressor"/>
    <d v="2015-06-27T02:17:42"/>
    <x v="1"/>
    <d v="2015-06-27T02:17:15"/>
    <x v="53"/>
    <n v="5.8"/>
    <n v="3.1"/>
    <x v="8262"/>
  </r>
  <r>
    <x v="0"/>
    <s v="Compressor"/>
    <d v="2015-06-27T02:17:43"/>
    <x v="1"/>
    <d v="2015-06-27T02:17:15"/>
    <x v="53"/>
    <n v="4.8"/>
    <n v="3.6"/>
    <x v="8263"/>
  </r>
  <r>
    <x v="0"/>
    <s v="Compressor"/>
    <d v="2015-06-27T02:17:44"/>
    <x v="1"/>
    <d v="2015-06-27T02:17:15"/>
    <x v="53"/>
    <n v="4"/>
    <n v="3.2"/>
    <x v="8264"/>
  </r>
  <r>
    <x v="0"/>
    <s v="Compressor"/>
    <d v="2015-06-27T02:17:45"/>
    <x v="1"/>
    <d v="2015-06-27T02:17:15"/>
    <x v="53"/>
    <n v="3.4"/>
    <n v="3.5"/>
    <x v="8265"/>
  </r>
  <r>
    <x v="0"/>
    <s v="Compressor"/>
    <d v="2015-06-27T02:17:46"/>
    <x v="1"/>
    <d v="2015-06-27T02:17:15"/>
    <x v="53"/>
    <n v="3.1"/>
    <n v="3.3"/>
    <x v="8266"/>
  </r>
  <r>
    <x v="0"/>
    <s v="Compressor"/>
    <d v="2015-06-27T02:17:47"/>
    <x v="1"/>
    <d v="2015-06-27T02:17:15"/>
    <x v="53"/>
    <n v="3.1"/>
    <n v="3.7"/>
    <x v="8267"/>
  </r>
  <r>
    <x v="0"/>
    <s v="Compressor"/>
    <d v="2015-06-27T02:17:48"/>
    <x v="1"/>
    <d v="2015-06-27T02:17:15"/>
    <x v="53"/>
    <n v="5.8"/>
    <n v="6"/>
    <x v="8268"/>
  </r>
  <r>
    <x v="0"/>
    <s v="Compressor"/>
    <d v="2015-06-27T02:17:49"/>
    <x v="1"/>
    <d v="2015-06-27T02:17:15"/>
    <x v="53"/>
    <n v="4.5"/>
    <n v="3.9"/>
    <x v="8269"/>
  </r>
  <r>
    <x v="0"/>
    <s v="Compressor"/>
    <d v="2015-06-27T02:17:50"/>
    <x v="1"/>
    <d v="2015-06-27T02:17:15"/>
    <x v="53"/>
    <n v="6"/>
    <n v="5.6"/>
    <x v="8270"/>
  </r>
  <r>
    <x v="0"/>
    <s v="Compressor"/>
    <d v="2015-06-27T02:17:51"/>
    <x v="1"/>
    <d v="2015-06-27T02:17:15"/>
    <x v="53"/>
    <n v="4"/>
    <n v="3.7"/>
    <x v="8271"/>
  </r>
  <r>
    <x v="0"/>
    <s v="Compressor"/>
    <d v="2015-06-27T02:17:52"/>
    <x v="1"/>
    <d v="2015-06-27T02:17:15"/>
    <x v="53"/>
    <n v="4.2"/>
    <n v="3.6"/>
    <x v="8272"/>
  </r>
  <r>
    <x v="0"/>
    <s v="Compressor"/>
    <d v="2015-06-27T02:17:53"/>
    <x v="1"/>
    <d v="2015-06-27T02:17:15"/>
    <x v="53"/>
    <n v="4.9000000000000004"/>
    <n v="3.4"/>
    <x v="8273"/>
  </r>
  <r>
    <x v="0"/>
    <s v="Compressor"/>
    <d v="2015-06-27T02:17:54"/>
    <x v="1"/>
    <d v="2015-06-27T02:17:15"/>
    <x v="53"/>
    <n v="3.6"/>
    <n v="4.5"/>
    <x v="8274"/>
  </r>
  <r>
    <x v="0"/>
    <s v="Compressor"/>
    <d v="2015-06-27T02:17:55"/>
    <x v="1"/>
    <d v="2015-06-27T02:17:15"/>
    <x v="53"/>
    <n v="5.7"/>
    <n v="4.3"/>
    <x v="8275"/>
  </r>
  <r>
    <x v="0"/>
    <s v="Compressor"/>
    <d v="2015-06-27T02:17:56"/>
    <x v="1"/>
    <d v="2015-06-27T02:17:15"/>
    <x v="53"/>
    <n v="5.9"/>
    <n v="4.2"/>
    <x v="8276"/>
  </r>
  <r>
    <x v="0"/>
    <s v="Compressor"/>
    <d v="2015-06-27T02:17:57"/>
    <x v="1"/>
    <d v="2015-06-27T02:17:15"/>
    <x v="53"/>
    <n v="4"/>
    <n v="3.4"/>
    <x v="8277"/>
  </r>
  <r>
    <x v="0"/>
    <s v="Compressor"/>
    <d v="2015-06-27T02:17:58"/>
    <x v="1"/>
    <d v="2015-06-27T02:17:15"/>
    <x v="53"/>
    <n v="3"/>
    <n v="5.5"/>
    <x v="8278"/>
  </r>
  <r>
    <x v="0"/>
    <s v="Compressor"/>
    <d v="2015-06-27T02:17:59"/>
    <x v="1"/>
    <d v="2015-06-27T02:17:15"/>
    <x v="53"/>
    <n v="5.6"/>
    <n v="5.2"/>
    <x v="8279"/>
  </r>
  <r>
    <x v="0"/>
    <s v="Compressor"/>
    <d v="2015-06-27T02:18:00"/>
    <x v="1"/>
    <d v="2015-06-27T02:17:15"/>
    <x v="53"/>
    <n v="4.5"/>
    <n v="5.0999999999999996"/>
    <x v="8280"/>
  </r>
  <r>
    <x v="0"/>
    <s v="Compressor"/>
    <d v="2015-06-27T02:18:01"/>
    <x v="1"/>
    <d v="2015-06-27T02:17:15"/>
    <x v="53"/>
    <n v="4.2"/>
    <n v="3"/>
    <x v="8281"/>
  </r>
  <r>
    <x v="0"/>
    <s v="Compressor"/>
    <d v="2015-06-27T02:18:02"/>
    <x v="1"/>
    <d v="2015-06-27T02:17:15"/>
    <x v="53"/>
    <n v="4"/>
    <n v="5.2"/>
    <x v="8282"/>
  </r>
  <r>
    <x v="0"/>
    <s v="Compressor"/>
    <d v="2015-06-27T02:18:03"/>
    <x v="1"/>
    <d v="2015-06-27T02:17:15"/>
    <x v="53"/>
    <n v="5.0999999999999996"/>
    <n v="3"/>
    <x v="8283"/>
  </r>
  <r>
    <x v="0"/>
    <s v="Compressor"/>
    <d v="2015-06-27T02:18:04"/>
    <x v="1"/>
    <d v="2015-06-27T02:17:15"/>
    <x v="53"/>
    <n v="5"/>
    <n v="4.8"/>
    <x v="8284"/>
  </r>
  <r>
    <x v="0"/>
    <s v="Compressor"/>
    <d v="2015-06-27T02:18:05"/>
    <x v="1"/>
    <d v="2015-06-27T02:17:15"/>
    <x v="53"/>
    <n v="4.4000000000000004"/>
    <n v="5.5"/>
    <x v="8285"/>
  </r>
  <r>
    <x v="0"/>
    <s v="Compressor"/>
    <d v="2015-06-27T02:18:06"/>
    <x v="1"/>
    <d v="2015-06-27T02:17:15"/>
    <x v="53"/>
    <n v="5.4"/>
    <n v="4.3"/>
    <x v="8286"/>
  </r>
  <r>
    <x v="0"/>
    <s v="Compressor"/>
    <d v="2015-06-27T02:18:07"/>
    <x v="1"/>
    <d v="2015-06-27T02:17:15"/>
    <x v="53"/>
    <n v="5.3"/>
    <n v="4.2"/>
    <x v="8287"/>
  </r>
  <r>
    <x v="0"/>
    <s v="Compressor"/>
    <d v="2015-06-27T02:18:08"/>
    <x v="1"/>
    <d v="2015-06-27T02:17:15"/>
    <x v="53"/>
    <n v="3.7"/>
    <n v="4"/>
    <x v="8288"/>
  </r>
  <r>
    <x v="0"/>
    <s v="Compressor"/>
    <d v="2015-06-27T02:18:09"/>
    <x v="1"/>
    <d v="2015-06-27T02:17:15"/>
    <x v="53"/>
    <n v="5.0999999999999996"/>
    <n v="3.5"/>
    <x v="8289"/>
  </r>
  <r>
    <x v="0"/>
    <s v="Compressor"/>
    <d v="2015-06-27T02:18:10"/>
    <x v="1"/>
    <d v="2015-06-27T02:17:15"/>
    <x v="53"/>
    <n v="3.9"/>
    <n v="4.2"/>
    <x v="8290"/>
  </r>
  <r>
    <x v="0"/>
    <s v="Compressor"/>
    <d v="2015-06-27T02:18:11"/>
    <x v="1"/>
    <d v="2015-06-27T02:17:15"/>
    <x v="53"/>
    <n v="4.4000000000000004"/>
    <n v="5.3"/>
    <x v="8291"/>
  </r>
  <r>
    <x v="0"/>
    <s v="Compressor"/>
    <d v="2015-06-27T02:18:12"/>
    <x v="1"/>
    <d v="2015-06-27T02:17:15"/>
    <x v="53"/>
    <n v="4.3"/>
    <n v="3.7"/>
    <x v="8292"/>
  </r>
  <r>
    <x v="0"/>
    <s v="Compressor"/>
    <d v="2015-06-27T02:18:13"/>
    <x v="1"/>
    <d v="2015-06-27T02:17:15"/>
    <x v="53"/>
    <n v="5.7"/>
    <n v="5.5"/>
    <x v="8293"/>
  </r>
  <r>
    <x v="0"/>
    <s v="Compressor"/>
    <d v="2015-06-27T02:18:14"/>
    <x v="1"/>
    <d v="2015-06-27T02:17:15"/>
    <x v="53"/>
    <n v="5.9"/>
    <n v="5.3"/>
    <x v="8294"/>
  </r>
  <r>
    <x v="0"/>
    <s v="Compressor"/>
    <d v="2015-06-27T02:18:15"/>
    <x v="1"/>
    <d v="2015-06-27T02:17:15"/>
    <x v="53"/>
    <n v="3.6"/>
    <n v="6"/>
    <x v="8295"/>
  </r>
  <r>
    <x v="0"/>
    <s v="Compressor"/>
    <d v="2015-06-27T02:18:16"/>
    <x v="1"/>
    <d v="2015-06-27T02:17:15"/>
    <x v="53"/>
    <n v="5.8"/>
    <n v="4.3"/>
    <x v="8296"/>
  </r>
  <r>
    <x v="0"/>
    <s v="Compressor"/>
    <d v="2015-06-27T02:18:17"/>
    <x v="1"/>
    <d v="2015-06-27T02:17:15"/>
    <x v="53"/>
    <n v="4.9000000000000004"/>
    <n v="3.1"/>
    <x v="8297"/>
  </r>
  <r>
    <x v="0"/>
    <s v="Compressor"/>
    <d v="2015-06-27T02:18:18"/>
    <x v="1"/>
    <d v="2015-06-27T02:17:15"/>
    <x v="53"/>
    <n v="5.6"/>
    <n v="5.0999999999999996"/>
    <x v="8298"/>
  </r>
  <r>
    <x v="0"/>
    <s v="Compressor"/>
    <d v="2015-06-27T02:18:19"/>
    <x v="1"/>
    <d v="2015-06-27T02:17:15"/>
    <x v="53"/>
    <n v="3.8"/>
    <n v="5.8"/>
    <x v="8299"/>
  </r>
  <r>
    <x v="0"/>
    <s v="Compressor"/>
    <d v="2015-06-27T02:18:20"/>
    <x v="1"/>
    <d v="2015-06-27T02:17:15"/>
    <x v="53"/>
    <n v="5.5"/>
    <n v="5.6"/>
    <x v="8300"/>
  </r>
  <r>
    <x v="0"/>
    <s v="Compressor"/>
    <d v="2015-06-27T02:18:21"/>
    <x v="1"/>
    <d v="2015-06-27T02:17:15"/>
    <x v="53"/>
    <n v="4.5"/>
    <n v="4"/>
    <x v="8301"/>
  </r>
  <r>
    <x v="0"/>
    <s v="Compressor"/>
    <d v="2015-06-27T02:18:22"/>
    <x v="1"/>
    <d v="2015-06-27T02:17:15"/>
    <x v="53"/>
    <n v="3.5"/>
    <n v="3"/>
    <x v="8302"/>
  </r>
  <r>
    <x v="0"/>
    <s v="Compressor"/>
    <d v="2015-06-27T02:18:23"/>
    <x v="1"/>
    <d v="2015-06-27T02:17:15"/>
    <x v="53"/>
    <n v="3.7"/>
    <n v="5.7"/>
    <x v="8303"/>
  </r>
  <r>
    <x v="0"/>
    <s v="Compressor"/>
    <d v="2015-06-27T02:18:24"/>
    <x v="1"/>
    <d v="2015-06-27T02:17:15"/>
    <x v="53"/>
    <n v="3.3"/>
    <n v="5.7"/>
    <x v="8304"/>
  </r>
  <r>
    <x v="0"/>
    <s v="Compressor"/>
    <d v="2015-06-27T02:18:25"/>
    <x v="1"/>
    <d v="2015-06-27T02:17:15"/>
    <x v="53"/>
    <n v="3.5"/>
    <n v="5.5"/>
    <x v="8305"/>
  </r>
  <r>
    <x v="0"/>
    <s v="Compressor"/>
    <d v="2015-06-27T02:18:26"/>
    <x v="1"/>
    <d v="2015-06-27T02:17:15"/>
    <x v="53"/>
    <n v="4.5"/>
    <n v="5.0999999999999996"/>
    <x v="8306"/>
  </r>
  <r>
    <x v="0"/>
    <s v="Compressor"/>
    <d v="2015-06-27T02:18:27"/>
    <x v="1"/>
    <d v="2015-06-27T02:17:15"/>
    <x v="53"/>
    <n v="3.1"/>
    <n v="5.0999999999999996"/>
    <x v="8307"/>
  </r>
  <r>
    <x v="0"/>
    <s v="Compressor"/>
    <d v="2015-06-27T02:18:28"/>
    <x v="1"/>
    <d v="2015-06-27T02:17:15"/>
    <x v="53"/>
    <n v="4"/>
    <n v="3.4"/>
    <x v="8308"/>
  </r>
  <r>
    <x v="0"/>
    <s v="Compressor"/>
    <d v="2015-06-27T02:18:29"/>
    <x v="1"/>
    <d v="2015-06-27T02:17:15"/>
    <x v="53"/>
    <n v="6"/>
    <n v="5.2"/>
    <x v="8309"/>
  </r>
  <r>
    <x v="0"/>
    <s v="Compressor"/>
    <d v="2015-06-27T02:18:30"/>
    <x v="1"/>
    <d v="2015-06-27T02:17:15"/>
    <x v="53"/>
    <n v="4.8"/>
    <n v="4.9000000000000004"/>
    <x v="8310"/>
  </r>
  <r>
    <x v="0"/>
    <s v="Compressor"/>
    <d v="2015-06-27T02:18:31"/>
    <x v="1"/>
    <d v="2015-06-27T02:17:15"/>
    <x v="53"/>
    <n v="3.9"/>
    <n v="4.4000000000000004"/>
    <x v="8311"/>
  </r>
  <r>
    <x v="0"/>
    <s v="Compressor"/>
    <d v="2015-06-27T02:18:32"/>
    <x v="1"/>
    <d v="2015-06-27T02:17:15"/>
    <x v="53"/>
    <n v="3.1"/>
    <n v="5.2"/>
    <x v="8312"/>
  </r>
  <r>
    <x v="0"/>
    <s v="Compressor"/>
    <d v="2015-06-27T02:18:33"/>
    <x v="1"/>
    <d v="2015-06-27T02:17:15"/>
    <x v="53"/>
    <n v="3.2"/>
    <n v="6"/>
    <x v="8313"/>
  </r>
  <r>
    <x v="0"/>
    <s v="Compressor"/>
    <d v="2015-06-27T02:18:34"/>
    <x v="1"/>
    <d v="2015-06-27T02:17:15"/>
    <x v="53"/>
    <n v="3.4"/>
    <n v="3.4"/>
    <x v="8314"/>
  </r>
  <r>
    <x v="0"/>
    <s v="Compressor"/>
    <d v="2015-06-27T02:18:35"/>
    <x v="1"/>
    <d v="2015-06-27T02:17:15"/>
    <x v="53"/>
    <n v="4.5999999999999996"/>
    <n v="3.9"/>
    <x v="8315"/>
  </r>
  <r>
    <x v="0"/>
    <s v="Compressor"/>
    <d v="2015-06-27T02:18:36"/>
    <x v="1"/>
    <d v="2015-06-27T02:17:15"/>
    <x v="53"/>
    <n v="4.2"/>
    <n v="5"/>
    <x v="8316"/>
  </r>
  <r>
    <x v="0"/>
    <s v="Compressor"/>
    <d v="2015-06-27T02:18:37"/>
    <x v="1"/>
    <d v="2015-06-27T02:17:15"/>
    <x v="53"/>
    <n v="3.2"/>
    <n v="4.7"/>
    <x v="8317"/>
  </r>
  <r>
    <x v="0"/>
    <s v="Compressor"/>
    <d v="2015-06-27T02:18:38"/>
    <x v="1"/>
    <d v="2015-06-27T02:17:15"/>
    <x v="53"/>
    <n v="4.8"/>
    <n v="4.7"/>
    <x v="8318"/>
  </r>
  <r>
    <x v="0"/>
    <s v="Compressor"/>
    <d v="2015-06-27T02:18:39"/>
    <x v="1"/>
    <d v="2015-06-27T02:17:15"/>
    <x v="53"/>
    <n v="5.3"/>
    <n v="3.6"/>
    <x v="8319"/>
  </r>
  <r>
    <x v="0"/>
    <s v="Compressor"/>
    <d v="2015-06-27T02:18:40"/>
    <x v="1"/>
    <d v="2015-06-27T02:17:15"/>
    <x v="53"/>
    <n v="5.9"/>
    <n v="4.3"/>
    <x v="8320"/>
  </r>
  <r>
    <x v="0"/>
    <s v="Compressor"/>
    <d v="2015-06-27T02:18:41"/>
    <x v="1"/>
    <d v="2015-06-27T02:17:15"/>
    <x v="53"/>
    <n v="4.5999999999999996"/>
    <n v="4.4000000000000004"/>
    <x v="8321"/>
  </r>
  <r>
    <x v="0"/>
    <s v="Compressor"/>
    <d v="2015-06-27T02:18:42"/>
    <x v="1"/>
    <d v="2015-06-27T02:17:15"/>
    <x v="53"/>
    <n v="5.2"/>
    <n v="5.0999999999999996"/>
    <x v="8322"/>
  </r>
  <r>
    <x v="0"/>
    <s v="Compressor"/>
    <d v="2015-06-27T02:18:43"/>
    <x v="1"/>
    <d v="2015-06-27T02:17:15"/>
    <x v="53"/>
    <n v="3.2"/>
    <n v="5"/>
    <x v="8323"/>
  </r>
  <r>
    <x v="0"/>
    <s v="Compressor"/>
    <d v="2015-06-27T02:18:44"/>
    <x v="1"/>
    <d v="2015-06-27T02:17:15"/>
    <x v="53"/>
    <n v="3.5"/>
    <n v="5.4"/>
    <x v="8324"/>
  </r>
  <r>
    <x v="0"/>
    <s v="Compressor"/>
    <d v="2015-06-27T02:18:45"/>
    <x v="1"/>
    <d v="2015-06-27T02:17:15"/>
    <x v="53"/>
    <n v="3.3"/>
    <n v="4.2"/>
    <x v="8325"/>
  </r>
  <r>
    <x v="0"/>
    <s v="Compressor"/>
    <d v="2015-06-27T02:18:46"/>
    <x v="1"/>
    <d v="2015-06-27T02:17:15"/>
    <x v="53"/>
    <n v="3.6"/>
    <n v="4"/>
    <x v="8326"/>
  </r>
  <r>
    <x v="0"/>
    <s v="Compressor"/>
    <d v="2015-06-27T02:18:47"/>
    <x v="1"/>
    <d v="2015-06-27T02:17:15"/>
    <x v="53"/>
    <n v="5.2"/>
    <n v="4.4000000000000004"/>
    <x v="8327"/>
  </r>
  <r>
    <x v="0"/>
    <s v="Compressor"/>
    <d v="2015-06-27T02:18:48"/>
    <x v="1"/>
    <d v="2015-06-27T02:17:15"/>
    <x v="53"/>
    <n v="3.1"/>
    <n v="6"/>
    <x v="8328"/>
  </r>
  <r>
    <x v="0"/>
    <s v="Compressor"/>
    <d v="2015-06-27T02:18:49"/>
    <x v="1"/>
    <d v="2015-06-27T02:17:15"/>
    <x v="53"/>
    <n v="6"/>
    <n v="4.4000000000000004"/>
    <x v="8329"/>
  </r>
  <r>
    <x v="0"/>
    <s v="Compressor"/>
    <d v="2015-06-27T02:18:50"/>
    <x v="1"/>
    <d v="2015-06-27T02:17:15"/>
    <x v="53"/>
    <n v="5.0999999999999996"/>
    <n v="4.8"/>
    <x v="8330"/>
  </r>
  <r>
    <x v="0"/>
    <s v="Compressor"/>
    <d v="2015-06-27T02:18:51"/>
    <x v="1"/>
    <d v="2015-06-27T02:17:15"/>
    <x v="53"/>
    <n v="3.8"/>
    <n v="5.7"/>
    <x v="8331"/>
  </r>
  <r>
    <x v="0"/>
    <s v="Compressor"/>
    <d v="2015-06-27T02:18:52"/>
    <x v="1"/>
    <d v="2015-06-27T02:17:15"/>
    <x v="53"/>
    <n v="5.7"/>
    <n v="3.3"/>
    <x v="8332"/>
  </r>
  <r>
    <x v="0"/>
    <s v="Compressor"/>
    <d v="2015-06-27T02:18:53"/>
    <x v="1"/>
    <d v="2015-06-27T02:17:15"/>
    <x v="53"/>
    <n v="4.4000000000000004"/>
    <n v="5.9"/>
    <x v="8333"/>
  </r>
  <r>
    <x v="0"/>
    <s v="Compressor"/>
    <d v="2015-06-27T02:18:54"/>
    <x v="1"/>
    <d v="2015-06-27T02:17:15"/>
    <x v="53"/>
    <n v="4"/>
    <n v="5.7"/>
    <x v="8334"/>
  </r>
  <r>
    <x v="0"/>
    <s v="Compressor"/>
    <d v="2015-06-27T02:18:55"/>
    <x v="1"/>
    <d v="2015-06-27T02:17:15"/>
    <x v="53"/>
    <n v="5.8"/>
    <n v="4.3"/>
    <x v="8335"/>
  </r>
  <r>
    <x v="0"/>
    <s v="Compressor"/>
    <d v="2015-06-27T02:18:56"/>
    <x v="1"/>
    <d v="2015-06-27T02:17:15"/>
    <x v="53"/>
    <n v="4.3"/>
    <n v="3"/>
    <x v="8336"/>
  </r>
  <r>
    <x v="0"/>
    <s v="Compressor"/>
    <d v="2015-06-27T02:18:57"/>
    <x v="1"/>
    <d v="2015-06-27T02:17:15"/>
    <x v="53"/>
    <n v="4.9000000000000004"/>
    <n v="5.5"/>
    <x v="8337"/>
  </r>
  <r>
    <x v="0"/>
    <s v="Compressor"/>
    <d v="2015-06-27T02:18:58"/>
    <x v="1"/>
    <d v="2015-06-27T02:17:15"/>
    <x v="53"/>
    <n v="3.4"/>
    <n v="4"/>
    <x v="8338"/>
  </r>
  <r>
    <x v="0"/>
    <s v="Compressor"/>
    <d v="2015-06-27T02:18:59"/>
    <x v="1"/>
    <d v="2015-06-27T02:17:15"/>
    <x v="53"/>
    <n v="4.5999999999999996"/>
    <n v="4.0999999999999996"/>
    <x v="8339"/>
  </r>
  <r>
    <x v="0"/>
    <s v="Compressor"/>
    <d v="2015-06-27T02:19:00"/>
    <x v="1"/>
    <d v="2015-06-27T02:17:15"/>
    <x v="53"/>
    <n v="6"/>
    <n v="4.4000000000000004"/>
    <x v="8340"/>
  </r>
  <r>
    <x v="0"/>
    <s v="Compressor"/>
    <d v="2015-06-27T02:19:01"/>
    <x v="1"/>
    <d v="2015-06-27T02:17:15"/>
    <x v="53"/>
    <n v="3.9"/>
    <n v="4.5"/>
    <x v="8341"/>
  </r>
  <r>
    <x v="0"/>
    <s v="Compressor"/>
    <d v="2015-06-27T02:19:02"/>
    <x v="1"/>
    <d v="2015-06-27T02:17:15"/>
    <x v="53"/>
    <n v="3.5"/>
    <n v="4.5999999999999996"/>
    <x v="8342"/>
  </r>
  <r>
    <x v="0"/>
    <s v="Compressor"/>
    <d v="2015-06-27T02:19:03"/>
    <x v="1"/>
    <d v="2015-06-27T02:17:15"/>
    <x v="53"/>
    <n v="5.7"/>
    <n v="4.8"/>
    <x v="8343"/>
  </r>
  <r>
    <x v="0"/>
    <s v="Compressor"/>
    <d v="2015-06-27T02:19:04"/>
    <x v="1"/>
    <d v="2015-06-27T02:17:15"/>
    <x v="53"/>
    <n v="4.8"/>
    <n v="6"/>
    <x v="8344"/>
  </r>
  <r>
    <x v="0"/>
    <s v="Compressor"/>
    <d v="2015-06-27T02:19:05"/>
    <x v="1"/>
    <d v="2015-06-27T02:17:15"/>
    <x v="53"/>
    <n v="4.3"/>
    <n v="3.6"/>
    <x v="8345"/>
  </r>
  <r>
    <x v="0"/>
    <s v="Compressor"/>
    <d v="2015-06-27T02:19:06"/>
    <x v="1"/>
    <d v="2015-06-27T02:17:15"/>
    <x v="53"/>
    <n v="3.1"/>
    <n v="3.5"/>
    <x v="8346"/>
  </r>
  <r>
    <x v="0"/>
    <s v="Compressor"/>
    <d v="2015-06-27T02:19:07"/>
    <x v="1"/>
    <d v="2015-06-27T02:17:15"/>
    <x v="53"/>
    <n v="5.5"/>
    <n v="4.4000000000000004"/>
    <x v="8347"/>
  </r>
  <r>
    <x v="0"/>
    <s v="Compressor"/>
    <d v="2015-06-27T02:19:08"/>
    <x v="1"/>
    <d v="2015-06-27T02:17:15"/>
    <x v="53"/>
    <n v="5"/>
    <n v="4.3"/>
    <x v="8348"/>
  </r>
  <r>
    <x v="0"/>
    <s v="Compressor"/>
    <d v="2015-06-27T02:19:09"/>
    <x v="1"/>
    <d v="2015-06-27T02:17:15"/>
    <x v="53"/>
    <n v="4.3"/>
    <n v="4.2"/>
    <x v="8349"/>
  </r>
  <r>
    <x v="0"/>
    <s v="Compressor"/>
    <d v="2015-06-27T02:19:10"/>
    <x v="1"/>
    <d v="2015-06-27T02:17:15"/>
    <x v="53"/>
    <n v="4.3"/>
    <n v="3.6"/>
    <x v="8350"/>
  </r>
  <r>
    <x v="0"/>
    <s v="Compressor"/>
    <d v="2015-06-27T02:19:11"/>
    <x v="1"/>
    <d v="2015-06-27T02:17:15"/>
    <x v="53"/>
    <n v="4.8"/>
    <n v="5.9"/>
    <x v="8351"/>
  </r>
  <r>
    <x v="0"/>
    <s v="Compressor"/>
    <d v="2015-06-27T02:19:12"/>
    <x v="1"/>
    <d v="2015-06-27T02:17:15"/>
    <x v="53"/>
    <n v="5.8"/>
    <n v="4"/>
    <x v="8352"/>
  </r>
  <r>
    <x v="0"/>
    <s v="Compressor"/>
    <d v="2015-06-27T02:19:13"/>
    <x v="1"/>
    <d v="2015-06-27T02:17:15"/>
    <x v="53"/>
    <n v="3.5"/>
    <n v="3.6"/>
    <x v="8353"/>
  </r>
  <r>
    <x v="0"/>
    <s v="Compressor"/>
    <d v="2015-06-27T02:19:14"/>
    <x v="1"/>
    <d v="2015-06-27T02:17:15"/>
    <x v="53"/>
    <n v="4.8"/>
    <n v="4.8"/>
    <x v="8354"/>
  </r>
  <r>
    <x v="0"/>
    <s v="Compressor"/>
    <d v="2015-06-27T02:19:15"/>
    <x v="1"/>
    <d v="2015-06-27T02:17:15"/>
    <x v="53"/>
    <n v="3.9"/>
    <n v="4.3"/>
    <x v="8355"/>
  </r>
  <r>
    <x v="0"/>
    <s v="Compressor"/>
    <d v="2015-06-27T02:19:16"/>
    <x v="1"/>
    <d v="2015-06-27T02:17:15"/>
    <x v="53"/>
    <n v="5.7"/>
    <n v="6"/>
    <x v="8356"/>
  </r>
  <r>
    <x v="0"/>
    <s v="Compressor"/>
    <d v="2015-06-27T02:19:17"/>
    <x v="1"/>
    <d v="2015-06-27T02:17:15"/>
    <x v="53"/>
    <n v="5.4"/>
    <n v="4.4000000000000004"/>
    <x v="8357"/>
  </r>
  <r>
    <x v="0"/>
    <s v="Compressor"/>
    <d v="2015-06-27T02:19:18"/>
    <x v="1"/>
    <d v="2015-06-27T02:17:15"/>
    <x v="53"/>
    <n v="3.7"/>
    <n v="5.2"/>
    <x v="8358"/>
  </r>
  <r>
    <x v="0"/>
    <s v="Compressor"/>
    <d v="2015-06-27T02:19:19"/>
    <x v="1"/>
    <d v="2015-06-27T02:17:15"/>
    <x v="53"/>
    <n v="3.1"/>
    <n v="4.5"/>
    <x v="8359"/>
  </r>
  <r>
    <x v="0"/>
    <s v="Compressor"/>
    <d v="2015-06-27T02:19:20"/>
    <x v="1"/>
    <d v="2015-06-27T02:17:15"/>
    <x v="53"/>
    <n v="4.9000000000000004"/>
    <n v="4.5"/>
    <x v="8360"/>
  </r>
  <r>
    <x v="0"/>
    <s v="Compressor"/>
    <d v="2015-06-27T02:19:21"/>
    <x v="1"/>
    <d v="2015-06-27T02:17:15"/>
    <x v="53"/>
    <n v="4.9000000000000004"/>
    <n v="3.1"/>
    <x v="8361"/>
  </r>
  <r>
    <x v="0"/>
    <s v="Compressor"/>
    <d v="2015-06-27T02:19:22"/>
    <x v="1"/>
    <d v="2015-06-27T02:17:15"/>
    <x v="53"/>
    <n v="4.2"/>
    <n v="4.8"/>
    <x v="8362"/>
  </r>
  <r>
    <x v="0"/>
    <s v="Compressor"/>
    <d v="2015-06-27T02:19:23"/>
    <x v="1"/>
    <d v="2015-06-27T02:17:15"/>
    <x v="53"/>
    <n v="4"/>
    <n v="5.7"/>
    <x v="8363"/>
  </r>
  <r>
    <x v="0"/>
    <s v="Compressor"/>
    <d v="2015-06-27T02:19:24"/>
    <x v="1"/>
    <d v="2015-06-27T02:17:15"/>
    <x v="53"/>
    <n v="3.5"/>
    <n v="5"/>
    <x v="8364"/>
  </r>
  <r>
    <x v="0"/>
    <s v="Compressor"/>
    <d v="2015-06-27T02:19:25"/>
    <x v="1"/>
    <d v="2015-06-27T02:17:15"/>
    <x v="53"/>
    <n v="4.4000000000000004"/>
    <n v="3"/>
    <x v="8365"/>
  </r>
  <r>
    <x v="0"/>
    <s v="Compressor"/>
    <d v="2015-06-27T02:19:26"/>
    <x v="1"/>
    <d v="2015-06-27T02:17:15"/>
    <x v="53"/>
    <n v="3"/>
    <n v="4.7"/>
    <x v="8366"/>
  </r>
  <r>
    <x v="0"/>
    <s v="Compressor"/>
    <d v="2015-06-27T02:19:27"/>
    <x v="1"/>
    <d v="2015-06-27T02:17:15"/>
    <x v="53"/>
    <n v="3.4"/>
    <n v="4.4000000000000004"/>
    <x v="8367"/>
  </r>
  <r>
    <x v="0"/>
    <s v="Compressor"/>
    <d v="2015-06-27T02:19:28"/>
    <x v="1"/>
    <d v="2015-06-27T02:17:15"/>
    <x v="53"/>
    <n v="5.9"/>
    <n v="3.4"/>
    <x v="8368"/>
  </r>
  <r>
    <x v="0"/>
    <s v="Compressor"/>
    <d v="2015-06-27T02:19:29"/>
    <x v="1"/>
    <d v="2015-06-27T02:17:15"/>
    <x v="53"/>
    <n v="5.0999999999999996"/>
    <n v="3.5"/>
    <x v="8369"/>
  </r>
  <r>
    <x v="0"/>
    <s v="Compressor"/>
    <d v="2015-06-27T02:19:30"/>
    <x v="1"/>
    <d v="2015-06-27T02:17:15"/>
    <x v="53"/>
    <n v="4.5999999999999996"/>
    <n v="5.4"/>
    <x v="8370"/>
  </r>
  <r>
    <x v="0"/>
    <s v="Compressor"/>
    <d v="2015-06-27T02:19:31"/>
    <x v="1"/>
    <d v="2015-06-27T02:17:15"/>
    <x v="53"/>
    <n v="3.6"/>
    <n v="5.0999999999999996"/>
    <x v="8371"/>
  </r>
  <r>
    <x v="0"/>
    <s v="Compressor"/>
    <d v="2015-06-27T02:19:32"/>
    <x v="1"/>
    <d v="2015-06-27T02:17:15"/>
    <x v="53"/>
    <n v="4.9000000000000004"/>
    <n v="5.0999999999999996"/>
    <x v="8372"/>
  </r>
  <r>
    <x v="0"/>
    <s v="Compressor"/>
    <d v="2015-06-27T02:19:33"/>
    <x v="1"/>
    <d v="2015-06-27T02:17:15"/>
    <x v="53"/>
    <n v="5"/>
    <n v="3.8"/>
    <x v="8373"/>
  </r>
  <r>
    <x v="0"/>
    <s v="Compressor"/>
    <d v="2015-06-27T02:19:34"/>
    <x v="1"/>
    <d v="2015-06-27T02:17:15"/>
    <x v="53"/>
    <n v="3.1"/>
    <n v="3.2"/>
    <x v="8374"/>
  </r>
  <r>
    <x v="0"/>
    <s v="Compressor"/>
    <d v="2015-06-27T02:19:35"/>
    <x v="1"/>
    <d v="2015-06-27T02:17:15"/>
    <x v="53"/>
    <n v="3.3"/>
    <n v="5.8"/>
    <x v="8375"/>
  </r>
  <r>
    <x v="0"/>
    <s v="Compressor"/>
    <d v="2015-06-27T02:19:36"/>
    <x v="1"/>
    <d v="2015-06-27T02:17:15"/>
    <x v="53"/>
    <n v="5.7"/>
    <n v="3.5"/>
    <x v="8376"/>
  </r>
  <r>
    <x v="0"/>
    <s v="Compressor"/>
    <d v="2015-06-27T02:19:37"/>
    <x v="1"/>
    <d v="2015-06-27T02:17:15"/>
    <x v="53"/>
    <n v="3"/>
    <n v="4.8"/>
    <x v="8377"/>
  </r>
  <r>
    <x v="0"/>
    <s v="Compressor"/>
    <d v="2015-06-27T02:19:38"/>
    <x v="1"/>
    <d v="2015-06-27T02:17:15"/>
    <x v="53"/>
    <n v="4.5"/>
    <n v="5.7"/>
    <x v="8378"/>
  </r>
  <r>
    <x v="0"/>
    <s v="Compressor"/>
    <d v="2015-06-27T02:19:39"/>
    <x v="1"/>
    <d v="2015-06-27T02:17:15"/>
    <x v="53"/>
    <n v="4.5"/>
    <n v="3"/>
    <x v="8379"/>
  </r>
  <r>
    <x v="0"/>
    <s v="Compressor"/>
    <d v="2015-06-27T02:19:40"/>
    <x v="1"/>
    <d v="2015-06-27T02:17:15"/>
    <x v="53"/>
    <n v="3"/>
    <n v="4.2"/>
    <x v="8380"/>
  </r>
  <r>
    <x v="0"/>
    <s v="Compressor"/>
    <d v="2015-06-27T02:19:41"/>
    <x v="1"/>
    <d v="2015-06-27T02:17:15"/>
    <x v="53"/>
    <n v="5.3"/>
    <n v="4.2"/>
    <x v="8381"/>
  </r>
  <r>
    <x v="0"/>
    <s v="Compressor"/>
    <d v="2015-06-27T02:19:42"/>
    <x v="1"/>
    <d v="2015-06-27T02:17:15"/>
    <x v="53"/>
    <n v="3.3"/>
    <n v="5.0999999999999996"/>
    <x v="8382"/>
  </r>
  <r>
    <x v="0"/>
    <s v="Compressor"/>
    <d v="2015-06-27T02:19:43"/>
    <x v="1"/>
    <d v="2015-06-27T02:17:15"/>
    <x v="53"/>
    <n v="5.4"/>
    <n v="5.0999999999999996"/>
    <x v="8383"/>
  </r>
  <r>
    <x v="0"/>
    <s v="Compressor"/>
    <d v="2015-06-27T02:19:44"/>
    <x v="1"/>
    <d v="2015-06-27T02:17:15"/>
    <x v="53"/>
    <n v="3.6"/>
    <n v="5.0999999999999996"/>
    <x v="8384"/>
  </r>
  <r>
    <x v="0"/>
    <s v="Compressor"/>
    <d v="2015-06-27T02:19:45"/>
    <x v="1"/>
    <d v="2015-06-27T02:17:15"/>
    <x v="53"/>
    <n v="3.9"/>
    <n v="5.2"/>
    <x v="8385"/>
  </r>
  <r>
    <x v="0"/>
    <s v="Compressor"/>
    <d v="2015-06-27T02:19:46"/>
    <x v="1"/>
    <d v="2015-06-27T02:17:15"/>
    <x v="53"/>
    <n v="3.6"/>
    <n v="5.9"/>
    <x v="8386"/>
  </r>
  <r>
    <x v="0"/>
    <s v="Compressor"/>
    <d v="2015-06-27T02:19:47"/>
    <x v="1"/>
    <d v="2015-06-27T02:17:15"/>
    <x v="53"/>
    <n v="3.7"/>
    <n v="4"/>
    <x v="8387"/>
  </r>
  <r>
    <x v="0"/>
    <s v="Compressor"/>
    <d v="2015-06-27T02:19:48"/>
    <x v="1"/>
    <d v="2015-06-27T02:17:15"/>
    <x v="53"/>
    <n v="5.2"/>
    <n v="5.7"/>
    <x v="8388"/>
  </r>
  <r>
    <x v="0"/>
    <s v="Compressor"/>
    <d v="2015-06-27T02:19:49"/>
    <x v="1"/>
    <d v="2015-06-27T02:17:15"/>
    <x v="53"/>
    <n v="5.4"/>
    <n v="4.8"/>
    <x v="8389"/>
  </r>
  <r>
    <x v="0"/>
    <s v="Compressor"/>
    <d v="2015-06-27T02:19:50"/>
    <x v="1"/>
    <d v="2015-06-27T02:17:15"/>
    <x v="53"/>
    <n v="5"/>
    <n v="3.8"/>
    <x v="8390"/>
  </r>
  <r>
    <x v="0"/>
    <s v="Compressor"/>
    <d v="2015-06-27T02:19:51"/>
    <x v="1"/>
    <d v="2015-06-27T02:17:15"/>
    <x v="53"/>
    <n v="6"/>
    <n v="4.7"/>
    <x v="8391"/>
  </r>
  <r>
    <x v="0"/>
    <s v="Compressor"/>
    <d v="2015-06-27T02:19:52"/>
    <x v="1"/>
    <d v="2015-06-27T02:17:15"/>
    <x v="53"/>
    <n v="4.2"/>
    <n v="4.4000000000000004"/>
    <x v="8392"/>
  </r>
  <r>
    <x v="0"/>
    <s v="Compressor"/>
    <d v="2015-06-27T02:19:53"/>
    <x v="1"/>
    <d v="2015-06-27T02:17:15"/>
    <x v="53"/>
    <n v="4.3"/>
    <n v="5.0999999999999996"/>
    <x v="8393"/>
  </r>
  <r>
    <x v="0"/>
    <s v="Compressor"/>
    <d v="2015-06-27T02:19:54"/>
    <x v="1"/>
    <d v="2015-06-27T02:17:15"/>
    <x v="53"/>
    <n v="5.3"/>
    <n v="5.8"/>
    <x v="8394"/>
  </r>
  <r>
    <x v="0"/>
    <s v="Compressor"/>
    <d v="2015-06-27T02:19:55"/>
    <x v="1"/>
    <d v="2015-06-27T02:17:15"/>
    <x v="53"/>
    <n v="4.4000000000000004"/>
    <n v="3.3"/>
    <x v="8395"/>
  </r>
  <r>
    <x v="0"/>
    <s v="Compressor"/>
    <d v="2015-06-27T02:19:56"/>
    <x v="1"/>
    <d v="2015-06-27T02:17:15"/>
    <x v="53"/>
    <n v="4.0999999999999996"/>
    <n v="5.4"/>
    <x v="8396"/>
  </r>
  <r>
    <x v="0"/>
    <s v="Compressor"/>
    <d v="2015-06-27T02:19:57"/>
    <x v="1"/>
    <d v="2015-06-27T02:17:15"/>
    <x v="53"/>
    <n v="5.7"/>
    <n v="3.4"/>
    <x v="8397"/>
  </r>
  <r>
    <x v="0"/>
    <s v="Compressor"/>
    <d v="2015-06-27T02:19:58"/>
    <x v="1"/>
    <d v="2015-06-27T02:17:15"/>
    <x v="53"/>
    <n v="3.5"/>
    <n v="5.4"/>
    <x v="8398"/>
  </r>
  <r>
    <x v="0"/>
    <s v="Compressor"/>
    <d v="2015-06-27T02:19:59"/>
    <x v="1"/>
    <d v="2015-06-27T02:17:15"/>
    <x v="53"/>
    <n v="4.2"/>
    <n v="4.0999999999999996"/>
    <x v="8399"/>
  </r>
  <r>
    <x v="0"/>
    <s v="Compressor"/>
    <d v="2015-06-27T02:20:00"/>
    <x v="1"/>
    <d v="2015-06-27T02:17:15"/>
    <x v="53"/>
    <n v="5.8"/>
    <n v="3"/>
    <x v="8400"/>
  </r>
  <r>
    <x v="0"/>
    <s v="Compressor"/>
    <d v="2015-06-27T02:20:01"/>
    <x v="1"/>
    <d v="2015-06-27T02:17:15"/>
    <x v="53"/>
    <n v="5.2"/>
    <n v="5.7"/>
    <x v="8401"/>
  </r>
  <r>
    <x v="0"/>
    <s v="Compressor"/>
    <d v="2015-06-27T02:20:02"/>
    <x v="1"/>
    <d v="2015-06-27T02:17:15"/>
    <x v="53"/>
    <n v="4.2"/>
    <n v="5.0999999999999996"/>
    <x v="8402"/>
  </r>
  <r>
    <x v="0"/>
    <s v="Compressor"/>
    <d v="2015-06-27T02:20:03"/>
    <x v="1"/>
    <d v="2015-06-27T02:17:15"/>
    <x v="53"/>
    <n v="4.5999999999999996"/>
    <n v="5.2"/>
    <x v="8403"/>
  </r>
  <r>
    <x v="0"/>
    <s v="Compressor"/>
    <d v="2015-06-27T02:20:04"/>
    <x v="1"/>
    <d v="2015-06-27T02:17:15"/>
    <x v="53"/>
    <n v="4.4000000000000004"/>
    <n v="5.0999999999999996"/>
    <x v="8404"/>
  </r>
  <r>
    <x v="0"/>
    <s v="Compressor"/>
    <d v="2015-06-27T02:20:05"/>
    <x v="1"/>
    <d v="2015-06-27T02:17:15"/>
    <x v="53"/>
    <n v="3.7"/>
    <n v="5"/>
    <x v="8405"/>
  </r>
  <r>
    <x v="0"/>
    <s v="Compressor"/>
    <d v="2015-06-27T02:20:06"/>
    <x v="1"/>
    <d v="2015-06-27T02:17:15"/>
    <x v="53"/>
    <n v="3"/>
    <n v="3.5"/>
    <x v="8406"/>
  </r>
  <r>
    <x v="0"/>
    <s v="Compressor"/>
    <d v="2015-06-27T02:20:07"/>
    <x v="1"/>
    <d v="2015-06-27T02:17:15"/>
    <x v="53"/>
    <n v="5.0999999999999996"/>
    <n v="5.4"/>
    <x v="8407"/>
  </r>
  <r>
    <x v="0"/>
    <s v="Compressor"/>
    <d v="2015-06-27T02:20:08"/>
    <x v="1"/>
    <d v="2015-06-27T02:17:15"/>
    <x v="53"/>
    <n v="4.5"/>
    <n v="4.0999999999999996"/>
    <x v="8408"/>
  </r>
  <r>
    <x v="0"/>
    <s v="Compressor"/>
    <d v="2015-06-27T02:20:09"/>
    <x v="1"/>
    <d v="2015-06-27T02:17:15"/>
    <x v="53"/>
    <n v="4.3"/>
    <n v="4.9000000000000004"/>
    <x v="8409"/>
  </r>
  <r>
    <x v="0"/>
    <s v="Compressor"/>
    <d v="2015-06-27T02:20:10"/>
    <x v="1"/>
    <d v="2015-06-27T02:17:15"/>
    <x v="53"/>
    <n v="3"/>
    <n v="4.4000000000000004"/>
    <x v="8410"/>
  </r>
  <r>
    <x v="0"/>
    <s v="Compressor"/>
    <d v="2015-06-27T02:20:11"/>
    <x v="1"/>
    <d v="2015-06-27T02:17:15"/>
    <x v="53"/>
    <n v="4.5"/>
    <n v="5.2"/>
    <x v="8411"/>
  </r>
  <r>
    <x v="0"/>
    <s v="Compressor"/>
    <d v="2015-06-27T02:20:12"/>
    <x v="1"/>
    <d v="2015-06-27T02:17:15"/>
    <x v="53"/>
    <n v="4.5"/>
    <n v="4.8"/>
    <x v="8412"/>
  </r>
  <r>
    <x v="0"/>
    <s v="Compressor"/>
    <d v="2015-06-27T02:20:13"/>
    <x v="1"/>
    <d v="2015-06-27T02:17:15"/>
    <x v="53"/>
    <n v="5.5"/>
    <n v="5.8"/>
    <x v="8413"/>
  </r>
  <r>
    <x v="0"/>
    <s v="Compressor"/>
    <d v="2015-06-27T02:20:14"/>
    <x v="1"/>
    <d v="2015-06-27T02:17:15"/>
    <x v="53"/>
    <n v="4.5"/>
    <n v="4"/>
    <x v="8414"/>
  </r>
  <r>
    <x v="0"/>
    <s v="Compressor"/>
    <d v="2015-06-27T02:20:15"/>
    <x v="1"/>
    <d v="2015-06-27T02:17:15"/>
    <x v="53"/>
    <n v="5"/>
    <n v="5.4"/>
    <x v="8415"/>
  </r>
  <r>
    <x v="0"/>
    <s v="Compressor"/>
    <d v="2015-06-27T02:20:16"/>
    <x v="1"/>
    <d v="2015-06-27T02:17:15"/>
    <x v="53"/>
    <n v="3.9"/>
    <n v="5.4"/>
    <x v="8416"/>
  </r>
  <r>
    <x v="0"/>
    <s v="Compressor"/>
    <d v="2015-06-27T02:20:17"/>
    <x v="1"/>
    <d v="2015-06-27T02:17:15"/>
    <x v="53"/>
    <n v="4.3"/>
    <n v="4.7"/>
    <x v="8417"/>
  </r>
  <r>
    <x v="0"/>
    <s v="Compressor"/>
    <d v="2015-06-27T02:20:18"/>
    <x v="1"/>
    <d v="2015-06-27T02:17:15"/>
    <x v="53"/>
    <n v="5.7"/>
    <n v="5.4"/>
    <x v="8418"/>
  </r>
  <r>
    <x v="0"/>
    <s v="Compressor"/>
    <d v="2015-06-27T02:20:19"/>
    <x v="1"/>
    <d v="2015-06-27T02:17:15"/>
    <x v="53"/>
    <n v="3.5"/>
    <n v="5.8"/>
    <x v="8419"/>
  </r>
  <r>
    <x v="0"/>
    <s v="Compressor"/>
    <d v="2015-06-27T02:20:20"/>
    <x v="1"/>
    <d v="2015-06-27T02:17:15"/>
    <x v="53"/>
    <n v="3.6"/>
    <n v="4.5999999999999996"/>
    <x v="8420"/>
  </r>
  <r>
    <x v="0"/>
    <s v="Compressor"/>
    <d v="2015-06-27T02:20:21"/>
    <x v="1"/>
    <d v="2015-06-27T02:17:15"/>
    <x v="53"/>
    <n v="4.7"/>
    <n v="3.9"/>
    <x v="8421"/>
  </r>
  <r>
    <x v="0"/>
    <s v="Compressor"/>
    <d v="2015-06-27T02:20:22"/>
    <x v="1"/>
    <d v="2015-06-27T02:17:15"/>
    <x v="53"/>
    <n v="3.5"/>
    <n v="4.4000000000000004"/>
    <x v="8422"/>
  </r>
  <r>
    <x v="0"/>
    <s v="Compressor"/>
    <d v="2015-06-27T02:20:23"/>
    <x v="1"/>
    <d v="2015-06-27T02:17:15"/>
    <x v="53"/>
    <n v="5.9"/>
    <n v="5.4"/>
    <x v="8423"/>
  </r>
  <r>
    <x v="0"/>
    <s v="Compressor"/>
    <d v="2015-06-27T02:20:24"/>
    <x v="1"/>
    <d v="2015-06-27T02:17:15"/>
    <x v="53"/>
    <n v="4.5999999999999996"/>
    <n v="4.4000000000000004"/>
    <x v="8424"/>
  </r>
  <r>
    <x v="0"/>
    <s v="Compressor"/>
    <d v="2015-06-27T02:20:25"/>
    <x v="1"/>
    <d v="2015-06-27T02:17:15"/>
    <x v="53"/>
    <n v="4.5"/>
    <n v="4.5999999999999996"/>
    <x v="8425"/>
  </r>
  <r>
    <x v="0"/>
    <s v="Compressor"/>
    <d v="2015-06-27T02:20:26"/>
    <x v="1"/>
    <d v="2015-06-27T02:17:15"/>
    <x v="53"/>
    <n v="3"/>
    <n v="5.5"/>
    <x v="8426"/>
  </r>
  <r>
    <x v="0"/>
    <s v="Compressor"/>
    <d v="2015-06-27T02:20:27"/>
    <x v="1"/>
    <d v="2015-06-27T02:17:15"/>
    <x v="53"/>
    <n v="5.7"/>
    <n v="4.5999999999999996"/>
    <x v="8427"/>
  </r>
  <r>
    <x v="0"/>
    <s v="Compressor"/>
    <d v="2015-06-27T02:20:28"/>
    <x v="1"/>
    <d v="2015-06-27T02:17:15"/>
    <x v="53"/>
    <n v="4.3"/>
    <n v="3.4"/>
    <x v="8428"/>
  </r>
  <r>
    <x v="0"/>
    <s v="Compressor"/>
    <d v="2015-06-27T02:20:29"/>
    <x v="1"/>
    <d v="2015-06-27T02:17:15"/>
    <x v="53"/>
    <n v="4.8"/>
    <n v="4.5999999999999996"/>
    <x v="8429"/>
  </r>
  <r>
    <x v="0"/>
    <s v="Compressor"/>
    <d v="2015-06-27T02:20:30"/>
    <x v="1"/>
    <d v="2015-06-27T02:17:15"/>
    <x v="53"/>
    <n v="3.1"/>
    <n v="4.0999999999999996"/>
    <x v="8430"/>
  </r>
  <r>
    <x v="0"/>
    <s v="Compressor"/>
    <d v="2015-06-27T02:20:31"/>
    <x v="1"/>
    <d v="2015-06-27T02:17:15"/>
    <x v="53"/>
    <n v="3.9"/>
    <n v="3.8"/>
    <x v="8431"/>
  </r>
  <r>
    <x v="0"/>
    <s v="Compressor"/>
    <d v="2015-06-27T02:20:32"/>
    <x v="1"/>
    <d v="2015-06-27T02:17:15"/>
    <x v="53"/>
    <n v="5.7"/>
    <n v="5.0999999999999996"/>
    <x v="8432"/>
  </r>
  <r>
    <x v="0"/>
    <s v="Compressor"/>
    <d v="2015-06-27T02:20:33"/>
    <x v="1"/>
    <d v="2015-06-27T02:17:15"/>
    <x v="53"/>
    <n v="5.0999999999999996"/>
    <n v="5"/>
    <x v="8433"/>
  </r>
  <r>
    <x v="0"/>
    <s v="Compressor"/>
    <d v="2015-06-27T02:20:34"/>
    <x v="1"/>
    <d v="2015-06-27T02:17:15"/>
    <x v="53"/>
    <n v="3.5"/>
    <n v="3.7"/>
    <x v="8434"/>
  </r>
  <r>
    <x v="0"/>
    <s v="Compressor"/>
    <d v="2015-06-27T02:20:35"/>
    <x v="1"/>
    <d v="2015-06-27T02:17:15"/>
    <x v="53"/>
    <n v="3"/>
    <n v="4.4000000000000004"/>
    <x v="8435"/>
  </r>
  <r>
    <x v="0"/>
    <s v="Compressor"/>
    <d v="2015-06-27T02:20:36"/>
    <x v="1"/>
    <d v="2015-06-27T02:17:15"/>
    <x v="53"/>
    <n v="4.5"/>
    <n v="4.7"/>
    <x v="8436"/>
  </r>
  <r>
    <x v="0"/>
    <s v="Compressor"/>
    <d v="2015-06-27T02:20:37"/>
    <x v="1"/>
    <d v="2015-06-27T02:17:15"/>
    <x v="53"/>
    <n v="3.6"/>
    <n v="5.5"/>
    <x v="8437"/>
  </r>
  <r>
    <x v="0"/>
    <s v="Compressor"/>
    <d v="2015-06-27T02:20:38"/>
    <x v="1"/>
    <d v="2015-06-27T02:17:15"/>
    <x v="53"/>
    <n v="3.3"/>
    <n v="3.9"/>
    <x v="8438"/>
  </r>
  <r>
    <x v="0"/>
    <s v="Compressor"/>
    <d v="2015-06-27T02:20:39"/>
    <x v="1"/>
    <d v="2015-06-27T02:17:15"/>
    <x v="53"/>
    <n v="3.8"/>
    <n v="3.9"/>
    <x v="8439"/>
  </r>
  <r>
    <x v="0"/>
    <s v="Compressor"/>
    <d v="2015-06-27T02:20:40"/>
    <x v="1"/>
    <d v="2015-06-27T02:17:15"/>
    <x v="53"/>
    <n v="5.8"/>
    <n v="4.5999999999999996"/>
    <x v="8440"/>
  </r>
  <r>
    <x v="0"/>
    <s v="Compressor"/>
    <d v="2015-06-27T02:20:41"/>
    <x v="1"/>
    <d v="2015-06-27T02:17:15"/>
    <x v="53"/>
    <n v="5.3"/>
    <n v="3.7"/>
    <x v="8441"/>
  </r>
  <r>
    <x v="0"/>
    <s v="Compressor"/>
    <d v="2015-06-27T02:20:42"/>
    <x v="1"/>
    <d v="2015-06-27T02:17:15"/>
    <x v="53"/>
    <n v="5"/>
    <n v="4.7"/>
    <x v="8442"/>
  </r>
  <r>
    <x v="0"/>
    <s v="Compressor"/>
    <d v="2015-06-27T02:20:43"/>
    <x v="1"/>
    <d v="2015-06-27T02:17:15"/>
    <x v="53"/>
    <n v="3.5"/>
    <n v="5.2"/>
    <x v="8443"/>
  </r>
  <r>
    <x v="0"/>
    <s v="Compressor"/>
    <d v="2015-06-27T02:20:44"/>
    <x v="1"/>
    <d v="2015-06-27T02:17:15"/>
    <x v="53"/>
    <n v="4.8"/>
    <n v="5.8"/>
    <x v="8444"/>
  </r>
  <r>
    <x v="0"/>
    <s v="Compressor"/>
    <d v="2015-06-27T02:20:45"/>
    <x v="1"/>
    <d v="2015-06-27T02:17:15"/>
    <x v="53"/>
    <n v="5.0999999999999996"/>
    <n v="4.2"/>
    <x v="8445"/>
  </r>
  <r>
    <x v="0"/>
    <s v="Compressor"/>
    <d v="2015-06-27T02:20:46"/>
    <x v="1"/>
    <d v="2015-06-27T02:17:15"/>
    <x v="53"/>
    <n v="3.2"/>
    <n v="4.7"/>
    <x v="8446"/>
  </r>
  <r>
    <x v="0"/>
    <s v="Compressor"/>
    <d v="2015-06-27T02:20:47"/>
    <x v="1"/>
    <d v="2015-06-27T02:17:15"/>
    <x v="53"/>
    <n v="5.4"/>
    <n v="3.2"/>
    <x v="8447"/>
  </r>
  <r>
    <x v="0"/>
    <s v="Compressor"/>
    <d v="2015-06-27T02:20:48"/>
    <x v="1"/>
    <d v="2015-06-27T02:17:15"/>
    <x v="53"/>
    <n v="4.5999999999999996"/>
    <n v="4.0999999999999996"/>
    <x v="8448"/>
  </r>
  <r>
    <x v="0"/>
    <s v="Compressor"/>
    <d v="2015-06-27T02:20:49"/>
    <x v="1"/>
    <d v="2015-06-27T02:17:15"/>
    <x v="53"/>
    <n v="5.0999999999999996"/>
    <n v="5.9"/>
    <x v="8449"/>
  </r>
  <r>
    <x v="0"/>
    <s v="Compressor"/>
    <d v="2015-06-27T02:20:50"/>
    <x v="1"/>
    <d v="2015-06-27T02:17:15"/>
    <x v="53"/>
    <n v="3.1"/>
    <n v="5.5"/>
    <x v="8450"/>
  </r>
  <r>
    <x v="0"/>
    <s v="Compressor"/>
    <d v="2015-06-27T02:20:51"/>
    <x v="1"/>
    <d v="2015-06-27T02:17:15"/>
    <x v="53"/>
    <n v="5.8"/>
    <n v="3.4"/>
    <x v="8451"/>
  </r>
  <r>
    <x v="0"/>
    <s v="Compressor"/>
    <d v="2015-06-27T02:20:52"/>
    <x v="1"/>
    <d v="2015-06-27T02:17:15"/>
    <x v="53"/>
    <n v="4"/>
    <n v="5.5"/>
    <x v="8452"/>
  </r>
  <r>
    <x v="0"/>
    <s v="Compressor"/>
    <d v="2015-06-27T02:20:53"/>
    <x v="1"/>
    <d v="2015-06-27T02:17:15"/>
    <x v="53"/>
    <n v="5.8"/>
    <n v="4.5"/>
    <x v="8453"/>
  </r>
  <r>
    <x v="0"/>
    <s v="Compressor"/>
    <d v="2015-06-27T02:20:54"/>
    <x v="1"/>
    <d v="2015-06-27T02:17:15"/>
    <x v="53"/>
    <n v="5.5"/>
    <n v="5.2"/>
    <x v="8454"/>
  </r>
  <r>
    <x v="0"/>
    <s v="Compressor"/>
    <d v="2015-06-27T02:20:55"/>
    <x v="1"/>
    <d v="2015-06-27T02:17:15"/>
    <x v="53"/>
    <n v="5.9"/>
    <n v="4.0999999999999996"/>
    <x v="8455"/>
  </r>
  <r>
    <x v="0"/>
    <s v="Compressor"/>
    <d v="2015-06-27T02:20:56"/>
    <x v="1"/>
    <d v="2015-06-27T02:17:15"/>
    <x v="53"/>
    <n v="6"/>
    <n v="5.4"/>
    <x v="8456"/>
  </r>
  <r>
    <x v="0"/>
    <s v="Compressor"/>
    <d v="2015-06-27T02:20:57"/>
    <x v="1"/>
    <d v="2015-06-27T02:17:15"/>
    <x v="53"/>
    <n v="5.0999999999999996"/>
    <n v="5.7"/>
    <x v="8457"/>
  </r>
  <r>
    <x v="0"/>
    <s v="Compressor"/>
    <d v="2015-06-27T02:20:58"/>
    <x v="0"/>
    <d v="2015-06-27T02:20:58"/>
    <x v="54"/>
    <n v="2.1"/>
    <n v="1.3"/>
    <x v="8458"/>
  </r>
  <r>
    <x v="0"/>
    <s v="Compressor"/>
    <d v="2015-06-27T02:20:59"/>
    <x v="0"/>
    <d v="2015-06-27T02:20:58"/>
    <x v="54"/>
    <n v="1.6"/>
    <n v="1.6"/>
    <x v="8459"/>
  </r>
  <r>
    <x v="0"/>
    <s v="Compressor"/>
    <d v="2015-06-27T02:21:00"/>
    <x v="0"/>
    <d v="2015-06-27T02:20:58"/>
    <x v="54"/>
    <n v="1.1000000000000001"/>
    <n v="2.2000000000000002"/>
    <x v="8460"/>
  </r>
  <r>
    <x v="0"/>
    <s v="Compressor"/>
    <d v="2015-06-27T02:21:01"/>
    <x v="0"/>
    <d v="2015-06-27T02:20:58"/>
    <x v="54"/>
    <n v="2.9"/>
    <n v="3"/>
    <x v="8461"/>
  </r>
  <r>
    <x v="0"/>
    <s v="Compressor"/>
    <d v="2015-06-27T02:21:02"/>
    <x v="0"/>
    <d v="2015-06-27T02:20:58"/>
    <x v="54"/>
    <n v="2.9"/>
    <n v="3"/>
    <x v="8462"/>
  </r>
  <r>
    <x v="0"/>
    <s v="Compressor"/>
    <d v="2015-06-27T02:21:03"/>
    <x v="0"/>
    <d v="2015-06-27T02:20:58"/>
    <x v="54"/>
    <n v="2.9"/>
    <n v="3"/>
    <x v="8463"/>
  </r>
  <r>
    <x v="0"/>
    <s v="Compressor"/>
    <d v="2015-06-27T02:21:04"/>
    <x v="0"/>
    <d v="2015-06-27T02:20:58"/>
    <x v="54"/>
    <n v="2.1"/>
    <n v="2.1"/>
    <x v="8464"/>
  </r>
  <r>
    <x v="0"/>
    <s v="Compressor"/>
    <d v="2015-06-27T02:21:05"/>
    <x v="0"/>
    <d v="2015-06-27T02:20:58"/>
    <x v="54"/>
    <n v="1.4"/>
    <n v="2.5"/>
    <x v="8465"/>
  </r>
  <r>
    <x v="0"/>
    <s v="Compressor"/>
    <d v="2015-06-27T02:21:06"/>
    <x v="0"/>
    <d v="2015-06-27T02:20:58"/>
    <x v="54"/>
    <n v="2.8"/>
    <n v="2.9"/>
    <x v="8466"/>
  </r>
  <r>
    <x v="0"/>
    <s v="Compressor"/>
    <d v="2015-06-27T02:21:07"/>
    <x v="0"/>
    <d v="2015-06-27T02:20:58"/>
    <x v="54"/>
    <n v="2.6"/>
    <n v="1.8"/>
    <x v="8467"/>
  </r>
  <r>
    <x v="0"/>
    <s v="Compressor"/>
    <d v="2015-06-27T02:21:08"/>
    <x v="0"/>
    <d v="2015-06-27T02:20:58"/>
    <x v="54"/>
    <n v="1.2"/>
    <n v="1.5"/>
    <x v="8468"/>
  </r>
  <r>
    <x v="0"/>
    <s v="Compressor"/>
    <d v="2015-06-27T02:21:09"/>
    <x v="0"/>
    <d v="2015-06-27T02:20:58"/>
    <x v="54"/>
    <n v="2.2999999999999998"/>
    <n v="2.4"/>
    <x v="8469"/>
  </r>
  <r>
    <x v="0"/>
    <s v="Compressor"/>
    <d v="2015-06-27T02:21:10"/>
    <x v="0"/>
    <d v="2015-06-27T02:20:58"/>
    <x v="54"/>
    <n v="1.3"/>
    <n v="2.6"/>
    <x v="8470"/>
  </r>
  <r>
    <x v="0"/>
    <s v="Compressor"/>
    <d v="2015-06-27T02:21:11"/>
    <x v="0"/>
    <d v="2015-06-27T02:20:58"/>
    <x v="54"/>
    <n v="2.5"/>
    <n v="2.6"/>
    <x v="8471"/>
  </r>
  <r>
    <x v="0"/>
    <s v="Compressor"/>
    <d v="2015-06-27T02:21:12"/>
    <x v="0"/>
    <d v="2015-06-27T02:20:58"/>
    <x v="54"/>
    <n v="2"/>
    <n v="1.1000000000000001"/>
    <x v="8472"/>
  </r>
  <r>
    <x v="0"/>
    <s v="Compressor"/>
    <d v="2015-06-27T02:21:13"/>
    <x v="0"/>
    <d v="2015-06-27T02:20:58"/>
    <x v="54"/>
    <n v="1.5"/>
    <n v="1.6"/>
    <x v="8473"/>
  </r>
  <r>
    <x v="0"/>
    <s v="Compressor"/>
    <d v="2015-06-27T02:21:14"/>
    <x v="0"/>
    <d v="2015-06-27T02:20:58"/>
    <x v="54"/>
    <n v="1.1000000000000001"/>
    <n v="2.8"/>
    <x v="8474"/>
  </r>
  <r>
    <x v="0"/>
    <s v="Compressor"/>
    <d v="2015-06-27T02:21:15"/>
    <x v="0"/>
    <d v="2015-06-27T02:20:58"/>
    <x v="54"/>
    <n v="1.6"/>
    <n v="2.9"/>
    <x v="8475"/>
  </r>
  <r>
    <x v="0"/>
    <s v="Compressor"/>
    <d v="2015-06-27T02:21:16"/>
    <x v="0"/>
    <d v="2015-06-27T02:20:58"/>
    <x v="54"/>
    <n v="1.2"/>
    <n v="1.1000000000000001"/>
    <x v="8476"/>
  </r>
  <r>
    <x v="0"/>
    <s v="Compressor"/>
    <d v="2015-06-27T02:21:17"/>
    <x v="0"/>
    <d v="2015-06-27T02:20:58"/>
    <x v="54"/>
    <n v="2.6"/>
    <n v="1.7"/>
    <x v="8477"/>
  </r>
  <r>
    <x v="0"/>
    <s v="Compressor"/>
    <d v="2015-06-27T02:21:18"/>
    <x v="0"/>
    <d v="2015-06-27T02:20:58"/>
    <x v="54"/>
    <n v="2.9"/>
    <n v="1.9"/>
    <x v="8478"/>
  </r>
  <r>
    <x v="0"/>
    <s v="Compressor"/>
    <d v="2015-06-27T02:21:19"/>
    <x v="0"/>
    <d v="2015-06-27T02:20:58"/>
    <x v="54"/>
    <n v="1.4"/>
    <n v="2.7"/>
    <x v="8479"/>
  </r>
  <r>
    <x v="0"/>
    <s v="Compressor"/>
    <d v="2015-06-27T02:21:20"/>
    <x v="0"/>
    <d v="2015-06-27T02:20:58"/>
    <x v="54"/>
    <n v="1.5"/>
    <n v="1.5"/>
    <x v="8480"/>
  </r>
  <r>
    <x v="0"/>
    <s v="Compressor"/>
    <d v="2015-06-27T02:21:21"/>
    <x v="0"/>
    <d v="2015-06-27T02:20:58"/>
    <x v="54"/>
    <n v="2.2000000000000002"/>
    <n v="1.1000000000000001"/>
    <x v="8481"/>
  </r>
  <r>
    <x v="0"/>
    <s v="Compressor"/>
    <d v="2015-06-27T02:21:22"/>
    <x v="0"/>
    <d v="2015-06-27T02:20:58"/>
    <x v="54"/>
    <n v="2.5"/>
    <n v="1.5"/>
    <x v="8482"/>
  </r>
  <r>
    <x v="0"/>
    <s v="Compressor"/>
    <d v="2015-06-27T02:21:23"/>
    <x v="0"/>
    <d v="2015-06-27T02:20:58"/>
    <x v="54"/>
    <n v="1.6"/>
    <n v="1.4"/>
    <x v="8483"/>
  </r>
  <r>
    <x v="0"/>
    <s v="Compressor"/>
    <d v="2015-06-27T02:21:24"/>
    <x v="0"/>
    <d v="2015-06-27T02:20:58"/>
    <x v="54"/>
    <n v="1.2"/>
    <n v="1.5"/>
    <x v="8484"/>
  </r>
  <r>
    <x v="0"/>
    <s v="Compressor"/>
    <d v="2015-06-27T02:21:25"/>
    <x v="0"/>
    <d v="2015-06-27T02:20:58"/>
    <x v="54"/>
    <n v="2.6"/>
    <n v="2.2000000000000002"/>
    <x v="8485"/>
  </r>
  <r>
    <x v="0"/>
    <s v="Compressor"/>
    <d v="2015-06-27T02:21:26"/>
    <x v="0"/>
    <d v="2015-06-27T02:20:58"/>
    <x v="54"/>
    <n v="2.2000000000000002"/>
    <n v="2.2999999999999998"/>
    <x v="8486"/>
  </r>
  <r>
    <x v="0"/>
    <s v="Compressor"/>
    <d v="2015-06-27T02:21:27"/>
    <x v="0"/>
    <d v="2015-06-27T02:20:58"/>
    <x v="54"/>
    <n v="2.7"/>
    <n v="2.2999999999999998"/>
    <x v="8487"/>
  </r>
  <r>
    <x v="0"/>
    <s v="Compressor"/>
    <d v="2015-06-27T02:21:28"/>
    <x v="0"/>
    <d v="2015-06-27T02:20:58"/>
    <x v="54"/>
    <n v="1.3"/>
    <n v="2.8"/>
    <x v="8488"/>
  </r>
  <r>
    <x v="0"/>
    <s v="Compressor"/>
    <d v="2015-06-27T02:21:29"/>
    <x v="0"/>
    <d v="2015-06-27T02:20:58"/>
    <x v="54"/>
    <n v="2.1"/>
    <n v="1.6"/>
    <x v="8489"/>
  </r>
  <r>
    <x v="0"/>
    <s v="Compressor"/>
    <d v="2015-06-27T02:21:30"/>
    <x v="0"/>
    <d v="2015-06-27T02:20:58"/>
    <x v="54"/>
    <n v="2.8"/>
    <n v="1.8"/>
    <x v="8490"/>
  </r>
  <r>
    <x v="0"/>
    <s v="Compressor"/>
    <d v="2015-06-27T02:21:31"/>
    <x v="0"/>
    <d v="2015-06-27T02:20:58"/>
    <x v="54"/>
    <n v="3"/>
    <n v="2.6"/>
    <x v="8491"/>
  </r>
  <r>
    <x v="0"/>
    <s v="Compressor"/>
    <d v="2015-06-27T02:21:32"/>
    <x v="0"/>
    <d v="2015-06-27T02:20:58"/>
    <x v="54"/>
    <n v="2"/>
    <n v="1.8"/>
    <x v="8492"/>
  </r>
  <r>
    <x v="0"/>
    <s v="Compressor"/>
    <d v="2015-06-27T02:21:33"/>
    <x v="0"/>
    <d v="2015-06-27T02:20:58"/>
    <x v="54"/>
    <n v="1.1000000000000001"/>
    <n v="1.2"/>
    <x v="8493"/>
  </r>
  <r>
    <x v="0"/>
    <s v="Compressor"/>
    <d v="2015-06-27T02:21:34"/>
    <x v="0"/>
    <d v="2015-06-27T02:20:58"/>
    <x v="54"/>
    <n v="1.4"/>
    <n v="1.7"/>
    <x v="8494"/>
  </r>
  <r>
    <x v="0"/>
    <s v="Compressor"/>
    <d v="2015-06-27T02:21:35"/>
    <x v="0"/>
    <d v="2015-06-27T02:20:58"/>
    <x v="54"/>
    <n v="1.3"/>
    <n v="1"/>
    <x v="8495"/>
  </r>
  <r>
    <x v="0"/>
    <s v="Compressor"/>
    <d v="2015-06-27T02:21:36"/>
    <x v="0"/>
    <d v="2015-06-27T02:20:58"/>
    <x v="54"/>
    <n v="2.9"/>
    <n v="2.8"/>
    <x v="8496"/>
  </r>
  <r>
    <x v="0"/>
    <s v="Compressor"/>
    <d v="2015-06-27T02:21:37"/>
    <x v="0"/>
    <d v="2015-06-27T02:20:58"/>
    <x v="54"/>
    <n v="2.1"/>
    <n v="2.6"/>
    <x v="8497"/>
  </r>
  <r>
    <x v="0"/>
    <s v="Compressor"/>
    <d v="2015-06-27T02:21:38"/>
    <x v="0"/>
    <d v="2015-06-27T02:20:58"/>
    <x v="54"/>
    <n v="2.7"/>
    <n v="1.1000000000000001"/>
    <x v="8498"/>
  </r>
  <r>
    <x v="0"/>
    <s v="Compressor"/>
    <d v="2015-06-27T02:21:39"/>
    <x v="0"/>
    <d v="2015-06-27T02:20:58"/>
    <x v="54"/>
    <n v="1.6"/>
    <n v="2.9"/>
    <x v="8499"/>
  </r>
  <r>
    <x v="0"/>
    <s v="Compressor"/>
    <d v="2015-06-27T02:21:40"/>
    <x v="0"/>
    <d v="2015-06-27T02:20:58"/>
    <x v="54"/>
    <n v="1.8"/>
    <n v="1.9"/>
    <x v="8500"/>
  </r>
  <r>
    <x v="0"/>
    <s v="Compressor"/>
    <d v="2015-06-27T02:21:41"/>
    <x v="0"/>
    <d v="2015-06-27T02:20:58"/>
    <x v="54"/>
    <n v="2"/>
    <n v="1.1000000000000001"/>
    <x v="8501"/>
  </r>
  <r>
    <x v="0"/>
    <s v="Compressor"/>
    <d v="2015-06-27T02:21:42"/>
    <x v="0"/>
    <d v="2015-06-27T02:20:58"/>
    <x v="54"/>
    <n v="2.4"/>
    <n v="2.8"/>
    <x v="8502"/>
  </r>
  <r>
    <x v="0"/>
    <s v="Compressor"/>
    <d v="2015-06-27T02:21:43"/>
    <x v="0"/>
    <d v="2015-06-27T02:20:58"/>
    <x v="54"/>
    <n v="1.8"/>
    <n v="1.8"/>
    <x v="8503"/>
  </r>
  <r>
    <x v="0"/>
    <s v="Compressor"/>
    <d v="2015-06-27T02:21:44"/>
    <x v="0"/>
    <d v="2015-06-27T02:20:58"/>
    <x v="54"/>
    <n v="2.9"/>
    <n v="1.1000000000000001"/>
    <x v="8504"/>
  </r>
  <r>
    <x v="0"/>
    <s v="Compressor"/>
    <d v="2015-06-27T02:21:45"/>
    <x v="0"/>
    <d v="2015-06-27T02:20:58"/>
    <x v="54"/>
    <n v="2.8"/>
    <n v="2.2000000000000002"/>
    <x v="8505"/>
  </r>
  <r>
    <x v="0"/>
    <s v="Compressor"/>
    <d v="2015-06-27T02:21:46"/>
    <x v="0"/>
    <d v="2015-06-27T02:20:58"/>
    <x v="54"/>
    <n v="2.5"/>
    <n v="1.4"/>
    <x v="8506"/>
  </r>
  <r>
    <x v="0"/>
    <s v="Compressor"/>
    <d v="2015-06-27T02:21:47"/>
    <x v="0"/>
    <d v="2015-06-27T02:20:58"/>
    <x v="54"/>
    <n v="3"/>
    <n v="2.5"/>
    <x v="8507"/>
  </r>
  <r>
    <x v="0"/>
    <s v="Compressor"/>
    <d v="2015-06-27T02:21:48"/>
    <x v="0"/>
    <d v="2015-06-27T02:20:58"/>
    <x v="54"/>
    <n v="2.8"/>
    <n v="1"/>
    <x v="8508"/>
  </r>
  <r>
    <x v="0"/>
    <s v="Compressor"/>
    <d v="2015-06-27T02:21:49"/>
    <x v="0"/>
    <d v="2015-06-27T02:20:58"/>
    <x v="54"/>
    <n v="2.9"/>
    <n v="1"/>
    <x v="8509"/>
  </r>
  <r>
    <x v="0"/>
    <s v="Compressor"/>
    <d v="2015-06-27T02:21:50"/>
    <x v="0"/>
    <d v="2015-06-27T02:20:58"/>
    <x v="54"/>
    <n v="1.2"/>
    <n v="2.2999999999999998"/>
    <x v="8510"/>
  </r>
  <r>
    <x v="0"/>
    <s v="Compressor"/>
    <d v="2015-06-27T02:21:51"/>
    <x v="0"/>
    <d v="2015-06-27T02:20:58"/>
    <x v="54"/>
    <n v="1.6"/>
    <n v="1.2"/>
    <x v="8511"/>
  </r>
  <r>
    <x v="0"/>
    <s v="Compressor"/>
    <d v="2015-06-27T02:21:52"/>
    <x v="0"/>
    <d v="2015-06-27T02:20:58"/>
    <x v="54"/>
    <n v="2.1"/>
    <n v="1.1000000000000001"/>
    <x v="8512"/>
  </r>
  <r>
    <x v="0"/>
    <s v="Compressor"/>
    <d v="2015-06-27T02:21:53"/>
    <x v="0"/>
    <d v="2015-06-27T02:20:58"/>
    <x v="54"/>
    <n v="2.5"/>
    <n v="3"/>
    <x v="8513"/>
  </r>
  <r>
    <x v="0"/>
    <s v="Compressor"/>
    <d v="2015-06-27T02:21:54"/>
    <x v="0"/>
    <d v="2015-06-27T02:20:58"/>
    <x v="54"/>
    <n v="1.5"/>
    <n v="2.7"/>
    <x v="8514"/>
  </r>
  <r>
    <x v="0"/>
    <s v="Compressor"/>
    <d v="2015-06-27T02:21:55"/>
    <x v="0"/>
    <d v="2015-06-27T02:20:58"/>
    <x v="54"/>
    <n v="1.5"/>
    <n v="2.5"/>
    <x v="8515"/>
  </r>
  <r>
    <x v="0"/>
    <s v="Compressor"/>
    <d v="2015-06-27T02:21:56"/>
    <x v="0"/>
    <d v="2015-06-27T02:20:58"/>
    <x v="54"/>
    <n v="3"/>
    <n v="1.1000000000000001"/>
    <x v="8516"/>
  </r>
  <r>
    <x v="0"/>
    <s v="Compressor"/>
    <d v="2015-06-27T02:21:57"/>
    <x v="0"/>
    <d v="2015-06-27T02:20:58"/>
    <x v="54"/>
    <n v="1"/>
    <n v="2.4"/>
    <x v="8517"/>
  </r>
  <r>
    <x v="0"/>
    <s v="Compressor"/>
    <d v="2015-06-27T02:21:58"/>
    <x v="0"/>
    <d v="2015-06-27T02:20:58"/>
    <x v="54"/>
    <n v="1"/>
    <n v="1.1000000000000001"/>
    <x v="8518"/>
  </r>
  <r>
    <x v="0"/>
    <s v="Compressor"/>
    <d v="2015-06-27T02:21:59"/>
    <x v="0"/>
    <d v="2015-06-27T02:20:58"/>
    <x v="54"/>
    <n v="3"/>
    <n v="2.7"/>
    <x v="8519"/>
  </r>
  <r>
    <x v="0"/>
    <s v="Compressor"/>
    <d v="2015-06-27T02:22:00"/>
    <x v="0"/>
    <d v="2015-06-27T02:20:58"/>
    <x v="54"/>
    <n v="1.7"/>
    <n v="1.5"/>
    <x v="8520"/>
  </r>
  <r>
    <x v="0"/>
    <s v="Compressor"/>
    <d v="2015-06-27T02:22:01"/>
    <x v="0"/>
    <d v="2015-06-27T02:20:58"/>
    <x v="54"/>
    <n v="2"/>
    <n v="1.4"/>
    <x v="8521"/>
  </r>
  <r>
    <x v="0"/>
    <s v="Compressor"/>
    <d v="2015-06-27T02:22:02"/>
    <x v="0"/>
    <d v="2015-06-27T02:20:58"/>
    <x v="54"/>
    <n v="1.8"/>
    <n v="1.4"/>
    <x v="8522"/>
  </r>
  <r>
    <x v="0"/>
    <s v="Compressor"/>
    <d v="2015-06-27T02:22:03"/>
    <x v="0"/>
    <d v="2015-06-27T02:20:58"/>
    <x v="54"/>
    <n v="1.2"/>
    <n v="2.5"/>
    <x v="8523"/>
  </r>
  <r>
    <x v="0"/>
    <s v="Compressor"/>
    <d v="2015-06-27T02:22:04"/>
    <x v="0"/>
    <d v="2015-06-27T02:20:58"/>
    <x v="54"/>
    <n v="1.5"/>
    <n v="1.2"/>
    <x v="8524"/>
  </r>
  <r>
    <x v="0"/>
    <s v="Compressor"/>
    <d v="2015-06-27T02:22:05"/>
    <x v="0"/>
    <d v="2015-06-27T02:20:58"/>
    <x v="54"/>
    <n v="1.5"/>
    <n v="1.3"/>
    <x v="8525"/>
  </r>
  <r>
    <x v="0"/>
    <s v="Compressor"/>
    <d v="2015-06-27T02:22:06"/>
    <x v="0"/>
    <d v="2015-06-27T02:20:58"/>
    <x v="54"/>
    <n v="1.6"/>
    <n v="1.4"/>
    <x v="8526"/>
  </r>
  <r>
    <x v="0"/>
    <s v="Compressor"/>
    <d v="2015-06-27T02:22:07"/>
    <x v="0"/>
    <d v="2015-06-27T02:20:58"/>
    <x v="54"/>
    <n v="1.2"/>
    <n v="2.9"/>
    <x v="8527"/>
  </r>
  <r>
    <x v="0"/>
    <s v="Compressor"/>
    <d v="2015-06-27T02:22:08"/>
    <x v="0"/>
    <d v="2015-06-27T02:20:58"/>
    <x v="54"/>
    <n v="1.4"/>
    <n v="2.7"/>
    <x v="8528"/>
  </r>
  <r>
    <x v="0"/>
    <s v="Compressor"/>
    <d v="2015-06-27T02:22:09"/>
    <x v="0"/>
    <d v="2015-06-27T02:20:58"/>
    <x v="54"/>
    <n v="1.2"/>
    <n v="1.2"/>
    <x v="8529"/>
  </r>
  <r>
    <x v="0"/>
    <s v="Compressor"/>
    <d v="2015-06-27T02:22:10"/>
    <x v="0"/>
    <d v="2015-06-27T02:20:58"/>
    <x v="54"/>
    <n v="2.7"/>
    <n v="1.3"/>
    <x v="8530"/>
  </r>
  <r>
    <x v="0"/>
    <s v="Compressor"/>
    <d v="2015-06-27T02:22:11"/>
    <x v="0"/>
    <d v="2015-06-27T02:20:58"/>
    <x v="54"/>
    <n v="1.1000000000000001"/>
    <n v="2.1"/>
    <x v="8531"/>
  </r>
  <r>
    <x v="0"/>
    <s v="Compressor"/>
    <d v="2015-06-27T02:22:12"/>
    <x v="0"/>
    <d v="2015-06-27T02:20:58"/>
    <x v="54"/>
    <n v="1.9"/>
    <n v="2.2999999999999998"/>
    <x v="8532"/>
  </r>
  <r>
    <x v="0"/>
    <s v="Compressor"/>
    <d v="2015-06-27T02:22:13"/>
    <x v="0"/>
    <d v="2015-06-27T02:20:58"/>
    <x v="54"/>
    <n v="3"/>
    <n v="1.7"/>
    <x v="8533"/>
  </r>
  <r>
    <x v="0"/>
    <s v="Compressor"/>
    <d v="2015-06-27T02:22:14"/>
    <x v="0"/>
    <d v="2015-06-27T02:20:58"/>
    <x v="54"/>
    <n v="2.6"/>
    <n v="2.9"/>
    <x v="8534"/>
  </r>
  <r>
    <x v="0"/>
    <s v="Compressor"/>
    <d v="2015-06-27T02:22:15"/>
    <x v="0"/>
    <d v="2015-06-27T02:20:58"/>
    <x v="54"/>
    <n v="2.7"/>
    <n v="1.1000000000000001"/>
    <x v="8535"/>
  </r>
  <r>
    <x v="0"/>
    <s v="Compressor"/>
    <d v="2015-06-27T02:22:16"/>
    <x v="0"/>
    <d v="2015-06-27T02:20:58"/>
    <x v="54"/>
    <n v="2.7"/>
    <n v="2.7"/>
    <x v="8536"/>
  </r>
  <r>
    <x v="0"/>
    <s v="Compressor"/>
    <d v="2015-06-27T02:22:17"/>
    <x v="0"/>
    <d v="2015-06-27T02:20:58"/>
    <x v="54"/>
    <n v="1"/>
    <n v="2.2999999999999998"/>
    <x v="8537"/>
  </r>
  <r>
    <x v="0"/>
    <s v="Compressor"/>
    <d v="2015-06-27T02:22:18"/>
    <x v="0"/>
    <d v="2015-06-27T02:20:58"/>
    <x v="54"/>
    <n v="1.5"/>
    <n v="2.4"/>
    <x v="8538"/>
  </r>
  <r>
    <x v="0"/>
    <s v="Compressor"/>
    <d v="2015-06-27T02:22:19"/>
    <x v="0"/>
    <d v="2015-06-27T02:20:58"/>
    <x v="54"/>
    <n v="2.6"/>
    <n v="2"/>
    <x v="8539"/>
  </r>
  <r>
    <x v="0"/>
    <s v="Compressor"/>
    <d v="2015-06-27T02:22:20"/>
    <x v="0"/>
    <d v="2015-06-27T02:20:58"/>
    <x v="54"/>
    <n v="1.5"/>
    <n v="1.3"/>
    <x v="8540"/>
  </r>
  <r>
    <x v="0"/>
    <s v="Compressor"/>
    <d v="2015-06-27T02:22:21"/>
    <x v="0"/>
    <d v="2015-06-27T02:20:58"/>
    <x v="54"/>
    <n v="1.8"/>
    <n v="1.1000000000000001"/>
    <x v="8541"/>
  </r>
  <r>
    <x v="0"/>
    <s v="Compressor"/>
    <d v="2015-06-27T02:22:22"/>
    <x v="0"/>
    <d v="2015-06-27T02:20:58"/>
    <x v="54"/>
    <n v="2.5"/>
    <n v="1.7"/>
    <x v="8542"/>
  </r>
  <r>
    <x v="0"/>
    <s v="Compressor"/>
    <d v="2015-06-27T02:22:23"/>
    <x v="0"/>
    <d v="2015-06-27T02:20:58"/>
    <x v="54"/>
    <n v="2.2000000000000002"/>
    <n v="2.2000000000000002"/>
    <x v="8543"/>
  </r>
  <r>
    <x v="0"/>
    <s v="Compressor"/>
    <d v="2015-06-27T02:22:24"/>
    <x v="0"/>
    <d v="2015-06-27T02:20:58"/>
    <x v="54"/>
    <n v="2"/>
    <n v="1.2"/>
    <x v="8544"/>
  </r>
  <r>
    <x v="0"/>
    <s v="Compressor"/>
    <d v="2015-06-27T02:22:25"/>
    <x v="0"/>
    <d v="2015-06-27T02:20:58"/>
    <x v="54"/>
    <n v="1.5"/>
    <n v="2.7"/>
    <x v="8545"/>
  </r>
  <r>
    <x v="0"/>
    <s v="Compressor"/>
    <d v="2015-06-27T02:22:26"/>
    <x v="0"/>
    <d v="2015-06-27T02:20:58"/>
    <x v="54"/>
    <n v="1"/>
    <n v="1"/>
    <x v="8546"/>
  </r>
  <r>
    <x v="0"/>
    <s v="Compressor"/>
    <d v="2015-06-27T02:22:27"/>
    <x v="0"/>
    <d v="2015-06-27T02:20:58"/>
    <x v="54"/>
    <n v="2.8"/>
    <n v="2.8"/>
    <x v="8547"/>
  </r>
  <r>
    <x v="0"/>
    <s v="Compressor"/>
    <d v="2015-06-27T02:22:28"/>
    <x v="0"/>
    <d v="2015-06-27T02:20:58"/>
    <x v="54"/>
    <n v="1.8"/>
    <n v="1.7"/>
    <x v="8548"/>
  </r>
  <r>
    <x v="0"/>
    <s v="Compressor"/>
    <d v="2015-06-27T02:22:29"/>
    <x v="0"/>
    <d v="2015-06-27T02:20:58"/>
    <x v="54"/>
    <n v="1.4"/>
    <n v="1.6"/>
    <x v="8549"/>
  </r>
  <r>
    <x v="0"/>
    <s v="Compressor"/>
    <d v="2015-06-27T02:22:30"/>
    <x v="0"/>
    <d v="2015-06-27T02:20:58"/>
    <x v="54"/>
    <n v="2.6"/>
    <n v="2.2999999999999998"/>
    <x v="8550"/>
  </r>
  <r>
    <x v="0"/>
    <s v="Compressor"/>
    <d v="2015-06-27T02:22:31"/>
    <x v="0"/>
    <d v="2015-06-27T02:20:58"/>
    <x v="54"/>
    <n v="1.5"/>
    <n v="1.8"/>
    <x v="8551"/>
  </r>
  <r>
    <x v="0"/>
    <s v="Compressor"/>
    <d v="2015-06-27T02:22:32"/>
    <x v="0"/>
    <d v="2015-06-27T02:20:58"/>
    <x v="54"/>
    <n v="2.4"/>
    <n v="1"/>
    <x v="8552"/>
  </r>
  <r>
    <x v="0"/>
    <s v="Compressor"/>
    <d v="2015-06-27T02:22:33"/>
    <x v="0"/>
    <d v="2015-06-27T02:20:58"/>
    <x v="54"/>
    <n v="1.4"/>
    <n v="2.2000000000000002"/>
    <x v="8553"/>
  </r>
  <r>
    <x v="0"/>
    <s v="Compressor"/>
    <d v="2015-06-27T02:22:34"/>
    <x v="0"/>
    <d v="2015-06-27T02:20:58"/>
    <x v="54"/>
    <n v="2.4"/>
    <n v="1.7"/>
    <x v="8554"/>
  </r>
  <r>
    <x v="0"/>
    <s v="Compressor"/>
    <d v="2015-06-27T02:22:35"/>
    <x v="0"/>
    <d v="2015-06-27T02:20:58"/>
    <x v="54"/>
    <n v="2.1"/>
    <n v="1.8"/>
    <x v="8555"/>
  </r>
  <r>
    <x v="0"/>
    <s v="Compressor"/>
    <d v="2015-06-27T02:22:36"/>
    <x v="0"/>
    <d v="2015-06-27T02:20:58"/>
    <x v="54"/>
    <n v="1.4"/>
    <n v="2.4"/>
    <x v="8556"/>
  </r>
  <r>
    <x v="0"/>
    <s v="Compressor"/>
    <d v="2015-06-27T02:22:37"/>
    <x v="0"/>
    <d v="2015-06-27T02:20:58"/>
    <x v="54"/>
    <n v="2.5"/>
    <n v="1.8"/>
    <x v="8557"/>
  </r>
  <r>
    <x v="0"/>
    <s v="Compressor"/>
    <d v="2015-06-27T02:22:38"/>
    <x v="0"/>
    <d v="2015-06-27T02:20:58"/>
    <x v="54"/>
    <n v="2"/>
    <n v="2.8"/>
    <x v="8558"/>
  </r>
  <r>
    <x v="0"/>
    <s v="Compressor"/>
    <d v="2015-06-27T02:22:39"/>
    <x v="0"/>
    <d v="2015-06-27T02:20:58"/>
    <x v="54"/>
    <n v="1"/>
    <n v="1"/>
    <x v="8559"/>
  </r>
  <r>
    <x v="0"/>
    <s v="Compressor"/>
    <d v="2015-06-27T02:22:40"/>
    <x v="0"/>
    <d v="2015-06-27T02:20:58"/>
    <x v="54"/>
    <n v="2.7"/>
    <n v="1.3"/>
    <x v="8560"/>
  </r>
  <r>
    <x v="0"/>
    <s v="Compressor"/>
    <d v="2015-06-27T02:22:41"/>
    <x v="0"/>
    <d v="2015-06-27T02:20:58"/>
    <x v="54"/>
    <n v="2.2999999999999998"/>
    <n v="1.8"/>
    <x v="8561"/>
  </r>
  <r>
    <x v="0"/>
    <s v="Compressor"/>
    <d v="2015-06-27T02:22:42"/>
    <x v="0"/>
    <d v="2015-06-27T02:20:58"/>
    <x v="54"/>
    <n v="1.6"/>
    <n v="2.7"/>
    <x v="8562"/>
  </r>
  <r>
    <x v="0"/>
    <s v="Compressor"/>
    <d v="2015-06-27T02:22:43"/>
    <x v="0"/>
    <d v="2015-06-27T02:20:58"/>
    <x v="54"/>
    <n v="1.9"/>
    <n v="2.5"/>
    <x v="8563"/>
  </r>
  <r>
    <x v="0"/>
    <s v="Compressor"/>
    <d v="2015-06-27T02:22:44"/>
    <x v="0"/>
    <d v="2015-06-27T02:20:58"/>
    <x v="54"/>
    <n v="1.6"/>
    <n v="1.8"/>
    <x v="8564"/>
  </r>
  <r>
    <x v="0"/>
    <s v="Compressor"/>
    <d v="2015-06-27T02:22:45"/>
    <x v="0"/>
    <d v="2015-06-27T02:20:58"/>
    <x v="54"/>
    <n v="2.8"/>
    <n v="2.7"/>
    <x v="8565"/>
  </r>
  <r>
    <x v="0"/>
    <s v="Compressor"/>
    <d v="2015-06-27T02:22:46"/>
    <x v="0"/>
    <d v="2015-06-27T02:20:58"/>
    <x v="54"/>
    <n v="2.4"/>
    <n v="1.9"/>
    <x v="8566"/>
  </r>
  <r>
    <x v="0"/>
    <s v="Compressor"/>
    <d v="2015-06-27T02:22:47"/>
    <x v="0"/>
    <d v="2015-06-27T02:20:58"/>
    <x v="54"/>
    <n v="1.7"/>
    <n v="2.2000000000000002"/>
    <x v="8567"/>
  </r>
  <r>
    <x v="0"/>
    <s v="Compressor"/>
    <d v="2015-06-27T02:22:48"/>
    <x v="0"/>
    <d v="2015-06-27T02:20:58"/>
    <x v="54"/>
    <n v="3"/>
    <n v="3"/>
    <x v="8568"/>
  </r>
  <r>
    <x v="0"/>
    <s v="Compressor"/>
    <d v="2015-06-27T02:22:49"/>
    <x v="0"/>
    <d v="2015-06-27T02:20:58"/>
    <x v="54"/>
    <n v="1.6"/>
    <n v="2.8"/>
    <x v="8569"/>
  </r>
  <r>
    <x v="0"/>
    <s v="Compressor"/>
    <d v="2015-06-27T02:22:50"/>
    <x v="0"/>
    <d v="2015-06-27T02:20:58"/>
    <x v="54"/>
    <n v="2.9"/>
    <n v="1"/>
    <x v="8570"/>
  </r>
  <r>
    <x v="0"/>
    <s v="Compressor"/>
    <d v="2015-06-27T02:22:51"/>
    <x v="0"/>
    <d v="2015-06-27T02:20:58"/>
    <x v="54"/>
    <n v="2.8"/>
    <n v="2.4"/>
    <x v="8571"/>
  </r>
  <r>
    <x v="0"/>
    <s v="Compressor"/>
    <d v="2015-06-27T02:22:52"/>
    <x v="0"/>
    <d v="2015-06-27T02:20:58"/>
    <x v="54"/>
    <n v="1.9"/>
    <n v="1.2"/>
    <x v="8572"/>
  </r>
  <r>
    <x v="0"/>
    <s v="Compressor"/>
    <d v="2015-06-27T02:22:53"/>
    <x v="0"/>
    <d v="2015-06-27T02:20:58"/>
    <x v="54"/>
    <n v="1.7"/>
    <n v="1.8"/>
    <x v="8573"/>
  </r>
  <r>
    <x v="0"/>
    <s v="Compressor"/>
    <d v="2015-06-27T02:22:54"/>
    <x v="0"/>
    <d v="2015-06-27T02:20:58"/>
    <x v="54"/>
    <n v="1.1000000000000001"/>
    <n v="1.6"/>
    <x v="8574"/>
  </r>
  <r>
    <x v="0"/>
    <s v="Compressor"/>
    <d v="2015-06-27T02:22:55"/>
    <x v="0"/>
    <d v="2015-06-27T02:20:58"/>
    <x v="54"/>
    <n v="2.7"/>
    <n v="2.4"/>
    <x v="8575"/>
  </r>
  <r>
    <x v="0"/>
    <s v="Compressor"/>
    <d v="2015-06-27T02:22:56"/>
    <x v="0"/>
    <d v="2015-06-27T02:20:58"/>
    <x v="54"/>
    <n v="2.4"/>
    <n v="2.2000000000000002"/>
    <x v="8576"/>
  </r>
  <r>
    <x v="0"/>
    <s v="Compressor"/>
    <d v="2015-06-27T02:22:57"/>
    <x v="0"/>
    <d v="2015-06-27T02:20:58"/>
    <x v="54"/>
    <n v="2.7"/>
    <n v="2.2000000000000002"/>
    <x v="8577"/>
  </r>
  <r>
    <x v="0"/>
    <s v="Compressor"/>
    <d v="2015-06-27T02:22:58"/>
    <x v="1"/>
    <d v="2015-06-27T02:22:58"/>
    <x v="55"/>
    <n v="4.3"/>
    <n v="4"/>
    <x v="8578"/>
  </r>
  <r>
    <x v="0"/>
    <s v="Compressor"/>
    <d v="2015-06-27T02:22:59"/>
    <x v="1"/>
    <d v="2015-06-27T02:22:58"/>
    <x v="55"/>
    <n v="5.3"/>
    <n v="4.5999999999999996"/>
    <x v="8579"/>
  </r>
  <r>
    <x v="0"/>
    <s v="Compressor"/>
    <d v="2015-06-27T02:23:00"/>
    <x v="1"/>
    <d v="2015-06-27T02:22:58"/>
    <x v="55"/>
    <n v="4.0999999999999996"/>
    <n v="6"/>
    <x v="8580"/>
  </r>
  <r>
    <x v="0"/>
    <s v="Compressor"/>
    <d v="2015-06-27T02:23:01"/>
    <x v="1"/>
    <d v="2015-06-27T02:22:58"/>
    <x v="55"/>
    <n v="5.2"/>
    <n v="4.0999999999999996"/>
    <x v="8581"/>
  </r>
  <r>
    <x v="0"/>
    <s v="Compressor"/>
    <d v="2015-06-27T02:23:02"/>
    <x v="1"/>
    <d v="2015-06-27T02:22:58"/>
    <x v="55"/>
    <n v="5.5"/>
    <n v="5.3"/>
    <x v="8582"/>
  </r>
  <r>
    <x v="0"/>
    <s v="Compressor"/>
    <d v="2015-06-27T02:23:03"/>
    <x v="1"/>
    <d v="2015-06-27T02:22:58"/>
    <x v="55"/>
    <n v="3.3"/>
    <n v="5.3"/>
    <x v="8583"/>
  </r>
  <r>
    <x v="0"/>
    <s v="Compressor"/>
    <d v="2015-06-27T02:23:04"/>
    <x v="1"/>
    <d v="2015-06-27T02:22:58"/>
    <x v="55"/>
    <n v="5.2"/>
    <n v="4.3"/>
    <x v="8584"/>
  </r>
  <r>
    <x v="0"/>
    <s v="Compressor"/>
    <d v="2015-06-27T02:23:05"/>
    <x v="1"/>
    <d v="2015-06-27T02:22:58"/>
    <x v="55"/>
    <n v="3.1"/>
    <n v="4.4000000000000004"/>
    <x v="8585"/>
  </r>
  <r>
    <x v="0"/>
    <s v="Compressor"/>
    <d v="2015-06-27T02:23:06"/>
    <x v="1"/>
    <d v="2015-06-27T02:22:58"/>
    <x v="55"/>
    <n v="5.7"/>
    <n v="3.4"/>
    <x v="8586"/>
  </r>
  <r>
    <x v="0"/>
    <s v="Compressor"/>
    <d v="2015-06-27T02:23:07"/>
    <x v="1"/>
    <d v="2015-06-27T02:22:58"/>
    <x v="55"/>
    <n v="4"/>
    <n v="4.2"/>
    <x v="8587"/>
  </r>
  <r>
    <x v="0"/>
    <s v="Compressor"/>
    <d v="2015-06-27T02:23:08"/>
    <x v="1"/>
    <d v="2015-06-27T02:22:58"/>
    <x v="55"/>
    <n v="4.7"/>
    <n v="4.5999999999999996"/>
    <x v="8588"/>
  </r>
  <r>
    <x v="0"/>
    <s v="Compressor"/>
    <d v="2015-06-27T02:23:09"/>
    <x v="1"/>
    <d v="2015-06-27T02:22:58"/>
    <x v="55"/>
    <n v="4.4000000000000004"/>
    <n v="3.5"/>
    <x v="8589"/>
  </r>
  <r>
    <x v="0"/>
    <s v="Compressor"/>
    <d v="2015-06-27T02:23:10"/>
    <x v="1"/>
    <d v="2015-06-27T02:22:58"/>
    <x v="55"/>
    <n v="3.1"/>
    <n v="5.9"/>
    <x v="8590"/>
  </r>
  <r>
    <x v="0"/>
    <s v="Compressor"/>
    <d v="2015-06-27T02:23:11"/>
    <x v="1"/>
    <d v="2015-06-27T02:22:58"/>
    <x v="55"/>
    <n v="4.3"/>
    <n v="3.6"/>
    <x v="8591"/>
  </r>
  <r>
    <x v="0"/>
    <s v="Compressor"/>
    <d v="2015-06-27T02:23:12"/>
    <x v="1"/>
    <d v="2015-06-27T02:22:58"/>
    <x v="55"/>
    <n v="4.5999999999999996"/>
    <n v="3.4"/>
    <x v="8592"/>
  </r>
  <r>
    <x v="0"/>
    <s v="Compressor"/>
    <d v="2015-06-27T02:23:13"/>
    <x v="1"/>
    <d v="2015-06-27T02:22:58"/>
    <x v="55"/>
    <n v="3.2"/>
    <n v="5.5"/>
    <x v="8593"/>
  </r>
  <r>
    <x v="0"/>
    <s v="Compressor"/>
    <d v="2015-06-27T02:23:14"/>
    <x v="1"/>
    <d v="2015-06-27T02:22:58"/>
    <x v="55"/>
    <n v="5"/>
    <n v="3"/>
    <x v="8594"/>
  </r>
  <r>
    <x v="0"/>
    <s v="Compressor"/>
    <d v="2015-06-27T02:23:15"/>
    <x v="1"/>
    <d v="2015-06-27T02:22:58"/>
    <x v="55"/>
    <n v="3.8"/>
    <n v="4.3"/>
    <x v="8595"/>
  </r>
  <r>
    <x v="0"/>
    <s v="Compressor"/>
    <d v="2015-06-27T02:23:16"/>
    <x v="1"/>
    <d v="2015-06-27T02:22:58"/>
    <x v="55"/>
    <n v="5.3"/>
    <n v="4.9000000000000004"/>
    <x v="8596"/>
  </r>
  <r>
    <x v="0"/>
    <s v="Compressor"/>
    <d v="2015-06-27T02:23:17"/>
    <x v="1"/>
    <d v="2015-06-27T02:22:58"/>
    <x v="55"/>
    <n v="5.2"/>
    <n v="3.8"/>
    <x v="8597"/>
  </r>
  <r>
    <x v="0"/>
    <s v="Compressor"/>
    <d v="2015-06-27T02:23:18"/>
    <x v="1"/>
    <d v="2015-06-27T02:22:58"/>
    <x v="55"/>
    <n v="3.9"/>
    <n v="3.3"/>
    <x v="8598"/>
  </r>
  <r>
    <x v="0"/>
    <s v="Compressor"/>
    <d v="2015-06-27T02:23:19"/>
    <x v="1"/>
    <d v="2015-06-27T02:22:58"/>
    <x v="55"/>
    <n v="3.5"/>
    <n v="5.2"/>
    <x v="8599"/>
  </r>
  <r>
    <x v="0"/>
    <s v="Compressor"/>
    <d v="2015-06-27T02:23:20"/>
    <x v="1"/>
    <d v="2015-06-27T02:22:58"/>
    <x v="55"/>
    <n v="4.0999999999999996"/>
    <n v="4.3"/>
    <x v="8600"/>
  </r>
  <r>
    <x v="0"/>
    <s v="Compressor"/>
    <d v="2015-06-27T02:23:21"/>
    <x v="1"/>
    <d v="2015-06-27T02:22:58"/>
    <x v="55"/>
    <n v="3.4"/>
    <n v="3.4"/>
    <x v="8601"/>
  </r>
  <r>
    <x v="0"/>
    <s v="Compressor"/>
    <d v="2015-06-27T02:23:22"/>
    <x v="1"/>
    <d v="2015-06-27T02:22:58"/>
    <x v="55"/>
    <n v="4.5999999999999996"/>
    <n v="5.2"/>
    <x v="8602"/>
  </r>
  <r>
    <x v="0"/>
    <s v="Compressor"/>
    <d v="2015-06-27T02:23:23"/>
    <x v="1"/>
    <d v="2015-06-27T02:22:58"/>
    <x v="55"/>
    <n v="4.5"/>
    <n v="5.8"/>
    <x v="8603"/>
  </r>
  <r>
    <x v="0"/>
    <s v="Compressor"/>
    <d v="2015-06-27T02:23:24"/>
    <x v="1"/>
    <d v="2015-06-27T02:22:58"/>
    <x v="55"/>
    <n v="5.0999999999999996"/>
    <n v="4.4000000000000004"/>
    <x v="8604"/>
  </r>
  <r>
    <x v="0"/>
    <s v="Compressor"/>
    <d v="2015-06-27T02:23:25"/>
    <x v="1"/>
    <d v="2015-06-27T02:22:58"/>
    <x v="55"/>
    <n v="4.3"/>
    <n v="4.8"/>
    <x v="8605"/>
  </r>
  <r>
    <x v="0"/>
    <s v="Compressor"/>
    <d v="2015-06-27T02:23:26"/>
    <x v="1"/>
    <d v="2015-06-27T02:22:58"/>
    <x v="55"/>
    <n v="4.5"/>
    <n v="5.6"/>
    <x v="8606"/>
  </r>
  <r>
    <x v="0"/>
    <s v="Compressor"/>
    <d v="2015-06-27T02:23:27"/>
    <x v="1"/>
    <d v="2015-06-27T02:22:58"/>
    <x v="55"/>
    <n v="3.8"/>
    <n v="4.5"/>
    <x v="8607"/>
  </r>
  <r>
    <x v="0"/>
    <s v="Compressor"/>
    <d v="2015-06-27T02:23:28"/>
    <x v="1"/>
    <d v="2015-06-27T02:22:58"/>
    <x v="55"/>
    <n v="4.0999999999999996"/>
    <n v="3.2"/>
    <x v="8608"/>
  </r>
  <r>
    <x v="0"/>
    <s v="Compressor"/>
    <d v="2015-06-27T02:23:29"/>
    <x v="1"/>
    <d v="2015-06-27T02:22:58"/>
    <x v="55"/>
    <n v="4.9000000000000004"/>
    <n v="5.8"/>
    <x v="8609"/>
  </r>
  <r>
    <x v="0"/>
    <s v="Compressor"/>
    <d v="2015-06-27T02:23:30"/>
    <x v="1"/>
    <d v="2015-06-27T02:22:58"/>
    <x v="55"/>
    <n v="3.2"/>
    <n v="4.5"/>
    <x v="8610"/>
  </r>
  <r>
    <x v="0"/>
    <s v="Compressor"/>
    <d v="2015-06-27T02:23:31"/>
    <x v="1"/>
    <d v="2015-06-27T02:22:58"/>
    <x v="55"/>
    <n v="3.6"/>
    <n v="5.6"/>
    <x v="8611"/>
  </r>
  <r>
    <x v="0"/>
    <s v="Compressor"/>
    <d v="2015-06-27T02:23:32"/>
    <x v="1"/>
    <d v="2015-06-27T02:22:58"/>
    <x v="55"/>
    <n v="3.7"/>
    <n v="4.3"/>
    <x v="8612"/>
  </r>
  <r>
    <x v="0"/>
    <s v="Compressor"/>
    <d v="2015-06-27T02:23:33"/>
    <x v="1"/>
    <d v="2015-06-27T02:22:58"/>
    <x v="55"/>
    <n v="5.6"/>
    <n v="6"/>
    <x v="8613"/>
  </r>
  <r>
    <x v="0"/>
    <s v="Compressor"/>
    <d v="2015-06-27T02:23:34"/>
    <x v="1"/>
    <d v="2015-06-27T02:22:58"/>
    <x v="55"/>
    <n v="5.9"/>
    <n v="4.9000000000000004"/>
    <x v="8614"/>
  </r>
  <r>
    <x v="0"/>
    <s v="Compressor"/>
    <d v="2015-06-27T02:23:35"/>
    <x v="1"/>
    <d v="2015-06-27T02:22:58"/>
    <x v="55"/>
    <n v="3.1"/>
    <n v="4.5"/>
    <x v="8615"/>
  </r>
  <r>
    <x v="0"/>
    <s v="Compressor"/>
    <d v="2015-06-27T02:23:36"/>
    <x v="1"/>
    <d v="2015-06-27T02:22:58"/>
    <x v="55"/>
    <n v="3.7"/>
    <n v="4.0999999999999996"/>
    <x v="8616"/>
  </r>
  <r>
    <x v="0"/>
    <s v="Compressor"/>
    <d v="2015-06-27T02:23:37"/>
    <x v="1"/>
    <d v="2015-06-27T02:22:58"/>
    <x v="55"/>
    <n v="3.4"/>
    <n v="5.8"/>
    <x v="8617"/>
  </r>
  <r>
    <x v="0"/>
    <s v="Compressor"/>
    <d v="2015-06-27T02:23:38"/>
    <x v="1"/>
    <d v="2015-06-27T02:22:58"/>
    <x v="55"/>
    <n v="5.5"/>
    <n v="5.7"/>
    <x v="8618"/>
  </r>
  <r>
    <x v="0"/>
    <s v="Compressor"/>
    <d v="2015-06-27T02:23:39"/>
    <x v="1"/>
    <d v="2015-06-27T02:22:58"/>
    <x v="55"/>
    <n v="4.0999999999999996"/>
    <n v="5.8"/>
    <x v="8619"/>
  </r>
  <r>
    <x v="0"/>
    <s v="Compressor"/>
    <d v="2015-06-27T02:23:40"/>
    <x v="1"/>
    <d v="2015-06-27T02:22:58"/>
    <x v="55"/>
    <n v="3.5"/>
    <n v="3.7"/>
    <x v="8620"/>
  </r>
  <r>
    <x v="0"/>
    <s v="Compressor"/>
    <d v="2015-06-27T02:23:41"/>
    <x v="1"/>
    <d v="2015-06-27T02:22:58"/>
    <x v="55"/>
    <n v="3"/>
    <n v="4.2"/>
    <x v="8621"/>
  </r>
  <r>
    <x v="0"/>
    <s v="Compressor"/>
    <d v="2015-06-27T02:23:42"/>
    <x v="1"/>
    <d v="2015-06-27T02:22:58"/>
    <x v="55"/>
    <n v="5.8"/>
    <n v="5.5"/>
    <x v="8622"/>
  </r>
  <r>
    <x v="0"/>
    <s v="Compressor"/>
    <d v="2015-06-27T02:23:43"/>
    <x v="1"/>
    <d v="2015-06-27T02:22:58"/>
    <x v="55"/>
    <n v="3.3"/>
    <n v="4.2"/>
    <x v="8623"/>
  </r>
  <r>
    <x v="0"/>
    <s v="Compressor"/>
    <d v="2015-06-27T02:23:44"/>
    <x v="1"/>
    <d v="2015-06-27T02:22:58"/>
    <x v="55"/>
    <n v="5.2"/>
    <n v="5.9"/>
    <x v="8624"/>
  </r>
  <r>
    <x v="0"/>
    <s v="Compressor"/>
    <d v="2015-06-27T02:23:45"/>
    <x v="1"/>
    <d v="2015-06-27T02:22:58"/>
    <x v="55"/>
    <n v="4.5999999999999996"/>
    <n v="4.5999999999999996"/>
    <x v="8625"/>
  </r>
  <r>
    <x v="0"/>
    <s v="Compressor"/>
    <d v="2015-06-27T02:23:46"/>
    <x v="1"/>
    <d v="2015-06-27T02:22:58"/>
    <x v="55"/>
    <n v="5.5"/>
    <n v="5.8"/>
    <x v="8626"/>
  </r>
  <r>
    <x v="0"/>
    <s v="Compressor"/>
    <d v="2015-06-27T02:23:47"/>
    <x v="1"/>
    <d v="2015-06-27T02:22:58"/>
    <x v="55"/>
    <n v="4.5"/>
    <n v="4.9000000000000004"/>
    <x v="8627"/>
  </r>
  <r>
    <x v="0"/>
    <s v="Compressor"/>
    <d v="2015-06-27T02:23:48"/>
    <x v="1"/>
    <d v="2015-06-27T02:22:58"/>
    <x v="55"/>
    <n v="6"/>
    <n v="5"/>
    <x v="8628"/>
  </r>
  <r>
    <x v="0"/>
    <s v="Compressor"/>
    <d v="2015-06-27T02:23:49"/>
    <x v="1"/>
    <d v="2015-06-27T02:22:58"/>
    <x v="55"/>
    <n v="4.7"/>
    <n v="3.1"/>
    <x v="8629"/>
  </r>
  <r>
    <x v="0"/>
    <s v="Compressor"/>
    <d v="2015-06-27T02:23:50"/>
    <x v="1"/>
    <d v="2015-06-27T02:22:58"/>
    <x v="55"/>
    <n v="5.9"/>
    <n v="5"/>
    <x v="8630"/>
  </r>
  <r>
    <x v="0"/>
    <s v="Compressor"/>
    <d v="2015-06-27T02:23:51"/>
    <x v="1"/>
    <d v="2015-06-27T02:22:58"/>
    <x v="55"/>
    <n v="3.4"/>
    <n v="4.4000000000000004"/>
    <x v="8631"/>
  </r>
  <r>
    <x v="0"/>
    <s v="Compressor"/>
    <d v="2015-06-27T02:23:52"/>
    <x v="1"/>
    <d v="2015-06-27T02:22:58"/>
    <x v="55"/>
    <n v="4.3"/>
    <n v="5.4"/>
    <x v="8632"/>
  </r>
  <r>
    <x v="0"/>
    <s v="Compressor"/>
    <d v="2015-06-27T02:23:53"/>
    <x v="1"/>
    <d v="2015-06-27T02:22:58"/>
    <x v="55"/>
    <n v="3.1"/>
    <n v="4.2"/>
    <x v="8633"/>
  </r>
  <r>
    <x v="0"/>
    <s v="Compressor"/>
    <d v="2015-06-27T02:23:54"/>
    <x v="1"/>
    <d v="2015-06-27T02:22:58"/>
    <x v="55"/>
    <n v="5.9"/>
    <n v="4.5"/>
    <x v="8634"/>
  </r>
  <r>
    <x v="0"/>
    <s v="Compressor"/>
    <d v="2015-06-27T02:23:55"/>
    <x v="1"/>
    <d v="2015-06-27T02:22:58"/>
    <x v="55"/>
    <n v="5.7"/>
    <n v="3.7"/>
    <x v="8635"/>
  </r>
  <r>
    <x v="0"/>
    <s v="Compressor"/>
    <d v="2015-06-27T02:23:56"/>
    <x v="1"/>
    <d v="2015-06-27T02:22:58"/>
    <x v="55"/>
    <n v="4"/>
    <n v="4.8"/>
    <x v="8636"/>
  </r>
  <r>
    <x v="0"/>
    <s v="Compressor"/>
    <d v="2015-06-27T02:23:57"/>
    <x v="1"/>
    <d v="2015-06-27T02:22:58"/>
    <x v="55"/>
    <n v="4.3"/>
    <n v="5.2"/>
    <x v="8637"/>
  </r>
  <r>
    <x v="0"/>
    <s v="Compressor"/>
    <d v="2015-06-27T02:23:58"/>
    <x v="1"/>
    <d v="2015-06-27T02:22:58"/>
    <x v="55"/>
    <n v="3.3"/>
    <n v="5.4"/>
    <x v="8638"/>
  </r>
  <r>
    <x v="0"/>
    <s v="Compressor"/>
    <d v="2015-06-27T02:23:59"/>
    <x v="1"/>
    <d v="2015-06-27T02:22:58"/>
    <x v="55"/>
    <n v="5.5"/>
    <n v="5.2"/>
    <x v="8639"/>
  </r>
  <r>
    <x v="0"/>
    <s v="Compressor"/>
    <d v="2015-06-27T02:24:00"/>
    <x v="1"/>
    <d v="2015-06-27T02:22:58"/>
    <x v="55"/>
    <n v="3.5"/>
    <n v="3.9"/>
    <x v="8640"/>
  </r>
  <r>
    <x v="0"/>
    <s v="Compressor"/>
    <d v="2015-06-27T02:24:01"/>
    <x v="1"/>
    <d v="2015-06-27T02:22:58"/>
    <x v="55"/>
    <n v="5.7"/>
    <n v="3.5"/>
    <x v="8641"/>
  </r>
  <r>
    <x v="0"/>
    <s v="Compressor"/>
    <d v="2015-06-27T02:24:02"/>
    <x v="1"/>
    <d v="2015-06-27T02:22:58"/>
    <x v="55"/>
    <n v="3.9"/>
    <n v="4.9000000000000004"/>
    <x v="8642"/>
  </r>
  <r>
    <x v="0"/>
    <s v="Compressor"/>
    <d v="2015-06-27T02:24:03"/>
    <x v="1"/>
    <d v="2015-06-27T02:22:58"/>
    <x v="55"/>
    <n v="3.7"/>
    <n v="3.5"/>
    <x v="8643"/>
  </r>
  <r>
    <x v="0"/>
    <s v="Compressor"/>
    <d v="2015-06-27T02:24:04"/>
    <x v="1"/>
    <d v="2015-06-27T02:22:58"/>
    <x v="55"/>
    <n v="5.4"/>
    <n v="4.2"/>
    <x v="8644"/>
  </r>
  <r>
    <x v="0"/>
    <s v="Compressor"/>
    <d v="2015-06-27T02:24:05"/>
    <x v="1"/>
    <d v="2015-06-27T02:22:58"/>
    <x v="55"/>
    <n v="5.0999999999999996"/>
    <n v="5.5"/>
    <x v="8645"/>
  </r>
  <r>
    <x v="0"/>
    <s v="Compressor"/>
    <d v="2015-06-27T02:24:06"/>
    <x v="1"/>
    <d v="2015-06-27T02:22:58"/>
    <x v="55"/>
    <n v="4.0999999999999996"/>
    <n v="4.4000000000000004"/>
    <x v="8646"/>
  </r>
  <r>
    <x v="0"/>
    <s v="Compressor"/>
    <d v="2015-06-27T02:24:07"/>
    <x v="1"/>
    <d v="2015-06-27T02:22:58"/>
    <x v="55"/>
    <n v="4.3"/>
    <n v="3.6"/>
    <x v="8647"/>
  </r>
  <r>
    <x v="0"/>
    <s v="Compressor"/>
    <d v="2015-06-27T02:24:08"/>
    <x v="1"/>
    <d v="2015-06-27T02:22:58"/>
    <x v="55"/>
    <n v="5"/>
    <n v="6"/>
    <x v="8648"/>
  </r>
  <r>
    <x v="0"/>
    <s v="Compressor"/>
    <d v="2015-06-27T02:24:09"/>
    <x v="0"/>
    <d v="2015-06-27T02:24:09"/>
    <x v="56"/>
    <n v="1.2"/>
    <n v="2.2000000000000002"/>
    <x v="8649"/>
  </r>
  <r>
    <x v="0"/>
    <s v="Compressor"/>
    <d v="2015-06-27T02:24:10"/>
    <x v="0"/>
    <d v="2015-06-27T02:24:09"/>
    <x v="56"/>
    <n v="1.1000000000000001"/>
    <n v="1.8"/>
    <x v="8650"/>
  </r>
  <r>
    <x v="0"/>
    <s v="Compressor"/>
    <d v="2015-06-27T02:24:11"/>
    <x v="0"/>
    <d v="2015-06-27T02:24:09"/>
    <x v="56"/>
    <n v="1.6"/>
    <n v="2.2999999999999998"/>
    <x v="8651"/>
  </r>
  <r>
    <x v="0"/>
    <s v="Compressor"/>
    <d v="2015-06-27T02:24:12"/>
    <x v="0"/>
    <d v="2015-06-27T02:24:09"/>
    <x v="56"/>
    <n v="1.6"/>
    <n v="1"/>
    <x v="8652"/>
  </r>
  <r>
    <x v="0"/>
    <s v="Compressor"/>
    <d v="2015-06-27T02:24:13"/>
    <x v="0"/>
    <d v="2015-06-27T02:24:09"/>
    <x v="56"/>
    <n v="1.3"/>
    <n v="1.8"/>
    <x v="8653"/>
  </r>
  <r>
    <x v="0"/>
    <s v="Compressor"/>
    <d v="2015-06-27T02:24:14"/>
    <x v="0"/>
    <d v="2015-06-27T02:24:09"/>
    <x v="56"/>
    <n v="1"/>
    <n v="1.7"/>
    <x v="8654"/>
  </r>
  <r>
    <x v="0"/>
    <s v="Compressor"/>
    <d v="2015-06-27T02:24:15"/>
    <x v="0"/>
    <d v="2015-06-27T02:24:09"/>
    <x v="56"/>
    <n v="3"/>
    <n v="2.7"/>
    <x v="8655"/>
  </r>
  <r>
    <x v="0"/>
    <s v="Compressor"/>
    <d v="2015-06-27T02:24:16"/>
    <x v="0"/>
    <d v="2015-06-27T02:24:09"/>
    <x v="56"/>
    <n v="1.4"/>
    <n v="1.4"/>
    <x v="8656"/>
  </r>
  <r>
    <x v="0"/>
    <s v="Compressor"/>
    <d v="2015-06-27T02:24:17"/>
    <x v="0"/>
    <d v="2015-06-27T02:24:09"/>
    <x v="56"/>
    <n v="2.7"/>
    <n v="1.5"/>
    <x v="8657"/>
  </r>
  <r>
    <x v="0"/>
    <s v="Compressor"/>
    <d v="2015-06-27T02:24:18"/>
    <x v="0"/>
    <d v="2015-06-27T02:24:09"/>
    <x v="56"/>
    <n v="1.9"/>
    <n v="1.7"/>
    <x v="8658"/>
  </r>
  <r>
    <x v="0"/>
    <s v="Compressor"/>
    <d v="2015-06-27T02:24:19"/>
    <x v="0"/>
    <d v="2015-06-27T02:24:09"/>
    <x v="56"/>
    <n v="2.9"/>
    <n v="2.5"/>
    <x v="8659"/>
  </r>
  <r>
    <x v="0"/>
    <s v="Compressor"/>
    <d v="2015-06-27T02:24:20"/>
    <x v="0"/>
    <d v="2015-06-27T02:24:09"/>
    <x v="56"/>
    <n v="2.8"/>
    <n v="1.2"/>
    <x v="8660"/>
  </r>
  <r>
    <x v="0"/>
    <s v="Compressor"/>
    <d v="2015-06-27T02:24:21"/>
    <x v="0"/>
    <d v="2015-06-27T02:24:09"/>
    <x v="56"/>
    <n v="2.2000000000000002"/>
    <n v="1.6"/>
    <x v="8661"/>
  </r>
  <r>
    <x v="0"/>
    <s v="Compressor"/>
    <d v="2015-06-27T02:24:22"/>
    <x v="0"/>
    <d v="2015-06-27T02:24:09"/>
    <x v="56"/>
    <n v="2.5"/>
    <n v="2.6"/>
    <x v="8662"/>
  </r>
  <r>
    <x v="0"/>
    <s v="Compressor"/>
    <d v="2015-06-27T02:24:23"/>
    <x v="0"/>
    <d v="2015-06-27T02:24:09"/>
    <x v="56"/>
    <n v="1"/>
    <n v="2.5"/>
    <x v="8663"/>
  </r>
  <r>
    <x v="0"/>
    <s v="Compressor"/>
    <d v="2015-06-27T02:24:24"/>
    <x v="0"/>
    <d v="2015-06-27T02:24:09"/>
    <x v="56"/>
    <n v="2.2000000000000002"/>
    <n v="2.1"/>
    <x v="8664"/>
  </r>
  <r>
    <x v="0"/>
    <s v="Compressor"/>
    <d v="2015-06-27T02:24:25"/>
    <x v="0"/>
    <d v="2015-06-27T02:24:09"/>
    <x v="56"/>
    <n v="1.8"/>
    <n v="1.4"/>
    <x v="8665"/>
  </r>
  <r>
    <x v="0"/>
    <s v="Compressor"/>
    <d v="2015-06-27T02:24:26"/>
    <x v="0"/>
    <d v="2015-06-27T02:24:09"/>
    <x v="56"/>
    <n v="1"/>
    <n v="2.2000000000000002"/>
    <x v="8666"/>
  </r>
  <r>
    <x v="0"/>
    <s v="Compressor"/>
    <d v="2015-06-27T02:24:27"/>
    <x v="0"/>
    <d v="2015-06-27T02:24:09"/>
    <x v="56"/>
    <n v="1.6"/>
    <n v="2.6"/>
    <x v="8667"/>
  </r>
  <r>
    <x v="0"/>
    <s v="Compressor"/>
    <d v="2015-06-27T02:24:28"/>
    <x v="0"/>
    <d v="2015-06-27T02:24:09"/>
    <x v="56"/>
    <n v="1.6"/>
    <n v="1.7"/>
    <x v="8668"/>
  </r>
  <r>
    <x v="0"/>
    <s v="Compressor"/>
    <d v="2015-06-27T02:24:29"/>
    <x v="0"/>
    <d v="2015-06-27T02:24:09"/>
    <x v="56"/>
    <n v="1.6"/>
    <n v="2.9"/>
    <x v="8669"/>
  </r>
  <r>
    <x v="0"/>
    <s v="Compressor"/>
    <d v="2015-06-27T02:24:30"/>
    <x v="0"/>
    <d v="2015-06-27T02:24:09"/>
    <x v="56"/>
    <n v="1.9"/>
    <n v="1.9"/>
    <x v="8670"/>
  </r>
  <r>
    <x v="0"/>
    <s v="Compressor"/>
    <d v="2015-06-27T02:24:31"/>
    <x v="0"/>
    <d v="2015-06-27T02:24:09"/>
    <x v="56"/>
    <n v="1.1000000000000001"/>
    <n v="2.2999999999999998"/>
    <x v="8671"/>
  </r>
  <r>
    <x v="0"/>
    <s v="Compressor"/>
    <d v="2015-06-27T02:24:32"/>
    <x v="0"/>
    <d v="2015-06-27T02:24:09"/>
    <x v="56"/>
    <n v="3"/>
    <n v="2.9"/>
    <x v="8672"/>
  </r>
  <r>
    <x v="0"/>
    <s v="Compressor"/>
    <d v="2015-06-27T02:24:33"/>
    <x v="0"/>
    <d v="2015-06-27T02:24:09"/>
    <x v="56"/>
    <n v="1.2"/>
    <n v="2.2000000000000002"/>
    <x v="8673"/>
  </r>
  <r>
    <x v="0"/>
    <s v="Compressor"/>
    <d v="2015-06-27T02:24:34"/>
    <x v="0"/>
    <d v="2015-06-27T02:24:09"/>
    <x v="56"/>
    <n v="2.1"/>
    <n v="1"/>
    <x v="8674"/>
  </r>
  <r>
    <x v="0"/>
    <s v="Compressor"/>
    <d v="2015-06-27T02:24:35"/>
    <x v="0"/>
    <d v="2015-06-27T02:24:09"/>
    <x v="56"/>
    <n v="1.9"/>
    <n v="1.7"/>
    <x v="8675"/>
  </r>
  <r>
    <x v="0"/>
    <s v="Compressor"/>
    <d v="2015-06-27T02:24:36"/>
    <x v="0"/>
    <d v="2015-06-27T02:24:09"/>
    <x v="56"/>
    <n v="1.9"/>
    <n v="2.2000000000000002"/>
    <x v="8676"/>
  </r>
  <r>
    <x v="0"/>
    <s v="Compressor"/>
    <d v="2015-06-27T02:24:37"/>
    <x v="0"/>
    <d v="2015-06-27T02:24:09"/>
    <x v="56"/>
    <n v="2.6"/>
    <n v="1.7"/>
    <x v="8677"/>
  </r>
  <r>
    <x v="0"/>
    <s v="Compressor"/>
    <d v="2015-06-27T02:24:38"/>
    <x v="0"/>
    <d v="2015-06-27T02:24:09"/>
    <x v="56"/>
    <n v="2.1"/>
    <n v="2.4"/>
    <x v="8678"/>
  </r>
  <r>
    <x v="0"/>
    <s v="Compressor"/>
    <d v="2015-06-27T02:24:39"/>
    <x v="0"/>
    <d v="2015-06-27T02:24:09"/>
    <x v="56"/>
    <n v="2.2999999999999998"/>
    <n v="1.2"/>
    <x v="8679"/>
  </r>
  <r>
    <x v="0"/>
    <s v="Compressor"/>
    <d v="2015-06-27T02:24:40"/>
    <x v="0"/>
    <d v="2015-06-27T02:24:09"/>
    <x v="56"/>
    <n v="2"/>
    <n v="1.6"/>
    <x v="8680"/>
  </r>
  <r>
    <x v="0"/>
    <s v="Compressor"/>
    <d v="2015-06-27T02:24:41"/>
    <x v="0"/>
    <d v="2015-06-27T02:24:09"/>
    <x v="56"/>
    <n v="2"/>
    <n v="2.8"/>
    <x v="8681"/>
  </r>
  <r>
    <x v="0"/>
    <s v="Compressor"/>
    <d v="2015-06-27T02:24:42"/>
    <x v="0"/>
    <d v="2015-06-27T02:24:09"/>
    <x v="56"/>
    <n v="2.2999999999999998"/>
    <n v="2.9"/>
    <x v="8682"/>
  </r>
  <r>
    <x v="0"/>
    <s v="Compressor"/>
    <d v="2015-06-27T02:24:43"/>
    <x v="0"/>
    <d v="2015-06-27T02:24:09"/>
    <x v="56"/>
    <n v="1"/>
    <n v="1.3"/>
    <x v="8683"/>
  </r>
  <r>
    <x v="0"/>
    <s v="Compressor"/>
    <d v="2015-06-27T02:24:44"/>
    <x v="0"/>
    <d v="2015-06-27T02:24:09"/>
    <x v="56"/>
    <n v="2.4"/>
    <n v="1.5"/>
    <x v="8684"/>
  </r>
  <r>
    <x v="0"/>
    <s v="Compressor"/>
    <d v="2015-06-27T02:24:45"/>
    <x v="0"/>
    <d v="2015-06-27T02:24:09"/>
    <x v="56"/>
    <n v="2.8"/>
    <n v="1.6"/>
    <x v="8685"/>
  </r>
  <r>
    <x v="0"/>
    <s v="Compressor"/>
    <d v="2015-06-27T02:24:46"/>
    <x v="0"/>
    <d v="2015-06-27T02:24:09"/>
    <x v="56"/>
    <n v="2.5"/>
    <n v="1.5"/>
    <x v="8686"/>
  </r>
  <r>
    <x v="0"/>
    <s v="Compressor"/>
    <d v="2015-06-27T02:24:47"/>
    <x v="0"/>
    <d v="2015-06-27T02:24:09"/>
    <x v="56"/>
    <n v="1.7"/>
    <n v="2.8"/>
    <x v="8687"/>
  </r>
  <r>
    <x v="0"/>
    <s v="Compressor"/>
    <d v="2015-06-27T02:24:48"/>
    <x v="0"/>
    <d v="2015-06-27T02:24:09"/>
    <x v="56"/>
    <n v="1.2"/>
    <n v="1.8"/>
    <x v="8688"/>
  </r>
  <r>
    <x v="0"/>
    <s v="Compressor"/>
    <d v="2015-06-27T02:24:49"/>
    <x v="0"/>
    <d v="2015-06-27T02:24:09"/>
    <x v="56"/>
    <n v="2.2999999999999998"/>
    <n v="1.5"/>
    <x v="8689"/>
  </r>
  <r>
    <x v="0"/>
    <s v="Compressor"/>
    <d v="2015-06-27T02:24:50"/>
    <x v="0"/>
    <d v="2015-06-27T02:24:09"/>
    <x v="56"/>
    <n v="1.3"/>
    <n v="1.5"/>
    <x v="8690"/>
  </r>
  <r>
    <x v="0"/>
    <s v="Compressor"/>
    <d v="2015-06-27T02:24:51"/>
    <x v="0"/>
    <d v="2015-06-27T02:24:09"/>
    <x v="56"/>
    <n v="1.4"/>
    <n v="1.6"/>
    <x v="8691"/>
  </r>
  <r>
    <x v="0"/>
    <s v="Compressor"/>
    <d v="2015-06-27T02:24:52"/>
    <x v="0"/>
    <d v="2015-06-27T02:24:09"/>
    <x v="56"/>
    <n v="2.9"/>
    <n v="1.4"/>
    <x v="8692"/>
  </r>
  <r>
    <x v="0"/>
    <s v="Compressor"/>
    <d v="2015-06-27T02:24:53"/>
    <x v="0"/>
    <d v="2015-06-27T02:24:09"/>
    <x v="56"/>
    <n v="3"/>
    <n v="1.3"/>
    <x v="8693"/>
  </r>
  <r>
    <x v="0"/>
    <s v="Compressor"/>
    <d v="2015-06-27T02:24:54"/>
    <x v="0"/>
    <d v="2015-06-27T02:24:09"/>
    <x v="56"/>
    <n v="1.2"/>
    <n v="1.3"/>
    <x v="8694"/>
  </r>
  <r>
    <x v="0"/>
    <s v="Compressor"/>
    <d v="2015-06-27T02:24:55"/>
    <x v="0"/>
    <d v="2015-06-27T02:24:09"/>
    <x v="56"/>
    <n v="2.9"/>
    <n v="1.4"/>
    <x v="8695"/>
  </r>
  <r>
    <x v="0"/>
    <s v="Compressor"/>
    <d v="2015-06-27T02:24:56"/>
    <x v="0"/>
    <d v="2015-06-27T02:24:09"/>
    <x v="56"/>
    <n v="1.6"/>
    <n v="1.5"/>
    <x v="8696"/>
  </r>
  <r>
    <x v="0"/>
    <s v="Compressor"/>
    <d v="2015-06-27T02:24:57"/>
    <x v="0"/>
    <d v="2015-06-27T02:24:09"/>
    <x v="56"/>
    <n v="1.6"/>
    <n v="1.1000000000000001"/>
    <x v="8697"/>
  </r>
  <r>
    <x v="0"/>
    <s v="Compressor"/>
    <d v="2015-06-27T02:24:58"/>
    <x v="0"/>
    <d v="2015-06-27T02:24:09"/>
    <x v="56"/>
    <n v="1"/>
    <n v="2.2000000000000002"/>
    <x v="8698"/>
  </r>
  <r>
    <x v="0"/>
    <s v="Compressor"/>
    <d v="2015-06-27T02:24:59"/>
    <x v="0"/>
    <d v="2015-06-27T02:24:09"/>
    <x v="56"/>
    <n v="1.8"/>
    <n v="2"/>
    <x v="8699"/>
  </r>
  <r>
    <x v="0"/>
    <s v="Compressor"/>
    <d v="2015-06-27T02:25:00"/>
    <x v="0"/>
    <d v="2015-06-27T02:24:09"/>
    <x v="56"/>
    <n v="1"/>
    <n v="1.6"/>
    <x v="8700"/>
  </r>
  <r>
    <x v="0"/>
    <s v="Compressor"/>
    <d v="2015-06-27T02:25:01"/>
    <x v="0"/>
    <d v="2015-06-27T02:24:09"/>
    <x v="56"/>
    <n v="1.9"/>
    <n v="2.8"/>
    <x v="8701"/>
  </r>
  <r>
    <x v="0"/>
    <s v="Compressor"/>
    <d v="2015-06-27T02:25:02"/>
    <x v="0"/>
    <d v="2015-06-27T02:24:09"/>
    <x v="56"/>
    <n v="1.3"/>
    <n v="2.6"/>
    <x v="8702"/>
  </r>
  <r>
    <x v="0"/>
    <s v="Compressor"/>
    <d v="2015-06-27T02:25:03"/>
    <x v="0"/>
    <d v="2015-06-27T02:24:09"/>
    <x v="56"/>
    <n v="1.2"/>
    <n v="2"/>
    <x v="8703"/>
  </r>
  <r>
    <x v="0"/>
    <s v="Compressor"/>
    <d v="2015-06-27T02:25:04"/>
    <x v="0"/>
    <d v="2015-06-27T02:24:09"/>
    <x v="56"/>
    <n v="1.3"/>
    <n v="2.8"/>
    <x v="8704"/>
  </r>
  <r>
    <x v="0"/>
    <s v="Compressor"/>
    <d v="2015-06-27T02:25:05"/>
    <x v="0"/>
    <d v="2015-06-27T02:24:09"/>
    <x v="56"/>
    <n v="2.5"/>
    <n v="3"/>
    <x v="8705"/>
  </r>
  <r>
    <x v="0"/>
    <s v="Compressor"/>
    <d v="2015-06-27T02:25:06"/>
    <x v="0"/>
    <d v="2015-06-27T02:24:09"/>
    <x v="56"/>
    <n v="2.9"/>
    <n v="1.4"/>
    <x v="8706"/>
  </r>
  <r>
    <x v="0"/>
    <s v="Compressor"/>
    <d v="2015-06-27T02:25:07"/>
    <x v="0"/>
    <d v="2015-06-27T02:24:09"/>
    <x v="56"/>
    <n v="3"/>
    <n v="2.6"/>
    <x v="8707"/>
  </r>
  <r>
    <x v="0"/>
    <s v="Compressor"/>
    <d v="2015-06-27T02:25:08"/>
    <x v="0"/>
    <d v="2015-06-27T02:24:09"/>
    <x v="56"/>
    <n v="1.2"/>
    <n v="2.8"/>
    <x v="8708"/>
  </r>
  <r>
    <x v="0"/>
    <s v="Compressor"/>
    <d v="2015-06-27T02:25:09"/>
    <x v="0"/>
    <d v="2015-06-27T02:24:09"/>
    <x v="56"/>
    <n v="1.2"/>
    <n v="1.9"/>
    <x v="8709"/>
  </r>
  <r>
    <x v="0"/>
    <s v="Compressor"/>
    <d v="2015-06-27T02:25:10"/>
    <x v="0"/>
    <d v="2015-06-27T02:24:09"/>
    <x v="56"/>
    <n v="2.4"/>
    <n v="3"/>
    <x v="8710"/>
  </r>
  <r>
    <x v="0"/>
    <s v="Compressor"/>
    <d v="2015-06-27T02:25:11"/>
    <x v="0"/>
    <d v="2015-06-27T02:24:09"/>
    <x v="56"/>
    <n v="2.7"/>
    <n v="2"/>
    <x v="8711"/>
  </r>
  <r>
    <x v="0"/>
    <s v="Compressor"/>
    <d v="2015-06-27T02:25:12"/>
    <x v="0"/>
    <d v="2015-06-27T02:24:09"/>
    <x v="56"/>
    <n v="1.6"/>
    <n v="1.9"/>
    <x v="8712"/>
  </r>
  <r>
    <x v="0"/>
    <s v="Compressor"/>
    <d v="2015-06-27T02:25:13"/>
    <x v="0"/>
    <d v="2015-06-27T02:24:09"/>
    <x v="56"/>
    <n v="3"/>
    <n v="2.6"/>
    <x v="8713"/>
  </r>
  <r>
    <x v="0"/>
    <s v="Compressor"/>
    <d v="2015-06-27T02:25:14"/>
    <x v="0"/>
    <d v="2015-06-27T02:24:09"/>
    <x v="56"/>
    <n v="2.7"/>
    <n v="2.7"/>
    <x v="8714"/>
  </r>
  <r>
    <x v="0"/>
    <s v="Compressor"/>
    <d v="2015-06-27T02:25:15"/>
    <x v="0"/>
    <d v="2015-06-27T02:24:09"/>
    <x v="56"/>
    <n v="2"/>
    <n v="1.7"/>
    <x v="8715"/>
  </r>
  <r>
    <x v="0"/>
    <s v="Compressor"/>
    <d v="2015-06-27T02:25:16"/>
    <x v="0"/>
    <d v="2015-06-27T02:24:09"/>
    <x v="56"/>
    <n v="1"/>
    <n v="1"/>
    <x v="8716"/>
  </r>
  <r>
    <x v="0"/>
    <s v="Compressor"/>
    <d v="2015-06-27T02:25:17"/>
    <x v="0"/>
    <d v="2015-06-27T02:24:09"/>
    <x v="56"/>
    <n v="2.6"/>
    <n v="2.9"/>
    <x v="8717"/>
  </r>
  <r>
    <x v="0"/>
    <s v="Compressor"/>
    <d v="2015-06-27T02:25:18"/>
    <x v="0"/>
    <d v="2015-06-27T02:24:09"/>
    <x v="56"/>
    <n v="2.9"/>
    <n v="3"/>
    <x v="8718"/>
  </r>
  <r>
    <x v="0"/>
    <s v="Compressor"/>
    <d v="2015-06-27T02:25:19"/>
    <x v="0"/>
    <d v="2015-06-27T02:24:09"/>
    <x v="56"/>
    <n v="2.2000000000000002"/>
    <n v="1.6"/>
    <x v="8719"/>
  </r>
  <r>
    <x v="0"/>
    <s v="Compressor"/>
    <d v="2015-06-27T02:25:20"/>
    <x v="0"/>
    <d v="2015-06-27T02:24:09"/>
    <x v="56"/>
    <n v="1.5"/>
    <n v="1.7"/>
    <x v="8720"/>
  </r>
  <r>
    <x v="0"/>
    <s v="Compressor"/>
    <d v="2015-06-27T02:25:21"/>
    <x v="0"/>
    <d v="2015-06-27T02:24:09"/>
    <x v="56"/>
    <n v="2.2000000000000002"/>
    <n v="2"/>
    <x v="8721"/>
  </r>
  <r>
    <x v="0"/>
    <s v="Compressor"/>
    <d v="2015-06-27T02:25:22"/>
    <x v="0"/>
    <d v="2015-06-27T02:24:09"/>
    <x v="56"/>
    <n v="2.9"/>
    <n v="1.3"/>
    <x v="8722"/>
  </r>
  <r>
    <x v="0"/>
    <s v="Compressor"/>
    <d v="2015-06-27T02:25:23"/>
    <x v="0"/>
    <d v="2015-06-27T02:24:09"/>
    <x v="56"/>
    <n v="1.4"/>
    <n v="1.7"/>
    <x v="8723"/>
  </r>
  <r>
    <x v="0"/>
    <s v="Compressor"/>
    <d v="2015-06-27T02:25:24"/>
    <x v="0"/>
    <d v="2015-06-27T02:24:09"/>
    <x v="56"/>
    <n v="1.8"/>
    <n v="2.5"/>
    <x v="8724"/>
  </r>
  <r>
    <x v="0"/>
    <s v="Compressor"/>
    <d v="2015-06-27T02:25:25"/>
    <x v="0"/>
    <d v="2015-06-27T02:24:09"/>
    <x v="56"/>
    <n v="1.3"/>
    <n v="3"/>
    <x v="8725"/>
  </r>
  <r>
    <x v="0"/>
    <s v="Compressor"/>
    <d v="2015-06-27T02:25:26"/>
    <x v="0"/>
    <d v="2015-06-27T02:24:09"/>
    <x v="56"/>
    <n v="2.7"/>
    <n v="2"/>
    <x v="8726"/>
  </r>
  <r>
    <x v="0"/>
    <s v="Compressor"/>
    <d v="2015-06-27T02:25:27"/>
    <x v="0"/>
    <d v="2015-06-27T02:24:09"/>
    <x v="56"/>
    <n v="2.6"/>
    <n v="2.7"/>
    <x v="8727"/>
  </r>
  <r>
    <x v="0"/>
    <s v="Compressor"/>
    <d v="2015-06-27T02:25:28"/>
    <x v="0"/>
    <d v="2015-06-27T02:24:09"/>
    <x v="56"/>
    <n v="1.2"/>
    <n v="1"/>
    <x v="8728"/>
  </r>
  <r>
    <x v="0"/>
    <s v="Compressor"/>
    <d v="2015-06-27T02:25:29"/>
    <x v="0"/>
    <d v="2015-06-27T02:24:09"/>
    <x v="56"/>
    <n v="1.7"/>
    <n v="1.4"/>
    <x v="8729"/>
  </r>
  <r>
    <x v="0"/>
    <s v="Compressor"/>
    <d v="2015-06-27T02:25:30"/>
    <x v="0"/>
    <d v="2015-06-27T02:24:09"/>
    <x v="56"/>
    <n v="2.6"/>
    <n v="2.1"/>
    <x v="8730"/>
  </r>
  <r>
    <x v="0"/>
    <s v="Compressor"/>
    <d v="2015-06-27T02:25:31"/>
    <x v="0"/>
    <d v="2015-06-27T02:24:09"/>
    <x v="56"/>
    <n v="1"/>
    <n v="2"/>
    <x v="8731"/>
  </r>
  <r>
    <x v="0"/>
    <s v="Compressor"/>
    <d v="2015-06-27T02:25:32"/>
    <x v="0"/>
    <d v="2015-06-27T02:24:09"/>
    <x v="56"/>
    <n v="1.6"/>
    <n v="2.1"/>
    <x v="8732"/>
  </r>
  <r>
    <x v="0"/>
    <s v="Compressor"/>
    <d v="2015-06-27T02:25:33"/>
    <x v="0"/>
    <d v="2015-06-27T02:24:09"/>
    <x v="56"/>
    <n v="1.3"/>
    <n v="2.1"/>
    <x v="8733"/>
  </r>
  <r>
    <x v="0"/>
    <s v="Compressor"/>
    <d v="2015-06-27T02:25:34"/>
    <x v="0"/>
    <d v="2015-06-27T02:24:09"/>
    <x v="56"/>
    <n v="2.2000000000000002"/>
    <n v="1.6"/>
    <x v="8734"/>
  </r>
  <r>
    <x v="0"/>
    <s v="Compressor"/>
    <d v="2015-06-27T02:25:35"/>
    <x v="0"/>
    <d v="2015-06-27T02:24:09"/>
    <x v="56"/>
    <n v="1"/>
    <n v="2.2999999999999998"/>
    <x v="8735"/>
  </r>
  <r>
    <x v="0"/>
    <s v="Compressor"/>
    <d v="2015-06-27T02:25:36"/>
    <x v="0"/>
    <d v="2015-06-27T02:24:09"/>
    <x v="56"/>
    <n v="2.2999999999999998"/>
    <n v="2.9"/>
    <x v="8736"/>
  </r>
  <r>
    <x v="0"/>
    <s v="Compressor"/>
    <d v="2015-06-27T02:25:37"/>
    <x v="0"/>
    <d v="2015-06-27T02:24:09"/>
    <x v="56"/>
    <n v="2.6"/>
    <n v="2.5"/>
    <x v="8737"/>
  </r>
  <r>
    <x v="0"/>
    <s v="Compressor"/>
    <d v="2015-06-27T02:25:38"/>
    <x v="0"/>
    <d v="2015-06-27T02:24:09"/>
    <x v="56"/>
    <n v="2.1"/>
    <n v="2.2999999999999998"/>
    <x v="8738"/>
  </r>
  <r>
    <x v="0"/>
    <s v="Compressor"/>
    <d v="2015-06-27T02:25:39"/>
    <x v="0"/>
    <d v="2015-06-27T02:24:09"/>
    <x v="56"/>
    <n v="1.3"/>
    <n v="1.5"/>
    <x v="8739"/>
  </r>
  <r>
    <x v="0"/>
    <s v="Compressor"/>
    <d v="2015-06-27T02:25:40"/>
    <x v="0"/>
    <d v="2015-06-27T02:24:09"/>
    <x v="56"/>
    <n v="3"/>
    <n v="1.2"/>
    <x v="8740"/>
  </r>
  <r>
    <x v="0"/>
    <s v="Compressor"/>
    <d v="2015-06-27T02:25:41"/>
    <x v="0"/>
    <d v="2015-06-27T02:24:09"/>
    <x v="56"/>
    <n v="1.5"/>
    <n v="1.6"/>
    <x v="8741"/>
  </r>
  <r>
    <x v="0"/>
    <s v="Compressor"/>
    <d v="2015-06-27T02:25:42"/>
    <x v="0"/>
    <d v="2015-06-27T02:24:09"/>
    <x v="56"/>
    <n v="1.1000000000000001"/>
    <n v="1.4"/>
    <x v="8742"/>
  </r>
  <r>
    <x v="0"/>
    <s v="Compressor"/>
    <d v="2015-06-27T02:25:43"/>
    <x v="0"/>
    <d v="2015-06-27T02:24:09"/>
    <x v="56"/>
    <n v="2.2999999999999998"/>
    <n v="2.2000000000000002"/>
    <x v="8743"/>
  </r>
  <r>
    <x v="0"/>
    <s v="Compressor"/>
    <d v="2015-06-27T02:25:44"/>
    <x v="0"/>
    <d v="2015-06-27T02:24:09"/>
    <x v="56"/>
    <n v="3"/>
    <n v="1"/>
    <x v="8744"/>
  </r>
  <r>
    <x v="0"/>
    <s v="Compressor"/>
    <d v="2015-06-27T02:25:45"/>
    <x v="0"/>
    <d v="2015-06-27T02:24:09"/>
    <x v="56"/>
    <n v="1.2"/>
    <n v="1.7"/>
    <x v="8745"/>
  </r>
  <r>
    <x v="0"/>
    <s v="Compressor"/>
    <d v="2015-06-27T02:25:46"/>
    <x v="0"/>
    <d v="2015-06-27T02:24:09"/>
    <x v="56"/>
    <n v="2.6"/>
    <n v="2.4"/>
    <x v="8746"/>
  </r>
  <r>
    <x v="0"/>
    <s v="Compressor"/>
    <d v="2015-06-27T02:25:47"/>
    <x v="0"/>
    <d v="2015-06-27T02:24:09"/>
    <x v="56"/>
    <n v="1"/>
    <n v="2.5"/>
    <x v="8747"/>
  </r>
  <r>
    <x v="0"/>
    <s v="Compressor"/>
    <d v="2015-06-27T02:25:48"/>
    <x v="0"/>
    <d v="2015-06-27T02:24:09"/>
    <x v="56"/>
    <n v="2.9"/>
    <n v="2.9"/>
    <x v="8748"/>
  </r>
  <r>
    <x v="0"/>
    <s v="Compressor"/>
    <d v="2015-06-27T02:25:49"/>
    <x v="0"/>
    <d v="2015-06-27T02:24:09"/>
    <x v="56"/>
    <n v="1.6"/>
    <n v="1.6"/>
    <x v="8749"/>
  </r>
  <r>
    <x v="0"/>
    <s v="Compressor"/>
    <d v="2015-06-27T02:25:50"/>
    <x v="0"/>
    <d v="2015-06-27T02:24:09"/>
    <x v="56"/>
    <n v="1.6"/>
    <n v="1.9"/>
    <x v="8750"/>
  </r>
  <r>
    <x v="0"/>
    <s v="Compressor"/>
    <d v="2015-06-27T02:25:51"/>
    <x v="0"/>
    <d v="2015-06-27T02:24:09"/>
    <x v="56"/>
    <n v="2.2999999999999998"/>
    <n v="2"/>
    <x v="8751"/>
  </r>
  <r>
    <x v="0"/>
    <s v="Compressor"/>
    <d v="2015-06-27T02:25:52"/>
    <x v="0"/>
    <d v="2015-06-27T02:24:09"/>
    <x v="56"/>
    <n v="1.2"/>
    <n v="1.5"/>
    <x v="8752"/>
  </r>
  <r>
    <x v="0"/>
    <s v="Compressor"/>
    <d v="2015-06-27T02:25:53"/>
    <x v="0"/>
    <d v="2015-06-27T02:24:09"/>
    <x v="56"/>
    <n v="2.2999999999999998"/>
    <n v="3"/>
    <x v="8753"/>
  </r>
  <r>
    <x v="0"/>
    <s v="Compressor"/>
    <d v="2015-06-27T02:25:54"/>
    <x v="0"/>
    <d v="2015-06-27T02:24:09"/>
    <x v="56"/>
    <n v="2.2000000000000002"/>
    <n v="2.2000000000000002"/>
    <x v="8754"/>
  </r>
  <r>
    <x v="0"/>
    <s v="Compressor"/>
    <d v="2015-06-27T02:25:55"/>
    <x v="0"/>
    <d v="2015-06-27T02:24:09"/>
    <x v="56"/>
    <n v="2.5"/>
    <n v="3"/>
    <x v="8755"/>
  </r>
  <r>
    <x v="0"/>
    <s v="Compressor"/>
    <d v="2015-06-27T02:25:56"/>
    <x v="0"/>
    <d v="2015-06-27T02:24:09"/>
    <x v="56"/>
    <n v="1.1000000000000001"/>
    <n v="1.1000000000000001"/>
    <x v="8756"/>
  </r>
  <r>
    <x v="0"/>
    <s v="Compressor"/>
    <d v="2015-06-27T02:25:57"/>
    <x v="0"/>
    <d v="2015-06-27T02:24:09"/>
    <x v="56"/>
    <n v="3"/>
    <n v="2.5"/>
    <x v="8757"/>
  </r>
  <r>
    <x v="0"/>
    <s v="Compressor"/>
    <d v="2015-06-27T02:25:58"/>
    <x v="0"/>
    <d v="2015-06-27T02:24:09"/>
    <x v="56"/>
    <n v="1.5"/>
    <n v="1.8"/>
    <x v="8758"/>
  </r>
  <r>
    <x v="0"/>
    <s v="Compressor"/>
    <d v="2015-06-27T02:25:59"/>
    <x v="0"/>
    <d v="2015-06-27T02:24:09"/>
    <x v="56"/>
    <n v="2.6"/>
    <n v="2.2000000000000002"/>
    <x v="8759"/>
  </r>
  <r>
    <x v="0"/>
    <s v="Compressor"/>
    <d v="2015-06-27T02:26:00"/>
    <x v="0"/>
    <d v="2015-06-27T02:24:09"/>
    <x v="56"/>
    <n v="1.3"/>
    <n v="1.7"/>
    <x v="8760"/>
  </r>
  <r>
    <x v="0"/>
    <s v="Compressor"/>
    <d v="2015-06-27T02:26:01"/>
    <x v="0"/>
    <d v="2015-06-27T02:24:09"/>
    <x v="56"/>
    <n v="1"/>
    <n v="1"/>
    <x v="8761"/>
  </r>
  <r>
    <x v="0"/>
    <s v="Compressor"/>
    <d v="2015-06-27T02:26:02"/>
    <x v="0"/>
    <d v="2015-06-27T02:24:09"/>
    <x v="56"/>
    <n v="1.6"/>
    <n v="2.2999999999999998"/>
    <x v="8762"/>
  </r>
  <r>
    <x v="0"/>
    <s v="Compressor"/>
    <d v="2015-06-27T02:26:03"/>
    <x v="0"/>
    <d v="2015-06-27T02:24:09"/>
    <x v="56"/>
    <n v="1.3"/>
    <n v="2.4"/>
    <x v="8763"/>
  </r>
  <r>
    <x v="0"/>
    <s v="Compressor"/>
    <d v="2015-06-27T02:26:04"/>
    <x v="0"/>
    <d v="2015-06-27T02:24:09"/>
    <x v="56"/>
    <n v="2.1"/>
    <n v="3"/>
    <x v="8764"/>
  </r>
  <r>
    <x v="0"/>
    <s v="Compressor"/>
    <d v="2015-06-27T02:26:05"/>
    <x v="0"/>
    <d v="2015-06-27T02:24:09"/>
    <x v="56"/>
    <n v="1.7"/>
    <n v="2.6"/>
    <x v="8765"/>
  </r>
  <r>
    <x v="0"/>
    <s v="Compressor"/>
    <d v="2015-06-27T02:26:06"/>
    <x v="0"/>
    <d v="2015-06-27T02:24:09"/>
    <x v="56"/>
    <n v="2.9"/>
    <n v="2"/>
    <x v="8766"/>
  </r>
  <r>
    <x v="0"/>
    <s v="Compressor"/>
    <d v="2015-06-27T02:26:07"/>
    <x v="0"/>
    <d v="2015-06-27T02:24:09"/>
    <x v="56"/>
    <n v="1.9"/>
    <n v="2.4"/>
    <x v="8767"/>
  </r>
  <r>
    <x v="0"/>
    <s v="Compressor"/>
    <d v="2015-06-27T02:26:08"/>
    <x v="0"/>
    <d v="2015-06-27T02:24:09"/>
    <x v="56"/>
    <n v="1.5"/>
    <n v="1.2"/>
    <x v="8768"/>
  </r>
  <r>
    <x v="0"/>
    <s v="Compressor"/>
    <d v="2015-06-27T02:26:09"/>
    <x v="0"/>
    <d v="2015-06-27T02:24:09"/>
    <x v="56"/>
    <n v="2.2999999999999998"/>
    <n v="1.7"/>
    <x v="8769"/>
  </r>
  <r>
    <x v="0"/>
    <s v="Compressor"/>
    <d v="2015-06-27T02:26:10"/>
    <x v="1"/>
    <d v="2015-06-27T02:26:10"/>
    <x v="57"/>
    <n v="5.6"/>
    <n v="5.5"/>
    <x v="8770"/>
  </r>
  <r>
    <x v="0"/>
    <s v="Compressor"/>
    <d v="2015-06-27T02:26:11"/>
    <x v="1"/>
    <d v="2015-06-27T02:26:10"/>
    <x v="57"/>
    <n v="5.5"/>
    <n v="4.9000000000000004"/>
    <x v="8771"/>
  </r>
  <r>
    <x v="0"/>
    <s v="Compressor"/>
    <d v="2015-06-27T02:26:12"/>
    <x v="1"/>
    <d v="2015-06-27T02:26:10"/>
    <x v="57"/>
    <n v="3.7"/>
    <n v="3.3"/>
    <x v="8772"/>
  </r>
  <r>
    <x v="0"/>
    <s v="Compressor"/>
    <d v="2015-06-27T02:26:13"/>
    <x v="1"/>
    <d v="2015-06-27T02:26:10"/>
    <x v="57"/>
    <n v="3.1"/>
    <n v="4.8"/>
    <x v="8773"/>
  </r>
  <r>
    <x v="0"/>
    <s v="Compressor"/>
    <d v="2015-06-27T02:26:14"/>
    <x v="1"/>
    <d v="2015-06-27T02:26:10"/>
    <x v="57"/>
    <n v="5.4"/>
    <n v="3.5"/>
    <x v="8774"/>
  </r>
  <r>
    <x v="0"/>
    <s v="Compressor"/>
    <d v="2015-06-27T02:26:15"/>
    <x v="1"/>
    <d v="2015-06-27T02:26:10"/>
    <x v="57"/>
    <n v="5.2"/>
    <n v="4.4000000000000004"/>
    <x v="8775"/>
  </r>
  <r>
    <x v="0"/>
    <s v="Compressor"/>
    <d v="2015-06-27T02:26:16"/>
    <x v="1"/>
    <d v="2015-06-27T02:26:10"/>
    <x v="57"/>
    <n v="4.7"/>
    <n v="5.3"/>
    <x v="8776"/>
  </r>
  <r>
    <x v="0"/>
    <s v="Compressor"/>
    <d v="2015-06-27T02:26:17"/>
    <x v="1"/>
    <d v="2015-06-27T02:26:10"/>
    <x v="57"/>
    <n v="5.2"/>
    <n v="3.8"/>
    <x v="8777"/>
  </r>
  <r>
    <x v="0"/>
    <s v="Compressor"/>
    <d v="2015-06-27T02:26:18"/>
    <x v="1"/>
    <d v="2015-06-27T02:26:10"/>
    <x v="57"/>
    <n v="3.1"/>
    <n v="5.2"/>
    <x v="8778"/>
  </r>
  <r>
    <x v="0"/>
    <s v="Compressor"/>
    <d v="2015-06-27T02:26:19"/>
    <x v="1"/>
    <d v="2015-06-27T02:26:10"/>
    <x v="57"/>
    <n v="4.5999999999999996"/>
    <n v="3.1"/>
    <x v="8779"/>
  </r>
  <r>
    <x v="0"/>
    <s v="Compressor"/>
    <d v="2015-06-27T02:26:20"/>
    <x v="1"/>
    <d v="2015-06-27T02:26:10"/>
    <x v="57"/>
    <n v="5.4"/>
    <n v="5.6"/>
    <x v="8780"/>
  </r>
  <r>
    <x v="0"/>
    <s v="Compressor"/>
    <d v="2015-06-27T02:26:21"/>
    <x v="1"/>
    <d v="2015-06-27T02:26:10"/>
    <x v="57"/>
    <n v="5.5"/>
    <n v="5.4"/>
    <x v="8781"/>
  </r>
  <r>
    <x v="0"/>
    <s v="Compressor"/>
    <d v="2015-06-27T02:26:22"/>
    <x v="1"/>
    <d v="2015-06-27T02:26:10"/>
    <x v="57"/>
    <n v="3.5"/>
    <n v="4.5999999999999996"/>
    <x v="8782"/>
  </r>
  <r>
    <x v="0"/>
    <s v="Compressor"/>
    <d v="2015-06-27T02:26:23"/>
    <x v="1"/>
    <d v="2015-06-27T02:26:10"/>
    <x v="57"/>
    <n v="3.2"/>
    <n v="3.6"/>
    <x v="8783"/>
  </r>
  <r>
    <x v="0"/>
    <s v="Compressor"/>
    <d v="2015-06-27T02:26:24"/>
    <x v="1"/>
    <d v="2015-06-27T02:26:10"/>
    <x v="57"/>
    <n v="5.2"/>
    <n v="3.3"/>
    <x v="8784"/>
  </r>
  <r>
    <x v="0"/>
    <s v="Compressor"/>
    <d v="2015-06-27T02:26:25"/>
    <x v="1"/>
    <d v="2015-06-27T02:26:10"/>
    <x v="57"/>
    <n v="4.4000000000000004"/>
    <n v="5.7"/>
    <x v="8785"/>
  </r>
  <r>
    <x v="0"/>
    <s v="Compressor"/>
    <d v="2015-06-27T02:26:26"/>
    <x v="1"/>
    <d v="2015-06-27T02:26:10"/>
    <x v="57"/>
    <n v="5.3"/>
    <n v="5.8"/>
    <x v="8786"/>
  </r>
  <r>
    <x v="0"/>
    <s v="Compressor"/>
    <d v="2015-06-27T02:26:27"/>
    <x v="1"/>
    <d v="2015-06-27T02:26:10"/>
    <x v="57"/>
    <n v="4"/>
    <n v="5.0999999999999996"/>
    <x v="8787"/>
  </r>
  <r>
    <x v="0"/>
    <s v="Compressor"/>
    <d v="2015-06-27T02:26:28"/>
    <x v="1"/>
    <d v="2015-06-27T02:26:10"/>
    <x v="57"/>
    <n v="3.1"/>
    <n v="5.8"/>
    <x v="8788"/>
  </r>
  <r>
    <x v="0"/>
    <s v="Compressor"/>
    <d v="2015-06-27T02:26:29"/>
    <x v="1"/>
    <d v="2015-06-27T02:26:10"/>
    <x v="57"/>
    <n v="3.5"/>
    <n v="3.3"/>
    <x v="8789"/>
  </r>
  <r>
    <x v="0"/>
    <s v="Compressor"/>
    <d v="2015-06-27T02:26:30"/>
    <x v="1"/>
    <d v="2015-06-27T02:26:10"/>
    <x v="57"/>
    <n v="5.8"/>
    <n v="5.3"/>
    <x v="8790"/>
  </r>
  <r>
    <x v="0"/>
    <s v="Compressor"/>
    <d v="2015-06-27T02:26:31"/>
    <x v="1"/>
    <d v="2015-06-27T02:26:10"/>
    <x v="57"/>
    <n v="5.7"/>
    <n v="5"/>
    <x v="8791"/>
  </r>
  <r>
    <x v="0"/>
    <s v="Compressor"/>
    <d v="2015-06-27T02:26:32"/>
    <x v="1"/>
    <d v="2015-06-27T02:26:10"/>
    <x v="57"/>
    <n v="5"/>
    <n v="4.3"/>
    <x v="8792"/>
  </r>
  <r>
    <x v="0"/>
    <s v="Compressor"/>
    <d v="2015-06-27T02:26:33"/>
    <x v="1"/>
    <d v="2015-06-27T02:26:10"/>
    <x v="57"/>
    <n v="4"/>
    <n v="4.0999999999999996"/>
    <x v="8793"/>
  </r>
  <r>
    <x v="0"/>
    <s v="Compressor"/>
    <d v="2015-06-27T02:26:34"/>
    <x v="1"/>
    <d v="2015-06-27T02:26:10"/>
    <x v="57"/>
    <n v="4.7"/>
    <n v="5.2"/>
    <x v="8794"/>
  </r>
  <r>
    <x v="0"/>
    <s v="Compressor"/>
    <d v="2015-06-27T02:26:35"/>
    <x v="1"/>
    <d v="2015-06-27T02:26:10"/>
    <x v="57"/>
    <n v="3.5"/>
    <n v="4.5"/>
    <x v="8795"/>
  </r>
  <r>
    <x v="0"/>
    <s v="Compressor"/>
    <d v="2015-06-27T02:26:36"/>
    <x v="1"/>
    <d v="2015-06-27T02:26:10"/>
    <x v="57"/>
    <n v="3.4"/>
    <n v="3.1"/>
    <x v="8796"/>
  </r>
  <r>
    <x v="0"/>
    <s v="Compressor"/>
    <d v="2015-06-27T02:26:37"/>
    <x v="1"/>
    <d v="2015-06-27T02:26:10"/>
    <x v="57"/>
    <n v="5.8"/>
    <n v="3.9"/>
    <x v="8797"/>
  </r>
  <r>
    <x v="0"/>
    <s v="Compressor"/>
    <d v="2015-06-27T02:26:38"/>
    <x v="1"/>
    <d v="2015-06-27T02:26:10"/>
    <x v="57"/>
    <n v="5.8"/>
    <n v="3.5"/>
    <x v="8798"/>
  </r>
  <r>
    <x v="0"/>
    <s v="Compressor"/>
    <d v="2015-06-27T02:26:39"/>
    <x v="1"/>
    <d v="2015-06-27T02:26:10"/>
    <x v="57"/>
    <n v="3.3"/>
    <n v="3.3"/>
    <x v="8799"/>
  </r>
  <r>
    <x v="0"/>
    <s v="Compressor"/>
    <d v="2015-06-27T02:26:40"/>
    <x v="1"/>
    <d v="2015-06-27T02:26:10"/>
    <x v="57"/>
    <n v="5.9"/>
    <n v="5.8"/>
    <x v="8800"/>
  </r>
  <r>
    <x v="0"/>
    <s v="Compressor"/>
    <d v="2015-06-27T02:26:41"/>
    <x v="1"/>
    <d v="2015-06-27T02:26:10"/>
    <x v="57"/>
    <n v="3.5"/>
    <n v="4.8"/>
    <x v="8801"/>
  </r>
  <r>
    <x v="0"/>
    <s v="Compressor"/>
    <d v="2015-06-27T02:26:42"/>
    <x v="1"/>
    <d v="2015-06-27T02:26:10"/>
    <x v="57"/>
    <n v="3.2"/>
    <n v="4.7"/>
    <x v="8802"/>
  </r>
  <r>
    <x v="0"/>
    <s v="Compressor"/>
    <d v="2015-06-27T02:26:43"/>
    <x v="1"/>
    <d v="2015-06-27T02:26:10"/>
    <x v="57"/>
    <n v="5.5"/>
    <n v="3"/>
    <x v="8803"/>
  </r>
  <r>
    <x v="0"/>
    <s v="Compressor"/>
    <d v="2015-06-27T02:26:44"/>
    <x v="1"/>
    <d v="2015-06-27T02:26:10"/>
    <x v="57"/>
    <n v="4.0999999999999996"/>
    <n v="3.8"/>
    <x v="8804"/>
  </r>
  <r>
    <x v="0"/>
    <s v="Compressor"/>
    <d v="2015-06-27T02:26:45"/>
    <x v="1"/>
    <d v="2015-06-27T02:26:10"/>
    <x v="57"/>
    <n v="3"/>
    <n v="5.6"/>
    <x v="8805"/>
  </r>
  <r>
    <x v="0"/>
    <s v="Compressor"/>
    <d v="2015-06-27T02:26:46"/>
    <x v="1"/>
    <d v="2015-06-27T02:26:10"/>
    <x v="57"/>
    <n v="5.5"/>
    <n v="3.2"/>
    <x v="8806"/>
  </r>
  <r>
    <x v="0"/>
    <s v="Compressor"/>
    <d v="2015-06-27T02:26:47"/>
    <x v="1"/>
    <d v="2015-06-27T02:26:10"/>
    <x v="57"/>
    <n v="5.8"/>
    <n v="4.9000000000000004"/>
    <x v="8807"/>
  </r>
  <r>
    <x v="0"/>
    <s v="Compressor"/>
    <d v="2015-06-27T02:26:48"/>
    <x v="1"/>
    <d v="2015-06-27T02:26:10"/>
    <x v="57"/>
    <n v="5.4"/>
    <n v="4.4000000000000004"/>
    <x v="8808"/>
  </r>
  <r>
    <x v="0"/>
    <s v="Compressor"/>
    <d v="2015-06-27T02:26:49"/>
    <x v="1"/>
    <d v="2015-06-27T02:26:10"/>
    <x v="57"/>
    <n v="4.2"/>
    <n v="4.0999999999999996"/>
    <x v="8809"/>
  </r>
  <r>
    <x v="0"/>
    <s v="Compressor"/>
    <d v="2015-06-27T02:26:50"/>
    <x v="1"/>
    <d v="2015-06-27T02:26:10"/>
    <x v="57"/>
    <n v="3.9"/>
    <n v="5.4"/>
    <x v="8810"/>
  </r>
  <r>
    <x v="0"/>
    <s v="Compressor"/>
    <d v="2015-06-27T02:26:51"/>
    <x v="1"/>
    <d v="2015-06-27T02:26:10"/>
    <x v="57"/>
    <n v="3.6"/>
    <n v="4"/>
    <x v="8811"/>
  </r>
  <r>
    <x v="0"/>
    <s v="Compressor"/>
    <d v="2015-06-27T02:26:52"/>
    <x v="1"/>
    <d v="2015-06-27T02:26:10"/>
    <x v="57"/>
    <n v="3"/>
    <n v="4.3"/>
    <x v="8812"/>
  </r>
  <r>
    <x v="0"/>
    <s v="Compressor"/>
    <d v="2015-06-27T02:26:53"/>
    <x v="1"/>
    <d v="2015-06-27T02:26:10"/>
    <x v="57"/>
    <n v="5.5"/>
    <n v="4.3"/>
    <x v="8813"/>
  </r>
  <r>
    <x v="0"/>
    <s v="Compressor"/>
    <d v="2015-06-27T02:26:54"/>
    <x v="1"/>
    <d v="2015-06-27T02:26:10"/>
    <x v="57"/>
    <n v="4.4000000000000004"/>
    <n v="5.7"/>
    <x v="8814"/>
  </r>
  <r>
    <x v="0"/>
    <s v="Compressor"/>
    <d v="2015-06-27T02:26:55"/>
    <x v="1"/>
    <d v="2015-06-27T02:26:10"/>
    <x v="57"/>
    <n v="4.5"/>
    <n v="5.5"/>
    <x v="8815"/>
  </r>
  <r>
    <x v="0"/>
    <s v="Compressor"/>
    <d v="2015-06-27T02:26:56"/>
    <x v="1"/>
    <d v="2015-06-27T02:26:10"/>
    <x v="57"/>
    <n v="5.6"/>
    <n v="5"/>
    <x v="8816"/>
  </r>
  <r>
    <x v="0"/>
    <s v="Compressor"/>
    <d v="2015-06-27T02:26:57"/>
    <x v="1"/>
    <d v="2015-06-27T02:26:10"/>
    <x v="57"/>
    <n v="5.5"/>
    <n v="3.2"/>
    <x v="8817"/>
  </r>
  <r>
    <x v="0"/>
    <s v="Compressor"/>
    <d v="2015-06-27T02:26:58"/>
    <x v="1"/>
    <d v="2015-06-27T02:26:10"/>
    <x v="57"/>
    <n v="4"/>
    <n v="3.5"/>
    <x v="8818"/>
  </r>
  <r>
    <x v="0"/>
    <s v="Compressor"/>
    <d v="2015-06-27T02:26:59"/>
    <x v="1"/>
    <d v="2015-06-27T02:26:10"/>
    <x v="57"/>
    <n v="3"/>
    <n v="3.2"/>
    <x v="8819"/>
  </r>
  <r>
    <x v="0"/>
    <s v="Compressor"/>
    <d v="2015-06-27T02:27:00"/>
    <x v="1"/>
    <d v="2015-06-27T02:26:10"/>
    <x v="57"/>
    <n v="3.4"/>
    <n v="4.8"/>
    <x v="8820"/>
  </r>
  <r>
    <x v="0"/>
    <s v="Compressor"/>
    <d v="2015-06-27T02:27:01"/>
    <x v="1"/>
    <d v="2015-06-27T02:26:10"/>
    <x v="57"/>
    <n v="5.5"/>
    <n v="4.7"/>
    <x v="8821"/>
  </r>
  <r>
    <x v="0"/>
    <s v="Compressor"/>
    <d v="2015-06-27T02:27:02"/>
    <x v="1"/>
    <d v="2015-06-27T02:26:10"/>
    <x v="57"/>
    <n v="5.3"/>
    <n v="4.2"/>
    <x v="8822"/>
  </r>
  <r>
    <x v="0"/>
    <s v="Compressor"/>
    <d v="2015-06-27T02:27:03"/>
    <x v="1"/>
    <d v="2015-06-27T02:26:10"/>
    <x v="57"/>
    <n v="5.3"/>
    <n v="5.9"/>
    <x v="8823"/>
  </r>
  <r>
    <x v="0"/>
    <s v="Compressor"/>
    <d v="2015-06-27T02:27:04"/>
    <x v="1"/>
    <d v="2015-06-27T02:26:10"/>
    <x v="57"/>
    <n v="5.0999999999999996"/>
    <n v="5.5"/>
    <x v="8824"/>
  </r>
  <r>
    <x v="0"/>
    <s v="Compressor"/>
    <d v="2015-06-27T02:27:05"/>
    <x v="1"/>
    <d v="2015-06-27T02:26:10"/>
    <x v="57"/>
    <n v="5.0999999999999996"/>
    <n v="5.3"/>
    <x v="8825"/>
  </r>
  <r>
    <x v="0"/>
    <s v="Compressor"/>
    <d v="2015-06-27T02:27:06"/>
    <x v="1"/>
    <d v="2015-06-27T02:26:10"/>
    <x v="57"/>
    <n v="3.6"/>
    <n v="4.5"/>
    <x v="8826"/>
  </r>
  <r>
    <x v="0"/>
    <s v="Compressor"/>
    <d v="2015-06-27T02:27:07"/>
    <x v="1"/>
    <d v="2015-06-27T02:26:10"/>
    <x v="57"/>
    <n v="3.9"/>
    <n v="5.0999999999999996"/>
    <x v="8827"/>
  </r>
  <r>
    <x v="0"/>
    <s v="Compressor"/>
    <d v="2015-06-27T02:27:08"/>
    <x v="1"/>
    <d v="2015-06-27T02:26:10"/>
    <x v="57"/>
    <n v="4.3"/>
    <n v="3.6"/>
    <x v="8828"/>
  </r>
  <r>
    <x v="0"/>
    <s v="Compressor"/>
    <d v="2015-06-27T02:27:09"/>
    <x v="1"/>
    <d v="2015-06-27T02:26:10"/>
    <x v="57"/>
    <n v="4"/>
    <n v="3.3"/>
    <x v="8829"/>
  </r>
  <r>
    <x v="0"/>
    <s v="Compressor"/>
    <d v="2015-06-27T02:27:10"/>
    <x v="1"/>
    <d v="2015-06-27T02:26:10"/>
    <x v="57"/>
    <n v="3.4"/>
    <n v="4.9000000000000004"/>
    <x v="8830"/>
  </r>
  <r>
    <x v="0"/>
    <s v="Compressor"/>
    <d v="2015-06-27T02:27:11"/>
    <x v="1"/>
    <d v="2015-06-27T02:26:10"/>
    <x v="57"/>
    <n v="4.9000000000000004"/>
    <n v="5.4"/>
    <x v="8831"/>
  </r>
  <r>
    <x v="0"/>
    <s v="Compressor"/>
    <d v="2015-06-27T02:27:12"/>
    <x v="1"/>
    <d v="2015-06-27T02:26:10"/>
    <x v="57"/>
    <n v="5"/>
    <n v="5.0999999999999996"/>
    <x v="8832"/>
  </r>
  <r>
    <x v="0"/>
    <s v="Compressor"/>
    <d v="2015-06-27T02:27:13"/>
    <x v="1"/>
    <d v="2015-06-27T02:26:10"/>
    <x v="57"/>
    <n v="3"/>
    <n v="4.7"/>
    <x v="8833"/>
  </r>
  <r>
    <x v="0"/>
    <s v="Compressor"/>
    <d v="2015-06-27T02:27:14"/>
    <x v="1"/>
    <d v="2015-06-27T02:26:10"/>
    <x v="57"/>
    <n v="5.6"/>
    <n v="3.3"/>
    <x v="8834"/>
  </r>
  <r>
    <x v="0"/>
    <s v="Compressor"/>
    <d v="2015-06-27T02:27:15"/>
    <x v="1"/>
    <d v="2015-06-27T02:26:10"/>
    <x v="57"/>
    <n v="3"/>
    <n v="5.0999999999999996"/>
    <x v="8835"/>
  </r>
  <r>
    <x v="0"/>
    <s v="Compressor"/>
    <d v="2015-06-27T02:27:16"/>
    <x v="1"/>
    <d v="2015-06-27T02:26:10"/>
    <x v="57"/>
    <n v="4"/>
    <n v="6"/>
    <x v="8836"/>
  </r>
  <r>
    <x v="0"/>
    <s v="Compressor"/>
    <d v="2015-06-27T02:27:17"/>
    <x v="1"/>
    <d v="2015-06-27T02:26:10"/>
    <x v="57"/>
    <n v="3.4"/>
    <n v="4.5999999999999996"/>
    <x v="8837"/>
  </r>
  <r>
    <x v="0"/>
    <s v="Compressor"/>
    <d v="2015-06-27T02:27:18"/>
    <x v="1"/>
    <d v="2015-06-27T02:26:10"/>
    <x v="57"/>
    <n v="3.3"/>
    <n v="4.5999999999999996"/>
    <x v="8838"/>
  </r>
  <r>
    <x v="0"/>
    <s v="Compressor"/>
    <d v="2015-06-27T02:27:19"/>
    <x v="1"/>
    <d v="2015-06-27T02:26:10"/>
    <x v="57"/>
    <n v="3"/>
    <n v="4.9000000000000004"/>
    <x v="8839"/>
  </r>
  <r>
    <x v="0"/>
    <s v="Compressor"/>
    <d v="2015-06-27T02:27:20"/>
    <x v="1"/>
    <d v="2015-06-27T02:26:10"/>
    <x v="57"/>
    <n v="3.8"/>
    <n v="4.9000000000000004"/>
    <x v="8840"/>
  </r>
  <r>
    <x v="0"/>
    <s v="Compressor"/>
    <d v="2015-06-27T02:27:21"/>
    <x v="1"/>
    <d v="2015-06-27T02:26:10"/>
    <x v="57"/>
    <n v="4"/>
    <n v="3.3"/>
    <x v="8841"/>
  </r>
  <r>
    <x v="0"/>
    <s v="Compressor"/>
    <d v="2015-06-27T02:27:22"/>
    <x v="1"/>
    <d v="2015-06-27T02:26:10"/>
    <x v="57"/>
    <n v="4"/>
    <n v="5.0999999999999996"/>
    <x v="8842"/>
  </r>
  <r>
    <x v="0"/>
    <s v="Compressor"/>
    <d v="2015-06-27T02:27:23"/>
    <x v="1"/>
    <d v="2015-06-27T02:26:10"/>
    <x v="57"/>
    <n v="5"/>
    <n v="4.5999999999999996"/>
    <x v="8843"/>
  </r>
  <r>
    <x v="0"/>
    <s v="Compressor"/>
    <d v="2015-06-27T02:27:24"/>
    <x v="1"/>
    <d v="2015-06-27T02:26:10"/>
    <x v="57"/>
    <n v="4.5999999999999996"/>
    <n v="3.9"/>
    <x v="8844"/>
  </r>
  <r>
    <x v="0"/>
    <s v="Compressor"/>
    <d v="2015-06-27T02:27:25"/>
    <x v="1"/>
    <d v="2015-06-27T02:26:10"/>
    <x v="57"/>
    <n v="5.0999999999999996"/>
    <n v="5.2"/>
    <x v="8845"/>
  </r>
  <r>
    <x v="0"/>
    <s v="Compressor"/>
    <d v="2015-06-27T02:27:26"/>
    <x v="1"/>
    <d v="2015-06-27T02:26:10"/>
    <x v="57"/>
    <n v="4.0999999999999996"/>
    <n v="3.3"/>
    <x v="8846"/>
  </r>
  <r>
    <x v="0"/>
    <s v="Compressor"/>
    <d v="2015-06-27T02:27:27"/>
    <x v="1"/>
    <d v="2015-06-27T02:26:10"/>
    <x v="57"/>
    <n v="4.9000000000000004"/>
    <n v="5.3"/>
    <x v="8847"/>
  </r>
  <r>
    <x v="0"/>
    <s v="Compressor"/>
    <d v="2015-06-27T02:27:28"/>
    <x v="1"/>
    <d v="2015-06-27T02:26:10"/>
    <x v="57"/>
    <n v="4.2"/>
    <n v="5.0999999999999996"/>
    <x v="8848"/>
  </r>
  <r>
    <x v="0"/>
    <s v="Compressor"/>
    <d v="2015-06-27T02:27:29"/>
    <x v="1"/>
    <d v="2015-06-27T02:26:10"/>
    <x v="57"/>
    <n v="4.9000000000000004"/>
    <n v="3.4"/>
    <x v="8849"/>
  </r>
  <r>
    <x v="0"/>
    <s v="Compressor"/>
    <d v="2015-06-27T02:27:30"/>
    <x v="1"/>
    <d v="2015-06-27T02:26:10"/>
    <x v="57"/>
    <n v="5.3"/>
    <n v="3.8"/>
    <x v="8850"/>
  </r>
  <r>
    <x v="0"/>
    <s v="Compressor"/>
    <d v="2015-06-27T02:27:31"/>
    <x v="1"/>
    <d v="2015-06-27T02:26:10"/>
    <x v="57"/>
    <n v="4.2"/>
    <n v="4.2"/>
    <x v="8851"/>
  </r>
  <r>
    <x v="0"/>
    <s v="Compressor"/>
    <d v="2015-06-27T02:27:32"/>
    <x v="1"/>
    <d v="2015-06-27T02:26:10"/>
    <x v="57"/>
    <n v="5.7"/>
    <n v="5.9"/>
    <x v="8852"/>
  </r>
  <r>
    <x v="0"/>
    <s v="Compressor"/>
    <d v="2015-06-27T02:27:33"/>
    <x v="1"/>
    <d v="2015-06-27T02:26:10"/>
    <x v="57"/>
    <n v="4.2"/>
    <n v="4.2"/>
    <x v="8853"/>
  </r>
  <r>
    <x v="0"/>
    <s v="Compressor"/>
    <d v="2015-06-27T02:27:34"/>
    <x v="1"/>
    <d v="2015-06-27T02:26:10"/>
    <x v="57"/>
    <n v="5.6"/>
    <n v="5.5"/>
    <x v="8854"/>
  </r>
  <r>
    <x v="0"/>
    <s v="Compressor"/>
    <d v="2015-06-27T02:27:35"/>
    <x v="1"/>
    <d v="2015-06-27T02:26:10"/>
    <x v="57"/>
    <n v="3.3"/>
    <n v="3.2"/>
    <x v="8855"/>
  </r>
  <r>
    <x v="0"/>
    <s v="Compressor"/>
    <d v="2015-06-27T02:27:36"/>
    <x v="1"/>
    <d v="2015-06-27T02:26:10"/>
    <x v="57"/>
    <n v="4.2"/>
    <n v="5"/>
    <x v="8856"/>
  </r>
  <r>
    <x v="0"/>
    <s v="Compressor"/>
    <d v="2015-06-27T02:27:37"/>
    <x v="1"/>
    <d v="2015-06-27T02:26:10"/>
    <x v="57"/>
    <n v="4.2"/>
    <n v="5.4"/>
    <x v="8857"/>
  </r>
  <r>
    <x v="0"/>
    <s v="Compressor"/>
    <d v="2015-06-27T02:27:38"/>
    <x v="1"/>
    <d v="2015-06-27T02:26:10"/>
    <x v="57"/>
    <n v="5.3"/>
    <n v="4.3"/>
    <x v="8858"/>
  </r>
  <r>
    <x v="0"/>
    <s v="Compressor"/>
    <d v="2015-06-27T02:27:39"/>
    <x v="1"/>
    <d v="2015-06-27T02:26:10"/>
    <x v="57"/>
    <n v="3.4"/>
    <n v="3"/>
    <x v="8859"/>
  </r>
  <r>
    <x v="0"/>
    <s v="Compressor"/>
    <d v="2015-06-27T02:27:40"/>
    <x v="1"/>
    <d v="2015-06-27T02:26:10"/>
    <x v="57"/>
    <n v="3.9"/>
    <n v="3.6"/>
    <x v="8860"/>
  </r>
  <r>
    <x v="0"/>
    <s v="Compressor"/>
    <d v="2015-06-27T02:27:41"/>
    <x v="1"/>
    <d v="2015-06-27T02:26:10"/>
    <x v="57"/>
    <n v="6"/>
    <n v="4.5"/>
    <x v="8861"/>
  </r>
  <r>
    <x v="0"/>
    <s v="Compressor"/>
    <d v="2015-06-27T02:27:42"/>
    <x v="1"/>
    <d v="2015-06-27T02:26:10"/>
    <x v="57"/>
    <n v="5.8"/>
    <n v="4.0999999999999996"/>
    <x v="8862"/>
  </r>
  <r>
    <x v="0"/>
    <s v="Compressor"/>
    <d v="2015-06-27T02:27:43"/>
    <x v="1"/>
    <d v="2015-06-27T02:26:10"/>
    <x v="57"/>
    <n v="4.3"/>
    <n v="3.5"/>
    <x v="8863"/>
  </r>
  <r>
    <x v="0"/>
    <s v="Compressor"/>
    <d v="2015-06-27T02:27:44"/>
    <x v="1"/>
    <d v="2015-06-27T02:26:10"/>
    <x v="57"/>
    <n v="4.4000000000000004"/>
    <n v="5"/>
    <x v="8864"/>
  </r>
  <r>
    <x v="0"/>
    <s v="Compressor"/>
    <d v="2015-06-27T02:27:45"/>
    <x v="1"/>
    <d v="2015-06-27T02:26:10"/>
    <x v="57"/>
    <n v="4.0999999999999996"/>
    <n v="4.0999999999999996"/>
    <x v="8865"/>
  </r>
  <r>
    <x v="0"/>
    <s v="Compressor"/>
    <d v="2015-06-27T02:27:46"/>
    <x v="1"/>
    <d v="2015-06-27T02:26:10"/>
    <x v="57"/>
    <n v="5.6"/>
    <n v="4.3"/>
    <x v="8866"/>
  </r>
  <r>
    <x v="0"/>
    <s v="Compressor"/>
    <d v="2015-06-27T02:27:47"/>
    <x v="1"/>
    <d v="2015-06-27T02:26:10"/>
    <x v="57"/>
    <n v="4.0999999999999996"/>
    <n v="3"/>
    <x v="8867"/>
  </r>
  <r>
    <x v="0"/>
    <s v="Compressor"/>
    <d v="2015-06-27T02:27:48"/>
    <x v="1"/>
    <d v="2015-06-27T02:26:10"/>
    <x v="57"/>
    <n v="5.3"/>
    <n v="5.5"/>
    <x v="8868"/>
  </r>
  <r>
    <x v="0"/>
    <s v="Compressor"/>
    <d v="2015-06-27T02:27:49"/>
    <x v="1"/>
    <d v="2015-06-27T02:26:10"/>
    <x v="57"/>
    <n v="3.4"/>
    <n v="3.1"/>
    <x v="8869"/>
  </r>
  <r>
    <x v="0"/>
    <s v="Compressor"/>
    <d v="2015-06-27T02:27:50"/>
    <x v="1"/>
    <d v="2015-06-27T02:26:10"/>
    <x v="57"/>
    <n v="3.8"/>
    <n v="3.1"/>
    <x v="8870"/>
  </r>
  <r>
    <x v="0"/>
    <s v="Compressor"/>
    <d v="2015-06-27T02:27:51"/>
    <x v="1"/>
    <d v="2015-06-27T02:26:10"/>
    <x v="57"/>
    <n v="5.9"/>
    <n v="5.7"/>
    <x v="8871"/>
  </r>
  <r>
    <x v="0"/>
    <s v="Compressor"/>
    <d v="2015-06-27T02:27:52"/>
    <x v="1"/>
    <d v="2015-06-27T02:26:10"/>
    <x v="57"/>
    <n v="5.9"/>
    <n v="3.9"/>
    <x v="8872"/>
  </r>
  <r>
    <x v="0"/>
    <s v="Compressor"/>
    <d v="2015-06-27T02:27:53"/>
    <x v="1"/>
    <d v="2015-06-27T02:26:10"/>
    <x v="57"/>
    <n v="3.9"/>
    <n v="5.6"/>
    <x v="8873"/>
  </r>
  <r>
    <x v="0"/>
    <s v="Compressor"/>
    <d v="2015-06-27T02:27:54"/>
    <x v="1"/>
    <d v="2015-06-27T02:26:10"/>
    <x v="57"/>
    <n v="3.5"/>
    <n v="5.3"/>
    <x v="8874"/>
  </r>
  <r>
    <x v="0"/>
    <s v="Compressor"/>
    <d v="2015-06-27T02:27:55"/>
    <x v="1"/>
    <d v="2015-06-27T02:26:10"/>
    <x v="57"/>
    <n v="3.7"/>
    <n v="5.0999999999999996"/>
    <x v="8875"/>
  </r>
  <r>
    <x v="0"/>
    <s v="Compressor"/>
    <d v="2015-06-27T02:27:56"/>
    <x v="1"/>
    <d v="2015-06-27T02:26:10"/>
    <x v="57"/>
    <n v="5.4"/>
    <n v="5.5"/>
    <x v="8876"/>
  </r>
  <r>
    <x v="0"/>
    <s v="Compressor"/>
    <d v="2015-06-27T02:27:57"/>
    <x v="1"/>
    <d v="2015-06-27T02:26:10"/>
    <x v="57"/>
    <n v="3.3"/>
    <n v="3.8"/>
    <x v="8877"/>
  </r>
  <r>
    <x v="0"/>
    <s v="Compressor"/>
    <d v="2015-06-27T02:27:58"/>
    <x v="1"/>
    <d v="2015-06-27T02:26:10"/>
    <x v="57"/>
    <n v="4.5999999999999996"/>
    <n v="6"/>
    <x v="8878"/>
  </r>
  <r>
    <x v="0"/>
    <s v="Compressor"/>
    <d v="2015-06-27T02:27:59"/>
    <x v="1"/>
    <d v="2015-06-27T02:26:10"/>
    <x v="57"/>
    <n v="4.7"/>
    <n v="3.7"/>
    <x v="8879"/>
  </r>
  <r>
    <x v="0"/>
    <s v="Compressor"/>
    <d v="2015-06-27T02:28:00"/>
    <x v="1"/>
    <d v="2015-06-27T02:26:10"/>
    <x v="57"/>
    <n v="5.5"/>
    <n v="4.0999999999999996"/>
    <x v="8880"/>
  </r>
  <r>
    <x v="0"/>
    <s v="Compressor"/>
    <d v="2015-06-27T02:28:01"/>
    <x v="1"/>
    <d v="2015-06-27T02:26:10"/>
    <x v="57"/>
    <n v="3.7"/>
    <n v="3.2"/>
    <x v="8881"/>
  </r>
  <r>
    <x v="0"/>
    <s v="Compressor"/>
    <d v="2015-06-27T02:28:02"/>
    <x v="1"/>
    <d v="2015-06-27T02:26:10"/>
    <x v="57"/>
    <n v="5.7"/>
    <n v="4.0999999999999996"/>
    <x v="8882"/>
  </r>
  <r>
    <x v="0"/>
    <s v="Compressor"/>
    <d v="2015-06-27T02:28:03"/>
    <x v="1"/>
    <d v="2015-06-27T02:26:10"/>
    <x v="57"/>
    <n v="3.6"/>
    <n v="3.8"/>
    <x v="8883"/>
  </r>
  <r>
    <x v="0"/>
    <s v="Compressor"/>
    <d v="2015-06-27T02:28:04"/>
    <x v="1"/>
    <d v="2015-06-27T02:26:10"/>
    <x v="57"/>
    <n v="5"/>
    <n v="4.3"/>
    <x v="8884"/>
  </r>
  <r>
    <x v="0"/>
    <s v="Compressor"/>
    <d v="2015-06-27T02:28:05"/>
    <x v="1"/>
    <d v="2015-06-27T02:26:10"/>
    <x v="57"/>
    <n v="4.3"/>
    <n v="4.3"/>
    <x v="8885"/>
  </r>
  <r>
    <x v="0"/>
    <s v="Compressor"/>
    <d v="2015-06-27T02:28:06"/>
    <x v="1"/>
    <d v="2015-06-27T02:26:10"/>
    <x v="57"/>
    <n v="3.4"/>
    <n v="4.3"/>
    <x v="8886"/>
  </r>
  <r>
    <x v="0"/>
    <s v="Compressor"/>
    <d v="2015-06-27T02:28:07"/>
    <x v="1"/>
    <d v="2015-06-27T02:26:10"/>
    <x v="57"/>
    <n v="4.5999999999999996"/>
    <n v="3.3"/>
    <x v="8887"/>
  </r>
  <r>
    <x v="0"/>
    <s v="Compressor"/>
    <d v="2015-06-27T02:28:08"/>
    <x v="1"/>
    <d v="2015-06-27T02:26:10"/>
    <x v="57"/>
    <n v="5.9"/>
    <n v="5.3"/>
    <x v="8888"/>
  </r>
  <r>
    <x v="0"/>
    <s v="Compressor"/>
    <d v="2015-06-27T02:28:09"/>
    <x v="1"/>
    <d v="2015-06-27T02:26:10"/>
    <x v="57"/>
    <n v="3.6"/>
    <n v="3.7"/>
    <x v="8889"/>
  </r>
  <r>
    <x v="0"/>
    <s v="Compressor"/>
    <d v="2015-06-27T02:28:10"/>
    <x v="1"/>
    <d v="2015-06-27T02:26:10"/>
    <x v="57"/>
    <n v="3.2"/>
    <n v="4"/>
    <x v="8890"/>
  </r>
  <r>
    <x v="0"/>
    <s v="Compressor"/>
    <d v="2015-06-27T02:28:11"/>
    <x v="1"/>
    <d v="2015-06-27T02:26:10"/>
    <x v="57"/>
    <n v="5.0999999999999996"/>
    <n v="4.2"/>
    <x v="8891"/>
  </r>
  <r>
    <x v="0"/>
    <s v="Compressor"/>
    <d v="2015-06-27T02:28:12"/>
    <x v="1"/>
    <d v="2015-06-27T02:26:10"/>
    <x v="57"/>
    <n v="4.5"/>
    <n v="5.9"/>
    <x v="8892"/>
  </r>
  <r>
    <x v="0"/>
    <s v="Compressor"/>
    <d v="2015-06-27T02:28:13"/>
    <x v="1"/>
    <d v="2015-06-27T02:26:10"/>
    <x v="57"/>
    <n v="3.7"/>
    <n v="4.0999999999999996"/>
    <x v="8893"/>
  </r>
  <r>
    <x v="0"/>
    <s v="Compressor"/>
    <d v="2015-06-27T02:28:14"/>
    <x v="1"/>
    <d v="2015-06-27T02:26:10"/>
    <x v="57"/>
    <n v="3.2"/>
    <n v="5.6"/>
    <x v="8894"/>
  </r>
  <r>
    <x v="0"/>
    <s v="Compressor"/>
    <d v="2015-06-27T02:28:15"/>
    <x v="1"/>
    <d v="2015-06-27T02:26:10"/>
    <x v="57"/>
    <n v="4.7"/>
    <n v="5.3"/>
    <x v="8895"/>
  </r>
  <r>
    <x v="0"/>
    <s v="Compressor"/>
    <d v="2015-06-27T02:28:16"/>
    <x v="1"/>
    <d v="2015-06-27T02:26:10"/>
    <x v="57"/>
    <n v="3.5"/>
    <n v="5"/>
    <x v="8896"/>
  </r>
  <r>
    <x v="0"/>
    <s v="Compressor"/>
    <d v="2015-06-27T02:28:17"/>
    <x v="1"/>
    <d v="2015-06-27T02:26:10"/>
    <x v="57"/>
    <n v="3.8"/>
    <n v="3.2"/>
    <x v="8897"/>
  </r>
  <r>
    <x v="0"/>
    <s v="Compressor"/>
    <d v="2015-06-27T02:28:18"/>
    <x v="1"/>
    <d v="2015-06-27T02:26:10"/>
    <x v="57"/>
    <n v="3.9"/>
    <n v="3"/>
    <x v="8898"/>
  </r>
  <r>
    <x v="0"/>
    <s v="Compressor"/>
    <d v="2015-06-27T02:28:19"/>
    <x v="1"/>
    <d v="2015-06-27T02:26:10"/>
    <x v="57"/>
    <n v="3.5"/>
    <n v="3.3"/>
    <x v="8899"/>
  </r>
  <r>
    <x v="0"/>
    <s v="Compressor"/>
    <d v="2015-06-27T02:28:20"/>
    <x v="1"/>
    <d v="2015-06-27T02:26:10"/>
    <x v="57"/>
    <n v="4.7"/>
    <n v="4.5"/>
    <x v="8900"/>
  </r>
  <r>
    <x v="0"/>
    <s v="Compressor"/>
    <d v="2015-06-27T02:28:21"/>
    <x v="1"/>
    <d v="2015-06-27T02:26:10"/>
    <x v="57"/>
    <n v="4.0999999999999996"/>
    <n v="4.5999999999999996"/>
    <x v="8901"/>
  </r>
  <r>
    <x v="0"/>
    <s v="Compressor"/>
    <d v="2015-06-27T02:28:22"/>
    <x v="1"/>
    <d v="2015-06-27T02:26:10"/>
    <x v="57"/>
    <n v="3.6"/>
    <n v="3"/>
    <x v="8902"/>
  </r>
  <r>
    <x v="0"/>
    <s v="Compressor"/>
    <d v="2015-06-27T02:28:23"/>
    <x v="1"/>
    <d v="2015-06-27T02:26:10"/>
    <x v="57"/>
    <n v="4.7"/>
    <n v="4.0999999999999996"/>
    <x v="8903"/>
  </r>
  <r>
    <x v="0"/>
    <s v="Compressor"/>
    <d v="2015-06-27T02:28:24"/>
    <x v="1"/>
    <d v="2015-06-27T02:26:10"/>
    <x v="57"/>
    <n v="5.7"/>
    <n v="3.8"/>
    <x v="8904"/>
  </r>
  <r>
    <x v="0"/>
    <s v="Compressor"/>
    <d v="2015-06-27T02:28:25"/>
    <x v="1"/>
    <d v="2015-06-27T02:26:10"/>
    <x v="57"/>
    <n v="3.3"/>
    <n v="3"/>
    <x v="8905"/>
  </r>
  <r>
    <x v="0"/>
    <s v="Compressor"/>
    <d v="2015-06-27T02:28:26"/>
    <x v="1"/>
    <d v="2015-06-27T02:26:10"/>
    <x v="57"/>
    <n v="3.5"/>
    <n v="5.4"/>
    <x v="8906"/>
  </r>
  <r>
    <x v="0"/>
    <s v="Compressor"/>
    <d v="2015-06-27T02:28:27"/>
    <x v="1"/>
    <d v="2015-06-27T02:26:10"/>
    <x v="57"/>
    <n v="4.3"/>
    <n v="4"/>
    <x v="8907"/>
  </r>
  <r>
    <x v="0"/>
    <s v="Compressor"/>
    <d v="2015-06-27T02:28:28"/>
    <x v="1"/>
    <d v="2015-06-27T02:26:10"/>
    <x v="57"/>
    <n v="3.2"/>
    <n v="5.5"/>
    <x v="8908"/>
  </r>
  <r>
    <x v="0"/>
    <s v="Compressor"/>
    <d v="2015-06-27T02:28:29"/>
    <x v="1"/>
    <d v="2015-06-27T02:26:10"/>
    <x v="57"/>
    <n v="3.4"/>
    <n v="5.6"/>
    <x v="8909"/>
  </r>
  <r>
    <x v="0"/>
    <s v="Compressor"/>
    <d v="2015-06-27T02:28:30"/>
    <x v="1"/>
    <d v="2015-06-27T02:26:10"/>
    <x v="57"/>
    <n v="3"/>
    <n v="5.2"/>
    <x v="8910"/>
  </r>
  <r>
    <x v="0"/>
    <s v="Compressor"/>
    <d v="2015-06-27T02:28:31"/>
    <x v="1"/>
    <d v="2015-06-27T02:26:10"/>
    <x v="57"/>
    <n v="3.8"/>
    <n v="3.3"/>
    <x v="8911"/>
  </r>
  <r>
    <x v="0"/>
    <s v="Compressor"/>
    <d v="2015-06-27T02:28:32"/>
    <x v="1"/>
    <d v="2015-06-27T02:26:10"/>
    <x v="57"/>
    <n v="4.3"/>
    <n v="3"/>
    <x v="8912"/>
  </r>
  <r>
    <x v="0"/>
    <s v="Compressor"/>
    <d v="2015-06-27T02:28:33"/>
    <x v="1"/>
    <d v="2015-06-27T02:26:10"/>
    <x v="57"/>
    <n v="3.5"/>
    <n v="4.4000000000000004"/>
    <x v="8913"/>
  </r>
  <r>
    <x v="0"/>
    <s v="Compressor"/>
    <d v="2015-06-27T02:28:34"/>
    <x v="1"/>
    <d v="2015-06-27T02:26:10"/>
    <x v="57"/>
    <n v="4.5"/>
    <n v="5.9"/>
    <x v="8914"/>
  </r>
  <r>
    <x v="0"/>
    <s v="Compressor"/>
    <d v="2015-06-27T02:28:35"/>
    <x v="1"/>
    <d v="2015-06-27T02:26:10"/>
    <x v="57"/>
    <n v="3.5"/>
    <n v="5.0999999999999996"/>
    <x v="8915"/>
  </r>
  <r>
    <x v="0"/>
    <s v="Compressor"/>
    <d v="2015-06-27T02:28:36"/>
    <x v="1"/>
    <d v="2015-06-27T02:26:10"/>
    <x v="57"/>
    <n v="3.9"/>
    <n v="6"/>
    <x v="8916"/>
  </r>
  <r>
    <x v="0"/>
    <s v="Compressor"/>
    <d v="2015-06-27T02:28:37"/>
    <x v="1"/>
    <d v="2015-06-27T02:26:10"/>
    <x v="57"/>
    <n v="4.9000000000000004"/>
    <n v="5.9"/>
    <x v="8917"/>
  </r>
  <r>
    <x v="0"/>
    <s v="Compressor"/>
    <d v="2015-06-27T02:28:38"/>
    <x v="1"/>
    <d v="2015-06-27T02:26:10"/>
    <x v="57"/>
    <n v="3.8"/>
    <n v="4.0999999999999996"/>
    <x v="8918"/>
  </r>
  <r>
    <x v="0"/>
    <s v="Compressor"/>
    <d v="2015-06-27T02:28:39"/>
    <x v="1"/>
    <d v="2015-06-27T02:26:10"/>
    <x v="57"/>
    <n v="4.0999999999999996"/>
    <n v="5.4"/>
    <x v="8919"/>
  </r>
  <r>
    <x v="0"/>
    <s v="Compressor"/>
    <d v="2015-06-27T02:28:40"/>
    <x v="1"/>
    <d v="2015-06-27T02:26:10"/>
    <x v="57"/>
    <n v="3.2"/>
    <n v="3.2"/>
    <x v="8920"/>
  </r>
  <r>
    <x v="0"/>
    <s v="Compressor"/>
    <d v="2015-06-27T02:28:41"/>
    <x v="1"/>
    <d v="2015-06-27T02:26:10"/>
    <x v="57"/>
    <n v="5.6"/>
    <n v="4.8"/>
    <x v="8921"/>
  </r>
  <r>
    <x v="0"/>
    <s v="Compressor"/>
    <d v="2015-06-27T02:28:42"/>
    <x v="1"/>
    <d v="2015-06-27T02:26:10"/>
    <x v="57"/>
    <n v="5.2"/>
    <n v="5.4"/>
    <x v="8922"/>
  </r>
  <r>
    <x v="0"/>
    <s v="Compressor"/>
    <d v="2015-06-27T02:28:43"/>
    <x v="1"/>
    <d v="2015-06-27T02:26:10"/>
    <x v="57"/>
    <n v="4.0999999999999996"/>
    <n v="4.7"/>
    <x v="8923"/>
  </r>
  <r>
    <x v="0"/>
    <s v="Compressor"/>
    <d v="2015-06-27T02:28:44"/>
    <x v="1"/>
    <d v="2015-06-27T02:26:10"/>
    <x v="57"/>
    <n v="4.8"/>
    <n v="4.8"/>
    <x v="8924"/>
  </r>
  <r>
    <x v="0"/>
    <s v="Compressor"/>
    <d v="2015-06-27T02:28:45"/>
    <x v="1"/>
    <d v="2015-06-27T02:26:10"/>
    <x v="57"/>
    <n v="5.9"/>
    <n v="4.5"/>
    <x v="8925"/>
  </r>
  <r>
    <x v="0"/>
    <s v="Compressor"/>
    <d v="2015-06-27T02:28:46"/>
    <x v="1"/>
    <d v="2015-06-27T02:26:10"/>
    <x v="57"/>
    <n v="5"/>
    <n v="5.6"/>
    <x v="8926"/>
  </r>
  <r>
    <x v="0"/>
    <s v="Compressor"/>
    <d v="2015-06-27T02:28:47"/>
    <x v="1"/>
    <d v="2015-06-27T02:26:10"/>
    <x v="57"/>
    <n v="3.5"/>
    <n v="5"/>
    <x v="8927"/>
  </r>
  <r>
    <x v="0"/>
    <s v="Compressor"/>
    <d v="2015-06-27T02:28:48"/>
    <x v="1"/>
    <d v="2015-06-27T02:26:10"/>
    <x v="57"/>
    <n v="4.2"/>
    <n v="3.4"/>
    <x v="8928"/>
  </r>
  <r>
    <x v="0"/>
    <s v="Compressor"/>
    <d v="2015-06-27T02:28:49"/>
    <x v="1"/>
    <d v="2015-06-27T02:26:10"/>
    <x v="57"/>
    <n v="5.8"/>
    <n v="3.6"/>
    <x v="8929"/>
  </r>
  <r>
    <x v="0"/>
    <s v="Compressor"/>
    <d v="2015-06-27T02:28:50"/>
    <x v="1"/>
    <d v="2015-06-27T02:26:10"/>
    <x v="57"/>
    <n v="4.5999999999999996"/>
    <n v="4.7"/>
    <x v="8930"/>
  </r>
  <r>
    <x v="0"/>
    <s v="Compressor"/>
    <d v="2015-06-27T02:28:51"/>
    <x v="1"/>
    <d v="2015-06-27T02:26:10"/>
    <x v="57"/>
    <n v="3"/>
    <n v="3.7"/>
    <x v="8931"/>
  </r>
  <r>
    <x v="0"/>
    <s v="Compressor"/>
    <d v="2015-06-27T02:28:52"/>
    <x v="1"/>
    <d v="2015-06-27T02:26:10"/>
    <x v="57"/>
    <n v="4.5999999999999996"/>
    <n v="3.9"/>
    <x v="8932"/>
  </r>
  <r>
    <x v="0"/>
    <s v="Compressor"/>
    <d v="2015-06-27T02:28:53"/>
    <x v="1"/>
    <d v="2015-06-27T02:26:10"/>
    <x v="57"/>
    <n v="5.0999999999999996"/>
    <n v="5.5"/>
    <x v="8933"/>
  </r>
  <r>
    <x v="0"/>
    <s v="Compressor"/>
    <d v="2015-06-27T02:28:54"/>
    <x v="1"/>
    <d v="2015-06-27T02:26:10"/>
    <x v="57"/>
    <n v="4.8"/>
    <n v="5.7"/>
    <x v="8934"/>
  </r>
  <r>
    <x v="0"/>
    <s v="Compressor"/>
    <d v="2015-06-27T02:28:55"/>
    <x v="1"/>
    <d v="2015-06-27T02:26:10"/>
    <x v="57"/>
    <n v="5.3"/>
    <n v="5.7"/>
    <x v="8935"/>
  </r>
  <r>
    <x v="0"/>
    <s v="Compressor"/>
    <d v="2015-06-27T02:28:56"/>
    <x v="1"/>
    <d v="2015-06-27T02:26:10"/>
    <x v="57"/>
    <n v="3.5"/>
    <n v="4.7"/>
    <x v="8936"/>
  </r>
  <r>
    <x v="0"/>
    <s v="Compressor"/>
    <d v="2015-06-27T02:28:57"/>
    <x v="1"/>
    <d v="2015-06-27T02:26:10"/>
    <x v="57"/>
    <n v="3.6"/>
    <n v="5.9"/>
    <x v="8937"/>
  </r>
  <r>
    <x v="0"/>
    <s v="Compressor"/>
    <d v="2015-06-27T02:28:58"/>
    <x v="1"/>
    <d v="2015-06-27T02:26:10"/>
    <x v="57"/>
    <n v="4.7"/>
    <n v="5.0999999999999996"/>
    <x v="8938"/>
  </r>
  <r>
    <x v="0"/>
    <s v="Compressor"/>
    <d v="2015-06-27T02:28:59"/>
    <x v="1"/>
    <d v="2015-06-27T02:26:10"/>
    <x v="57"/>
    <n v="3.6"/>
    <n v="3.1"/>
    <x v="8939"/>
  </r>
  <r>
    <x v="0"/>
    <s v="Compressor"/>
    <d v="2015-06-27T02:29:00"/>
    <x v="1"/>
    <d v="2015-06-27T02:26:10"/>
    <x v="57"/>
    <n v="4.2"/>
    <n v="3.4"/>
    <x v="8940"/>
  </r>
  <r>
    <x v="0"/>
    <s v="Compressor"/>
    <d v="2015-06-27T02:29:01"/>
    <x v="1"/>
    <d v="2015-06-27T02:26:10"/>
    <x v="57"/>
    <n v="4.7"/>
    <n v="4.2"/>
    <x v="8941"/>
  </r>
  <r>
    <x v="0"/>
    <s v="Compressor"/>
    <d v="2015-06-27T02:29:02"/>
    <x v="1"/>
    <d v="2015-06-27T02:26:10"/>
    <x v="57"/>
    <n v="5.4"/>
    <n v="3.3"/>
    <x v="8942"/>
  </r>
  <r>
    <x v="0"/>
    <s v="Compressor"/>
    <d v="2015-06-27T02:29:03"/>
    <x v="1"/>
    <d v="2015-06-27T02:26:10"/>
    <x v="57"/>
    <n v="3"/>
    <n v="3.5"/>
    <x v="8943"/>
  </r>
  <r>
    <x v="0"/>
    <s v="Compressor"/>
    <d v="2015-06-27T02:29:04"/>
    <x v="1"/>
    <d v="2015-06-27T02:26:10"/>
    <x v="57"/>
    <n v="5.5"/>
    <n v="3.9"/>
    <x v="8944"/>
  </r>
  <r>
    <x v="0"/>
    <s v="Compressor"/>
    <d v="2015-06-27T02:29:05"/>
    <x v="1"/>
    <d v="2015-06-27T02:26:10"/>
    <x v="57"/>
    <n v="4"/>
    <n v="6"/>
    <x v="8945"/>
  </r>
  <r>
    <x v="0"/>
    <s v="Compressor"/>
    <d v="2015-06-27T02:29:06"/>
    <x v="1"/>
    <d v="2015-06-27T02:26:10"/>
    <x v="57"/>
    <n v="4"/>
    <n v="5"/>
    <x v="8946"/>
  </r>
  <r>
    <x v="0"/>
    <s v="Compressor"/>
    <d v="2015-06-27T02:29:07"/>
    <x v="1"/>
    <d v="2015-06-27T02:26:10"/>
    <x v="57"/>
    <n v="4.7"/>
    <n v="4"/>
    <x v="8947"/>
  </r>
  <r>
    <x v="0"/>
    <s v="Compressor"/>
    <d v="2015-06-27T02:29:08"/>
    <x v="1"/>
    <d v="2015-06-27T02:26:10"/>
    <x v="57"/>
    <n v="4.5"/>
    <n v="3.2"/>
    <x v="8948"/>
  </r>
  <r>
    <x v="0"/>
    <s v="Compressor"/>
    <d v="2015-06-27T02:29:09"/>
    <x v="1"/>
    <d v="2015-06-27T02:26:10"/>
    <x v="57"/>
    <n v="3"/>
    <n v="5.4"/>
    <x v="8949"/>
  </r>
  <r>
    <x v="0"/>
    <s v="Compressor"/>
    <d v="2015-06-27T02:29:10"/>
    <x v="1"/>
    <d v="2015-06-27T02:26:10"/>
    <x v="57"/>
    <n v="4.2"/>
    <n v="4.0999999999999996"/>
    <x v="8950"/>
  </r>
  <r>
    <x v="0"/>
    <s v="Compressor"/>
    <d v="2015-06-27T02:29:11"/>
    <x v="1"/>
    <d v="2015-06-27T02:26:10"/>
    <x v="57"/>
    <n v="4.0999999999999996"/>
    <n v="5.8"/>
    <x v="8951"/>
  </r>
  <r>
    <x v="0"/>
    <s v="Compressor"/>
    <d v="2015-06-27T02:29:12"/>
    <x v="1"/>
    <d v="2015-06-27T02:26:10"/>
    <x v="57"/>
    <n v="5.0999999999999996"/>
    <n v="5.7"/>
    <x v="8952"/>
  </r>
  <r>
    <x v="0"/>
    <s v="Compressor"/>
    <d v="2015-06-27T02:29:13"/>
    <x v="1"/>
    <d v="2015-06-27T02:26:10"/>
    <x v="57"/>
    <n v="4"/>
    <n v="3"/>
    <x v="8953"/>
  </r>
  <r>
    <x v="0"/>
    <s v="Compressor"/>
    <d v="2015-06-27T02:29:14"/>
    <x v="1"/>
    <d v="2015-06-27T02:26:10"/>
    <x v="57"/>
    <n v="5.2"/>
    <n v="4.8"/>
    <x v="8954"/>
  </r>
  <r>
    <x v="0"/>
    <s v="Compressor"/>
    <d v="2015-06-27T02:29:15"/>
    <x v="1"/>
    <d v="2015-06-27T02:26:10"/>
    <x v="57"/>
    <n v="4.5999999999999996"/>
    <n v="6"/>
    <x v="8955"/>
  </r>
  <r>
    <x v="0"/>
    <s v="Compressor"/>
    <d v="2015-06-27T02:29:16"/>
    <x v="1"/>
    <d v="2015-06-27T02:26:10"/>
    <x v="57"/>
    <n v="5.3"/>
    <n v="4.8"/>
    <x v="8956"/>
  </r>
  <r>
    <x v="0"/>
    <s v="Compressor"/>
    <d v="2015-06-27T02:29:17"/>
    <x v="1"/>
    <d v="2015-06-27T02:26:10"/>
    <x v="57"/>
    <n v="5.5"/>
    <n v="5.2"/>
    <x v="8957"/>
  </r>
  <r>
    <x v="0"/>
    <s v="Compressor"/>
    <d v="2015-06-27T02:29:18"/>
    <x v="1"/>
    <d v="2015-06-27T02:26:10"/>
    <x v="57"/>
    <n v="3.9"/>
    <n v="5.2"/>
    <x v="8958"/>
  </r>
  <r>
    <x v="0"/>
    <s v="Compressor"/>
    <d v="2015-06-27T02:29:19"/>
    <x v="1"/>
    <d v="2015-06-27T02:26:10"/>
    <x v="57"/>
    <n v="4.5"/>
    <n v="3.7"/>
    <x v="8959"/>
  </r>
  <r>
    <x v="0"/>
    <s v="Compressor"/>
    <d v="2015-06-27T02:29:20"/>
    <x v="1"/>
    <d v="2015-06-27T02:26:10"/>
    <x v="57"/>
    <n v="3.5"/>
    <n v="4.8"/>
    <x v="8960"/>
  </r>
  <r>
    <x v="0"/>
    <s v="Compressor"/>
    <d v="2015-06-27T02:29:21"/>
    <x v="1"/>
    <d v="2015-06-27T02:26:10"/>
    <x v="57"/>
    <n v="5.7"/>
    <n v="5.7"/>
    <x v="8961"/>
  </r>
  <r>
    <x v="0"/>
    <s v="Compressor"/>
    <d v="2015-06-27T02:29:22"/>
    <x v="1"/>
    <d v="2015-06-27T02:26:10"/>
    <x v="57"/>
    <n v="4.3"/>
    <n v="5"/>
    <x v="8962"/>
  </r>
  <r>
    <x v="0"/>
    <s v="Compressor"/>
    <d v="2015-06-27T02:29:23"/>
    <x v="1"/>
    <d v="2015-06-27T02:26:10"/>
    <x v="57"/>
    <n v="3.7"/>
    <n v="5.3"/>
    <x v="8963"/>
  </r>
  <r>
    <x v="0"/>
    <s v="Compressor"/>
    <d v="2015-06-27T02:29:24"/>
    <x v="1"/>
    <d v="2015-06-27T02:26:10"/>
    <x v="57"/>
    <n v="4.8"/>
    <n v="5"/>
    <x v="8964"/>
  </r>
  <r>
    <x v="0"/>
    <s v="Compressor"/>
    <d v="2015-06-27T02:29:25"/>
    <x v="1"/>
    <d v="2015-06-27T02:26:10"/>
    <x v="57"/>
    <n v="5.9"/>
    <n v="4.9000000000000004"/>
    <x v="8965"/>
  </r>
  <r>
    <x v="0"/>
    <s v="Compressor"/>
    <d v="2015-06-27T02:29:26"/>
    <x v="1"/>
    <d v="2015-06-27T02:26:10"/>
    <x v="57"/>
    <n v="5.6"/>
    <n v="3.3"/>
    <x v="8966"/>
  </r>
  <r>
    <x v="0"/>
    <s v="Compressor"/>
    <d v="2015-06-27T02:29:27"/>
    <x v="1"/>
    <d v="2015-06-27T02:26:10"/>
    <x v="57"/>
    <n v="4.0999999999999996"/>
    <n v="4.5"/>
    <x v="8967"/>
  </r>
  <r>
    <x v="0"/>
    <s v="Compressor"/>
    <d v="2015-06-27T02:29:28"/>
    <x v="1"/>
    <d v="2015-06-27T02:26:10"/>
    <x v="57"/>
    <n v="3.3"/>
    <n v="3.9"/>
    <x v="8968"/>
  </r>
  <r>
    <x v="0"/>
    <s v="Compressor"/>
    <d v="2015-06-27T02:29:29"/>
    <x v="1"/>
    <d v="2015-06-27T02:26:10"/>
    <x v="57"/>
    <n v="5.7"/>
    <n v="5.0999999999999996"/>
    <x v="8969"/>
  </r>
  <r>
    <x v="0"/>
    <s v="Compressor"/>
    <d v="2015-06-27T02:29:30"/>
    <x v="1"/>
    <d v="2015-06-27T02:26:10"/>
    <x v="57"/>
    <n v="4"/>
    <n v="3.7"/>
    <x v="8970"/>
  </r>
  <r>
    <x v="0"/>
    <s v="Compressor"/>
    <d v="2015-06-27T02:29:31"/>
    <x v="1"/>
    <d v="2015-06-27T02:26:10"/>
    <x v="57"/>
    <n v="3.5"/>
    <n v="4.9000000000000004"/>
    <x v="8971"/>
  </r>
  <r>
    <x v="0"/>
    <s v="Compressor"/>
    <d v="2015-06-27T02:29:32"/>
    <x v="1"/>
    <d v="2015-06-27T02:26:10"/>
    <x v="57"/>
    <n v="4.3"/>
    <n v="5.0999999999999996"/>
    <x v="8972"/>
  </r>
  <r>
    <x v="0"/>
    <s v="Compressor"/>
    <d v="2015-06-27T02:29:33"/>
    <x v="1"/>
    <d v="2015-06-27T02:26:10"/>
    <x v="57"/>
    <n v="3.5"/>
    <n v="3.8"/>
    <x v="8973"/>
  </r>
  <r>
    <x v="0"/>
    <s v="Compressor"/>
    <d v="2015-06-27T02:29:34"/>
    <x v="1"/>
    <d v="2015-06-27T02:26:10"/>
    <x v="57"/>
    <n v="5.5"/>
    <n v="4.5999999999999996"/>
    <x v="8974"/>
  </r>
  <r>
    <x v="0"/>
    <s v="Compressor"/>
    <d v="2015-06-27T02:29:35"/>
    <x v="1"/>
    <d v="2015-06-27T02:26:10"/>
    <x v="57"/>
    <n v="5"/>
    <n v="4.5999999999999996"/>
    <x v="8975"/>
  </r>
  <r>
    <x v="0"/>
    <s v="Compressor"/>
    <d v="2015-06-27T02:29:36"/>
    <x v="1"/>
    <d v="2015-06-27T02:26:10"/>
    <x v="57"/>
    <n v="4.3"/>
    <n v="4.7"/>
    <x v="8976"/>
  </r>
  <r>
    <x v="0"/>
    <s v="Compressor"/>
    <d v="2015-06-27T02:29:37"/>
    <x v="1"/>
    <d v="2015-06-27T02:26:10"/>
    <x v="57"/>
    <n v="5"/>
    <n v="5"/>
    <x v="8977"/>
  </r>
  <r>
    <x v="0"/>
    <s v="Compressor"/>
    <d v="2015-06-27T02:29:38"/>
    <x v="1"/>
    <d v="2015-06-27T02:26:10"/>
    <x v="57"/>
    <n v="4.5"/>
    <n v="3"/>
    <x v="8978"/>
  </r>
  <r>
    <x v="0"/>
    <s v="Compressor"/>
    <d v="2015-06-27T02:29:39"/>
    <x v="1"/>
    <d v="2015-06-27T02:26:10"/>
    <x v="57"/>
    <n v="4.0999999999999996"/>
    <n v="4.7"/>
    <x v="8979"/>
  </r>
  <r>
    <x v="0"/>
    <s v="Compressor"/>
    <d v="2015-06-27T02:29:40"/>
    <x v="1"/>
    <d v="2015-06-27T02:26:10"/>
    <x v="57"/>
    <n v="5.8"/>
    <n v="3.5"/>
    <x v="8980"/>
  </r>
  <r>
    <x v="0"/>
    <s v="Compressor"/>
    <d v="2015-06-27T02:29:41"/>
    <x v="1"/>
    <d v="2015-06-27T02:26:10"/>
    <x v="57"/>
    <n v="3.5"/>
    <n v="5.7"/>
    <x v="8981"/>
  </r>
  <r>
    <x v="0"/>
    <s v="Compressor"/>
    <d v="2015-06-27T02:29:42"/>
    <x v="1"/>
    <d v="2015-06-27T02:26:10"/>
    <x v="57"/>
    <n v="4.3"/>
    <n v="3"/>
    <x v="8982"/>
  </r>
  <r>
    <x v="0"/>
    <s v="Compressor"/>
    <d v="2015-06-27T02:29:43"/>
    <x v="1"/>
    <d v="2015-06-27T02:26:10"/>
    <x v="57"/>
    <n v="4.5"/>
    <n v="4.2"/>
    <x v="8983"/>
  </r>
  <r>
    <x v="0"/>
    <s v="Compressor"/>
    <d v="2015-06-27T02:29:44"/>
    <x v="1"/>
    <d v="2015-06-27T02:26:10"/>
    <x v="57"/>
    <n v="5.7"/>
    <n v="3.1"/>
    <x v="8984"/>
  </r>
  <r>
    <x v="0"/>
    <s v="Compressor"/>
    <d v="2015-06-27T02:29:45"/>
    <x v="1"/>
    <d v="2015-06-27T02:26:10"/>
    <x v="57"/>
    <n v="5.6"/>
    <n v="5.3"/>
    <x v="8985"/>
  </r>
  <r>
    <x v="0"/>
    <s v="Compressor"/>
    <d v="2015-06-27T02:29:46"/>
    <x v="1"/>
    <d v="2015-06-27T02:26:10"/>
    <x v="57"/>
    <n v="3"/>
    <n v="3.3"/>
    <x v="8986"/>
  </r>
  <r>
    <x v="0"/>
    <s v="Compressor"/>
    <d v="2015-06-27T02:29:47"/>
    <x v="1"/>
    <d v="2015-06-27T02:26:10"/>
    <x v="57"/>
    <n v="4.4000000000000004"/>
    <n v="3.4"/>
    <x v="8987"/>
  </r>
  <r>
    <x v="0"/>
    <s v="Compressor"/>
    <d v="2015-06-27T02:29:48"/>
    <x v="1"/>
    <d v="2015-06-27T02:26:10"/>
    <x v="57"/>
    <n v="3"/>
    <n v="4.2"/>
    <x v="8988"/>
  </r>
  <r>
    <x v="0"/>
    <s v="Compressor"/>
    <d v="2015-06-27T02:29:49"/>
    <x v="1"/>
    <d v="2015-06-27T02:26:10"/>
    <x v="57"/>
    <n v="4.8"/>
    <n v="4.5999999999999996"/>
    <x v="8989"/>
  </r>
  <r>
    <x v="0"/>
    <s v="Compressor"/>
    <d v="2015-06-27T02:29:50"/>
    <x v="1"/>
    <d v="2015-06-27T02:26:10"/>
    <x v="57"/>
    <n v="5.7"/>
    <n v="3.3"/>
    <x v="8990"/>
  </r>
  <r>
    <x v="0"/>
    <s v="Compressor"/>
    <d v="2015-06-27T02:29:51"/>
    <x v="1"/>
    <d v="2015-06-27T02:26:10"/>
    <x v="57"/>
    <n v="4.3"/>
    <n v="3.4"/>
    <x v="8991"/>
  </r>
  <r>
    <x v="0"/>
    <s v="Compressor"/>
    <d v="2015-06-27T02:29:52"/>
    <x v="1"/>
    <d v="2015-06-27T02:26:10"/>
    <x v="57"/>
    <n v="5.0999999999999996"/>
    <n v="3"/>
    <x v="8992"/>
  </r>
  <r>
    <x v="0"/>
    <s v="Compressor"/>
    <d v="2015-06-27T02:29:53"/>
    <x v="1"/>
    <d v="2015-06-27T02:26:10"/>
    <x v="57"/>
    <n v="5.0999999999999996"/>
    <n v="5"/>
    <x v="8993"/>
  </r>
  <r>
    <x v="0"/>
    <s v="Compressor"/>
    <d v="2015-06-27T02:29:54"/>
    <x v="1"/>
    <d v="2015-06-27T02:26:10"/>
    <x v="57"/>
    <n v="5.3"/>
    <n v="5.3"/>
    <x v="8994"/>
  </r>
  <r>
    <x v="0"/>
    <s v="Compressor"/>
    <d v="2015-06-27T02:29:55"/>
    <x v="1"/>
    <d v="2015-06-27T02:26:10"/>
    <x v="57"/>
    <n v="3"/>
    <n v="3.1"/>
    <x v="8995"/>
  </r>
  <r>
    <x v="0"/>
    <s v="Compressor"/>
    <d v="2015-06-27T02:29:56"/>
    <x v="1"/>
    <d v="2015-06-27T02:26:10"/>
    <x v="57"/>
    <n v="4.8"/>
    <n v="4.5999999999999996"/>
    <x v="8996"/>
  </r>
  <r>
    <x v="0"/>
    <s v="Compressor"/>
    <d v="2015-06-27T02:29:57"/>
    <x v="1"/>
    <d v="2015-06-27T02:26:10"/>
    <x v="57"/>
    <n v="4.4000000000000004"/>
    <n v="4.3"/>
    <x v="8997"/>
  </r>
  <r>
    <x v="0"/>
    <s v="Compressor"/>
    <d v="2015-06-27T02:29:58"/>
    <x v="1"/>
    <d v="2015-06-27T02:26:10"/>
    <x v="57"/>
    <n v="5.3"/>
    <n v="4.3"/>
    <x v="8998"/>
  </r>
  <r>
    <x v="0"/>
    <s v="Compressor"/>
    <d v="2015-06-27T02:29:59"/>
    <x v="1"/>
    <d v="2015-06-27T02:26:10"/>
    <x v="57"/>
    <n v="3.3"/>
    <n v="4.9000000000000004"/>
    <x v="8999"/>
  </r>
  <r>
    <x v="0"/>
    <s v="Compressor"/>
    <d v="2015-06-27T02:30:00"/>
    <x v="1"/>
    <d v="2015-06-27T02:26:10"/>
    <x v="57"/>
    <n v="3.6"/>
    <n v="5.9"/>
    <x v="9000"/>
  </r>
  <r>
    <x v="0"/>
    <s v="Compressor"/>
    <d v="2015-06-27T02:30:01"/>
    <x v="1"/>
    <d v="2015-06-27T02:26:10"/>
    <x v="57"/>
    <n v="3.4"/>
    <n v="4.4000000000000004"/>
    <x v="9001"/>
  </r>
  <r>
    <x v="0"/>
    <s v="Compressor"/>
    <d v="2015-06-27T02:30:02"/>
    <x v="1"/>
    <d v="2015-06-27T02:26:10"/>
    <x v="57"/>
    <n v="5.5"/>
    <n v="3"/>
    <x v="9002"/>
  </r>
  <r>
    <x v="0"/>
    <s v="Compressor"/>
    <d v="2015-06-27T02:30:03"/>
    <x v="1"/>
    <d v="2015-06-27T02:26:10"/>
    <x v="57"/>
    <n v="3.1"/>
    <n v="3.5"/>
    <x v="9003"/>
  </r>
  <r>
    <x v="0"/>
    <s v="Compressor"/>
    <d v="2015-06-27T02:30:04"/>
    <x v="1"/>
    <d v="2015-06-27T02:26:10"/>
    <x v="57"/>
    <n v="4.5999999999999996"/>
    <n v="5.3"/>
    <x v="9004"/>
  </r>
  <r>
    <x v="0"/>
    <s v="Compressor"/>
    <d v="2015-06-27T02:30:05"/>
    <x v="1"/>
    <d v="2015-06-27T02:26:10"/>
    <x v="57"/>
    <n v="4.0999999999999996"/>
    <n v="4.7"/>
    <x v="9005"/>
  </r>
  <r>
    <x v="0"/>
    <s v="Compressor"/>
    <d v="2015-06-27T02:30:06"/>
    <x v="1"/>
    <d v="2015-06-27T02:26:10"/>
    <x v="57"/>
    <n v="4.7"/>
    <n v="4.7"/>
    <x v="9006"/>
  </r>
  <r>
    <x v="0"/>
    <s v="Compressor"/>
    <d v="2015-06-27T02:30:07"/>
    <x v="1"/>
    <d v="2015-06-27T02:26:10"/>
    <x v="57"/>
    <n v="4.7"/>
    <n v="4.5999999999999996"/>
    <x v="9007"/>
  </r>
  <r>
    <x v="0"/>
    <s v="Compressor"/>
    <d v="2015-06-27T02:30:08"/>
    <x v="1"/>
    <d v="2015-06-27T02:26:10"/>
    <x v="57"/>
    <n v="3.5"/>
    <n v="5.6"/>
    <x v="9008"/>
  </r>
  <r>
    <x v="0"/>
    <s v="Compressor"/>
    <d v="2015-06-27T02:30:09"/>
    <x v="1"/>
    <d v="2015-06-27T02:26:10"/>
    <x v="57"/>
    <n v="5.4"/>
    <n v="3.6"/>
    <x v="9009"/>
  </r>
  <r>
    <x v="0"/>
    <s v="Compressor"/>
    <d v="2015-06-27T02:30:10"/>
    <x v="1"/>
    <d v="2015-06-27T02:26:10"/>
    <x v="57"/>
    <n v="3.7"/>
    <n v="5.4"/>
    <x v="9010"/>
  </r>
  <r>
    <x v="0"/>
    <s v="Compressor"/>
    <d v="2015-06-27T02:30:11"/>
    <x v="1"/>
    <d v="2015-06-27T02:26:10"/>
    <x v="57"/>
    <n v="3.5"/>
    <n v="5.5"/>
    <x v="9011"/>
  </r>
  <r>
    <x v="0"/>
    <s v="Compressor"/>
    <d v="2015-06-27T02:30:12"/>
    <x v="1"/>
    <d v="2015-06-27T02:26:10"/>
    <x v="57"/>
    <n v="4.3"/>
    <n v="5.8"/>
    <x v="9012"/>
  </r>
  <r>
    <x v="0"/>
    <s v="Compressor"/>
    <d v="2015-06-27T02:30:13"/>
    <x v="1"/>
    <d v="2015-06-27T02:26:10"/>
    <x v="57"/>
    <n v="3.5"/>
    <n v="3.9"/>
    <x v="9013"/>
  </r>
  <r>
    <x v="0"/>
    <s v="Compressor"/>
    <d v="2015-06-27T02:30:14"/>
    <x v="1"/>
    <d v="2015-06-27T02:26:10"/>
    <x v="57"/>
    <n v="4.4000000000000004"/>
    <n v="4.7"/>
    <x v="9014"/>
  </r>
  <r>
    <x v="0"/>
    <s v="Compressor"/>
    <d v="2015-06-27T02:30:15"/>
    <x v="1"/>
    <d v="2015-06-27T02:26:10"/>
    <x v="57"/>
    <n v="3.9"/>
    <n v="3.1"/>
    <x v="9015"/>
  </r>
  <r>
    <x v="0"/>
    <s v="Compressor"/>
    <d v="2015-06-27T02:30:16"/>
    <x v="1"/>
    <d v="2015-06-27T02:26:10"/>
    <x v="57"/>
    <n v="5.4"/>
    <n v="3"/>
    <x v="9016"/>
  </r>
  <r>
    <x v="0"/>
    <s v="Compressor"/>
    <d v="2015-06-27T02:30:17"/>
    <x v="1"/>
    <d v="2015-06-27T02:26:10"/>
    <x v="57"/>
    <n v="4.0999999999999996"/>
    <n v="5.8"/>
    <x v="9017"/>
  </r>
  <r>
    <x v="0"/>
    <s v="Compressor"/>
    <d v="2015-06-27T02:30:18"/>
    <x v="1"/>
    <d v="2015-06-27T02:26:10"/>
    <x v="57"/>
    <n v="4.3"/>
    <n v="4.2"/>
    <x v="9018"/>
  </r>
  <r>
    <x v="0"/>
    <s v="Compressor"/>
    <d v="2015-06-27T02:30:19"/>
    <x v="1"/>
    <d v="2015-06-27T02:26:10"/>
    <x v="57"/>
    <n v="4.0999999999999996"/>
    <n v="5.4"/>
    <x v="9019"/>
  </r>
  <r>
    <x v="0"/>
    <s v="Compressor"/>
    <d v="2015-06-27T02:30:20"/>
    <x v="1"/>
    <d v="2015-06-27T02:26:10"/>
    <x v="57"/>
    <n v="5.3"/>
    <n v="4.0999999999999996"/>
    <x v="9020"/>
  </r>
  <r>
    <x v="0"/>
    <s v="Compressor"/>
    <d v="2015-06-27T02:30:21"/>
    <x v="1"/>
    <d v="2015-06-27T02:26:10"/>
    <x v="57"/>
    <n v="3.6"/>
    <n v="4.7"/>
    <x v="9021"/>
  </r>
  <r>
    <x v="0"/>
    <s v="Compressor"/>
    <d v="2015-06-27T02:30:22"/>
    <x v="1"/>
    <d v="2015-06-27T02:26:10"/>
    <x v="57"/>
    <n v="4.7"/>
    <n v="3.1"/>
    <x v="9022"/>
  </r>
  <r>
    <x v="0"/>
    <s v="Compressor"/>
    <d v="2015-06-27T02:30:23"/>
    <x v="1"/>
    <d v="2015-06-27T02:26:10"/>
    <x v="57"/>
    <n v="5.6"/>
    <n v="3.7"/>
    <x v="9023"/>
  </r>
  <r>
    <x v="0"/>
    <s v="Compressor"/>
    <d v="2015-06-27T02:30:24"/>
    <x v="1"/>
    <d v="2015-06-27T02:26:10"/>
    <x v="57"/>
    <n v="3"/>
    <n v="5"/>
    <x v="9024"/>
  </r>
  <r>
    <x v="0"/>
    <s v="Compressor"/>
    <d v="2015-06-27T02:30:25"/>
    <x v="1"/>
    <d v="2015-06-27T02:26:10"/>
    <x v="57"/>
    <n v="3.3"/>
    <n v="4.9000000000000004"/>
    <x v="9025"/>
  </r>
  <r>
    <x v="0"/>
    <s v="Compressor"/>
    <d v="2015-06-27T02:30:26"/>
    <x v="1"/>
    <d v="2015-06-27T02:26:10"/>
    <x v="57"/>
    <n v="3.5"/>
    <n v="5.6"/>
    <x v="9026"/>
  </r>
  <r>
    <x v="0"/>
    <s v="Compressor"/>
    <d v="2015-06-27T02:30:27"/>
    <x v="1"/>
    <d v="2015-06-27T02:26:10"/>
    <x v="57"/>
    <n v="4"/>
    <n v="6"/>
    <x v="9027"/>
  </r>
  <r>
    <x v="0"/>
    <s v="Compressor"/>
    <d v="2015-06-27T02:30:28"/>
    <x v="1"/>
    <d v="2015-06-27T02:26:10"/>
    <x v="57"/>
    <n v="3.4"/>
    <n v="4.0999999999999996"/>
    <x v="9028"/>
  </r>
  <r>
    <x v="0"/>
    <s v="Compressor"/>
    <d v="2015-06-27T02:30:29"/>
    <x v="1"/>
    <d v="2015-06-27T02:26:10"/>
    <x v="57"/>
    <n v="3.2"/>
    <n v="4"/>
    <x v="9029"/>
  </r>
  <r>
    <x v="0"/>
    <s v="Compressor"/>
    <d v="2015-06-27T02:30:30"/>
    <x v="1"/>
    <d v="2015-06-27T02:26:10"/>
    <x v="57"/>
    <n v="5.0999999999999996"/>
    <n v="5.9"/>
    <x v="9030"/>
  </r>
  <r>
    <x v="0"/>
    <s v="Compressor"/>
    <d v="2015-06-27T02:30:31"/>
    <x v="1"/>
    <d v="2015-06-27T02:26:10"/>
    <x v="57"/>
    <n v="4.2"/>
    <n v="5.9"/>
    <x v="9031"/>
  </r>
  <r>
    <x v="0"/>
    <s v="Compressor"/>
    <d v="2015-06-27T02:30:32"/>
    <x v="1"/>
    <d v="2015-06-27T02:26:10"/>
    <x v="57"/>
    <n v="5.5"/>
    <n v="4.3"/>
    <x v="9032"/>
  </r>
  <r>
    <x v="0"/>
    <s v="Compressor"/>
    <d v="2015-06-27T02:30:33"/>
    <x v="1"/>
    <d v="2015-06-27T02:26:10"/>
    <x v="57"/>
    <n v="4.5"/>
    <n v="6"/>
    <x v="9033"/>
  </r>
  <r>
    <x v="0"/>
    <s v="Compressor"/>
    <d v="2015-06-27T02:30:34"/>
    <x v="1"/>
    <d v="2015-06-27T02:26:10"/>
    <x v="57"/>
    <n v="5"/>
    <n v="5.4"/>
    <x v="9034"/>
  </r>
  <r>
    <x v="0"/>
    <s v="Compressor"/>
    <d v="2015-06-27T02:30:35"/>
    <x v="1"/>
    <d v="2015-06-27T02:26:10"/>
    <x v="57"/>
    <n v="4.7"/>
    <n v="3.4"/>
    <x v="9035"/>
  </r>
  <r>
    <x v="0"/>
    <s v="Compressor"/>
    <d v="2015-06-27T02:30:36"/>
    <x v="1"/>
    <d v="2015-06-27T02:26:10"/>
    <x v="57"/>
    <n v="3.2"/>
    <n v="5"/>
    <x v="9036"/>
  </r>
  <r>
    <x v="0"/>
    <s v="Compressor"/>
    <d v="2015-06-27T02:30:37"/>
    <x v="1"/>
    <d v="2015-06-27T02:26:10"/>
    <x v="57"/>
    <n v="4.0999999999999996"/>
    <n v="3.1"/>
    <x v="9037"/>
  </r>
  <r>
    <x v="0"/>
    <s v="Compressor"/>
    <d v="2015-06-27T02:30:38"/>
    <x v="1"/>
    <d v="2015-06-27T02:26:10"/>
    <x v="57"/>
    <n v="3.4"/>
    <n v="3.2"/>
    <x v="9038"/>
  </r>
  <r>
    <x v="0"/>
    <s v="Compressor"/>
    <d v="2015-06-27T02:30:39"/>
    <x v="1"/>
    <d v="2015-06-27T02:26:10"/>
    <x v="57"/>
    <n v="6"/>
    <n v="3"/>
    <x v="9039"/>
  </r>
  <r>
    <x v="0"/>
    <s v="Compressor"/>
    <d v="2015-06-27T02:30:40"/>
    <x v="1"/>
    <d v="2015-06-27T02:26:10"/>
    <x v="57"/>
    <n v="3.3"/>
    <n v="4.4000000000000004"/>
    <x v="9040"/>
  </r>
  <r>
    <x v="0"/>
    <s v="Compressor"/>
    <d v="2015-06-27T02:30:41"/>
    <x v="1"/>
    <d v="2015-06-27T02:26:10"/>
    <x v="57"/>
    <n v="4.5"/>
    <n v="3.5"/>
    <x v="9041"/>
  </r>
  <r>
    <x v="0"/>
    <s v="Compressor"/>
    <d v="2015-06-27T02:30:42"/>
    <x v="1"/>
    <d v="2015-06-27T02:26:10"/>
    <x v="57"/>
    <n v="6"/>
    <n v="4.5999999999999996"/>
    <x v="9042"/>
  </r>
  <r>
    <x v="0"/>
    <s v="Compressor"/>
    <d v="2015-06-27T02:30:43"/>
    <x v="1"/>
    <d v="2015-06-27T02:26:10"/>
    <x v="57"/>
    <n v="4.5"/>
    <n v="6"/>
    <x v="9043"/>
  </r>
  <r>
    <x v="0"/>
    <s v="Compressor"/>
    <d v="2015-06-27T02:30:44"/>
    <x v="1"/>
    <d v="2015-06-27T02:26:10"/>
    <x v="57"/>
    <n v="3.4"/>
    <n v="5.9"/>
    <x v="9044"/>
  </r>
  <r>
    <x v="0"/>
    <s v="Compressor"/>
    <d v="2015-06-27T02:30:45"/>
    <x v="1"/>
    <d v="2015-06-27T02:26:10"/>
    <x v="57"/>
    <n v="3.8"/>
    <n v="5"/>
    <x v="9045"/>
  </r>
  <r>
    <x v="0"/>
    <s v="Compressor"/>
    <d v="2015-06-27T02:30:46"/>
    <x v="1"/>
    <d v="2015-06-27T02:26:10"/>
    <x v="57"/>
    <n v="4.5999999999999996"/>
    <n v="3.9"/>
    <x v="9046"/>
  </r>
  <r>
    <x v="0"/>
    <s v="Compressor"/>
    <d v="2015-06-27T02:30:47"/>
    <x v="1"/>
    <d v="2015-06-27T02:26:10"/>
    <x v="57"/>
    <n v="3.4"/>
    <n v="3.5"/>
    <x v="9047"/>
  </r>
  <r>
    <x v="0"/>
    <s v="Compressor"/>
    <d v="2015-06-27T02:30:48"/>
    <x v="1"/>
    <d v="2015-06-27T02:26:10"/>
    <x v="57"/>
    <n v="3.9"/>
    <n v="4.5999999999999996"/>
    <x v="9048"/>
  </r>
  <r>
    <x v="0"/>
    <s v="Compressor"/>
    <d v="2015-06-27T02:30:49"/>
    <x v="1"/>
    <d v="2015-06-27T02:26:10"/>
    <x v="57"/>
    <n v="4.9000000000000004"/>
    <n v="4.3"/>
    <x v="9049"/>
  </r>
  <r>
    <x v="0"/>
    <s v="Compressor"/>
    <d v="2015-06-27T02:30:50"/>
    <x v="1"/>
    <d v="2015-06-27T02:26:10"/>
    <x v="57"/>
    <n v="3.5"/>
    <n v="5.5"/>
    <x v="9050"/>
  </r>
  <r>
    <x v="0"/>
    <s v="Compressor"/>
    <d v="2015-06-27T02:30:51"/>
    <x v="1"/>
    <d v="2015-06-27T02:26:10"/>
    <x v="57"/>
    <n v="5.0999999999999996"/>
    <n v="3.7"/>
    <x v="9051"/>
  </r>
  <r>
    <x v="0"/>
    <s v="Compressor"/>
    <d v="2015-06-27T02:30:52"/>
    <x v="1"/>
    <d v="2015-06-27T02:26:10"/>
    <x v="57"/>
    <n v="3.9"/>
    <n v="4.4000000000000004"/>
    <x v="9052"/>
  </r>
  <r>
    <x v="0"/>
    <s v="Compressor"/>
    <d v="2015-06-27T02:30:53"/>
    <x v="1"/>
    <d v="2015-06-27T02:26:10"/>
    <x v="57"/>
    <n v="3.2"/>
    <n v="4.3"/>
    <x v="9053"/>
  </r>
  <r>
    <x v="0"/>
    <s v="Compressor"/>
    <d v="2015-06-27T02:30:54"/>
    <x v="1"/>
    <d v="2015-06-27T02:26:10"/>
    <x v="57"/>
    <n v="3.9"/>
    <n v="5.2"/>
    <x v="9054"/>
  </r>
  <r>
    <x v="0"/>
    <s v="Compressor"/>
    <d v="2015-06-27T02:30:55"/>
    <x v="1"/>
    <d v="2015-06-27T02:26:10"/>
    <x v="57"/>
    <n v="5.5"/>
    <n v="5.3"/>
    <x v="9055"/>
  </r>
  <r>
    <x v="0"/>
    <s v="Compressor"/>
    <d v="2015-06-27T02:30:56"/>
    <x v="1"/>
    <d v="2015-06-27T02:26:10"/>
    <x v="57"/>
    <n v="4.9000000000000004"/>
    <n v="3.6"/>
    <x v="9056"/>
  </r>
  <r>
    <x v="0"/>
    <s v="Compressor"/>
    <d v="2015-06-27T02:30:57"/>
    <x v="1"/>
    <d v="2015-06-27T02:26:10"/>
    <x v="57"/>
    <n v="5.2"/>
    <n v="5.4"/>
    <x v="9057"/>
  </r>
  <r>
    <x v="0"/>
    <s v="Compressor"/>
    <d v="2015-06-27T02:30:58"/>
    <x v="1"/>
    <d v="2015-06-27T02:26:10"/>
    <x v="57"/>
    <n v="4.7"/>
    <n v="3.9"/>
    <x v="9058"/>
  </r>
  <r>
    <x v="0"/>
    <s v="Compressor"/>
    <d v="2015-06-27T02:30:59"/>
    <x v="1"/>
    <d v="2015-06-27T02:26:10"/>
    <x v="57"/>
    <n v="4.3"/>
    <n v="4.0999999999999996"/>
    <x v="9059"/>
  </r>
  <r>
    <x v="0"/>
    <s v="Compressor"/>
    <d v="2015-06-27T02:31:00"/>
    <x v="1"/>
    <d v="2015-06-27T02:26:10"/>
    <x v="57"/>
    <n v="3.2"/>
    <n v="5.0999999999999996"/>
    <x v="9060"/>
  </r>
  <r>
    <x v="0"/>
    <s v="Compressor"/>
    <d v="2015-06-27T02:31:01"/>
    <x v="1"/>
    <d v="2015-06-27T02:26:10"/>
    <x v="57"/>
    <n v="5.5"/>
    <n v="3.7"/>
    <x v="9061"/>
  </r>
  <r>
    <x v="0"/>
    <s v="Compressor"/>
    <d v="2015-06-27T02:31:02"/>
    <x v="1"/>
    <d v="2015-06-27T02:26:10"/>
    <x v="57"/>
    <n v="3.4"/>
    <n v="3.8"/>
    <x v="9062"/>
  </r>
  <r>
    <x v="0"/>
    <s v="Compressor"/>
    <d v="2015-06-27T02:31:03"/>
    <x v="1"/>
    <d v="2015-06-27T02:26:10"/>
    <x v="57"/>
    <n v="4.0999999999999996"/>
    <n v="3.3"/>
    <x v="9063"/>
  </r>
  <r>
    <x v="0"/>
    <s v="Compressor"/>
    <d v="2015-06-27T02:31:04"/>
    <x v="1"/>
    <d v="2015-06-27T02:26:10"/>
    <x v="57"/>
    <n v="5.6"/>
    <n v="4.5"/>
    <x v="9064"/>
  </r>
  <r>
    <x v="0"/>
    <s v="Compressor"/>
    <d v="2015-06-27T02:31:05"/>
    <x v="1"/>
    <d v="2015-06-27T02:26:10"/>
    <x v="57"/>
    <n v="4.9000000000000004"/>
    <n v="4.5999999999999996"/>
    <x v="9065"/>
  </r>
  <r>
    <x v="0"/>
    <s v="Compressor"/>
    <d v="2015-06-27T02:31:06"/>
    <x v="1"/>
    <d v="2015-06-27T02:26:10"/>
    <x v="57"/>
    <n v="5.6"/>
    <n v="3.2"/>
    <x v="9066"/>
  </r>
  <r>
    <x v="0"/>
    <s v="Compressor"/>
    <d v="2015-06-27T02:31:07"/>
    <x v="1"/>
    <d v="2015-06-27T02:26:10"/>
    <x v="57"/>
    <n v="5"/>
    <n v="3.9"/>
    <x v="9067"/>
  </r>
  <r>
    <x v="0"/>
    <s v="Compressor"/>
    <d v="2015-06-27T02:31:08"/>
    <x v="1"/>
    <d v="2015-06-27T02:26:10"/>
    <x v="57"/>
    <n v="4.9000000000000004"/>
    <n v="5.5"/>
    <x v="9068"/>
  </r>
  <r>
    <x v="0"/>
    <s v="Compressor"/>
    <d v="2015-06-27T02:31:09"/>
    <x v="1"/>
    <d v="2015-06-27T02:26:10"/>
    <x v="57"/>
    <n v="3.8"/>
    <n v="5"/>
    <x v="9069"/>
  </r>
  <r>
    <x v="0"/>
    <s v="Compressor"/>
    <d v="2015-06-27T02:31:10"/>
    <x v="1"/>
    <d v="2015-06-27T02:26:10"/>
    <x v="57"/>
    <n v="3.4"/>
    <n v="5.8"/>
    <x v="9070"/>
  </r>
  <r>
    <x v="0"/>
    <s v="Compressor"/>
    <d v="2015-06-27T02:31:11"/>
    <x v="1"/>
    <d v="2015-06-27T02:26:10"/>
    <x v="57"/>
    <n v="4"/>
    <n v="3.1"/>
    <x v="9071"/>
  </r>
  <r>
    <x v="0"/>
    <s v="Compressor"/>
    <d v="2015-06-27T02:31:12"/>
    <x v="1"/>
    <d v="2015-06-27T02:26:10"/>
    <x v="57"/>
    <n v="4.8"/>
    <n v="5.6"/>
    <x v="9072"/>
  </r>
  <r>
    <x v="0"/>
    <s v="Compressor"/>
    <d v="2015-06-27T02:31:13"/>
    <x v="1"/>
    <d v="2015-06-27T02:26:10"/>
    <x v="57"/>
    <n v="4.5"/>
    <n v="5.8"/>
    <x v="9073"/>
  </r>
  <r>
    <x v="0"/>
    <s v="Compressor"/>
    <d v="2015-06-27T02:31:14"/>
    <x v="0"/>
    <d v="2015-06-27T02:31:14"/>
    <x v="58"/>
    <n v="1"/>
    <n v="1.9"/>
    <x v="9074"/>
  </r>
  <r>
    <x v="0"/>
    <s v="Compressor"/>
    <d v="2015-06-27T02:31:15"/>
    <x v="0"/>
    <d v="2015-06-27T02:31:14"/>
    <x v="58"/>
    <n v="2.6"/>
    <n v="1.3"/>
    <x v="9075"/>
  </r>
  <r>
    <x v="0"/>
    <s v="Compressor"/>
    <d v="2015-06-27T02:31:16"/>
    <x v="0"/>
    <d v="2015-06-27T02:31:14"/>
    <x v="58"/>
    <n v="1.5"/>
    <n v="2.7"/>
    <x v="9076"/>
  </r>
  <r>
    <x v="0"/>
    <s v="Compressor"/>
    <d v="2015-06-27T02:31:17"/>
    <x v="0"/>
    <d v="2015-06-27T02:31:14"/>
    <x v="58"/>
    <n v="2.1"/>
    <n v="1.7"/>
    <x v="9077"/>
  </r>
  <r>
    <x v="0"/>
    <s v="Compressor"/>
    <d v="2015-06-27T02:31:18"/>
    <x v="0"/>
    <d v="2015-06-27T02:31:14"/>
    <x v="58"/>
    <n v="1.2"/>
    <n v="2.9"/>
    <x v="9078"/>
  </r>
  <r>
    <x v="0"/>
    <s v="Compressor"/>
    <d v="2015-06-27T02:31:19"/>
    <x v="0"/>
    <d v="2015-06-27T02:31:14"/>
    <x v="58"/>
    <n v="2.4"/>
    <n v="2.8"/>
    <x v="9079"/>
  </r>
  <r>
    <x v="0"/>
    <s v="Compressor"/>
    <d v="2015-06-27T02:31:20"/>
    <x v="0"/>
    <d v="2015-06-27T02:31:14"/>
    <x v="58"/>
    <n v="1.1000000000000001"/>
    <n v="1.1000000000000001"/>
    <x v="9080"/>
  </r>
  <r>
    <x v="0"/>
    <s v="Compressor"/>
    <d v="2015-06-27T02:31:21"/>
    <x v="0"/>
    <d v="2015-06-27T02:31:14"/>
    <x v="58"/>
    <n v="1.4"/>
    <n v="2.2000000000000002"/>
    <x v="9081"/>
  </r>
  <r>
    <x v="0"/>
    <s v="Compressor"/>
    <d v="2015-06-27T02:31:22"/>
    <x v="0"/>
    <d v="2015-06-27T02:31:14"/>
    <x v="58"/>
    <n v="1"/>
    <n v="3"/>
    <x v="9082"/>
  </r>
  <r>
    <x v="0"/>
    <s v="Compressor"/>
    <d v="2015-06-27T02:31:23"/>
    <x v="0"/>
    <d v="2015-06-27T02:31:14"/>
    <x v="58"/>
    <n v="1"/>
    <n v="2.7"/>
    <x v="9083"/>
  </r>
  <r>
    <x v="0"/>
    <s v="Compressor"/>
    <d v="2015-06-27T02:31:24"/>
    <x v="0"/>
    <d v="2015-06-27T02:31:14"/>
    <x v="58"/>
    <n v="2.1"/>
    <n v="2.4"/>
    <x v="9084"/>
  </r>
  <r>
    <x v="0"/>
    <s v="Compressor"/>
    <d v="2015-06-27T02:31:25"/>
    <x v="0"/>
    <d v="2015-06-27T02:31:14"/>
    <x v="58"/>
    <n v="1.9"/>
    <n v="1.4"/>
    <x v="9085"/>
  </r>
  <r>
    <x v="0"/>
    <s v="Compressor"/>
    <d v="2015-06-27T02:31:26"/>
    <x v="0"/>
    <d v="2015-06-27T02:31:14"/>
    <x v="58"/>
    <n v="1.7"/>
    <n v="2.8"/>
    <x v="9086"/>
  </r>
  <r>
    <x v="0"/>
    <s v="Compressor"/>
    <d v="2015-06-27T02:31:27"/>
    <x v="0"/>
    <d v="2015-06-27T02:31:14"/>
    <x v="58"/>
    <n v="2.6"/>
    <n v="2.9"/>
    <x v="9087"/>
  </r>
  <r>
    <x v="0"/>
    <s v="Compressor"/>
    <d v="2015-06-27T02:31:28"/>
    <x v="0"/>
    <d v="2015-06-27T02:31:14"/>
    <x v="58"/>
    <n v="1.6"/>
    <n v="2.6"/>
    <x v="9088"/>
  </r>
  <r>
    <x v="0"/>
    <s v="Compressor"/>
    <d v="2015-06-27T02:31:29"/>
    <x v="0"/>
    <d v="2015-06-27T02:31:14"/>
    <x v="58"/>
    <n v="2.8"/>
    <n v="1.8"/>
    <x v="9089"/>
  </r>
  <r>
    <x v="0"/>
    <s v="Compressor"/>
    <d v="2015-06-27T02:31:30"/>
    <x v="0"/>
    <d v="2015-06-27T02:31:14"/>
    <x v="58"/>
    <n v="1.8"/>
    <n v="1.5"/>
    <x v="9090"/>
  </r>
  <r>
    <x v="0"/>
    <s v="Compressor"/>
    <d v="2015-06-27T02:31:31"/>
    <x v="0"/>
    <d v="2015-06-27T02:31:14"/>
    <x v="58"/>
    <n v="1.5"/>
    <n v="2.1"/>
    <x v="9091"/>
  </r>
  <r>
    <x v="0"/>
    <s v="Compressor"/>
    <d v="2015-06-27T02:31:32"/>
    <x v="0"/>
    <d v="2015-06-27T02:31:14"/>
    <x v="58"/>
    <n v="1.5"/>
    <n v="1.8"/>
    <x v="9092"/>
  </r>
  <r>
    <x v="0"/>
    <s v="Compressor"/>
    <d v="2015-06-27T02:31:33"/>
    <x v="0"/>
    <d v="2015-06-27T02:31:14"/>
    <x v="58"/>
    <n v="1.8"/>
    <n v="1.7"/>
    <x v="9093"/>
  </r>
  <r>
    <x v="0"/>
    <s v="Compressor"/>
    <d v="2015-06-27T02:31:34"/>
    <x v="0"/>
    <d v="2015-06-27T02:31:14"/>
    <x v="58"/>
    <n v="2.6"/>
    <n v="1.5"/>
    <x v="9094"/>
  </r>
  <r>
    <x v="0"/>
    <s v="Compressor"/>
    <d v="2015-06-27T02:31:35"/>
    <x v="0"/>
    <d v="2015-06-27T02:31:14"/>
    <x v="58"/>
    <n v="1.7"/>
    <n v="1.6"/>
    <x v="9095"/>
  </r>
  <r>
    <x v="0"/>
    <s v="Compressor"/>
    <d v="2015-06-27T02:31:36"/>
    <x v="0"/>
    <d v="2015-06-27T02:31:14"/>
    <x v="58"/>
    <n v="1.9"/>
    <n v="1.7"/>
    <x v="9096"/>
  </r>
  <r>
    <x v="0"/>
    <s v="Compressor"/>
    <d v="2015-06-27T02:31:37"/>
    <x v="0"/>
    <d v="2015-06-27T02:31:14"/>
    <x v="58"/>
    <n v="2.4"/>
    <n v="1.3"/>
    <x v="9097"/>
  </r>
  <r>
    <x v="0"/>
    <s v="Compressor"/>
    <d v="2015-06-27T02:31:38"/>
    <x v="0"/>
    <d v="2015-06-27T02:31:14"/>
    <x v="58"/>
    <n v="2.4"/>
    <n v="1.6"/>
    <x v="9098"/>
  </r>
  <r>
    <x v="0"/>
    <s v="Compressor"/>
    <d v="2015-06-27T02:31:39"/>
    <x v="0"/>
    <d v="2015-06-27T02:31:14"/>
    <x v="58"/>
    <n v="3"/>
    <n v="1.8"/>
    <x v="9099"/>
  </r>
  <r>
    <x v="0"/>
    <s v="Compressor"/>
    <d v="2015-06-27T02:31:40"/>
    <x v="0"/>
    <d v="2015-06-27T02:31:14"/>
    <x v="58"/>
    <n v="1.7"/>
    <n v="2"/>
    <x v="9100"/>
  </r>
  <r>
    <x v="0"/>
    <s v="Compressor"/>
    <d v="2015-06-27T02:31:41"/>
    <x v="0"/>
    <d v="2015-06-27T02:31:14"/>
    <x v="58"/>
    <n v="1"/>
    <n v="2.9"/>
    <x v="9101"/>
  </r>
  <r>
    <x v="0"/>
    <s v="Compressor"/>
    <d v="2015-06-27T02:31:42"/>
    <x v="0"/>
    <d v="2015-06-27T02:31:14"/>
    <x v="58"/>
    <n v="1.4"/>
    <n v="1"/>
    <x v="9102"/>
  </r>
  <r>
    <x v="0"/>
    <s v="Compressor"/>
    <d v="2015-06-27T02:31:43"/>
    <x v="0"/>
    <d v="2015-06-27T02:31:14"/>
    <x v="58"/>
    <n v="2.2000000000000002"/>
    <n v="2.4"/>
    <x v="9103"/>
  </r>
  <r>
    <x v="0"/>
    <s v="Compressor"/>
    <d v="2015-06-27T02:31:44"/>
    <x v="0"/>
    <d v="2015-06-27T02:31:14"/>
    <x v="58"/>
    <n v="2.2999999999999998"/>
    <n v="1.9"/>
    <x v="9104"/>
  </r>
  <r>
    <x v="0"/>
    <s v="Compressor"/>
    <d v="2015-06-27T02:31:45"/>
    <x v="0"/>
    <d v="2015-06-27T02:31:14"/>
    <x v="58"/>
    <n v="1.6"/>
    <n v="2.4"/>
    <x v="9105"/>
  </r>
  <r>
    <x v="0"/>
    <s v="Compressor"/>
    <d v="2015-06-27T02:31:46"/>
    <x v="0"/>
    <d v="2015-06-27T02:31:14"/>
    <x v="58"/>
    <n v="2.8"/>
    <n v="1.1000000000000001"/>
    <x v="9106"/>
  </r>
  <r>
    <x v="0"/>
    <s v="Compressor"/>
    <d v="2015-06-27T02:31:47"/>
    <x v="0"/>
    <d v="2015-06-27T02:31:14"/>
    <x v="58"/>
    <n v="2.8"/>
    <n v="2.2999999999999998"/>
    <x v="9107"/>
  </r>
  <r>
    <x v="0"/>
    <s v="Compressor"/>
    <d v="2015-06-27T02:31:48"/>
    <x v="0"/>
    <d v="2015-06-27T02:31:14"/>
    <x v="58"/>
    <n v="2.9"/>
    <n v="3"/>
    <x v="9108"/>
  </r>
  <r>
    <x v="0"/>
    <s v="Compressor"/>
    <d v="2015-06-27T02:31:49"/>
    <x v="0"/>
    <d v="2015-06-27T02:31:14"/>
    <x v="58"/>
    <n v="2.8"/>
    <n v="2.2999999999999998"/>
    <x v="9109"/>
  </r>
  <r>
    <x v="0"/>
    <s v="Compressor"/>
    <d v="2015-06-27T02:31:50"/>
    <x v="0"/>
    <d v="2015-06-27T02:31:14"/>
    <x v="58"/>
    <n v="2.8"/>
    <n v="2.1"/>
    <x v="9110"/>
  </r>
  <r>
    <x v="0"/>
    <s v="Compressor"/>
    <d v="2015-06-27T02:31:51"/>
    <x v="0"/>
    <d v="2015-06-27T02:31:14"/>
    <x v="58"/>
    <n v="3"/>
    <n v="2.2999999999999998"/>
    <x v="9111"/>
  </r>
  <r>
    <x v="0"/>
    <s v="Compressor"/>
    <d v="2015-06-27T02:31:52"/>
    <x v="0"/>
    <d v="2015-06-27T02:31:14"/>
    <x v="58"/>
    <n v="2.2999999999999998"/>
    <n v="2.4"/>
    <x v="9112"/>
  </r>
  <r>
    <x v="0"/>
    <s v="Compressor"/>
    <d v="2015-06-27T02:31:53"/>
    <x v="0"/>
    <d v="2015-06-27T02:31:14"/>
    <x v="58"/>
    <n v="2.1"/>
    <n v="2.5"/>
    <x v="9113"/>
  </r>
  <r>
    <x v="0"/>
    <s v="Compressor"/>
    <d v="2015-06-27T02:31:54"/>
    <x v="0"/>
    <d v="2015-06-27T02:31:14"/>
    <x v="58"/>
    <n v="2.7"/>
    <n v="2.9"/>
    <x v="9114"/>
  </r>
  <r>
    <x v="0"/>
    <s v="Compressor"/>
    <d v="2015-06-27T02:31:55"/>
    <x v="0"/>
    <d v="2015-06-27T02:31:14"/>
    <x v="58"/>
    <n v="2.2999999999999998"/>
    <n v="1.3"/>
    <x v="9115"/>
  </r>
  <r>
    <x v="0"/>
    <s v="Compressor"/>
    <d v="2015-06-27T02:31:56"/>
    <x v="0"/>
    <d v="2015-06-27T02:31:14"/>
    <x v="58"/>
    <n v="1"/>
    <n v="1.9"/>
    <x v="9116"/>
  </r>
  <r>
    <x v="0"/>
    <s v="Compressor"/>
    <d v="2015-06-27T02:31:57"/>
    <x v="0"/>
    <d v="2015-06-27T02:31:14"/>
    <x v="58"/>
    <n v="1.2"/>
    <n v="1"/>
    <x v="9117"/>
  </r>
  <r>
    <x v="0"/>
    <s v="Compressor"/>
    <d v="2015-06-27T02:31:58"/>
    <x v="0"/>
    <d v="2015-06-27T02:31:14"/>
    <x v="58"/>
    <n v="2.7"/>
    <n v="2"/>
    <x v="9118"/>
  </r>
  <r>
    <x v="0"/>
    <s v="Compressor"/>
    <d v="2015-06-27T02:31:59"/>
    <x v="0"/>
    <d v="2015-06-27T02:31:14"/>
    <x v="58"/>
    <n v="2.6"/>
    <n v="2.2999999999999998"/>
    <x v="9119"/>
  </r>
  <r>
    <x v="0"/>
    <s v="Compressor"/>
    <d v="2015-06-27T02:32:00"/>
    <x v="0"/>
    <d v="2015-06-27T02:31:14"/>
    <x v="58"/>
    <n v="1.1000000000000001"/>
    <n v="2.2000000000000002"/>
    <x v="9120"/>
  </r>
  <r>
    <x v="0"/>
    <s v="Compressor"/>
    <d v="2015-06-27T02:32:01"/>
    <x v="0"/>
    <d v="2015-06-27T02:31:14"/>
    <x v="58"/>
    <n v="3"/>
    <n v="2.7"/>
    <x v="9121"/>
  </r>
  <r>
    <x v="0"/>
    <s v="Compressor"/>
    <d v="2015-06-27T02:32:02"/>
    <x v="0"/>
    <d v="2015-06-27T02:31:14"/>
    <x v="58"/>
    <n v="1.4"/>
    <n v="2.2999999999999998"/>
    <x v="9122"/>
  </r>
  <r>
    <x v="0"/>
    <s v="Compressor"/>
    <d v="2015-06-27T02:32:03"/>
    <x v="0"/>
    <d v="2015-06-27T02:31:14"/>
    <x v="58"/>
    <n v="1.5"/>
    <n v="2.4"/>
    <x v="9123"/>
  </r>
  <r>
    <x v="0"/>
    <s v="Compressor"/>
    <d v="2015-06-27T02:32:04"/>
    <x v="0"/>
    <d v="2015-06-27T02:31:14"/>
    <x v="58"/>
    <n v="1.5"/>
    <n v="1.8"/>
    <x v="9124"/>
  </r>
  <r>
    <x v="0"/>
    <s v="Compressor"/>
    <d v="2015-06-27T02:32:05"/>
    <x v="0"/>
    <d v="2015-06-27T02:31:14"/>
    <x v="58"/>
    <n v="2.2000000000000002"/>
    <n v="1.4"/>
    <x v="9125"/>
  </r>
  <r>
    <x v="0"/>
    <s v="Compressor"/>
    <d v="2015-06-27T02:32:06"/>
    <x v="0"/>
    <d v="2015-06-27T02:31:14"/>
    <x v="58"/>
    <n v="1.8"/>
    <n v="2.2000000000000002"/>
    <x v="9126"/>
  </r>
  <r>
    <x v="0"/>
    <s v="Compressor"/>
    <d v="2015-06-27T02:32:07"/>
    <x v="0"/>
    <d v="2015-06-27T02:31:14"/>
    <x v="58"/>
    <n v="1.9"/>
    <n v="2.2999999999999998"/>
    <x v="9127"/>
  </r>
  <r>
    <x v="0"/>
    <s v="Compressor"/>
    <d v="2015-06-27T02:32:08"/>
    <x v="0"/>
    <d v="2015-06-27T02:31:14"/>
    <x v="58"/>
    <n v="2.1"/>
    <n v="1.7"/>
    <x v="9128"/>
  </r>
  <r>
    <x v="0"/>
    <s v="Compressor"/>
    <d v="2015-06-27T02:32:09"/>
    <x v="0"/>
    <d v="2015-06-27T02:31:14"/>
    <x v="58"/>
    <n v="1.6"/>
    <n v="2"/>
    <x v="9129"/>
  </r>
  <r>
    <x v="0"/>
    <s v="Compressor"/>
    <d v="2015-06-27T02:32:10"/>
    <x v="0"/>
    <d v="2015-06-27T02:31:14"/>
    <x v="58"/>
    <n v="1.7"/>
    <n v="2.6"/>
    <x v="9130"/>
  </r>
  <r>
    <x v="0"/>
    <s v="Compressor"/>
    <d v="2015-06-27T02:32:11"/>
    <x v="0"/>
    <d v="2015-06-27T02:31:14"/>
    <x v="58"/>
    <n v="1.9"/>
    <n v="1"/>
    <x v="9131"/>
  </r>
  <r>
    <x v="0"/>
    <s v="Compressor"/>
    <d v="2015-06-27T02:32:12"/>
    <x v="0"/>
    <d v="2015-06-27T02:31:14"/>
    <x v="58"/>
    <n v="1.3"/>
    <n v="1.3"/>
    <x v="9132"/>
  </r>
  <r>
    <x v="0"/>
    <s v="Compressor"/>
    <d v="2015-06-27T02:32:13"/>
    <x v="0"/>
    <d v="2015-06-27T02:31:14"/>
    <x v="58"/>
    <n v="1"/>
    <n v="2.8"/>
    <x v="9133"/>
  </r>
  <r>
    <x v="0"/>
    <s v="Compressor"/>
    <d v="2015-06-27T02:32:14"/>
    <x v="0"/>
    <d v="2015-06-27T02:31:14"/>
    <x v="58"/>
    <n v="2.7"/>
    <n v="1.6"/>
    <x v="9134"/>
  </r>
  <r>
    <x v="0"/>
    <s v="Compressor"/>
    <d v="2015-06-27T02:32:15"/>
    <x v="0"/>
    <d v="2015-06-27T02:31:14"/>
    <x v="58"/>
    <n v="2.5"/>
    <n v="1.6"/>
    <x v="9135"/>
  </r>
  <r>
    <x v="0"/>
    <s v="Compressor"/>
    <d v="2015-06-27T02:32:16"/>
    <x v="0"/>
    <d v="2015-06-27T02:31:14"/>
    <x v="58"/>
    <n v="2.7"/>
    <n v="2.9"/>
    <x v="9136"/>
  </r>
  <r>
    <x v="0"/>
    <s v="Compressor"/>
    <d v="2015-06-27T02:32:17"/>
    <x v="0"/>
    <d v="2015-06-27T02:31:14"/>
    <x v="58"/>
    <n v="3"/>
    <n v="2.2000000000000002"/>
    <x v="9137"/>
  </r>
  <r>
    <x v="0"/>
    <s v="Compressor"/>
    <d v="2015-06-27T02:32:18"/>
    <x v="0"/>
    <d v="2015-06-27T02:31:14"/>
    <x v="58"/>
    <n v="1.8"/>
    <n v="1.6"/>
    <x v="9138"/>
  </r>
  <r>
    <x v="0"/>
    <s v="Compressor"/>
    <d v="2015-06-27T02:32:19"/>
    <x v="0"/>
    <d v="2015-06-27T02:31:14"/>
    <x v="58"/>
    <n v="1.6"/>
    <n v="1.9"/>
    <x v="9139"/>
  </r>
  <r>
    <x v="0"/>
    <s v="Compressor"/>
    <d v="2015-06-27T02:32:20"/>
    <x v="0"/>
    <d v="2015-06-27T02:31:14"/>
    <x v="58"/>
    <n v="2.8"/>
    <n v="2.1"/>
    <x v="9140"/>
  </r>
  <r>
    <x v="0"/>
    <s v="Compressor"/>
    <d v="2015-06-27T02:32:21"/>
    <x v="0"/>
    <d v="2015-06-27T02:31:14"/>
    <x v="58"/>
    <n v="1.9"/>
    <n v="1.2"/>
    <x v="9141"/>
  </r>
  <r>
    <x v="0"/>
    <s v="Compressor"/>
    <d v="2015-06-27T02:32:22"/>
    <x v="0"/>
    <d v="2015-06-27T02:31:14"/>
    <x v="58"/>
    <n v="1.9"/>
    <n v="2.2000000000000002"/>
    <x v="9142"/>
  </r>
  <r>
    <x v="0"/>
    <s v="Compressor"/>
    <d v="2015-06-27T02:32:23"/>
    <x v="0"/>
    <d v="2015-06-27T02:31:14"/>
    <x v="58"/>
    <n v="1.4"/>
    <n v="2.5"/>
    <x v="9143"/>
  </r>
  <r>
    <x v="0"/>
    <s v="Compressor"/>
    <d v="2015-06-27T02:32:24"/>
    <x v="0"/>
    <d v="2015-06-27T02:31:14"/>
    <x v="58"/>
    <n v="2.2999999999999998"/>
    <n v="1.8"/>
    <x v="9144"/>
  </r>
  <r>
    <x v="0"/>
    <s v="Compressor"/>
    <d v="2015-06-27T02:32:25"/>
    <x v="0"/>
    <d v="2015-06-27T02:31:14"/>
    <x v="58"/>
    <n v="1.6"/>
    <n v="1.7"/>
    <x v="9145"/>
  </r>
  <r>
    <x v="0"/>
    <s v="Compressor"/>
    <d v="2015-06-27T02:32:26"/>
    <x v="0"/>
    <d v="2015-06-27T02:31:14"/>
    <x v="58"/>
    <n v="1.4"/>
    <n v="2"/>
    <x v="9146"/>
  </r>
  <r>
    <x v="0"/>
    <s v="Compressor"/>
    <d v="2015-06-27T02:32:27"/>
    <x v="0"/>
    <d v="2015-06-27T02:31:14"/>
    <x v="58"/>
    <n v="2.5"/>
    <n v="1.6"/>
    <x v="9147"/>
  </r>
  <r>
    <x v="0"/>
    <s v="Compressor"/>
    <d v="2015-06-27T02:32:28"/>
    <x v="0"/>
    <d v="2015-06-27T02:31:14"/>
    <x v="58"/>
    <n v="1.5"/>
    <n v="2.7"/>
    <x v="9148"/>
  </r>
  <r>
    <x v="0"/>
    <s v="Compressor"/>
    <d v="2015-06-27T02:32:29"/>
    <x v="0"/>
    <d v="2015-06-27T02:31:14"/>
    <x v="58"/>
    <n v="2.2000000000000002"/>
    <n v="2.4"/>
    <x v="9149"/>
  </r>
  <r>
    <x v="0"/>
    <s v="Compressor"/>
    <d v="2015-06-27T02:32:30"/>
    <x v="0"/>
    <d v="2015-06-27T02:31:14"/>
    <x v="58"/>
    <n v="1"/>
    <n v="1.4"/>
    <x v="9150"/>
  </r>
  <r>
    <x v="0"/>
    <s v="Compressor"/>
    <d v="2015-06-27T02:32:31"/>
    <x v="0"/>
    <d v="2015-06-27T02:31:14"/>
    <x v="58"/>
    <n v="2.2000000000000002"/>
    <n v="2.2000000000000002"/>
    <x v="9151"/>
  </r>
  <r>
    <x v="0"/>
    <s v="Compressor"/>
    <d v="2015-06-27T02:32:32"/>
    <x v="0"/>
    <d v="2015-06-27T02:31:14"/>
    <x v="58"/>
    <n v="2.7"/>
    <n v="1.7"/>
    <x v="9152"/>
  </r>
  <r>
    <x v="0"/>
    <s v="Compressor"/>
    <d v="2015-06-27T02:32:33"/>
    <x v="0"/>
    <d v="2015-06-27T02:31:14"/>
    <x v="58"/>
    <n v="2.2999999999999998"/>
    <n v="2"/>
    <x v="9153"/>
  </r>
  <r>
    <x v="0"/>
    <s v="Compressor"/>
    <d v="2015-06-27T02:32:34"/>
    <x v="0"/>
    <d v="2015-06-27T02:31:14"/>
    <x v="58"/>
    <n v="1.3"/>
    <n v="1.4"/>
    <x v="9154"/>
  </r>
  <r>
    <x v="0"/>
    <s v="Compressor"/>
    <d v="2015-06-27T02:32:35"/>
    <x v="0"/>
    <d v="2015-06-27T02:31:14"/>
    <x v="58"/>
    <n v="1.6"/>
    <n v="2.1"/>
    <x v="9155"/>
  </r>
  <r>
    <x v="0"/>
    <s v="Compressor"/>
    <d v="2015-06-27T02:32:36"/>
    <x v="0"/>
    <d v="2015-06-27T02:31:14"/>
    <x v="58"/>
    <n v="1.1000000000000001"/>
    <n v="2.8"/>
    <x v="9156"/>
  </r>
  <r>
    <x v="0"/>
    <s v="Compressor"/>
    <d v="2015-06-27T02:32:37"/>
    <x v="0"/>
    <d v="2015-06-27T02:31:14"/>
    <x v="58"/>
    <n v="1.2"/>
    <n v="1.3"/>
    <x v="9157"/>
  </r>
  <r>
    <x v="0"/>
    <s v="Compressor"/>
    <d v="2015-06-27T02:32:38"/>
    <x v="0"/>
    <d v="2015-06-27T02:31:14"/>
    <x v="58"/>
    <n v="2.1"/>
    <n v="2.4"/>
    <x v="9158"/>
  </r>
  <r>
    <x v="0"/>
    <s v="Compressor"/>
    <d v="2015-06-27T02:32:39"/>
    <x v="0"/>
    <d v="2015-06-27T02:31:14"/>
    <x v="58"/>
    <n v="2.2999999999999998"/>
    <n v="1.4"/>
    <x v="9159"/>
  </r>
  <r>
    <x v="0"/>
    <s v="Compressor"/>
    <d v="2015-06-27T02:32:40"/>
    <x v="0"/>
    <d v="2015-06-27T02:31:14"/>
    <x v="58"/>
    <n v="2.8"/>
    <n v="1.1000000000000001"/>
    <x v="9160"/>
  </r>
  <r>
    <x v="0"/>
    <s v="Compressor"/>
    <d v="2015-06-27T02:32:41"/>
    <x v="0"/>
    <d v="2015-06-27T02:31:14"/>
    <x v="58"/>
    <n v="2.7"/>
    <n v="2.6"/>
    <x v="9161"/>
  </r>
  <r>
    <x v="0"/>
    <s v="Compressor"/>
    <d v="2015-06-27T02:32:42"/>
    <x v="0"/>
    <d v="2015-06-27T02:31:14"/>
    <x v="58"/>
    <n v="1"/>
    <n v="1.3"/>
    <x v="9162"/>
  </r>
  <r>
    <x v="0"/>
    <s v="Compressor"/>
    <d v="2015-06-27T02:32:43"/>
    <x v="0"/>
    <d v="2015-06-27T02:31:14"/>
    <x v="58"/>
    <n v="1.8"/>
    <n v="2.4"/>
    <x v="9163"/>
  </r>
  <r>
    <x v="0"/>
    <s v="Compressor"/>
    <d v="2015-06-27T02:32:44"/>
    <x v="0"/>
    <d v="2015-06-27T02:31:14"/>
    <x v="58"/>
    <n v="2.7"/>
    <n v="2.5"/>
    <x v="9164"/>
  </r>
  <r>
    <x v="0"/>
    <s v="Compressor"/>
    <d v="2015-06-27T02:32:45"/>
    <x v="0"/>
    <d v="2015-06-27T02:31:14"/>
    <x v="58"/>
    <n v="2"/>
    <n v="2.9"/>
    <x v="9165"/>
  </r>
  <r>
    <x v="0"/>
    <s v="Compressor"/>
    <d v="2015-06-27T02:32:46"/>
    <x v="0"/>
    <d v="2015-06-27T02:31:14"/>
    <x v="58"/>
    <n v="1.4"/>
    <n v="2.2000000000000002"/>
    <x v="9166"/>
  </r>
  <r>
    <x v="0"/>
    <s v="Compressor"/>
    <d v="2015-06-27T02:32:47"/>
    <x v="0"/>
    <d v="2015-06-27T02:31:14"/>
    <x v="58"/>
    <n v="1.2"/>
    <n v="2"/>
    <x v="9167"/>
  </r>
  <r>
    <x v="0"/>
    <s v="Compressor"/>
    <d v="2015-06-27T02:32:48"/>
    <x v="0"/>
    <d v="2015-06-27T02:31:14"/>
    <x v="58"/>
    <n v="1.6"/>
    <n v="1.4"/>
    <x v="9168"/>
  </r>
  <r>
    <x v="0"/>
    <s v="Compressor"/>
    <d v="2015-06-27T02:32:49"/>
    <x v="0"/>
    <d v="2015-06-27T02:31:14"/>
    <x v="58"/>
    <n v="1.5"/>
    <n v="2.1"/>
    <x v="9169"/>
  </r>
  <r>
    <x v="0"/>
    <s v="Compressor"/>
    <d v="2015-06-27T02:32:50"/>
    <x v="0"/>
    <d v="2015-06-27T02:31:14"/>
    <x v="58"/>
    <n v="1.7"/>
    <n v="2.6"/>
    <x v="9170"/>
  </r>
  <r>
    <x v="0"/>
    <s v="Compressor"/>
    <d v="2015-06-27T02:32:51"/>
    <x v="0"/>
    <d v="2015-06-27T02:31:14"/>
    <x v="58"/>
    <n v="1.6"/>
    <n v="1.6"/>
    <x v="9171"/>
  </r>
  <r>
    <x v="0"/>
    <s v="Compressor"/>
    <d v="2015-06-27T02:32:52"/>
    <x v="0"/>
    <d v="2015-06-27T02:31:14"/>
    <x v="58"/>
    <n v="1.4"/>
    <n v="1.2"/>
    <x v="9172"/>
  </r>
  <r>
    <x v="0"/>
    <s v="Compressor"/>
    <d v="2015-06-27T02:32:53"/>
    <x v="0"/>
    <d v="2015-06-27T02:31:14"/>
    <x v="58"/>
    <n v="2.1"/>
    <n v="1.6"/>
    <x v="9173"/>
  </r>
  <r>
    <x v="0"/>
    <s v="Compressor"/>
    <d v="2015-06-27T02:32:54"/>
    <x v="0"/>
    <d v="2015-06-27T02:31:14"/>
    <x v="58"/>
    <n v="2.1"/>
    <n v="1.7"/>
    <x v="9174"/>
  </r>
  <r>
    <x v="0"/>
    <s v="Compressor"/>
    <d v="2015-06-27T02:32:55"/>
    <x v="0"/>
    <d v="2015-06-27T02:31:14"/>
    <x v="58"/>
    <n v="2.6"/>
    <n v="1"/>
    <x v="9175"/>
  </r>
  <r>
    <x v="0"/>
    <s v="Compressor"/>
    <d v="2015-06-27T02:32:56"/>
    <x v="0"/>
    <d v="2015-06-27T02:31:14"/>
    <x v="58"/>
    <n v="2.9"/>
    <n v="2.2999999999999998"/>
    <x v="9176"/>
  </r>
  <r>
    <x v="0"/>
    <s v="Compressor"/>
    <d v="2015-06-27T02:32:57"/>
    <x v="0"/>
    <d v="2015-06-27T02:31:14"/>
    <x v="58"/>
    <n v="2.2000000000000002"/>
    <n v="2.1"/>
    <x v="9177"/>
  </r>
  <r>
    <x v="0"/>
    <s v="Compressor"/>
    <d v="2015-06-27T02:32:58"/>
    <x v="0"/>
    <d v="2015-06-27T02:31:14"/>
    <x v="58"/>
    <n v="2.6"/>
    <n v="3"/>
    <x v="9178"/>
  </r>
  <r>
    <x v="0"/>
    <s v="Compressor"/>
    <d v="2015-06-27T02:32:59"/>
    <x v="0"/>
    <d v="2015-06-27T02:31:14"/>
    <x v="58"/>
    <n v="1"/>
    <n v="2.8"/>
    <x v="9179"/>
  </r>
  <r>
    <x v="0"/>
    <s v="Compressor"/>
    <d v="2015-06-27T02:33:00"/>
    <x v="0"/>
    <d v="2015-06-27T02:31:14"/>
    <x v="58"/>
    <n v="1.9"/>
    <n v="1.8"/>
    <x v="9180"/>
  </r>
  <r>
    <x v="0"/>
    <s v="Compressor"/>
    <d v="2015-06-27T02:33:01"/>
    <x v="0"/>
    <d v="2015-06-27T02:31:14"/>
    <x v="58"/>
    <n v="1.7"/>
    <n v="2.7"/>
    <x v="9181"/>
  </r>
  <r>
    <x v="0"/>
    <s v="Compressor"/>
    <d v="2015-06-27T02:33:02"/>
    <x v="0"/>
    <d v="2015-06-27T02:31:14"/>
    <x v="58"/>
    <n v="2.1"/>
    <n v="2"/>
    <x v="9182"/>
  </r>
  <r>
    <x v="0"/>
    <s v="Compressor"/>
    <d v="2015-06-27T02:33:03"/>
    <x v="0"/>
    <d v="2015-06-27T02:31:14"/>
    <x v="58"/>
    <n v="1"/>
    <n v="1.7"/>
    <x v="9183"/>
  </r>
  <r>
    <x v="0"/>
    <s v="Compressor"/>
    <d v="2015-06-27T02:33:04"/>
    <x v="0"/>
    <d v="2015-06-27T02:31:14"/>
    <x v="58"/>
    <n v="2"/>
    <n v="2.2000000000000002"/>
    <x v="9184"/>
  </r>
  <r>
    <x v="0"/>
    <s v="Compressor"/>
    <d v="2015-06-27T02:33:05"/>
    <x v="0"/>
    <d v="2015-06-27T02:31:14"/>
    <x v="58"/>
    <n v="1.9"/>
    <n v="1.7"/>
    <x v="9185"/>
  </r>
  <r>
    <x v="0"/>
    <s v="Compressor"/>
    <d v="2015-06-27T02:33:06"/>
    <x v="0"/>
    <d v="2015-06-27T02:31:14"/>
    <x v="58"/>
    <n v="2"/>
    <n v="2"/>
    <x v="9186"/>
  </r>
  <r>
    <x v="0"/>
    <s v="Compressor"/>
    <d v="2015-06-27T02:33:07"/>
    <x v="0"/>
    <d v="2015-06-27T02:31:14"/>
    <x v="58"/>
    <n v="2.7"/>
    <n v="1.8"/>
    <x v="9187"/>
  </r>
  <r>
    <x v="0"/>
    <s v="Compressor"/>
    <d v="2015-06-27T02:33:08"/>
    <x v="1"/>
    <d v="2015-06-27T02:33:08"/>
    <x v="59"/>
    <n v="4"/>
    <n v="5.4"/>
    <x v="9188"/>
  </r>
  <r>
    <x v="0"/>
    <s v="Compressor"/>
    <d v="2015-06-27T02:33:09"/>
    <x v="1"/>
    <d v="2015-06-27T02:33:08"/>
    <x v="59"/>
    <n v="4.9000000000000004"/>
    <n v="4.2"/>
    <x v="9189"/>
  </r>
  <r>
    <x v="0"/>
    <s v="Compressor"/>
    <d v="2015-06-27T02:33:10"/>
    <x v="1"/>
    <d v="2015-06-27T02:33:08"/>
    <x v="59"/>
    <n v="5.3"/>
    <n v="3.4"/>
    <x v="9190"/>
  </r>
  <r>
    <x v="0"/>
    <s v="Compressor"/>
    <d v="2015-06-27T02:33:11"/>
    <x v="1"/>
    <d v="2015-06-27T02:33:08"/>
    <x v="59"/>
    <n v="4.2"/>
    <n v="5.9"/>
    <x v="9191"/>
  </r>
  <r>
    <x v="0"/>
    <s v="Compressor"/>
    <d v="2015-06-27T02:33:12"/>
    <x v="1"/>
    <d v="2015-06-27T02:33:08"/>
    <x v="59"/>
    <n v="5.9"/>
    <n v="3.3"/>
    <x v="9192"/>
  </r>
  <r>
    <x v="0"/>
    <s v="Compressor"/>
    <d v="2015-06-27T02:33:13"/>
    <x v="1"/>
    <d v="2015-06-27T02:33:08"/>
    <x v="59"/>
    <n v="3.1"/>
    <n v="4.8"/>
    <x v="9193"/>
  </r>
  <r>
    <x v="0"/>
    <s v="Compressor"/>
    <d v="2015-06-27T02:33:14"/>
    <x v="1"/>
    <d v="2015-06-27T02:33:08"/>
    <x v="59"/>
    <n v="5.0999999999999996"/>
    <n v="4"/>
    <x v="9194"/>
  </r>
  <r>
    <x v="0"/>
    <s v="Compressor"/>
    <d v="2015-06-27T02:33:15"/>
    <x v="1"/>
    <d v="2015-06-27T02:33:08"/>
    <x v="59"/>
    <n v="5.2"/>
    <n v="3.8"/>
    <x v="9195"/>
  </r>
  <r>
    <x v="0"/>
    <s v="Compressor"/>
    <d v="2015-06-27T02:33:16"/>
    <x v="1"/>
    <d v="2015-06-27T02:33:08"/>
    <x v="59"/>
    <n v="4.8"/>
    <n v="3.3"/>
    <x v="9196"/>
  </r>
  <r>
    <x v="0"/>
    <s v="Compressor"/>
    <d v="2015-06-27T02:33:17"/>
    <x v="1"/>
    <d v="2015-06-27T02:33:08"/>
    <x v="59"/>
    <n v="4.4000000000000004"/>
    <n v="4.4000000000000004"/>
    <x v="9197"/>
  </r>
  <r>
    <x v="0"/>
    <s v="Compressor"/>
    <d v="2015-06-27T02:33:18"/>
    <x v="1"/>
    <d v="2015-06-27T02:33:08"/>
    <x v="59"/>
    <n v="5.3"/>
    <n v="3.7"/>
    <x v="9198"/>
  </r>
  <r>
    <x v="0"/>
    <s v="Compressor"/>
    <d v="2015-06-27T02:33:19"/>
    <x v="1"/>
    <d v="2015-06-27T02:33:08"/>
    <x v="59"/>
    <n v="5.4"/>
    <n v="3.5"/>
    <x v="9199"/>
  </r>
  <r>
    <x v="0"/>
    <s v="Compressor"/>
    <d v="2015-06-27T02:33:20"/>
    <x v="1"/>
    <d v="2015-06-27T02:33:08"/>
    <x v="59"/>
    <n v="4.9000000000000004"/>
    <n v="4.9000000000000004"/>
    <x v="9200"/>
  </r>
  <r>
    <x v="0"/>
    <s v="Compressor"/>
    <d v="2015-06-27T02:33:21"/>
    <x v="1"/>
    <d v="2015-06-27T02:33:08"/>
    <x v="59"/>
    <n v="4.9000000000000004"/>
    <n v="3.9"/>
    <x v="9201"/>
  </r>
  <r>
    <x v="0"/>
    <s v="Compressor"/>
    <d v="2015-06-27T02:33:22"/>
    <x v="1"/>
    <d v="2015-06-27T02:33:08"/>
    <x v="59"/>
    <n v="3.4"/>
    <n v="4.3"/>
    <x v="9202"/>
  </r>
  <r>
    <x v="0"/>
    <s v="Compressor"/>
    <d v="2015-06-27T02:33:23"/>
    <x v="1"/>
    <d v="2015-06-27T02:33:08"/>
    <x v="59"/>
    <n v="4.4000000000000004"/>
    <n v="4.5"/>
    <x v="9203"/>
  </r>
  <r>
    <x v="0"/>
    <s v="Compressor"/>
    <d v="2015-06-27T02:33:24"/>
    <x v="1"/>
    <d v="2015-06-27T02:33:08"/>
    <x v="59"/>
    <n v="4.7"/>
    <n v="5.5"/>
    <x v="9204"/>
  </r>
  <r>
    <x v="0"/>
    <s v="Compressor"/>
    <d v="2015-06-27T02:33:25"/>
    <x v="1"/>
    <d v="2015-06-27T02:33:08"/>
    <x v="59"/>
    <n v="4.4000000000000004"/>
    <n v="4.2"/>
    <x v="9205"/>
  </r>
  <r>
    <x v="0"/>
    <s v="Compressor"/>
    <d v="2015-06-27T02:33:26"/>
    <x v="1"/>
    <d v="2015-06-27T02:33:08"/>
    <x v="59"/>
    <n v="3.9"/>
    <n v="3.4"/>
    <x v="9206"/>
  </r>
  <r>
    <x v="0"/>
    <s v="Compressor"/>
    <d v="2015-06-27T02:33:27"/>
    <x v="1"/>
    <d v="2015-06-27T02:33:08"/>
    <x v="59"/>
    <n v="5.6"/>
    <n v="3.3"/>
    <x v="9207"/>
  </r>
  <r>
    <x v="0"/>
    <s v="Compressor"/>
    <d v="2015-06-27T02:33:28"/>
    <x v="1"/>
    <d v="2015-06-27T02:33:08"/>
    <x v="59"/>
    <n v="3.7"/>
    <n v="4.9000000000000004"/>
    <x v="9208"/>
  </r>
  <r>
    <x v="0"/>
    <s v="Compressor"/>
    <d v="2015-06-27T02:33:29"/>
    <x v="1"/>
    <d v="2015-06-27T02:33:08"/>
    <x v="59"/>
    <n v="3"/>
    <n v="4.4000000000000004"/>
    <x v="9209"/>
  </r>
  <r>
    <x v="0"/>
    <s v="Compressor"/>
    <d v="2015-06-27T02:33:30"/>
    <x v="1"/>
    <d v="2015-06-27T02:33:08"/>
    <x v="59"/>
    <n v="5.2"/>
    <n v="5.0999999999999996"/>
    <x v="9210"/>
  </r>
  <r>
    <x v="0"/>
    <s v="Compressor"/>
    <d v="2015-06-27T02:33:31"/>
    <x v="1"/>
    <d v="2015-06-27T02:33:08"/>
    <x v="59"/>
    <n v="3.7"/>
    <n v="4.0999999999999996"/>
    <x v="9211"/>
  </r>
  <r>
    <x v="0"/>
    <s v="Compressor"/>
    <d v="2015-06-27T02:33:32"/>
    <x v="1"/>
    <d v="2015-06-27T02:33:08"/>
    <x v="59"/>
    <n v="3.6"/>
    <n v="3.1"/>
    <x v="9212"/>
  </r>
  <r>
    <x v="0"/>
    <s v="Compressor"/>
    <d v="2015-06-27T02:33:33"/>
    <x v="1"/>
    <d v="2015-06-27T02:33:08"/>
    <x v="59"/>
    <n v="5.9"/>
    <n v="5.5"/>
    <x v="9213"/>
  </r>
  <r>
    <x v="0"/>
    <s v="Compressor"/>
    <d v="2015-06-27T02:33:34"/>
    <x v="1"/>
    <d v="2015-06-27T02:33:08"/>
    <x v="59"/>
    <n v="4.0999999999999996"/>
    <n v="6"/>
    <x v="9214"/>
  </r>
  <r>
    <x v="0"/>
    <s v="Compressor"/>
    <d v="2015-06-27T02:33:35"/>
    <x v="1"/>
    <d v="2015-06-27T02:33:08"/>
    <x v="59"/>
    <n v="4"/>
    <n v="4"/>
    <x v="9215"/>
  </r>
  <r>
    <x v="0"/>
    <s v="Compressor"/>
    <d v="2015-06-27T02:33:36"/>
    <x v="1"/>
    <d v="2015-06-27T02:33:08"/>
    <x v="59"/>
    <n v="5.6"/>
    <n v="4"/>
    <x v="9216"/>
  </r>
  <r>
    <x v="0"/>
    <s v="Compressor"/>
    <d v="2015-06-27T02:33:37"/>
    <x v="1"/>
    <d v="2015-06-27T02:33:08"/>
    <x v="59"/>
    <n v="4.5"/>
    <n v="5.0999999999999996"/>
    <x v="9217"/>
  </r>
  <r>
    <x v="0"/>
    <s v="Compressor"/>
    <d v="2015-06-27T02:33:38"/>
    <x v="1"/>
    <d v="2015-06-27T02:33:08"/>
    <x v="59"/>
    <n v="3.1"/>
    <n v="5.6"/>
    <x v="9218"/>
  </r>
  <r>
    <x v="0"/>
    <s v="Compressor"/>
    <d v="2015-06-27T02:33:39"/>
    <x v="1"/>
    <d v="2015-06-27T02:33:08"/>
    <x v="59"/>
    <n v="5.4"/>
    <n v="4.5"/>
    <x v="9219"/>
  </r>
  <r>
    <x v="0"/>
    <s v="Compressor"/>
    <d v="2015-06-27T02:33:40"/>
    <x v="1"/>
    <d v="2015-06-27T02:33:08"/>
    <x v="59"/>
    <n v="4.7"/>
    <n v="3.1"/>
    <x v="9220"/>
  </r>
  <r>
    <x v="0"/>
    <s v="Compressor"/>
    <d v="2015-06-27T02:33:41"/>
    <x v="1"/>
    <d v="2015-06-27T02:33:08"/>
    <x v="59"/>
    <n v="3.2"/>
    <n v="4.3"/>
    <x v="9221"/>
  </r>
  <r>
    <x v="0"/>
    <s v="Compressor"/>
    <d v="2015-06-27T02:33:42"/>
    <x v="1"/>
    <d v="2015-06-27T02:33:08"/>
    <x v="59"/>
    <n v="3.6"/>
    <n v="4.2"/>
    <x v="9222"/>
  </r>
  <r>
    <x v="0"/>
    <s v="Compressor"/>
    <d v="2015-06-27T02:33:43"/>
    <x v="1"/>
    <d v="2015-06-27T02:33:08"/>
    <x v="59"/>
    <n v="4.3"/>
    <n v="6"/>
    <x v="9223"/>
  </r>
  <r>
    <x v="0"/>
    <s v="Compressor"/>
    <d v="2015-06-27T02:33:44"/>
    <x v="1"/>
    <d v="2015-06-27T02:33:08"/>
    <x v="59"/>
    <n v="5.4"/>
    <n v="5"/>
    <x v="9224"/>
  </r>
  <r>
    <x v="0"/>
    <s v="Compressor"/>
    <d v="2015-06-27T02:33:45"/>
    <x v="1"/>
    <d v="2015-06-27T02:33:08"/>
    <x v="59"/>
    <n v="5"/>
    <n v="4.4000000000000004"/>
    <x v="9225"/>
  </r>
  <r>
    <x v="0"/>
    <s v="Compressor"/>
    <d v="2015-06-27T02:33:46"/>
    <x v="1"/>
    <d v="2015-06-27T02:33:08"/>
    <x v="59"/>
    <n v="3.8"/>
    <n v="3.6"/>
    <x v="9226"/>
  </r>
  <r>
    <x v="0"/>
    <s v="Compressor"/>
    <d v="2015-06-27T02:33:47"/>
    <x v="1"/>
    <d v="2015-06-27T02:33:08"/>
    <x v="59"/>
    <n v="3.8"/>
    <n v="3.4"/>
    <x v="9227"/>
  </r>
  <r>
    <x v="0"/>
    <s v="Compressor"/>
    <d v="2015-06-27T02:33:48"/>
    <x v="1"/>
    <d v="2015-06-27T02:33:08"/>
    <x v="59"/>
    <n v="3.1"/>
    <n v="4.2"/>
    <x v="9228"/>
  </r>
  <r>
    <x v="0"/>
    <s v="Compressor"/>
    <d v="2015-06-27T02:33:49"/>
    <x v="1"/>
    <d v="2015-06-27T02:33:08"/>
    <x v="59"/>
    <n v="4.3"/>
    <n v="3.1"/>
    <x v="9229"/>
  </r>
  <r>
    <x v="0"/>
    <s v="Compressor"/>
    <d v="2015-06-27T02:33:50"/>
    <x v="1"/>
    <d v="2015-06-27T02:33:08"/>
    <x v="59"/>
    <n v="3.2"/>
    <n v="5.5"/>
    <x v="9230"/>
  </r>
  <r>
    <x v="0"/>
    <s v="Compressor"/>
    <d v="2015-06-27T02:33:51"/>
    <x v="1"/>
    <d v="2015-06-27T02:33:08"/>
    <x v="59"/>
    <n v="3.8"/>
    <n v="4.5999999999999996"/>
    <x v="9231"/>
  </r>
  <r>
    <x v="0"/>
    <s v="Compressor"/>
    <d v="2015-06-27T02:33:52"/>
    <x v="1"/>
    <d v="2015-06-27T02:33:08"/>
    <x v="59"/>
    <n v="5.8"/>
    <n v="5.9"/>
    <x v="9232"/>
  </r>
  <r>
    <x v="0"/>
    <s v="Compressor"/>
    <d v="2015-06-27T02:33:53"/>
    <x v="1"/>
    <d v="2015-06-27T02:33:08"/>
    <x v="59"/>
    <n v="5.7"/>
    <n v="5.0999999999999996"/>
    <x v="9233"/>
  </r>
  <r>
    <x v="0"/>
    <s v="Compressor"/>
    <d v="2015-06-27T02:33:54"/>
    <x v="1"/>
    <d v="2015-06-27T02:33:08"/>
    <x v="59"/>
    <n v="5.9"/>
    <n v="5.9"/>
    <x v="9234"/>
  </r>
  <r>
    <x v="0"/>
    <s v="Compressor"/>
    <d v="2015-06-27T02:33:55"/>
    <x v="1"/>
    <d v="2015-06-27T02:33:08"/>
    <x v="59"/>
    <n v="5.7"/>
    <n v="4.4000000000000004"/>
    <x v="9235"/>
  </r>
  <r>
    <x v="0"/>
    <s v="Compressor"/>
    <d v="2015-06-27T02:33:56"/>
    <x v="1"/>
    <d v="2015-06-27T02:33:08"/>
    <x v="59"/>
    <n v="4.8"/>
    <n v="4.3"/>
    <x v="9236"/>
  </r>
  <r>
    <x v="0"/>
    <s v="Compressor"/>
    <d v="2015-06-27T02:33:57"/>
    <x v="1"/>
    <d v="2015-06-27T02:33:08"/>
    <x v="59"/>
    <n v="5.8"/>
    <n v="5.2"/>
    <x v="9237"/>
  </r>
  <r>
    <x v="0"/>
    <s v="Compressor"/>
    <d v="2015-06-27T02:33:58"/>
    <x v="1"/>
    <d v="2015-06-27T02:33:08"/>
    <x v="59"/>
    <n v="3.9"/>
    <n v="3.2"/>
    <x v="9238"/>
  </r>
  <r>
    <x v="0"/>
    <s v="Compressor"/>
    <d v="2015-06-27T02:33:59"/>
    <x v="1"/>
    <d v="2015-06-27T02:33:08"/>
    <x v="59"/>
    <n v="5.0999999999999996"/>
    <n v="4.5"/>
    <x v="9239"/>
  </r>
  <r>
    <x v="0"/>
    <s v="Compressor"/>
    <d v="2015-06-27T02:34:00"/>
    <x v="1"/>
    <d v="2015-06-27T02:33:08"/>
    <x v="59"/>
    <n v="3"/>
    <n v="5.8"/>
    <x v="9240"/>
  </r>
  <r>
    <x v="0"/>
    <s v="Compressor"/>
    <d v="2015-06-27T02:34:01"/>
    <x v="1"/>
    <d v="2015-06-27T02:33:08"/>
    <x v="59"/>
    <n v="5.0999999999999996"/>
    <n v="5.8"/>
    <x v="9241"/>
  </r>
  <r>
    <x v="0"/>
    <s v="Compressor"/>
    <d v="2015-06-27T02:34:02"/>
    <x v="1"/>
    <d v="2015-06-27T02:33:08"/>
    <x v="59"/>
    <n v="3.5"/>
    <n v="3.8"/>
    <x v="9242"/>
  </r>
  <r>
    <x v="0"/>
    <s v="Compressor"/>
    <d v="2015-06-27T02:34:03"/>
    <x v="1"/>
    <d v="2015-06-27T02:33:08"/>
    <x v="59"/>
    <n v="3.3"/>
    <n v="5.7"/>
    <x v="9243"/>
  </r>
  <r>
    <x v="0"/>
    <s v="Compressor"/>
    <d v="2015-06-27T02:34:04"/>
    <x v="1"/>
    <d v="2015-06-27T02:33:08"/>
    <x v="59"/>
    <n v="4.9000000000000004"/>
    <n v="4.2"/>
    <x v="9244"/>
  </r>
  <r>
    <x v="0"/>
    <s v="Compressor"/>
    <d v="2015-06-27T02:34:05"/>
    <x v="1"/>
    <d v="2015-06-27T02:33:08"/>
    <x v="59"/>
    <n v="3.7"/>
    <n v="3"/>
    <x v="9245"/>
  </r>
  <r>
    <x v="0"/>
    <s v="Compressor"/>
    <d v="2015-06-27T02:34:06"/>
    <x v="1"/>
    <d v="2015-06-27T02:33:08"/>
    <x v="59"/>
    <n v="5.0999999999999996"/>
    <n v="5.5"/>
    <x v="9246"/>
  </r>
  <r>
    <x v="0"/>
    <s v="Compressor"/>
    <d v="2015-06-27T02:34:07"/>
    <x v="1"/>
    <d v="2015-06-27T02:33:08"/>
    <x v="59"/>
    <n v="4.2"/>
    <n v="3.2"/>
    <x v="9247"/>
  </r>
  <r>
    <x v="0"/>
    <s v="Compressor"/>
    <d v="2015-06-27T02:34:08"/>
    <x v="1"/>
    <d v="2015-06-27T02:33:08"/>
    <x v="59"/>
    <n v="3"/>
    <n v="5.6"/>
    <x v="9248"/>
  </r>
  <r>
    <x v="0"/>
    <s v="Compressor"/>
    <d v="2015-06-27T02:34:09"/>
    <x v="1"/>
    <d v="2015-06-27T02:33:08"/>
    <x v="59"/>
    <n v="3.7"/>
    <n v="4.2"/>
    <x v="9249"/>
  </r>
  <r>
    <x v="0"/>
    <s v="Compressor"/>
    <d v="2015-06-27T02:34:10"/>
    <x v="1"/>
    <d v="2015-06-27T02:33:08"/>
    <x v="59"/>
    <n v="4.8"/>
    <n v="5.8"/>
    <x v="9250"/>
  </r>
  <r>
    <x v="0"/>
    <s v="Compressor"/>
    <d v="2015-06-27T02:34:11"/>
    <x v="1"/>
    <d v="2015-06-27T02:33:08"/>
    <x v="59"/>
    <n v="4.8"/>
    <n v="6"/>
    <x v="9251"/>
  </r>
  <r>
    <x v="0"/>
    <s v="Compressor"/>
    <d v="2015-06-27T02:34:12"/>
    <x v="1"/>
    <d v="2015-06-27T02:33:08"/>
    <x v="59"/>
    <n v="4.7"/>
    <n v="5.9"/>
    <x v="9252"/>
  </r>
  <r>
    <x v="0"/>
    <s v="Compressor"/>
    <d v="2015-06-27T02:34:13"/>
    <x v="1"/>
    <d v="2015-06-27T02:33:08"/>
    <x v="59"/>
    <n v="4"/>
    <n v="5.2"/>
    <x v="9253"/>
  </r>
  <r>
    <x v="0"/>
    <s v="Compressor"/>
    <d v="2015-06-27T02:34:14"/>
    <x v="1"/>
    <d v="2015-06-27T02:33:08"/>
    <x v="59"/>
    <n v="5.6"/>
    <n v="3.1"/>
    <x v="9254"/>
  </r>
  <r>
    <x v="0"/>
    <s v="Compressor"/>
    <d v="2015-06-27T02:34:15"/>
    <x v="1"/>
    <d v="2015-06-27T02:33:08"/>
    <x v="59"/>
    <n v="6"/>
    <n v="4.7"/>
    <x v="9255"/>
  </r>
  <r>
    <x v="0"/>
    <s v="Compressor"/>
    <d v="2015-06-27T02:34:16"/>
    <x v="1"/>
    <d v="2015-06-27T02:33:08"/>
    <x v="59"/>
    <n v="3.9"/>
    <n v="5.2"/>
    <x v="9256"/>
  </r>
  <r>
    <x v="0"/>
    <s v="Compressor"/>
    <d v="2015-06-27T02:34:17"/>
    <x v="1"/>
    <d v="2015-06-27T02:33:08"/>
    <x v="59"/>
    <n v="3.2"/>
    <n v="5.0999999999999996"/>
    <x v="9257"/>
  </r>
  <r>
    <x v="0"/>
    <s v="Compressor"/>
    <d v="2015-06-27T02:34:18"/>
    <x v="1"/>
    <d v="2015-06-27T02:33:08"/>
    <x v="59"/>
    <n v="4.4000000000000004"/>
    <n v="4.3"/>
    <x v="9258"/>
  </r>
  <r>
    <x v="0"/>
    <s v="Compressor"/>
    <d v="2015-06-27T02:34:19"/>
    <x v="1"/>
    <d v="2015-06-27T02:33:08"/>
    <x v="59"/>
    <n v="4.3"/>
    <n v="5.9"/>
    <x v="9259"/>
  </r>
  <r>
    <x v="0"/>
    <s v="Compressor"/>
    <d v="2015-06-27T02:34:20"/>
    <x v="1"/>
    <d v="2015-06-27T02:33:08"/>
    <x v="59"/>
    <n v="5.8"/>
    <n v="4.5999999999999996"/>
    <x v="9260"/>
  </r>
  <r>
    <x v="0"/>
    <s v="Compressor"/>
    <d v="2015-06-27T02:34:21"/>
    <x v="1"/>
    <d v="2015-06-27T02:33:08"/>
    <x v="59"/>
    <n v="5.9"/>
    <n v="4"/>
    <x v="9261"/>
  </r>
  <r>
    <x v="0"/>
    <s v="Compressor"/>
    <d v="2015-06-27T02:34:22"/>
    <x v="1"/>
    <d v="2015-06-27T02:33:08"/>
    <x v="59"/>
    <n v="3.7"/>
    <n v="4.3"/>
    <x v="9262"/>
  </r>
  <r>
    <x v="0"/>
    <s v="Compressor"/>
    <d v="2015-06-27T02:34:23"/>
    <x v="1"/>
    <d v="2015-06-27T02:33:08"/>
    <x v="59"/>
    <n v="3.9"/>
    <n v="4.5999999999999996"/>
    <x v="9263"/>
  </r>
  <r>
    <x v="0"/>
    <s v="Compressor"/>
    <d v="2015-06-27T02:34:24"/>
    <x v="1"/>
    <d v="2015-06-27T02:33:08"/>
    <x v="59"/>
    <n v="5.7"/>
    <n v="3"/>
    <x v="9264"/>
  </r>
  <r>
    <x v="0"/>
    <s v="Compressor"/>
    <d v="2015-06-27T02:34:25"/>
    <x v="1"/>
    <d v="2015-06-27T02:33:08"/>
    <x v="59"/>
    <n v="5.2"/>
    <n v="3.2"/>
    <x v="9265"/>
  </r>
  <r>
    <x v="0"/>
    <s v="Compressor"/>
    <d v="2015-06-27T02:34:26"/>
    <x v="1"/>
    <d v="2015-06-27T02:33:08"/>
    <x v="59"/>
    <n v="4.9000000000000004"/>
    <n v="4.7"/>
    <x v="9266"/>
  </r>
  <r>
    <x v="0"/>
    <s v="Compressor"/>
    <d v="2015-06-27T02:34:27"/>
    <x v="1"/>
    <d v="2015-06-27T02:33:08"/>
    <x v="59"/>
    <n v="4.3"/>
    <n v="4.4000000000000004"/>
    <x v="9267"/>
  </r>
  <r>
    <x v="0"/>
    <s v="Compressor"/>
    <d v="2015-06-27T02:34:28"/>
    <x v="1"/>
    <d v="2015-06-27T02:33:08"/>
    <x v="59"/>
    <n v="3.5"/>
    <n v="3.4"/>
    <x v="9268"/>
  </r>
  <r>
    <x v="0"/>
    <s v="Compressor"/>
    <d v="2015-06-27T02:34:29"/>
    <x v="1"/>
    <d v="2015-06-27T02:33:08"/>
    <x v="59"/>
    <n v="3.1"/>
    <n v="3.3"/>
    <x v="9269"/>
  </r>
  <r>
    <x v="0"/>
    <s v="Compressor"/>
    <d v="2015-06-27T02:34:30"/>
    <x v="1"/>
    <d v="2015-06-27T02:33:08"/>
    <x v="59"/>
    <n v="4.0999999999999996"/>
    <n v="3.3"/>
    <x v="9270"/>
  </r>
  <r>
    <x v="0"/>
    <s v="Compressor"/>
    <d v="2015-06-27T02:34:31"/>
    <x v="1"/>
    <d v="2015-06-27T02:33:08"/>
    <x v="59"/>
    <n v="4.5999999999999996"/>
    <n v="3.9"/>
    <x v="9271"/>
  </r>
  <r>
    <x v="0"/>
    <s v="Compressor"/>
    <d v="2015-06-27T02:34:32"/>
    <x v="1"/>
    <d v="2015-06-27T02:33:08"/>
    <x v="59"/>
    <n v="3.8"/>
    <n v="3"/>
    <x v="9272"/>
  </r>
  <r>
    <x v="0"/>
    <s v="Compressor"/>
    <d v="2015-06-27T02:34:33"/>
    <x v="1"/>
    <d v="2015-06-27T02:33:08"/>
    <x v="59"/>
    <n v="5.0999999999999996"/>
    <n v="4.9000000000000004"/>
    <x v="9273"/>
  </r>
  <r>
    <x v="0"/>
    <s v="Compressor"/>
    <d v="2015-06-27T02:34:34"/>
    <x v="1"/>
    <d v="2015-06-27T02:33:08"/>
    <x v="59"/>
    <n v="4"/>
    <n v="3.7"/>
    <x v="9274"/>
  </r>
  <r>
    <x v="0"/>
    <s v="Compressor"/>
    <d v="2015-06-27T02:34:35"/>
    <x v="1"/>
    <d v="2015-06-27T02:33:08"/>
    <x v="59"/>
    <n v="5.8"/>
    <n v="3.3"/>
    <x v="9275"/>
  </r>
  <r>
    <x v="0"/>
    <s v="Compressor"/>
    <d v="2015-06-27T02:34:36"/>
    <x v="1"/>
    <d v="2015-06-27T02:33:08"/>
    <x v="59"/>
    <n v="4.2"/>
    <n v="5.4"/>
    <x v="9276"/>
  </r>
  <r>
    <x v="0"/>
    <s v="Compressor"/>
    <d v="2015-06-27T02:34:37"/>
    <x v="1"/>
    <d v="2015-06-27T02:33:08"/>
    <x v="59"/>
    <n v="4.5999999999999996"/>
    <n v="4.4000000000000004"/>
    <x v="9277"/>
  </r>
  <r>
    <x v="0"/>
    <s v="Compressor"/>
    <d v="2015-06-27T02:34:38"/>
    <x v="1"/>
    <d v="2015-06-27T02:33:08"/>
    <x v="59"/>
    <n v="3.2"/>
    <n v="3.1"/>
    <x v="9278"/>
  </r>
  <r>
    <x v="0"/>
    <s v="Compressor"/>
    <d v="2015-06-27T02:34:39"/>
    <x v="1"/>
    <d v="2015-06-27T02:33:08"/>
    <x v="59"/>
    <n v="3.1"/>
    <n v="6"/>
    <x v="9279"/>
  </r>
  <r>
    <x v="0"/>
    <s v="Compressor"/>
    <d v="2015-06-27T02:34:40"/>
    <x v="1"/>
    <d v="2015-06-27T02:33:08"/>
    <x v="59"/>
    <n v="5.4"/>
    <n v="3.9"/>
    <x v="9280"/>
  </r>
  <r>
    <x v="0"/>
    <s v="Compressor"/>
    <d v="2015-06-27T02:34:41"/>
    <x v="1"/>
    <d v="2015-06-27T02:33:08"/>
    <x v="59"/>
    <n v="3"/>
    <n v="4.3"/>
    <x v="9281"/>
  </r>
  <r>
    <x v="0"/>
    <s v="Compressor"/>
    <d v="2015-06-27T02:34:42"/>
    <x v="1"/>
    <d v="2015-06-27T02:33:08"/>
    <x v="59"/>
    <n v="3.2"/>
    <n v="4.8"/>
    <x v="9282"/>
  </r>
  <r>
    <x v="0"/>
    <s v="Compressor"/>
    <d v="2015-06-27T02:34:43"/>
    <x v="1"/>
    <d v="2015-06-27T02:33:08"/>
    <x v="59"/>
    <n v="4.7"/>
    <n v="3.9"/>
    <x v="9283"/>
  </r>
  <r>
    <x v="0"/>
    <s v="Compressor"/>
    <d v="2015-06-27T02:34:44"/>
    <x v="1"/>
    <d v="2015-06-27T02:33:08"/>
    <x v="59"/>
    <n v="3.9"/>
    <n v="3.9"/>
    <x v="9284"/>
  </r>
  <r>
    <x v="0"/>
    <s v="Compressor"/>
    <d v="2015-06-27T02:34:45"/>
    <x v="1"/>
    <d v="2015-06-27T02:33:08"/>
    <x v="59"/>
    <n v="6"/>
    <n v="4.9000000000000004"/>
    <x v="9285"/>
  </r>
  <r>
    <x v="0"/>
    <s v="Compressor"/>
    <d v="2015-06-27T02:34:46"/>
    <x v="1"/>
    <d v="2015-06-27T02:33:08"/>
    <x v="59"/>
    <n v="3.8"/>
    <n v="3.6"/>
    <x v="9286"/>
  </r>
  <r>
    <x v="0"/>
    <s v="Compressor"/>
    <d v="2015-06-27T02:34:47"/>
    <x v="1"/>
    <d v="2015-06-27T02:33:08"/>
    <x v="59"/>
    <n v="3.7"/>
    <n v="4.5"/>
    <x v="9287"/>
  </r>
  <r>
    <x v="0"/>
    <s v="Compressor"/>
    <d v="2015-06-27T02:34:48"/>
    <x v="1"/>
    <d v="2015-06-27T02:33:08"/>
    <x v="59"/>
    <n v="3.5"/>
    <n v="4.5999999999999996"/>
    <x v="9288"/>
  </r>
  <r>
    <x v="0"/>
    <s v="Compressor"/>
    <d v="2015-06-27T02:34:49"/>
    <x v="1"/>
    <d v="2015-06-27T02:33:08"/>
    <x v="59"/>
    <n v="3.1"/>
    <n v="5.2"/>
    <x v="9289"/>
  </r>
  <r>
    <x v="0"/>
    <s v="Compressor"/>
    <d v="2015-06-27T02:34:50"/>
    <x v="1"/>
    <d v="2015-06-27T02:33:08"/>
    <x v="59"/>
    <n v="5.2"/>
    <n v="3.4"/>
    <x v="9290"/>
  </r>
  <r>
    <x v="0"/>
    <s v="Compressor"/>
    <d v="2015-06-27T02:34:51"/>
    <x v="1"/>
    <d v="2015-06-27T02:33:08"/>
    <x v="59"/>
    <n v="3.8"/>
    <n v="6"/>
    <x v="9291"/>
  </r>
  <r>
    <x v="0"/>
    <s v="Compressor"/>
    <d v="2015-06-27T02:34:52"/>
    <x v="1"/>
    <d v="2015-06-27T02:33:08"/>
    <x v="59"/>
    <n v="3.1"/>
    <n v="5.6"/>
    <x v="9292"/>
  </r>
  <r>
    <x v="0"/>
    <s v="Compressor"/>
    <d v="2015-06-27T02:34:53"/>
    <x v="1"/>
    <d v="2015-06-27T02:33:08"/>
    <x v="59"/>
    <n v="6"/>
    <n v="3.7"/>
    <x v="9293"/>
  </r>
  <r>
    <x v="0"/>
    <s v="Compressor"/>
    <d v="2015-06-27T02:34:54"/>
    <x v="1"/>
    <d v="2015-06-27T02:33:08"/>
    <x v="59"/>
    <n v="3.4"/>
    <n v="3.3"/>
    <x v="9294"/>
  </r>
  <r>
    <x v="0"/>
    <s v="Compressor"/>
    <d v="2015-06-27T02:34:55"/>
    <x v="1"/>
    <d v="2015-06-27T02:33:08"/>
    <x v="59"/>
    <n v="5.5"/>
    <n v="4.9000000000000004"/>
    <x v="9295"/>
  </r>
  <r>
    <x v="0"/>
    <s v="Compressor"/>
    <d v="2015-06-27T02:34:56"/>
    <x v="1"/>
    <d v="2015-06-27T02:33:08"/>
    <x v="59"/>
    <n v="4.9000000000000004"/>
    <n v="4"/>
    <x v="9296"/>
  </r>
  <r>
    <x v="0"/>
    <s v="Compressor"/>
    <d v="2015-06-27T02:34:57"/>
    <x v="1"/>
    <d v="2015-06-27T02:33:08"/>
    <x v="59"/>
    <n v="5.5"/>
    <n v="6"/>
    <x v="9297"/>
  </r>
  <r>
    <x v="0"/>
    <s v="Compressor"/>
    <d v="2015-06-27T02:34:58"/>
    <x v="1"/>
    <d v="2015-06-27T02:33:08"/>
    <x v="59"/>
    <n v="4.9000000000000004"/>
    <n v="6"/>
    <x v="9298"/>
  </r>
  <r>
    <x v="0"/>
    <s v="Compressor"/>
    <d v="2015-06-27T02:34:59"/>
    <x v="1"/>
    <d v="2015-06-27T02:33:08"/>
    <x v="59"/>
    <n v="4.5999999999999996"/>
    <n v="4.2"/>
    <x v="9299"/>
  </r>
  <r>
    <x v="0"/>
    <s v="Compressor"/>
    <d v="2015-06-27T02:35:00"/>
    <x v="1"/>
    <d v="2015-06-27T02:33:08"/>
    <x v="59"/>
    <n v="3.5"/>
    <n v="4.0999999999999996"/>
    <x v="9300"/>
  </r>
  <r>
    <x v="0"/>
    <s v="Compressor"/>
    <d v="2015-06-27T02:35:01"/>
    <x v="1"/>
    <d v="2015-06-27T02:33:08"/>
    <x v="59"/>
    <n v="5"/>
    <n v="5.4"/>
    <x v="9301"/>
  </r>
  <r>
    <x v="0"/>
    <s v="Compressor"/>
    <d v="2015-06-27T02:35:02"/>
    <x v="1"/>
    <d v="2015-06-27T02:33:08"/>
    <x v="59"/>
    <n v="4.2"/>
    <n v="4.5999999999999996"/>
    <x v="9302"/>
  </r>
  <r>
    <x v="0"/>
    <s v="Compressor"/>
    <d v="2015-06-27T02:35:03"/>
    <x v="1"/>
    <d v="2015-06-27T02:33:08"/>
    <x v="59"/>
    <n v="6"/>
    <n v="6"/>
    <x v="9303"/>
  </r>
  <r>
    <x v="0"/>
    <s v="Compressor"/>
    <d v="2015-06-27T02:35:04"/>
    <x v="1"/>
    <d v="2015-06-27T02:33:08"/>
    <x v="59"/>
    <n v="3.6"/>
    <n v="4.5999999999999996"/>
    <x v="9304"/>
  </r>
  <r>
    <x v="0"/>
    <s v="Compressor"/>
    <d v="2015-06-27T02:35:05"/>
    <x v="1"/>
    <d v="2015-06-27T02:33:08"/>
    <x v="59"/>
    <n v="5.3"/>
    <n v="3.7"/>
    <x v="9305"/>
  </r>
  <r>
    <x v="0"/>
    <s v="Compressor"/>
    <d v="2015-06-27T02:35:06"/>
    <x v="1"/>
    <d v="2015-06-27T02:33:08"/>
    <x v="59"/>
    <n v="5.9"/>
    <n v="4.7"/>
    <x v="9306"/>
  </r>
  <r>
    <x v="0"/>
    <s v="Compressor"/>
    <d v="2015-06-27T02:35:07"/>
    <x v="1"/>
    <d v="2015-06-27T02:33:08"/>
    <x v="59"/>
    <n v="4.3"/>
    <n v="4.3"/>
    <x v="9307"/>
  </r>
  <r>
    <x v="0"/>
    <s v="Compressor"/>
    <d v="2015-06-27T02:35:08"/>
    <x v="1"/>
    <d v="2015-06-27T02:33:08"/>
    <x v="59"/>
    <n v="5"/>
    <n v="3.7"/>
    <x v="9308"/>
  </r>
  <r>
    <x v="0"/>
    <s v="Compressor"/>
    <d v="2015-06-27T02:35:09"/>
    <x v="1"/>
    <d v="2015-06-27T02:33:08"/>
    <x v="59"/>
    <n v="5.4"/>
    <n v="4.0999999999999996"/>
    <x v="9309"/>
  </r>
  <r>
    <x v="0"/>
    <s v="Compressor"/>
    <d v="2015-06-27T02:35:10"/>
    <x v="1"/>
    <d v="2015-06-27T02:33:08"/>
    <x v="59"/>
    <n v="5.3"/>
    <n v="4.4000000000000004"/>
    <x v="9310"/>
  </r>
  <r>
    <x v="0"/>
    <s v="Compressor"/>
    <d v="2015-06-27T02:35:11"/>
    <x v="1"/>
    <d v="2015-06-27T02:33:08"/>
    <x v="59"/>
    <n v="3.6"/>
    <n v="5.6"/>
    <x v="9311"/>
  </r>
  <r>
    <x v="0"/>
    <s v="Compressor"/>
    <d v="2015-06-27T02:35:12"/>
    <x v="1"/>
    <d v="2015-06-27T02:33:08"/>
    <x v="59"/>
    <n v="3.2"/>
    <n v="5.4"/>
    <x v="9312"/>
  </r>
  <r>
    <x v="0"/>
    <s v="Compressor"/>
    <d v="2015-06-27T02:35:13"/>
    <x v="1"/>
    <d v="2015-06-27T02:33:08"/>
    <x v="59"/>
    <n v="3.1"/>
    <n v="5.9"/>
    <x v="9313"/>
  </r>
  <r>
    <x v="0"/>
    <s v="Compressor"/>
    <d v="2015-06-27T02:35:14"/>
    <x v="1"/>
    <d v="2015-06-27T02:33:08"/>
    <x v="59"/>
    <n v="4.8"/>
    <n v="3.5"/>
    <x v="9314"/>
  </r>
  <r>
    <x v="0"/>
    <s v="Compressor"/>
    <d v="2015-06-27T02:35:15"/>
    <x v="1"/>
    <d v="2015-06-27T02:33:08"/>
    <x v="59"/>
    <n v="3.9"/>
    <n v="4.3"/>
    <x v="9315"/>
  </r>
  <r>
    <x v="0"/>
    <s v="Compressor"/>
    <d v="2015-06-27T02:35:16"/>
    <x v="1"/>
    <d v="2015-06-27T02:33:08"/>
    <x v="59"/>
    <n v="5.9"/>
    <n v="4.5999999999999996"/>
    <x v="9316"/>
  </r>
  <r>
    <x v="0"/>
    <s v="Compressor"/>
    <d v="2015-06-27T02:35:17"/>
    <x v="1"/>
    <d v="2015-06-27T02:33:08"/>
    <x v="59"/>
    <n v="5.9"/>
    <n v="4.9000000000000004"/>
    <x v="9317"/>
  </r>
  <r>
    <x v="0"/>
    <s v="Compressor"/>
    <d v="2015-06-27T02:35:18"/>
    <x v="1"/>
    <d v="2015-06-27T02:33:08"/>
    <x v="59"/>
    <n v="5.7"/>
    <n v="5.2"/>
    <x v="9318"/>
  </r>
  <r>
    <x v="0"/>
    <s v="Compressor"/>
    <d v="2015-06-27T02:35:19"/>
    <x v="1"/>
    <d v="2015-06-27T02:33:08"/>
    <x v="59"/>
    <n v="5.4"/>
    <n v="5.8"/>
    <x v="9319"/>
  </r>
  <r>
    <x v="0"/>
    <s v="Compressor"/>
    <d v="2015-06-27T02:35:20"/>
    <x v="1"/>
    <d v="2015-06-27T02:33:08"/>
    <x v="59"/>
    <n v="4.9000000000000004"/>
    <n v="5.7"/>
    <x v="9320"/>
  </r>
  <r>
    <x v="0"/>
    <s v="Compressor"/>
    <d v="2015-06-27T02:35:21"/>
    <x v="1"/>
    <d v="2015-06-27T02:33:08"/>
    <x v="59"/>
    <n v="4"/>
    <n v="4"/>
    <x v="9321"/>
  </r>
  <r>
    <x v="0"/>
    <s v="Compressor"/>
    <d v="2015-06-27T02:35:22"/>
    <x v="1"/>
    <d v="2015-06-27T02:33:08"/>
    <x v="59"/>
    <n v="4.2"/>
    <n v="5.6"/>
    <x v="9322"/>
  </r>
  <r>
    <x v="0"/>
    <s v="Compressor"/>
    <d v="2015-06-27T02:35:23"/>
    <x v="1"/>
    <d v="2015-06-27T02:33:08"/>
    <x v="59"/>
    <n v="4.7"/>
    <n v="3.3"/>
    <x v="9323"/>
  </r>
  <r>
    <x v="0"/>
    <s v="Compressor"/>
    <d v="2015-06-27T02:35:24"/>
    <x v="1"/>
    <d v="2015-06-27T02:33:08"/>
    <x v="59"/>
    <n v="3.4"/>
    <n v="4.0999999999999996"/>
    <x v="9324"/>
  </r>
  <r>
    <x v="0"/>
    <s v="Compressor"/>
    <d v="2015-06-27T02:35:25"/>
    <x v="1"/>
    <d v="2015-06-27T02:33:08"/>
    <x v="59"/>
    <n v="5.3"/>
    <n v="3.2"/>
    <x v="9325"/>
  </r>
  <r>
    <x v="0"/>
    <s v="Compressor"/>
    <d v="2015-06-27T02:35:26"/>
    <x v="1"/>
    <d v="2015-06-27T02:33:08"/>
    <x v="59"/>
    <n v="3.9"/>
    <n v="6"/>
    <x v="9326"/>
  </r>
  <r>
    <x v="0"/>
    <s v="Compressor"/>
    <d v="2015-06-27T02:35:27"/>
    <x v="1"/>
    <d v="2015-06-27T02:33:08"/>
    <x v="59"/>
    <n v="4"/>
    <n v="5.5"/>
    <x v="9327"/>
  </r>
  <r>
    <x v="0"/>
    <s v="Compressor"/>
    <d v="2015-06-27T02:35:28"/>
    <x v="1"/>
    <d v="2015-06-27T02:33:08"/>
    <x v="59"/>
    <n v="3.9"/>
    <n v="4.4000000000000004"/>
    <x v="9328"/>
  </r>
  <r>
    <x v="0"/>
    <s v="Compressor"/>
    <d v="2015-06-27T02:35:29"/>
    <x v="1"/>
    <d v="2015-06-27T02:33:08"/>
    <x v="59"/>
    <n v="5"/>
    <n v="3.4"/>
    <x v="9329"/>
  </r>
  <r>
    <x v="0"/>
    <s v="Compressor"/>
    <d v="2015-06-27T02:35:30"/>
    <x v="1"/>
    <d v="2015-06-27T02:33:08"/>
    <x v="59"/>
    <n v="3.4"/>
    <n v="5.4"/>
    <x v="9330"/>
  </r>
  <r>
    <x v="0"/>
    <s v="Compressor"/>
    <d v="2015-06-27T02:35:31"/>
    <x v="1"/>
    <d v="2015-06-27T02:33:08"/>
    <x v="59"/>
    <n v="4.2"/>
    <n v="4"/>
    <x v="9331"/>
  </r>
  <r>
    <x v="0"/>
    <s v="Compressor"/>
    <d v="2015-06-27T02:35:32"/>
    <x v="1"/>
    <d v="2015-06-27T02:33:08"/>
    <x v="59"/>
    <n v="4"/>
    <n v="4.7"/>
    <x v="9332"/>
  </r>
  <r>
    <x v="0"/>
    <s v="Compressor"/>
    <d v="2015-06-27T02:35:33"/>
    <x v="1"/>
    <d v="2015-06-27T02:33:08"/>
    <x v="59"/>
    <n v="5.4"/>
    <n v="4.3"/>
    <x v="9333"/>
  </r>
  <r>
    <x v="0"/>
    <s v="Compressor"/>
    <d v="2015-06-27T02:35:34"/>
    <x v="1"/>
    <d v="2015-06-27T02:33:08"/>
    <x v="59"/>
    <n v="4"/>
    <n v="3.5"/>
    <x v="9334"/>
  </r>
  <r>
    <x v="0"/>
    <s v="Compressor"/>
    <d v="2015-06-27T02:35:35"/>
    <x v="1"/>
    <d v="2015-06-27T02:33:08"/>
    <x v="59"/>
    <n v="4.5"/>
    <n v="4.4000000000000004"/>
    <x v="9335"/>
  </r>
  <r>
    <x v="0"/>
    <s v="Compressor"/>
    <d v="2015-06-27T02:35:36"/>
    <x v="1"/>
    <d v="2015-06-27T02:33:08"/>
    <x v="59"/>
    <n v="3.6"/>
    <n v="5.5"/>
    <x v="9336"/>
  </r>
  <r>
    <x v="0"/>
    <s v="Compressor"/>
    <d v="2015-06-27T02:35:37"/>
    <x v="1"/>
    <d v="2015-06-27T02:33:08"/>
    <x v="59"/>
    <n v="4.2"/>
    <n v="3.9"/>
    <x v="9337"/>
  </r>
  <r>
    <x v="0"/>
    <s v="Compressor"/>
    <d v="2015-06-27T02:35:38"/>
    <x v="1"/>
    <d v="2015-06-27T02:33:08"/>
    <x v="59"/>
    <n v="4.8"/>
    <n v="5.7"/>
    <x v="9338"/>
  </r>
  <r>
    <x v="0"/>
    <s v="Compressor"/>
    <d v="2015-06-27T02:35:39"/>
    <x v="1"/>
    <d v="2015-06-27T02:33:08"/>
    <x v="59"/>
    <n v="6"/>
    <n v="5.0999999999999996"/>
    <x v="9339"/>
  </r>
  <r>
    <x v="0"/>
    <s v="Compressor"/>
    <d v="2015-06-27T02:35:40"/>
    <x v="1"/>
    <d v="2015-06-27T02:33:08"/>
    <x v="59"/>
    <n v="4.5999999999999996"/>
    <n v="5.4"/>
    <x v="9340"/>
  </r>
  <r>
    <x v="0"/>
    <s v="Compressor"/>
    <d v="2015-06-27T02:35:41"/>
    <x v="1"/>
    <d v="2015-06-27T02:33:08"/>
    <x v="59"/>
    <n v="4.2"/>
    <n v="4.0999999999999996"/>
    <x v="9341"/>
  </r>
  <r>
    <x v="0"/>
    <s v="Compressor"/>
    <d v="2015-06-27T02:35:42"/>
    <x v="1"/>
    <d v="2015-06-27T02:33:08"/>
    <x v="59"/>
    <n v="4.8"/>
    <n v="4.4000000000000004"/>
    <x v="9342"/>
  </r>
  <r>
    <x v="0"/>
    <s v="Compressor"/>
    <d v="2015-06-27T02:35:43"/>
    <x v="1"/>
    <d v="2015-06-27T02:33:08"/>
    <x v="59"/>
    <n v="4.4000000000000004"/>
    <n v="4.4000000000000004"/>
    <x v="9343"/>
  </r>
  <r>
    <x v="0"/>
    <s v="Compressor"/>
    <d v="2015-06-27T02:35:44"/>
    <x v="1"/>
    <d v="2015-06-27T02:33:08"/>
    <x v="59"/>
    <n v="3.9"/>
    <n v="3.5"/>
    <x v="9344"/>
  </r>
  <r>
    <x v="0"/>
    <s v="Compressor"/>
    <d v="2015-06-27T02:35:45"/>
    <x v="1"/>
    <d v="2015-06-27T02:33:08"/>
    <x v="59"/>
    <n v="5.7"/>
    <n v="3"/>
    <x v="9345"/>
  </r>
  <r>
    <x v="0"/>
    <s v="Compressor"/>
    <d v="2015-06-27T02:35:46"/>
    <x v="1"/>
    <d v="2015-06-27T02:33:08"/>
    <x v="59"/>
    <n v="5.9"/>
    <n v="4.0999999999999996"/>
    <x v="9346"/>
  </r>
  <r>
    <x v="0"/>
    <s v="Compressor"/>
    <d v="2015-06-27T02:35:47"/>
    <x v="1"/>
    <d v="2015-06-27T02:33:08"/>
    <x v="59"/>
    <n v="5.3"/>
    <n v="5.9"/>
    <x v="9347"/>
  </r>
  <r>
    <x v="0"/>
    <s v="Compressor"/>
    <d v="2015-06-27T02:35:48"/>
    <x v="1"/>
    <d v="2015-06-27T02:33:08"/>
    <x v="59"/>
    <n v="5.4"/>
    <n v="4.5"/>
    <x v="9348"/>
  </r>
  <r>
    <x v="0"/>
    <s v="Compressor"/>
    <d v="2015-06-27T02:35:49"/>
    <x v="1"/>
    <d v="2015-06-27T02:33:08"/>
    <x v="59"/>
    <n v="4.7"/>
    <n v="5.4"/>
    <x v="9349"/>
  </r>
  <r>
    <x v="0"/>
    <s v="Compressor"/>
    <d v="2015-06-27T02:35:50"/>
    <x v="1"/>
    <d v="2015-06-27T02:33:08"/>
    <x v="59"/>
    <n v="3.1"/>
    <n v="5.8"/>
    <x v="9350"/>
  </r>
  <r>
    <x v="0"/>
    <s v="Compressor"/>
    <d v="2015-06-27T02:35:51"/>
    <x v="1"/>
    <d v="2015-06-27T02:33:08"/>
    <x v="59"/>
    <n v="4.2"/>
    <n v="5"/>
    <x v="9351"/>
  </r>
  <r>
    <x v="0"/>
    <s v="Compressor"/>
    <d v="2015-06-27T02:35:52"/>
    <x v="1"/>
    <d v="2015-06-27T02:33:08"/>
    <x v="59"/>
    <n v="4.5"/>
    <n v="3.1"/>
    <x v="9352"/>
  </r>
  <r>
    <x v="0"/>
    <s v="Compressor"/>
    <d v="2015-06-27T02:35:53"/>
    <x v="1"/>
    <d v="2015-06-27T02:33:08"/>
    <x v="59"/>
    <n v="3.6"/>
    <n v="3.1"/>
    <x v="9353"/>
  </r>
  <r>
    <x v="0"/>
    <s v="Compressor"/>
    <d v="2015-06-27T02:35:54"/>
    <x v="1"/>
    <d v="2015-06-27T02:33:08"/>
    <x v="59"/>
    <n v="3.9"/>
    <n v="3.7"/>
    <x v="9354"/>
  </r>
  <r>
    <x v="0"/>
    <s v="Compressor"/>
    <d v="2015-06-27T02:35:55"/>
    <x v="1"/>
    <d v="2015-06-27T02:33:08"/>
    <x v="59"/>
    <n v="5.0999999999999996"/>
    <n v="3.8"/>
    <x v="9355"/>
  </r>
  <r>
    <x v="0"/>
    <s v="Compressor"/>
    <d v="2015-06-27T02:35:56"/>
    <x v="1"/>
    <d v="2015-06-27T02:33:08"/>
    <x v="59"/>
    <n v="3.5"/>
    <n v="3.2"/>
    <x v="9356"/>
  </r>
  <r>
    <x v="0"/>
    <s v="Compressor"/>
    <d v="2015-06-27T02:35:57"/>
    <x v="1"/>
    <d v="2015-06-27T02:33:08"/>
    <x v="59"/>
    <n v="5.0999999999999996"/>
    <n v="3"/>
    <x v="9357"/>
  </r>
  <r>
    <x v="0"/>
    <s v="Compressor"/>
    <d v="2015-06-27T02:35:58"/>
    <x v="1"/>
    <d v="2015-06-27T02:33:08"/>
    <x v="59"/>
    <n v="5.4"/>
    <n v="5.0999999999999996"/>
    <x v="9358"/>
  </r>
  <r>
    <x v="0"/>
    <s v="Compressor"/>
    <d v="2015-06-27T02:35:59"/>
    <x v="1"/>
    <d v="2015-06-27T02:33:08"/>
    <x v="59"/>
    <n v="3.8"/>
    <n v="5.0999999999999996"/>
    <x v="9359"/>
  </r>
  <r>
    <x v="0"/>
    <s v="Compressor"/>
    <d v="2015-06-27T02:36:00"/>
    <x v="1"/>
    <d v="2015-06-27T02:33:08"/>
    <x v="59"/>
    <n v="5.9"/>
    <n v="3.2"/>
    <x v="9360"/>
  </r>
  <r>
    <x v="0"/>
    <s v="Compressor"/>
    <d v="2015-06-27T02:36:01"/>
    <x v="1"/>
    <d v="2015-06-27T02:33:08"/>
    <x v="59"/>
    <n v="3.8"/>
    <n v="3.9"/>
    <x v="9361"/>
  </r>
  <r>
    <x v="0"/>
    <s v="Compressor"/>
    <d v="2015-06-27T02:36:02"/>
    <x v="1"/>
    <d v="2015-06-27T02:33:08"/>
    <x v="59"/>
    <n v="3.7"/>
    <n v="5.5"/>
    <x v="9362"/>
  </r>
  <r>
    <x v="0"/>
    <s v="Compressor"/>
    <d v="2015-06-27T02:36:03"/>
    <x v="1"/>
    <d v="2015-06-27T02:33:08"/>
    <x v="59"/>
    <n v="5.4"/>
    <n v="4.4000000000000004"/>
    <x v="9363"/>
  </r>
  <r>
    <x v="0"/>
    <s v="Compressor"/>
    <d v="2015-06-27T02:36:04"/>
    <x v="1"/>
    <d v="2015-06-27T02:33:08"/>
    <x v="59"/>
    <n v="3.7"/>
    <n v="3.8"/>
    <x v="9364"/>
  </r>
  <r>
    <x v="0"/>
    <s v="Compressor"/>
    <d v="2015-06-27T02:36:05"/>
    <x v="1"/>
    <d v="2015-06-27T02:33:08"/>
    <x v="59"/>
    <n v="3.5"/>
    <n v="4.4000000000000004"/>
    <x v="9365"/>
  </r>
  <r>
    <x v="0"/>
    <s v="Compressor"/>
    <d v="2015-06-27T02:36:06"/>
    <x v="1"/>
    <d v="2015-06-27T02:33:08"/>
    <x v="59"/>
    <n v="3.2"/>
    <n v="3.9"/>
    <x v="9366"/>
  </r>
  <r>
    <x v="0"/>
    <s v="Compressor"/>
    <d v="2015-06-27T02:36:07"/>
    <x v="1"/>
    <d v="2015-06-27T02:33:08"/>
    <x v="59"/>
    <n v="3.6"/>
    <n v="3.8"/>
    <x v="9367"/>
  </r>
  <r>
    <x v="0"/>
    <s v="Compressor"/>
    <d v="2015-06-27T02:36:08"/>
    <x v="1"/>
    <d v="2015-06-27T02:33:08"/>
    <x v="59"/>
    <n v="5.4"/>
    <n v="5.5"/>
    <x v="9368"/>
  </r>
  <r>
    <x v="0"/>
    <s v="Compressor"/>
    <d v="2015-06-27T02:36:09"/>
    <x v="1"/>
    <d v="2015-06-27T02:33:08"/>
    <x v="59"/>
    <n v="4"/>
    <n v="5.4"/>
    <x v="9369"/>
  </r>
  <r>
    <x v="0"/>
    <s v="Compressor"/>
    <d v="2015-06-27T02:36:10"/>
    <x v="1"/>
    <d v="2015-06-27T02:33:08"/>
    <x v="59"/>
    <n v="3.2"/>
    <n v="3.3"/>
    <x v="9370"/>
  </r>
  <r>
    <x v="0"/>
    <s v="Compressor"/>
    <d v="2015-06-27T02:36:11"/>
    <x v="1"/>
    <d v="2015-06-27T02:33:08"/>
    <x v="59"/>
    <n v="5.4"/>
    <n v="3.9"/>
    <x v="9371"/>
  </r>
  <r>
    <x v="0"/>
    <s v="Compressor"/>
    <d v="2015-06-27T02:36:12"/>
    <x v="1"/>
    <d v="2015-06-27T02:33:08"/>
    <x v="59"/>
    <n v="5.0999999999999996"/>
    <n v="4.5999999999999996"/>
    <x v="9372"/>
  </r>
  <r>
    <x v="0"/>
    <s v="Compressor"/>
    <d v="2015-06-27T02:36:13"/>
    <x v="1"/>
    <d v="2015-06-27T02:33:08"/>
    <x v="59"/>
    <n v="3.3"/>
    <n v="3.7"/>
    <x v="9373"/>
  </r>
  <r>
    <x v="0"/>
    <s v="Compressor"/>
    <d v="2015-06-27T02:36:14"/>
    <x v="1"/>
    <d v="2015-06-27T02:33:08"/>
    <x v="59"/>
    <n v="5.4"/>
    <n v="5.8"/>
    <x v="9374"/>
  </r>
  <r>
    <x v="0"/>
    <s v="Compressor"/>
    <d v="2015-06-27T02:36:15"/>
    <x v="1"/>
    <d v="2015-06-27T02:33:08"/>
    <x v="59"/>
    <n v="4.4000000000000004"/>
    <n v="4.7"/>
    <x v="9375"/>
  </r>
  <r>
    <x v="0"/>
    <s v="Compressor"/>
    <d v="2015-06-27T02:36:16"/>
    <x v="1"/>
    <d v="2015-06-27T02:33:08"/>
    <x v="59"/>
    <n v="3.8"/>
    <n v="5.2"/>
    <x v="9376"/>
  </r>
  <r>
    <x v="0"/>
    <s v="Compressor"/>
    <d v="2015-06-27T02:36:17"/>
    <x v="1"/>
    <d v="2015-06-27T02:33:08"/>
    <x v="59"/>
    <n v="5.5"/>
    <n v="4.2"/>
    <x v="9377"/>
  </r>
  <r>
    <x v="0"/>
    <s v="Compressor"/>
    <d v="2015-06-27T02:36:18"/>
    <x v="1"/>
    <d v="2015-06-27T02:33:08"/>
    <x v="59"/>
    <n v="4.0999999999999996"/>
    <n v="5.6"/>
    <x v="9378"/>
  </r>
  <r>
    <x v="0"/>
    <s v="Compressor"/>
    <d v="2015-06-27T02:36:19"/>
    <x v="1"/>
    <d v="2015-06-27T02:33:08"/>
    <x v="59"/>
    <n v="5.0999999999999996"/>
    <n v="4.4000000000000004"/>
    <x v="9379"/>
  </r>
  <r>
    <x v="0"/>
    <s v="Compressor"/>
    <d v="2015-06-27T02:36:20"/>
    <x v="1"/>
    <d v="2015-06-27T02:33:08"/>
    <x v="59"/>
    <n v="5.7"/>
    <n v="5.7"/>
    <x v="9380"/>
  </r>
  <r>
    <x v="0"/>
    <s v="Compressor"/>
    <d v="2015-06-27T02:36:21"/>
    <x v="1"/>
    <d v="2015-06-27T02:33:08"/>
    <x v="59"/>
    <n v="4.0999999999999996"/>
    <n v="3.2"/>
    <x v="9381"/>
  </r>
  <r>
    <x v="0"/>
    <s v="Compressor"/>
    <d v="2015-06-27T02:36:22"/>
    <x v="1"/>
    <d v="2015-06-27T02:33:08"/>
    <x v="59"/>
    <n v="3.2"/>
    <n v="5.5"/>
    <x v="9382"/>
  </r>
  <r>
    <x v="0"/>
    <s v="Compressor"/>
    <d v="2015-06-27T02:36:23"/>
    <x v="1"/>
    <d v="2015-06-27T02:33:08"/>
    <x v="59"/>
    <n v="3.4"/>
    <n v="3.3"/>
    <x v="9383"/>
  </r>
  <r>
    <x v="0"/>
    <s v="Compressor"/>
    <d v="2015-06-27T02:36:24"/>
    <x v="1"/>
    <d v="2015-06-27T02:33:08"/>
    <x v="59"/>
    <n v="5.8"/>
    <n v="4.5"/>
    <x v="9384"/>
  </r>
  <r>
    <x v="0"/>
    <s v="Compressor"/>
    <d v="2015-06-27T02:36:25"/>
    <x v="1"/>
    <d v="2015-06-27T02:33:08"/>
    <x v="59"/>
    <n v="4.5999999999999996"/>
    <n v="3.1"/>
    <x v="9385"/>
  </r>
  <r>
    <x v="0"/>
    <s v="Compressor"/>
    <d v="2015-06-27T02:36:26"/>
    <x v="1"/>
    <d v="2015-06-27T02:33:08"/>
    <x v="59"/>
    <n v="5.9"/>
    <n v="3.5"/>
    <x v="9386"/>
  </r>
  <r>
    <x v="0"/>
    <s v="Compressor"/>
    <d v="2015-06-27T02:36:27"/>
    <x v="1"/>
    <d v="2015-06-27T02:33:08"/>
    <x v="59"/>
    <n v="6"/>
    <n v="3.8"/>
    <x v="9387"/>
  </r>
  <r>
    <x v="0"/>
    <s v="Compressor"/>
    <d v="2015-06-27T02:36:28"/>
    <x v="1"/>
    <d v="2015-06-27T02:33:08"/>
    <x v="59"/>
    <n v="4.0999999999999996"/>
    <n v="3.3"/>
    <x v="9388"/>
  </r>
  <r>
    <x v="0"/>
    <s v="Compressor"/>
    <d v="2015-06-27T02:36:29"/>
    <x v="1"/>
    <d v="2015-06-27T02:33:08"/>
    <x v="59"/>
    <n v="4.8"/>
    <n v="5.4"/>
    <x v="9389"/>
  </r>
  <r>
    <x v="0"/>
    <s v="Compressor"/>
    <d v="2015-06-27T02:36:30"/>
    <x v="1"/>
    <d v="2015-06-27T02:33:08"/>
    <x v="59"/>
    <n v="4.4000000000000004"/>
    <n v="5.2"/>
    <x v="9390"/>
  </r>
  <r>
    <x v="0"/>
    <s v="Compressor"/>
    <d v="2015-06-27T02:36:31"/>
    <x v="1"/>
    <d v="2015-06-27T02:33:08"/>
    <x v="59"/>
    <n v="3.1"/>
    <n v="3.9"/>
    <x v="9391"/>
  </r>
  <r>
    <x v="0"/>
    <s v="Compressor"/>
    <d v="2015-06-27T02:36:32"/>
    <x v="1"/>
    <d v="2015-06-27T02:33:08"/>
    <x v="59"/>
    <n v="4.2"/>
    <n v="4.0999999999999996"/>
    <x v="9392"/>
  </r>
  <r>
    <x v="0"/>
    <s v="Compressor"/>
    <d v="2015-06-27T02:36:33"/>
    <x v="1"/>
    <d v="2015-06-27T02:33:08"/>
    <x v="59"/>
    <n v="4.7"/>
    <n v="5"/>
    <x v="9393"/>
  </r>
  <r>
    <x v="0"/>
    <s v="Compressor"/>
    <d v="2015-06-27T02:36:34"/>
    <x v="1"/>
    <d v="2015-06-27T02:33:08"/>
    <x v="59"/>
    <n v="5.8"/>
    <n v="3.8"/>
    <x v="9394"/>
  </r>
  <r>
    <x v="0"/>
    <s v="Compressor"/>
    <d v="2015-06-27T02:36:35"/>
    <x v="1"/>
    <d v="2015-06-27T02:33:08"/>
    <x v="59"/>
    <n v="4.5"/>
    <n v="5.6"/>
    <x v="9395"/>
  </r>
  <r>
    <x v="0"/>
    <s v="Compressor"/>
    <d v="2015-06-27T02:36:36"/>
    <x v="1"/>
    <d v="2015-06-27T02:33:08"/>
    <x v="59"/>
    <n v="3.5"/>
    <n v="5"/>
    <x v="9396"/>
  </r>
  <r>
    <x v="0"/>
    <s v="Compressor"/>
    <d v="2015-06-27T02:36:37"/>
    <x v="1"/>
    <d v="2015-06-27T02:33:08"/>
    <x v="59"/>
    <n v="4.7"/>
    <n v="5.2"/>
    <x v="9397"/>
  </r>
  <r>
    <x v="0"/>
    <s v="Compressor"/>
    <d v="2015-06-27T02:36:38"/>
    <x v="1"/>
    <d v="2015-06-27T02:33:08"/>
    <x v="59"/>
    <n v="5.7"/>
    <n v="4"/>
    <x v="9398"/>
  </r>
  <r>
    <x v="0"/>
    <s v="Compressor"/>
    <d v="2015-06-27T02:36:39"/>
    <x v="1"/>
    <d v="2015-06-27T02:33:08"/>
    <x v="59"/>
    <n v="5.4"/>
    <n v="5.2"/>
    <x v="9399"/>
  </r>
  <r>
    <x v="0"/>
    <s v="Compressor"/>
    <d v="2015-06-27T02:36:40"/>
    <x v="1"/>
    <d v="2015-06-27T02:33:08"/>
    <x v="59"/>
    <n v="5.8"/>
    <n v="3.2"/>
    <x v="9400"/>
  </r>
  <r>
    <x v="0"/>
    <s v="Compressor"/>
    <d v="2015-06-27T02:36:41"/>
    <x v="1"/>
    <d v="2015-06-27T02:33:08"/>
    <x v="59"/>
    <n v="3"/>
    <n v="5.6"/>
    <x v="9401"/>
  </r>
  <r>
    <x v="0"/>
    <s v="Compressor"/>
    <d v="2015-06-27T02:36:42"/>
    <x v="1"/>
    <d v="2015-06-27T02:33:08"/>
    <x v="59"/>
    <n v="3.2"/>
    <n v="4.7"/>
    <x v="9402"/>
  </r>
  <r>
    <x v="0"/>
    <s v="Compressor"/>
    <d v="2015-06-27T02:36:43"/>
    <x v="1"/>
    <d v="2015-06-27T02:33:08"/>
    <x v="59"/>
    <n v="4.4000000000000004"/>
    <n v="3.7"/>
    <x v="9403"/>
  </r>
  <r>
    <x v="0"/>
    <s v="Compressor"/>
    <d v="2015-06-27T02:36:44"/>
    <x v="1"/>
    <d v="2015-06-27T02:33:08"/>
    <x v="59"/>
    <n v="4.4000000000000004"/>
    <n v="3.1"/>
    <x v="9404"/>
  </r>
  <r>
    <x v="0"/>
    <s v="Compressor"/>
    <d v="2015-06-27T02:36:45"/>
    <x v="1"/>
    <d v="2015-06-27T02:33:08"/>
    <x v="59"/>
    <n v="5.4"/>
    <n v="3.8"/>
    <x v="9405"/>
  </r>
  <r>
    <x v="0"/>
    <s v="Compressor"/>
    <d v="2015-06-27T02:36:46"/>
    <x v="1"/>
    <d v="2015-06-27T02:33:08"/>
    <x v="59"/>
    <n v="5.8"/>
    <n v="4.2"/>
    <x v="9406"/>
  </r>
  <r>
    <x v="0"/>
    <s v="Compressor"/>
    <d v="2015-06-27T02:36:47"/>
    <x v="1"/>
    <d v="2015-06-27T02:33:08"/>
    <x v="59"/>
    <n v="5.5"/>
    <n v="4.5999999999999996"/>
    <x v="9407"/>
  </r>
  <r>
    <x v="0"/>
    <s v="Compressor"/>
    <d v="2015-06-27T02:36:48"/>
    <x v="1"/>
    <d v="2015-06-27T02:33:08"/>
    <x v="59"/>
    <n v="3.8"/>
    <n v="5.5"/>
    <x v="9408"/>
  </r>
  <r>
    <x v="0"/>
    <s v="Compressor"/>
    <d v="2015-06-27T02:36:49"/>
    <x v="1"/>
    <d v="2015-06-27T02:33:08"/>
    <x v="59"/>
    <n v="4.9000000000000004"/>
    <n v="4.5999999999999996"/>
    <x v="9409"/>
  </r>
  <r>
    <x v="0"/>
    <s v="Compressor"/>
    <d v="2015-06-27T02:36:50"/>
    <x v="1"/>
    <d v="2015-06-27T02:33:08"/>
    <x v="59"/>
    <n v="5.9"/>
    <n v="3.9"/>
    <x v="9410"/>
  </r>
  <r>
    <x v="0"/>
    <s v="Compressor"/>
    <d v="2015-06-27T02:36:51"/>
    <x v="0"/>
    <d v="2015-06-27T02:36:51"/>
    <x v="60"/>
    <n v="2"/>
    <n v="2.8"/>
    <x v="9411"/>
  </r>
  <r>
    <x v="0"/>
    <s v="Compressor"/>
    <d v="2015-06-27T02:36:52"/>
    <x v="0"/>
    <d v="2015-06-27T02:36:51"/>
    <x v="60"/>
    <n v="2.7"/>
    <n v="1"/>
    <x v="9412"/>
  </r>
  <r>
    <x v="0"/>
    <s v="Compressor"/>
    <d v="2015-06-27T02:36:53"/>
    <x v="0"/>
    <d v="2015-06-27T02:36:51"/>
    <x v="60"/>
    <n v="1.2"/>
    <n v="3"/>
    <x v="9413"/>
  </r>
  <r>
    <x v="0"/>
    <s v="Compressor"/>
    <d v="2015-06-27T02:36:54"/>
    <x v="0"/>
    <d v="2015-06-27T02:36:51"/>
    <x v="60"/>
    <n v="2.2999999999999998"/>
    <n v="2.6"/>
    <x v="9414"/>
  </r>
  <r>
    <x v="0"/>
    <s v="Compressor"/>
    <d v="2015-06-27T02:36:55"/>
    <x v="0"/>
    <d v="2015-06-27T02:36:51"/>
    <x v="60"/>
    <n v="1.3"/>
    <n v="2.6"/>
    <x v="9415"/>
  </r>
  <r>
    <x v="0"/>
    <s v="Compressor"/>
    <d v="2015-06-27T02:36:56"/>
    <x v="0"/>
    <d v="2015-06-27T02:36:51"/>
    <x v="60"/>
    <n v="2.2999999999999998"/>
    <n v="2.2999999999999998"/>
    <x v="9416"/>
  </r>
  <r>
    <x v="0"/>
    <s v="Compressor"/>
    <d v="2015-06-27T02:36:57"/>
    <x v="0"/>
    <d v="2015-06-27T02:36:51"/>
    <x v="60"/>
    <n v="1.2"/>
    <n v="2.6"/>
    <x v="9417"/>
  </r>
  <r>
    <x v="0"/>
    <s v="Compressor"/>
    <d v="2015-06-27T02:36:58"/>
    <x v="0"/>
    <d v="2015-06-27T02:36:51"/>
    <x v="60"/>
    <n v="1.9"/>
    <n v="2.1"/>
    <x v="9418"/>
  </r>
  <r>
    <x v="0"/>
    <s v="Compressor"/>
    <d v="2015-06-27T02:36:59"/>
    <x v="0"/>
    <d v="2015-06-27T02:36:51"/>
    <x v="60"/>
    <n v="2.8"/>
    <n v="2.2999999999999998"/>
    <x v="9419"/>
  </r>
  <r>
    <x v="0"/>
    <s v="Compressor"/>
    <d v="2015-06-27T02:37:00"/>
    <x v="0"/>
    <d v="2015-06-27T02:36:51"/>
    <x v="60"/>
    <n v="1.3"/>
    <n v="1.3"/>
    <x v="9420"/>
  </r>
  <r>
    <x v="0"/>
    <s v="Compressor"/>
    <d v="2015-06-27T02:37:01"/>
    <x v="0"/>
    <d v="2015-06-27T02:36:51"/>
    <x v="60"/>
    <n v="1.2"/>
    <n v="1.7"/>
    <x v="9421"/>
  </r>
  <r>
    <x v="0"/>
    <s v="Compressor"/>
    <d v="2015-06-27T02:37:02"/>
    <x v="0"/>
    <d v="2015-06-27T02:36:51"/>
    <x v="60"/>
    <n v="1.6"/>
    <n v="2.2999999999999998"/>
    <x v="9422"/>
  </r>
  <r>
    <x v="0"/>
    <s v="Compressor"/>
    <d v="2015-06-27T02:37:03"/>
    <x v="0"/>
    <d v="2015-06-27T02:36:51"/>
    <x v="60"/>
    <n v="2.4"/>
    <n v="1.2"/>
    <x v="9423"/>
  </r>
  <r>
    <x v="0"/>
    <s v="Compressor"/>
    <d v="2015-06-27T02:37:04"/>
    <x v="0"/>
    <d v="2015-06-27T02:36:51"/>
    <x v="60"/>
    <n v="2.8"/>
    <n v="2.9"/>
    <x v="9424"/>
  </r>
  <r>
    <x v="0"/>
    <s v="Compressor"/>
    <d v="2015-06-27T02:37:05"/>
    <x v="0"/>
    <d v="2015-06-27T02:36:51"/>
    <x v="60"/>
    <n v="2.7"/>
    <n v="2.2000000000000002"/>
    <x v="9425"/>
  </r>
  <r>
    <x v="0"/>
    <s v="Compressor"/>
    <d v="2015-06-27T02:37:06"/>
    <x v="0"/>
    <d v="2015-06-27T02:36:51"/>
    <x v="60"/>
    <n v="2.6"/>
    <n v="2.5"/>
    <x v="9426"/>
  </r>
  <r>
    <x v="0"/>
    <s v="Compressor"/>
    <d v="2015-06-27T02:37:07"/>
    <x v="0"/>
    <d v="2015-06-27T02:36:51"/>
    <x v="60"/>
    <n v="1.7"/>
    <n v="1.6"/>
    <x v="9427"/>
  </r>
  <r>
    <x v="0"/>
    <s v="Compressor"/>
    <d v="2015-06-27T02:37:08"/>
    <x v="0"/>
    <d v="2015-06-27T02:36:51"/>
    <x v="60"/>
    <n v="1.1000000000000001"/>
    <n v="1"/>
    <x v="9428"/>
  </r>
  <r>
    <x v="0"/>
    <s v="Compressor"/>
    <d v="2015-06-27T02:37:09"/>
    <x v="0"/>
    <d v="2015-06-27T02:36:51"/>
    <x v="60"/>
    <n v="2.2000000000000002"/>
    <n v="2.1"/>
    <x v="9429"/>
  </r>
  <r>
    <x v="0"/>
    <s v="Compressor"/>
    <d v="2015-06-27T02:37:10"/>
    <x v="0"/>
    <d v="2015-06-27T02:36:51"/>
    <x v="60"/>
    <n v="2.8"/>
    <n v="1.5"/>
    <x v="9430"/>
  </r>
  <r>
    <x v="0"/>
    <s v="Compressor"/>
    <d v="2015-06-27T02:37:11"/>
    <x v="0"/>
    <d v="2015-06-27T02:36:51"/>
    <x v="60"/>
    <n v="2.7"/>
    <n v="2.5"/>
    <x v="9431"/>
  </r>
  <r>
    <x v="0"/>
    <s v="Compressor"/>
    <d v="2015-06-27T02:37:12"/>
    <x v="0"/>
    <d v="2015-06-27T02:36:51"/>
    <x v="60"/>
    <n v="2.5"/>
    <n v="1.8"/>
    <x v="9432"/>
  </r>
  <r>
    <x v="0"/>
    <s v="Compressor"/>
    <d v="2015-06-27T02:37:13"/>
    <x v="0"/>
    <d v="2015-06-27T02:36:51"/>
    <x v="60"/>
    <n v="2.9"/>
    <n v="1.6"/>
    <x v="9433"/>
  </r>
  <r>
    <x v="0"/>
    <s v="Compressor"/>
    <d v="2015-06-27T02:37:14"/>
    <x v="0"/>
    <d v="2015-06-27T02:36:51"/>
    <x v="60"/>
    <n v="1.2"/>
    <n v="1.5"/>
    <x v="9434"/>
  </r>
  <r>
    <x v="0"/>
    <s v="Compressor"/>
    <d v="2015-06-27T02:37:15"/>
    <x v="0"/>
    <d v="2015-06-27T02:36:51"/>
    <x v="60"/>
    <n v="2.9"/>
    <n v="2.9"/>
    <x v="9435"/>
  </r>
  <r>
    <x v="0"/>
    <s v="Compressor"/>
    <d v="2015-06-27T02:37:16"/>
    <x v="0"/>
    <d v="2015-06-27T02:36:51"/>
    <x v="60"/>
    <n v="2"/>
    <n v="2.4"/>
    <x v="9436"/>
  </r>
  <r>
    <x v="0"/>
    <s v="Compressor"/>
    <d v="2015-06-27T02:37:17"/>
    <x v="0"/>
    <d v="2015-06-27T02:36:51"/>
    <x v="60"/>
    <n v="1.4"/>
    <n v="1.4"/>
    <x v="9437"/>
  </r>
  <r>
    <x v="0"/>
    <s v="Compressor"/>
    <d v="2015-06-27T02:37:18"/>
    <x v="0"/>
    <d v="2015-06-27T02:36:51"/>
    <x v="60"/>
    <n v="1.7"/>
    <n v="1.2"/>
    <x v="9438"/>
  </r>
  <r>
    <x v="0"/>
    <s v="Compressor"/>
    <d v="2015-06-27T02:37:19"/>
    <x v="0"/>
    <d v="2015-06-27T02:36:51"/>
    <x v="60"/>
    <n v="1.9"/>
    <n v="1.1000000000000001"/>
    <x v="9439"/>
  </r>
  <r>
    <x v="0"/>
    <s v="Compressor"/>
    <d v="2015-06-27T02:37:20"/>
    <x v="0"/>
    <d v="2015-06-27T02:36:51"/>
    <x v="60"/>
    <n v="1.6"/>
    <n v="1.7"/>
    <x v="9440"/>
  </r>
  <r>
    <x v="0"/>
    <s v="Compressor"/>
    <d v="2015-06-27T02:37:21"/>
    <x v="0"/>
    <d v="2015-06-27T02:36:51"/>
    <x v="60"/>
    <n v="2.4"/>
    <n v="3"/>
    <x v="9441"/>
  </r>
  <r>
    <x v="0"/>
    <s v="Compressor"/>
    <d v="2015-06-27T02:37:22"/>
    <x v="0"/>
    <d v="2015-06-27T02:36:51"/>
    <x v="60"/>
    <n v="1"/>
    <n v="1.1000000000000001"/>
    <x v="9442"/>
  </r>
  <r>
    <x v="0"/>
    <s v="Compressor"/>
    <d v="2015-06-27T02:37:23"/>
    <x v="0"/>
    <d v="2015-06-27T02:36:51"/>
    <x v="60"/>
    <n v="2.4"/>
    <n v="1.2"/>
    <x v="9443"/>
  </r>
  <r>
    <x v="0"/>
    <s v="Compressor"/>
    <d v="2015-06-27T02:37:24"/>
    <x v="0"/>
    <d v="2015-06-27T02:36:51"/>
    <x v="60"/>
    <n v="2.2999999999999998"/>
    <n v="1.9"/>
    <x v="9444"/>
  </r>
  <r>
    <x v="0"/>
    <s v="Compressor"/>
    <d v="2015-06-27T02:37:25"/>
    <x v="0"/>
    <d v="2015-06-27T02:36:51"/>
    <x v="60"/>
    <n v="1.9"/>
    <n v="2.5"/>
    <x v="9445"/>
  </r>
  <r>
    <x v="0"/>
    <s v="Compressor"/>
    <d v="2015-06-27T02:37:26"/>
    <x v="0"/>
    <d v="2015-06-27T02:36:51"/>
    <x v="60"/>
    <n v="1.4"/>
    <n v="1"/>
    <x v="9446"/>
  </r>
  <r>
    <x v="0"/>
    <s v="Compressor"/>
    <d v="2015-06-27T02:37:27"/>
    <x v="0"/>
    <d v="2015-06-27T02:36:51"/>
    <x v="60"/>
    <n v="1.6"/>
    <n v="1.5"/>
    <x v="9447"/>
  </r>
  <r>
    <x v="0"/>
    <s v="Compressor"/>
    <d v="2015-06-27T02:37:28"/>
    <x v="0"/>
    <d v="2015-06-27T02:36:51"/>
    <x v="60"/>
    <n v="1.3"/>
    <n v="1.8"/>
    <x v="9448"/>
  </r>
  <r>
    <x v="0"/>
    <s v="Compressor"/>
    <d v="2015-06-27T02:37:29"/>
    <x v="0"/>
    <d v="2015-06-27T02:36:51"/>
    <x v="60"/>
    <n v="2.7"/>
    <n v="2.1"/>
    <x v="9449"/>
  </r>
  <r>
    <x v="0"/>
    <s v="Compressor"/>
    <d v="2015-06-27T02:37:30"/>
    <x v="0"/>
    <d v="2015-06-27T02:36:51"/>
    <x v="60"/>
    <n v="1.6"/>
    <n v="2.9"/>
    <x v="9450"/>
  </r>
  <r>
    <x v="0"/>
    <s v="Compressor"/>
    <d v="2015-06-27T02:37:31"/>
    <x v="0"/>
    <d v="2015-06-27T02:36:51"/>
    <x v="60"/>
    <n v="2.2999999999999998"/>
    <n v="2.7"/>
    <x v="9451"/>
  </r>
  <r>
    <x v="0"/>
    <s v="Compressor"/>
    <d v="2015-06-27T02:37:32"/>
    <x v="0"/>
    <d v="2015-06-27T02:36:51"/>
    <x v="60"/>
    <n v="1.7"/>
    <n v="2"/>
    <x v="9452"/>
  </r>
  <r>
    <x v="0"/>
    <s v="Compressor"/>
    <d v="2015-06-27T02:37:33"/>
    <x v="0"/>
    <d v="2015-06-27T02:36:51"/>
    <x v="60"/>
    <n v="1.2"/>
    <n v="1"/>
    <x v="9453"/>
  </r>
  <r>
    <x v="0"/>
    <s v="Compressor"/>
    <d v="2015-06-27T02:37:34"/>
    <x v="0"/>
    <d v="2015-06-27T02:36:51"/>
    <x v="60"/>
    <n v="1.5"/>
    <n v="3"/>
    <x v="9454"/>
  </r>
  <r>
    <x v="0"/>
    <s v="Compressor"/>
    <d v="2015-06-27T02:37:35"/>
    <x v="0"/>
    <d v="2015-06-27T02:36:51"/>
    <x v="60"/>
    <n v="2.4"/>
    <n v="1.3"/>
    <x v="9455"/>
  </r>
  <r>
    <x v="0"/>
    <s v="Compressor"/>
    <d v="2015-06-27T02:37:36"/>
    <x v="0"/>
    <d v="2015-06-27T02:36:51"/>
    <x v="60"/>
    <n v="2.7"/>
    <n v="1"/>
    <x v="9456"/>
  </r>
  <r>
    <x v="0"/>
    <s v="Compressor"/>
    <d v="2015-06-27T02:37:37"/>
    <x v="0"/>
    <d v="2015-06-27T02:36:51"/>
    <x v="60"/>
    <n v="2.1"/>
    <n v="1.7"/>
    <x v="9457"/>
  </r>
  <r>
    <x v="0"/>
    <s v="Compressor"/>
    <d v="2015-06-27T02:37:38"/>
    <x v="0"/>
    <d v="2015-06-27T02:36:51"/>
    <x v="60"/>
    <n v="3"/>
    <n v="1.5"/>
    <x v="9458"/>
  </r>
  <r>
    <x v="0"/>
    <s v="Compressor"/>
    <d v="2015-06-27T02:37:39"/>
    <x v="0"/>
    <d v="2015-06-27T02:36:51"/>
    <x v="60"/>
    <n v="2.4"/>
    <n v="1.5"/>
    <x v="9459"/>
  </r>
  <r>
    <x v="0"/>
    <s v="Compressor"/>
    <d v="2015-06-27T02:37:40"/>
    <x v="0"/>
    <d v="2015-06-27T02:36:51"/>
    <x v="60"/>
    <n v="2.2000000000000002"/>
    <n v="2.4"/>
    <x v="9460"/>
  </r>
  <r>
    <x v="0"/>
    <s v="Compressor"/>
    <d v="2015-06-27T02:37:41"/>
    <x v="0"/>
    <d v="2015-06-27T02:36:51"/>
    <x v="60"/>
    <n v="1.1000000000000001"/>
    <n v="2.2999999999999998"/>
    <x v="9461"/>
  </r>
  <r>
    <x v="0"/>
    <s v="Compressor"/>
    <d v="2015-06-27T02:37:42"/>
    <x v="0"/>
    <d v="2015-06-27T02:36:51"/>
    <x v="60"/>
    <n v="2.7"/>
    <n v="2.2000000000000002"/>
    <x v="9462"/>
  </r>
  <r>
    <x v="0"/>
    <s v="Compressor"/>
    <d v="2015-06-27T02:37:43"/>
    <x v="0"/>
    <d v="2015-06-27T02:36:51"/>
    <x v="60"/>
    <n v="2.8"/>
    <n v="1.7"/>
    <x v="9463"/>
  </r>
  <r>
    <x v="0"/>
    <s v="Compressor"/>
    <d v="2015-06-27T02:37:44"/>
    <x v="0"/>
    <d v="2015-06-27T02:36:51"/>
    <x v="60"/>
    <n v="1.5"/>
    <n v="2.6"/>
    <x v="9464"/>
  </r>
  <r>
    <x v="0"/>
    <s v="Compressor"/>
    <d v="2015-06-27T02:37:45"/>
    <x v="0"/>
    <d v="2015-06-27T02:36:51"/>
    <x v="60"/>
    <n v="1.4"/>
    <n v="1.6"/>
    <x v="9465"/>
  </r>
  <r>
    <x v="0"/>
    <s v="Compressor"/>
    <d v="2015-06-27T02:37:46"/>
    <x v="0"/>
    <d v="2015-06-27T02:36:51"/>
    <x v="60"/>
    <n v="1.1000000000000001"/>
    <n v="1.8"/>
    <x v="9466"/>
  </r>
  <r>
    <x v="0"/>
    <s v="Compressor"/>
    <d v="2015-06-27T02:37:47"/>
    <x v="0"/>
    <d v="2015-06-27T02:36:51"/>
    <x v="60"/>
    <n v="2.2000000000000002"/>
    <n v="2"/>
    <x v="9467"/>
  </r>
  <r>
    <x v="0"/>
    <s v="Compressor"/>
    <d v="2015-06-27T02:37:48"/>
    <x v="0"/>
    <d v="2015-06-27T02:36:51"/>
    <x v="60"/>
    <n v="2.6"/>
    <n v="1.2"/>
    <x v="9468"/>
  </r>
  <r>
    <x v="0"/>
    <s v="Compressor"/>
    <d v="2015-06-27T02:37:49"/>
    <x v="0"/>
    <d v="2015-06-27T02:36:51"/>
    <x v="60"/>
    <n v="2.8"/>
    <n v="1.7"/>
    <x v="9469"/>
  </r>
  <r>
    <x v="0"/>
    <s v="Compressor"/>
    <d v="2015-06-27T02:37:50"/>
    <x v="0"/>
    <d v="2015-06-27T02:36:51"/>
    <x v="60"/>
    <n v="2.1"/>
    <n v="2.4"/>
    <x v="9470"/>
  </r>
  <r>
    <x v="0"/>
    <s v="Compressor"/>
    <d v="2015-06-27T02:37:51"/>
    <x v="0"/>
    <d v="2015-06-27T02:36:51"/>
    <x v="60"/>
    <n v="1.1000000000000001"/>
    <n v="2.5"/>
    <x v="9471"/>
  </r>
  <r>
    <x v="0"/>
    <s v="Compressor"/>
    <d v="2015-06-27T02:37:52"/>
    <x v="0"/>
    <d v="2015-06-27T02:36:51"/>
    <x v="60"/>
    <n v="2.8"/>
    <n v="2.5"/>
    <x v="9472"/>
  </r>
  <r>
    <x v="0"/>
    <s v="Compressor"/>
    <d v="2015-06-27T02:37:53"/>
    <x v="0"/>
    <d v="2015-06-27T02:36:51"/>
    <x v="60"/>
    <n v="3"/>
    <n v="2.7"/>
    <x v="9473"/>
  </r>
  <r>
    <x v="0"/>
    <s v="Compressor"/>
    <d v="2015-06-27T02:37:54"/>
    <x v="0"/>
    <d v="2015-06-27T02:36:51"/>
    <x v="60"/>
    <n v="1.1000000000000001"/>
    <n v="1.5"/>
    <x v="9474"/>
  </r>
  <r>
    <x v="0"/>
    <s v="Compressor"/>
    <d v="2015-06-27T02:37:55"/>
    <x v="0"/>
    <d v="2015-06-27T02:36:51"/>
    <x v="60"/>
    <n v="2"/>
    <n v="1.6"/>
    <x v="9475"/>
  </r>
  <r>
    <x v="0"/>
    <s v="Compressor"/>
    <d v="2015-06-27T02:37:56"/>
    <x v="0"/>
    <d v="2015-06-27T02:36:51"/>
    <x v="60"/>
    <n v="2.6"/>
    <n v="1.5"/>
    <x v="9476"/>
  </r>
  <r>
    <x v="0"/>
    <s v="Compressor"/>
    <d v="2015-06-27T02:37:57"/>
    <x v="0"/>
    <d v="2015-06-27T02:36:51"/>
    <x v="60"/>
    <n v="2.9"/>
    <n v="1.5"/>
    <x v="9477"/>
  </r>
  <r>
    <x v="0"/>
    <s v="Compressor"/>
    <d v="2015-06-27T02:37:58"/>
    <x v="0"/>
    <d v="2015-06-27T02:36:51"/>
    <x v="60"/>
    <n v="1.3"/>
    <n v="1.5"/>
    <x v="9478"/>
  </r>
  <r>
    <x v="0"/>
    <s v="Compressor"/>
    <d v="2015-06-27T02:37:59"/>
    <x v="0"/>
    <d v="2015-06-27T02:36:51"/>
    <x v="60"/>
    <n v="1.4"/>
    <n v="2.1"/>
    <x v="9479"/>
  </r>
  <r>
    <x v="0"/>
    <s v="Compressor"/>
    <d v="2015-06-27T02:38:00"/>
    <x v="0"/>
    <d v="2015-06-27T02:36:51"/>
    <x v="60"/>
    <n v="1.7"/>
    <n v="1.5"/>
    <x v="9480"/>
  </r>
  <r>
    <x v="0"/>
    <s v="Compressor"/>
    <d v="2015-06-27T02:38:01"/>
    <x v="0"/>
    <d v="2015-06-27T02:36:51"/>
    <x v="60"/>
    <n v="1.2"/>
    <n v="2.2000000000000002"/>
    <x v="9481"/>
  </r>
  <r>
    <x v="0"/>
    <s v="Compressor"/>
    <d v="2015-06-27T02:38:02"/>
    <x v="0"/>
    <d v="2015-06-27T02:36:51"/>
    <x v="60"/>
    <n v="1.3"/>
    <n v="2.5"/>
    <x v="9482"/>
  </r>
  <r>
    <x v="0"/>
    <s v="Compressor"/>
    <d v="2015-06-27T02:38:03"/>
    <x v="0"/>
    <d v="2015-06-27T02:36:51"/>
    <x v="60"/>
    <n v="1.3"/>
    <n v="2.2000000000000002"/>
    <x v="9483"/>
  </r>
  <r>
    <x v="0"/>
    <s v="Compressor"/>
    <d v="2015-06-27T02:38:04"/>
    <x v="0"/>
    <d v="2015-06-27T02:36:51"/>
    <x v="60"/>
    <n v="2.7"/>
    <n v="2.6"/>
    <x v="9484"/>
  </r>
  <r>
    <x v="0"/>
    <s v="Compressor"/>
    <d v="2015-06-27T02:38:05"/>
    <x v="0"/>
    <d v="2015-06-27T02:36:51"/>
    <x v="60"/>
    <n v="2.4"/>
    <n v="1.7"/>
    <x v="9485"/>
  </r>
  <r>
    <x v="0"/>
    <s v="Compressor"/>
    <d v="2015-06-27T02:38:06"/>
    <x v="0"/>
    <d v="2015-06-27T02:36:51"/>
    <x v="60"/>
    <n v="2.4"/>
    <n v="2.6"/>
    <x v="9486"/>
  </r>
  <r>
    <x v="0"/>
    <s v="Compressor"/>
    <d v="2015-06-27T02:38:07"/>
    <x v="0"/>
    <d v="2015-06-27T02:36:51"/>
    <x v="60"/>
    <n v="1.3"/>
    <n v="2.8"/>
    <x v="9487"/>
  </r>
  <r>
    <x v="0"/>
    <s v="Compressor"/>
    <d v="2015-06-27T02:38:08"/>
    <x v="0"/>
    <d v="2015-06-27T02:36:51"/>
    <x v="60"/>
    <n v="2.2999999999999998"/>
    <n v="1.6"/>
    <x v="9488"/>
  </r>
  <r>
    <x v="0"/>
    <s v="Compressor"/>
    <d v="2015-06-27T02:38:09"/>
    <x v="0"/>
    <d v="2015-06-27T02:36:51"/>
    <x v="60"/>
    <n v="2.8"/>
    <n v="1.2"/>
    <x v="9489"/>
  </r>
  <r>
    <x v="0"/>
    <s v="Compressor"/>
    <d v="2015-06-27T02:38:10"/>
    <x v="0"/>
    <d v="2015-06-27T02:36:51"/>
    <x v="60"/>
    <n v="1.3"/>
    <n v="1.3"/>
    <x v="9490"/>
  </r>
  <r>
    <x v="0"/>
    <s v="Compressor"/>
    <d v="2015-06-27T02:38:11"/>
    <x v="0"/>
    <d v="2015-06-27T02:36:51"/>
    <x v="60"/>
    <n v="1.8"/>
    <n v="2.1"/>
    <x v="9491"/>
  </r>
  <r>
    <x v="0"/>
    <s v="Compressor"/>
    <d v="2015-06-27T02:38:12"/>
    <x v="0"/>
    <d v="2015-06-27T02:36:51"/>
    <x v="60"/>
    <n v="2.5"/>
    <n v="1.9"/>
    <x v="9492"/>
  </r>
  <r>
    <x v="0"/>
    <s v="Compressor"/>
    <d v="2015-06-27T02:38:13"/>
    <x v="0"/>
    <d v="2015-06-27T02:36:51"/>
    <x v="60"/>
    <n v="2.9"/>
    <n v="3"/>
    <x v="9493"/>
  </r>
  <r>
    <x v="0"/>
    <s v="Compressor"/>
    <d v="2015-06-27T02:38:14"/>
    <x v="0"/>
    <d v="2015-06-27T02:36:51"/>
    <x v="60"/>
    <n v="1.4"/>
    <n v="2.5"/>
    <x v="9494"/>
  </r>
  <r>
    <x v="0"/>
    <s v="Compressor"/>
    <d v="2015-06-27T02:38:15"/>
    <x v="0"/>
    <d v="2015-06-27T02:36:51"/>
    <x v="60"/>
    <n v="2.4"/>
    <n v="2.7"/>
    <x v="9495"/>
  </r>
  <r>
    <x v="0"/>
    <s v="Compressor"/>
    <d v="2015-06-27T02:38:16"/>
    <x v="0"/>
    <d v="2015-06-27T02:36:51"/>
    <x v="60"/>
    <n v="1.7"/>
    <n v="1.3"/>
    <x v="9496"/>
  </r>
  <r>
    <x v="0"/>
    <s v="Compressor"/>
    <d v="2015-06-27T02:38:17"/>
    <x v="0"/>
    <d v="2015-06-27T02:36:51"/>
    <x v="60"/>
    <n v="2.2000000000000002"/>
    <n v="2.2999999999999998"/>
    <x v="9497"/>
  </r>
  <r>
    <x v="0"/>
    <s v="Compressor"/>
    <d v="2015-06-27T02:38:18"/>
    <x v="0"/>
    <d v="2015-06-27T02:36:51"/>
    <x v="60"/>
    <n v="2.8"/>
    <n v="1.7"/>
    <x v="9498"/>
  </r>
  <r>
    <x v="0"/>
    <s v="Compressor"/>
    <d v="2015-06-27T02:38:19"/>
    <x v="0"/>
    <d v="2015-06-27T02:36:51"/>
    <x v="60"/>
    <n v="1.9"/>
    <n v="1.7"/>
    <x v="9499"/>
  </r>
  <r>
    <x v="0"/>
    <s v="Compressor"/>
    <d v="2015-06-27T02:38:20"/>
    <x v="0"/>
    <d v="2015-06-27T02:36:51"/>
    <x v="60"/>
    <n v="2.5"/>
    <n v="2.5"/>
    <x v="9500"/>
  </r>
  <r>
    <x v="0"/>
    <s v="Compressor"/>
    <d v="2015-06-27T02:38:21"/>
    <x v="0"/>
    <d v="2015-06-27T02:36:51"/>
    <x v="60"/>
    <n v="2.8"/>
    <n v="2.2000000000000002"/>
    <x v="9501"/>
  </r>
  <r>
    <x v="0"/>
    <s v="Compressor"/>
    <d v="2015-06-27T02:38:22"/>
    <x v="0"/>
    <d v="2015-06-27T02:36:51"/>
    <x v="60"/>
    <n v="2.6"/>
    <n v="1.2"/>
    <x v="9502"/>
  </r>
  <r>
    <x v="0"/>
    <s v="Compressor"/>
    <d v="2015-06-27T02:38:23"/>
    <x v="0"/>
    <d v="2015-06-27T02:36:51"/>
    <x v="60"/>
    <n v="2"/>
    <n v="2.8"/>
    <x v="9503"/>
  </r>
  <r>
    <x v="0"/>
    <s v="Compressor"/>
    <d v="2015-06-27T02:38:24"/>
    <x v="0"/>
    <d v="2015-06-27T02:36:51"/>
    <x v="60"/>
    <n v="1.2"/>
    <n v="2.8"/>
    <x v="9504"/>
  </r>
  <r>
    <x v="0"/>
    <s v="Compressor"/>
    <d v="2015-06-27T02:38:25"/>
    <x v="0"/>
    <d v="2015-06-27T02:36:51"/>
    <x v="60"/>
    <n v="2.4"/>
    <n v="2.4"/>
    <x v="9505"/>
  </r>
  <r>
    <x v="0"/>
    <s v="Compressor"/>
    <d v="2015-06-27T02:38:26"/>
    <x v="0"/>
    <d v="2015-06-27T02:36:51"/>
    <x v="60"/>
    <n v="1.8"/>
    <n v="1.3"/>
    <x v="9506"/>
  </r>
  <r>
    <x v="0"/>
    <s v="Compressor"/>
    <d v="2015-06-27T02:38:27"/>
    <x v="0"/>
    <d v="2015-06-27T02:36:51"/>
    <x v="60"/>
    <n v="1.6"/>
    <n v="2"/>
    <x v="9507"/>
  </r>
  <r>
    <x v="0"/>
    <s v="Compressor"/>
    <d v="2015-06-27T02:38:28"/>
    <x v="0"/>
    <d v="2015-06-27T02:36:51"/>
    <x v="60"/>
    <n v="1.3"/>
    <n v="2.6"/>
    <x v="9508"/>
  </r>
  <r>
    <x v="0"/>
    <s v="Compressor"/>
    <d v="2015-06-27T02:38:29"/>
    <x v="0"/>
    <d v="2015-06-27T02:36:51"/>
    <x v="60"/>
    <n v="2.2999999999999998"/>
    <n v="1.9"/>
    <x v="9509"/>
  </r>
  <r>
    <x v="0"/>
    <s v="Compressor"/>
    <d v="2015-06-27T02:38:30"/>
    <x v="0"/>
    <d v="2015-06-27T02:36:51"/>
    <x v="60"/>
    <n v="1.1000000000000001"/>
    <n v="1.4"/>
    <x v="9510"/>
  </r>
  <r>
    <x v="0"/>
    <s v="Compressor"/>
    <d v="2015-06-27T02:38:31"/>
    <x v="0"/>
    <d v="2015-06-27T02:36:51"/>
    <x v="60"/>
    <n v="2.7"/>
    <n v="1.7"/>
    <x v="9511"/>
  </r>
  <r>
    <x v="0"/>
    <s v="Compressor"/>
    <d v="2015-06-27T02:38:32"/>
    <x v="0"/>
    <d v="2015-06-27T02:36:51"/>
    <x v="60"/>
    <n v="1.1000000000000001"/>
    <n v="3"/>
    <x v="9512"/>
  </r>
  <r>
    <x v="0"/>
    <s v="Compressor"/>
    <d v="2015-06-27T02:38:33"/>
    <x v="0"/>
    <d v="2015-06-27T02:36:51"/>
    <x v="60"/>
    <n v="2.2000000000000002"/>
    <n v="1.2"/>
    <x v="9513"/>
  </r>
  <r>
    <x v="0"/>
    <s v="Compressor"/>
    <d v="2015-06-27T02:38:34"/>
    <x v="0"/>
    <d v="2015-06-27T02:36:51"/>
    <x v="60"/>
    <n v="2.6"/>
    <n v="2.2000000000000002"/>
    <x v="9514"/>
  </r>
  <r>
    <x v="0"/>
    <s v="Compressor"/>
    <d v="2015-06-27T02:38:35"/>
    <x v="0"/>
    <d v="2015-06-27T02:36:51"/>
    <x v="60"/>
    <n v="2"/>
    <n v="2.1"/>
    <x v="9515"/>
  </r>
  <r>
    <x v="0"/>
    <s v="Compressor"/>
    <d v="2015-06-27T02:38:36"/>
    <x v="0"/>
    <d v="2015-06-27T02:36:51"/>
    <x v="60"/>
    <n v="2.6"/>
    <n v="2"/>
    <x v="9516"/>
  </r>
  <r>
    <x v="0"/>
    <s v="Compressor"/>
    <d v="2015-06-27T02:38:37"/>
    <x v="0"/>
    <d v="2015-06-27T02:36:51"/>
    <x v="60"/>
    <n v="2.4"/>
    <n v="2.2999999999999998"/>
    <x v="9517"/>
  </r>
  <r>
    <x v="0"/>
    <s v="Compressor"/>
    <d v="2015-06-27T02:38:38"/>
    <x v="0"/>
    <d v="2015-06-27T02:36:51"/>
    <x v="60"/>
    <n v="1.7"/>
    <n v="1.2"/>
    <x v="9518"/>
  </r>
  <r>
    <x v="0"/>
    <s v="Compressor"/>
    <d v="2015-06-27T02:38:39"/>
    <x v="0"/>
    <d v="2015-06-27T02:36:51"/>
    <x v="60"/>
    <n v="1.1000000000000001"/>
    <n v="2.9"/>
    <x v="9519"/>
  </r>
  <r>
    <x v="0"/>
    <s v="Compressor"/>
    <d v="2015-06-27T02:38:40"/>
    <x v="0"/>
    <d v="2015-06-27T02:36:51"/>
    <x v="60"/>
    <n v="2.1"/>
    <n v="2"/>
    <x v="9520"/>
  </r>
  <r>
    <x v="0"/>
    <s v="Compressor"/>
    <d v="2015-06-27T02:38:41"/>
    <x v="0"/>
    <d v="2015-06-27T02:36:51"/>
    <x v="60"/>
    <n v="2.8"/>
    <n v="1.2"/>
    <x v="9521"/>
  </r>
  <r>
    <x v="0"/>
    <s v="Compressor"/>
    <d v="2015-06-27T02:38:42"/>
    <x v="0"/>
    <d v="2015-06-27T02:36:51"/>
    <x v="60"/>
    <n v="2.4"/>
    <n v="1.6"/>
    <x v="9522"/>
  </r>
  <r>
    <x v="0"/>
    <s v="Compressor"/>
    <d v="2015-06-27T02:38:43"/>
    <x v="0"/>
    <d v="2015-06-27T02:36:51"/>
    <x v="60"/>
    <n v="1.6"/>
    <n v="2.2000000000000002"/>
    <x v="9523"/>
  </r>
  <r>
    <x v="0"/>
    <s v="Compressor"/>
    <d v="2015-06-27T02:38:44"/>
    <x v="0"/>
    <d v="2015-06-27T02:36:51"/>
    <x v="60"/>
    <n v="1.4"/>
    <n v="1.2"/>
    <x v="9524"/>
  </r>
  <r>
    <x v="0"/>
    <s v="Compressor"/>
    <d v="2015-06-27T02:38:45"/>
    <x v="0"/>
    <d v="2015-06-27T02:36:51"/>
    <x v="60"/>
    <n v="1.8"/>
    <n v="2.1"/>
    <x v="9525"/>
  </r>
  <r>
    <x v="0"/>
    <s v="Compressor"/>
    <d v="2015-06-27T02:38:46"/>
    <x v="0"/>
    <d v="2015-06-27T02:36:51"/>
    <x v="60"/>
    <n v="2.7"/>
    <n v="2.8"/>
    <x v="9526"/>
  </r>
  <r>
    <x v="0"/>
    <s v="Compressor"/>
    <d v="2015-06-27T02:38:47"/>
    <x v="0"/>
    <d v="2015-06-27T02:36:51"/>
    <x v="60"/>
    <n v="1.9"/>
    <n v="1"/>
    <x v="9527"/>
  </r>
  <r>
    <x v="0"/>
    <s v="Compressor"/>
    <d v="2015-06-27T02:38:48"/>
    <x v="0"/>
    <d v="2015-06-27T02:36:51"/>
    <x v="60"/>
    <n v="3"/>
    <n v="2.8"/>
    <x v="9528"/>
  </r>
  <r>
    <x v="0"/>
    <s v="Compressor"/>
    <d v="2015-06-27T02:38:49"/>
    <x v="0"/>
    <d v="2015-06-27T02:36:51"/>
    <x v="60"/>
    <n v="1"/>
    <n v="3"/>
    <x v="9529"/>
  </r>
  <r>
    <x v="0"/>
    <s v="Compressor"/>
    <d v="2015-06-27T02:38:50"/>
    <x v="0"/>
    <d v="2015-06-27T02:36:51"/>
    <x v="60"/>
    <n v="1.1000000000000001"/>
    <n v="2.2000000000000002"/>
    <x v="9530"/>
  </r>
  <r>
    <x v="0"/>
    <s v="Compressor"/>
    <d v="2015-06-27T02:38:51"/>
    <x v="1"/>
    <d v="2015-06-27T02:38:51"/>
    <x v="61"/>
    <n v="3.8"/>
    <n v="5.0999999999999996"/>
    <x v="9531"/>
  </r>
  <r>
    <x v="0"/>
    <s v="Compressor"/>
    <d v="2015-06-27T02:38:52"/>
    <x v="1"/>
    <d v="2015-06-27T02:38:51"/>
    <x v="61"/>
    <n v="5.2"/>
    <n v="3.7"/>
    <x v="9532"/>
  </r>
  <r>
    <x v="0"/>
    <s v="Compressor"/>
    <d v="2015-06-27T02:38:53"/>
    <x v="1"/>
    <d v="2015-06-27T02:38:51"/>
    <x v="61"/>
    <n v="4.7"/>
    <n v="5.3"/>
    <x v="9533"/>
  </r>
  <r>
    <x v="0"/>
    <s v="Compressor"/>
    <d v="2015-06-27T02:38:54"/>
    <x v="1"/>
    <d v="2015-06-27T02:38:51"/>
    <x v="61"/>
    <n v="3.6"/>
    <n v="5.7"/>
    <x v="9534"/>
  </r>
  <r>
    <x v="0"/>
    <s v="Compressor"/>
    <d v="2015-06-27T02:38:55"/>
    <x v="1"/>
    <d v="2015-06-27T02:38:51"/>
    <x v="61"/>
    <n v="4"/>
    <n v="4.7"/>
    <x v="9535"/>
  </r>
  <r>
    <x v="0"/>
    <s v="Compressor"/>
    <d v="2015-06-27T02:38:56"/>
    <x v="1"/>
    <d v="2015-06-27T02:38:51"/>
    <x v="61"/>
    <n v="3.9"/>
    <n v="4.0999999999999996"/>
    <x v="9536"/>
  </r>
  <r>
    <x v="0"/>
    <s v="Compressor"/>
    <d v="2015-06-27T02:38:57"/>
    <x v="1"/>
    <d v="2015-06-27T02:38:51"/>
    <x v="61"/>
    <n v="5.9"/>
    <n v="4"/>
    <x v="9537"/>
  </r>
  <r>
    <x v="0"/>
    <s v="Compressor"/>
    <d v="2015-06-27T02:38:58"/>
    <x v="1"/>
    <d v="2015-06-27T02:38:51"/>
    <x v="61"/>
    <n v="3"/>
    <n v="6"/>
    <x v="9538"/>
  </r>
  <r>
    <x v="0"/>
    <s v="Compressor"/>
    <d v="2015-06-27T02:38:59"/>
    <x v="1"/>
    <d v="2015-06-27T02:38:51"/>
    <x v="61"/>
    <n v="3.2"/>
    <n v="5.3"/>
    <x v="9539"/>
  </r>
  <r>
    <x v="0"/>
    <s v="Compressor"/>
    <d v="2015-06-27T02:39:00"/>
    <x v="1"/>
    <d v="2015-06-27T02:38:51"/>
    <x v="61"/>
    <n v="4.3"/>
    <n v="5.7"/>
    <x v="9540"/>
  </r>
  <r>
    <x v="0"/>
    <s v="Compressor"/>
    <d v="2015-06-27T02:39:01"/>
    <x v="1"/>
    <d v="2015-06-27T02:38:51"/>
    <x v="61"/>
    <n v="5.7"/>
    <n v="3.8"/>
    <x v="9541"/>
  </r>
  <r>
    <x v="0"/>
    <s v="Compressor"/>
    <d v="2015-06-27T02:39:02"/>
    <x v="1"/>
    <d v="2015-06-27T02:38:51"/>
    <x v="61"/>
    <n v="4"/>
    <n v="5.4"/>
    <x v="9542"/>
  </r>
  <r>
    <x v="0"/>
    <s v="Compressor"/>
    <d v="2015-06-27T02:39:03"/>
    <x v="1"/>
    <d v="2015-06-27T02:38:51"/>
    <x v="61"/>
    <n v="4.2"/>
    <n v="5.7"/>
    <x v="9543"/>
  </r>
  <r>
    <x v="0"/>
    <s v="Compressor"/>
    <d v="2015-06-27T02:39:04"/>
    <x v="1"/>
    <d v="2015-06-27T02:38:51"/>
    <x v="61"/>
    <n v="3.6"/>
    <n v="3"/>
    <x v="9544"/>
  </r>
  <r>
    <x v="0"/>
    <s v="Compressor"/>
    <d v="2015-06-27T02:39:05"/>
    <x v="1"/>
    <d v="2015-06-27T02:38:51"/>
    <x v="61"/>
    <n v="5.9"/>
    <n v="3.2"/>
    <x v="9545"/>
  </r>
  <r>
    <x v="0"/>
    <s v="Compressor"/>
    <d v="2015-06-27T02:39:06"/>
    <x v="1"/>
    <d v="2015-06-27T02:38:51"/>
    <x v="61"/>
    <n v="3.4"/>
    <n v="3.1"/>
    <x v="9546"/>
  </r>
  <r>
    <x v="0"/>
    <s v="Compressor"/>
    <d v="2015-06-27T02:39:07"/>
    <x v="1"/>
    <d v="2015-06-27T02:38:51"/>
    <x v="61"/>
    <n v="3.9"/>
    <n v="4.4000000000000004"/>
    <x v="9547"/>
  </r>
  <r>
    <x v="0"/>
    <s v="Compressor"/>
    <d v="2015-06-27T02:39:08"/>
    <x v="1"/>
    <d v="2015-06-27T02:38:51"/>
    <x v="61"/>
    <n v="5.0999999999999996"/>
    <n v="4.8"/>
    <x v="9548"/>
  </r>
  <r>
    <x v="0"/>
    <s v="Compressor"/>
    <d v="2015-06-27T02:39:09"/>
    <x v="1"/>
    <d v="2015-06-27T02:38:51"/>
    <x v="61"/>
    <n v="5"/>
    <n v="4.8"/>
    <x v="9549"/>
  </r>
  <r>
    <x v="0"/>
    <s v="Compressor"/>
    <d v="2015-06-27T02:39:10"/>
    <x v="1"/>
    <d v="2015-06-27T02:38:51"/>
    <x v="61"/>
    <n v="3.1"/>
    <n v="5.3"/>
    <x v="9550"/>
  </r>
  <r>
    <x v="0"/>
    <s v="Compressor"/>
    <d v="2015-06-27T02:39:11"/>
    <x v="1"/>
    <d v="2015-06-27T02:38:51"/>
    <x v="61"/>
    <n v="4.3"/>
    <n v="5.6"/>
    <x v="9551"/>
  </r>
  <r>
    <x v="0"/>
    <s v="Compressor"/>
    <d v="2015-06-27T02:39:12"/>
    <x v="1"/>
    <d v="2015-06-27T02:38:51"/>
    <x v="61"/>
    <n v="5.2"/>
    <n v="5.3"/>
    <x v="9552"/>
  </r>
  <r>
    <x v="0"/>
    <s v="Compressor"/>
    <d v="2015-06-27T02:39:13"/>
    <x v="1"/>
    <d v="2015-06-27T02:38:51"/>
    <x v="61"/>
    <n v="4.0999999999999996"/>
    <n v="3.8"/>
    <x v="9553"/>
  </r>
  <r>
    <x v="0"/>
    <s v="Compressor"/>
    <d v="2015-06-27T02:39:14"/>
    <x v="1"/>
    <d v="2015-06-27T02:38:51"/>
    <x v="61"/>
    <n v="3.6"/>
    <n v="3.6"/>
    <x v="9554"/>
  </r>
  <r>
    <x v="0"/>
    <s v="Compressor"/>
    <d v="2015-06-27T02:39:15"/>
    <x v="1"/>
    <d v="2015-06-27T02:38:51"/>
    <x v="61"/>
    <n v="4.7"/>
    <n v="3.7"/>
    <x v="9555"/>
  </r>
  <r>
    <x v="0"/>
    <s v="Compressor"/>
    <d v="2015-06-27T02:39:16"/>
    <x v="1"/>
    <d v="2015-06-27T02:38:51"/>
    <x v="61"/>
    <n v="5.0999999999999996"/>
    <n v="5.8"/>
    <x v="9556"/>
  </r>
  <r>
    <x v="0"/>
    <s v="Compressor"/>
    <d v="2015-06-27T02:39:17"/>
    <x v="1"/>
    <d v="2015-06-27T02:38:51"/>
    <x v="61"/>
    <n v="5.9"/>
    <n v="5.4"/>
    <x v="9557"/>
  </r>
  <r>
    <x v="0"/>
    <s v="Compressor"/>
    <d v="2015-06-27T02:39:18"/>
    <x v="1"/>
    <d v="2015-06-27T02:38:51"/>
    <x v="61"/>
    <n v="4.0999999999999996"/>
    <n v="3.1"/>
    <x v="9558"/>
  </r>
  <r>
    <x v="0"/>
    <s v="Compressor"/>
    <d v="2015-06-27T02:39:19"/>
    <x v="1"/>
    <d v="2015-06-27T02:38:51"/>
    <x v="61"/>
    <n v="3.3"/>
    <n v="3"/>
    <x v="9559"/>
  </r>
  <r>
    <x v="0"/>
    <s v="Compressor"/>
    <d v="2015-06-27T02:39:20"/>
    <x v="1"/>
    <d v="2015-06-27T02:38:51"/>
    <x v="61"/>
    <n v="3.3"/>
    <n v="4.4000000000000004"/>
    <x v="9560"/>
  </r>
  <r>
    <x v="0"/>
    <s v="Compressor"/>
    <d v="2015-06-27T02:39:21"/>
    <x v="1"/>
    <d v="2015-06-27T02:38:51"/>
    <x v="61"/>
    <n v="4.2"/>
    <n v="3"/>
    <x v="9561"/>
  </r>
  <r>
    <x v="0"/>
    <s v="Compressor"/>
    <d v="2015-06-27T02:39:22"/>
    <x v="1"/>
    <d v="2015-06-27T02:38:51"/>
    <x v="61"/>
    <n v="4.4000000000000004"/>
    <n v="5.6"/>
    <x v="9562"/>
  </r>
  <r>
    <x v="0"/>
    <s v="Compressor"/>
    <d v="2015-06-27T02:39:23"/>
    <x v="1"/>
    <d v="2015-06-27T02:38:51"/>
    <x v="61"/>
    <n v="3"/>
    <n v="5.9"/>
    <x v="9563"/>
  </r>
  <r>
    <x v="0"/>
    <s v="Compressor"/>
    <d v="2015-06-27T02:39:24"/>
    <x v="1"/>
    <d v="2015-06-27T02:38:51"/>
    <x v="61"/>
    <n v="3.1"/>
    <n v="5.7"/>
    <x v="9564"/>
  </r>
  <r>
    <x v="0"/>
    <s v="Compressor"/>
    <d v="2015-06-27T02:39:25"/>
    <x v="1"/>
    <d v="2015-06-27T02:38:51"/>
    <x v="61"/>
    <n v="5.9"/>
    <n v="5.2"/>
    <x v="9565"/>
  </r>
  <r>
    <x v="0"/>
    <s v="Compressor"/>
    <d v="2015-06-27T02:39:26"/>
    <x v="1"/>
    <d v="2015-06-27T02:38:51"/>
    <x v="61"/>
    <n v="4.9000000000000004"/>
    <n v="4.3"/>
    <x v="9566"/>
  </r>
  <r>
    <x v="0"/>
    <s v="Compressor"/>
    <d v="2015-06-27T02:39:27"/>
    <x v="1"/>
    <d v="2015-06-27T02:38:51"/>
    <x v="61"/>
    <n v="3"/>
    <n v="4.2"/>
    <x v="9567"/>
  </r>
  <r>
    <x v="0"/>
    <s v="Compressor"/>
    <d v="2015-06-27T02:39:28"/>
    <x v="1"/>
    <d v="2015-06-27T02:38:51"/>
    <x v="61"/>
    <n v="4.8"/>
    <n v="3.9"/>
    <x v="9568"/>
  </r>
  <r>
    <x v="0"/>
    <s v="Compressor"/>
    <d v="2015-06-27T02:39:29"/>
    <x v="1"/>
    <d v="2015-06-27T02:38:51"/>
    <x v="61"/>
    <n v="3.6"/>
    <n v="4.9000000000000004"/>
    <x v="9569"/>
  </r>
  <r>
    <x v="0"/>
    <s v="Compressor"/>
    <d v="2015-06-27T02:39:30"/>
    <x v="1"/>
    <d v="2015-06-27T02:38:51"/>
    <x v="61"/>
    <n v="5.5"/>
    <n v="5.0999999999999996"/>
    <x v="9570"/>
  </r>
  <r>
    <x v="0"/>
    <s v="Compressor"/>
    <d v="2015-06-27T02:39:31"/>
    <x v="1"/>
    <d v="2015-06-27T02:38:51"/>
    <x v="61"/>
    <n v="4.9000000000000004"/>
    <n v="5"/>
    <x v="9571"/>
  </r>
  <r>
    <x v="0"/>
    <s v="Compressor"/>
    <d v="2015-06-27T02:39:32"/>
    <x v="1"/>
    <d v="2015-06-27T02:38:51"/>
    <x v="61"/>
    <n v="4.7"/>
    <n v="5.7"/>
    <x v="9572"/>
  </r>
  <r>
    <x v="0"/>
    <s v="Compressor"/>
    <d v="2015-06-27T02:39:33"/>
    <x v="1"/>
    <d v="2015-06-27T02:38:51"/>
    <x v="61"/>
    <n v="5.4"/>
    <n v="3.5"/>
    <x v="9573"/>
  </r>
  <r>
    <x v="0"/>
    <s v="Compressor"/>
    <d v="2015-06-27T02:39:34"/>
    <x v="1"/>
    <d v="2015-06-27T02:38:51"/>
    <x v="61"/>
    <n v="3.6"/>
    <n v="4.2"/>
    <x v="9574"/>
  </r>
  <r>
    <x v="0"/>
    <s v="Compressor"/>
    <d v="2015-06-27T02:39:35"/>
    <x v="1"/>
    <d v="2015-06-27T02:38:51"/>
    <x v="61"/>
    <n v="4.9000000000000004"/>
    <n v="5.4"/>
    <x v="9575"/>
  </r>
  <r>
    <x v="0"/>
    <s v="Compressor"/>
    <d v="2015-06-27T02:39:36"/>
    <x v="1"/>
    <d v="2015-06-27T02:38:51"/>
    <x v="61"/>
    <n v="3.3"/>
    <n v="4.4000000000000004"/>
    <x v="9576"/>
  </r>
  <r>
    <x v="0"/>
    <s v="Compressor"/>
    <d v="2015-06-27T02:39:37"/>
    <x v="1"/>
    <d v="2015-06-27T02:38:51"/>
    <x v="61"/>
    <n v="5.8"/>
    <n v="3.7"/>
    <x v="9577"/>
  </r>
  <r>
    <x v="0"/>
    <s v="Compressor"/>
    <d v="2015-06-27T02:39:38"/>
    <x v="1"/>
    <d v="2015-06-27T02:38:51"/>
    <x v="61"/>
    <n v="4.7"/>
    <n v="5.4"/>
    <x v="9578"/>
  </r>
  <r>
    <x v="0"/>
    <s v="Compressor"/>
    <d v="2015-06-27T02:39:39"/>
    <x v="1"/>
    <d v="2015-06-27T02:38:51"/>
    <x v="61"/>
    <n v="4.4000000000000004"/>
    <n v="3.5"/>
    <x v="9579"/>
  </r>
  <r>
    <x v="0"/>
    <s v="Compressor"/>
    <d v="2015-06-27T02:39:40"/>
    <x v="1"/>
    <d v="2015-06-27T02:38:51"/>
    <x v="61"/>
    <n v="5.9"/>
    <n v="5.9"/>
    <x v="9580"/>
  </r>
  <r>
    <x v="0"/>
    <s v="Compressor"/>
    <d v="2015-06-27T02:39:41"/>
    <x v="1"/>
    <d v="2015-06-27T02:38:51"/>
    <x v="61"/>
    <n v="3.2"/>
    <n v="5.5"/>
    <x v="9581"/>
  </r>
  <r>
    <x v="0"/>
    <s v="Compressor"/>
    <d v="2015-06-27T02:39:42"/>
    <x v="1"/>
    <d v="2015-06-27T02:38:51"/>
    <x v="61"/>
    <n v="5.8"/>
    <n v="6"/>
    <x v="9582"/>
  </r>
  <r>
    <x v="0"/>
    <s v="Compressor"/>
    <d v="2015-06-27T02:39:43"/>
    <x v="1"/>
    <d v="2015-06-27T02:38:51"/>
    <x v="61"/>
    <n v="5.3"/>
    <n v="3"/>
    <x v="9583"/>
  </r>
  <r>
    <x v="0"/>
    <s v="Compressor"/>
    <d v="2015-06-27T02:39:44"/>
    <x v="1"/>
    <d v="2015-06-27T02:38:51"/>
    <x v="61"/>
    <n v="4.0999999999999996"/>
    <n v="4.4000000000000004"/>
    <x v="9584"/>
  </r>
  <r>
    <x v="0"/>
    <s v="Compressor"/>
    <d v="2015-06-27T02:39:45"/>
    <x v="1"/>
    <d v="2015-06-27T02:38:51"/>
    <x v="61"/>
    <n v="4.7"/>
    <n v="4.5999999999999996"/>
    <x v="9585"/>
  </r>
  <r>
    <x v="0"/>
    <s v="Compressor"/>
    <d v="2015-06-27T02:39:46"/>
    <x v="1"/>
    <d v="2015-06-27T02:38:51"/>
    <x v="61"/>
    <n v="3.3"/>
    <n v="5"/>
    <x v="9586"/>
  </r>
  <r>
    <x v="0"/>
    <s v="Compressor"/>
    <d v="2015-06-27T02:39:47"/>
    <x v="1"/>
    <d v="2015-06-27T02:38:51"/>
    <x v="61"/>
    <n v="4.4000000000000004"/>
    <n v="5.2"/>
    <x v="9587"/>
  </r>
  <r>
    <x v="0"/>
    <s v="Compressor"/>
    <d v="2015-06-27T02:39:48"/>
    <x v="1"/>
    <d v="2015-06-27T02:38:51"/>
    <x v="61"/>
    <n v="5.4"/>
    <n v="5"/>
    <x v="9588"/>
  </r>
  <r>
    <x v="0"/>
    <s v="Compressor"/>
    <d v="2015-06-27T02:39:49"/>
    <x v="1"/>
    <d v="2015-06-27T02:38:51"/>
    <x v="61"/>
    <n v="5.7"/>
    <n v="4.5999999999999996"/>
    <x v="9589"/>
  </r>
  <r>
    <x v="0"/>
    <s v="Compressor"/>
    <d v="2015-06-27T02:39:50"/>
    <x v="1"/>
    <d v="2015-06-27T02:38:51"/>
    <x v="61"/>
    <n v="3.8"/>
    <n v="4"/>
    <x v="9590"/>
  </r>
  <r>
    <x v="0"/>
    <s v="Compressor"/>
    <d v="2015-06-27T02:39:51"/>
    <x v="1"/>
    <d v="2015-06-27T02:38:51"/>
    <x v="61"/>
    <n v="3.7"/>
    <n v="4.3"/>
    <x v="9591"/>
  </r>
  <r>
    <x v="0"/>
    <s v="Compressor"/>
    <d v="2015-06-27T02:39:52"/>
    <x v="1"/>
    <d v="2015-06-27T02:38:51"/>
    <x v="61"/>
    <n v="5.9"/>
    <n v="3.8"/>
    <x v="9592"/>
  </r>
  <r>
    <x v="0"/>
    <s v="Compressor"/>
    <d v="2015-06-27T02:39:53"/>
    <x v="1"/>
    <d v="2015-06-27T02:38:51"/>
    <x v="61"/>
    <n v="4.5999999999999996"/>
    <n v="4.4000000000000004"/>
    <x v="9593"/>
  </r>
  <r>
    <x v="0"/>
    <s v="Compressor"/>
    <d v="2015-06-27T02:39:54"/>
    <x v="1"/>
    <d v="2015-06-27T02:38:51"/>
    <x v="61"/>
    <n v="3.9"/>
    <n v="5.8"/>
    <x v="9594"/>
  </r>
  <r>
    <x v="0"/>
    <s v="Compressor"/>
    <d v="2015-06-27T02:39:55"/>
    <x v="1"/>
    <d v="2015-06-27T02:38:51"/>
    <x v="61"/>
    <n v="3"/>
    <n v="3.5"/>
    <x v="9595"/>
  </r>
  <r>
    <x v="0"/>
    <s v="Compressor"/>
    <d v="2015-06-27T02:39:56"/>
    <x v="1"/>
    <d v="2015-06-27T02:38:51"/>
    <x v="61"/>
    <n v="3.7"/>
    <n v="4.4000000000000004"/>
    <x v="9596"/>
  </r>
  <r>
    <x v="0"/>
    <s v="Compressor"/>
    <d v="2015-06-27T02:39:57"/>
    <x v="1"/>
    <d v="2015-06-27T02:38:51"/>
    <x v="61"/>
    <n v="3.9"/>
    <n v="3.7"/>
    <x v="9597"/>
  </r>
  <r>
    <x v="0"/>
    <s v="Compressor"/>
    <d v="2015-06-27T02:39:58"/>
    <x v="1"/>
    <d v="2015-06-27T02:38:51"/>
    <x v="61"/>
    <n v="5.2"/>
    <n v="5.9"/>
    <x v="9598"/>
  </r>
  <r>
    <x v="0"/>
    <s v="Compressor"/>
    <d v="2015-06-27T02:39:59"/>
    <x v="1"/>
    <d v="2015-06-27T02:38:51"/>
    <x v="61"/>
    <n v="5.4"/>
    <n v="3.2"/>
    <x v="9599"/>
  </r>
  <r>
    <x v="0"/>
    <s v="Compressor"/>
    <d v="2015-06-27T02:40:00"/>
    <x v="1"/>
    <d v="2015-06-27T02:38:51"/>
    <x v="61"/>
    <n v="3.4"/>
    <n v="4.0999999999999996"/>
    <x v="9600"/>
  </r>
  <r>
    <x v="0"/>
    <s v="Compressor"/>
    <d v="2015-06-27T02:40:01"/>
    <x v="1"/>
    <d v="2015-06-27T02:38:51"/>
    <x v="61"/>
    <n v="3.8"/>
    <n v="4.5999999999999996"/>
    <x v="9601"/>
  </r>
  <r>
    <x v="0"/>
    <s v="Compressor"/>
    <d v="2015-06-27T02:40:02"/>
    <x v="0"/>
    <d v="2015-06-27T02:40:02"/>
    <x v="62"/>
    <n v="1.5"/>
    <n v="1.5"/>
    <x v="9602"/>
  </r>
  <r>
    <x v="0"/>
    <s v="Compressor"/>
    <d v="2015-06-27T02:40:03"/>
    <x v="0"/>
    <d v="2015-06-27T02:40:02"/>
    <x v="62"/>
    <n v="1.7"/>
    <n v="1.4"/>
    <x v="9603"/>
  </r>
  <r>
    <x v="0"/>
    <s v="Compressor"/>
    <d v="2015-06-27T02:40:04"/>
    <x v="0"/>
    <d v="2015-06-27T02:40:02"/>
    <x v="62"/>
    <n v="2.4"/>
    <n v="2.5"/>
    <x v="9604"/>
  </r>
  <r>
    <x v="0"/>
    <s v="Compressor"/>
    <d v="2015-06-27T02:40:05"/>
    <x v="0"/>
    <d v="2015-06-27T02:40:02"/>
    <x v="62"/>
    <n v="2.7"/>
    <n v="2.2999999999999998"/>
    <x v="9605"/>
  </r>
  <r>
    <x v="0"/>
    <s v="Compressor"/>
    <d v="2015-06-27T02:40:06"/>
    <x v="0"/>
    <d v="2015-06-27T02:40:02"/>
    <x v="62"/>
    <n v="2"/>
    <n v="2.7"/>
    <x v="9606"/>
  </r>
  <r>
    <x v="0"/>
    <s v="Compressor"/>
    <d v="2015-06-27T02:40:07"/>
    <x v="0"/>
    <d v="2015-06-27T02:40:02"/>
    <x v="62"/>
    <n v="2.5"/>
    <n v="1.8"/>
    <x v="9607"/>
  </r>
  <r>
    <x v="0"/>
    <s v="Compressor"/>
    <d v="2015-06-27T02:40:08"/>
    <x v="0"/>
    <d v="2015-06-27T02:40:02"/>
    <x v="62"/>
    <n v="1.3"/>
    <n v="1"/>
    <x v="9608"/>
  </r>
  <r>
    <x v="0"/>
    <s v="Compressor"/>
    <d v="2015-06-27T02:40:09"/>
    <x v="0"/>
    <d v="2015-06-27T02:40:02"/>
    <x v="62"/>
    <n v="1.9"/>
    <n v="2.8"/>
    <x v="9609"/>
  </r>
  <r>
    <x v="0"/>
    <s v="Compressor"/>
    <d v="2015-06-27T02:40:10"/>
    <x v="0"/>
    <d v="2015-06-27T02:40:02"/>
    <x v="62"/>
    <n v="2.7"/>
    <n v="2"/>
    <x v="9610"/>
  </r>
  <r>
    <x v="0"/>
    <s v="Compressor"/>
    <d v="2015-06-27T02:40:11"/>
    <x v="0"/>
    <d v="2015-06-27T02:40:02"/>
    <x v="62"/>
    <n v="2.7"/>
    <n v="1"/>
    <x v="9611"/>
  </r>
  <r>
    <x v="0"/>
    <s v="Compressor"/>
    <d v="2015-06-27T02:40:12"/>
    <x v="0"/>
    <d v="2015-06-27T02:40:02"/>
    <x v="62"/>
    <n v="2.2000000000000002"/>
    <n v="2.8"/>
    <x v="9612"/>
  </r>
  <r>
    <x v="0"/>
    <s v="Compressor"/>
    <d v="2015-06-27T02:40:13"/>
    <x v="0"/>
    <d v="2015-06-27T02:40:02"/>
    <x v="62"/>
    <n v="1.7"/>
    <n v="2.1"/>
    <x v="9613"/>
  </r>
  <r>
    <x v="0"/>
    <s v="Compressor"/>
    <d v="2015-06-27T02:40:14"/>
    <x v="0"/>
    <d v="2015-06-27T02:40:02"/>
    <x v="62"/>
    <n v="1.7"/>
    <n v="1.1000000000000001"/>
    <x v="9614"/>
  </r>
  <r>
    <x v="0"/>
    <s v="Compressor"/>
    <d v="2015-06-27T02:40:15"/>
    <x v="0"/>
    <d v="2015-06-27T02:40:02"/>
    <x v="62"/>
    <n v="1.4"/>
    <n v="1.2"/>
    <x v="9615"/>
  </r>
  <r>
    <x v="0"/>
    <s v="Compressor"/>
    <d v="2015-06-27T02:40:16"/>
    <x v="0"/>
    <d v="2015-06-27T02:40:02"/>
    <x v="62"/>
    <n v="1.7"/>
    <n v="1.9"/>
    <x v="9616"/>
  </r>
  <r>
    <x v="0"/>
    <s v="Compressor"/>
    <d v="2015-06-27T02:40:17"/>
    <x v="0"/>
    <d v="2015-06-27T02:40:02"/>
    <x v="62"/>
    <n v="1.8"/>
    <n v="1.3"/>
    <x v="9617"/>
  </r>
  <r>
    <x v="0"/>
    <s v="Compressor"/>
    <d v="2015-06-27T02:40:18"/>
    <x v="0"/>
    <d v="2015-06-27T02:40:02"/>
    <x v="62"/>
    <n v="1.4"/>
    <n v="2.6"/>
    <x v="9618"/>
  </r>
  <r>
    <x v="0"/>
    <s v="Compressor"/>
    <d v="2015-06-27T02:40:19"/>
    <x v="0"/>
    <d v="2015-06-27T02:40:02"/>
    <x v="62"/>
    <n v="2.5"/>
    <n v="1.6"/>
    <x v="9619"/>
  </r>
  <r>
    <x v="0"/>
    <s v="Compressor"/>
    <d v="2015-06-27T02:40:20"/>
    <x v="0"/>
    <d v="2015-06-27T02:40:02"/>
    <x v="62"/>
    <n v="2.8"/>
    <n v="1.5"/>
    <x v="9620"/>
  </r>
  <r>
    <x v="0"/>
    <s v="Compressor"/>
    <d v="2015-06-27T02:40:21"/>
    <x v="0"/>
    <d v="2015-06-27T02:40:02"/>
    <x v="62"/>
    <n v="2.2999999999999998"/>
    <n v="1.2"/>
    <x v="9621"/>
  </r>
  <r>
    <x v="0"/>
    <s v="Compressor"/>
    <d v="2015-06-27T02:40:22"/>
    <x v="0"/>
    <d v="2015-06-27T02:40:02"/>
    <x v="62"/>
    <n v="1.2"/>
    <n v="2.4"/>
    <x v="9622"/>
  </r>
  <r>
    <x v="0"/>
    <s v="Compressor"/>
    <d v="2015-06-27T02:40:23"/>
    <x v="0"/>
    <d v="2015-06-27T02:40:02"/>
    <x v="62"/>
    <n v="2.9"/>
    <n v="3"/>
    <x v="9623"/>
  </r>
  <r>
    <x v="0"/>
    <s v="Compressor"/>
    <d v="2015-06-27T02:40:24"/>
    <x v="0"/>
    <d v="2015-06-27T02:40:02"/>
    <x v="62"/>
    <n v="2.8"/>
    <n v="1.2"/>
    <x v="9624"/>
  </r>
  <r>
    <x v="0"/>
    <s v="Compressor"/>
    <d v="2015-06-27T02:40:25"/>
    <x v="0"/>
    <d v="2015-06-27T02:40:02"/>
    <x v="62"/>
    <n v="1.1000000000000001"/>
    <n v="2.1"/>
    <x v="9625"/>
  </r>
  <r>
    <x v="0"/>
    <s v="Compressor"/>
    <d v="2015-06-27T02:40:26"/>
    <x v="0"/>
    <d v="2015-06-27T02:40:02"/>
    <x v="62"/>
    <n v="1"/>
    <n v="2.7"/>
    <x v="9626"/>
  </r>
  <r>
    <x v="0"/>
    <s v="Compressor"/>
    <d v="2015-06-27T02:40:27"/>
    <x v="0"/>
    <d v="2015-06-27T02:40:02"/>
    <x v="62"/>
    <n v="1.9"/>
    <n v="1"/>
    <x v="9627"/>
  </r>
  <r>
    <x v="0"/>
    <s v="Compressor"/>
    <d v="2015-06-27T02:40:28"/>
    <x v="0"/>
    <d v="2015-06-27T02:40:02"/>
    <x v="62"/>
    <n v="1.6"/>
    <n v="3"/>
    <x v="9628"/>
  </r>
  <r>
    <x v="0"/>
    <s v="Compressor"/>
    <d v="2015-06-27T02:40:29"/>
    <x v="0"/>
    <d v="2015-06-27T02:40:02"/>
    <x v="62"/>
    <n v="2.8"/>
    <n v="2.9"/>
    <x v="9629"/>
  </r>
  <r>
    <x v="0"/>
    <s v="Compressor"/>
    <d v="2015-06-27T02:40:30"/>
    <x v="0"/>
    <d v="2015-06-27T02:40:02"/>
    <x v="62"/>
    <n v="2.8"/>
    <n v="3"/>
    <x v="9630"/>
  </r>
  <r>
    <x v="0"/>
    <s v="Compressor"/>
    <d v="2015-06-27T02:40:31"/>
    <x v="0"/>
    <d v="2015-06-27T02:40:02"/>
    <x v="62"/>
    <n v="2.6"/>
    <n v="2.4"/>
    <x v="9631"/>
  </r>
  <r>
    <x v="0"/>
    <s v="Compressor"/>
    <d v="2015-06-27T02:40:32"/>
    <x v="0"/>
    <d v="2015-06-27T02:40:02"/>
    <x v="62"/>
    <n v="1.1000000000000001"/>
    <n v="2.6"/>
    <x v="9632"/>
  </r>
  <r>
    <x v="0"/>
    <s v="Compressor"/>
    <d v="2015-06-27T02:40:33"/>
    <x v="0"/>
    <d v="2015-06-27T02:40:02"/>
    <x v="62"/>
    <n v="2.1"/>
    <n v="2.9"/>
    <x v="9633"/>
  </r>
  <r>
    <x v="0"/>
    <s v="Compressor"/>
    <d v="2015-06-27T02:40:34"/>
    <x v="0"/>
    <d v="2015-06-27T02:40:02"/>
    <x v="62"/>
    <n v="2.4"/>
    <n v="2.8"/>
    <x v="9634"/>
  </r>
  <r>
    <x v="0"/>
    <s v="Compressor"/>
    <d v="2015-06-27T02:40:35"/>
    <x v="0"/>
    <d v="2015-06-27T02:40:02"/>
    <x v="62"/>
    <n v="2.2000000000000002"/>
    <n v="2.2999999999999998"/>
    <x v="9635"/>
  </r>
  <r>
    <x v="0"/>
    <s v="Compressor"/>
    <d v="2015-06-27T02:40:36"/>
    <x v="0"/>
    <d v="2015-06-27T02:40:02"/>
    <x v="62"/>
    <n v="1"/>
    <n v="2.7"/>
    <x v="9636"/>
  </r>
  <r>
    <x v="0"/>
    <s v="Compressor"/>
    <d v="2015-06-27T02:40:37"/>
    <x v="0"/>
    <d v="2015-06-27T02:40:02"/>
    <x v="62"/>
    <n v="2.2999999999999998"/>
    <n v="2.2999999999999998"/>
    <x v="9637"/>
  </r>
  <r>
    <x v="0"/>
    <s v="Compressor"/>
    <d v="2015-06-27T02:40:38"/>
    <x v="0"/>
    <d v="2015-06-27T02:40:02"/>
    <x v="62"/>
    <n v="2.7"/>
    <n v="2.2000000000000002"/>
    <x v="9638"/>
  </r>
  <r>
    <x v="0"/>
    <s v="Compressor"/>
    <d v="2015-06-27T02:40:39"/>
    <x v="0"/>
    <d v="2015-06-27T02:40:02"/>
    <x v="62"/>
    <n v="2.8"/>
    <n v="2.2000000000000002"/>
    <x v="9639"/>
  </r>
  <r>
    <x v="0"/>
    <s v="Compressor"/>
    <d v="2015-06-27T02:40:40"/>
    <x v="0"/>
    <d v="2015-06-27T02:40:02"/>
    <x v="62"/>
    <n v="1.2"/>
    <n v="2"/>
    <x v="9640"/>
  </r>
  <r>
    <x v="0"/>
    <s v="Compressor"/>
    <d v="2015-06-27T02:40:41"/>
    <x v="0"/>
    <d v="2015-06-27T02:40:02"/>
    <x v="62"/>
    <n v="1.7"/>
    <n v="1.3"/>
    <x v="9641"/>
  </r>
  <r>
    <x v="0"/>
    <s v="Compressor"/>
    <d v="2015-06-27T02:40:42"/>
    <x v="0"/>
    <d v="2015-06-27T02:40:02"/>
    <x v="62"/>
    <n v="1.7"/>
    <n v="3"/>
    <x v="9642"/>
  </r>
  <r>
    <x v="0"/>
    <s v="Compressor"/>
    <d v="2015-06-27T02:40:43"/>
    <x v="0"/>
    <d v="2015-06-27T02:40:02"/>
    <x v="62"/>
    <n v="1.7"/>
    <n v="2.4"/>
    <x v="9643"/>
  </r>
  <r>
    <x v="0"/>
    <s v="Compressor"/>
    <d v="2015-06-27T02:40:44"/>
    <x v="0"/>
    <d v="2015-06-27T02:40:02"/>
    <x v="62"/>
    <n v="3"/>
    <n v="2.9"/>
    <x v="9644"/>
  </r>
  <r>
    <x v="0"/>
    <s v="Compressor"/>
    <d v="2015-06-27T02:40:45"/>
    <x v="0"/>
    <d v="2015-06-27T02:40:02"/>
    <x v="62"/>
    <n v="3"/>
    <n v="3"/>
    <x v="9645"/>
  </r>
  <r>
    <x v="0"/>
    <s v="Compressor"/>
    <d v="2015-06-27T02:40:46"/>
    <x v="0"/>
    <d v="2015-06-27T02:40:02"/>
    <x v="62"/>
    <n v="2.7"/>
    <n v="1.7"/>
    <x v="9646"/>
  </r>
  <r>
    <x v="0"/>
    <s v="Compressor"/>
    <d v="2015-06-27T02:40:47"/>
    <x v="0"/>
    <d v="2015-06-27T02:40:02"/>
    <x v="62"/>
    <n v="2.8"/>
    <n v="2.9"/>
    <x v="9647"/>
  </r>
  <r>
    <x v="0"/>
    <s v="Compressor"/>
    <d v="2015-06-27T02:40:48"/>
    <x v="0"/>
    <d v="2015-06-27T02:40:02"/>
    <x v="62"/>
    <n v="2.2999999999999998"/>
    <n v="2.6"/>
    <x v="9648"/>
  </r>
  <r>
    <x v="0"/>
    <s v="Compressor"/>
    <d v="2015-06-27T02:40:49"/>
    <x v="0"/>
    <d v="2015-06-27T02:40:02"/>
    <x v="62"/>
    <n v="3"/>
    <n v="2.4"/>
    <x v="9649"/>
  </r>
  <r>
    <x v="0"/>
    <s v="Compressor"/>
    <d v="2015-06-27T02:40:50"/>
    <x v="0"/>
    <d v="2015-06-27T02:40:02"/>
    <x v="62"/>
    <n v="1.2"/>
    <n v="2.7"/>
    <x v="9650"/>
  </r>
  <r>
    <x v="0"/>
    <s v="Compressor"/>
    <d v="2015-06-27T02:40:51"/>
    <x v="0"/>
    <d v="2015-06-27T02:40:02"/>
    <x v="62"/>
    <n v="1.8"/>
    <n v="1"/>
    <x v="9651"/>
  </r>
  <r>
    <x v="0"/>
    <s v="Compressor"/>
    <d v="2015-06-27T02:40:52"/>
    <x v="0"/>
    <d v="2015-06-27T02:40:02"/>
    <x v="62"/>
    <n v="1.4"/>
    <n v="1.2"/>
    <x v="9652"/>
  </r>
  <r>
    <x v="0"/>
    <s v="Compressor"/>
    <d v="2015-06-27T02:40:53"/>
    <x v="0"/>
    <d v="2015-06-27T02:40:02"/>
    <x v="62"/>
    <n v="2.2000000000000002"/>
    <n v="1.3"/>
    <x v="9653"/>
  </r>
  <r>
    <x v="0"/>
    <s v="Compressor"/>
    <d v="2015-06-27T02:40:54"/>
    <x v="0"/>
    <d v="2015-06-27T02:40:02"/>
    <x v="62"/>
    <n v="1.2"/>
    <n v="2.2999999999999998"/>
    <x v="9654"/>
  </r>
  <r>
    <x v="0"/>
    <s v="Compressor"/>
    <d v="2015-06-27T02:40:55"/>
    <x v="0"/>
    <d v="2015-06-27T02:40:02"/>
    <x v="62"/>
    <n v="1.7"/>
    <n v="1.3"/>
    <x v="9655"/>
  </r>
  <r>
    <x v="0"/>
    <s v="Compressor"/>
    <d v="2015-06-27T02:40:56"/>
    <x v="0"/>
    <d v="2015-06-27T02:40:02"/>
    <x v="62"/>
    <n v="2.1"/>
    <n v="2.1"/>
    <x v="9656"/>
  </r>
  <r>
    <x v="0"/>
    <s v="Compressor"/>
    <d v="2015-06-27T02:40:57"/>
    <x v="0"/>
    <d v="2015-06-27T02:40:02"/>
    <x v="62"/>
    <n v="2.2000000000000002"/>
    <n v="2.5"/>
    <x v="9657"/>
  </r>
  <r>
    <x v="0"/>
    <s v="Compressor"/>
    <d v="2015-06-27T02:40:58"/>
    <x v="0"/>
    <d v="2015-06-27T02:40:02"/>
    <x v="62"/>
    <n v="1.8"/>
    <n v="1.5"/>
    <x v="9658"/>
  </r>
  <r>
    <x v="0"/>
    <s v="Compressor"/>
    <d v="2015-06-27T02:40:59"/>
    <x v="0"/>
    <d v="2015-06-27T02:40:02"/>
    <x v="62"/>
    <n v="2.4"/>
    <n v="1.2"/>
    <x v="9659"/>
  </r>
  <r>
    <x v="0"/>
    <s v="Compressor"/>
    <d v="2015-06-27T02:41:00"/>
    <x v="0"/>
    <d v="2015-06-27T02:40:02"/>
    <x v="62"/>
    <n v="2.9"/>
    <n v="3"/>
    <x v="9660"/>
  </r>
  <r>
    <x v="0"/>
    <s v="Compressor"/>
    <d v="2015-06-27T02:41:01"/>
    <x v="0"/>
    <d v="2015-06-27T02:40:02"/>
    <x v="62"/>
    <n v="1"/>
    <n v="3"/>
    <x v="9661"/>
  </r>
  <r>
    <x v="0"/>
    <s v="Compressor"/>
    <d v="2015-06-27T02:41:02"/>
    <x v="0"/>
    <d v="2015-06-27T02:40:02"/>
    <x v="62"/>
    <n v="1.5"/>
    <n v="2.7"/>
    <x v="9662"/>
  </r>
  <r>
    <x v="0"/>
    <s v="Compressor"/>
    <d v="2015-06-27T02:41:03"/>
    <x v="0"/>
    <d v="2015-06-27T02:40:02"/>
    <x v="62"/>
    <n v="2"/>
    <n v="1.8"/>
    <x v="9663"/>
  </r>
  <r>
    <x v="0"/>
    <s v="Compressor"/>
    <d v="2015-06-27T02:41:04"/>
    <x v="0"/>
    <d v="2015-06-27T02:40:02"/>
    <x v="62"/>
    <n v="2.1"/>
    <n v="1.5"/>
    <x v="9664"/>
  </r>
  <r>
    <x v="0"/>
    <s v="Compressor"/>
    <d v="2015-06-27T02:41:05"/>
    <x v="0"/>
    <d v="2015-06-27T02:40:02"/>
    <x v="62"/>
    <n v="2.4"/>
    <n v="1.6"/>
    <x v="9665"/>
  </r>
  <r>
    <x v="0"/>
    <s v="Compressor"/>
    <d v="2015-06-27T02:41:06"/>
    <x v="0"/>
    <d v="2015-06-27T02:40:02"/>
    <x v="62"/>
    <n v="3"/>
    <n v="1.1000000000000001"/>
    <x v="9666"/>
  </r>
  <r>
    <x v="0"/>
    <s v="Compressor"/>
    <d v="2015-06-27T02:41:07"/>
    <x v="0"/>
    <d v="2015-06-27T02:40:02"/>
    <x v="62"/>
    <n v="2.5"/>
    <n v="1.4"/>
    <x v="9667"/>
  </r>
  <r>
    <x v="0"/>
    <s v="Compressor"/>
    <d v="2015-06-27T02:41:08"/>
    <x v="0"/>
    <d v="2015-06-27T02:40:02"/>
    <x v="62"/>
    <n v="3"/>
    <n v="1.6"/>
    <x v="9668"/>
  </r>
  <r>
    <x v="0"/>
    <s v="Compressor"/>
    <d v="2015-06-27T02:41:09"/>
    <x v="0"/>
    <d v="2015-06-27T02:40:02"/>
    <x v="62"/>
    <n v="2.7"/>
    <n v="2.6"/>
    <x v="9669"/>
  </r>
  <r>
    <x v="0"/>
    <s v="Compressor"/>
    <d v="2015-06-27T02:41:10"/>
    <x v="0"/>
    <d v="2015-06-27T02:40:02"/>
    <x v="62"/>
    <n v="1.7"/>
    <n v="1.8"/>
    <x v="9670"/>
  </r>
  <r>
    <x v="0"/>
    <s v="Compressor"/>
    <d v="2015-06-27T02:41:11"/>
    <x v="0"/>
    <d v="2015-06-27T02:40:02"/>
    <x v="62"/>
    <n v="2.2999999999999998"/>
    <n v="1.5"/>
    <x v="9671"/>
  </r>
  <r>
    <x v="0"/>
    <s v="Compressor"/>
    <d v="2015-06-27T02:41:12"/>
    <x v="0"/>
    <d v="2015-06-27T02:40:02"/>
    <x v="62"/>
    <n v="2"/>
    <n v="1.6"/>
    <x v="9672"/>
  </r>
  <r>
    <x v="0"/>
    <s v="Compressor"/>
    <d v="2015-06-27T02:41:13"/>
    <x v="0"/>
    <d v="2015-06-27T02:40:02"/>
    <x v="62"/>
    <n v="1"/>
    <n v="1.7"/>
    <x v="9673"/>
  </r>
  <r>
    <x v="0"/>
    <s v="Compressor"/>
    <d v="2015-06-27T02:41:14"/>
    <x v="0"/>
    <d v="2015-06-27T02:40:02"/>
    <x v="62"/>
    <n v="2.7"/>
    <n v="1.7"/>
    <x v="9674"/>
  </r>
  <r>
    <x v="0"/>
    <s v="Compressor"/>
    <d v="2015-06-27T02:41:15"/>
    <x v="0"/>
    <d v="2015-06-27T02:40:02"/>
    <x v="62"/>
    <n v="2.2000000000000002"/>
    <n v="2.2000000000000002"/>
    <x v="9675"/>
  </r>
  <r>
    <x v="0"/>
    <s v="Compressor"/>
    <d v="2015-06-27T02:41:16"/>
    <x v="0"/>
    <d v="2015-06-27T02:40:02"/>
    <x v="62"/>
    <n v="2.1"/>
    <n v="1.8"/>
    <x v="9676"/>
  </r>
  <r>
    <x v="0"/>
    <s v="Compressor"/>
    <d v="2015-06-27T02:41:17"/>
    <x v="0"/>
    <d v="2015-06-27T02:40:02"/>
    <x v="62"/>
    <n v="1.8"/>
    <n v="2.8"/>
    <x v="9677"/>
  </r>
  <r>
    <x v="0"/>
    <s v="Compressor"/>
    <d v="2015-06-27T02:41:18"/>
    <x v="0"/>
    <d v="2015-06-27T02:40:02"/>
    <x v="62"/>
    <n v="3"/>
    <n v="1.5"/>
    <x v="9678"/>
  </r>
  <r>
    <x v="0"/>
    <s v="Compressor"/>
    <d v="2015-06-27T02:41:19"/>
    <x v="0"/>
    <d v="2015-06-27T02:40:02"/>
    <x v="62"/>
    <n v="2.2000000000000002"/>
    <n v="1.4"/>
    <x v="9679"/>
  </r>
  <r>
    <x v="0"/>
    <s v="Compressor"/>
    <d v="2015-06-27T02:41:20"/>
    <x v="0"/>
    <d v="2015-06-27T02:40:02"/>
    <x v="62"/>
    <n v="3"/>
    <n v="2.9"/>
    <x v="9680"/>
  </r>
  <r>
    <x v="0"/>
    <s v="Compressor"/>
    <d v="2015-06-27T02:41:21"/>
    <x v="0"/>
    <d v="2015-06-27T02:40:02"/>
    <x v="62"/>
    <n v="2.6"/>
    <n v="2.9"/>
    <x v="9681"/>
  </r>
  <r>
    <x v="0"/>
    <s v="Compressor"/>
    <d v="2015-06-27T02:41:22"/>
    <x v="0"/>
    <d v="2015-06-27T02:40:02"/>
    <x v="62"/>
    <n v="2.2999999999999998"/>
    <n v="1.4"/>
    <x v="9682"/>
  </r>
  <r>
    <x v="0"/>
    <s v="Compressor"/>
    <d v="2015-06-27T02:41:23"/>
    <x v="0"/>
    <d v="2015-06-27T02:40:02"/>
    <x v="62"/>
    <n v="1.1000000000000001"/>
    <n v="2.4"/>
    <x v="9683"/>
  </r>
  <r>
    <x v="0"/>
    <s v="Compressor"/>
    <d v="2015-06-27T02:41:24"/>
    <x v="0"/>
    <d v="2015-06-27T02:40:02"/>
    <x v="62"/>
    <n v="1.1000000000000001"/>
    <n v="1.5"/>
    <x v="9684"/>
  </r>
  <r>
    <x v="0"/>
    <s v="Compressor"/>
    <d v="2015-06-27T02:41:25"/>
    <x v="0"/>
    <d v="2015-06-27T02:40:02"/>
    <x v="62"/>
    <n v="2.7"/>
    <n v="1.4"/>
    <x v="9685"/>
  </r>
  <r>
    <x v="0"/>
    <s v="Compressor"/>
    <d v="2015-06-27T02:41:26"/>
    <x v="0"/>
    <d v="2015-06-27T02:40:02"/>
    <x v="62"/>
    <n v="1.5"/>
    <n v="2.8"/>
    <x v="9686"/>
  </r>
  <r>
    <x v="0"/>
    <s v="Compressor"/>
    <d v="2015-06-27T02:41:27"/>
    <x v="0"/>
    <d v="2015-06-27T02:40:02"/>
    <x v="62"/>
    <n v="2.8"/>
    <n v="3"/>
    <x v="9687"/>
  </r>
  <r>
    <x v="0"/>
    <s v="Compressor"/>
    <d v="2015-06-27T02:41:28"/>
    <x v="0"/>
    <d v="2015-06-27T02:40:02"/>
    <x v="62"/>
    <n v="1.9"/>
    <n v="1.6"/>
    <x v="9688"/>
  </r>
  <r>
    <x v="0"/>
    <s v="Compressor"/>
    <d v="2015-06-27T02:41:29"/>
    <x v="0"/>
    <d v="2015-06-27T02:40:02"/>
    <x v="62"/>
    <n v="1.7"/>
    <n v="2.9"/>
    <x v="9689"/>
  </r>
  <r>
    <x v="0"/>
    <s v="Compressor"/>
    <d v="2015-06-27T02:41:30"/>
    <x v="0"/>
    <d v="2015-06-27T02:40:02"/>
    <x v="62"/>
    <n v="1.6"/>
    <n v="2.4"/>
    <x v="9690"/>
  </r>
  <r>
    <x v="0"/>
    <s v="Compressor"/>
    <d v="2015-06-27T02:41:31"/>
    <x v="0"/>
    <d v="2015-06-27T02:40:02"/>
    <x v="62"/>
    <n v="1"/>
    <n v="1.6"/>
    <x v="9691"/>
  </r>
  <r>
    <x v="0"/>
    <s v="Compressor"/>
    <d v="2015-06-27T02:41:32"/>
    <x v="0"/>
    <d v="2015-06-27T02:40:02"/>
    <x v="62"/>
    <n v="2.9"/>
    <n v="1.6"/>
    <x v="9692"/>
  </r>
  <r>
    <x v="0"/>
    <s v="Compressor"/>
    <d v="2015-06-27T02:41:33"/>
    <x v="0"/>
    <d v="2015-06-27T02:40:02"/>
    <x v="62"/>
    <n v="2.1"/>
    <n v="1.2"/>
    <x v="9693"/>
  </r>
  <r>
    <x v="0"/>
    <s v="Compressor"/>
    <d v="2015-06-27T02:41:34"/>
    <x v="0"/>
    <d v="2015-06-27T02:40:02"/>
    <x v="62"/>
    <n v="2"/>
    <n v="1.1000000000000001"/>
    <x v="9694"/>
  </r>
  <r>
    <x v="0"/>
    <s v="Compressor"/>
    <d v="2015-06-27T02:41:35"/>
    <x v="0"/>
    <d v="2015-06-27T02:40:02"/>
    <x v="62"/>
    <n v="2.1"/>
    <n v="1.4"/>
    <x v="9695"/>
  </r>
  <r>
    <x v="0"/>
    <s v="Compressor"/>
    <d v="2015-06-27T02:41:36"/>
    <x v="0"/>
    <d v="2015-06-27T02:40:02"/>
    <x v="62"/>
    <n v="1.1000000000000001"/>
    <n v="2.9"/>
    <x v="9696"/>
  </r>
  <r>
    <x v="0"/>
    <s v="Compressor"/>
    <d v="2015-06-27T02:41:37"/>
    <x v="0"/>
    <d v="2015-06-27T02:40:02"/>
    <x v="62"/>
    <n v="1.1000000000000001"/>
    <n v="2.6"/>
    <x v="9697"/>
  </r>
  <r>
    <x v="0"/>
    <s v="Compressor"/>
    <d v="2015-06-27T02:41:38"/>
    <x v="0"/>
    <d v="2015-06-27T02:40:02"/>
    <x v="62"/>
    <n v="2.4"/>
    <n v="1.6"/>
    <x v="9698"/>
  </r>
  <r>
    <x v="0"/>
    <s v="Compressor"/>
    <d v="2015-06-27T02:41:39"/>
    <x v="0"/>
    <d v="2015-06-27T02:40:02"/>
    <x v="62"/>
    <n v="1.8"/>
    <n v="1.6"/>
    <x v="9699"/>
  </r>
  <r>
    <x v="0"/>
    <s v="Compressor"/>
    <d v="2015-06-27T02:41:40"/>
    <x v="0"/>
    <d v="2015-06-27T02:40:02"/>
    <x v="62"/>
    <n v="1.5"/>
    <n v="2.1"/>
    <x v="9700"/>
  </r>
  <r>
    <x v="0"/>
    <s v="Compressor"/>
    <d v="2015-06-27T02:41:41"/>
    <x v="0"/>
    <d v="2015-06-27T02:40:02"/>
    <x v="62"/>
    <n v="2.1"/>
    <n v="2.8"/>
    <x v="9701"/>
  </r>
  <r>
    <x v="0"/>
    <s v="Compressor"/>
    <d v="2015-06-27T02:41:42"/>
    <x v="0"/>
    <d v="2015-06-27T02:40:02"/>
    <x v="62"/>
    <n v="1.2"/>
    <n v="1.2"/>
    <x v="9702"/>
  </r>
  <r>
    <x v="0"/>
    <s v="Compressor"/>
    <d v="2015-06-27T02:41:43"/>
    <x v="0"/>
    <d v="2015-06-27T02:40:02"/>
    <x v="62"/>
    <n v="1.5"/>
    <n v="1.3"/>
    <x v="9703"/>
  </r>
  <r>
    <x v="0"/>
    <s v="Compressor"/>
    <d v="2015-06-27T02:41:44"/>
    <x v="0"/>
    <d v="2015-06-27T02:40:02"/>
    <x v="62"/>
    <n v="1.6"/>
    <n v="1.2"/>
    <x v="9704"/>
  </r>
  <r>
    <x v="0"/>
    <s v="Compressor"/>
    <d v="2015-06-27T02:41:45"/>
    <x v="0"/>
    <d v="2015-06-27T02:40:02"/>
    <x v="62"/>
    <n v="1.5"/>
    <n v="2.8"/>
    <x v="9705"/>
  </r>
  <r>
    <x v="0"/>
    <s v="Compressor"/>
    <d v="2015-06-27T02:41:46"/>
    <x v="0"/>
    <d v="2015-06-27T02:40:02"/>
    <x v="62"/>
    <n v="2.6"/>
    <n v="2"/>
    <x v="9706"/>
  </r>
  <r>
    <x v="0"/>
    <s v="Compressor"/>
    <d v="2015-06-27T02:41:47"/>
    <x v="0"/>
    <d v="2015-06-27T02:40:02"/>
    <x v="62"/>
    <n v="3"/>
    <n v="1.4"/>
    <x v="9707"/>
  </r>
  <r>
    <x v="0"/>
    <s v="Compressor"/>
    <d v="2015-06-27T02:41:48"/>
    <x v="0"/>
    <d v="2015-06-27T02:40:02"/>
    <x v="62"/>
    <n v="3"/>
    <n v="2.8"/>
    <x v="9708"/>
  </r>
  <r>
    <x v="0"/>
    <s v="Compressor"/>
    <d v="2015-06-27T02:41:49"/>
    <x v="0"/>
    <d v="2015-06-27T02:40:02"/>
    <x v="62"/>
    <n v="2.6"/>
    <n v="1"/>
    <x v="9709"/>
  </r>
  <r>
    <x v="0"/>
    <s v="Compressor"/>
    <d v="2015-06-27T02:41:50"/>
    <x v="0"/>
    <d v="2015-06-27T02:40:02"/>
    <x v="62"/>
    <n v="1.2"/>
    <n v="1.2"/>
    <x v="9710"/>
  </r>
  <r>
    <x v="0"/>
    <s v="Compressor"/>
    <d v="2015-06-27T02:41:51"/>
    <x v="0"/>
    <d v="2015-06-27T02:40:02"/>
    <x v="62"/>
    <n v="2.1"/>
    <n v="2.8"/>
    <x v="9711"/>
  </r>
  <r>
    <x v="0"/>
    <s v="Compressor"/>
    <d v="2015-06-27T02:41:52"/>
    <x v="0"/>
    <d v="2015-06-27T02:40:02"/>
    <x v="62"/>
    <n v="1.2"/>
    <n v="2.7"/>
    <x v="9712"/>
  </r>
  <r>
    <x v="0"/>
    <s v="Compressor"/>
    <d v="2015-06-27T02:41:53"/>
    <x v="0"/>
    <d v="2015-06-27T02:40:02"/>
    <x v="62"/>
    <n v="2.5"/>
    <n v="1.6"/>
    <x v="9713"/>
  </r>
  <r>
    <x v="0"/>
    <s v="Compressor"/>
    <d v="2015-06-27T02:41:54"/>
    <x v="0"/>
    <d v="2015-06-27T02:40:02"/>
    <x v="62"/>
    <n v="1.1000000000000001"/>
    <n v="1.5"/>
    <x v="9714"/>
  </r>
  <r>
    <x v="0"/>
    <s v="Compressor"/>
    <d v="2015-06-27T02:41:55"/>
    <x v="0"/>
    <d v="2015-06-27T02:40:02"/>
    <x v="62"/>
    <n v="1"/>
    <n v="2.2999999999999998"/>
    <x v="9715"/>
  </r>
  <r>
    <x v="0"/>
    <s v="Compressor"/>
    <d v="2015-06-27T02:41:56"/>
    <x v="0"/>
    <d v="2015-06-27T02:40:02"/>
    <x v="62"/>
    <n v="1.5"/>
    <n v="1.6"/>
    <x v="9716"/>
  </r>
  <r>
    <x v="0"/>
    <s v="Compressor"/>
    <d v="2015-06-27T02:41:57"/>
    <x v="0"/>
    <d v="2015-06-27T02:40:02"/>
    <x v="62"/>
    <n v="1"/>
    <n v="1.7"/>
    <x v="9717"/>
  </r>
  <r>
    <x v="0"/>
    <s v="Compressor"/>
    <d v="2015-06-27T02:41:58"/>
    <x v="0"/>
    <d v="2015-06-27T02:40:02"/>
    <x v="62"/>
    <n v="1.1000000000000001"/>
    <n v="1.6"/>
    <x v="9718"/>
  </r>
  <r>
    <x v="0"/>
    <s v="Compressor"/>
    <d v="2015-06-27T02:41:59"/>
    <x v="0"/>
    <d v="2015-06-27T02:40:02"/>
    <x v="62"/>
    <n v="2.8"/>
    <n v="1.6"/>
    <x v="9719"/>
  </r>
  <r>
    <x v="0"/>
    <s v="Compressor"/>
    <d v="2015-06-27T02:42:00"/>
    <x v="0"/>
    <d v="2015-06-27T02:40:02"/>
    <x v="62"/>
    <n v="2.4"/>
    <n v="1.6"/>
    <x v="9720"/>
  </r>
  <r>
    <x v="0"/>
    <s v="Compressor"/>
    <d v="2015-06-27T02:42:01"/>
    <x v="0"/>
    <d v="2015-06-27T02:40:02"/>
    <x v="62"/>
    <n v="1.2"/>
    <n v="1.9"/>
    <x v="9721"/>
  </r>
  <r>
    <x v="0"/>
    <s v="Compressor"/>
    <d v="2015-06-27T02:42:02"/>
    <x v="0"/>
    <d v="2015-06-27T02:40:02"/>
    <x v="62"/>
    <n v="3"/>
    <n v="3"/>
    <x v="9722"/>
  </r>
  <r>
    <x v="0"/>
    <s v="Compressor"/>
    <d v="2015-06-27T02:42:03"/>
    <x v="1"/>
    <d v="2015-06-27T02:42:03"/>
    <x v="63"/>
    <n v="4.9000000000000004"/>
    <n v="5.5"/>
    <x v="9723"/>
  </r>
  <r>
    <x v="0"/>
    <s v="Compressor"/>
    <d v="2015-06-27T02:42:04"/>
    <x v="1"/>
    <d v="2015-06-27T02:42:03"/>
    <x v="63"/>
    <n v="4.3"/>
    <n v="5.4"/>
    <x v="9724"/>
  </r>
  <r>
    <x v="0"/>
    <s v="Compressor"/>
    <d v="2015-06-27T02:42:05"/>
    <x v="1"/>
    <d v="2015-06-27T02:42:03"/>
    <x v="63"/>
    <n v="3.1"/>
    <n v="3.5"/>
    <x v="9725"/>
  </r>
  <r>
    <x v="0"/>
    <s v="Compressor"/>
    <d v="2015-06-27T02:42:06"/>
    <x v="1"/>
    <d v="2015-06-27T02:42:03"/>
    <x v="63"/>
    <n v="5.5"/>
    <n v="5"/>
    <x v="9726"/>
  </r>
  <r>
    <x v="0"/>
    <s v="Compressor"/>
    <d v="2015-06-27T02:42:07"/>
    <x v="1"/>
    <d v="2015-06-27T02:42:03"/>
    <x v="63"/>
    <n v="4.5"/>
    <n v="5.5"/>
    <x v="9727"/>
  </r>
  <r>
    <x v="0"/>
    <s v="Compressor"/>
    <d v="2015-06-27T02:42:08"/>
    <x v="1"/>
    <d v="2015-06-27T02:42:03"/>
    <x v="63"/>
    <n v="5.5"/>
    <n v="5.2"/>
    <x v="9728"/>
  </r>
  <r>
    <x v="0"/>
    <s v="Compressor"/>
    <d v="2015-06-27T02:42:09"/>
    <x v="1"/>
    <d v="2015-06-27T02:42:03"/>
    <x v="63"/>
    <n v="3.9"/>
    <n v="4.4000000000000004"/>
    <x v="9729"/>
  </r>
  <r>
    <x v="0"/>
    <s v="Compressor"/>
    <d v="2015-06-27T02:42:10"/>
    <x v="1"/>
    <d v="2015-06-27T02:42:03"/>
    <x v="63"/>
    <n v="4.2"/>
    <n v="3.4"/>
    <x v="9730"/>
  </r>
  <r>
    <x v="0"/>
    <s v="Compressor"/>
    <d v="2015-06-27T02:42:11"/>
    <x v="1"/>
    <d v="2015-06-27T02:42:03"/>
    <x v="63"/>
    <n v="5.0999999999999996"/>
    <n v="6"/>
    <x v="9731"/>
  </r>
  <r>
    <x v="0"/>
    <s v="Compressor"/>
    <d v="2015-06-27T02:42:12"/>
    <x v="1"/>
    <d v="2015-06-27T02:42:03"/>
    <x v="63"/>
    <n v="5.9"/>
    <n v="3.4"/>
    <x v="9732"/>
  </r>
  <r>
    <x v="0"/>
    <s v="Compressor"/>
    <d v="2015-06-27T02:42:13"/>
    <x v="1"/>
    <d v="2015-06-27T02:42:03"/>
    <x v="63"/>
    <n v="4.2"/>
    <n v="4.5"/>
    <x v="9733"/>
  </r>
  <r>
    <x v="0"/>
    <s v="Compressor"/>
    <d v="2015-06-27T02:42:14"/>
    <x v="1"/>
    <d v="2015-06-27T02:42:03"/>
    <x v="63"/>
    <n v="3.8"/>
    <n v="4.5"/>
    <x v="9734"/>
  </r>
  <r>
    <x v="0"/>
    <s v="Compressor"/>
    <d v="2015-06-27T02:42:15"/>
    <x v="1"/>
    <d v="2015-06-27T02:42:03"/>
    <x v="63"/>
    <n v="4.5999999999999996"/>
    <n v="5.2"/>
    <x v="9735"/>
  </r>
  <r>
    <x v="0"/>
    <s v="Compressor"/>
    <d v="2015-06-27T02:42:16"/>
    <x v="1"/>
    <d v="2015-06-27T02:42:03"/>
    <x v="63"/>
    <n v="4.2"/>
    <n v="5.7"/>
    <x v="9736"/>
  </r>
  <r>
    <x v="0"/>
    <s v="Compressor"/>
    <d v="2015-06-27T02:42:17"/>
    <x v="1"/>
    <d v="2015-06-27T02:42:03"/>
    <x v="63"/>
    <n v="5.9"/>
    <n v="4.7"/>
    <x v="9737"/>
  </r>
  <r>
    <x v="0"/>
    <s v="Compressor"/>
    <d v="2015-06-27T02:42:18"/>
    <x v="1"/>
    <d v="2015-06-27T02:42:03"/>
    <x v="63"/>
    <n v="4.8"/>
    <n v="5.7"/>
    <x v="9738"/>
  </r>
  <r>
    <x v="0"/>
    <s v="Compressor"/>
    <d v="2015-06-27T02:42:19"/>
    <x v="1"/>
    <d v="2015-06-27T02:42:03"/>
    <x v="63"/>
    <n v="6"/>
    <n v="5"/>
    <x v="9739"/>
  </r>
  <r>
    <x v="0"/>
    <s v="Compressor"/>
    <d v="2015-06-27T02:42:20"/>
    <x v="1"/>
    <d v="2015-06-27T02:42:03"/>
    <x v="63"/>
    <n v="5"/>
    <n v="5"/>
    <x v="9740"/>
  </r>
  <r>
    <x v="0"/>
    <s v="Compressor"/>
    <d v="2015-06-27T02:42:21"/>
    <x v="1"/>
    <d v="2015-06-27T02:42:03"/>
    <x v="63"/>
    <n v="3.7"/>
    <n v="4.5999999999999996"/>
    <x v="9741"/>
  </r>
  <r>
    <x v="0"/>
    <s v="Compressor"/>
    <d v="2015-06-27T02:42:22"/>
    <x v="1"/>
    <d v="2015-06-27T02:42:03"/>
    <x v="63"/>
    <n v="5.2"/>
    <n v="4.8"/>
    <x v="9742"/>
  </r>
  <r>
    <x v="0"/>
    <s v="Compressor"/>
    <d v="2015-06-27T02:42:23"/>
    <x v="1"/>
    <d v="2015-06-27T02:42:03"/>
    <x v="63"/>
    <n v="5.3"/>
    <n v="3"/>
    <x v="9743"/>
  </r>
  <r>
    <x v="0"/>
    <s v="Compressor"/>
    <d v="2015-06-27T02:42:24"/>
    <x v="1"/>
    <d v="2015-06-27T02:42:03"/>
    <x v="63"/>
    <n v="3.1"/>
    <n v="3.8"/>
    <x v="9744"/>
  </r>
  <r>
    <x v="0"/>
    <s v="Compressor"/>
    <d v="2015-06-27T02:42:25"/>
    <x v="1"/>
    <d v="2015-06-27T02:42:03"/>
    <x v="63"/>
    <n v="4.7"/>
    <n v="4.8"/>
    <x v="9745"/>
  </r>
  <r>
    <x v="0"/>
    <s v="Compressor"/>
    <d v="2015-06-27T02:42:26"/>
    <x v="1"/>
    <d v="2015-06-27T02:42:03"/>
    <x v="63"/>
    <n v="5.4"/>
    <n v="5.0999999999999996"/>
    <x v="9746"/>
  </r>
  <r>
    <x v="0"/>
    <s v="Compressor"/>
    <d v="2015-06-27T02:42:27"/>
    <x v="1"/>
    <d v="2015-06-27T02:42:03"/>
    <x v="63"/>
    <n v="4.3"/>
    <n v="4.5999999999999996"/>
    <x v="9747"/>
  </r>
  <r>
    <x v="0"/>
    <s v="Compressor"/>
    <d v="2015-06-27T02:42:28"/>
    <x v="1"/>
    <d v="2015-06-27T02:42:03"/>
    <x v="63"/>
    <n v="3.1"/>
    <n v="5.4"/>
    <x v="9748"/>
  </r>
  <r>
    <x v="0"/>
    <s v="Compressor"/>
    <d v="2015-06-27T02:42:29"/>
    <x v="1"/>
    <d v="2015-06-27T02:42:03"/>
    <x v="63"/>
    <n v="5.0999999999999996"/>
    <n v="3.1"/>
    <x v="9749"/>
  </r>
  <r>
    <x v="0"/>
    <s v="Compressor"/>
    <d v="2015-06-27T02:42:30"/>
    <x v="1"/>
    <d v="2015-06-27T02:42:03"/>
    <x v="63"/>
    <n v="3.8"/>
    <n v="4.7"/>
    <x v="9750"/>
  </r>
  <r>
    <x v="0"/>
    <s v="Compressor"/>
    <d v="2015-06-27T02:42:31"/>
    <x v="1"/>
    <d v="2015-06-27T02:42:03"/>
    <x v="63"/>
    <n v="5.7"/>
    <n v="5.0999999999999996"/>
    <x v="9751"/>
  </r>
  <r>
    <x v="0"/>
    <s v="Compressor"/>
    <d v="2015-06-27T02:42:32"/>
    <x v="1"/>
    <d v="2015-06-27T02:42:03"/>
    <x v="63"/>
    <n v="5"/>
    <n v="5"/>
    <x v="9752"/>
  </r>
  <r>
    <x v="0"/>
    <s v="Compressor"/>
    <d v="2015-06-27T02:42:33"/>
    <x v="1"/>
    <d v="2015-06-27T02:42:03"/>
    <x v="63"/>
    <n v="4.5"/>
    <n v="4.5999999999999996"/>
    <x v="9753"/>
  </r>
  <r>
    <x v="0"/>
    <s v="Compressor"/>
    <d v="2015-06-27T02:42:34"/>
    <x v="1"/>
    <d v="2015-06-27T02:42:03"/>
    <x v="63"/>
    <n v="4.5999999999999996"/>
    <n v="4.8"/>
    <x v="9754"/>
  </r>
  <r>
    <x v="0"/>
    <s v="Compressor"/>
    <d v="2015-06-27T02:42:35"/>
    <x v="1"/>
    <d v="2015-06-27T02:42:03"/>
    <x v="63"/>
    <n v="5.3"/>
    <n v="5.8"/>
    <x v="9755"/>
  </r>
  <r>
    <x v="0"/>
    <s v="Compressor"/>
    <d v="2015-06-27T02:42:36"/>
    <x v="1"/>
    <d v="2015-06-27T02:42:03"/>
    <x v="63"/>
    <n v="3.4"/>
    <n v="3.6"/>
    <x v="9756"/>
  </r>
  <r>
    <x v="0"/>
    <s v="Compressor"/>
    <d v="2015-06-27T02:42:37"/>
    <x v="1"/>
    <d v="2015-06-27T02:42:03"/>
    <x v="63"/>
    <n v="4.2"/>
    <n v="3.4"/>
    <x v="9757"/>
  </r>
  <r>
    <x v="0"/>
    <s v="Compressor"/>
    <d v="2015-06-27T02:42:38"/>
    <x v="1"/>
    <d v="2015-06-27T02:42:03"/>
    <x v="63"/>
    <n v="5.3"/>
    <n v="5.4"/>
    <x v="9758"/>
  </r>
  <r>
    <x v="0"/>
    <s v="Compressor"/>
    <d v="2015-06-27T02:42:39"/>
    <x v="1"/>
    <d v="2015-06-27T02:42:03"/>
    <x v="63"/>
    <n v="5.5"/>
    <n v="4.5999999999999996"/>
    <x v="9759"/>
  </r>
  <r>
    <x v="0"/>
    <s v="Compressor"/>
    <d v="2015-06-27T02:42:40"/>
    <x v="1"/>
    <d v="2015-06-27T02:42:03"/>
    <x v="63"/>
    <n v="4"/>
    <n v="4.8"/>
    <x v="9760"/>
  </r>
  <r>
    <x v="0"/>
    <s v="Compressor"/>
    <d v="2015-06-27T02:42:41"/>
    <x v="1"/>
    <d v="2015-06-27T02:42:03"/>
    <x v="63"/>
    <n v="5.3"/>
    <n v="3.5"/>
    <x v="9761"/>
  </r>
  <r>
    <x v="0"/>
    <s v="Compressor"/>
    <d v="2015-06-27T02:42:42"/>
    <x v="1"/>
    <d v="2015-06-27T02:42:03"/>
    <x v="63"/>
    <n v="3"/>
    <n v="5.9"/>
    <x v="9762"/>
  </r>
  <r>
    <x v="0"/>
    <s v="Compressor"/>
    <d v="2015-06-27T02:42:43"/>
    <x v="1"/>
    <d v="2015-06-27T02:42:03"/>
    <x v="63"/>
    <n v="4.0999999999999996"/>
    <n v="5.9"/>
    <x v="9763"/>
  </r>
  <r>
    <x v="0"/>
    <s v="Compressor"/>
    <d v="2015-06-27T02:42:44"/>
    <x v="1"/>
    <d v="2015-06-27T02:42:03"/>
    <x v="63"/>
    <n v="3.3"/>
    <n v="3.9"/>
    <x v="9764"/>
  </r>
  <r>
    <x v="0"/>
    <s v="Compressor"/>
    <d v="2015-06-27T02:42:45"/>
    <x v="1"/>
    <d v="2015-06-27T02:42:03"/>
    <x v="63"/>
    <n v="3.1"/>
    <n v="4.7"/>
    <x v="9765"/>
  </r>
  <r>
    <x v="0"/>
    <s v="Compressor"/>
    <d v="2015-06-27T02:42:46"/>
    <x v="1"/>
    <d v="2015-06-27T02:42:03"/>
    <x v="63"/>
    <n v="4.7"/>
    <n v="5"/>
    <x v="9766"/>
  </r>
  <r>
    <x v="0"/>
    <s v="Compressor"/>
    <d v="2015-06-27T02:42:47"/>
    <x v="1"/>
    <d v="2015-06-27T02:42:03"/>
    <x v="63"/>
    <n v="5"/>
    <n v="4.0999999999999996"/>
    <x v="9767"/>
  </r>
  <r>
    <x v="0"/>
    <s v="Compressor"/>
    <d v="2015-06-27T02:42:48"/>
    <x v="1"/>
    <d v="2015-06-27T02:42:03"/>
    <x v="63"/>
    <n v="5.5"/>
    <n v="4.2"/>
    <x v="9768"/>
  </r>
  <r>
    <x v="0"/>
    <s v="Compressor"/>
    <d v="2015-06-27T02:42:49"/>
    <x v="1"/>
    <d v="2015-06-27T02:42:03"/>
    <x v="63"/>
    <n v="4.7"/>
    <n v="5.0999999999999996"/>
    <x v="9769"/>
  </r>
  <r>
    <x v="0"/>
    <s v="Compressor"/>
    <d v="2015-06-27T02:42:50"/>
    <x v="1"/>
    <d v="2015-06-27T02:42:03"/>
    <x v="63"/>
    <n v="5.0999999999999996"/>
    <n v="4.8"/>
    <x v="9770"/>
  </r>
  <r>
    <x v="0"/>
    <s v="Compressor"/>
    <d v="2015-06-27T02:42:51"/>
    <x v="1"/>
    <d v="2015-06-27T02:42:03"/>
    <x v="63"/>
    <n v="4.4000000000000004"/>
    <n v="3.2"/>
    <x v="9771"/>
  </r>
  <r>
    <x v="0"/>
    <s v="Compressor"/>
    <d v="2015-06-27T02:42:52"/>
    <x v="1"/>
    <d v="2015-06-27T02:42:03"/>
    <x v="63"/>
    <n v="3.8"/>
    <n v="3.3"/>
    <x v="9772"/>
  </r>
  <r>
    <x v="0"/>
    <s v="Compressor"/>
    <d v="2015-06-27T02:42:53"/>
    <x v="1"/>
    <d v="2015-06-27T02:42:03"/>
    <x v="63"/>
    <n v="4.9000000000000004"/>
    <n v="5.0999999999999996"/>
    <x v="9773"/>
  </r>
  <r>
    <x v="0"/>
    <s v="Compressor"/>
    <d v="2015-06-27T02:42:54"/>
    <x v="1"/>
    <d v="2015-06-27T02:42:03"/>
    <x v="63"/>
    <n v="5.0999999999999996"/>
    <n v="5.0999999999999996"/>
    <x v="9774"/>
  </r>
  <r>
    <x v="0"/>
    <s v="Compressor"/>
    <d v="2015-06-27T02:42:55"/>
    <x v="1"/>
    <d v="2015-06-27T02:42:03"/>
    <x v="63"/>
    <n v="3.9"/>
    <n v="4.8"/>
    <x v="9775"/>
  </r>
  <r>
    <x v="0"/>
    <s v="Compressor"/>
    <d v="2015-06-27T02:42:56"/>
    <x v="1"/>
    <d v="2015-06-27T02:42:03"/>
    <x v="63"/>
    <n v="4.3"/>
    <n v="5"/>
    <x v="9776"/>
  </r>
  <r>
    <x v="0"/>
    <s v="Compressor"/>
    <d v="2015-06-27T02:42:57"/>
    <x v="1"/>
    <d v="2015-06-27T02:42:03"/>
    <x v="63"/>
    <n v="4.7"/>
    <n v="3.8"/>
    <x v="9777"/>
  </r>
  <r>
    <x v="0"/>
    <s v="Compressor"/>
    <d v="2015-06-27T02:42:58"/>
    <x v="1"/>
    <d v="2015-06-27T02:42:03"/>
    <x v="63"/>
    <n v="5"/>
    <n v="4.0999999999999996"/>
    <x v="9778"/>
  </r>
  <r>
    <x v="0"/>
    <s v="Compressor"/>
    <d v="2015-06-27T02:42:59"/>
    <x v="1"/>
    <d v="2015-06-27T02:42:03"/>
    <x v="63"/>
    <n v="5.5"/>
    <n v="5.6"/>
    <x v="9779"/>
  </r>
  <r>
    <x v="0"/>
    <s v="Compressor"/>
    <d v="2015-06-27T02:43:00"/>
    <x v="1"/>
    <d v="2015-06-27T02:42:03"/>
    <x v="63"/>
    <n v="4.5999999999999996"/>
    <n v="3.1"/>
    <x v="9780"/>
  </r>
  <r>
    <x v="0"/>
    <s v="Compressor"/>
    <d v="2015-06-27T02:43:01"/>
    <x v="1"/>
    <d v="2015-06-27T02:42:03"/>
    <x v="63"/>
    <n v="3"/>
    <n v="3.2"/>
    <x v="9781"/>
  </r>
  <r>
    <x v="0"/>
    <s v="Compressor"/>
    <d v="2015-06-27T02:43:02"/>
    <x v="1"/>
    <d v="2015-06-27T02:42:03"/>
    <x v="63"/>
    <n v="3.3"/>
    <n v="3"/>
    <x v="9782"/>
  </r>
  <r>
    <x v="0"/>
    <s v="Compressor"/>
    <d v="2015-06-27T02:43:03"/>
    <x v="1"/>
    <d v="2015-06-27T02:42:03"/>
    <x v="63"/>
    <n v="5.4"/>
    <n v="5.2"/>
    <x v="9783"/>
  </r>
  <r>
    <x v="0"/>
    <s v="Compressor"/>
    <d v="2015-06-27T02:43:04"/>
    <x v="1"/>
    <d v="2015-06-27T02:42:03"/>
    <x v="63"/>
    <n v="3.2"/>
    <n v="4.5"/>
    <x v="9784"/>
  </r>
  <r>
    <x v="0"/>
    <s v="Compressor"/>
    <d v="2015-06-27T02:43:05"/>
    <x v="1"/>
    <d v="2015-06-27T02:42:03"/>
    <x v="63"/>
    <n v="5.3"/>
    <n v="3.3"/>
    <x v="9785"/>
  </r>
  <r>
    <x v="0"/>
    <s v="Compressor"/>
    <d v="2015-06-27T02:43:06"/>
    <x v="1"/>
    <d v="2015-06-27T02:42:03"/>
    <x v="63"/>
    <n v="3.4"/>
    <n v="4.9000000000000004"/>
    <x v="9786"/>
  </r>
  <r>
    <x v="0"/>
    <s v="Compressor"/>
    <d v="2015-06-27T02:43:07"/>
    <x v="1"/>
    <d v="2015-06-27T02:42:03"/>
    <x v="63"/>
    <n v="5.3"/>
    <n v="4.3"/>
    <x v="9787"/>
  </r>
  <r>
    <x v="0"/>
    <s v="Compressor"/>
    <d v="2015-06-27T02:43:08"/>
    <x v="1"/>
    <d v="2015-06-27T02:42:03"/>
    <x v="63"/>
    <n v="3.8"/>
    <n v="5.5"/>
    <x v="9788"/>
  </r>
  <r>
    <x v="0"/>
    <s v="Compressor"/>
    <d v="2015-06-27T02:43:09"/>
    <x v="1"/>
    <d v="2015-06-27T02:42:03"/>
    <x v="63"/>
    <n v="4.8"/>
    <n v="4.5"/>
    <x v="9789"/>
  </r>
  <r>
    <x v="0"/>
    <s v="Compressor"/>
    <d v="2015-06-27T02:43:10"/>
    <x v="1"/>
    <d v="2015-06-27T02:42:03"/>
    <x v="63"/>
    <n v="3.9"/>
    <n v="3.6"/>
    <x v="9790"/>
  </r>
  <r>
    <x v="0"/>
    <s v="Compressor"/>
    <d v="2015-06-27T02:43:11"/>
    <x v="1"/>
    <d v="2015-06-27T02:42:03"/>
    <x v="63"/>
    <n v="5.5"/>
    <n v="5.3"/>
    <x v="9791"/>
  </r>
  <r>
    <x v="0"/>
    <s v="Compressor"/>
    <d v="2015-06-27T02:43:12"/>
    <x v="1"/>
    <d v="2015-06-27T02:42:03"/>
    <x v="63"/>
    <n v="5.6"/>
    <n v="5.4"/>
    <x v="9792"/>
  </r>
  <r>
    <x v="0"/>
    <s v="Compressor"/>
    <d v="2015-06-27T02:43:13"/>
    <x v="1"/>
    <d v="2015-06-27T02:42:03"/>
    <x v="63"/>
    <n v="4.2"/>
    <n v="5.9"/>
    <x v="9793"/>
  </r>
  <r>
    <x v="0"/>
    <s v="Compressor"/>
    <d v="2015-06-27T02:43:14"/>
    <x v="1"/>
    <d v="2015-06-27T02:42:03"/>
    <x v="63"/>
    <n v="4"/>
    <n v="4.9000000000000004"/>
    <x v="9794"/>
  </r>
  <r>
    <x v="0"/>
    <s v="Compressor"/>
    <d v="2015-06-27T02:43:15"/>
    <x v="1"/>
    <d v="2015-06-27T02:42:03"/>
    <x v="63"/>
    <n v="4.4000000000000004"/>
    <n v="5.9"/>
    <x v="9795"/>
  </r>
  <r>
    <x v="0"/>
    <s v="Compressor"/>
    <d v="2015-06-27T02:43:16"/>
    <x v="1"/>
    <d v="2015-06-27T02:42:03"/>
    <x v="63"/>
    <n v="5.5"/>
    <n v="5.3"/>
    <x v="9796"/>
  </r>
  <r>
    <x v="0"/>
    <s v="Compressor"/>
    <d v="2015-06-27T02:43:17"/>
    <x v="1"/>
    <d v="2015-06-27T02:42:03"/>
    <x v="63"/>
    <n v="3.1"/>
    <n v="4.0999999999999996"/>
    <x v="9797"/>
  </r>
  <r>
    <x v="0"/>
    <s v="Compressor"/>
    <d v="2015-06-27T02:43:18"/>
    <x v="1"/>
    <d v="2015-06-27T02:42:03"/>
    <x v="63"/>
    <n v="3"/>
    <n v="4.5"/>
    <x v="9798"/>
  </r>
  <r>
    <x v="0"/>
    <s v="Compressor"/>
    <d v="2015-06-27T02:43:19"/>
    <x v="1"/>
    <d v="2015-06-27T02:42:03"/>
    <x v="63"/>
    <n v="5.7"/>
    <n v="5.6"/>
    <x v="9799"/>
  </r>
  <r>
    <x v="0"/>
    <s v="Compressor"/>
    <d v="2015-06-27T02:43:20"/>
    <x v="1"/>
    <d v="2015-06-27T02:42:03"/>
    <x v="63"/>
    <n v="3.6"/>
    <n v="5.8"/>
    <x v="9800"/>
  </r>
  <r>
    <x v="0"/>
    <s v="Compressor"/>
    <d v="2015-06-27T02:43:21"/>
    <x v="1"/>
    <d v="2015-06-27T02:42:03"/>
    <x v="63"/>
    <n v="3.2"/>
    <n v="4.4000000000000004"/>
    <x v="9801"/>
  </r>
  <r>
    <x v="0"/>
    <s v="Compressor"/>
    <d v="2015-06-27T02:43:22"/>
    <x v="1"/>
    <d v="2015-06-27T02:42:03"/>
    <x v="63"/>
    <n v="5.6"/>
    <n v="4.2"/>
    <x v="9802"/>
  </r>
  <r>
    <x v="0"/>
    <s v="Compressor"/>
    <d v="2015-06-27T02:43:23"/>
    <x v="1"/>
    <d v="2015-06-27T02:42:03"/>
    <x v="63"/>
    <n v="3.2"/>
    <n v="3.4"/>
    <x v="9803"/>
  </r>
  <r>
    <x v="0"/>
    <s v="Compressor"/>
    <d v="2015-06-27T02:43:24"/>
    <x v="1"/>
    <d v="2015-06-27T02:42:03"/>
    <x v="63"/>
    <n v="4.3"/>
    <n v="4.5999999999999996"/>
    <x v="9804"/>
  </r>
  <r>
    <x v="0"/>
    <s v="Compressor"/>
    <d v="2015-06-27T02:43:25"/>
    <x v="1"/>
    <d v="2015-06-27T02:42:03"/>
    <x v="63"/>
    <n v="3"/>
    <n v="5.2"/>
    <x v="9805"/>
  </r>
  <r>
    <x v="0"/>
    <s v="Compressor"/>
    <d v="2015-06-27T02:43:26"/>
    <x v="1"/>
    <d v="2015-06-27T02:42:03"/>
    <x v="63"/>
    <n v="5.3"/>
    <n v="5.9"/>
    <x v="9806"/>
  </r>
  <r>
    <x v="0"/>
    <s v="Compressor"/>
    <d v="2015-06-27T02:43:27"/>
    <x v="1"/>
    <d v="2015-06-27T02:42:03"/>
    <x v="63"/>
    <n v="3.3"/>
    <n v="4"/>
    <x v="9807"/>
  </r>
  <r>
    <x v="0"/>
    <s v="Compressor"/>
    <d v="2015-06-27T02:43:28"/>
    <x v="1"/>
    <d v="2015-06-27T02:42:03"/>
    <x v="63"/>
    <n v="4.4000000000000004"/>
    <n v="5.6"/>
    <x v="9808"/>
  </r>
  <r>
    <x v="0"/>
    <s v="Compressor"/>
    <d v="2015-06-27T02:43:29"/>
    <x v="1"/>
    <d v="2015-06-27T02:42:03"/>
    <x v="63"/>
    <n v="5.3"/>
    <n v="5.0999999999999996"/>
    <x v="9809"/>
  </r>
  <r>
    <x v="0"/>
    <s v="Compressor"/>
    <d v="2015-06-27T02:43:30"/>
    <x v="1"/>
    <d v="2015-06-27T02:42:03"/>
    <x v="63"/>
    <n v="5.7"/>
    <n v="5.4"/>
    <x v="9810"/>
  </r>
  <r>
    <x v="0"/>
    <s v="Compressor"/>
    <d v="2015-06-27T02:43:31"/>
    <x v="1"/>
    <d v="2015-06-27T02:42:03"/>
    <x v="63"/>
    <n v="5.7"/>
    <n v="3.7"/>
    <x v="9811"/>
  </r>
  <r>
    <x v="0"/>
    <s v="Compressor"/>
    <d v="2015-06-27T02:43:32"/>
    <x v="1"/>
    <d v="2015-06-27T02:42:03"/>
    <x v="63"/>
    <n v="5.0999999999999996"/>
    <n v="4"/>
    <x v="9812"/>
  </r>
  <r>
    <x v="0"/>
    <s v="Compressor"/>
    <d v="2015-06-27T02:43:33"/>
    <x v="1"/>
    <d v="2015-06-27T02:42:03"/>
    <x v="63"/>
    <n v="4.4000000000000004"/>
    <n v="3.4"/>
    <x v="9813"/>
  </r>
  <r>
    <x v="0"/>
    <s v="Compressor"/>
    <d v="2015-06-27T02:43:34"/>
    <x v="1"/>
    <d v="2015-06-27T02:42:03"/>
    <x v="63"/>
    <n v="3.2"/>
    <n v="4.5999999999999996"/>
    <x v="9814"/>
  </r>
  <r>
    <x v="0"/>
    <s v="Compressor"/>
    <d v="2015-06-27T02:43:35"/>
    <x v="1"/>
    <d v="2015-06-27T02:42:03"/>
    <x v="63"/>
    <n v="5.8"/>
    <n v="6"/>
    <x v="9815"/>
  </r>
  <r>
    <x v="0"/>
    <s v="Compressor"/>
    <d v="2015-06-27T02:43:36"/>
    <x v="1"/>
    <d v="2015-06-27T02:42:03"/>
    <x v="63"/>
    <n v="3.4"/>
    <n v="3.6"/>
    <x v="9816"/>
  </r>
  <r>
    <x v="0"/>
    <s v="Compressor"/>
    <d v="2015-06-27T02:43:37"/>
    <x v="1"/>
    <d v="2015-06-27T02:42:03"/>
    <x v="63"/>
    <n v="5.7"/>
    <n v="4.7"/>
    <x v="9817"/>
  </r>
  <r>
    <x v="0"/>
    <s v="Compressor"/>
    <d v="2015-06-27T02:43:38"/>
    <x v="1"/>
    <d v="2015-06-27T02:42:03"/>
    <x v="63"/>
    <n v="4.2"/>
    <n v="3.5"/>
    <x v="9818"/>
  </r>
  <r>
    <x v="0"/>
    <s v="Compressor"/>
    <d v="2015-06-27T02:43:39"/>
    <x v="1"/>
    <d v="2015-06-27T02:42:03"/>
    <x v="63"/>
    <n v="5.9"/>
    <n v="5.5"/>
    <x v="9819"/>
  </r>
  <r>
    <x v="0"/>
    <s v="Compressor"/>
    <d v="2015-06-27T02:43:40"/>
    <x v="1"/>
    <d v="2015-06-27T02:42:03"/>
    <x v="63"/>
    <n v="4"/>
    <n v="3.4"/>
    <x v="9820"/>
  </r>
  <r>
    <x v="0"/>
    <s v="Compressor"/>
    <d v="2015-06-27T02:43:41"/>
    <x v="1"/>
    <d v="2015-06-27T02:42:03"/>
    <x v="63"/>
    <n v="3.8"/>
    <n v="4.8"/>
    <x v="9821"/>
  </r>
  <r>
    <x v="0"/>
    <s v="Compressor"/>
    <d v="2015-06-27T02:43:42"/>
    <x v="1"/>
    <d v="2015-06-27T02:42:03"/>
    <x v="63"/>
    <n v="3.3"/>
    <n v="4.9000000000000004"/>
    <x v="9822"/>
  </r>
  <r>
    <x v="0"/>
    <s v="Compressor"/>
    <d v="2015-06-27T02:43:43"/>
    <x v="1"/>
    <d v="2015-06-27T02:42:03"/>
    <x v="63"/>
    <n v="3.5"/>
    <n v="5.4"/>
    <x v="9823"/>
  </r>
  <r>
    <x v="0"/>
    <s v="Compressor"/>
    <d v="2015-06-27T02:43:44"/>
    <x v="1"/>
    <d v="2015-06-27T02:42:03"/>
    <x v="63"/>
    <n v="4.3"/>
    <n v="4.9000000000000004"/>
    <x v="9824"/>
  </r>
  <r>
    <x v="0"/>
    <s v="Compressor"/>
    <d v="2015-06-27T02:43:45"/>
    <x v="1"/>
    <d v="2015-06-27T02:42:03"/>
    <x v="63"/>
    <n v="4.0999999999999996"/>
    <n v="5.7"/>
    <x v="9825"/>
  </r>
  <r>
    <x v="0"/>
    <s v="Compressor"/>
    <d v="2015-06-27T02:43:46"/>
    <x v="1"/>
    <d v="2015-06-27T02:42:03"/>
    <x v="63"/>
    <n v="3.5"/>
    <n v="5.4"/>
    <x v="9826"/>
  </r>
  <r>
    <x v="0"/>
    <s v="Compressor"/>
    <d v="2015-06-27T02:43:47"/>
    <x v="1"/>
    <d v="2015-06-27T02:42:03"/>
    <x v="63"/>
    <n v="3"/>
    <n v="3.9"/>
    <x v="9827"/>
  </r>
  <r>
    <x v="0"/>
    <s v="Compressor"/>
    <d v="2015-06-27T02:43:48"/>
    <x v="1"/>
    <d v="2015-06-27T02:42:03"/>
    <x v="63"/>
    <n v="5.8"/>
    <n v="5"/>
    <x v="9828"/>
  </r>
  <r>
    <x v="0"/>
    <s v="Compressor"/>
    <d v="2015-06-27T02:43:49"/>
    <x v="1"/>
    <d v="2015-06-27T02:42:03"/>
    <x v="63"/>
    <n v="6"/>
    <n v="4.8"/>
    <x v="9829"/>
  </r>
  <r>
    <x v="0"/>
    <s v="Compressor"/>
    <d v="2015-06-27T02:43:50"/>
    <x v="1"/>
    <d v="2015-06-27T02:42:03"/>
    <x v="63"/>
    <n v="4.7"/>
    <n v="5.7"/>
    <x v="9830"/>
  </r>
  <r>
    <x v="0"/>
    <s v="Compressor"/>
    <d v="2015-06-27T02:43:51"/>
    <x v="1"/>
    <d v="2015-06-27T02:42:03"/>
    <x v="63"/>
    <n v="5.5"/>
    <n v="4.0999999999999996"/>
    <x v="9831"/>
  </r>
  <r>
    <x v="0"/>
    <s v="Compressor"/>
    <d v="2015-06-27T02:43:52"/>
    <x v="1"/>
    <d v="2015-06-27T02:42:03"/>
    <x v="63"/>
    <n v="6"/>
    <n v="5.4"/>
    <x v="9832"/>
  </r>
  <r>
    <x v="0"/>
    <s v="Compressor"/>
    <d v="2015-06-27T02:43:53"/>
    <x v="1"/>
    <d v="2015-06-27T02:42:03"/>
    <x v="63"/>
    <n v="6"/>
    <n v="4.3"/>
    <x v="9833"/>
  </r>
  <r>
    <x v="0"/>
    <s v="Compressor"/>
    <d v="2015-06-27T02:43:54"/>
    <x v="1"/>
    <d v="2015-06-27T02:42:03"/>
    <x v="63"/>
    <n v="3.9"/>
    <n v="4.2"/>
    <x v="9834"/>
  </r>
  <r>
    <x v="0"/>
    <s v="Compressor"/>
    <d v="2015-06-27T02:43:55"/>
    <x v="1"/>
    <d v="2015-06-27T02:42:03"/>
    <x v="63"/>
    <n v="3.9"/>
    <n v="4.2"/>
    <x v="9835"/>
  </r>
  <r>
    <x v="0"/>
    <s v="Compressor"/>
    <d v="2015-06-27T02:43:56"/>
    <x v="1"/>
    <d v="2015-06-27T02:42:03"/>
    <x v="63"/>
    <n v="4.7"/>
    <n v="4.5999999999999996"/>
    <x v="9836"/>
  </r>
  <r>
    <x v="0"/>
    <s v="Compressor"/>
    <d v="2015-06-27T02:43:57"/>
    <x v="1"/>
    <d v="2015-06-27T02:42:03"/>
    <x v="63"/>
    <n v="6"/>
    <n v="5.0999999999999996"/>
    <x v="9837"/>
  </r>
  <r>
    <x v="0"/>
    <s v="Compressor"/>
    <d v="2015-06-27T02:43:58"/>
    <x v="1"/>
    <d v="2015-06-27T02:42:03"/>
    <x v="63"/>
    <n v="5.5"/>
    <n v="3"/>
    <x v="9838"/>
  </r>
  <r>
    <x v="0"/>
    <s v="Compressor"/>
    <d v="2015-06-27T02:43:59"/>
    <x v="1"/>
    <d v="2015-06-27T02:42:03"/>
    <x v="63"/>
    <n v="5.9"/>
    <n v="5.9"/>
    <x v="9839"/>
  </r>
  <r>
    <x v="0"/>
    <s v="Compressor"/>
    <d v="2015-06-27T02:44:00"/>
    <x v="1"/>
    <d v="2015-06-27T02:42:03"/>
    <x v="63"/>
    <n v="6"/>
    <n v="3"/>
    <x v="9840"/>
  </r>
  <r>
    <x v="0"/>
    <s v="Compressor"/>
    <d v="2015-06-27T02:44:01"/>
    <x v="1"/>
    <d v="2015-06-27T02:42:03"/>
    <x v="63"/>
    <n v="3.7"/>
    <n v="3.2"/>
    <x v="9841"/>
  </r>
  <r>
    <x v="0"/>
    <s v="Compressor"/>
    <d v="2015-06-27T02:44:02"/>
    <x v="1"/>
    <d v="2015-06-27T02:42:03"/>
    <x v="63"/>
    <n v="5.4"/>
    <n v="3.1"/>
    <x v="9842"/>
  </r>
  <r>
    <x v="0"/>
    <s v="Compressor"/>
    <d v="2015-06-27T02:44:03"/>
    <x v="1"/>
    <d v="2015-06-27T02:42:03"/>
    <x v="63"/>
    <n v="5"/>
    <n v="3.6"/>
    <x v="9843"/>
  </r>
  <r>
    <x v="0"/>
    <s v="Compressor"/>
    <d v="2015-06-27T02:44:04"/>
    <x v="1"/>
    <d v="2015-06-27T02:42:03"/>
    <x v="63"/>
    <n v="4.3"/>
    <n v="5.7"/>
    <x v="9844"/>
  </r>
  <r>
    <x v="0"/>
    <s v="Compressor"/>
    <d v="2015-06-27T02:44:05"/>
    <x v="1"/>
    <d v="2015-06-27T02:42:03"/>
    <x v="63"/>
    <n v="4.0999999999999996"/>
    <n v="6"/>
    <x v="9845"/>
  </r>
  <r>
    <x v="0"/>
    <s v="Compressor"/>
    <d v="2015-06-27T02:44:06"/>
    <x v="1"/>
    <d v="2015-06-27T02:42:03"/>
    <x v="63"/>
    <n v="5"/>
    <n v="5.0999999999999996"/>
    <x v="9846"/>
  </r>
  <r>
    <x v="0"/>
    <s v="Compressor"/>
    <d v="2015-06-27T02:44:07"/>
    <x v="1"/>
    <d v="2015-06-27T02:42:03"/>
    <x v="63"/>
    <n v="4.4000000000000004"/>
    <n v="3.5"/>
    <x v="9847"/>
  </r>
  <r>
    <x v="0"/>
    <s v="Compressor"/>
    <d v="2015-06-27T02:44:08"/>
    <x v="1"/>
    <d v="2015-06-27T02:42:03"/>
    <x v="63"/>
    <n v="3.5"/>
    <n v="3.8"/>
    <x v="9848"/>
  </r>
  <r>
    <x v="0"/>
    <s v="Compressor"/>
    <d v="2015-06-27T02:44:09"/>
    <x v="1"/>
    <d v="2015-06-27T02:42:03"/>
    <x v="63"/>
    <n v="5.5"/>
    <n v="6"/>
    <x v="9849"/>
  </r>
  <r>
    <x v="0"/>
    <s v="Compressor"/>
    <d v="2015-06-27T02:44:10"/>
    <x v="1"/>
    <d v="2015-06-27T02:42:03"/>
    <x v="63"/>
    <n v="3.6"/>
    <n v="5.9"/>
    <x v="9850"/>
  </r>
  <r>
    <x v="0"/>
    <s v="Compressor"/>
    <d v="2015-06-27T02:44:11"/>
    <x v="1"/>
    <d v="2015-06-27T02:42:03"/>
    <x v="63"/>
    <n v="3.7"/>
    <n v="6"/>
    <x v="9851"/>
  </r>
  <r>
    <x v="0"/>
    <s v="Compressor"/>
    <d v="2015-06-27T02:44:12"/>
    <x v="1"/>
    <d v="2015-06-27T02:42:03"/>
    <x v="63"/>
    <n v="3.4"/>
    <n v="4.8"/>
    <x v="9852"/>
  </r>
  <r>
    <x v="0"/>
    <s v="Compressor"/>
    <d v="2015-06-27T02:44:13"/>
    <x v="1"/>
    <d v="2015-06-27T02:42:03"/>
    <x v="63"/>
    <n v="3.7"/>
    <n v="5.4"/>
    <x v="9853"/>
  </r>
  <r>
    <x v="0"/>
    <s v="Compressor"/>
    <d v="2015-06-27T02:44:14"/>
    <x v="1"/>
    <d v="2015-06-27T02:42:03"/>
    <x v="63"/>
    <n v="4.8"/>
    <n v="3.5"/>
    <x v="9854"/>
  </r>
  <r>
    <x v="0"/>
    <s v="Compressor"/>
    <d v="2015-06-27T02:44:15"/>
    <x v="1"/>
    <d v="2015-06-27T02:42:03"/>
    <x v="63"/>
    <n v="5.7"/>
    <n v="5.4"/>
    <x v="9855"/>
  </r>
  <r>
    <x v="0"/>
    <s v="Compressor"/>
    <d v="2015-06-27T02:44:16"/>
    <x v="1"/>
    <d v="2015-06-27T02:42:03"/>
    <x v="63"/>
    <n v="5.8"/>
    <n v="4.5999999999999996"/>
    <x v="9856"/>
  </r>
  <r>
    <x v="0"/>
    <s v="Compressor"/>
    <d v="2015-06-27T02:44:17"/>
    <x v="1"/>
    <d v="2015-06-27T02:42:03"/>
    <x v="63"/>
    <n v="4.3"/>
    <n v="5.9"/>
    <x v="9857"/>
  </r>
  <r>
    <x v="0"/>
    <s v="Compressor"/>
    <d v="2015-06-27T02:44:18"/>
    <x v="1"/>
    <d v="2015-06-27T02:42:03"/>
    <x v="63"/>
    <n v="3.5"/>
    <n v="4.7"/>
    <x v="9858"/>
  </r>
  <r>
    <x v="0"/>
    <s v="Compressor"/>
    <d v="2015-06-27T02:44:19"/>
    <x v="1"/>
    <d v="2015-06-27T02:42:03"/>
    <x v="63"/>
    <n v="3.5"/>
    <n v="5.2"/>
    <x v="9859"/>
  </r>
  <r>
    <x v="0"/>
    <s v="Compressor"/>
    <d v="2015-06-27T02:44:20"/>
    <x v="1"/>
    <d v="2015-06-27T02:42:03"/>
    <x v="63"/>
    <n v="3"/>
    <n v="3"/>
    <x v="9860"/>
  </r>
  <r>
    <x v="0"/>
    <s v="Compressor"/>
    <d v="2015-06-27T02:44:21"/>
    <x v="1"/>
    <d v="2015-06-27T02:42:03"/>
    <x v="63"/>
    <n v="4.8"/>
    <n v="4"/>
    <x v="9861"/>
  </r>
  <r>
    <x v="0"/>
    <s v="Compressor"/>
    <d v="2015-06-27T02:44:22"/>
    <x v="1"/>
    <d v="2015-06-27T02:42:03"/>
    <x v="63"/>
    <n v="4.0999999999999996"/>
    <n v="4.5"/>
    <x v="9862"/>
  </r>
  <r>
    <x v="0"/>
    <s v="Compressor"/>
    <d v="2015-06-27T02:44:23"/>
    <x v="1"/>
    <d v="2015-06-27T02:42:03"/>
    <x v="63"/>
    <n v="3"/>
    <n v="5.5"/>
    <x v="9863"/>
  </r>
  <r>
    <x v="0"/>
    <s v="Compressor"/>
    <d v="2015-06-27T02:44:24"/>
    <x v="1"/>
    <d v="2015-06-27T02:42:03"/>
    <x v="63"/>
    <n v="5.7"/>
    <n v="3.6"/>
    <x v="9864"/>
  </r>
  <r>
    <x v="0"/>
    <s v="Compressor"/>
    <d v="2015-06-27T02:44:25"/>
    <x v="1"/>
    <d v="2015-06-27T02:42:03"/>
    <x v="63"/>
    <n v="5.8"/>
    <n v="4.9000000000000004"/>
    <x v="9865"/>
  </r>
  <r>
    <x v="0"/>
    <s v="Compressor"/>
    <d v="2015-06-27T02:44:26"/>
    <x v="1"/>
    <d v="2015-06-27T02:42:03"/>
    <x v="63"/>
    <n v="5.4"/>
    <n v="4.5"/>
    <x v="9866"/>
  </r>
  <r>
    <x v="0"/>
    <s v="Compressor"/>
    <d v="2015-06-27T02:44:27"/>
    <x v="1"/>
    <d v="2015-06-27T02:42:03"/>
    <x v="63"/>
    <n v="3.1"/>
    <n v="3.5"/>
    <x v="9867"/>
  </r>
  <r>
    <x v="0"/>
    <s v="Compressor"/>
    <d v="2015-06-27T02:44:28"/>
    <x v="1"/>
    <d v="2015-06-27T02:42:03"/>
    <x v="63"/>
    <n v="3.6"/>
    <n v="5.0999999999999996"/>
    <x v="9868"/>
  </r>
  <r>
    <x v="0"/>
    <s v="Compressor"/>
    <d v="2015-06-27T02:44:29"/>
    <x v="1"/>
    <d v="2015-06-27T02:42:03"/>
    <x v="63"/>
    <n v="3.2"/>
    <n v="3.8"/>
    <x v="9869"/>
  </r>
  <r>
    <x v="0"/>
    <s v="Compressor"/>
    <d v="2015-06-27T02:44:30"/>
    <x v="1"/>
    <d v="2015-06-27T02:42:03"/>
    <x v="63"/>
    <n v="3.5"/>
    <n v="4.5"/>
    <x v="9870"/>
  </r>
  <r>
    <x v="0"/>
    <s v="Compressor"/>
    <d v="2015-06-27T02:44:31"/>
    <x v="1"/>
    <d v="2015-06-27T02:42:03"/>
    <x v="63"/>
    <n v="4.2"/>
    <n v="4"/>
    <x v="9871"/>
  </r>
  <r>
    <x v="0"/>
    <s v="Compressor"/>
    <d v="2015-06-27T02:44:32"/>
    <x v="1"/>
    <d v="2015-06-27T02:42:03"/>
    <x v="63"/>
    <n v="3.5"/>
    <n v="4"/>
    <x v="9872"/>
  </r>
  <r>
    <x v="0"/>
    <s v="Compressor"/>
    <d v="2015-06-27T02:44:33"/>
    <x v="1"/>
    <d v="2015-06-27T02:42:03"/>
    <x v="63"/>
    <n v="4.9000000000000004"/>
    <n v="4.3"/>
    <x v="9873"/>
  </r>
  <r>
    <x v="0"/>
    <s v="Compressor"/>
    <d v="2015-06-27T02:44:34"/>
    <x v="1"/>
    <d v="2015-06-27T02:42:03"/>
    <x v="63"/>
    <n v="3.8"/>
    <n v="3.1"/>
    <x v="9874"/>
  </r>
  <r>
    <x v="0"/>
    <s v="Compressor"/>
    <d v="2015-06-27T02:44:35"/>
    <x v="1"/>
    <d v="2015-06-27T02:42:03"/>
    <x v="63"/>
    <n v="5.5"/>
    <n v="5.6"/>
    <x v="9875"/>
  </r>
  <r>
    <x v="0"/>
    <s v="Compressor"/>
    <d v="2015-06-27T02:44:36"/>
    <x v="1"/>
    <d v="2015-06-27T02:42:03"/>
    <x v="63"/>
    <n v="4.9000000000000004"/>
    <n v="4.0999999999999996"/>
    <x v="9876"/>
  </r>
  <r>
    <x v="0"/>
    <s v="Compressor"/>
    <d v="2015-06-27T02:44:37"/>
    <x v="1"/>
    <d v="2015-06-27T02:42:03"/>
    <x v="63"/>
    <n v="4.0999999999999996"/>
    <n v="3.4"/>
    <x v="9877"/>
  </r>
  <r>
    <x v="0"/>
    <s v="Compressor"/>
    <d v="2015-06-27T02:44:38"/>
    <x v="1"/>
    <d v="2015-06-27T02:42:03"/>
    <x v="63"/>
    <n v="4.8"/>
    <n v="3"/>
    <x v="9878"/>
  </r>
  <r>
    <x v="0"/>
    <s v="Compressor"/>
    <d v="2015-06-27T02:44:39"/>
    <x v="1"/>
    <d v="2015-06-27T02:42:03"/>
    <x v="63"/>
    <n v="4.0999999999999996"/>
    <n v="4.2"/>
    <x v="9879"/>
  </r>
  <r>
    <x v="0"/>
    <s v="Compressor"/>
    <d v="2015-06-27T02:44:40"/>
    <x v="1"/>
    <d v="2015-06-27T02:42:03"/>
    <x v="63"/>
    <n v="4.2"/>
    <n v="4"/>
    <x v="9880"/>
  </r>
  <r>
    <x v="0"/>
    <s v="Compressor"/>
    <d v="2015-06-27T02:44:41"/>
    <x v="1"/>
    <d v="2015-06-27T02:42:03"/>
    <x v="63"/>
    <n v="3.2"/>
    <n v="3.8"/>
    <x v="9881"/>
  </r>
  <r>
    <x v="0"/>
    <s v="Compressor"/>
    <d v="2015-06-27T02:44:42"/>
    <x v="1"/>
    <d v="2015-06-27T02:42:03"/>
    <x v="63"/>
    <n v="3.6"/>
    <n v="4.9000000000000004"/>
    <x v="9882"/>
  </r>
  <r>
    <x v="0"/>
    <s v="Compressor"/>
    <d v="2015-06-27T02:44:43"/>
    <x v="1"/>
    <d v="2015-06-27T02:42:03"/>
    <x v="63"/>
    <n v="4.4000000000000004"/>
    <n v="3.2"/>
    <x v="9883"/>
  </r>
  <r>
    <x v="0"/>
    <s v="Compressor"/>
    <d v="2015-06-27T02:44:44"/>
    <x v="1"/>
    <d v="2015-06-27T02:42:03"/>
    <x v="63"/>
    <n v="4.8"/>
    <n v="5.6"/>
    <x v="9884"/>
  </r>
  <r>
    <x v="0"/>
    <s v="Compressor"/>
    <d v="2015-06-27T02:44:45"/>
    <x v="1"/>
    <d v="2015-06-27T02:42:03"/>
    <x v="63"/>
    <n v="4.2"/>
    <n v="3.1"/>
    <x v="9885"/>
  </r>
  <r>
    <x v="0"/>
    <s v="Compressor"/>
    <d v="2015-06-27T02:44:46"/>
    <x v="1"/>
    <d v="2015-06-27T02:42:03"/>
    <x v="63"/>
    <n v="3.2"/>
    <n v="3.7"/>
    <x v="9886"/>
  </r>
  <r>
    <x v="0"/>
    <s v="Compressor"/>
    <d v="2015-06-27T02:44:47"/>
    <x v="1"/>
    <d v="2015-06-27T02:42:03"/>
    <x v="63"/>
    <n v="5.2"/>
    <n v="5.0999999999999996"/>
    <x v="9887"/>
  </r>
  <r>
    <x v="0"/>
    <s v="Compressor"/>
    <d v="2015-06-27T02:44:48"/>
    <x v="1"/>
    <d v="2015-06-27T02:42:03"/>
    <x v="63"/>
    <n v="5.8"/>
    <n v="3.5"/>
    <x v="9888"/>
  </r>
  <r>
    <x v="0"/>
    <s v="Compressor"/>
    <d v="2015-06-27T02:44:49"/>
    <x v="1"/>
    <d v="2015-06-27T02:42:03"/>
    <x v="63"/>
    <n v="5.9"/>
    <n v="4.7"/>
    <x v="9889"/>
  </r>
  <r>
    <x v="0"/>
    <s v="Compressor"/>
    <d v="2015-06-27T02:44:50"/>
    <x v="1"/>
    <d v="2015-06-27T02:42:03"/>
    <x v="63"/>
    <n v="3.6"/>
    <n v="4.5999999999999996"/>
    <x v="9890"/>
  </r>
  <r>
    <x v="0"/>
    <s v="Compressor"/>
    <d v="2015-06-27T02:44:51"/>
    <x v="1"/>
    <d v="2015-06-27T02:42:03"/>
    <x v="63"/>
    <n v="5.2"/>
    <n v="4.7"/>
    <x v="9891"/>
  </r>
  <r>
    <x v="0"/>
    <s v="Compressor"/>
    <d v="2015-06-27T02:44:52"/>
    <x v="1"/>
    <d v="2015-06-27T02:42:03"/>
    <x v="63"/>
    <n v="6"/>
    <n v="4.4000000000000004"/>
    <x v="9892"/>
  </r>
  <r>
    <x v="0"/>
    <s v="Compressor"/>
    <d v="2015-06-27T02:44:53"/>
    <x v="1"/>
    <d v="2015-06-27T02:42:03"/>
    <x v="63"/>
    <n v="5.2"/>
    <n v="4.7"/>
    <x v="9893"/>
  </r>
  <r>
    <x v="0"/>
    <s v="Compressor"/>
    <d v="2015-06-27T02:44:54"/>
    <x v="1"/>
    <d v="2015-06-27T02:42:03"/>
    <x v="63"/>
    <n v="4.0999999999999996"/>
    <n v="4.4000000000000004"/>
    <x v="9894"/>
  </r>
  <r>
    <x v="0"/>
    <s v="Compressor"/>
    <d v="2015-06-27T02:44:55"/>
    <x v="1"/>
    <d v="2015-06-27T02:42:03"/>
    <x v="63"/>
    <n v="3.3"/>
    <n v="3.2"/>
    <x v="9895"/>
  </r>
  <r>
    <x v="0"/>
    <s v="Compressor"/>
    <d v="2015-06-27T02:44:56"/>
    <x v="1"/>
    <d v="2015-06-27T02:42:03"/>
    <x v="63"/>
    <n v="4.9000000000000004"/>
    <n v="3.7"/>
    <x v="9896"/>
  </r>
  <r>
    <x v="0"/>
    <s v="Compressor"/>
    <d v="2015-06-27T02:44:57"/>
    <x v="1"/>
    <d v="2015-06-27T02:42:03"/>
    <x v="63"/>
    <n v="3.9"/>
    <n v="3.2"/>
    <x v="9897"/>
  </r>
  <r>
    <x v="0"/>
    <s v="Compressor"/>
    <d v="2015-06-27T02:44:58"/>
    <x v="1"/>
    <d v="2015-06-27T02:42:03"/>
    <x v="63"/>
    <n v="4.5"/>
    <n v="4.4000000000000004"/>
    <x v="9898"/>
  </r>
  <r>
    <x v="0"/>
    <s v="Compressor"/>
    <d v="2015-06-27T02:44:59"/>
    <x v="1"/>
    <d v="2015-06-27T02:42:03"/>
    <x v="63"/>
    <n v="4.4000000000000004"/>
    <n v="5.8"/>
    <x v="9899"/>
  </r>
  <r>
    <x v="0"/>
    <s v="Compressor"/>
    <d v="2015-06-27T02:45:00"/>
    <x v="1"/>
    <d v="2015-06-27T02:42:03"/>
    <x v="63"/>
    <n v="3.4"/>
    <n v="4.5999999999999996"/>
    <x v="9900"/>
  </r>
  <r>
    <x v="0"/>
    <s v="Compressor"/>
    <d v="2015-06-27T02:45:01"/>
    <x v="1"/>
    <d v="2015-06-27T02:42:03"/>
    <x v="63"/>
    <n v="3.2"/>
    <n v="4.7"/>
    <x v="9901"/>
  </r>
  <r>
    <x v="0"/>
    <s v="Compressor"/>
    <d v="2015-06-27T02:45:02"/>
    <x v="1"/>
    <d v="2015-06-27T02:42:03"/>
    <x v="63"/>
    <n v="3.3"/>
    <n v="5.0999999999999996"/>
    <x v="9902"/>
  </r>
  <r>
    <x v="0"/>
    <s v="Compressor"/>
    <d v="2015-06-27T02:45:03"/>
    <x v="1"/>
    <d v="2015-06-27T02:42:03"/>
    <x v="63"/>
    <n v="3.1"/>
    <n v="4.5"/>
    <x v="9903"/>
  </r>
  <r>
    <x v="0"/>
    <s v="Compressor"/>
    <d v="2015-06-27T02:45:04"/>
    <x v="1"/>
    <d v="2015-06-27T02:42:03"/>
    <x v="63"/>
    <n v="3.6"/>
    <n v="5.5"/>
    <x v="9904"/>
  </r>
  <r>
    <x v="0"/>
    <s v="Compressor"/>
    <d v="2015-06-27T02:45:05"/>
    <x v="1"/>
    <d v="2015-06-27T02:42:03"/>
    <x v="63"/>
    <n v="3.8"/>
    <n v="3.2"/>
    <x v="9905"/>
  </r>
  <r>
    <x v="0"/>
    <s v="Compressor"/>
    <d v="2015-06-27T02:45:06"/>
    <x v="1"/>
    <d v="2015-06-27T02:42:03"/>
    <x v="63"/>
    <n v="4.5"/>
    <n v="5.7"/>
    <x v="9906"/>
  </r>
  <r>
    <x v="0"/>
    <s v="Compressor"/>
    <d v="2015-06-27T02:45:07"/>
    <x v="1"/>
    <d v="2015-06-27T02:42:03"/>
    <x v="63"/>
    <n v="3.6"/>
    <n v="5.4"/>
    <x v="9907"/>
  </r>
  <r>
    <x v="0"/>
    <s v="Compressor"/>
    <d v="2015-06-27T02:45:08"/>
    <x v="1"/>
    <d v="2015-06-27T02:42:03"/>
    <x v="63"/>
    <n v="3"/>
    <n v="3.9"/>
    <x v="9908"/>
  </r>
  <r>
    <x v="0"/>
    <s v="Compressor"/>
    <d v="2015-06-27T02:45:09"/>
    <x v="1"/>
    <d v="2015-06-27T02:42:03"/>
    <x v="63"/>
    <n v="5.6"/>
    <n v="4.0999999999999996"/>
    <x v="9909"/>
  </r>
  <r>
    <x v="0"/>
    <s v="Compressor"/>
    <d v="2015-06-27T02:45:10"/>
    <x v="1"/>
    <d v="2015-06-27T02:42:03"/>
    <x v="63"/>
    <n v="4.9000000000000004"/>
    <n v="4.2"/>
    <x v="9910"/>
  </r>
  <r>
    <x v="0"/>
    <s v="Compressor"/>
    <d v="2015-06-27T02:45:11"/>
    <x v="1"/>
    <d v="2015-06-27T02:42:03"/>
    <x v="63"/>
    <n v="4.5999999999999996"/>
    <n v="5.2"/>
    <x v="9911"/>
  </r>
  <r>
    <x v="0"/>
    <s v="Compressor"/>
    <d v="2015-06-27T02:45:12"/>
    <x v="1"/>
    <d v="2015-06-27T02:42:03"/>
    <x v="63"/>
    <n v="4.3"/>
    <n v="4.5"/>
    <x v="9912"/>
  </r>
  <r>
    <x v="0"/>
    <s v="Compressor"/>
    <d v="2015-06-27T02:45:13"/>
    <x v="1"/>
    <d v="2015-06-27T02:42:03"/>
    <x v="63"/>
    <n v="3.8"/>
    <n v="4.4000000000000004"/>
    <x v="9913"/>
  </r>
  <r>
    <x v="0"/>
    <s v="Compressor"/>
    <d v="2015-06-27T02:45:14"/>
    <x v="1"/>
    <d v="2015-06-27T02:42:03"/>
    <x v="63"/>
    <n v="3.5"/>
    <n v="4"/>
    <x v="9914"/>
  </r>
  <r>
    <x v="0"/>
    <s v="Compressor"/>
    <d v="2015-06-27T02:45:15"/>
    <x v="1"/>
    <d v="2015-06-27T02:42:03"/>
    <x v="63"/>
    <n v="4.5999999999999996"/>
    <n v="5.3"/>
    <x v="9915"/>
  </r>
  <r>
    <x v="0"/>
    <s v="Compressor"/>
    <d v="2015-06-27T02:45:16"/>
    <x v="1"/>
    <d v="2015-06-27T02:42:03"/>
    <x v="63"/>
    <n v="6"/>
    <n v="3.9"/>
    <x v="9916"/>
  </r>
  <r>
    <x v="0"/>
    <s v="Compressor"/>
    <d v="2015-06-27T02:45:17"/>
    <x v="1"/>
    <d v="2015-06-27T02:42:03"/>
    <x v="63"/>
    <n v="3.3"/>
    <n v="5.6"/>
    <x v="9917"/>
  </r>
  <r>
    <x v="0"/>
    <s v="Compressor"/>
    <d v="2015-06-27T02:45:18"/>
    <x v="1"/>
    <d v="2015-06-27T02:42:03"/>
    <x v="63"/>
    <n v="3.4"/>
    <n v="5"/>
    <x v="9918"/>
  </r>
  <r>
    <x v="0"/>
    <s v="Compressor"/>
    <d v="2015-06-27T02:45:19"/>
    <x v="1"/>
    <d v="2015-06-27T02:42:03"/>
    <x v="63"/>
    <n v="4.4000000000000004"/>
    <n v="5.2"/>
    <x v="9919"/>
  </r>
  <r>
    <x v="0"/>
    <s v="Compressor"/>
    <d v="2015-06-27T02:45:20"/>
    <x v="1"/>
    <d v="2015-06-27T02:42:03"/>
    <x v="63"/>
    <n v="5.0999999999999996"/>
    <n v="5.3"/>
    <x v="9920"/>
  </r>
  <r>
    <x v="0"/>
    <s v="Compressor"/>
    <d v="2015-06-27T02:45:21"/>
    <x v="1"/>
    <d v="2015-06-27T02:42:03"/>
    <x v="63"/>
    <n v="5.9"/>
    <n v="4.2"/>
    <x v="9921"/>
  </r>
  <r>
    <x v="0"/>
    <s v="Compressor"/>
    <d v="2015-06-27T02:45:22"/>
    <x v="1"/>
    <d v="2015-06-27T02:42:03"/>
    <x v="63"/>
    <n v="3.7"/>
    <n v="5.4"/>
    <x v="9922"/>
  </r>
  <r>
    <x v="0"/>
    <s v="Compressor"/>
    <d v="2015-06-27T02:45:23"/>
    <x v="1"/>
    <d v="2015-06-27T02:42:03"/>
    <x v="63"/>
    <n v="6"/>
    <n v="5"/>
    <x v="9923"/>
  </r>
  <r>
    <x v="0"/>
    <s v="Compressor"/>
    <d v="2015-06-27T02:45:24"/>
    <x v="1"/>
    <d v="2015-06-27T02:42:03"/>
    <x v="63"/>
    <n v="3.6"/>
    <n v="4.5999999999999996"/>
    <x v="9924"/>
  </r>
  <r>
    <x v="0"/>
    <s v="Compressor"/>
    <d v="2015-06-27T02:45:25"/>
    <x v="1"/>
    <d v="2015-06-27T02:42:03"/>
    <x v="63"/>
    <n v="4.8"/>
    <n v="3.7"/>
    <x v="9925"/>
  </r>
  <r>
    <x v="0"/>
    <s v="Compressor"/>
    <d v="2015-06-27T02:45:26"/>
    <x v="1"/>
    <d v="2015-06-27T02:42:03"/>
    <x v="63"/>
    <n v="5.8"/>
    <n v="3.3"/>
    <x v="9926"/>
  </r>
  <r>
    <x v="0"/>
    <s v="Compressor"/>
    <d v="2015-06-27T02:45:27"/>
    <x v="1"/>
    <d v="2015-06-27T02:42:03"/>
    <x v="63"/>
    <n v="3"/>
    <n v="3.4"/>
    <x v="9927"/>
  </r>
  <r>
    <x v="0"/>
    <s v="Compressor"/>
    <d v="2015-06-27T02:45:28"/>
    <x v="1"/>
    <d v="2015-06-27T02:42:03"/>
    <x v="63"/>
    <n v="4.0999999999999996"/>
    <n v="3.6"/>
    <x v="9928"/>
  </r>
  <r>
    <x v="0"/>
    <s v="Compressor"/>
    <d v="2015-06-27T02:45:29"/>
    <x v="1"/>
    <d v="2015-06-27T02:42:03"/>
    <x v="63"/>
    <n v="5.8"/>
    <n v="4.7"/>
    <x v="9929"/>
  </r>
  <r>
    <x v="0"/>
    <s v="Compressor"/>
    <d v="2015-06-27T02:45:30"/>
    <x v="1"/>
    <d v="2015-06-27T02:42:03"/>
    <x v="63"/>
    <n v="3.7"/>
    <n v="4.7"/>
    <x v="9930"/>
  </r>
  <r>
    <x v="0"/>
    <s v="Compressor"/>
    <d v="2015-06-27T02:45:31"/>
    <x v="1"/>
    <d v="2015-06-27T02:42:03"/>
    <x v="63"/>
    <n v="3.2"/>
    <n v="5.4"/>
    <x v="9931"/>
  </r>
  <r>
    <x v="0"/>
    <s v="Compressor"/>
    <d v="2015-06-27T02:45:32"/>
    <x v="1"/>
    <d v="2015-06-27T02:42:03"/>
    <x v="63"/>
    <n v="4.9000000000000004"/>
    <n v="3.2"/>
    <x v="9932"/>
  </r>
  <r>
    <x v="0"/>
    <s v="Compressor"/>
    <d v="2015-06-27T02:45:33"/>
    <x v="1"/>
    <d v="2015-06-27T02:42:03"/>
    <x v="63"/>
    <n v="5.8"/>
    <n v="5"/>
    <x v="9933"/>
  </r>
  <r>
    <x v="0"/>
    <s v="Compressor"/>
    <d v="2015-06-27T02:45:34"/>
    <x v="1"/>
    <d v="2015-06-27T02:42:03"/>
    <x v="63"/>
    <n v="5.8"/>
    <n v="3.4"/>
    <x v="9934"/>
  </r>
  <r>
    <x v="0"/>
    <s v="Compressor"/>
    <d v="2015-06-27T02:45:35"/>
    <x v="1"/>
    <d v="2015-06-27T02:42:03"/>
    <x v="63"/>
    <n v="5.4"/>
    <n v="4.9000000000000004"/>
    <x v="9935"/>
  </r>
  <r>
    <x v="0"/>
    <s v="Compressor"/>
    <d v="2015-06-27T02:45:36"/>
    <x v="1"/>
    <d v="2015-06-27T02:42:03"/>
    <x v="63"/>
    <n v="3.2"/>
    <n v="3"/>
    <x v="9936"/>
  </r>
  <r>
    <x v="0"/>
    <s v="Compressor"/>
    <d v="2015-06-27T02:45:37"/>
    <x v="1"/>
    <d v="2015-06-27T02:42:03"/>
    <x v="63"/>
    <n v="5.3"/>
    <n v="3.9"/>
    <x v="9937"/>
  </r>
  <r>
    <x v="0"/>
    <s v="Compressor"/>
    <d v="2015-06-27T02:45:38"/>
    <x v="1"/>
    <d v="2015-06-27T02:42:03"/>
    <x v="63"/>
    <n v="4.0999999999999996"/>
    <n v="4.2"/>
    <x v="9938"/>
  </r>
  <r>
    <x v="0"/>
    <s v="Compressor"/>
    <d v="2015-06-27T02:45:39"/>
    <x v="1"/>
    <d v="2015-06-27T02:42:03"/>
    <x v="63"/>
    <n v="3.5"/>
    <n v="5.9"/>
    <x v="9939"/>
  </r>
  <r>
    <x v="0"/>
    <s v="Compressor"/>
    <d v="2015-06-27T02:45:40"/>
    <x v="1"/>
    <d v="2015-06-27T02:42:03"/>
    <x v="63"/>
    <n v="4.8"/>
    <n v="5.8"/>
    <x v="9940"/>
  </r>
  <r>
    <x v="0"/>
    <s v="Compressor"/>
    <d v="2015-06-27T02:45:41"/>
    <x v="1"/>
    <d v="2015-06-27T02:42:03"/>
    <x v="63"/>
    <n v="4.7"/>
    <n v="6"/>
    <x v="9941"/>
  </r>
  <r>
    <x v="0"/>
    <s v="Compressor"/>
    <d v="2015-06-27T02:45:42"/>
    <x v="1"/>
    <d v="2015-06-27T02:42:03"/>
    <x v="63"/>
    <n v="5.9"/>
    <n v="5.3"/>
    <x v="9942"/>
  </r>
  <r>
    <x v="0"/>
    <s v="Compressor"/>
    <d v="2015-06-27T02:45:43"/>
    <x v="1"/>
    <d v="2015-06-27T02:42:03"/>
    <x v="63"/>
    <n v="4.7"/>
    <n v="4"/>
    <x v="9943"/>
  </r>
  <r>
    <x v="0"/>
    <s v="Compressor"/>
    <d v="2015-06-27T02:45:44"/>
    <x v="1"/>
    <d v="2015-06-27T02:42:03"/>
    <x v="63"/>
    <n v="6"/>
    <n v="5.5"/>
    <x v="9944"/>
  </r>
  <r>
    <x v="0"/>
    <s v="Compressor"/>
    <d v="2015-06-27T02:45:45"/>
    <x v="1"/>
    <d v="2015-06-27T02:42:03"/>
    <x v="63"/>
    <n v="3.5"/>
    <n v="5.3"/>
    <x v="9945"/>
  </r>
  <r>
    <x v="0"/>
    <s v="Compressor"/>
    <d v="2015-06-27T02:45:46"/>
    <x v="1"/>
    <d v="2015-06-27T02:42:03"/>
    <x v="63"/>
    <n v="5.6"/>
    <n v="3"/>
    <x v="9946"/>
  </r>
  <r>
    <x v="0"/>
    <s v="Compressor"/>
    <d v="2015-06-27T02:45:47"/>
    <x v="1"/>
    <d v="2015-06-27T02:42:03"/>
    <x v="63"/>
    <n v="3.8"/>
    <n v="4.8"/>
    <x v="9947"/>
  </r>
  <r>
    <x v="0"/>
    <s v="Compressor"/>
    <d v="2015-06-27T02:45:48"/>
    <x v="1"/>
    <d v="2015-06-27T02:42:03"/>
    <x v="63"/>
    <n v="5.2"/>
    <n v="3.8"/>
    <x v="9948"/>
  </r>
  <r>
    <x v="0"/>
    <s v="Compressor"/>
    <d v="2015-06-27T02:45:49"/>
    <x v="1"/>
    <d v="2015-06-27T02:42:03"/>
    <x v="63"/>
    <n v="5.2"/>
    <n v="4.4000000000000004"/>
    <x v="9949"/>
  </r>
  <r>
    <x v="0"/>
    <s v="Compressor"/>
    <d v="2015-06-27T02:45:50"/>
    <x v="1"/>
    <d v="2015-06-27T02:42:03"/>
    <x v="63"/>
    <n v="3.7"/>
    <n v="4.8"/>
    <x v="9950"/>
  </r>
  <r>
    <x v="0"/>
    <s v="Compressor"/>
    <d v="2015-06-27T02:45:51"/>
    <x v="1"/>
    <d v="2015-06-27T02:42:03"/>
    <x v="63"/>
    <n v="3"/>
    <n v="5.3"/>
    <x v="9951"/>
  </r>
  <r>
    <x v="0"/>
    <s v="Compressor"/>
    <d v="2015-06-27T02:45:52"/>
    <x v="1"/>
    <d v="2015-06-27T02:42:03"/>
    <x v="63"/>
    <n v="3.4"/>
    <n v="4.2"/>
    <x v="9952"/>
  </r>
  <r>
    <x v="0"/>
    <s v="Compressor"/>
    <d v="2015-06-27T02:45:53"/>
    <x v="1"/>
    <d v="2015-06-27T02:42:03"/>
    <x v="63"/>
    <n v="5.8"/>
    <n v="3"/>
    <x v="9953"/>
  </r>
  <r>
    <x v="0"/>
    <s v="Compressor"/>
    <d v="2015-06-27T02:45:54"/>
    <x v="1"/>
    <d v="2015-06-27T02:42:03"/>
    <x v="63"/>
    <n v="3.1"/>
    <n v="5.2"/>
    <x v="9954"/>
  </r>
  <r>
    <x v="0"/>
    <s v="Compressor"/>
    <d v="2015-06-27T02:45:55"/>
    <x v="1"/>
    <d v="2015-06-27T02:42:03"/>
    <x v="63"/>
    <n v="5.2"/>
    <n v="3.9"/>
    <x v="9955"/>
  </r>
  <r>
    <x v="0"/>
    <s v="Compressor"/>
    <d v="2015-06-27T02:45:56"/>
    <x v="1"/>
    <d v="2015-06-27T02:42:03"/>
    <x v="63"/>
    <n v="4.5999999999999996"/>
    <n v="4.5999999999999996"/>
    <x v="9956"/>
  </r>
  <r>
    <x v="0"/>
    <s v="Compressor"/>
    <d v="2015-06-27T02:45:57"/>
    <x v="1"/>
    <d v="2015-06-27T02:42:03"/>
    <x v="63"/>
    <n v="5.5"/>
    <n v="3.2"/>
    <x v="9957"/>
  </r>
  <r>
    <x v="0"/>
    <s v="Compressor"/>
    <d v="2015-06-27T02:45:58"/>
    <x v="1"/>
    <d v="2015-06-27T02:42:03"/>
    <x v="63"/>
    <n v="5.9"/>
    <n v="5.7"/>
    <x v="9958"/>
  </r>
  <r>
    <x v="0"/>
    <s v="Compressor"/>
    <d v="2015-06-27T02:45:59"/>
    <x v="1"/>
    <d v="2015-06-27T02:42:03"/>
    <x v="63"/>
    <n v="6"/>
    <n v="5.5"/>
    <x v="9959"/>
  </r>
  <r>
    <x v="0"/>
    <s v="Compressor"/>
    <d v="2015-06-27T02:46:00"/>
    <x v="1"/>
    <d v="2015-06-27T02:42:03"/>
    <x v="63"/>
    <n v="4.5"/>
    <n v="3.4"/>
    <x v="9960"/>
  </r>
  <r>
    <x v="0"/>
    <s v="Compressor"/>
    <d v="2015-06-27T02:46:01"/>
    <x v="1"/>
    <d v="2015-06-27T02:42:03"/>
    <x v="63"/>
    <n v="5.3"/>
    <n v="4.3"/>
    <x v="9961"/>
  </r>
  <r>
    <x v="0"/>
    <s v="Compressor"/>
    <d v="2015-06-27T02:46:02"/>
    <x v="1"/>
    <d v="2015-06-27T02:42:03"/>
    <x v="63"/>
    <n v="4.5"/>
    <n v="5"/>
    <x v="9962"/>
  </r>
  <r>
    <x v="0"/>
    <s v="Compressor"/>
    <d v="2015-06-27T02:46:03"/>
    <x v="1"/>
    <d v="2015-06-27T02:42:03"/>
    <x v="63"/>
    <n v="3.1"/>
    <n v="4.0999999999999996"/>
    <x v="9963"/>
  </r>
  <r>
    <x v="0"/>
    <s v="Compressor"/>
    <d v="2015-06-27T02:46:04"/>
    <x v="1"/>
    <d v="2015-06-27T02:42:03"/>
    <x v="63"/>
    <n v="4.9000000000000004"/>
    <n v="3.9"/>
    <x v="9964"/>
  </r>
  <r>
    <x v="0"/>
    <s v="Compressor"/>
    <d v="2015-06-27T02:46:05"/>
    <x v="1"/>
    <d v="2015-06-27T02:42:03"/>
    <x v="63"/>
    <n v="4.5999999999999996"/>
    <n v="5.5"/>
    <x v="9965"/>
  </r>
  <r>
    <x v="0"/>
    <s v="Compressor"/>
    <d v="2015-06-27T02:46:06"/>
    <x v="1"/>
    <d v="2015-06-27T02:42:03"/>
    <x v="63"/>
    <n v="5.6"/>
    <n v="4.0999999999999996"/>
    <x v="9966"/>
  </r>
  <r>
    <x v="0"/>
    <s v="Compressor"/>
    <d v="2015-06-27T02:46:07"/>
    <x v="1"/>
    <d v="2015-06-27T02:42:03"/>
    <x v="63"/>
    <n v="3.5"/>
    <n v="5.6"/>
    <x v="9967"/>
  </r>
  <r>
    <x v="0"/>
    <s v="Compressor"/>
    <d v="2015-06-27T02:46:08"/>
    <x v="1"/>
    <d v="2015-06-27T02:42:03"/>
    <x v="63"/>
    <n v="4.7"/>
    <n v="5.7"/>
    <x v="9968"/>
  </r>
  <r>
    <x v="0"/>
    <s v="Compressor"/>
    <d v="2015-06-27T02:46:09"/>
    <x v="1"/>
    <d v="2015-06-27T02:42:03"/>
    <x v="63"/>
    <n v="4.8"/>
    <n v="4.9000000000000004"/>
    <x v="9969"/>
  </r>
  <r>
    <x v="0"/>
    <s v="Compressor"/>
    <d v="2015-06-27T02:46:10"/>
    <x v="1"/>
    <d v="2015-06-27T02:42:03"/>
    <x v="63"/>
    <n v="5.3"/>
    <n v="3.8"/>
    <x v="9970"/>
  </r>
  <r>
    <x v="0"/>
    <s v="Compressor"/>
    <d v="2015-06-27T02:46:11"/>
    <x v="1"/>
    <d v="2015-06-27T02:42:03"/>
    <x v="63"/>
    <n v="5.9"/>
    <n v="4.5"/>
    <x v="9971"/>
  </r>
  <r>
    <x v="0"/>
    <s v="Compressor"/>
    <d v="2015-06-27T02:46:12"/>
    <x v="1"/>
    <d v="2015-06-27T02:42:03"/>
    <x v="63"/>
    <n v="3.6"/>
    <n v="4.0999999999999996"/>
    <x v="9972"/>
  </r>
  <r>
    <x v="0"/>
    <s v="Compressor"/>
    <d v="2015-06-27T02:46:13"/>
    <x v="1"/>
    <d v="2015-06-27T02:42:03"/>
    <x v="63"/>
    <n v="5.4"/>
    <n v="4"/>
    <x v="9973"/>
  </r>
  <r>
    <x v="0"/>
    <s v="Compressor"/>
    <d v="2015-06-27T02:46:14"/>
    <x v="1"/>
    <d v="2015-06-27T02:42:03"/>
    <x v="63"/>
    <n v="5.7"/>
    <n v="4"/>
    <x v="9974"/>
  </r>
  <r>
    <x v="0"/>
    <s v="Compressor"/>
    <d v="2015-06-27T02:46:15"/>
    <x v="1"/>
    <d v="2015-06-27T02:42:03"/>
    <x v="63"/>
    <n v="4.9000000000000004"/>
    <n v="3.4"/>
    <x v="9975"/>
  </r>
  <r>
    <x v="0"/>
    <s v="Compressor"/>
    <d v="2015-06-27T02:46:16"/>
    <x v="1"/>
    <d v="2015-06-27T02:42:03"/>
    <x v="63"/>
    <n v="3.4"/>
    <n v="3.8"/>
    <x v="9976"/>
  </r>
  <r>
    <x v="0"/>
    <s v="Compressor"/>
    <d v="2015-06-27T02:46:17"/>
    <x v="1"/>
    <d v="2015-06-27T02:42:03"/>
    <x v="63"/>
    <n v="5.7"/>
    <n v="6"/>
    <x v="9977"/>
  </r>
  <r>
    <x v="0"/>
    <s v="Compressor"/>
    <d v="2015-06-27T02:46:18"/>
    <x v="1"/>
    <d v="2015-06-27T02:42:03"/>
    <x v="63"/>
    <n v="5.3"/>
    <n v="4.7"/>
    <x v="9978"/>
  </r>
  <r>
    <x v="0"/>
    <s v="Compressor"/>
    <d v="2015-06-27T02:46:19"/>
    <x v="1"/>
    <d v="2015-06-27T02:42:03"/>
    <x v="63"/>
    <n v="4.9000000000000004"/>
    <n v="4.5999999999999996"/>
    <x v="9979"/>
  </r>
  <r>
    <x v="0"/>
    <s v="Compressor"/>
    <d v="2015-06-27T02:46:20"/>
    <x v="1"/>
    <d v="2015-06-27T02:42:03"/>
    <x v="63"/>
    <n v="3.2"/>
    <n v="5.0999999999999996"/>
    <x v="9980"/>
  </r>
  <r>
    <x v="0"/>
    <s v="Compressor"/>
    <d v="2015-06-27T02:46:21"/>
    <x v="1"/>
    <d v="2015-06-27T02:42:03"/>
    <x v="63"/>
    <n v="4.4000000000000004"/>
    <n v="5"/>
    <x v="9981"/>
  </r>
  <r>
    <x v="0"/>
    <s v="Compressor"/>
    <d v="2015-06-27T02:46:22"/>
    <x v="1"/>
    <d v="2015-06-27T02:42:03"/>
    <x v="63"/>
    <n v="3.9"/>
    <n v="5.0999999999999996"/>
    <x v="9982"/>
  </r>
  <r>
    <x v="0"/>
    <s v="Compressor"/>
    <d v="2015-06-27T02:46:23"/>
    <x v="1"/>
    <d v="2015-06-27T02:42:03"/>
    <x v="63"/>
    <n v="4.3"/>
    <n v="3.6"/>
    <x v="9983"/>
  </r>
  <r>
    <x v="0"/>
    <s v="Compressor"/>
    <d v="2015-06-27T02:46:24"/>
    <x v="1"/>
    <d v="2015-06-27T02:42:03"/>
    <x v="63"/>
    <n v="3.3"/>
    <n v="3.8"/>
    <x v="9984"/>
  </r>
  <r>
    <x v="0"/>
    <s v="Compressor"/>
    <d v="2015-06-27T02:46:25"/>
    <x v="1"/>
    <d v="2015-06-27T02:42:03"/>
    <x v="63"/>
    <n v="4.8"/>
    <n v="5.2"/>
    <x v="9985"/>
  </r>
  <r>
    <x v="0"/>
    <s v="Compressor"/>
    <d v="2015-06-27T02:46:26"/>
    <x v="1"/>
    <d v="2015-06-27T02:42:03"/>
    <x v="63"/>
    <n v="3.6"/>
    <n v="4.2"/>
    <x v="9986"/>
  </r>
  <r>
    <x v="0"/>
    <s v="Compressor"/>
    <d v="2015-06-27T02:46:27"/>
    <x v="1"/>
    <d v="2015-06-27T02:42:03"/>
    <x v="63"/>
    <n v="5.0999999999999996"/>
    <n v="5.0999999999999996"/>
    <x v="9987"/>
  </r>
  <r>
    <x v="0"/>
    <s v="Compressor"/>
    <d v="2015-06-27T02:46:28"/>
    <x v="1"/>
    <d v="2015-06-27T02:42:03"/>
    <x v="63"/>
    <n v="3"/>
    <n v="3.9"/>
    <x v="9988"/>
  </r>
  <r>
    <x v="0"/>
    <s v="Compressor"/>
    <d v="2015-06-27T02:46:29"/>
    <x v="1"/>
    <d v="2015-06-27T02:42:03"/>
    <x v="63"/>
    <n v="3.5"/>
    <n v="4.8"/>
    <x v="9989"/>
  </r>
  <r>
    <x v="0"/>
    <s v="Compressor"/>
    <d v="2015-06-27T02:46:30"/>
    <x v="1"/>
    <d v="2015-06-27T02:42:03"/>
    <x v="63"/>
    <n v="4.2"/>
    <n v="3.8"/>
    <x v="9990"/>
  </r>
  <r>
    <x v="0"/>
    <s v="Compressor"/>
    <d v="2015-06-27T02:46:31"/>
    <x v="1"/>
    <d v="2015-06-27T02:42:03"/>
    <x v="63"/>
    <n v="5.7"/>
    <n v="5"/>
    <x v="9991"/>
  </r>
  <r>
    <x v="0"/>
    <s v="Compressor"/>
    <d v="2015-06-27T02:46:32"/>
    <x v="1"/>
    <d v="2015-06-27T02:42:03"/>
    <x v="63"/>
    <n v="4.3"/>
    <n v="5.5"/>
    <x v="9992"/>
  </r>
  <r>
    <x v="0"/>
    <s v="Compressor"/>
    <d v="2015-06-27T02:46:33"/>
    <x v="1"/>
    <d v="2015-06-27T02:42:03"/>
    <x v="63"/>
    <n v="5"/>
    <n v="3.7"/>
    <x v="9993"/>
  </r>
  <r>
    <x v="0"/>
    <s v="Compressor"/>
    <d v="2015-06-27T02:46:34"/>
    <x v="1"/>
    <d v="2015-06-27T02:42:03"/>
    <x v="63"/>
    <n v="4.4000000000000004"/>
    <n v="3.3"/>
    <x v="9994"/>
  </r>
  <r>
    <x v="0"/>
    <s v="Compressor"/>
    <d v="2015-06-27T02:46:35"/>
    <x v="1"/>
    <d v="2015-06-27T02:42:03"/>
    <x v="63"/>
    <n v="3.3"/>
    <n v="5.5"/>
    <x v="9995"/>
  </r>
  <r>
    <x v="0"/>
    <s v="Compressor"/>
    <d v="2015-06-27T02:46:36"/>
    <x v="1"/>
    <d v="2015-06-27T02:42:03"/>
    <x v="63"/>
    <n v="5.0999999999999996"/>
    <n v="3.4"/>
    <x v="9996"/>
  </r>
  <r>
    <x v="0"/>
    <s v="Compressor"/>
    <d v="2015-06-27T02:46:37"/>
    <x v="1"/>
    <d v="2015-06-27T02:42:03"/>
    <x v="63"/>
    <n v="3.4"/>
    <n v="4.5"/>
    <x v="9997"/>
  </r>
  <r>
    <x v="0"/>
    <s v="Compressor"/>
    <d v="2015-06-27T02:46:38"/>
    <x v="1"/>
    <d v="2015-06-27T02:42:03"/>
    <x v="63"/>
    <n v="5.7"/>
    <n v="4.0999999999999996"/>
    <x v="9998"/>
  </r>
  <r>
    <x v="0"/>
    <s v="Compressor"/>
    <d v="2015-06-27T02:46:39"/>
    <x v="1"/>
    <d v="2015-06-27T02:42:03"/>
    <x v="63"/>
    <n v="3.6"/>
    <n v="5"/>
    <x v="9999"/>
  </r>
  <r>
    <x v="0"/>
    <s v="Compressor"/>
    <d v="2015-06-27T02:46:40"/>
    <x v="1"/>
    <d v="2015-06-27T02:42:03"/>
    <x v="63"/>
    <n v="5.6"/>
    <n v="3.4"/>
    <x v="10000"/>
  </r>
  <r>
    <x v="0"/>
    <s v="Compressor"/>
    <d v="2015-06-27T02:46:41"/>
    <x v="1"/>
    <d v="2015-06-27T02:42:03"/>
    <x v="63"/>
    <n v="3.2"/>
    <n v="5.2"/>
    <x v="10001"/>
  </r>
  <r>
    <x v="0"/>
    <s v="Compressor"/>
    <d v="2015-06-27T02:46:42"/>
    <x v="1"/>
    <d v="2015-06-27T02:42:03"/>
    <x v="63"/>
    <n v="3"/>
    <n v="3.6"/>
    <x v="10002"/>
  </r>
  <r>
    <x v="0"/>
    <s v="Compressor"/>
    <d v="2015-06-27T02:46:43"/>
    <x v="1"/>
    <d v="2015-06-27T02:42:03"/>
    <x v="63"/>
    <n v="5.8"/>
    <n v="5.4"/>
    <x v="10003"/>
  </r>
  <r>
    <x v="0"/>
    <s v="Compressor"/>
    <d v="2015-06-27T02:46:44"/>
    <x v="1"/>
    <d v="2015-06-27T02:42:03"/>
    <x v="63"/>
    <n v="5.3"/>
    <n v="4.8"/>
    <x v="10004"/>
  </r>
  <r>
    <x v="0"/>
    <s v="Compressor"/>
    <d v="2015-06-27T02:46:45"/>
    <x v="1"/>
    <d v="2015-06-27T02:42:03"/>
    <x v="63"/>
    <n v="4.4000000000000004"/>
    <n v="3.4"/>
    <x v="10005"/>
  </r>
  <r>
    <x v="0"/>
    <s v="Compressor"/>
    <d v="2015-06-27T02:46:46"/>
    <x v="1"/>
    <d v="2015-06-27T02:42:03"/>
    <x v="63"/>
    <n v="5.2"/>
    <n v="5.9"/>
    <x v="10006"/>
  </r>
  <r>
    <x v="0"/>
    <s v="Compressor"/>
    <d v="2015-06-27T02:46:47"/>
    <x v="1"/>
    <d v="2015-06-27T02:42:03"/>
    <x v="63"/>
    <n v="5.0999999999999996"/>
    <n v="4.9000000000000004"/>
    <x v="10007"/>
  </r>
  <r>
    <x v="0"/>
    <s v="Compressor"/>
    <d v="2015-06-27T02:46:48"/>
    <x v="1"/>
    <d v="2015-06-27T02:42:03"/>
    <x v="63"/>
    <n v="5.4"/>
    <n v="5.3"/>
    <x v="10008"/>
  </r>
  <r>
    <x v="0"/>
    <s v="Compressor"/>
    <d v="2015-06-27T02:46:49"/>
    <x v="1"/>
    <d v="2015-06-27T02:42:03"/>
    <x v="63"/>
    <n v="3.9"/>
    <n v="3.7"/>
    <x v="10009"/>
  </r>
  <r>
    <x v="0"/>
    <s v="Compressor"/>
    <d v="2015-06-27T02:46:50"/>
    <x v="1"/>
    <d v="2015-06-27T02:42:03"/>
    <x v="63"/>
    <n v="3.4"/>
    <n v="5.3"/>
    <x v="10010"/>
  </r>
  <r>
    <x v="0"/>
    <s v="Compressor"/>
    <d v="2015-06-27T02:46:51"/>
    <x v="1"/>
    <d v="2015-06-27T02:42:03"/>
    <x v="63"/>
    <n v="5.6"/>
    <n v="3.5"/>
    <x v="10011"/>
  </r>
  <r>
    <x v="0"/>
    <s v="Compressor"/>
    <d v="2015-06-27T02:46:52"/>
    <x v="1"/>
    <d v="2015-06-27T02:42:03"/>
    <x v="63"/>
    <n v="4.3"/>
    <n v="4.2"/>
    <x v="10012"/>
  </r>
  <r>
    <x v="0"/>
    <s v="Compressor"/>
    <d v="2015-06-27T02:46:53"/>
    <x v="1"/>
    <d v="2015-06-27T02:42:03"/>
    <x v="63"/>
    <n v="4.2"/>
    <n v="3.8"/>
    <x v="10013"/>
  </r>
  <r>
    <x v="0"/>
    <s v="Compressor"/>
    <d v="2015-06-27T02:46:54"/>
    <x v="1"/>
    <d v="2015-06-27T02:42:03"/>
    <x v="63"/>
    <n v="3.1"/>
    <n v="3.8"/>
    <x v="10014"/>
  </r>
  <r>
    <x v="0"/>
    <s v="Compressor"/>
    <d v="2015-06-27T02:46:55"/>
    <x v="1"/>
    <d v="2015-06-27T02:42:03"/>
    <x v="63"/>
    <n v="4.0999999999999996"/>
    <n v="4.5999999999999996"/>
    <x v="10015"/>
  </r>
  <r>
    <x v="0"/>
    <s v="Compressor"/>
    <d v="2015-06-27T02:46:56"/>
    <x v="1"/>
    <d v="2015-06-27T02:42:03"/>
    <x v="63"/>
    <n v="4.5999999999999996"/>
    <n v="4.5"/>
    <x v="10016"/>
  </r>
  <r>
    <x v="0"/>
    <s v="Compressor"/>
    <d v="2015-06-27T02:46:57"/>
    <x v="1"/>
    <d v="2015-06-27T02:42:03"/>
    <x v="63"/>
    <n v="3.1"/>
    <n v="5.4"/>
    <x v="10017"/>
  </r>
  <r>
    <x v="0"/>
    <s v="Compressor"/>
    <d v="2015-06-27T02:46:58"/>
    <x v="1"/>
    <d v="2015-06-27T02:42:03"/>
    <x v="63"/>
    <n v="4.8"/>
    <n v="4.9000000000000004"/>
    <x v="10018"/>
  </r>
  <r>
    <x v="0"/>
    <s v="Compressor"/>
    <d v="2015-06-27T02:46:59"/>
    <x v="1"/>
    <d v="2015-06-27T02:42:03"/>
    <x v="63"/>
    <n v="5.7"/>
    <n v="4.8"/>
    <x v="10019"/>
  </r>
  <r>
    <x v="0"/>
    <s v="Compressor"/>
    <d v="2015-06-27T02:47:00"/>
    <x v="1"/>
    <d v="2015-06-27T02:42:03"/>
    <x v="63"/>
    <n v="3.7"/>
    <n v="5.5"/>
    <x v="10020"/>
  </r>
  <r>
    <x v="0"/>
    <s v="Compressor"/>
    <d v="2015-06-27T02:47:01"/>
    <x v="1"/>
    <d v="2015-06-27T02:42:03"/>
    <x v="63"/>
    <n v="5.0999999999999996"/>
    <n v="5.8"/>
    <x v="10021"/>
  </r>
  <r>
    <x v="0"/>
    <s v="Compressor"/>
    <d v="2015-06-27T02:47:02"/>
    <x v="1"/>
    <d v="2015-06-27T02:42:03"/>
    <x v="63"/>
    <n v="4.0999999999999996"/>
    <n v="3.8"/>
    <x v="10022"/>
  </r>
  <r>
    <x v="0"/>
    <s v="Compressor"/>
    <d v="2015-06-27T02:47:03"/>
    <x v="1"/>
    <d v="2015-06-27T02:42:03"/>
    <x v="63"/>
    <n v="5.8"/>
    <n v="3.3"/>
    <x v="10023"/>
  </r>
  <r>
    <x v="0"/>
    <s v="Compressor"/>
    <d v="2015-06-27T02:47:04"/>
    <x v="1"/>
    <d v="2015-06-27T02:42:03"/>
    <x v="63"/>
    <n v="5.9"/>
    <n v="3.3"/>
    <x v="10024"/>
  </r>
  <r>
    <x v="0"/>
    <s v="Compressor"/>
    <d v="2015-06-27T02:47:05"/>
    <x v="1"/>
    <d v="2015-06-27T02:42:03"/>
    <x v="63"/>
    <n v="4.5999999999999996"/>
    <n v="5.6"/>
    <x v="10025"/>
  </r>
  <r>
    <x v="0"/>
    <s v="Compressor"/>
    <d v="2015-06-27T02:47:06"/>
    <x v="1"/>
    <d v="2015-06-27T02:42:03"/>
    <x v="63"/>
    <n v="4.5"/>
    <n v="3.7"/>
    <x v="10026"/>
  </r>
  <r>
    <x v="0"/>
    <s v="Compressor"/>
    <d v="2015-06-27T02:47:07"/>
    <x v="0"/>
    <d v="2015-06-27T02:47:07"/>
    <x v="64"/>
    <n v="1.5"/>
    <n v="2.6"/>
    <x v="10027"/>
  </r>
  <r>
    <x v="0"/>
    <s v="Compressor"/>
    <d v="2015-06-27T02:47:08"/>
    <x v="0"/>
    <d v="2015-06-27T02:47:07"/>
    <x v="64"/>
    <n v="1.8"/>
    <n v="2.1"/>
    <x v="10028"/>
  </r>
  <r>
    <x v="0"/>
    <s v="Compressor"/>
    <d v="2015-06-27T02:47:09"/>
    <x v="0"/>
    <d v="2015-06-27T02:47:07"/>
    <x v="64"/>
    <n v="1.3"/>
    <n v="1"/>
    <x v="10029"/>
  </r>
  <r>
    <x v="0"/>
    <s v="Compressor"/>
    <d v="2015-06-27T02:47:10"/>
    <x v="0"/>
    <d v="2015-06-27T02:47:07"/>
    <x v="64"/>
    <n v="2.9"/>
    <n v="2"/>
    <x v="10030"/>
  </r>
  <r>
    <x v="0"/>
    <s v="Compressor"/>
    <d v="2015-06-27T02:47:11"/>
    <x v="0"/>
    <d v="2015-06-27T02:47:07"/>
    <x v="64"/>
    <n v="2.1"/>
    <n v="2.9"/>
    <x v="10031"/>
  </r>
  <r>
    <x v="0"/>
    <s v="Compressor"/>
    <d v="2015-06-27T02:47:12"/>
    <x v="0"/>
    <d v="2015-06-27T02:47:07"/>
    <x v="64"/>
    <n v="1.7"/>
    <n v="1.9"/>
    <x v="10032"/>
  </r>
  <r>
    <x v="0"/>
    <s v="Compressor"/>
    <d v="2015-06-27T02:47:13"/>
    <x v="0"/>
    <d v="2015-06-27T02:47:07"/>
    <x v="64"/>
    <n v="1.3"/>
    <n v="2.7"/>
    <x v="10033"/>
  </r>
  <r>
    <x v="0"/>
    <s v="Compressor"/>
    <d v="2015-06-27T02:47:14"/>
    <x v="0"/>
    <d v="2015-06-27T02:47:07"/>
    <x v="64"/>
    <n v="1"/>
    <n v="2"/>
    <x v="10034"/>
  </r>
  <r>
    <x v="0"/>
    <s v="Compressor"/>
    <d v="2015-06-27T02:47:15"/>
    <x v="0"/>
    <d v="2015-06-27T02:47:07"/>
    <x v="64"/>
    <n v="2.2000000000000002"/>
    <n v="1.7"/>
    <x v="10035"/>
  </r>
  <r>
    <x v="0"/>
    <s v="Compressor"/>
    <d v="2015-06-27T02:47:16"/>
    <x v="0"/>
    <d v="2015-06-27T02:47:07"/>
    <x v="64"/>
    <n v="1.1000000000000001"/>
    <n v="1.5"/>
    <x v="10036"/>
  </r>
  <r>
    <x v="0"/>
    <s v="Compressor"/>
    <d v="2015-06-27T02:47:17"/>
    <x v="0"/>
    <d v="2015-06-27T02:47:07"/>
    <x v="64"/>
    <n v="1"/>
    <n v="1.3"/>
    <x v="10037"/>
  </r>
  <r>
    <x v="0"/>
    <s v="Compressor"/>
    <d v="2015-06-27T02:47:18"/>
    <x v="0"/>
    <d v="2015-06-27T02:47:07"/>
    <x v="64"/>
    <n v="2"/>
    <n v="1"/>
    <x v="10038"/>
  </r>
  <r>
    <x v="0"/>
    <s v="Compressor"/>
    <d v="2015-06-27T02:47:19"/>
    <x v="0"/>
    <d v="2015-06-27T02:47:07"/>
    <x v="64"/>
    <n v="1.2"/>
    <n v="3"/>
    <x v="10039"/>
  </r>
  <r>
    <x v="0"/>
    <s v="Compressor"/>
    <d v="2015-06-27T02:47:20"/>
    <x v="0"/>
    <d v="2015-06-27T02:47:07"/>
    <x v="64"/>
    <n v="2.4"/>
    <n v="2.5"/>
    <x v="10040"/>
  </r>
  <r>
    <x v="0"/>
    <s v="Compressor"/>
    <d v="2015-06-27T02:47:21"/>
    <x v="0"/>
    <d v="2015-06-27T02:47:07"/>
    <x v="64"/>
    <n v="2.8"/>
    <n v="1.1000000000000001"/>
    <x v="10041"/>
  </r>
  <r>
    <x v="0"/>
    <s v="Compressor"/>
    <d v="2015-06-27T02:47:22"/>
    <x v="0"/>
    <d v="2015-06-27T02:47:07"/>
    <x v="64"/>
    <n v="2.9"/>
    <n v="2.2999999999999998"/>
    <x v="10042"/>
  </r>
  <r>
    <x v="0"/>
    <s v="Compressor"/>
    <d v="2015-06-27T02:47:23"/>
    <x v="0"/>
    <d v="2015-06-27T02:47:07"/>
    <x v="64"/>
    <n v="1.8"/>
    <n v="1.3"/>
    <x v="10043"/>
  </r>
  <r>
    <x v="0"/>
    <s v="Compressor"/>
    <d v="2015-06-27T02:47:24"/>
    <x v="0"/>
    <d v="2015-06-27T02:47:07"/>
    <x v="64"/>
    <n v="2.5"/>
    <n v="1.9"/>
    <x v="10044"/>
  </r>
  <r>
    <x v="0"/>
    <s v="Compressor"/>
    <d v="2015-06-27T02:47:25"/>
    <x v="0"/>
    <d v="2015-06-27T02:47:07"/>
    <x v="64"/>
    <n v="2.8"/>
    <n v="2.2000000000000002"/>
    <x v="10045"/>
  </r>
  <r>
    <x v="0"/>
    <s v="Compressor"/>
    <d v="2015-06-27T02:47:26"/>
    <x v="0"/>
    <d v="2015-06-27T02:47:07"/>
    <x v="64"/>
    <n v="1.3"/>
    <n v="1.6"/>
    <x v="10046"/>
  </r>
  <r>
    <x v="0"/>
    <s v="Compressor"/>
    <d v="2015-06-27T02:47:27"/>
    <x v="0"/>
    <d v="2015-06-27T02:47:07"/>
    <x v="64"/>
    <n v="1.6"/>
    <n v="2.2000000000000002"/>
    <x v="10047"/>
  </r>
  <r>
    <x v="0"/>
    <s v="Compressor"/>
    <d v="2015-06-27T02:47:28"/>
    <x v="0"/>
    <d v="2015-06-27T02:47:07"/>
    <x v="64"/>
    <n v="2.2000000000000002"/>
    <n v="1.6"/>
    <x v="10048"/>
  </r>
  <r>
    <x v="0"/>
    <s v="Compressor"/>
    <d v="2015-06-27T02:47:29"/>
    <x v="0"/>
    <d v="2015-06-27T02:47:07"/>
    <x v="64"/>
    <n v="2.2000000000000002"/>
    <n v="2.9"/>
    <x v="10049"/>
  </r>
  <r>
    <x v="0"/>
    <s v="Compressor"/>
    <d v="2015-06-27T02:47:30"/>
    <x v="0"/>
    <d v="2015-06-27T02:47:07"/>
    <x v="64"/>
    <n v="1.1000000000000001"/>
    <n v="1.9"/>
    <x v="10050"/>
  </r>
  <r>
    <x v="0"/>
    <s v="Compressor"/>
    <d v="2015-06-27T02:47:31"/>
    <x v="0"/>
    <d v="2015-06-27T02:47:07"/>
    <x v="64"/>
    <n v="2.7"/>
    <n v="2.6"/>
    <x v="10051"/>
  </r>
  <r>
    <x v="0"/>
    <s v="Compressor"/>
    <d v="2015-06-27T02:47:32"/>
    <x v="0"/>
    <d v="2015-06-27T02:47:07"/>
    <x v="64"/>
    <n v="2.7"/>
    <n v="1.9"/>
    <x v="10052"/>
  </r>
  <r>
    <x v="0"/>
    <s v="Compressor"/>
    <d v="2015-06-27T02:47:33"/>
    <x v="0"/>
    <d v="2015-06-27T02:47:07"/>
    <x v="64"/>
    <n v="1.5"/>
    <n v="2.7"/>
    <x v="10053"/>
  </r>
  <r>
    <x v="0"/>
    <s v="Compressor"/>
    <d v="2015-06-27T02:47:34"/>
    <x v="0"/>
    <d v="2015-06-27T02:47:07"/>
    <x v="64"/>
    <n v="1.2"/>
    <n v="2.1"/>
    <x v="10054"/>
  </r>
  <r>
    <x v="0"/>
    <s v="Compressor"/>
    <d v="2015-06-27T02:47:35"/>
    <x v="0"/>
    <d v="2015-06-27T02:47:07"/>
    <x v="64"/>
    <n v="1"/>
    <n v="1.6"/>
    <x v="10055"/>
  </r>
  <r>
    <x v="0"/>
    <s v="Compressor"/>
    <d v="2015-06-27T02:47:36"/>
    <x v="0"/>
    <d v="2015-06-27T02:47:07"/>
    <x v="64"/>
    <n v="1"/>
    <n v="2.6"/>
    <x v="10056"/>
  </r>
  <r>
    <x v="0"/>
    <s v="Compressor"/>
    <d v="2015-06-27T02:47:37"/>
    <x v="0"/>
    <d v="2015-06-27T02:47:07"/>
    <x v="64"/>
    <n v="2.2000000000000002"/>
    <n v="2.4"/>
    <x v="10057"/>
  </r>
  <r>
    <x v="0"/>
    <s v="Compressor"/>
    <d v="2015-06-27T02:47:38"/>
    <x v="0"/>
    <d v="2015-06-27T02:47:07"/>
    <x v="64"/>
    <n v="2.5"/>
    <n v="2.7"/>
    <x v="10058"/>
  </r>
  <r>
    <x v="0"/>
    <s v="Compressor"/>
    <d v="2015-06-27T02:47:39"/>
    <x v="0"/>
    <d v="2015-06-27T02:47:07"/>
    <x v="64"/>
    <n v="2.7"/>
    <n v="1.8"/>
    <x v="10059"/>
  </r>
  <r>
    <x v="0"/>
    <s v="Compressor"/>
    <d v="2015-06-27T02:47:40"/>
    <x v="0"/>
    <d v="2015-06-27T02:47:07"/>
    <x v="64"/>
    <n v="1.4"/>
    <n v="2.6"/>
    <x v="10060"/>
  </r>
  <r>
    <x v="0"/>
    <s v="Compressor"/>
    <d v="2015-06-27T02:47:41"/>
    <x v="0"/>
    <d v="2015-06-27T02:47:07"/>
    <x v="64"/>
    <n v="1.6"/>
    <n v="1.3"/>
    <x v="10061"/>
  </r>
  <r>
    <x v="0"/>
    <s v="Compressor"/>
    <d v="2015-06-27T02:47:42"/>
    <x v="0"/>
    <d v="2015-06-27T02:47:07"/>
    <x v="64"/>
    <n v="3"/>
    <n v="2.4"/>
    <x v="10062"/>
  </r>
  <r>
    <x v="0"/>
    <s v="Compressor"/>
    <d v="2015-06-27T02:47:43"/>
    <x v="0"/>
    <d v="2015-06-27T02:47:07"/>
    <x v="64"/>
    <n v="2"/>
    <n v="2.5"/>
    <x v="10063"/>
  </r>
  <r>
    <x v="0"/>
    <s v="Compressor"/>
    <d v="2015-06-27T02:47:44"/>
    <x v="0"/>
    <d v="2015-06-27T02:47:07"/>
    <x v="64"/>
    <n v="1"/>
    <n v="2.6"/>
    <x v="10064"/>
  </r>
  <r>
    <x v="0"/>
    <s v="Compressor"/>
    <d v="2015-06-27T02:47:45"/>
    <x v="0"/>
    <d v="2015-06-27T02:47:07"/>
    <x v="64"/>
    <n v="1.7"/>
    <n v="2.2000000000000002"/>
    <x v="10065"/>
  </r>
  <r>
    <x v="0"/>
    <s v="Compressor"/>
    <d v="2015-06-27T02:47:46"/>
    <x v="0"/>
    <d v="2015-06-27T02:47:07"/>
    <x v="64"/>
    <n v="1.8"/>
    <n v="1.7"/>
    <x v="10066"/>
  </r>
  <r>
    <x v="0"/>
    <s v="Compressor"/>
    <d v="2015-06-27T02:47:47"/>
    <x v="0"/>
    <d v="2015-06-27T02:47:07"/>
    <x v="64"/>
    <n v="2"/>
    <n v="1.1000000000000001"/>
    <x v="10067"/>
  </r>
  <r>
    <x v="0"/>
    <s v="Compressor"/>
    <d v="2015-06-27T02:47:48"/>
    <x v="0"/>
    <d v="2015-06-27T02:47:07"/>
    <x v="64"/>
    <n v="2.5"/>
    <n v="1.4"/>
    <x v="10068"/>
  </r>
  <r>
    <x v="0"/>
    <s v="Compressor"/>
    <d v="2015-06-27T02:47:49"/>
    <x v="0"/>
    <d v="2015-06-27T02:47:07"/>
    <x v="64"/>
    <n v="1"/>
    <n v="1.9"/>
    <x v="10069"/>
  </r>
  <r>
    <x v="0"/>
    <s v="Compressor"/>
    <d v="2015-06-27T02:47:50"/>
    <x v="0"/>
    <d v="2015-06-27T02:47:07"/>
    <x v="64"/>
    <n v="2.2000000000000002"/>
    <n v="1.2"/>
    <x v="10070"/>
  </r>
  <r>
    <x v="0"/>
    <s v="Compressor"/>
    <d v="2015-06-27T02:47:51"/>
    <x v="0"/>
    <d v="2015-06-27T02:47:07"/>
    <x v="64"/>
    <n v="2.9"/>
    <n v="2.7"/>
    <x v="10071"/>
  </r>
  <r>
    <x v="0"/>
    <s v="Compressor"/>
    <d v="2015-06-27T02:47:52"/>
    <x v="0"/>
    <d v="2015-06-27T02:47:07"/>
    <x v="64"/>
    <n v="1.1000000000000001"/>
    <n v="1.7"/>
    <x v="10072"/>
  </r>
  <r>
    <x v="0"/>
    <s v="Compressor"/>
    <d v="2015-06-27T02:47:53"/>
    <x v="0"/>
    <d v="2015-06-27T02:47:07"/>
    <x v="64"/>
    <n v="1.5"/>
    <n v="1.6"/>
    <x v="10073"/>
  </r>
  <r>
    <x v="0"/>
    <s v="Compressor"/>
    <d v="2015-06-27T02:47:54"/>
    <x v="0"/>
    <d v="2015-06-27T02:47:07"/>
    <x v="64"/>
    <n v="2.7"/>
    <n v="2.8"/>
    <x v="10074"/>
  </r>
  <r>
    <x v="0"/>
    <s v="Compressor"/>
    <d v="2015-06-27T02:47:55"/>
    <x v="0"/>
    <d v="2015-06-27T02:47:07"/>
    <x v="64"/>
    <n v="1.7"/>
    <n v="1.5"/>
    <x v="10075"/>
  </r>
  <r>
    <x v="0"/>
    <s v="Compressor"/>
    <d v="2015-06-27T02:47:56"/>
    <x v="0"/>
    <d v="2015-06-27T02:47:07"/>
    <x v="64"/>
    <n v="1.6"/>
    <n v="1.7"/>
    <x v="10076"/>
  </r>
  <r>
    <x v="0"/>
    <s v="Compressor"/>
    <d v="2015-06-27T02:47:57"/>
    <x v="0"/>
    <d v="2015-06-27T02:47:07"/>
    <x v="64"/>
    <n v="2.7"/>
    <n v="2.2000000000000002"/>
    <x v="10077"/>
  </r>
  <r>
    <x v="0"/>
    <s v="Compressor"/>
    <d v="2015-06-27T02:47:58"/>
    <x v="0"/>
    <d v="2015-06-27T02:47:07"/>
    <x v="64"/>
    <n v="1.4"/>
    <n v="2.7"/>
    <x v="10078"/>
  </r>
  <r>
    <x v="0"/>
    <s v="Compressor"/>
    <d v="2015-06-27T02:47:59"/>
    <x v="0"/>
    <d v="2015-06-27T02:47:07"/>
    <x v="64"/>
    <n v="2.6"/>
    <n v="1.5"/>
    <x v="10079"/>
  </r>
  <r>
    <x v="0"/>
    <s v="Compressor"/>
    <d v="2015-06-27T02:48:00"/>
    <x v="0"/>
    <d v="2015-06-27T02:47:07"/>
    <x v="64"/>
    <n v="2.8"/>
    <n v="1.7"/>
    <x v="10080"/>
  </r>
  <r>
    <x v="0"/>
    <s v="Compressor"/>
    <d v="2015-06-27T02:48:01"/>
    <x v="0"/>
    <d v="2015-06-27T02:47:07"/>
    <x v="64"/>
    <n v="1.7"/>
    <n v="2.2999999999999998"/>
    <x v="10081"/>
  </r>
  <r>
    <x v="0"/>
    <s v="Compressor"/>
    <d v="2015-06-27T02:48:02"/>
    <x v="0"/>
    <d v="2015-06-27T02:47:07"/>
    <x v="64"/>
    <n v="2.1"/>
    <n v="2.2999999999999998"/>
    <x v="10082"/>
  </r>
  <r>
    <x v="0"/>
    <s v="Compressor"/>
    <d v="2015-06-27T02:48:03"/>
    <x v="0"/>
    <d v="2015-06-27T02:47:07"/>
    <x v="64"/>
    <n v="1.9"/>
    <n v="2.7"/>
    <x v="10083"/>
  </r>
  <r>
    <x v="0"/>
    <s v="Compressor"/>
    <d v="2015-06-27T02:48:04"/>
    <x v="0"/>
    <d v="2015-06-27T02:47:07"/>
    <x v="64"/>
    <n v="2"/>
    <n v="2"/>
    <x v="10084"/>
  </r>
  <r>
    <x v="0"/>
    <s v="Compressor"/>
    <d v="2015-06-27T02:48:05"/>
    <x v="0"/>
    <d v="2015-06-27T02:47:07"/>
    <x v="64"/>
    <n v="2"/>
    <n v="2.1"/>
    <x v="10085"/>
  </r>
  <r>
    <x v="0"/>
    <s v="Compressor"/>
    <d v="2015-06-27T02:48:06"/>
    <x v="0"/>
    <d v="2015-06-27T02:47:07"/>
    <x v="64"/>
    <n v="1"/>
    <n v="1.2"/>
    <x v="10086"/>
  </r>
  <r>
    <x v="0"/>
    <s v="Compressor"/>
    <d v="2015-06-27T02:48:07"/>
    <x v="0"/>
    <d v="2015-06-27T02:47:07"/>
    <x v="64"/>
    <n v="1.9"/>
    <n v="2.7"/>
    <x v="10087"/>
  </r>
  <r>
    <x v="0"/>
    <s v="Compressor"/>
    <d v="2015-06-27T02:48:08"/>
    <x v="0"/>
    <d v="2015-06-27T02:47:07"/>
    <x v="64"/>
    <n v="1.7"/>
    <n v="2.7"/>
    <x v="10088"/>
  </r>
  <r>
    <x v="0"/>
    <s v="Compressor"/>
    <d v="2015-06-27T02:48:09"/>
    <x v="0"/>
    <d v="2015-06-27T02:47:07"/>
    <x v="64"/>
    <n v="1.1000000000000001"/>
    <n v="1.2"/>
    <x v="10089"/>
  </r>
  <r>
    <x v="0"/>
    <s v="Compressor"/>
    <d v="2015-06-27T02:48:10"/>
    <x v="0"/>
    <d v="2015-06-27T02:47:07"/>
    <x v="64"/>
    <n v="2"/>
    <n v="1.4"/>
    <x v="10090"/>
  </r>
  <r>
    <x v="0"/>
    <s v="Compressor"/>
    <d v="2015-06-27T02:48:11"/>
    <x v="0"/>
    <d v="2015-06-27T02:47:07"/>
    <x v="64"/>
    <n v="2.1"/>
    <n v="2"/>
    <x v="10091"/>
  </r>
  <r>
    <x v="0"/>
    <s v="Compressor"/>
    <d v="2015-06-27T02:48:12"/>
    <x v="0"/>
    <d v="2015-06-27T02:47:07"/>
    <x v="64"/>
    <n v="1.6"/>
    <n v="2.4"/>
    <x v="10092"/>
  </r>
  <r>
    <x v="0"/>
    <s v="Compressor"/>
    <d v="2015-06-27T02:48:13"/>
    <x v="0"/>
    <d v="2015-06-27T02:47:07"/>
    <x v="64"/>
    <n v="2.5"/>
    <n v="2.4"/>
    <x v="10093"/>
  </r>
  <r>
    <x v="0"/>
    <s v="Compressor"/>
    <d v="2015-06-27T02:48:14"/>
    <x v="0"/>
    <d v="2015-06-27T02:47:07"/>
    <x v="64"/>
    <n v="2.7"/>
    <n v="2.9"/>
    <x v="10094"/>
  </r>
  <r>
    <x v="0"/>
    <s v="Compressor"/>
    <d v="2015-06-27T02:48:15"/>
    <x v="0"/>
    <d v="2015-06-27T02:47:07"/>
    <x v="64"/>
    <n v="2.6"/>
    <n v="1.6"/>
    <x v="10095"/>
  </r>
  <r>
    <x v="0"/>
    <s v="Compressor"/>
    <d v="2015-06-27T02:48:16"/>
    <x v="0"/>
    <d v="2015-06-27T02:47:07"/>
    <x v="64"/>
    <n v="1.7"/>
    <n v="1.3"/>
    <x v="10096"/>
  </r>
  <r>
    <x v="0"/>
    <s v="Compressor"/>
    <d v="2015-06-27T02:48:17"/>
    <x v="0"/>
    <d v="2015-06-27T02:47:07"/>
    <x v="64"/>
    <n v="2.1"/>
    <n v="1.8"/>
    <x v="10097"/>
  </r>
  <r>
    <x v="0"/>
    <s v="Compressor"/>
    <d v="2015-06-27T02:48:18"/>
    <x v="0"/>
    <d v="2015-06-27T02:47:07"/>
    <x v="64"/>
    <n v="2.8"/>
    <n v="1.7"/>
    <x v="10098"/>
  </r>
  <r>
    <x v="0"/>
    <s v="Compressor"/>
    <d v="2015-06-27T02:48:19"/>
    <x v="0"/>
    <d v="2015-06-27T02:47:07"/>
    <x v="64"/>
    <n v="1.4"/>
    <n v="2.2000000000000002"/>
    <x v="10099"/>
  </r>
  <r>
    <x v="0"/>
    <s v="Compressor"/>
    <d v="2015-06-27T02:48:20"/>
    <x v="0"/>
    <d v="2015-06-27T02:47:07"/>
    <x v="64"/>
    <n v="1.4"/>
    <n v="2.2999999999999998"/>
    <x v="10100"/>
  </r>
  <r>
    <x v="0"/>
    <s v="Compressor"/>
    <d v="2015-06-27T02:48:21"/>
    <x v="0"/>
    <d v="2015-06-27T02:47:07"/>
    <x v="64"/>
    <n v="2.2999999999999998"/>
    <n v="1.5"/>
    <x v="10101"/>
  </r>
  <r>
    <x v="0"/>
    <s v="Compressor"/>
    <d v="2015-06-27T02:48:22"/>
    <x v="0"/>
    <d v="2015-06-27T02:47:07"/>
    <x v="64"/>
    <n v="1.2"/>
    <n v="1.7"/>
    <x v="10102"/>
  </r>
  <r>
    <x v="0"/>
    <s v="Compressor"/>
    <d v="2015-06-27T02:48:23"/>
    <x v="0"/>
    <d v="2015-06-27T02:47:07"/>
    <x v="64"/>
    <n v="2.1"/>
    <n v="3"/>
    <x v="10103"/>
  </r>
  <r>
    <x v="0"/>
    <s v="Compressor"/>
    <d v="2015-06-27T02:48:24"/>
    <x v="0"/>
    <d v="2015-06-27T02:47:07"/>
    <x v="64"/>
    <n v="2.2000000000000002"/>
    <n v="1.9"/>
    <x v="10104"/>
  </r>
  <r>
    <x v="0"/>
    <s v="Compressor"/>
    <d v="2015-06-27T02:48:25"/>
    <x v="0"/>
    <d v="2015-06-27T02:47:07"/>
    <x v="64"/>
    <n v="3"/>
    <n v="1.7"/>
    <x v="10105"/>
  </r>
  <r>
    <x v="0"/>
    <s v="Compressor"/>
    <d v="2015-06-27T02:48:26"/>
    <x v="0"/>
    <d v="2015-06-27T02:47:07"/>
    <x v="64"/>
    <n v="2"/>
    <n v="2.6"/>
    <x v="10106"/>
  </r>
  <r>
    <x v="0"/>
    <s v="Compressor"/>
    <d v="2015-06-27T02:48:27"/>
    <x v="0"/>
    <d v="2015-06-27T02:47:07"/>
    <x v="64"/>
    <n v="1.3"/>
    <n v="2.7"/>
    <x v="10107"/>
  </r>
  <r>
    <x v="0"/>
    <s v="Compressor"/>
    <d v="2015-06-27T02:48:28"/>
    <x v="0"/>
    <d v="2015-06-27T02:47:07"/>
    <x v="64"/>
    <n v="2.4"/>
    <n v="1.8"/>
    <x v="10108"/>
  </r>
  <r>
    <x v="0"/>
    <s v="Compressor"/>
    <d v="2015-06-27T02:48:29"/>
    <x v="0"/>
    <d v="2015-06-27T02:47:07"/>
    <x v="64"/>
    <n v="1.9"/>
    <n v="1.4"/>
    <x v="10109"/>
  </r>
  <r>
    <x v="0"/>
    <s v="Compressor"/>
    <d v="2015-06-27T02:48:30"/>
    <x v="0"/>
    <d v="2015-06-27T02:47:07"/>
    <x v="64"/>
    <n v="1.8"/>
    <n v="2.8"/>
    <x v="10110"/>
  </r>
  <r>
    <x v="0"/>
    <s v="Compressor"/>
    <d v="2015-06-27T02:48:31"/>
    <x v="0"/>
    <d v="2015-06-27T02:47:07"/>
    <x v="64"/>
    <n v="2.2999999999999998"/>
    <n v="1"/>
    <x v="10111"/>
  </r>
  <r>
    <x v="0"/>
    <s v="Compressor"/>
    <d v="2015-06-27T02:48:32"/>
    <x v="0"/>
    <d v="2015-06-27T02:47:07"/>
    <x v="64"/>
    <n v="2.7"/>
    <n v="1.1000000000000001"/>
    <x v="10112"/>
  </r>
  <r>
    <x v="0"/>
    <s v="Compressor"/>
    <d v="2015-06-27T02:48:33"/>
    <x v="0"/>
    <d v="2015-06-27T02:47:07"/>
    <x v="64"/>
    <n v="1.8"/>
    <n v="2.2999999999999998"/>
    <x v="10113"/>
  </r>
  <r>
    <x v="0"/>
    <s v="Compressor"/>
    <d v="2015-06-27T02:48:34"/>
    <x v="0"/>
    <d v="2015-06-27T02:47:07"/>
    <x v="64"/>
    <n v="1"/>
    <n v="1.2"/>
    <x v="10114"/>
  </r>
  <r>
    <x v="0"/>
    <s v="Compressor"/>
    <d v="2015-06-27T02:48:35"/>
    <x v="0"/>
    <d v="2015-06-27T02:47:07"/>
    <x v="64"/>
    <n v="1.3"/>
    <n v="1.5"/>
    <x v="10115"/>
  </r>
  <r>
    <x v="0"/>
    <s v="Compressor"/>
    <d v="2015-06-27T02:48:36"/>
    <x v="0"/>
    <d v="2015-06-27T02:47:07"/>
    <x v="64"/>
    <n v="3"/>
    <n v="1.6"/>
    <x v="10116"/>
  </r>
  <r>
    <x v="0"/>
    <s v="Compressor"/>
    <d v="2015-06-27T02:48:37"/>
    <x v="0"/>
    <d v="2015-06-27T02:47:07"/>
    <x v="64"/>
    <n v="1"/>
    <n v="2"/>
    <x v="10117"/>
  </r>
  <r>
    <x v="0"/>
    <s v="Compressor"/>
    <d v="2015-06-27T02:48:38"/>
    <x v="0"/>
    <d v="2015-06-27T02:47:07"/>
    <x v="64"/>
    <n v="2.1"/>
    <n v="2.8"/>
    <x v="10118"/>
  </r>
  <r>
    <x v="0"/>
    <s v="Compressor"/>
    <d v="2015-06-27T02:48:39"/>
    <x v="0"/>
    <d v="2015-06-27T02:47:07"/>
    <x v="64"/>
    <n v="1.8"/>
    <n v="1.7"/>
    <x v="10119"/>
  </r>
  <r>
    <x v="0"/>
    <s v="Compressor"/>
    <d v="2015-06-27T02:48:40"/>
    <x v="0"/>
    <d v="2015-06-27T02:47:07"/>
    <x v="64"/>
    <n v="1"/>
    <n v="1.5"/>
    <x v="10120"/>
  </r>
  <r>
    <x v="0"/>
    <s v="Compressor"/>
    <d v="2015-06-27T02:48:41"/>
    <x v="0"/>
    <d v="2015-06-27T02:47:07"/>
    <x v="64"/>
    <n v="2.4"/>
    <n v="2.2999999999999998"/>
    <x v="10121"/>
  </r>
  <r>
    <x v="0"/>
    <s v="Compressor"/>
    <d v="2015-06-27T02:48:42"/>
    <x v="0"/>
    <d v="2015-06-27T02:47:07"/>
    <x v="64"/>
    <n v="1.8"/>
    <n v="1.9"/>
    <x v="10122"/>
  </r>
  <r>
    <x v="0"/>
    <s v="Compressor"/>
    <d v="2015-06-27T02:48:43"/>
    <x v="0"/>
    <d v="2015-06-27T02:47:07"/>
    <x v="64"/>
    <n v="1.5"/>
    <n v="1.1000000000000001"/>
    <x v="10123"/>
  </r>
  <r>
    <x v="0"/>
    <s v="Compressor"/>
    <d v="2015-06-27T02:48:44"/>
    <x v="0"/>
    <d v="2015-06-27T02:47:07"/>
    <x v="64"/>
    <n v="2.5"/>
    <n v="1.5"/>
    <x v="10124"/>
  </r>
  <r>
    <x v="0"/>
    <s v="Compressor"/>
    <d v="2015-06-27T02:48:45"/>
    <x v="0"/>
    <d v="2015-06-27T02:47:07"/>
    <x v="64"/>
    <n v="1"/>
    <n v="1.3"/>
    <x v="10125"/>
  </r>
  <r>
    <x v="0"/>
    <s v="Compressor"/>
    <d v="2015-06-27T02:48:46"/>
    <x v="0"/>
    <d v="2015-06-27T02:47:07"/>
    <x v="64"/>
    <n v="2.2999999999999998"/>
    <n v="2.4"/>
    <x v="10126"/>
  </r>
  <r>
    <x v="0"/>
    <s v="Compressor"/>
    <d v="2015-06-27T02:48:47"/>
    <x v="0"/>
    <d v="2015-06-27T02:47:07"/>
    <x v="64"/>
    <n v="2.1"/>
    <n v="1.8"/>
    <x v="10127"/>
  </r>
  <r>
    <x v="0"/>
    <s v="Compressor"/>
    <d v="2015-06-27T02:48:48"/>
    <x v="0"/>
    <d v="2015-06-27T02:47:07"/>
    <x v="64"/>
    <n v="1.2"/>
    <n v="1"/>
    <x v="10128"/>
  </r>
  <r>
    <x v="0"/>
    <s v="Compressor"/>
    <d v="2015-06-27T02:48:49"/>
    <x v="0"/>
    <d v="2015-06-27T02:47:07"/>
    <x v="64"/>
    <n v="1.2"/>
    <n v="1.6"/>
    <x v="10129"/>
  </r>
  <r>
    <x v="0"/>
    <s v="Compressor"/>
    <d v="2015-06-27T02:48:50"/>
    <x v="0"/>
    <d v="2015-06-27T02:47:07"/>
    <x v="64"/>
    <n v="2.9"/>
    <n v="1"/>
    <x v="10130"/>
  </r>
  <r>
    <x v="0"/>
    <s v="Compressor"/>
    <d v="2015-06-27T02:48:51"/>
    <x v="0"/>
    <d v="2015-06-27T02:47:07"/>
    <x v="64"/>
    <n v="2.1"/>
    <n v="1.1000000000000001"/>
    <x v="10131"/>
  </r>
  <r>
    <x v="0"/>
    <s v="Compressor"/>
    <d v="2015-06-27T02:48:52"/>
    <x v="0"/>
    <d v="2015-06-27T02:47:07"/>
    <x v="64"/>
    <n v="2.7"/>
    <n v="2.1"/>
    <x v="10132"/>
  </r>
  <r>
    <x v="0"/>
    <s v="Compressor"/>
    <d v="2015-06-27T02:48:53"/>
    <x v="0"/>
    <d v="2015-06-27T02:47:07"/>
    <x v="64"/>
    <n v="1.1000000000000001"/>
    <n v="2.5"/>
    <x v="10133"/>
  </r>
  <r>
    <x v="0"/>
    <s v="Compressor"/>
    <d v="2015-06-27T02:48:54"/>
    <x v="0"/>
    <d v="2015-06-27T02:47:07"/>
    <x v="64"/>
    <n v="3"/>
    <n v="2.5"/>
    <x v="10134"/>
  </r>
  <r>
    <x v="0"/>
    <s v="Compressor"/>
    <d v="2015-06-27T02:48:55"/>
    <x v="0"/>
    <d v="2015-06-27T02:47:07"/>
    <x v="64"/>
    <n v="2.7"/>
    <n v="3"/>
    <x v="10135"/>
  </r>
  <r>
    <x v="0"/>
    <s v="Compressor"/>
    <d v="2015-06-27T02:48:56"/>
    <x v="0"/>
    <d v="2015-06-27T02:47:07"/>
    <x v="64"/>
    <n v="2.2000000000000002"/>
    <n v="1.1000000000000001"/>
    <x v="10136"/>
  </r>
  <r>
    <x v="0"/>
    <s v="Compressor"/>
    <d v="2015-06-27T02:48:57"/>
    <x v="0"/>
    <d v="2015-06-27T02:47:07"/>
    <x v="64"/>
    <n v="1.9"/>
    <n v="1.5"/>
    <x v="10137"/>
  </r>
  <r>
    <x v="0"/>
    <s v="Compressor"/>
    <d v="2015-06-27T02:48:58"/>
    <x v="0"/>
    <d v="2015-06-27T02:47:07"/>
    <x v="64"/>
    <n v="2.5"/>
    <n v="2.6"/>
    <x v="10138"/>
  </r>
  <r>
    <x v="0"/>
    <s v="Compressor"/>
    <d v="2015-06-27T02:48:59"/>
    <x v="0"/>
    <d v="2015-06-27T02:47:07"/>
    <x v="64"/>
    <n v="2.6"/>
    <n v="2.4"/>
    <x v="10139"/>
  </r>
  <r>
    <x v="0"/>
    <s v="Compressor"/>
    <d v="2015-06-27T02:49:00"/>
    <x v="0"/>
    <d v="2015-06-27T02:47:07"/>
    <x v="64"/>
    <n v="2.2999999999999998"/>
    <n v="1.4"/>
    <x v="10140"/>
  </r>
  <r>
    <x v="0"/>
    <s v="Compressor"/>
    <d v="2015-06-27T02:49:01"/>
    <x v="1"/>
    <d v="2015-06-27T02:49:01"/>
    <x v="65"/>
    <n v="5"/>
    <n v="3.9"/>
    <x v="10141"/>
  </r>
  <r>
    <x v="0"/>
    <s v="Compressor"/>
    <d v="2015-06-27T02:49:02"/>
    <x v="1"/>
    <d v="2015-06-27T02:49:01"/>
    <x v="65"/>
    <n v="4.5"/>
    <n v="4.5999999999999996"/>
    <x v="10142"/>
  </r>
  <r>
    <x v="0"/>
    <s v="Compressor"/>
    <d v="2015-06-27T02:49:03"/>
    <x v="1"/>
    <d v="2015-06-27T02:49:01"/>
    <x v="65"/>
    <n v="4.9000000000000004"/>
    <n v="5.8"/>
    <x v="10143"/>
  </r>
  <r>
    <x v="0"/>
    <s v="Compressor"/>
    <d v="2015-06-27T02:49:04"/>
    <x v="1"/>
    <d v="2015-06-27T02:49:01"/>
    <x v="65"/>
    <n v="4.7"/>
    <n v="5.7"/>
    <x v="10144"/>
  </r>
  <r>
    <x v="0"/>
    <s v="Compressor"/>
    <d v="2015-06-27T02:49:05"/>
    <x v="1"/>
    <d v="2015-06-27T02:49:01"/>
    <x v="65"/>
    <n v="4.4000000000000004"/>
    <n v="3.4"/>
    <x v="10145"/>
  </r>
  <r>
    <x v="0"/>
    <s v="Compressor"/>
    <d v="2015-06-27T02:49:06"/>
    <x v="1"/>
    <d v="2015-06-27T02:49:01"/>
    <x v="65"/>
    <n v="5.7"/>
    <n v="4.5"/>
    <x v="10146"/>
  </r>
  <r>
    <x v="0"/>
    <s v="Compressor"/>
    <d v="2015-06-27T02:49:07"/>
    <x v="1"/>
    <d v="2015-06-27T02:49:01"/>
    <x v="65"/>
    <n v="4.5"/>
    <n v="3.6"/>
    <x v="10147"/>
  </r>
  <r>
    <x v="0"/>
    <s v="Compressor"/>
    <d v="2015-06-27T02:49:08"/>
    <x v="1"/>
    <d v="2015-06-27T02:49:01"/>
    <x v="65"/>
    <n v="5.7"/>
    <n v="3.9"/>
    <x v="10148"/>
  </r>
  <r>
    <x v="0"/>
    <s v="Compressor"/>
    <d v="2015-06-27T02:49:09"/>
    <x v="1"/>
    <d v="2015-06-27T02:49:01"/>
    <x v="65"/>
    <n v="4.7"/>
    <n v="3.9"/>
    <x v="10149"/>
  </r>
  <r>
    <x v="0"/>
    <s v="Compressor"/>
    <d v="2015-06-27T02:49:10"/>
    <x v="1"/>
    <d v="2015-06-27T02:49:01"/>
    <x v="65"/>
    <n v="5.3"/>
    <n v="4.4000000000000004"/>
    <x v="10150"/>
  </r>
  <r>
    <x v="0"/>
    <s v="Compressor"/>
    <d v="2015-06-27T02:49:11"/>
    <x v="1"/>
    <d v="2015-06-27T02:49:01"/>
    <x v="65"/>
    <n v="5.4"/>
    <n v="4.2"/>
    <x v="10151"/>
  </r>
  <r>
    <x v="0"/>
    <s v="Compressor"/>
    <d v="2015-06-27T02:49:12"/>
    <x v="1"/>
    <d v="2015-06-27T02:49:01"/>
    <x v="65"/>
    <n v="3.1"/>
    <n v="5.9"/>
    <x v="10152"/>
  </r>
  <r>
    <x v="0"/>
    <s v="Compressor"/>
    <d v="2015-06-27T02:49:13"/>
    <x v="1"/>
    <d v="2015-06-27T02:49:01"/>
    <x v="65"/>
    <n v="5.9"/>
    <n v="5.8"/>
    <x v="10153"/>
  </r>
  <r>
    <x v="0"/>
    <s v="Compressor"/>
    <d v="2015-06-27T02:49:14"/>
    <x v="1"/>
    <d v="2015-06-27T02:49:01"/>
    <x v="65"/>
    <n v="5.9"/>
    <n v="3"/>
    <x v="10154"/>
  </r>
  <r>
    <x v="0"/>
    <s v="Compressor"/>
    <d v="2015-06-27T02:49:15"/>
    <x v="1"/>
    <d v="2015-06-27T02:49:01"/>
    <x v="65"/>
    <n v="4.4000000000000004"/>
    <n v="4.4000000000000004"/>
    <x v="10155"/>
  </r>
  <r>
    <x v="0"/>
    <s v="Compressor"/>
    <d v="2015-06-27T02:49:16"/>
    <x v="1"/>
    <d v="2015-06-27T02:49:01"/>
    <x v="65"/>
    <n v="3.9"/>
    <n v="4.2"/>
    <x v="10156"/>
  </r>
  <r>
    <x v="0"/>
    <s v="Compressor"/>
    <d v="2015-06-27T02:49:17"/>
    <x v="1"/>
    <d v="2015-06-27T02:49:01"/>
    <x v="65"/>
    <n v="5.7"/>
    <n v="3"/>
    <x v="10157"/>
  </r>
  <r>
    <x v="0"/>
    <s v="Compressor"/>
    <d v="2015-06-27T02:49:18"/>
    <x v="1"/>
    <d v="2015-06-27T02:49:01"/>
    <x v="65"/>
    <n v="5.7"/>
    <n v="3.1"/>
    <x v="10158"/>
  </r>
  <r>
    <x v="0"/>
    <s v="Compressor"/>
    <d v="2015-06-27T02:49:19"/>
    <x v="1"/>
    <d v="2015-06-27T02:49:01"/>
    <x v="65"/>
    <n v="5.0999999999999996"/>
    <n v="5.5"/>
    <x v="10159"/>
  </r>
  <r>
    <x v="0"/>
    <s v="Compressor"/>
    <d v="2015-06-27T02:49:20"/>
    <x v="1"/>
    <d v="2015-06-27T02:49:01"/>
    <x v="65"/>
    <n v="5.9"/>
    <n v="4.3"/>
    <x v="10160"/>
  </r>
  <r>
    <x v="0"/>
    <s v="Compressor"/>
    <d v="2015-06-27T02:49:21"/>
    <x v="1"/>
    <d v="2015-06-27T02:49:01"/>
    <x v="65"/>
    <n v="5.2"/>
    <n v="3.9"/>
    <x v="10161"/>
  </r>
  <r>
    <x v="0"/>
    <s v="Compressor"/>
    <d v="2015-06-27T02:49:22"/>
    <x v="1"/>
    <d v="2015-06-27T02:49:01"/>
    <x v="65"/>
    <n v="4.4000000000000004"/>
    <n v="3.9"/>
    <x v="10162"/>
  </r>
  <r>
    <x v="0"/>
    <s v="Compressor"/>
    <d v="2015-06-27T02:49:23"/>
    <x v="1"/>
    <d v="2015-06-27T02:49:01"/>
    <x v="65"/>
    <n v="4.0999999999999996"/>
    <n v="5.9"/>
    <x v="10163"/>
  </r>
  <r>
    <x v="0"/>
    <s v="Compressor"/>
    <d v="2015-06-27T02:49:24"/>
    <x v="1"/>
    <d v="2015-06-27T02:49:01"/>
    <x v="65"/>
    <n v="3.8"/>
    <n v="4.9000000000000004"/>
    <x v="10164"/>
  </r>
  <r>
    <x v="0"/>
    <s v="Compressor"/>
    <d v="2015-06-27T02:49:25"/>
    <x v="1"/>
    <d v="2015-06-27T02:49:01"/>
    <x v="65"/>
    <n v="3.9"/>
    <n v="5.9"/>
    <x v="10165"/>
  </r>
  <r>
    <x v="0"/>
    <s v="Compressor"/>
    <d v="2015-06-27T02:49:26"/>
    <x v="1"/>
    <d v="2015-06-27T02:49:01"/>
    <x v="65"/>
    <n v="5.3"/>
    <n v="6"/>
    <x v="10166"/>
  </r>
  <r>
    <x v="0"/>
    <s v="Compressor"/>
    <d v="2015-06-27T02:49:27"/>
    <x v="1"/>
    <d v="2015-06-27T02:49:01"/>
    <x v="65"/>
    <n v="4.5"/>
    <n v="3"/>
    <x v="10167"/>
  </r>
  <r>
    <x v="0"/>
    <s v="Compressor"/>
    <d v="2015-06-27T02:49:28"/>
    <x v="1"/>
    <d v="2015-06-27T02:49:01"/>
    <x v="65"/>
    <n v="5.5"/>
    <n v="3.6"/>
    <x v="10168"/>
  </r>
  <r>
    <x v="0"/>
    <s v="Compressor"/>
    <d v="2015-06-27T02:49:29"/>
    <x v="1"/>
    <d v="2015-06-27T02:49:01"/>
    <x v="65"/>
    <n v="5.5"/>
    <n v="3.6"/>
    <x v="10169"/>
  </r>
  <r>
    <x v="0"/>
    <s v="Compressor"/>
    <d v="2015-06-27T02:49:30"/>
    <x v="1"/>
    <d v="2015-06-27T02:49:01"/>
    <x v="65"/>
    <n v="5.7"/>
    <n v="4.3"/>
    <x v="10170"/>
  </r>
  <r>
    <x v="0"/>
    <s v="Compressor"/>
    <d v="2015-06-27T02:49:31"/>
    <x v="1"/>
    <d v="2015-06-27T02:49:01"/>
    <x v="65"/>
    <n v="4.9000000000000004"/>
    <n v="5.7"/>
    <x v="10171"/>
  </r>
  <r>
    <x v="0"/>
    <s v="Compressor"/>
    <d v="2015-06-27T02:49:32"/>
    <x v="1"/>
    <d v="2015-06-27T02:49:01"/>
    <x v="65"/>
    <n v="3.6"/>
    <n v="5.9"/>
    <x v="10172"/>
  </r>
  <r>
    <x v="0"/>
    <s v="Compressor"/>
    <d v="2015-06-27T02:49:33"/>
    <x v="1"/>
    <d v="2015-06-27T02:49:01"/>
    <x v="65"/>
    <n v="5.5"/>
    <n v="3.4"/>
    <x v="10173"/>
  </r>
  <r>
    <x v="0"/>
    <s v="Compressor"/>
    <d v="2015-06-27T02:49:34"/>
    <x v="1"/>
    <d v="2015-06-27T02:49:01"/>
    <x v="65"/>
    <n v="4.4000000000000004"/>
    <n v="3"/>
    <x v="10174"/>
  </r>
  <r>
    <x v="0"/>
    <s v="Compressor"/>
    <d v="2015-06-27T02:49:35"/>
    <x v="1"/>
    <d v="2015-06-27T02:49:01"/>
    <x v="65"/>
    <n v="5.9"/>
    <n v="5.6"/>
    <x v="10175"/>
  </r>
  <r>
    <x v="0"/>
    <s v="Compressor"/>
    <d v="2015-06-27T02:49:36"/>
    <x v="1"/>
    <d v="2015-06-27T02:49:01"/>
    <x v="65"/>
    <n v="5.6"/>
    <n v="3.2"/>
    <x v="10176"/>
  </r>
  <r>
    <x v="0"/>
    <s v="Compressor"/>
    <d v="2015-06-27T02:49:37"/>
    <x v="1"/>
    <d v="2015-06-27T02:49:01"/>
    <x v="65"/>
    <n v="3.7"/>
    <n v="3.4"/>
    <x v="10177"/>
  </r>
  <r>
    <x v="0"/>
    <s v="Compressor"/>
    <d v="2015-06-27T02:49:38"/>
    <x v="1"/>
    <d v="2015-06-27T02:49:01"/>
    <x v="65"/>
    <n v="4"/>
    <n v="5.4"/>
    <x v="10178"/>
  </r>
  <r>
    <x v="0"/>
    <s v="Compressor"/>
    <d v="2015-06-27T02:49:39"/>
    <x v="1"/>
    <d v="2015-06-27T02:49:01"/>
    <x v="65"/>
    <n v="4.5"/>
    <n v="3.2"/>
    <x v="10179"/>
  </r>
  <r>
    <x v="0"/>
    <s v="Compressor"/>
    <d v="2015-06-27T02:49:40"/>
    <x v="1"/>
    <d v="2015-06-27T02:49:01"/>
    <x v="65"/>
    <n v="5.0999999999999996"/>
    <n v="5.3"/>
    <x v="10180"/>
  </r>
  <r>
    <x v="0"/>
    <s v="Compressor"/>
    <d v="2015-06-27T02:49:41"/>
    <x v="1"/>
    <d v="2015-06-27T02:49:01"/>
    <x v="65"/>
    <n v="4.5"/>
    <n v="5.4"/>
    <x v="10181"/>
  </r>
  <r>
    <x v="0"/>
    <s v="Compressor"/>
    <d v="2015-06-27T02:49:42"/>
    <x v="1"/>
    <d v="2015-06-27T02:49:01"/>
    <x v="65"/>
    <n v="5.7"/>
    <n v="5.2"/>
    <x v="10182"/>
  </r>
  <r>
    <x v="0"/>
    <s v="Compressor"/>
    <d v="2015-06-27T02:49:43"/>
    <x v="1"/>
    <d v="2015-06-27T02:49:01"/>
    <x v="65"/>
    <n v="4.5999999999999996"/>
    <n v="5.8"/>
    <x v="10183"/>
  </r>
  <r>
    <x v="0"/>
    <s v="Compressor"/>
    <d v="2015-06-27T02:49:44"/>
    <x v="1"/>
    <d v="2015-06-27T02:49:01"/>
    <x v="65"/>
    <n v="4.0999999999999996"/>
    <n v="3.6"/>
    <x v="10184"/>
  </r>
  <r>
    <x v="0"/>
    <s v="Compressor"/>
    <d v="2015-06-27T02:49:45"/>
    <x v="1"/>
    <d v="2015-06-27T02:49:01"/>
    <x v="65"/>
    <n v="4.5"/>
    <n v="3.8"/>
    <x v="10185"/>
  </r>
  <r>
    <x v="0"/>
    <s v="Compressor"/>
    <d v="2015-06-27T02:49:46"/>
    <x v="1"/>
    <d v="2015-06-27T02:49:01"/>
    <x v="65"/>
    <n v="4.0999999999999996"/>
    <n v="4.7"/>
    <x v="10186"/>
  </r>
  <r>
    <x v="0"/>
    <s v="Compressor"/>
    <d v="2015-06-27T02:49:47"/>
    <x v="1"/>
    <d v="2015-06-27T02:49:01"/>
    <x v="65"/>
    <n v="5.8"/>
    <n v="5.3"/>
    <x v="10187"/>
  </r>
  <r>
    <x v="0"/>
    <s v="Compressor"/>
    <d v="2015-06-27T02:49:48"/>
    <x v="1"/>
    <d v="2015-06-27T02:49:01"/>
    <x v="65"/>
    <n v="3.2"/>
    <n v="4.2"/>
    <x v="10188"/>
  </r>
  <r>
    <x v="0"/>
    <s v="Compressor"/>
    <d v="2015-06-27T02:49:49"/>
    <x v="1"/>
    <d v="2015-06-27T02:49:01"/>
    <x v="65"/>
    <n v="5.2"/>
    <n v="3.3"/>
    <x v="10189"/>
  </r>
  <r>
    <x v="0"/>
    <s v="Compressor"/>
    <d v="2015-06-27T02:49:50"/>
    <x v="1"/>
    <d v="2015-06-27T02:49:01"/>
    <x v="65"/>
    <n v="4.3"/>
    <n v="5.5"/>
    <x v="10190"/>
  </r>
  <r>
    <x v="0"/>
    <s v="Compressor"/>
    <d v="2015-06-27T02:49:51"/>
    <x v="1"/>
    <d v="2015-06-27T02:49:01"/>
    <x v="65"/>
    <n v="3.4"/>
    <n v="4.3"/>
    <x v="10191"/>
  </r>
  <r>
    <x v="0"/>
    <s v="Compressor"/>
    <d v="2015-06-27T02:49:52"/>
    <x v="1"/>
    <d v="2015-06-27T02:49:01"/>
    <x v="65"/>
    <n v="4.9000000000000004"/>
    <n v="3.4"/>
    <x v="10192"/>
  </r>
  <r>
    <x v="0"/>
    <s v="Compressor"/>
    <d v="2015-06-27T02:49:53"/>
    <x v="1"/>
    <d v="2015-06-27T02:49:01"/>
    <x v="65"/>
    <n v="5.4"/>
    <n v="5.6"/>
    <x v="10193"/>
  </r>
  <r>
    <x v="0"/>
    <s v="Compressor"/>
    <d v="2015-06-27T02:49:54"/>
    <x v="1"/>
    <d v="2015-06-27T02:49:01"/>
    <x v="65"/>
    <n v="5.4"/>
    <n v="5.7"/>
    <x v="10194"/>
  </r>
  <r>
    <x v="0"/>
    <s v="Compressor"/>
    <d v="2015-06-27T02:49:55"/>
    <x v="1"/>
    <d v="2015-06-27T02:49:01"/>
    <x v="65"/>
    <n v="4"/>
    <n v="5.4"/>
    <x v="10195"/>
  </r>
  <r>
    <x v="0"/>
    <s v="Compressor"/>
    <d v="2015-06-27T02:49:56"/>
    <x v="1"/>
    <d v="2015-06-27T02:49:01"/>
    <x v="65"/>
    <n v="4.5999999999999996"/>
    <n v="5.4"/>
    <x v="10196"/>
  </r>
  <r>
    <x v="0"/>
    <s v="Compressor"/>
    <d v="2015-06-27T02:49:57"/>
    <x v="1"/>
    <d v="2015-06-27T02:49:01"/>
    <x v="65"/>
    <n v="4.4000000000000004"/>
    <n v="3.4"/>
    <x v="10197"/>
  </r>
  <r>
    <x v="0"/>
    <s v="Compressor"/>
    <d v="2015-06-27T02:49:58"/>
    <x v="1"/>
    <d v="2015-06-27T02:49:01"/>
    <x v="65"/>
    <n v="4.4000000000000004"/>
    <n v="5.7"/>
    <x v="10198"/>
  </r>
  <r>
    <x v="0"/>
    <s v="Compressor"/>
    <d v="2015-06-27T02:49:59"/>
    <x v="1"/>
    <d v="2015-06-27T02:49:01"/>
    <x v="65"/>
    <n v="3.9"/>
    <n v="3.3"/>
    <x v="10199"/>
  </r>
  <r>
    <x v="0"/>
    <s v="Compressor"/>
    <d v="2015-06-27T02:50:00"/>
    <x v="1"/>
    <d v="2015-06-27T02:49:01"/>
    <x v="65"/>
    <n v="5.8"/>
    <n v="3.8"/>
    <x v="10200"/>
  </r>
  <r>
    <x v="0"/>
    <s v="Compressor"/>
    <d v="2015-06-27T02:50:01"/>
    <x v="1"/>
    <d v="2015-06-27T02:49:01"/>
    <x v="65"/>
    <n v="5.3"/>
    <n v="5.6"/>
    <x v="10201"/>
  </r>
  <r>
    <x v="0"/>
    <s v="Compressor"/>
    <d v="2015-06-27T02:50:02"/>
    <x v="1"/>
    <d v="2015-06-27T02:49:01"/>
    <x v="65"/>
    <n v="3.7"/>
    <n v="3.6"/>
    <x v="10202"/>
  </r>
  <r>
    <x v="0"/>
    <s v="Compressor"/>
    <d v="2015-06-27T02:50:03"/>
    <x v="1"/>
    <d v="2015-06-27T02:49:01"/>
    <x v="65"/>
    <n v="3.7"/>
    <n v="5.0999999999999996"/>
    <x v="10203"/>
  </r>
  <r>
    <x v="0"/>
    <s v="Compressor"/>
    <d v="2015-06-27T02:50:04"/>
    <x v="1"/>
    <d v="2015-06-27T02:49:01"/>
    <x v="65"/>
    <n v="5"/>
    <n v="5.4"/>
    <x v="10204"/>
  </r>
  <r>
    <x v="0"/>
    <s v="Compressor"/>
    <d v="2015-06-27T02:50:05"/>
    <x v="1"/>
    <d v="2015-06-27T02:49:01"/>
    <x v="65"/>
    <n v="4.0999999999999996"/>
    <n v="4.9000000000000004"/>
    <x v="10205"/>
  </r>
  <r>
    <x v="0"/>
    <s v="Compressor"/>
    <d v="2015-06-27T02:50:06"/>
    <x v="1"/>
    <d v="2015-06-27T02:49:01"/>
    <x v="65"/>
    <n v="3.1"/>
    <n v="5.9"/>
    <x v="10206"/>
  </r>
  <r>
    <x v="0"/>
    <s v="Compressor"/>
    <d v="2015-06-27T02:50:07"/>
    <x v="1"/>
    <d v="2015-06-27T02:49:01"/>
    <x v="65"/>
    <n v="3.5"/>
    <n v="5.9"/>
    <x v="10207"/>
  </r>
  <r>
    <x v="0"/>
    <s v="Compressor"/>
    <d v="2015-06-27T02:50:08"/>
    <x v="1"/>
    <d v="2015-06-27T02:49:01"/>
    <x v="65"/>
    <n v="5.7"/>
    <n v="4"/>
    <x v="10208"/>
  </r>
  <r>
    <x v="0"/>
    <s v="Compressor"/>
    <d v="2015-06-27T02:50:09"/>
    <x v="1"/>
    <d v="2015-06-27T02:49:01"/>
    <x v="65"/>
    <n v="4.9000000000000004"/>
    <n v="4.5999999999999996"/>
    <x v="10209"/>
  </r>
  <r>
    <x v="0"/>
    <s v="Compressor"/>
    <d v="2015-06-27T02:50:10"/>
    <x v="1"/>
    <d v="2015-06-27T02:49:01"/>
    <x v="65"/>
    <n v="5.5"/>
    <n v="3"/>
    <x v="10210"/>
  </r>
  <r>
    <x v="0"/>
    <s v="Compressor"/>
    <d v="2015-06-27T02:50:11"/>
    <x v="1"/>
    <d v="2015-06-27T02:49:01"/>
    <x v="65"/>
    <n v="4.4000000000000004"/>
    <n v="4.9000000000000004"/>
    <x v="10211"/>
  </r>
  <r>
    <x v="0"/>
    <s v="Compressor"/>
    <d v="2015-06-27T02:50:12"/>
    <x v="1"/>
    <d v="2015-06-27T02:49:01"/>
    <x v="65"/>
    <n v="3.9"/>
    <n v="4"/>
    <x v="10212"/>
  </r>
  <r>
    <x v="0"/>
    <s v="Compressor"/>
    <d v="2015-06-27T02:50:13"/>
    <x v="1"/>
    <d v="2015-06-27T02:49:01"/>
    <x v="65"/>
    <n v="5.6"/>
    <n v="5.7"/>
    <x v="10213"/>
  </r>
  <r>
    <x v="0"/>
    <s v="Compressor"/>
    <d v="2015-06-27T02:50:14"/>
    <x v="1"/>
    <d v="2015-06-27T02:49:01"/>
    <x v="65"/>
    <n v="4"/>
    <n v="5.6"/>
    <x v="10214"/>
  </r>
  <r>
    <x v="0"/>
    <s v="Compressor"/>
    <d v="2015-06-27T02:50:15"/>
    <x v="1"/>
    <d v="2015-06-27T02:49:01"/>
    <x v="65"/>
    <n v="4.9000000000000004"/>
    <n v="3.3"/>
    <x v="10215"/>
  </r>
  <r>
    <x v="0"/>
    <s v="Compressor"/>
    <d v="2015-06-27T02:50:16"/>
    <x v="1"/>
    <d v="2015-06-27T02:49:01"/>
    <x v="65"/>
    <n v="4"/>
    <n v="5.6"/>
    <x v="10216"/>
  </r>
  <r>
    <x v="0"/>
    <s v="Compressor"/>
    <d v="2015-06-27T02:50:17"/>
    <x v="1"/>
    <d v="2015-06-27T02:49:01"/>
    <x v="65"/>
    <n v="5.5"/>
    <n v="4.2"/>
    <x v="10217"/>
  </r>
  <r>
    <x v="0"/>
    <s v="Compressor"/>
    <d v="2015-06-27T02:50:18"/>
    <x v="1"/>
    <d v="2015-06-27T02:49:01"/>
    <x v="65"/>
    <n v="3.2"/>
    <n v="3.8"/>
    <x v="10218"/>
  </r>
  <r>
    <x v="0"/>
    <s v="Compressor"/>
    <d v="2015-06-27T02:50:19"/>
    <x v="1"/>
    <d v="2015-06-27T02:49:01"/>
    <x v="65"/>
    <n v="5"/>
    <n v="3.3"/>
    <x v="10219"/>
  </r>
  <r>
    <x v="0"/>
    <s v="Compressor"/>
    <d v="2015-06-27T02:50:20"/>
    <x v="1"/>
    <d v="2015-06-27T02:49:01"/>
    <x v="65"/>
    <n v="4.8"/>
    <n v="3.4"/>
    <x v="10220"/>
  </r>
  <r>
    <x v="0"/>
    <s v="Compressor"/>
    <d v="2015-06-27T02:50:21"/>
    <x v="1"/>
    <d v="2015-06-27T02:49:01"/>
    <x v="65"/>
    <n v="5.5"/>
    <n v="3"/>
    <x v="10221"/>
  </r>
  <r>
    <x v="0"/>
    <s v="Compressor"/>
    <d v="2015-06-27T02:50:22"/>
    <x v="1"/>
    <d v="2015-06-27T02:49:01"/>
    <x v="65"/>
    <n v="3.5"/>
    <n v="4.4000000000000004"/>
    <x v="10222"/>
  </r>
  <r>
    <x v="0"/>
    <s v="Compressor"/>
    <d v="2015-06-27T02:50:23"/>
    <x v="1"/>
    <d v="2015-06-27T02:49:01"/>
    <x v="65"/>
    <n v="3.6"/>
    <n v="5.5"/>
    <x v="10223"/>
  </r>
  <r>
    <x v="0"/>
    <s v="Compressor"/>
    <d v="2015-06-27T02:50:24"/>
    <x v="1"/>
    <d v="2015-06-27T02:49:01"/>
    <x v="65"/>
    <n v="4.5999999999999996"/>
    <n v="4"/>
    <x v="10224"/>
  </r>
  <r>
    <x v="0"/>
    <s v="Compressor"/>
    <d v="2015-06-27T02:50:25"/>
    <x v="1"/>
    <d v="2015-06-27T02:49:01"/>
    <x v="65"/>
    <n v="3.9"/>
    <n v="3.3"/>
    <x v="10225"/>
  </r>
  <r>
    <x v="0"/>
    <s v="Compressor"/>
    <d v="2015-06-27T02:50:26"/>
    <x v="1"/>
    <d v="2015-06-27T02:49:01"/>
    <x v="65"/>
    <n v="3.4"/>
    <n v="4.4000000000000004"/>
    <x v="10226"/>
  </r>
  <r>
    <x v="0"/>
    <s v="Compressor"/>
    <d v="2015-06-27T02:50:27"/>
    <x v="1"/>
    <d v="2015-06-27T02:49:01"/>
    <x v="65"/>
    <n v="4.5"/>
    <n v="3.4"/>
    <x v="10227"/>
  </r>
  <r>
    <x v="0"/>
    <s v="Compressor"/>
    <d v="2015-06-27T02:50:28"/>
    <x v="1"/>
    <d v="2015-06-27T02:49:01"/>
    <x v="65"/>
    <n v="3.8"/>
    <n v="5.5"/>
    <x v="10228"/>
  </r>
  <r>
    <x v="0"/>
    <s v="Compressor"/>
    <d v="2015-06-27T02:50:29"/>
    <x v="1"/>
    <d v="2015-06-27T02:49:01"/>
    <x v="65"/>
    <n v="3.2"/>
    <n v="4.7"/>
    <x v="10229"/>
  </r>
  <r>
    <x v="0"/>
    <s v="Compressor"/>
    <d v="2015-06-27T02:50:30"/>
    <x v="1"/>
    <d v="2015-06-27T02:49:01"/>
    <x v="65"/>
    <n v="4.4000000000000004"/>
    <n v="5.3"/>
    <x v="10230"/>
  </r>
  <r>
    <x v="0"/>
    <s v="Compressor"/>
    <d v="2015-06-27T02:50:31"/>
    <x v="1"/>
    <d v="2015-06-27T02:49:01"/>
    <x v="65"/>
    <n v="4.4000000000000004"/>
    <n v="3.9"/>
    <x v="10231"/>
  </r>
  <r>
    <x v="0"/>
    <s v="Compressor"/>
    <d v="2015-06-27T02:50:32"/>
    <x v="1"/>
    <d v="2015-06-27T02:49:01"/>
    <x v="65"/>
    <n v="5.2"/>
    <n v="3.6"/>
    <x v="10232"/>
  </r>
  <r>
    <x v="0"/>
    <s v="Compressor"/>
    <d v="2015-06-27T02:50:33"/>
    <x v="1"/>
    <d v="2015-06-27T02:49:01"/>
    <x v="65"/>
    <n v="4.8"/>
    <n v="3"/>
    <x v="10233"/>
  </r>
  <r>
    <x v="0"/>
    <s v="Compressor"/>
    <d v="2015-06-27T02:50:34"/>
    <x v="1"/>
    <d v="2015-06-27T02:49:01"/>
    <x v="65"/>
    <n v="3.8"/>
    <n v="5.2"/>
    <x v="10234"/>
  </r>
  <r>
    <x v="0"/>
    <s v="Compressor"/>
    <d v="2015-06-27T02:50:35"/>
    <x v="1"/>
    <d v="2015-06-27T02:49:01"/>
    <x v="65"/>
    <n v="5.6"/>
    <n v="3.8"/>
    <x v="10235"/>
  </r>
  <r>
    <x v="0"/>
    <s v="Compressor"/>
    <d v="2015-06-27T02:50:36"/>
    <x v="1"/>
    <d v="2015-06-27T02:49:01"/>
    <x v="65"/>
    <n v="5.6"/>
    <n v="3.2"/>
    <x v="10236"/>
  </r>
  <r>
    <x v="0"/>
    <s v="Compressor"/>
    <d v="2015-06-27T02:50:37"/>
    <x v="1"/>
    <d v="2015-06-27T02:49:01"/>
    <x v="65"/>
    <n v="5.2"/>
    <n v="3.9"/>
    <x v="10237"/>
  </r>
  <r>
    <x v="0"/>
    <s v="Compressor"/>
    <d v="2015-06-27T02:50:38"/>
    <x v="1"/>
    <d v="2015-06-27T02:49:01"/>
    <x v="65"/>
    <n v="3.1"/>
    <n v="5.0999999999999996"/>
    <x v="10238"/>
  </r>
  <r>
    <x v="0"/>
    <s v="Compressor"/>
    <d v="2015-06-27T02:50:39"/>
    <x v="1"/>
    <d v="2015-06-27T02:49:01"/>
    <x v="65"/>
    <n v="4.4000000000000004"/>
    <n v="3.4"/>
    <x v="10239"/>
  </r>
  <r>
    <x v="0"/>
    <s v="Compressor"/>
    <d v="2015-06-27T02:50:40"/>
    <x v="1"/>
    <d v="2015-06-27T02:49:01"/>
    <x v="65"/>
    <n v="4.4000000000000004"/>
    <n v="4.5"/>
    <x v="10240"/>
  </r>
  <r>
    <x v="0"/>
    <s v="Compressor"/>
    <d v="2015-06-27T02:50:41"/>
    <x v="1"/>
    <d v="2015-06-27T02:49:01"/>
    <x v="65"/>
    <n v="5.2"/>
    <n v="3.1"/>
    <x v="10241"/>
  </r>
  <r>
    <x v="0"/>
    <s v="Compressor"/>
    <d v="2015-06-27T02:50:42"/>
    <x v="1"/>
    <d v="2015-06-27T02:49:01"/>
    <x v="65"/>
    <n v="4.2"/>
    <n v="4.5999999999999996"/>
    <x v="10242"/>
  </r>
  <r>
    <x v="0"/>
    <s v="Compressor"/>
    <d v="2015-06-27T02:50:43"/>
    <x v="1"/>
    <d v="2015-06-27T02:49:01"/>
    <x v="65"/>
    <n v="3.6"/>
    <n v="3.8"/>
    <x v="10243"/>
  </r>
  <r>
    <x v="0"/>
    <s v="Compressor"/>
    <d v="2015-06-27T02:50:44"/>
    <x v="1"/>
    <d v="2015-06-27T02:49:01"/>
    <x v="65"/>
    <n v="4.3"/>
    <n v="4.9000000000000004"/>
    <x v="10244"/>
  </r>
  <r>
    <x v="0"/>
    <s v="Compressor"/>
    <d v="2015-06-27T02:50:45"/>
    <x v="1"/>
    <d v="2015-06-27T02:49:01"/>
    <x v="65"/>
    <n v="5.5"/>
    <n v="3.5"/>
    <x v="10245"/>
  </r>
  <r>
    <x v="0"/>
    <s v="Compressor"/>
    <d v="2015-06-27T02:50:46"/>
    <x v="1"/>
    <d v="2015-06-27T02:49:01"/>
    <x v="65"/>
    <n v="5.0999999999999996"/>
    <n v="6"/>
    <x v="10246"/>
  </r>
  <r>
    <x v="0"/>
    <s v="Compressor"/>
    <d v="2015-06-27T02:50:47"/>
    <x v="1"/>
    <d v="2015-06-27T02:49:01"/>
    <x v="65"/>
    <n v="4"/>
    <n v="5.6"/>
    <x v="10247"/>
  </r>
  <r>
    <x v="0"/>
    <s v="Compressor"/>
    <d v="2015-06-27T02:50:48"/>
    <x v="1"/>
    <d v="2015-06-27T02:49:01"/>
    <x v="65"/>
    <n v="3.4"/>
    <n v="5.9"/>
    <x v="10248"/>
  </r>
  <r>
    <x v="0"/>
    <s v="Compressor"/>
    <d v="2015-06-27T02:50:49"/>
    <x v="1"/>
    <d v="2015-06-27T02:49:01"/>
    <x v="65"/>
    <n v="3.6"/>
    <n v="5.6"/>
    <x v="10249"/>
  </r>
  <r>
    <x v="0"/>
    <s v="Compressor"/>
    <d v="2015-06-27T02:50:50"/>
    <x v="1"/>
    <d v="2015-06-27T02:49:01"/>
    <x v="65"/>
    <n v="5.3"/>
    <n v="3.9"/>
    <x v="10250"/>
  </r>
  <r>
    <x v="0"/>
    <s v="Compressor"/>
    <d v="2015-06-27T02:50:51"/>
    <x v="1"/>
    <d v="2015-06-27T02:49:01"/>
    <x v="65"/>
    <n v="4.5999999999999996"/>
    <n v="3.9"/>
    <x v="10251"/>
  </r>
  <r>
    <x v="0"/>
    <s v="Compressor"/>
    <d v="2015-06-27T02:50:52"/>
    <x v="1"/>
    <d v="2015-06-27T02:49:01"/>
    <x v="65"/>
    <n v="3.8"/>
    <n v="5.5"/>
    <x v="10252"/>
  </r>
  <r>
    <x v="0"/>
    <s v="Compressor"/>
    <d v="2015-06-27T02:50:53"/>
    <x v="1"/>
    <d v="2015-06-27T02:49:01"/>
    <x v="65"/>
    <n v="3.8"/>
    <n v="3.9"/>
    <x v="10253"/>
  </r>
  <r>
    <x v="0"/>
    <s v="Compressor"/>
    <d v="2015-06-27T02:50:54"/>
    <x v="1"/>
    <d v="2015-06-27T02:49:01"/>
    <x v="65"/>
    <n v="5.5"/>
    <n v="4.0999999999999996"/>
    <x v="10254"/>
  </r>
  <r>
    <x v="0"/>
    <s v="Compressor"/>
    <d v="2015-06-27T02:50:55"/>
    <x v="1"/>
    <d v="2015-06-27T02:49:01"/>
    <x v="65"/>
    <n v="3.7"/>
    <n v="4.8"/>
    <x v="10255"/>
  </r>
  <r>
    <x v="0"/>
    <s v="Compressor"/>
    <d v="2015-06-27T02:50:56"/>
    <x v="1"/>
    <d v="2015-06-27T02:49:01"/>
    <x v="65"/>
    <n v="5.0999999999999996"/>
    <n v="5.6"/>
    <x v="10256"/>
  </r>
  <r>
    <x v="0"/>
    <s v="Compressor"/>
    <d v="2015-06-27T02:50:57"/>
    <x v="1"/>
    <d v="2015-06-27T02:49:01"/>
    <x v="65"/>
    <n v="4.4000000000000004"/>
    <n v="5"/>
    <x v="10257"/>
  </r>
  <r>
    <x v="0"/>
    <s v="Compressor"/>
    <d v="2015-06-27T02:50:58"/>
    <x v="1"/>
    <d v="2015-06-27T02:49:01"/>
    <x v="65"/>
    <n v="5.6"/>
    <n v="5.2"/>
    <x v="10258"/>
  </r>
  <r>
    <x v="0"/>
    <s v="Compressor"/>
    <d v="2015-06-27T02:50:59"/>
    <x v="1"/>
    <d v="2015-06-27T02:49:01"/>
    <x v="65"/>
    <n v="5.3"/>
    <n v="4.8"/>
    <x v="10259"/>
  </r>
  <r>
    <x v="0"/>
    <s v="Compressor"/>
    <d v="2015-06-27T02:51:00"/>
    <x v="1"/>
    <d v="2015-06-27T02:49:01"/>
    <x v="65"/>
    <n v="3.5"/>
    <n v="4.0999999999999996"/>
    <x v="10260"/>
  </r>
  <r>
    <x v="0"/>
    <s v="Compressor"/>
    <d v="2015-06-27T02:51:01"/>
    <x v="1"/>
    <d v="2015-06-27T02:49:01"/>
    <x v="65"/>
    <n v="5.6"/>
    <n v="4.7"/>
    <x v="10261"/>
  </r>
  <r>
    <x v="0"/>
    <s v="Compressor"/>
    <d v="2015-06-27T02:51:02"/>
    <x v="1"/>
    <d v="2015-06-27T02:49:01"/>
    <x v="65"/>
    <n v="5.2"/>
    <n v="4.9000000000000004"/>
    <x v="10262"/>
  </r>
  <r>
    <x v="0"/>
    <s v="Compressor"/>
    <d v="2015-06-27T02:51:03"/>
    <x v="1"/>
    <d v="2015-06-27T02:49:01"/>
    <x v="65"/>
    <n v="3.1"/>
    <n v="4.8"/>
    <x v="10263"/>
  </r>
  <r>
    <x v="0"/>
    <s v="Compressor"/>
    <d v="2015-06-27T02:51:04"/>
    <x v="1"/>
    <d v="2015-06-27T02:49:01"/>
    <x v="65"/>
    <n v="5.6"/>
    <n v="5.9"/>
    <x v="10264"/>
  </r>
  <r>
    <x v="0"/>
    <s v="Compressor"/>
    <d v="2015-06-27T02:51:05"/>
    <x v="1"/>
    <d v="2015-06-27T02:49:01"/>
    <x v="65"/>
    <n v="3.9"/>
    <n v="6"/>
    <x v="10265"/>
  </r>
  <r>
    <x v="0"/>
    <s v="Compressor"/>
    <d v="2015-06-27T02:51:06"/>
    <x v="1"/>
    <d v="2015-06-27T02:49:01"/>
    <x v="65"/>
    <n v="4.5"/>
    <n v="4.8"/>
    <x v="10266"/>
  </r>
  <r>
    <x v="0"/>
    <s v="Compressor"/>
    <d v="2015-06-27T02:51:07"/>
    <x v="1"/>
    <d v="2015-06-27T02:49:01"/>
    <x v="65"/>
    <n v="5.7"/>
    <n v="5"/>
    <x v="10267"/>
  </r>
  <r>
    <x v="0"/>
    <s v="Compressor"/>
    <d v="2015-06-27T02:51:08"/>
    <x v="1"/>
    <d v="2015-06-27T02:49:01"/>
    <x v="65"/>
    <n v="4.3"/>
    <n v="5.8"/>
    <x v="10268"/>
  </r>
  <r>
    <x v="0"/>
    <s v="Compressor"/>
    <d v="2015-06-27T02:51:09"/>
    <x v="1"/>
    <d v="2015-06-27T02:49:01"/>
    <x v="65"/>
    <n v="6"/>
    <n v="4.9000000000000004"/>
    <x v="10269"/>
  </r>
  <r>
    <x v="0"/>
    <s v="Compressor"/>
    <d v="2015-06-27T02:51:10"/>
    <x v="1"/>
    <d v="2015-06-27T02:49:01"/>
    <x v="65"/>
    <n v="4.0999999999999996"/>
    <n v="4.7"/>
    <x v="10270"/>
  </r>
  <r>
    <x v="0"/>
    <s v="Compressor"/>
    <d v="2015-06-27T02:51:11"/>
    <x v="1"/>
    <d v="2015-06-27T02:49:01"/>
    <x v="65"/>
    <n v="3.9"/>
    <n v="3.1"/>
    <x v="10271"/>
  </r>
  <r>
    <x v="0"/>
    <s v="Compressor"/>
    <d v="2015-06-27T02:51:12"/>
    <x v="1"/>
    <d v="2015-06-27T02:49:01"/>
    <x v="65"/>
    <n v="5.7"/>
    <n v="3.3"/>
    <x v="10272"/>
  </r>
  <r>
    <x v="0"/>
    <s v="Compressor"/>
    <d v="2015-06-27T02:51:13"/>
    <x v="1"/>
    <d v="2015-06-27T02:49:01"/>
    <x v="65"/>
    <n v="4.8"/>
    <n v="4.8"/>
    <x v="10273"/>
  </r>
  <r>
    <x v="0"/>
    <s v="Compressor"/>
    <d v="2015-06-27T02:51:14"/>
    <x v="1"/>
    <d v="2015-06-27T02:49:01"/>
    <x v="65"/>
    <n v="5.6"/>
    <n v="4.5"/>
    <x v="10274"/>
  </r>
  <r>
    <x v="0"/>
    <s v="Compressor"/>
    <d v="2015-06-27T02:51:15"/>
    <x v="1"/>
    <d v="2015-06-27T02:49:01"/>
    <x v="65"/>
    <n v="3.3"/>
    <n v="5.5"/>
    <x v="10275"/>
  </r>
  <r>
    <x v="0"/>
    <s v="Compressor"/>
    <d v="2015-06-27T02:51:16"/>
    <x v="1"/>
    <d v="2015-06-27T02:49:01"/>
    <x v="65"/>
    <n v="6"/>
    <n v="5.2"/>
    <x v="10276"/>
  </r>
  <r>
    <x v="0"/>
    <s v="Compressor"/>
    <d v="2015-06-27T02:51:17"/>
    <x v="1"/>
    <d v="2015-06-27T02:49:01"/>
    <x v="65"/>
    <n v="3.9"/>
    <n v="5.8"/>
    <x v="10277"/>
  </r>
  <r>
    <x v="0"/>
    <s v="Compressor"/>
    <d v="2015-06-27T02:51:18"/>
    <x v="1"/>
    <d v="2015-06-27T02:49:01"/>
    <x v="65"/>
    <n v="5.9"/>
    <n v="3.3"/>
    <x v="10278"/>
  </r>
  <r>
    <x v="0"/>
    <s v="Compressor"/>
    <d v="2015-06-27T02:51:19"/>
    <x v="1"/>
    <d v="2015-06-27T02:49:01"/>
    <x v="65"/>
    <n v="4.9000000000000004"/>
    <n v="4.2"/>
    <x v="10279"/>
  </r>
  <r>
    <x v="0"/>
    <s v="Compressor"/>
    <d v="2015-06-27T02:51:20"/>
    <x v="1"/>
    <d v="2015-06-27T02:49:01"/>
    <x v="65"/>
    <n v="3.8"/>
    <n v="4.3"/>
    <x v="10280"/>
  </r>
  <r>
    <x v="0"/>
    <s v="Compressor"/>
    <d v="2015-06-27T02:51:21"/>
    <x v="1"/>
    <d v="2015-06-27T02:49:01"/>
    <x v="65"/>
    <n v="5.5"/>
    <n v="3.9"/>
    <x v="10281"/>
  </r>
  <r>
    <x v="0"/>
    <s v="Compressor"/>
    <d v="2015-06-27T02:51:22"/>
    <x v="1"/>
    <d v="2015-06-27T02:49:01"/>
    <x v="65"/>
    <n v="5.7"/>
    <n v="5.3"/>
    <x v="10282"/>
  </r>
  <r>
    <x v="0"/>
    <s v="Compressor"/>
    <d v="2015-06-27T02:51:23"/>
    <x v="1"/>
    <d v="2015-06-27T02:49:01"/>
    <x v="65"/>
    <n v="3.1"/>
    <n v="5.4"/>
    <x v="10283"/>
  </r>
  <r>
    <x v="0"/>
    <s v="Compressor"/>
    <d v="2015-06-27T02:51:24"/>
    <x v="1"/>
    <d v="2015-06-27T02:49:01"/>
    <x v="65"/>
    <n v="3.7"/>
    <n v="4.4000000000000004"/>
    <x v="10284"/>
  </r>
  <r>
    <x v="0"/>
    <s v="Compressor"/>
    <d v="2015-06-27T02:51:25"/>
    <x v="1"/>
    <d v="2015-06-27T02:49:01"/>
    <x v="65"/>
    <n v="5.4"/>
    <n v="5.6"/>
    <x v="10285"/>
  </r>
  <r>
    <x v="0"/>
    <s v="Compressor"/>
    <d v="2015-06-27T02:51:26"/>
    <x v="1"/>
    <d v="2015-06-27T02:49:01"/>
    <x v="65"/>
    <n v="5.2"/>
    <n v="3"/>
    <x v="10286"/>
  </r>
  <r>
    <x v="0"/>
    <s v="Compressor"/>
    <d v="2015-06-27T02:51:27"/>
    <x v="1"/>
    <d v="2015-06-27T02:49:01"/>
    <x v="65"/>
    <n v="4.4000000000000004"/>
    <n v="3.5"/>
    <x v="10287"/>
  </r>
  <r>
    <x v="0"/>
    <s v="Compressor"/>
    <d v="2015-06-27T02:51:28"/>
    <x v="1"/>
    <d v="2015-06-27T02:49:01"/>
    <x v="65"/>
    <n v="3.5"/>
    <n v="5.3"/>
    <x v="10288"/>
  </r>
  <r>
    <x v="0"/>
    <s v="Compressor"/>
    <d v="2015-06-27T02:51:29"/>
    <x v="1"/>
    <d v="2015-06-27T02:49:01"/>
    <x v="65"/>
    <n v="4.2"/>
    <n v="3.5"/>
    <x v="10289"/>
  </r>
  <r>
    <x v="0"/>
    <s v="Compressor"/>
    <d v="2015-06-27T02:51:30"/>
    <x v="1"/>
    <d v="2015-06-27T02:49:01"/>
    <x v="65"/>
    <n v="5.7"/>
    <n v="3.1"/>
    <x v="10290"/>
  </r>
  <r>
    <x v="0"/>
    <s v="Compressor"/>
    <d v="2015-06-27T02:51:31"/>
    <x v="1"/>
    <d v="2015-06-27T02:49:01"/>
    <x v="65"/>
    <n v="4.5"/>
    <n v="4.8"/>
    <x v="10291"/>
  </r>
  <r>
    <x v="0"/>
    <s v="Compressor"/>
    <d v="2015-06-27T02:51:32"/>
    <x v="1"/>
    <d v="2015-06-27T02:49:01"/>
    <x v="65"/>
    <n v="4.5"/>
    <n v="5.3"/>
    <x v="10292"/>
  </r>
  <r>
    <x v="0"/>
    <s v="Compressor"/>
    <d v="2015-06-27T02:51:33"/>
    <x v="1"/>
    <d v="2015-06-27T02:49:01"/>
    <x v="65"/>
    <n v="5.0999999999999996"/>
    <n v="4.7"/>
    <x v="10293"/>
  </r>
  <r>
    <x v="0"/>
    <s v="Compressor"/>
    <d v="2015-06-27T02:51:34"/>
    <x v="1"/>
    <d v="2015-06-27T02:49:01"/>
    <x v="65"/>
    <n v="4.5999999999999996"/>
    <n v="3.3"/>
    <x v="10294"/>
  </r>
  <r>
    <x v="0"/>
    <s v="Compressor"/>
    <d v="2015-06-27T02:51:35"/>
    <x v="1"/>
    <d v="2015-06-27T02:49:01"/>
    <x v="65"/>
    <n v="4.0999999999999996"/>
    <n v="5.7"/>
    <x v="10295"/>
  </r>
  <r>
    <x v="0"/>
    <s v="Compressor"/>
    <d v="2015-06-27T02:51:36"/>
    <x v="1"/>
    <d v="2015-06-27T02:49:01"/>
    <x v="65"/>
    <n v="4.5999999999999996"/>
    <n v="3.7"/>
    <x v="10296"/>
  </r>
  <r>
    <x v="0"/>
    <s v="Compressor"/>
    <d v="2015-06-27T02:51:37"/>
    <x v="1"/>
    <d v="2015-06-27T02:49:01"/>
    <x v="65"/>
    <n v="5.5"/>
    <n v="3.9"/>
    <x v="10297"/>
  </r>
  <r>
    <x v="0"/>
    <s v="Compressor"/>
    <d v="2015-06-27T02:51:38"/>
    <x v="1"/>
    <d v="2015-06-27T02:49:01"/>
    <x v="65"/>
    <n v="3.3"/>
    <n v="5.2"/>
    <x v="10298"/>
  </r>
  <r>
    <x v="0"/>
    <s v="Compressor"/>
    <d v="2015-06-27T02:51:39"/>
    <x v="1"/>
    <d v="2015-06-27T02:49:01"/>
    <x v="65"/>
    <n v="6"/>
    <n v="5.4"/>
    <x v="10299"/>
  </r>
  <r>
    <x v="0"/>
    <s v="Compressor"/>
    <d v="2015-06-27T02:51:40"/>
    <x v="1"/>
    <d v="2015-06-27T02:49:01"/>
    <x v="65"/>
    <n v="5.3"/>
    <n v="4.9000000000000004"/>
    <x v="10300"/>
  </r>
  <r>
    <x v="0"/>
    <s v="Compressor"/>
    <d v="2015-06-27T02:51:41"/>
    <x v="1"/>
    <d v="2015-06-27T02:49:01"/>
    <x v="65"/>
    <n v="4.2"/>
    <n v="5.7"/>
    <x v="10301"/>
  </r>
  <r>
    <x v="0"/>
    <s v="Compressor"/>
    <d v="2015-06-27T02:51:42"/>
    <x v="1"/>
    <d v="2015-06-27T02:49:01"/>
    <x v="65"/>
    <n v="3.6"/>
    <n v="5.4"/>
    <x v="10302"/>
  </r>
  <r>
    <x v="0"/>
    <s v="Compressor"/>
    <d v="2015-06-27T02:51:43"/>
    <x v="1"/>
    <d v="2015-06-27T02:49:01"/>
    <x v="65"/>
    <n v="4.3"/>
    <n v="4"/>
    <x v="10303"/>
  </r>
  <r>
    <x v="0"/>
    <s v="Compressor"/>
    <d v="2015-06-27T02:51:44"/>
    <x v="1"/>
    <d v="2015-06-27T02:49:01"/>
    <x v="65"/>
    <n v="4.0999999999999996"/>
    <n v="4.0999999999999996"/>
    <x v="10304"/>
  </r>
  <r>
    <x v="0"/>
    <s v="Compressor"/>
    <d v="2015-06-27T02:51:45"/>
    <x v="1"/>
    <d v="2015-06-27T02:49:01"/>
    <x v="65"/>
    <n v="4.0999999999999996"/>
    <n v="5.0999999999999996"/>
    <x v="10305"/>
  </r>
  <r>
    <x v="0"/>
    <s v="Compressor"/>
    <d v="2015-06-27T02:51:46"/>
    <x v="1"/>
    <d v="2015-06-27T02:49:01"/>
    <x v="65"/>
    <n v="5.9"/>
    <n v="3.3"/>
    <x v="10306"/>
  </r>
  <r>
    <x v="0"/>
    <s v="Compressor"/>
    <d v="2015-06-27T02:51:47"/>
    <x v="1"/>
    <d v="2015-06-27T02:49:01"/>
    <x v="65"/>
    <n v="3.3"/>
    <n v="4.5999999999999996"/>
    <x v="10307"/>
  </r>
  <r>
    <x v="0"/>
    <s v="Compressor"/>
    <d v="2015-06-27T02:51:48"/>
    <x v="1"/>
    <d v="2015-06-27T02:49:01"/>
    <x v="65"/>
    <n v="3.2"/>
    <n v="4.3"/>
    <x v="10308"/>
  </r>
  <r>
    <x v="0"/>
    <s v="Compressor"/>
    <d v="2015-06-27T02:51:49"/>
    <x v="1"/>
    <d v="2015-06-27T02:49:01"/>
    <x v="65"/>
    <n v="3.2"/>
    <n v="3.7"/>
    <x v="10309"/>
  </r>
  <r>
    <x v="0"/>
    <s v="Compressor"/>
    <d v="2015-06-27T02:51:50"/>
    <x v="1"/>
    <d v="2015-06-27T02:49:01"/>
    <x v="65"/>
    <n v="4"/>
    <n v="4"/>
    <x v="10310"/>
  </r>
  <r>
    <x v="0"/>
    <s v="Compressor"/>
    <d v="2015-06-27T02:51:51"/>
    <x v="1"/>
    <d v="2015-06-27T02:49:01"/>
    <x v="65"/>
    <n v="3.2"/>
    <n v="4.8"/>
    <x v="10311"/>
  </r>
  <r>
    <x v="0"/>
    <s v="Compressor"/>
    <d v="2015-06-27T02:51:52"/>
    <x v="1"/>
    <d v="2015-06-27T02:49:01"/>
    <x v="65"/>
    <n v="3.8"/>
    <n v="5.0999999999999996"/>
    <x v="10312"/>
  </r>
  <r>
    <x v="0"/>
    <s v="Compressor"/>
    <d v="2015-06-27T02:51:53"/>
    <x v="1"/>
    <d v="2015-06-27T02:49:01"/>
    <x v="65"/>
    <n v="3.1"/>
    <n v="4.0999999999999996"/>
    <x v="10313"/>
  </r>
  <r>
    <x v="0"/>
    <s v="Compressor"/>
    <d v="2015-06-27T02:51:54"/>
    <x v="1"/>
    <d v="2015-06-27T02:49:01"/>
    <x v="65"/>
    <n v="4"/>
    <n v="5.9"/>
    <x v="10314"/>
  </r>
  <r>
    <x v="0"/>
    <s v="Compressor"/>
    <d v="2015-06-27T02:51:55"/>
    <x v="1"/>
    <d v="2015-06-27T02:49:01"/>
    <x v="65"/>
    <n v="4.4000000000000004"/>
    <n v="4.3"/>
    <x v="10315"/>
  </r>
  <r>
    <x v="0"/>
    <s v="Compressor"/>
    <d v="2015-06-27T02:51:56"/>
    <x v="1"/>
    <d v="2015-06-27T02:49:01"/>
    <x v="65"/>
    <n v="5.2"/>
    <n v="5.2"/>
    <x v="10316"/>
  </r>
  <r>
    <x v="0"/>
    <s v="Compressor"/>
    <d v="2015-06-27T02:51:57"/>
    <x v="1"/>
    <d v="2015-06-27T02:49:01"/>
    <x v="65"/>
    <n v="5.7"/>
    <n v="3.4"/>
    <x v="10317"/>
  </r>
  <r>
    <x v="0"/>
    <s v="Compressor"/>
    <d v="2015-06-27T02:51:58"/>
    <x v="1"/>
    <d v="2015-06-27T02:49:01"/>
    <x v="65"/>
    <n v="5.2"/>
    <n v="4.5"/>
    <x v="10318"/>
  </r>
  <r>
    <x v="0"/>
    <s v="Compressor"/>
    <d v="2015-06-27T02:51:59"/>
    <x v="1"/>
    <d v="2015-06-27T02:49:01"/>
    <x v="65"/>
    <n v="5.9"/>
    <n v="5.5"/>
    <x v="10319"/>
  </r>
  <r>
    <x v="0"/>
    <s v="Compressor"/>
    <d v="2015-06-27T02:52:00"/>
    <x v="1"/>
    <d v="2015-06-27T02:49:01"/>
    <x v="65"/>
    <n v="5.9"/>
    <n v="3.8"/>
    <x v="10320"/>
  </r>
  <r>
    <x v="0"/>
    <s v="Compressor"/>
    <d v="2015-06-27T02:52:01"/>
    <x v="1"/>
    <d v="2015-06-27T02:49:01"/>
    <x v="65"/>
    <n v="5"/>
    <n v="5"/>
    <x v="10321"/>
  </r>
  <r>
    <x v="0"/>
    <s v="Compressor"/>
    <d v="2015-06-27T02:52:02"/>
    <x v="1"/>
    <d v="2015-06-27T02:49:01"/>
    <x v="65"/>
    <n v="4.3"/>
    <n v="4.3"/>
    <x v="10322"/>
  </r>
  <r>
    <x v="0"/>
    <s v="Compressor"/>
    <d v="2015-06-27T02:52:03"/>
    <x v="1"/>
    <d v="2015-06-27T02:49:01"/>
    <x v="65"/>
    <n v="3.8"/>
    <n v="4.5"/>
    <x v="10323"/>
  </r>
  <r>
    <x v="0"/>
    <s v="Compressor"/>
    <d v="2015-06-27T02:52:04"/>
    <x v="1"/>
    <d v="2015-06-27T02:49:01"/>
    <x v="65"/>
    <n v="4.5"/>
    <n v="4.8"/>
    <x v="10324"/>
  </r>
  <r>
    <x v="0"/>
    <s v="Compressor"/>
    <d v="2015-06-27T02:52:05"/>
    <x v="1"/>
    <d v="2015-06-27T02:49:01"/>
    <x v="65"/>
    <n v="4.8"/>
    <n v="5.0999999999999996"/>
    <x v="10325"/>
  </r>
  <r>
    <x v="0"/>
    <s v="Compressor"/>
    <d v="2015-06-27T02:52:06"/>
    <x v="1"/>
    <d v="2015-06-27T02:49:01"/>
    <x v="65"/>
    <n v="5"/>
    <n v="4.8"/>
    <x v="10326"/>
  </r>
  <r>
    <x v="0"/>
    <s v="Compressor"/>
    <d v="2015-06-27T02:52:07"/>
    <x v="1"/>
    <d v="2015-06-27T02:49:01"/>
    <x v="65"/>
    <n v="4.5"/>
    <n v="4"/>
    <x v="10327"/>
  </r>
  <r>
    <x v="0"/>
    <s v="Compressor"/>
    <d v="2015-06-27T02:52:08"/>
    <x v="1"/>
    <d v="2015-06-27T02:49:01"/>
    <x v="65"/>
    <n v="4.3"/>
    <n v="3.4"/>
    <x v="10328"/>
  </r>
  <r>
    <x v="0"/>
    <s v="Compressor"/>
    <d v="2015-06-27T02:52:09"/>
    <x v="1"/>
    <d v="2015-06-27T02:49:01"/>
    <x v="65"/>
    <n v="4.5999999999999996"/>
    <n v="5.6"/>
    <x v="10329"/>
  </r>
  <r>
    <x v="0"/>
    <s v="Compressor"/>
    <d v="2015-06-27T02:52:10"/>
    <x v="1"/>
    <d v="2015-06-27T02:49:01"/>
    <x v="65"/>
    <n v="4.9000000000000004"/>
    <n v="5.4"/>
    <x v="10330"/>
  </r>
  <r>
    <x v="0"/>
    <s v="Compressor"/>
    <d v="2015-06-27T02:52:11"/>
    <x v="1"/>
    <d v="2015-06-27T02:49:01"/>
    <x v="65"/>
    <n v="5.6"/>
    <n v="3.8"/>
    <x v="10331"/>
  </r>
  <r>
    <x v="0"/>
    <s v="Compressor"/>
    <d v="2015-06-27T02:52:12"/>
    <x v="1"/>
    <d v="2015-06-27T02:49:01"/>
    <x v="65"/>
    <n v="6"/>
    <n v="5.2"/>
    <x v="10332"/>
  </r>
  <r>
    <x v="0"/>
    <s v="Compressor"/>
    <d v="2015-06-27T02:52:13"/>
    <x v="1"/>
    <d v="2015-06-27T02:49:01"/>
    <x v="65"/>
    <n v="3.4"/>
    <n v="5"/>
    <x v="10333"/>
  </r>
  <r>
    <x v="0"/>
    <s v="Compressor"/>
    <d v="2015-06-27T02:52:14"/>
    <x v="1"/>
    <d v="2015-06-27T02:49:01"/>
    <x v="65"/>
    <n v="5.7"/>
    <n v="4.5999999999999996"/>
    <x v="10334"/>
  </r>
  <r>
    <x v="0"/>
    <s v="Compressor"/>
    <d v="2015-06-27T02:52:15"/>
    <x v="1"/>
    <d v="2015-06-27T02:49:01"/>
    <x v="65"/>
    <n v="5.3"/>
    <n v="4"/>
    <x v="10335"/>
  </r>
  <r>
    <x v="0"/>
    <s v="Compressor"/>
    <d v="2015-06-27T02:52:16"/>
    <x v="1"/>
    <d v="2015-06-27T02:49:01"/>
    <x v="65"/>
    <n v="3.6"/>
    <n v="5.2"/>
    <x v="10336"/>
  </r>
  <r>
    <x v="0"/>
    <s v="Compressor"/>
    <d v="2015-06-27T02:52:17"/>
    <x v="1"/>
    <d v="2015-06-27T02:49:01"/>
    <x v="65"/>
    <n v="6"/>
    <n v="5.6"/>
    <x v="10337"/>
  </r>
  <r>
    <x v="0"/>
    <s v="Compressor"/>
    <d v="2015-06-27T02:52:18"/>
    <x v="1"/>
    <d v="2015-06-27T02:49:01"/>
    <x v="65"/>
    <n v="3.9"/>
    <n v="4.5999999999999996"/>
    <x v="10338"/>
  </r>
  <r>
    <x v="0"/>
    <s v="Compressor"/>
    <d v="2015-06-27T02:52:19"/>
    <x v="1"/>
    <d v="2015-06-27T02:49:01"/>
    <x v="65"/>
    <n v="4.0999999999999996"/>
    <n v="3.1"/>
    <x v="10339"/>
  </r>
  <r>
    <x v="0"/>
    <s v="Compressor"/>
    <d v="2015-06-27T02:52:20"/>
    <x v="1"/>
    <d v="2015-06-27T02:49:01"/>
    <x v="65"/>
    <n v="3.1"/>
    <n v="3.8"/>
    <x v="10340"/>
  </r>
  <r>
    <x v="0"/>
    <s v="Compressor"/>
    <d v="2015-06-27T02:52:21"/>
    <x v="1"/>
    <d v="2015-06-27T02:49:01"/>
    <x v="65"/>
    <n v="5.7"/>
    <n v="5.2"/>
    <x v="10341"/>
  </r>
  <r>
    <x v="0"/>
    <s v="Compressor"/>
    <d v="2015-06-27T02:52:22"/>
    <x v="1"/>
    <d v="2015-06-27T02:49:01"/>
    <x v="65"/>
    <n v="6"/>
    <n v="3.5"/>
    <x v="10342"/>
  </r>
  <r>
    <x v="0"/>
    <s v="Compressor"/>
    <d v="2015-06-27T02:52:23"/>
    <x v="1"/>
    <d v="2015-06-27T02:49:01"/>
    <x v="65"/>
    <n v="5"/>
    <n v="3.7"/>
    <x v="10343"/>
  </r>
  <r>
    <x v="0"/>
    <s v="Compressor"/>
    <d v="2015-06-27T02:52:24"/>
    <x v="1"/>
    <d v="2015-06-27T02:49:01"/>
    <x v="65"/>
    <n v="5.8"/>
    <n v="4.4000000000000004"/>
    <x v="10344"/>
  </r>
  <r>
    <x v="0"/>
    <s v="Compressor"/>
    <d v="2015-06-27T02:52:25"/>
    <x v="1"/>
    <d v="2015-06-27T02:49:01"/>
    <x v="65"/>
    <n v="5.3"/>
    <n v="4.0999999999999996"/>
    <x v="10345"/>
  </r>
  <r>
    <x v="0"/>
    <s v="Compressor"/>
    <d v="2015-06-27T02:52:26"/>
    <x v="1"/>
    <d v="2015-06-27T02:49:01"/>
    <x v="65"/>
    <n v="5.8"/>
    <n v="4.8"/>
    <x v="10346"/>
  </r>
  <r>
    <x v="0"/>
    <s v="Compressor"/>
    <d v="2015-06-27T02:52:27"/>
    <x v="1"/>
    <d v="2015-06-27T02:49:01"/>
    <x v="65"/>
    <n v="5.9"/>
    <n v="3.4"/>
    <x v="10347"/>
  </r>
  <r>
    <x v="0"/>
    <s v="Compressor"/>
    <d v="2015-06-27T02:52:28"/>
    <x v="1"/>
    <d v="2015-06-27T02:49:01"/>
    <x v="65"/>
    <n v="5.2"/>
    <n v="3.7"/>
    <x v="10348"/>
  </r>
  <r>
    <x v="0"/>
    <s v="Compressor"/>
    <d v="2015-06-27T02:52:29"/>
    <x v="1"/>
    <d v="2015-06-27T02:49:01"/>
    <x v="65"/>
    <n v="5.2"/>
    <n v="4.5"/>
    <x v="10349"/>
  </r>
  <r>
    <x v="0"/>
    <s v="Compressor"/>
    <d v="2015-06-27T02:52:30"/>
    <x v="1"/>
    <d v="2015-06-27T02:49:01"/>
    <x v="65"/>
    <n v="4.9000000000000004"/>
    <n v="3.2"/>
    <x v="10350"/>
  </r>
  <r>
    <x v="0"/>
    <s v="Compressor"/>
    <d v="2015-06-27T02:52:31"/>
    <x v="1"/>
    <d v="2015-06-27T02:49:01"/>
    <x v="65"/>
    <n v="5.4"/>
    <n v="4.9000000000000004"/>
    <x v="10351"/>
  </r>
  <r>
    <x v="0"/>
    <s v="Compressor"/>
    <d v="2015-06-27T02:52:32"/>
    <x v="1"/>
    <d v="2015-06-27T02:49:01"/>
    <x v="65"/>
    <n v="3.2"/>
    <n v="3.1"/>
    <x v="10352"/>
  </r>
  <r>
    <x v="0"/>
    <s v="Compressor"/>
    <d v="2015-06-27T02:52:33"/>
    <x v="1"/>
    <d v="2015-06-27T02:49:01"/>
    <x v="65"/>
    <n v="4"/>
    <n v="4.0999999999999996"/>
    <x v="10353"/>
  </r>
  <r>
    <x v="0"/>
    <s v="Compressor"/>
    <d v="2015-06-27T02:52:34"/>
    <x v="1"/>
    <d v="2015-06-27T02:49:01"/>
    <x v="65"/>
    <n v="3.4"/>
    <n v="6"/>
    <x v="10354"/>
  </r>
  <r>
    <x v="0"/>
    <s v="Compressor"/>
    <d v="2015-06-27T02:52:35"/>
    <x v="1"/>
    <d v="2015-06-27T02:49:01"/>
    <x v="65"/>
    <n v="4.5"/>
    <n v="4.4000000000000004"/>
    <x v="10355"/>
  </r>
  <r>
    <x v="0"/>
    <s v="Compressor"/>
    <d v="2015-06-27T02:52:36"/>
    <x v="1"/>
    <d v="2015-06-27T02:49:01"/>
    <x v="65"/>
    <n v="4.7"/>
    <n v="4.8"/>
    <x v="10356"/>
  </r>
  <r>
    <x v="0"/>
    <s v="Compressor"/>
    <d v="2015-06-27T02:52:37"/>
    <x v="1"/>
    <d v="2015-06-27T02:49:01"/>
    <x v="65"/>
    <n v="3.1"/>
    <n v="3.4"/>
    <x v="10357"/>
  </r>
  <r>
    <x v="0"/>
    <s v="Compressor"/>
    <d v="2015-06-27T02:52:38"/>
    <x v="1"/>
    <d v="2015-06-27T02:49:01"/>
    <x v="65"/>
    <n v="3.6"/>
    <n v="4.9000000000000004"/>
    <x v="10358"/>
  </r>
  <r>
    <x v="0"/>
    <s v="Compressor"/>
    <d v="2015-06-27T02:52:39"/>
    <x v="1"/>
    <d v="2015-06-27T02:49:01"/>
    <x v="65"/>
    <n v="3.3"/>
    <n v="3.1"/>
    <x v="10359"/>
  </r>
  <r>
    <x v="0"/>
    <s v="Compressor"/>
    <d v="2015-06-27T02:52:40"/>
    <x v="1"/>
    <d v="2015-06-27T02:49:01"/>
    <x v="65"/>
    <n v="3.8"/>
    <n v="3"/>
    <x v="10360"/>
  </r>
  <r>
    <x v="0"/>
    <s v="Compressor"/>
    <d v="2015-06-27T02:52:41"/>
    <x v="1"/>
    <d v="2015-06-27T02:49:01"/>
    <x v="65"/>
    <n v="3.2"/>
    <n v="4.2"/>
    <x v="10361"/>
  </r>
  <r>
    <x v="0"/>
    <s v="Compressor"/>
    <d v="2015-06-27T02:52:42"/>
    <x v="1"/>
    <d v="2015-06-27T02:49:01"/>
    <x v="65"/>
    <n v="3.3"/>
    <n v="5.3"/>
    <x v="10362"/>
  </r>
  <r>
    <x v="0"/>
    <s v="Compressor"/>
    <d v="2015-06-27T02:52:43"/>
    <x v="1"/>
    <d v="2015-06-27T02:49:01"/>
    <x v="65"/>
    <n v="3.2"/>
    <n v="3"/>
    <x v="10363"/>
  </r>
  <r>
    <x v="0"/>
    <s v="Compressor"/>
    <d v="2015-06-27T02:52:44"/>
    <x v="0"/>
    <d v="2015-06-27T02:52:44"/>
    <x v="66"/>
    <n v="2.5"/>
    <n v="2"/>
    <x v="10364"/>
  </r>
  <r>
    <x v="0"/>
    <s v="Compressor"/>
    <d v="2015-06-27T02:52:45"/>
    <x v="0"/>
    <d v="2015-06-27T02:52:44"/>
    <x v="66"/>
    <n v="1"/>
    <n v="1"/>
    <x v="10365"/>
  </r>
  <r>
    <x v="0"/>
    <s v="Compressor"/>
    <d v="2015-06-27T02:52:46"/>
    <x v="0"/>
    <d v="2015-06-27T02:52:44"/>
    <x v="66"/>
    <n v="2.9"/>
    <n v="3"/>
    <x v="10366"/>
  </r>
  <r>
    <x v="0"/>
    <s v="Compressor"/>
    <d v="2015-06-27T02:52:47"/>
    <x v="0"/>
    <d v="2015-06-27T02:52:44"/>
    <x v="66"/>
    <n v="2.6"/>
    <n v="2.1"/>
    <x v="10367"/>
  </r>
  <r>
    <x v="0"/>
    <s v="Compressor"/>
    <d v="2015-06-27T02:52:48"/>
    <x v="0"/>
    <d v="2015-06-27T02:52:44"/>
    <x v="66"/>
    <n v="1"/>
    <n v="2.7"/>
    <x v="10368"/>
  </r>
  <r>
    <x v="0"/>
    <s v="Compressor"/>
    <d v="2015-06-27T02:52:49"/>
    <x v="0"/>
    <d v="2015-06-27T02:52:44"/>
    <x v="66"/>
    <n v="1.7"/>
    <n v="2.9"/>
    <x v="10369"/>
  </r>
  <r>
    <x v="0"/>
    <s v="Compressor"/>
    <d v="2015-06-27T02:52:50"/>
    <x v="0"/>
    <d v="2015-06-27T02:52:44"/>
    <x v="66"/>
    <n v="2.8"/>
    <n v="2.4"/>
    <x v="10370"/>
  </r>
  <r>
    <x v="0"/>
    <s v="Compressor"/>
    <d v="2015-06-27T02:52:51"/>
    <x v="0"/>
    <d v="2015-06-27T02:52:44"/>
    <x v="66"/>
    <n v="2"/>
    <n v="2.7"/>
    <x v="10371"/>
  </r>
  <r>
    <x v="0"/>
    <s v="Compressor"/>
    <d v="2015-06-27T02:52:52"/>
    <x v="0"/>
    <d v="2015-06-27T02:52:44"/>
    <x v="66"/>
    <n v="2.9"/>
    <n v="1.3"/>
    <x v="10372"/>
  </r>
  <r>
    <x v="0"/>
    <s v="Compressor"/>
    <d v="2015-06-27T02:52:53"/>
    <x v="0"/>
    <d v="2015-06-27T02:52:44"/>
    <x v="66"/>
    <n v="2.5"/>
    <n v="1"/>
    <x v="10373"/>
  </r>
  <r>
    <x v="0"/>
    <s v="Compressor"/>
    <d v="2015-06-27T02:52:54"/>
    <x v="0"/>
    <d v="2015-06-27T02:52:44"/>
    <x v="66"/>
    <n v="1.3"/>
    <n v="2.1"/>
    <x v="10374"/>
  </r>
  <r>
    <x v="0"/>
    <s v="Compressor"/>
    <d v="2015-06-27T02:52:55"/>
    <x v="0"/>
    <d v="2015-06-27T02:52:44"/>
    <x v="66"/>
    <n v="2.2000000000000002"/>
    <n v="2.9"/>
    <x v="10375"/>
  </r>
  <r>
    <x v="0"/>
    <s v="Compressor"/>
    <d v="2015-06-27T02:52:56"/>
    <x v="0"/>
    <d v="2015-06-27T02:52:44"/>
    <x v="66"/>
    <n v="2.5"/>
    <n v="1.3"/>
    <x v="10376"/>
  </r>
  <r>
    <x v="0"/>
    <s v="Compressor"/>
    <d v="2015-06-27T02:52:57"/>
    <x v="0"/>
    <d v="2015-06-27T02:52:44"/>
    <x v="66"/>
    <n v="1.5"/>
    <n v="2.9"/>
    <x v="10377"/>
  </r>
  <r>
    <x v="0"/>
    <s v="Compressor"/>
    <d v="2015-06-27T02:52:58"/>
    <x v="0"/>
    <d v="2015-06-27T02:52:44"/>
    <x v="66"/>
    <n v="2.7"/>
    <n v="1.7"/>
    <x v="10378"/>
  </r>
  <r>
    <x v="0"/>
    <s v="Compressor"/>
    <d v="2015-06-27T02:52:59"/>
    <x v="0"/>
    <d v="2015-06-27T02:52:44"/>
    <x v="66"/>
    <n v="2.8"/>
    <n v="2.4"/>
    <x v="10379"/>
  </r>
  <r>
    <x v="0"/>
    <s v="Compressor"/>
    <d v="2015-06-27T02:53:00"/>
    <x v="0"/>
    <d v="2015-06-27T02:52:44"/>
    <x v="66"/>
    <n v="1.5"/>
    <n v="1.6"/>
    <x v="10380"/>
  </r>
  <r>
    <x v="0"/>
    <s v="Compressor"/>
    <d v="2015-06-27T02:53:01"/>
    <x v="0"/>
    <d v="2015-06-27T02:52:44"/>
    <x v="66"/>
    <n v="2.1"/>
    <n v="2"/>
    <x v="10381"/>
  </r>
  <r>
    <x v="0"/>
    <s v="Compressor"/>
    <d v="2015-06-27T02:53:02"/>
    <x v="0"/>
    <d v="2015-06-27T02:52:44"/>
    <x v="66"/>
    <n v="2.1"/>
    <n v="2"/>
    <x v="10382"/>
  </r>
  <r>
    <x v="0"/>
    <s v="Compressor"/>
    <d v="2015-06-27T02:53:03"/>
    <x v="0"/>
    <d v="2015-06-27T02:52:44"/>
    <x v="66"/>
    <n v="1.3"/>
    <n v="2.6"/>
    <x v="10383"/>
  </r>
  <r>
    <x v="0"/>
    <s v="Compressor"/>
    <d v="2015-06-27T02:53:04"/>
    <x v="0"/>
    <d v="2015-06-27T02:52:44"/>
    <x v="66"/>
    <n v="2.8"/>
    <n v="1.6"/>
    <x v="10384"/>
  </r>
  <r>
    <x v="0"/>
    <s v="Compressor"/>
    <d v="2015-06-27T02:53:05"/>
    <x v="0"/>
    <d v="2015-06-27T02:52:44"/>
    <x v="66"/>
    <n v="1.6"/>
    <n v="2.9"/>
    <x v="10385"/>
  </r>
  <r>
    <x v="0"/>
    <s v="Compressor"/>
    <d v="2015-06-27T02:53:06"/>
    <x v="0"/>
    <d v="2015-06-27T02:52:44"/>
    <x v="66"/>
    <n v="2.6"/>
    <n v="2.1"/>
    <x v="10386"/>
  </r>
  <r>
    <x v="0"/>
    <s v="Compressor"/>
    <d v="2015-06-27T02:53:07"/>
    <x v="0"/>
    <d v="2015-06-27T02:52:44"/>
    <x v="66"/>
    <n v="2.2000000000000002"/>
    <n v="1.1000000000000001"/>
    <x v="10387"/>
  </r>
  <r>
    <x v="0"/>
    <s v="Compressor"/>
    <d v="2015-06-27T02:53:08"/>
    <x v="0"/>
    <d v="2015-06-27T02:52:44"/>
    <x v="66"/>
    <n v="2.9"/>
    <n v="2.1"/>
    <x v="10388"/>
  </r>
  <r>
    <x v="0"/>
    <s v="Compressor"/>
    <d v="2015-06-27T02:53:09"/>
    <x v="0"/>
    <d v="2015-06-27T02:52:44"/>
    <x v="66"/>
    <n v="2"/>
    <n v="1"/>
    <x v="10389"/>
  </r>
  <r>
    <x v="0"/>
    <s v="Compressor"/>
    <d v="2015-06-27T02:53:10"/>
    <x v="0"/>
    <d v="2015-06-27T02:52:44"/>
    <x v="66"/>
    <n v="2.8"/>
    <n v="2.6"/>
    <x v="10390"/>
  </r>
  <r>
    <x v="0"/>
    <s v="Compressor"/>
    <d v="2015-06-27T02:53:11"/>
    <x v="0"/>
    <d v="2015-06-27T02:52:44"/>
    <x v="66"/>
    <n v="1.1000000000000001"/>
    <n v="1.6"/>
    <x v="10391"/>
  </r>
  <r>
    <x v="0"/>
    <s v="Compressor"/>
    <d v="2015-06-27T02:53:12"/>
    <x v="0"/>
    <d v="2015-06-27T02:52:44"/>
    <x v="66"/>
    <n v="2.2000000000000002"/>
    <n v="2.2999999999999998"/>
    <x v="10392"/>
  </r>
  <r>
    <x v="0"/>
    <s v="Compressor"/>
    <d v="2015-06-27T02:53:13"/>
    <x v="0"/>
    <d v="2015-06-27T02:52:44"/>
    <x v="66"/>
    <n v="2.2999999999999998"/>
    <n v="1.5"/>
    <x v="10393"/>
  </r>
  <r>
    <x v="0"/>
    <s v="Compressor"/>
    <d v="2015-06-27T02:53:14"/>
    <x v="0"/>
    <d v="2015-06-27T02:52:44"/>
    <x v="66"/>
    <n v="2.2999999999999998"/>
    <n v="1"/>
    <x v="10394"/>
  </r>
  <r>
    <x v="0"/>
    <s v="Compressor"/>
    <d v="2015-06-27T02:53:15"/>
    <x v="0"/>
    <d v="2015-06-27T02:52:44"/>
    <x v="66"/>
    <n v="2.1"/>
    <n v="2.8"/>
    <x v="10395"/>
  </r>
  <r>
    <x v="0"/>
    <s v="Compressor"/>
    <d v="2015-06-27T02:53:16"/>
    <x v="0"/>
    <d v="2015-06-27T02:52:44"/>
    <x v="66"/>
    <n v="1.3"/>
    <n v="2.4"/>
    <x v="10396"/>
  </r>
  <r>
    <x v="0"/>
    <s v="Compressor"/>
    <d v="2015-06-27T02:53:17"/>
    <x v="0"/>
    <d v="2015-06-27T02:52:44"/>
    <x v="66"/>
    <n v="1.4"/>
    <n v="2.6"/>
    <x v="10397"/>
  </r>
  <r>
    <x v="0"/>
    <s v="Compressor"/>
    <d v="2015-06-27T02:53:18"/>
    <x v="0"/>
    <d v="2015-06-27T02:52:44"/>
    <x v="66"/>
    <n v="2.6"/>
    <n v="2.4"/>
    <x v="10398"/>
  </r>
  <r>
    <x v="0"/>
    <s v="Compressor"/>
    <d v="2015-06-27T02:53:19"/>
    <x v="0"/>
    <d v="2015-06-27T02:52:44"/>
    <x v="66"/>
    <n v="2.4"/>
    <n v="2.5"/>
    <x v="10399"/>
  </r>
  <r>
    <x v="0"/>
    <s v="Compressor"/>
    <d v="2015-06-27T02:53:20"/>
    <x v="0"/>
    <d v="2015-06-27T02:52:44"/>
    <x v="66"/>
    <n v="1"/>
    <n v="1.7"/>
    <x v="10400"/>
  </r>
  <r>
    <x v="0"/>
    <s v="Compressor"/>
    <d v="2015-06-27T02:53:21"/>
    <x v="0"/>
    <d v="2015-06-27T02:52:44"/>
    <x v="66"/>
    <n v="1.3"/>
    <n v="1.3"/>
    <x v="10401"/>
  </r>
  <r>
    <x v="0"/>
    <s v="Compressor"/>
    <d v="2015-06-27T02:53:22"/>
    <x v="0"/>
    <d v="2015-06-27T02:52:44"/>
    <x v="66"/>
    <n v="1.1000000000000001"/>
    <n v="2.8"/>
    <x v="10402"/>
  </r>
  <r>
    <x v="0"/>
    <s v="Compressor"/>
    <d v="2015-06-27T02:53:23"/>
    <x v="0"/>
    <d v="2015-06-27T02:52:44"/>
    <x v="66"/>
    <n v="1"/>
    <n v="1.1000000000000001"/>
    <x v="10403"/>
  </r>
  <r>
    <x v="0"/>
    <s v="Compressor"/>
    <d v="2015-06-27T02:53:24"/>
    <x v="0"/>
    <d v="2015-06-27T02:52:44"/>
    <x v="66"/>
    <n v="1.6"/>
    <n v="2.2000000000000002"/>
    <x v="10404"/>
  </r>
  <r>
    <x v="0"/>
    <s v="Compressor"/>
    <d v="2015-06-27T02:53:25"/>
    <x v="0"/>
    <d v="2015-06-27T02:52:44"/>
    <x v="66"/>
    <n v="2.6"/>
    <n v="1.9"/>
    <x v="10405"/>
  </r>
  <r>
    <x v="0"/>
    <s v="Compressor"/>
    <d v="2015-06-27T02:53:26"/>
    <x v="0"/>
    <d v="2015-06-27T02:52:44"/>
    <x v="66"/>
    <n v="1.8"/>
    <n v="2"/>
    <x v="10406"/>
  </r>
  <r>
    <x v="0"/>
    <s v="Compressor"/>
    <d v="2015-06-27T02:53:27"/>
    <x v="0"/>
    <d v="2015-06-27T02:52:44"/>
    <x v="66"/>
    <n v="1.3"/>
    <n v="1.3"/>
    <x v="10407"/>
  </r>
  <r>
    <x v="0"/>
    <s v="Compressor"/>
    <d v="2015-06-27T02:53:28"/>
    <x v="0"/>
    <d v="2015-06-27T02:52:44"/>
    <x v="66"/>
    <n v="1.8"/>
    <n v="1.6"/>
    <x v="10408"/>
  </r>
  <r>
    <x v="0"/>
    <s v="Compressor"/>
    <d v="2015-06-27T02:53:29"/>
    <x v="0"/>
    <d v="2015-06-27T02:52:44"/>
    <x v="66"/>
    <n v="2.2000000000000002"/>
    <n v="1.3"/>
    <x v="10409"/>
  </r>
  <r>
    <x v="0"/>
    <s v="Compressor"/>
    <d v="2015-06-27T02:53:30"/>
    <x v="0"/>
    <d v="2015-06-27T02:52:44"/>
    <x v="66"/>
    <n v="2.9"/>
    <n v="1"/>
    <x v="10410"/>
  </r>
  <r>
    <x v="0"/>
    <s v="Compressor"/>
    <d v="2015-06-27T02:53:31"/>
    <x v="0"/>
    <d v="2015-06-27T02:52:44"/>
    <x v="66"/>
    <n v="2.6"/>
    <n v="1.5"/>
    <x v="10411"/>
  </r>
  <r>
    <x v="0"/>
    <s v="Compressor"/>
    <d v="2015-06-27T02:53:32"/>
    <x v="0"/>
    <d v="2015-06-27T02:52:44"/>
    <x v="66"/>
    <n v="2.4"/>
    <n v="2.4"/>
    <x v="10412"/>
  </r>
  <r>
    <x v="0"/>
    <s v="Compressor"/>
    <d v="2015-06-27T02:53:33"/>
    <x v="0"/>
    <d v="2015-06-27T02:52:44"/>
    <x v="66"/>
    <n v="1.3"/>
    <n v="1.2"/>
    <x v="10413"/>
  </r>
  <r>
    <x v="0"/>
    <s v="Compressor"/>
    <d v="2015-06-27T02:53:34"/>
    <x v="0"/>
    <d v="2015-06-27T02:52:44"/>
    <x v="66"/>
    <n v="1.3"/>
    <n v="1.4"/>
    <x v="10414"/>
  </r>
  <r>
    <x v="0"/>
    <s v="Compressor"/>
    <d v="2015-06-27T02:53:35"/>
    <x v="0"/>
    <d v="2015-06-27T02:52:44"/>
    <x v="66"/>
    <n v="2.2000000000000002"/>
    <n v="1.4"/>
    <x v="10415"/>
  </r>
  <r>
    <x v="0"/>
    <s v="Compressor"/>
    <d v="2015-06-27T02:53:36"/>
    <x v="0"/>
    <d v="2015-06-27T02:52:44"/>
    <x v="66"/>
    <n v="2"/>
    <n v="1.6"/>
    <x v="10416"/>
  </r>
  <r>
    <x v="0"/>
    <s v="Compressor"/>
    <d v="2015-06-27T02:53:37"/>
    <x v="0"/>
    <d v="2015-06-27T02:52:44"/>
    <x v="66"/>
    <n v="2.1"/>
    <n v="2.2999999999999998"/>
    <x v="10417"/>
  </r>
  <r>
    <x v="0"/>
    <s v="Compressor"/>
    <d v="2015-06-27T02:53:38"/>
    <x v="0"/>
    <d v="2015-06-27T02:52:44"/>
    <x v="66"/>
    <n v="1.9"/>
    <n v="1.2"/>
    <x v="10418"/>
  </r>
  <r>
    <x v="0"/>
    <s v="Compressor"/>
    <d v="2015-06-27T02:53:39"/>
    <x v="0"/>
    <d v="2015-06-27T02:52:44"/>
    <x v="66"/>
    <n v="2.5"/>
    <n v="2.6"/>
    <x v="10419"/>
  </r>
  <r>
    <x v="0"/>
    <s v="Compressor"/>
    <d v="2015-06-27T02:53:40"/>
    <x v="0"/>
    <d v="2015-06-27T02:52:44"/>
    <x v="66"/>
    <n v="1.7"/>
    <n v="2.6"/>
    <x v="10420"/>
  </r>
  <r>
    <x v="0"/>
    <s v="Compressor"/>
    <d v="2015-06-27T02:53:41"/>
    <x v="0"/>
    <d v="2015-06-27T02:52:44"/>
    <x v="66"/>
    <n v="2.4"/>
    <n v="1.8"/>
    <x v="10421"/>
  </r>
  <r>
    <x v="0"/>
    <s v="Compressor"/>
    <d v="2015-06-27T02:53:42"/>
    <x v="0"/>
    <d v="2015-06-27T02:52:44"/>
    <x v="66"/>
    <n v="2.8"/>
    <n v="2"/>
    <x v="10422"/>
  </r>
  <r>
    <x v="0"/>
    <s v="Compressor"/>
    <d v="2015-06-27T02:53:43"/>
    <x v="0"/>
    <d v="2015-06-27T02:52:44"/>
    <x v="66"/>
    <n v="1.1000000000000001"/>
    <n v="2.5"/>
    <x v="10423"/>
  </r>
  <r>
    <x v="0"/>
    <s v="Compressor"/>
    <d v="2015-06-27T02:53:44"/>
    <x v="0"/>
    <d v="2015-06-27T02:52:44"/>
    <x v="66"/>
    <n v="1.8"/>
    <n v="1.3"/>
    <x v="10424"/>
  </r>
  <r>
    <x v="0"/>
    <s v="Compressor"/>
    <d v="2015-06-27T02:53:45"/>
    <x v="0"/>
    <d v="2015-06-27T02:52:44"/>
    <x v="66"/>
    <n v="2.4"/>
    <n v="3"/>
    <x v="10425"/>
  </r>
  <r>
    <x v="0"/>
    <s v="Compressor"/>
    <d v="2015-06-27T02:53:46"/>
    <x v="0"/>
    <d v="2015-06-27T02:52:44"/>
    <x v="66"/>
    <n v="1.6"/>
    <n v="1"/>
    <x v="10426"/>
  </r>
  <r>
    <x v="0"/>
    <s v="Compressor"/>
    <d v="2015-06-27T02:53:47"/>
    <x v="0"/>
    <d v="2015-06-27T02:52:44"/>
    <x v="66"/>
    <n v="1.4"/>
    <n v="1.6"/>
    <x v="10427"/>
  </r>
  <r>
    <x v="0"/>
    <s v="Compressor"/>
    <d v="2015-06-27T02:53:48"/>
    <x v="0"/>
    <d v="2015-06-27T02:52:44"/>
    <x v="66"/>
    <n v="1.4"/>
    <n v="1.8"/>
    <x v="10428"/>
  </r>
  <r>
    <x v="0"/>
    <s v="Compressor"/>
    <d v="2015-06-27T02:53:49"/>
    <x v="0"/>
    <d v="2015-06-27T02:52:44"/>
    <x v="66"/>
    <n v="2.1"/>
    <n v="1"/>
    <x v="10429"/>
  </r>
  <r>
    <x v="0"/>
    <s v="Compressor"/>
    <d v="2015-06-27T02:53:50"/>
    <x v="0"/>
    <d v="2015-06-27T02:52:44"/>
    <x v="66"/>
    <n v="1.7"/>
    <n v="2"/>
    <x v="10430"/>
  </r>
  <r>
    <x v="0"/>
    <s v="Compressor"/>
    <d v="2015-06-27T02:53:51"/>
    <x v="0"/>
    <d v="2015-06-27T02:52:44"/>
    <x v="66"/>
    <n v="2.2000000000000002"/>
    <n v="1.5"/>
    <x v="10431"/>
  </r>
  <r>
    <x v="0"/>
    <s v="Compressor"/>
    <d v="2015-06-27T02:53:52"/>
    <x v="0"/>
    <d v="2015-06-27T02:52:44"/>
    <x v="66"/>
    <n v="1.5"/>
    <n v="1.9"/>
    <x v="10432"/>
  </r>
  <r>
    <x v="0"/>
    <s v="Compressor"/>
    <d v="2015-06-27T02:53:53"/>
    <x v="0"/>
    <d v="2015-06-27T02:52:44"/>
    <x v="66"/>
    <n v="1.1000000000000001"/>
    <n v="1.9"/>
    <x v="10433"/>
  </r>
  <r>
    <x v="0"/>
    <s v="Compressor"/>
    <d v="2015-06-27T02:53:54"/>
    <x v="0"/>
    <d v="2015-06-27T02:52:44"/>
    <x v="66"/>
    <n v="3"/>
    <n v="2.8"/>
    <x v="10434"/>
  </r>
  <r>
    <x v="0"/>
    <s v="Compressor"/>
    <d v="2015-06-27T02:53:55"/>
    <x v="0"/>
    <d v="2015-06-27T02:52:44"/>
    <x v="66"/>
    <n v="1.3"/>
    <n v="1.7"/>
    <x v="10435"/>
  </r>
  <r>
    <x v="0"/>
    <s v="Compressor"/>
    <d v="2015-06-27T02:53:56"/>
    <x v="0"/>
    <d v="2015-06-27T02:52:44"/>
    <x v="66"/>
    <n v="1.7"/>
    <n v="2.2999999999999998"/>
    <x v="10436"/>
  </r>
  <r>
    <x v="0"/>
    <s v="Compressor"/>
    <d v="2015-06-27T02:53:57"/>
    <x v="0"/>
    <d v="2015-06-27T02:52:44"/>
    <x v="66"/>
    <n v="1.1000000000000001"/>
    <n v="1.5"/>
    <x v="10437"/>
  </r>
  <r>
    <x v="0"/>
    <s v="Compressor"/>
    <d v="2015-06-27T02:53:58"/>
    <x v="0"/>
    <d v="2015-06-27T02:52:44"/>
    <x v="66"/>
    <n v="1.9"/>
    <n v="1.3"/>
    <x v="10438"/>
  </r>
  <r>
    <x v="0"/>
    <s v="Compressor"/>
    <d v="2015-06-27T02:53:59"/>
    <x v="0"/>
    <d v="2015-06-27T02:52:44"/>
    <x v="66"/>
    <n v="2.5"/>
    <n v="2.6"/>
    <x v="10439"/>
  </r>
  <r>
    <x v="0"/>
    <s v="Compressor"/>
    <d v="2015-06-27T02:54:00"/>
    <x v="0"/>
    <d v="2015-06-27T02:52:44"/>
    <x v="66"/>
    <n v="1.7"/>
    <n v="2.5"/>
    <x v="10440"/>
  </r>
  <r>
    <x v="0"/>
    <s v="Compressor"/>
    <d v="2015-06-27T02:54:01"/>
    <x v="0"/>
    <d v="2015-06-27T02:52:44"/>
    <x v="66"/>
    <n v="1.5"/>
    <n v="2.6"/>
    <x v="10441"/>
  </r>
  <r>
    <x v="0"/>
    <s v="Compressor"/>
    <d v="2015-06-27T02:54:02"/>
    <x v="0"/>
    <d v="2015-06-27T02:52:44"/>
    <x v="66"/>
    <n v="2.6"/>
    <n v="1.7"/>
    <x v="10442"/>
  </r>
  <r>
    <x v="0"/>
    <s v="Compressor"/>
    <d v="2015-06-27T02:54:03"/>
    <x v="0"/>
    <d v="2015-06-27T02:52:44"/>
    <x v="66"/>
    <n v="2.1"/>
    <n v="2.5"/>
    <x v="10443"/>
  </r>
  <r>
    <x v="0"/>
    <s v="Compressor"/>
    <d v="2015-06-27T02:54:04"/>
    <x v="0"/>
    <d v="2015-06-27T02:52:44"/>
    <x v="66"/>
    <n v="2.5"/>
    <n v="3"/>
    <x v="10444"/>
  </r>
  <r>
    <x v="0"/>
    <s v="Compressor"/>
    <d v="2015-06-27T02:54:05"/>
    <x v="0"/>
    <d v="2015-06-27T02:52:44"/>
    <x v="66"/>
    <n v="1.5"/>
    <n v="1.1000000000000001"/>
    <x v="10445"/>
  </r>
  <r>
    <x v="0"/>
    <s v="Compressor"/>
    <d v="2015-06-27T02:54:06"/>
    <x v="0"/>
    <d v="2015-06-27T02:52:44"/>
    <x v="66"/>
    <n v="1.2"/>
    <n v="2.2000000000000002"/>
    <x v="10446"/>
  </r>
  <r>
    <x v="0"/>
    <s v="Compressor"/>
    <d v="2015-06-27T02:54:07"/>
    <x v="0"/>
    <d v="2015-06-27T02:52:44"/>
    <x v="66"/>
    <n v="2.2999999999999998"/>
    <n v="1.2"/>
    <x v="10447"/>
  </r>
  <r>
    <x v="0"/>
    <s v="Compressor"/>
    <d v="2015-06-27T02:54:08"/>
    <x v="0"/>
    <d v="2015-06-27T02:52:44"/>
    <x v="66"/>
    <n v="2.8"/>
    <n v="1.5"/>
    <x v="10448"/>
  </r>
  <r>
    <x v="0"/>
    <s v="Compressor"/>
    <d v="2015-06-27T02:54:09"/>
    <x v="0"/>
    <d v="2015-06-27T02:52:44"/>
    <x v="66"/>
    <n v="2.2000000000000002"/>
    <n v="1.4"/>
    <x v="10449"/>
  </r>
  <r>
    <x v="0"/>
    <s v="Compressor"/>
    <d v="2015-06-27T02:54:10"/>
    <x v="0"/>
    <d v="2015-06-27T02:52:44"/>
    <x v="66"/>
    <n v="2.5"/>
    <n v="2.5"/>
    <x v="10450"/>
  </r>
  <r>
    <x v="0"/>
    <s v="Compressor"/>
    <d v="2015-06-27T02:54:11"/>
    <x v="0"/>
    <d v="2015-06-27T02:52:44"/>
    <x v="66"/>
    <n v="1.6"/>
    <n v="2.4"/>
    <x v="10451"/>
  </r>
  <r>
    <x v="0"/>
    <s v="Compressor"/>
    <d v="2015-06-27T02:54:12"/>
    <x v="0"/>
    <d v="2015-06-27T02:52:44"/>
    <x v="66"/>
    <n v="2.2999999999999998"/>
    <n v="2.5"/>
    <x v="10452"/>
  </r>
  <r>
    <x v="0"/>
    <s v="Compressor"/>
    <d v="2015-06-27T02:54:13"/>
    <x v="0"/>
    <d v="2015-06-27T02:52:44"/>
    <x v="66"/>
    <n v="2.8"/>
    <n v="2.1"/>
    <x v="10453"/>
  </r>
  <r>
    <x v="0"/>
    <s v="Compressor"/>
    <d v="2015-06-27T02:54:14"/>
    <x v="0"/>
    <d v="2015-06-27T02:52:44"/>
    <x v="66"/>
    <n v="2.2999999999999998"/>
    <n v="1.3"/>
    <x v="10454"/>
  </r>
  <r>
    <x v="0"/>
    <s v="Compressor"/>
    <d v="2015-06-27T02:54:15"/>
    <x v="0"/>
    <d v="2015-06-27T02:52:44"/>
    <x v="66"/>
    <n v="1.6"/>
    <n v="1.1000000000000001"/>
    <x v="10455"/>
  </r>
  <r>
    <x v="0"/>
    <s v="Compressor"/>
    <d v="2015-06-27T02:54:16"/>
    <x v="0"/>
    <d v="2015-06-27T02:52:44"/>
    <x v="66"/>
    <n v="1.4"/>
    <n v="1.7"/>
    <x v="10456"/>
  </r>
  <r>
    <x v="0"/>
    <s v="Compressor"/>
    <d v="2015-06-27T02:54:17"/>
    <x v="0"/>
    <d v="2015-06-27T02:52:44"/>
    <x v="66"/>
    <n v="2.6"/>
    <n v="2"/>
    <x v="10457"/>
  </r>
  <r>
    <x v="0"/>
    <s v="Compressor"/>
    <d v="2015-06-27T02:54:18"/>
    <x v="0"/>
    <d v="2015-06-27T02:52:44"/>
    <x v="66"/>
    <n v="2.2999999999999998"/>
    <n v="2.9"/>
    <x v="10458"/>
  </r>
  <r>
    <x v="0"/>
    <s v="Compressor"/>
    <d v="2015-06-27T02:54:19"/>
    <x v="0"/>
    <d v="2015-06-27T02:52:44"/>
    <x v="66"/>
    <n v="1.2"/>
    <n v="2.1"/>
    <x v="10459"/>
  </r>
  <r>
    <x v="0"/>
    <s v="Compressor"/>
    <d v="2015-06-27T02:54:20"/>
    <x v="0"/>
    <d v="2015-06-27T02:52:44"/>
    <x v="66"/>
    <n v="2.9"/>
    <n v="1.6"/>
    <x v="10460"/>
  </r>
  <r>
    <x v="0"/>
    <s v="Compressor"/>
    <d v="2015-06-27T02:54:21"/>
    <x v="0"/>
    <d v="2015-06-27T02:52:44"/>
    <x v="66"/>
    <n v="2.8"/>
    <n v="2"/>
    <x v="10461"/>
  </r>
  <r>
    <x v="0"/>
    <s v="Compressor"/>
    <d v="2015-06-27T02:54:22"/>
    <x v="0"/>
    <d v="2015-06-27T02:52:44"/>
    <x v="66"/>
    <n v="2.2000000000000002"/>
    <n v="2.9"/>
    <x v="10462"/>
  </r>
  <r>
    <x v="0"/>
    <s v="Compressor"/>
    <d v="2015-06-27T02:54:23"/>
    <x v="0"/>
    <d v="2015-06-27T02:52:44"/>
    <x v="66"/>
    <n v="2.7"/>
    <n v="2.1"/>
    <x v="10463"/>
  </r>
  <r>
    <x v="0"/>
    <s v="Compressor"/>
    <d v="2015-06-27T02:54:24"/>
    <x v="0"/>
    <d v="2015-06-27T02:52:44"/>
    <x v="66"/>
    <n v="1.6"/>
    <n v="1.3"/>
    <x v="10464"/>
  </r>
  <r>
    <x v="0"/>
    <s v="Compressor"/>
    <d v="2015-06-27T02:54:25"/>
    <x v="0"/>
    <d v="2015-06-27T02:52:44"/>
    <x v="66"/>
    <n v="2.2000000000000002"/>
    <n v="2.6"/>
    <x v="10465"/>
  </r>
  <r>
    <x v="0"/>
    <s v="Compressor"/>
    <d v="2015-06-27T02:54:26"/>
    <x v="0"/>
    <d v="2015-06-27T02:52:44"/>
    <x v="66"/>
    <n v="1.1000000000000001"/>
    <n v="1.1000000000000001"/>
    <x v="10466"/>
  </r>
  <r>
    <x v="0"/>
    <s v="Compressor"/>
    <d v="2015-06-27T02:54:27"/>
    <x v="0"/>
    <d v="2015-06-27T02:52:44"/>
    <x v="66"/>
    <n v="2.4"/>
    <n v="1.3"/>
    <x v="10467"/>
  </r>
  <r>
    <x v="0"/>
    <s v="Compressor"/>
    <d v="2015-06-27T02:54:28"/>
    <x v="0"/>
    <d v="2015-06-27T02:52:44"/>
    <x v="66"/>
    <n v="1.6"/>
    <n v="1"/>
    <x v="10468"/>
  </r>
  <r>
    <x v="0"/>
    <s v="Compressor"/>
    <d v="2015-06-27T02:54:29"/>
    <x v="0"/>
    <d v="2015-06-27T02:52:44"/>
    <x v="66"/>
    <n v="1.6"/>
    <n v="1.5"/>
    <x v="10469"/>
  </r>
  <r>
    <x v="0"/>
    <s v="Compressor"/>
    <d v="2015-06-27T02:54:30"/>
    <x v="0"/>
    <d v="2015-06-27T02:52:44"/>
    <x v="66"/>
    <n v="2.6"/>
    <n v="2.7"/>
    <x v="10470"/>
  </r>
  <r>
    <x v="0"/>
    <s v="Compressor"/>
    <d v="2015-06-27T02:54:31"/>
    <x v="0"/>
    <d v="2015-06-27T02:52:44"/>
    <x v="66"/>
    <n v="1.7"/>
    <n v="2.6"/>
    <x v="10471"/>
  </r>
  <r>
    <x v="0"/>
    <s v="Compressor"/>
    <d v="2015-06-27T02:54:32"/>
    <x v="0"/>
    <d v="2015-06-27T02:52:44"/>
    <x v="66"/>
    <n v="1.6"/>
    <n v="2.4"/>
    <x v="10472"/>
  </r>
  <r>
    <x v="0"/>
    <s v="Compressor"/>
    <d v="2015-06-27T02:54:33"/>
    <x v="0"/>
    <d v="2015-06-27T02:52:44"/>
    <x v="66"/>
    <n v="1.3"/>
    <n v="1.7"/>
    <x v="10473"/>
  </r>
  <r>
    <x v="0"/>
    <s v="Compressor"/>
    <d v="2015-06-27T02:54:34"/>
    <x v="0"/>
    <d v="2015-06-27T02:52:44"/>
    <x v="66"/>
    <n v="2.5"/>
    <n v="2.8"/>
    <x v="10474"/>
  </r>
  <r>
    <x v="0"/>
    <s v="Compressor"/>
    <d v="2015-06-27T02:54:35"/>
    <x v="0"/>
    <d v="2015-06-27T02:52:44"/>
    <x v="66"/>
    <n v="2.6"/>
    <n v="1.6"/>
    <x v="10475"/>
  </r>
  <r>
    <x v="0"/>
    <s v="Compressor"/>
    <d v="2015-06-27T02:54:36"/>
    <x v="0"/>
    <d v="2015-06-27T02:52:44"/>
    <x v="66"/>
    <n v="1.4"/>
    <n v="2.1"/>
    <x v="10476"/>
  </r>
  <r>
    <x v="0"/>
    <s v="Compressor"/>
    <d v="2015-06-27T02:54:37"/>
    <x v="0"/>
    <d v="2015-06-27T02:52:44"/>
    <x v="66"/>
    <n v="2.4"/>
    <n v="2.2000000000000002"/>
    <x v="10477"/>
  </r>
  <r>
    <x v="0"/>
    <s v="Compressor"/>
    <d v="2015-06-27T02:54:38"/>
    <x v="0"/>
    <d v="2015-06-27T02:52:44"/>
    <x v="66"/>
    <n v="2.1"/>
    <n v="2.1"/>
    <x v="10478"/>
  </r>
  <r>
    <x v="0"/>
    <s v="Compressor"/>
    <d v="2015-06-27T02:54:39"/>
    <x v="0"/>
    <d v="2015-06-27T02:52:44"/>
    <x v="66"/>
    <n v="3"/>
    <n v="2"/>
    <x v="10479"/>
  </r>
  <r>
    <x v="0"/>
    <s v="Compressor"/>
    <d v="2015-06-27T02:54:40"/>
    <x v="0"/>
    <d v="2015-06-27T02:52:44"/>
    <x v="66"/>
    <n v="2.9"/>
    <n v="2"/>
    <x v="10480"/>
  </r>
  <r>
    <x v="0"/>
    <s v="Compressor"/>
    <d v="2015-06-27T02:54:41"/>
    <x v="0"/>
    <d v="2015-06-27T02:52:44"/>
    <x v="66"/>
    <n v="3"/>
    <n v="1.4"/>
    <x v="10481"/>
  </r>
  <r>
    <x v="0"/>
    <s v="Compressor"/>
    <d v="2015-06-27T02:54:42"/>
    <x v="0"/>
    <d v="2015-06-27T02:52:44"/>
    <x v="66"/>
    <n v="1.8"/>
    <n v="2.4"/>
    <x v="10482"/>
  </r>
  <r>
    <x v="0"/>
    <s v="Compressor"/>
    <d v="2015-06-27T02:54:43"/>
    <x v="0"/>
    <d v="2015-06-27T02:52:44"/>
    <x v="66"/>
    <n v="3"/>
    <n v="2.2000000000000002"/>
    <x v="10483"/>
  </r>
  <r>
    <x v="0"/>
    <s v="Compressor"/>
    <d v="2015-06-27T02:54:44"/>
    <x v="1"/>
    <d v="2015-06-27T02:54:44"/>
    <x v="67"/>
    <n v="4.0999999999999996"/>
    <n v="3.1"/>
    <x v="10484"/>
  </r>
  <r>
    <x v="0"/>
    <s v="Compressor"/>
    <d v="2015-06-27T02:54:45"/>
    <x v="1"/>
    <d v="2015-06-27T02:54:44"/>
    <x v="67"/>
    <n v="3.5"/>
    <n v="5.4"/>
    <x v="10485"/>
  </r>
  <r>
    <x v="0"/>
    <s v="Compressor"/>
    <d v="2015-06-27T02:54:46"/>
    <x v="1"/>
    <d v="2015-06-27T02:54:44"/>
    <x v="67"/>
    <n v="3.8"/>
    <n v="4.3"/>
    <x v="10486"/>
  </r>
  <r>
    <x v="0"/>
    <s v="Compressor"/>
    <d v="2015-06-27T02:54:47"/>
    <x v="1"/>
    <d v="2015-06-27T02:54:44"/>
    <x v="67"/>
    <n v="5.3"/>
    <n v="5.6"/>
    <x v="10487"/>
  </r>
  <r>
    <x v="0"/>
    <s v="Compressor"/>
    <d v="2015-06-27T02:54:48"/>
    <x v="1"/>
    <d v="2015-06-27T02:54:44"/>
    <x v="67"/>
    <n v="4"/>
    <n v="3.1"/>
    <x v="10488"/>
  </r>
  <r>
    <x v="0"/>
    <s v="Compressor"/>
    <d v="2015-06-27T02:54:49"/>
    <x v="1"/>
    <d v="2015-06-27T02:54:44"/>
    <x v="67"/>
    <n v="3.9"/>
    <n v="4.7"/>
    <x v="10489"/>
  </r>
  <r>
    <x v="0"/>
    <s v="Compressor"/>
    <d v="2015-06-27T02:54:50"/>
    <x v="1"/>
    <d v="2015-06-27T02:54:44"/>
    <x v="67"/>
    <n v="5.4"/>
    <n v="4.2"/>
    <x v="10490"/>
  </r>
  <r>
    <x v="0"/>
    <s v="Compressor"/>
    <d v="2015-06-27T02:54:51"/>
    <x v="1"/>
    <d v="2015-06-27T02:54:44"/>
    <x v="67"/>
    <n v="4.2"/>
    <n v="4"/>
    <x v="10491"/>
  </r>
  <r>
    <x v="0"/>
    <s v="Compressor"/>
    <d v="2015-06-27T02:54:52"/>
    <x v="1"/>
    <d v="2015-06-27T02:54:44"/>
    <x v="67"/>
    <n v="5.9"/>
    <n v="3.4"/>
    <x v="10492"/>
  </r>
  <r>
    <x v="0"/>
    <s v="Compressor"/>
    <d v="2015-06-27T02:54:53"/>
    <x v="1"/>
    <d v="2015-06-27T02:54:44"/>
    <x v="67"/>
    <n v="4.9000000000000004"/>
    <n v="3"/>
    <x v="10493"/>
  </r>
  <r>
    <x v="0"/>
    <s v="Compressor"/>
    <d v="2015-06-27T02:54:54"/>
    <x v="1"/>
    <d v="2015-06-27T02:54:44"/>
    <x v="67"/>
    <n v="3.3"/>
    <n v="4.8"/>
    <x v="10494"/>
  </r>
  <r>
    <x v="0"/>
    <s v="Compressor"/>
    <d v="2015-06-27T02:54:55"/>
    <x v="1"/>
    <d v="2015-06-27T02:54:44"/>
    <x v="67"/>
    <n v="5.0999999999999996"/>
    <n v="3.1"/>
    <x v="10495"/>
  </r>
  <r>
    <x v="0"/>
    <s v="Compressor"/>
    <d v="2015-06-27T02:54:56"/>
    <x v="1"/>
    <d v="2015-06-27T02:54:44"/>
    <x v="67"/>
    <n v="3.3"/>
    <n v="3.5"/>
    <x v="10496"/>
  </r>
  <r>
    <x v="0"/>
    <s v="Compressor"/>
    <d v="2015-06-27T02:54:57"/>
    <x v="1"/>
    <d v="2015-06-27T02:54:44"/>
    <x v="67"/>
    <n v="6"/>
    <n v="5.8"/>
    <x v="10497"/>
  </r>
  <r>
    <x v="0"/>
    <s v="Compressor"/>
    <d v="2015-06-27T02:54:58"/>
    <x v="1"/>
    <d v="2015-06-27T02:54:44"/>
    <x v="67"/>
    <n v="3.4"/>
    <n v="3"/>
    <x v="10498"/>
  </r>
  <r>
    <x v="0"/>
    <s v="Compressor"/>
    <d v="2015-06-27T02:54:59"/>
    <x v="1"/>
    <d v="2015-06-27T02:54:44"/>
    <x v="67"/>
    <n v="5.9"/>
    <n v="4.0999999999999996"/>
    <x v="10499"/>
  </r>
  <r>
    <x v="0"/>
    <s v="Compressor"/>
    <d v="2015-06-27T02:55:00"/>
    <x v="1"/>
    <d v="2015-06-27T02:54:44"/>
    <x v="67"/>
    <n v="4.4000000000000004"/>
    <n v="5.0999999999999996"/>
    <x v="10500"/>
  </r>
  <r>
    <x v="0"/>
    <s v="Compressor"/>
    <d v="2015-06-27T02:55:01"/>
    <x v="1"/>
    <d v="2015-06-27T02:54:44"/>
    <x v="67"/>
    <n v="5"/>
    <n v="5.3"/>
    <x v="10501"/>
  </r>
  <r>
    <x v="0"/>
    <s v="Compressor"/>
    <d v="2015-06-27T02:55:02"/>
    <x v="1"/>
    <d v="2015-06-27T02:54:44"/>
    <x v="67"/>
    <n v="3.1"/>
    <n v="4.3"/>
    <x v="10502"/>
  </r>
  <r>
    <x v="0"/>
    <s v="Compressor"/>
    <d v="2015-06-27T02:55:03"/>
    <x v="1"/>
    <d v="2015-06-27T02:54:44"/>
    <x v="67"/>
    <n v="4.2"/>
    <n v="3.3"/>
    <x v="10503"/>
  </r>
  <r>
    <x v="0"/>
    <s v="Compressor"/>
    <d v="2015-06-27T02:55:04"/>
    <x v="1"/>
    <d v="2015-06-27T02:54:44"/>
    <x v="67"/>
    <n v="3.9"/>
    <n v="4"/>
    <x v="10504"/>
  </r>
  <r>
    <x v="0"/>
    <s v="Compressor"/>
    <d v="2015-06-27T02:55:05"/>
    <x v="1"/>
    <d v="2015-06-27T02:54:44"/>
    <x v="67"/>
    <n v="4.8"/>
    <n v="4.3"/>
    <x v="10505"/>
  </r>
  <r>
    <x v="0"/>
    <s v="Compressor"/>
    <d v="2015-06-27T02:55:06"/>
    <x v="1"/>
    <d v="2015-06-27T02:54:44"/>
    <x v="67"/>
    <n v="4.5"/>
    <n v="3.4"/>
    <x v="10506"/>
  </r>
  <r>
    <x v="0"/>
    <s v="Compressor"/>
    <d v="2015-06-27T02:55:07"/>
    <x v="1"/>
    <d v="2015-06-27T02:54:44"/>
    <x v="67"/>
    <n v="4.4000000000000004"/>
    <n v="3.7"/>
    <x v="10507"/>
  </r>
  <r>
    <x v="0"/>
    <s v="Compressor"/>
    <d v="2015-06-27T02:55:08"/>
    <x v="1"/>
    <d v="2015-06-27T02:54:44"/>
    <x v="67"/>
    <n v="6"/>
    <n v="5.8"/>
    <x v="10508"/>
  </r>
  <r>
    <x v="0"/>
    <s v="Compressor"/>
    <d v="2015-06-27T02:55:09"/>
    <x v="1"/>
    <d v="2015-06-27T02:54:44"/>
    <x v="67"/>
    <n v="4.9000000000000004"/>
    <n v="4.7"/>
    <x v="10509"/>
  </r>
  <r>
    <x v="0"/>
    <s v="Compressor"/>
    <d v="2015-06-27T02:55:10"/>
    <x v="1"/>
    <d v="2015-06-27T02:54:44"/>
    <x v="67"/>
    <n v="5.5"/>
    <n v="4.0999999999999996"/>
    <x v="10510"/>
  </r>
  <r>
    <x v="0"/>
    <s v="Compressor"/>
    <d v="2015-06-27T02:55:11"/>
    <x v="1"/>
    <d v="2015-06-27T02:54:44"/>
    <x v="67"/>
    <n v="4.8"/>
    <n v="5.2"/>
    <x v="10511"/>
  </r>
  <r>
    <x v="0"/>
    <s v="Compressor"/>
    <d v="2015-06-27T02:55:12"/>
    <x v="1"/>
    <d v="2015-06-27T02:54:44"/>
    <x v="67"/>
    <n v="5.4"/>
    <n v="5.2"/>
    <x v="10512"/>
  </r>
  <r>
    <x v="0"/>
    <s v="Compressor"/>
    <d v="2015-06-27T02:55:13"/>
    <x v="1"/>
    <d v="2015-06-27T02:54:44"/>
    <x v="67"/>
    <n v="5.2"/>
    <n v="3.1"/>
    <x v="10513"/>
  </r>
  <r>
    <x v="0"/>
    <s v="Compressor"/>
    <d v="2015-06-27T02:55:14"/>
    <x v="1"/>
    <d v="2015-06-27T02:54:44"/>
    <x v="67"/>
    <n v="5.7"/>
    <n v="5.8"/>
    <x v="10514"/>
  </r>
  <r>
    <x v="0"/>
    <s v="Compressor"/>
    <d v="2015-06-27T02:55:15"/>
    <x v="1"/>
    <d v="2015-06-27T02:54:44"/>
    <x v="67"/>
    <n v="4.7"/>
    <n v="5.8"/>
    <x v="10515"/>
  </r>
  <r>
    <x v="0"/>
    <s v="Compressor"/>
    <d v="2015-06-27T02:55:16"/>
    <x v="1"/>
    <d v="2015-06-27T02:54:44"/>
    <x v="67"/>
    <n v="5.9"/>
    <n v="3.5"/>
    <x v="10516"/>
  </r>
  <r>
    <x v="0"/>
    <s v="Compressor"/>
    <d v="2015-06-27T02:55:17"/>
    <x v="1"/>
    <d v="2015-06-27T02:54:44"/>
    <x v="67"/>
    <n v="5"/>
    <n v="4"/>
    <x v="10517"/>
  </r>
  <r>
    <x v="0"/>
    <s v="Compressor"/>
    <d v="2015-06-27T02:55:18"/>
    <x v="1"/>
    <d v="2015-06-27T02:54:44"/>
    <x v="67"/>
    <n v="5.5"/>
    <n v="3.4"/>
    <x v="10518"/>
  </r>
  <r>
    <x v="0"/>
    <s v="Compressor"/>
    <d v="2015-06-27T02:55:19"/>
    <x v="1"/>
    <d v="2015-06-27T02:54:44"/>
    <x v="67"/>
    <n v="3.1"/>
    <n v="4.3"/>
    <x v="10519"/>
  </r>
  <r>
    <x v="0"/>
    <s v="Compressor"/>
    <d v="2015-06-27T02:55:20"/>
    <x v="1"/>
    <d v="2015-06-27T02:54:44"/>
    <x v="67"/>
    <n v="4.0999999999999996"/>
    <n v="6"/>
    <x v="10520"/>
  </r>
  <r>
    <x v="0"/>
    <s v="Compressor"/>
    <d v="2015-06-27T02:55:21"/>
    <x v="1"/>
    <d v="2015-06-27T02:54:44"/>
    <x v="67"/>
    <n v="4.9000000000000004"/>
    <n v="3.3"/>
    <x v="10521"/>
  </r>
  <r>
    <x v="0"/>
    <s v="Compressor"/>
    <d v="2015-06-27T02:55:22"/>
    <x v="1"/>
    <d v="2015-06-27T02:54:44"/>
    <x v="67"/>
    <n v="3.8"/>
    <n v="4.4000000000000004"/>
    <x v="10522"/>
  </r>
  <r>
    <x v="0"/>
    <s v="Compressor"/>
    <d v="2015-06-27T02:55:23"/>
    <x v="1"/>
    <d v="2015-06-27T02:54:44"/>
    <x v="67"/>
    <n v="5.3"/>
    <n v="3.9"/>
    <x v="10523"/>
  </r>
  <r>
    <x v="0"/>
    <s v="Compressor"/>
    <d v="2015-06-27T02:55:24"/>
    <x v="1"/>
    <d v="2015-06-27T02:54:44"/>
    <x v="67"/>
    <n v="3.4"/>
    <n v="4.7"/>
    <x v="10524"/>
  </r>
  <r>
    <x v="0"/>
    <s v="Compressor"/>
    <d v="2015-06-27T02:55:25"/>
    <x v="1"/>
    <d v="2015-06-27T02:54:44"/>
    <x v="67"/>
    <n v="3.9"/>
    <n v="5.5"/>
    <x v="10525"/>
  </r>
  <r>
    <x v="0"/>
    <s v="Compressor"/>
    <d v="2015-06-27T02:55:26"/>
    <x v="1"/>
    <d v="2015-06-27T02:54:44"/>
    <x v="67"/>
    <n v="5"/>
    <n v="4.4000000000000004"/>
    <x v="10526"/>
  </r>
  <r>
    <x v="0"/>
    <s v="Compressor"/>
    <d v="2015-06-27T02:55:27"/>
    <x v="1"/>
    <d v="2015-06-27T02:54:44"/>
    <x v="67"/>
    <n v="5.3"/>
    <n v="5.2"/>
    <x v="10527"/>
  </r>
  <r>
    <x v="0"/>
    <s v="Compressor"/>
    <d v="2015-06-27T02:55:28"/>
    <x v="1"/>
    <d v="2015-06-27T02:54:44"/>
    <x v="67"/>
    <n v="4.0999999999999996"/>
    <n v="4.0999999999999996"/>
    <x v="10528"/>
  </r>
  <r>
    <x v="0"/>
    <s v="Compressor"/>
    <d v="2015-06-27T02:55:29"/>
    <x v="1"/>
    <d v="2015-06-27T02:54:44"/>
    <x v="67"/>
    <n v="5.7"/>
    <n v="5.8"/>
    <x v="10529"/>
  </r>
  <r>
    <x v="0"/>
    <s v="Compressor"/>
    <d v="2015-06-27T02:55:30"/>
    <x v="1"/>
    <d v="2015-06-27T02:54:44"/>
    <x v="67"/>
    <n v="3.7"/>
    <n v="3.4"/>
    <x v="10530"/>
  </r>
  <r>
    <x v="0"/>
    <s v="Compressor"/>
    <d v="2015-06-27T02:55:31"/>
    <x v="1"/>
    <d v="2015-06-27T02:54:44"/>
    <x v="67"/>
    <n v="5.4"/>
    <n v="5.4"/>
    <x v="10531"/>
  </r>
  <r>
    <x v="0"/>
    <s v="Compressor"/>
    <d v="2015-06-27T02:55:32"/>
    <x v="1"/>
    <d v="2015-06-27T02:54:44"/>
    <x v="67"/>
    <n v="5.0999999999999996"/>
    <n v="3.2"/>
    <x v="10532"/>
  </r>
  <r>
    <x v="0"/>
    <s v="Compressor"/>
    <d v="2015-06-27T02:55:33"/>
    <x v="1"/>
    <d v="2015-06-27T02:54:44"/>
    <x v="67"/>
    <n v="3.3"/>
    <n v="4.5999999999999996"/>
    <x v="10533"/>
  </r>
  <r>
    <x v="0"/>
    <s v="Compressor"/>
    <d v="2015-06-27T02:55:34"/>
    <x v="1"/>
    <d v="2015-06-27T02:54:44"/>
    <x v="67"/>
    <n v="3.7"/>
    <n v="5.6"/>
    <x v="10534"/>
  </r>
  <r>
    <x v="0"/>
    <s v="Compressor"/>
    <d v="2015-06-27T02:55:35"/>
    <x v="1"/>
    <d v="2015-06-27T02:54:44"/>
    <x v="67"/>
    <n v="4.3"/>
    <n v="4.9000000000000004"/>
    <x v="10535"/>
  </r>
  <r>
    <x v="0"/>
    <s v="Compressor"/>
    <d v="2015-06-27T02:55:36"/>
    <x v="1"/>
    <d v="2015-06-27T02:54:44"/>
    <x v="67"/>
    <n v="4.5"/>
    <n v="5.6"/>
    <x v="10536"/>
  </r>
  <r>
    <x v="0"/>
    <s v="Compressor"/>
    <d v="2015-06-27T02:55:37"/>
    <x v="1"/>
    <d v="2015-06-27T02:54:44"/>
    <x v="67"/>
    <n v="3.1"/>
    <n v="3.6"/>
    <x v="10537"/>
  </r>
  <r>
    <x v="0"/>
    <s v="Compressor"/>
    <d v="2015-06-27T02:55:38"/>
    <x v="1"/>
    <d v="2015-06-27T02:54:44"/>
    <x v="67"/>
    <n v="4.5999999999999996"/>
    <n v="3.9"/>
    <x v="10538"/>
  </r>
  <r>
    <x v="0"/>
    <s v="Compressor"/>
    <d v="2015-06-27T02:55:39"/>
    <x v="1"/>
    <d v="2015-06-27T02:54:44"/>
    <x v="67"/>
    <n v="6"/>
    <n v="3.2"/>
    <x v="10539"/>
  </r>
  <r>
    <x v="0"/>
    <s v="Compressor"/>
    <d v="2015-06-27T02:55:40"/>
    <x v="1"/>
    <d v="2015-06-27T02:54:44"/>
    <x v="67"/>
    <n v="5.2"/>
    <n v="4.8"/>
    <x v="10540"/>
  </r>
  <r>
    <x v="0"/>
    <s v="Compressor"/>
    <d v="2015-06-27T02:55:41"/>
    <x v="1"/>
    <d v="2015-06-27T02:54:44"/>
    <x v="67"/>
    <n v="5.3"/>
    <n v="4.4000000000000004"/>
    <x v="10541"/>
  </r>
  <r>
    <x v="0"/>
    <s v="Compressor"/>
    <d v="2015-06-27T02:55:42"/>
    <x v="1"/>
    <d v="2015-06-27T02:54:44"/>
    <x v="67"/>
    <n v="3.8"/>
    <n v="4.7"/>
    <x v="10542"/>
  </r>
  <r>
    <x v="0"/>
    <s v="Compressor"/>
    <d v="2015-06-27T02:55:43"/>
    <x v="1"/>
    <d v="2015-06-27T02:54:44"/>
    <x v="67"/>
    <n v="3.2"/>
    <n v="4.5"/>
    <x v="10543"/>
  </r>
  <r>
    <x v="0"/>
    <s v="Compressor"/>
    <d v="2015-06-27T02:55:44"/>
    <x v="1"/>
    <d v="2015-06-27T02:54:44"/>
    <x v="67"/>
    <n v="3.7"/>
    <n v="4.8"/>
    <x v="10544"/>
  </r>
  <r>
    <x v="0"/>
    <s v="Compressor"/>
    <d v="2015-06-27T02:55:45"/>
    <x v="1"/>
    <d v="2015-06-27T02:54:44"/>
    <x v="67"/>
    <n v="4.9000000000000004"/>
    <n v="3.8"/>
    <x v="10545"/>
  </r>
  <r>
    <x v="0"/>
    <s v="Compressor"/>
    <d v="2015-06-27T02:55:46"/>
    <x v="1"/>
    <d v="2015-06-27T02:54:44"/>
    <x v="67"/>
    <n v="5.0999999999999996"/>
    <n v="4"/>
    <x v="10546"/>
  </r>
  <r>
    <x v="0"/>
    <s v="Compressor"/>
    <d v="2015-06-27T02:55:47"/>
    <x v="1"/>
    <d v="2015-06-27T02:54:44"/>
    <x v="67"/>
    <n v="3.2"/>
    <n v="3.3"/>
    <x v="10547"/>
  </r>
  <r>
    <x v="0"/>
    <s v="Compressor"/>
    <d v="2015-06-27T02:55:48"/>
    <x v="1"/>
    <d v="2015-06-27T02:54:44"/>
    <x v="67"/>
    <n v="3.1"/>
    <n v="5.9"/>
    <x v="10548"/>
  </r>
  <r>
    <x v="0"/>
    <s v="Compressor"/>
    <d v="2015-06-27T02:55:49"/>
    <x v="1"/>
    <d v="2015-06-27T02:54:44"/>
    <x v="67"/>
    <n v="5.6"/>
    <n v="4.3"/>
    <x v="10549"/>
  </r>
  <r>
    <x v="0"/>
    <s v="Compressor"/>
    <d v="2015-06-27T02:55:50"/>
    <x v="1"/>
    <d v="2015-06-27T02:54:44"/>
    <x v="67"/>
    <n v="3.6"/>
    <n v="4.0999999999999996"/>
    <x v="10550"/>
  </r>
  <r>
    <x v="0"/>
    <s v="Compressor"/>
    <d v="2015-06-27T02:55:51"/>
    <x v="1"/>
    <d v="2015-06-27T02:54:44"/>
    <x v="67"/>
    <n v="5.0999999999999996"/>
    <n v="5.7"/>
    <x v="10551"/>
  </r>
  <r>
    <x v="0"/>
    <s v="Compressor"/>
    <d v="2015-06-27T02:55:52"/>
    <x v="1"/>
    <d v="2015-06-27T02:54:44"/>
    <x v="67"/>
    <n v="5.3"/>
    <n v="3.1"/>
    <x v="10552"/>
  </r>
  <r>
    <x v="0"/>
    <s v="Compressor"/>
    <d v="2015-06-27T02:55:53"/>
    <x v="1"/>
    <d v="2015-06-27T02:54:44"/>
    <x v="67"/>
    <n v="3.4"/>
    <n v="5.3"/>
    <x v="10553"/>
  </r>
  <r>
    <x v="0"/>
    <s v="Compressor"/>
    <d v="2015-06-27T02:55:54"/>
    <x v="1"/>
    <d v="2015-06-27T02:54:44"/>
    <x v="67"/>
    <n v="5.0999999999999996"/>
    <n v="3.5"/>
    <x v="10554"/>
  </r>
  <r>
    <x v="0"/>
    <s v="Compressor"/>
    <d v="2015-06-27T02:55:55"/>
    <x v="0"/>
    <d v="2015-06-27T02:55:55"/>
    <x v="68"/>
    <n v="1.9"/>
    <n v="1.1000000000000001"/>
    <x v="10555"/>
  </r>
  <r>
    <x v="0"/>
    <s v="Compressor"/>
    <d v="2015-06-27T02:55:56"/>
    <x v="0"/>
    <d v="2015-06-27T02:55:55"/>
    <x v="68"/>
    <n v="2"/>
    <n v="1.7"/>
    <x v="10556"/>
  </r>
  <r>
    <x v="0"/>
    <s v="Compressor"/>
    <d v="2015-06-27T02:55:57"/>
    <x v="0"/>
    <d v="2015-06-27T02:55:55"/>
    <x v="68"/>
    <n v="1.7"/>
    <n v="2.6"/>
    <x v="10557"/>
  </r>
  <r>
    <x v="0"/>
    <s v="Compressor"/>
    <d v="2015-06-27T02:55:58"/>
    <x v="0"/>
    <d v="2015-06-27T02:55:55"/>
    <x v="68"/>
    <n v="1.2"/>
    <n v="3"/>
    <x v="10558"/>
  </r>
  <r>
    <x v="0"/>
    <s v="Compressor"/>
    <d v="2015-06-27T02:55:59"/>
    <x v="0"/>
    <d v="2015-06-27T02:55:55"/>
    <x v="68"/>
    <n v="1.5"/>
    <n v="2.4"/>
    <x v="10559"/>
  </r>
  <r>
    <x v="0"/>
    <s v="Compressor"/>
    <d v="2015-06-27T02:56:00"/>
    <x v="0"/>
    <d v="2015-06-27T02:55:55"/>
    <x v="68"/>
    <n v="1"/>
    <n v="2"/>
    <x v="10560"/>
  </r>
  <r>
    <x v="0"/>
    <s v="Compressor"/>
    <d v="2015-06-27T02:56:01"/>
    <x v="0"/>
    <d v="2015-06-27T02:55:55"/>
    <x v="68"/>
    <n v="1.8"/>
    <n v="1.2"/>
    <x v="10561"/>
  </r>
  <r>
    <x v="0"/>
    <s v="Compressor"/>
    <d v="2015-06-27T02:56:02"/>
    <x v="0"/>
    <d v="2015-06-27T02:55:55"/>
    <x v="68"/>
    <n v="2.1"/>
    <n v="1.4"/>
    <x v="10562"/>
  </r>
  <r>
    <x v="0"/>
    <s v="Compressor"/>
    <d v="2015-06-27T02:56:03"/>
    <x v="0"/>
    <d v="2015-06-27T02:55:55"/>
    <x v="68"/>
    <n v="2.2000000000000002"/>
    <n v="2.1"/>
    <x v="10563"/>
  </r>
  <r>
    <x v="0"/>
    <s v="Compressor"/>
    <d v="2015-06-27T02:56:04"/>
    <x v="0"/>
    <d v="2015-06-27T02:55:55"/>
    <x v="68"/>
    <n v="1"/>
    <n v="2.9"/>
    <x v="10564"/>
  </r>
  <r>
    <x v="0"/>
    <s v="Compressor"/>
    <d v="2015-06-27T02:56:05"/>
    <x v="0"/>
    <d v="2015-06-27T02:55:55"/>
    <x v="68"/>
    <n v="2.5"/>
    <n v="2.6"/>
    <x v="10565"/>
  </r>
  <r>
    <x v="0"/>
    <s v="Compressor"/>
    <d v="2015-06-27T02:56:06"/>
    <x v="0"/>
    <d v="2015-06-27T02:55:55"/>
    <x v="68"/>
    <n v="2"/>
    <n v="2.2999999999999998"/>
    <x v="10566"/>
  </r>
  <r>
    <x v="0"/>
    <s v="Compressor"/>
    <d v="2015-06-27T02:56:07"/>
    <x v="0"/>
    <d v="2015-06-27T02:55:55"/>
    <x v="68"/>
    <n v="2.2000000000000002"/>
    <n v="1.4"/>
    <x v="10567"/>
  </r>
  <r>
    <x v="0"/>
    <s v="Compressor"/>
    <d v="2015-06-27T02:56:08"/>
    <x v="0"/>
    <d v="2015-06-27T02:55:55"/>
    <x v="68"/>
    <n v="1.1000000000000001"/>
    <n v="2.2999999999999998"/>
    <x v="10568"/>
  </r>
  <r>
    <x v="0"/>
    <s v="Compressor"/>
    <d v="2015-06-27T02:56:09"/>
    <x v="0"/>
    <d v="2015-06-27T02:55:55"/>
    <x v="68"/>
    <n v="3"/>
    <n v="2.6"/>
    <x v="10569"/>
  </r>
  <r>
    <x v="0"/>
    <s v="Compressor"/>
    <d v="2015-06-27T02:56:10"/>
    <x v="0"/>
    <d v="2015-06-27T02:55:55"/>
    <x v="68"/>
    <n v="1.3"/>
    <n v="2.5"/>
    <x v="10570"/>
  </r>
  <r>
    <x v="0"/>
    <s v="Compressor"/>
    <d v="2015-06-27T02:56:11"/>
    <x v="0"/>
    <d v="2015-06-27T02:55:55"/>
    <x v="68"/>
    <n v="1.6"/>
    <n v="1.3"/>
    <x v="10571"/>
  </r>
  <r>
    <x v="0"/>
    <s v="Compressor"/>
    <d v="2015-06-27T02:56:12"/>
    <x v="0"/>
    <d v="2015-06-27T02:55:55"/>
    <x v="68"/>
    <n v="2.1"/>
    <n v="2.1"/>
    <x v="10572"/>
  </r>
  <r>
    <x v="0"/>
    <s v="Compressor"/>
    <d v="2015-06-27T02:56:13"/>
    <x v="0"/>
    <d v="2015-06-27T02:55:55"/>
    <x v="68"/>
    <n v="2.5"/>
    <n v="2"/>
    <x v="10573"/>
  </r>
  <r>
    <x v="0"/>
    <s v="Compressor"/>
    <d v="2015-06-27T02:56:14"/>
    <x v="0"/>
    <d v="2015-06-27T02:55:55"/>
    <x v="68"/>
    <n v="1.3"/>
    <n v="2.2999999999999998"/>
    <x v="10574"/>
  </r>
  <r>
    <x v="0"/>
    <s v="Compressor"/>
    <d v="2015-06-27T02:56:15"/>
    <x v="0"/>
    <d v="2015-06-27T02:55:55"/>
    <x v="68"/>
    <n v="2.1"/>
    <n v="2.9"/>
    <x v="10575"/>
  </r>
  <r>
    <x v="0"/>
    <s v="Compressor"/>
    <d v="2015-06-27T02:56:16"/>
    <x v="0"/>
    <d v="2015-06-27T02:55:55"/>
    <x v="68"/>
    <n v="2.5"/>
    <n v="1.7"/>
    <x v="10576"/>
  </r>
  <r>
    <x v="0"/>
    <s v="Compressor"/>
    <d v="2015-06-27T02:56:17"/>
    <x v="0"/>
    <d v="2015-06-27T02:55:55"/>
    <x v="68"/>
    <n v="1.5"/>
    <n v="1"/>
    <x v="10577"/>
  </r>
  <r>
    <x v="0"/>
    <s v="Compressor"/>
    <d v="2015-06-27T02:56:18"/>
    <x v="0"/>
    <d v="2015-06-27T02:55:55"/>
    <x v="68"/>
    <n v="1.9"/>
    <n v="2.2000000000000002"/>
    <x v="10578"/>
  </r>
  <r>
    <x v="0"/>
    <s v="Compressor"/>
    <d v="2015-06-27T02:56:19"/>
    <x v="0"/>
    <d v="2015-06-27T02:55:55"/>
    <x v="68"/>
    <n v="3"/>
    <n v="1.5"/>
    <x v="10579"/>
  </r>
  <r>
    <x v="0"/>
    <s v="Compressor"/>
    <d v="2015-06-27T02:56:20"/>
    <x v="0"/>
    <d v="2015-06-27T02:55:55"/>
    <x v="68"/>
    <n v="1.3"/>
    <n v="2.9"/>
    <x v="10580"/>
  </r>
  <r>
    <x v="0"/>
    <s v="Compressor"/>
    <d v="2015-06-27T02:56:21"/>
    <x v="0"/>
    <d v="2015-06-27T02:55:55"/>
    <x v="68"/>
    <n v="1.8"/>
    <n v="2.4"/>
    <x v="10581"/>
  </r>
  <r>
    <x v="0"/>
    <s v="Compressor"/>
    <d v="2015-06-27T02:56:22"/>
    <x v="0"/>
    <d v="2015-06-27T02:55:55"/>
    <x v="68"/>
    <n v="2.9"/>
    <n v="1.3"/>
    <x v="10582"/>
  </r>
  <r>
    <x v="0"/>
    <s v="Compressor"/>
    <d v="2015-06-27T02:56:23"/>
    <x v="0"/>
    <d v="2015-06-27T02:55:55"/>
    <x v="68"/>
    <n v="2.9"/>
    <n v="1.5"/>
    <x v="10583"/>
  </r>
  <r>
    <x v="0"/>
    <s v="Compressor"/>
    <d v="2015-06-27T02:56:24"/>
    <x v="0"/>
    <d v="2015-06-27T02:55:55"/>
    <x v="68"/>
    <n v="1.3"/>
    <n v="1"/>
    <x v="10584"/>
  </r>
  <r>
    <x v="0"/>
    <s v="Compressor"/>
    <d v="2015-06-27T02:56:25"/>
    <x v="0"/>
    <d v="2015-06-27T02:55:55"/>
    <x v="68"/>
    <n v="2.1"/>
    <n v="3"/>
    <x v="10585"/>
  </r>
  <r>
    <x v="0"/>
    <s v="Compressor"/>
    <d v="2015-06-27T02:56:26"/>
    <x v="0"/>
    <d v="2015-06-27T02:55:55"/>
    <x v="68"/>
    <n v="2.5"/>
    <n v="1.9"/>
    <x v="10586"/>
  </r>
  <r>
    <x v="0"/>
    <s v="Compressor"/>
    <d v="2015-06-27T02:56:27"/>
    <x v="0"/>
    <d v="2015-06-27T02:55:55"/>
    <x v="68"/>
    <n v="2.9"/>
    <n v="2.6"/>
    <x v="10587"/>
  </r>
  <r>
    <x v="0"/>
    <s v="Compressor"/>
    <d v="2015-06-27T02:56:28"/>
    <x v="0"/>
    <d v="2015-06-27T02:55:55"/>
    <x v="68"/>
    <n v="2"/>
    <n v="1.9"/>
    <x v="10588"/>
  </r>
  <r>
    <x v="0"/>
    <s v="Compressor"/>
    <d v="2015-06-27T02:56:29"/>
    <x v="0"/>
    <d v="2015-06-27T02:55:55"/>
    <x v="68"/>
    <n v="2.2999999999999998"/>
    <n v="1.1000000000000001"/>
    <x v="10589"/>
  </r>
  <r>
    <x v="0"/>
    <s v="Compressor"/>
    <d v="2015-06-27T02:56:30"/>
    <x v="0"/>
    <d v="2015-06-27T02:55:55"/>
    <x v="68"/>
    <n v="2.7"/>
    <n v="2.6"/>
    <x v="10590"/>
  </r>
  <r>
    <x v="0"/>
    <s v="Compressor"/>
    <d v="2015-06-27T02:56:31"/>
    <x v="0"/>
    <d v="2015-06-27T02:55:55"/>
    <x v="68"/>
    <n v="1.3"/>
    <n v="2.5"/>
    <x v="10591"/>
  </r>
  <r>
    <x v="0"/>
    <s v="Compressor"/>
    <d v="2015-06-27T02:56:32"/>
    <x v="0"/>
    <d v="2015-06-27T02:55:55"/>
    <x v="68"/>
    <n v="2.1"/>
    <n v="2.9"/>
    <x v="10592"/>
  </r>
  <r>
    <x v="0"/>
    <s v="Compressor"/>
    <d v="2015-06-27T02:56:33"/>
    <x v="0"/>
    <d v="2015-06-27T02:55:55"/>
    <x v="68"/>
    <n v="2.1"/>
    <n v="2.4"/>
    <x v="10593"/>
  </r>
  <r>
    <x v="0"/>
    <s v="Compressor"/>
    <d v="2015-06-27T02:56:34"/>
    <x v="0"/>
    <d v="2015-06-27T02:55:55"/>
    <x v="68"/>
    <n v="2.8"/>
    <n v="1.4"/>
    <x v="10594"/>
  </r>
  <r>
    <x v="0"/>
    <s v="Compressor"/>
    <d v="2015-06-27T02:56:35"/>
    <x v="0"/>
    <d v="2015-06-27T02:55:55"/>
    <x v="68"/>
    <n v="3"/>
    <n v="1.8"/>
    <x v="10595"/>
  </r>
  <r>
    <x v="0"/>
    <s v="Compressor"/>
    <d v="2015-06-27T02:56:36"/>
    <x v="0"/>
    <d v="2015-06-27T02:55:55"/>
    <x v="68"/>
    <n v="2.9"/>
    <n v="1.6"/>
    <x v="10596"/>
  </r>
  <r>
    <x v="0"/>
    <s v="Compressor"/>
    <d v="2015-06-27T02:56:37"/>
    <x v="0"/>
    <d v="2015-06-27T02:55:55"/>
    <x v="68"/>
    <n v="1.4"/>
    <n v="1.8"/>
    <x v="10597"/>
  </r>
  <r>
    <x v="0"/>
    <s v="Compressor"/>
    <d v="2015-06-27T02:56:38"/>
    <x v="0"/>
    <d v="2015-06-27T02:55:55"/>
    <x v="68"/>
    <n v="2.5"/>
    <n v="2.2000000000000002"/>
    <x v="10598"/>
  </r>
  <r>
    <x v="0"/>
    <s v="Compressor"/>
    <d v="2015-06-27T02:56:39"/>
    <x v="0"/>
    <d v="2015-06-27T02:55:55"/>
    <x v="68"/>
    <n v="2.8"/>
    <n v="1.9"/>
    <x v="10599"/>
  </r>
  <r>
    <x v="0"/>
    <s v="Compressor"/>
    <d v="2015-06-27T02:56:40"/>
    <x v="0"/>
    <d v="2015-06-27T02:55:55"/>
    <x v="68"/>
    <n v="1.2"/>
    <n v="1.2"/>
    <x v="10600"/>
  </r>
  <r>
    <x v="0"/>
    <s v="Compressor"/>
    <d v="2015-06-27T02:56:41"/>
    <x v="0"/>
    <d v="2015-06-27T02:55:55"/>
    <x v="68"/>
    <n v="1.2"/>
    <n v="1"/>
    <x v="10601"/>
  </r>
  <r>
    <x v="0"/>
    <s v="Compressor"/>
    <d v="2015-06-27T02:56:42"/>
    <x v="0"/>
    <d v="2015-06-27T02:55:55"/>
    <x v="68"/>
    <n v="1.9"/>
    <n v="1"/>
    <x v="10602"/>
  </r>
  <r>
    <x v="0"/>
    <s v="Compressor"/>
    <d v="2015-06-27T02:56:43"/>
    <x v="0"/>
    <d v="2015-06-27T02:55:55"/>
    <x v="68"/>
    <n v="2.6"/>
    <n v="1.1000000000000001"/>
    <x v="10603"/>
  </r>
  <r>
    <x v="0"/>
    <s v="Compressor"/>
    <d v="2015-06-27T02:56:44"/>
    <x v="0"/>
    <d v="2015-06-27T02:55:55"/>
    <x v="68"/>
    <n v="2.8"/>
    <n v="1.5"/>
    <x v="10604"/>
  </r>
  <r>
    <x v="0"/>
    <s v="Compressor"/>
    <d v="2015-06-27T02:56:45"/>
    <x v="0"/>
    <d v="2015-06-27T02:55:55"/>
    <x v="68"/>
    <n v="2.2000000000000002"/>
    <n v="2.6"/>
    <x v="10605"/>
  </r>
  <r>
    <x v="0"/>
    <s v="Compressor"/>
    <d v="2015-06-27T02:56:46"/>
    <x v="0"/>
    <d v="2015-06-27T02:55:55"/>
    <x v="68"/>
    <n v="1.4"/>
    <n v="2.5"/>
    <x v="10606"/>
  </r>
  <r>
    <x v="0"/>
    <s v="Compressor"/>
    <d v="2015-06-27T02:56:47"/>
    <x v="0"/>
    <d v="2015-06-27T02:55:55"/>
    <x v="68"/>
    <n v="1.2"/>
    <n v="1.6"/>
    <x v="10607"/>
  </r>
  <r>
    <x v="0"/>
    <s v="Compressor"/>
    <d v="2015-06-27T02:56:48"/>
    <x v="0"/>
    <d v="2015-06-27T02:55:55"/>
    <x v="68"/>
    <n v="2.4"/>
    <n v="2.4"/>
    <x v="10608"/>
  </r>
  <r>
    <x v="0"/>
    <s v="Compressor"/>
    <d v="2015-06-27T02:56:49"/>
    <x v="0"/>
    <d v="2015-06-27T02:55:55"/>
    <x v="68"/>
    <n v="1.5"/>
    <n v="1.7"/>
    <x v="10609"/>
  </r>
  <r>
    <x v="0"/>
    <s v="Compressor"/>
    <d v="2015-06-27T02:56:50"/>
    <x v="0"/>
    <d v="2015-06-27T02:55:55"/>
    <x v="68"/>
    <n v="2.8"/>
    <n v="2.7"/>
    <x v="10610"/>
  </r>
  <r>
    <x v="0"/>
    <s v="Compressor"/>
    <d v="2015-06-27T02:56:51"/>
    <x v="0"/>
    <d v="2015-06-27T02:55:55"/>
    <x v="68"/>
    <n v="1.8"/>
    <n v="1.4"/>
    <x v="10611"/>
  </r>
  <r>
    <x v="0"/>
    <s v="Compressor"/>
    <d v="2015-06-27T02:56:52"/>
    <x v="0"/>
    <d v="2015-06-27T02:55:55"/>
    <x v="68"/>
    <n v="1.8"/>
    <n v="3"/>
    <x v="10612"/>
  </r>
  <r>
    <x v="0"/>
    <s v="Compressor"/>
    <d v="2015-06-27T02:56:53"/>
    <x v="0"/>
    <d v="2015-06-27T02:55:55"/>
    <x v="68"/>
    <n v="2"/>
    <n v="2.8"/>
    <x v="10613"/>
  </r>
  <r>
    <x v="0"/>
    <s v="Compressor"/>
    <d v="2015-06-27T02:56:54"/>
    <x v="0"/>
    <d v="2015-06-27T02:55:55"/>
    <x v="68"/>
    <n v="1.8"/>
    <n v="2.2000000000000002"/>
    <x v="10614"/>
  </r>
  <r>
    <x v="0"/>
    <s v="Compressor"/>
    <d v="2015-06-27T02:56:55"/>
    <x v="0"/>
    <d v="2015-06-27T02:55:55"/>
    <x v="68"/>
    <n v="1"/>
    <n v="1.3"/>
    <x v="10615"/>
  </r>
  <r>
    <x v="0"/>
    <s v="Compressor"/>
    <d v="2015-06-27T02:56:56"/>
    <x v="0"/>
    <d v="2015-06-27T02:55:55"/>
    <x v="68"/>
    <n v="1"/>
    <n v="2"/>
    <x v="10616"/>
  </r>
  <r>
    <x v="0"/>
    <s v="Compressor"/>
    <d v="2015-06-27T02:56:57"/>
    <x v="0"/>
    <d v="2015-06-27T02:55:55"/>
    <x v="68"/>
    <n v="2.1"/>
    <n v="1.8"/>
    <x v="10617"/>
  </r>
  <r>
    <x v="0"/>
    <s v="Compressor"/>
    <d v="2015-06-27T02:56:58"/>
    <x v="0"/>
    <d v="2015-06-27T02:55:55"/>
    <x v="68"/>
    <n v="2.5"/>
    <n v="1.6"/>
    <x v="10618"/>
  </r>
  <r>
    <x v="0"/>
    <s v="Compressor"/>
    <d v="2015-06-27T02:56:59"/>
    <x v="0"/>
    <d v="2015-06-27T02:55:55"/>
    <x v="68"/>
    <n v="1.3"/>
    <n v="2.9"/>
    <x v="10619"/>
  </r>
  <r>
    <x v="0"/>
    <s v="Compressor"/>
    <d v="2015-06-27T02:57:00"/>
    <x v="0"/>
    <d v="2015-06-27T02:55:55"/>
    <x v="68"/>
    <n v="1.4"/>
    <n v="1.2"/>
    <x v="10620"/>
  </r>
  <r>
    <x v="0"/>
    <s v="Compressor"/>
    <d v="2015-06-27T02:57:01"/>
    <x v="0"/>
    <d v="2015-06-27T02:55:55"/>
    <x v="68"/>
    <n v="2.7"/>
    <n v="1.5"/>
    <x v="10621"/>
  </r>
  <r>
    <x v="0"/>
    <s v="Compressor"/>
    <d v="2015-06-27T02:57:02"/>
    <x v="0"/>
    <d v="2015-06-27T02:55:55"/>
    <x v="68"/>
    <n v="2"/>
    <n v="1.4"/>
    <x v="10622"/>
  </r>
  <r>
    <x v="0"/>
    <s v="Compressor"/>
    <d v="2015-06-27T02:57:03"/>
    <x v="0"/>
    <d v="2015-06-27T02:55:55"/>
    <x v="68"/>
    <n v="2.7"/>
    <n v="3"/>
    <x v="10623"/>
  </r>
  <r>
    <x v="0"/>
    <s v="Compressor"/>
    <d v="2015-06-27T02:57:04"/>
    <x v="0"/>
    <d v="2015-06-27T02:55:55"/>
    <x v="68"/>
    <n v="2.5"/>
    <n v="2.2000000000000002"/>
    <x v="10624"/>
  </r>
  <r>
    <x v="0"/>
    <s v="Compressor"/>
    <d v="2015-06-27T02:57:05"/>
    <x v="0"/>
    <d v="2015-06-27T02:55:55"/>
    <x v="68"/>
    <n v="2.7"/>
    <n v="2.4"/>
    <x v="10625"/>
  </r>
  <r>
    <x v="0"/>
    <s v="Compressor"/>
    <d v="2015-06-27T02:57:06"/>
    <x v="0"/>
    <d v="2015-06-27T02:55:55"/>
    <x v="68"/>
    <n v="1.3"/>
    <n v="2.2999999999999998"/>
    <x v="10626"/>
  </r>
  <r>
    <x v="0"/>
    <s v="Compressor"/>
    <d v="2015-06-27T02:57:07"/>
    <x v="0"/>
    <d v="2015-06-27T02:55:55"/>
    <x v="68"/>
    <n v="1.8"/>
    <n v="1.6"/>
    <x v="10627"/>
  </r>
  <r>
    <x v="0"/>
    <s v="Compressor"/>
    <d v="2015-06-27T02:57:08"/>
    <x v="0"/>
    <d v="2015-06-27T02:55:55"/>
    <x v="68"/>
    <n v="2"/>
    <n v="1.3"/>
    <x v="10628"/>
  </r>
  <r>
    <x v="0"/>
    <s v="Compressor"/>
    <d v="2015-06-27T02:57:09"/>
    <x v="0"/>
    <d v="2015-06-27T02:55:55"/>
    <x v="68"/>
    <n v="2.2000000000000002"/>
    <n v="1.9"/>
    <x v="10629"/>
  </r>
  <r>
    <x v="0"/>
    <s v="Compressor"/>
    <d v="2015-06-27T02:57:10"/>
    <x v="0"/>
    <d v="2015-06-27T02:55:55"/>
    <x v="68"/>
    <n v="2"/>
    <n v="1.7"/>
    <x v="10630"/>
  </r>
  <r>
    <x v="0"/>
    <s v="Compressor"/>
    <d v="2015-06-27T02:57:11"/>
    <x v="0"/>
    <d v="2015-06-27T02:55:55"/>
    <x v="68"/>
    <n v="1.5"/>
    <n v="2.9"/>
    <x v="10631"/>
  </r>
  <r>
    <x v="0"/>
    <s v="Compressor"/>
    <d v="2015-06-27T02:57:12"/>
    <x v="0"/>
    <d v="2015-06-27T02:55:55"/>
    <x v="68"/>
    <n v="2.6"/>
    <n v="1.7"/>
    <x v="10632"/>
  </r>
  <r>
    <x v="0"/>
    <s v="Compressor"/>
    <d v="2015-06-27T02:57:13"/>
    <x v="0"/>
    <d v="2015-06-27T02:55:55"/>
    <x v="68"/>
    <n v="1.4"/>
    <n v="2.6"/>
    <x v="10633"/>
  </r>
  <r>
    <x v="0"/>
    <s v="Compressor"/>
    <d v="2015-06-27T02:57:14"/>
    <x v="0"/>
    <d v="2015-06-27T02:55:55"/>
    <x v="68"/>
    <n v="1.9"/>
    <n v="1"/>
    <x v="10634"/>
  </r>
  <r>
    <x v="0"/>
    <s v="Compressor"/>
    <d v="2015-06-27T02:57:15"/>
    <x v="0"/>
    <d v="2015-06-27T02:55:55"/>
    <x v="68"/>
    <n v="1.8"/>
    <n v="2.8"/>
    <x v="10635"/>
  </r>
  <r>
    <x v="0"/>
    <s v="Compressor"/>
    <d v="2015-06-27T02:57:16"/>
    <x v="0"/>
    <d v="2015-06-27T02:55:55"/>
    <x v="68"/>
    <n v="1.6"/>
    <n v="3"/>
    <x v="10636"/>
  </r>
  <r>
    <x v="0"/>
    <s v="Compressor"/>
    <d v="2015-06-27T02:57:17"/>
    <x v="0"/>
    <d v="2015-06-27T02:55:55"/>
    <x v="68"/>
    <n v="2.6"/>
    <n v="1.5"/>
    <x v="10637"/>
  </r>
  <r>
    <x v="0"/>
    <s v="Compressor"/>
    <d v="2015-06-27T02:57:18"/>
    <x v="0"/>
    <d v="2015-06-27T02:55:55"/>
    <x v="68"/>
    <n v="2.6"/>
    <n v="2.5"/>
    <x v="10638"/>
  </r>
  <r>
    <x v="0"/>
    <s v="Compressor"/>
    <d v="2015-06-27T02:57:19"/>
    <x v="0"/>
    <d v="2015-06-27T02:55:55"/>
    <x v="68"/>
    <n v="2.2000000000000002"/>
    <n v="1.7"/>
    <x v="10639"/>
  </r>
  <r>
    <x v="0"/>
    <s v="Compressor"/>
    <d v="2015-06-27T02:57:20"/>
    <x v="0"/>
    <d v="2015-06-27T02:55:55"/>
    <x v="68"/>
    <n v="1"/>
    <n v="1.2"/>
    <x v="10640"/>
  </r>
  <r>
    <x v="0"/>
    <s v="Compressor"/>
    <d v="2015-06-27T02:57:21"/>
    <x v="0"/>
    <d v="2015-06-27T02:55:55"/>
    <x v="68"/>
    <n v="2.7"/>
    <n v="1.5"/>
    <x v="10641"/>
  </r>
  <r>
    <x v="0"/>
    <s v="Compressor"/>
    <d v="2015-06-27T02:57:22"/>
    <x v="0"/>
    <d v="2015-06-27T02:55:55"/>
    <x v="68"/>
    <n v="1.9"/>
    <n v="1.6"/>
    <x v="10642"/>
  </r>
  <r>
    <x v="0"/>
    <s v="Compressor"/>
    <d v="2015-06-27T02:57:23"/>
    <x v="0"/>
    <d v="2015-06-27T02:55:55"/>
    <x v="68"/>
    <n v="2.1"/>
    <n v="1.7"/>
    <x v="10643"/>
  </r>
  <r>
    <x v="0"/>
    <s v="Compressor"/>
    <d v="2015-06-27T02:57:24"/>
    <x v="0"/>
    <d v="2015-06-27T02:55:55"/>
    <x v="68"/>
    <n v="1.8"/>
    <n v="1.9"/>
    <x v="10644"/>
  </r>
  <r>
    <x v="0"/>
    <s v="Compressor"/>
    <d v="2015-06-27T02:57:25"/>
    <x v="0"/>
    <d v="2015-06-27T02:55:55"/>
    <x v="68"/>
    <n v="2"/>
    <n v="1.6"/>
    <x v="10645"/>
  </r>
  <r>
    <x v="0"/>
    <s v="Compressor"/>
    <d v="2015-06-27T02:57:26"/>
    <x v="0"/>
    <d v="2015-06-27T02:55:55"/>
    <x v="68"/>
    <n v="1.1000000000000001"/>
    <n v="1.5"/>
    <x v="10646"/>
  </r>
  <r>
    <x v="0"/>
    <s v="Compressor"/>
    <d v="2015-06-27T02:57:27"/>
    <x v="0"/>
    <d v="2015-06-27T02:55:55"/>
    <x v="68"/>
    <n v="2.9"/>
    <n v="2.6"/>
    <x v="10647"/>
  </r>
  <r>
    <x v="0"/>
    <s v="Compressor"/>
    <d v="2015-06-27T02:57:28"/>
    <x v="0"/>
    <d v="2015-06-27T02:55:55"/>
    <x v="68"/>
    <n v="2.6"/>
    <n v="2.8"/>
    <x v="10648"/>
  </r>
  <r>
    <x v="0"/>
    <s v="Compressor"/>
    <d v="2015-06-27T02:57:29"/>
    <x v="0"/>
    <d v="2015-06-27T02:55:55"/>
    <x v="68"/>
    <n v="1.2"/>
    <n v="1.8"/>
    <x v="10649"/>
  </r>
  <r>
    <x v="0"/>
    <s v="Compressor"/>
    <d v="2015-06-27T02:57:30"/>
    <x v="0"/>
    <d v="2015-06-27T02:55:55"/>
    <x v="68"/>
    <n v="2.2000000000000002"/>
    <n v="1.1000000000000001"/>
    <x v="10650"/>
  </r>
  <r>
    <x v="0"/>
    <s v="Compressor"/>
    <d v="2015-06-27T02:57:31"/>
    <x v="0"/>
    <d v="2015-06-27T02:55:55"/>
    <x v="68"/>
    <n v="2.9"/>
    <n v="2.2000000000000002"/>
    <x v="10651"/>
  </r>
  <r>
    <x v="0"/>
    <s v="Compressor"/>
    <d v="2015-06-27T02:57:32"/>
    <x v="0"/>
    <d v="2015-06-27T02:55:55"/>
    <x v="68"/>
    <n v="1.1000000000000001"/>
    <n v="2.6"/>
    <x v="10652"/>
  </r>
  <r>
    <x v="0"/>
    <s v="Compressor"/>
    <d v="2015-06-27T02:57:33"/>
    <x v="0"/>
    <d v="2015-06-27T02:55:55"/>
    <x v="68"/>
    <n v="1.9"/>
    <n v="2.4"/>
    <x v="10653"/>
  </r>
  <r>
    <x v="0"/>
    <s v="Compressor"/>
    <d v="2015-06-27T02:57:34"/>
    <x v="0"/>
    <d v="2015-06-27T02:55:55"/>
    <x v="68"/>
    <n v="1.4"/>
    <n v="2.9"/>
    <x v="10654"/>
  </r>
  <r>
    <x v="0"/>
    <s v="Compressor"/>
    <d v="2015-06-27T02:57:35"/>
    <x v="0"/>
    <d v="2015-06-27T02:55:55"/>
    <x v="68"/>
    <n v="1.1000000000000001"/>
    <n v="1.5"/>
    <x v="10655"/>
  </r>
  <r>
    <x v="0"/>
    <s v="Compressor"/>
    <d v="2015-06-27T02:57:36"/>
    <x v="0"/>
    <d v="2015-06-27T02:55:55"/>
    <x v="68"/>
    <n v="1.8"/>
    <n v="2.9"/>
    <x v="10656"/>
  </r>
  <r>
    <x v="0"/>
    <s v="Compressor"/>
    <d v="2015-06-27T02:57:37"/>
    <x v="0"/>
    <d v="2015-06-27T02:55:55"/>
    <x v="68"/>
    <n v="2.9"/>
    <n v="1"/>
    <x v="10657"/>
  </r>
  <r>
    <x v="0"/>
    <s v="Compressor"/>
    <d v="2015-06-27T02:57:38"/>
    <x v="0"/>
    <d v="2015-06-27T02:55:55"/>
    <x v="68"/>
    <n v="1.4"/>
    <n v="2.7"/>
    <x v="10658"/>
  </r>
  <r>
    <x v="0"/>
    <s v="Compressor"/>
    <d v="2015-06-27T02:57:39"/>
    <x v="0"/>
    <d v="2015-06-27T02:55:55"/>
    <x v="68"/>
    <n v="1.6"/>
    <n v="1.5"/>
    <x v="10659"/>
  </r>
  <r>
    <x v="0"/>
    <s v="Compressor"/>
    <d v="2015-06-27T02:57:40"/>
    <x v="0"/>
    <d v="2015-06-27T02:55:55"/>
    <x v="68"/>
    <n v="2.8"/>
    <n v="1.7"/>
    <x v="10660"/>
  </r>
  <r>
    <x v="0"/>
    <s v="Compressor"/>
    <d v="2015-06-27T02:57:41"/>
    <x v="0"/>
    <d v="2015-06-27T02:55:55"/>
    <x v="68"/>
    <n v="1.8"/>
    <n v="2.2000000000000002"/>
    <x v="10661"/>
  </r>
  <r>
    <x v="0"/>
    <s v="Compressor"/>
    <d v="2015-06-27T02:57:42"/>
    <x v="0"/>
    <d v="2015-06-27T02:55:55"/>
    <x v="68"/>
    <n v="1.2"/>
    <n v="1.3"/>
    <x v="10662"/>
  </r>
  <r>
    <x v="0"/>
    <s v="Compressor"/>
    <d v="2015-06-27T02:57:43"/>
    <x v="0"/>
    <d v="2015-06-27T02:55:55"/>
    <x v="68"/>
    <n v="3"/>
    <n v="2.9"/>
    <x v="10663"/>
  </r>
  <r>
    <x v="0"/>
    <s v="Compressor"/>
    <d v="2015-06-27T02:57:44"/>
    <x v="0"/>
    <d v="2015-06-27T02:55:55"/>
    <x v="68"/>
    <n v="1.7"/>
    <n v="1.5"/>
    <x v="10664"/>
  </r>
  <r>
    <x v="0"/>
    <s v="Compressor"/>
    <d v="2015-06-27T02:57:45"/>
    <x v="0"/>
    <d v="2015-06-27T02:55:55"/>
    <x v="68"/>
    <n v="3"/>
    <n v="1.4"/>
    <x v="10665"/>
  </r>
  <r>
    <x v="0"/>
    <s v="Compressor"/>
    <d v="2015-06-27T02:57:46"/>
    <x v="0"/>
    <d v="2015-06-27T02:55:55"/>
    <x v="68"/>
    <n v="2.4"/>
    <n v="2.4"/>
    <x v="10666"/>
  </r>
  <r>
    <x v="0"/>
    <s v="Compressor"/>
    <d v="2015-06-27T02:57:47"/>
    <x v="0"/>
    <d v="2015-06-27T02:55:55"/>
    <x v="68"/>
    <n v="2.4"/>
    <n v="2.2000000000000002"/>
    <x v="10667"/>
  </r>
  <r>
    <x v="0"/>
    <s v="Compressor"/>
    <d v="2015-06-27T02:57:48"/>
    <x v="0"/>
    <d v="2015-06-27T02:55:55"/>
    <x v="68"/>
    <n v="3"/>
    <n v="1.5"/>
    <x v="10668"/>
  </r>
  <r>
    <x v="0"/>
    <s v="Compressor"/>
    <d v="2015-06-27T02:57:49"/>
    <x v="0"/>
    <d v="2015-06-27T02:55:55"/>
    <x v="68"/>
    <n v="1.7"/>
    <n v="2"/>
    <x v="10669"/>
  </r>
  <r>
    <x v="0"/>
    <s v="Compressor"/>
    <d v="2015-06-27T02:57:50"/>
    <x v="0"/>
    <d v="2015-06-27T02:55:55"/>
    <x v="68"/>
    <n v="2.2999999999999998"/>
    <n v="1.2"/>
    <x v="10670"/>
  </r>
  <r>
    <x v="0"/>
    <s v="Compressor"/>
    <d v="2015-06-27T02:57:51"/>
    <x v="0"/>
    <d v="2015-06-27T02:55:55"/>
    <x v="68"/>
    <n v="1.9"/>
    <n v="2.6"/>
    <x v="10671"/>
  </r>
  <r>
    <x v="0"/>
    <s v="Compressor"/>
    <d v="2015-06-27T02:57:52"/>
    <x v="0"/>
    <d v="2015-06-27T02:55:55"/>
    <x v="68"/>
    <n v="1.3"/>
    <n v="2.8"/>
    <x v="10672"/>
  </r>
  <r>
    <x v="0"/>
    <s v="Compressor"/>
    <d v="2015-06-27T02:57:53"/>
    <x v="0"/>
    <d v="2015-06-27T02:55:55"/>
    <x v="68"/>
    <n v="1.1000000000000001"/>
    <n v="1.8"/>
    <x v="10673"/>
  </r>
  <r>
    <x v="0"/>
    <s v="Compressor"/>
    <d v="2015-06-27T02:57:54"/>
    <x v="0"/>
    <d v="2015-06-27T02:55:55"/>
    <x v="68"/>
    <n v="1.2"/>
    <n v="1.9"/>
    <x v="10674"/>
  </r>
  <r>
    <x v="0"/>
    <s v="Compressor"/>
    <d v="2015-06-27T02:57:55"/>
    <x v="0"/>
    <d v="2015-06-27T02:55:55"/>
    <x v="68"/>
    <n v="2.5"/>
    <n v="1.6"/>
    <x v="10675"/>
  </r>
  <r>
    <x v="0"/>
    <s v="Compressor"/>
    <d v="2015-06-27T02:57:56"/>
    <x v="1"/>
    <d v="2015-06-27T02:57:56"/>
    <x v="69"/>
    <n v="3.8"/>
    <n v="3.7"/>
    <x v="10676"/>
  </r>
  <r>
    <x v="0"/>
    <s v="Compressor"/>
    <d v="2015-06-27T02:57:57"/>
    <x v="1"/>
    <d v="2015-06-27T02:57:56"/>
    <x v="69"/>
    <n v="4"/>
    <n v="3.2"/>
    <x v="10677"/>
  </r>
  <r>
    <x v="0"/>
    <s v="Compressor"/>
    <d v="2015-06-27T02:57:58"/>
    <x v="1"/>
    <d v="2015-06-27T02:57:56"/>
    <x v="69"/>
    <n v="3.6"/>
    <n v="3"/>
    <x v="10678"/>
  </r>
  <r>
    <x v="0"/>
    <s v="Compressor"/>
    <d v="2015-06-27T02:57:59"/>
    <x v="1"/>
    <d v="2015-06-27T02:57:56"/>
    <x v="69"/>
    <n v="5.4"/>
    <n v="5.0999999999999996"/>
    <x v="10679"/>
  </r>
  <r>
    <x v="0"/>
    <s v="Compressor"/>
    <d v="2015-06-27T02:58:00"/>
    <x v="1"/>
    <d v="2015-06-27T02:57:56"/>
    <x v="69"/>
    <n v="4.5999999999999996"/>
    <n v="4.4000000000000004"/>
    <x v="10680"/>
  </r>
  <r>
    <x v="0"/>
    <s v="Compressor"/>
    <d v="2015-06-27T02:58:01"/>
    <x v="1"/>
    <d v="2015-06-27T02:57:56"/>
    <x v="69"/>
    <n v="4.9000000000000004"/>
    <n v="5.8"/>
    <x v="10681"/>
  </r>
  <r>
    <x v="0"/>
    <s v="Compressor"/>
    <d v="2015-06-27T02:58:02"/>
    <x v="1"/>
    <d v="2015-06-27T02:57:56"/>
    <x v="69"/>
    <n v="4.5999999999999996"/>
    <n v="5.3"/>
    <x v="10682"/>
  </r>
  <r>
    <x v="0"/>
    <s v="Compressor"/>
    <d v="2015-06-27T02:58:03"/>
    <x v="1"/>
    <d v="2015-06-27T02:57:56"/>
    <x v="69"/>
    <n v="5"/>
    <n v="4.7"/>
    <x v="10683"/>
  </r>
  <r>
    <x v="0"/>
    <s v="Compressor"/>
    <d v="2015-06-27T02:58:04"/>
    <x v="1"/>
    <d v="2015-06-27T02:57:56"/>
    <x v="69"/>
    <n v="4.5999999999999996"/>
    <n v="4.5999999999999996"/>
    <x v="10684"/>
  </r>
  <r>
    <x v="0"/>
    <s v="Compressor"/>
    <d v="2015-06-27T02:58:05"/>
    <x v="1"/>
    <d v="2015-06-27T02:57:56"/>
    <x v="69"/>
    <n v="5"/>
    <n v="5.5"/>
    <x v="10685"/>
  </r>
  <r>
    <x v="0"/>
    <s v="Compressor"/>
    <d v="2015-06-27T02:58:06"/>
    <x v="1"/>
    <d v="2015-06-27T02:57:56"/>
    <x v="69"/>
    <n v="3.9"/>
    <n v="4.7"/>
    <x v="10686"/>
  </r>
  <r>
    <x v="0"/>
    <s v="Compressor"/>
    <d v="2015-06-27T02:58:07"/>
    <x v="1"/>
    <d v="2015-06-27T02:57:56"/>
    <x v="69"/>
    <n v="4"/>
    <n v="3.5"/>
    <x v="10687"/>
  </r>
  <r>
    <x v="0"/>
    <s v="Compressor"/>
    <d v="2015-06-27T02:58:08"/>
    <x v="1"/>
    <d v="2015-06-27T02:57:56"/>
    <x v="69"/>
    <n v="5.7"/>
    <n v="3"/>
    <x v="10688"/>
  </r>
  <r>
    <x v="0"/>
    <s v="Compressor"/>
    <d v="2015-06-27T02:58:09"/>
    <x v="1"/>
    <d v="2015-06-27T02:57:56"/>
    <x v="69"/>
    <n v="5.2"/>
    <n v="3.2"/>
    <x v="10689"/>
  </r>
  <r>
    <x v="0"/>
    <s v="Compressor"/>
    <d v="2015-06-27T02:58:10"/>
    <x v="1"/>
    <d v="2015-06-27T02:57:56"/>
    <x v="69"/>
    <n v="5.6"/>
    <n v="5.3"/>
    <x v="10690"/>
  </r>
  <r>
    <x v="0"/>
    <s v="Compressor"/>
    <d v="2015-06-27T02:58:11"/>
    <x v="1"/>
    <d v="2015-06-27T02:57:56"/>
    <x v="69"/>
    <n v="5.0999999999999996"/>
    <n v="5.5"/>
    <x v="10691"/>
  </r>
  <r>
    <x v="0"/>
    <s v="Compressor"/>
    <d v="2015-06-27T02:58:12"/>
    <x v="1"/>
    <d v="2015-06-27T02:57:56"/>
    <x v="69"/>
    <n v="5.6"/>
    <n v="5.9"/>
    <x v="10692"/>
  </r>
  <r>
    <x v="0"/>
    <s v="Compressor"/>
    <d v="2015-06-27T02:58:13"/>
    <x v="1"/>
    <d v="2015-06-27T02:57:56"/>
    <x v="69"/>
    <n v="3.4"/>
    <n v="3.9"/>
    <x v="10693"/>
  </r>
  <r>
    <x v="0"/>
    <s v="Compressor"/>
    <d v="2015-06-27T02:58:14"/>
    <x v="1"/>
    <d v="2015-06-27T02:57:56"/>
    <x v="69"/>
    <n v="5.2"/>
    <n v="4.7"/>
    <x v="10694"/>
  </r>
  <r>
    <x v="0"/>
    <s v="Compressor"/>
    <d v="2015-06-27T02:58:15"/>
    <x v="1"/>
    <d v="2015-06-27T02:57:56"/>
    <x v="69"/>
    <n v="4.2"/>
    <n v="3.2"/>
    <x v="10695"/>
  </r>
  <r>
    <x v="0"/>
    <s v="Compressor"/>
    <d v="2015-06-27T02:58:16"/>
    <x v="1"/>
    <d v="2015-06-27T02:57:56"/>
    <x v="69"/>
    <n v="4.5999999999999996"/>
    <n v="3.8"/>
    <x v="10696"/>
  </r>
  <r>
    <x v="0"/>
    <s v="Compressor"/>
    <d v="2015-06-27T02:58:17"/>
    <x v="1"/>
    <d v="2015-06-27T02:57:56"/>
    <x v="69"/>
    <n v="5.8"/>
    <n v="5.0999999999999996"/>
    <x v="10697"/>
  </r>
  <r>
    <x v="0"/>
    <s v="Compressor"/>
    <d v="2015-06-27T02:58:18"/>
    <x v="1"/>
    <d v="2015-06-27T02:57:56"/>
    <x v="69"/>
    <n v="5.3"/>
    <n v="5.7"/>
    <x v="10698"/>
  </r>
  <r>
    <x v="0"/>
    <s v="Compressor"/>
    <d v="2015-06-27T02:58:19"/>
    <x v="1"/>
    <d v="2015-06-27T02:57:56"/>
    <x v="69"/>
    <n v="3.5"/>
    <n v="3.8"/>
    <x v="10699"/>
  </r>
  <r>
    <x v="0"/>
    <s v="Compressor"/>
    <d v="2015-06-27T02:58:20"/>
    <x v="1"/>
    <d v="2015-06-27T02:57:56"/>
    <x v="69"/>
    <n v="4.2"/>
    <n v="3.1"/>
    <x v="10700"/>
  </r>
  <r>
    <x v="0"/>
    <s v="Compressor"/>
    <d v="2015-06-27T02:58:21"/>
    <x v="1"/>
    <d v="2015-06-27T02:57:56"/>
    <x v="69"/>
    <n v="3"/>
    <n v="3.7"/>
    <x v="10701"/>
  </r>
  <r>
    <x v="0"/>
    <s v="Compressor"/>
    <d v="2015-06-27T02:58:22"/>
    <x v="1"/>
    <d v="2015-06-27T02:57:56"/>
    <x v="69"/>
    <n v="3.1"/>
    <n v="4"/>
    <x v="10702"/>
  </r>
  <r>
    <x v="0"/>
    <s v="Compressor"/>
    <d v="2015-06-27T02:58:23"/>
    <x v="1"/>
    <d v="2015-06-27T02:57:56"/>
    <x v="69"/>
    <n v="5.7"/>
    <n v="5.4"/>
    <x v="10703"/>
  </r>
  <r>
    <x v="0"/>
    <s v="Compressor"/>
    <d v="2015-06-27T02:58:24"/>
    <x v="1"/>
    <d v="2015-06-27T02:57:56"/>
    <x v="69"/>
    <n v="5.3"/>
    <n v="5.5"/>
    <x v="10704"/>
  </r>
  <r>
    <x v="0"/>
    <s v="Compressor"/>
    <d v="2015-06-27T02:58:25"/>
    <x v="1"/>
    <d v="2015-06-27T02:57:56"/>
    <x v="69"/>
    <n v="5.7"/>
    <n v="4.0999999999999996"/>
    <x v="10705"/>
  </r>
  <r>
    <x v="0"/>
    <s v="Compressor"/>
    <d v="2015-06-27T02:58:26"/>
    <x v="1"/>
    <d v="2015-06-27T02:57:56"/>
    <x v="69"/>
    <n v="3.4"/>
    <n v="3.9"/>
    <x v="10706"/>
  </r>
  <r>
    <x v="0"/>
    <s v="Compressor"/>
    <d v="2015-06-27T02:58:27"/>
    <x v="1"/>
    <d v="2015-06-27T02:57:56"/>
    <x v="69"/>
    <n v="5.3"/>
    <n v="3.5"/>
    <x v="10707"/>
  </r>
  <r>
    <x v="0"/>
    <s v="Compressor"/>
    <d v="2015-06-27T02:58:28"/>
    <x v="1"/>
    <d v="2015-06-27T02:57:56"/>
    <x v="69"/>
    <n v="4.9000000000000004"/>
    <n v="3.8"/>
    <x v="10708"/>
  </r>
  <r>
    <x v="0"/>
    <s v="Compressor"/>
    <d v="2015-06-27T02:58:29"/>
    <x v="1"/>
    <d v="2015-06-27T02:57:56"/>
    <x v="69"/>
    <n v="3"/>
    <n v="5.6"/>
    <x v="10709"/>
  </r>
  <r>
    <x v="0"/>
    <s v="Compressor"/>
    <d v="2015-06-27T02:58:30"/>
    <x v="1"/>
    <d v="2015-06-27T02:57:56"/>
    <x v="69"/>
    <n v="5.7"/>
    <n v="4.7"/>
    <x v="10710"/>
  </r>
  <r>
    <x v="0"/>
    <s v="Compressor"/>
    <d v="2015-06-27T02:58:31"/>
    <x v="1"/>
    <d v="2015-06-27T02:57:56"/>
    <x v="69"/>
    <n v="5.5"/>
    <n v="4.7"/>
    <x v="10711"/>
  </r>
  <r>
    <x v="0"/>
    <s v="Compressor"/>
    <d v="2015-06-27T02:58:32"/>
    <x v="1"/>
    <d v="2015-06-27T02:57:56"/>
    <x v="69"/>
    <n v="5.7"/>
    <n v="4.7"/>
    <x v="10712"/>
  </r>
  <r>
    <x v="0"/>
    <s v="Compressor"/>
    <d v="2015-06-27T02:58:33"/>
    <x v="1"/>
    <d v="2015-06-27T02:57:56"/>
    <x v="69"/>
    <n v="6"/>
    <n v="6"/>
    <x v="10713"/>
  </r>
  <r>
    <x v="0"/>
    <s v="Compressor"/>
    <d v="2015-06-27T02:58:34"/>
    <x v="1"/>
    <d v="2015-06-27T02:57:56"/>
    <x v="69"/>
    <n v="3.2"/>
    <n v="4.7"/>
    <x v="10714"/>
  </r>
  <r>
    <x v="0"/>
    <s v="Compressor"/>
    <d v="2015-06-27T02:58:35"/>
    <x v="1"/>
    <d v="2015-06-27T02:57:56"/>
    <x v="69"/>
    <n v="4.4000000000000004"/>
    <n v="4.5999999999999996"/>
    <x v="10715"/>
  </r>
  <r>
    <x v="0"/>
    <s v="Compressor"/>
    <d v="2015-06-27T02:58:36"/>
    <x v="1"/>
    <d v="2015-06-27T02:57:56"/>
    <x v="69"/>
    <n v="3"/>
    <n v="3.1"/>
    <x v="10716"/>
  </r>
  <r>
    <x v="0"/>
    <s v="Compressor"/>
    <d v="2015-06-27T02:58:37"/>
    <x v="1"/>
    <d v="2015-06-27T02:57:56"/>
    <x v="69"/>
    <n v="3.8"/>
    <n v="3.1"/>
    <x v="10717"/>
  </r>
  <r>
    <x v="0"/>
    <s v="Compressor"/>
    <d v="2015-06-27T02:58:38"/>
    <x v="1"/>
    <d v="2015-06-27T02:57:56"/>
    <x v="69"/>
    <n v="4.4000000000000004"/>
    <n v="4.8"/>
    <x v="10718"/>
  </r>
  <r>
    <x v="0"/>
    <s v="Compressor"/>
    <d v="2015-06-27T02:58:39"/>
    <x v="1"/>
    <d v="2015-06-27T02:57:56"/>
    <x v="69"/>
    <n v="4"/>
    <n v="4.0999999999999996"/>
    <x v="10719"/>
  </r>
  <r>
    <x v="0"/>
    <s v="Compressor"/>
    <d v="2015-06-27T02:58:40"/>
    <x v="1"/>
    <d v="2015-06-27T02:57:56"/>
    <x v="69"/>
    <n v="4.4000000000000004"/>
    <n v="5.2"/>
    <x v="10720"/>
  </r>
  <r>
    <x v="0"/>
    <s v="Compressor"/>
    <d v="2015-06-27T02:58:41"/>
    <x v="1"/>
    <d v="2015-06-27T02:57:56"/>
    <x v="69"/>
    <n v="5.9"/>
    <n v="5.5"/>
    <x v="10721"/>
  </r>
  <r>
    <x v="0"/>
    <s v="Compressor"/>
    <d v="2015-06-27T02:58:42"/>
    <x v="1"/>
    <d v="2015-06-27T02:57:56"/>
    <x v="69"/>
    <n v="4.5999999999999996"/>
    <n v="5.6"/>
    <x v="10722"/>
  </r>
  <r>
    <x v="0"/>
    <s v="Compressor"/>
    <d v="2015-06-27T02:58:43"/>
    <x v="1"/>
    <d v="2015-06-27T02:57:56"/>
    <x v="69"/>
    <n v="4.4000000000000004"/>
    <n v="4"/>
    <x v="10723"/>
  </r>
  <r>
    <x v="0"/>
    <s v="Compressor"/>
    <d v="2015-06-27T02:58:44"/>
    <x v="1"/>
    <d v="2015-06-27T02:57:56"/>
    <x v="69"/>
    <n v="4.0999999999999996"/>
    <n v="5.0999999999999996"/>
    <x v="10724"/>
  </r>
  <r>
    <x v="0"/>
    <s v="Compressor"/>
    <d v="2015-06-27T02:58:45"/>
    <x v="1"/>
    <d v="2015-06-27T02:57:56"/>
    <x v="69"/>
    <n v="5.3"/>
    <n v="5.9"/>
    <x v="10725"/>
  </r>
  <r>
    <x v="0"/>
    <s v="Compressor"/>
    <d v="2015-06-27T02:58:46"/>
    <x v="1"/>
    <d v="2015-06-27T02:57:56"/>
    <x v="69"/>
    <n v="4.7"/>
    <n v="3.6"/>
    <x v="10726"/>
  </r>
  <r>
    <x v="0"/>
    <s v="Compressor"/>
    <d v="2015-06-27T02:58:47"/>
    <x v="1"/>
    <d v="2015-06-27T02:57:56"/>
    <x v="69"/>
    <n v="5.6"/>
    <n v="5.6"/>
    <x v="10727"/>
  </r>
  <r>
    <x v="0"/>
    <s v="Compressor"/>
    <d v="2015-06-27T02:58:48"/>
    <x v="1"/>
    <d v="2015-06-27T02:57:56"/>
    <x v="69"/>
    <n v="5.4"/>
    <n v="5.3"/>
    <x v="10728"/>
  </r>
  <r>
    <x v="0"/>
    <s v="Compressor"/>
    <d v="2015-06-27T02:58:49"/>
    <x v="1"/>
    <d v="2015-06-27T02:57:56"/>
    <x v="69"/>
    <n v="5.0999999999999996"/>
    <n v="5.9"/>
    <x v="10729"/>
  </r>
  <r>
    <x v="0"/>
    <s v="Compressor"/>
    <d v="2015-06-27T02:58:50"/>
    <x v="1"/>
    <d v="2015-06-27T02:57:56"/>
    <x v="69"/>
    <n v="3"/>
    <n v="3.7"/>
    <x v="10730"/>
  </r>
  <r>
    <x v="0"/>
    <s v="Compressor"/>
    <d v="2015-06-27T02:58:51"/>
    <x v="1"/>
    <d v="2015-06-27T02:57:56"/>
    <x v="69"/>
    <n v="4.3"/>
    <n v="6"/>
    <x v="10731"/>
  </r>
  <r>
    <x v="0"/>
    <s v="Compressor"/>
    <d v="2015-06-27T02:58:52"/>
    <x v="1"/>
    <d v="2015-06-27T02:57:56"/>
    <x v="69"/>
    <n v="3.3"/>
    <n v="3.1"/>
    <x v="10732"/>
  </r>
  <r>
    <x v="0"/>
    <s v="Compressor"/>
    <d v="2015-06-27T02:58:53"/>
    <x v="1"/>
    <d v="2015-06-27T02:57:56"/>
    <x v="69"/>
    <n v="3.6"/>
    <n v="5.0999999999999996"/>
    <x v="10733"/>
  </r>
  <r>
    <x v="0"/>
    <s v="Compressor"/>
    <d v="2015-06-27T02:58:54"/>
    <x v="1"/>
    <d v="2015-06-27T02:57:56"/>
    <x v="69"/>
    <n v="3.2"/>
    <n v="5.5"/>
    <x v="10734"/>
  </r>
  <r>
    <x v="0"/>
    <s v="Compressor"/>
    <d v="2015-06-27T02:58:55"/>
    <x v="1"/>
    <d v="2015-06-27T02:57:56"/>
    <x v="69"/>
    <n v="3.4"/>
    <n v="5.9"/>
    <x v="10735"/>
  </r>
  <r>
    <x v="0"/>
    <s v="Compressor"/>
    <d v="2015-06-27T02:58:56"/>
    <x v="1"/>
    <d v="2015-06-27T02:57:56"/>
    <x v="69"/>
    <n v="5.2"/>
    <n v="3.2"/>
    <x v="10736"/>
  </r>
  <r>
    <x v="0"/>
    <s v="Compressor"/>
    <d v="2015-06-27T02:58:57"/>
    <x v="1"/>
    <d v="2015-06-27T02:57:56"/>
    <x v="69"/>
    <n v="3.1"/>
    <n v="5.4"/>
    <x v="10737"/>
  </r>
  <r>
    <x v="0"/>
    <s v="Compressor"/>
    <d v="2015-06-27T02:58:58"/>
    <x v="1"/>
    <d v="2015-06-27T02:57:56"/>
    <x v="69"/>
    <n v="3.6"/>
    <n v="5"/>
    <x v="10738"/>
  </r>
  <r>
    <x v="0"/>
    <s v="Compressor"/>
    <d v="2015-06-27T02:58:59"/>
    <x v="1"/>
    <d v="2015-06-27T02:57:56"/>
    <x v="69"/>
    <n v="4.5999999999999996"/>
    <n v="3"/>
    <x v="10739"/>
  </r>
  <r>
    <x v="0"/>
    <s v="Compressor"/>
    <d v="2015-06-27T02:59:00"/>
    <x v="1"/>
    <d v="2015-06-27T02:57:56"/>
    <x v="69"/>
    <n v="3"/>
    <n v="5.4"/>
    <x v="10740"/>
  </r>
  <r>
    <x v="0"/>
    <s v="Compressor"/>
    <d v="2015-06-27T02:59:01"/>
    <x v="1"/>
    <d v="2015-06-27T02:57:56"/>
    <x v="69"/>
    <n v="5.8"/>
    <n v="5.9"/>
    <x v="10741"/>
  </r>
  <r>
    <x v="0"/>
    <s v="Compressor"/>
    <d v="2015-06-27T02:59:02"/>
    <x v="1"/>
    <d v="2015-06-27T02:57:56"/>
    <x v="69"/>
    <n v="5.9"/>
    <n v="5.7"/>
    <x v="10742"/>
  </r>
  <r>
    <x v="0"/>
    <s v="Compressor"/>
    <d v="2015-06-27T02:59:03"/>
    <x v="1"/>
    <d v="2015-06-27T02:57:56"/>
    <x v="69"/>
    <n v="3.2"/>
    <n v="4.5"/>
    <x v="10743"/>
  </r>
  <r>
    <x v="0"/>
    <s v="Compressor"/>
    <d v="2015-06-27T02:59:04"/>
    <x v="1"/>
    <d v="2015-06-27T02:57:56"/>
    <x v="69"/>
    <n v="5.3"/>
    <n v="5.5"/>
    <x v="10744"/>
  </r>
  <r>
    <x v="0"/>
    <s v="Compressor"/>
    <d v="2015-06-27T02:59:05"/>
    <x v="1"/>
    <d v="2015-06-27T02:57:56"/>
    <x v="69"/>
    <n v="3.4"/>
    <n v="5.8"/>
    <x v="10745"/>
  </r>
  <r>
    <x v="0"/>
    <s v="Compressor"/>
    <d v="2015-06-27T02:59:06"/>
    <x v="1"/>
    <d v="2015-06-27T02:57:56"/>
    <x v="69"/>
    <n v="4.5"/>
    <n v="4.5"/>
    <x v="10746"/>
  </r>
  <r>
    <x v="0"/>
    <s v="Compressor"/>
    <d v="2015-06-27T02:59:07"/>
    <x v="1"/>
    <d v="2015-06-27T02:57:56"/>
    <x v="69"/>
    <n v="3"/>
    <n v="4.5"/>
    <x v="10747"/>
  </r>
  <r>
    <x v="0"/>
    <s v="Compressor"/>
    <d v="2015-06-27T02:59:08"/>
    <x v="1"/>
    <d v="2015-06-27T02:57:56"/>
    <x v="69"/>
    <n v="5.2"/>
    <n v="4.4000000000000004"/>
    <x v="10748"/>
  </r>
  <r>
    <x v="0"/>
    <s v="Compressor"/>
    <d v="2015-06-27T02:59:09"/>
    <x v="1"/>
    <d v="2015-06-27T02:57:56"/>
    <x v="69"/>
    <n v="5.9"/>
    <n v="5.3"/>
    <x v="10749"/>
  </r>
  <r>
    <x v="0"/>
    <s v="Compressor"/>
    <d v="2015-06-27T02:59:10"/>
    <x v="1"/>
    <d v="2015-06-27T02:57:56"/>
    <x v="69"/>
    <n v="3.4"/>
    <n v="4"/>
    <x v="10750"/>
  </r>
  <r>
    <x v="0"/>
    <s v="Compressor"/>
    <d v="2015-06-27T02:59:11"/>
    <x v="1"/>
    <d v="2015-06-27T02:57:56"/>
    <x v="69"/>
    <n v="5.4"/>
    <n v="4.5999999999999996"/>
    <x v="10751"/>
  </r>
  <r>
    <x v="0"/>
    <s v="Compressor"/>
    <d v="2015-06-27T02:59:12"/>
    <x v="1"/>
    <d v="2015-06-27T02:57:56"/>
    <x v="69"/>
    <n v="5.0999999999999996"/>
    <n v="5.6"/>
    <x v="10752"/>
  </r>
  <r>
    <x v="0"/>
    <s v="Compressor"/>
    <d v="2015-06-27T02:59:13"/>
    <x v="1"/>
    <d v="2015-06-27T02:57:56"/>
    <x v="69"/>
    <n v="3.6"/>
    <n v="4.5"/>
    <x v="10753"/>
  </r>
  <r>
    <x v="0"/>
    <s v="Compressor"/>
    <d v="2015-06-27T02:59:14"/>
    <x v="1"/>
    <d v="2015-06-27T02:57:56"/>
    <x v="69"/>
    <n v="5.9"/>
    <n v="5"/>
    <x v="10754"/>
  </r>
  <r>
    <x v="0"/>
    <s v="Compressor"/>
    <d v="2015-06-27T02:59:15"/>
    <x v="1"/>
    <d v="2015-06-27T02:57:56"/>
    <x v="69"/>
    <n v="3.2"/>
    <n v="3.1"/>
    <x v="10755"/>
  </r>
  <r>
    <x v="0"/>
    <s v="Compressor"/>
    <d v="2015-06-27T02:59:16"/>
    <x v="1"/>
    <d v="2015-06-27T02:57:56"/>
    <x v="69"/>
    <n v="3"/>
    <n v="3.8"/>
    <x v="10756"/>
  </r>
  <r>
    <x v="0"/>
    <s v="Compressor"/>
    <d v="2015-06-27T02:59:17"/>
    <x v="1"/>
    <d v="2015-06-27T02:57:56"/>
    <x v="69"/>
    <n v="3.6"/>
    <n v="5.9"/>
    <x v="10757"/>
  </r>
  <r>
    <x v="0"/>
    <s v="Compressor"/>
    <d v="2015-06-27T02:59:18"/>
    <x v="1"/>
    <d v="2015-06-27T02:57:56"/>
    <x v="69"/>
    <n v="3.7"/>
    <n v="3.5"/>
    <x v="10758"/>
  </r>
  <r>
    <x v="0"/>
    <s v="Compressor"/>
    <d v="2015-06-27T02:59:19"/>
    <x v="1"/>
    <d v="2015-06-27T02:57:56"/>
    <x v="69"/>
    <n v="3.3"/>
    <n v="4.0999999999999996"/>
    <x v="10759"/>
  </r>
  <r>
    <x v="0"/>
    <s v="Compressor"/>
    <d v="2015-06-27T02:59:20"/>
    <x v="1"/>
    <d v="2015-06-27T02:57:56"/>
    <x v="69"/>
    <n v="4.9000000000000004"/>
    <n v="3.2"/>
    <x v="10760"/>
  </r>
  <r>
    <x v="0"/>
    <s v="Compressor"/>
    <d v="2015-06-27T02:59:21"/>
    <x v="1"/>
    <d v="2015-06-27T02:57:56"/>
    <x v="69"/>
    <n v="3.3"/>
    <n v="3.4"/>
    <x v="10761"/>
  </r>
  <r>
    <x v="0"/>
    <s v="Compressor"/>
    <d v="2015-06-27T02:59:22"/>
    <x v="1"/>
    <d v="2015-06-27T02:57:56"/>
    <x v="69"/>
    <n v="4.9000000000000004"/>
    <n v="5.0999999999999996"/>
    <x v="10762"/>
  </r>
  <r>
    <x v="0"/>
    <s v="Compressor"/>
    <d v="2015-06-27T02:59:23"/>
    <x v="1"/>
    <d v="2015-06-27T02:57:56"/>
    <x v="69"/>
    <n v="4.5999999999999996"/>
    <n v="4.7"/>
    <x v="10763"/>
  </r>
  <r>
    <x v="0"/>
    <s v="Compressor"/>
    <d v="2015-06-27T02:59:24"/>
    <x v="1"/>
    <d v="2015-06-27T02:57:56"/>
    <x v="69"/>
    <n v="5"/>
    <n v="4.0999999999999996"/>
    <x v="10764"/>
  </r>
  <r>
    <x v="0"/>
    <s v="Compressor"/>
    <d v="2015-06-27T02:59:25"/>
    <x v="1"/>
    <d v="2015-06-27T02:57:56"/>
    <x v="69"/>
    <n v="4.5999999999999996"/>
    <n v="4.9000000000000004"/>
    <x v="10765"/>
  </r>
  <r>
    <x v="0"/>
    <s v="Compressor"/>
    <d v="2015-06-27T02:59:26"/>
    <x v="1"/>
    <d v="2015-06-27T02:57:56"/>
    <x v="69"/>
    <n v="4.2"/>
    <n v="3.2"/>
    <x v="10766"/>
  </r>
  <r>
    <x v="0"/>
    <s v="Compressor"/>
    <d v="2015-06-27T02:59:27"/>
    <x v="1"/>
    <d v="2015-06-27T02:57:56"/>
    <x v="69"/>
    <n v="5.2"/>
    <n v="4.0999999999999996"/>
    <x v="10767"/>
  </r>
  <r>
    <x v="0"/>
    <s v="Compressor"/>
    <d v="2015-06-27T02:59:28"/>
    <x v="1"/>
    <d v="2015-06-27T02:57:56"/>
    <x v="69"/>
    <n v="4.5"/>
    <n v="3.2"/>
    <x v="10768"/>
  </r>
  <r>
    <x v="0"/>
    <s v="Compressor"/>
    <d v="2015-06-27T02:59:29"/>
    <x v="1"/>
    <d v="2015-06-27T02:57:56"/>
    <x v="69"/>
    <n v="5.8"/>
    <n v="4.9000000000000004"/>
    <x v="10769"/>
  </r>
  <r>
    <x v="0"/>
    <s v="Compressor"/>
    <d v="2015-06-27T02:59:30"/>
    <x v="1"/>
    <d v="2015-06-27T02:57:56"/>
    <x v="69"/>
    <n v="5.5"/>
    <n v="3.7"/>
    <x v="10770"/>
  </r>
  <r>
    <x v="0"/>
    <s v="Compressor"/>
    <d v="2015-06-27T02:59:31"/>
    <x v="1"/>
    <d v="2015-06-27T02:57:56"/>
    <x v="69"/>
    <n v="3.2"/>
    <n v="5.9"/>
    <x v="10771"/>
  </r>
  <r>
    <x v="0"/>
    <s v="Compressor"/>
    <d v="2015-06-27T02:59:32"/>
    <x v="1"/>
    <d v="2015-06-27T02:57:56"/>
    <x v="69"/>
    <n v="3.6"/>
    <n v="5"/>
    <x v="10772"/>
  </r>
  <r>
    <x v="0"/>
    <s v="Compressor"/>
    <d v="2015-06-27T02:59:33"/>
    <x v="1"/>
    <d v="2015-06-27T02:57:56"/>
    <x v="69"/>
    <n v="3.4"/>
    <n v="5.2"/>
    <x v="10773"/>
  </r>
  <r>
    <x v="0"/>
    <s v="Compressor"/>
    <d v="2015-06-27T02:59:34"/>
    <x v="1"/>
    <d v="2015-06-27T02:57:56"/>
    <x v="69"/>
    <n v="3.6"/>
    <n v="5.4"/>
    <x v="10774"/>
  </r>
  <r>
    <x v="0"/>
    <s v="Compressor"/>
    <d v="2015-06-27T02:59:35"/>
    <x v="1"/>
    <d v="2015-06-27T02:57:56"/>
    <x v="69"/>
    <n v="4"/>
    <n v="4.0999999999999996"/>
    <x v="10775"/>
  </r>
  <r>
    <x v="0"/>
    <s v="Compressor"/>
    <d v="2015-06-27T02:59:36"/>
    <x v="1"/>
    <d v="2015-06-27T02:57:56"/>
    <x v="69"/>
    <n v="3.4"/>
    <n v="4.3"/>
    <x v="10776"/>
  </r>
  <r>
    <x v="0"/>
    <s v="Compressor"/>
    <d v="2015-06-27T02:59:37"/>
    <x v="1"/>
    <d v="2015-06-27T02:57:56"/>
    <x v="69"/>
    <n v="4.8"/>
    <n v="3"/>
    <x v="10777"/>
  </r>
  <r>
    <x v="0"/>
    <s v="Compressor"/>
    <d v="2015-06-27T02:59:38"/>
    <x v="1"/>
    <d v="2015-06-27T02:57:56"/>
    <x v="69"/>
    <n v="5.7"/>
    <n v="5.4"/>
    <x v="10778"/>
  </r>
  <r>
    <x v="0"/>
    <s v="Compressor"/>
    <d v="2015-06-27T02:59:39"/>
    <x v="1"/>
    <d v="2015-06-27T02:57:56"/>
    <x v="69"/>
    <n v="3.8"/>
    <n v="3.3"/>
    <x v="10779"/>
  </r>
  <r>
    <x v="0"/>
    <s v="Compressor"/>
    <d v="2015-06-27T02:59:40"/>
    <x v="1"/>
    <d v="2015-06-27T02:57:56"/>
    <x v="69"/>
    <n v="3.5"/>
    <n v="3.9"/>
    <x v="10780"/>
  </r>
  <r>
    <x v="0"/>
    <s v="Compressor"/>
    <d v="2015-06-27T02:59:41"/>
    <x v="1"/>
    <d v="2015-06-27T02:57:56"/>
    <x v="69"/>
    <n v="3.9"/>
    <n v="5.7"/>
    <x v="10781"/>
  </r>
  <r>
    <x v="0"/>
    <s v="Compressor"/>
    <d v="2015-06-27T02:59:42"/>
    <x v="1"/>
    <d v="2015-06-27T02:57:56"/>
    <x v="69"/>
    <n v="5"/>
    <n v="5.4"/>
    <x v="10782"/>
  </r>
  <r>
    <x v="0"/>
    <s v="Compressor"/>
    <d v="2015-06-27T02:59:43"/>
    <x v="1"/>
    <d v="2015-06-27T02:57:56"/>
    <x v="69"/>
    <n v="4.9000000000000004"/>
    <n v="3.2"/>
    <x v="10783"/>
  </r>
  <r>
    <x v="0"/>
    <s v="Compressor"/>
    <d v="2015-06-27T02:59:44"/>
    <x v="1"/>
    <d v="2015-06-27T02:57:56"/>
    <x v="69"/>
    <n v="3.9"/>
    <n v="5.3"/>
    <x v="10784"/>
  </r>
  <r>
    <x v="0"/>
    <s v="Compressor"/>
    <d v="2015-06-27T02:59:45"/>
    <x v="1"/>
    <d v="2015-06-27T02:57:56"/>
    <x v="69"/>
    <n v="3.1"/>
    <n v="3.2"/>
    <x v="10785"/>
  </r>
  <r>
    <x v="0"/>
    <s v="Compressor"/>
    <d v="2015-06-27T02:59:46"/>
    <x v="1"/>
    <d v="2015-06-27T02:57:56"/>
    <x v="69"/>
    <n v="3.9"/>
    <n v="4.5"/>
    <x v="10786"/>
  </r>
  <r>
    <x v="0"/>
    <s v="Compressor"/>
    <d v="2015-06-27T02:59:47"/>
    <x v="1"/>
    <d v="2015-06-27T02:57:56"/>
    <x v="69"/>
    <n v="4.9000000000000004"/>
    <n v="4.9000000000000004"/>
    <x v="10787"/>
  </r>
  <r>
    <x v="0"/>
    <s v="Compressor"/>
    <d v="2015-06-27T02:59:48"/>
    <x v="1"/>
    <d v="2015-06-27T02:57:56"/>
    <x v="69"/>
    <n v="3.3"/>
    <n v="6"/>
    <x v="10788"/>
  </r>
  <r>
    <x v="0"/>
    <s v="Compressor"/>
    <d v="2015-06-27T02:59:49"/>
    <x v="1"/>
    <d v="2015-06-27T02:57:56"/>
    <x v="69"/>
    <n v="4.0999999999999996"/>
    <n v="3.3"/>
    <x v="10789"/>
  </r>
  <r>
    <x v="0"/>
    <s v="Compressor"/>
    <d v="2015-06-27T02:59:50"/>
    <x v="1"/>
    <d v="2015-06-27T02:57:56"/>
    <x v="69"/>
    <n v="6"/>
    <n v="5.9"/>
    <x v="10790"/>
  </r>
  <r>
    <x v="0"/>
    <s v="Compressor"/>
    <d v="2015-06-27T02:59:51"/>
    <x v="1"/>
    <d v="2015-06-27T02:57:56"/>
    <x v="69"/>
    <n v="5.4"/>
    <n v="5.8"/>
    <x v="10791"/>
  </r>
  <r>
    <x v="0"/>
    <s v="Compressor"/>
    <d v="2015-06-27T02:59:52"/>
    <x v="1"/>
    <d v="2015-06-27T02:57:56"/>
    <x v="69"/>
    <n v="5.5"/>
    <n v="3.1"/>
    <x v="10792"/>
  </r>
  <r>
    <x v="0"/>
    <s v="Compressor"/>
    <d v="2015-06-27T02:59:53"/>
    <x v="1"/>
    <d v="2015-06-27T02:57:56"/>
    <x v="69"/>
    <n v="5.7"/>
    <n v="5.5"/>
    <x v="10793"/>
  </r>
  <r>
    <x v="0"/>
    <s v="Compressor"/>
    <d v="2015-06-27T02:59:54"/>
    <x v="1"/>
    <d v="2015-06-27T02:57:56"/>
    <x v="69"/>
    <n v="5.5"/>
    <n v="3.9"/>
    <x v="10794"/>
  </r>
  <r>
    <x v="0"/>
    <s v="Compressor"/>
    <d v="2015-06-27T02:59:55"/>
    <x v="1"/>
    <d v="2015-06-27T02:57:56"/>
    <x v="69"/>
    <n v="5.8"/>
    <n v="3.2"/>
    <x v="10795"/>
  </r>
  <r>
    <x v="0"/>
    <s v="Compressor"/>
    <d v="2015-06-27T02:59:56"/>
    <x v="1"/>
    <d v="2015-06-27T02:57:56"/>
    <x v="69"/>
    <n v="5.8"/>
    <n v="6"/>
    <x v="10796"/>
  </r>
  <r>
    <x v="0"/>
    <s v="Compressor"/>
    <d v="2015-06-27T02:59:57"/>
    <x v="1"/>
    <d v="2015-06-27T02:57:56"/>
    <x v="69"/>
    <n v="5.8"/>
    <n v="4.5999999999999996"/>
    <x v="10797"/>
  </r>
  <r>
    <x v="0"/>
    <s v="Compressor"/>
    <d v="2015-06-27T02:59:58"/>
    <x v="1"/>
    <d v="2015-06-27T02:57:56"/>
    <x v="69"/>
    <n v="5.9"/>
    <n v="3.7"/>
    <x v="10798"/>
  </r>
  <r>
    <x v="0"/>
    <s v="Compressor"/>
    <d v="2015-06-27T02:59:59"/>
    <x v="1"/>
    <d v="2015-06-27T02:57:56"/>
    <x v="69"/>
    <n v="3"/>
    <n v="4.2"/>
    <x v="10799"/>
  </r>
  <r>
    <x v="0"/>
    <s v="Compressor"/>
    <d v="2015-06-27T03:00:00"/>
    <x v="1"/>
    <d v="2015-06-27T02:57:56"/>
    <x v="69"/>
    <n v="4.8"/>
    <n v="3.3"/>
    <x v="10800"/>
  </r>
  <r>
    <x v="0"/>
    <s v="Compressor"/>
    <d v="2015-06-27T03:00:01"/>
    <x v="1"/>
    <d v="2015-06-27T02:57:56"/>
    <x v="69"/>
    <n v="4.8"/>
    <n v="3.5"/>
    <x v="10801"/>
  </r>
  <r>
    <x v="0"/>
    <s v="Compressor"/>
    <d v="2015-06-27T03:00:02"/>
    <x v="1"/>
    <d v="2015-06-27T02:57:56"/>
    <x v="69"/>
    <n v="6"/>
    <n v="4.5999999999999996"/>
    <x v="10802"/>
  </r>
  <r>
    <x v="0"/>
    <s v="Compressor"/>
    <d v="2015-06-27T03:00:03"/>
    <x v="1"/>
    <d v="2015-06-27T02:57:56"/>
    <x v="69"/>
    <n v="4.8"/>
    <n v="4.9000000000000004"/>
    <x v="10803"/>
  </r>
  <r>
    <x v="0"/>
    <s v="Compressor"/>
    <d v="2015-06-27T03:00:04"/>
    <x v="1"/>
    <d v="2015-06-27T02:57:56"/>
    <x v="69"/>
    <n v="3.7"/>
    <n v="6"/>
    <x v="10804"/>
  </r>
  <r>
    <x v="0"/>
    <s v="Compressor"/>
    <d v="2015-06-27T03:00:05"/>
    <x v="1"/>
    <d v="2015-06-27T02:57:56"/>
    <x v="69"/>
    <n v="5.9"/>
    <n v="3.7"/>
    <x v="10805"/>
  </r>
  <r>
    <x v="0"/>
    <s v="Compressor"/>
    <d v="2015-06-27T03:00:06"/>
    <x v="1"/>
    <d v="2015-06-27T02:57:56"/>
    <x v="69"/>
    <n v="3.2"/>
    <n v="4.0999999999999996"/>
    <x v="10806"/>
  </r>
  <r>
    <x v="0"/>
    <s v="Compressor"/>
    <d v="2015-06-27T03:00:07"/>
    <x v="1"/>
    <d v="2015-06-27T02:57:56"/>
    <x v="69"/>
    <n v="5.4"/>
    <n v="4.5"/>
    <x v="10807"/>
  </r>
  <r>
    <x v="0"/>
    <s v="Compressor"/>
    <d v="2015-06-27T03:00:08"/>
    <x v="1"/>
    <d v="2015-06-27T02:57:56"/>
    <x v="69"/>
    <n v="4.3"/>
    <n v="5.4"/>
    <x v="10808"/>
  </r>
  <r>
    <x v="0"/>
    <s v="Compressor"/>
    <d v="2015-06-27T03:00:09"/>
    <x v="1"/>
    <d v="2015-06-27T02:57:56"/>
    <x v="69"/>
    <n v="3.4"/>
    <n v="4.7"/>
    <x v="10809"/>
  </r>
  <r>
    <x v="0"/>
    <s v="Compressor"/>
    <d v="2015-06-27T03:00:10"/>
    <x v="1"/>
    <d v="2015-06-27T02:57:56"/>
    <x v="69"/>
    <n v="4.7"/>
    <n v="5.7"/>
    <x v="10810"/>
  </r>
  <r>
    <x v="0"/>
    <s v="Compressor"/>
    <d v="2015-06-27T03:00:11"/>
    <x v="1"/>
    <d v="2015-06-27T02:57:56"/>
    <x v="69"/>
    <n v="4.4000000000000004"/>
    <n v="4.2"/>
    <x v="10811"/>
  </r>
  <r>
    <x v="0"/>
    <s v="Compressor"/>
    <d v="2015-06-27T03:00:12"/>
    <x v="1"/>
    <d v="2015-06-27T02:57:56"/>
    <x v="69"/>
    <n v="5.5"/>
    <n v="6"/>
    <x v="10812"/>
  </r>
  <r>
    <x v="0"/>
    <s v="Compressor"/>
    <d v="2015-06-27T03:00:13"/>
    <x v="1"/>
    <d v="2015-06-27T02:57:56"/>
    <x v="69"/>
    <n v="3.8"/>
    <n v="4.7"/>
    <x v="10813"/>
  </r>
  <r>
    <x v="0"/>
    <s v="Compressor"/>
    <d v="2015-06-27T03:00:14"/>
    <x v="1"/>
    <d v="2015-06-27T02:57:56"/>
    <x v="69"/>
    <n v="5.4"/>
    <n v="4.9000000000000004"/>
    <x v="10814"/>
  </r>
  <r>
    <x v="0"/>
    <s v="Compressor"/>
    <d v="2015-06-27T03:00:15"/>
    <x v="1"/>
    <d v="2015-06-27T02:57:56"/>
    <x v="69"/>
    <n v="3.3"/>
    <n v="4.8"/>
    <x v="10815"/>
  </r>
  <r>
    <x v="0"/>
    <s v="Compressor"/>
    <d v="2015-06-27T03:00:16"/>
    <x v="1"/>
    <d v="2015-06-27T02:57:56"/>
    <x v="69"/>
    <n v="3.3"/>
    <n v="6"/>
    <x v="10816"/>
  </r>
  <r>
    <x v="0"/>
    <s v="Compressor"/>
    <d v="2015-06-27T03:00:17"/>
    <x v="1"/>
    <d v="2015-06-27T02:57:56"/>
    <x v="69"/>
    <n v="4.2"/>
    <n v="4.8"/>
    <x v="10817"/>
  </r>
  <r>
    <x v="0"/>
    <s v="Compressor"/>
    <d v="2015-06-27T03:00:18"/>
    <x v="1"/>
    <d v="2015-06-27T02:57:56"/>
    <x v="69"/>
    <n v="3.3"/>
    <n v="5.4"/>
    <x v="10818"/>
  </r>
  <r>
    <x v="0"/>
    <s v="Compressor"/>
    <d v="2015-06-27T03:00:19"/>
    <x v="1"/>
    <d v="2015-06-27T02:57:56"/>
    <x v="69"/>
    <n v="4.5999999999999996"/>
    <n v="3.3"/>
    <x v="10819"/>
  </r>
  <r>
    <x v="0"/>
    <s v="Compressor"/>
    <d v="2015-06-27T03:00:20"/>
    <x v="1"/>
    <d v="2015-06-27T02:57:56"/>
    <x v="69"/>
    <n v="4.9000000000000004"/>
    <n v="3.3"/>
    <x v="10820"/>
  </r>
  <r>
    <x v="0"/>
    <s v="Compressor"/>
    <d v="2015-06-27T03:00:21"/>
    <x v="1"/>
    <d v="2015-06-27T02:57:56"/>
    <x v="69"/>
    <n v="3.2"/>
    <n v="3"/>
    <x v="10821"/>
  </r>
  <r>
    <x v="0"/>
    <s v="Compressor"/>
    <d v="2015-06-27T03:00:22"/>
    <x v="1"/>
    <d v="2015-06-27T02:57:56"/>
    <x v="69"/>
    <n v="3"/>
    <n v="3.6"/>
    <x v="10822"/>
  </r>
  <r>
    <x v="0"/>
    <s v="Compressor"/>
    <d v="2015-06-27T03:00:23"/>
    <x v="1"/>
    <d v="2015-06-27T02:57:56"/>
    <x v="69"/>
    <n v="5.3"/>
    <n v="3.4"/>
    <x v="10823"/>
  </r>
  <r>
    <x v="0"/>
    <s v="Compressor"/>
    <d v="2015-06-27T03:00:24"/>
    <x v="1"/>
    <d v="2015-06-27T02:57:56"/>
    <x v="69"/>
    <n v="3.7"/>
    <n v="4.9000000000000004"/>
    <x v="10824"/>
  </r>
  <r>
    <x v="0"/>
    <s v="Compressor"/>
    <d v="2015-06-27T03:00:25"/>
    <x v="1"/>
    <d v="2015-06-27T02:57:56"/>
    <x v="69"/>
    <n v="5.0999999999999996"/>
    <n v="5.4"/>
    <x v="10825"/>
  </r>
  <r>
    <x v="0"/>
    <s v="Compressor"/>
    <d v="2015-06-27T03:00:26"/>
    <x v="1"/>
    <d v="2015-06-27T02:57:56"/>
    <x v="69"/>
    <n v="4.3"/>
    <n v="3.1"/>
    <x v="10826"/>
  </r>
  <r>
    <x v="0"/>
    <s v="Compressor"/>
    <d v="2015-06-27T03:00:27"/>
    <x v="1"/>
    <d v="2015-06-27T02:57:56"/>
    <x v="69"/>
    <n v="4.9000000000000004"/>
    <n v="5.4"/>
    <x v="10827"/>
  </r>
  <r>
    <x v="0"/>
    <s v="Compressor"/>
    <d v="2015-06-27T03:00:28"/>
    <x v="1"/>
    <d v="2015-06-27T02:57:56"/>
    <x v="69"/>
    <n v="3.3"/>
    <n v="6"/>
    <x v="10828"/>
  </r>
  <r>
    <x v="0"/>
    <s v="Compressor"/>
    <d v="2015-06-27T03:00:29"/>
    <x v="1"/>
    <d v="2015-06-27T02:57:56"/>
    <x v="69"/>
    <n v="4.7"/>
    <n v="4.8"/>
    <x v="10829"/>
  </r>
  <r>
    <x v="0"/>
    <s v="Compressor"/>
    <d v="2015-06-27T03:00:30"/>
    <x v="1"/>
    <d v="2015-06-27T02:57:56"/>
    <x v="69"/>
    <n v="5"/>
    <n v="4.5999999999999996"/>
    <x v="10830"/>
  </r>
  <r>
    <x v="0"/>
    <s v="Compressor"/>
    <d v="2015-06-27T03:00:31"/>
    <x v="1"/>
    <d v="2015-06-27T02:57:56"/>
    <x v="69"/>
    <n v="5.3"/>
    <n v="5.7"/>
    <x v="10831"/>
  </r>
  <r>
    <x v="0"/>
    <s v="Compressor"/>
    <d v="2015-06-27T03:00:32"/>
    <x v="1"/>
    <d v="2015-06-27T02:57:56"/>
    <x v="69"/>
    <n v="6"/>
    <n v="5.7"/>
    <x v="10832"/>
  </r>
  <r>
    <x v="0"/>
    <s v="Compressor"/>
    <d v="2015-06-27T03:00:33"/>
    <x v="1"/>
    <d v="2015-06-27T02:57:56"/>
    <x v="69"/>
    <n v="6"/>
    <n v="5.4"/>
    <x v="10833"/>
  </r>
  <r>
    <x v="0"/>
    <s v="Compressor"/>
    <d v="2015-06-27T03:00:34"/>
    <x v="1"/>
    <d v="2015-06-27T02:57:56"/>
    <x v="69"/>
    <n v="5.9"/>
    <n v="4.4000000000000004"/>
    <x v="10834"/>
  </r>
  <r>
    <x v="0"/>
    <s v="Compressor"/>
    <d v="2015-06-27T03:00:35"/>
    <x v="1"/>
    <d v="2015-06-27T02:57:56"/>
    <x v="69"/>
    <n v="4.9000000000000004"/>
    <n v="4.5999999999999996"/>
    <x v="10835"/>
  </r>
  <r>
    <x v="0"/>
    <s v="Compressor"/>
    <d v="2015-06-27T03:00:36"/>
    <x v="1"/>
    <d v="2015-06-27T02:57:56"/>
    <x v="69"/>
    <n v="3.5"/>
    <n v="3.2"/>
    <x v="10836"/>
  </r>
  <r>
    <x v="0"/>
    <s v="Compressor"/>
    <d v="2015-06-27T03:00:37"/>
    <x v="1"/>
    <d v="2015-06-27T02:57:56"/>
    <x v="69"/>
    <n v="5.0999999999999996"/>
    <n v="4.5999999999999996"/>
    <x v="10837"/>
  </r>
  <r>
    <x v="0"/>
    <s v="Compressor"/>
    <d v="2015-06-27T03:00:38"/>
    <x v="1"/>
    <d v="2015-06-27T02:57:56"/>
    <x v="69"/>
    <n v="4.0999999999999996"/>
    <n v="5"/>
    <x v="10838"/>
  </r>
  <r>
    <x v="0"/>
    <s v="Compressor"/>
    <d v="2015-06-27T03:00:39"/>
    <x v="1"/>
    <d v="2015-06-27T02:57:56"/>
    <x v="69"/>
    <n v="4.2"/>
    <n v="3"/>
    <x v="10839"/>
  </r>
  <r>
    <x v="0"/>
    <s v="Compressor"/>
    <d v="2015-06-27T03:00:40"/>
    <x v="1"/>
    <d v="2015-06-27T02:57:56"/>
    <x v="69"/>
    <n v="3.4"/>
    <n v="4.8"/>
    <x v="10840"/>
  </r>
  <r>
    <x v="0"/>
    <s v="Compressor"/>
    <d v="2015-06-27T03:00:41"/>
    <x v="1"/>
    <d v="2015-06-27T02:57:56"/>
    <x v="69"/>
    <n v="4.7"/>
    <n v="4.3"/>
    <x v="10841"/>
  </r>
  <r>
    <x v="0"/>
    <s v="Compressor"/>
    <d v="2015-06-27T03:00:42"/>
    <x v="1"/>
    <d v="2015-06-27T02:57:56"/>
    <x v="69"/>
    <n v="4"/>
    <n v="4.7"/>
    <x v="10842"/>
  </r>
  <r>
    <x v="0"/>
    <s v="Compressor"/>
    <d v="2015-06-27T03:00:43"/>
    <x v="1"/>
    <d v="2015-06-27T02:57:56"/>
    <x v="69"/>
    <n v="3.1"/>
    <n v="4.2"/>
    <x v="10843"/>
  </r>
  <r>
    <x v="0"/>
    <s v="Compressor"/>
    <d v="2015-06-27T03:00:44"/>
    <x v="1"/>
    <d v="2015-06-27T02:57:56"/>
    <x v="69"/>
    <n v="3.4"/>
    <n v="3.3"/>
    <x v="10844"/>
  </r>
  <r>
    <x v="0"/>
    <s v="Compressor"/>
    <d v="2015-06-27T03:00:45"/>
    <x v="1"/>
    <d v="2015-06-27T02:57:56"/>
    <x v="69"/>
    <n v="5.4"/>
    <n v="3.3"/>
    <x v="10845"/>
  </r>
  <r>
    <x v="0"/>
    <s v="Compressor"/>
    <d v="2015-06-27T03:00:46"/>
    <x v="1"/>
    <d v="2015-06-27T02:57:56"/>
    <x v="69"/>
    <n v="3.8"/>
    <n v="4.2"/>
    <x v="10846"/>
  </r>
  <r>
    <x v="0"/>
    <s v="Compressor"/>
    <d v="2015-06-27T03:00:47"/>
    <x v="1"/>
    <d v="2015-06-27T02:57:56"/>
    <x v="69"/>
    <n v="3.5"/>
    <n v="4"/>
    <x v="10847"/>
  </r>
  <r>
    <x v="0"/>
    <s v="Compressor"/>
    <d v="2015-06-27T03:00:48"/>
    <x v="1"/>
    <d v="2015-06-27T02:57:56"/>
    <x v="69"/>
    <n v="5.3"/>
    <n v="4.3"/>
    <x v="10848"/>
  </r>
  <r>
    <x v="0"/>
    <s v="Compressor"/>
    <d v="2015-06-27T03:00:49"/>
    <x v="1"/>
    <d v="2015-06-27T02:57:56"/>
    <x v="69"/>
    <n v="5.9"/>
    <n v="4.5"/>
    <x v="10849"/>
  </r>
  <r>
    <x v="0"/>
    <s v="Compressor"/>
    <d v="2015-06-27T03:00:50"/>
    <x v="1"/>
    <d v="2015-06-27T02:57:56"/>
    <x v="69"/>
    <n v="4.7"/>
    <n v="5"/>
    <x v="10850"/>
  </r>
  <r>
    <x v="0"/>
    <s v="Compressor"/>
    <d v="2015-06-27T03:00:51"/>
    <x v="1"/>
    <d v="2015-06-27T02:57:56"/>
    <x v="69"/>
    <n v="4.4000000000000004"/>
    <n v="4.3"/>
    <x v="10851"/>
  </r>
  <r>
    <x v="0"/>
    <s v="Compressor"/>
    <d v="2015-06-27T03:00:52"/>
    <x v="1"/>
    <d v="2015-06-27T02:57:56"/>
    <x v="69"/>
    <n v="5.2"/>
    <n v="5.3"/>
    <x v="10852"/>
  </r>
  <r>
    <x v="0"/>
    <s v="Compressor"/>
    <d v="2015-06-27T03:00:53"/>
    <x v="1"/>
    <d v="2015-06-27T02:57:56"/>
    <x v="69"/>
    <n v="3.8"/>
    <n v="3.4"/>
    <x v="10853"/>
  </r>
  <r>
    <x v="0"/>
    <s v="Compressor"/>
    <d v="2015-06-27T03:00:54"/>
    <x v="1"/>
    <d v="2015-06-27T02:57:56"/>
    <x v="69"/>
    <n v="4"/>
    <n v="4.5999999999999996"/>
    <x v="10854"/>
  </r>
  <r>
    <x v="0"/>
    <s v="Compressor"/>
    <d v="2015-06-27T03:00:55"/>
    <x v="1"/>
    <d v="2015-06-27T02:57:56"/>
    <x v="69"/>
    <n v="4.8"/>
    <n v="4.3"/>
    <x v="10855"/>
  </r>
  <r>
    <x v="0"/>
    <s v="Compressor"/>
    <d v="2015-06-27T03:00:56"/>
    <x v="1"/>
    <d v="2015-06-27T02:57:56"/>
    <x v="69"/>
    <n v="4.2"/>
    <n v="4.5"/>
    <x v="10856"/>
  </r>
  <r>
    <x v="0"/>
    <s v="Compressor"/>
    <d v="2015-06-27T03:00:57"/>
    <x v="1"/>
    <d v="2015-06-27T02:57:56"/>
    <x v="69"/>
    <n v="4.3"/>
    <n v="4.7"/>
    <x v="10857"/>
  </r>
  <r>
    <x v="0"/>
    <s v="Compressor"/>
    <d v="2015-06-27T03:00:58"/>
    <x v="1"/>
    <d v="2015-06-27T02:57:56"/>
    <x v="69"/>
    <n v="5.4"/>
    <n v="4.5"/>
    <x v="10858"/>
  </r>
  <r>
    <x v="0"/>
    <s v="Compressor"/>
    <d v="2015-06-27T03:00:59"/>
    <x v="1"/>
    <d v="2015-06-27T02:57:56"/>
    <x v="69"/>
    <n v="4.8"/>
    <n v="5.4"/>
    <x v="10859"/>
  </r>
  <r>
    <x v="0"/>
    <s v="Compressor"/>
    <d v="2015-06-27T03:01:00"/>
    <x v="1"/>
    <d v="2015-06-27T02:57:56"/>
    <x v="69"/>
    <n v="3.2"/>
    <n v="5.2"/>
    <x v="10860"/>
  </r>
  <r>
    <x v="0"/>
    <s v="Compressor"/>
    <d v="2015-06-27T03:01:01"/>
    <x v="1"/>
    <d v="2015-06-27T02:57:56"/>
    <x v="69"/>
    <n v="3.4"/>
    <n v="4"/>
    <x v="10861"/>
  </r>
  <r>
    <x v="0"/>
    <s v="Compressor"/>
    <d v="2015-06-27T03:01:02"/>
    <x v="1"/>
    <d v="2015-06-27T02:57:56"/>
    <x v="69"/>
    <n v="5.7"/>
    <n v="5.6"/>
    <x v="10862"/>
  </r>
  <r>
    <x v="0"/>
    <s v="Compressor"/>
    <d v="2015-06-27T03:01:03"/>
    <x v="1"/>
    <d v="2015-06-27T02:57:56"/>
    <x v="69"/>
    <n v="3.9"/>
    <n v="5.0999999999999996"/>
    <x v="10863"/>
  </r>
  <r>
    <x v="0"/>
    <s v="Compressor"/>
    <d v="2015-06-27T03:01:04"/>
    <x v="1"/>
    <d v="2015-06-27T02:57:56"/>
    <x v="69"/>
    <n v="3.9"/>
    <n v="4.4000000000000004"/>
    <x v="10864"/>
  </r>
  <r>
    <x v="0"/>
    <s v="Compressor"/>
    <d v="2015-06-27T03:01:05"/>
    <x v="1"/>
    <d v="2015-06-27T02:57:56"/>
    <x v="69"/>
    <n v="5.6"/>
    <n v="3.5"/>
    <x v="10865"/>
  </r>
  <r>
    <x v="0"/>
    <s v="Compressor"/>
    <d v="2015-06-27T03:01:06"/>
    <x v="1"/>
    <d v="2015-06-27T02:57:56"/>
    <x v="69"/>
    <n v="5.6"/>
    <n v="5.8"/>
    <x v="10866"/>
  </r>
  <r>
    <x v="0"/>
    <s v="Compressor"/>
    <d v="2015-06-27T03:01:07"/>
    <x v="1"/>
    <d v="2015-06-27T02:57:56"/>
    <x v="69"/>
    <n v="3.7"/>
    <n v="3"/>
    <x v="10867"/>
  </r>
  <r>
    <x v="0"/>
    <s v="Compressor"/>
    <d v="2015-06-27T03:01:08"/>
    <x v="1"/>
    <d v="2015-06-27T02:57:56"/>
    <x v="69"/>
    <n v="5.3"/>
    <n v="4.8"/>
    <x v="10868"/>
  </r>
  <r>
    <x v="0"/>
    <s v="Compressor"/>
    <d v="2015-06-27T03:01:09"/>
    <x v="1"/>
    <d v="2015-06-27T02:57:56"/>
    <x v="69"/>
    <n v="4.8"/>
    <n v="5.8"/>
    <x v="10869"/>
  </r>
  <r>
    <x v="0"/>
    <s v="Compressor"/>
    <d v="2015-06-27T03:01:10"/>
    <x v="1"/>
    <d v="2015-06-27T02:57:56"/>
    <x v="69"/>
    <n v="5"/>
    <n v="3.2"/>
    <x v="10870"/>
  </r>
  <r>
    <x v="0"/>
    <s v="Compressor"/>
    <d v="2015-06-27T03:01:11"/>
    <x v="1"/>
    <d v="2015-06-27T02:57:56"/>
    <x v="69"/>
    <n v="4.8"/>
    <n v="3.9"/>
    <x v="10871"/>
  </r>
  <r>
    <x v="0"/>
    <s v="Compressor"/>
    <d v="2015-06-27T03:01:12"/>
    <x v="1"/>
    <d v="2015-06-27T02:57:56"/>
    <x v="69"/>
    <n v="4.5"/>
    <n v="5.9"/>
    <x v="10872"/>
  </r>
  <r>
    <x v="0"/>
    <s v="Compressor"/>
    <d v="2015-06-27T03:01:13"/>
    <x v="1"/>
    <d v="2015-06-27T02:57:56"/>
    <x v="69"/>
    <n v="6"/>
    <n v="5.4"/>
    <x v="10873"/>
  </r>
  <r>
    <x v="0"/>
    <s v="Compressor"/>
    <d v="2015-06-27T03:01:14"/>
    <x v="1"/>
    <d v="2015-06-27T02:57:56"/>
    <x v="69"/>
    <n v="4.2"/>
    <n v="4.3"/>
    <x v="10874"/>
  </r>
  <r>
    <x v="0"/>
    <s v="Compressor"/>
    <d v="2015-06-27T03:01:15"/>
    <x v="1"/>
    <d v="2015-06-27T02:57:56"/>
    <x v="69"/>
    <n v="5.4"/>
    <n v="4.9000000000000004"/>
    <x v="10875"/>
  </r>
  <r>
    <x v="0"/>
    <s v="Compressor"/>
    <d v="2015-06-27T03:01:16"/>
    <x v="1"/>
    <d v="2015-06-27T02:57:56"/>
    <x v="69"/>
    <n v="5.0999999999999996"/>
    <n v="4.3"/>
    <x v="10876"/>
  </r>
  <r>
    <x v="0"/>
    <s v="Compressor"/>
    <d v="2015-06-27T03:01:17"/>
    <x v="1"/>
    <d v="2015-06-27T02:57:56"/>
    <x v="69"/>
    <n v="4.4000000000000004"/>
    <n v="5.5"/>
    <x v="10877"/>
  </r>
  <r>
    <x v="0"/>
    <s v="Compressor"/>
    <d v="2015-06-27T03:01:18"/>
    <x v="1"/>
    <d v="2015-06-27T02:57:56"/>
    <x v="69"/>
    <n v="5.0999999999999996"/>
    <n v="5.3"/>
    <x v="10878"/>
  </r>
  <r>
    <x v="0"/>
    <s v="Compressor"/>
    <d v="2015-06-27T03:01:19"/>
    <x v="1"/>
    <d v="2015-06-27T02:57:56"/>
    <x v="69"/>
    <n v="5.4"/>
    <n v="5.3"/>
    <x v="10879"/>
  </r>
  <r>
    <x v="0"/>
    <s v="Compressor"/>
    <d v="2015-06-27T03:01:20"/>
    <x v="1"/>
    <d v="2015-06-27T02:57:56"/>
    <x v="69"/>
    <n v="3.1"/>
    <n v="3.8"/>
    <x v="10880"/>
  </r>
  <r>
    <x v="0"/>
    <s v="Compressor"/>
    <d v="2015-06-27T03:01:21"/>
    <x v="1"/>
    <d v="2015-06-27T02:57:56"/>
    <x v="69"/>
    <n v="4.2"/>
    <n v="4.5999999999999996"/>
    <x v="10881"/>
  </r>
  <r>
    <x v="0"/>
    <s v="Compressor"/>
    <d v="2015-06-27T03:01:22"/>
    <x v="1"/>
    <d v="2015-06-27T02:57:56"/>
    <x v="69"/>
    <n v="4.0999999999999996"/>
    <n v="5"/>
    <x v="10882"/>
  </r>
  <r>
    <x v="0"/>
    <s v="Compressor"/>
    <d v="2015-06-27T03:01:23"/>
    <x v="1"/>
    <d v="2015-06-27T02:57:56"/>
    <x v="69"/>
    <n v="5.4"/>
    <n v="5.7"/>
    <x v="10883"/>
  </r>
  <r>
    <x v="0"/>
    <s v="Compressor"/>
    <d v="2015-06-27T03:01:24"/>
    <x v="1"/>
    <d v="2015-06-27T02:57:56"/>
    <x v="69"/>
    <n v="3.2"/>
    <n v="4.4000000000000004"/>
    <x v="10884"/>
  </r>
  <r>
    <x v="0"/>
    <s v="Compressor"/>
    <d v="2015-06-27T03:01:25"/>
    <x v="1"/>
    <d v="2015-06-27T02:57:56"/>
    <x v="69"/>
    <n v="5.4"/>
    <n v="5.8"/>
    <x v="10885"/>
  </r>
  <r>
    <x v="0"/>
    <s v="Compressor"/>
    <d v="2015-06-27T03:01:26"/>
    <x v="1"/>
    <d v="2015-06-27T02:57:56"/>
    <x v="69"/>
    <n v="5.6"/>
    <n v="3.1"/>
    <x v="10886"/>
  </r>
  <r>
    <x v="0"/>
    <s v="Compressor"/>
    <d v="2015-06-27T03:01:27"/>
    <x v="1"/>
    <d v="2015-06-27T02:57:56"/>
    <x v="69"/>
    <n v="3.5"/>
    <n v="4.5"/>
    <x v="10887"/>
  </r>
  <r>
    <x v="0"/>
    <s v="Compressor"/>
    <d v="2015-06-27T03:01:28"/>
    <x v="1"/>
    <d v="2015-06-27T02:57:56"/>
    <x v="69"/>
    <n v="4.4000000000000004"/>
    <n v="3.4"/>
    <x v="10888"/>
  </r>
  <r>
    <x v="0"/>
    <s v="Compressor"/>
    <d v="2015-06-27T03:01:29"/>
    <x v="1"/>
    <d v="2015-06-27T02:57:56"/>
    <x v="69"/>
    <n v="5.6"/>
    <n v="3.9"/>
    <x v="10889"/>
  </r>
  <r>
    <x v="0"/>
    <s v="Compressor"/>
    <d v="2015-06-27T03:01:30"/>
    <x v="1"/>
    <d v="2015-06-27T02:57:56"/>
    <x v="69"/>
    <n v="3.4"/>
    <n v="5.8"/>
    <x v="10890"/>
  </r>
  <r>
    <x v="0"/>
    <s v="Compressor"/>
    <d v="2015-06-27T03:01:31"/>
    <x v="1"/>
    <d v="2015-06-27T02:57:56"/>
    <x v="69"/>
    <n v="4.5999999999999996"/>
    <n v="5.2"/>
    <x v="10891"/>
  </r>
  <r>
    <x v="0"/>
    <s v="Compressor"/>
    <d v="2015-06-27T03:01:32"/>
    <x v="1"/>
    <d v="2015-06-27T02:57:56"/>
    <x v="69"/>
    <n v="5.4"/>
    <n v="4.4000000000000004"/>
    <x v="10892"/>
  </r>
  <r>
    <x v="0"/>
    <s v="Compressor"/>
    <d v="2015-06-27T03:01:33"/>
    <x v="1"/>
    <d v="2015-06-27T02:57:56"/>
    <x v="69"/>
    <n v="5.6"/>
    <n v="4"/>
    <x v="10893"/>
  </r>
  <r>
    <x v="0"/>
    <s v="Compressor"/>
    <d v="2015-06-27T03:01:34"/>
    <x v="1"/>
    <d v="2015-06-27T02:57:56"/>
    <x v="69"/>
    <n v="6"/>
    <n v="5.2"/>
    <x v="10894"/>
  </r>
  <r>
    <x v="0"/>
    <s v="Compressor"/>
    <d v="2015-06-27T03:01:35"/>
    <x v="1"/>
    <d v="2015-06-27T02:57:56"/>
    <x v="69"/>
    <n v="3.8"/>
    <n v="5.9"/>
    <x v="10895"/>
  </r>
  <r>
    <x v="0"/>
    <s v="Compressor"/>
    <d v="2015-06-27T03:01:36"/>
    <x v="1"/>
    <d v="2015-06-27T02:57:56"/>
    <x v="69"/>
    <n v="5.7"/>
    <n v="3.9"/>
    <x v="10896"/>
  </r>
  <r>
    <x v="0"/>
    <s v="Compressor"/>
    <d v="2015-06-27T03:01:37"/>
    <x v="1"/>
    <d v="2015-06-27T02:57:56"/>
    <x v="69"/>
    <n v="4.3"/>
    <n v="4.0999999999999996"/>
    <x v="10897"/>
  </r>
  <r>
    <x v="0"/>
    <s v="Compressor"/>
    <d v="2015-06-27T03:01:38"/>
    <x v="1"/>
    <d v="2015-06-27T02:57:56"/>
    <x v="69"/>
    <n v="3.5"/>
    <n v="5.6"/>
    <x v="10898"/>
  </r>
  <r>
    <x v="0"/>
    <s v="Compressor"/>
    <d v="2015-06-27T03:01:39"/>
    <x v="1"/>
    <d v="2015-06-27T02:57:56"/>
    <x v="69"/>
    <n v="4.0999999999999996"/>
    <n v="5.6"/>
    <x v="10899"/>
  </r>
  <r>
    <x v="0"/>
    <s v="Compressor"/>
    <d v="2015-06-27T03:01:40"/>
    <x v="1"/>
    <d v="2015-06-27T02:57:56"/>
    <x v="69"/>
    <n v="3.8"/>
    <n v="4.8"/>
    <x v="10900"/>
  </r>
  <r>
    <x v="0"/>
    <s v="Compressor"/>
    <d v="2015-06-27T03:01:41"/>
    <x v="1"/>
    <d v="2015-06-27T02:57:56"/>
    <x v="69"/>
    <n v="4.8"/>
    <n v="4.7"/>
    <x v="10901"/>
  </r>
  <r>
    <x v="0"/>
    <s v="Compressor"/>
    <d v="2015-06-27T03:01:42"/>
    <x v="1"/>
    <d v="2015-06-27T02:57:56"/>
    <x v="69"/>
    <n v="5.0999999999999996"/>
    <n v="3.9"/>
    <x v="10902"/>
  </r>
  <r>
    <x v="0"/>
    <s v="Compressor"/>
    <d v="2015-06-27T03:01:43"/>
    <x v="1"/>
    <d v="2015-06-27T02:57:56"/>
    <x v="69"/>
    <n v="3.6"/>
    <n v="5.5"/>
    <x v="10903"/>
  </r>
  <r>
    <x v="0"/>
    <s v="Compressor"/>
    <d v="2015-06-27T03:01:44"/>
    <x v="1"/>
    <d v="2015-06-27T02:57:56"/>
    <x v="69"/>
    <n v="4.7"/>
    <n v="3"/>
    <x v="10904"/>
  </r>
  <r>
    <x v="0"/>
    <s v="Compressor"/>
    <d v="2015-06-27T03:01:45"/>
    <x v="1"/>
    <d v="2015-06-27T02:57:56"/>
    <x v="69"/>
    <n v="5.4"/>
    <n v="4.5999999999999996"/>
    <x v="10905"/>
  </r>
  <r>
    <x v="0"/>
    <s v="Compressor"/>
    <d v="2015-06-27T03:01:46"/>
    <x v="1"/>
    <d v="2015-06-27T02:57:56"/>
    <x v="69"/>
    <n v="5.4"/>
    <n v="3.5"/>
    <x v="10906"/>
  </r>
  <r>
    <x v="0"/>
    <s v="Compressor"/>
    <d v="2015-06-27T03:01:47"/>
    <x v="1"/>
    <d v="2015-06-27T02:57:56"/>
    <x v="69"/>
    <n v="4.5999999999999996"/>
    <n v="3.4"/>
    <x v="10907"/>
  </r>
  <r>
    <x v="0"/>
    <s v="Compressor"/>
    <d v="2015-06-27T03:01:48"/>
    <x v="1"/>
    <d v="2015-06-27T02:57:56"/>
    <x v="69"/>
    <n v="3.7"/>
    <n v="3.8"/>
    <x v="10908"/>
  </r>
  <r>
    <x v="0"/>
    <s v="Compressor"/>
    <d v="2015-06-27T03:01:49"/>
    <x v="1"/>
    <d v="2015-06-27T02:57:56"/>
    <x v="69"/>
    <n v="4.4000000000000004"/>
    <n v="3.4"/>
    <x v="10909"/>
  </r>
  <r>
    <x v="0"/>
    <s v="Compressor"/>
    <d v="2015-06-27T03:01:50"/>
    <x v="1"/>
    <d v="2015-06-27T02:57:56"/>
    <x v="69"/>
    <n v="5.8"/>
    <n v="3.9"/>
    <x v="10910"/>
  </r>
  <r>
    <x v="0"/>
    <s v="Compressor"/>
    <d v="2015-06-27T03:01:51"/>
    <x v="1"/>
    <d v="2015-06-27T02:57:56"/>
    <x v="69"/>
    <n v="5.9"/>
    <n v="6"/>
    <x v="10911"/>
  </r>
  <r>
    <x v="0"/>
    <s v="Compressor"/>
    <d v="2015-06-27T03:01:52"/>
    <x v="1"/>
    <d v="2015-06-27T02:57:56"/>
    <x v="69"/>
    <n v="5.4"/>
    <n v="4"/>
    <x v="10912"/>
  </r>
  <r>
    <x v="0"/>
    <s v="Compressor"/>
    <d v="2015-06-27T03:01:53"/>
    <x v="1"/>
    <d v="2015-06-27T02:57:56"/>
    <x v="69"/>
    <n v="4.8"/>
    <n v="3.7"/>
    <x v="10913"/>
  </r>
  <r>
    <x v="0"/>
    <s v="Compressor"/>
    <d v="2015-06-27T03:01:54"/>
    <x v="1"/>
    <d v="2015-06-27T02:57:56"/>
    <x v="69"/>
    <n v="4.0999999999999996"/>
    <n v="5.8"/>
    <x v="10914"/>
  </r>
  <r>
    <x v="0"/>
    <s v="Compressor"/>
    <d v="2015-06-27T03:01:55"/>
    <x v="1"/>
    <d v="2015-06-27T02:57:56"/>
    <x v="69"/>
    <n v="5.0999999999999996"/>
    <n v="5.6"/>
    <x v="10915"/>
  </r>
  <r>
    <x v="0"/>
    <s v="Compressor"/>
    <d v="2015-06-27T03:01:56"/>
    <x v="1"/>
    <d v="2015-06-27T02:57:56"/>
    <x v="69"/>
    <n v="3.8"/>
    <n v="3.9"/>
    <x v="10916"/>
  </r>
  <r>
    <x v="0"/>
    <s v="Compressor"/>
    <d v="2015-06-27T03:01:57"/>
    <x v="1"/>
    <d v="2015-06-27T02:57:56"/>
    <x v="69"/>
    <n v="3.7"/>
    <n v="3.4"/>
    <x v="10917"/>
  </r>
  <r>
    <x v="0"/>
    <s v="Compressor"/>
    <d v="2015-06-27T03:01:58"/>
    <x v="1"/>
    <d v="2015-06-27T02:57:56"/>
    <x v="69"/>
    <n v="5.4"/>
    <n v="4.3"/>
    <x v="10918"/>
  </r>
  <r>
    <x v="0"/>
    <s v="Compressor"/>
    <d v="2015-06-27T03:01:59"/>
    <x v="1"/>
    <d v="2015-06-27T02:57:56"/>
    <x v="69"/>
    <n v="5"/>
    <n v="3.5"/>
    <x v="10919"/>
  </r>
  <r>
    <x v="0"/>
    <s v="Compressor"/>
    <d v="2015-06-27T03:02:00"/>
    <x v="1"/>
    <d v="2015-06-27T02:57:56"/>
    <x v="69"/>
    <n v="3.5"/>
    <n v="6"/>
    <x v="10920"/>
  </r>
  <r>
    <x v="0"/>
    <s v="Compressor"/>
    <d v="2015-06-27T03:02:01"/>
    <x v="1"/>
    <d v="2015-06-27T02:57:56"/>
    <x v="69"/>
    <n v="3.2"/>
    <n v="3.9"/>
    <x v="10921"/>
  </r>
  <r>
    <x v="0"/>
    <s v="Compressor"/>
    <d v="2015-06-27T03:02:02"/>
    <x v="1"/>
    <d v="2015-06-27T02:57:56"/>
    <x v="69"/>
    <n v="4.5"/>
    <n v="4.3"/>
    <x v="10922"/>
  </r>
  <r>
    <x v="0"/>
    <s v="Compressor"/>
    <d v="2015-06-27T03:02:03"/>
    <x v="1"/>
    <d v="2015-06-27T02:57:56"/>
    <x v="69"/>
    <n v="3.6"/>
    <n v="3.4"/>
    <x v="10923"/>
  </r>
  <r>
    <x v="0"/>
    <s v="Compressor"/>
    <d v="2015-06-27T03:02:04"/>
    <x v="1"/>
    <d v="2015-06-27T02:57:56"/>
    <x v="69"/>
    <n v="5.9"/>
    <n v="3.4"/>
    <x v="10924"/>
  </r>
  <r>
    <x v="0"/>
    <s v="Compressor"/>
    <d v="2015-06-27T03:02:05"/>
    <x v="1"/>
    <d v="2015-06-27T02:57:56"/>
    <x v="69"/>
    <n v="4.5"/>
    <n v="5.6"/>
    <x v="10925"/>
  </r>
  <r>
    <x v="0"/>
    <s v="Compressor"/>
    <d v="2015-06-27T03:02:06"/>
    <x v="1"/>
    <d v="2015-06-27T02:57:56"/>
    <x v="69"/>
    <n v="4.4000000000000004"/>
    <n v="4.5999999999999996"/>
    <x v="10926"/>
  </r>
  <r>
    <x v="0"/>
    <s v="Compressor"/>
    <d v="2015-06-27T03:02:07"/>
    <x v="1"/>
    <d v="2015-06-27T02:57:56"/>
    <x v="69"/>
    <n v="4.5999999999999996"/>
    <n v="5.3"/>
    <x v="10927"/>
  </r>
  <r>
    <x v="0"/>
    <s v="Compressor"/>
    <d v="2015-06-27T03:02:08"/>
    <x v="1"/>
    <d v="2015-06-27T02:57:56"/>
    <x v="69"/>
    <n v="3.4"/>
    <n v="4.9000000000000004"/>
    <x v="10928"/>
  </r>
  <r>
    <x v="0"/>
    <s v="Compressor"/>
    <d v="2015-06-27T03:02:09"/>
    <x v="1"/>
    <d v="2015-06-27T02:57:56"/>
    <x v="69"/>
    <n v="5.9"/>
    <n v="4.8"/>
    <x v="10929"/>
  </r>
  <r>
    <x v="0"/>
    <s v="Compressor"/>
    <d v="2015-06-27T03:02:10"/>
    <x v="1"/>
    <d v="2015-06-27T02:57:56"/>
    <x v="69"/>
    <n v="3.6"/>
    <n v="3.4"/>
    <x v="10930"/>
  </r>
  <r>
    <x v="0"/>
    <s v="Compressor"/>
    <d v="2015-06-27T03:02:11"/>
    <x v="1"/>
    <d v="2015-06-27T02:57:56"/>
    <x v="69"/>
    <n v="3.8"/>
    <n v="6"/>
    <x v="10931"/>
  </r>
  <r>
    <x v="0"/>
    <s v="Compressor"/>
    <d v="2015-06-27T03:02:12"/>
    <x v="1"/>
    <d v="2015-06-27T02:57:56"/>
    <x v="69"/>
    <n v="3.5"/>
    <n v="4.3"/>
    <x v="10932"/>
  </r>
  <r>
    <x v="0"/>
    <s v="Compressor"/>
    <d v="2015-06-27T03:02:13"/>
    <x v="1"/>
    <d v="2015-06-27T02:57:56"/>
    <x v="69"/>
    <n v="4.4000000000000004"/>
    <n v="4.5999999999999996"/>
    <x v="10933"/>
  </r>
  <r>
    <x v="0"/>
    <s v="Compressor"/>
    <d v="2015-06-27T03:02:14"/>
    <x v="1"/>
    <d v="2015-06-27T02:57:56"/>
    <x v="69"/>
    <n v="5.0999999999999996"/>
    <n v="4.8"/>
    <x v="10934"/>
  </r>
  <r>
    <x v="0"/>
    <s v="Compressor"/>
    <d v="2015-06-27T03:02:15"/>
    <x v="1"/>
    <d v="2015-06-27T02:57:56"/>
    <x v="69"/>
    <n v="5.5"/>
    <n v="5.7"/>
    <x v="10935"/>
  </r>
  <r>
    <x v="0"/>
    <s v="Compressor"/>
    <d v="2015-06-27T03:02:16"/>
    <x v="1"/>
    <d v="2015-06-27T02:57:56"/>
    <x v="69"/>
    <n v="5.4"/>
    <n v="4.5"/>
    <x v="10936"/>
  </r>
  <r>
    <x v="0"/>
    <s v="Compressor"/>
    <d v="2015-06-27T03:02:17"/>
    <x v="1"/>
    <d v="2015-06-27T02:57:56"/>
    <x v="69"/>
    <n v="4.7"/>
    <n v="3.8"/>
    <x v="10937"/>
  </r>
  <r>
    <x v="0"/>
    <s v="Compressor"/>
    <d v="2015-06-27T03:02:18"/>
    <x v="1"/>
    <d v="2015-06-27T02:57:56"/>
    <x v="69"/>
    <n v="5"/>
    <n v="5.9"/>
    <x v="10938"/>
  </r>
  <r>
    <x v="0"/>
    <s v="Compressor"/>
    <d v="2015-06-27T03:02:19"/>
    <x v="1"/>
    <d v="2015-06-27T02:57:56"/>
    <x v="69"/>
    <n v="5.3"/>
    <n v="3.7"/>
    <x v="10939"/>
  </r>
  <r>
    <x v="0"/>
    <s v="Compressor"/>
    <d v="2015-06-27T03:02:20"/>
    <x v="1"/>
    <d v="2015-06-27T02:57:56"/>
    <x v="69"/>
    <n v="3.4"/>
    <n v="4.9000000000000004"/>
    <x v="10940"/>
  </r>
  <r>
    <x v="0"/>
    <s v="Compressor"/>
    <d v="2015-06-27T03:02:21"/>
    <x v="1"/>
    <d v="2015-06-27T02:57:56"/>
    <x v="69"/>
    <n v="5.4"/>
    <n v="3.1"/>
    <x v="10941"/>
  </r>
  <r>
    <x v="0"/>
    <s v="Compressor"/>
    <d v="2015-06-27T03:02:22"/>
    <x v="1"/>
    <d v="2015-06-27T02:57:56"/>
    <x v="69"/>
    <n v="4.3"/>
    <n v="3.5"/>
    <x v="10942"/>
  </r>
  <r>
    <x v="0"/>
    <s v="Compressor"/>
    <d v="2015-06-27T03:02:23"/>
    <x v="1"/>
    <d v="2015-06-27T02:57:56"/>
    <x v="69"/>
    <n v="3"/>
    <n v="3.3"/>
    <x v="10943"/>
  </r>
  <r>
    <x v="0"/>
    <s v="Compressor"/>
    <d v="2015-06-27T03:02:24"/>
    <x v="1"/>
    <d v="2015-06-27T02:57:56"/>
    <x v="69"/>
    <n v="3.5"/>
    <n v="3.2"/>
    <x v="10944"/>
  </r>
  <r>
    <x v="0"/>
    <s v="Compressor"/>
    <d v="2015-06-27T03:02:25"/>
    <x v="1"/>
    <d v="2015-06-27T02:57:56"/>
    <x v="69"/>
    <n v="3.9"/>
    <n v="3.1"/>
    <x v="10945"/>
  </r>
  <r>
    <x v="0"/>
    <s v="Compressor"/>
    <d v="2015-06-27T03:02:26"/>
    <x v="1"/>
    <d v="2015-06-27T02:57:56"/>
    <x v="69"/>
    <n v="5"/>
    <n v="4.5999999999999996"/>
    <x v="10946"/>
  </r>
  <r>
    <x v="0"/>
    <s v="Compressor"/>
    <d v="2015-06-27T03:02:27"/>
    <x v="1"/>
    <d v="2015-06-27T02:57:56"/>
    <x v="69"/>
    <n v="3.4"/>
    <n v="3.8"/>
    <x v="10947"/>
  </r>
  <r>
    <x v="0"/>
    <s v="Compressor"/>
    <d v="2015-06-27T03:02:28"/>
    <x v="1"/>
    <d v="2015-06-27T02:57:56"/>
    <x v="69"/>
    <n v="5.5"/>
    <n v="3.1"/>
    <x v="10948"/>
  </r>
  <r>
    <x v="0"/>
    <s v="Compressor"/>
    <d v="2015-06-27T03:02:29"/>
    <x v="1"/>
    <d v="2015-06-27T02:57:56"/>
    <x v="69"/>
    <n v="4.4000000000000004"/>
    <n v="5.7"/>
    <x v="10949"/>
  </r>
  <r>
    <x v="0"/>
    <s v="Compressor"/>
    <d v="2015-06-27T03:02:30"/>
    <x v="1"/>
    <d v="2015-06-27T02:57:56"/>
    <x v="69"/>
    <n v="3.5"/>
    <n v="5.9"/>
    <x v="10950"/>
  </r>
  <r>
    <x v="0"/>
    <s v="Compressor"/>
    <d v="2015-06-27T03:02:31"/>
    <x v="1"/>
    <d v="2015-06-27T02:57:56"/>
    <x v="69"/>
    <n v="4.9000000000000004"/>
    <n v="3.3"/>
    <x v="10951"/>
  </r>
  <r>
    <x v="0"/>
    <s v="Compressor"/>
    <d v="2015-06-27T03:02:32"/>
    <x v="1"/>
    <d v="2015-06-27T02:57:56"/>
    <x v="69"/>
    <n v="5.6"/>
    <n v="5.4"/>
    <x v="10952"/>
  </r>
  <r>
    <x v="0"/>
    <s v="Compressor"/>
    <d v="2015-06-27T03:02:33"/>
    <x v="1"/>
    <d v="2015-06-27T02:57:56"/>
    <x v="69"/>
    <n v="3.5"/>
    <n v="4.7"/>
    <x v="10953"/>
  </r>
  <r>
    <x v="0"/>
    <s v="Compressor"/>
    <d v="2015-06-27T03:02:34"/>
    <x v="1"/>
    <d v="2015-06-27T02:57:56"/>
    <x v="69"/>
    <n v="4.5"/>
    <n v="3.9"/>
    <x v="10954"/>
  </r>
  <r>
    <x v="0"/>
    <s v="Compressor"/>
    <d v="2015-06-27T03:02:35"/>
    <x v="1"/>
    <d v="2015-06-27T02:57:56"/>
    <x v="69"/>
    <n v="5.3"/>
    <n v="3.8"/>
    <x v="10955"/>
  </r>
  <r>
    <x v="0"/>
    <s v="Compressor"/>
    <d v="2015-06-27T03:02:36"/>
    <x v="1"/>
    <d v="2015-06-27T02:57:56"/>
    <x v="69"/>
    <n v="4.2"/>
    <n v="5.2"/>
    <x v="10956"/>
  </r>
  <r>
    <x v="0"/>
    <s v="Compressor"/>
    <d v="2015-06-27T03:02:37"/>
    <x v="1"/>
    <d v="2015-06-27T02:57:56"/>
    <x v="69"/>
    <n v="3.6"/>
    <n v="5.8"/>
    <x v="10957"/>
  </r>
  <r>
    <x v="0"/>
    <s v="Compressor"/>
    <d v="2015-06-27T03:02:38"/>
    <x v="1"/>
    <d v="2015-06-27T02:57:56"/>
    <x v="69"/>
    <n v="3.6"/>
    <n v="5.8"/>
    <x v="10958"/>
  </r>
  <r>
    <x v="0"/>
    <s v="Compressor"/>
    <d v="2015-06-27T03:02:39"/>
    <x v="1"/>
    <d v="2015-06-27T02:57:56"/>
    <x v="69"/>
    <n v="3.4"/>
    <n v="4.7"/>
    <x v="10959"/>
  </r>
  <r>
    <x v="0"/>
    <s v="Compressor"/>
    <d v="2015-06-27T03:02:40"/>
    <x v="1"/>
    <d v="2015-06-27T02:57:56"/>
    <x v="69"/>
    <n v="5.4"/>
    <n v="3.3"/>
    <x v="10960"/>
  </r>
  <r>
    <x v="0"/>
    <s v="Compressor"/>
    <d v="2015-06-27T03:02:41"/>
    <x v="1"/>
    <d v="2015-06-27T02:57:56"/>
    <x v="69"/>
    <n v="3.9"/>
    <n v="4.5999999999999996"/>
    <x v="10961"/>
  </r>
  <r>
    <x v="0"/>
    <s v="Compressor"/>
    <d v="2015-06-27T03:02:42"/>
    <x v="1"/>
    <d v="2015-06-27T02:57:56"/>
    <x v="69"/>
    <n v="3.3"/>
    <n v="4.5"/>
    <x v="10962"/>
  </r>
  <r>
    <x v="0"/>
    <s v="Compressor"/>
    <d v="2015-06-27T03:02:43"/>
    <x v="1"/>
    <d v="2015-06-27T02:57:56"/>
    <x v="69"/>
    <n v="5.8"/>
    <n v="5.4"/>
    <x v="10963"/>
  </r>
  <r>
    <x v="0"/>
    <s v="Compressor"/>
    <d v="2015-06-27T03:02:44"/>
    <x v="1"/>
    <d v="2015-06-27T02:57:56"/>
    <x v="69"/>
    <n v="3.9"/>
    <n v="3"/>
    <x v="10964"/>
  </r>
  <r>
    <x v="0"/>
    <s v="Compressor"/>
    <d v="2015-06-27T03:02:45"/>
    <x v="1"/>
    <d v="2015-06-27T02:57:56"/>
    <x v="69"/>
    <n v="3.6"/>
    <n v="5.0999999999999996"/>
    <x v="10965"/>
  </r>
  <r>
    <x v="0"/>
    <s v="Compressor"/>
    <d v="2015-06-27T03:02:46"/>
    <x v="1"/>
    <d v="2015-06-27T02:57:56"/>
    <x v="69"/>
    <n v="3.1"/>
    <n v="5.7"/>
    <x v="10966"/>
  </r>
  <r>
    <x v="0"/>
    <s v="Compressor"/>
    <d v="2015-06-27T03:02:47"/>
    <x v="1"/>
    <d v="2015-06-27T02:57:56"/>
    <x v="69"/>
    <n v="4.7"/>
    <n v="3.5"/>
    <x v="10967"/>
  </r>
  <r>
    <x v="0"/>
    <s v="Compressor"/>
    <d v="2015-06-27T03:02:48"/>
    <x v="1"/>
    <d v="2015-06-27T02:57:56"/>
    <x v="69"/>
    <n v="3.7"/>
    <n v="4"/>
    <x v="10968"/>
  </r>
  <r>
    <x v="0"/>
    <s v="Compressor"/>
    <d v="2015-06-27T03:02:49"/>
    <x v="1"/>
    <d v="2015-06-27T02:57:56"/>
    <x v="69"/>
    <n v="5.7"/>
    <n v="6"/>
    <x v="10969"/>
  </r>
  <r>
    <x v="0"/>
    <s v="Compressor"/>
    <d v="2015-06-27T03:02:50"/>
    <x v="1"/>
    <d v="2015-06-27T02:57:56"/>
    <x v="69"/>
    <n v="5.4"/>
    <n v="4.9000000000000004"/>
    <x v="10970"/>
  </r>
  <r>
    <x v="0"/>
    <s v="Compressor"/>
    <d v="2015-06-27T03:02:51"/>
    <x v="1"/>
    <d v="2015-06-27T02:57:56"/>
    <x v="69"/>
    <n v="3.7"/>
    <n v="5.2"/>
    <x v="10971"/>
  </r>
  <r>
    <x v="0"/>
    <s v="Compressor"/>
    <d v="2015-06-27T03:02:52"/>
    <x v="1"/>
    <d v="2015-06-27T02:57:56"/>
    <x v="69"/>
    <n v="4.7"/>
    <n v="4.8"/>
    <x v="10972"/>
  </r>
  <r>
    <x v="0"/>
    <s v="Compressor"/>
    <d v="2015-06-27T03:02:53"/>
    <x v="1"/>
    <d v="2015-06-27T02:57:56"/>
    <x v="69"/>
    <n v="5.9"/>
    <n v="5.5"/>
    <x v="10973"/>
  </r>
  <r>
    <x v="0"/>
    <s v="Compressor"/>
    <d v="2015-06-27T03:02:54"/>
    <x v="1"/>
    <d v="2015-06-27T02:57:56"/>
    <x v="69"/>
    <n v="4.0999999999999996"/>
    <n v="3.9"/>
    <x v="10974"/>
  </r>
  <r>
    <x v="0"/>
    <s v="Compressor"/>
    <d v="2015-06-27T03:02:55"/>
    <x v="1"/>
    <d v="2015-06-27T02:57:56"/>
    <x v="69"/>
    <n v="3.4"/>
    <n v="5.2"/>
    <x v="10975"/>
  </r>
  <r>
    <x v="0"/>
    <s v="Compressor"/>
    <d v="2015-06-27T03:02:56"/>
    <x v="1"/>
    <d v="2015-06-27T02:57:56"/>
    <x v="69"/>
    <n v="4.0999999999999996"/>
    <n v="5.8"/>
    <x v="10976"/>
  </r>
  <r>
    <x v="0"/>
    <s v="Compressor"/>
    <d v="2015-06-27T03:02:57"/>
    <x v="1"/>
    <d v="2015-06-27T02:57:56"/>
    <x v="69"/>
    <n v="5.8"/>
    <n v="3.4"/>
    <x v="10977"/>
  </r>
  <r>
    <x v="0"/>
    <s v="Compressor"/>
    <d v="2015-06-27T03:02:58"/>
    <x v="1"/>
    <d v="2015-06-27T02:57:56"/>
    <x v="69"/>
    <n v="4.5999999999999996"/>
    <n v="4.5"/>
    <x v="10978"/>
  </r>
  <r>
    <x v="0"/>
    <s v="Compressor"/>
    <d v="2015-06-27T03:02:59"/>
    <x v="1"/>
    <d v="2015-06-27T02:57:56"/>
    <x v="69"/>
    <n v="5.3"/>
    <n v="3.6"/>
    <x v="10979"/>
  </r>
  <r>
    <x v="0"/>
    <s v="Compressor"/>
    <d v="2015-06-27T03:03:00"/>
    <x v="0"/>
    <d v="2015-06-27T03:03:00"/>
    <x v="70"/>
    <n v="1.6"/>
    <n v="1.5"/>
    <x v="10980"/>
  </r>
  <r>
    <x v="0"/>
    <s v="Compressor"/>
    <d v="2015-06-27T03:03:01"/>
    <x v="0"/>
    <d v="2015-06-27T03:03:00"/>
    <x v="70"/>
    <n v="2.2000000000000002"/>
    <n v="1.3"/>
    <x v="10981"/>
  </r>
  <r>
    <x v="0"/>
    <s v="Compressor"/>
    <d v="2015-06-27T03:03:02"/>
    <x v="0"/>
    <d v="2015-06-27T03:03:00"/>
    <x v="70"/>
    <n v="2.2999999999999998"/>
    <n v="2.7"/>
    <x v="10982"/>
  </r>
  <r>
    <x v="0"/>
    <s v="Compressor"/>
    <d v="2015-06-27T03:03:03"/>
    <x v="0"/>
    <d v="2015-06-27T03:03:00"/>
    <x v="70"/>
    <n v="2.9"/>
    <n v="2.6"/>
    <x v="10983"/>
  </r>
  <r>
    <x v="0"/>
    <s v="Compressor"/>
    <d v="2015-06-27T03:03:04"/>
    <x v="0"/>
    <d v="2015-06-27T03:03:00"/>
    <x v="70"/>
    <n v="1.3"/>
    <n v="2.6"/>
    <x v="10984"/>
  </r>
  <r>
    <x v="0"/>
    <s v="Compressor"/>
    <d v="2015-06-27T03:03:05"/>
    <x v="0"/>
    <d v="2015-06-27T03:03:00"/>
    <x v="70"/>
    <n v="1.4"/>
    <n v="2.6"/>
    <x v="10985"/>
  </r>
  <r>
    <x v="0"/>
    <s v="Compressor"/>
    <d v="2015-06-27T03:03:06"/>
    <x v="0"/>
    <d v="2015-06-27T03:03:00"/>
    <x v="70"/>
    <n v="2.1"/>
    <n v="2.9"/>
    <x v="10986"/>
  </r>
  <r>
    <x v="0"/>
    <s v="Compressor"/>
    <d v="2015-06-27T03:03:07"/>
    <x v="0"/>
    <d v="2015-06-27T03:03:00"/>
    <x v="70"/>
    <n v="2.9"/>
    <n v="2.8"/>
    <x v="10987"/>
  </r>
  <r>
    <x v="0"/>
    <s v="Compressor"/>
    <d v="2015-06-27T03:03:08"/>
    <x v="0"/>
    <d v="2015-06-27T03:03:00"/>
    <x v="70"/>
    <n v="2.9"/>
    <n v="2.6"/>
    <x v="10988"/>
  </r>
  <r>
    <x v="0"/>
    <s v="Compressor"/>
    <d v="2015-06-27T03:03:09"/>
    <x v="0"/>
    <d v="2015-06-27T03:03:00"/>
    <x v="70"/>
    <n v="1.5"/>
    <n v="1.7"/>
    <x v="10989"/>
  </r>
  <r>
    <x v="0"/>
    <s v="Compressor"/>
    <d v="2015-06-27T03:03:10"/>
    <x v="0"/>
    <d v="2015-06-27T03:03:00"/>
    <x v="70"/>
    <n v="1.6"/>
    <n v="3"/>
    <x v="10990"/>
  </r>
  <r>
    <x v="0"/>
    <s v="Compressor"/>
    <d v="2015-06-27T03:03:11"/>
    <x v="0"/>
    <d v="2015-06-27T03:03:00"/>
    <x v="70"/>
    <n v="1.6"/>
    <n v="1.7"/>
    <x v="10991"/>
  </r>
  <r>
    <x v="0"/>
    <s v="Compressor"/>
    <d v="2015-06-27T03:03:12"/>
    <x v="0"/>
    <d v="2015-06-27T03:03:00"/>
    <x v="70"/>
    <n v="1.7"/>
    <n v="2"/>
    <x v="10992"/>
  </r>
  <r>
    <x v="0"/>
    <s v="Compressor"/>
    <d v="2015-06-27T03:03:13"/>
    <x v="0"/>
    <d v="2015-06-27T03:03:00"/>
    <x v="70"/>
    <n v="1.9"/>
    <n v="2"/>
    <x v="10993"/>
  </r>
  <r>
    <x v="0"/>
    <s v="Compressor"/>
    <d v="2015-06-27T03:03:14"/>
    <x v="0"/>
    <d v="2015-06-27T03:03:00"/>
    <x v="70"/>
    <n v="2.8"/>
    <n v="1.7"/>
    <x v="10994"/>
  </r>
  <r>
    <x v="0"/>
    <s v="Compressor"/>
    <d v="2015-06-27T03:03:15"/>
    <x v="0"/>
    <d v="2015-06-27T03:03:00"/>
    <x v="70"/>
    <n v="1.8"/>
    <n v="2.7"/>
    <x v="10995"/>
  </r>
  <r>
    <x v="0"/>
    <s v="Compressor"/>
    <d v="2015-06-27T03:03:16"/>
    <x v="0"/>
    <d v="2015-06-27T03:03:00"/>
    <x v="70"/>
    <n v="2.5"/>
    <n v="2.2999999999999998"/>
    <x v="10996"/>
  </r>
  <r>
    <x v="0"/>
    <s v="Compressor"/>
    <d v="2015-06-27T03:03:17"/>
    <x v="0"/>
    <d v="2015-06-27T03:03:00"/>
    <x v="70"/>
    <n v="1.4"/>
    <n v="2"/>
    <x v="10997"/>
  </r>
  <r>
    <x v="0"/>
    <s v="Compressor"/>
    <d v="2015-06-27T03:03:18"/>
    <x v="0"/>
    <d v="2015-06-27T03:03:00"/>
    <x v="70"/>
    <n v="1.3"/>
    <n v="2.9"/>
    <x v="10998"/>
  </r>
  <r>
    <x v="0"/>
    <s v="Compressor"/>
    <d v="2015-06-27T03:03:19"/>
    <x v="0"/>
    <d v="2015-06-27T03:03:00"/>
    <x v="70"/>
    <n v="1"/>
    <n v="2.2999999999999998"/>
    <x v="10999"/>
  </r>
  <r>
    <x v="0"/>
    <s v="Compressor"/>
    <d v="2015-06-27T03:03:20"/>
    <x v="0"/>
    <d v="2015-06-27T03:03:00"/>
    <x v="70"/>
    <n v="1.9"/>
    <n v="1"/>
    <x v="11000"/>
  </r>
  <r>
    <x v="0"/>
    <s v="Compressor"/>
    <d v="2015-06-27T03:03:21"/>
    <x v="0"/>
    <d v="2015-06-27T03:03:00"/>
    <x v="70"/>
    <n v="1.4"/>
    <n v="2.2999999999999998"/>
    <x v="11001"/>
  </r>
  <r>
    <x v="0"/>
    <s v="Compressor"/>
    <d v="2015-06-27T03:03:22"/>
    <x v="0"/>
    <d v="2015-06-27T03:03:00"/>
    <x v="70"/>
    <n v="1.9"/>
    <n v="2.9"/>
    <x v="11002"/>
  </r>
  <r>
    <x v="0"/>
    <s v="Compressor"/>
    <d v="2015-06-27T03:03:23"/>
    <x v="0"/>
    <d v="2015-06-27T03:03:00"/>
    <x v="70"/>
    <n v="1.9"/>
    <n v="1.5"/>
    <x v="11003"/>
  </r>
  <r>
    <x v="0"/>
    <s v="Compressor"/>
    <d v="2015-06-27T03:03:24"/>
    <x v="0"/>
    <d v="2015-06-27T03:03:00"/>
    <x v="70"/>
    <n v="2.2000000000000002"/>
    <n v="2.1"/>
    <x v="11004"/>
  </r>
  <r>
    <x v="0"/>
    <s v="Compressor"/>
    <d v="2015-06-27T03:03:25"/>
    <x v="0"/>
    <d v="2015-06-27T03:03:00"/>
    <x v="70"/>
    <n v="2.9"/>
    <n v="2.5"/>
    <x v="11005"/>
  </r>
  <r>
    <x v="0"/>
    <s v="Compressor"/>
    <d v="2015-06-27T03:03:26"/>
    <x v="0"/>
    <d v="2015-06-27T03:03:00"/>
    <x v="70"/>
    <n v="2.2999999999999998"/>
    <n v="2"/>
    <x v="11006"/>
  </r>
  <r>
    <x v="0"/>
    <s v="Compressor"/>
    <d v="2015-06-27T03:03:27"/>
    <x v="0"/>
    <d v="2015-06-27T03:03:00"/>
    <x v="70"/>
    <n v="1.6"/>
    <n v="1"/>
    <x v="11007"/>
  </r>
  <r>
    <x v="0"/>
    <s v="Compressor"/>
    <d v="2015-06-27T03:03:28"/>
    <x v="0"/>
    <d v="2015-06-27T03:03:00"/>
    <x v="70"/>
    <n v="1.7"/>
    <n v="3"/>
    <x v="11008"/>
  </r>
  <r>
    <x v="0"/>
    <s v="Compressor"/>
    <d v="2015-06-27T03:03:29"/>
    <x v="0"/>
    <d v="2015-06-27T03:03:00"/>
    <x v="70"/>
    <n v="2.4"/>
    <n v="2.9"/>
    <x v="11009"/>
  </r>
  <r>
    <x v="0"/>
    <s v="Compressor"/>
    <d v="2015-06-27T03:03:30"/>
    <x v="0"/>
    <d v="2015-06-27T03:03:00"/>
    <x v="70"/>
    <n v="2.2000000000000002"/>
    <n v="2.1"/>
    <x v="11010"/>
  </r>
  <r>
    <x v="0"/>
    <s v="Compressor"/>
    <d v="2015-06-27T03:03:31"/>
    <x v="0"/>
    <d v="2015-06-27T03:03:00"/>
    <x v="70"/>
    <n v="3"/>
    <n v="1.8"/>
    <x v="11011"/>
  </r>
  <r>
    <x v="0"/>
    <s v="Compressor"/>
    <d v="2015-06-27T03:03:32"/>
    <x v="0"/>
    <d v="2015-06-27T03:03:00"/>
    <x v="70"/>
    <n v="1"/>
    <n v="2"/>
    <x v="11012"/>
  </r>
  <r>
    <x v="0"/>
    <s v="Compressor"/>
    <d v="2015-06-27T03:03:33"/>
    <x v="0"/>
    <d v="2015-06-27T03:03:00"/>
    <x v="70"/>
    <n v="2.6"/>
    <n v="1.8"/>
    <x v="11013"/>
  </r>
  <r>
    <x v="0"/>
    <s v="Compressor"/>
    <d v="2015-06-27T03:03:34"/>
    <x v="0"/>
    <d v="2015-06-27T03:03:00"/>
    <x v="70"/>
    <n v="2.9"/>
    <n v="2.6"/>
    <x v="11014"/>
  </r>
  <r>
    <x v="0"/>
    <s v="Compressor"/>
    <d v="2015-06-27T03:03:35"/>
    <x v="0"/>
    <d v="2015-06-27T03:03:00"/>
    <x v="70"/>
    <n v="1.4"/>
    <n v="1.6"/>
    <x v="11015"/>
  </r>
  <r>
    <x v="0"/>
    <s v="Compressor"/>
    <d v="2015-06-27T03:03:36"/>
    <x v="0"/>
    <d v="2015-06-27T03:03:00"/>
    <x v="70"/>
    <n v="2.7"/>
    <n v="2.8"/>
    <x v="11016"/>
  </r>
  <r>
    <x v="0"/>
    <s v="Compressor"/>
    <d v="2015-06-27T03:03:37"/>
    <x v="0"/>
    <d v="2015-06-27T03:03:00"/>
    <x v="70"/>
    <n v="1.4"/>
    <n v="1"/>
    <x v="11017"/>
  </r>
  <r>
    <x v="0"/>
    <s v="Compressor"/>
    <d v="2015-06-27T03:03:38"/>
    <x v="0"/>
    <d v="2015-06-27T03:03:00"/>
    <x v="70"/>
    <n v="2.2999999999999998"/>
    <n v="2.5"/>
    <x v="11018"/>
  </r>
  <r>
    <x v="0"/>
    <s v="Compressor"/>
    <d v="2015-06-27T03:03:39"/>
    <x v="0"/>
    <d v="2015-06-27T03:03:00"/>
    <x v="70"/>
    <n v="2.6"/>
    <n v="2.5"/>
    <x v="11019"/>
  </r>
  <r>
    <x v="0"/>
    <s v="Compressor"/>
    <d v="2015-06-27T03:03:40"/>
    <x v="0"/>
    <d v="2015-06-27T03:03:00"/>
    <x v="70"/>
    <n v="1"/>
    <n v="2.5"/>
    <x v="11020"/>
  </r>
  <r>
    <x v="0"/>
    <s v="Compressor"/>
    <d v="2015-06-27T03:03:41"/>
    <x v="0"/>
    <d v="2015-06-27T03:03:00"/>
    <x v="70"/>
    <n v="2.6"/>
    <n v="1.6"/>
    <x v="11021"/>
  </r>
  <r>
    <x v="0"/>
    <s v="Compressor"/>
    <d v="2015-06-27T03:03:42"/>
    <x v="0"/>
    <d v="2015-06-27T03:03:00"/>
    <x v="70"/>
    <n v="1.2"/>
    <n v="2.4"/>
    <x v="11022"/>
  </r>
  <r>
    <x v="0"/>
    <s v="Compressor"/>
    <d v="2015-06-27T03:03:43"/>
    <x v="0"/>
    <d v="2015-06-27T03:03:00"/>
    <x v="70"/>
    <n v="2.8"/>
    <n v="2.9"/>
    <x v="11023"/>
  </r>
  <r>
    <x v="0"/>
    <s v="Compressor"/>
    <d v="2015-06-27T03:03:44"/>
    <x v="0"/>
    <d v="2015-06-27T03:03:00"/>
    <x v="70"/>
    <n v="1.1000000000000001"/>
    <n v="2.5"/>
    <x v="11024"/>
  </r>
  <r>
    <x v="0"/>
    <s v="Compressor"/>
    <d v="2015-06-27T03:03:45"/>
    <x v="0"/>
    <d v="2015-06-27T03:03:00"/>
    <x v="70"/>
    <n v="1.7"/>
    <n v="2.9"/>
    <x v="11025"/>
  </r>
  <r>
    <x v="0"/>
    <s v="Compressor"/>
    <d v="2015-06-27T03:03:46"/>
    <x v="0"/>
    <d v="2015-06-27T03:03:00"/>
    <x v="70"/>
    <n v="2.2000000000000002"/>
    <n v="1"/>
    <x v="11026"/>
  </r>
  <r>
    <x v="0"/>
    <s v="Compressor"/>
    <d v="2015-06-27T03:03:47"/>
    <x v="0"/>
    <d v="2015-06-27T03:03:00"/>
    <x v="70"/>
    <n v="2.1"/>
    <n v="1.8"/>
    <x v="11027"/>
  </r>
  <r>
    <x v="0"/>
    <s v="Compressor"/>
    <d v="2015-06-27T03:03:48"/>
    <x v="0"/>
    <d v="2015-06-27T03:03:00"/>
    <x v="70"/>
    <n v="2.6"/>
    <n v="2.9"/>
    <x v="11028"/>
  </r>
  <r>
    <x v="0"/>
    <s v="Compressor"/>
    <d v="2015-06-27T03:03:49"/>
    <x v="0"/>
    <d v="2015-06-27T03:03:00"/>
    <x v="70"/>
    <n v="2.7"/>
    <n v="2.4"/>
    <x v="11029"/>
  </r>
  <r>
    <x v="0"/>
    <s v="Compressor"/>
    <d v="2015-06-27T03:03:50"/>
    <x v="0"/>
    <d v="2015-06-27T03:03:00"/>
    <x v="70"/>
    <n v="2.6"/>
    <n v="1.1000000000000001"/>
    <x v="11030"/>
  </r>
  <r>
    <x v="0"/>
    <s v="Compressor"/>
    <d v="2015-06-27T03:03:51"/>
    <x v="0"/>
    <d v="2015-06-27T03:03:00"/>
    <x v="70"/>
    <n v="2.4"/>
    <n v="2.4"/>
    <x v="11031"/>
  </r>
  <r>
    <x v="0"/>
    <s v="Compressor"/>
    <d v="2015-06-27T03:03:52"/>
    <x v="0"/>
    <d v="2015-06-27T03:03:00"/>
    <x v="70"/>
    <n v="2.8"/>
    <n v="1.6"/>
    <x v="11032"/>
  </r>
  <r>
    <x v="0"/>
    <s v="Compressor"/>
    <d v="2015-06-27T03:03:53"/>
    <x v="0"/>
    <d v="2015-06-27T03:03:00"/>
    <x v="70"/>
    <n v="2.9"/>
    <n v="1.2"/>
    <x v="11033"/>
  </r>
  <r>
    <x v="0"/>
    <s v="Compressor"/>
    <d v="2015-06-27T03:03:54"/>
    <x v="0"/>
    <d v="2015-06-27T03:03:00"/>
    <x v="70"/>
    <n v="2.7"/>
    <n v="2"/>
    <x v="11034"/>
  </r>
  <r>
    <x v="0"/>
    <s v="Compressor"/>
    <d v="2015-06-27T03:03:55"/>
    <x v="0"/>
    <d v="2015-06-27T03:03:00"/>
    <x v="70"/>
    <n v="2.2999999999999998"/>
    <n v="1.2"/>
    <x v="11035"/>
  </r>
  <r>
    <x v="0"/>
    <s v="Compressor"/>
    <d v="2015-06-27T03:03:56"/>
    <x v="0"/>
    <d v="2015-06-27T03:03:00"/>
    <x v="70"/>
    <n v="1.7"/>
    <n v="2"/>
    <x v="11036"/>
  </r>
  <r>
    <x v="0"/>
    <s v="Compressor"/>
    <d v="2015-06-27T03:03:57"/>
    <x v="0"/>
    <d v="2015-06-27T03:03:00"/>
    <x v="70"/>
    <n v="2.9"/>
    <n v="2.6"/>
    <x v="11037"/>
  </r>
  <r>
    <x v="0"/>
    <s v="Compressor"/>
    <d v="2015-06-27T03:03:58"/>
    <x v="0"/>
    <d v="2015-06-27T03:03:00"/>
    <x v="70"/>
    <n v="2.8"/>
    <n v="2"/>
    <x v="11038"/>
  </r>
  <r>
    <x v="0"/>
    <s v="Compressor"/>
    <d v="2015-06-27T03:03:59"/>
    <x v="0"/>
    <d v="2015-06-27T03:03:00"/>
    <x v="70"/>
    <n v="3"/>
    <n v="1.6"/>
    <x v="11039"/>
  </r>
  <r>
    <x v="0"/>
    <s v="Compressor"/>
    <d v="2015-06-27T03:04:00"/>
    <x v="0"/>
    <d v="2015-06-27T03:03:00"/>
    <x v="70"/>
    <n v="2.2000000000000002"/>
    <n v="2"/>
    <x v="11040"/>
  </r>
  <r>
    <x v="0"/>
    <s v="Compressor"/>
    <d v="2015-06-27T03:04:01"/>
    <x v="0"/>
    <d v="2015-06-27T03:03:00"/>
    <x v="70"/>
    <n v="1.4"/>
    <n v="1.3"/>
    <x v="11041"/>
  </r>
  <r>
    <x v="0"/>
    <s v="Compressor"/>
    <d v="2015-06-27T03:04:02"/>
    <x v="0"/>
    <d v="2015-06-27T03:03:00"/>
    <x v="70"/>
    <n v="2.2000000000000002"/>
    <n v="1.1000000000000001"/>
    <x v="11042"/>
  </r>
  <r>
    <x v="0"/>
    <s v="Compressor"/>
    <d v="2015-06-27T03:04:03"/>
    <x v="0"/>
    <d v="2015-06-27T03:03:00"/>
    <x v="70"/>
    <n v="3"/>
    <n v="1.1000000000000001"/>
    <x v="11043"/>
  </r>
  <r>
    <x v="0"/>
    <s v="Compressor"/>
    <d v="2015-06-27T03:04:04"/>
    <x v="0"/>
    <d v="2015-06-27T03:03:00"/>
    <x v="70"/>
    <n v="1"/>
    <n v="2"/>
    <x v="11044"/>
  </r>
  <r>
    <x v="0"/>
    <s v="Compressor"/>
    <d v="2015-06-27T03:04:05"/>
    <x v="0"/>
    <d v="2015-06-27T03:03:00"/>
    <x v="70"/>
    <n v="1.4"/>
    <n v="1.3"/>
    <x v="11045"/>
  </r>
  <r>
    <x v="0"/>
    <s v="Compressor"/>
    <d v="2015-06-27T03:04:06"/>
    <x v="0"/>
    <d v="2015-06-27T03:03:00"/>
    <x v="70"/>
    <n v="2.8"/>
    <n v="2.6"/>
    <x v="11046"/>
  </r>
  <r>
    <x v="0"/>
    <s v="Compressor"/>
    <d v="2015-06-27T03:04:07"/>
    <x v="0"/>
    <d v="2015-06-27T03:03:00"/>
    <x v="70"/>
    <n v="1.3"/>
    <n v="1.4"/>
    <x v="11047"/>
  </r>
  <r>
    <x v="0"/>
    <s v="Compressor"/>
    <d v="2015-06-27T03:04:08"/>
    <x v="0"/>
    <d v="2015-06-27T03:03:00"/>
    <x v="70"/>
    <n v="3"/>
    <n v="2.7"/>
    <x v="11048"/>
  </r>
  <r>
    <x v="0"/>
    <s v="Compressor"/>
    <d v="2015-06-27T03:04:09"/>
    <x v="0"/>
    <d v="2015-06-27T03:03:00"/>
    <x v="70"/>
    <n v="1.7"/>
    <n v="1.4"/>
    <x v="11049"/>
  </r>
  <r>
    <x v="0"/>
    <s v="Compressor"/>
    <d v="2015-06-27T03:04:10"/>
    <x v="0"/>
    <d v="2015-06-27T03:03:00"/>
    <x v="70"/>
    <n v="2.1"/>
    <n v="1.4"/>
    <x v="11050"/>
  </r>
  <r>
    <x v="0"/>
    <s v="Compressor"/>
    <d v="2015-06-27T03:04:11"/>
    <x v="0"/>
    <d v="2015-06-27T03:03:00"/>
    <x v="70"/>
    <n v="1.4"/>
    <n v="1.5"/>
    <x v="11051"/>
  </r>
  <r>
    <x v="0"/>
    <s v="Compressor"/>
    <d v="2015-06-27T03:04:12"/>
    <x v="0"/>
    <d v="2015-06-27T03:03:00"/>
    <x v="70"/>
    <n v="2.2000000000000002"/>
    <n v="2.2000000000000002"/>
    <x v="11052"/>
  </r>
  <r>
    <x v="0"/>
    <s v="Compressor"/>
    <d v="2015-06-27T03:04:13"/>
    <x v="0"/>
    <d v="2015-06-27T03:03:00"/>
    <x v="70"/>
    <n v="2.2000000000000002"/>
    <n v="2.9"/>
    <x v="11053"/>
  </r>
  <r>
    <x v="0"/>
    <s v="Compressor"/>
    <d v="2015-06-27T03:04:14"/>
    <x v="0"/>
    <d v="2015-06-27T03:03:00"/>
    <x v="70"/>
    <n v="1.7"/>
    <n v="2.8"/>
    <x v="11054"/>
  </r>
  <r>
    <x v="0"/>
    <s v="Compressor"/>
    <d v="2015-06-27T03:04:15"/>
    <x v="0"/>
    <d v="2015-06-27T03:03:00"/>
    <x v="70"/>
    <n v="3"/>
    <n v="2"/>
    <x v="11055"/>
  </r>
  <r>
    <x v="0"/>
    <s v="Compressor"/>
    <d v="2015-06-27T03:04:16"/>
    <x v="0"/>
    <d v="2015-06-27T03:03:00"/>
    <x v="70"/>
    <n v="1.3"/>
    <n v="1.4"/>
    <x v="11056"/>
  </r>
  <r>
    <x v="0"/>
    <s v="Compressor"/>
    <d v="2015-06-27T03:04:17"/>
    <x v="0"/>
    <d v="2015-06-27T03:03:00"/>
    <x v="70"/>
    <n v="1.2"/>
    <n v="2.7"/>
    <x v="11057"/>
  </r>
  <r>
    <x v="0"/>
    <s v="Compressor"/>
    <d v="2015-06-27T03:04:18"/>
    <x v="0"/>
    <d v="2015-06-27T03:03:00"/>
    <x v="70"/>
    <n v="2.4"/>
    <n v="2.1"/>
    <x v="11058"/>
  </r>
  <r>
    <x v="0"/>
    <s v="Compressor"/>
    <d v="2015-06-27T03:04:19"/>
    <x v="0"/>
    <d v="2015-06-27T03:03:00"/>
    <x v="70"/>
    <n v="1"/>
    <n v="1.8"/>
    <x v="11059"/>
  </r>
  <r>
    <x v="0"/>
    <s v="Compressor"/>
    <d v="2015-06-27T03:04:20"/>
    <x v="0"/>
    <d v="2015-06-27T03:03:00"/>
    <x v="70"/>
    <n v="3"/>
    <n v="1"/>
    <x v="11060"/>
  </r>
  <r>
    <x v="0"/>
    <s v="Compressor"/>
    <d v="2015-06-27T03:04:21"/>
    <x v="0"/>
    <d v="2015-06-27T03:03:00"/>
    <x v="70"/>
    <n v="1"/>
    <n v="2.8"/>
    <x v="11061"/>
  </r>
  <r>
    <x v="0"/>
    <s v="Compressor"/>
    <d v="2015-06-27T03:04:22"/>
    <x v="0"/>
    <d v="2015-06-27T03:03:00"/>
    <x v="70"/>
    <n v="2.4"/>
    <n v="1.1000000000000001"/>
    <x v="11062"/>
  </r>
  <r>
    <x v="0"/>
    <s v="Compressor"/>
    <d v="2015-06-27T03:04:23"/>
    <x v="0"/>
    <d v="2015-06-27T03:03:00"/>
    <x v="70"/>
    <n v="1.7"/>
    <n v="3"/>
    <x v="11063"/>
  </r>
  <r>
    <x v="0"/>
    <s v="Compressor"/>
    <d v="2015-06-27T03:04:24"/>
    <x v="0"/>
    <d v="2015-06-27T03:03:00"/>
    <x v="70"/>
    <n v="1.3"/>
    <n v="2.7"/>
    <x v="11064"/>
  </r>
  <r>
    <x v="0"/>
    <s v="Compressor"/>
    <d v="2015-06-27T03:04:25"/>
    <x v="0"/>
    <d v="2015-06-27T03:03:00"/>
    <x v="70"/>
    <n v="2.9"/>
    <n v="2.8"/>
    <x v="11065"/>
  </r>
  <r>
    <x v="0"/>
    <s v="Compressor"/>
    <d v="2015-06-27T03:04:26"/>
    <x v="0"/>
    <d v="2015-06-27T03:03:00"/>
    <x v="70"/>
    <n v="2.2999999999999998"/>
    <n v="1.5"/>
    <x v="11066"/>
  </r>
  <r>
    <x v="0"/>
    <s v="Compressor"/>
    <d v="2015-06-27T03:04:27"/>
    <x v="0"/>
    <d v="2015-06-27T03:03:00"/>
    <x v="70"/>
    <n v="2.2999999999999998"/>
    <n v="1.5"/>
    <x v="11067"/>
  </r>
  <r>
    <x v="0"/>
    <s v="Compressor"/>
    <d v="2015-06-27T03:04:28"/>
    <x v="0"/>
    <d v="2015-06-27T03:03:00"/>
    <x v="70"/>
    <n v="1.7"/>
    <n v="3"/>
    <x v="11068"/>
  </r>
  <r>
    <x v="0"/>
    <s v="Compressor"/>
    <d v="2015-06-27T03:04:29"/>
    <x v="0"/>
    <d v="2015-06-27T03:03:00"/>
    <x v="70"/>
    <n v="2.2999999999999998"/>
    <n v="1.9"/>
    <x v="11069"/>
  </r>
  <r>
    <x v="0"/>
    <s v="Compressor"/>
    <d v="2015-06-27T03:04:30"/>
    <x v="0"/>
    <d v="2015-06-27T03:03:00"/>
    <x v="70"/>
    <n v="2.2000000000000002"/>
    <n v="2.1"/>
    <x v="11070"/>
  </r>
  <r>
    <x v="0"/>
    <s v="Compressor"/>
    <d v="2015-06-27T03:04:31"/>
    <x v="0"/>
    <d v="2015-06-27T03:03:00"/>
    <x v="70"/>
    <n v="2.8"/>
    <n v="1.2"/>
    <x v="11071"/>
  </r>
  <r>
    <x v="0"/>
    <s v="Compressor"/>
    <d v="2015-06-27T03:04:32"/>
    <x v="0"/>
    <d v="2015-06-27T03:03:00"/>
    <x v="70"/>
    <n v="2"/>
    <n v="1.1000000000000001"/>
    <x v="11072"/>
  </r>
  <r>
    <x v="0"/>
    <s v="Compressor"/>
    <d v="2015-06-27T03:04:33"/>
    <x v="0"/>
    <d v="2015-06-27T03:03:00"/>
    <x v="70"/>
    <n v="2.1"/>
    <n v="2.8"/>
    <x v="11073"/>
  </r>
  <r>
    <x v="0"/>
    <s v="Compressor"/>
    <d v="2015-06-27T03:04:34"/>
    <x v="0"/>
    <d v="2015-06-27T03:03:00"/>
    <x v="70"/>
    <n v="1"/>
    <n v="1.6"/>
    <x v="11074"/>
  </r>
  <r>
    <x v="0"/>
    <s v="Compressor"/>
    <d v="2015-06-27T03:04:35"/>
    <x v="0"/>
    <d v="2015-06-27T03:03:00"/>
    <x v="70"/>
    <n v="1.3"/>
    <n v="2.2000000000000002"/>
    <x v="11075"/>
  </r>
  <r>
    <x v="0"/>
    <s v="Compressor"/>
    <d v="2015-06-27T03:04:36"/>
    <x v="0"/>
    <d v="2015-06-27T03:03:00"/>
    <x v="70"/>
    <n v="1.2"/>
    <n v="3"/>
    <x v="11076"/>
  </r>
  <r>
    <x v="0"/>
    <s v="Compressor"/>
    <d v="2015-06-27T03:04:37"/>
    <x v="0"/>
    <d v="2015-06-27T03:03:00"/>
    <x v="70"/>
    <n v="2"/>
    <n v="3"/>
    <x v="11077"/>
  </r>
  <r>
    <x v="0"/>
    <s v="Compressor"/>
    <d v="2015-06-27T03:04:38"/>
    <x v="0"/>
    <d v="2015-06-27T03:03:00"/>
    <x v="70"/>
    <n v="1.5"/>
    <n v="2.7"/>
    <x v="11078"/>
  </r>
  <r>
    <x v="0"/>
    <s v="Compressor"/>
    <d v="2015-06-27T03:04:39"/>
    <x v="0"/>
    <d v="2015-06-27T03:03:00"/>
    <x v="70"/>
    <n v="2.2999999999999998"/>
    <n v="1"/>
    <x v="11079"/>
  </r>
  <r>
    <x v="0"/>
    <s v="Compressor"/>
    <d v="2015-06-27T03:04:40"/>
    <x v="0"/>
    <d v="2015-06-27T03:03:00"/>
    <x v="70"/>
    <n v="2"/>
    <n v="1.2"/>
    <x v="11080"/>
  </r>
  <r>
    <x v="0"/>
    <s v="Compressor"/>
    <d v="2015-06-27T03:04:41"/>
    <x v="0"/>
    <d v="2015-06-27T03:03:00"/>
    <x v="70"/>
    <n v="2.6"/>
    <n v="1.2"/>
    <x v="11081"/>
  </r>
  <r>
    <x v="0"/>
    <s v="Compressor"/>
    <d v="2015-06-27T03:04:42"/>
    <x v="0"/>
    <d v="2015-06-27T03:03:00"/>
    <x v="70"/>
    <n v="1.9"/>
    <n v="1.1000000000000001"/>
    <x v="11082"/>
  </r>
  <r>
    <x v="0"/>
    <s v="Compressor"/>
    <d v="2015-06-27T03:04:43"/>
    <x v="0"/>
    <d v="2015-06-27T03:03:00"/>
    <x v="70"/>
    <n v="1.3"/>
    <n v="1.7"/>
    <x v="11083"/>
  </r>
  <r>
    <x v="0"/>
    <s v="Compressor"/>
    <d v="2015-06-27T03:04:44"/>
    <x v="0"/>
    <d v="2015-06-27T03:03:00"/>
    <x v="70"/>
    <n v="1.1000000000000001"/>
    <n v="2.2999999999999998"/>
    <x v="11084"/>
  </r>
  <r>
    <x v="0"/>
    <s v="Compressor"/>
    <d v="2015-06-27T03:04:45"/>
    <x v="0"/>
    <d v="2015-06-27T03:03:00"/>
    <x v="70"/>
    <n v="2.5"/>
    <n v="2.2999999999999998"/>
    <x v="11085"/>
  </r>
  <r>
    <x v="0"/>
    <s v="Compressor"/>
    <d v="2015-06-27T03:04:46"/>
    <x v="0"/>
    <d v="2015-06-27T03:03:00"/>
    <x v="70"/>
    <n v="3"/>
    <n v="1.3"/>
    <x v="11086"/>
  </r>
  <r>
    <x v="0"/>
    <s v="Compressor"/>
    <d v="2015-06-27T03:04:47"/>
    <x v="0"/>
    <d v="2015-06-27T03:03:00"/>
    <x v="70"/>
    <n v="1.2"/>
    <n v="2.7"/>
    <x v="11087"/>
  </r>
  <r>
    <x v="0"/>
    <s v="Compressor"/>
    <d v="2015-06-27T03:04:48"/>
    <x v="0"/>
    <d v="2015-06-27T03:03:00"/>
    <x v="70"/>
    <n v="1.4"/>
    <n v="1"/>
    <x v="11088"/>
  </r>
  <r>
    <x v="0"/>
    <s v="Compressor"/>
    <d v="2015-06-27T03:04:49"/>
    <x v="0"/>
    <d v="2015-06-27T03:03:00"/>
    <x v="70"/>
    <n v="2.9"/>
    <n v="1.4"/>
    <x v="11089"/>
  </r>
  <r>
    <x v="0"/>
    <s v="Compressor"/>
    <d v="2015-06-27T03:04:50"/>
    <x v="0"/>
    <d v="2015-06-27T03:03:00"/>
    <x v="70"/>
    <n v="2.7"/>
    <n v="1.8"/>
    <x v="11090"/>
  </r>
  <r>
    <x v="0"/>
    <s v="Compressor"/>
    <d v="2015-06-27T03:04:51"/>
    <x v="0"/>
    <d v="2015-06-27T03:03:00"/>
    <x v="70"/>
    <n v="1.4"/>
    <n v="2.4"/>
    <x v="11091"/>
  </r>
  <r>
    <x v="0"/>
    <s v="Compressor"/>
    <d v="2015-06-27T03:04:52"/>
    <x v="0"/>
    <d v="2015-06-27T03:03:00"/>
    <x v="70"/>
    <n v="2.7"/>
    <n v="2.9"/>
    <x v="11092"/>
  </r>
  <r>
    <x v="0"/>
    <s v="Compressor"/>
    <d v="2015-06-27T03:04:53"/>
    <x v="0"/>
    <d v="2015-06-27T03:03:00"/>
    <x v="70"/>
    <n v="1.9"/>
    <n v="2.5"/>
    <x v="11093"/>
  </r>
  <r>
    <x v="0"/>
    <s v="Compressor"/>
    <d v="2015-06-27T03:04:54"/>
    <x v="1"/>
    <d v="2015-06-27T03:04:54"/>
    <x v="71"/>
    <n v="3.3"/>
    <n v="4.5999999999999996"/>
    <x v="11094"/>
  </r>
  <r>
    <x v="0"/>
    <s v="Compressor"/>
    <d v="2015-06-27T03:04:55"/>
    <x v="1"/>
    <d v="2015-06-27T03:04:54"/>
    <x v="71"/>
    <n v="5.6"/>
    <n v="5.9"/>
    <x v="11095"/>
  </r>
  <r>
    <x v="0"/>
    <s v="Compressor"/>
    <d v="2015-06-27T03:04:56"/>
    <x v="1"/>
    <d v="2015-06-27T03:04:54"/>
    <x v="71"/>
    <n v="5.6"/>
    <n v="3.5"/>
    <x v="11096"/>
  </r>
  <r>
    <x v="0"/>
    <s v="Compressor"/>
    <d v="2015-06-27T03:04:57"/>
    <x v="1"/>
    <d v="2015-06-27T03:04:54"/>
    <x v="71"/>
    <n v="4"/>
    <n v="5.9"/>
    <x v="11097"/>
  </r>
  <r>
    <x v="0"/>
    <s v="Compressor"/>
    <d v="2015-06-27T03:04:58"/>
    <x v="1"/>
    <d v="2015-06-27T03:04:54"/>
    <x v="71"/>
    <n v="4.9000000000000004"/>
    <n v="4.5999999999999996"/>
    <x v="11098"/>
  </r>
  <r>
    <x v="0"/>
    <s v="Compressor"/>
    <d v="2015-06-27T03:04:59"/>
    <x v="1"/>
    <d v="2015-06-27T03:04:54"/>
    <x v="71"/>
    <n v="4.5"/>
    <n v="3.3"/>
    <x v="11099"/>
  </r>
  <r>
    <x v="0"/>
    <s v="Compressor"/>
    <d v="2015-06-27T03:05:00"/>
    <x v="1"/>
    <d v="2015-06-27T03:04:54"/>
    <x v="71"/>
    <n v="5.2"/>
    <n v="5"/>
    <x v="11100"/>
  </r>
  <r>
    <x v="0"/>
    <s v="Compressor"/>
    <d v="2015-06-27T03:05:01"/>
    <x v="1"/>
    <d v="2015-06-27T03:04:54"/>
    <x v="71"/>
    <n v="4.3"/>
    <n v="3.1"/>
    <x v="11101"/>
  </r>
  <r>
    <x v="0"/>
    <s v="Compressor"/>
    <d v="2015-06-27T03:05:02"/>
    <x v="1"/>
    <d v="2015-06-27T03:04:54"/>
    <x v="71"/>
    <n v="3.7"/>
    <n v="3.1"/>
    <x v="11102"/>
  </r>
  <r>
    <x v="0"/>
    <s v="Compressor"/>
    <d v="2015-06-27T03:05:03"/>
    <x v="1"/>
    <d v="2015-06-27T03:04:54"/>
    <x v="71"/>
    <n v="4.0999999999999996"/>
    <n v="3.3"/>
    <x v="11103"/>
  </r>
  <r>
    <x v="0"/>
    <s v="Compressor"/>
    <d v="2015-06-27T03:05:04"/>
    <x v="1"/>
    <d v="2015-06-27T03:04:54"/>
    <x v="71"/>
    <n v="4.0999999999999996"/>
    <n v="5.3"/>
    <x v="11104"/>
  </r>
  <r>
    <x v="0"/>
    <s v="Compressor"/>
    <d v="2015-06-27T03:05:05"/>
    <x v="1"/>
    <d v="2015-06-27T03:04:54"/>
    <x v="71"/>
    <n v="4.7"/>
    <n v="5.3"/>
    <x v="11105"/>
  </r>
  <r>
    <x v="0"/>
    <s v="Compressor"/>
    <d v="2015-06-27T03:05:06"/>
    <x v="1"/>
    <d v="2015-06-27T03:04:54"/>
    <x v="71"/>
    <n v="4.5"/>
    <n v="5.9"/>
    <x v="11106"/>
  </r>
  <r>
    <x v="0"/>
    <s v="Compressor"/>
    <d v="2015-06-27T03:05:07"/>
    <x v="1"/>
    <d v="2015-06-27T03:04:54"/>
    <x v="71"/>
    <n v="3.6"/>
    <n v="5.7"/>
    <x v="11107"/>
  </r>
  <r>
    <x v="0"/>
    <s v="Compressor"/>
    <d v="2015-06-27T03:05:08"/>
    <x v="1"/>
    <d v="2015-06-27T03:04:54"/>
    <x v="71"/>
    <n v="5.9"/>
    <n v="4.7"/>
    <x v="11108"/>
  </r>
  <r>
    <x v="0"/>
    <s v="Compressor"/>
    <d v="2015-06-27T03:05:09"/>
    <x v="1"/>
    <d v="2015-06-27T03:04:54"/>
    <x v="71"/>
    <n v="3.4"/>
    <n v="4.8"/>
    <x v="11109"/>
  </r>
  <r>
    <x v="0"/>
    <s v="Compressor"/>
    <d v="2015-06-27T03:05:10"/>
    <x v="1"/>
    <d v="2015-06-27T03:04:54"/>
    <x v="71"/>
    <n v="5"/>
    <n v="4.3"/>
    <x v="11110"/>
  </r>
  <r>
    <x v="0"/>
    <s v="Compressor"/>
    <d v="2015-06-27T03:05:11"/>
    <x v="1"/>
    <d v="2015-06-27T03:04:54"/>
    <x v="71"/>
    <n v="4.3"/>
    <n v="3.3"/>
    <x v="11111"/>
  </r>
  <r>
    <x v="0"/>
    <s v="Compressor"/>
    <d v="2015-06-27T03:05:12"/>
    <x v="1"/>
    <d v="2015-06-27T03:04:54"/>
    <x v="71"/>
    <n v="3.7"/>
    <n v="4.5"/>
    <x v="11112"/>
  </r>
  <r>
    <x v="0"/>
    <s v="Compressor"/>
    <d v="2015-06-27T03:05:13"/>
    <x v="1"/>
    <d v="2015-06-27T03:04:54"/>
    <x v="71"/>
    <n v="4.0999999999999996"/>
    <n v="3.9"/>
    <x v="11113"/>
  </r>
  <r>
    <x v="0"/>
    <s v="Compressor"/>
    <d v="2015-06-27T03:05:14"/>
    <x v="1"/>
    <d v="2015-06-27T03:04:54"/>
    <x v="71"/>
    <n v="4.7"/>
    <n v="5.4"/>
    <x v="11114"/>
  </r>
  <r>
    <x v="0"/>
    <s v="Compressor"/>
    <d v="2015-06-27T03:05:15"/>
    <x v="1"/>
    <d v="2015-06-27T03:04:54"/>
    <x v="71"/>
    <n v="3.4"/>
    <n v="5.9"/>
    <x v="11115"/>
  </r>
  <r>
    <x v="0"/>
    <s v="Compressor"/>
    <d v="2015-06-27T03:05:16"/>
    <x v="1"/>
    <d v="2015-06-27T03:04:54"/>
    <x v="71"/>
    <n v="5.3"/>
    <n v="3.1"/>
    <x v="11116"/>
  </r>
  <r>
    <x v="0"/>
    <s v="Compressor"/>
    <d v="2015-06-27T03:05:17"/>
    <x v="1"/>
    <d v="2015-06-27T03:04:54"/>
    <x v="71"/>
    <n v="4.9000000000000004"/>
    <n v="3.6"/>
    <x v="11117"/>
  </r>
  <r>
    <x v="0"/>
    <s v="Compressor"/>
    <d v="2015-06-27T03:05:18"/>
    <x v="1"/>
    <d v="2015-06-27T03:04:54"/>
    <x v="71"/>
    <n v="5.0999999999999996"/>
    <n v="5.2"/>
    <x v="11118"/>
  </r>
  <r>
    <x v="0"/>
    <s v="Compressor"/>
    <d v="2015-06-27T03:05:19"/>
    <x v="1"/>
    <d v="2015-06-27T03:04:54"/>
    <x v="71"/>
    <n v="4.4000000000000004"/>
    <n v="4"/>
    <x v="11119"/>
  </r>
  <r>
    <x v="0"/>
    <s v="Compressor"/>
    <d v="2015-06-27T03:05:20"/>
    <x v="1"/>
    <d v="2015-06-27T03:04:54"/>
    <x v="71"/>
    <n v="3.7"/>
    <n v="4.8"/>
    <x v="11120"/>
  </r>
  <r>
    <x v="0"/>
    <s v="Compressor"/>
    <d v="2015-06-27T03:05:21"/>
    <x v="1"/>
    <d v="2015-06-27T03:04:54"/>
    <x v="71"/>
    <n v="5.9"/>
    <n v="5.7"/>
    <x v="11121"/>
  </r>
  <r>
    <x v="0"/>
    <s v="Compressor"/>
    <d v="2015-06-27T03:05:22"/>
    <x v="1"/>
    <d v="2015-06-27T03:04:54"/>
    <x v="71"/>
    <n v="3.7"/>
    <n v="4.5"/>
    <x v="11122"/>
  </r>
  <r>
    <x v="0"/>
    <s v="Compressor"/>
    <d v="2015-06-27T03:05:23"/>
    <x v="1"/>
    <d v="2015-06-27T03:04:54"/>
    <x v="71"/>
    <n v="4.8"/>
    <n v="5.6"/>
    <x v="11123"/>
  </r>
  <r>
    <x v="0"/>
    <s v="Compressor"/>
    <d v="2015-06-27T03:05:24"/>
    <x v="1"/>
    <d v="2015-06-27T03:04:54"/>
    <x v="71"/>
    <n v="3.2"/>
    <n v="5.5"/>
    <x v="11124"/>
  </r>
  <r>
    <x v="0"/>
    <s v="Compressor"/>
    <d v="2015-06-27T03:05:25"/>
    <x v="1"/>
    <d v="2015-06-27T03:04:54"/>
    <x v="71"/>
    <n v="3.7"/>
    <n v="5.7"/>
    <x v="11125"/>
  </r>
  <r>
    <x v="0"/>
    <s v="Compressor"/>
    <d v="2015-06-27T03:05:26"/>
    <x v="1"/>
    <d v="2015-06-27T03:04:54"/>
    <x v="71"/>
    <n v="3.9"/>
    <n v="3.7"/>
    <x v="11126"/>
  </r>
  <r>
    <x v="0"/>
    <s v="Compressor"/>
    <d v="2015-06-27T03:05:27"/>
    <x v="1"/>
    <d v="2015-06-27T03:04:54"/>
    <x v="71"/>
    <n v="3.6"/>
    <n v="3.7"/>
    <x v="11127"/>
  </r>
  <r>
    <x v="0"/>
    <s v="Compressor"/>
    <d v="2015-06-27T03:05:28"/>
    <x v="1"/>
    <d v="2015-06-27T03:04:54"/>
    <x v="71"/>
    <n v="4.3"/>
    <n v="6"/>
    <x v="11128"/>
  </r>
  <r>
    <x v="0"/>
    <s v="Compressor"/>
    <d v="2015-06-27T03:05:29"/>
    <x v="1"/>
    <d v="2015-06-27T03:04:54"/>
    <x v="71"/>
    <n v="4.7"/>
    <n v="5.4"/>
    <x v="11129"/>
  </r>
  <r>
    <x v="0"/>
    <s v="Compressor"/>
    <d v="2015-06-27T03:05:30"/>
    <x v="1"/>
    <d v="2015-06-27T03:04:54"/>
    <x v="71"/>
    <n v="4.8"/>
    <n v="5.8"/>
    <x v="11130"/>
  </r>
  <r>
    <x v="0"/>
    <s v="Compressor"/>
    <d v="2015-06-27T03:05:31"/>
    <x v="1"/>
    <d v="2015-06-27T03:04:54"/>
    <x v="71"/>
    <n v="3"/>
    <n v="3.7"/>
    <x v="11131"/>
  </r>
  <r>
    <x v="0"/>
    <s v="Compressor"/>
    <d v="2015-06-27T03:05:32"/>
    <x v="1"/>
    <d v="2015-06-27T03:04:54"/>
    <x v="71"/>
    <n v="3.9"/>
    <n v="4.9000000000000004"/>
    <x v="11132"/>
  </r>
  <r>
    <x v="0"/>
    <s v="Compressor"/>
    <d v="2015-06-27T03:05:33"/>
    <x v="1"/>
    <d v="2015-06-27T03:04:54"/>
    <x v="71"/>
    <n v="3.6"/>
    <n v="3.2"/>
    <x v="11133"/>
  </r>
  <r>
    <x v="0"/>
    <s v="Compressor"/>
    <d v="2015-06-27T03:05:34"/>
    <x v="1"/>
    <d v="2015-06-27T03:04:54"/>
    <x v="71"/>
    <n v="3.3"/>
    <n v="5.4"/>
    <x v="11134"/>
  </r>
  <r>
    <x v="0"/>
    <s v="Compressor"/>
    <d v="2015-06-27T03:05:35"/>
    <x v="1"/>
    <d v="2015-06-27T03:04:54"/>
    <x v="71"/>
    <n v="4.5999999999999996"/>
    <n v="4.2"/>
    <x v="11135"/>
  </r>
  <r>
    <x v="0"/>
    <s v="Compressor"/>
    <d v="2015-06-27T03:05:36"/>
    <x v="1"/>
    <d v="2015-06-27T03:04:54"/>
    <x v="71"/>
    <n v="3.6"/>
    <n v="3"/>
    <x v="11136"/>
  </r>
  <r>
    <x v="0"/>
    <s v="Compressor"/>
    <d v="2015-06-27T03:05:37"/>
    <x v="1"/>
    <d v="2015-06-27T03:04:54"/>
    <x v="71"/>
    <n v="5.9"/>
    <n v="5.6"/>
    <x v="11137"/>
  </r>
  <r>
    <x v="0"/>
    <s v="Compressor"/>
    <d v="2015-06-27T03:05:38"/>
    <x v="1"/>
    <d v="2015-06-27T03:04:54"/>
    <x v="71"/>
    <n v="3.4"/>
    <n v="3.8"/>
    <x v="11138"/>
  </r>
  <r>
    <x v="0"/>
    <s v="Compressor"/>
    <d v="2015-06-27T03:05:39"/>
    <x v="1"/>
    <d v="2015-06-27T03:04:54"/>
    <x v="71"/>
    <n v="4.9000000000000004"/>
    <n v="3.6"/>
    <x v="11139"/>
  </r>
  <r>
    <x v="0"/>
    <s v="Compressor"/>
    <d v="2015-06-27T03:05:40"/>
    <x v="1"/>
    <d v="2015-06-27T03:04:54"/>
    <x v="71"/>
    <n v="5.8"/>
    <n v="5.8"/>
    <x v="11140"/>
  </r>
  <r>
    <x v="0"/>
    <s v="Compressor"/>
    <d v="2015-06-27T03:05:41"/>
    <x v="1"/>
    <d v="2015-06-27T03:04:54"/>
    <x v="71"/>
    <n v="5.7"/>
    <n v="5.8"/>
    <x v="11141"/>
  </r>
  <r>
    <x v="0"/>
    <s v="Compressor"/>
    <d v="2015-06-27T03:05:42"/>
    <x v="1"/>
    <d v="2015-06-27T03:04:54"/>
    <x v="71"/>
    <n v="3.2"/>
    <n v="3.1"/>
    <x v="11142"/>
  </r>
  <r>
    <x v="0"/>
    <s v="Compressor"/>
    <d v="2015-06-27T03:05:43"/>
    <x v="1"/>
    <d v="2015-06-27T03:04:54"/>
    <x v="71"/>
    <n v="3.6"/>
    <n v="3.1"/>
    <x v="11143"/>
  </r>
  <r>
    <x v="0"/>
    <s v="Compressor"/>
    <d v="2015-06-27T03:05:44"/>
    <x v="1"/>
    <d v="2015-06-27T03:04:54"/>
    <x v="71"/>
    <n v="4.5999999999999996"/>
    <n v="3.5"/>
    <x v="11144"/>
  </r>
  <r>
    <x v="0"/>
    <s v="Compressor"/>
    <d v="2015-06-27T03:05:45"/>
    <x v="1"/>
    <d v="2015-06-27T03:04:54"/>
    <x v="71"/>
    <n v="3.8"/>
    <n v="3.8"/>
    <x v="11145"/>
  </r>
  <r>
    <x v="0"/>
    <s v="Compressor"/>
    <d v="2015-06-27T03:05:46"/>
    <x v="1"/>
    <d v="2015-06-27T03:04:54"/>
    <x v="71"/>
    <n v="5.6"/>
    <n v="4.4000000000000004"/>
    <x v="11146"/>
  </r>
  <r>
    <x v="0"/>
    <s v="Compressor"/>
    <d v="2015-06-27T03:05:47"/>
    <x v="1"/>
    <d v="2015-06-27T03:04:54"/>
    <x v="71"/>
    <n v="3.3"/>
    <n v="5.6"/>
    <x v="11147"/>
  </r>
  <r>
    <x v="0"/>
    <s v="Compressor"/>
    <d v="2015-06-27T03:05:48"/>
    <x v="1"/>
    <d v="2015-06-27T03:04:54"/>
    <x v="71"/>
    <n v="4.5"/>
    <n v="4"/>
    <x v="11148"/>
  </r>
  <r>
    <x v="0"/>
    <s v="Compressor"/>
    <d v="2015-06-27T03:05:49"/>
    <x v="1"/>
    <d v="2015-06-27T03:04:54"/>
    <x v="71"/>
    <n v="3.6"/>
    <n v="3"/>
    <x v="11149"/>
  </r>
  <r>
    <x v="0"/>
    <s v="Compressor"/>
    <d v="2015-06-27T03:05:50"/>
    <x v="1"/>
    <d v="2015-06-27T03:04:54"/>
    <x v="71"/>
    <n v="5.5"/>
    <n v="3.7"/>
    <x v="11150"/>
  </r>
  <r>
    <x v="0"/>
    <s v="Compressor"/>
    <d v="2015-06-27T03:05:51"/>
    <x v="1"/>
    <d v="2015-06-27T03:04:54"/>
    <x v="71"/>
    <n v="4.7"/>
    <n v="4"/>
    <x v="11151"/>
  </r>
  <r>
    <x v="0"/>
    <s v="Compressor"/>
    <d v="2015-06-27T03:05:52"/>
    <x v="1"/>
    <d v="2015-06-27T03:04:54"/>
    <x v="71"/>
    <n v="4.5999999999999996"/>
    <n v="5"/>
    <x v="11152"/>
  </r>
  <r>
    <x v="0"/>
    <s v="Compressor"/>
    <d v="2015-06-27T03:05:53"/>
    <x v="1"/>
    <d v="2015-06-27T03:04:54"/>
    <x v="71"/>
    <n v="4.4000000000000004"/>
    <n v="5.4"/>
    <x v="11153"/>
  </r>
  <r>
    <x v="0"/>
    <s v="Compressor"/>
    <d v="2015-06-27T03:05:54"/>
    <x v="1"/>
    <d v="2015-06-27T03:04:54"/>
    <x v="71"/>
    <n v="4"/>
    <n v="3.9"/>
    <x v="11154"/>
  </r>
  <r>
    <x v="0"/>
    <s v="Compressor"/>
    <d v="2015-06-27T03:05:55"/>
    <x v="1"/>
    <d v="2015-06-27T03:04:54"/>
    <x v="71"/>
    <n v="4.5"/>
    <n v="3.5"/>
    <x v="11155"/>
  </r>
  <r>
    <x v="0"/>
    <s v="Compressor"/>
    <d v="2015-06-27T03:05:56"/>
    <x v="1"/>
    <d v="2015-06-27T03:04:54"/>
    <x v="71"/>
    <n v="3.7"/>
    <n v="5.0999999999999996"/>
    <x v="11156"/>
  </r>
  <r>
    <x v="0"/>
    <s v="Compressor"/>
    <d v="2015-06-27T03:05:57"/>
    <x v="1"/>
    <d v="2015-06-27T03:04:54"/>
    <x v="71"/>
    <n v="4.7"/>
    <n v="3.5"/>
    <x v="11157"/>
  </r>
  <r>
    <x v="0"/>
    <s v="Compressor"/>
    <d v="2015-06-27T03:05:58"/>
    <x v="1"/>
    <d v="2015-06-27T03:04:54"/>
    <x v="71"/>
    <n v="4.5999999999999996"/>
    <n v="5.0999999999999996"/>
    <x v="11158"/>
  </r>
  <r>
    <x v="0"/>
    <s v="Compressor"/>
    <d v="2015-06-27T03:05:59"/>
    <x v="1"/>
    <d v="2015-06-27T03:04:54"/>
    <x v="71"/>
    <n v="3.7"/>
    <n v="4.3"/>
    <x v="11159"/>
  </r>
  <r>
    <x v="0"/>
    <s v="Compressor"/>
    <d v="2015-06-27T03:06:00"/>
    <x v="1"/>
    <d v="2015-06-27T03:04:54"/>
    <x v="71"/>
    <n v="3.4"/>
    <n v="6"/>
    <x v="11160"/>
  </r>
  <r>
    <x v="0"/>
    <s v="Compressor"/>
    <d v="2015-06-27T03:06:01"/>
    <x v="1"/>
    <d v="2015-06-27T03:04:54"/>
    <x v="71"/>
    <n v="4.2"/>
    <n v="3.5"/>
    <x v="11161"/>
  </r>
  <r>
    <x v="0"/>
    <s v="Compressor"/>
    <d v="2015-06-27T03:06:02"/>
    <x v="1"/>
    <d v="2015-06-27T03:04:54"/>
    <x v="71"/>
    <n v="6"/>
    <n v="3.8"/>
    <x v="11162"/>
  </r>
  <r>
    <x v="0"/>
    <s v="Compressor"/>
    <d v="2015-06-27T03:06:03"/>
    <x v="1"/>
    <d v="2015-06-27T03:04:54"/>
    <x v="71"/>
    <n v="4.0999999999999996"/>
    <n v="5.4"/>
    <x v="11163"/>
  </r>
  <r>
    <x v="0"/>
    <s v="Compressor"/>
    <d v="2015-06-27T03:06:04"/>
    <x v="1"/>
    <d v="2015-06-27T03:04:54"/>
    <x v="71"/>
    <n v="3.5"/>
    <n v="5.6"/>
    <x v="11164"/>
  </r>
  <r>
    <x v="0"/>
    <s v="Compressor"/>
    <d v="2015-06-27T03:06:05"/>
    <x v="1"/>
    <d v="2015-06-27T03:04:54"/>
    <x v="71"/>
    <n v="3.8"/>
    <n v="5.3"/>
    <x v="11165"/>
  </r>
  <r>
    <x v="0"/>
    <s v="Compressor"/>
    <d v="2015-06-27T03:06:06"/>
    <x v="1"/>
    <d v="2015-06-27T03:04:54"/>
    <x v="71"/>
    <n v="4.5"/>
    <n v="4.2"/>
    <x v="11166"/>
  </r>
  <r>
    <x v="0"/>
    <s v="Compressor"/>
    <d v="2015-06-27T03:06:07"/>
    <x v="1"/>
    <d v="2015-06-27T03:04:54"/>
    <x v="71"/>
    <n v="5.7"/>
    <n v="5.4"/>
    <x v="11167"/>
  </r>
  <r>
    <x v="0"/>
    <s v="Compressor"/>
    <d v="2015-06-27T03:06:08"/>
    <x v="1"/>
    <d v="2015-06-27T03:04:54"/>
    <x v="71"/>
    <n v="3.8"/>
    <n v="4"/>
    <x v="11168"/>
  </r>
  <r>
    <x v="0"/>
    <s v="Compressor"/>
    <d v="2015-06-27T03:06:09"/>
    <x v="1"/>
    <d v="2015-06-27T03:04:54"/>
    <x v="71"/>
    <n v="3.6"/>
    <n v="4.9000000000000004"/>
    <x v="11169"/>
  </r>
  <r>
    <x v="0"/>
    <s v="Compressor"/>
    <d v="2015-06-27T03:06:10"/>
    <x v="1"/>
    <d v="2015-06-27T03:04:54"/>
    <x v="71"/>
    <n v="5.9"/>
    <n v="4.7"/>
    <x v="11170"/>
  </r>
  <r>
    <x v="0"/>
    <s v="Compressor"/>
    <d v="2015-06-27T03:06:11"/>
    <x v="1"/>
    <d v="2015-06-27T03:04:54"/>
    <x v="71"/>
    <n v="4"/>
    <n v="3.7"/>
    <x v="11171"/>
  </r>
  <r>
    <x v="0"/>
    <s v="Compressor"/>
    <d v="2015-06-27T03:06:12"/>
    <x v="1"/>
    <d v="2015-06-27T03:04:54"/>
    <x v="71"/>
    <n v="4.0999999999999996"/>
    <n v="4.3"/>
    <x v="11172"/>
  </r>
  <r>
    <x v="0"/>
    <s v="Compressor"/>
    <d v="2015-06-27T03:06:13"/>
    <x v="1"/>
    <d v="2015-06-27T03:04:54"/>
    <x v="71"/>
    <n v="3.8"/>
    <n v="3.7"/>
    <x v="11173"/>
  </r>
  <r>
    <x v="0"/>
    <s v="Compressor"/>
    <d v="2015-06-27T03:06:14"/>
    <x v="1"/>
    <d v="2015-06-27T03:04:54"/>
    <x v="71"/>
    <n v="4.4000000000000004"/>
    <n v="6"/>
    <x v="11174"/>
  </r>
  <r>
    <x v="0"/>
    <s v="Compressor"/>
    <d v="2015-06-27T03:06:15"/>
    <x v="1"/>
    <d v="2015-06-27T03:04:54"/>
    <x v="71"/>
    <n v="3.4"/>
    <n v="3.8"/>
    <x v="11175"/>
  </r>
  <r>
    <x v="0"/>
    <s v="Compressor"/>
    <d v="2015-06-27T03:06:16"/>
    <x v="1"/>
    <d v="2015-06-27T03:04:54"/>
    <x v="71"/>
    <n v="3.8"/>
    <n v="4.3"/>
    <x v="11176"/>
  </r>
  <r>
    <x v="0"/>
    <s v="Compressor"/>
    <d v="2015-06-27T03:06:17"/>
    <x v="1"/>
    <d v="2015-06-27T03:04:54"/>
    <x v="71"/>
    <n v="5.0999999999999996"/>
    <n v="5.0999999999999996"/>
    <x v="11177"/>
  </r>
  <r>
    <x v="0"/>
    <s v="Compressor"/>
    <d v="2015-06-27T03:06:18"/>
    <x v="1"/>
    <d v="2015-06-27T03:04:54"/>
    <x v="71"/>
    <n v="5.8"/>
    <n v="5.9"/>
    <x v="11178"/>
  </r>
  <r>
    <x v="0"/>
    <s v="Compressor"/>
    <d v="2015-06-27T03:06:19"/>
    <x v="1"/>
    <d v="2015-06-27T03:04:54"/>
    <x v="71"/>
    <n v="5.6"/>
    <n v="5.6"/>
    <x v="11179"/>
  </r>
  <r>
    <x v="0"/>
    <s v="Compressor"/>
    <d v="2015-06-27T03:06:20"/>
    <x v="1"/>
    <d v="2015-06-27T03:04:54"/>
    <x v="71"/>
    <n v="3.8"/>
    <n v="5.9"/>
    <x v="11180"/>
  </r>
  <r>
    <x v="0"/>
    <s v="Compressor"/>
    <d v="2015-06-27T03:06:21"/>
    <x v="1"/>
    <d v="2015-06-27T03:04:54"/>
    <x v="71"/>
    <n v="4"/>
    <n v="5.5"/>
    <x v="11181"/>
  </r>
  <r>
    <x v="0"/>
    <s v="Compressor"/>
    <d v="2015-06-27T03:06:22"/>
    <x v="1"/>
    <d v="2015-06-27T03:04:54"/>
    <x v="71"/>
    <n v="3"/>
    <n v="4.5999999999999996"/>
    <x v="11182"/>
  </r>
  <r>
    <x v="0"/>
    <s v="Compressor"/>
    <d v="2015-06-27T03:06:23"/>
    <x v="1"/>
    <d v="2015-06-27T03:04:54"/>
    <x v="71"/>
    <n v="4.2"/>
    <n v="4.9000000000000004"/>
    <x v="11183"/>
  </r>
  <r>
    <x v="0"/>
    <s v="Compressor"/>
    <d v="2015-06-27T03:06:24"/>
    <x v="1"/>
    <d v="2015-06-27T03:04:54"/>
    <x v="71"/>
    <n v="3.1"/>
    <n v="3.4"/>
    <x v="11184"/>
  </r>
  <r>
    <x v="0"/>
    <s v="Compressor"/>
    <d v="2015-06-27T03:06:25"/>
    <x v="1"/>
    <d v="2015-06-27T03:04:54"/>
    <x v="71"/>
    <n v="4.2"/>
    <n v="4.0999999999999996"/>
    <x v="11185"/>
  </r>
  <r>
    <x v="0"/>
    <s v="Compressor"/>
    <d v="2015-06-27T03:06:26"/>
    <x v="1"/>
    <d v="2015-06-27T03:04:54"/>
    <x v="71"/>
    <n v="4.5"/>
    <n v="5.8"/>
    <x v="11186"/>
  </r>
  <r>
    <x v="0"/>
    <s v="Compressor"/>
    <d v="2015-06-27T03:06:27"/>
    <x v="1"/>
    <d v="2015-06-27T03:04:54"/>
    <x v="71"/>
    <n v="5.5"/>
    <n v="5.3"/>
    <x v="11187"/>
  </r>
  <r>
    <x v="0"/>
    <s v="Compressor"/>
    <d v="2015-06-27T03:06:28"/>
    <x v="1"/>
    <d v="2015-06-27T03:04:54"/>
    <x v="71"/>
    <n v="4.3"/>
    <n v="4.3"/>
    <x v="11188"/>
  </r>
  <r>
    <x v="0"/>
    <s v="Compressor"/>
    <d v="2015-06-27T03:06:29"/>
    <x v="1"/>
    <d v="2015-06-27T03:04:54"/>
    <x v="71"/>
    <n v="3.8"/>
    <n v="5.2"/>
    <x v="11189"/>
  </r>
  <r>
    <x v="0"/>
    <s v="Compressor"/>
    <d v="2015-06-27T03:06:30"/>
    <x v="1"/>
    <d v="2015-06-27T03:04:54"/>
    <x v="71"/>
    <n v="6"/>
    <n v="3.7"/>
    <x v="11190"/>
  </r>
  <r>
    <x v="0"/>
    <s v="Compressor"/>
    <d v="2015-06-27T03:06:31"/>
    <x v="1"/>
    <d v="2015-06-27T03:04:54"/>
    <x v="71"/>
    <n v="3.5"/>
    <n v="4.9000000000000004"/>
    <x v="11191"/>
  </r>
  <r>
    <x v="0"/>
    <s v="Compressor"/>
    <d v="2015-06-27T03:06:32"/>
    <x v="1"/>
    <d v="2015-06-27T03:04:54"/>
    <x v="71"/>
    <n v="4.8"/>
    <n v="3.3"/>
    <x v="11192"/>
  </r>
  <r>
    <x v="0"/>
    <s v="Compressor"/>
    <d v="2015-06-27T03:06:33"/>
    <x v="1"/>
    <d v="2015-06-27T03:04:54"/>
    <x v="71"/>
    <n v="5.0999999999999996"/>
    <n v="3"/>
    <x v="11193"/>
  </r>
  <r>
    <x v="0"/>
    <s v="Compressor"/>
    <d v="2015-06-27T03:06:34"/>
    <x v="1"/>
    <d v="2015-06-27T03:04:54"/>
    <x v="71"/>
    <n v="5.5"/>
    <n v="5.7"/>
    <x v="11194"/>
  </r>
  <r>
    <x v="0"/>
    <s v="Compressor"/>
    <d v="2015-06-27T03:06:35"/>
    <x v="1"/>
    <d v="2015-06-27T03:04:54"/>
    <x v="71"/>
    <n v="5.8"/>
    <n v="5.8"/>
    <x v="11195"/>
  </r>
  <r>
    <x v="0"/>
    <s v="Compressor"/>
    <d v="2015-06-27T03:06:36"/>
    <x v="1"/>
    <d v="2015-06-27T03:04:54"/>
    <x v="71"/>
    <n v="4.7"/>
    <n v="3"/>
    <x v="11196"/>
  </r>
  <r>
    <x v="0"/>
    <s v="Compressor"/>
    <d v="2015-06-27T03:06:37"/>
    <x v="1"/>
    <d v="2015-06-27T03:04:54"/>
    <x v="71"/>
    <n v="5.9"/>
    <n v="5.9"/>
    <x v="11197"/>
  </r>
  <r>
    <x v="0"/>
    <s v="Compressor"/>
    <d v="2015-06-27T03:06:38"/>
    <x v="1"/>
    <d v="2015-06-27T03:04:54"/>
    <x v="71"/>
    <n v="4.2"/>
    <n v="3.1"/>
    <x v="11198"/>
  </r>
  <r>
    <x v="0"/>
    <s v="Compressor"/>
    <d v="2015-06-27T03:06:39"/>
    <x v="1"/>
    <d v="2015-06-27T03:04:54"/>
    <x v="71"/>
    <n v="4.2"/>
    <n v="3.6"/>
    <x v="11199"/>
  </r>
  <r>
    <x v="0"/>
    <s v="Compressor"/>
    <d v="2015-06-27T03:06:40"/>
    <x v="1"/>
    <d v="2015-06-27T03:04:54"/>
    <x v="71"/>
    <n v="4.2"/>
    <n v="3.5"/>
    <x v="11200"/>
  </r>
  <r>
    <x v="0"/>
    <s v="Compressor"/>
    <d v="2015-06-27T03:06:41"/>
    <x v="1"/>
    <d v="2015-06-27T03:04:54"/>
    <x v="71"/>
    <n v="3.9"/>
    <n v="4.3"/>
    <x v="11201"/>
  </r>
  <r>
    <x v="0"/>
    <s v="Compressor"/>
    <d v="2015-06-27T03:06:42"/>
    <x v="1"/>
    <d v="2015-06-27T03:04:54"/>
    <x v="71"/>
    <n v="4.5"/>
    <n v="6"/>
    <x v="11202"/>
  </r>
  <r>
    <x v="0"/>
    <s v="Compressor"/>
    <d v="2015-06-27T03:06:43"/>
    <x v="1"/>
    <d v="2015-06-27T03:04:54"/>
    <x v="71"/>
    <n v="4.7"/>
    <n v="4.0999999999999996"/>
    <x v="11203"/>
  </r>
  <r>
    <x v="0"/>
    <s v="Compressor"/>
    <d v="2015-06-27T03:06:44"/>
    <x v="1"/>
    <d v="2015-06-27T03:04:54"/>
    <x v="71"/>
    <n v="4.3"/>
    <n v="5.8"/>
    <x v="11204"/>
  </r>
  <r>
    <x v="0"/>
    <s v="Compressor"/>
    <d v="2015-06-27T03:06:45"/>
    <x v="1"/>
    <d v="2015-06-27T03:04:54"/>
    <x v="71"/>
    <n v="6"/>
    <n v="4.7"/>
    <x v="11205"/>
  </r>
  <r>
    <x v="0"/>
    <s v="Compressor"/>
    <d v="2015-06-27T03:06:46"/>
    <x v="1"/>
    <d v="2015-06-27T03:04:54"/>
    <x v="71"/>
    <n v="5.0999999999999996"/>
    <n v="5.6"/>
    <x v="11206"/>
  </r>
  <r>
    <x v="0"/>
    <s v="Compressor"/>
    <d v="2015-06-27T03:06:47"/>
    <x v="1"/>
    <d v="2015-06-27T03:04:54"/>
    <x v="71"/>
    <n v="5.7"/>
    <n v="5"/>
    <x v="11207"/>
  </r>
  <r>
    <x v="0"/>
    <s v="Compressor"/>
    <d v="2015-06-27T03:06:48"/>
    <x v="1"/>
    <d v="2015-06-27T03:04:54"/>
    <x v="71"/>
    <n v="3.9"/>
    <n v="4"/>
    <x v="11208"/>
  </r>
  <r>
    <x v="0"/>
    <s v="Compressor"/>
    <d v="2015-06-27T03:06:49"/>
    <x v="1"/>
    <d v="2015-06-27T03:04:54"/>
    <x v="71"/>
    <n v="5.4"/>
    <n v="4.0999999999999996"/>
    <x v="11209"/>
  </r>
  <r>
    <x v="0"/>
    <s v="Compressor"/>
    <d v="2015-06-27T03:06:50"/>
    <x v="1"/>
    <d v="2015-06-27T03:04:54"/>
    <x v="71"/>
    <n v="4.0999999999999996"/>
    <n v="5.2"/>
    <x v="11210"/>
  </r>
  <r>
    <x v="0"/>
    <s v="Compressor"/>
    <d v="2015-06-27T03:06:51"/>
    <x v="1"/>
    <d v="2015-06-27T03:04:54"/>
    <x v="71"/>
    <n v="4.5999999999999996"/>
    <n v="3.5"/>
    <x v="11211"/>
  </r>
  <r>
    <x v="0"/>
    <s v="Compressor"/>
    <d v="2015-06-27T03:06:52"/>
    <x v="1"/>
    <d v="2015-06-27T03:04:54"/>
    <x v="71"/>
    <n v="5.6"/>
    <n v="4.7"/>
    <x v="11212"/>
  </r>
  <r>
    <x v="0"/>
    <s v="Compressor"/>
    <d v="2015-06-27T03:06:53"/>
    <x v="1"/>
    <d v="2015-06-27T03:04:54"/>
    <x v="71"/>
    <n v="4"/>
    <n v="4.3"/>
    <x v="11213"/>
  </r>
  <r>
    <x v="0"/>
    <s v="Compressor"/>
    <d v="2015-06-27T03:06:54"/>
    <x v="1"/>
    <d v="2015-06-27T03:04:54"/>
    <x v="71"/>
    <n v="4.3"/>
    <n v="3.7"/>
    <x v="11214"/>
  </r>
  <r>
    <x v="0"/>
    <s v="Compressor"/>
    <d v="2015-06-27T03:06:55"/>
    <x v="1"/>
    <d v="2015-06-27T03:04:54"/>
    <x v="71"/>
    <n v="3.1"/>
    <n v="5.0999999999999996"/>
    <x v="11215"/>
  </r>
  <r>
    <x v="0"/>
    <s v="Compressor"/>
    <d v="2015-06-27T03:06:56"/>
    <x v="1"/>
    <d v="2015-06-27T03:04:54"/>
    <x v="71"/>
    <n v="4.7"/>
    <n v="4.2"/>
    <x v="11216"/>
  </r>
  <r>
    <x v="0"/>
    <s v="Compressor"/>
    <d v="2015-06-27T03:06:57"/>
    <x v="1"/>
    <d v="2015-06-27T03:04:54"/>
    <x v="71"/>
    <n v="5.9"/>
    <n v="5.0999999999999996"/>
    <x v="11217"/>
  </r>
  <r>
    <x v="0"/>
    <s v="Compressor"/>
    <d v="2015-06-27T03:06:58"/>
    <x v="1"/>
    <d v="2015-06-27T03:04:54"/>
    <x v="71"/>
    <n v="3.8"/>
    <n v="5.8"/>
    <x v="11218"/>
  </r>
  <r>
    <x v="0"/>
    <s v="Compressor"/>
    <d v="2015-06-27T03:06:59"/>
    <x v="1"/>
    <d v="2015-06-27T03:04:54"/>
    <x v="71"/>
    <n v="3.3"/>
    <n v="3.4"/>
    <x v="11219"/>
  </r>
  <r>
    <x v="0"/>
    <s v="Compressor"/>
    <d v="2015-06-27T03:07:00"/>
    <x v="1"/>
    <d v="2015-06-27T03:04:54"/>
    <x v="71"/>
    <n v="5.9"/>
    <n v="5.5"/>
    <x v="11220"/>
  </r>
  <r>
    <x v="0"/>
    <s v="Compressor"/>
    <d v="2015-06-27T03:07:01"/>
    <x v="1"/>
    <d v="2015-06-27T03:04:54"/>
    <x v="71"/>
    <n v="3.8"/>
    <n v="4.9000000000000004"/>
    <x v="11221"/>
  </r>
  <r>
    <x v="0"/>
    <s v="Compressor"/>
    <d v="2015-06-27T03:07:02"/>
    <x v="1"/>
    <d v="2015-06-27T03:04:54"/>
    <x v="71"/>
    <n v="5.4"/>
    <n v="4.4000000000000004"/>
    <x v="11222"/>
  </r>
  <r>
    <x v="0"/>
    <s v="Compressor"/>
    <d v="2015-06-27T03:07:03"/>
    <x v="1"/>
    <d v="2015-06-27T03:04:54"/>
    <x v="71"/>
    <n v="5.3"/>
    <n v="4.8"/>
    <x v="11223"/>
  </r>
  <r>
    <x v="0"/>
    <s v="Compressor"/>
    <d v="2015-06-27T03:07:04"/>
    <x v="1"/>
    <d v="2015-06-27T03:04:54"/>
    <x v="71"/>
    <n v="5.6"/>
    <n v="5"/>
    <x v="11224"/>
  </r>
  <r>
    <x v="0"/>
    <s v="Compressor"/>
    <d v="2015-06-27T03:07:05"/>
    <x v="1"/>
    <d v="2015-06-27T03:04:54"/>
    <x v="71"/>
    <n v="5.7"/>
    <n v="4.3"/>
    <x v="11225"/>
  </r>
  <r>
    <x v="0"/>
    <s v="Compressor"/>
    <d v="2015-06-27T03:07:06"/>
    <x v="1"/>
    <d v="2015-06-27T03:04:54"/>
    <x v="71"/>
    <n v="3.3"/>
    <n v="4.7"/>
    <x v="11226"/>
  </r>
  <r>
    <x v="0"/>
    <s v="Compressor"/>
    <d v="2015-06-27T03:07:07"/>
    <x v="1"/>
    <d v="2015-06-27T03:04:54"/>
    <x v="71"/>
    <n v="5.4"/>
    <n v="3.8"/>
    <x v="11227"/>
  </r>
  <r>
    <x v="0"/>
    <s v="Compressor"/>
    <d v="2015-06-27T03:07:08"/>
    <x v="1"/>
    <d v="2015-06-27T03:04:54"/>
    <x v="71"/>
    <n v="5.0999999999999996"/>
    <n v="4.9000000000000004"/>
    <x v="11228"/>
  </r>
  <r>
    <x v="0"/>
    <s v="Compressor"/>
    <d v="2015-06-27T03:07:09"/>
    <x v="1"/>
    <d v="2015-06-27T03:04:54"/>
    <x v="71"/>
    <n v="5.6"/>
    <n v="4.8"/>
    <x v="11229"/>
  </r>
  <r>
    <x v="0"/>
    <s v="Compressor"/>
    <d v="2015-06-27T03:07:10"/>
    <x v="1"/>
    <d v="2015-06-27T03:04:54"/>
    <x v="71"/>
    <n v="5.8"/>
    <n v="6"/>
    <x v="11230"/>
  </r>
  <r>
    <x v="0"/>
    <s v="Compressor"/>
    <d v="2015-06-27T03:07:11"/>
    <x v="1"/>
    <d v="2015-06-27T03:04:54"/>
    <x v="71"/>
    <n v="4.9000000000000004"/>
    <n v="4.5"/>
    <x v="11231"/>
  </r>
  <r>
    <x v="0"/>
    <s v="Compressor"/>
    <d v="2015-06-27T03:07:12"/>
    <x v="1"/>
    <d v="2015-06-27T03:04:54"/>
    <x v="71"/>
    <n v="3.2"/>
    <n v="4.4000000000000004"/>
    <x v="11232"/>
  </r>
  <r>
    <x v="0"/>
    <s v="Compressor"/>
    <d v="2015-06-27T03:07:13"/>
    <x v="1"/>
    <d v="2015-06-27T03:04:54"/>
    <x v="71"/>
    <n v="5"/>
    <n v="3.2"/>
    <x v="11233"/>
  </r>
  <r>
    <x v="0"/>
    <s v="Compressor"/>
    <d v="2015-06-27T03:07:14"/>
    <x v="1"/>
    <d v="2015-06-27T03:04:54"/>
    <x v="71"/>
    <n v="5.0999999999999996"/>
    <n v="4.4000000000000004"/>
    <x v="11234"/>
  </r>
  <r>
    <x v="0"/>
    <s v="Compressor"/>
    <d v="2015-06-27T03:07:15"/>
    <x v="1"/>
    <d v="2015-06-27T03:04:54"/>
    <x v="71"/>
    <n v="4.8"/>
    <n v="3.5"/>
    <x v="11235"/>
  </r>
  <r>
    <x v="0"/>
    <s v="Compressor"/>
    <d v="2015-06-27T03:07:16"/>
    <x v="1"/>
    <d v="2015-06-27T03:04:54"/>
    <x v="71"/>
    <n v="5.9"/>
    <n v="5.7"/>
    <x v="11236"/>
  </r>
  <r>
    <x v="0"/>
    <s v="Compressor"/>
    <d v="2015-06-27T03:07:17"/>
    <x v="1"/>
    <d v="2015-06-27T03:04:54"/>
    <x v="71"/>
    <n v="5.2"/>
    <n v="4.4000000000000004"/>
    <x v="11237"/>
  </r>
  <r>
    <x v="0"/>
    <s v="Compressor"/>
    <d v="2015-06-27T03:07:18"/>
    <x v="1"/>
    <d v="2015-06-27T03:04:54"/>
    <x v="71"/>
    <n v="3.8"/>
    <n v="3.5"/>
    <x v="11238"/>
  </r>
  <r>
    <x v="0"/>
    <s v="Compressor"/>
    <d v="2015-06-27T03:07:19"/>
    <x v="1"/>
    <d v="2015-06-27T03:04:54"/>
    <x v="71"/>
    <n v="4.2"/>
    <n v="4.3"/>
    <x v="11239"/>
  </r>
  <r>
    <x v="0"/>
    <s v="Compressor"/>
    <d v="2015-06-27T03:07:20"/>
    <x v="1"/>
    <d v="2015-06-27T03:04:54"/>
    <x v="71"/>
    <n v="4.0999999999999996"/>
    <n v="5.0999999999999996"/>
    <x v="11240"/>
  </r>
  <r>
    <x v="0"/>
    <s v="Compressor"/>
    <d v="2015-06-27T03:07:21"/>
    <x v="1"/>
    <d v="2015-06-27T03:04:54"/>
    <x v="71"/>
    <n v="3.6"/>
    <n v="5.5"/>
    <x v="11241"/>
  </r>
  <r>
    <x v="0"/>
    <s v="Compressor"/>
    <d v="2015-06-27T03:07:22"/>
    <x v="1"/>
    <d v="2015-06-27T03:04:54"/>
    <x v="71"/>
    <n v="6"/>
    <n v="3.9"/>
    <x v="11242"/>
  </r>
  <r>
    <x v="0"/>
    <s v="Compressor"/>
    <d v="2015-06-27T03:07:23"/>
    <x v="1"/>
    <d v="2015-06-27T03:04:54"/>
    <x v="71"/>
    <n v="3.4"/>
    <n v="5.7"/>
    <x v="11243"/>
  </r>
  <r>
    <x v="0"/>
    <s v="Compressor"/>
    <d v="2015-06-27T03:07:24"/>
    <x v="1"/>
    <d v="2015-06-27T03:04:54"/>
    <x v="71"/>
    <n v="4"/>
    <n v="5.2"/>
    <x v="11244"/>
  </r>
  <r>
    <x v="0"/>
    <s v="Compressor"/>
    <d v="2015-06-27T03:07:25"/>
    <x v="1"/>
    <d v="2015-06-27T03:04:54"/>
    <x v="71"/>
    <n v="4"/>
    <n v="3"/>
    <x v="11245"/>
  </r>
  <r>
    <x v="0"/>
    <s v="Compressor"/>
    <d v="2015-06-27T03:07:26"/>
    <x v="1"/>
    <d v="2015-06-27T03:04:54"/>
    <x v="71"/>
    <n v="4.4000000000000004"/>
    <n v="3.1"/>
    <x v="11246"/>
  </r>
  <r>
    <x v="0"/>
    <s v="Compressor"/>
    <d v="2015-06-27T03:07:27"/>
    <x v="1"/>
    <d v="2015-06-27T03:04:54"/>
    <x v="71"/>
    <n v="5.7"/>
    <n v="4.8"/>
    <x v="11247"/>
  </r>
  <r>
    <x v="0"/>
    <s v="Compressor"/>
    <d v="2015-06-27T03:07:28"/>
    <x v="1"/>
    <d v="2015-06-27T03:04:54"/>
    <x v="71"/>
    <n v="3.8"/>
    <n v="5.0999999999999996"/>
    <x v="11248"/>
  </r>
  <r>
    <x v="0"/>
    <s v="Compressor"/>
    <d v="2015-06-27T03:07:29"/>
    <x v="1"/>
    <d v="2015-06-27T03:04:54"/>
    <x v="71"/>
    <n v="3.4"/>
    <n v="3.1"/>
    <x v="11249"/>
  </r>
  <r>
    <x v="0"/>
    <s v="Compressor"/>
    <d v="2015-06-27T03:07:30"/>
    <x v="1"/>
    <d v="2015-06-27T03:04:54"/>
    <x v="71"/>
    <n v="5.0999999999999996"/>
    <n v="4.7"/>
    <x v="11250"/>
  </r>
  <r>
    <x v="0"/>
    <s v="Compressor"/>
    <d v="2015-06-27T03:07:31"/>
    <x v="1"/>
    <d v="2015-06-27T03:04:54"/>
    <x v="71"/>
    <n v="3.1"/>
    <n v="3.5"/>
    <x v="11251"/>
  </r>
  <r>
    <x v="0"/>
    <s v="Compressor"/>
    <d v="2015-06-27T03:07:32"/>
    <x v="1"/>
    <d v="2015-06-27T03:04:54"/>
    <x v="71"/>
    <n v="3.9"/>
    <n v="4.5999999999999996"/>
    <x v="11252"/>
  </r>
  <r>
    <x v="0"/>
    <s v="Compressor"/>
    <d v="2015-06-27T03:07:33"/>
    <x v="1"/>
    <d v="2015-06-27T03:04:54"/>
    <x v="71"/>
    <n v="3.3"/>
    <n v="5.0999999999999996"/>
    <x v="11253"/>
  </r>
  <r>
    <x v="0"/>
    <s v="Compressor"/>
    <d v="2015-06-27T03:07:34"/>
    <x v="1"/>
    <d v="2015-06-27T03:04:54"/>
    <x v="71"/>
    <n v="4.9000000000000004"/>
    <n v="3.7"/>
    <x v="11254"/>
  </r>
  <r>
    <x v="0"/>
    <s v="Compressor"/>
    <d v="2015-06-27T03:07:35"/>
    <x v="1"/>
    <d v="2015-06-27T03:04:54"/>
    <x v="71"/>
    <n v="4.8"/>
    <n v="5.8"/>
    <x v="11255"/>
  </r>
  <r>
    <x v="0"/>
    <s v="Compressor"/>
    <d v="2015-06-27T03:07:36"/>
    <x v="1"/>
    <d v="2015-06-27T03:04:54"/>
    <x v="71"/>
    <n v="3.3"/>
    <n v="5"/>
    <x v="11256"/>
  </r>
  <r>
    <x v="0"/>
    <s v="Compressor"/>
    <d v="2015-06-27T03:07:37"/>
    <x v="1"/>
    <d v="2015-06-27T03:04:54"/>
    <x v="71"/>
    <n v="5.6"/>
    <n v="3.7"/>
    <x v="11257"/>
  </r>
  <r>
    <x v="0"/>
    <s v="Compressor"/>
    <d v="2015-06-27T03:07:38"/>
    <x v="1"/>
    <d v="2015-06-27T03:04:54"/>
    <x v="71"/>
    <n v="4"/>
    <n v="4.8"/>
    <x v="11258"/>
  </r>
  <r>
    <x v="0"/>
    <s v="Compressor"/>
    <d v="2015-06-27T03:07:39"/>
    <x v="1"/>
    <d v="2015-06-27T03:04:54"/>
    <x v="71"/>
    <n v="5.8"/>
    <n v="5.8"/>
    <x v="11259"/>
  </r>
  <r>
    <x v="0"/>
    <s v="Compressor"/>
    <d v="2015-06-27T03:07:40"/>
    <x v="1"/>
    <d v="2015-06-27T03:04:54"/>
    <x v="71"/>
    <n v="3.5"/>
    <n v="3.8"/>
    <x v="11260"/>
  </r>
  <r>
    <x v="0"/>
    <s v="Compressor"/>
    <d v="2015-06-27T03:07:41"/>
    <x v="1"/>
    <d v="2015-06-27T03:04:54"/>
    <x v="71"/>
    <n v="3.4"/>
    <n v="3"/>
    <x v="11261"/>
  </r>
  <r>
    <x v="0"/>
    <s v="Compressor"/>
    <d v="2015-06-27T03:07:42"/>
    <x v="1"/>
    <d v="2015-06-27T03:04:54"/>
    <x v="71"/>
    <n v="6"/>
    <n v="3.9"/>
    <x v="11262"/>
  </r>
  <r>
    <x v="0"/>
    <s v="Compressor"/>
    <d v="2015-06-27T03:07:43"/>
    <x v="1"/>
    <d v="2015-06-27T03:04:54"/>
    <x v="71"/>
    <n v="5.3"/>
    <n v="5"/>
    <x v="11263"/>
  </r>
  <r>
    <x v="0"/>
    <s v="Compressor"/>
    <d v="2015-06-27T03:07:44"/>
    <x v="1"/>
    <d v="2015-06-27T03:04:54"/>
    <x v="71"/>
    <n v="5.7"/>
    <n v="4.9000000000000004"/>
    <x v="11264"/>
  </r>
  <r>
    <x v="0"/>
    <s v="Compressor"/>
    <d v="2015-06-27T03:07:45"/>
    <x v="1"/>
    <d v="2015-06-27T03:04:54"/>
    <x v="71"/>
    <n v="3.6"/>
    <n v="3.5"/>
    <x v="11265"/>
  </r>
  <r>
    <x v="0"/>
    <s v="Compressor"/>
    <d v="2015-06-27T03:07:46"/>
    <x v="1"/>
    <d v="2015-06-27T03:04:54"/>
    <x v="71"/>
    <n v="4.2"/>
    <n v="5.7"/>
    <x v="11266"/>
  </r>
  <r>
    <x v="0"/>
    <s v="Compressor"/>
    <d v="2015-06-27T03:07:47"/>
    <x v="1"/>
    <d v="2015-06-27T03:04:54"/>
    <x v="71"/>
    <n v="4.5999999999999996"/>
    <n v="4.9000000000000004"/>
    <x v="11267"/>
  </r>
  <r>
    <x v="0"/>
    <s v="Compressor"/>
    <d v="2015-06-27T03:07:48"/>
    <x v="1"/>
    <d v="2015-06-27T03:04:54"/>
    <x v="71"/>
    <n v="5.6"/>
    <n v="5.7"/>
    <x v="11268"/>
  </r>
  <r>
    <x v="0"/>
    <s v="Compressor"/>
    <d v="2015-06-27T03:07:49"/>
    <x v="1"/>
    <d v="2015-06-27T03:04:54"/>
    <x v="71"/>
    <n v="6"/>
    <n v="5.3"/>
    <x v="11269"/>
  </r>
  <r>
    <x v="0"/>
    <s v="Compressor"/>
    <d v="2015-06-27T03:07:50"/>
    <x v="1"/>
    <d v="2015-06-27T03:04:54"/>
    <x v="71"/>
    <n v="5.0999999999999996"/>
    <n v="4.7"/>
    <x v="11270"/>
  </r>
  <r>
    <x v="0"/>
    <s v="Compressor"/>
    <d v="2015-06-27T03:07:51"/>
    <x v="1"/>
    <d v="2015-06-27T03:04:54"/>
    <x v="71"/>
    <n v="5.0999999999999996"/>
    <n v="5.2"/>
    <x v="11271"/>
  </r>
  <r>
    <x v="0"/>
    <s v="Compressor"/>
    <d v="2015-06-27T03:07:52"/>
    <x v="1"/>
    <d v="2015-06-27T03:04:54"/>
    <x v="71"/>
    <n v="5.6"/>
    <n v="5.7"/>
    <x v="11272"/>
  </r>
  <r>
    <x v="0"/>
    <s v="Compressor"/>
    <d v="2015-06-27T03:07:53"/>
    <x v="1"/>
    <d v="2015-06-27T03:04:54"/>
    <x v="71"/>
    <n v="5"/>
    <n v="3.5"/>
    <x v="11273"/>
  </r>
  <r>
    <x v="0"/>
    <s v="Compressor"/>
    <d v="2015-06-27T03:07:54"/>
    <x v="1"/>
    <d v="2015-06-27T03:04:54"/>
    <x v="71"/>
    <n v="3.9"/>
    <n v="4.2"/>
    <x v="11274"/>
  </r>
  <r>
    <x v="0"/>
    <s v="Compressor"/>
    <d v="2015-06-27T03:07:55"/>
    <x v="1"/>
    <d v="2015-06-27T03:04:54"/>
    <x v="71"/>
    <n v="5.9"/>
    <n v="3.9"/>
    <x v="11275"/>
  </r>
  <r>
    <x v="0"/>
    <s v="Compressor"/>
    <d v="2015-06-27T03:07:56"/>
    <x v="1"/>
    <d v="2015-06-27T03:04:54"/>
    <x v="71"/>
    <n v="3.5"/>
    <n v="4.2"/>
    <x v="11276"/>
  </r>
  <r>
    <x v="0"/>
    <s v="Compressor"/>
    <d v="2015-06-27T03:07:57"/>
    <x v="1"/>
    <d v="2015-06-27T03:04:54"/>
    <x v="71"/>
    <n v="6"/>
    <n v="4.5999999999999996"/>
    <x v="11277"/>
  </r>
  <r>
    <x v="0"/>
    <s v="Compressor"/>
    <d v="2015-06-27T03:07:58"/>
    <x v="1"/>
    <d v="2015-06-27T03:04:54"/>
    <x v="71"/>
    <n v="3"/>
    <n v="4.7"/>
    <x v="11278"/>
  </r>
  <r>
    <x v="0"/>
    <s v="Compressor"/>
    <d v="2015-06-27T03:07:59"/>
    <x v="1"/>
    <d v="2015-06-27T03:04:54"/>
    <x v="71"/>
    <n v="3.8"/>
    <n v="5.7"/>
    <x v="11279"/>
  </r>
  <r>
    <x v="0"/>
    <s v="Compressor"/>
    <d v="2015-06-27T03:08:00"/>
    <x v="1"/>
    <d v="2015-06-27T03:04:54"/>
    <x v="71"/>
    <n v="5.3"/>
    <n v="4.9000000000000004"/>
    <x v="11280"/>
  </r>
  <r>
    <x v="0"/>
    <s v="Compressor"/>
    <d v="2015-06-27T03:08:01"/>
    <x v="1"/>
    <d v="2015-06-27T03:04:54"/>
    <x v="71"/>
    <n v="5.0999999999999996"/>
    <n v="4.8"/>
    <x v="11281"/>
  </r>
  <r>
    <x v="0"/>
    <s v="Compressor"/>
    <d v="2015-06-27T03:08:02"/>
    <x v="1"/>
    <d v="2015-06-27T03:04:54"/>
    <x v="71"/>
    <n v="3"/>
    <n v="5.3"/>
    <x v="11282"/>
  </r>
  <r>
    <x v="0"/>
    <s v="Compressor"/>
    <d v="2015-06-27T03:08:03"/>
    <x v="1"/>
    <d v="2015-06-27T03:04:54"/>
    <x v="71"/>
    <n v="5.4"/>
    <n v="5.2"/>
    <x v="11283"/>
  </r>
  <r>
    <x v="0"/>
    <s v="Compressor"/>
    <d v="2015-06-27T03:08:04"/>
    <x v="1"/>
    <d v="2015-06-27T03:04:54"/>
    <x v="71"/>
    <n v="5.8"/>
    <n v="3.4"/>
    <x v="11284"/>
  </r>
  <r>
    <x v="0"/>
    <s v="Compressor"/>
    <d v="2015-06-27T03:08:05"/>
    <x v="1"/>
    <d v="2015-06-27T03:04:54"/>
    <x v="71"/>
    <n v="4.8"/>
    <n v="5.8"/>
    <x v="11285"/>
  </r>
  <r>
    <x v="0"/>
    <s v="Compressor"/>
    <d v="2015-06-27T03:08:06"/>
    <x v="1"/>
    <d v="2015-06-27T03:04:54"/>
    <x v="71"/>
    <n v="3.6"/>
    <n v="5.0999999999999996"/>
    <x v="11286"/>
  </r>
  <r>
    <x v="0"/>
    <s v="Compressor"/>
    <d v="2015-06-27T03:08:07"/>
    <x v="1"/>
    <d v="2015-06-27T03:04:54"/>
    <x v="71"/>
    <n v="5.6"/>
    <n v="3.6"/>
    <x v="11287"/>
  </r>
  <r>
    <x v="0"/>
    <s v="Compressor"/>
    <d v="2015-06-27T03:08:08"/>
    <x v="1"/>
    <d v="2015-06-27T03:04:54"/>
    <x v="71"/>
    <n v="3.6"/>
    <n v="3.4"/>
    <x v="11288"/>
  </r>
  <r>
    <x v="0"/>
    <s v="Compressor"/>
    <d v="2015-06-27T03:08:09"/>
    <x v="1"/>
    <d v="2015-06-27T03:04:54"/>
    <x v="71"/>
    <n v="3.1"/>
    <n v="6"/>
    <x v="11289"/>
  </r>
  <r>
    <x v="0"/>
    <s v="Compressor"/>
    <d v="2015-06-27T03:08:10"/>
    <x v="1"/>
    <d v="2015-06-27T03:04:54"/>
    <x v="71"/>
    <n v="5.8"/>
    <n v="4.5999999999999996"/>
    <x v="11290"/>
  </r>
  <r>
    <x v="0"/>
    <s v="Compressor"/>
    <d v="2015-06-27T03:08:11"/>
    <x v="1"/>
    <d v="2015-06-27T03:04:54"/>
    <x v="71"/>
    <n v="4.5999999999999996"/>
    <n v="3.4"/>
    <x v="11291"/>
  </r>
  <r>
    <x v="0"/>
    <s v="Compressor"/>
    <d v="2015-06-27T03:08:12"/>
    <x v="1"/>
    <d v="2015-06-27T03:04:54"/>
    <x v="71"/>
    <n v="4.5"/>
    <n v="3.1"/>
    <x v="11292"/>
  </r>
  <r>
    <x v="0"/>
    <s v="Compressor"/>
    <d v="2015-06-27T03:08:13"/>
    <x v="1"/>
    <d v="2015-06-27T03:04:54"/>
    <x v="71"/>
    <n v="4.3"/>
    <n v="3.7"/>
    <x v="11293"/>
  </r>
  <r>
    <x v="0"/>
    <s v="Compressor"/>
    <d v="2015-06-27T03:08:14"/>
    <x v="1"/>
    <d v="2015-06-27T03:04:54"/>
    <x v="71"/>
    <n v="5.6"/>
    <n v="5.5"/>
    <x v="11294"/>
  </r>
  <r>
    <x v="0"/>
    <s v="Compressor"/>
    <d v="2015-06-27T03:08:15"/>
    <x v="1"/>
    <d v="2015-06-27T03:04:54"/>
    <x v="71"/>
    <n v="3"/>
    <n v="6"/>
    <x v="11295"/>
  </r>
  <r>
    <x v="0"/>
    <s v="Compressor"/>
    <d v="2015-06-27T03:08:16"/>
    <x v="1"/>
    <d v="2015-06-27T03:04:54"/>
    <x v="71"/>
    <n v="3.8"/>
    <n v="5.0999999999999996"/>
    <x v="11296"/>
  </r>
  <r>
    <x v="0"/>
    <s v="Compressor"/>
    <d v="2015-06-27T03:08:17"/>
    <x v="1"/>
    <d v="2015-06-27T03:04:54"/>
    <x v="71"/>
    <n v="5.7"/>
    <n v="3.2"/>
    <x v="11297"/>
  </r>
  <r>
    <x v="0"/>
    <s v="Compressor"/>
    <d v="2015-06-27T03:08:18"/>
    <x v="1"/>
    <d v="2015-06-27T03:04:54"/>
    <x v="71"/>
    <n v="3.2"/>
    <n v="5.9"/>
    <x v="11298"/>
  </r>
  <r>
    <x v="0"/>
    <s v="Compressor"/>
    <d v="2015-06-27T03:08:19"/>
    <x v="1"/>
    <d v="2015-06-27T03:04:54"/>
    <x v="71"/>
    <n v="5.7"/>
    <n v="3.5"/>
    <x v="11299"/>
  </r>
  <r>
    <x v="0"/>
    <s v="Compressor"/>
    <d v="2015-06-27T03:08:20"/>
    <x v="1"/>
    <d v="2015-06-27T03:04:54"/>
    <x v="71"/>
    <n v="5.0999999999999996"/>
    <n v="3.8"/>
    <x v="11300"/>
  </r>
  <r>
    <x v="0"/>
    <s v="Compressor"/>
    <d v="2015-06-27T03:08:21"/>
    <x v="1"/>
    <d v="2015-06-27T03:04:54"/>
    <x v="71"/>
    <n v="3.5"/>
    <n v="3"/>
    <x v="11301"/>
  </r>
  <r>
    <x v="0"/>
    <s v="Compressor"/>
    <d v="2015-06-27T03:08:22"/>
    <x v="1"/>
    <d v="2015-06-27T03:04:54"/>
    <x v="71"/>
    <n v="3.7"/>
    <n v="5.7"/>
    <x v="11302"/>
  </r>
  <r>
    <x v="0"/>
    <s v="Compressor"/>
    <d v="2015-06-27T03:08:23"/>
    <x v="1"/>
    <d v="2015-06-27T03:04:54"/>
    <x v="71"/>
    <n v="5"/>
    <n v="4.5"/>
    <x v="11303"/>
  </r>
  <r>
    <x v="0"/>
    <s v="Compressor"/>
    <d v="2015-06-27T03:08:24"/>
    <x v="1"/>
    <d v="2015-06-27T03:04:54"/>
    <x v="71"/>
    <n v="5.3"/>
    <n v="4.5999999999999996"/>
    <x v="11304"/>
  </r>
  <r>
    <x v="0"/>
    <s v="Compressor"/>
    <d v="2015-06-27T03:08:25"/>
    <x v="1"/>
    <d v="2015-06-27T03:04:54"/>
    <x v="71"/>
    <n v="4.4000000000000004"/>
    <n v="5.7"/>
    <x v="11305"/>
  </r>
  <r>
    <x v="0"/>
    <s v="Compressor"/>
    <d v="2015-06-27T03:08:26"/>
    <x v="1"/>
    <d v="2015-06-27T03:04:54"/>
    <x v="71"/>
    <n v="3.3"/>
    <n v="4.3"/>
    <x v="11306"/>
  </r>
  <r>
    <x v="0"/>
    <s v="Compressor"/>
    <d v="2015-06-27T03:08:27"/>
    <x v="1"/>
    <d v="2015-06-27T03:04:54"/>
    <x v="71"/>
    <n v="3.6"/>
    <n v="3.2"/>
    <x v="11307"/>
  </r>
  <r>
    <x v="0"/>
    <s v="Compressor"/>
    <d v="2015-06-27T03:08:28"/>
    <x v="1"/>
    <d v="2015-06-27T03:04:54"/>
    <x v="71"/>
    <n v="4.5999999999999996"/>
    <n v="5.5"/>
    <x v="11308"/>
  </r>
  <r>
    <x v="0"/>
    <s v="Compressor"/>
    <d v="2015-06-27T03:08:29"/>
    <x v="1"/>
    <d v="2015-06-27T03:04:54"/>
    <x v="71"/>
    <n v="3.7"/>
    <n v="4"/>
    <x v="11309"/>
  </r>
  <r>
    <x v="0"/>
    <s v="Compressor"/>
    <d v="2015-06-27T03:08:30"/>
    <x v="1"/>
    <d v="2015-06-27T03:04:54"/>
    <x v="71"/>
    <n v="4.4000000000000004"/>
    <n v="5.2"/>
    <x v="11310"/>
  </r>
  <r>
    <x v="0"/>
    <s v="Compressor"/>
    <d v="2015-06-27T03:08:31"/>
    <x v="1"/>
    <d v="2015-06-27T03:04:54"/>
    <x v="71"/>
    <n v="3.2"/>
    <n v="3.3"/>
    <x v="11311"/>
  </r>
  <r>
    <x v="0"/>
    <s v="Compressor"/>
    <d v="2015-06-27T03:08:32"/>
    <x v="1"/>
    <d v="2015-06-27T03:04:54"/>
    <x v="71"/>
    <n v="3.8"/>
    <n v="5.3"/>
    <x v="11312"/>
  </r>
  <r>
    <x v="0"/>
    <s v="Compressor"/>
    <d v="2015-06-27T03:08:33"/>
    <x v="1"/>
    <d v="2015-06-27T03:04:54"/>
    <x v="71"/>
    <n v="3.8"/>
    <n v="5.9"/>
    <x v="11313"/>
  </r>
  <r>
    <x v="0"/>
    <s v="Compressor"/>
    <d v="2015-06-27T03:08:34"/>
    <x v="1"/>
    <d v="2015-06-27T03:04:54"/>
    <x v="71"/>
    <n v="5"/>
    <n v="5.0999999999999996"/>
    <x v="11314"/>
  </r>
  <r>
    <x v="0"/>
    <s v="Compressor"/>
    <d v="2015-06-27T03:08:35"/>
    <x v="1"/>
    <d v="2015-06-27T03:04:54"/>
    <x v="71"/>
    <n v="5.5"/>
    <n v="5.3"/>
    <x v="11315"/>
  </r>
  <r>
    <x v="0"/>
    <s v="Compressor"/>
    <d v="2015-06-27T03:08:36"/>
    <x v="1"/>
    <d v="2015-06-27T03:04:54"/>
    <x v="71"/>
    <n v="5.7"/>
    <n v="4.9000000000000004"/>
    <x v="11316"/>
  </r>
  <r>
    <x v="0"/>
    <s v="Compressor"/>
    <d v="2015-06-27T03:08:37"/>
    <x v="0"/>
    <d v="2015-06-27T03:08:37"/>
    <x v="72"/>
    <n v="1.1000000000000001"/>
    <n v="1.2"/>
    <x v="11317"/>
  </r>
  <r>
    <x v="0"/>
    <s v="Compressor"/>
    <d v="2015-06-27T03:08:38"/>
    <x v="0"/>
    <d v="2015-06-27T03:08:37"/>
    <x v="72"/>
    <n v="2"/>
    <n v="1.1000000000000001"/>
    <x v="11318"/>
  </r>
  <r>
    <x v="0"/>
    <s v="Compressor"/>
    <d v="2015-06-27T03:08:39"/>
    <x v="0"/>
    <d v="2015-06-27T03:08:37"/>
    <x v="72"/>
    <n v="2.4"/>
    <n v="2"/>
    <x v="11319"/>
  </r>
  <r>
    <x v="0"/>
    <s v="Compressor"/>
    <d v="2015-06-27T03:08:40"/>
    <x v="0"/>
    <d v="2015-06-27T03:08:37"/>
    <x v="72"/>
    <n v="2.1"/>
    <n v="3"/>
    <x v="11320"/>
  </r>
  <r>
    <x v="0"/>
    <s v="Compressor"/>
    <d v="2015-06-27T03:08:41"/>
    <x v="0"/>
    <d v="2015-06-27T03:08:37"/>
    <x v="72"/>
    <n v="2"/>
    <n v="2.2000000000000002"/>
    <x v="11321"/>
  </r>
  <r>
    <x v="0"/>
    <s v="Compressor"/>
    <d v="2015-06-27T03:08:42"/>
    <x v="0"/>
    <d v="2015-06-27T03:08:37"/>
    <x v="72"/>
    <n v="1.8"/>
    <n v="3"/>
    <x v="11322"/>
  </r>
  <r>
    <x v="0"/>
    <s v="Compressor"/>
    <d v="2015-06-27T03:08:43"/>
    <x v="0"/>
    <d v="2015-06-27T03:08:37"/>
    <x v="72"/>
    <n v="3"/>
    <n v="2.9"/>
    <x v="11323"/>
  </r>
  <r>
    <x v="0"/>
    <s v="Compressor"/>
    <d v="2015-06-27T03:08:44"/>
    <x v="0"/>
    <d v="2015-06-27T03:08:37"/>
    <x v="72"/>
    <n v="3"/>
    <n v="2.8"/>
    <x v="11324"/>
  </r>
  <r>
    <x v="0"/>
    <s v="Compressor"/>
    <d v="2015-06-27T03:08:45"/>
    <x v="0"/>
    <d v="2015-06-27T03:08:37"/>
    <x v="72"/>
    <n v="1"/>
    <n v="1.7"/>
    <x v="11325"/>
  </r>
  <r>
    <x v="0"/>
    <s v="Compressor"/>
    <d v="2015-06-27T03:08:46"/>
    <x v="0"/>
    <d v="2015-06-27T03:08:37"/>
    <x v="72"/>
    <n v="2.2999999999999998"/>
    <n v="2.5"/>
    <x v="11326"/>
  </r>
  <r>
    <x v="0"/>
    <s v="Compressor"/>
    <d v="2015-06-27T03:08:47"/>
    <x v="0"/>
    <d v="2015-06-27T03:08:37"/>
    <x v="72"/>
    <n v="2.8"/>
    <n v="2.8"/>
    <x v="11327"/>
  </r>
  <r>
    <x v="0"/>
    <s v="Compressor"/>
    <d v="2015-06-27T03:08:48"/>
    <x v="0"/>
    <d v="2015-06-27T03:08:37"/>
    <x v="72"/>
    <n v="2.8"/>
    <n v="1.2"/>
    <x v="11328"/>
  </r>
  <r>
    <x v="0"/>
    <s v="Compressor"/>
    <d v="2015-06-27T03:08:49"/>
    <x v="0"/>
    <d v="2015-06-27T03:08:37"/>
    <x v="72"/>
    <n v="2.2999999999999998"/>
    <n v="2.7"/>
    <x v="11329"/>
  </r>
  <r>
    <x v="0"/>
    <s v="Compressor"/>
    <d v="2015-06-27T03:08:50"/>
    <x v="0"/>
    <d v="2015-06-27T03:08:37"/>
    <x v="72"/>
    <n v="1.6"/>
    <n v="2.1"/>
    <x v="11330"/>
  </r>
  <r>
    <x v="0"/>
    <s v="Compressor"/>
    <d v="2015-06-27T03:08:51"/>
    <x v="0"/>
    <d v="2015-06-27T03:08:37"/>
    <x v="72"/>
    <n v="2.5"/>
    <n v="2.2000000000000002"/>
    <x v="11331"/>
  </r>
  <r>
    <x v="0"/>
    <s v="Compressor"/>
    <d v="2015-06-27T03:08:52"/>
    <x v="0"/>
    <d v="2015-06-27T03:08:37"/>
    <x v="72"/>
    <n v="1.7"/>
    <n v="2.2000000000000002"/>
    <x v="11332"/>
  </r>
  <r>
    <x v="0"/>
    <s v="Compressor"/>
    <d v="2015-06-27T03:08:53"/>
    <x v="0"/>
    <d v="2015-06-27T03:08:37"/>
    <x v="72"/>
    <n v="2.6"/>
    <n v="2.4"/>
    <x v="11333"/>
  </r>
  <r>
    <x v="0"/>
    <s v="Compressor"/>
    <d v="2015-06-27T03:08:54"/>
    <x v="0"/>
    <d v="2015-06-27T03:08:37"/>
    <x v="72"/>
    <n v="1.3"/>
    <n v="3"/>
    <x v="11334"/>
  </r>
  <r>
    <x v="0"/>
    <s v="Compressor"/>
    <d v="2015-06-27T03:08:55"/>
    <x v="0"/>
    <d v="2015-06-27T03:08:37"/>
    <x v="72"/>
    <n v="2.5"/>
    <n v="2.7"/>
    <x v="11335"/>
  </r>
  <r>
    <x v="0"/>
    <s v="Compressor"/>
    <d v="2015-06-27T03:08:56"/>
    <x v="0"/>
    <d v="2015-06-27T03:08:37"/>
    <x v="72"/>
    <n v="2"/>
    <n v="1.5"/>
    <x v="11336"/>
  </r>
  <r>
    <x v="0"/>
    <s v="Compressor"/>
    <d v="2015-06-27T03:08:57"/>
    <x v="0"/>
    <d v="2015-06-27T03:08:37"/>
    <x v="72"/>
    <n v="3"/>
    <n v="2.2000000000000002"/>
    <x v="11337"/>
  </r>
  <r>
    <x v="0"/>
    <s v="Compressor"/>
    <d v="2015-06-27T03:08:58"/>
    <x v="0"/>
    <d v="2015-06-27T03:08:37"/>
    <x v="72"/>
    <n v="3"/>
    <n v="2.8"/>
    <x v="11338"/>
  </r>
  <r>
    <x v="0"/>
    <s v="Compressor"/>
    <d v="2015-06-27T03:08:59"/>
    <x v="0"/>
    <d v="2015-06-27T03:08:37"/>
    <x v="72"/>
    <n v="1.8"/>
    <n v="2.6"/>
    <x v="11339"/>
  </r>
  <r>
    <x v="0"/>
    <s v="Compressor"/>
    <d v="2015-06-27T03:09:00"/>
    <x v="0"/>
    <d v="2015-06-27T03:08:37"/>
    <x v="72"/>
    <n v="2.4"/>
    <n v="2.7"/>
    <x v="11340"/>
  </r>
  <r>
    <x v="0"/>
    <s v="Compressor"/>
    <d v="2015-06-27T03:09:01"/>
    <x v="0"/>
    <d v="2015-06-27T03:08:37"/>
    <x v="72"/>
    <n v="1"/>
    <n v="3"/>
    <x v="11341"/>
  </r>
  <r>
    <x v="0"/>
    <s v="Compressor"/>
    <d v="2015-06-27T03:09:02"/>
    <x v="0"/>
    <d v="2015-06-27T03:08:37"/>
    <x v="72"/>
    <n v="2.5"/>
    <n v="1.5"/>
    <x v="11342"/>
  </r>
  <r>
    <x v="0"/>
    <s v="Compressor"/>
    <d v="2015-06-27T03:09:03"/>
    <x v="0"/>
    <d v="2015-06-27T03:08:37"/>
    <x v="72"/>
    <n v="1"/>
    <n v="3"/>
    <x v="11343"/>
  </r>
  <r>
    <x v="0"/>
    <s v="Compressor"/>
    <d v="2015-06-27T03:09:04"/>
    <x v="0"/>
    <d v="2015-06-27T03:08:37"/>
    <x v="72"/>
    <n v="1.7"/>
    <n v="2.9"/>
    <x v="11344"/>
  </r>
  <r>
    <x v="0"/>
    <s v="Compressor"/>
    <d v="2015-06-27T03:09:05"/>
    <x v="0"/>
    <d v="2015-06-27T03:08:37"/>
    <x v="72"/>
    <n v="1.2"/>
    <n v="2.5"/>
    <x v="11345"/>
  </r>
  <r>
    <x v="0"/>
    <s v="Compressor"/>
    <d v="2015-06-27T03:09:06"/>
    <x v="0"/>
    <d v="2015-06-27T03:08:37"/>
    <x v="72"/>
    <n v="2.5"/>
    <n v="2.6"/>
    <x v="11346"/>
  </r>
  <r>
    <x v="0"/>
    <s v="Compressor"/>
    <d v="2015-06-27T03:09:07"/>
    <x v="0"/>
    <d v="2015-06-27T03:08:37"/>
    <x v="72"/>
    <n v="2.9"/>
    <n v="2.2000000000000002"/>
    <x v="11347"/>
  </r>
  <r>
    <x v="0"/>
    <s v="Compressor"/>
    <d v="2015-06-27T03:09:08"/>
    <x v="0"/>
    <d v="2015-06-27T03:08:37"/>
    <x v="72"/>
    <n v="1.2"/>
    <n v="2.6"/>
    <x v="11348"/>
  </r>
  <r>
    <x v="0"/>
    <s v="Compressor"/>
    <d v="2015-06-27T03:09:09"/>
    <x v="0"/>
    <d v="2015-06-27T03:08:37"/>
    <x v="72"/>
    <n v="1.7"/>
    <n v="2.5"/>
    <x v="11349"/>
  </r>
  <r>
    <x v="0"/>
    <s v="Compressor"/>
    <d v="2015-06-27T03:09:10"/>
    <x v="0"/>
    <d v="2015-06-27T03:08:37"/>
    <x v="72"/>
    <n v="1.3"/>
    <n v="1.4"/>
    <x v="11350"/>
  </r>
  <r>
    <x v="0"/>
    <s v="Compressor"/>
    <d v="2015-06-27T03:09:11"/>
    <x v="0"/>
    <d v="2015-06-27T03:08:37"/>
    <x v="72"/>
    <n v="1.1000000000000001"/>
    <n v="2.5"/>
    <x v="11351"/>
  </r>
  <r>
    <x v="0"/>
    <s v="Compressor"/>
    <d v="2015-06-27T03:09:12"/>
    <x v="0"/>
    <d v="2015-06-27T03:08:37"/>
    <x v="72"/>
    <n v="1.4"/>
    <n v="1"/>
    <x v="11352"/>
  </r>
  <r>
    <x v="0"/>
    <s v="Compressor"/>
    <d v="2015-06-27T03:09:13"/>
    <x v="0"/>
    <d v="2015-06-27T03:08:37"/>
    <x v="72"/>
    <n v="1.3"/>
    <n v="1.3"/>
    <x v="11353"/>
  </r>
  <r>
    <x v="0"/>
    <s v="Compressor"/>
    <d v="2015-06-27T03:09:14"/>
    <x v="0"/>
    <d v="2015-06-27T03:08:37"/>
    <x v="72"/>
    <n v="1.1000000000000001"/>
    <n v="2.9"/>
    <x v="11354"/>
  </r>
  <r>
    <x v="0"/>
    <s v="Compressor"/>
    <d v="2015-06-27T03:09:15"/>
    <x v="0"/>
    <d v="2015-06-27T03:08:37"/>
    <x v="72"/>
    <n v="2.8"/>
    <n v="1.7"/>
    <x v="11355"/>
  </r>
  <r>
    <x v="0"/>
    <s v="Compressor"/>
    <d v="2015-06-27T03:09:16"/>
    <x v="0"/>
    <d v="2015-06-27T03:08:37"/>
    <x v="72"/>
    <n v="2.4"/>
    <n v="2.8"/>
    <x v="11356"/>
  </r>
  <r>
    <x v="0"/>
    <s v="Compressor"/>
    <d v="2015-06-27T03:09:17"/>
    <x v="0"/>
    <d v="2015-06-27T03:08:37"/>
    <x v="72"/>
    <n v="2.6"/>
    <n v="2.2999999999999998"/>
    <x v="11357"/>
  </r>
  <r>
    <x v="0"/>
    <s v="Compressor"/>
    <d v="2015-06-27T03:09:18"/>
    <x v="0"/>
    <d v="2015-06-27T03:08:37"/>
    <x v="72"/>
    <n v="2"/>
    <n v="1"/>
    <x v="11358"/>
  </r>
  <r>
    <x v="0"/>
    <s v="Compressor"/>
    <d v="2015-06-27T03:09:19"/>
    <x v="0"/>
    <d v="2015-06-27T03:08:37"/>
    <x v="72"/>
    <n v="2.6"/>
    <n v="2.8"/>
    <x v="11359"/>
  </r>
  <r>
    <x v="0"/>
    <s v="Compressor"/>
    <d v="2015-06-27T03:09:20"/>
    <x v="0"/>
    <d v="2015-06-27T03:08:37"/>
    <x v="72"/>
    <n v="1.6"/>
    <n v="1.3"/>
    <x v="11360"/>
  </r>
  <r>
    <x v="0"/>
    <s v="Compressor"/>
    <d v="2015-06-27T03:09:21"/>
    <x v="0"/>
    <d v="2015-06-27T03:08:37"/>
    <x v="72"/>
    <n v="2.8"/>
    <n v="1.1000000000000001"/>
    <x v="11361"/>
  </r>
  <r>
    <x v="0"/>
    <s v="Compressor"/>
    <d v="2015-06-27T03:09:22"/>
    <x v="0"/>
    <d v="2015-06-27T03:08:37"/>
    <x v="72"/>
    <n v="1.3"/>
    <n v="1.8"/>
    <x v="11362"/>
  </r>
  <r>
    <x v="0"/>
    <s v="Compressor"/>
    <d v="2015-06-27T03:09:23"/>
    <x v="0"/>
    <d v="2015-06-27T03:08:37"/>
    <x v="72"/>
    <n v="2.2999999999999998"/>
    <n v="1.6"/>
    <x v="11363"/>
  </r>
  <r>
    <x v="0"/>
    <s v="Compressor"/>
    <d v="2015-06-27T03:09:24"/>
    <x v="0"/>
    <d v="2015-06-27T03:08:37"/>
    <x v="72"/>
    <n v="1.1000000000000001"/>
    <n v="2"/>
    <x v="11364"/>
  </r>
  <r>
    <x v="0"/>
    <s v="Compressor"/>
    <d v="2015-06-27T03:09:25"/>
    <x v="0"/>
    <d v="2015-06-27T03:08:37"/>
    <x v="72"/>
    <n v="2.2000000000000002"/>
    <n v="2.8"/>
    <x v="11365"/>
  </r>
  <r>
    <x v="0"/>
    <s v="Compressor"/>
    <d v="2015-06-27T03:09:26"/>
    <x v="0"/>
    <d v="2015-06-27T03:08:37"/>
    <x v="72"/>
    <n v="1.2"/>
    <n v="1.8"/>
    <x v="11366"/>
  </r>
  <r>
    <x v="0"/>
    <s v="Compressor"/>
    <d v="2015-06-27T03:09:27"/>
    <x v="0"/>
    <d v="2015-06-27T03:08:37"/>
    <x v="72"/>
    <n v="1.8"/>
    <n v="2.2000000000000002"/>
    <x v="11367"/>
  </r>
  <r>
    <x v="0"/>
    <s v="Compressor"/>
    <d v="2015-06-27T03:09:28"/>
    <x v="0"/>
    <d v="2015-06-27T03:08:37"/>
    <x v="72"/>
    <n v="2.8"/>
    <n v="2.6"/>
    <x v="11368"/>
  </r>
  <r>
    <x v="0"/>
    <s v="Compressor"/>
    <d v="2015-06-27T03:09:29"/>
    <x v="0"/>
    <d v="2015-06-27T03:08:37"/>
    <x v="72"/>
    <n v="1.9"/>
    <n v="2.9"/>
    <x v="11369"/>
  </r>
  <r>
    <x v="0"/>
    <s v="Compressor"/>
    <d v="2015-06-27T03:09:30"/>
    <x v="0"/>
    <d v="2015-06-27T03:08:37"/>
    <x v="72"/>
    <n v="2.5"/>
    <n v="1.5"/>
    <x v="11370"/>
  </r>
  <r>
    <x v="0"/>
    <s v="Compressor"/>
    <d v="2015-06-27T03:09:31"/>
    <x v="0"/>
    <d v="2015-06-27T03:08:37"/>
    <x v="72"/>
    <n v="2.9"/>
    <n v="1.5"/>
    <x v="11371"/>
  </r>
  <r>
    <x v="0"/>
    <s v="Compressor"/>
    <d v="2015-06-27T03:09:32"/>
    <x v="0"/>
    <d v="2015-06-27T03:08:37"/>
    <x v="72"/>
    <n v="2.2999999999999998"/>
    <n v="1.9"/>
    <x v="11372"/>
  </r>
  <r>
    <x v="0"/>
    <s v="Compressor"/>
    <d v="2015-06-27T03:09:33"/>
    <x v="0"/>
    <d v="2015-06-27T03:08:37"/>
    <x v="72"/>
    <n v="2.5"/>
    <n v="1.2"/>
    <x v="11373"/>
  </r>
  <r>
    <x v="0"/>
    <s v="Compressor"/>
    <d v="2015-06-27T03:09:34"/>
    <x v="0"/>
    <d v="2015-06-27T03:08:37"/>
    <x v="72"/>
    <n v="2.8"/>
    <n v="1.6"/>
    <x v="11374"/>
  </r>
  <r>
    <x v="0"/>
    <s v="Compressor"/>
    <d v="2015-06-27T03:09:35"/>
    <x v="0"/>
    <d v="2015-06-27T03:08:37"/>
    <x v="72"/>
    <n v="1.5"/>
    <n v="1.4"/>
    <x v="11375"/>
  </r>
  <r>
    <x v="0"/>
    <s v="Compressor"/>
    <d v="2015-06-27T03:09:36"/>
    <x v="0"/>
    <d v="2015-06-27T03:08:37"/>
    <x v="72"/>
    <n v="1.2"/>
    <n v="1.5"/>
    <x v="11376"/>
  </r>
  <r>
    <x v="0"/>
    <s v="Compressor"/>
    <d v="2015-06-27T03:09:37"/>
    <x v="0"/>
    <d v="2015-06-27T03:08:37"/>
    <x v="72"/>
    <n v="2.7"/>
    <n v="1.3"/>
    <x v="11377"/>
  </r>
  <r>
    <x v="0"/>
    <s v="Compressor"/>
    <d v="2015-06-27T03:09:38"/>
    <x v="0"/>
    <d v="2015-06-27T03:08:37"/>
    <x v="72"/>
    <n v="2.6"/>
    <n v="2.2999999999999998"/>
    <x v="11378"/>
  </r>
  <r>
    <x v="0"/>
    <s v="Compressor"/>
    <d v="2015-06-27T03:09:39"/>
    <x v="0"/>
    <d v="2015-06-27T03:08:37"/>
    <x v="72"/>
    <n v="1.9"/>
    <n v="2.4"/>
    <x v="11379"/>
  </r>
  <r>
    <x v="0"/>
    <s v="Compressor"/>
    <d v="2015-06-27T03:09:40"/>
    <x v="0"/>
    <d v="2015-06-27T03:08:37"/>
    <x v="72"/>
    <n v="2.7"/>
    <n v="2.1"/>
    <x v="11380"/>
  </r>
  <r>
    <x v="0"/>
    <s v="Compressor"/>
    <d v="2015-06-27T03:09:41"/>
    <x v="0"/>
    <d v="2015-06-27T03:08:37"/>
    <x v="72"/>
    <n v="2.6"/>
    <n v="2.7"/>
    <x v="11381"/>
  </r>
  <r>
    <x v="0"/>
    <s v="Compressor"/>
    <d v="2015-06-27T03:09:42"/>
    <x v="0"/>
    <d v="2015-06-27T03:08:37"/>
    <x v="72"/>
    <n v="2.7"/>
    <n v="2.5"/>
    <x v="11382"/>
  </r>
  <r>
    <x v="0"/>
    <s v="Compressor"/>
    <d v="2015-06-27T03:09:43"/>
    <x v="0"/>
    <d v="2015-06-27T03:08:37"/>
    <x v="72"/>
    <n v="2.8"/>
    <n v="2.8"/>
    <x v="11383"/>
  </r>
  <r>
    <x v="0"/>
    <s v="Compressor"/>
    <d v="2015-06-27T03:09:44"/>
    <x v="0"/>
    <d v="2015-06-27T03:08:37"/>
    <x v="72"/>
    <n v="2.2000000000000002"/>
    <n v="1"/>
    <x v="11384"/>
  </r>
  <r>
    <x v="0"/>
    <s v="Compressor"/>
    <d v="2015-06-27T03:09:45"/>
    <x v="0"/>
    <d v="2015-06-27T03:08:37"/>
    <x v="72"/>
    <n v="2.7"/>
    <n v="1.9"/>
    <x v="11385"/>
  </r>
  <r>
    <x v="0"/>
    <s v="Compressor"/>
    <d v="2015-06-27T03:09:46"/>
    <x v="0"/>
    <d v="2015-06-27T03:08:37"/>
    <x v="72"/>
    <n v="1.2"/>
    <n v="1.7"/>
    <x v="11386"/>
  </r>
  <r>
    <x v="0"/>
    <s v="Compressor"/>
    <d v="2015-06-27T03:09:47"/>
    <x v="0"/>
    <d v="2015-06-27T03:08:37"/>
    <x v="72"/>
    <n v="1.7"/>
    <n v="1"/>
    <x v="11387"/>
  </r>
  <r>
    <x v="0"/>
    <s v="Compressor"/>
    <d v="2015-06-27T03:09:48"/>
    <x v="0"/>
    <d v="2015-06-27T03:08:37"/>
    <x v="72"/>
    <n v="2.2999999999999998"/>
    <n v="1.1000000000000001"/>
    <x v="11388"/>
  </r>
  <r>
    <x v="0"/>
    <s v="Compressor"/>
    <d v="2015-06-27T03:09:49"/>
    <x v="0"/>
    <d v="2015-06-27T03:08:37"/>
    <x v="72"/>
    <n v="1.8"/>
    <n v="2.2999999999999998"/>
    <x v="11389"/>
  </r>
  <r>
    <x v="0"/>
    <s v="Compressor"/>
    <d v="2015-06-27T03:09:50"/>
    <x v="0"/>
    <d v="2015-06-27T03:08:37"/>
    <x v="72"/>
    <n v="1"/>
    <n v="2.2000000000000002"/>
    <x v="11390"/>
  </r>
  <r>
    <x v="0"/>
    <s v="Compressor"/>
    <d v="2015-06-27T03:09:51"/>
    <x v="0"/>
    <d v="2015-06-27T03:08:37"/>
    <x v="72"/>
    <n v="1.2"/>
    <n v="2.9"/>
    <x v="11391"/>
  </r>
  <r>
    <x v="0"/>
    <s v="Compressor"/>
    <d v="2015-06-27T03:09:52"/>
    <x v="0"/>
    <d v="2015-06-27T03:08:37"/>
    <x v="72"/>
    <n v="1.6"/>
    <n v="2.1"/>
    <x v="11392"/>
  </r>
  <r>
    <x v="0"/>
    <s v="Compressor"/>
    <d v="2015-06-27T03:09:53"/>
    <x v="0"/>
    <d v="2015-06-27T03:08:37"/>
    <x v="72"/>
    <n v="1.6"/>
    <n v="1.7"/>
    <x v="11393"/>
  </r>
  <r>
    <x v="0"/>
    <s v="Compressor"/>
    <d v="2015-06-27T03:09:54"/>
    <x v="0"/>
    <d v="2015-06-27T03:08:37"/>
    <x v="72"/>
    <n v="2.2000000000000002"/>
    <n v="2"/>
    <x v="11394"/>
  </r>
  <r>
    <x v="0"/>
    <s v="Compressor"/>
    <d v="2015-06-27T03:09:55"/>
    <x v="0"/>
    <d v="2015-06-27T03:08:37"/>
    <x v="72"/>
    <n v="2.4"/>
    <n v="1.4"/>
    <x v="11395"/>
  </r>
  <r>
    <x v="0"/>
    <s v="Compressor"/>
    <d v="2015-06-27T03:09:56"/>
    <x v="0"/>
    <d v="2015-06-27T03:08:37"/>
    <x v="72"/>
    <n v="2"/>
    <n v="1.8"/>
    <x v="11396"/>
  </r>
  <r>
    <x v="0"/>
    <s v="Compressor"/>
    <d v="2015-06-27T03:09:57"/>
    <x v="0"/>
    <d v="2015-06-27T03:08:37"/>
    <x v="72"/>
    <n v="1.8"/>
    <n v="2.1"/>
    <x v="11397"/>
  </r>
  <r>
    <x v="0"/>
    <s v="Compressor"/>
    <d v="2015-06-27T03:09:58"/>
    <x v="0"/>
    <d v="2015-06-27T03:08:37"/>
    <x v="72"/>
    <n v="2.7"/>
    <n v="2.2000000000000002"/>
    <x v="11398"/>
  </r>
  <r>
    <x v="0"/>
    <s v="Compressor"/>
    <d v="2015-06-27T03:09:59"/>
    <x v="0"/>
    <d v="2015-06-27T03:08:37"/>
    <x v="72"/>
    <n v="1.2"/>
    <n v="2.9"/>
    <x v="11399"/>
  </r>
  <r>
    <x v="0"/>
    <s v="Compressor"/>
    <d v="2015-06-27T03:10:00"/>
    <x v="0"/>
    <d v="2015-06-27T03:08:37"/>
    <x v="72"/>
    <n v="2.5"/>
    <n v="2"/>
    <x v="11400"/>
  </r>
  <r>
    <x v="0"/>
    <s v="Compressor"/>
    <d v="2015-06-27T03:10:01"/>
    <x v="0"/>
    <d v="2015-06-27T03:08:37"/>
    <x v="72"/>
    <n v="1.8"/>
    <n v="2.5"/>
    <x v="11401"/>
  </r>
  <r>
    <x v="0"/>
    <s v="Compressor"/>
    <d v="2015-06-27T03:10:02"/>
    <x v="0"/>
    <d v="2015-06-27T03:08:37"/>
    <x v="72"/>
    <n v="3"/>
    <n v="1.8"/>
    <x v="11402"/>
  </r>
  <r>
    <x v="0"/>
    <s v="Compressor"/>
    <d v="2015-06-27T03:10:03"/>
    <x v="0"/>
    <d v="2015-06-27T03:08:37"/>
    <x v="72"/>
    <n v="1.2"/>
    <n v="3"/>
    <x v="11403"/>
  </r>
  <r>
    <x v="0"/>
    <s v="Compressor"/>
    <d v="2015-06-27T03:10:04"/>
    <x v="0"/>
    <d v="2015-06-27T03:08:37"/>
    <x v="72"/>
    <n v="1.1000000000000001"/>
    <n v="2.4"/>
    <x v="11404"/>
  </r>
  <r>
    <x v="0"/>
    <s v="Compressor"/>
    <d v="2015-06-27T03:10:05"/>
    <x v="0"/>
    <d v="2015-06-27T03:08:37"/>
    <x v="72"/>
    <n v="2.9"/>
    <n v="2.2999999999999998"/>
    <x v="11405"/>
  </r>
  <r>
    <x v="0"/>
    <s v="Compressor"/>
    <d v="2015-06-27T03:10:06"/>
    <x v="0"/>
    <d v="2015-06-27T03:08:37"/>
    <x v="72"/>
    <n v="2.6"/>
    <n v="2.6"/>
    <x v="11406"/>
  </r>
  <r>
    <x v="0"/>
    <s v="Compressor"/>
    <d v="2015-06-27T03:10:07"/>
    <x v="0"/>
    <d v="2015-06-27T03:08:37"/>
    <x v="72"/>
    <n v="2.1"/>
    <n v="2.2999999999999998"/>
    <x v="11407"/>
  </r>
  <r>
    <x v="0"/>
    <s v="Compressor"/>
    <d v="2015-06-27T03:10:08"/>
    <x v="0"/>
    <d v="2015-06-27T03:08:37"/>
    <x v="72"/>
    <n v="2.8"/>
    <n v="2.9"/>
    <x v="11408"/>
  </r>
  <r>
    <x v="0"/>
    <s v="Compressor"/>
    <d v="2015-06-27T03:10:09"/>
    <x v="0"/>
    <d v="2015-06-27T03:08:37"/>
    <x v="72"/>
    <n v="2.7"/>
    <n v="1.2"/>
    <x v="11409"/>
  </r>
  <r>
    <x v="0"/>
    <s v="Compressor"/>
    <d v="2015-06-27T03:10:10"/>
    <x v="0"/>
    <d v="2015-06-27T03:08:37"/>
    <x v="72"/>
    <n v="2.1"/>
    <n v="1.3"/>
    <x v="11410"/>
  </r>
  <r>
    <x v="0"/>
    <s v="Compressor"/>
    <d v="2015-06-27T03:10:11"/>
    <x v="0"/>
    <d v="2015-06-27T03:08:37"/>
    <x v="72"/>
    <n v="2.1"/>
    <n v="2.2999999999999998"/>
    <x v="11411"/>
  </r>
  <r>
    <x v="0"/>
    <s v="Compressor"/>
    <d v="2015-06-27T03:10:12"/>
    <x v="0"/>
    <d v="2015-06-27T03:08:37"/>
    <x v="72"/>
    <n v="2.2999999999999998"/>
    <n v="1.3"/>
    <x v="11412"/>
  </r>
  <r>
    <x v="0"/>
    <s v="Compressor"/>
    <d v="2015-06-27T03:10:13"/>
    <x v="0"/>
    <d v="2015-06-27T03:08:37"/>
    <x v="72"/>
    <n v="1"/>
    <n v="2.1"/>
    <x v="11413"/>
  </r>
  <r>
    <x v="0"/>
    <s v="Compressor"/>
    <d v="2015-06-27T03:10:14"/>
    <x v="0"/>
    <d v="2015-06-27T03:08:37"/>
    <x v="72"/>
    <n v="1.7"/>
    <n v="2.2000000000000002"/>
    <x v="11414"/>
  </r>
  <r>
    <x v="0"/>
    <s v="Compressor"/>
    <d v="2015-06-27T03:10:15"/>
    <x v="0"/>
    <d v="2015-06-27T03:08:37"/>
    <x v="72"/>
    <n v="1.8"/>
    <n v="2.2999999999999998"/>
    <x v="11415"/>
  </r>
  <r>
    <x v="0"/>
    <s v="Compressor"/>
    <d v="2015-06-27T03:10:16"/>
    <x v="0"/>
    <d v="2015-06-27T03:08:37"/>
    <x v="72"/>
    <n v="1"/>
    <n v="1"/>
    <x v="11416"/>
  </r>
  <r>
    <x v="0"/>
    <s v="Compressor"/>
    <d v="2015-06-27T03:10:17"/>
    <x v="0"/>
    <d v="2015-06-27T03:08:37"/>
    <x v="72"/>
    <n v="2.2000000000000002"/>
    <n v="1.5"/>
    <x v="11417"/>
  </r>
  <r>
    <x v="0"/>
    <s v="Compressor"/>
    <d v="2015-06-27T03:10:18"/>
    <x v="0"/>
    <d v="2015-06-27T03:08:37"/>
    <x v="72"/>
    <n v="2.6"/>
    <n v="2.8"/>
    <x v="11418"/>
  </r>
  <r>
    <x v="0"/>
    <s v="Compressor"/>
    <d v="2015-06-27T03:10:19"/>
    <x v="0"/>
    <d v="2015-06-27T03:08:37"/>
    <x v="72"/>
    <n v="1.8"/>
    <n v="1.3"/>
    <x v="11419"/>
  </r>
  <r>
    <x v="0"/>
    <s v="Compressor"/>
    <d v="2015-06-27T03:10:20"/>
    <x v="0"/>
    <d v="2015-06-27T03:08:37"/>
    <x v="72"/>
    <n v="1.4"/>
    <n v="2.5"/>
    <x v="11420"/>
  </r>
  <r>
    <x v="0"/>
    <s v="Compressor"/>
    <d v="2015-06-27T03:10:21"/>
    <x v="0"/>
    <d v="2015-06-27T03:08:37"/>
    <x v="72"/>
    <n v="1.8"/>
    <n v="2.6"/>
    <x v="11421"/>
  </r>
  <r>
    <x v="0"/>
    <s v="Compressor"/>
    <d v="2015-06-27T03:10:22"/>
    <x v="0"/>
    <d v="2015-06-27T03:08:37"/>
    <x v="72"/>
    <n v="2.9"/>
    <n v="2.6"/>
    <x v="11422"/>
  </r>
  <r>
    <x v="0"/>
    <s v="Compressor"/>
    <d v="2015-06-27T03:10:23"/>
    <x v="0"/>
    <d v="2015-06-27T03:08:37"/>
    <x v="72"/>
    <n v="1.7"/>
    <n v="1.7"/>
    <x v="11423"/>
  </r>
  <r>
    <x v="0"/>
    <s v="Compressor"/>
    <d v="2015-06-27T03:10:24"/>
    <x v="0"/>
    <d v="2015-06-27T03:08:37"/>
    <x v="72"/>
    <n v="2.2000000000000002"/>
    <n v="2.8"/>
    <x v="11424"/>
  </r>
  <r>
    <x v="0"/>
    <s v="Compressor"/>
    <d v="2015-06-27T03:10:25"/>
    <x v="0"/>
    <d v="2015-06-27T03:08:37"/>
    <x v="72"/>
    <n v="1"/>
    <n v="1.8"/>
    <x v="11425"/>
  </r>
  <r>
    <x v="0"/>
    <s v="Compressor"/>
    <d v="2015-06-27T03:10:26"/>
    <x v="0"/>
    <d v="2015-06-27T03:08:37"/>
    <x v="72"/>
    <n v="1.7"/>
    <n v="2.2000000000000002"/>
    <x v="11426"/>
  </r>
  <r>
    <x v="0"/>
    <s v="Compressor"/>
    <d v="2015-06-27T03:10:27"/>
    <x v="0"/>
    <d v="2015-06-27T03:08:37"/>
    <x v="72"/>
    <n v="2.4"/>
    <n v="2.6"/>
    <x v="11427"/>
  </r>
  <r>
    <x v="0"/>
    <s v="Compressor"/>
    <d v="2015-06-27T03:10:28"/>
    <x v="0"/>
    <d v="2015-06-27T03:08:37"/>
    <x v="72"/>
    <n v="1.4"/>
    <n v="2.2000000000000002"/>
    <x v="11428"/>
  </r>
  <r>
    <x v="0"/>
    <s v="Compressor"/>
    <d v="2015-06-27T03:10:29"/>
    <x v="0"/>
    <d v="2015-06-27T03:08:37"/>
    <x v="72"/>
    <n v="1"/>
    <n v="2.2999999999999998"/>
    <x v="11429"/>
  </r>
  <r>
    <x v="0"/>
    <s v="Compressor"/>
    <d v="2015-06-27T03:10:30"/>
    <x v="0"/>
    <d v="2015-06-27T03:08:37"/>
    <x v="72"/>
    <n v="2.8"/>
    <n v="1.4"/>
    <x v="11430"/>
  </r>
  <r>
    <x v="0"/>
    <s v="Compressor"/>
    <d v="2015-06-27T03:10:31"/>
    <x v="0"/>
    <d v="2015-06-27T03:08:37"/>
    <x v="72"/>
    <n v="2.8"/>
    <n v="2.1"/>
    <x v="11431"/>
  </r>
  <r>
    <x v="0"/>
    <s v="Compressor"/>
    <d v="2015-06-27T03:10:32"/>
    <x v="0"/>
    <d v="2015-06-27T03:08:37"/>
    <x v="72"/>
    <n v="2.2999999999999998"/>
    <n v="2.6"/>
    <x v="11432"/>
  </r>
  <r>
    <x v="0"/>
    <s v="Compressor"/>
    <d v="2015-06-27T03:10:33"/>
    <x v="0"/>
    <d v="2015-06-27T03:08:37"/>
    <x v="72"/>
    <n v="2"/>
    <n v="1.4"/>
    <x v="11433"/>
  </r>
  <r>
    <x v="0"/>
    <s v="Compressor"/>
    <d v="2015-06-27T03:10:34"/>
    <x v="0"/>
    <d v="2015-06-27T03:08:37"/>
    <x v="72"/>
    <n v="1.6"/>
    <n v="1.5"/>
    <x v="11434"/>
  </r>
  <r>
    <x v="0"/>
    <s v="Compressor"/>
    <d v="2015-06-27T03:10:35"/>
    <x v="0"/>
    <d v="2015-06-27T03:08:37"/>
    <x v="72"/>
    <n v="1.7"/>
    <n v="2.7"/>
    <x v="11435"/>
  </r>
  <r>
    <x v="0"/>
    <s v="Compressor"/>
    <d v="2015-06-27T03:10:36"/>
    <x v="0"/>
    <d v="2015-06-27T03:08:37"/>
    <x v="72"/>
    <n v="3"/>
    <n v="1.1000000000000001"/>
    <x v="1143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10:C86" firstHeaderRow="0" firstDataRow="1" firstDataCol="1" rowPageCount="1" colPageCount="1"/>
  <pivotFields count="9">
    <pivotField axis="axisPage" showAll="0">
      <items count="2">
        <item x="0"/>
        <item t="default"/>
      </items>
    </pivotField>
    <pivotField showAll="0"/>
    <pivotField numFmtId="164" showAll="0"/>
    <pivotField axis="axisRow" showAll="0">
      <items count="3">
        <item x="0"/>
        <item x="1"/>
        <item t="default"/>
      </items>
    </pivotField>
    <pivotField numFmtId="164" showAll="0"/>
    <pivotField axis="axisRow" showAll="0">
      <items count="147">
        <item m="1" x="129"/>
        <item m="1" x="78"/>
        <item m="1" x="75"/>
        <item m="1" x="90"/>
        <item m="1" x="91"/>
        <item m="1" x="88"/>
        <item m="1" x="73"/>
        <item m="1" x="104"/>
        <item m="1" x="97"/>
        <item m="1" x="116"/>
        <item m="1" x="99"/>
        <item m="1" x="120"/>
        <item m="1" x="79"/>
        <item m="1" x="139"/>
        <item m="1" x="106"/>
        <item m="1" x="134"/>
        <item m="1" x="105"/>
        <item m="1" x="137"/>
        <item m="1" x="100"/>
        <item m="1" x="94"/>
        <item m="1" x="114"/>
        <item m="1" x="89"/>
        <item m="1" x="117"/>
        <item m="1" x="86"/>
        <item m="1" x="111"/>
        <item m="1" x="121"/>
        <item m="1" x="122"/>
        <item m="1" x="115"/>
        <item m="1" x="124"/>
        <item m="1" x="113"/>
        <item m="1" x="131"/>
        <item m="1" x="136"/>
        <item m="1" x="140"/>
        <item m="1" x="132"/>
        <item m="1" x="138"/>
        <item m="1" x="74"/>
        <item m="1" x="135"/>
        <item m="1" x="84"/>
        <item m="1" x="144"/>
        <item m="1" x="80"/>
        <item m="1" x="83"/>
        <item m="1" x="82"/>
        <item m="1" x="145"/>
        <item m="1" x="118"/>
        <item m="1" x="76"/>
        <item m="1" x="107"/>
        <item m="1" x="92"/>
        <item m="1" x="110"/>
        <item m="1" x="77"/>
        <item m="1" x="126"/>
        <item m="1" x="85"/>
        <item m="1" x="130"/>
        <item m="1" x="101"/>
        <item m="1" x="133"/>
        <item m="1" x="87"/>
        <item m="1" x="142"/>
        <item m="1" x="93"/>
        <item m="1" x="96"/>
        <item m="1" x="109"/>
        <item m="1" x="81"/>
        <item m="1" x="95"/>
        <item m="1" x="98"/>
        <item m="1" x="102"/>
        <item m="1" x="123"/>
        <item m="1" x="119"/>
        <item m="1" x="108"/>
        <item m="1" x="103"/>
        <item m="1" x="125"/>
        <item m="1" x="127"/>
        <item m="1" x="141"/>
        <item m="1" x="128"/>
        <item m="1" x="143"/>
        <item m="1" x="1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showAll="0" defaultSubtotal="0"/>
    <pivotField dataField="1" showAll="0"/>
    <pivotField dataField="1" showAll="0" defaultSubtotal="0">
      <items count="114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</items>
    </pivotField>
  </pivotFields>
  <rowFields count="2">
    <field x="3"/>
    <field x="5"/>
  </rowFields>
  <rowItems count="76">
    <i>
      <x/>
    </i>
    <i r="1">
      <x v="73"/>
    </i>
    <i r="1">
      <x v="75"/>
    </i>
    <i r="1">
      <x v="77"/>
    </i>
    <i r="1">
      <x v="79"/>
    </i>
    <i r="1">
      <x v="81"/>
    </i>
    <i r="1">
      <x v="83"/>
    </i>
    <i r="1">
      <x v="85"/>
    </i>
    <i r="1">
      <x v="87"/>
    </i>
    <i r="1">
      <x v="89"/>
    </i>
    <i r="1">
      <x v="91"/>
    </i>
    <i r="1">
      <x v="93"/>
    </i>
    <i r="1">
      <x v="95"/>
    </i>
    <i r="1">
      <x v="97"/>
    </i>
    <i r="1">
      <x v="99"/>
    </i>
    <i r="1">
      <x v="101"/>
    </i>
    <i r="1">
      <x v="103"/>
    </i>
    <i r="1">
      <x v="105"/>
    </i>
    <i r="1">
      <x v="107"/>
    </i>
    <i r="1">
      <x v="109"/>
    </i>
    <i r="1">
      <x v="111"/>
    </i>
    <i r="1">
      <x v="113"/>
    </i>
    <i r="1">
      <x v="115"/>
    </i>
    <i r="1">
      <x v="117"/>
    </i>
    <i r="1">
      <x v="119"/>
    </i>
    <i r="1">
      <x v="121"/>
    </i>
    <i r="1">
      <x v="123"/>
    </i>
    <i r="1">
      <x v="125"/>
    </i>
    <i r="1">
      <x v="127"/>
    </i>
    <i r="1">
      <x v="129"/>
    </i>
    <i r="1">
      <x v="131"/>
    </i>
    <i r="1">
      <x v="133"/>
    </i>
    <i r="1">
      <x v="135"/>
    </i>
    <i r="1">
      <x v="137"/>
    </i>
    <i r="1">
      <x v="139"/>
    </i>
    <i r="1">
      <x v="141"/>
    </i>
    <i r="1">
      <x v="143"/>
    </i>
    <i r="1">
      <x v="145"/>
    </i>
    <i>
      <x v="1"/>
    </i>
    <i r="1">
      <x v="74"/>
    </i>
    <i r="1">
      <x v="76"/>
    </i>
    <i r="1">
      <x v="78"/>
    </i>
    <i r="1">
      <x v="80"/>
    </i>
    <i r="1">
      <x v="82"/>
    </i>
    <i r="1">
      <x v="84"/>
    </i>
    <i r="1">
      <x v="86"/>
    </i>
    <i r="1">
      <x v="88"/>
    </i>
    <i r="1">
      <x v="90"/>
    </i>
    <i r="1">
      <x v="92"/>
    </i>
    <i r="1">
      <x v="94"/>
    </i>
    <i r="1">
      <x v="96"/>
    </i>
    <i r="1">
      <x v="98"/>
    </i>
    <i r="1">
      <x v="100"/>
    </i>
    <i r="1">
      <x v="102"/>
    </i>
    <i r="1">
      <x v="104"/>
    </i>
    <i r="1">
      <x v="106"/>
    </i>
    <i r="1">
      <x v="108"/>
    </i>
    <i r="1">
      <x v="110"/>
    </i>
    <i r="1">
      <x v="112"/>
    </i>
    <i r="1">
      <x v="114"/>
    </i>
    <i r="1">
      <x v="116"/>
    </i>
    <i r="1">
      <x v="118"/>
    </i>
    <i r="1">
      <x v="120"/>
    </i>
    <i r="1">
      <x v="122"/>
    </i>
    <i r="1">
      <x v="124"/>
    </i>
    <i r="1">
      <x v="126"/>
    </i>
    <i r="1">
      <x v="128"/>
    </i>
    <i r="1">
      <x v="130"/>
    </i>
    <i r="1">
      <x v="132"/>
    </i>
    <i r="1">
      <x v="134"/>
    </i>
    <i r="1">
      <x v="136"/>
    </i>
    <i r="1">
      <x v="138"/>
    </i>
    <i r="1">
      <x v="140"/>
    </i>
    <i r="1">
      <x v="142"/>
    </i>
    <i r="1">
      <x v="144"/>
    </i>
    <i t="grand">
      <x/>
    </i>
  </rowItems>
  <colFields count="1">
    <field x="-2"/>
  </colFields>
  <colItems count="2">
    <i>
      <x/>
    </i>
    <i i="1">
      <x v="1"/>
    </i>
  </colItems>
  <pageFields count="1">
    <pageField fld="0" hier="-1"/>
  </pageFields>
  <dataFields count="2">
    <dataField name="Sum of EnergyReading(Fixed)" fld="7" baseField="0" baseItem="0" numFmtId="4"/>
    <dataField name="Average of Ambient Temp" fld="8" subtotal="average" baseField="0" baseItem="0" numFmtId="4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Sense_data" displayName="Sense_data" ref="A16:I11453" totalsRowShown="0">
  <autoFilter ref="A16:I11453"/>
  <tableColumns count="9">
    <tableColumn id="1" name="d_uuid"/>
    <tableColumn id="2" name="a_1Description"/>
    <tableColumn id="5" name="SysTimeStamp" totalsRowDxfId="8"/>
    <tableColumn id="3" name="a_1State"/>
    <tableColumn id="8" name="StateInstanceTimestamp" dataDxfId="7">
      <calculatedColumnFormula>IF(Sense_data[[#This Row],[a_1State]]=D16,E16,Sense_data[[#This Row],[SysTimeStamp]])</calculatedColumnFormula>
    </tableColumn>
    <tableColumn id="6" name="a_1StateIndex" dataDxfId="6" totalsRowDxfId="5">
      <calculatedColumnFormula>Sense_data[[#This Row],[a_1State]]&amp;TEXT(Sense_data[[#This Row],[StateInstanceTimestamp]],"#.######")</calculatedColumnFormula>
    </tableColumn>
    <tableColumn id="4" name="EnergyReading(Rand)" dataDxfId="4" totalsRowDxfId="3">
      <calculatedColumnFormula>IF(Sense_data[[#This Row],[a_1State]]="Off",RANDBETWEEN(off_min,off_max),RANDBETWEEN(on_min,on_max))/sr_div</calculatedColumnFormula>
    </tableColumn>
    <tableColumn id="9" name="EnergyReading(Fixed)" dataDxfId="2"/>
    <tableColumn id="7" name="Ambient Temp" dataDxfId="1">
      <calculatedColumnFormula>IF(HOUR(Sense_data[[#This Row],[SysTimeStamp]])&lt;TIMEVALUE("12:00"),I16+B13,I16-B13)</calculatedColumnFormula>
    </tableColumn>
  </tableColumns>
  <tableStyleInfo name="TableStyleMedium9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2"/>
  <sheetViews>
    <sheetView zoomScale="120" zoomScaleNormal="120" zoomScalePageLayoutView="120" workbookViewId="0">
      <selection activeCell="A14" sqref="A14"/>
    </sheetView>
  </sheetViews>
  <sheetFormatPr baseColWidth="10" defaultRowHeight="16" x14ac:dyDescent="0.2"/>
  <sheetData>
    <row r="1" spans="1:1" x14ac:dyDescent="0.2">
      <c r="A1" t="s">
        <v>0</v>
      </c>
    </row>
    <row r="2" spans="1:1" x14ac:dyDescent="0.2">
      <c r="A2" t="s">
        <v>1</v>
      </c>
    </row>
    <row r="3" spans="1:1" x14ac:dyDescent="0.2">
      <c r="A3" t="s">
        <v>2</v>
      </c>
    </row>
    <row r="4" spans="1:1" x14ac:dyDescent="0.2">
      <c r="A4" t="s">
        <v>3</v>
      </c>
    </row>
    <row r="5" spans="1:1" x14ac:dyDescent="0.2">
      <c r="A5" t="s">
        <v>4</v>
      </c>
    </row>
    <row r="6" spans="1:1" x14ac:dyDescent="0.2">
      <c r="A6" t="s">
        <v>5</v>
      </c>
    </row>
    <row r="7" spans="1:1" x14ac:dyDescent="0.2">
      <c r="A7" t="s">
        <v>6</v>
      </c>
    </row>
    <row r="8" spans="1:1" x14ac:dyDescent="0.2">
      <c r="A8" t="s">
        <v>7</v>
      </c>
    </row>
    <row r="9" spans="1:1" x14ac:dyDescent="0.2">
      <c r="A9" t="s">
        <v>8</v>
      </c>
    </row>
    <row r="10" spans="1:1" x14ac:dyDescent="0.2">
      <c r="A10" t="s">
        <v>9</v>
      </c>
    </row>
    <row r="12" spans="1:1" x14ac:dyDescent="0.2">
      <c r="A12" t="s">
        <v>10</v>
      </c>
    </row>
    <row r="13" spans="1:1" x14ac:dyDescent="0.2">
      <c r="A13" t="s">
        <v>11</v>
      </c>
    </row>
    <row r="14" spans="1:1" x14ac:dyDescent="0.2">
      <c r="A14" t="s">
        <v>12</v>
      </c>
    </row>
    <row r="16" spans="1:1" x14ac:dyDescent="0.2">
      <c r="A16" t="s">
        <v>13</v>
      </c>
    </row>
    <row r="17" spans="1:1" x14ac:dyDescent="0.2">
      <c r="A17" t="s">
        <v>14</v>
      </c>
    </row>
    <row r="18" spans="1:1" x14ac:dyDescent="0.2">
      <c r="A18" t="s">
        <v>15</v>
      </c>
    </row>
    <row r="20" spans="1:1" x14ac:dyDescent="0.2">
      <c r="A20" t="s">
        <v>16</v>
      </c>
    </row>
    <row r="21" spans="1:1" x14ac:dyDescent="0.2">
      <c r="A21" t="s">
        <v>17</v>
      </c>
    </row>
    <row r="22" spans="1:1" x14ac:dyDescent="0.2">
      <c r="A22" t="s">
        <v>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453"/>
  <sheetViews>
    <sheetView topLeftCell="A7" zoomScale="120" zoomScaleNormal="120" zoomScalePageLayoutView="120" workbookViewId="0">
      <selection activeCell="J17" sqref="J17"/>
    </sheetView>
  </sheetViews>
  <sheetFormatPr baseColWidth="10" defaultRowHeight="16" x14ac:dyDescent="0.2"/>
  <cols>
    <col min="1" max="1" width="21.83203125" bestFit="1" customWidth="1"/>
    <col min="2" max="2" width="12" bestFit="1" customWidth="1"/>
    <col min="3" max="3" width="18.83203125" customWidth="1"/>
    <col min="4" max="4" width="11" bestFit="1" customWidth="1"/>
    <col min="5" max="5" width="18.6640625" style="6" customWidth="1"/>
    <col min="6" max="6" width="15.6640625" bestFit="1" customWidth="1"/>
    <col min="7" max="7" width="16.5" bestFit="1" customWidth="1"/>
    <col min="8" max="8" width="18.5" customWidth="1"/>
  </cols>
  <sheetData>
    <row r="1" spans="1:9" x14ac:dyDescent="0.2">
      <c r="A1" t="s">
        <v>30</v>
      </c>
    </row>
    <row r="2" spans="1:9" x14ac:dyDescent="0.2">
      <c r="A2" t="s">
        <v>31</v>
      </c>
      <c r="B2" s="7">
        <f>TIMEVALUE("00:00:01")</f>
        <v>1.1574074074074073E-5</v>
      </c>
    </row>
    <row r="3" spans="1:9" x14ac:dyDescent="0.2">
      <c r="A3" t="s">
        <v>36</v>
      </c>
      <c r="B3">
        <v>10</v>
      </c>
      <c r="E3" s="5"/>
    </row>
    <row r="4" spans="1:9" x14ac:dyDescent="0.2">
      <c r="A4" t="s">
        <v>37</v>
      </c>
      <c r="B4">
        <v>30</v>
      </c>
    </row>
    <row r="5" spans="1:9" x14ac:dyDescent="0.2">
      <c r="A5" t="s">
        <v>38</v>
      </c>
      <c r="B5">
        <f>B4</f>
        <v>30</v>
      </c>
    </row>
    <row r="6" spans="1:9" x14ac:dyDescent="0.2">
      <c r="A6" t="s">
        <v>37</v>
      </c>
      <c r="B6">
        <v>60</v>
      </c>
    </row>
    <row r="7" spans="1:9" x14ac:dyDescent="0.2">
      <c r="A7" t="s">
        <v>40</v>
      </c>
      <c r="B7">
        <v>10</v>
      </c>
    </row>
    <row r="8" spans="1:9" x14ac:dyDescent="0.2">
      <c r="A8" t="s">
        <v>49</v>
      </c>
      <c r="B8">
        <v>15</v>
      </c>
    </row>
    <row r="9" spans="1:9" x14ac:dyDescent="0.2">
      <c r="A9" t="s">
        <v>52</v>
      </c>
      <c r="B9" s="11">
        <v>0</v>
      </c>
    </row>
    <row r="10" spans="1:9" x14ac:dyDescent="0.2">
      <c r="A10" t="s">
        <v>51</v>
      </c>
      <c r="B10">
        <v>25</v>
      </c>
    </row>
    <row r="11" spans="1:9" x14ac:dyDescent="0.2">
      <c r="A11" t="s">
        <v>53</v>
      </c>
      <c r="B11" s="12">
        <v>0.5</v>
      </c>
    </row>
    <row r="12" spans="1:9" x14ac:dyDescent="0.2">
      <c r="A12" t="s">
        <v>50</v>
      </c>
      <c r="B12">
        <f>B10-B8</f>
        <v>10</v>
      </c>
    </row>
    <row r="13" spans="1:9" x14ac:dyDescent="0.2">
      <c r="A13" t="s">
        <v>55</v>
      </c>
      <c r="B13" s="5">
        <f>HOUR(B11-B9)*3600</f>
        <v>43200</v>
      </c>
    </row>
    <row r="14" spans="1:9" x14ac:dyDescent="0.2">
      <c r="A14" t="s">
        <v>56</v>
      </c>
      <c r="B14" s="13">
        <f>B12/B13</f>
        <v>2.3148148148148149E-4</v>
      </c>
    </row>
    <row r="16" spans="1:9" x14ac:dyDescent="0.2">
      <c r="A16" t="s">
        <v>19</v>
      </c>
      <c r="B16" t="s">
        <v>32</v>
      </c>
      <c r="C16" t="s">
        <v>33</v>
      </c>
      <c r="D16" t="s">
        <v>34</v>
      </c>
      <c r="E16" s="6" t="s">
        <v>39</v>
      </c>
      <c r="F16" t="s">
        <v>35</v>
      </c>
      <c r="G16" t="s">
        <v>48</v>
      </c>
      <c r="H16" t="s">
        <v>41</v>
      </c>
      <c r="I16" t="s">
        <v>54</v>
      </c>
    </row>
    <row r="17" spans="1:11" x14ac:dyDescent="0.2">
      <c r="A17" t="s">
        <v>20</v>
      </c>
      <c r="B17" t="s">
        <v>22</v>
      </c>
      <c r="C17" s="6">
        <v>42182</v>
      </c>
      <c r="D17" t="s">
        <v>21</v>
      </c>
      <c r="E17" s="6">
        <f>IF(Sense_data[[#This Row],[a_1State]]=D16,E16,Sense_data[[#This Row],[SysTimeStamp]])</f>
        <v>42182</v>
      </c>
      <c r="F17" t="str">
        <f>Sense_data[[#This Row],[a_1State]]&amp;TEXT(Sense_data[[#This Row],[StateInstanceTimestamp]],"#.######")</f>
        <v>Off42182.</v>
      </c>
      <c r="G17">
        <f ca="1">IF(Sense_data[[#This Row],[a_1State]]="Off",RANDBETWEEN(off_min,off_max),RANDBETWEEN(on_min,on_max))/sr_div</f>
        <v>1.1000000000000001</v>
      </c>
      <c r="H17" s="3">
        <v>1.4</v>
      </c>
      <c r="I17" s="3">
        <f>B8</f>
        <v>15</v>
      </c>
      <c r="K17">
        <f>TIMEVALUE("12:00")</f>
        <v>0.5</v>
      </c>
    </row>
    <row r="18" spans="1:11" x14ac:dyDescent="0.2">
      <c r="A18" t="s">
        <v>20</v>
      </c>
      <c r="B18" t="s">
        <v>22</v>
      </c>
      <c r="C18" s="6">
        <f>C17+$B$2</f>
        <v>42182.000011574077</v>
      </c>
      <c r="D18" t="s">
        <v>23</v>
      </c>
      <c r="E18" s="6">
        <f>IF(Sense_data[[#This Row],[a_1State]]=D17,E17,Sense_data[[#This Row],[SysTimeStamp]])</f>
        <v>42182.000011574077</v>
      </c>
      <c r="F18" t="str">
        <f>Sense_data[[#This Row],[a_1State]]&amp;TEXT(Sense_data[[#This Row],[StateInstanceTimestamp]],"#.######")</f>
        <v>On42182.000012</v>
      </c>
      <c r="G18">
        <f ca="1">IF(Sense_data[[#This Row],[a_1State]]="Off",RANDBETWEEN(off_min,off_max),RANDBETWEEN(on_min,on_max))/sr_div</f>
        <v>5.4</v>
      </c>
      <c r="H18" s="3">
        <v>4.4000000000000004</v>
      </c>
      <c r="I18" s="3">
        <f>IF(HOUR(Sense_data[[#This Row],[SysTimeStamp]])&lt;12,I17+$B$14,I17-$B$14)</f>
        <v>15.000231481481482</v>
      </c>
    </row>
    <row r="19" spans="1:11" x14ac:dyDescent="0.2">
      <c r="A19" t="s">
        <v>20</v>
      </c>
      <c r="B19" t="s">
        <v>22</v>
      </c>
      <c r="C19" s="6">
        <f t="shared" ref="C19:C82" si="0">C18+$B$2</f>
        <v>42182.000023148154</v>
      </c>
      <c r="D19" t="s">
        <v>23</v>
      </c>
      <c r="E19" s="6">
        <f>IF(Sense_data[[#This Row],[a_1State]]=D18,E18,Sense_data[[#This Row],[SysTimeStamp]])</f>
        <v>42182.000011574077</v>
      </c>
      <c r="F19" t="str">
        <f>Sense_data[[#This Row],[a_1State]]&amp;TEXT(Sense_data[[#This Row],[StateInstanceTimestamp]],"#.######")</f>
        <v>On42182.000012</v>
      </c>
      <c r="G19">
        <f ca="1">IF(Sense_data[[#This Row],[a_1State]]="Off",RANDBETWEEN(off_min,off_max),RANDBETWEEN(on_min,on_max))/sr_div</f>
        <v>3.5</v>
      </c>
      <c r="H19" s="3">
        <v>3</v>
      </c>
      <c r="I19" s="3">
        <f>IF(HOUR(Sense_data[[#This Row],[SysTimeStamp]])&lt;12,I18+$B$14,I18-$B$14)</f>
        <v>15.000462962962963</v>
      </c>
    </row>
    <row r="20" spans="1:11" x14ac:dyDescent="0.2">
      <c r="A20" t="s">
        <v>20</v>
      </c>
      <c r="B20" t="s">
        <v>22</v>
      </c>
      <c r="C20" s="6">
        <f t="shared" si="0"/>
        <v>42182.00003472223</v>
      </c>
      <c r="D20" t="s">
        <v>23</v>
      </c>
      <c r="E20" s="6">
        <f>IF(Sense_data[[#This Row],[a_1State]]=D19,E19,Sense_data[[#This Row],[SysTimeStamp]])</f>
        <v>42182.000011574077</v>
      </c>
      <c r="F20" t="str">
        <f>Sense_data[[#This Row],[a_1State]]&amp;TEXT(Sense_data[[#This Row],[StateInstanceTimestamp]],"#.######")</f>
        <v>On42182.000012</v>
      </c>
      <c r="G20">
        <f ca="1">IF(Sense_data[[#This Row],[a_1State]]="Off",RANDBETWEEN(off_min,off_max),RANDBETWEEN(on_min,on_max))/sr_div</f>
        <v>5.9</v>
      </c>
      <c r="H20" s="3">
        <v>3.9</v>
      </c>
      <c r="I20" s="3">
        <f>IF(HOUR(Sense_data[[#This Row],[SysTimeStamp]])&lt;12,I19+$B$14,I19-$B$14)</f>
        <v>15.000694444444445</v>
      </c>
    </row>
    <row r="21" spans="1:11" x14ac:dyDescent="0.2">
      <c r="A21" t="s">
        <v>20</v>
      </c>
      <c r="B21" t="s">
        <v>22</v>
      </c>
      <c r="C21" s="6">
        <f t="shared" si="0"/>
        <v>42182.000046296307</v>
      </c>
      <c r="D21" t="s">
        <v>23</v>
      </c>
      <c r="E21" s="6">
        <f>IF(Sense_data[[#This Row],[a_1State]]=D20,E20,Sense_data[[#This Row],[SysTimeStamp]])</f>
        <v>42182.000011574077</v>
      </c>
      <c r="F21" t="str">
        <f>Sense_data[[#This Row],[a_1State]]&amp;TEXT(Sense_data[[#This Row],[StateInstanceTimestamp]],"#.######")</f>
        <v>On42182.000012</v>
      </c>
      <c r="G21">
        <f ca="1">IF(Sense_data[[#This Row],[a_1State]]="Off",RANDBETWEEN(off_min,off_max),RANDBETWEEN(on_min,on_max))/sr_div</f>
        <v>5.9</v>
      </c>
      <c r="H21" s="3">
        <v>5</v>
      </c>
      <c r="I21" s="3">
        <f>IF(HOUR(Sense_data[[#This Row],[SysTimeStamp]])&lt;12,I20+$B$14,I20-$B$14)</f>
        <v>15.000925925925927</v>
      </c>
    </row>
    <row r="22" spans="1:11" x14ac:dyDescent="0.2">
      <c r="A22" t="s">
        <v>20</v>
      </c>
      <c r="B22" t="s">
        <v>22</v>
      </c>
      <c r="C22" s="6">
        <f t="shared" si="0"/>
        <v>42182.000057870384</v>
      </c>
      <c r="D22" t="s">
        <v>23</v>
      </c>
      <c r="E22" s="6">
        <f>IF(Sense_data[[#This Row],[a_1State]]=D21,E21,Sense_data[[#This Row],[SysTimeStamp]])</f>
        <v>42182.000011574077</v>
      </c>
      <c r="F22" t="str">
        <f>Sense_data[[#This Row],[a_1State]]&amp;TEXT(Sense_data[[#This Row],[StateInstanceTimestamp]],"#.######")</f>
        <v>On42182.000012</v>
      </c>
      <c r="G22">
        <f ca="1">IF(Sense_data[[#This Row],[a_1State]]="Off",RANDBETWEEN(off_min,off_max),RANDBETWEEN(on_min,on_max))/sr_div</f>
        <v>4.4000000000000004</v>
      </c>
      <c r="H22" s="3">
        <v>5.9</v>
      </c>
      <c r="I22" s="3">
        <f>IF(HOUR(Sense_data[[#This Row],[SysTimeStamp]])&lt;12,I21+$B$14,I21-$B$14)</f>
        <v>15.001157407407408</v>
      </c>
    </row>
    <row r="23" spans="1:11" x14ac:dyDescent="0.2">
      <c r="A23" t="s">
        <v>20</v>
      </c>
      <c r="B23" t="s">
        <v>22</v>
      </c>
      <c r="C23" s="6">
        <f t="shared" si="0"/>
        <v>42182.000069444461</v>
      </c>
      <c r="D23" t="s">
        <v>23</v>
      </c>
      <c r="E23" s="6">
        <f>IF(Sense_data[[#This Row],[a_1State]]=D22,E22,Sense_data[[#This Row],[SysTimeStamp]])</f>
        <v>42182.000011574077</v>
      </c>
      <c r="F23" t="str">
        <f>Sense_data[[#This Row],[a_1State]]&amp;TEXT(Sense_data[[#This Row],[StateInstanceTimestamp]],"#.######")</f>
        <v>On42182.000012</v>
      </c>
      <c r="G23">
        <f ca="1">IF(Sense_data[[#This Row],[a_1State]]="Off",RANDBETWEEN(off_min,off_max),RANDBETWEEN(on_min,on_max))/sr_div</f>
        <v>3.8</v>
      </c>
      <c r="H23" s="3">
        <v>6</v>
      </c>
      <c r="I23" s="3">
        <f>IF(HOUR(Sense_data[[#This Row],[SysTimeStamp]])&lt;12,I22+$B$14,I22-$B$14)</f>
        <v>15.00138888888889</v>
      </c>
    </row>
    <row r="24" spans="1:11" x14ac:dyDescent="0.2">
      <c r="A24" t="s">
        <v>20</v>
      </c>
      <c r="B24" t="s">
        <v>22</v>
      </c>
      <c r="C24" s="6">
        <f t="shared" si="0"/>
        <v>42182.000081018537</v>
      </c>
      <c r="D24" t="s">
        <v>23</v>
      </c>
      <c r="E24" s="6">
        <f>IF(Sense_data[[#This Row],[a_1State]]=D23,E23,Sense_data[[#This Row],[SysTimeStamp]])</f>
        <v>42182.000011574077</v>
      </c>
      <c r="F24" t="str">
        <f>Sense_data[[#This Row],[a_1State]]&amp;TEXT(Sense_data[[#This Row],[StateInstanceTimestamp]],"#.######")</f>
        <v>On42182.000012</v>
      </c>
      <c r="G24">
        <f ca="1">IF(Sense_data[[#This Row],[a_1State]]="Off",RANDBETWEEN(off_min,off_max),RANDBETWEEN(on_min,on_max))/sr_div</f>
        <v>3.9</v>
      </c>
      <c r="H24" s="3">
        <v>3.1</v>
      </c>
      <c r="I24" s="3">
        <f>IF(HOUR(Sense_data[[#This Row],[SysTimeStamp]])&lt;12,I23+$B$14,I23-$B$14)</f>
        <v>15.001620370370372</v>
      </c>
    </row>
    <row r="25" spans="1:11" x14ac:dyDescent="0.2">
      <c r="A25" t="s">
        <v>20</v>
      </c>
      <c r="B25" t="s">
        <v>22</v>
      </c>
      <c r="C25" s="6">
        <f t="shared" si="0"/>
        <v>42182.000092592614</v>
      </c>
      <c r="D25" t="s">
        <v>23</v>
      </c>
      <c r="E25" s="6">
        <f>IF(Sense_data[[#This Row],[a_1State]]=D24,E24,Sense_data[[#This Row],[SysTimeStamp]])</f>
        <v>42182.000011574077</v>
      </c>
      <c r="F25" t="str">
        <f>Sense_data[[#This Row],[a_1State]]&amp;TEXT(Sense_data[[#This Row],[StateInstanceTimestamp]],"#.######")</f>
        <v>On42182.000012</v>
      </c>
      <c r="G25">
        <f ca="1">IF(Sense_data[[#This Row],[a_1State]]="Off",RANDBETWEEN(off_min,off_max),RANDBETWEEN(on_min,on_max))/sr_div</f>
        <v>5.5</v>
      </c>
      <c r="H25" s="3">
        <v>4.0999999999999996</v>
      </c>
      <c r="I25" s="3">
        <f>IF(HOUR(Sense_data[[#This Row],[SysTimeStamp]])&lt;12,I24+$B$14,I24-$B$14)</f>
        <v>15.001851851851853</v>
      </c>
    </row>
    <row r="26" spans="1:11" x14ac:dyDescent="0.2">
      <c r="A26" t="s">
        <v>20</v>
      </c>
      <c r="B26" t="s">
        <v>22</v>
      </c>
      <c r="C26" s="6">
        <f t="shared" si="0"/>
        <v>42182.000104166691</v>
      </c>
      <c r="D26" t="s">
        <v>23</v>
      </c>
      <c r="E26" s="6">
        <f>IF(Sense_data[[#This Row],[a_1State]]=D25,E25,Sense_data[[#This Row],[SysTimeStamp]])</f>
        <v>42182.000011574077</v>
      </c>
      <c r="F26" t="str">
        <f>Sense_data[[#This Row],[a_1State]]&amp;TEXT(Sense_data[[#This Row],[StateInstanceTimestamp]],"#.######")</f>
        <v>On42182.000012</v>
      </c>
      <c r="G26">
        <f ca="1">IF(Sense_data[[#This Row],[a_1State]]="Off",RANDBETWEEN(off_min,off_max),RANDBETWEEN(on_min,on_max))/sr_div</f>
        <v>4.8</v>
      </c>
      <c r="H26" s="3">
        <v>5.3</v>
      </c>
      <c r="I26" s="3">
        <f>IF(HOUR(Sense_data[[#This Row],[SysTimeStamp]])&lt;12,I25+$B$14,I25-$B$14)</f>
        <v>15.002083333333335</v>
      </c>
    </row>
    <row r="27" spans="1:11" x14ac:dyDescent="0.2">
      <c r="A27" t="s">
        <v>20</v>
      </c>
      <c r="B27" t="s">
        <v>22</v>
      </c>
      <c r="C27" s="6">
        <f t="shared" si="0"/>
        <v>42182.000115740768</v>
      </c>
      <c r="D27" t="s">
        <v>23</v>
      </c>
      <c r="E27" s="6">
        <f>IF(Sense_data[[#This Row],[a_1State]]=D26,E26,Sense_data[[#This Row],[SysTimeStamp]])</f>
        <v>42182.000011574077</v>
      </c>
      <c r="F27" t="str">
        <f>Sense_data[[#This Row],[a_1State]]&amp;TEXT(Sense_data[[#This Row],[StateInstanceTimestamp]],"#.######")</f>
        <v>On42182.000012</v>
      </c>
      <c r="G27">
        <f ca="1">IF(Sense_data[[#This Row],[a_1State]]="Off",RANDBETWEEN(off_min,off_max),RANDBETWEEN(on_min,on_max))/sr_div</f>
        <v>5.8</v>
      </c>
      <c r="H27" s="3">
        <v>4.5999999999999996</v>
      </c>
      <c r="I27" s="3">
        <f>IF(HOUR(Sense_data[[#This Row],[SysTimeStamp]])&lt;12,I26+$B$14,I26-$B$14)</f>
        <v>15.002314814814817</v>
      </c>
    </row>
    <row r="28" spans="1:11" x14ac:dyDescent="0.2">
      <c r="A28" t="s">
        <v>20</v>
      </c>
      <c r="B28" t="s">
        <v>22</v>
      </c>
      <c r="C28" s="6">
        <f t="shared" si="0"/>
        <v>42182.000127314845</v>
      </c>
      <c r="D28" t="s">
        <v>23</v>
      </c>
      <c r="E28" s="6">
        <f>IF(Sense_data[[#This Row],[a_1State]]=D27,E27,Sense_data[[#This Row],[SysTimeStamp]])</f>
        <v>42182.000011574077</v>
      </c>
      <c r="F28" t="str">
        <f>Sense_data[[#This Row],[a_1State]]&amp;TEXT(Sense_data[[#This Row],[StateInstanceTimestamp]],"#.######")</f>
        <v>On42182.000012</v>
      </c>
      <c r="G28">
        <f ca="1">IF(Sense_data[[#This Row],[a_1State]]="Off",RANDBETWEEN(off_min,off_max),RANDBETWEEN(on_min,on_max))/sr_div</f>
        <v>4.5999999999999996</v>
      </c>
      <c r="H28" s="3">
        <v>4.5999999999999996</v>
      </c>
      <c r="I28" s="3">
        <f>IF(HOUR(Sense_data[[#This Row],[SysTimeStamp]])&lt;12,I27+$B$14,I27-$B$14)</f>
        <v>15.002546296296298</v>
      </c>
    </row>
    <row r="29" spans="1:11" x14ac:dyDescent="0.2">
      <c r="A29" t="s">
        <v>20</v>
      </c>
      <c r="B29" t="s">
        <v>22</v>
      </c>
      <c r="C29" s="6">
        <f t="shared" si="0"/>
        <v>42182.000138888921</v>
      </c>
      <c r="D29" t="s">
        <v>23</v>
      </c>
      <c r="E29" s="6">
        <f>IF(Sense_data[[#This Row],[a_1State]]=D28,E28,Sense_data[[#This Row],[SysTimeStamp]])</f>
        <v>42182.000011574077</v>
      </c>
      <c r="F29" t="str">
        <f>Sense_data[[#This Row],[a_1State]]&amp;TEXT(Sense_data[[#This Row],[StateInstanceTimestamp]],"#.######")</f>
        <v>On42182.000012</v>
      </c>
      <c r="G29">
        <f ca="1">IF(Sense_data[[#This Row],[a_1State]]="Off",RANDBETWEEN(off_min,off_max),RANDBETWEEN(on_min,on_max))/sr_div</f>
        <v>5.6</v>
      </c>
      <c r="H29" s="3">
        <v>4</v>
      </c>
      <c r="I29" s="3">
        <f>IF(HOUR(Sense_data[[#This Row],[SysTimeStamp]])&lt;12,I28+$B$14,I28-$B$14)</f>
        <v>15.00277777777778</v>
      </c>
    </row>
    <row r="30" spans="1:11" x14ac:dyDescent="0.2">
      <c r="A30" t="s">
        <v>20</v>
      </c>
      <c r="B30" t="s">
        <v>22</v>
      </c>
      <c r="C30" s="6">
        <f t="shared" si="0"/>
        <v>42182.000150462998</v>
      </c>
      <c r="D30" t="s">
        <v>23</v>
      </c>
      <c r="E30" s="6">
        <f>IF(Sense_data[[#This Row],[a_1State]]=D29,E29,Sense_data[[#This Row],[SysTimeStamp]])</f>
        <v>42182.000011574077</v>
      </c>
      <c r="F30" t="str">
        <f>Sense_data[[#This Row],[a_1State]]&amp;TEXT(Sense_data[[#This Row],[StateInstanceTimestamp]],"#.######")</f>
        <v>On42182.000012</v>
      </c>
      <c r="G30">
        <f ca="1">IF(Sense_data[[#This Row],[a_1State]]="Off",RANDBETWEEN(off_min,off_max),RANDBETWEEN(on_min,on_max))/sr_div</f>
        <v>4.5999999999999996</v>
      </c>
      <c r="H30" s="3">
        <v>4.8</v>
      </c>
      <c r="I30" s="3">
        <f>IF(HOUR(Sense_data[[#This Row],[SysTimeStamp]])&lt;12,I29+$B$14,I29-$B$14)</f>
        <v>15.003009259259262</v>
      </c>
    </row>
    <row r="31" spans="1:11" x14ac:dyDescent="0.2">
      <c r="A31" t="s">
        <v>20</v>
      </c>
      <c r="B31" t="s">
        <v>22</v>
      </c>
      <c r="C31" s="6">
        <f t="shared" si="0"/>
        <v>42182.000162037075</v>
      </c>
      <c r="D31" t="s">
        <v>23</v>
      </c>
      <c r="E31" s="6">
        <f>IF(Sense_data[[#This Row],[a_1State]]=D30,E30,Sense_data[[#This Row],[SysTimeStamp]])</f>
        <v>42182.000011574077</v>
      </c>
      <c r="F31" t="str">
        <f>Sense_data[[#This Row],[a_1State]]&amp;TEXT(Sense_data[[#This Row],[StateInstanceTimestamp]],"#.######")</f>
        <v>On42182.000012</v>
      </c>
      <c r="G31">
        <f ca="1">IF(Sense_data[[#This Row],[a_1State]]="Off",RANDBETWEEN(off_min,off_max),RANDBETWEEN(on_min,on_max))/sr_div</f>
        <v>4.2</v>
      </c>
      <c r="H31" s="3">
        <v>3.5</v>
      </c>
      <c r="I31" s="3">
        <f>IF(HOUR(Sense_data[[#This Row],[SysTimeStamp]])&lt;12,I30+$B$14,I30-$B$14)</f>
        <v>15.003240740740743</v>
      </c>
    </row>
    <row r="32" spans="1:11" x14ac:dyDescent="0.2">
      <c r="A32" t="s">
        <v>20</v>
      </c>
      <c r="B32" t="s">
        <v>22</v>
      </c>
      <c r="C32" s="6">
        <f t="shared" si="0"/>
        <v>42182.000173611152</v>
      </c>
      <c r="D32" t="s">
        <v>23</v>
      </c>
      <c r="E32" s="6">
        <f>IF(Sense_data[[#This Row],[a_1State]]=D31,E31,Sense_data[[#This Row],[SysTimeStamp]])</f>
        <v>42182.000011574077</v>
      </c>
      <c r="F32" t="str">
        <f>Sense_data[[#This Row],[a_1State]]&amp;TEXT(Sense_data[[#This Row],[StateInstanceTimestamp]],"#.######")</f>
        <v>On42182.000012</v>
      </c>
      <c r="G32">
        <f ca="1">IF(Sense_data[[#This Row],[a_1State]]="Off",RANDBETWEEN(off_min,off_max),RANDBETWEEN(on_min,on_max))/sr_div</f>
        <v>3.6</v>
      </c>
      <c r="H32" s="3">
        <v>5.6</v>
      </c>
      <c r="I32" s="3">
        <f>IF(HOUR(Sense_data[[#This Row],[SysTimeStamp]])&lt;12,I31+$B$14,I31-$B$14)</f>
        <v>15.003472222222225</v>
      </c>
    </row>
    <row r="33" spans="1:9" x14ac:dyDescent="0.2">
      <c r="A33" t="s">
        <v>20</v>
      </c>
      <c r="B33" t="s">
        <v>22</v>
      </c>
      <c r="C33" s="6">
        <f t="shared" si="0"/>
        <v>42182.000185185228</v>
      </c>
      <c r="D33" t="s">
        <v>23</v>
      </c>
      <c r="E33" s="6">
        <f>IF(Sense_data[[#This Row],[a_1State]]=D32,E32,Sense_data[[#This Row],[SysTimeStamp]])</f>
        <v>42182.000011574077</v>
      </c>
      <c r="F33" t="str">
        <f>Sense_data[[#This Row],[a_1State]]&amp;TEXT(Sense_data[[#This Row],[StateInstanceTimestamp]],"#.######")</f>
        <v>On42182.000012</v>
      </c>
      <c r="G33">
        <f ca="1">IF(Sense_data[[#This Row],[a_1State]]="Off",RANDBETWEEN(off_min,off_max),RANDBETWEEN(on_min,on_max))/sr_div</f>
        <v>5.6</v>
      </c>
      <c r="H33" s="3">
        <v>4.4000000000000004</v>
      </c>
      <c r="I33" s="3">
        <f>IF(HOUR(Sense_data[[#This Row],[SysTimeStamp]])&lt;12,I32+$B$14,I32-$B$14)</f>
        <v>15.003703703703707</v>
      </c>
    </row>
    <row r="34" spans="1:9" x14ac:dyDescent="0.2">
      <c r="A34" t="s">
        <v>20</v>
      </c>
      <c r="B34" t="s">
        <v>22</v>
      </c>
      <c r="C34" s="6">
        <f t="shared" si="0"/>
        <v>42182.000196759305</v>
      </c>
      <c r="D34" t="s">
        <v>23</v>
      </c>
      <c r="E34" s="6">
        <f>IF(Sense_data[[#This Row],[a_1State]]=D33,E33,Sense_data[[#This Row],[SysTimeStamp]])</f>
        <v>42182.000011574077</v>
      </c>
      <c r="F34" t="str">
        <f>Sense_data[[#This Row],[a_1State]]&amp;TEXT(Sense_data[[#This Row],[StateInstanceTimestamp]],"#.######")</f>
        <v>On42182.000012</v>
      </c>
      <c r="G34">
        <f ca="1">IF(Sense_data[[#This Row],[a_1State]]="Off",RANDBETWEEN(off_min,off_max),RANDBETWEEN(on_min,on_max))/sr_div</f>
        <v>5.9</v>
      </c>
      <c r="H34" s="3">
        <v>5.8</v>
      </c>
      <c r="I34" s="3">
        <f>IF(HOUR(Sense_data[[#This Row],[SysTimeStamp]])&lt;12,I33+$B$14,I33-$B$14)</f>
        <v>15.003935185185188</v>
      </c>
    </row>
    <row r="35" spans="1:9" x14ac:dyDescent="0.2">
      <c r="A35" t="s">
        <v>20</v>
      </c>
      <c r="B35" t="s">
        <v>22</v>
      </c>
      <c r="C35" s="6">
        <f t="shared" si="0"/>
        <v>42182.000208333382</v>
      </c>
      <c r="D35" t="s">
        <v>23</v>
      </c>
      <c r="E35" s="6">
        <f>IF(Sense_data[[#This Row],[a_1State]]=D34,E34,Sense_data[[#This Row],[SysTimeStamp]])</f>
        <v>42182.000011574077</v>
      </c>
      <c r="F35" t="str">
        <f>Sense_data[[#This Row],[a_1State]]&amp;TEXT(Sense_data[[#This Row],[StateInstanceTimestamp]],"#.######")</f>
        <v>On42182.000012</v>
      </c>
      <c r="G35">
        <f ca="1">IF(Sense_data[[#This Row],[a_1State]]="Off",RANDBETWEEN(off_min,off_max),RANDBETWEEN(on_min,on_max))/sr_div</f>
        <v>4.4000000000000004</v>
      </c>
      <c r="H35" s="3">
        <v>3</v>
      </c>
      <c r="I35" s="3">
        <f>IF(HOUR(Sense_data[[#This Row],[SysTimeStamp]])&lt;12,I34+$B$14,I34-$B$14)</f>
        <v>15.00416666666667</v>
      </c>
    </row>
    <row r="36" spans="1:9" x14ac:dyDescent="0.2">
      <c r="A36" t="s">
        <v>20</v>
      </c>
      <c r="B36" t="s">
        <v>22</v>
      </c>
      <c r="C36" s="6">
        <f t="shared" si="0"/>
        <v>42182.000219907459</v>
      </c>
      <c r="D36" t="s">
        <v>23</v>
      </c>
      <c r="E36" s="6">
        <f>IF(Sense_data[[#This Row],[a_1State]]=D35,E35,Sense_data[[#This Row],[SysTimeStamp]])</f>
        <v>42182.000011574077</v>
      </c>
      <c r="F36" t="str">
        <f>Sense_data[[#This Row],[a_1State]]&amp;TEXT(Sense_data[[#This Row],[StateInstanceTimestamp]],"#.######")</f>
        <v>On42182.000012</v>
      </c>
      <c r="G36">
        <f ca="1">IF(Sense_data[[#This Row],[a_1State]]="Off",RANDBETWEEN(off_min,off_max),RANDBETWEEN(on_min,on_max))/sr_div</f>
        <v>4.5999999999999996</v>
      </c>
      <c r="H36" s="3">
        <v>4.2</v>
      </c>
      <c r="I36" s="3">
        <f>IF(HOUR(Sense_data[[#This Row],[SysTimeStamp]])&lt;12,I35+$B$14,I35-$B$14)</f>
        <v>15.004398148148152</v>
      </c>
    </row>
    <row r="37" spans="1:9" x14ac:dyDescent="0.2">
      <c r="A37" t="s">
        <v>20</v>
      </c>
      <c r="B37" t="s">
        <v>22</v>
      </c>
      <c r="C37" s="6">
        <f t="shared" si="0"/>
        <v>42182.000231481536</v>
      </c>
      <c r="D37" t="s">
        <v>23</v>
      </c>
      <c r="E37" s="6">
        <f>IF(Sense_data[[#This Row],[a_1State]]=D36,E36,Sense_data[[#This Row],[SysTimeStamp]])</f>
        <v>42182.000011574077</v>
      </c>
      <c r="F37" t="str">
        <f>Sense_data[[#This Row],[a_1State]]&amp;TEXT(Sense_data[[#This Row],[StateInstanceTimestamp]],"#.######")</f>
        <v>On42182.000012</v>
      </c>
      <c r="G37">
        <f ca="1">IF(Sense_data[[#This Row],[a_1State]]="Off",RANDBETWEEN(off_min,off_max),RANDBETWEEN(on_min,on_max))/sr_div</f>
        <v>4.5</v>
      </c>
      <c r="H37" s="3">
        <v>3.8</v>
      </c>
      <c r="I37" s="3">
        <f>IF(HOUR(Sense_data[[#This Row],[SysTimeStamp]])&lt;12,I36+$B$14,I36-$B$14)</f>
        <v>15.004629629629633</v>
      </c>
    </row>
    <row r="38" spans="1:9" x14ac:dyDescent="0.2">
      <c r="A38" t="s">
        <v>20</v>
      </c>
      <c r="B38" t="s">
        <v>22</v>
      </c>
      <c r="C38" s="6">
        <f t="shared" si="0"/>
        <v>42182.000243055612</v>
      </c>
      <c r="D38" t="s">
        <v>23</v>
      </c>
      <c r="E38" s="6">
        <f>IF(Sense_data[[#This Row],[a_1State]]=D37,E37,Sense_data[[#This Row],[SysTimeStamp]])</f>
        <v>42182.000011574077</v>
      </c>
      <c r="F38" t="str">
        <f>Sense_data[[#This Row],[a_1State]]&amp;TEXT(Sense_data[[#This Row],[StateInstanceTimestamp]],"#.######")</f>
        <v>On42182.000012</v>
      </c>
      <c r="G38">
        <f ca="1">IF(Sense_data[[#This Row],[a_1State]]="Off",RANDBETWEEN(off_min,off_max),RANDBETWEEN(on_min,on_max))/sr_div</f>
        <v>4.2</v>
      </c>
      <c r="H38" s="3">
        <v>4.5</v>
      </c>
      <c r="I38" s="3">
        <f>IF(HOUR(Sense_data[[#This Row],[SysTimeStamp]])&lt;12,I37+$B$14,I37-$B$14)</f>
        <v>15.004861111111115</v>
      </c>
    </row>
    <row r="39" spans="1:9" x14ac:dyDescent="0.2">
      <c r="A39" t="s">
        <v>20</v>
      </c>
      <c r="B39" t="s">
        <v>22</v>
      </c>
      <c r="C39" s="6">
        <f t="shared" si="0"/>
        <v>42182.000254629689</v>
      </c>
      <c r="D39" t="s">
        <v>23</v>
      </c>
      <c r="E39" s="6">
        <f>IF(Sense_data[[#This Row],[a_1State]]=D38,E38,Sense_data[[#This Row],[SysTimeStamp]])</f>
        <v>42182.000011574077</v>
      </c>
      <c r="F39" t="str">
        <f>Sense_data[[#This Row],[a_1State]]&amp;TEXT(Sense_data[[#This Row],[StateInstanceTimestamp]],"#.######")</f>
        <v>On42182.000012</v>
      </c>
      <c r="G39">
        <f ca="1">IF(Sense_data[[#This Row],[a_1State]]="Off",RANDBETWEEN(off_min,off_max),RANDBETWEEN(on_min,on_max))/sr_div</f>
        <v>3.9</v>
      </c>
      <c r="H39" s="3">
        <v>5.0999999999999996</v>
      </c>
      <c r="I39" s="3">
        <f>IF(HOUR(Sense_data[[#This Row],[SysTimeStamp]])&lt;12,I38+$B$14,I38-$B$14)</f>
        <v>15.005092592592597</v>
      </c>
    </row>
    <row r="40" spans="1:9" x14ac:dyDescent="0.2">
      <c r="A40" t="s">
        <v>20</v>
      </c>
      <c r="B40" t="s">
        <v>22</v>
      </c>
      <c r="C40" s="6">
        <f t="shared" si="0"/>
        <v>42182.000266203766</v>
      </c>
      <c r="D40" t="s">
        <v>23</v>
      </c>
      <c r="E40" s="6">
        <f>IF(Sense_data[[#This Row],[a_1State]]=D39,E39,Sense_data[[#This Row],[SysTimeStamp]])</f>
        <v>42182.000011574077</v>
      </c>
      <c r="F40" t="str">
        <f>Sense_data[[#This Row],[a_1State]]&amp;TEXT(Sense_data[[#This Row],[StateInstanceTimestamp]],"#.######")</f>
        <v>On42182.000012</v>
      </c>
      <c r="G40">
        <f ca="1">IF(Sense_data[[#This Row],[a_1State]]="Off",RANDBETWEEN(off_min,off_max),RANDBETWEEN(on_min,on_max))/sr_div</f>
        <v>3.7</v>
      </c>
      <c r="H40" s="3">
        <v>4.0999999999999996</v>
      </c>
      <c r="I40" s="3">
        <f>IF(HOUR(Sense_data[[#This Row],[SysTimeStamp]])&lt;12,I39+$B$14,I39-$B$14)</f>
        <v>15.005324074074078</v>
      </c>
    </row>
    <row r="41" spans="1:9" x14ac:dyDescent="0.2">
      <c r="A41" t="s">
        <v>20</v>
      </c>
      <c r="B41" t="s">
        <v>22</v>
      </c>
      <c r="C41" s="6">
        <f t="shared" si="0"/>
        <v>42182.000277777843</v>
      </c>
      <c r="D41" t="s">
        <v>23</v>
      </c>
      <c r="E41" s="6">
        <f>IF(Sense_data[[#This Row],[a_1State]]=D40,E40,Sense_data[[#This Row],[SysTimeStamp]])</f>
        <v>42182.000011574077</v>
      </c>
      <c r="F41" t="str">
        <f>Sense_data[[#This Row],[a_1State]]&amp;TEXT(Sense_data[[#This Row],[StateInstanceTimestamp]],"#.######")</f>
        <v>On42182.000012</v>
      </c>
      <c r="G41">
        <f ca="1">IF(Sense_data[[#This Row],[a_1State]]="Off",RANDBETWEEN(off_min,off_max),RANDBETWEEN(on_min,on_max))/sr_div</f>
        <v>3.3</v>
      </c>
      <c r="H41" s="3">
        <v>6</v>
      </c>
      <c r="I41" s="3">
        <f>IF(HOUR(Sense_data[[#This Row],[SysTimeStamp]])&lt;12,I40+$B$14,I40-$B$14)</f>
        <v>15.00555555555556</v>
      </c>
    </row>
    <row r="42" spans="1:9" x14ac:dyDescent="0.2">
      <c r="A42" t="s">
        <v>20</v>
      </c>
      <c r="B42" t="s">
        <v>22</v>
      </c>
      <c r="C42" s="6">
        <f t="shared" si="0"/>
        <v>42182.000289351919</v>
      </c>
      <c r="D42" t="s">
        <v>23</v>
      </c>
      <c r="E42" s="6">
        <f>IF(Sense_data[[#This Row],[a_1State]]=D41,E41,Sense_data[[#This Row],[SysTimeStamp]])</f>
        <v>42182.000011574077</v>
      </c>
      <c r="F42" t="str">
        <f>Sense_data[[#This Row],[a_1State]]&amp;TEXT(Sense_data[[#This Row],[StateInstanceTimestamp]],"#.######")</f>
        <v>On42182.000012</v>
      </c>
      <c r="G42">
        <f ca="1">IF(Sense_data[[#This Row],[a_1State]]="Off",RANDBETWEEN(off_min,off_max),RANDBETWEEN(on_min,on_max))/sr_div</f>
        <v>3.4</v>
      </c>
      <c r="H42" s="3">
        <v>4.8</v>
      </c>
      <c r="I42" s="3">
        <f>IF(HOUR(Sense_data[[#This Row],[SysTimeStamp]])&lt;12,I41+$B$14,I41-$B$14)</f>
        <v>15.005787037037042</v>
      </c>
    </row>
    <row r="43" spans="1:9" x14ac:dyDescent="0.2">
      <c r="A43" t="s">
        <v>20</v>
      </c>
      <c r="B43" t="s">
        <v>22</v>
      </c>
      <c r="C43" s="6">
        <f t="shared" si="0"/>
        <v>42182.000300925996</v>
      </c>
      <c r="D43" t="s">
        <v>23</v>
      </c>
      <c r="E43" s="6">
        <f>IF(Sense_data[[#This Row],[a_1State]]=D42,E42,Sense_data[[#This Row],[SysTimeStamp]])</f>
        <v>42182.000011574077</v>
      </c>
      <c r="F43" t="str">
        <f>Sense_data[[#This Row],[a_1State]]&amp;TEXT(Sense_data[[#This Row],[StateInstanceTimestamp]],"#.######")</f>
        <v>On42182.000012</v>
      </c>
      <c r="G43">
        <f ca="1">IF(Sense_data[[#This Row],[a_1State]]="Off",RANDBETWEEN(off_min,off_max),RANDBETWEEN(on_min,on_max))/sr_div</f>
        <v>3.7</v>
      </c>
      <c r="H43" s="3">
        <v>3.9</v>
      </c>
      <c r="I43" s="3">
        <f>IF(HOUR(Sense_data[[#This Row],[SysTimeStamp]])&lt;12,I42+$B$14,I42-$B$14)</f>
        <v>15.006018518518523</v>
      </c>
    </row>
    <row r="44" spans="1:9" x14ac:dyDescent="0.2">
      <c r="A44" t="s">
        <v>20</v>
      </c>
      <c r="B44" t="s">
        <v>22</v>
      </c>
      <c r="C44" s="6">
        <f t="shared" si="0"/>
        <v>42182.000312500073</v>
      </c>
      <c r="D44" t="s">
        <v>23</v>
      </c>
      <c r="E44" s="6">
        <f>IF(Sense_data[[#This Row],[a_1State]]=D43,E43,Sense_data[[#This Row],[SysTimeStamp]])</f>
        <v>42182.000011574077</v>
      </c>
      <c r="F44" t="str">
        <f>Sense_data[[#This Row],[a_1State]]&amp;TEXT(Sense_data[[#This Row],[StateInstanceTimestamp]],"#.######")</f>
        <v>On42182.000012</v>
      </c>
      <c r="G44">
        <f ca="1">IF(Sense_data[[#This Row],[a_1State]]="Off",RANDBETWEEN(off_min,off_max),RANDBETWEEN(on_min,on_max))/sr_div</f>
        <v>5.8</v>
      </c>
      <c r="H44" s="3">
        <v>3.1</v>
      </c>
      <c r="I44" s="3">
        <f>IF(HOUR(Sense_data[[#This Row],[SysTimeStamp]])&lt;12,I43+$B$14,I43-$B$14)</f>
        <v>15.006250000000005</v>
      </c>
    </row>
    <row r="45" spans="1:9" x14ac:dyDescent="0.2">
      <c r="A45" t="s">
        <v>20</v>
      </c>
      <c r="B45" t="s">
        <v>22</v>
      </c>
      <c r="C45" s="6">
        <f t="shared" si="0"/>
        <v>42182.00032407415</v>
      </c>
      <c r="D45" t="s">
        <v>23</v>
      </c>
      <c r="E45" s="6">
        <f>IF(Sense_data[[#This Row],[a_1State]]=D44,E44,Sense_data[[#This Row],[SysTimeStamp]])</f>
        <v>42182.000011574077</v>
      </c>
      <c r="F45" t="str">
        <f>Sense_data[[#This Row],[a_1State]]&amp;TEXT(Sense_data[[#This Row],[StateInstanceTimestamp]],"#.######")</f>
        <v>On42182.000012</v>
      </c>
      <c r="G45">
        <f ca="1">IF(Sense_data[[#This Row],[a_1State]]="Off",RANDBETWEEN(off_min,off_max),RANDBETWEEN(on_min,on_max))/sr_div</f>
        <v>3</v>
      </c>
      <c r="H45" s="3">
        <v>3.7</v>
      </c>
      <c r="I45" s="3">
        <f>IF(HOUR(Sense_data[[#This Row],[SysTimeStamp]])&lt;12,I44+$B$14,I44-$B$14)</f>
        <v>15.006481481481487</v>
      </c>
    </row>
    <row r="46" spans="1:9" x14ac:dyDescent="0.2">
      <c r="A46" t="s">
        <v>20</v>
      </c>
      <c r="B46" t="s">
        <v>22</v>
      </c>
      <c r="C46" s="6">
        <f t="shared" si="0"/>
        <v>42182.000335648227</v>
      </c>
      <c r="D46" t="s">
        <v>23</v>
      </c>
      <c r="E46" s="6">
        <f>IF(Sense_data[[#This Row],[a_1State]]=D45,E45,Sense_data[[#This Row],[SysTimeStamp]])</f>
        <v>42182.000011574077</v>
      </c>
      <c r="F46" t="str">
        <f>Sense_data[[#This Row],[a_1State]]&amp;TEXT(Sense_data[[#This Row],[StateInstanceTimestamp]],"#.######")</f>
        <v>On42182.000012</v>
      </c>
      <c r="G46">
        <f ca="1">IF(Sense_data[[#This Row],[a_1State]]="Off",RANDBETWEEN(off_min,off_max),RANDBETWEEN(on_min,on_max))/sr_div</f>
        <v>4.8</v>
      </c>
      <c r="H46" s="3">
        <v>4.7</v>
      </c>
      <c r="I46" s="3">
        <f>IF(HOUR(Sense_data[[#This Row],[SysTimeStamp]])&lt;12,I45+$B$14,I45-$B$14)</f>
        <v>15.006712962962968</v>
      </c>
    </row>
    <row r="47" spans="1:9" x14ac:dyDescent="0.2">
      <c r="A47" t="s">
        <v>20</v>
      </c>
      <c r="B47" t="s">
        <v>22</v>
      </c>
      <c r="C47" s="6">
        <f t="shared" si="0"/>
        <v>42182.000347222303</v>
      </c>
      <c r="D47" t="s">
        <v>23</v>
      </c>
      <c r="E47" s="6">
        <f>IF(Sense_data[[#This Row],[a_1State]]=D46,E46,Sense_data[[#This Row],[SysTimeStamp]])</f>
        <v>42182.000011574077</v>
      </c>
      <c r="F47" t="str">
        <f>Sense_data[[#This Row],[a_1State]]&amp;TEXT(Sense_data[[#This Row],[StateInstanceTimestamp]],"#.######")</f>
        <v>On42182.000012</v>
      </c>
      <c r="G47">
        <f ca="1">IF(Sense_data[[#This Row],[a_1State]]="Off",RANDBETWEEN(off_min,off_max),RANDBETWEEN(on_min,on_max))/sr_div</f>
        <v>4.3</v>
      </c>
      <c r="H47" s="3">
        <v>3.6</v>
      </c>
      <c r="I47" s="3">
        <f>IF(HOUR(Sense_data[[#This Row],[SysTimeStamp]])&lt;12,I46+$B$14,I46-$B$14)</f>
        <v>15.00694444444445</v>
      </c>
    </row>
    <row r="48" spans="1:9" x14ac:dyDescent="0.2">
      <c r="A48" t="s">
        <v>20</v>
      </c>
      <c r="B48" t="s">
        <v>22</v>
      </c>
      <c r="C48" s="6">
        <f t="shared" si="0"/>
        <v>42182.00035879638</v>
      </c>
      <c r="D48" t="s">
        <v>23</v>
      </c>
      <c r="E48" s="6">
        <f>IF(Sense_data[[#This Row],[a_1State]]=D47,E47,Sense_data[[#This Row],[SysTimeStamp]])</f>
        <v>42182.000011574077</v>
      </c>
      <c r="F48" t="str">
        <f>Sense_data[[#This Row],[a_1State]]&amp;TEXT(Sense_data[[#This Row],[StateInstanceTimestamp]],"#.######")</f>
        <v>On42182.000012</v>
      </c>
      <c r="G48">
        <f ca="1">IF(Sense_data[[#This Row],[a_1State]]="Off",RANDBETWEEN(off_min,off_max),RANDBETWEEN(on_min,on_max))/sr_div</f>
        <v>5</v>
      </c>
      <c r="H48" s="3">
        <v>3.7</v>
      </c>
      <c r="I48" s="3">
        <f>IF(HOUR(Sense_data[[#This Row],[SysTimeStamp]])&lt;12,I47+$B$14,I47-$B$14)</f>
        <v>15.007175925925932</v>
      </c>
    </row>
    <row r="49" spans="1:9" x14ac:dyDescent="0.2">
      <c r="A49" t="s">
        <v>20</v>
      </c>
      <c r="B49" t="s">
        <v>22</v>
      </c>
      <c r="C49" s="6">
        <f t="shared" si="0"/>
        <v>42182.000370370457</v>
      </c>
      <c r="D49" t="s">
        <v>23</v>
      </c>
      <c r="E49" s="6">
        <f>IF(Sense_data[[#This Row],[a_1State]]=D48,E48,Sense_data[[#This Row],[SysTimeStamp]])</f>
        <v>42182.000011574077</v>
      </c>
      <c r="F49" t="str">
        <f>Sense_data[[#This Row],[a_1State]]&amp;TEXT(Sense_data[[#This Row],[StateInstanceTimestamp]],"#.######")</f>
        <v>On42182.000012</v>
      </c>
      <c r="G49">
        <f ca="1">IF(Sense_data[[#This Row],[a_1State]]="Off",RANDBETWEEN(off_min,off_max),RANDBETWEEN(on_min,on_max))/sr_div</f>
        <v>5.6</v>
      </c>
      <c r="H49" s="3">
        <v>3.4</v>
      </c>
      <c r="I49" s="3">
        <f>IF(HOUR(Sense_data[[#This Row],[SysTimeStamp]])&lt;12,I48+$B$14,I48-$B$14)</f>
        <v>15.007407407407413</v>
      </c>
    </row>
    <row r="50" spans="1:9" x14ac:dyDescent="0.2">
      <c r="A50" t="s">
        <v>20</v>
      </c>
      <c r="B50" t="s">
        <v>22</v>
      </c>
      <c r="C50" s="6">
        <f t="shared" si="0"/>
        <v>42182.000381944534</v>
      </c>
      <c r="D50" t="s">
        <v>23</v>
      </c>
      <c r="E50" s="6">
        <f>IF(Sense_data[[#This Row],[a_1State]]=D49,E49,Sense_data[[#This Row],[SysTimeStamp]])</f>
        <v>42182.000011574077</v>
      </c>
      <c r="F50" t="str">
        <f>Sense_data[[#This Row],[a_1State]]&amp;TEXT(Sense_data[[#This Row],[StateInstanceTimestamp]],"#.######")</f>
        <v>On42182.000012</v>
      </c>
      <c r="G50">
        <f ca="1">IF(Sense_data[[#This Row],[a_1State]]="Off",RANDBETWEEN(off_min,off_max),RANDBETWEEN(on_min,on_max))/sr_div</f>
        <v>4.3</v>
      </c>
      <c r="H50" s="3">
        <v>3.9</v>
      </c>
      <c r="I50" s="3">
        <f>IF(HOUR(Sense_data[[#This Row],[SysTimeStamp]])&lt;12,I49+$B$14,I49-$B$14)</f>
        <v>15.007638888888895</v>
      </c>
    </row>
    <row r="51" spans="1:9" x14ac:dyDescent="0.2">
      <c r="A51" t="s">
        <v>20</v>
      </c>
      <c r="B51" t="s">
        <v>22</v>
      </c>
      <c r="C51" s="6">
        <f t="shared" si="0"/>
        <v>42182.000393518611</v>
      </c>
      <c r="D51" t="s">
        <v>23</v>
      </c>
      <c r="E51" s="6">
        <f>IF(Sense_data[[#This Row],[a_1State]]=D50,E50,Sense_data[[#This Row],[SysTimeStamp]])</f>
        <v>42182.000011574077</v>
      </c>
      <c r="F51" t="str">
        <f>Sense_data[[#This Row],[a_1State]]&amp;TEXT(Sense_data[[#This Row],[StateInstanceTimestamp]],"#.######")</f>
        <v>On42182.000012</v>
      </c>
      <c r="G51">
        <f ca="1">IF(Sense_data[[#This Row],[a_1State]]="Off",RANDBETWEEN(off_min,off_max),RANDBETWEEN(on_min,on_max))/sr_div</f>
        <v>4.3</v>
      </c>
      <c r="H51" s="3">
        <v>5.5</v>
      </c>
      <c r="I51" s="3">
        <f>IF(HOUR(Sense_data[[#This Row],[SysTimeStamp]])&lt;12,I50+$B$14,I50-$B$14)</f>
        <v>15.007870370370377</v>
      </c>
    </row>
    <row r="52" spans="1:9" x14ac:dyDescent="0.2">
      <c r="A52" t="s">
        <v>20</v>
      </c>
      <c r="B52" t="s">
        <v>22</v>
      </c>
      <c r="C52" s="6">
        <f t="shared" si="0"/>
        <v>42182.000405092687</v>
      </c>
      <c r="D52" t="s">
        <v>23</v>
      </c>
      <c r="E52" s="6">
        <f>IF(Sense_data[[#This Row],[a_1State]]=D51,E51,Sense_data[[#This Row],[SysTimeStamp]])</f>
        <v>42182.000011574077</v>
      </c>
      <c r="F52" t="str">
        <f>Sense_data[[#This Row],[a_1State]]&amp;TEXT(Sense_data[[#This Row],[StateInstanceTimestamp]],"#.######")</f>
        <v>On42182.000012</v>
      </c>
      <c r="G52">
        <f ca="1">IF(Sense_data[[#This Row],[a_1State]]="Off",RANDBETWEEN(off_min,off_max),RANDBETWEEN(on_min,on_max))/sr_div</f>
        <v>4.2</v>
      </c>
      <c r="H52" s="3">
        <v>4.0999999999999996</v>
      </c>
      <c r="I52" s="3">
        <f>IF(HOUR(Sense_data[[#This Row],[SysTimeStamp]])&lt;12,I51+$B$14,I51-$B$14)</f>
        <v>15.008101851851858</v>
      </c>
    </row>
    <row r="53" spans="1:9" x14ac:dyDescent="0.2">
      <c r="A53" t="s">
        <v>20</v>
      </c>
      <c r="B53" t="s">
        <v>22</v>
      </c>
      <c r="C53" s="6">
        <f t="shared" si="0"/>
        <v>42182.000416666764</v>
      </c>
      <c r="D53" t="s">
        <v>23</v>
      </c>
      <c r="E53" s="6">
        <f>IF(Sense_data[[#This Row],[a_1State]]=D52,E52,Sense_data[[#This Row],[SysTimeStamp]])</f>
        <v>42182.000011574077</v>
      </c>
      <c r="F53" t="str">
        <f>Sense_data[[#This Row],[a_1State]]&amp;TEXT(Sense_data[[#This Row],[StateInstanceTimestamp]],"#.######")</f>
        <v>On42182.000012</v>
      </c>
      <c r="G53">
        <f ca="1">IF(Sense_data[[#This Row],[a_1State]]="Off",RANDBETWEEN(off_min,off_max),RANDBETWEEN(on_min,on_max))/sr_div</f>
        <v>5.2</v>
      </c>
      <c r="H53" s="3">
        <v>5.5</v>
      </c>
      <c r="I53" s="3">
        <f>IF(HOUR(Sense_data[[#This Row],[SysTimeStamp]])&lt;12,I52+$B$14,I52-$B$14)</f>
        <v>15.00833333333334</v>
      </c>
    </row>
    <row r="54" spans="1:9" x14ac:dyDescent="0.2">
      <c r="A54" t="s">
        <v>20</v>
      </c>
      <c r="B54" t="s">
        <v>22</v>
      </c>
      <c r="C54" s="6">
        <f t="shared" si="0"/>
        <v>42182.000428240841</v>
      </c>
      <c r="D54" t="s">
        <v>23</v>
      </c>
      <c r="E54" s="6">
        <f>IF(Sense_data[[#This Row],[a_1State]]=D53,E53,Sense_data[[#This Row],[SysTimeStamp]])</f>
        <v>42182.000011574077</v>
      </c>
      <c r="F54" t="str">
        <f>Sense_data[[#This Row],[a_1State]]&amp;TEXT(Sense_data[[#This Row],[StateInstanceTimestamp]],"#.######")</f>
        <v>On42182.000012</v>
      </c>
      <c r="G54">
        <f ca="1">IF(Sense_data[[#This Row],[a_1State]]="Off",RANDBETWEEN(off_min,off_max),RANDBETWEEN(on_min,on_max))/sr_div</f>
        <v>3.5</v>
      </c>
      <c r="H54" s="3">
        <v>3.3</v>
      </c>
      <c r="I54" s="3">
        <f>IF(HOUR(Sense_data[[#This Row],[SysTimeStamp]])&lt;12,I53+$B$14,I53-$B$14)</f>
        <v>15.008564814814822</v>
      </c>
    </row>
    <row r="55" spans="1:9" x14ac:dyDescent="0.2">
      <c r="A55" t="s">
        <v>20</v>
      </c>
      <c r="B55" t="s">
        <v>22</v>
      </c>
      <c r="C55" s="6">
        <f t="shared" si="0"/>
        <v>42182.000439814918</v>
      </c>
      <c r="D55" t="s">
        <v>23</v>
      </c>
      <c r="E55" s="6">
        <f>IF(Sense_data[[#This Row],[a_1State]]=D54,E54,Sense_data[[#This Row],[SysTimeStamp]])</f>
        <v>42182.000011574077</v>
      </c>
      <c r="F55" t="str">
        <f>Sense_data[[#This Row],[a_1State]]&amp;TEXT(Sense_data[[#This Row],[StateInstanceTimestamp]],"#.######")</f>
        <v>On42182.000012</v>
      </c>
      <c r="G55">
        <f ca="1">IF(Sense_data[[#This Row],[a_1State]]="Off",RANDBETWEEN(off_min,off_max),RANDBETWEEN(on_min,on_max))/sr_div</f>
        <v>3.9</v>
      </c>
      <c r="H55" s="3">
        <v>4.5</v>
      </c>
      <c r="I55" s="3">
        <f>IF(HOUR(Sense_data[[#This Row],[SysTimeStamp]])&lt;12,I54+$B$14,I54-$B$14)</f>
        <v>15.008796296296303</v>
      </c>
    </row>
    <row r="56" spans="1:9" x14ac:dyDescent="0.2">
      <c r="A56" t="s">
        <v>20</v>
      </c>
      <c r="B56" t="s">
        <v>22</v>
      </c>
      <c r="C56" s="6">
        <f t="shared" si="0"/>
        <v>42182.000451388994</v>
      </c>
      <c r="D56" t="s">
        <v>23</v>
      </c>
      <c r="E56" s="6">
        <f>IF(Sense_data[[#This Row],[a_1State]]=D55,E55,Sense_data[[#This Row],[SysTimeStamp]])</f>
        <v>42182.000011574077</v>
      </c>
      <c r="F56" t="str">
        <f>Sense_data[[#This Row],[a_1State]]&amp;TEXT(Sense_data[[#This Row],[StateInstanceTimestamp]],"#.######")</f>
        <v>On42182.000012</v>
      </c>
      <c r="G56">
        <f ca="1">IF(Sense_data[[#This Row],[a_1State]]="Off",RANDBETWEEN(off_min,off_max),RANDBETWEEN(on_min,on_max))/sr_div</f>
        <v>3.1</v>
      </c>
      <c r="H56" s="3">
        <v>3.5</v>
      </c>
      <c r="I56" s="3">
        <f>IF(HOUR(Sense_data[[#This Row],[SysTimeStamp]])&lt;12,I55+$B$14,I55-$B$14)</f>
        <v>15.009027777777785</v>
      </c>
    </row>
    <row r="57" spans="1:9" x14ac:dyDescent="0.2">
      <c r="A57" t="s">
        <v>20</v>
      </c>
      <c r="B57" t="s">
        <v>22</v>
      </c>
      <c r="C57" s="6">
        <f t="shared" si="0"/>
        <v>42182.000462963071</v>
      </c>
      <c r="D57" t="s">
        <v>23</v>
      </c>
      <c r="E57" s="6">
        <f>IF(Sense_data[[#This Row],[a_1State]]=D56,E56,Sense_data[[#This Row],[SysTimeStamp]])</f>
        <v>42182.000011574077</v>
      </c>
      <c r="F57" t="str">
        <f>Sense_data[[#This Row],[a_1State]]&amp;TEXT(Sense_data[[#This Row],[StateInstanceTimestamp]],"#.######")</f>
        <v>On42182.000012</v>
      </c>
      <c r="G57">
        <f ca="1">IF(Sense_data[[#This Row],[a_1State]]="Off",RANDBETWEEN(off_min,off_max),RANDBETWEEN(on_min,on_max))/sr_div</f>
        <v>3.1</v>
      </c>
      <c r="H57" s="3">
        <v>5.6</v>
      </c>
      <c r="I57" s="3">
        <f>IF(HOUR(Sense_data[[#This Row],[SysTimeStamp]])&lt;12,I56+$B$14,I56-$B$14)</f>
        <v>15.009259259259267</v>
      </c>
    </row>
    <row r="58" spans="1:9" x14ac:dyDescent="0.2">
      <c r="A58" t="s">
        <v>20</v>
      </c>
      <c r="B58" t="s">
        <v>22</v>
      </c>
      <c r="C58" s="6">
        <f t="shared" si="0"/>
        <v>42182.000474537148</v>
      </c>
      <c r="D58" t="s">
        <v>23</v>
      </c>
      <c r="E58" s="6">
        <f>IF(Sense_data[[#This Row],[a_1State]]=D57,E57,Sense_data[[#This Row],[SysTimeStamp]])</f>
        <v>42182.000011574077</v>
      </c>
      <c r="F58" t="str">
        <f>Sense_data[[#This Row],[a_1State]]&amp;TEXT(Sense_data[[#This Row],[StateInstanceTimestamp]],"#.######")</f>
        <v>On42182.000012</v>
      </c>
      <c r="G58">
        <f ca="1">IF(Sense_data[[#This Row],[a_1State]]="Off",RANDBETWEEN(off_min,off_max),RANDBETWEEN(on_min,on_max))/sr_div</f>
        <v>4.7</v>
      </c>
      <c r="H58" s="3">
        <v>3</v>
      </c>
      <c r="I58" s="3">
        <f>IF(HOUR(Sense_data[[#This Row],[SysTimeStamp]])&lt;12,I57+$B$14,I57-$B$14)</f>
        <v>15.009490740740748</v>
      </c>
    </row>
    <row r="59" spans="1:9" x14ac:dyDescent="0.2">
      <c r="A59" t="s">
        <v>20</v>
      </c>
      <c r="B59" t="s">
        <v>22</v>
      </c>
      <c r="C59" s="6">
        <f t="shared" si="0"/>
        <v>42182.000486111225</v>
      </c>
      <c r="D59" t="s">
        <v>23</v>
      </c>
      <c r="E59" s="6">
        <f>IF(Sense_data[[#This Row],[a_1State]]=D58,E58,Sense_data[[#This Row],[SysTimeStamp]])</f>
        <v>42182.000011574077</v>
      </c>
      <c r="F59" t="str">
        <f>Sense_data[[#This Row],[a_1State]]&amp;TEXT(Sense_data[[#This Row],[StateInstanceTimestamp]],"#.######")</f>
        <v>On42182.000012</v>
      </c>
      <c r="G59">
        <f ca="1">IF(Sense_data[[#This Row],[a_1State]]="Off",RANDBETWEEN(off_min,off_max),RANDBETWEEN(on_min,on_max))/sr_div</f>
        <v>5.7</v>
      </c>
      <c r="H59" s="3">
        <v>6</v>
      </c>
      <c r="I59" s="3">
        <f>IF(HOUR(Sense_data[[#This Row],[SysTimeStamp]])&lt;12,I58+$B$14,I58-$B$14)</f>
        <v>15.00972222222223</v>
      </c>
    </row>
    <row r="60" spans="1:9" x14ac:dyDescent="0.2">
      <c r="A60" t="s">
        <v>20</v>
      </c>
      <c r="B60" t="s">
        <v>22</v>
      </c>
      <c r="C60" s="6">
        <f t="shared" si="0"/>
        <v>42182.000497685302</v>
      </c>
      <c r="D60" t="s">
        <v>23</v>
      </c>
      <c r="E60" s="6">
        <f>IF(Sense_data[[#This Row],[a_1State]]=D59,E59,Sense_data[[#This Row],[SysTimeStamp]])</f>
        <v>42182.000011574077</v>
      </c>
      <c r="F60" t="str">
        <f>Sense_data[[#This Row],[a_1State]]&amp;TEXT(Sense_data[[#This Row],[StateInstanceTimestamp]],"#.######")</f>
        <v>On42182.000012</v>
      </c>
      <c r="G60">
        <f ca="1">IF(Sense_data[[#This Row],[a_1State]]="Off",RANDBETWEEN(off_min,off_max),RANDBETWEEN(on_min,on_max))/sr_div</f>
        <v>4.5</v>
      </c>
      <c r="H60" s="3">
        <v>4.7</v>
      </c>
      <c r="I60" s="3">
        <f>IF(HOUR(Sense_data[[#This Row],[SysTimeStamp]])&lt;12,I59+$B$14,I59-$B$14)</f>
        <v>15.009953703703712</v>
      </c>
    </row>
    <row r="61" spans="1:9" x14ac:dyDescent="0.2">
      <c r="A61" t="s">
        <v>20</v>
      </c>
      <c r="B61" t="s">
        <v>22</v>
      </c>
      <c r="C61" s="6">
        <f t="shared" si="0"/>
        <v>42182.000509259378</v>
      </c>
      <c r="D61" t="s">
        <v>23</v>
      </c>
      <c r="E61" s="6">
        <f>IF(Sense_data[[#This Row],[a_1State]]=D60,E60,Sense_data[[#This Row],[SysTimeStamp]])</f>
        <v>42182.000011574077</v>
      </c>
      <c r="F61" t="str">
        <f>Sense_data[[#This Row],[a_1State]]&amp;TEXT(Sense_data[[#This Row],[StateInstanceTimestamp]],"#.######")</f>
        <v>On42182.000012</v>
      </c>
      <c r="G61">
        <f ca="1">IF(Sense_data[[#This Row],[a_1State]]="Off",RANDBETWEEN(off_min,off_max),RANDBETWEEN(on_min,on_max))/sr_div</f>
        <v>5.8</v>
      </c>
      <c r="H61" s="3">
        <v>4.5999999999999996</v>
      </c>
      <c r="I61" s="3">
        <f>IF(HOUR(Sense_data[[#This Row],[SysTimeStamp]])&lt;12,I60+$B$14,I60-$B$14)</f>
        <v>15.010185185185193</v>
      </c>
    </row>
    <row r="62" spans="1:9" x14ac:dyDescent="0.2">
      <c r="A62" t="s">
        <v>20</v>
      </c>
      <c r="B62" t="s">
        <v>22</v>
      </c>
      <c r="C62" s="6">
        <f t="shared" si="0"/>
        <v>42182.000520833455</v>
      </c>
      <c r="D62" t="s">
        <v>23</v>
      </c>
      <c r="E62" s="6">
        <f>IF(Sense_data[[#This Row],[a_1State]]=D61,E61,Sense_data[[#This Row],[SysTimeStamp]])</f>
        <v>42182.000011574077</v>
      </c>
      <c r="F62" t="str">
        <f>Sense_data[[#This Row],[a_1State]]&amp;TEXT(Sense_data[[#This Row],[StateInstanceTimestamp]],"#.######")</f>
        <v>On42182.000012</v>
      </c>
      <c r="G62">
        <f ca="1">IF(Sense_data[[#This Row],[a_1State]]="Off",RANDBETWEEN(off_min,off_max),RANDBETWEEN(on_min,on_max))/sr_div</f>
        <v>4.2</v>
      </c>
      <c r="H62" s="3">
        <v>4</v>
      </c>
      <c r="I62" s="3">
        <f>IF(HOUR(Sense_data[[#This Row],[SysTimeStamp]])&lt;12,I61+$B$14,I61-$B$14)</f>
        <v>15.010416666666675</v>
      </c>
    </row>
    <row r="63" spans="1:9" x14ac:dyDescent="0.2">
      <c r="A63" t="s">
        <v>20</v>
      </c>
      <c r="B63" t="s">
        <v>22</v>
      </c>
      <c r="C63" s="6">
        <f t="shared" si="0"/>
        <v>42182.000532407532</v>
      </c>
      <c r="D63" t="s">
        <v>23</v>
      </c>
      <c r="E63" s="6">
        <f>IF(Sense_data[[#This Row],[a_1State]]=D62,E62,Sense_data[[#This Row],[SysTimeStamp]])</f>
        <v>42182.000011574077</v>
      </c>
      <c r="F63" t="str">
        <f>Sense_data[[#This Row],[a_1State]]&amp;TEXT(Sense_data[[#This Row],[StateInstanceTimestamp]],"#.######")</f>
        <v>On42182.000012</v>
      </c>
      <c r="G63">
        <f ca="1">IF(Sense_data[[#This Row],[a_1State]]="Off",RANDBETWEEN(off_min,off_max),RANDBETWEEN(on_min,on_max))/sr_div</f>
        <v>5.2</v>
      </c>
      <c r="H63" s="3">
        <v>3.7</v>
      </c>
      <c r="I63" s="3">
        <f>IF(HOUR(Sense_data[[#This Row],[SysTimeStamp]])&lt;12,I62+$B$14,I62-$B$14)</f>
        <v>15.010648148148157</v>
      </c>
    </row>
    <row r="64" spans="1:9" x14ac:dyDescent="0.2">
      <c r="A64" t="s">
        <v>20</v>
      </c>
      <c r="B64" t="s">
        <v>22</v>
      </c>
      <c r="C64" s="6">
        <f t="shared" si="0"/>
        <v>42182.000543981609</v>
      </c>
      <c r="D64" t="s">
        <v>23</v>
      </c>
      <c r="E64" s="6">
        <f>IF(Sense_data[[#This Row],[a_1State]]=D63,E63,Sense_data[[#This Row],[SysTimeStamp]])</f>
        <v>42182.000011574077</v>
      </c>
      <c r="F64" t="str">
        <f>Sense_data[[#This Row],[a_1State]]&amp;TEXT(Sense_data[[#This Row],[StateInstanceTimestamp]],"#.######")</f>
        <v>On42182.000012</v>
      </c>
      <c r="G64">
        <f ca="1">IF(Sense_data[[#This Row],[a_1State]]="Off",RANDBETWEEN(off_min,off_max),RANDBETWEEN(on_min,on_max))/sr_div</f>
        <v>5.0999999999999996</v>
      </c>
      <c r="H64" s="3">
        <v>4</v>
      </c>
      <c r="I64" s="3">
        <f>IF(HOUR(Sense_data[[#This Row],[SysTimeStamp]])&lt;12,I63+$B$14,I63-$B$14)</f>
        <v>15.010879629629638</v>
      </c>
    </row>
    <row r="65" spans="1:9" x14ac:dyDescent="0.2">
      <c r="A65" t="s">
        <v>20</v>
      </c>
      <c r="B65" t="s">
        <v>22</v>
      </c>
      <c r="C65" s="6">
        <f t="shared" si="0"/>
        <v>42182.000555555685</v>
      </c>
      <c r="D65" t="s">
        <v>23</v>
      </c>
      <c r="E65" s="6">
        <f>IF(Sense_data[[#This Row],[a_1State]]=D64,E64,Sense_data[[#This Row],[SysTimeStamp]])</f>
        <v>42182.000011574077</v>
      </c>
      <c r="F65" t="str">
        <f>Sense_data[[#This Row],[a_1State]]&amp;TEXT(Sense_data[[#This Row],[StateInstanceTimestamp]],"#.######")</f>
        <v>On42182.000012</v>
      </c>
      <c r="G65">
        <f ca="1">IF(Sense_data[[#This Row],[a_1State]]="Off",RANDBETWEEN(off_min,off_max),RANDBETWEEN(on_min,on_max))/sr_div</f>
        <v>4.4000000000000004</v>
      </c>
      <c r="H65" s="3">
        <v>3.7</v>
      </c>
      <c r="I65" s="3">
        <f>IF(HOUR(Sense_data[[#This Row],[SysTimeStamp]])&lt;12,I64+$B$14,I64-$B$14)</f>
        <v>15.01111111111112</v>
      </c>
    </row>
    <row r="66" spans="1:9" x14ac:dyDescent="0.2">
      <c r="A66" t="s">
        <v>20</v>
      </c>
      <c r="B66" t="s">
        <v>22</v>
      </c>
      <c r="C66" s="6">
        <f t="shared" si="0"/>
        <v>42182.000567129762</v>
      </c>
      <c r="D66" t="s">
        <v>23</v>
      </c>
      <c r="E66" s="6">
        <f>IF(Sense_data[[#This Row],[a_1State]]=D65,E65,Sense_data[[#This Row],[SysTimeStamp]])</f>
        <v>42182.000011574077</v>
      </c>
      <c r="F66" t="str">
        <f>Sense_data[[#This Row],[a_1State]]&amp;TEXT(Sense_data[[#This Row],[StateInstanceTimestamp]],"#.######")</f>
        <v>On42182.000012</v>
      </c>
      <c r="G66">
        <f ca="1">IF(Sense_data[[#This Row],[a_1State]]="Off",RANDBETWEEN(off_min,off_max),RANDBETWEEN(on_min,on_max))/sr_div</f>
        <v>5.4</v>
      </c>
      <c r="H66" s="3">
        <v>3.5</v>
      </c>
      <c r="I66" s="3">
        <f>IF(HOUR(Sense_data[[#This Row],[SysTimeStamp]])&lt;12,I65+$B$14,I65-$B$14)</f>
        <v>15.011342592592602</v>
      </c>
    </row>
    <row r="67" spans="1:9" x14ac:dyDescent="0.2">
      <c r="A67" t="s">
        <v>20</v>
      </c>
      <c r="B67" t="s">
        <v>22</v>
      </c>
      <c r="C67" s="6">
        <f t="shared" si="0"/>
        <v>42182.000578703839</v>
      </c>
      <c r="D67" t="s">
        <v>23</v>
      </c>
      <c r="E67" s="6">
        <f>IF(Sense_data[[#This Row],[a_1State]]=D66,E66,Sense_data[[#This Row],[SysTimeStamp]])</f>
        <v>42182.000011574077</v>
      </c>
      <c r="F67" t="str">
        <f>Sense_data[[#This Row],[a_1State]]&amp;TEXT(Sense_data[[#This Row],[StateInstanceTimestamp]],"#.######")</f>
        <v>On42182.000012</v>
      </c>
      <c r="G67">
        <f ca="1">IF(Sense_data[[#This Row],[a_1State]]="Off",RANDBETWEEN(off_min,off_max),RANDBETWEEN(on_min,on_max))/sr_div</f>
        <v>5.4</v>
      </c>
      <c r="H67" s="3">
        <v>5.8</v>
      </c>
      <c r="I67" s="3">
        <f>IF(HOUR(Sense_data[[#This Row],[SysTimeStamp]])&lt;12,I66+$B$14,I66-$B$14)</f>
        <v>15.011574074074083</v>
      </c>
    </row>
    <row r="68" spans="1:9" x14ac:dyDescent="0.2">
      <c r="A68" t="s">
        <v>20</v>
      </c>
      <c r="B68" t="s">
        <v>22</v>
      </c>
      <c r="C68" s="6">
        <f t="shared" si="0"/>
        <v>42182.000590277916</v>
      </c>
      <c r="D68" t="s">
        <v>23</v>
      </c>
      <c r="E68" s="6">
        <f>IF(Sense_data[[#This Row],[a_1State]]=D67,E67,Sense_data[[#This Row],[SysTimeStamp]])</f>
        <v>42182.000011574077</v>
      </c>
      <c r="F68" t="str">
        <f>Sense_data[[#This Row],[a_1State]]&amp;TEXT(Sense_data[[#This Row],[StateInstanceTimestamp]],"#.######")</f>
        <v>On42182.000012</v>
      </c>
      <c r="G68">
        <f ca="1">IF(Sense_data[[#This Row],[a_1State]]="Off",RANDBETWEEN(off_min,off_max),RANDBETWEEN(on_min,on_max))/sr_div</f>
        <v>5.3</v>
      </c>
      <c r="H68" s="3">
        <v>5.7</v>
      </c>
      <c r="I68" s="3">
        <f>IF(HOUR(Sense_data[[#This Row],[SysTimeStamp]])&lt;12,I67+$B$14,I67-$B$14)</f>
        <v>15.011805555555565</v>
      </c>
    </row>
    <row r="69" spans="1:9" x14ac:dyDescent="0.2">
      <c r="A69" t="s">
        <v>20</v>
      </c>
      <c r="B69" t="s">
        <v>22</v>
      </c>
      <c r="C69" s="6">
        <f t="shared" si="0"/>
        <v>42182.000601851993</v>
      </c>
      <c r="D69" t="s">
        <v>23</v>
      </c>
      <c r="E69" s="6">
        <f>IF(Sense_data[[#This Row],[a_1State]]=D68,E68,Sense_data[[#This Row],[SysTimeStamp]])</f>
        <v>42182.000011574077</v>
      </c>
      <c r="F69" t="str">
        <f>Sense_data[[#This Row],[a_1State]]&amp;TEXT(Sense_data[[#This Row],[StateInstanceTimestamp]],"#.######")</f>
        <v>On42182.000012</v>
      </c>
      <c r="G69">
        <f ca="1">IF(Sense_data[[#This Row],[a_1State]]="Off",RANDBETWEEN(off_min,off_max),RANDBETWEEN(on_min,on_max))/sr_div</f>
        <v>3.6</v>
      </c>
      <c r="H69" s="3">
        <v>5</v>
      </c>
      <c r="I69" s="3">
        <f>IF(HOUR(Sense_data[[#This Row],[SysTimeStamp]])&lt;12,I68+$B$14,I68-$B$14)</f>
        <v>15.012037037037047</v>
      </c>
    </row>
    <row r="70" spans="1:9" x14ac:dyDescent="0.2">
      <c r="A70" t="s">
        <v>20</v>
      </c>
      <c r="B70" t="s">
        <v>22</v>
      </c>
      <c r="C70" s="6">
        <f t="shared" si="0"/>
        <v>42182.000613426069</v>
      </c>
      <c r="D70" t="s">
        <v>23</v>
      </c>
      <c r="E70" s="6">
        <f>IF(Sense_data[[#This Row],[a_1State]]=D69,E69,Sense_data[[#This Row],[SysTimeStamp]])</f>
        <v>42182.000011574077</v>
      </c>
      <c r="F70" t="str">
        <f>Sense_data[[#This Row],[a_1State]]&amp;TEXT(Sense_data[[#This Row],[StateInstanceTimestamp]],"#.######")</f>
        <v>On42182.000012</v>
      </c>
      <c r="G70">
        <f ca="1">IF(Sense_data[[#This Row],[a_1State]]="Off",RANDBETWEEN(off_min,off_max),RANDBETWEEN(on_min,on_max))/sr_div</f>
        <v>5</v>
      </c>
      <c r="H70" s="3">
        <v>3.1</v>
      </c>
      <c r="I70" s="3">
        <f>IF(HOUR(Sense_data[[#This Row],[SysTimeStamp]])&lt;12,I69+$B$14,I69-$B$14)</f>
        <v>15.012268518518528</v>
      </c>
    </row>
    <row r="71" spans="1:9" x14ac:dyDescent="0.2">
      <c r="A71" t="s">
        <v>20</v>
      </c>
      <c r="B71" t="s">
        <v>22</v>
      </c>
      <c r="C71" s="6">
        <f t="shared" si="0"/>
        <v>42182.000625000146</v>
      </c>
      <c r="D71" t="s">
        <v>23</v>
      </c>
      <c r="E71" s="6">
        <f>IF(Sense_data[[#This Row],[a_1State]]=D70,E70,Sense_data[[#This Row],[SysTimeStamp]])</f>
        <v>42182.000011574077</v>
      </c>
      <c r="F71" t="str">
        <f>Sense_data[[#This Row],[a_1State]]&amp;TEXT(Sense_data[[#This Row],[StateInstanceTimestamp]],"#.######")</f>
        <v>On42182.000012</v>
      </c>
      <c r="G71">
        <f ca="1">IF(Sense_data[[#This Row],[a_1State]]="Off",RANDBETWEEN(off_min,off_max),RANDBETWEEN(on_min,on_max))/sr_div</f>
        <v>5</v>
      </c>
      <c r="H71" s="3">
        <v>3</v>
      </c>
      <c r="I71" s="3">
        <f>IF(HOUR(Sense_data[[#This Row],[SysTimeStamp]])&lt;12,I70+$B$14,I70-$B$14)</f>
        <v>15.01250000000001</v>
      </c>
    </row>
    <row r="72" spans="1:9" x14ac:dyDescent="0.2">
      <c r="A72" t="s">
        <v>20</v>
      </c>
      <c r="B72" t="s">
        <v>22</v>
      </c>
      <c r="C72" s="6">
        <f t="shared" si="0"/>
        <v>42182.000636574223</v>
      </c>
      <c r="D72" t="s">
        <v>23</v>
      </c>
      <c r="E72" s="6">
        <f>IF(Sense_data[[#This Row],[a_1State]]=D71,E71,Sense_data[[#This Row],[SysTimeStamp]])</f>
        <v>42182.000011574077</v>
      </c>
      <c r="F72" t="str">
        <f>Sense_data[[#This Row],[a_1State]]&amp;TEXT(Sense_data[[#This Row],[StateInstanceTimestamp]],"#.######")</f>
        <v>On42182.000012</v>
      </c>
      <c r="G72" s="3">
        <f ca="1">IF(Sense_data[[#This Row],[a_1State]]="Off",RANDBETWEEN(off_min,off_max),RANDBETWEEN(on_min,on_max))/sr_div</f>
        <v>5.2</v>
      </c>
      <c r="H72" s="3">
        <v>4.3</v>
      </c>
      <c r="I72" s="3">
        <f>IF(HOUR(Sense_data[[#This Row],[SysTimeStamp]])&lt;12,I71+$B$14,I71-$B$14)</f>
        <v>15.012731481481492</v>
      </c>
    </row>
    <row r="73" spans="1:9" x14ac:dyDescent="0.2">
      <c r="A73" t="s">
        <v>20</v>
      </c>
      <c r="B73" t="s">
        <v>22</v>
      </c>
      <c r="C73" s="6">
        <f t="shared" si="0"/>
        <v>42182.0006481483</v>
      </c>
      <c r="D73" t="s">
        <v>23</v>
      </c>
      <c r="E73" s="6">
        <f>IF(Sense_data[[#This Row],[a_1State]]=D72,E72,Sense_data[[#This Row],[SysTimeStamp]])</f>
        <v>42182.000011574077</v>
      </c>
      <c r="F73" t="str">
        <f>Sense_data[[#This Row],[a_1State]]&amp;TEXT(Sense_data[[#This Row],[StateInstanceTimestamp]],"#.######")</f>
        <v>On42182.000012</v>
      </c>
      <c r="G73" s="3">
        <f ca="1">IF(Sense_data[[#This Row],[a_1State]]="Off",RANDBETWEEN(off_min,off_max),RANDBETWEEN(on_min,on_max))/sr_div</f>
        <v>3.9</v>
      </c>
      <c r="H73" s="3">
        <v>4.5</v>
      </c>
      <c r="I73" s="3">
        <f>IF(HOUR(Sense_data[[#This Row],[SysTimeStamp]])&lt;12,I72+$B$14,I72-$B$14)</f>
        <v>15.012962962962973</v>
      </c>
    </row>
    <row r="74" spans="1:9" x14ac:dyDescent="0.2">
      <c r="A74" t="s">
        <v>20</v>
      </c>
      <c r="B74" t="s">
        <v>22</v>
      </c>
      <c r="C74" s="6">
        <f t="shared" si="0"/>
        <v>42182.000659722376</v>
      </c>
      <c r="D74" t="s">
        <v>23</v>
      </c>
      <c r="E74" s="6">
        <f>IF(Sense_data[[#This Row],[a_1State]]=D73,E73,Sense_data[[#This Row],[SysTimeStamp]])</f>
        <v>42182.000011574077</v>
      </c>
      <c r="F74" t="str">
        <f>Sense_data[[#This Row],[a_1State]]&amp;TEXT(Sense_data[[#This Row],[StateInstanceTimestamp]],"#.######")</f>
        <v>On42182.000012</v>
      </c>
      <c r="G74" s="3">
        <f ca="1">IF(Sense_data[[#This Row],[a_1State]]="Off",RANDBETWEEN(off_min,off_max),RANDBETWEEN(on_min,on_max))/sr_div</f>
        <v>3.8</v>
      </c>
      <c r="H74" s="3">
        <v>4.3</v>
      </c>
      <c r="I74" s="3">
        <f>IF(HOUR(Sense_data[[#This Row],[SysTimeStamp]])&lt;12,I73+$B$14,I73-$B$14)</f>
        <v>15.013194444444455</v>
      </c>
    </row>
    <row r="75" spans="1:9" x14ac:dyDescent="0.2">
      <c r="A75" t="s">
        <v>20</v>
      </c>
      <c r="B75" t="s">
        <v>22</v>
      </c>
      <c r="C75" s="6">
        <f t="shared" si="0"/>
        <v>42182.000671296453</v>
      </c>
      <c r="D75" t="s">
        <v>23</v>
      </c>
      <c r="E75" s="6">
        <f>IF(Sense_data[[#This Row],[a_1State]]=D74,E74,Sense_data[[#This Row],[SysTimeStamp]])</f>
        <v>42182.000011574077</v>
      </c>
      <c r="F75" t="str">
        <f>Sense_data[[#This Row],[a_1State]]&amp;TEXT(Sense_data[[#This Row],[StateInstanceTimestamp]],"#.######")</f>
        <v>On42182.000012</v>
      </c>
      <c r="G75" s="3">
        <f ca="1">IF(Sense_data[[#This Row],[a_1State]]="Off",RANDBETWEEN(off_min,off_max),RANDBETWEEN(on_min,on_max))/sr_div</f>
        <v>3.7</v>
      </c>
      <c r="H75" s="3">
        <v>5.2</v>
      </c>
      <c r="I75" s="3">
        <f>IF(HOUR(Sense_data[[#This Row],[SysTimeStamp]])&lt;12,I74+$B$14,I74-$B$14)</f>
        <v>15.013425925925937</v>
      </c>
    </row>
    <row r="76" spans="1:9" x14ac:dyDescent="0.2">
      <c r="A76" t="s">
        <v>20</v>
      </c>
      <c r="B76" t="s">
        <v>22</v>
      </c>
      <c r="C76" s="6">
        <f t="shared" si="0"/>
        <v>42182.00068287053</v>
      </c>
      <c r="D76" t="s">
        <v>23</v>
      </c>
      <c r="E76" s="6">
        <f>IF(Sense_data[[#This Row],[a_1State]]=D75,E75,Sense_data[[#This Row],[SysTimeStamp]])</f>
        <v>42182.000011574077</v>
      </c>
      <c r="F76" t="str">
        <f>Sense_data[[#This Row],[a_1State]]&amp;TEXT(Sense_data[[#This Row],[StateInstanceTimestamp]],"#.######")</f>
        <v>On42182.000012</v>
      </c>
      <c r="G76" s="3">
        <f ca="1">IF(Sense_data[[#This Row],[a_1State]]="Off",RANDBETWEEN(off_min,off_max),RANDBETWEEN(on_min,on_max))/sr_div</f>
        <v>4.5</v>
      </c>
      <c r="H76" s="3">
        <v>4.5999999999999996</v>
      </c>
      <c r="I76" s="3">
        <f>IF(HOUR(Sense_data[[#This Row],[SysTimeStamp]])&lt;12,I75+$B$14,I75-$B$14)</f>
        <v>15.013657407407418</v>
      </c>
    </row>
    <row r="77" spans="1:9" x14ac:dyDescent="0.2">
      <c r="A77" t="s">
        <v>20</v>
      </c>
      <c r="B77" t="s">
        <v>22</v>
      </c>
      <c r="C77" s="6">
        <f t="shared" si="0"/>
        <v>42182.000694444607</v>
      </c>
      <c r="D77" t="s">
        <v>23</v>
      </c>
      <c r="E77" s="6">
        <f>IF(Sense_data[[#This Row],[a_1State]]=D76,E76,Sense_data[[#This Row],[SysTimeStamp]])</f>
        <v>42182.000011574077</v>
      </c>
      <c r="F77" t="str">
        <f>Sense_data[[#This Row],[a_1State]]&amp;TEXT(Sense_data[[#This Row],[StateInstanceTimestamp]],"#.######")</f>
        <v>On42182.000012</v>
      </c>
      <c r="G77" s="3">
        <f ca="1">IF(Sense_data[[#This Row],[a_1State]]="Off",RANDBETWEEN(off_min,off_max),RANDBETWEEN(on_min,on_max))/sr_div</f>
        <v>3.5</v>
      </c>
      <c r="H77" s="3">
        <v>5.0999999999999996</v>
      </c>
      <c r="I77" s="3">
        <f>IF(HOUR(Sense_data[[#This Row],[SysTimeStamp]])&lt;12,I76+$B$14,I76-$B$14)</f>
        <v>15.0138888888889</v>
      </c>
    </row>
    <row r="78" spans="1:9" x14ac:dyDescent="0.2">
      <c r="A78" t="s">
        <v>20</v>
      </c>
      <c r="B78" t="s">
        <v>22</v>
      </c>
      <c r="C78" s="6">
        <f t="shared" si="0"/>
        <v>42182.000706018684</v>
      </c>
      <c r="D78" t="s">
        <v>23</v>
      </c>
      <c r="E78" s="6">
        <f>IF(Sense_data[[#This Row],[a_1State]]=D77,E77,Sense_data[[#This Row],[SysTimeStamp]])</f>
        <v>42182.000011574077</v>
      </c>
      <c r="F78" t="str">
        <f>Sense_data[[#This Row],[a_1State]]&amp;TEXT(Sense_data[[#This Row],[StateInstanceTimestamp]],"#.######")</f>
        <v>On42182.000012</v>
      </c>
      <c r="G78" s="3">
        <f ca="1">IF(Sense_data[[#This Row],[a_1State]]="Off",RANDBETWEEN(off_min,off_max),RANDBETWEEN(on_min,on_max))/sr_div</f>
        <v>3.5</v>
      </c>
      <c r="H78" s="3">
        <v>5.6</v>
      </c>
      <c r="I78" s="3">
        <f>IF(HOUR(Sense_data[[#This Row],[SysTimeStamp]])&lt;12,I77+$B$14,I77-$B$14)</f>
        <v>15.014120370370382</v>
      </c>
    </row>
    <row r="79" spans="1:9" x14ac:dyDescent="0.2">
      <c r="A79" t="s">
        <v>20</v>
      </c>
      <c r="B79" t="s">
        <v>22</v>
      </c>
      <c r="C79" s="6">
        <f t="shared" si="0"/>
        <v>42182.00071759276</v>
      </c>
      <c r="D79" t="s">
        <v>23</v>
      </c>
      <c r="E79" s="6">
        <f>IF(Sense_data[[#This Row],[a_1State]]=D78,E78,Sense_data[[#This Row],[SysTimeStamp]])</f>
        <v>42182.000011574077</v>
      </c>
      <c r="F79" t="str">
        <f>Sense_data[[#This Row],[a_1State]]&amp;TEXT(Sense_data[[#This Row],[StateInstanceTimestamp]],"#.######")</f>
        <v>On42182.000012</v>
      </c>
      <c r="G79" s="3">
        <f ca="1">IF(Sense_data[[#This Row],[a_1State]]="Off",RANDBETWEEN(off_min,off_max),RANDBETWEEN(on_min,on_max))/sr_div</f>
        <v>3</v>
      </c>
      <c r="H79" s="3">
        <v>4.5999999999999996</v>
      </c>
      <c r="I79" s="3">
        <f>IF(HOUR(Sense_data[[#This Row],[SysTimeStamp]])&lt;12,I78+$B$14,I78-$B$14)</f>
        <v>15.014351851851863</v>
      </c>
    </row>
    <row r="80" spans="1:9" x14ac:dyDescent="0.2">
      <c r="A80" t="s">
        <v>20</v>
      </c>
      <c r="B80" t="s">
        <v>22</v>
      </c>
      <c r="C80" s="6">
        <f t="shared" si="0"/>
        <v>42182.000729166837</v>
      </c>
      <c r="D80" t="s">
        <v>23</v>
      </c>
      <c r="E80" s="6">
        <f>IF(Sense_data[[#This Row],[a_1State]]=D79,E79,Sense_data[[#This Row],[SysTimeStamp]])</f>
        <v>42182.000011574077</v>
      </c>
      <c r="F80" t="str">
        <f>Sense_data[[#This Row],[a_1State]]&amp;TEXT(Sense_data[[#This Row],[StateInstanceTimestamp]],"#.######")</f>
        <v>On42182.000012</v>
      </c>
      <c r="G80" s="3">
        <f ca="1">IF(Sense_data[[#This Row],[a_1State]]="Off",RANDBETWEEN(off_min,off_max),RANDBETWEEN(on_min,on_max))/sr_div</f>
        <v>3.5</v>
      </c>
      <c r="H80" s="3">
        <v>4.5</v>
      </c>
      <c r="I80" s="3">
        <f>IF(HOUR(Sense_data[[#This Row],[SysTimeStamp]])&lt;12,I79+$B$14,I79-$B$14)</f>
        <v>15.014583333333345</v>
      </c>
    </row>
    <row r="81" spans="1:9" x14ac:dyDescent="0.2">
      <c r="A81" t="s">
        <v>20</v>
      </c>
      <c r="B81" t="s">
        <v>22</v>
      </c>
      <c r="C81" s="6">
        <f t="shared" si="0"/>
        <v>42182.000740740914</v>
      </c>
      <c r="D81" t="s">
        <v>23</v>
      </c>
      <c r="E81" s="6">
        <f>IF(Sense_data[[#This Row],[a_1State]]=D80,E80,Sense_data[[#This Row],[SysTimeStamp]])</f>
        <v>42182.000011574077</v>
      </c>
      <c r="F81" t="str">
        <f>Sense_data[[#This Row],[a_1State]]&amp;TEXT(Sense_data[[#This Row],[StateInstanceTimestamp]],"#.######")</f>
        <v>On42182.000012</v>
      </c>
      <c r="G81" s="3">
        <f ca="1">IF(Sense_data[[#This Row],[a_1State]]="Off",RANDBETWEEN(off_min,off_max),RANDBETWEEN(on_min,on_max))/sr_div</f>
        <v>4.7</v>
      </c>
      <c r="H81" s="3">
        <v>3.1</v>
      </c>
      <c r="I81" s="3">
        <f>IF(HOUR(Sense_data[[#This Row],[SysTimeStamp]])&lt;12,I80+$B$14,I80-$B$14)</f>
        <v>15.014814814814827</v>
      </c>
    </row>
    <row r="82" spans="1:9" x14ac:dyDescent="0.2">
      <c r="A82" t="s">
        <v>20</v>
      </c>
      <c r="B82" t="s">
        <v>22</v>
      </c>
      <c r="C82" s="6">
        <f t="shared" si="0"/>
        <v>42182.000752314991</v>
      </c>
      <c r="D82" t="s">
        <v>23</v>
      </c>
      <c r="E82" s="6">
        <f>IF(Sense_data[[#This Row],[a_1State]]=D81,E81,Sense_data[[#This Row],[SysTimeStamp]])</f>
        <v>42182.000011574077</v>
      </c>
      <c r="F82" t="str">
        <f>Sense_data[[#This Row],[a_1State]]&amp;TEXT(Sense_data[[#This Row],[StateInstanceTimestamp]],"#.######")</f>
        <v>On42182.000012</v>
      </c>
      <c r="G82" s="3">
        <f ca="1">IF(Sense_data[[#This Row],[a_1State]]="Off",RANDBETWEEN(off_min,off_max),RANDBETWEEN(on_min,on_max))/sr_div</f>
        <v>3.4</v>
      </c>
      <c r="H82" s="3">
        <v>3.5</v>
      </c>
      <c r="I82" s="3">
        <f>IF(HOUR(Sense_data[[#This Row],[SysTimeStamp]])&lt;12,I81+$B$14,I81-$B$14)</f>
        <v>15.015046296296308</v>
      </c>
    </row>
    <row r="83" spans="1:9" x14ac:dyDescent="0.2">
      <c r="A83" t="s">
        <v>20</v>
      </c>
      <c r="B83" t="s">
        <v>22</v>
      </c>
      <c r="C83" s="6">
        <f t="shared" ref="C83:C88" si="1">C82+$B$2</f>
        <v>42182.000763889067</v>
      </c>
      <c r="D83" t="s">
        <v>23</v>
      </c>
      <c r="E83" s="6">
        <f>IF(Sense_data[[#This Row],[a_1State]]=D82,E82,Sense_data[[#This Row],[SysTimeStamp]])</f>
        <v>42182.000011574077</v>
      </c>
      <c r="F83" t="str">
        <f>Sense_data[[#This Row],[a_1State]]&amp;TEXT(Sense_data[[#This Row],[StateInstanceTimestamp]],"#.######")</f>
        <v>On42182.000012</v>
      </c>
      <c r="G83" s="3">
        <f ca="1">IF(Sense_data[[#This Row],[a_1State]]="Off",RANDBETWEEN(off_min,off_max),RANDBETWEEN(on_min,on_max))/sr_div</f>
        <v>5</v>
      </c>
      <c r="H83" s="3">
        <v>3.7</v>
      </c>
      <c r="I83" s="3">
        <f>IF(HOUR(Sense_data[[#This Row],[SysTimeStamp]])&lt;12,I82+$B$14,I82-$B$14)</f>
        <v>15.01527777777779</v>
      </c>
    </row>
    <row r="84" spans="1:9" x14ac:dyDescent="0.2">
      <c r="A84" t="s">
        <v>20</v>
      </c>
      <c r="B84" t="s">
        <v>22</v>
      </c>
      <c r="C84" s="6">
        <f t="shared" si="1"/>
        <v>42182.000775463144</v>
      </c>
      <c r="D84" t="s">
        <v>23</v>
      </c>
      <c r="E84" s="6">
        <f>IF(Sense_data[[#This Row],[a_1State]]=D83,E83,Sense_data[[#This Row],[SysTimeStamp]])</f>
        <v>42182.000011574077</v>
      </c>
      <c r="F84" t="str">
        <f>Sense_data[[#This Row],[a_1State]]&amp;TEXT(Sense_data[[#This Row],[StateInstanceTimestamp]],"#.######")</f>
        <v>On42182.000012</v>
      </c>
      <c r="G84" s="3">
        <f ca="1">IF(Sense_data[[#This Row],[a_1State]]="Off",RANDBETWEEN(off_min,off_max),RANDBETWEEN(on_min,on_max))/sr_div</f>
        <v>3.4</v>
      </c>
      <c r="H84" s="3">
        <v>4.0999999999999996</v>
      </c>
      <c r="I84" s="3">
        <f>IF(HOUR(Sense_data[[#This Row],[SysTimeStamp]])&lt;12,I83+$B$14,I83-$B$14)</f>
        <v>15.015509259259272</v>
      </c>
    </row>
    <row r="85" spans="1:9" x14ac:dyDescent="0.2">
      <c r="A85" t="s">
        <v>20</v>
      </c>
      <c r="B85" t="s">
        <v>22</v>
      </c>
      <c r="C85" s="6">
        <f t="shared" si="1"/>
        <v>42182.000787037221</v>
      </c>
      <c r="D85" t="s">
        <v>23</v>
      </c>
      <c r="E85" s="6">
        <f>IF(Sense_data[[#This Row],[a_1State]]=D84,E84,Sense_data[[#This Row],[SysTimeStamp]])</f>
        <v>42182.000011574077</v>
      </c>
      <c r="F85" t="str">
        <f>Sense_data[[#This Row],[a_1State]]&amp;TEXT(Sense_data[[#This Row],[StateInstanceTimestamp]],"#.######")</f>
        <v>On42182.000012</v>
      </c>
      <c r="G85" s="3">
        <f ca="1">IF(Sense_data[[#This Row],[a_1State]]="Off",RANDBETWEEN(off_min,off_max),RANDBETWEEN(on_min,on_max))/sr_div</f>
        <v>4.0999999999999996</v>
      </c>
      <c r="H85" s="3">
        <v>4.2</v>
      </c>
      <c r="I85" s="3">
        <f>IF(HOUR(Sense_data[[#This Row],[SysTimeStamp]])&lt;12,I84+$B$14,I84-$B$14)</f>
        <v>15.015740740740753</v>
      </c>
    </row>
    <row r="86" spans="1:9" x14ac:dyDescent="0.2">
      <c r="A86" t="s">
        <v>20</v>
      </c>
      <c r="B86" t="s">
        <v>22</v>
      </c>
      <c r="C86" s="6">
        <f t="shared" si="1"/>
        <v>42182.000798611298</v>
      </c>
      <c r="D86" t="s">
        <v>23</v>
      </c>
      <c r="E86" s="6">
        <f>IF(Sense_data[[#This Row],[a_1State]]=D85,E85,Sense_data[[#This Row],[SysTimeStamp]])</f>
        <v>42182.000011574077</v>
      </c>
      <c r="F86" t="str">
        <f>Sense_data[[#This Row],[a_1State]]&amp;TEXT(Sense_data[[#This Row],[StateInstanceTimestamp]],"#.######")</f>
        <v>On42182.000012</v>
      </c>
      <c r="G86" s="3">
        <f ca="1">IF(Sense_data[[#This Row],[a_1State]]="Off",RANDBETWEEN(off_min,off_max),RANDBETWEEN(on_min,on_max))/sr_div</f>
        <v>4.5</v>
      </c>
      <c r="H86" s="3">
        <v>3.9</v>
      </c>
      <c r="I86" s="3">
        <f>IF(HOUR(Sense_data[[#This Row],[SysTimeStamp]])&lt;12,I85+$B$14,I85-$B$14)</f>
        <v>15.015972222222235</v>
      </c>
    </row>
    <row r="87" spans="1:9" x14ac:dyDescent="0.2">
      <c r="A87" t="s">
        <v>20</v>
      </c>
      <c r="B87" t="s">
        <v>22</v>
      </c>
      <c r="C87" s="6">
        <f t="shared" si="1"/>
        <v>42182.000810185375</v>
      </c>
      <c r="D87" t="s">
        <v>23</v>
      </c>
      <c r="E87" s="6">
        <f>IF(Sense_data[[#This Row],[a_1State]]=D86,E86,Sense_data[[#This Row],[SysTimeStamp]])</f>
        <v>42182.000011574077</v>
      </c>
      <c r="F87" t="str">
        <f>Sense_data[[#This Row],[a_1State]]&amp;TEXT(Sense_data[[#This Row],[StateInstanceTimestamp]],"#.######")</f>
        <v>On42182.000012</v>
      </c>
      <c r="G87" s="3">
        <f ca="1">IF(Sense_data[[#This Row],[a_1State]]="Off",RANDBETWEEN(off_min,off_max),RANDBETWEEN(on_min,on_max))/sr_div</f>
        <v>4.7</v>
      </c>
      <c r="H87" s="3">
        <v>5.8</v>
      </c>
      <c r="I87" s="3">
        <f>IF(HOUR(Sense_data[[#This Row],[SysTimeStamp]])&lt;12,I86+$B$14,I86-$B$14)</f>
        <v>15.016203703703717</v>
      </c>
    </row>
    <row r="88" spans="1:9" x14ac:dyDescent="0.2">
      <c r="A88" t="s">
        <v>20</v>
      </c>
      <c r="B88" t="s">
        <v>22</v>
      </c>
      <c r="C88" s="6">
        <f t="shared" si="1"/>
        <v>42182.000821759451</v>
      </c>
      <c r="D88" t="s">
        <v>23</v>
      </c>
      <c r="E88" s="6">
        <f>IF(Sense_data[[#This Row],[a_1State]]=D87,E87,Sense_data[[#This Row],[SysTimeStamp]])</f>
        <v>42182.000011574077</v>
      </c>
      <c r="F88" t="str">
        <f>Sense_data[[#This Row],[a_1State]]&amp;TEXT(Sense_data[[#This Row],[StateInstanceTimestamp]],"#.######")</f>
        <v>On42182.000012</v>
      </c>
      <c r="G88" s="3">
        <f ca="1">IF(Sense_data[[#This Row],[a_1State]]="Off",RANDBETWEEN(off_min,off_max),RANDBETWEEN(on_min,on_max))/sr_div</f>
        <v>4.5999999999999996</v>
      </c>
      <c r="H88" s="3">
        <v>3.9</v>
      </c>
      <c r="I88" s="3">
        <f>IF(HOUR(Sense_data[[#This Row],[SysTimeStamp]])&lt;12,I87+$B$14,I87-$B$14)</f>
        <v>15.016435185185198</v>
      </c>
    </row>
    <row r="89" spans="1:9" x14ac:dyDescent="0.2">
      <c r="A89" t="s">
        <v>20</v>
      </c>
      <c r="B89" t="s">
        <v>22</v>
      </c>
      <c r="C89" s="6">
        <f t="shared" ref="C89" si="2">C88+$B$2</f>
        <v>42182.000833333528</v>
      </c>
      <c r="D89" t="s">
        <v>21</v>
      </c>
      <c r="E89" s="6">
        <f>IF(Sense_data[[#This Row],[a_1State]]=D88,E88,Sense_data[[#This Row],[SysTimeStamp]])</f>
        <v>42182.000833333528</v>
      </c>
      <c r="F89" t="str">
        <f>Sense_data[[#This Row],[a_1State]]&amp;TEXT(Sense_data[[#This Row],[StateInstanceTimestamp]],"#.######")</f>
        <v>Off42182.000833</v>
      </c>
      <c r="G89" s="3">
        <f ca="1">IF(Sense_data[[#This Row],[a_1State]]="Off",RANDBETWEEN(off_min,off_max),RANDBETWEEN(on_min,on_max))/sr_div</f>
        <v>3</v>
      </c>
      <c r="H89" s="3">
        <v>1.9</v>
      </c>
      <c r="I89" s="3">
        <f>IF(HOUR(Sense_data[[#This Row],[SysTimeStamp]])&lt;12,I88+$B$14,I88-$B$14)</f>
        <v>15.01666666666668</v>
      </c>
    </row>
    <row r="90" spans="1:9" x14ac:dyDescent="0.2">
      <c r="A90" t="s">
        <v>20</v>
      </c>
      <c r="B90" t="s">
        <v>22</v>
      </c>
      <c r="C90" s="6">
        <f t="shared" ref="C90:C153" si="3">C89+$B$2</f>
        <v>42182.000844907605</v>
      </c>
      <c r="D90" t="s">
        <v>21</v>
      </c>
      <c r="E90" s="6">
        <f>IF(Sense_data[[#This Row],[a_1State]]=D89,E89,Sense_data[[#This Row],[SysTimeStamp]])</f>
        <v>42182.000833333528</v>
      </c>
      <c r="F90" t="str">
        <f>Sense_data[[#This Row],[a_1State]]&amp;TEXT(Sense_data[[#This Row],[StateInstanceTimestamp]],"#.######")</f>
        <v>Off42182.000833</v>
      </c>
      <c r="G90" s="3">
        <f ca="1">IF(Sense_data[[#This Row],[a_1State]]="Off",RANDBETWEEN(off_min,off_max),RANDBETWEEN(on_min,on_max))/sr_div</f>
        <v>1.6</v>
      </c>
      <c r="H90" s="3">
        <v>1.3</v>
      </c>
      <c r="I90" s="3">
        <f>IF(HOUR(Sense_data[[#This Row],[SysTimeStamp]])&lt;12,I89+$B$14,I89-$B$14)</f>
        <v>15.016898148148162</v>
      </c>
    </row>
    <row r="91" spans="1:9" x14ac:dyDescent="0.2">
      <c r="A91" t="s">
        <v>20</v>
      </c>
      <c r="B91" t="s">
        <v>22</v>
      </c>
      <c r="C91" s="6">
        <f t="shared" si="3"/>
        <v>42182.000856481682</v>
      </c>
      <c r="D91" t="s">
        <v>21</v>
      </c>
      <c r="E91" s="6">
        <f>IF(Sense_data[[#This Row],[a_1State]]=D90,E90,Sense_data[[#This Row],[SysTimeStamp]])</f>
        <v>42182.000833333528</v>
      </c>
      <c r="F91" t="str">
        <f>Sense_data[[#This Row],[a_1State]]&amp;TEXT(Sense_data[[#This Row],[StateInstanceTimestamp]],"#.######")</f>
        <v>Off42182.000833</v>
      </c>
      <c r="G91" s="3">
        <f ca="1">IF(Sense_data[[#This Row],[a_1State]]="Off",RANDBETWEEN(off_min,off_max),RANDBETWEEN(on_min,on_max))/sr_div</f>
        <v>2</v>
      </c>
      <c r="H91" s="3">
        <v>2.2999999999999998</v>
      </c>
      <c r="I91" s="3">
        <f>IF(HOUR(Sense_data[[#This Row],[SysTimeStamp]])&lt;12,I90+$B$14,I90-$B$14)</f>
        <v>15.017129629629643</v>
      </c>
    </row>
    <row r="92" spans="1:9" x14ac:dyDescent="0.2">
      <c r="A92" t="s">
        <v>20</v>
      </c>
      <c r="B92" t="s">
        <v>22</v>
      </c>
      <c r="C92" s="6">
        <f t="shared" si="3"/>
        <v>42182.000868055758</v>
      </c>
      <c r="D92" t="s">
        <v>21</v>
      </c>
      <c r="E92" s="6">
        <f>IF(Sense_data[[#This Row],[a_1State]]=D91,E91,Sense_data[[#This Row],[SysTimeStamp]])</f>
        <v>42182.000833333528</v>
      </c>
      <c r="F92" t="str">
        <f>Sense_data[[#This Row],[a_1State]]&amp;TEXT(Sense_data[[#This Row],[StateInstanceTimestamp]],"#.######")</f>
        <v>Off42182.000833</v>
      </c>
      <c r="G92" s="3">
        <f ca="1">IF(Sense_data[[#This Row],[a_1State]]="Off",RANDBETWEEN(off_min,off_max),RANDBETWEEN(on_min,on_max))/sr_div</f>
        <v>2.9</v>
      </c>
      <c r="H92" s="3">
        <v>1.4</v>
      </c>
      <c r="I92" s="3">
        <f>IF(HOUR(Sense_data[[#This Row],[SysTimeStamp]])&lt;12,I91+$B$14,I91-$B$14)</f>
        <v>15.017361111111125</v>
      </c>
    </row>
    <row r="93" spans="1:9" x14ac:dyDescent="0.2">
      <c r="A93" t="s">
        <v>20</v>
      </c>
      <c r="B93" t="s">
        <v>22</v>
      </c>
      <c r="C93" s="6">
        <f t="shared" si="3"/>
        <v>42182.000879629835</v>
      </c>
      <c r="D93" t="s">
        <v>21</v>
      </c>
      <c r="E93" s="6">
        <f>IF(Sense_data[[#This Row],[a_1State]]=D92,E92,Sense_data[[#This Row],[SysTimeStamp]])</f>
        <v>42182.000833333528</v>
      </c>
      <c r="F93" t="str">
        <f>Sense_data[[#This Row],[a_1State]]&amp;TEXT(Sense_data[[#This Row],[StateInstanceTimestamp]],"#.######")</f>
        <v>Off42182.000833</v>
      </c>
      <c r="G93" s="3">
        <f ca="1">IF(Sense_data[[#This Row],[a_1State]]="Off",RANDBETWEEN(off_min,off_max),RANDBETWEEN(on_min,on_max))/sr_div</f>
        <v>1.7</v>
      </c>
      <c r="H93" s="3">
        <v>1.4</v>
      </c>
      <c r="I93" s="3">
        <f>IF(HOUR(Sense_data[[#This Row],[SysTimeStamp]])&lt;12,I92+$B$14,I92-$B$14)</f>
        <v>15.017592592592607</v>
      </c>
    </row>
    <row r="94" spans="1:9" x14ac:dyDescent="0.2">
      <c r="A94" t="s">
        <v>20</v>
      </c>
      <c r="B94" t="s">
        <v>22</v>
      </c>
      <c r="C94" s="6">
        <f t="shared" si="3"/>
        <v>42182.000891203912</v>
      </c>
      <c r="D94" t="s">
        <v>21</v>
      </c>
      <c r="E94" s="6">
        <f>IF(Sense_data[[#This Row],[a_1State]]=D93,E93,Sense_data[[#This Row],[SysTimeStamp]])</f>
        <v>42182.000833333528</v>
      </c>
      <c r="F94" t="str">
        <f>Sense_data[[#This Row],[a_1State]]&amp;TEXT(Sense_data[[#This Row],[StateInstanceTimestamp]],"#.######")</f>
        <v>Off42182.000833</v>
      </c>
      <c r="G94" s="3">
        <f ca="1">IF(Sense_data[[#This Row],[a_1State]]="Off",RANDBETWEEN(off_min,off_max),RANDBETWEEN(on_min,on_max))/sr_div</f>
        <v>1.8</v>
      </c>
      <c r="H94" s="3">
        <v>1.7</v>
      </c>
      <c r="I94" s="3">
        <f>IF(HOUR(Sense_data[[#This Row],[SysTimeStamp]])&lt;12,I93+$B$14,I93-$B$14)</f>
        <v>15.017824074074088</v>
      </c>
    </row>
    <row r="95" spans="1:9" x14ac:dyDescent="0.2">
      <c r="A95" t="s">
        <v>20</v>
      </c>
      <c r="B95" t="s">
        <v>22</v>
      </c>
      <c r="C95" s="6">
        <f t="shared" si="3"/>
        <v>42182.000902777989</v>
      </c>
      <c r="D95" t="s">
        <v>21</v>
      </c>
      <c r="E95" s="6">
        <f>IF(Sense_data[[#This Row],[a_1State]]=D94,E94,Sense_data[[#This Row],[SysTimeStamp]])</f>
        <v>42182.000833333528</v>
      </c>
      <c r="F95" t="str">
        <f>Sense_data[[#This Row],[a_1State]]&amp;TEXT(Sense_data[[#This Row],[StateInstanceTimestamp]],"#.######")</f>
        <v>Off42182.000833</v>
      </c>
      <c r="G95" s="3">
        <f ca="1">IF(Sense_data[[#This Row],[a_1State]]="Off",RANDBETWEEN(off_min,off_max),RANDBETWEEN(on_min,on_max))/sr_div</f>
        <v>1.8</v>
      </c>
      <c r="H95" s="3">
        <v>1.1000000000000001</v>
      </c>
      <c r="I95" s="3">
        <f>IF(HOUR(Sense_data[[#This Row],[SysTimeStamp]])&lt;12,I94+$B$14,I94-$B$14)</f>
        <v>15.01805555555557</v>
      </c>
    </row>
    <row r="96" spans="1:9" x14ac:dyDescent="0.2">
      <c r="A96" t="s">
        <v>20</v>
      </c>
      <c r="B96" t="s">
        <v>22</v>
      </c>
      <c r="C96" s="6">
        <f t="shared" si="3"/>
        <v>42182.000914352066</v>
      </c>
      <c r="D96" t="s">
        <v>21</v>
      </c>
      <c r="E96" s="6">
        <f>IF(Sense_data[[#This Row],[a_1State]]=D95,E95,Sense_data[[#This Row],[SysTimeStamp]])</f>
        <v>42182.000833333528</v>
      </c>
      <c r="F96" t="str">
        <f>Sense_data[[#This Row],[a_1State]]&amp;TEXT(Sense_data[[#This Row],[StateInstanceTimestamp]],"#.######")</f>
        <v>Off42182.000833</v>
      </c>
      <c r="G96" s="3">
        <f ca="1">IF(Sense_data[[#This Row],[a_1State]]="Off",RANDBETWEEN(off_min,off_max),RANDBETWEEN(on_min,on_max))/sr_div</f>
        <v>2.2999999999999998</v>
      </c>
      <c r="H96" s="3">
        <v>1.1000000000000001</v>
      </c>
      <c r="I96" s="3">
        <f>IF(HOUR(Sense_data[[#This Row],[SysTimeStamp]])&lt;12,I95+$B$14,I95-$B$14)</f>
        <v>15.018287037037052</v>
      </c>
    </row>
    <row r="97" spans="1:9" x14ac:dyDescent="0.2">
      <c r="A97" t="s">
        <v>20</v>
      </c>
      <c r="B97" t="s">
        <v>22</v>
      </c>
      <c r="C97" s="6">
        <f t="shared" si="3"/>
        <v>42182.000925926142</v>
      </c>
      <c r="D97" t="s">
        <v>21</v>
      </c>
      <c r="E97" s="6">
        <f>IF(Sense_data[[#This Row],[a_1State]]=D96,E96,Sense_data[[#This Row],[SysTimeStamp]])</f>
        <v>42182.000833333528</v>
      </c>
      <c r="F97" t="str">
        <f>Sense_data[[#This Row],[a_1State]]&amp;TEXT(Sense_data[[#This Row],[StateInstanceTimestamp]],"#.######")</f>
        <v>Off42182.000833</v>
      </c>
      <c r="G97" s="3">
        <f ca="1">IF(Sense_data[[#This Row],[a_1State]]="Off",RANDBETWEEN(off_min,off_max),RANDBETWEEN(on_min,on_max))/sr_div</f>
        <v>2.9</v>
      </c>
      <c r="H97" s="3">
        <v>2.4</v>
      </c>
      <c r="I97" s="3">
        <f>IF(HOUR(Sense_data[[#This Row],[SysTimeStamp]])&lt;12,I96+$B$14,I96-$B$14)</f>
        <v>15.018518518518533</v>
      </c>
    </row>
    <row r="98" spans="1:9" x14ac:dyDescent="0.2">
      <c r="A98" t="s">
        <v>20</v>
      </c>
      <c r="B98" t="s">
        <v>22</v>
      </c>
      <c r="C98" s="6">
        <f t="shared" si="3"/>
        <v>42182.000937500219</v>
      </c>
      <c r="D98" t="s">
        <v>21</v>
      </c>
      <c r="E98" s="6">
        <f>IF(Sense_data[[#This Row],[a_1State]]=D97,E97,Sense_data[[#This Row],[SysTimeStamp]])</f>
        <v>42182.000833333528</v>
      </c>
      <c r="F98" t="str">
        <f>Sense_data[[#This Row],[a_1State]]&amp;TEXT(Sense_data[[#This Row],[StateInstanceTimestamp]],"#.######")</f>
        <v>Off42182.000833</v>
      </c>
      <c r="G98" s="3">
        <f ca="1">IF(Sense_data[[#This Row],[a_1State]]="Off",RANDBETWEEN(off_min,off_max),RANDBETWEEN(on_min,on_max))/sr_div</f>
        <v>2.2000000000000002</v>
      </c>
      <c r="H98" s="3">
        <v>1.7</v>
      </c>
      <c r="I98" s="3">
        <f>IF(HOUR(Sense_data[[#This Row],[SysTimeStamp]])&lt;12,I97+$B$14,I97-$B$14)</f>
        <v>15.018750000000015</v>
      </c>
    </row>
    <row r="99" spans="1:9" x14ac:dyDescent="0.2">
      <c r="A99" t="s">
        <v>20</v>
      </c>
      <c r="B99" t="s">
        <v>22</v>
      </c>
      <c r="C99" s="6">
        <f t="shared" si="3"/>
        <v>42182.000949074296</v>
      </c>
      <c r="D99" t="s">
        <v>21</v>
      </c>
      <c r="E99" s="6">
        <f>IF(Sense_data[[#This Row],[a_1State]]=D98,E98,Sense_data[[#This Row],[SysTimeStamp]])</f>
        <v>42182.000833333528</v>
      </c>
      <c r="F99" t="str">
        <f>Sense_data[[#This Row],[a_1State]]&amp;TEXT(Sense_data[[#This Row],[StateInstanceTimestamp]],"#.######")</f>
        <v>Off42182.000833</v>
      </c>
      <c r="G99" s="3">
        <f ca="1">IF(Sense_data[[#This Row],[a_1State]]="Off",RANDBETWEEN(off_min,off_max),RANDBETWEEN(on_min,on_max))/sr_div</f>
        <v>1.1000000000000001</v>
      </c>
      <c r="H99" s="3">
        <v>2.9</v>
      </c>
      <c r="I99" s="3">
        <f>IF(HOUR(Sense_data[[#This Row],[SysTimeStamp]])&lt;12,I98+$B$14,I98-$B$14)</f>
        <v>15.018981481481497</v>
      </c>
    </row>
    <row r="100" spans="1:9" x14ac:dyDescent="0.2">
      <c r="A100" t="s">
        <v>20</v>
      </c>
      <c r="B100" t="s">
        <v>22</v>
      </c>
      <c r="C100" s="6">
        <f t="shared" si="3"/>
        <v>42182.000960648373</v>
      </c>
      <c r="D100" t="s">
        <v>21</v>
      </c>
      <c r="E100" s="6">
        <f>IF(Sense_data[[#This Row],[a_1State]]=D99,E99,Sense_data[[#This Row],[SysTimeStamp]])</f>
        <v>42182.000833333528</v>
      </c>
      <c r="F100" t="str">
        <f>Sense_data[[#This Row],[a_1State]]&amp;TEXT(Sense_data[[#This Row],[StateInstanceTimestamp]],"#.######")</f>
        <v>Off42182.000833</v>
      </c>
      <c r="G100" s="3">
        <f ca="1">IF(Sense_data[[#This Row],[a_1State]]="Off",RANDBETWEEN(off_min,off_max),RANDBETWEEN(on_min,on_max))/sr_div</f>
        <v>1.1000000000000001</v>
      </c>
      <c r="H100" s="3">
        <v>1</v>
      </c>
      <c r="I100" s="3">
        <f>IF(HOUR(Sense_data[[#This Row],[SysTimeStamp]])&lt;12,I99+$B$14,I99-$B$14)</f>
        <v>15.019212962962978</v>
      </c>
    </row>
    <row r="101" spans="1:9" x14ac:dyDescent="0.2">
      <c r="A101" t="s">
        <v>20</v>
      </c>
      <c r="B101" t="s">
        <v>22</v>
      </c>
      <c r="C101" s="6">
        <f t="shared" si="3"/>
        <v>42182.000972222449</v>
      </c>
      <c r="D101" t="s">
        <v>21</v>
      </c>
      <c r="E101" s="6">
        <f>IF(Sense_data[[#This Row],[a_1State]]=D100,E100,Sense_data[[#This Row],[SysTimeStamp]])</f>
        <v>42182.000833333528</v>
      </c>
      <c r="F101" t="str">
        <f>Sense_data[[#This Row],[a_1State]]&amp;TEXT(Sense_data[[#This Row],[StateInstanceTimestamp]],"#.######")</f>
        <v>Off42182.000833</v>
      </c>
      <c r="G101" s="3">
        <f ca="1">IF(Sense_data[[#This Row],[a_1State]]="Off",RANDBETWEEN(off_min,off_max),RANDBETWEEN(on_min,on_max))/sr_div</f>
        <v>2.8</v>
      </c>
      <c r="H101" s="3">
        <v>1.9</v>
      </c>
      <c r="I101" s="3">
        <f>IF(HOUR(Sense_data[[#This Row],[SysTimeStamp]])&lt;12,I100+$B$14,I100-$B$14)</f>
        <v>15.01944444444446</v>
      </c>
    </row>
    <row r="102" spans="1:9" x14ac:dyDescent="0.2">
      <c r="A102" t="s">
        <v>20</v>
      </c>
      <c r="B102" t="s">
        <v>22</v>
      </c>
      <c r="C102" s="6">
        <f t="shared" si="3"/>
        <v>42182.000983796526</v>
      </c>
      <c r="D102" t="s">
        <v>21</v>
      </c>
      <c r="E102" s="6">
        <f>IF(Sense_data[[#This Row],[a_1State]]=D101,E101,Sense_data[[#This Row],[SysTimeStamp]])</f>
        <v>42182.000833333528</v>
      </c>
      <c r="F102" t="str">
        <f>Sense_data[[#This Row],[a_1State]]&amp;TEXT(Sense_data[[#This Row],[StateInstanceTimestamp]],"#.######")</f>
        <v>Off42182.000833</v>
      </c>
      <c r="G102" s="3">
        <f ca="1">IF(Sense_data[[#This Row],[a_1State]]="Off",RANDBETWEEN(off_min,off_max),RANDBETWEEN(on_min,on_max))/sr_div</f>
        <v>1.1000000000000001</v>
      </c>
      <c r="H102" s="3">
        <v>2.5</v>
      </c>
      <c r="I102" s="3">
        <f>IF(HOUR(Sense_data[[#This Row],[SysTimeStamp]])&lt;12,I101+$B$14,I101-$B$14)</f>
        <v>15.019675925925942</v>
      </c>
    </row>
    <row r="103" spans="1:9" x14ac:dyDescent="0.2">
      <c r="A103" t="s">
        <v>20</v>
      </c>
      <c r="B103" t="s">
        <v>22</v>
      </c>
      <c r="C103" s="6">
        <f t="shared" si="3"/>
        <v>42182.000995370603</v>
      </c>
      <c r="D103" t="s">
        <v>21</v>
      </c>
      <c r="E103" s="6">
        <f>IF(Sense_data[[#This Row],[a_1State]]=D102,E102,Sense_data[[#This Row],[SysTimeStamp]])</f>
        <v>42182.000833333528</v>
      </c>
      <c r="F103" t="str">
        <f>Sense_data[[#This Row],[a_1State]]&amp;TEXT(Sense_data[[#This Row],[StateInstanceTimestamp]],"#.######")</f>
        <v>Off42182.000833</v>
      </c>
      <c r="G103" s="3">
        <f ca="1">IF(Sense_data[[#This Row],[a_1State]]="Off",RANDBETWEEN(off_min,off_max),RANDBETWEEN(on_min,on_max))/sr_div</f>
        <v>1.6</v>
      </c>
      <c r="H103" s="3">
        <v>1.1000000000000001</v>
      </c>
      <c r="I103" s="3">
        <f>IF(HOUR(Sense_data[[#This Row],[SysTimeStamp]])&lt;12,I102+$B$14,I102-$B$14)</f>
        <v>15.019907407407423</v>
      </c>
    </row>
    <row r="104" spans="1:9" x14ac:dyDescent="0.2">
      <c r="A104" t="s">
        <v>20</v>
      </c>
      <c r="B104" t="s">
        <v>22</v>
      </c>
      <c r="C104" s="6">
        <f t="shared" si="3"/>
        <v>42182.00100694468</v>
      </c>
      <c r="D104" t="s">
        <v>21</v>
      </c>
      <c r="E104" s="6">
        <f>IF(Sense_data[[#This Row],[a_1State]]=D103,E103,Sense_data[[#This Row],[SysTimeStamp]])</f>
        <v>42182.000833333528</v>
      </c>
      <c r="F104" t="str">
        <f>Sense_data[[#This Row],[a_1State]]&amp;TEXT(Sense_data[[#This Row],[StateInstanceTimestamp]],"#.######")</f>
        <v>Off42182.000833</v>
      </c>
      <c r="G104" s="3">
        <f ca="1">IF(Sense_data[[#This Row],[a_1State]]="Off",RANDBETWEEN(off_min,off_max),RANDBETWEEN(on_min,on_max))/sr_div</f>
        <v>1.9</v>
      </c>
      <c r="H104" s="3">
        <v>1.7</v>
      </c>
      <c r="I104" s="3">
        <f>IF(HOUR(Sense_data[[#This Row],[SysTimeStamp]])&lt;12,I103+$B$14,I103-$B$14)</f>
        <v>15.020138888888905</v>
      </c>
    </row>
    <row r="105" spans="1:9" x14ac:dyDescent="0.2">
      <c r="A105" t="s">
        <v>20</v>
      </c>
      <c r="B105" t="s">
        <v>22</v>
      </c>
      <c r="C105" s="6">
        <f t="shared" si="3"/>
        <v>42182.001018518757</v>
      </c>
      <c r="D105" t="s">
        <v>21</v>
      </c>
      <c r="E105" s="6">
        <f>IF(Sense_data[[#This Row],[a_1State]]=D104,E104,Sense_data[[#This Row],[SysTimeStamp]])</f>
        <v>42182.000833333528</v>
      </c>
      <c r="F105" t="str">
        <f>Sense_data[[#This Row],[a_1State]]&amp;TEXT(Sense_data[[#This Row],[StateInstanceTimestamp]],"#.######")</f>
        <v>Off42182.000833</v>
      </c>
      <c r="G105" s="3">
        <f ca="1">IF(Sense_data[[#This Row],[a_1State]]="Off",RANDBETWEEN(off_min,off_max),RANDBETWEEN(on_min,on_max))/sr_div</f>
        <v>1.7</v>
      </c>
      <c r="H105" s="3">
        <v>2.7</v>
      </c>
      <c r="I105" s="3">
        <f>IF(HOUR(Sense_data[[#This Row],[SysTimeStamp]])&lt;12,I104+$B$14,I104-$B$14)</f>
        <v>15.020370370370387</v>
      </c>
    </row>
    <row r="106" spans="1:9" x14ac:dyDescent="0.2">
      <c r="A106" t="s">
        <v>20</v>
      </c>
      <c r="B106" t="s">
        <v>22</v>
      </c>
      <c r="C106" s="6">
        <f t="shared" si="3"/>
        <v>42182.001030092833</v>
      </c>
      <c r="D106" t="s">
        <v>21</v>
      </c>
      <c r="E106" s="6">
        <f>IF(Sense_data[[#This Row],[a_1State]]=D105,E105,Sense_data[[#This Row],[SysTimeStamp]])</f>
        <v>42182.000833333528</v>
      </c>
      <c r="F106" t="str">
        <f>Sense_data[[#This Row],[a_1State]]&amp;TEXT(Sense_data[[#This Row],[StateInstanceTimestamp]],"#.######")</f>
        <v>Off42182.000833</v>
      </c>
      <c r="G106" s="3">
        <f ca="1">IF(Sense_data[[#This Row],[a_1State]]="Off",RANDBETWEEN(off_min,off_max),RANDBETWEEN(on_min,on_max))/sr_div</f>
        <v>1.1000000000000001</v>
      </c>
      <c r="H106" s="3">
        <v>1.5</v>
      </c>
      <c r="I106" s="3">
        <f>IF(HOUR(Sense_data[[#This Row],[SysTimeStamp]])&lt;12,I105+$B$14,I105-$B$14)</f>
        <v>15.020601851851868</v>
      </c>
    </row>
    <row r="107" spans="1:9" x14ac:dyDescent="0.2">
      <c r="A107" t="s">
        <v>20</v>
      </c>
      <c r="B107" t="s">
        <v>22</v>
      </c>
      <c r="C107" s="6">
        <f t="shared" si="3"/>
        <v>42182.00104166691</v>
      </c>
      <c r="D107" t="s">
        <v>21</v>
      </c>
      <c r="E107" s="6">
        <f>IF(Sense_data[[#This Row],[a_1State]]=D106,E106,Sense_data[[#This Row],[SysTimeStamp]])</f>
        <v>42182.000833333528</v>
      </c>
      <c r="F107" t="str">
        <f>Sense_data[[#This Row],[a_1State]]&amp;TEXT(Sense_data[[#This Row],[StateInstanceTimestamp]],"#.######")</f>
        <v>Off42182.000833</v>
      </c>
      <c r="G107" s="3">
        <f ca="1">IF(Sense_data[[#This Row],[a_1State]]="Off",RANDBETWEEN(off_min,off_max),RANDBETWEEN(on_min,on_max))/sr_div</f>
        <v>3</v>
      </c>
      <c r="H107" s="3">
        <v>2.8</v>
      </c>
      <c r="I107" s="3">
        <f>IF(HOUR(Sense_data[[#This Row],[SysTimeStamp]])&lt;12,I106+$B$14,I106-$B$14)</f>
        <v>15.02083333333335</v>
      </c>
    </row>
    <row r="108" spans="1:9" x14ac:dyDescent="0.2">
      <c r="A108" t="s">
        <v>20</v>
      </c>
      <c r="B108" t="s">
        <v>22</v>
      </c>
      <c r="C108" s="6">
        <f t="shared" si="3"/>
        <v>42182.001053240987</v>
      </c>
      <c r="D108" t="s">
        <v>21</v>
      </c>
      <c r="E108" s="6">
        <f>IF(Sense_data[[#This Row],[a_1State]]=D107,E107,Sense_data[[#This Row],[SysTimeStamp]])</f>
        <v>42182.000833333528</v>
      </c>
      <c r="F108" t="str">
        <f>Sense_data[[#This Row],[a_1State]]&amp;TEXT(Sense_data[[#This Row],[StateInstanceTimestamp]],"#.######")</f>
        <v>Off42182.000833</v>
      </c>
      <c r="G108" s="3">
        <f ca="1">IF(Sense_data[[#This Row],[a_1State]]="Off",RANDBETWEEN(off_min,off_max),RANDBETWEEN(on_min,on_max))/sr_div</f>
        <v>2.1</v>
      </c>
      <c r="H108" s="3">
        <v>2.9</v>
      </c>
      <c r="I108" s="3">
        <f>IF(HOUR(Sense_data[[#This Row],[SysTimeStamp]])&lt;12,I107+$B$14,I107-$B$14)</f>
        <v>15.021064814814832</v>
      </c>
    </row>
    <row r="109" spans="1:9" x14ac:dyDescent="0.2">
      <c r="A109" t="s">
        <v>20</v>
      </c>
      <c r="B109" t="s">
        <v>22</v>
      </c>
      <c r="C109" s="6">
        <f t="shared" si="3"/>
        <v>42182.001064815064</v>
      </c>
      <c r="D109" t="s">
        <v>21</v>
      </c>
      <c r="E109" s="6">
        <f>IF(Sense_data[[#This Row],[a_1State]]=D108,E108,Sense_data[[#This Row],[SysTimeStamp]])</f>
        <v>42182.000833333528</v>
      </c>
      <c r="F109" t="str">
        <f>Sense_data[[#This Row],[a_1State]]&amp;TEXT(Sense_data[[#This Row],[StateInstanceTimestamp]],"#.######")</f>
        <v>Off42182.000833</v>
      </c>
      <c r="G109" s="3">
        <f ca="1">IF(Sense_data[[#This Row],[a_1State]]="Off",RANDBETWEEN(off_min,off_max),RANDBETWEEN(on_min,on_max))/sr_div</f>
        <v>2.5</v>
      </c>
      <c r="H109" s="3">
        <v>2</v>
      </c>
      <c r="I109" s="3">
        <f>IF(HOUR(Sense_data[[#This Row],[SysTimeStamp]])&lt;12,I108+$B$14,I108-$B$14)</f>
        <v>15.021296296296313</v>
      </c>
    </row>
    <row r="110" spans="1:9" x14ac:dyDescent="0.2">
      <c r="A110" t="s">
        <v>20</v>
      </c>
      <c r="B110" t="s">
        <v>22</v>
      </c>
      <c r="C110" s="6">
        <f t="shared" si="3"/>
        <v>42182.001076389141</v>
      </c>
      <c r="D110" t="s">
        <v>21</v>
      </c>
      <c r="E110" s="6">
        <f>IF(Sense_data[[#This Row],[a_1State]]=D109,E109,Sense_data[[#This Row],[SysTimeStamp]])</f>
        <v>42182.000833333528</v>
      </c>
      <c r="F110" t="str">
        <f>Sense_data[[#This Row],[a_1State]]&amp;TEXT(Sense_data[[#This Row],[StateInstanceTimestamp]],"#.######")</f>
        <v>Off42182.000833</v>
      </c>
      <c r="G110" s="3">
        <f ca="1">IF(Sense_data[[#This Row],[a_1State]]="Off",RANDBETWEEN(off_min,off_max),RANDBETWEEN(on_min,on_max))/sr_div</f>
        <v>2.4</v>
      </c>
      <c r="H110" s="3">
        <v>2.7</v>
      </c>
      <c r="I110" s="3">
        <f>IF(HOUR(Sense_data[[#This Row],[SysTimeStamp]])&lt;12,I109+$B$14,I109-$B$14)</f>
        <v>15.021527777777795</v>
      </c>
    </row>
    <row r="111" spans="1:9" x14ac:dyDescent="0.2">
      <c r="A111" t="s">
        <v>20</v>
      </c>
      <c r="B111" t="s">
        <v>22</v>
      </c>
      <c r="C111" s="6">
        <f t="shared" si="3"/>
        <v>42182.001087963217</v>
      </c>
      <c r="D111" t="s">
        <v>21</v>
      </c>
      <c r="E111" s="6">
        <f>IF(Sense_data[[#This Row],[a_1State]]=D110,E110,Sense_data[[#This Row],[SysTimeStamp]])</f>
        <v>42182.000833333528</v>
      </c>
      <c r="F111" t="str">
        <f>Sense_data[[#This Row],[a_1State]]&amp;TEXT(Sense_data[[#This Row],[StateInstanceTimestamp]],"#.######")</f>
        <v>Off42182.000833</v>
      </c>
      <c r="G111" s="3">
        <f ca="1">IF(Sense_data[[#This Row],[a_1State]]="Off",RANDBETWEEN(off_min,off_max),RANDBETWEEN(on_min,on_max))/sr_div</f>
        <v>2.9</v>
      </c>
      <c r="H111" s="3">
        <v>2.7</v>
      </c>
      <c r="I111" s="3">
        <f>IF(HOUR(Sense_data[[#This Row],[SysTimeStamp]])&lt;12,I110+$B$14,I110-$B$14)</f>
        <v>15.021759259259277</v>
      </c>
    </row>
    <row r="112" spans="1:9" x14ac:dyDescent="0.2">
      <c r="A112" t="s">
        <v>20</v>
      </c>
      <c r="B112" t="s">
        <v>22</v>
      </c>
      <c r="C112" s="6">
        <f t="shared" si="3"/>
        <v>42182.001099537294</v>
      </c>
      <c r="D112" t="s">
        <v>21</v>
      </c>
      <c r="E112" s="6">
        <f>IF(Sense_data[[#This Row],[a_1State]]=D111,E111,Sense_data[[#This Row],[SysTimeStamp]])</f>
        <v>42182.000833333528</v>
      </c>
      <c r="F112" t="str">
        <f>Sense_data[[#This Row],[a_1State]]&amp;TEXT(Sense_data[[#This Row],[StateInstanceTimestamp]],"#.######")</f>
        <v>Off42182.000833</v>
      </c>
      <c r="G112" s="3">
        <f ca="1">IF(Sense_data[[#This Row],[a_1State]]="Off",RANDBETWEEN(off_min,off_max),RANDBETWEEN(on_min,on_max))/sr_div</f>
        <v>1.4</v>
      </c>
      <c r="H112" s="3">
        <v>2</v>
      </c>
      <c r="I112" s="3">
        <f>IF(HOUR(Sense_data[[#This Row],[SysTimeStamp]])&lt;12,I111+$B$14,I111-$B$14)</f>
        <v>15.021990740740758</v>
      </c>
    </row>
    <row r="113" spans="1:9" x14ac:dyDescent="0.2">
      <c r="A113" t="s">
        <v>20</v>
      </c>
      <c r="B113" t="s">
        <v>22</v>
      </c>
      <c r="C113" s="6">
        <f t="shared" si="3"/>
        <v>42182.001111111371</v>
      </c>
      <c r="D113" t="s">
        <v>21</v>
      </c>
      <c r="E113" s="6">
        <f>IF(Sense_data[[#This Row],[a_1State]]=D112,E112,Sense_data[[#This Row],[SysTimeStamp]])</f>
        <v>42182.000833333528</v>
      </c>
      <c r="F113" t="str">
        <f>Sense_data[[#This Row],[a_1State]]&amp;TEXT(Sense_data[[#This Row],[StateInstanceTimestamp]],"#.######")</f>
        <v>Off42182.000833</v>
      </c>
      <c r="G113" s="3">
        <f ca="1">IF(Sense_data[[#This Row],[a_1State]]="Off",RANDBETWEEN(off_min,off_max),RANDBETWEEN(on_min,on_max))/sr_div</f>
        <v>1.3</v>
      </c>
      <c r="H113" s="3">
        <v>1</v>
      </c>
      <c r="I113" s="3">
        <f>IF(HOUR(Sense_data[[#This Row],[SysTimeStamp]])&lt;12,I112+$B$14,I112-$B$14)</f>
        <v>15.02222222222224</v>
      </c>
    </row>
    <row r="114" spans="1:9" x14ac:dyDescent="0.2">
      <c r="A114" t="s">
        <v>20</v>
      </c>
      <c r="B114" t="s">
        <v>22</v>
      </c>
      <c r="C114" s="6">
        <f t="shared" si="3"/>
        <v>42182.001122685448</v>
      </c>
      <c r="D114" t="s">
        <v>21</v>
      </c>
      <c r="E114" s="6">
        <f>IF(Sense_data[[#This Row],[a_1State]]=D113,E113,Sense_data[[#This Row],[SysTimeStamp]])</f>
        <v>42182.000833333528</v>
      </c>
      <c r="F114" t="str">
        <f>Sense_data[[#This Row],[a_1State]]&amp;TEXT(Sense_data[[#This Row],[StateInstanceTimestamp]],"#.######")</f>
        <v>Off42182.000833</v>
      </c>
      <c r="G114" s="3">
        <f ca="1">IF(Sense_data[[#This Row],[a_1State]]="Off",RANDBETWEEN(off_min,off_max),RANDBETWEEN(on_min,on_max))/sr_div</f>
        <v>1.5</v>
      </c>
      <c r="H114" s="3">
        <v>1.8</v>
      </c>
      <c r="I114" s="3">
        <f>IF(HOUR(Sense_data[[#This Row],[SysTimeStamp]])&lt;12,I113+$B$14,I113-$B$14)</f>
        <v>15.022453703703722</v>
      </c>
    </row>
    <row r="115" spans="1:9" x14ac:dyDescent="0.2">
      <c r="A115" t="s">
        <v>20</v>
      </c>
      <c r="B115" t="s">
        <v>22</v>
      </c>
      <c r="C115" s="6">
        <f t="shared" si="3"/>
        <v>42182.001134259524</v>
      </c>
      <c r="D115" t="s">
        <v>21</v>
      </c>
      <c r="E115" s="6">
        <f>IF(Sense_data[[#This Row],[a_1State]]=D114,E114,Sense_data[[#This Row],[SysTimeStamp]])</f>
        <v>42182.000833333528</v>
      </c>
      <c r="F115" t="str">
        <f>Sense_data[[#This Row],[a_1State]]&amp;TEXT(Sense_data[[#This Row],[StateInstanceTimestamp]],"#.######")</f>
        <v>Off42182.000833</v>
      </c>
      <c r="G115" s="3">
        <f ca="1">IF(Sense_data[[#This Row],[a_1State]]="Off",RANDBETWEEN(off_min,off_max),RANDBETWEEN(on_min,on_max))/sr_div</f>
        <v>1.1000000000000001</v>
      </c>
      <c r="H115" s="3">
        <v>1.5</v>
      </c>
      <c r="I115" s="3">
        <f>IF(HOUR(Sense_data[[#This Row],[SysTimeStamp]])&lt;12,I114+$B$14,I114-$B$14)</f>
        <v>15.022685185185203</v>
      </c>
    </row>
    <row r="116" spans="1:9" x14ac:dyDescent="0.2">
      <c r="A116" t="s">
        <v>20</v>
      </c>
      <c r="B116" t="s">
        <v>22</v>
      </c>
      <c r="C116" s="6">
        <f t="shared" si="3"/>
        <v>42182.001145833601</v>
      </c>
      <c r="D116" t="s">
        <v>21</v>
      </c>
      <c r="E116" s="6">
        <f>IF(Sense_data[[#This Row],[a_1State]]=D115,E115,Sense_data[[#This Row],[SysTimeStamp]])</f>
        <v>42182.000833333528</v>
      </c>
      <c r="F116" t="str">
        <f>Sense_data[[#This Row],[a_1State]]&amp;TEXT(Sense_data[[#This Row],[StateInstanceTimestamp]],"#.######")</f>
        <v>Off42182.000833</v>
      </c>
      <c r="G116" s="3">
        <f ca="1">IF(Sense_data[[#This Row],[a_1State]]="Off",RANDBETWEEN(off_min,off_max),RANDBETWEEN(on_min,on_max))/sr_div</f>
        <v>2.4</v>
      </c>
      <c r="H116" s="3">
        <v>2</v>
      </c>
      <c r="I116" s="3">
        <f>IF(HOUR(Sense_data[[#This Row],[SysTimeStamp]])&lt;12,I115+$B$14,I115-$B$14)</f>
        <v>15.022916666666685</v>
      </c>
    </row>
    <row r="117" spans="1:9" x14ac:dyDescent="0.2">
      <c r="A117" t="s">
        <v>20</v>
      </c>
      <c r="B117" t="s">
        <v>22</v>
      </c>
      <c r="C117" s="6">
        <f t="shared" si="3"/>
        <v>42182.001157407678</v>
      </c>
      <c r="D117" t="s">
        <v>21</v>
      </c>
      <c r="E117" s="6">
        <f>IF(Sense_data[[#This Row],[a_1State]]=D116,E116,Sense_data[[#This Row],[SysTimeStamp]])</f>
        <v>42182.000833333528</v>
      </c>
      <c r="F117" t="str">
        <f>Sense_data[[#This Row],[a_1State]]&amp;TEXT(Sense_data[[#This Row],[StateInstanceTimestamp]],"#.######")</f>
        <v>Off42182.000833</v>
      </c>
      <c r="G117" s="3">
        <f ca="1">IF(Sense_data[[#This Row],[a_1State]]="Off",RANDBETWEEN(off_min,off_max),RANDBETWEEN(on_min,on_max))/sr_div</f>
        <v>1.3</v>
      </c>
      <c r="H117" s="3">
        <v>1.6</v>
      </c>
      <c r="I117" s="3">
        <f>IF(HOUR(Sense_data[[#This Row],[SysTimeStamp]])&lt;12,I116+$B$14,I116-$B$14)</f>
        <v>15.023148148148167</v>
      </c>
    </row>
    <row r="118" spans="1:9" x14ac:dyDescent="0.2">
      <c r="A118" t="s">
        <v>20</v>
      </c>
      <c r="B118" t="s">
        <v>22</v>
      </c>
      <c r="C118" s="6">
        <f t="shared" si="3"/>
        <v>42182.001168981755</v>
      </c>
      <c r="D118" t="s">
        <v>21</v>
      </c>
      <c r="E118" s="6">
        <f>IF(Sense_data[[#This Row],[a_1State]]=D117,E117,Sense_data[[#This Row],[SysTimeStamp]])</f>
        <v>42182.000833333528</v>
      </c>
      <c r="F118" t="str">
        <f>Sense_data[[#This Row],[a_1State]]&amp;TEXT(Sense_data[[#This Row],[StateInstanceTimestamp]],"#.######")</f>
        <v>Off42182.000833</v>
      </c>
      <c r="G118" s="3">
        <f ca="1">IF(Sense_data[[#This Row],[a_1State]]="Off",RANDBETWEEN(off_min,off_max),RANDBETWEEN(on_min,on_max))/sr_div</f>
        <v>2.4</v>
      </c>
      <c r="H118" s="3">
        <v>2.2999999999999998</v>
      </c>
      <c r="I118" s="3">
        <f>IF(HOUR(Sense_data[[#This Row],[SysTimeStamp]])&lt;12,I117+$B$14,I117-$B$14)</f>
        <v>15.023379629629648</v>
      </c>
    </row>
    <row r="119" spans="1:9" x14ac:dyDescent="0.2">
      <c r="A119" t="s">
        <v>20</v>
      </c>
      <c r="B119" t="s">
        <v>22</v>
      </c>
      <c r="C119" s="6">
        <f t="shared" si="3"/>
        <v>42182.001180555832</v>
      </c>
      <c r="D119" t="s">
        <v>21</v>
      </c>
      <c r="E119" s="6">
        <f>IF(Sense_data[[#This Row],[a_1State]]=D118,E118,Sense_data[[#This Row],[SysTimeStamp]])</f>
        <v>42182.000833333528</v>
      </c>
      <c r="F119" t="str">
        <f>Sense_data[[#This Row],[a_1State]]&amp;TEXT(Sense_data[[#This Row],[StateInstanceTimestamp]],"#.######")</f>
        <v>Off42182.000833</v>
      </c>
      <c r="G119" s="3">
        <f ca="1">IF(Sense_data[[#This Row],[a_1State]]="Off",RANDBETWEEN(off_min,off_max),RANDBETWEEN(on_min,on_max))/sr_div</f>
        <v>1.4</v>
      </c>
      <c r="H119" s="3">
        <v>1.6</v>
      </c>
      <c r="I119" s="3">
        <f>IF(HOUR(Sense_data[[#This Row],[SysTimeStamp]])&lt;12,I118+$B$14,I118-$B$14)</f>
        <v>15.02361111111113</v>
      </c>
    </row>
    <row r="120" spans="1:9" x14ac:dyDescent="0.2">
      <c r="A120" t="s">
        <v>20</v>
      </c>
      <c r="B120" t="s">
        <v>22</v>
      </c>
      <c r="C120" s="6">
        <f t="shared" si="3"/>
        <v>42182.001192129908</v>
      </c>
      <c r="D120" t="s">
        <v>21</v>
      </c>
      <c r="E120" s="6">
        <f>IF(Sense_data[[#This Row],[a_1State]]=D119,E119,Sense_data[[#This Row],[SysTimeStamp]])</f>
        <v>42182.000833333528</v>
      </c>
      <c r="F120" t="str">
        <f>Sense_data[[#This Row],[a_1State]]&amp;TEXT(Sense_data[[#This Row],[StateInstanceTimestamp]],"#.######")</f>
        <v>Off42182.000833</v>
      </c>
      <c r="G120" s="3">
        <f ca="1">IF(Sense_data[[#This Row],[a_1State]]="Off",RANDBETWEEN(off_min,off_max),RANDBETWEEN(on_min,on_max))/sr_div</f>
        <v>1</v>
      </c>
      <c r="H120" s="3">
        <v>1.3</v>
      </c>
      <c r="I120" s="3">
        <f>IF(HOUR(Sense_data[[#This Row],[SysTimeStamp]])&lt;12,I119+$B$14,I119-$B$14)</f>
        <v>15.023842592592612</v>
      </c>
    </row>
    <row r="121" spans="1:9" x14ac:dyDescent="0.2">
      <c r="A121" t="s">
        <v>20</v>
      </c>
      <c r="B121" t="s">
        <v>22</v>
      </c>
      <c r="C121" s="6">
        <f t="shared" si="3"/>
        <v>42182.001203703985</v>
      </c>
      <c r="D121" t="s">
        <v>21</v>
      </c>
      <c r="E121" s="6">
        <f>IF(Sense_data[[#This Row],[a_1State]]=D120,E120,Sense_data[[#This Row],[SysTimeStamp]])</f>
        <v>42182.000833333528</v>
      </c>
      <c r="F121" t="str">
        <f>Sense_data[[#This Row],[a_1State]]&amp;TEXT(Sense_data[[#This Row],[StateInstanceTimestamp]],"#.######")</f>
        <v>Off42182.000833</v>
      </c>
      <c r="G121" s="3">
        <f ca="1">IF(Sense_data[[#This Row],[a_1State]]="Off",RANDBETWEEN(off_min,off_max),RANDBETWEEN(on_min,on_max))/sr_div</f>
        <v>3</v>
      </c>
      <c r="H121" s="3">
        <v>2.5</v>
      </c>
      <c r="I121" s="3">
        <f>IF(HOUR(Sense_data[[#This Row],[SysTimeStamp]])&lt;12,I120+$B$14,I120-$B$14)</f>
        <v>15.024074074074093</v>
      </c>
    </row>
    <row r="122" spans="1:9" x14ac:dyDescent="0.2">
      <c r="A122" t="s">
        <v>20</v>
      </c>
      <c r="B122" t="s">
        <v>22</v>
      </c>
      <c r="C122" s="6">
        <f t="shared" si="3"/>
        <v>42182.001215278062</v>
      </c>
      <c r="D122" t="s">
        <v>21</v>
      </c>
      <c r="E122" s="6">
        <f>IF(Sense_data[[#This Row],[a_1State]]=D121,E121,Sense_data[[#This Row],[SysTimeStamp]])</f>
        <v>42182.000833333528</v>
      </c>
      <c r="F122" t="str">
        <f>Sense_data[[#This Row],[a_1State]]&amp;TEXT(Sense_data[[#This Row],[StateInstanceTimestamp]],"#.######")</f>
        <v>Off42182.000833</v>
      </c>
      <c r="G122" s="3">
        <f ca="1">IF(Sense_data[[#This Row],[a_1State]]="Off",RANDBETWEEN(off_min,off_max),RANDBETWEEN(on_min,on_max))/sr_div</f>
        <v>1.5</v>
      </c>
      <c r="H122" s="3">
        <v>2</v>
      </c>
      <c r="I122" s="3">
        <f>IF(HOUR(Sense_data[[#This Row],[SysTimeStamp]])&lt;12,I121+$B$14,I121-$B$14)</f>
        <v>15.024305555555575</v>
      </c>
    </row>
    <row r="123" spans="1:9" x14ac:dyDescent="0.2">
      <c r="A123" t="s">
        <v>20</v>
      </c>
      <c r="B123" t="s">
        <v>22</v>
      </c>
      <c r="C123" s="6">
        <f t="shared" si="3"/>
        <v>42182.001226852139</v>
      </c>
      <c r="D123" t="s">
        <v>21</v>
      </c>
      <c r="E123" s="6">
        <f>IF(Sense_data[[#This Row],[a_1State]]=D122,E122,Sense_data[[#This Row],[SysTimeStamp]])</f>
        <v>42182.000833333528</v>
      </c>
      <c r="F123" t="str">
        <f>Sense_data[[#This Row],[a_1State]]&amp;TEXT(Sense_data[[#This Row],[StateInstanceTimestamp]],"#.######")</f>
        <v>Off42182.000833</v>
      </c>
      <c r="G123" s="3">
        <f ca="1">IF(Sense_data[[#This Row],[a_1State]]="Off",RANDBETWEEN(off_min,off_max),RANDBETWEEN(on_min,on_max))/sr_div</f>
        <v>1.2</v>
      </c>
      <c r="H123" s="3">
        <v>1.5</v>
      </c>
      <c r="I123" s="3">
        <f>IF(HOUR(Sense_data[[#This Row],[SysTimeStamp]])&lt;12,I122+$B$14,I122-$B$14)</f>
        <v>15.024537037037057</v>
      </c>
    </row>
    <row r="124" spans="1:9" x14ac:dyDescent="0.2">
      <c r="A124" t="s">
        <v>20</v>
      </c>
      <c r="B124" t="s">
        <v>22</v>
      </c>
      <c r="C124" s="6">
        <f t="shared" si="3"/>
        <v>42182.001238426215</v>
      </c>
      <c r="D124" t="s">
        <v>21</v>
      </c>
      <c r="E124" s="6">
        <f>IF(Sense_data[[#This Row],[a_1State]]=D123,E123,Sense_data[[#This Row],[SysTimeStamp]])</f>
        <v>42182.000833333528</v>
      </c>
      <c r="F124" t="str">
        <f>Sense_data[[#This Row],[a_1State]]&amp;TEXT(Sense_data[[#This Row],[StateInstanceTimestamp]],"#.######")</f>
        <v>Off42182.000833</v>
      </c>
      <c r="G124" s="3">
        <f ca="1">IF(Sense_data[[#This Row],[a_1State]]="Off",RANDBETWEEN(off_min,off_max),RANDBETWEEN(on_min,on_max))/sr_div</f>
        <v>2.9</v>
      </c>
      <c r="H124" s="3">
        <v>3</v>
      </c>
      <c r="I124" s="3">
        <f>IF(HOUR(Sense_data[[#This Row],[SysTimeStamp]])&lt;12,I123+$B$14,I123-$B$14)</f>
        <v>15.024768518518538</v>
      </c>
    </row>
    <row r="125" spans="1:9" x14ac:dyDescent="0.2">
      <c r="A125" t="s">
        <v>20</v>
      </c>
      <c r="B125" t="s">
        <v>22</v>
      </c>
      <c r="C125" s="6">
        <f t="shared" si="3"/>
        <v>42182.001250000292</v>
      </c>
      <c r="D125" t="s">
        <v>21</v>
      </c>
      <c r="E125" s="6">
        <f>IF(Sense_data[[#This Row],[a_1State]]=D124,E124,Sense_data[[#This Row],[SysTimeStamp]])</f>
        <v>42182.000833333528</v>
      </c>
      <c r="F125" t="str">
        <f>Sense_data[[#This Row],[a_1State]]&amp;TEXT(Sense_data[[#This Row],[StateInstanceTimestamp]],"#.######")</f>
        <v>Off42182.000833</v>
      </c>
      <c r="G125" s="3">
        <f ca="1">IF(Sense_data[[#This Row],[a_1State]]="Off",RANDBETWEEN(off_min,off_max),RANDBETWEEN(on_min,on_max))/sr_div</f>
        <v>2.8</v>
      </c>
      <c r="H125" s="3">
        <v>2.1</v>
      </c>
      <c r="I125" s="3">
        <f>IF(HOUR(Sense_data[[#This Row],[SysTimeStamp]])&lt;12,I124+$B$14,I124-$B$14)</f>
        <v>15.02500000000002</v>
      </c>
    </row>
    <row r="126" spans="1:9" x14ac:dyDescent="0.2">
      <c r="A126" t="s">
        <v>20</v>
      </c>
      <c r="B126" t="s">
        <v>22</v>
      </c>
      <c r="C126" s="6">
        <f t="shared" si="3"/>
        <v>42182.001261574369</v>
      </c>
      <c r="D126" t="s">
        <v>21</v>
      </c>
      <c r="E126" s="6">
        <f>IF(Sense_data[[#This Row],[a_1State]]=D125,E125,Sense_data[[#This Row],[SysTimeStamp]])</f>
        <v>42182.000833333528</v>
      </c>
      <c r="F126" t="str">
        <f>Sense_data[[#This Row],[a_1State]]&amp;TEXT(Sense_data[[#This Row],[StateInstanceTimestamp]],"#.######")</f>
        <v>Off42182.000833</v>
      </c>
      <c r="G126" s="3">
        <f ca="1">IF(Sense_data[[#This Row],[a_1State]]="Off",RANDBETWEEN(off_min,off_max),RANDBETWEEN(on_min,on_max))/sr_div</f>
        <v>3</v>
      </c>
      <c r="H126" s="3">
        <v>3</v>
      </c>
      <c r="I126" s="3">
        <f>IF(HOUR(Sense_data[[#This Row],[SysTimeStamp]])&lt;12,I125+$B$14,I125-$B$14)</f>
        <v>15.025231481481502</v>
      </c>
    </row>
    <row r="127" spans="1:9" x14ac:dyDescent="0.2">
      <c r="A127" t="s">
        <v>20</v>
      </c>
      <c r="B127" t="s">
        <v>22</v>
      </c>
      <c r="C127" s="6">
        <f t="shared" si="3"/>
        <v>42182.001273148446</v>
      </c>
      <c r="D127" t="s">
        <v>21</v>
      </c>
      <c r="E127" s="6">
        <f>IF(Sense_data[[#This Row],[a_1State]]=D126,E126,Sense_data[[#This Row],[SysTimeStamp]])</f>
        <v>42182.000833333528</v>
      </c>
      <c r="F127" t="str">
        <f>Sense_data[[#This Row],[a_1State]]&amp;TEXT(Sense_data[[#This Row],[StateInstanceTimestamp]],"#.######")</f>
        <v>Off42182.000833</v>
      </c>
      <c r="G127" s="3">
        <f ca="1">IF(Sense_data[[#This Row],[a_1State]]="Off",RANDBETWEEN(off_min,off_max),RANDBETWEEN(on_min,on_max))/sr_div</f>
        <v>2</v>
      </c>
      <c r="H127" s="3">
        <v>1.5</v>
      </c>
      <c r="I127" s="3">
        <f>IF(HOUR(Sense_data[[#This Row],[SysTimeStamp]])&lt;12,I126+$B$14,I126-$B$14)</f>
        <v>15.025462962962983</v>
      </c>
    </row>
    <row r="128" spans="1:9" x14ac:dyDescent="0.2">
      <c r="A128" t="s">
        <v>20</v>
      </c>
      <c r="B128" t="s">
        <v>22</v>
      </c>
      <c r="C128" s="6">
        <f t="shared" si="3"/>
        <v>42182.001284722523</v>
      </c>
      <c r="D128" t="s">
        <v>21</v>
      </c>
      <c r="E128" s="6">
        <f>IF(Sense_data[[#This Row],[a_1State]]=D127,E127,Sense_data[[#This Row],[SysTimeStamp]])</f>
        <v>42182.000833333528</v>
      </c>
      <c r="F128" t="str">
        <f>Sense_data[[#This Row],[a_1State]]&amp;TEXT(Sense_data[[#This Row],[StateInstanceTimestamp]],"#.######")</f>
        <v>Off42182.000833</v>
      </c>
      <c r="G128" s="3">
        <f ca="1">IF(Sense_data[[#This Row],[a_1State]]="Off",RANDBETWEEN(off_min,off_max),RANDBETWEEN(on_min,on_max))/sr_div</f>
        <v>3</v>
      </c>
      <c r="H128" s="3">
        <v>2.6</v>
      </c>
      <c r="I128" s="3">
        <f>IF(HOUR(Sense_data[[#This Row],[SysTimeStamp]])&lt;12,I127+$B$14,I127-$B$14)</f>
        <v>15.025694444444465</v>
      </c>
    </row>
    <row r="129" spans="1:9" x14ac:dyDescent="0.2">
      <c r="A129" t="s">
        <v>20</v>
      </c>
      <c r="B129" t="s">
        <v>22</v>
      </c>
      <c r="C129" s="6">
        <f t="shared" si="3"/>
        <v>42182.001296296599</v>
      </c>
      <c r="D129" t="s">
        <v>21</v>
      </c>
      <c r="E129" s="6">
        <f>IF(Sense_data[[#This Row],[a_1State]]=D128,E128,Sense_data[[#This Row],[SysTimeStamp]])</f>
        <v>42182.000833333528</v>
      </c>
      <c r="F129" t="str">
        <f>Sense_data[[#This Row],[a_1State]]&amp;TEXT(Sense_data[[#This Row],[StateInstanceTimestamp]],"#.######")</f>
        <v>Off42182.000833</v>
      </c>
      <c r="G129" s="3">
        <f ca="1">IF(Sense_data[[#This Row],[a_1State]]="Off",RANDBETWEEN(off_min,off_max),RANDBETWEEN(on_min,on_max))/sr_div</f>
        <v>1.7</v>
      </c>
      <c r="H129" s="3">
        <v>1.3</v>
      </c>
      <c r="I129" s="3">
        <f>IF(HOUR(Sense_data[[#This Row],[SysTimeStamp]])&lt;12,I128+$B$14,I128-$B$14)</f>
        <v>15.025925925925947</v>
      </c>
    </row>
    <row r="130" spans="1:9" x14ac:dyDescent="0.2">
      <c r="A130" t="s">
        <v>20</v>
      </c>
      <c r="B130" t="s">
        <v>22</v>
      </c>
      <c r="C130" s="6">
        <f t="shared" si="3"/>
        <v>42182.001307870676</v>
      </c>
      <c r="D130" t="s">
        <v>21</v>
      </c>
      <c r="E130" s="6">
        <f>IF(Sense_data[[#This Row],[a_1State]]=D129,E129,Sense_data[[#This Row],[SysTimeStamp]])</f>
        <v>42182.000833333528</v>
      </c>
      <c r="F130" t="str">
        <f>Sense_data[[#This Row],[a_1State]]&amp;TEXT(Sense_data[[#This Row],[StateInstanceTimestamp]],"#.######")</f>
        <v>Off42182.000833</v>
      </c>
      <c r="G130" s="3">
        <f ca="1">IF(Sense_data[[#This Row],[a_1State]]="Off",RANDBETWEEN(off_min,off_max),RANDBETWEEN(on_min,on_max))/sr_div</f>
        <v>1.1000000000000001</v>
      </c>
      <c r="H130" s="3">
        <v>1.2</v>
      </c>
      <c r="I130" s="3">
        <f>IF(HOUR(Sense_data[[#This Row],[SysTimeStamp]])&lt;12,I129+$B$14,I129-$B$14)</f>
        <v>15.026157407407428</v>
      </c>
    </row>
    <row r="131" spans="1:9" x14ac:dyDescent="0.2">
      <c r="A131" t="s">
        <v>20</v>
      </c>
      <c r="B131" t="s">
        <v>22</v>
      </c>
      <c r="C131" s="6">
        <f t="shared" si="3"/>
        <v>42182.001319444753</v>
      </c>
      <c r="D131" t="s">
        <v>21</v>
      </c>
      <c r="E131" s="6">
        <f>IF(Sense_data[[#This Row],[a_1State]]=D130,E130,Sense_data[[#This Row],[SysTimeStamp]])</f>
        <v>42182.000833333528</v>
      </c>
      <c r="F131" t="str">
        <f>Sense_data[[#This Row],[a_1State]]&amp;TEXT(Sense_data[[#This Row],[StateInstanceTimestamp]],"#.######")</f>
        <v>Off42182.000833</v>
      </c>
      <c r="G131" s="3">
        <f ca="1">IF(Sense_data[[#This Row],[a_1State]]="Off",RANDBETWEEN(off_min,off_max),RANDBETWEEN(on_min,on_max))/sr_div</f>
        <v>2.2999999999999998</v>
      </c>
      <c r="H131" s="3">
        <v>2.2000000000000002</v>
      </c>
      <c r="I131" s="3">
        <f>IF(HOUR(Sense_data[[#This Row],[SysTimeStamp]])&lt;12,I130+$B$14,I130-$B$14)</f>
        <v>15.02638888888891</v>
      </c>
    </row>
    <row r="132" spans="1:9" x14ac:dyDescent="0.2">
      <c r="A132" t="s">
        <v>20</v>
      </c>
      <c r="B132" t="s">
        <v>22</v>
      </c>
      <c r="C132" s="6">
        <f t="shared" si="3"/>
        <v>42182.00133101883</v>
      </c>
      <c r="D132" t="s">
        <v>21</v>
      </c>
      <c r="E132" s="6">
        <f>IF(Sense_data[[#This Row],[a_1State]]=D131,E131,Sense_data[[#This Row],[SysTimeStamp]])</f>
        <v>42182.000833333528</v>
      </c>
      <c r="F132" t="str">
        <f>Sense_data[[#This Row],[a_1State]]&amp;TEXT(Sense_data[[#This Row],[StateInstanceTimestamp]],"#.######")</f>
        <v>Off42182.000833</v>
      </c>
      <c r="G132" s="3">
        <f ca="1">IF(Sense_data[[#This Row],[a_1State]]="Off",RANDBETWEEN(off_min,off_max),RANDBETWEEN(on_min,on_max))/sr_div</f>
        <v>1.9</v>
      </c>
      <c r="H132" s="3">
        <v>1.3</v>
      </c>
      <c r="I132" s="3">
        <f>IF(HOUR(Sense_data[[#This Row],[SysTimeStamp]])&lt;12,I131+$B$14,I131-$B$14)</f>
        <v>15.026620370370392</v>
      </c>
    </row>
    <row r="133" spans="1:9" x14ac:dyDescent="0.2">
      <c r="A133" t="s">
        <v>20</v>
      </c>
      <c r="B133" t="s">
        <v>22</v>
      </c>
      <c r="C133" s="6">
        <f t="shared" si="3"/>
        <v>42182.001342592906</v>
      </c>
      <c r="D133" t="s">
        <v>21</v>
      </c>
      <c r="E133" s="6">
        <f>IF(Sense_data[[#This Row],[a_1State]]=D132,E132,Sense_data[[#This Row],[SysTimeStamp]])</f>
        <v>42182.000833333528</v>
      </c>
      <c r="F133" t="str">
        <f>Sense_data[[#This Row],[a_1State]]&amp;TEXT(Sense_data[[#This Row],[StateInstanceTimestamp]],"#.######")</f>
        <v>Off42182.000833</v>
      </c>
      <c r="G133" s="3">
        <f ca="1">IF(Sense_data[[#This Row],[a_1State]]="Off",RANDBETWEEN(off_min,off_max),RANDBETWEEN(on_min,on_max))/sr_div</f>
        <v>1.8</v>
      </c>
      <c r="H133" s="3">
        <v>1.7</v>
      </c>
      <c r="I133" s="3">
        <f>IF(HOUR(Sense_data[[#This Row],[SysTimeStamp]])&lt;12,I132+$B$14,I132-$B$14)</f>
        <v>15.026851851851873</v>
      </c>
    </row>
    <row r="134" spans="1:9" x14ac:dyDescent="0.2">
      <c r="A134" t="s">
        <v>20</v>
      </c>
      <c r="B134" t="s">
        <v>22</v>
      </c>
      <c r="C134" s="6">
        <f t="shared" si="3"/>
        <v>42182.001354166983</v>
      </c>
      <c r="D134" t="s">
        <v>21</v>
      </c>
      <c r="E134" s="6">
        <f>IF(Sense_data[[#This Row],[a_1State]]=D133,E133,Sense_data[[#This Row],[SysTimeStamp]])</f>
        <v>42182.000833333528</v>
      </c>
      <c r="F134" t="str">
        <f>Sense_data[[#This Row],[a_1State]]&amp;TEXT(Sense_data[[#This Row],[StateInstanceTimestamp]],"#.######")</f>
        <v>Off42182.000833</v>
      </c>
      <c r="G134" s="3">
        <f ca="1">IF(Sense_data[[#This Row],[a_1State]]="Off",RANDBETWEEN(off_min,off_max),RANDBETWEEN(on_min,on_max))/sr_div</f>
        <v>2.6</v>
      </c>
      <c r="H134" s="3">
        <v>1.5</v>
      </c>
      <c r="I134" s="3">
        <f>IF(HOUR(Sense_data[[#This Row],[SysTimeStamp]])&lt;12,I133+$B$14,I133-$B$14)</f>
        <v>15.027083333333355</v>
      </c>
    </row>
    <row r="135" spans="1:9" x14ac:dyDescent="0.2">
      <c r="A135" t="s">
        <v>20</v>
      </c>
      <c r="B135" t="s">
        <v>22</v>
      </c>
      <c r="C135" s="6">
        <f t="shared" si="3"/>
        <v>42182.00136574106</v>
      </c>
      <c r="D135" t="s">
        <v>21</v>
      </c>
      <c r="E135" s="6">
        <f>IF(Sense_data[[#This Row],[a_1State]]=D134,E134,Sense_data[[#This Row],[SysTimeStamp]])</f>
        <v>42182.000833333528</v>
      </c>
      <c r="F135" t="str">
        <f>Sense_data[[#This Row],[a_1State]]&amp;TEXT(Sense_data[[#This Row],[StateInstanceTimestamp]],"#.######")</f>
        <v>Off42182.000833</v>
      </c>
      <c r="G135" s="3">
        <f ca="1">IF(Sense_data[[#This Row],[a_1State]]="Off",RANDBETWEEN(off_min,off_max),RANDBETWEEN(on_min,on_max))/sr_div</f>
        <v>2.5</v>
      </c>
      <c r="H135" s="3">
        <v>1.6</v>
      </c>
      <c r="I135" s="3">
        <f>IF(HOUR(Sense_data[[#This Row],[SysTimeStamp]])&lt;12,I134+$B$14,I134-$B$14)</f>
        <v>15.027314814814837</v>
      </c>
    </row>
    <row r="136" spans="1:9" x14ac:dyDescent="0.2">
      <c r="A136" t="s">
        <v>20</v>
      </c>
      <c r="B136" t="s">
        <v>22</v>
      </c>
      <c r="C136" s="6">
        <f t="shared" si="3"/>
        <v>42182.001377315137</v>
      </c>
      <c r="D136" t="s">
        <v>21</v>
      </c>
      <c r="E136" s="6">
        <f>IF(Sense_data[[#This Row],[a_1State]]=D135,E135,Sense_data[[#This Row],[SysTimeStamp]])</f>
        <v>42182.000833333528</v>
      </c>
      <c r="F136" t="str">
        <f>Sense_data[[#This Row],[a_1State]]&amp;TEXT(Sense_data[[#This Row],[StateInstanceTimestamp]],"#.######")</f>
        <v>Off42182.000833</v>
      </c>
      <c r="G136" s="3">
        <f ca="1">IF(Sense_data[[#This Row],[a_1State]]="Off",RANDBETWEEN(off_min,off_max),RANDBETWEEN(on_min,on_max))/sr_div</f>
        <v>1.5</v>
      </c>
      <c r="H136" s="3">
        <v>2.1</v>
      </c>
      <c r="I136" s="3">
        <f>IF(HOUR(Sense_data[[#This Row],[SysTimeStamp]])&lt;12,I135+$B$14,I135-$B$14)</f>
        <v>15.027546296296318</v>
      </c>
    </row>
    <row r="137" spans="1:9" x14ac:dyDescent="0.2">
      <c r="A137" t="s">
        <v>20</v>
      </c>
      <c r="B137" t="s">
        <v>22</v>
      </c>
      <c r="C137" s="6">
        <f t="shared" si="3"/>
        <v>42182.001388889214</v>
      </c>
      <c r="D137" t="s">
        <v>21</v>
      </c>
      <c r="E137" s="6">
        <f>IF(Sense_data[[#This Row],[a_1State]]=D136,E136,Sense_data[[#This Row],[SysTimeStamp]])</f>
        <v>42182.000833333528</v>
      </c>
      <c r="F137" t="str">
        <f>Sense_data[[#This Row],[a_1State]]&amp;TEXT(Sense_data[[#This Row],[StateInstanceTimestamp]],"#.######")</f>
        <v>Off42182.000833</v>
      </c>
      <c r="G137" s="3">
        <f ca="1">IF(Sense_data[[#This Row],[a_1State]]="Off",RANDBETWEEN(off_min,off_max),RANDBETWEEN(on_min,on_max))/sr_div</f>
        <v>2.6</v>
      </c>
      <c r="H137" s="3">
        <v>2</v>
      </c>
      <c r="I137" s="3">
        <f>IF(HOUR(Sense_data[[#This Row],[SysTimeStamp]])&lt;12,I136+$B$14,I136-$B$14)</f>
        <v>15.0277777777778</v>
      </c>
    </row>
    <row r="138" spans="1:9" x14ac:dyDescent="0.2">
      <c r="A138" t="s">
        <v>20</v>
      </c>
      <c r="B138" t="s">
        <v>22</v>
      </c>
      <c r="C138" s="6">
        <f t="shared" si="3"/>
        <v>42182.00140046329</v>
      </c>
      <c r="D138" t="s">
        <v>21</v>
      </c>
      <c r="E138" s="6">
        <f>IF(Sense_data[[#This Row],[a_1State]]=D137,E137,Sense_data[[#This Row],[SysTimeStamp]])</f>
        <v>42182.000833333528</v>
      </c>
      <c r="F138" t="str">
        <f>Sense_data[[#This Row],[a_1State]]&amp;TEXT(Sense_data[[#This Row],[StateInstanceTimestamp]],"#.######")</f>
        <v>Off42182.000833</v>
      </c>
      <c r="G138" s="3">
        <f ca="1">IF(Sense_data[[#This Row],[a_1State]]="Off",RANDBETWEEN(off_min,off_max),RANDBETWEEN(on_min,on_max))/sr_div</f>
        <v>1</v>
      </c>
      <c r="H138" s="3">
        <v>1.6</v>
      </c>
      <c r="I138" s="3">
        <f>IF(HOUR(Sense_data[[#This Row],[SysTimeStamp]])&lt;12,I137+$B$14,I137-$B$14)</f>
        <v>15.028009259259282</v>
      </c>
    </row>
    <row r="139" spans="1:9" x14ac:dyDescent="0.2">
      <c r="A139" t="s">
        <v>20</v>
      </c>
      <c r="B139" t="s">
        <v>22</v>
      </c>
      <c r="C139" s="6">
        <f t="shared" si="3"/>
        <v>42182.001412037367</v>
      </c>
      <c r="D139" t="s">
        <v>21</v>
      </c>
      <c r="E139" s="6">
        <f>IF(Sense_data[[#This Row],[a_1State]]=D138,E138,Sense_data[[#This Row],[SysTimeStamp]])</f>
        <v>42182.000833333528</v>
      </c>
      <c r="F139" t="str">
        <f>Sense_data[[#This Row],[a_1State]]&amp;TEXT(Sense_data[[#This Row],[StateInstanceTimestamp]],"#.######")</f>
        <v>Off42182.000833</v>
      </c>
      <c r="G139" s="3">
        <f ca="1">IF(Sense_data[[#This Row],[a_1State]]="Off",RANDBETWEEN(off_min,off_max),RANDBETWEEN(on_min,on_max))/sr_div</f>
        <v>1.4</v>
      </c>
      <c r="H139" s="3">
        <v>3</v>
      </c>
      <c r="I139" s="3">
        <f>IF(HOUR(Sense_data[[#This Row],[SysTimeStamp]])&lt;12,I138+$B$14,I138-$B$14)</f>
        <v>15.028240740740763</v>
      </c>
    </row>
    <row r="140" spans="1:9" x14ac:dyDescent="0.2">
      <c r="A140" t="s">
        <v>20</v>
      </c>
      <c r="B140" t="s">
        <v>22</v>
      </c>
      <c r="C140" s="6">
        <f t="shared" si="3"/>
        <v>42182.001423611444</v>
      </c>
      <c r="D140" t="s">
        <v>21</v>
      </c>
      <c r="E140" s="6">
        <f>IF(Sense_data[[#This Row],[a_1State]]=D139,E139,Sense_data[[#This Row],[SysTimeStamp]])</f>
        <v>42182.000833333528</v>
      </c>
      <c r="F140" t="str">
        <f>Sense_data[[#This Row],[a_1State]]&amp;TEXT(Sense_data[[#This Row],[StateInstanceTimestamp]],"#.######")</f>
        <v>Off42182.000833</v>
      </c>
      <c r="G140" s="3">
        <f ca="1">IF(Sense_data[[#This Row],[a_1State]]="Off",RANDBETWEEN(off_min,off_max),RANDBETWEEN(on_min,on_max))/sr_div</f>
        <v>1.9</v>
      </c>
      <c r="H140" s="3">
        <v>2.4</v>
      </c>
      <c r="I140" s="3">
        <f>IF(HOUR(Sense_data[[#This Row],[SysTimeStamp]])&lt;12,I139+$B$14,I139-$B$14)</f>
        <v>15.028472222222245</v>
      </c>
    </row>
    <row r="141" spans="1:9" x14ac:dyDescent="0.2">
      <c r="A141" t="s">
        <v>20</v>
      </c>
      <c r="B141" t="s">
        <v>22</v>
      </c>
      <c r="C141" s="6">
        <f t="shared" si="3"/>
        <v>42182.001435185521</v>
      </c>
      <c r="D141" t="s">
        <v>21</v>
      </c>
      <c r="E141" s="6">
        <f>IF(Sense_data[[#This Row],[a_1State]]=D140,E140,Sense_data[[#This Row],[SysTimeStamp]])</f>
        <v>42182.000833333528</v>
      </c>
      <c r="F141" t="str">
        <f>Sense_data[[#This Row],[a_1State]]&amp;TEXT(Sense_data[[#This Row],[StateInstanceTimestamp]],"#.######")</f>
        <v>Off42182.000833</v>
      </c>
      <c r="G141" s="3">
        <f ca="1">IF(Sense_data[[#This Row],[a_1State]]="Off",RANDBETWEEN(off_min,off_max),RANDBETWEEN(on_min,on_max))/sr_div</f>
        <v>2.2000000000000002</v>
      </c>
      <c r="H141" s="3">
        <v>1.1000000000000001</v>
      </c>
      <c r="I141" s="3">
        <f>IF(HOUR(Sense_data[[#This Row],[SysTimeStamp]])&lt;12,I140+$B$14,I140-$B$14)</f>
        <v>15.028703703703727</v>
      </c>
    </row>
    <row r="142" spans="1:9" x14ac:dyDescent="0.2">
      <c r="A142" t="s">
        <v>20</v>
      </c>
      <c r="B142" t="s">
        <v>22</v>
      </c>
      <c r="C142" s="6">
        <f t="shared" si="3"/>
        <v>42182.001446759597</v>
      </c>
      <c r="D142" t="s">
        <v>21</v>
      </c>
      <c r="E142" s="6">
        <f>IF(Sense_data[[#This Row],[a_1State]]=D141,E141,Sense_data[[#This Row],[SysTimeStamp]])</f>
        <v>42182.000833333528</v>
      </c>
      <c r="F142" t="str">
        <f>Sense_data[[#This Row],[a_1State]]&amp;TEXT(Sense_data[[#This Row],[StateInstanceTimestamp]],"#.######")</f>
        <v>Off42182.000833</v>
      </c>
      <c r="G142" s="3">
        <f ca="1">IF(Sense_data[[#This Row],[a_1State]]="Off",RANDBETWEEN(off_min,off_max),RANDBETWEEN(on_min,on_max))/sr_div</f>
        <v>2.6</v>
      </c>
      <c r="H142" s="3">
        <v>2.4</v>
      </c>
      <c r="I142" s="3">
        <f>IF(HOUR(Sense_data[[#This Row],[SysTimeStamp]])&lt;12,I141+$B$14,I141-$B$14)</f>
        <v>15.028935185185208</v>
      </c>
    </row>
    <row r="143" spans="1:9" x14ac:dyDescent="0.2">
      <c r="A143" t="s">
        <v>20</v>
      </c>
      <c r="B143" t="s">
        <v>22</v>
      </c>
      <c r="C143" s="6">
        <f t="shared" si="3"/>
        <v>42182.001458333674</v>
      </c>
      <c r="D143" t="s">
        <v>21</v>
      </c>
      <c r="E143" s="6">
        <f>IF(Sense_data[[#This Row],[a_1State]]=D142,E142,Sense_data[[#This Row],[SysTimeStamp]])</f>
        <v>42182.000833333528</v>
      </c>
      <c r="F143" t="str">
        <f>Sense_data[[#This Row],[a_1State]]&amp;TEXT(Sense_data[[#This Row],[StateInstanceTimestamp]],"#.######")</f>
        <v>Off42182.000833</v>
      </c>
      <c r="G143" s="3">
        <f ca="1">IF(Sense_data[[#This Row],[a_1State]]="Off",RANDBETWEEN(off_min,off_max),RANDBETWEEN(on_min,on_max))/sr_div</f>
        <v>2.2000000000000002</v>
      </c>
      <c r="H143" s="3">
        <v>2.2999999999999998</v>
      </c>
      <c r="I143" s="3">
        <f>IF(HOUR(Sense_data[[#This Row],[SysTimeStamp]])&lt;12,I142+$B$14,I142-$B$14)</f>
        <v>15.02916666666669</v>
      </c>
    </row>
    <row r="144" spans="1:9" x14ac:dyDescent="0.2">
      <c r="A144" t="s">
        <v>20</v>
      </c>
      <c r="B144" t="s">
        <v>22</v>
      </c>
      <c r="C144" s="6">
        <f t="shared" si="3"/>
        <v>42182.001469907751</v>
      </c>
      <c r="D144" t="s">
        <v>21</v>
      </c>
      <c r="E144" s="6">
        <f>IF(Sense_data[[#This Row],[a_1State]]=D143,E143,Sense_data[[#This Row],[SysTimeStamp]])</f>
        <v>42182.000833333528</v>
      </c>
      <c r="F144" t="str">
        <f>Sense_data[[#This Row],[a_1State]]&amp;TEXT(Sense_data[[#This Row],[StateInstanceTimestamp]],"#.######")</f>
        <v>Off42182.000833</v>
      </c>
      <c r="G144" s="3">
        <f ca="1">IF(Sense_data[[#This Row],[a_1State]]="Off",RANDBETWEEN(off_min,off_max),RANDBETWEEN(on_min,on_max))/sr_div</f>
        <v>2.9</v>
      </c>
      <c r="H144" s="3">
        <v>2.6</v>
      </c>
      <c r="I144" s="3">
        <f>IF(HOUR(Sense_data[[#This Row],[SysTimeStamp]])&lt;12,I143+$B$14,I143-$B$14)</f>
        <v>15.029398148148172</v>
      </c>
    </row>
    <row r="145" spans="1:9" x14ac:dyDescent="0.2">
      <c r="A145" t="s">
        <v>20</v>
      </c>
      <c r="B145" t="s">
        <v>22</v>
      </c>
      <c r="C145" s="6">
        <f t="shared" si="3"/>
        <v>42182.001481481828</v>
      </c>
      <c r="D145" t="s">
        <v>21</v>
      </c>
      <c r="E145" s="6">
        <f>IF(Sense_data[[#This Row],[a_1State]]=D144,E144,Sense_data[[#This Row],[SysTimeStamp]])</f>
        <v>42182.000833333528</v>
      </c>
      <c r="F145" t="str">
        <f>Sense_data[[#This Row],[a_1State]]&amp;TEXT(Sense_data[[#This Row],[StateInstanceTimestamp]],"#.######")</f>
        <v>Off42182.000833</v>
      </c>
      <c r="G145" s="3">
        <f ca="1">IF(Sense_data[[#This Row],[a_1State]]="Off",RANDBETWEEN(off_min,off_max),RANDBETWEEN(on_min,on_max))/sr_div</f>
        <v>2.4</v>
      </c>
      <c r="H145" s="3">
        <v>1</v>
      </c>
      <c r="I145" s="3">
        <f>IF(HOUR(Sense_data[[#This Row],[SysTimeStamp]])&lt;12,I144+$B$14,I144-$B$14)</f>
        <v>15.029629629629653</v>
      </c>
    </row>
    <row r="146" spans="1:9" x14ac:dyDescent="0.2">
      <c r="A146" t="s">
        <v>20</v>
      </c>
      <c r="B146" t="s">
        <v>22</v>
      </c>
      <c r="C146" s="6">
        <f t="shared" si="3"/>
        <v>42182.001493055905</v>
      </c>
      <c r="D146" t="s">
        <v>21</v>
      </c>
      <c r="E146" s="6">
        <f>IF(Sense_data[[#This Row],[a_1State]]=D145,E145,Sense_data[[#This Row],[SysTimeStamp]])</f>
        <v>42182.000833333528</v>
      </c>
      <c r="F146" t="str">
        <f>Sense_data[[#This Row],[a_1State]]&amp;TEXT(Sense_data[[#This Row],[StateInstanceTimestamp]],"#.######")</f>
        <v>Off42182.000833</v>
      </c>
      <c r="G146" s="3">
        <f ca="1">IF(Sense_data[[#This Row],[a_1State]]="Off",RANDBETWEEN(off_min,off_max),RANDBETWEEN(on_min,on_max))/sr_div</f>
        <v>2.2000000000000002</v>
      </c>
      <c r="H146" s="3">
        <v>1.6</v>
      </c>
      <c r="I146" s="3">
        <f>IF(HOUR(Sense_data[[#This Row],[SysTimeStamp]])&lt;12,I145+$B$14,I145-$B$14)</f>
        <v>15.029861111111135</v>
      </c>
    </row>
    <row r="147" spans="1:9" x14ac:dyDescent="0.2">
      <c r="A147" t="s">
        <v>20</v>
      </c>
      <c r="B147" t="s">
        <v>22</v>
      </c>
      <c r="C147" s="6">
        <f t="shared" si="3"/>
        <v>42182.001504629981</v>
      </c>
      <c r="D147" t="s">
        <v>21</v>
      </c>
      <c r="E147" s="6">
        <f>IF(Sense_data[[#This Row],[a_1State]]=D146,E146,Sense_data[[#This Row],[SysTimeStamp]])</f>
        <v>42182.000833333528</v>
      </c>
      <c r="F147" t="str">
        <f>Sense_data[[#This Row],[a_1State]]&amp;TEXT(Sense_data[[#This Row],[StateInstanceTimestamp]],"#.######")</f>
        <v>Off42182.000833</v>
      </c>
      <c r="G147" s="3">
        <f ca="1">IF(Sense_data[[#This Row],[a_1State]]="Off",RANDBETWEEN(off_min,off_max),RANDBETWEEN(on_min,on_max))/sr_div</f>
        <v>2.1</v>
      </c>
      <c r="H147" s="3">
        <v>1.5</v>
      </c>
      <c r="I147" s="3">
        <f>IF(HOUR(Sense_data[[#This Row],[SysTimeStamp]])&lt;12,I146+$B$14,I146-$B$14)</f>
        <v>15.030092592592617</v>
      </c>
    </row>
    <row r="148" spans="1:9" x14ac:dyDescent="0.2">
      <c r="A148" t="s">
        <v>20</v>
      </c>
      <c r="B148" t="s">
        <v>22</v>
      </c>
      <c r="C148" s="6">
        <f t="shared" si="3"/>
        <v>42182.001516204058</v>
      </c>
      <c r="D148" t="s">
        <v>21</v>
      </c>
      <c r="E148" s="6">
        <f>IF(Sense_data[[#This Row],[a_1State]]=D147,E147,Sense_data[[#This Row],[SysTimeStamp]])</f>
        <v>42182.000833333528</v>
      </c>
      <c r="F148" t="str">
        <f>Sense_data[[#This Row],[a_1State]]&amp;TEXT(Sense_data[[#This Row],[StateInstanceTimestamp]],"#.######")</f>
        <v>Off42182.000833</v>
      </c>
      <c r="G148" s="3">
        <f ca="1">IF(Sense_data[[#This Row],[a_1State]]="Off",RANDBETWEEN(off_min,off_max),RANDBETWEEN(on_min,on_max))/sr_div</f>
        <v>1.6</v>
      </c>
      <c r="H148" s="3">
        <v>1.2</v>
      </c>
      <c r="I148" s="3">
        <f>IF(HOUR(Sense_data[[#This Row],[SysTimeStamp]])&lt;12,I147+$B$14,I147-$B$14)</f>
        <v>15.030324074074098</v>
      </c>
    </row>
    <row r="149" spans="1:9" x14ac:dyDescent="0.2">
      <c r="A149" t="s">
        <v>20</v>
      </c>
      <c r="B149" t="s">
        <v>22</v>
      </c>
      <c r="C149" s="6">
        <f t="shared" si="3"/>
        <v>42182.001527778135</v>
      </c>
      <c r="D149" t="s">
        <v>21</v>
      </c>
      <c r="E149" s="6">
        <f>IF(Sense_data[[#This Row],[a_1State]]=D148,E148,Sense_data[[#This Row],[SysTimeStamp]])</f>
        <v>42182.000833333528</v>
      </c>
      <c r="F149" t="str">
        <f>Sense_data[[#This Row],[a_1State]]&amp;TEXT(Sense_data[[#This Row],[StateInstanceTimestamp]],"#.######")</f>
        <v>Off42182.000833</v>
      </c>
      <c r="G149" s="3">
        <f ca="1">IF(Sense_data[[#This Row],[a_1State]]="Off",RANDBETWEEN(off_min,off_max),RANDBETWEEN(on_min,on_max))/sr_div</f>
        <v>3</v>
      </c>
      <c r="H149" s="3">
        <v>1.7</v>
      </c>
      <c r="I149" s="3">
        <f>IF(HOUR(Sense_data[[#This Row],[SysTimeStamp]])&lt;12,I148+$B$14,I148-$B$14)</f>
        <v>15.03055555555558</v>
      </c>
    </row>
    <row r="150" spans="1:9" x14ac:dyDescent="0.2">
      <c r="A150" t="s">
        <v>20</v>
      </c>
      <c r="B150" t="s">
        <v>22</v>
      </c>
      <c r="C150" s="6">
        <f t="shared" si="3"/>
        <v>42182.001539352212</v>
      </c>
      <c r="D150" t="s">
        <v>21</v>
      </c>
      <c r="E150" s="6">
        <f>IF(Sense_data[[#This Row],[a_1State]]=D149,E149,Sense_data[[#This Row],[SysTimeStamp]])</f>
        <v>42182.000833333528</v>
      </c>
      <c r="F150" t="str">
        <f>Sense_data[[#This Row],[a_1State]]&amp;TEXT(Sense_data[[#This Row],[StateInstanceTimestamp]],"#.######")</f>
        <v>Off42182.000833</v>
      </c>
      <c r="G150" s="3">
        <f ca="1">IF(Sense_data[[#This Row],[a_1State]]="Off",RANDBETWEEN(off_min,off_max),RANDBETWEEN(on_min,on_max))/sr_div</f>
        <v>1.9</v>
      </c>
      <c r="H150" s="3">
        <v>2.5</v>
      </c>
      <c r="I150" s="3">
        <f>IF(HOUR(Sense_data[[#This Row],[SysTimeStamp]])&lt;12,I149+$B$14,I149-$B$14)</f>
        <v>15.030787037037062</v>
      </c>
    </row>
    <row r="151" spans="1:9" x14ac:dyDescent="0.2">
      <c r="A151" t="s">
        <v>20</v>
      </c>
      <c r="B151" t="s">
        <v>22</v>
      </c>
      <c r="C151" s="6">
        <f t="shared" si="3"/>
        <v>42182.001550926288</v>
      </c>
      <c r="D151" t="s">
        <v>21</v>
      </c>
      <c r="E151" s="6">
        <f>IF(Sense_data[[#This Row],[a_1State]]=D150,E150,Sense_data[[#This Row],[SysTimeStamp]])</f>
        <v>42182.000833333528</v>
      </c>
      <c r="F151" t="str">
        <f>Sense_data[[#This Row],[a_1State]]&amp;TEXT(Sense_data[[#This Row],[StateInstanceTimestamp]],"#.######")</f>
        <v>Off42182.000833</v>
      </c>
      <c r="G151" s="3">
        <f ca="1">IF(Sense_data[[#This Row],[a_1State]]="Off",RANDBETWEEN(off_min,off_max),RANDBETWEEN(on_min,on_max))/sr_div</f>
        <v>1</v>
      </c>
      <c r="H151" s="3">
        <v>1.8</v>
      </c>
      <c r="I151" s="3">
        <f>IF(HOUR(Sense_data[[#This Row],[SysTimeStamp]])&lt;12,I150+$B$14,I150-$B$14)</f>
        <v>15.031018518518543</v>
      </c>
    </row>
    <row r="152" spans="1:9" x14ac:dyDescent="0.2">
      <c r="A152" t="s">
        <v>20</v>
      </c>
      <c r="B152" t="s">
        <v>22</v>
      </c>
      <c r="C152" s="6">
        <f t="shared" si="3"/>
        <v>42182.001562500365</v>
      </c>
      <c r="D152" t="s">
        <v>21</v>
      </c>
      <c r="E152" s="6">
        <f>IF(Sense_data[[#This Row],[a_1State]]=D151,E151,Sense_data[[#This Row],[SysTimeStamp]])</f>
        <v>42182.000833333528</v>
      </c>
      <c r="F152" t="str">
        <f>Sense_data[[#This Row],[a_1State]]&amp;TEXT(Sense_data[[#This Row],[StateInstanceTimestamp]],"#.######")</f>
        <v>Off42182.000833</v>
      </c>
      <c r="G152" s="3">
        <f ca="1">IF(Sense_data[[#This Row],[a_1State]]="Off",RANDBETWEEN(off_min,off_max),RANDBETWEEN(on_min,on_max))/sr_div</f>
        <v>1.5</v>
      </c>
      <c r="H152" s="3">
        <v>2.4</v>
      </c>
      <c r="I152" s="3">
        <f>IF(HOUR(Sense_data[[#This Row],[SysTimeStamp]])&lt;12,I151+$B$14,I151-$B$14)</f>
        <v>15.031250000000025</v>
      </c>
    </row>
    <row r="153" spans="1:9" x14ac:dyDescent="0.2">
      <c r="A153" t="s">
        <v>20</v>
      </c>
      <c r="B153" t="s">
        <v>22</v>
      </c>
      <c r="C153" s="6">
        <f t="shared" si="3"/>
        <v>42182.001574074442</v>
      </c>
      <c r="D153" t="s">
        <v>21</v>
      </c>
      <c r="E153" s="6">
        <f>IF(Sense_data[[#This Row],[a_1State]]=D152,E152,Sense_data[[#This Row],[SysTimeStamp]])</f>
        <v>42182.000833333528</v>
      </c>
      <c r="F153" t="str">
        <f>Sense_data[[#This Row],[a_1State]]&amp;TEXT(Sense_data[[#This Row],[StateInstanceTimestamp]],"#.######")</f>
        <v>Off42182.000833</v>
      </c>
      <c r="G153" s="3">
        <f ca="1">IF(Sense_data[[#This Row],[a_1State]]="Off",RANDBETWEEN(off_min,off_max),RANDBETWEEN(on_min,on_max))/sr_div</f>
        <v>1.1000000000000001</v>
      </c>
      <c r="H153" s="3">
        <v>2.2999999999999998</v>
      </c>
      <c r="I153" s="3">
        <f>IF(HOUR(Sense_data[[#This Row],[SysTimeStamp]])&lt;12,I152+$B$14,I152-$B$14)</f>
        <v>15.031481481481507</v>
      </c>
    </row>
    <row r="154" spans="1:9" x14ac:dyDescent="0.2">
      <c r="A154" t="s">
        <v>20</v>
      </c>
      <c r="B154" t="s">
        <v>22</v>
      </c>
      <c r="C154" s="6">
        <f t="shared" ref="C154:C209" si="4">C153+$B$2</f>
        <v>42182.001585648519</v>
      </c>
      <c r="D154" t="s">
        <v>21</v>
      </c>
      <c r="E154" s="6">
        <f>IF(Sense_data[[#This Row],[a_1State]]=D153,E153,Sense_data[[#This Row],[SysTimeStamp]])</f>
        <v>42182.000833333528</v>
      </c>
      <c r="F154" t="str">
        <f>Sense_data[[#This Row],[a_1State]]&amp;TEXT(Sense_data[[#This Row],[StateInstanceTimestamp]],"#.######")</f>
        <v>Off42182.000833</v>
      </c>
      <c r="G154" s="3">
        <f ca="1">IF(Sense_data[[#This Row],[a_1State]]="Off",RANDBETWEEN(off_min,off_max),RANDBETWEEN(on_min,on_max))/sr_div</f>
        <v>2.2999999999999998</v>
      </c>
      <c r="H154" s="3">
        <v>2.1</v>
      </c>
      <c r="I154" s="3">
        <f>IF(HOUR(Sense_data[[#This Row],[SysTimeStamp]])&lt;12,I153+$B$14,I153-$B$14)</f>
        <v>15.031712962962988</v>
      </c>
    </row>
    <row r="155" spans="1:9" x14ac:dyDescent="0.2">
      <c r="A155" t="s">
        <v>20</v>
      </c>
      <c r="B155" t="s">
        <v>22</v>
      </c>
      <c r="C155" s="6">
        <f t="shared" si="4"/>
        <v>42182.001597222596</v>
      </c>
      <c r="D155" t="s">
        <v>21</v>
      </c>
      <c r="E155" s="6">
        <f>IF(Sense_data[[#This Row],[a_1State]]=D154,E154,Sense_data[[#This Row],[SysTimeStamp]])</f>
        <v>42182.000833333528</v>
      </c>
      <c r="F155" t="str">
        <f>Sense_data[[#This Row],[a_1State]]&amp;TEXT(Sense_data[[#This Row],[StateInstanceTimestamp]],"#.######")</f>
        <v>Off42182.000833</v>
      </c>
      <c r="G155" s="3">
        <f ca="1">IF(Sense_data[[#This Row],[a_1State]]="Off",RANDBETWEEN(off_min,off_max),RANDBETWEEN(on_min,on_max))/sr_div</f>
        <v>1</v>
      </c>
      <c r="H155" s="3">
        <v>2.4</v>
      </c>
      <c r="I155" s="3">
        <f>IF(HOUR(Sense_data[[#This Row],[SysTimeStamp]])&lt;12,I154+$B$14,I154-$B$14)</f>
        <v>15.03194444444447</v>
      </c>
    </row>
    <row r="156" spans="1:9" x14ac:dyDescent="0.2">
      <c r="A156" t="s">
        <v>20</v>
      </c>
      <c r="B156" t="s">
        <v>22</v>
      </c>
      <c r="C156" s="6">
        <f t="shared" si="4"/>
        <v>42182.001608796672</v>
      </c>
      <c r="D156" t="s">
        <v>21</v>
      </c>
      <c r="E156" s="6">
        <f>IF(Sense_data[[#This Row],[a_1State]]=D155,E155,Sense_data[[#This Row],[SysTimeStamp]])</f>
        <v>42182.000833333528</v>
      </c>
      <c r="F156" t="str">
        <f>Sense_data[[#This Row],[a_1State]]&amp;TEXT(Sense_data[[#This Row],[StateInstanceTimestamp]],"#.######")</f>
        <v>Off42182.000833</v>
      </c>
      <c r="G156" s="3">
        <f ca="1">IF(Sense_data[[#This Row],[a_1State]]="Off",RANDBETWEEN(off_min,off_max),RANDBETWEEN(on_min,on_max))/sr_div</f>
        <v>1.6</v>
      </c>
      <c r="H156" s="3">
        <v>2.6</v>
      </c>
      <c r="I156" s="3">
        <f>IF(HOUR(Sense_data[[#This Row],[SysTimeStamp]])&lt;12,I155+$B$14,I155-$B$14)</f>
        <v>15.032175925925952</v>
      </c>
    </row>
    <row r="157" spans="1:9" x14ac:dyDescent="0.2">
      <c r="A157" t="s">
        <v>20</v>
      </c>
      <c r="B157" t="s">
        <v>22</v>
      </c>
      <c r="C157" s="6">
        <f t="shared" si="4"/>
        <v>42182.001620370749</v>
      </c>
      <c r="D157" t="s">
        <v>21</v>
      </c>
      <c r="E157" s="6">
        <f>IF(Sense_data[[#This Row],[a_1State]]=D156,E156,Sense_data[[#This Row],[SysTimeStamp]])</f>
        <v>42182.000833333528</v>
      </c>
      <c r="F157" t="str">
        <f>Sense_data[[#This Row],[a_1State]]&amp;TEXT(Sense_data[[#This Row],[StateInstanceTimestamp]],"#.######")</f>
        <v>Off42182.000833</v>
      </c>
      <c r="G157" s="3">
        <f ca="1">IF(Sense_data[[#This Row],[a_1State]]="Off",RANDBETWEEN(off_min,off_max),RANDBETWEEN(on_min,on_max))/sr_div</f>
        <v>2.4</v>
      </c>
      <c r="H157" s="3">
        <v>2.4</v>
      </c>
      <c r="I157" s="3">
        <f>IF(HOUR(Sense_data[[#This Row],[SysTimeStamp]])&lt;12,I156+$B$14,I156-$B$14)</f>
        <v>15.032407407407433</v>
      </c>
    </row>
    <row r="158" spans="1:9" x14ac:dyDescent="0.2">
      <c r="A158" t="s">
        <v>20</v>
      </c>
      <c r="B158" t="s">
        <v>22</v>
      </c>
      <c r="C158" s="6">
        <f t="shared" si="4"/>
        <v>42182.001631944826</v>
      </c>
      <c r="D158" t="s">
        <v>21</v>
      </c>
      <c r="E158" s="6">
        <f>IF(Sense_data[[#This Row],[a_1State]]=D157,E157,Sense_data[[#This Row],[SysTimeStamp]])</f>
        <v>42182.000833333528</v>
      </c>
      <c r="F158" t="str">
        <f>Sense_data[[#This Row],[a_1State]]&amp;TEXT(Sense_data[[#This Row],[StateInstanceTimestamp]],"#.######")</f>
        <v>Off42182.000833</v>
      </c>
      <c r="G158" s="3">
        <f ca="1">IF(Sense_data[[#This Row],[a_1State]]="Off",RANDBETWEEN(off_min,off_max),RANDBETWEEN(on_min,on_max))/sr_div</f>
        <v>2</v>
      </c>
      <c r="H158" s="3">
        <v>1.4</v>
      </c>
      <c r="I158" s="3">
        <f>IF(HOUR(Sense_data[[#This Row],[SysTimeStamp]])&lt;12,I157+$B$14,I157-$B$14)</f>
        <v>15.032638888888915</v>
      </c>
    </row>
    <row r="159" spans="1:9" x14ac:dyDescent="0.2">
      <c r="A159" t="s">
        <v>20</v>
      </c>
      <c r="B159" t="s">
        <v>22</v>
      </c>
      <c r="C159" s="6">
        <f t="shared" si="4"/>
        <v>42182.001643518903</v>
      </c>
      <c r="D159" t="s">
        <v>21</v>
      </c>
      <c r="E159" s="6">
        <f>IF(Sense_data[[#This Row],[a_1State]]=D158,E158,Sense_data[[#This Row],[SysTimeStamp]])</f>
        <v>42182.000833333528</v>
      </c>
      <c r="F159" t="str">
        <f>Sense_data[[#This Row],[a_1State]]&amp;TEXT(Sense_data[[#This Row],[StateInstanceTimestamp]],"#.######")</f>
        <v>Off42182.000833</v>
      </c>
      <c r="G159" s="3">
        <f ca="1">IF(Sense_data[[#This Row],[a_1State]]="Off",RANDBETWEEN(off_min,off_max),RANDBETWEEN(on_min,on_max))/sr_div</f>
        <v>1.1000000000000001</v>
      </c>
      <c r="H159" s="3">
        <v>2.8</v>
      </c>
      <c r="I159" s="3">
        <f>IF(HOUR(Sense_data[[#This Row],[SysTimeStamp]])&lt;12,I158+$B$14,I158-$B$14)</f>
        <v>15.032870370370397</v>
      </c>
    </row>
    <row r="160" spans="1:9" x14ac:dyDescent="0.2">
      <c r="A160" t="s">
        <v>20</v>
      </c>
      <c r="B160" t="s">
        <v>22</v>
      </c>
      <c r="C160" s="6">
        <f t="shared" si="4"/>
        <v>42182.001655092979</v>
      </c>
      <c r="D160" t="s">
        <v>21</v>
      </c>
      <c r="E160" s="6">
        <f>IF(Sense_data[[#This Row],[a_1State]]=D159,E159,Sense_data[[#This Row],[SysTimeStamp]])</f>
        <v>42182.000833333528</v>
      </c>
      <c r="F160" t="str">
        <f>Sense_data[[#This Row],[a_1State]]&amp;TEXT(Sense_data[[#This Row],[StateInstanceTimestamp]],"#.######")</f>
        <v>Off42182.000833</v>
      </c>
      <c r="G160" s="3">
        <f ca="1">IF(Sense_data[[#This Row],[a_1State]]="Off",RANDBETWEEN(off_min,off_max),RANDBETWEEN(on_min,on_max))/sr_div</f>
        <v>2.2000000000000002</v>
      </c>
      <c r="H160" s="3">
        <v>2.1</v>
      </c>
      <c r="I160" s="3">
        <f>IF(HOUR(Sense_data[[#This Row],[SysTimeStamp]])&lt;12,I159+$B$14,I159-$B$14)</f>
        <v>15.033101851851878</v>
      </c>
    </row>
    <row r="161" spans="1:9" x14ac:dyDescent="0.2">
      <c r="A161" t="s">
        <v>20</v>
      </c>
      <c r="B161" t="s">
        <v>22</v>
      </c>
      <c r="C161" s="6">
        <f t="shared" si="4"/>
        <v>42182.001666667056</v>
      </c>
      <c r="D161" t="s">
        <v>21</v>
      </c>
      <c r="E161" s="6">
        <f>IF(Sense_data[[#This Row],[a_1State]]=D160,E160,Sense_data[[#This Row],[SysTimeStamp]])</f>
        <v>42182.000833333528</v>
      </c>
      <c r="F161" t="str">
        <f>Sense_data[[#This Row],[a_1State]]&amp;TEXT(Sense_data[[#This Row],[StateInstanceTimestamp]],"#.######")</f>
        <v>Off42182.000833</v>
      </c>
      <c r="G161" s="3">
        <f ca="1">IF(Sense_data[[#This Row],[a_1State]]="Off",RANDBETWEEN(off_min,off_max),RANDBETWEEN(on_min,on_max))/sr_div</f>
        <v>2.7</v>
      </c>
      <c r="H161" s="3">
        <v>2.1</v>
      </c>
      <c r="I161" s="3">
        <f>IF(HOUR(Sense_data[[#This Row],[SysTimeStamp]])&lt;12,I160+$B$14,I160-$B$14)</f>
        <v>15.03333333333336</v>
      </c>
    </row>
    <row r="162" spans="1:9" x14ac:dyDescent="0.2">
      <c r="A162" t="s">
        <v>20</v>
      </c>
      <c r="B162" t="s">
        <v>22</v>
      </c>
      <c r="C162" s="6">
        <f t="shared" si="4"/>
        <v>42182.001678241133</v>
      </c>
      <c r="D162" t="s">
        <v>21</v>
      </c>
      <c r="E162" s="6">
        <f>IF(Sense_data[[#This Row],[a_1State]]=D161,E161,Sense_data[[#This Row],[SysTimeStamp]])</f>
        <v>42182.000833333528</v>
      </c>
      <c r="F162" t="str">
        <f>Sense_data[[#This Row],[a_1State]]&amp;TEXT(Sense_data[[#This Row],[StateInstanceTimestamp]],"#.######")</f>
        <v>Off42182.000833</v>
      </c>
      <c r="G162" s="3">
        <f ca="1">IF(Sense_data[[#This Row],[a_1State]]="Off",RANDBETWEEN(off_min,off_max),RANDBETWEEN(on_min,on_max))/sr_div</f>
        <v>1.5</v>
      </c>
      <c r="H162" s="3">
        <v>1.7</v>
      </c>
      <c r="I162" s="3">
        <f>IF(HOUR(Sense_data[[#This Row],[SysTimeStamp]])&lt;12,I161+$B$14,I161-$B$14)</f>
        <v>15.033564814814842</v>
      </c>
    </row>
    <row r="163" spans="1:9" x14ac:dyDescent="0.2">
      <c r="A163" t="s">
        <v>20</v>
      </c>
      <c r="B163" t="s">
        <v>22</v>
      </c>
      <c r="C163" s="6">
        <f t="shared" si="4"/>
        <v>42182.00168981521</v>
      </c>
      <c r="D163" t="s">
        <v>21</v>
      </c>
      <c r="E163" s="6">
        <f>IF(Sense_data[[#This Row],[a_1State]]=D162,E162,Sense_data[[#This Row],[SysTimeStamp]])</f>
        <v>42182.000833333528</v>
      </c>
      <c r="F163" t="str">
        <f>Sense_data[[#This Row],[a_1State]]&amp;TEXT(Sense_data[[#This Row],[StateInstanceTimestamp]],"#.######")</f>
        <v>Off42182.000833</v>
      </c>
      <c r="G163" s="3">
        <f ca="1">IF(Sense_data[[#This Row],[a_1State]]="Off",RANDBETWEEN(off_min,off_max),RANDBETWEEN(on_min,on_max))/sr_div</f>
        <v>2.1</v>
      </c>
      <c r="H163" s="3">
        <v>2</v>
      </c>
      <c r="I163" s="3">
        <f>IF(HOUR(Sense_data[[#This Row],[SysTimeStamp]])&lt;12,I162+$B$14,I162-$B$14)</f>
        <v>15.033796296296323</v>
      </c>
    </row>
    <row r="164" spans="1:9" x14ac:dyDescent="0.2">
      <c r="A164" t="s">
        <v>20</v>
      </c>
      <c r="B164" t="s">
        <v>22</v>
      </c>
      <c r="C164" s="6">
        <f t="shared" si="4"/>
        <v>42182.001701389287</v>
      </c>
      <c r="D164" t="s">
        <v>21</v>
      </c>
      <c r="E164" s="6">
        <f>IF(Sense_data[[#This Row],[a_1State]]=D163,E163,Sense_data[[#This Row],[SysTimeStamp]])</f>
        <v>42182.000833333528</v>
      </c>
      <c r="F164" t="str">
        <f>Sense_data[[#This Row],[a_1State]]&amp;TEXT(Sense_data[[#This Row],[StateInstanceTimestamp]],"#.######")</f>
        <v>Off42182.000833</v>
      </c>
      <c r="G164" s="3">
        <f ca="1">IF(Sense_data[[#This Row],[a_1State]]="Off",RANDBETWEEN(off_min,off_max),RANDBETWEEN(on_min,on_max))/sr_div</f>
        <v>1</v>
      </c>
      <c r="H164" s="3">
        <v>1.8</v>
      </c>
      <c r="I164" s="3">
        <f>IF(HOUR(Sense_data[[#This Row],[SysTimeStamp]])&lt;12,I163+$B$14,I163-$B$14)</f>
        <v>15.034027777777805</v>
      </c>
    </row>
    <row r="165" spans="1:9" x14ac:dyDescent="0.2">
      <c r="A165" t="s">
        <v>20</v>
      </c>
      <c r="B165" t="s">
        <v>22</v>
      </c>
      <c r="C165" s="6">
        <f t="shared" si="4"/>
        <v>42182.001712963363</v>
      </c>
      <c r="D165" t="s">
        <v>21</v>
      </c>
      <c r="E165" s="6">
        <f>IF(Sense_data[[#This Row],[a_1State]]=D164,E164,Sense_data[[#This Row],[SysTimeStamp]])</f>
        <v>42182.000833333528</v>
      </c>
      <c r="F165" t="str">
        <f>Sense_data[[#This Row],[a_1State]]&amp;TEXT(Sense_data[[#This Row],[StateInstanceTimestamp]],"#.######")</f>
        <v>Off42182.000833</v>
      </c>
      <c r="G165" s="3">
        <f ca="1">IF(Sense_data[[#This Row],[a_1State]]="Off",RANDBETWEEN(off_min,off_max),RANDBETWEEN(on_min,on_max))/sr_div</f>
        <v>2.8</v>
      </c>
      <c r="H165" s="3">
        <v>1.6</v>
      </c>
      <c r="I165" s="3">
        <f>IF(HOUR(Sense_data[[#This Row],[SysTimeStamp]])&lt;12,I164+$B$14,I164-$B$14)</f>
        <v>15.034259259259287</v>
      </c>
    </row>
    <row r="166" spans="1:9" x14ac:dyDescent="0.2">
      <c r="A166" t="s">
        <v>20</v>
      </c>
      <c r="B166" t="s">
        <v>22</v>
      </c>
      <c r="C166" s="6">
        <f t="shared" si="4"/>
        <v>42182.00172453744</v>
      </c>
      <c r="D166" t="s">
        <v>21</v>
      </c>
      <c r="E166" s="6">
        <f>IF(Sense_data[[#This Row],[a_1State]]=D165,E165,Sense_data[[#This Row],[SysTimeStamp]])</f>
        <v>42182.000833333528</v>
      </c>
      <c r="F166" t="str">
        <f>Sense_data[[#This Row],[a_1State]]&amp;TEXT(Sense_data[[#This Row],[StateInstanceTimestamp]],"#.######")</f>
        <v>Off42182.000833</v>
      </c>
      <c r="G166" s="3">
        <f ca="1">IF(Sense_data[[#This Row],[a_1State]]="Off",RANDBETWEEN(off_min,off_max),RANDBETWEEN(on_min,on_max))/sr_div</f>
        <v>1.9</v>
      </c>
      <c r="H166" s="3">
        <v>1.5</v>
      </c>
      <c r="I166" s="3">
        <f>IF(HOUR(Sense_data[[#This Row],[SysTimeStamp]])&lt;12,I165+$B$14,I165-$B$14)</f>
        <v>15.034490740740768</v>
      </c>
    </row>
    <row r="167" spans="1:9" x14ac:dyDescent="0.2">
      <c r="A167" t="s">
        <v>20</v>
      </c>
      <c r="B167" t="s">
        <v>22</v>
      </c>
      <c r="C167" s="6">
        <f t="shared" si="4"/>
        <v>42182.001736111517</v>
      </c>
      <c r="D167" t="s">
        <v>21</v>
      </c>
      <c r="E167" s="6">
        <f>IF(Sense_data[[#This Row],[a_1State]]=D166,E166,Sense_data[[#This Row],[SysTimeStamp]])</f>
        <v>42182.000833333528</v>
      </c>
      <c r="F167" t="str">
        <f>Sense_data[[#This Row],[a_1State]]&amp;TEXT(Sense_data[[#This Row],[StateInstanceTimestamp]],"#.######")</f>
        <v>Off42182.000833</v>
      </c>
      <c r="G167" s="3">
        <f ca="1">IF(Sense_data[[#This Row],[a_1State]]="Off",RANDBETWEEN(off_min,off_max),RANDBETWEEN(on_min,on_max))/sr_div</f>
        <v>2.4</v>
      </c>
      <c r="H167" s="3">
        <v>1.2</v>
      </c>
      <c r="I167" s="3">
        <f>IF(HOUR(Sense_data[[#This Row],[SysTimeStamp]])&lt;12,I166+$B$14,I166-$B$14)</f>
        <v>15.03472222222225</v>
      </c>
    </row>
    <row r="168" spans="1:9" x14ac:dyDescent="0.2">
      <c r="A168" t="s">
        <v>20</v>
      </c>
      <c r="B168" t="s">
        <v>22</v>
      </c>
      <c r="C168" s="6">
        <f t="shared" si="4"/>
        <v>42182.001747685594</v>
      </c>
      <c r="D168" t="s">
        <v>21</v>
      </c>
      <c r="E168" s="6">
        <f>IF(Sense_data[[#This Row],[a_1State]]=D167,E167,Sense_data[[#This Row],[SysTimeStamp]])</f>
        <v>42182.000833333528</v>
      </c>
      <c r="F168" t="str">
        <f>Sense_data[[#This Row],[a_1State]]&amp;TEXT(Sense_data[[#This Row],[StateInstanceTimestamp]],"#.######")</f>
        <v>Off42182.000833</v>
      </c>
      <c r="G168" s="3">
        <f ca="1">IF(Sense_data[[#This Row],[a_1State]]="Off",RANDBETWEEN(off_min,off_max),RANDBETWEEN(on_min,on_max))/sr_div</f>
        <v>1.1000000000000001</v>
      </c>
      <c r="H168" s="3">
        <v>1.4</v>
      </c>
      <c r="I168" s="3">
        <f>IF(HOUR(Sense_data[[#This Row],[SysTimeStamp]])&lt;12,I167+$B$14,I167-$B$14)</f>
        <v>15.034953703703732</v>
      </c>
    </row>
    <row r="169" spans="1:9" x14ac:dyDescent="0.2">
      <c r="A169" t="s">
        <v>20</v>
      </c>
      <c r="B169" t="s">
        <v>22</v>
      </c>
      <c r="C169" s="6">
        <f t="shared" si="4"/>
        <v>42182.001759259671</v>
      </c>
      <c r="D169" t="s">
        <v>21</v>
      </c>
      <c r="E169" s="6">
        <f>IF(Sense_data[[#This Row],[a_1State]]=D168,E168,Sense_data[[#This Row],[SysTimeStamp]])</f>
        <v>42182.000833333528</v>
      </c>
      <c r="F169" t="str">
        <f>Sense_data[[#This Row],[a_1State]]&amp;TEXT(Sense_data[[#This Row],[StateInstanceTimestamp]],"#.######")</f>
        <v>Off42182.000833</v>
      </c>
      <c r="G169" s="3">
        <f ca="1">IF(Sense_data[[#This Row],[a_1State]]="Off",RANDBETWEEN(off_min,off_max),RANDBETWEEN(on_min,on_max))/sr_div</f>
        <v>2.2000000000000002</v>
      </c>
      <c r="H169" s="3">
        <v>2.5</v>
      </c>
      <c r="I169" s="3">
        <f>IF(HOUR(Sense_data[[#This Row],[SysTimeStamp]])&lt;12,I168+$B$14,I168-$B$14)</f>
        <v>15.035185185185213</v>
      </c>
    </row>
    <row r="170" spans="1:9" x14ac:dyDescent="0.2">
      <c r="A170" t="s">
        <v>20</v>
      </c>
      <c r="B170" t="s">
        <v>22</v>
      </c>
      <c r="C170" s="6">
        <f t="shared" si="4"/>
        <v>42182.001770833747</v>
      </c>
      <c r="D170" t="s">
        <v>21</v>
      </c>
      <c r="E170" s="6">
        <f>IF(Sense_data[[#This Row],[a_1State]]=D169,E169,Sense_data[[#This Row],[SysTimeStamp]])</f>
        <v>42182.000833333528</v>
      </c>
      <c r="F170" t="str">
        <f>Sense_data[[#This Row],[a_1State]]&amp;TEXT(Sense_data[[#This Row],[StateInstanceTimestamp]],"#.######")</f>
        <v>Off42182.000833</v>
      </c>
      <c r="G170" s="3">
        <f ca="1">IF(Sense_data[[#This Row],[a_1State]]="Off",RANDBETWEEN(off_min,off_max),RANDBETWEEN(on_min,on_max))/sr_div</f>
        <v>2.8</v>
      </c>
      <c r="H170" s="3">
        <v>2</v>
      </c>
      <c r="I170" s="3">
        <f>IF(HOUR(Sense_data[[#This Row],[SysTimeStamp]])&lt;12,I169+$B$14,I169-$B$14)</f>
        <v>15.035416666666695</v>
      </c>
    </row>
    <row r="171" spans="1:9" x14ac:dyDescent="0.2">
      <c r="A171" t="s">
        <v>20</v>
      </c>
      <c r="B171" t="s">
        <v>22</v>
      </c>
      <c r="C171" s="6">
        <f t="shared" si="4"/>
        <v>42182.001782407824</v>
      </c>
      <c r="D171" t="s">
        <v>21</v>
      </c>
      <c r="E171" s="6">
        <f>IF(Sense_data[[#This Row],[a_1State]]=D170,E170,Sense_data[[#This Row],[SysTimeStamp]])</f>
        <v>42182.000833333528</v>
      </c>
      <c r="F171" t="str">
        <f>Sense_data[[#This Row],[a_1State]]&amp;TEXT(Sense_data[[#This Row],[StateInstanceTimestamp]],"#.######")</f>
        <v>Off42182.000833</v>
      </c>
      <c r="G171" s="3">
        <f ca="1">IF(Sense_data[[#This Row],[a_1State]]="Off",RANDBETWEEN(off_min,off_max),RANDBETWEEN(on_min,on_max))/sr_div</f>
        <v>1</v>
      </c>
      <c r="H171" s="3">
        <v>2.1</v>
      </c>
      <c r="I171" s="3">
        <f>IF(HOUR(Sense_data[[#This Row],[SysTimeStamp]])&lt;12,I170+$B$14,I170-$B$14)</f>
        <v>15.035648148148177</v>
      </c>
    </row>
    <row r="172" spans="1:9" x14ac:dyDescent="0.2">
      <c r="A172" t="s">
        <v>20</v>
      </c>
      <c r="B172" t="s">
        <v>22</v>
      </c>
      <c r="C172" s="6">
        <f t="shared" si="4"/>
        <v>42182.001793981901</v>
      </c>
      <c r="D172" t="s">
        <v>21</v>
      </c>
      <c r="E172" s="6">
        <f>IF(Sense_data[[#This Row],[a_1State]]=D171,E171,Sense_data[[#This Row],[SysTimeStamp]])</f>
        <v>42182.000833333528</v>
      </c>
      <c r="F172" t="str">
        <f>Sense_data[[#This Row],[a_1State]]&amp;TEXT(Sense_data[[#This Row],[StateInstanceTimestamp]],"#.######")</f>
        <v>Off42182.000833</v>
      </c>
      <c r="G172" s="3">
        <f ca="1">IF(Sense_data[[#This Row],[a_1State]]="Off",RANDBETWEEN(off_min,off_max),RANDBETWEEN(on_min,on_max))/sr_div</f>
        <v>3</v>
      </c>
      <c r="H172" s="3">
        <v>1.5</v>
      </c>
      <c r="I172" s="3">
        <f>IF(HOUR(Sense_data[[#This Row],[SysTimeStamp]])&lt;12,I171+$B$14,I171-$B$14)</f>
        <v>15.035879629629658</v>
      </c>
    </row>
    <row r="173" spans="1:9" x14ac:dyDescent="0.2">
      <c r="A173" t="s">
        <v>20</v>
      </c>
      <c r="B173" t="s">
        <v>22</v>
      </c>
      <c r="C173" s="6">
        <f t="shared" si="4"/>
        <v>42182.001805555978</v>
      </c>
      <c r="D173" t="s">
        <v>21</v>
      </c>
      <c r="E173" s="6">
        <f>IF(Sense_data[[#This Row],[a_1State]]=D172,E172,Sense_data[[#This Row],[SysTimeStamp]])</f>
        <v>42182.000833333528</v>
      </c>
      <c r="F173" t="str">
        <f>Sense_data[[#This Row],[a_1State]]&amp;TEXT(Sense_data[[#This Row],[StateInstanceTimestamp]],"#.######")</f>
        <v>Off42182.000833</v>
      </c>
      <c r="G173" s="3">
        <f ca="1">IF(Sense_data[[#This Row],[a_1State]]="Off",RANDBETWEEN(off_min,off_max),RANDBETWEEN(on_min,on_max))/sr_div</f>
        <v>2.6</v>
      </c>
      <c r="H173" s="3">
        <v>2.9</v>
      </c>
      <c r="I173" s="3">
        <f>IF(HOUR(Sense_data[[#This Row],[SysTimeStamp]])&lt;12,I172+$B$14,I172-$B$14)</f>
        <v>15.03611111111114</v>
      </c>
    </row>
    <row r="174" spans="1:9" x14ac:dyDescent="0.2">
      <c r="A174" t="s">
        <v>20</v>
      </c>
      <c r="B174" t="s">
        <v>22</v>
      </c>
      <c r="C174" s="6">
        <f t="shared" si="4"/>
        <v>42182.001817130054</v>
      </c>
      <c r="D174" t="s">
        <v>21</v>
      </c>
      <c r="E174" s="6">
        <f>IF(Sense_data[[#This Row],[a_1State]]=D173,E173,Sense_data[[#This Row],[SysTimeStamp]])</f>
        <v>42182.000833333528</v>
      </c>
      <c r="F174" t="str">
        <f>Sense_data[[#This Row],[a_1State]]&amp;TEXT(Sense_data[[#This Row],[StateInstanceTimestamp]],"#.######")</f>
        <v>Off42182.000833</v>
      </c>
      <c r="G174" s="3">
        <f ca="1">IF(Sense_data[[#This Row],[a_1State]]="Off",RANDBETWEEN(off_min,off_max),RANDBETWEEN(on_min,on_max))/sr_div</f>
        <v>2.2999999999999998</v>
      </c>
      <c r="H174" s="3">
        <v>1.2</v>
      </c>
      <c r="I174" s="3">
        <f>IF(HOUR(Sense_data[[#This Row],[SysTimeStamp]])&lt;12,I173+$B$14,I173-$B$14)</f>
        <v>15.036342592592622</v>
      </c>
    </row>
    <row r="175" spans="1:9" x14ac:dyDescent="0.2">
      <c r="A175" t="s">
        <v>20</v>
      </c>
      <c r="B175" t="s">
        <v>22</v>
      </c>
      <c r="C175" s="6">
        <f t="shared" si="4"/>
        <v>42182.001828704131</v>
      </c>
      <c r="D175" t="s">
        <v>21</v>
      </c>
      <c r="E175" s="6">
        <f>IF(Sense_data[[#This Row],[a_1State]]=D174,E174,Sense_data[[#This Row],[SysTimeStamp]])</f>
        <v>42182.000833333528</v>
      </c>
      <c r="F175" t="str">
        <f>Sense_data[[#This Row],[a_1State]]&amp;TEXT(Sense_data[[#This Row],[StateInstanceTimestamp]],"#.######")</f>
        <v>Off42182.000833</v>
      </c>
      <c r="G175" s="3">
        <f ca="1">IF(Sense_data[[#This Row],[a_1State]]="Off",RANDBETWEEN(off_min,off_max),RANDBETWEEN(on_min,on_max))/sr_div</f>
        <v>1.7</v>
      </c>
      <c r="H175" s="3">
        <v>2.8</v>
      </c>
      <c r="I175" s="3">
        <f>IF(HOUR(Sense_data[[#This Row],[SysTimeStamp]])&lt;12,I174+$B$14,I174-$B$14)</f>
        <v>15.036574074074103</v>
      </c>
    </row>
    <row r="176" spans="1:9" x14ac:dyDescent="0.2">
      <c r="A176" t="s">
        <v>20</v>
      </c>
      <c r="B176" t="s">
        <v>22</v>
      </c>
      <c r="C176" s="6">
        <f t="shared" si="4"/>
        <v>42182.001840278208</v>
      </c>
      <c r="D176" t="s">
        <v>21</v>
      </c>
      <c r="E176" s="6">
        <f>IF(Sense_data[[#This Row],[a_1State]]=D175,E175,Sense_data[[#This Row],[SysTimeStamp]])</f>
        <v>42182.000833333528</v>
      </c>
      <c r="F176" t="str">
        <f>Sense_data[[#This Row],[a_1State]]&amp;TEXT(Sense_data[[#This Row],[StateInstanceTimestamp]],"#.######")</f>
        <v>Off42182.000833</v>
      </c>
      <c r="G176" s="3">
        <f ca="1">IF(Sense_data[[#This Row],[a_1State]]="Off",RANDBETWEEN(off_min,off_max),RANDBETWEEN(on_min,on_max))/sr_div</f>
        <v>1.1000000000000001</v>
      </c>
      <c r="H176" s="3">
        <v>1.9</v>
      </c>
      <c r="I176" s="3">
        <f>IF(HOUR(Sense_data[[#This Row],[SysTimeStamp]])&lt;12,I175+$B$14,I175-$B$14)</f>
        <v>15.036805555555585</v>
      </c>
    </row>
    <row r="177" spans="1:9" x14ac:dyDescent="0.2">
      <c r="A177" t="s">
        <v>20</v>
      </c>
      <c r="B177" t="s">
        <v>22</v>
      </c>
      <c r="C177" s="6">
        <f t="shared" si="4"/>
        <v>42182.001851852285</v>
      </c>
      <c r="D177" t="s">
        <v>21</v>
      </c>
      <c r="E177" s="6">
        <f>IF(Sense_data[[#This Row],[a_1State]]=D176,E176,Sense_data[[#This Row],[SysTimeStamp]])</f>
        <v>42182.000833333528</v>
      </c>
      <c r="F177" t="str">
        <f>Sense_data[[#This Row],[a_1State]]&amp;TEXT(Sense_data[[#This Row],[StateInstanceTimestamp]],"#.######")</f>
        <v>Off42182.000833</v>
      </c>
      <c r="G177" s="3">
        <f ca="1">IF(Sense_data[[#This Row],[a_1State]]="Off",RANDBETWEEN(off_min,off_max),RANDBETWEEN(on_min,on_max))/sr_div</f>
        <v>2.2000000000000002</v>
      </c>
      <c r="H177" s="3">
        <v>1.1000000000000001</v>
      </c>
      <c r="I177" s="3">
        <f>IF(HOUR(Sense_data[[#This Row],[SysTimeStamp]])&lt;12,I176+$B$14,I176-$B$14)</f>
        <v>15.037037037037067</v>
      </c>
    </row>
    <row r="178" spans="1:9" x14ac:dyDescent="0.2">
      <c r="A178" t="s">
        <v>20</v>
      </c>
      <c r="B178" t="s">
        <v>22</v>
      </c>
      <c r="C178" s="6">
        <f t="shared" si="4"/>
        <v>42182.001863426362</v>
      </c>
      <c r="D178" t="s">
        <v>21</v>
      </c>
      <c r="E178" s="6">
        <f>IF(Sense_data[[#This Row],[a_1State]]=D177,E177,Sense_data[[#This Row],[SysTimeStamp]])</f>
        <v>42182.000833333528</v>
      </c>
      <c r="F178" t="str">
        <f>Sense_data[[#This Row],[a_1State]]&amp;TEXT(Sense_data[[#This Row],[StateInstanceTimestamp]],"#.######")</f>
        <v>Off42182.000833</v>
      </c>
      <c r="G178" s="3">
        <f ca="1">IF(Sense_data[[#This Row],[a_1State]]="Off",RANDBETWEEN(off_min,off_max),RANDBETWEEN(on_min,on_max))/sr_div</f>
        <v>2.4</v>
      </c>
      <c r="H178" s="3">
        <v>2.4</v>
      </c>
      <c r="I178" s="3">
        <f>IF(HOUR(Sense_data[[#This Row],[SysTimeStamp]])&lt;12,I177+$B$14,I177-$B$14)</f>
        <v>15.037268518518548</v>
      </c>
    </row>
    <row r="179" spans="1:9" x14ac:dyDescent="0.2">
      <c r="A179" t="s">
        <v>20</v>
      </c>
      <c r="B179" t="s">
        <v>22</v>
      </c>
      <c r="C179" s="6">
        <f t="shared" si="4"/>
        <v>42182.001875000438</v>
      </c>
      <c r="D179" t="s">
        <v>21</v>
      </c>
      <c r="E179" s="6">
        <f>IF(Sense_data[[#This Row],[a_1State]]=D178,E178,Sense_data[[#This Row],[SysTimeStamp]])</f>
        <v>42182.000833333528</v>
      </c>
      <c r="F179" t="str">
        <f>Sense_data[[#This Row],[a_1State]]&amp;TEXT(Sense_data[[#This Row],[StateInstanceTimestamp]],"#.######")</f>
        <v>Off42182.000833</v>
      </c>
      <c r="G179" s="3">
        <f ca="1">IF(Sense_data[[#This Row],[a_1State]]="Off",RANDBETWEEN(off_min,off_max),RANDBETWEEN(on_min,on_max))/sr_div</f>
        <v>2.2000000000000002</v>
      </c>
      <c r="H179" s="3">
        <v>1.7</v>
      </c>
      <c r="I179" s="3">
        <f>IF(HOUR(Sense_data[[#This Row],[SysTimeStamp]])&lt;12,I178+$B$14,I178-$B$14)</f>
        <v>15.03750000000003</v>
      </c>
    </row>
    <row r="180" spans="1:9" x14ac:dyDescent="0.2">
      <c r="A180" t="s">
        <v>20</v>
      </c>
      <c r="B180" t="s">
        <v>22</v>
      </c>
      <c r="C180" s="6">
        <f t="shared" si="4"/>
        <v>42182.001886574515</v>
      </c>
      <c r="D180" t="s">
        <v>21</v>
      </c>
      <c r="E180" s="6">
        <f>IF(Sense_data[[#This Row],[a_1State]]=D179,E179,Sense_data[[#This Row],[SysTimeStamp]])</f>
        <v>42182.000833333528</v>
      </c>
      <c r="F180" t="str">
        <f>Sense_data[[#This Row],[a_1State]]&amp;TEXT(Sense_data[[#This Row],[StateInstanceTimestamp]],"#.######")</f>
        <v>Off42182.000833</v>
      </c>
      <c r="G180" s="3">
        <f ca="1">IF(Sense_data[[#This Row],[a_1State]]="Off",RANDBETWEEN(off_min,off_max),RANDBETWEEN(on_min,on_max))/sr_div</f>
        <v>2</v>
      </c>
      <c r="H180" s="3">
        <v>2.9</v>
      </c>
      <c r="I180" s="3">
        <f>IF(HOUR(Sense_data[[#This Row],[SysTimeStamp]])&lt;12,I179+$B$14,I179-$B$14)</f>
        <v>15.037731481481512</v>
      </c>
    </row>
    <row r="181" spans="1:9" x14ac:dyDescent="0.2">
      <c r="A181" t="s">
        <v>20</v>
      </c>
      <c r="B181" t="s">
        <v>22</v>
      </c>
      <c r="C181" s="6">
        <f t="shared" si="4"/>
        <v>42182.001898148592</v>
      </c>
      <c r="D181" t="s">
        <v>21</v>
      </c>
      <c r="E181" s="6">
        <f>IF(Sense_data[[#This Row],[a_1State]]=D180,E180,Sense_data[[#This Row],[SysTimeStamp]])</f>
        <v>42182.000833333528</v>
      </c>
      <c r="F181" t="str">
        <f>Sense_data[[#This Row],[a_1State]]&amp;TEXT(Sense_data[[#This Row],[StateInstanceTimestamp]],"#.######")</f>
        <v>Off42182.000833</v>
      </c>
      <c r="G181" s="3">
        <f ca="1">IF(Sense_data[[#This Row],[a_1State]]="Off",RANDBETWEEN(off_min,off_max),RANDBETWEEN(on_min,on_max))/sr_div</f>
        <v>2.2000000000000002</v>
      </c>
      <c r="H181" s="3">
        <v>2</v>
      </c>
      <c r="I181" s="3">
        <f>IF(HOUR(Sense_data[[#This Row],[SysTimeStamp]])&lt;12,I180+$B$14,I180-$B$14)</f>
        <v>15.037962962962993</v>
      </c>
    </row>
    <row r="182" spans="1:9" x14ac:dyDescent="0.2">
      <c r="A182" t="s">
        <v>20</v>
      </c>
      <c r="B182" t="s">
        <v>22</v>
      </c>
      <c r="C182" s="6">
        <f t="shared" si="4"/>
        <v>42182.001909722669</v>
      </c>
      <c r="D182" t="s">
        <v>21</v>
      </c>
      <c r="E182" s="6">
        <f>IF(Sense_data[[#This Row],[a_1State]]=D181,E181,Sense_data[[#This Row],[SysTimeStamp]])</f>
        <v>42182.000833333528</v>
      </c>
      <c r="F182" t="str">
        <f>Sense_data[[#This Row],[a_1State]]&amp;TEXT(Sense_data[[#This Row],[StateInstanceTimestamp]],"#.######")</f>
        <v>Off42182.000833</v>
      </c>
      <c r="G182" s="3">
        <f ca="1">IF(Sense_data[[#This Row],[a_1State]]="Off",RANDBETWEEN(off_min,off_max),RANDBETWEEN(on_min,on_max))/sr_div</f>
        <v>1.8</v>
      </c>
      <c r="H182" s="3">
        <v>1.1000000000000001</v>
      </c>
      <c r="I182" s="3">
        <f>IF(HOUR(Sense_data[[#This Row],[SysTimeStamp]])&lt;12,I181+$B$14,I181-$B$14)</f>
        <v>15.038194444444475</v>
      </c>
    </row>
    <row r="183" spans="1:9" x14ac:dyDescent="0.2">
      <c r="A183" t="s">
        <v>20</v>
      </c>
      <c r="B183" t="s">
        <v>22</v>
      </c>
      <c r="C183" s="6">
        <f t="shared" si="4"/>
        <v>42182.001921296745</v>
      </c>
      <c r="D183" t="s">
        <v>21</v>
      </c>
      <c r="E183" s="6">
        <f>IF(Sense_data[[#This Row],[a_1State]]=D182,E182,Sense_data[[#This Row],[SysTimeStamp]])</f>
        <v>42182.000833333528</v>
      </c>
      <c r="F183" t="str">
        <f>Sense_data[[#This Row],[a_1State]]&amp;TEXT(Sense_data[[#This Row],[StateInstanceTimestamp]],"#.######")</f>
        <v>Off42182.000833</v>
      </c>
      <c r="G183" s="3">
        <f ca="1">IF(Sense_data[[#This Row],[a_1State]]="Off",RANDBETWEEN(off_min,off_max),RANDBETWEEN(on_min,on_max))/sr_div</f>
        <v>1.4</v>
      </c>
      <c r="H183" s="3">
        <v>1.1000000000000001</v>
      </c>
      <c r="I183" s="3">
        <f>IF(HOUR(Sense_data[[#This Row],[SysTimeStamp]])&lt;12,I182+$B$14,I182-$B$14)</f>
        <v>15.038425925925957</v>
      </c>
    </row>
    <row r="184" spans="1:9" x14ac:dyDescent="0.2">
      <c r="A184" t="s">
        <v>20</v>
      </c>
      <c r="B184" t="s">
        <v>22</v>
      </c>
      <c r="C184" s="6">
        <f t="shared" si="4"/>
        <v>42182.001932870822</v>
      </c>
      <c r="D184" t="s">
        <v>21</v>
      </c>
      <c r="E184" s="6">
        <f>IF(Sense_data[[#This Row],[a_1State]]=D183,E183,Sense_data[[#This Row],[SysTimeStamp]])</f>
        <v>42182.000833333528</v>
      </c>
      <c r="F184" t="str">
        <f>Sense_data[[#This Row],[a_1State]]&amp;TEXT(Sense_data[[#This Row],[StateInstanceTimestamp]],"#.######")</f>
        <v>Off42182.000833</v>
      </c>
      <c r="G184" s="3">
        <f ca="1">IF(Sense_data[[#This Row],[a_1State]]="Off",RANDBETWEEN(off_min,off_max),RANDBETWEEN(on_min,on_max))/sr_div</f>
        <v>1.5</v>
      </c>
      <c r="H184" s="3">
        <v>1.1000000000000001</v>
      </c>
      <c r="I184" s="3">
        <f>IF(HOUR(Sense_data[[#This Row],[SysTimeStamp]])&lt;12,I183+$B$14,I183-$B$14)</f>
        <v>15.038657407407438</v>
      </c>
    </row>
    <row r="185" spans="1:9" x14ac:dyDescent="0.2">
      <c r="A185" t="s">
        <v>20</v>
      </c>
      <c r="B185" t="s">
        <v>22</v>
      </c>
      <c r="C185" s="6">
        <f t="shared" si="4"/>
        <v>42182.001944444899</v>
      </c>
      <c r="D185" t="s">
        <v>21</v>
      </c>
      <c r="E185" s="6">
        <f>IF(Sense_data[[#This Row],[a_1State]]=D184,E184,Sense_data[[#This Row],[SysTimeStamp]])</f>
        <v>42182.000833333528</v>
      </c>
      <c r="F185" t="str">
        <f>Sense_data[[#This Row],[a_1State]]&amp;TEXT(Sense_data[[#This Row],[StateInstanceTimestamp]],"#.######")</f>
        <v>Off42182.000833</v>
      </c>
      <c r="G185" s="3">
        <f ca="1">IF(Sense_data[[#This Row],[a_1State]]="Off",RANDBETWEEN(off_min,off_max),RANDBETWEEN(on_min,on_max))/sr_div</f>
        <v>1</v>
      </c>
      <c r="H185" s="3">
        <v>1.5</v>
      </c>
      <c r="I185" s="3">
        <f>IF(HOUR(Sense_data[[#This Row],[SysTimeStamp]])&lt;12,I184+$B$14,I184-$B$14)</f>
        <v>15.03888888888892</v>
      </c>
    </row>
    <row r="186" spans="1:9" x14ac:dyDescent="0.2">
      <c r="A186" t="s">
        <v>20</v>
      </c>
      <c r="B186" t="s">
        <v>22</v>
      </c>
      <c r="C186" s="6">
        <f t="shared" si="4"/>
        <v>42182.001956018976</v>
      </c>
      <c r="D186" t="s">
        <v>21</v>
      </c>
      <c r="E186" s="6">
        <f>IF(Sense_data[[#This Row],[a_1State]]=D185,E185,Sense_data[[#This Row],[SysTimeStamp]])</f>
        <v>42182.000833333528</v>
      </c>
      <c r="F186" t="str">
        <f>Sense_data[[#This Row],[a_1State]]&amp;TEXT(Sense_data[[#This Row],[StateInstanceTimestamp]],"#.######")</f>
        <v>Off42182.000833</v>
      </c>
      <c r="G186" s="3">
        <f ca="1">IF(Sense_data[[#This Row],[a_1State]]="Off",RANDBETWEEN(off_min,off_max),RANDBETWEEN(on_min,on_max))/sr_div</f>
        <v>1.3</v>
      </c>
      <c r="H186" s="3">
        <v>1.4</v>
      </c>
      <c r="I186" s="3">
        <f>IF(HOUR(Sense_data[[#This Row],[SysTimeStamp]])&lt;12,I185+$B$14,I185-$B$14)</f>
        <v>15.039120370370402</v>
      </c>
    </row>
    <row r="187" spans="1:9" x14ac:dyDescent="0.2">
      <c r="A187" t="s">
        <v>20</v>
      </c>
      <c r="B187" t="s">
        <v>22</v>
      </c>
      <c r="C187" s="6">
        <f t="shared" si="4"/>
        <v>42182.001967593053</v>
      </c>
      <c r="D187" t="s">
        <v>21</v>
      </c>
      <c r="E187" s="6">
        <f>IF(Sense_data[[#This Row],[a_1State]]=D186,E186,Sense_data[[#This Row],[SysTimeStamp]])</f>
        <v>42182.000833333528</v>
      </c>
      <c r="F187" t="str">
        <f>Sense_data[[#This Row],[a_1State]]&amp;TEXT(Sense_data[[#This Row],[StateInstanceTimestamp]],"#.######")</f>
        <v>Off42182.000833</v>
      </c>
      <c r="G187" s="3">
        <f ca="1">IF(Sense_data[[#This Row],[a_1State]]="Off",RANDBETWEEN(off_min,off_max),RANDBETWEEN(on_min,on_max))/sr_div</f>
        <v>2.2000000000000002</v>
      </c>
      <c r="H187" s="3">
        <v>2.2000000000000002</v>
      </c>
      <c r="I187" s="3">
        <f>IF(HOUR(Sense_data[[#This Row],[SysTimeStamp]])&lt;12,I186+$B$14,I186-$B$14)</f>
        <v>15.039351851851883</v>
      </c>
    </row>
    <row r="188" spans="1:9" x14ac:dyDescent="0.2">
      <c r="A188" t="s">
        <v>20</v>
      </c>
      <c r="B188" t="s">
        <v>22</v>
      </c>
      <c r="C188" s="6">
        <f t="shared" si="4"/>
        <v>42182.001979167129</v>
      </c>
      <c r="D188" t="s">
        <v>21</v>
      </c>
      <c r="E188" s="6">
        <f>IF(Sense_data[[#This Row],[a_1State]]=D187,E187,Sense_data[[#This Row],[SysTimeStamp]])</f>
        <v>42182.000833333528</v>
      </c>
      <c r="F188" t="str">
        <f>Sense_data[[#This Row],[a_1State]]&amp;TEXT(Sense_data[[#This Row],[StateInstanceTimestamp]],"#.######")</f>
        <v>Off42182.000833</v>
      </c>
      <c r="G188" s="3">
        <f ca="1">IF(Sense_data[[#This Row],[a_1State]]="Off",RANDBETWEEN(off_min,off_max),RANDBETWEEN(on_min,on_max))/sr_div</f>
        <v>2.4</v>
      </c>
      <c r="H188" s="3">
        <v>1</v>
      </c>
      <c r="I188" s="3">
        <f>IF(HOUR(Sense_data[[#This Row],[SysTimeStamp]])&lt;12,I187+$B$14,I187-$B$14)</f>
        <v>15.039583333333365</v>
      </c>
    </row>
    <row r="189" spans="1:9" x14ac:dyDescent="0.2">
      <c r="A189" t="s">
        <v>20</v>
      </c>
      <c r="B189" t="s">
        <v>22</v>
      </c>
      <c r="C189" s="6">
        <f t="shared" si="4"/>
        <v>42182.001990741206</v>
      </c>
      <c r="D189" t="s">
        <v>21</v>
      </c>
      <c r="E189" s="6">
        <f>IF(Sense_data[[#This Row],[a_1State]]=D188,E188,Sense_data[[#This Row],[SysTimeStamp]])</f>
        <v>42182.000833333528</v>
      </c>
      <c r="F189" t="str">
        <f>Sense_data[[#This Row],[a_1State]]&amp;TEXT(Sense_data[[#This Row],[StateInstanceTimestamp]],"#.######")</f>
        <v>Off42182.000833</v>
      </c>
      <c r="G189" s="3">
        <f ca="1">IF(Sense_data[[#This Row],[a_1State]]="Off",RANDBETWEEN(off_min,off_max),RANDBETWEEN(on_min,on_max))/sr_div</f>
        <v>1.4</v>
      </c>
      <c r="H189" s="3">
        <v>2.5</v>
      </c>
      <c r="I189" s="3">
        <f>IF(HOUR(Sense_data[[#This Row],[SysTimeStamp]])&lt;12,I188+$B$14,I188-$B$14)</f>
        <v>15.039814814814846</v>
      </c>
    </row>
    <row r="190" spans="1:9" x14ac:dyDescent="0.2">
      <c r="A190" t="s">
        <v>20</v>
      </c>
      <c r="B190" t="s">
        <v>22</v>
      </c>
      <c r="C190" s="6">
        <f t="shared" si="4"/>
        <v>42182.002002315283</v>
      </c>
      <c r="D190" t="s">
        <v>21</v>
      </c>
      <c r="E190" s="6">
        <f>IF(Sense_data[[#This Row],[a_1State]]=D189,E189,Sense_data[[#This Row],[SysTimeStamp]])</f>
        <v>42182.000833333528</v>
      </c>
      <c r="F190" t="str">
        <f>Sense_data[[#This Row],[a_1State]]&amp;TEXT(Sense_data[[#This Row],[StateInstanceTimestamp]],"#.######")</f>
        <v>Off42182.000833</v>
      </c>
      <c r="G190" s="3">
        <f ca="1">IF(Sense_data[[#This Row],[a_1State]]="Off",RANDBETWEEN(off_min,off_max),RANDBETWEEN(on_min,on_max))/sr_div</f>
        <v>1.6</v>
      </c>
      <c r="H190" s="3">
        <v>1.2</v>
      </c>
      <c r="I190" s="3">
        <f>IF(HOUR(Sense_data[[#This Row],[SysTimeStamp]])&lt;12,I189+$B$14,I189-$B$14)</f>
        <v>15.040046296296328</v>
      </c>
    </row>
    <row r="191" spans="1:9" x14ac:dyDescent="0.2">
      <c r="A191" t="s">
        <v>20</v>
      </c>
      <c r="B191" t="s">
        <v>22</v>
      </c>
      <c r="C191" s="6">
        <f t="shared" si="4"/>
        <v>42182.00201388936</v>
      </c>
      <c r="D191" t="s">
        <v>21</v>
      </c>
      <c r="E191" s="6">
        <f>IF(Sense_data[[#This Row],[a_1State]]=D190,E190,Sense_data[[#This Row],[SysTimeStamp]])</f>
        <v>42182.000833333528</v>
      </c>
      <c r="F191" t="str">
        <f>Sense_data[[#This Row],[a_1State]]&amp;TEXT(Sense_data[[#This Row],[StateInstanceTimestamp]],"#.######")</f>
        <v>Off42182.000833</v>
      </c>
      <c r="G191" s="3">
        <f ca="1">IF(Sense_data[[#This Row],[a_1State]]="Off",RANDBETWEEN(off_min,off_max),RANDBETWEEN(on_min,on_max))/sr_div</f>
        <v>1.6</v>
      </c>
      <c r="H191" s="3">
        <v>2.1</v>
      </c>
      <c r="I191" s="3">
        <f>IF(HOUR(Sense_data[[#This Row],[SysTimeStamp]])&lt;12,I190+$B$14,I190-$B$14)</f>
        <v>15.04027777777781</v>
      </c>
    </row>
    <row r="192" spans="1:9" x14ac:dyDescent="0.2">
      <c r="A192" t="s">
        <v>20</v>
      </c>
      <c r="B192" t="s">
        <v>22</v>
      </c>
      <c r="C192" s="6">
        <f t="shared" si="4"/>
        <v>42182.002025463436</v>
      </c>
      <c r="D192" t="s">
        <v>21</v>
      </c>
      <c r="E192" s="6">
        <f>IF(Sense_data[[#This Row],[a_1State]]=D191,E191,Sense_data[[#This Row],[SysTimeStamp]])</f>
        <v>42182.000833333528</v>
      </c>
      <c r="F192" t="str">
        <f>Sense_data[[#This Row],[a_1State]]&amp;TEXT(Sense_data[[#This Row],[StateInstanceTimestamp]],"#.######")</f>
        <v>Off42182.000833</v>
      </c>
      <c r="G192" s="3">
        <f ca="1">IF(Sense_data[[#This Row],[a_1State]]="Off",RANDBETWEEN(off_min,off_max),RANDBETWEEN(on_min,on_max))/sr_div</f>
        <v>3</v>
      </c>
      <c r="H192" s="3">
        <v>1.1000000000000001</v>
      </c>
      <c r="I192" s="3">
        <f>IF(HOUR(Sense_data[[#This Row],[SysTimeStamp]])&lt;12,I191+$B$14,I191-$B$14)</f>
        <v>15.040509259259291</v>
      </c>
    </row>
    <row r="193" spans="1:9" x14ac:dyDescent="0.2">
      <c r="A193" t="s">
        <v>20</v>
      </c>
      <c r="B193" t="s">
        <v>22</v>
      </c>
      <c r="C193" s="6">
        <f t="shared" si="4"/>
        <v>42182.002037037513</v>
      </c>
      <c r="D193" t="s">
        <v>21</v>
      </c>
      <c r="E193" s="6">
        <f>IF(Sense_data[[#This Row],[a_1State]]=D192,E192,Sense_data[[#This Row],[SysTimeStamp]])</f>
        <v>42182.000833333528</v>
      </c>
      <c r="F193" t="str">
        <f>Sense_data[[#This Row],[a_1State]]&amp;TEXT(Sense_data[[#This Row],[StateInstanceTimestamp]],"#.######")</f>
        <v>Off42182.000833</v>
      </c>
      <c r="G193" s="3">
        <f ca="1">IF(Sense_data[[#This Row],[a_1State]]="Off",RANDBETWEEN(off_min,off_max),RANDBETWEEN(on_min,on_max))/sr_div</f>
        <v>1.9</v>
      </c>
      <c r="H193" s="3">
        <v>2.2999999999999998</v>
      </c>
      <c r="I193" s="3">
        <f>IF(HOUR(Sense_data[[#This Row],[SysTimeStamp]])&lt;12,I192+$B$14,I192-$B$14)</f>
        <v>15.040740740740773</v>
      </c>
    </row>
    <row r="194" spans="1:9" x14ac:dyDescent="0.2">
      <c r="A194" t="s">
        <v>20</v>
      </c>
      <c r="B194" t="s">
        <v>22</v>
      </c>
      <c r="C194" s="6">
        <f t="shared" si="4"/>
        <v>42182.00204861159</v>
      </c>
      <c r="D194" t="s">
        <v>21</v>
      </c>
      <c r="E194" s="6">
        <f>IF(Sense_data[[#This Row],[a_1State]]=D193,E193,Sense_data[[#This Row],[SysTimeStamp]])</f>
        <v>42182.000833333528</v>
      </c>
      <c r="F194" t="str">
        <f>Sense_data[[#This Row],[a_1State]]&amp;TEXT(Sense_data[[#This Row],[StateInstanceTimestamp]],"#.######")</f>
        <v>Off42182.000833</v>
      </c>
      <c r="G194" s="3">
        <f ca="1">IF(Sense_data[[#This Row],[a_1State]]="Off",RANDBETWEEN(off_min,off_max),RANDBETWEEN(on_min,on_max))/sr_div</f>
        <v>2.9</v>
      </c>
      <c r="H194" s="3">
        <v>1.9</v>
      </c>
      <c r="I194" s="3">
        <f>IF(HOUR(Sense_data[[#This Row],[SysTimeStamp]])&lt;12,I193+$B$14,I193-$B$14)</f>
        <v>15.040972222222255</v>
      </c>
    </row>
    <row r="195" spans="1:9" x14ac:dyDescent="0.2">
      <c r="A195" t="s">
        <v>20</v>
      </c>
      <c r="B195" t="s">
        <v>22</v>
      </c>
      <c r="C195" s="6">
        <f t="shared" si="4"/>
        <v>42182.002060185667</v>
      </c>
      <c r="D195" t="s">
        <v>21</v>
      </c>
      <c r="E195" s="6">
        <f>IF(Sense_data[[#This Row],[a_1State]]=D194,E194,Sense_data[[#This Row],[SysTimeStamp]])</f>
        <v>42182.000833333528</v>
      </c>
      <c r="F195" t="str">
        <f>Sense_data[[#This Row],[a_1State]]&amp;TEXT(Sense_data[[#This Row],[StateInstanceTimestamp]],"#.######")</f>
        <v>Off42182.000833</v>
      </c>
      <c r="G195" s="3">
        <f ca="1">IF(Sense_data[[#This Row],[a_1State]]="Off",RANDBETWEEN(off_min,off_max),RANDBETWEEN(on_min,on_max))/sr_div</f>
        <v>1.1000000000000001</v>
      </c>
      <c r="H195" s="3">
        <v>2.6</v>
      </c>
      <c r="I195" s="3">
        <f>IF(HOUR(Sense_data[[#This Row],[SysTimeStamp]])&lt;12,I194+$B$14,I194-$B$14)</f>
        <v>15.041203703703736</v>
      </c>
    </row>
    <row r="196" spans="1:9" x14ac:dyDescent="0.2">
      <c r="A196" t="s">
        <v>20</v>
      </c>
      <c r="B196" t="s">
        <v>22</v>
      </c>
      <c r="C196" s="6">
        <f t="shared" si="4"/>
        <v>42182.002071759744</v>
      </c>
      <c r="D196" t="s">
        <v>21</v>
      </c>
      <c r="E196" s="6">
        <f>IF(Sense_data[[#This Row],[a_1State]]=D195,E195,Sense_data[[#This Row],[SysTimeStamp]])</f>
        <v>42182.000833333528</v>
      </c>
      <c r="F196" t="str">
        <f>Sense_data[[#This Row],[a_1State]]&amp;TEXT(Sense_data[[#This Row],[StateInstanceTimestamp]],"#.######")</f>
        <v>Off42182.000833</v>
      </c>
      <c r="G196" s="3">
        <f ca="1">IF(Sense_data[[#This Row],[a_1State]]="Off",RANDBETWEEN(off_min,off_max),RANDBETWEEN(on_min,on_max))/sr_div</f>
        <v>2.2999999999999998</v>
      </c>
      <c r="H196" s="3">
        <v>2</v>
      </c>
      <c r="I196" s="3">
        <f>IF(HOUR(Sense_data[[#This Row],[SysTimeStamp]])&lt;12,I195+$B$14,I195-$B$14)</f>
        <v>15.041435185185218</v>
      </c>
    </row>
    <row r="197" spans="1:9" x14ac:dyDescent="0.2">
      <c r="A197" t="s">
        <v>20</v>
      </c>
      <c r="B197" t="s">
        <v>22</v>
      </c>
      <c r="C197" s="6">
        <f t="shared" si="4"/>
        <v>42182.00208333382</v>
      </c>
      <c r="D197" t="s">
        <v>21</v>
      </c>
      <c r="E197" s="6">
        <f>IF(Sense_data[[#This Row],[a_1State]]=D196,E196,Sense_data[[#This Row],[SysTimeStamp]])</f>
        <v>42182.000833333528</v>
      </c>
      <c r="F197" t="str">
        <f>Sense_data[[#This Row],[a_1State]]&amp;TEXT(Sense_data[[#This Row],[StateInstanceTimestamp]],"#.######")</f>
        <v>Off42182.000833</v>
      </c>
      <c r="G197" s="3">
        <f ca="1">IF(Sense_data[[#This Row],[a_1State]]="Off",RANDBETWEEN(off_min,off_max),RANDBETWEEN(on_min,on_max))/sr_div</f>
        <v>2.8</v>
      </c>
      <c r="H197" s="3">
        <v>1.1000000000000001</v>
      </c>
      <c r="I197" s="3">
        <f>IF(HOUR(Sense_data[[#This Row],[SysTimeStamp]])&lt;12,I196+$B$14,I196-$B$14)</f>
        <v>15.0416666666667</v>
      </c>
    </row>
    <row r="198" spans="1:9" x14ac:dyDescent="0.2">
      <c r="A198" t="s">
        <v>20</v>
      </c>
      <c r="B198" t="s">
        <v>22</v>
      </c>
      <c r="C198" s="6">
        <f t="shared" si="4"/>
        <v>42182.002094907897</v>
      </c>
      <c r="D198" t="s">
        <v>21</v>
      </c>
      <c r="E198" s="6">
        <f>IF(Sense_data[[#This Row],[a_1State]]=D197,E197,Sense_data[[#This Row],[SysTimeStamp]])</f>
        <v>42182.000833333528</v>
      </c>
      <c r="F198" t="str">
        <f>Sense_data[[#This Row],[a_1State]]&amp;TEXT(Sense_data[[#This Row],[StateInstanceTimestamp]],"#.######")</f>
        <v>Off42182.000833</v>
      </c>
      <c r="G198" s="3">
        <f ca="1">IF(Sense_data[[#This Row],[a_1State]]="Off",RANDBETWEEN(off_min,off_max),RANDBETWEEN(on_min,on_max))/sr_div</f>
        <v>1.7</v>
      </c>
      <c r="H198" s="3">
        <v>2</v>
      </c>
      <c r="I198" s="3">
        <f>IF(HOUR(Sense_data[[#This Row],[SysTimeStamp]])&lt;12,I197+$B$14,I197-$B$14)</f>
        <v>15.041898148148181</v>
      </c>
    </row>
    <row r="199" spans="1:9" x14ac:dyDescent="0.2">
      <c r="A199" t="s">
        <v>20</v>
      </c>
      <c r="B199" t="s">
        <v>22</v>
      </c>
      <c r="C199" s="6">
        <f t="shared" si="4"/>
        <v>42182.002106481974</v>
      </c>
      <c r="D199" t="s">
        <v>21</v>
      </c>
      <c r="E199" s="6">
        <f>IF(Sense_data[[#This Row],[a_1State]]=D198,E198,Sense_data[[#This Row],[SysTimeStamp]])</f>
        <v>42182.000833333528</v>
      </c>
      <c r="F199" t="str">
        <f>Sense_data[[#This Row],[a_1State]]&amp;TEXT(Sense_data[[#This Row],[StateInstanceTimestamp]],"#.######")</f>
        <v>Off42182.000833</v>
      </c>
      <c r="G199" s="3">
        <f ca="1">IF(Sense_data[[#This Row],[a_1State]]="Off",RANDBETWEEN(off_min,off_max),RANDBETWEEN(on_min,on_max))/sr_div</f>
        <v>1.7</v>
      </c>
      <c r="H199" s="3">
        <v>1.6</v>
      </c>
      <c r="I199" s="3">
        <f>IF(HOUR(Sense_data[[#This Row],[SysTimeStamp]])&lt;12,I198+$B$14,I198-$B$14)</f>
        <v>15.042129629629663</v>
      </c>
    </row>
    <row r="200" spans="1:9" x14ac:dyDescent="0.2">
      <c r="A200" t="s">
        <v>20</v>
      </c>
      <c r="B200" t="s">
        <v>22</v>
      </c>
      <c r="C200" s="6">
        <f t="shared" si="4"/>
        <v>42182.002118056051</v>
      </c>
      <c r="D200" t="s">
        <v>21</v>
      </c>
      <c r="E200" s="6">
        <f>IF(Sense_data[[#This Row],[a_1State]]=D199,E199,Sense_data[[#This Row],[SysTimeStamp]])</f>
        <v>42182.000833333528</v>
      </c>
      <c r="F200" t="str">
        <f>Sense_data[[#This Row],[a_1State]]&amp;TEXT(Sense_data[[#This Row],[StateInstanceTimestamp]],"#.######")</f>
        <v>Off42182.000833</v>
      </c>
      <c r="G200" s="3">
        <f ca="1">IF(Sense_data[[#This Row],[a_1State]]="Off",RANDBETWEEN(off_min,off_max),RANDBETWEEN(on_min,on_max))/sr_div</f>
        <v>2.7</v>
      </c>
      <c r="H200" s="3">
        <v>1.4</v>
      </c>
      <c r="I200" s="3">
        <f>IF(HOUR(Sense_data[[#This Row],[SysTimeStamp]])&lt;12,I199+$B$14,I199-$B$14)</f>
        <v>15.042361111111145</v>
      </c>
    </row>
    <row r="201" spans="1:9" x14ac:dyDescent="0.2">
      <c r="A201" t="s">
        <v>20</v>
      </c>
      <c r="B201" t="s">
        <v>22</v>
      </c>
      <c r="C201" s="6">
        <f t="shared" si="4"/>
        <v>42182.002129630127</v>
      </c>
      <c r="D201" t="s">
        <v>21</v>
      </c>
      <c r="E201" s="6">
        <f>IF(Sense_data[[#This Row],[a_1State]]=D200,E200,Sense_data[[#This Row],[SysTimeStamp]])</f>
        <v>42182.000833333528</v>
      </c>
      <c r="F201" t="str">
        <f>Sense_data[[#This Row],[a_1State]]&amp;TEXT(Sense_data[[#This Row],[StateInstanceTimestamp]],"#.######")</f>
        <v>Off42182.000833</v>
      </c>
      <c r="G201" s="3">
        <f ca="1">IF(Sense_data[[#This Row],[a_1State]]="Off",RANDBETWEEN(off_min,off_max),RANDBETWEEN(on_min,on_max))/sr_div</f>
        <v>1</v>
      </c>
      <c r="H201" s="3">
        <v>1.7</v>
      </c>
      <c r="I201" s="3">
        <f>IF(HOUR(Sense_data[[#This Row],[SysTimeStamp]])&lt;12,I200+$B$14,I200-$B$14)</f>
        <v>15.042592592592626</v>
      </c>
    </row>
    <row r="202" spans="1:9" x14ac:dyDescent="0.2">
      <c r="A202" t="s">
        <v>20</v>
      </c>
      <c r="B202" t="s">
        <v>22</v>
      </c>
      <c r="C202" s="6">
        <f t="shared" si="4"/>
        <v>42182.002141204204</v>
      </c>
      <c r="D202" t="s">
        <v>21</v>
      </c>
      <c r="E202" s="6">
        <f>IF(Sense_data[[#This Row],[a_1State]]=D201,E201,Sense_data[[#This Row],[SysTimeStamp]])</f>
        <v>42182.000833333528</v>
      </c>
      <c r="F202" t="str">
        <f>Sense_data[[#This Row],[a_1State]]&amp;TEXT(Sense_data[[#This Row],[StateInstanceTimestamp]],"#.######")</f>
        <v>Off42182.000833</v>
      </c>
      <c r="G202" s="3">
        <f ca="1">IF(Sense_data[[#This Row],[a_1State]]="Off",RANDBETWEEN(off_min,off_max),RANDBETWEEN(on_min,on_max))/sr_div</f>
        <v>2.8</v>
      </c>
      <c r="H202" s="3">
        <v>2.8</v>
      </c>
      <c r="I202" s="3">
        <f>IF(HOUR(Sense_data[[#This Row],[SysTimeStamp]])&lt;12,I201+$B$14,I201-$B$14)</f>
        <v>15.042824074074108</v>
      </c>
    </row>
    <row r="203" spans="1:9" x14ac:dyDescent="0.2">
      <c r="A203" t="s">
        <v>20</v>
      </c>
      <c r="B203" t="s">
        <v>22</v>
      </c>
      <c r="C203" s="6">
        <f t="shared" si="4"/>
        <v>42182.002152778281</v>
      </c>
      <c r="D203" t="s">
        <v>21</v>
      </c>
      <c r="E203" s="6">
        <f>IF(Sense_data[[#This Row],[a_1State]]=D202,E202,Sense_data[[#This Row],[SysTimeStamp]])</f>
        <v>42182.000833333528</v>
      </c>
      <c r="F203" t="str">
        <f>Sense_data[[#This Row],[a_1State]]&amp;TEXT(Sense_data[[#This Row],[StateInstanceTimestamp]],"#.######")</f>
        <v>Off42182.000833</v>
      </c>
      <c r="G203" s="3">
        <f ca="1">IF(Sense_data[[#This Row],[a_1State]]="Off",RANDBETWEEN(off_min,off_max),RANDBETWEEN(on_min,on_max))/sr_div</f>
        <v>2.9</v>
      </c>
      <c r="H203" s="3">
        <v>2.7</v>
      </c>
      <c r="I203" s="3">
        <f>IF(HOUR(Sense_data[[#This Row],[SysTimeStamp]])&lt;12,I202+$B$14,I202-$B$14)</f>
        <v>15.04305555555559</v>
      </c>
    </row>
    <row r="204" spans="1:9" x14ac:dyDescent="0.2">
      <c r="A204" t="s">
        <v>20</v>
      </c>
      <c r="B204" t="s">
        <v>22</v>
      </c>
      <c r="C204" s="6">
        <f t="shared" si="4"/>
        <v>42182.002164352358</v>
      </c>
      <c r="D204" t="s">
        <v>21</v>
      </c>
      <c r="E204" s="6">
        <f>IF(Sense_data[[#This Row],[a_1State]]=D203,E203,Sense_data[[#This Row],[SysTimeStamp]])</f>
        <v>42182.000833333528</v>
      </c>
      <c r="F204" t="str">
        <f>Sense_data[[#This Row],[a_1State]]&amp;TEXT(Sense_data[[#This Row],[StateInstanceTimestamp]],"#.######")</f>
        <v>Off42182.000833</v>
      </c>
      <c r="G204" s="3">
        <f ca="1">IF(Sense_data[[#This Row],[a_1State]]="Off",RANDBETWEEN(off_min,off_max),RANDBETWEEN(on_min,on_max))/sr_div</f>
        <v>1.1000000000000001</v>
      </c>
      <c r="H204" s="3">
        <v>1.1000000000000001</v>
      </c>
      <c r="I204" s="3">
        <f>IF(HOUR(Sense_data[[#This Row],[SysTimeStamp]])&lt;12,I203+$B$14,I203-$B$14)</f>
        <v>15.043287037037071</v>
      </c>
    </row>
    <row r="205" spans="1:9" x14ac:dyDescent="0.2">
      <c r="A205" t="s">
        <v>20</v>
      </c>
      <c r="B205" t="s">
        <v>22</v>
      </c>
      <c r="C205" s="6">
        <f t="shared" si="4"/>
        <v>42182.002175926435</v>
      </c>
      <c r="D205" t="s">
        <v>21</v>
      </c>
      <c r="E205" s="6">
        <f>IF(Sense_data[[#This Row],[a_1State]]=D204,E204,Sense_data[[#This Row],[SysTimeStamp]])</f>
        <v>42182.000833333528</v>
      </c>
      <c r="F205" t="str">
        <f>Sense_data[[#This Row],[a_1State]]&amp;TEXT(Sense_data[[#This Row],[StateInstanceTimestamp]],"#.######")</f>
        <v>Off42182.000833</v>
      </c>
      <c r="G205" s="3">
        <f ca="1">IF(Sense_data[[#This Row],[a_1State]]="Off",RANDBETWEEN(off_min,off_max),RANDBETWEEN(on_min,on_max))/sr_div</f>
        <v>1.7</v>
      </c>
      <c r="H205" s="3">
        <v>1.5</v>
      </c>
      <c r="I205" s="3">
        <f>IF(HOUR(Sense_data[[#This Row],[SysTimeStamp]])&lt;12,I204+$B$14,I204-$B$14)</f>
        <v>15.043518518518553</v>
      </c>
    </row>
    <row r="206" spans="1:9" x14ac:dyDescent="0.2">
      <c r="A206" t="s">
        <v>20</v>
      </c>
      <c r="B206" t="s">
        <v>22</v>
      </c>
      <c r="C206" s="6">
        <f t="shared" si="4"/>
        <v>42182.002187500511</v>
      </c>
      <c r="D206" t="s">
        <v>21</v>
      </c>
      <c r="E206" s="6">
        <f>IF(Sense_data[[#This Row],[a_1State]]=D205,E205,Sense_data[[#This Row],[SysTimeStamp]])</f>
        <v>42182.000833333528</v>
      </c>
      <c r="F206" t="str">
        <f>Sense_data[[#This Row],[a_1State]]&amp;TEXT(Sense_data[[#This Row],[StateInstanceTimestamp]],"#.######")</f>
        <v>Off42182.000833</v>
      </c>
      <c r="G206" s="3">
        <f ca="1">IF(Sense_data[[#This Row],[a_1State]]="Off",RANDBETWEEN(off_min,off_max),RANDBETWEEN(on_min,on_max))/sr_div</f>
        <v>2.6</v>
      </c>
      <c r="H206" s="3">
        <v>2.9</v>
      </c>
      <c r="I206" s="3">
        <f>IF(HOUR(Sense_data[[#This Row],[SysTimeStamp]])&lt;12,I205+$B$14,I205-$B$14)</f>
        <v>15.043750000000035</v>
      </c>
    </row>
    <row r="207" spans="1:9" x14ac:dyDescent="0.2">
      <c r="A207" t="s">
        <v>20</v>
      </c>
      <c r="B207" t="s">
        <v>22</v>
      </c>
      <c r="C207" s="6">
        <f t="shared" si="4"/>
        <v>42182.002199074588</v>
      </c>
      <c r="D207" t="s">
        <v>21</v>
      </c>
      <c r="E207" s="6">
        <f>IF(Sense_data[[#This Row],[a_1State]]=D206,E206,Sense_data[[#This Row],[SysTimeStamp]])</f>
        <v>42182.000833333528</v>
      </c>
      <c r="F207" t="str">
        <f>Sense_data[[#This Row],[a_1State]]&amp;TEXT(Sense_data[[#This Row],[StateInstanceTimestamp]],"#.######")</f>
        <v>Off42182.000833</v>
      </c>
      <c r="G207" s="3">
        <f ca="1">IF(Sense_data[[#This Row],[a_1State]]="Off",RANDBETWEEN(off_min,off_max),RANDBETWEEN(on_min,on_max))/sr_div</f>
        <v>2.1</v>
      </c>
      <c r="H207" s="3">
        <v>2.1</v>
      </c>
      <c r="I207" s="3">
        <f>IF(HOUR(Sense_data[[#This Row],[SysTimeStamp]])&lt;12,I206+$B$14,I206-$B$14)</f>
        <v>15.043981481481516</v>
      </c>
    </row>
    <row r="208" spans="1:9" x14ac:dyDescent="0.2">
      <c r="A208" t="s">
        <v>20</v>
      </c>
      <c r="B208" t="s">
        <v>22</v>
      </c>
      <c r="C208" s="6">
        <f t="shared" si="4"/>
        <v>42182.002210648665</v>
      </c>
      <c r="D208" t="s">
        <v>21</v>
      </c>
      <c r="E208" s="6">
        <f>IF(Sense_data[[#This Row],[a_1State]]=D207,E207,Sense_data[[#This Row],[SysTimeStamp]])</f>
        <v>42182.000833333528</v>
      </c>
      <c r="F208" t="str">
        <f>Sense_data[[#This Row],[a_1State]]&amp;TEXT(Sense_data[[#This Row],[StateInstanceTimestamp]],"#.######")</f>
        <v>Off42182.000833</v>
      </c>
      <c r="G208" s="3">
        <f ca="1">IF(Sense_data[[#This Row],[a_1State]]="Off",RANDBETWEEN(off_min,off_max),RANDBETWEEN(on_min,on_max))/sr_div</f>
        <v>1.6</v>
      </c>
      <c r="H208" s="3">
        <v>1.9</v>
      </c>
      <c r="I208" s="3">
        <f>IF(HOUR(Sense_data[[#This Row],[SysTimeStamp]])&lt;12,I207+$B$14,I207-$B$14)</f>
        <v>15.044212962962998</v>
      </c>
    </row>
    <row r="209" spans="1:9" x14ac:dyDescent="0.2">
      <c r="A209" t="s">
        <v>20</v>
      </c>
      <c r="B209" t="s">
        <v>22</v>
      </c>
      <c r="C209" s="6">
        <f t="shared" si="4"/>
        <v>42182.002222222742</v>
      </c>
      <c r="D209" t="s">
        <v>21</v>
      </c>
      <c r="E209" s="6">
        <f>IF(Sense_data[[#This Row],[a_1State]]=D208,E208,Sense_data[[#This Row],[SysTimeStamp]])</f>
        <v>42182.000833333528</v>
      </c>
      <c r="F209" t="str">
        <f>Sense_data[[#This Row],[a_1State]]&amp;TEXT(Sense_data[[#This Row],[StateInstanceTimestamp]],"#.######")</f>
        <v>Off42182.000833</v>
      </c>
      <c r="G209" s="3">
        <f ca="1">IF(Sense_data[[#This Row],[a_1State]]="Off",RANDBETWEEN(off_min,off_max),RANDBETWEEN(on_min,on_max))/sr_div</f>
        <v>1.3</v>
      </c>
      <c r="H209" s="3">
        <v>2.6</v>
      </c>
      <c r="I209" s="3">
        <f>IF(HOUR(Sense_data[[#This Row],[SysTimeStamp]])&lt;12,I208+$B$14,I208-$B$14)</f>
        <v>15.04444444444448</v>
      </c>
    </row>
    <row r="210" spans="1:9" x14ac:dyDescent="0.2">
      <c r="A210" t="s">
        <v>20</v>
      </c>
      <c r="B210" t="s">
        <v>22</v>
      </c>
      <c r="C210" s="6">
        <f t="shared" ref="C210" si="5">C209+$B$2</f>
        <v>42182.002233796818</v>
      </c>
      <c r="D210" t="s">
        <v>23</v>
      </c>
      <c r="E210" s="6">
        <f>IF(Sense_data[[#This Row],[a_1State]]=D209,E209,Sense_data[[#This Row],[SysTimeStamp]])</f>
        <v>42182.002233796818</v>
      </c>
      <c r="F210" t="str">
        <f>Sense_data[[#This Row],[a_1State]]&amp;TEXT(Sense_data[[#This Row],[StateInstanceTimestamp]],"#.######")</f>
        <v>On42182.002234</v>
      </c>
      <c r="G210" s="3">
        <f ca="1">IF(Sense_data[[#This Row],[a_1State]]="Off",RANDBETWEEN(off_min,off_max),RANDBETWEEN(on_min,on_max))/sr_div</f>
        <v>5.9</v>
      </c>
      <c r="H210" s="3">
        <v>6</v>
      </c>
      <c r="I210" s="3">
        <f>IF(HOUR(Sense_data[[#This Row],[SysTimeStamp]])&lt;12,I209+$B$14,I209-$B$14)</f>
        <v>15.044675925925961</v>
      </c>
    </row>
    <row r="211" spans="1:9" x14ac:dyDescent="0.2">
      <c r="A211" t="s">
        <v>20</v>
      </c>
      <c r="B211" t="s">
        <v>22</v>
      </c>
      <c r="C211" s="6">
        <f t="shared" ref="C211:C274" si="6">C210+$B$2</f>
        <v>42182.002245370895</v>
      </c>
      <c r="D211" t="s">
        <v>23</v>
      </c>
      <c r="E211" s="6">
        <f>IF(Sense_data[[#This Row],[a_1State]]=D210,E210,Sense_data[[#This Row],[SysTimeStamp]])</f>
        <v>42182.002233796818</v>
      </c>
      <c r="F211" t="str">
        <f>Sense_data[[#This Row],[a_1State]]&amp;TEXT(Sense_data[[#This Row],[StateInstanceTimestamp]],"#.######")</f>
        <v>On42182.002234</v>
      </c>
      <c r="G211" s="3">
        <f ca="1">IF(Sense_data[[#This Row],[a_1State]]="Off",RANDBETWEEN(off_min,off_max),RANDBETWEEN(on_min,on_max))/sr_div</f>
        <v>3.8</v>
      </c>
      <c r="H211" s="3">
        <v>5.9</v>
      </c>
      <c r="I211" s="3">
        <f>IF(HOUR(Sense_data[[#This Row],[SysTimeStamp]])&lt;12,I210+$B$14,I210-$B$14)</f>
        <v>15.044907407407443</v>
      </c>
    </row>
    <row r="212" spans="1:9" x14ac:dyDescent="0.2">
      <c r="A212" t="s">
        <v>20</v>
      </c>
      <c r="B212" t="s">
        <v>22</v>
      </c>
      <c r="C212" s="6">
        <f t="shared" si="6"/>
        <v>42182.002256944972</v>
      </c>
      <c r="D212" t="s">
        <v>23</v>
      </c>
      <c r="E212" s="6">
        <f>IF(Sense_data[[#This Row],[a_1State]]=D211,E211,Sense_data[[#This Row],[SysTimeStamp]])</f>
        <v>42182.002233796818</v>
      </c>
      <c r="F212" t="str">
        <f>Sense_data[[#This Row],[a_1State]]&amp;TEXT(Sense_data[[#This Row],[StateInstanceTimestamp]],"#.######")</f>
        <v>On42182.002234</v>
      </c>
      <c r="G212" s="3">
        <f ca="1">IF(Sense_data[[#This Row],[a_1State]]="Off",RANDBETWEEN(off_min,off_max),RANDBETWEEN(on_min,on_max))/sr_div</f>
        <v>4.0999999999999996</v>
      </c>
      <c r="H212" s="3">
        <v>5.6</v>
      </c>
      <c r="I212" s="3">
        <f>IF(HOUR(Sense_data[[#This Row],[SysTimeStamp]])&lt;12,I211+$B$14,I211-$B$14)</f>
        <v>15.045138888888925</v>
      </c>
    </row>
    <row r="213" spans="1:9" x14ac:dyDescent="0.2">
      <c r="A213" t="s">
        <v>20</v>
      </c>
      <c r="B213" t="s">
        <v>22</v>
      </c>
      <c r="C213" s="6">
        <f t="shared" si="6"/>
        <v>42182.002268519049</v>
      </c>
      <c r="D213" t="s">
        <v>23</v>
      </c>
      <c r="E213" s="6">
        <f>IF(Sense_data[[#This Row],[a_1State]]=D212,E212,Sense_data[[#This Row],[SysTimeStamp]])</f>
        <v>42182.002233796818</v>
      </c>
      <c r="F213" t="str">
        <f>Sense_data[[#This Row],[a_1State]]&amp;TEXT(Sense_data[[#This Row],[StateInstanceTimestamp]],"#.######")</f>
        <v>On42182.002234</v>
      </c>
      <c r="G213" s="3">
        <f ca="1">IF(Sense_data[[#This Row],[a_1State]]="Off",RANDBETWEEN(off_min,off_max),RANDBETWEEN(on_min,on_max))/sr_div</f>
        <v>4.9000000000000004</v>
      </c>
      <c r="H213" s="3">
        <v>3.7</v>
      </c>
      <c r="I213" s="3">
        <f>IF(HOUR(Sense_data[[#This Row],[SysTimeStamp]])&lt;12,I212+$B$14,I212-$B$14)</f>
        <v>15.045370370370406</v>
      </c>
    </row>
    <row r="214" spans="1:9" x14ac:dyDescent="0.2">
      <c r="A214" t="s">
        <v>20</v>
      </c>
      <c r="B214" t="s">
        <v>22</v>
      </c>
      <c r="C214" s="6">
        <f t="shared" si="6"/>
        <v>42182.002280093126</v>
      </c>
      <c r="D214" t="s">
        <v>23</v>
      </c>
      <c r="E214" s="6">
        <f>IF(Sense_data[[#This Row],[a_1State]]=D213,E213,Sense_data[[#This Row],[SysTimeStamp]])</f>
        <v>42182.002233796818</v>
      </c>
      <c r="F214" t="str">
        <f>Sense_data[[#This Row],[a_1State]]&amp;TEXT(Sense_data[[#This Row],[StateInstanceTimestamp]],"#.######")</f>
        <v>On42182.002234</v>
      </c>
      <c r="G214" s="3">
        <f ca="1">IF(Sense_data[[#This Row],[a_1State]]="Off",RANDBETWEEN(off_min,off_max),RANDBETWEEN(on_min,on_max))/sr_div</f>
        <v>4.5</v>
      </c>
      <c r="H214" s="3">
        <v>4.8</v>
      </c>
      <c r="I214" s="3">
        <f>IF(HOUR(Sense_data[[#This Row],[SysTimeStamp]])&lt;12,I213+$B$14,I213-$B$14)</f>
        <v>15.045601851851888</v>
      </c>
    </row>
    <row r="215" spans="1:9" x14ac:dyDescent="0.2">
      <c r="A215" t="s">
        <v>20</v>
      </c>
      <c r="B215" t="s">
        <v>22</v>
      </c>
      <c r="C215" s="6">
        <f t="shared" si="6"/>
        <v>42182.002291667202</v>
      </c>
      <c r="D215" t="s">
        <v>23</v>
      </c>
      <c r="E215" s="6">
        <f>IF(Sense_data[[#This Row],[a_1State]]=D214,E214,Sense_data[[#This Row],[SysTimeStamp]])</f>
        <v>42182.002233796818</v>
      </c>
      <c r="F215" t="str">
        <f>Sense_data[[#This Row],[a_1State]]&amp;TEXT(Sense_data[[#This Row],[StateInstanceTimestamp]],"#.######")</f>
        <v>On42182.002234</v>
      </c>
      <c r="G215" s="3">
        <f ca="1">IF(Sense_data[[#This Row],[a_1State]]="Off",RANDBETWEEN(off_min,off_max),RANDBETWEEN(on_min,on_max))/sr_div</f>
        <v>4.9000000000000004</v>
      </c>
      <c r="H215" s="3">
        <v>4.5</v>
      </c>
      <c r="I215" s="3">
        <f>IF(HOUR(Sense_data[[#This Row],[SysTimeStamp]])&lt;12,I214+$B$14,I214-$B$14)</f>
        <v>15.04583333333337</v>
      </c>
    </row>
    <row r="216" spans="1:9" x14ac:dyDescent="0.2">
      <c r="A216" t="s">
        <v>20</v>
      </c>
      <c r="B216" t="s">
        <v>22</v>
      </c>
      <c r="C216" s="6">
        <f t="shared" si="6"/>
        <v>42182.002303241279</v>
      </c>
      <c r="D216" t="s">
        <v>23</v>
      </c>
      <c r="E216" s="6">
        <f>IF(Sense_data[[#This Row],[a_1State]]=D215,E215,Sense_data[[#This Row],[SysTimeStamp]])</f>
        <v>42182.002233796818</v>
      </c>
      <c r="F216" t="str">
        <f>Sense_data[[#This Row],[a_1State]]&amp;TEXT(Sense_data[[#This Row],[StateInstanceTimestamp]],"#.######")</f>
        <v>On42182.002234</v>
      </c>
      <c r="G216" s="3">
        <f ca="1">IF(Sense_data[[#This Row],[a_1State]]="Off",RANDBETWEEN(off_min,off_max),RANDBETWEEN(on_min,on_max))/sr_div</f>
        <v>5</v>
      </c>
      <c r="H216" s="3">
        <v>4.8</v>
      </c>
      <c r="I216" s="3">
        <f>IF(HOUR(Sense_data[[#This Row],[SysTimeStamp]])&lt;12,I215+$B$14,I215-$B$14)</f>
        <v>15.046064814814851</v>
      </c>
    </row>
    <row r="217" spans="1:9" x14ac:dyDescent="0.2">
      <c r="A217" t="s">
        <v>20</v>
      </c>
      <c r="B217" t="s">
        <v>22</v>
      </c>
      <c r="C217" s="6">
        <f t="shared" si="6"/>
        <v>42182.002314815356</v>
      </c>
      <c r="D217" t="s">
        <v>23</v>
      </c>
      <c r="E217" s="6">
        <f>IF(Sense_data[[#This Row],[a_1State]]=D216,E216,Sense_data[[#This Row],[SysTimeStamp]])</f>
        <v>42182.002233796818</v>
      </c>
      <c r="F217" t="str">
        <f>Sense_data[[#This Row],[a_1State]]&amp;TEXT(Sense_data[[#This Row],[StateInstanceTimestamp]],"#.######")</f>
        <v>On42182.002234</v>
      </c>
      <c r="G217" s="3">
        <f ca="1">IF(Sense_data[[#This Row],[a_1State]]="Off",RANDBETWEEN(off_min,off_max),RANDBETWEEN(on_min,on_max))/sr_div</f>
        <v>3.3</v>
      </c>
      <c r="H217" s="3">
        <v>4.0999999999999996</v>
      </c>
      <c r="I217" s="3">
        <f>IF(HOUR(Sense_data[[#This Row],[SysTimeStamp]])&lt;12,I216+$B$14,I216-$B$14)</f>
        <v>15.046296296296333</v>
      </c>
    </row>
    <row r="218" spans="1:9" x14ac:dyDescent="0.2">
      <c r="A218" t="s">
        <v>20</v>
      </c>
      <c r="B218" t="s">
        <v>22</v>
      </c>
      <c r="C218" s="6">
        <f t="shared" si="6"/>
        <v>42182.002326389433</v>
      </c>
      <c r="D218" t="s">
        <v>23</v>
      </c>
      <c r="E218" s="6">
        <f>IF(Sense_data[[#This Row],[a_1State]]=D217,E217,Sense_data[[#This Row],[SysTimeStamp]])</f>
        <v>42182.002233796818</v>
      </c>
      <c r="F218" t="str">
        <f>Sense_data[[#This Row],[a_1State]]&amp;TEXT(Sense_data[[#This Row],[StateInstanceTimestamp]],"#.######")</f>
        <v>On42182.002234</v>
      </c>
      <c r="G218" s="3">
        <f ca="1">IF(Sense_data[[#This Row],[a_1State]]="Off",RANDBETWEEN(off_min,off_max),RANDBETWEEN(on_min,on_max))/sr_div</f>
        <v>4.7</v>
      </c>
      <c r="H218" s="3">
        <v>3.5</v>
      </c>
      <c r="I218" s="3">
        <f>IF(HOUR(Sense_data[[#This Row],[SysTimeStamp]])&lt;12,I217+$B$14,I217-$B$14)</f>
        <v>15.046527777777815</v>
      </c>
    </row>
    <row r="219" spans="1:9" x14ac:dyDescent="0.2">
      <c r="A219" t="s">
        <v>20</v>
      </c>
      <c r="B219" t="s">
        <v>22</v>
      </c>
      <c r="C219" s="6">
        <f t="shared" si="6"/>
        <v>42182.002337963509</v>
      </c>
      <c r="D219" t="s">
        <v>23</v>
      </c>
      <c r="E219" s="6">
        <f>IF(Sense_data[[#This Row],[a_1State]]=D218,E218,Sense_data[[#This Row],[SysTimeStamp]])</f>
        <v>42182.002233796818</v>
      </c>
      <c r="F219" t="str">
        <f>Sense_data[[#This Row],[a_1State]]&amp;TEXT(Sense_data[[#This Row],[StateInstanceTimestamp]],"#.######")</f>
        <v>On42182.002234</v>
      </c>
      <c r="G219" s="3">
        <f ca="1">IF(Sense_data[[#This Row],[a_1State]]="Off",RANDBETWEEN(off_min,off_max),RANDBETWEEN(on_min,on_max))/sr_div</f>
        <v>4</v>
      </c>
      <c r="H219" s="3">
        <v>3.4</v>
      </c>
      <c r="I219" s="3">
        <f>IF(HOUR(Sense_data[[#This Row],[SysTimeStamp]])&lt;12,I218+$B$14,I218-$B$14)</f>
        <v>15.046759259259296</v>
      </c>
    </row>
    <row r="220" spans="1:9" x14ac:dyDescent="0.2">
      <c r="A220" t="s">
        <v>20</v>
      </c>
      <c r="B220" t="s">
        <v>22</v>
      </c>
      <c r="C220" s="6">
        <f t="shared" si="6"/>
        <v>42182.002349537586</v>
      </c>
      <c r="D220" t="s">
        <v>23</v>
      </c>
      <c r="E220" s="6">
        <f>IF(Sense_data[[#This Row],[a_1State]]=D219,E219,Sense_data[[#This Row],[SysTimeStamp]])</f>
        <v>42182.002233796818</v>
      </c>
      <c r="F220" t="str">
        <f>Sense_data[[#This Row],[a_1State]]&amp;TEXT(Sense_data[[#This Row],[StateInstanceTimestamp]],"#.######")</f>
        <v>On42182.002234</v>
      </c>
      <c r="G220" s="3">
        <f ca="1">IF(Sense_data[[#This Row],[a_1State]]="Off",RANDBETWEEN(off_min,off_max),RANDBETWEEN(on_min,on_max))/sr_div</f>
        <v>4.4000000000000004</v>
      </c>
      <c r="H220" s="3">
        <v>5.7</v>
      </c>
      <c r="I220" s="3">
        <f>IF(HOUR(Sense_data[[#This Row],[SysTimeStamp]])&lt;12,I219+$B$14,I219-$B$14)</f>
        <v>15.046990740740778</v>
      </c>
    </row>
    <row r="221" spans="1:9" x14ac:dyDescent="0.2">
      <c r="A221" t="s">
        <v>20</v>
      </c>
      <c r="B221" t="s">
        <v>22</v>
      </c>
      <c r="C221" s="6">
        <f t="shared" si="6"/>
        <v>42182.002361111663</v>
      </c>
      <c r="D221" t="s">
        <v>23</v>
      </c>
      <c r="E221" s="6">
        <f>IF(Sense_data[[#This Row],[a_1State]]=D220,E220,Sense_data[[#This Row],[SysTimeStamp]])</f>
        <v>42182.002233796818</v>
      </c>
      <c r="F221" t="str">
        <f>Sense_data[[#This Row],[a_1State]]&amp;TEXT(Sense_data[[#This Row],[StateInstanceTimestamp]],"#.######")</f>
        <v>On42182.002234</v>
      </c>
      <c r="G221" s="3">
        <f ca="1">IF(Sense_data[[#This Row],[a_1State]]="Off",RANDBETWEEN(off_min,off_max),RANDBETWEEN(on_min,on_max))/sr_div</f>
        <v>4.5999999999999996</v>
      </c>
      <c r="H221" s="3">
        <v>4</v>
      </c>
      <c r="I221" s="3">
        <f>IF(HOUR(Sense_data[[#This Row],[SysTimeStamp]])&lt;12,I220+$B$14,I220-$B$14)</f>
        <v>15.04722222222226</v>
      </c>
    </row>
    <row r="222" spans="1:9" x14ac:dyDescent="0.2">
      <c r="A222" t="s">
        <v>20</v>
      </c>
      <c r="B222" t="s">
        <v>22</v>
      </c>
      <c r="C222" s="6">
        <f t="shared" si="6"/>
        <v>42182.00237268574</v>
      </c>
      <c r="D222" t="s">
        <v>23</v>
      </c>
      <c r="E222" s="6">
        <f>IF(Sense_data[[#This Row],[a_1State]]=D221,E221,Sense_data[[#This Row],[SysTimeStamp]])</f>
        <v>42182.002233796818</v>
      </c>
      <c r="F222" t="str">
        <f>Sense_data[[#This Row],[a_1State]]&amp;TEXT(Sense_data[[#This Row],[StateInstanceTimestamp]],"#.######")</f>
        <v>On42182.002234</v>
      </c>
      <c r="G222" s="3">
        <f ca="1">IF(Sense_data[[#This Row],[a_1State]]="Off",RANDBETWEEN(off_min,off_max),RANDBETWEEN(on_min,on_max))/sr_div</f>
        <v>4.2</v>
      </c>
      <c r="H222" s="3">
        <v>5.2</v>
      </c>
      <c r="I222" s="3">
        <f>IF(HOUR(Sense_data[[#This Row],[SysTimeStamp]])&lt;12,I221+$B$14,I221-$B$14)</f>
        <v>15.047453703703741</v>
      </c>
    </row>
    <row r="223" spans="1:9" x14ac:dyDescent="0.2">
      <c r="A223" t="s">
        <v>20</v>
      </c>
      <c r="B223" t="s">
        <v>22</v>
      </c>
      <c r="C223" s="6">
        <f t="shared" si="6"/>
        <v>42182.002384259817</v>
      </c>
      <c r="D223" t="s">
        <v>23</v>
      </c>
      <c r="E223" s="6">
        <f>IF(Sense_data[[#This Row],[a_1State]]=D222,E222,Sense_data[[#This Row],[SysTimeStamp]])</f>
        <v>42182.002233796818</v>
      </c>
      <c r="F223" t="str">
        <f>Sense_data[[#This Row],[a_1State]]&amp;TEXT(Sense_data[[#This Row],[StateInstanceTimestamp]],"#.######")</f>
        <v>On42182.002234</v>
      </c>
      <c r="G223" s="3">
        <f ca="1">IF(Sense_data[[#This Row],[a_1State]]="Off",RANDBETWEEN(off_min,off_max),RANDBETWEEN(on_min,on_max))/sr_div</f>
        <v>5.4</v>
      </c>
      <c r="H223" s="3">
        <v>3</v>
      </c>
      <c r="I223" s="3">
        <f>IF(HOUR(Sense_data[[#This Row],[SysTimeStamp]])&lt;12,I222+$B$14,I222-$B$14)</f>
        <v>15.047685185185223</v>
      </c>
    </row>
    <row r="224" spans="1:9" x14ac:dyDescent="0.2">
      <c r="A224" t="s">
        <v>20</v>
      </c>
      <c r="B224" t="s">
        <v>22</v>
      </c>
      <c r="C224" s="6">
        <f t="shared" si="6"/>
        <v>42182.002395833893</v>
      </c>
      <c r="D224" t="s">
        <v>23</v>
      </c>
      <c r="E224" s="6">
        <f>IF(Sense_data[[#This Row],[a_1State]]=D223,E223,Sense_data[[#This Row],[SysTimeStamp]])</f>
        <v>42182.002233796818</v>
      </c>
      <c r="F224" t="str">
        <f>Sense_data[[#This Row],[a_1State]]&amp;TEXT(Sense_data[[#This Row],[StateInstanceTimestamp]],"#.######")</f>
        <v>On42182.002234</v>
      </c>
      <c r="G224" s="3">
        <f ca="1">IF(Sense_data[[#This Row],[a_1State]]="Off",RANDBETWEEN(off_min,off_max),RANDBETWEEN(on_min,on_max))/sr_div</f>
        <v>5.2</v>
      </c>
      <c r="H224" s="3">
        <v>4.5</v>
      </c>
      <c r="I224" s="3">
        <f>IF(HOUR(Sense_data[[#This Row],[SysTimeStamp]])&lt;12,I223+$B$14,I223-$B$14)</f>
        <v>15.047916666666705</v>
      </c>
    </row>
    <row r="225" spans="1:9" x14ac:dyDescent="0.2">
      <c r="A225" t="s">
        <v>20</v>
      </c>
      <c r="B225" t="s">
        <v>22</v>
      </c>
      <c r="C225" s="6">
        <f t="shared" si="6"/>
        <v>42182.00240740797</v>
      </c>
      <c r="D225" t="s">
        <v>23</v>
      </c>
      <c r="E225" s="6">
        <f>IF(Sense_data[[#This Row],[a_1State]]=D224,E224,Sense_data[[#This Row],[SysTimeStamp]])</f>
        <v>42182.002233796818</v>
      </c>
      <c r="F225" t="str">
        <f>Sense_data[[#This Row],[a_1State]]&amp;TEXT(Sense_data[[#This Row],[StateInstanceTimestamp]],"#.######")</f>
        <v>On42182.002234</v>
      </c>
      <c r="G225" s="3">
        <f ca="1">IF(Sense_data[[#This Row],[a_1State]]="Off",RANDBETWEEN(off_min,off_max),RANDBETWEEN(on_min,on_max))/sr_div</f>
        <v>5.9</v>
      </c>
      <c r="H225" s="3">
        <v>3.1</v>
      </c>
      <c r="I225" s="3">
        <f>IF(HOUR(Sense_data[[#This Row],[SysTimeStamp]])&lt;12,I224+$B$14,I224-$B$14)</f>
        <v>15.048148148148186</v>
      </c>
    </row>
    <row r="226" spans="1:9" x14ac:dyDescent="0.2">
      <c r="A226" t="s">
        <v>20</v>
      </c>
      <c r="B226" t="s">
        <v>22</v>
      </c>
      <c r="C226" s="6">
        <f t="shared" si="6"/>
        <v>42182.002418982047</v>
      </c>
      <c r="D226" t="s">
        <v>23</v>
      </c>
      <c r="E226" s="6">
        <f>IF(Sense_data[[#This Row],[a_1State]]=D225,E225,Sense_data[[#This Row],[SysTimeStamp]])</f>
        <v>42182.002233796818</v>
      </c>
      <c r="F226" t="str">
        <f>Sense_data[[#This Row],[a_1State]]&amp;TEXT(Sense_data[[#This Row],[StateInstanceTimestamp]],"#.######")</f>
        <v>On42182.002234</v>
      </c>
      <c r="G226" s="3">
        <f ca="1">IF(Sense_data[[#This Row],[a_1State]]="Off",RANDBETWEEN(off_min,off_max),RANDBETWEEN(on_min,on_max))/sr_div</f>
        <v>4</v>
      </c>
      <c r="H226" s="3">
        <v>3.1</v>
      </c>
      <c r="I226" s="3">
        <f>IF(HOUR(Sense_data[[#This Row],[SysTimeStamp]])&lt;12,I225+$B$14,I225-$B$14)</f>
        <v>15.048379629629668</v>
      </c>
    </row>
    <row r="227" spans="1:9" x14ac:dyDescent="0.2">
      <c r="A227" t="s">
        <v>20</v>
      </c>
      <c r="B227" t="s">
        <v>22</v>
      </c>
      <c r="C227" s="6">
        <f t="shared" si="6"/>
        <v>42182.002430556124</v>
      </c>
      <c r="D227" t="s">
        <v>23</v>
      </c>
      <c r="E227" s="6">
        <f>IF(Sense_data[[#This Row],[a_1State]]=D226,E226,Sense_data[[#This Row],[SysTimeStamp]])</f>
        <v>42182.002233796818</v>
      </c>
      <c r="F227" t="str">
        <f>Sense_data[[#This Row],[a_1State]]&amp;TEXT(Sense_data[[#This Row],[StateInstanceTimestamp]],"#.######")</f>
        <v>On42182.002234</v>
      </c>
      <c r="G227" s="3">
        <f ca="1">IF(Sense_data[[#This Row],[a_1State]]="Off",RANDBETWEEN(off_min,off_max),RANDBETWEEN(on_min,on_max))/sr_div</f>
        <v>3.2</v>
      </c>
      <c r="H227" s="3">
        <v>3.5</v>
      </c>
      <c r="I227" s="3">
        <f>IF(HOUR(Sense_data[[#This Row],[SysTimeStamp]])&lt;12,I226+$B$14,I226-$B$14)</f>
        <v>15.04861111111115</v>
      </c>
    </row>
    <row r="228" spans="1:9" x14ac:dyDescent="0.2">
      <c r="A228" t="s">
        <v>20</v>
      </c>
      <c r="B228" t="s">
        <v>22</v>
      </c>
      <c r="C228" s="6">
        <f t="shared" si="6"/>
        <v>42182.002442130201</v>
      </c>
      <c r="D228" t="s">
        <v>23</v>
      </c>
      <c r="E228" s="6">
        <f>IF(Sense_data[[#This Row],[a_1State]]=D227,E227,Sense_data[[#This Row],[SysTimeStamp]])</f>
        <v>42182.002233796818</v>
      </c>
      <c r="F228" t="str">
        <f>Sense_data[[#This Row],[a_1State]]&amp;TEXT(Sense_data[[#This Row],[StateInstanceTimestamp]],"#.######")</f>
        <v>On42182.002234</v>
      </c>
      <c r="G228" s="3">
        <f ca="1">IF(Sense_data[[#This Row],[a_1State]]="Off",RANDBETWEEN(off_min,off_max),RANDBETWEEN(on_min,on_max))/sr_div</f>
        <v>4.0999999999999996</v>
      </c>
      <c r="H228" s="3">
        <v>3.6</v>
      </c>
      <c r="I228" s="3">
        <f>IF(HOUR(Sense_data[[#This Row],[SysTimeStamp]])&lt;12,I227+$B$14,I227-$B$14)</f>
        <v>15.048842592592631</v>
      </c>
    </row>
    <row r="229" spans="1:9" x14ac:dyDescent="0.2">
      <c r="A229" t="s">
        <v>20</v>
      </c>
      <c r="B229" t="s">
        <v>22</v>
      </c>
      <c r="C229" s="6">
        <f t="shared" si="6"/>
        <v>42182.002453704277</v>
      </c>
      <c r="D229" t="s">
        <v>23</v>
      </c>
      <c r="E229" s="6">
        <f>IF(Sense_data[[#This Row],[a_1State]]=D228,E228,Sense_data[[#This Row],[SysTimeStamp]])</f>
        <v>42182.002233796818</v>
      </c>
      <c r="F229" t="str">
        <f>Sense_data[[#This Row],[a_1State]]&amp;TEXT(Sense_data[[#This Row],[StateInstanceTimestamp]],"#.######")</f>
        <v>On42182.002234</v>
      </c>
      <c r="G229" s="3">
        <f ca="1">IF(Sense_data[[#This Row],[a_1State]]="Off",RANDBETWEEN(off_min,off_max),RANDBETWEEN(on_min,on_max))/sr_div</f>
        <v>4.7</v>
      </c>
      <c r="H229" s="3">
        <v>4.3</v>
      </c>
      <c r="I229" s="3">
        <f>IF(HOUR(Sense_data[[#This Row],[SysTimeStamp]])&lt;12,I228+$B$14,I228-$B$14)</f>
        <v>15.049074074074113</v>
      </c>
    </row>
    <row r="230" spans="1:9" x14ac:dyDescent="0.2">
      <c r="A230" t="s">
        <v>20</v>
      </c>
      <c r="B230" t="s">
        <v>22</v>
      </c>
      <c r="C230" s="6">
        <f t="shared" si="6"/>
        <v>42182.002465278354</v>
      </c>
      <c r="D230" t="s">
        <v>23</v>
      </c>
      <c r="E230" s="6">
        <f>IF(Sense_data[[#This Row],[a_1State]]=D229,E229,Sense_data[[#This Row],[SysTimeStamp]])</f>
        <v>42182.002233796818</v>
      </c>
      <c r="F230" t="str">
        <f>Sense_data[[#This Row],[a_1State]]&amp;TEXT(Sense_data[[#This Row],[StateInstanceTimestamp]],"#.######")</f>
        <v>On42182.002234</v>
      </c>
      <c r="G230" s="3">
        <f ca="1">IF(Sense_data[[#This Row],[a_1State]]="Off",RANDBETWEEN(off_min,off_max),RANDBETWEEN(on_min,on_max))/sr_div</f>
        <v>5.2</v>
      </c>
      <c r="H230" s="3">
        <v>3.4</v>
      </c>
      <c r="I230" s="3">
        <f>IF(HOUR(Sense_data[[#This Row],[SysTimeStamp]])&lt;12,I229+$B$14,I229-$B$14)</f>
        <v>15.049305555555595</v>
      </c>
    </row>
    <row r="231" spans="1:9" x14ac:dyDescent="0.2">
      <c r="A231" t="s">
        <v>20</v>
      </c>
      <c r="B231" t="s">
        <v>22</v>
      </c>
      <c r="C231" s="6">
        <f t="shared" si="6"/>
        <v>42182.002476852431</v>
      </c>
      <c r="D231" t="s">
        <v>23</v>
      </c>
      <c r="E231" s="6">
        <f>IF(Sense_data[[#This Row],[a_1State]]=D230,E230,Sense_data[[#This Row],[SysTimeStamp]])</f>
        <v>42182.002233796818</v>
      </c>
      <c r="F231" t="str">
        <f>Sense_data[[#This Row],[a_1State]]&amp;TEXT(Sense_data[[#This Row],[StateInstanceTimestamp]],"#.######")</f>
        <v>On42182.002234</v>
      </c>
      <c r="G231" s="3">
        <f ca="1">IF(Sense_data[[#This Row],[a_1State]]="Off",RANDBETWEEN(off_min,off_max),RANDBETWEEN(on_min,on_max))/sr_div</f>
        <v>3.4</v>
      </c>
      <c r="H231" s="3">
        <v>4.3</v>
      </c>
      <c r="I231" s="3">
        <f>IF(HOUR(Sense_data[[#This Row],[SysTimeStamp]])&lt;12,I230+$B$14,I230-$B$14)</f>
        <v>15.049537037037076</v>
      </c>
    </row>
    <row r="232" spans="1:9" x14ac:dyDescent="0.2">
      <c r="A232" t="s">
        <v>20</v>
      </c>
      <c r="B232" t="s">
        <v>22</v>
      </c>
      <c r="C232" s="6">
        <f t="shared" si="6"/>
        <v>42182.002488426508</v>
      </c>
      <c r="D232" t="s">
        <v>23</v>
      </c>
      <c r="E232" s="6">
        <f>IF(Sense_data[[#This Row],[a_1State]]=D231,E231,Sense_data[[#This Row],[SysTimeStamp]])</f>
        <v>42182.002233796818</v>
      </c>
      <c r="F232" t="str">
        <f>Sense_data[[#This Row],[a_1State]]&amp;TEXT(Sense_data[[#This Row],[StateInstanceTimestamp]],"#.######")</f>
        <v>On42182.002234</v>
      </c>
      <c r="G232" s="3">
        <f ca="1">IF(Sense_data[[#This Row],[a_1State]]="Off",RANDBETWEEN(off_min,off_max),RANDBETWEEN(on_min,on_max))/sr_div</f>
        <v>4.5</v>
      </c>
      <c r="H232" s="3">
        <v>3.3</v>
      </c>
      <c r="I232" s="3">
        <f>IF(HOUR(Sense_data[[#This Row],[SysTimeStamp]])&lt;12,I231+$B$14,I231-$B$14)</f>
        <v>15.049768518518558</v>
      </c>
    </row>
    <row r="233" spans="1:9" x14ac:dyDescent="0.2">
      <c r="A233" t="s">
        <v>20</v>
      </c>
      <c r="B233" t="s">
        <v>22</v>
      </c>
      <c r="C233" s="6">
        <f t="shared" si="6"/>
        <v>42182.002500000584</v>
      </c>
      <c r="D233" t="s">
        <v>23</v>
      </c>
      <c r="E233" s="6">
        <f>IF(Sense_data[[#This Row],[a_1State]]=D232,E232,Sense_data[[#This Row],[SysTimeStamp]])</f>
        <v>42182.002233796818</v>
      </c>
      <c r="F233" t="str">
        <f>Sense_data[[#This Row],[a_1State]]&amp;TEXT(Sense_data[[#This Row],[StateInstanceTimestamp]],"#.######")</f>
        <v>On42182.002234</v>
      </c>
      <c r="G233" s="3">
        <f ca="1">IF(Sense_data[[#This Row],[a_1State]]="Off",RANDBETWEEN(off_min,off_max),RANDBETWEEN(on_min,on_max))/sr_div</f>
        <v>3.2</v>
      </c>
      <c r="H233" s="3">
        <v>4.4000000000000004</v>
      </c>
      <c r="I233" s="3">
        <f>IF(HOUR(Sense_data[[#This Row],[SysTimeStamp]])&lt;12,I232+$B$14,I232-$B$14)</f>
        <v>15.05000000000004</v>
      </c>
    </row>
    <row r="234" spans="1:9" x14ac:dyDescent="0.2">
      <c r="A234" t="s">
        <v>20</v>
      </c>
      <c r="B234" t="s">
        <v>22</v>
      </c>
      <c r="C234" s="6">
        <f t="shared" si="6"/>
        <v>42182.002511574661</v>
      </c>
      <c r="D234" t="s">
        <v>23</v>
      </c>
      <c r="E234" s="6">
        <f>IF(Sense_data[[#This Row],[a_1State]]=D233,E233,Sense_data[[#This Row],[SysTimeStamp]])</f>
        <v>42182.002233796818</v>
      </c>
      <c r="F234" t="str">
        <f>Sense_data[[#This Row],[a_1State]]&amp;TEXT(Sense_data[[#This Row],[StateInstanceTimestamp]],"#.######")</f>
        <v>On42182.002234</v>
      </c>
      <c r="G234" s="3">
        <f ca="1">IF(Sense_data[[#This Row],[a_1State]]="Off",RANDBETWEEN(off_min,off_max),RANDBETWEEN(on_min,on_max))/sr_div</f>
        <v>4.0999999999999996</v>
      </c>
      <c r="H234" s="3">
        <v>3.8</v>
      </c>
      <c r="I234" s="3">
        <f>IF(HOUR(Sense_data[[#This Row],[SysTimeStamp]])&lt;12,I233+$B$14,I233-$B$14)</f>
        <v>15.050231481481521</v>
      </c>
    </row>
    <row r="235" spans="1:9" x14ac:dyDescent="0.2">
      <c r="A235" t="s">
        <v>20</v>
      </c>
      <c r="B235" t="s">
        <v>22</v>
      </c>
      <c r="C235" s="6">
        <f t="shared" si="6"/>
        <v>42182.002523148738</v>
      </c>
      <c r="D235" t="s">
        <v>23</v>
      </c>
      <c r="E235" s="6">
        <f>IF(Sense_data[[#This Row],[a_1State]]=D234,E234,Sense_data[[#This Row],[SysTimeStamp]])</f>
        <v>42182.002233796818</v>
      </c>
      <c r="F235" t="str">
        <f>Sense_data[[#This Row],[a_1State]]&amp;TEXT(Sense_data[[#This Row],[StateInstanceTimestamp]],"#.######")</f>
        <v>On42182.002234</v>
      </c>
      <c r="G235" s="3">
        <f ca="1">IF(Sense_data[[#This Row],[a_1State]]="Off",RANDBETWEEN(off_min,off_max),RANDBETWEEN(on_min,on_max))/sr_div</f>
        <v>4.5</v>
      </c>
      <c r="H235" s="3">
        <v>4.3</v>
      </c>
      <c r="I235" s="3">
        <f>IF(HOUR(Sense_data[[#This Row],[SysTimeStamp]])&lt;12,I234+$B$14,I234-$B$14)</f>
        <v>15.050462962963003</v>
      </c>
    </row>
    <row r="236" spans="1:9" x14ac:dyDescent="0.2">
      <c r="A236" t="s">
        <v>20</v>
      </c>
      <c r="B236" t="s">
        <v>22</v>
      </c>
      <c r="C236" s="6">
        <f t="shared" si="6"/>
        <v>42182.002534722815</v>
      </c>
      <c r="D236" t="s">
        <v>23</v>
      </c>
      <c r="E236" s="6">
        <f>IF(Sense_data[[#This Row],[a_1State]]=D235,E235,Sense_data[[#This Row],[SysTimeStamp]])</f>
        <v>42182.002233796818</v>
      </c>
      <c r="F236" t="str">
        <f>Sense_data[[#This Row],[a_1State]]&amp;TEXT(Sense_data[[#This Row],[StateInstanceTimestamp]],"#.######")</f>
        <v>On42182.002234</v>
      </c>
      <c r="G236" s="3">
        <f ca="1">IF(Sense_data[[#This Row],[a_1State]]="Off",RANDBETWEEN(off_min,off_max),RANDBETWEEN(on_min,on_max))/sr_div</f>
        <v>3.8</v>
      </c>
      <c r="H236" s="3">
        <v>5.0999999999999996</v>
      </c>
      <c r="I236" s="3">
        <f>IF(HOUR(Sense_data[[#This Row],[SysTimeStamp]])&lt;12,I235+$B$14,I235-$B$14)</f>
        <v>15.050694444444485</v>
      </c>
    </row>
    <row r="237" spans="1:9" x14ac:dyDescent="0.2">
      <c r="A237" t="s">
        <v>20</v>
      </c>
      <c r="B237" t="s">
        <v>22</v>
      </c>
      <c r="C237" s="6">
        <f t="shared" si="6"/>
        <v>42182.002546296892</v>
      </c>
      <c r="D237" t="s">
        <v>23</v>
      </c>
      <c r="E237" s="6">
        <f>IF(Sense_data[[#This Row],[a_1State]]=D236,E236,Sense_data[[#This Row],[SysTimeStamp]])</f>
        <v>42182.002233796818</v>
      </c>
      <c r="F237" t="str">
        <f>Sense_data[[#This Row],[a_1State]]&amp;TEXT(Sense_data[[#This Row],[StateInstanceTimestamp]],"#.######")</f>
        <v>On42182.002234</v>
      </c>
      <c r="G237" s="3">
        <f ca="1">IF(Sense_data[[#This Row],[a_1State]]="Off",RANDBETWEEN(off_min,off_max),RANDBETWEEN(on_min,on_max))/sr_div</f>
        <v>4</v>
      </c>
      <c r="H237" s="3">
        <v>3.7</v>
      </c>
      <c r="I237" s="3">
        <f>IF(HOUR(Sense_data[[#This Row],[SysTimeStamp]])&lt;12,I236+$B$14,I236-$B$14)</f>
        <v>15.050925925925966</v>
      </c>
    </row>
    <row r="238" spans="1:9" x14ac:dyDescent="0.2">
      <c r="A238" t="s">
        <v>20</v>
      </c>
      <c r="B238" t="s">
        <v>22</v>
      </c>
      <c r="C238" s="6">
        <f t="shared" si="6"/>
        <v>42182.002557870968</v>
      </c>
      <c r="D238" t="s">
        <v>23</v>
      </c>
      <c r="E238" s="6">
        <f>IF(Sense_data[[#This Row],[a_1State]]=D237,E237,Sense_data[[#This Row],[SysTimeStamp]])</f>
        <v>42182.002233796818</v>
      </c>
      <c r="F238" t="str">
        <f>Sense_data[[#This Row],[a_1State]]&amp;TEXT(Sense_data[[#This Row],[StateInstanceTimestamp]],"#.######")</f>
        <v>On42182.002234</v>
      </c>
      <c r="G238" s="3">
        <f ca="1">IF(Sense_data[[#This Row],[a_1State]]="Off",RANDBETWEEN(off_min,off_max),RANDBETWEEN(on_min,on_max))/sr_div</f>
        <v>3.5</v>
      </c>
      <c r="H238" s="3">
        <v>5.4</v>
      </c>
      <c r="I238" s="3">
        <f>IF(HOUR(Sense_data[[#This Row],[SysTimeStamp]])&lt;12,I237+$B$14,I237-$B$14)</f>
        <v>15.051157407407448</v>
      </c>
    </row>
    <row r="239" spans="1:9" x14ac:dyDescent="0.2">
      <c r="A239" t="s">
        <v>20</v>
      </c>
      <c r="B239" t="s">
        <v>22</v>
      </c>
      <c r="C239" s="6">
        <f t="shared" si="6"/>
        <v>42182.002569445045</v>
      </c>
      <c r="D239" t="s">
        <v>23</v>
      </c>
      <c r="E239" s="6">
        <f>IF(Sense_data[[#This Row],[a_1State]]=D238,E238,Sense_data[[#This Row],[SysTimeStamp]])</f>
        <v>42182.002233796818</v>
      </c>
      <c r="F239" t="str">
        <f>Sense_data[[#This Row],[a_1State]]&amp;TEXT(Sense_data[[#This Row],[StateInstanceTimestamp]],"#.######")</f>
        <v>On42182.002234</v>
      </c>
      <c r="G239" s="3">
        <f ca="1">IF(Sense_data[[#This Row],[a_1State]]="Off",RANDBETWEEN(off_min,off_max),RANDBETWEEN(on_min,on_max))/sr_div</f>
        <v>4.9000000000000004</v>
      </c>
      <c r="H239" s="3">
        <v>4</v>
      </c>
      <c r="I239" s="3">
        <f>IF(HOUR(Sense_data[[#This Row],[SysTimeStamp]])&lt;12,I238+$B$14,I238-$B$14)</f>
        <v>15.05138888888893</v>
      </c>
    </row>
    <row r="240" spans="1:9" x14ac:dyDescent="0.2">
      <c r="A240" t="s">
        <v>20</v>
      </c>
      <c r="B240" t="s">
        <v>22</v>
      </c>
      <c r="C240" s="6">
        <f t="shared" si="6"/>
        <v>42182.002581019122</v>
      </c>
      <c r="D240" t="s">
        <v>23</v>
      </c>
      <c r="E240" s="6">
        <f>IF(Sense_data[[#This Row],[a_1State]]=D239,E239,Sense_data[[#This Row],[SysTimeStamp]])</f>
        <v>42182.002233796818</v>
      </c>
      <c r="F240" t="str">
        <f>Sense_data[[#This Row],[a_1State]]&amp;TEXT(Sense_data[[#This Row],[StateInstanceTimestamp]],"#.######")</f>
        <v>On42182.002234</v>
      </c>
      <c r="G240" s="3">
        <f ca="1">IF(Sense_data[[#This Row],[a_1State]]="Off",RANDBETWEEN(off_min,off_max),RANDBETWEEN(on_min,on_max))/sr_div</f>
        <v>5.7</v>
      </c>
      <c r="H240" s="3">
        <v>5</v>
      </c>
      <c r="I240" s="3">
        <f>IF(HOUR(Sense_data[[#This Row],[SysTimeStamp]])&lt;12,I239+$B$14,I239-$B$14)</f>
        <v>15.051620370370411</v>
      </c>
    </row>
    <row r="241" spans="1:9" x14ac:dyDescent="0.2">
      <c r="A241" t="s">
        <v>20</v>
      </c>
      <c r="B241" t="s">
        <v>22</v>
      </c>
      <c r="C241" s="6">
        <f t="shared" si="6"/>
        <v>42182.002592593199</v>
      </c>
      <c r="D241" t="s">
        <v>23</v>
      </c>
      <c r="E241" s="6">
        <f>IF(Sense_data[[#This Row],[a_1State]]=D240,E240,Sense_data[[#This Row],[SysTimeStamp]])</f>
        <v>42182.002233796818</v>
      </c>
      <c r="F241" t="str">
        <f>Sense_data[[#This Row],[a_1State]]&amp;TEXT(Sense_data[[#This Row],[StateInstanceTimestamp]],"#.######")</f>
        <v>On42182.002234</v>
      </c>
      <c r="G241" s="3">
        <f ca="1">IF(Sense_data[[#This Row],[a_1State]]="Off",RANDBETWEEN(off_min,off_max),RANDBETWEEN(on_min,on_max))/sr_div</f>
        <v>3.6</v>
      </c>
      <c r="H241" s="3">
        <v>3.2</v>
      </c>
      <c r="I241" s="3">
        <f>IF(HOUR(Sense_data[[#This Row],[SysTimeStamp]])&lt;12,I240+$B$14,I240-$B$14)</f>
        <v>15.051851851851893</v>
      </c>
    </row>
    <row r="242" spans="1:9" x14ac:dyDescent="0.2">
      <c r="A242" t="s">
        <v>20</v>
      </c>
      <c r="B242" t="s">
        <v>22</v>
      </c>
      <c r="C242" s="6">
        <f t="shared" si="6"/>
        <v>42182.002604167275</v>
      </c>
      <c r="D242" t="s">
        <v>23</v>
      </c>
      <c r="E242" s="6">
        <f>IF(Sense_data[[#This Row],[a_1State]]=D241,E241,Sense_data[[#This Row],[SysTimeStamp]])</f>
        <v>42182.002233796818</v>
      </c>
      <c r="F242" t="str">
        <f>Sense_data[[#This Row],[a_1State]]&amp;TEXT(Sense_data[[#This Row],[StateInstanceTimestamp]],"#.######")</f>
        <v>On42182.002234</v>
      </c>
      <c r="G242" s="3">
        <f ca="1">IF(Sense_data[[#This Row],[a_1State]]="Off",RANDBETWEEN(off_min,off_max),RANDBETWEEN(on_min,on_max))/sr_div</f>
        <v>5.2</v>
      </c>
      <c r="H242" s="3">
        <v>3.5</v>
      </c>
      <c r="I242" s="3">
        <f>IF(HOUR(Sense_data[[#This Row],[SysTimeStamp]])&lt;12,I241+$B$14,I241-$B$14)</f>
        <v>15.052083333333375</v>
      </c>
    </row>
    <row r="243" spans="1:9" x14ac:dyDescent="0.2">
      <c r="A243" t="s">
        <v>20</v>
      </c>
      <c r="B243" t="s">
        <v>22</v>
      </c>
      <c r="C243" s="6">
        <f t="shared" si="6"/>
        <v>42182.002615741352</v>
      </c>
      <c r="D243" t="s">
        <v>23</v>
      </c>
      <c r="E243" s="6">
        <f>IF(Sense_data[[#This Row],[a_1State]]=D242,E242,Sense_data[[#This Row],[SysTimeStamp]])</f>
        <v>42182.002233796818</v>
      </c>
      <c r="F243" t="str">
        <f>Sense_data[[#This Row],[a_1State]]&amp;TEXT(Sense_data[[#This Row],[StateInstanceTimestamp]],"#.######")</f>
        <v>On42182.002234</v>
      </c>
      <c r="G243" s="3">
        <f ca="1">IF(Sense_data[[#This Row],[a_1State]]="Off",RANDBETWEEN(off_min,off_max),RANDBETWEEN(on_min,on_max))/sr_div</f>
        <v>5.4</v>
      </c>
      <c r="H243" s="3">
        <v>3.1</v>
      </c>
      <c r="I243" s="3">
        <f>IF(HOUR(Sense_data[[#This Row],[SysTimeStamp]])&lt;12,I242+$B$14,I242-$B$14)</f>
        <v>15.052314814814856</v>
      </c>
    </row>
    <row r="244" spans="1:9" x14ac:dyDescent="0.2">
      <c r="A244" t="s">
        <v>20</v>
      </c>
      <c r="B244" t="s">
        <v>22</v>
      </c>
      <c r="C244" s="6">
        <f t="shared" si="6"/>
        <v>42182.002627315429</v>
      </c>
      <c r="D244" t="s">
        <v>23</v>
      </c>
      <c r="E244" s="6">
        <f>IF(Sense_data[[#This Row],[a_1State]]=D243,E243,Sense_data[[#This Row],[SysTimeStamp]])</f>
        <v>42182.002233796818</v>
      </c>
      <c r="F244" t="str">
        <f>Sense_data[[#This Row],[a_1State]]&amp;TEXT(Sense_data[[#This Row],[StateInstanceTimestamp]],"#.######")</f>
        <v>On42182.002234</v>
      </c>
      <c r="G244" s="3">
        <f ca="1">IF(Sense_data[[#This Row],[a_1State]]="Off",RANDBETWEEN(off_min,off_max),RANDBETWEEN(on_min,on_max))/sr_div</f>
        <v>5.5</v>
      </c>
      <c r="H244" s="3">
        <v>5.7</v>
      </c>
      <c r="I244" s="3">
        <f>IF(HOUR(Sense_data[[#This Row],[SysTimeStamp]])&lt;12,I243+$B$14,I243-$B$14)</f>
        <v>15.052546296296338</v>
      </c>
    </row>
    <row r="245" spans="1:9" x14ac:dyDescent="0.2">
      <c r="A245" t="s">
        <v>20</v>
      </c>
      <c r="B245" t="s">
        <v>22</v>
      </c>
      <c r="C245" s="6">
        <f t="shared" si="6"/>
        <v>42182.002638889506</v>
      </c>
      <c r="D245" t="s">
        <v>23</v>
      </c>
      <c r="E245" s="6">
        <f>IF(Sense_data[[#This Row],[a_1State]]=D244,E244,Sense_data[[#This Row],[SysTimeStamp]])</f>
        <v>42182.002233796818</v>
      </c>
      <c r="F245" t="str">
        <f>Sense_data[[#This Row],[a_1State]]&amp;TEXT(Sense_data[[#This Row],[StateInstanceTimestamp]],"#.######")</f>
        <v>On42182.002234</v>
      </c>
      <c r="G245" s="3">
        <f ca="1">IF(Sense_data[[#This Row],[a_1State]]="Off",RANDBETWEEN(off_min,off_max),RANDBETWEEN(on_min,on_max))/sr_div</f>
        <v>4.0999999999999996</v>
      </c>
      <c r="H245" s="3">
        <v>4.5999999999999996</v>
      </c>
      <c r="I245" s="3">
        <f>IF(HOUR(Sense_data[[#This Row],[SysTimeStamp]])&lt;12,I244+$B$14,I244-$B$14)</f>
        <v>15.05277777777782</v>
      </c>
    </row>
    <row r="246" spans="1:9" x14ac:dyDescent="0.2">
      <c r="A246" t="s">
        <v>20</v>
      </c>
      <c r="B246" t="s">
        <v>22</v>
      </c>
      <c r="C246" s="6">
        <f t="shared" si="6"/>
        <v>42182.002650463583</v>
      </c>
      <c r="D246" t="s">
        <v>23</v>
      </c>
      <c r="E246" s="6">
        <f>IF(Sense_data[[#This Row],[a_1State]]=D245,E245,Sense_data[[#This Row],[SysTimeStamp]])</f>
        <v>42182.002233796818</v>
      </c>
      <c r="F246" t="str">
        <f>Sense_data[[#This Row],[a_1State]]&amp;TEXT(Sense_data[[#This Row],[StateInstanceTimestamp]],"#.######")</f>
        <v>On42182.002234</v>
      </c>
      <c r="G246" s="3">
        <f ca="1">IF(Sense_data[[#This Row],[a_1State]]="Off",RANDBETWEEN(off_min,off_max),RANDBETWEEN(on_min,on_max))/sr_div</f>
        <v>5.2</v>
      </c>
      <c r="H246" s="3">
        <v>5.0999999999999996</v>
      </c>
      <c r="I246" s="3">
        <f>IF(HOUR(Sense_data[[#This Row],[SysTimeStamp]])&lt;12,I245+$B$14,I245-$B$14)</f>
        <v>15.053009259259301</v>
      </c>
    </row>
    <row r="247" spans="1:9" x14ac:dyDescent="0.2">
      <c r="A247" t="s">
        <v>20</v>
      </c>
      <c r="B247" t="s">
        <v>22</v>
      </c>
      <c r="C247" s="6">
        <f t="shared" si="6"/>
        <v>42182.002662037659</v>
      </c>
      <c r="D247" t="s">
        <v>23</v>
      </c>
      <c r="E247" s="6">
        <f>IF(Sense_data[[#This Row],[a_1State]]=D246,E246,Sense_data[[#This Row],[SysTimeStamp]])</f>
        <v>42182.002233796818</v>
      </c>
      <c r="F247" t="str">
        <f>Sense_data[[#This Row],[a_1State]]&amp;TEXT(Sense_data[[#This Row],[StateInstanceTimestamp]],"#.######")</f>
        <v>On42182.002234</v>
      </c>
      <c r="G247" s="3">
        <f ca="1">IF(Sense_data[[#This Row],[a_1State]]="Off",RANDBETWEEN(off_min,off_max),RANDBETWEEN(on_min,on_max))/sr_div</f>
        <v>5.3</v>
      </c>
      <c r="H247" s="3">
        <v>3.8</v>
      </c>
      <c r="I247" s="3">
        <f>IF(HOUR(Sense_data[[#This Row],[SysTimeStamp]])&lt;12,I246+$B$14,I246-$B$14)</f>
        <v>15.053240740740783</v>
      </c>
    </row>
    <row r="248" spans="1:9" x14ac:dyDescent="0.2">
      <c r="A248" t="s">
        <v>20</v>
      </c>
      <c r="B248" t="s">
        <v>22</v>
      </c>
      <c r="C248" s="6">
        <f t="shared" si="6"/>
        <v>42182.002673611736</v>
      </c>
      <c r="D248" t="s">
        <v>23</v>
      </c>
      <c r="E248" s="6">
        <f>IF(Sense_data[[#This Row],[a_1State]]=D247,E247,Sense_data[[#This Row],[SysTimeStamp]])</f>
        <v>42182.002233796818</v>
      </c>
      <c r="F248" t="str">
        <f>Sense_data[[#This Row],[a_1State]]&amp;TEXT(Sense_data[[#This Row],[StateInstanceTimestamp]],"#.######")</f>
        <v>On42182.002234</v>
      </c>
      <c r="G248" s="3">
        <f ca="1">IF(Sense_data[[#This Row],[a_1State]]="Off",RANDBETWEEN(off_min,off_max),RANDBETWEEN(on_min,on_max))/sr_div</f>
        <v>6</v>
      </c>
      <c r="H248" s="3">
        <v>3.2</v>
      </c>
      <c r="I248" s="3">
        <f>IF(HOUR(Sense_data[[#This Row],[SysTimeStamp]])&lt;12,I247+$B$14,I247-$B$14)</f>
        <v>15.053472222222265</v>
      </c>
    </row>
    <row r="249" spans="1:9" x14ac:dyDescent="0.2">
      <c r="A249" t="s">
        <v>20</v>
      </c>
      <c r="B249" t="s">
        <v>22</v>
      </c>
      <c r="C249" s="6">
        <f t="shared" si="6"/>
        <v>42182.002685185813</v>
      </c>
      <c r="D249" t="s">
        <v>23</v>
      </c>
      <c r="E249" s="6">
        <f>IF(Sense_data[[#This Row],[a_1State]]=D248,E248,Sense_data[[#This Row],[SysTimeStamp]])</f>
        <v>42182.002233796818</v>
      </c>
      <c r="F249" t="str">
        <f>Sense_data[[#This Row],[a_1State]]&amp;TEXT(Sense_data[[#This Row],[StateInstanceTimestamp]],"#.######")</f>
        <v>On42182.002234</v>
      </c>
      <c r="G249" s="3">
        <f ca="1">IF(Sense_data[[#This Row],[a_1State]]="Off",RANDBETWEEN(off_min,off_max),RANDBETWEEN(on_min,on_max))/sr_div</f>
        <v>5</v>
      </c>
      <c r="H249" s="3">
        <v>5</v>
      </c>
      <c r="I249" s="3">
        <f>IF(HOUR(Sense_data[[#This Row],[SysTimeStamp]])&lt;12,I248+$B$14,I248-$B$14)</f>
        <v>15.053703703703746</v>
      </c>
    </row>
    <row r="250" spans="1:9" x14ac:dyDescent="0.2">
      <c r="A250" t="s">
        <v>20</v>
      </c>
      <c r="B250" t="s">
        <v>22</v>
      </c>
      <c r="C250" s="6">
        <f t="shared" si="6"/>
        <v>42182.00269675989</v>
      </c>
      <c r="D250" t="s">
        <v>23</v>
      </c>
      <c r="E250" s="6">
        <f>IF(Sense_data[[#This Row],[a_1State]]=D249,E249,Sense_data[[#This Row],[SysTimeStamp]])</f>
        <v>42182.002233796818</v>
      </c>
      <c r="F250" t="str">
        <f>Sense_data[[#This Row],[a_1State]]&amp;TEXT(Sense_data[[#This Row],[StateInstanceTimestamp]],"#.######")</f>
        <v>On42182.002234</v>
      </c>
      <c r="G250" s="3">
        <f ca="1">IF(Sense_data[[#This Row],[a_1State]]="Off",RANDBETWEEN(off_min,off_max),RANDBETWEEN(on_min,on_max))/sr_div</f>
        <v>6</v>
      </c>
      <c r="H250" s="3">
        <v>5.7</v>
      </c>
      <c r="I250" s="3">
        <f>IF(HOUR(Sense_data[[#This Row],[SysTimeStamp]])&lt;12,I249+$B$14,I249-$B$14)</f>
        <v>15.053935185185228</v>
      </c>
    </row>
    <row r="251" spans="1:9" x14ac:dyDescent="0.2">
      <c r="A251" t="s">
        <v>20</v>
      </c>
      <c r="B251" t="s">
        <v>22</v>
      </c>
      <c r="C251" s="6">
        <f t="shared" si="6"/>
        <v>42182.002708333966</v>
      </c>
      <c r="D251" t="s">
        <v>23</v>
      </c>
      <c r="E251" s="6">
        <f>IF(Sense_data[[#This Row],[a_1State]]=D250,E250,Sense_data[[#This Row],[SysTimeStamp]])</f>
        <v>42182.002233796818</v>
      </c>
      <c r="F251" t="str">
        <f>Sense_data[[#This Row],[a_1State]]&amp;TEXT(Sense_data[[#This Row],[StateInstanceTimestamp]],"#.######")</f>
        <v>On42182.002234</v>
      </c>
      <c r="G251" s="3">
        <f ca="1">IF(Sense_data[[#This Row],[a_1State]]="Off",RANDBETWEEN(off_min,off_max),RANDBETWEEN(on_min,on_max))/sr_div</f>
        <v>3.5</v>
      </c>
      <c r="H251" s="3">
        <v>4.0999999999999996</v>
      </c>
      <c r="I251" s="3">
        <f>IF(HOUR(Sense_data[[#This Row],[SysTimeStamp]])&lt;12,I250+$B$14,I250-$B$14)</f>
        <v>15.05416666666671</v>
      </c>
    </row>
    <row r="252" spans="1:9" x14ac:dyDescent="0.2">
      <c r="A252" t="s">
        <v>20</v>
      </c>
      <c r="B252" t="s">
        <v>22</v>
      </c>
      <c r="C252" s="6">
        <f t="shared" si="6"/>
        <v>42182.002719908043</v>
      </c>
      <c r="D252" t="s">
        <v>23</v>
      </c>
      <c r="E252" s="6">
        <f>IF(Sense_data[[#This Row],[a_1State]]=D251,E251,Sense_data[[#This Row],[SysTimeStamp]])</f>
        <v>42182.002233796818</v>
      </c>
      <c r="F252" t="str">
        <f>Sense_data[[#This Row],[a_1State]]&amp;TEXT(Sense_data[[#This Row],[StateInstanceTimestamp]],"#.######")</f>
        <v>On42182.002234</v>
      </c>
      <c r="G252" s="3">
        <f ca="1">IF(Sense_data[[#This Row],[a_1State]]="Off",RANDBETWEEN(off_min,off_max),RANDBETWEEN(on_min,on_max))/sr_div</f>
        <v>4.4000000000000004</v>
      </c>
      <c r="H252" s="3">
        <v>4.8</v>
      </c>
      <c r="I252" s="3">
        <f>IF(HOUR(Sense_data[[#This Row],[SysTimeStamp]])&lt;12,I251+$B$14,I251-$B$14)</f>
        <v>15.054398148148191</v>
      </c>
    </row>
    <row r="253" spans="1:9" x14ac:dyDescent="0.2">
      <c r="A253" t="s">
        <v>20</v>
      </c>
      <c r="B253" t="s">
        <v>22</v>
      </c>
      <c r="C253" s="6">
        <f t="shared" si="6"/>
        <v>42182.00273148212</v>
      </c>
      <c r="D253" t="s">
        <v>23</v>
      </c>
      <c r="E253" s="6">
        <f>IF(Sense_data[[#This Row],[a_1State]]=D252,E252,Sense_data[[#This Row],[SysTimeStamp]])</f>
        <v>42182.002233796818</v>
      </c>
      <c r="F253" t="str">
        <f>Sense_data[[#This Row],[a_1State]]&amp;TEXT(Sense_data[[#This Row],[StateInstanceTimestamp]],"#.######")</f>
        <v>On42182.002234</v>
      </c>
      <c r="G253" s="3">
        <f ca="1">IF(Sense_data[[#This Row],[a_1State]]="Off",RANDBETWEEN(off_min,off_max),RANDBETWEEN(on_min,on_max))/sr_div</f>
        <v>4.3</v>
      </c>
      <c r="H253" s="3">
        <v>3.2</v>
      </c>
      <c r="I253" s="3">
        <f>IF(HOUR(Sense_data[[#This Row],[SysTimeStamp]])&lt;12,I252+$B$14,I252-$B$14)</f>
        <v>15.054629629629673</v>
      </c>
    </row>
    <row r="254" spans="1:9" x14ac:dyDescent="0.2">
      <c r="A254" t="s">
        <v>20</v>
      </c>
      <c r="B254" t="s">
        <v>22</v>
      </c>
      <c r="C254" s="6">
        <f t="shared" si="6"/>
        <v>42182.002743056197</v>
      </c>
      <c r="D254" t="s">
        <v>23</v>
      </c>
      <c r="E254" s="6">
        <f>IF(Sense_data[[#This Row],[a_1State]]=D253,E253,Sense_data[[#This Row],[SysTimeStamp]])</f>
        <v>42182.002233796818</v>
      </c>
      <c r="F254" t="str">
        <f>Sense_data[[#This Row],[a_1State]]&amp;TEXT(Sense_data[[#This Row],[StateInstanceTimestamp]],"#.######")</f>
        <v>On42182.002234</v>
      </c>
      <c r="G254" s="3">
        <f ca="1">IF(Sense_data[[#This Row],[a_1State]]="Off",RANDBETWEEN(off_min,off_max),RANDBETWEEN(on_min,on_max))/sr_div</f>
        <v>4.2</v>
      </c>
      <c r="H254" s="3">
        <v>3.5</v>
      </c>
      <c r="I254" s="3">
        <f>IF(HOUR(Sense_data[[#This Row],[SysTimeStamp]])&lt;12,I253+$B$14,I253-$B$14)</f>
        <v>15.054861111111155</v>
      </c>
    </row>
    <row r="255" spans="1:9" x14ac:dyDescent="0.2">
      <c r="A255" t="s">
        <v>20</v>
      </c>
      <c r="B255" t="s">
        <v>22</v>
      </c>
      <c r="C255" s="6">
        <f t="shared" si="6"/>
        <v>42182.002754630274</v>
      </c>
      <c r="D255" t="s">
        <v>23</v>
      </c>
      <c r="E255" s="6">
        <f>IF(Sense_data[[#This Row],[a_1State]]=D254,E254,Sense_data[[#This Row],[SysTimeStamp]])</f>
        <v>42182.002233796818</v>
      </c>
      <c r="F255" t="str">
        <f>Sense_data[[#This Row],[a_1State]]&amp;TEXT(Sense_data[[#This Row],[StateInstanceTimestamp]],"#.######")</f>
        <v>On42182.002234</v>
      </c>
      <c r="G255" s="3">
        <f ca="1">IF(Sense_data[[#This Row],[a_1State]]="Off",RANDBETWEEN(off_min,off_max),RANDBETWEEN(on_min,on_max))/sr_div</f>
        <v>3.2</v>
      </c>
      <c r="H255" s="3">
        <v>5.4</v>
      </c>
      <c r="I255" s="3">
        <f>IF(HOUR(Sense_data[[#This Row],[SysTimeStamp]])&lt;12,I254+$B$14,I254-$B$14)</f>
        <v>15.055092592592636</v>
      </c>
    </row>
    <row r="256" spans="1:9" x14ac:dyDescent="0.2">
      <c r="A256" t="s">
        <v>20</v>
      </c>
      <c r="B256" t="s">
        <v>22</v>
      </c>
      <c r="C256" s="6">
        <f t="shared" si="6"/>
        <v>42182.00276620435</v>
      </c>
      <c r="D256" t="s">
        <v>23</v>
      </c>
      <c r="E256" s="6">
        <f>IF(Sense_data[[#This Row],[a_1State]]=D255,E255,Sense_data[[#This Row],[SysTimeStamp]])</f>
        <v>42182.002233796818</v>
      </c>
      <c r="F256" t="str">
        <f>Sense_data[[#This Row],[a_1State]]&amp;TEXT(Sense_data[[#This Row],[StateInstanceTimestamp]],"#.######")</f>
        <v>On42182.002234</v>
      </c>
      <c r="G256" s="3">
        <f ca="1">IF(Sense_data[[#This Row],[a_1State]]="Off",RANDBETWEEN(off_min,off_max),RANDBETWEEN(on_min,on_max))/sr_div</f>
        <v>5.4</v>
      </c>
      <c r="H256" s="3">
        <v>5.4</v>
      </c>
      <c r="I256" s="3">
        <f>IF(HOUR(Sense_data[[#This Row],[SysTimeStamp]])&lt;12,I255+$B$14,I255-$B$14)</f>
        <v>15.055324074074118</v>
      </c>
    </row>
    <row r="257" spans="1:9" x14ac:dyDescent="0.2">
      <c r="A257" t="s">
        <v>20</v>
      </c>
      <c r="B257" t="s">
        <v>22</v>
      </c>
      <c r="C257" s="6">
        <f t="shared" si="6"/>
        <v>42182.002777778427</v>
      </c>
      <c r="D257" t="s">
        <v>23</v>
      </c>
      <c r="E257" s="6">
        <f>IF(Sense_data[[#This Row],[a_1State]]=D256,E256,Sense_data[[#This Row],[SysTimeStamp]])</f>
        <v>42182.002233796818</v>
      </c>
      <c r="F257" t="str">
        <f>Sense_data[[#This Row],[a_1State]]&amp;TEXT(Sense_data[[#This Row],[StateInstanceTimestamp]],"#.######")</f>
        <v>On42182.002234</v>
      </c>
      <c r="G257" s="3">
        <f ca="1">IF(Sense_data[[#This Row],[a_1State]]="Off",RANDBETWEEN(off_min,off_max),RANDBETWEEN(on_min,on_max))/sr_div</f>
        <v>6</v>
      </c>
      <c r="H257" s="3">
        <v>3.2</v>
      </c>
      <c r="I257" s="3">
        <f>IF(HOUR(Sense_data[[#This Row],[SysTimeStamp]])&lt;12,I256+$B$14,I256-$B$14)</f>
        <v>15.0555555555556</v>
      </c>
    </row>
    <row r="258" spans="1:9" x14ac:dyDescent="0.2">
      <c r="A258" t="s">
        <v>20</v>
      </c>
      <c r="B258" t="s">
        <v>22</v>
      </c>
      <c r="C258" s="6">
        <f t="shared" si="6"/>
        <v>42182.002789352504</v>
      </c>
      <c r="D258" t="s">
        <v>23</v>
      </c>
      <c r="E258" s="6">
        <f>IF(Sense_data[[#This Row],[a_1State]]=D257,E257,Sense_data[[#This Row],[SysTimeStamp]])</f>
        <v>42182.002233796818</v>
      </c>
      <c r="F258" t="str">
        <f>Sense_data[[#This Row],[a_1State]]&amp;TEXT(Sense_data[[#This Row],[StateInstanceTimestamp]],"#.######")</f>
        <v>On42182.002234</v>
      </c>
      <c r="G258" s="3">
        <f ca="1">IF(Sense_data[[#This Row],[a_1State]]="Off",RANDBETWEEN(off_min,off_max),RANDBETWEEN(on_min,on_max))/sr_div</f>
        <v>3.6</v>
      </c>
      <c r="H258" s="3">
        <v>3.8</v>
      </c>
      <c r="I258" s="3">
        <f>IF(HOUR(Sense_data[[#This Row],[SysTimeStamp]])&lt;12,I257+$B$14,I257-$B$14)</f>
        <v>15.055787037037081</v>
      </c>
    </row>
    <row r="259" spans="1:9" x14ac:dyDescent="0.2">
      <c r="A259" t="s">
        <v>20</v>
      </c>
      <c r="B259" t="s">
        <v>22</v>
      </c>
      <c r="C259" s="6">
        <f t="shared" si="6"/>
        <v>42182.002800926581</v>
      </c>
      <c r="D259" t="s">
        <v>23</v>
      </c>
      <c r="E259" s="6">
        <f>IF(Sense_data[[#This Row],[a_1State]]=D258,E258,Sense_data[[#This Row],[SysTimeStamp]])</f>
        <v>42182.002233796818</v>
      </c>
      <c r="F259" t="str">
        <f>Sense_data[[#This Row],[a_1State]]&amp;TEXT(Sense_data[[#This Row],[StateInstanceTimestamp]],"#.######")</f>
        <v>On42182.002234</v>
      </c>
      <c r="G259" s="3">
        <f ca="1">IF(Sense_data[[#This Row],[a_1State]]="Off",RANDBETWEEN(off_min,off_max),RANDBETWEEN(on_min,on_max))/sr_div</f>
        <v>5.3</v>
      </c>
      <c r="H259" s="3">
        <v>5</v>
      </c>
      <c r="I259" s="3">
        <f>IF(HOUR(Sense_data[[#This Row],[SysTimeStamp]])&lt;12,I258+$B$14,I258-$B$14)</f>
        <v>15.056018518518563</v>
      </c>
    </row>
    <row r="260" spans="1:9" x14ac:dyDescent="0.2">
      <c r="A260" t="s">
        <v>20</v>
      </c>
      <c r="B260" t="s">
        <v>22</v>
      </c>
      <c r="C260" s="6">
        <f t="shared" si="6"/>
        <v>42182.002812500657</v>
      </c>
      <c r="D260" t="s">
        <v>23</v>
      </c>
      <c r="E260" s="6">
        <f>IF(Sense_data[[#This Row],[a_1State]]=D259,E259,Sense_data[[#This Row],[SysTimeStamp]])</f>
        <v>42182.002233796818</v>
      </c>
      <c r="F260" t="str">
        <f>Sense_data[[#This Row],[a_1State]]&amp;TEXT(Sense_data[[#This Row],[StateInstanceTimestamp]],"#.######")</f>
        <v>On42182.002234</v>
      </c>
      <c r="G260" s="3">
        <f ca="1">IF(Sense_data[[#This Row],[a_1State]]="Off",RANDBETWEEN(off_min,off_max),RANDBETWEEN(on_min,on_max))/sr_div</f>
        <v>4.5999999999999996</v>
      </c>
      <c r="H260" s="3">
        <v>5.4</v>
      </c>
      <c r="I260" s="3">
        <f>IF(HOUR(Sense_data[[#This Row],[SysTimeStamp]])&lt;12,I259+$B$14,I259-$B$14)</f>
        <v>15.056250000000045</v>
      </c>
    </row>
    <row r="261" spans="1:9" x14ac:dyDescent="0.2">
      <c r="A261" t="s">
        <v>20</v>
      </c>
      <c r="B261" t="s">
        <v>22</v>
      </c>
      <c r="C261" s="6">
        <f t="shared" si="6"/>
        <v>42182.002824074734</v>
      </c>
      <c r="D261" t="s">
        <v>23</v>
      </c>
      <c r="E261" s="6">
        <f>IF(Sense_data[[#This Row],[a_1State]]=D260,E260,Sense_data[[#This Row],[SysTimeStamp]])</f>
        <v>42182.002233796818</v>
      </c>
      <c r="F261" t="str">
        <f>Sense_data[[#This Row],[a_1State]]&amp;TEXT(Sense_data[[#This Row],[StateInstanceTimestamp]],"#.######")</f>
        <v>On42182.002234</v>
      </c>
      <c r="G261" s="3">
        <f ca="1">IF(Sense_data[[#This Row],[a_1State]]="Off",RANDBETWEEN(off_min,off_max),RANDBETWEEN(on_min,on_max))/sr_div</f>
        <v>3.3</v>
      </c>
      <c r="H261" s="3">
        <v>5.9</v>
      </c>
      <c r="I261" s="3">
        <f>IF(HOUR(Sense_data[[#This Row],[SysTimeStamp]])&lt;12,I260+$B$14,I260-$B$14)</f>
        <v>15.056481481481526</v>
      </c>
    </row>
    <row r="262" spans="1:9" x14ac:dyDescent="0.2">
      <c r="A262" t="s">
        <v>20</v>
      </c>
      <c r="B262" t="s">
        <v>22</v>
      </c>
      <c r="C262" s="6">
        <f t="shared" si="6"/>
        <v>42182.002835648811</v>
      </c>
      <c r="D262" t="s">
        <v>23</v>
      </c>
      <c r="E262" s="6">
        <f>IF(Sense_data[[#This Row],[a_1State]]=D261,E261,Sense_data[[#This Row],[SysTimeStamp]])</f>
        <v>42182.002233796818</v>
      </c>
      <c r="F262" t="str">
        <f>Sense_data[[#This Row],[a_1State]]&amp;TEXT(Sense_data[[#This Row],[StateInstanceTimestamp]],"#.######")</f>
        <v>On42182.002234</v>
      </c>
      <c r="G262" s="3">
        <f ca="1">IF(Sense_data[[#This Row],[a_1State]]="Off",RANDBETWEEN(off_min,off_max),RANDBETWEEN(on_min,on_max))/sr_div</f>
        <v>5</v>
      </c>
      <c r="H262" s="3">
        <v>3.3</v>
      </c>
      <c r="I262" s="3">
        <f>IF(HOUR(Sense_data[[#This Row],[SysTimeStamp]])&lt;12,I261+$B$14,I261-$B$14)</f>
        <v>15.056712962963008</v>
      </c>
    </row>
    <row r="263" spans="1:9" x14ac:dyDescent="0.2">
      <c r="A263" t="s">
        <v>20</v>
      </c>
      <c r="B263" t="s">
        <v>22</v>
      </c>
      <c r="C263" s="6">
        <f t="shared" si="6"/>
        <v>42182.002847222888</v>
      </c>
      <c r="D263" t="s">
        <v>23</v>
      </c>
      <c r="E263" s="6">
        <f>IF(Sense_data[[#This Row],[a_1State]]=D262,E262,Sense_data[[#This Row],[SysTimeStamp]])</f>
        <v>42182.002233796818</v>
      </c>
      <c r="F263" t="str">
        <f>Sense_data[[#This Row],[a_1State]]&amp;TEXT(Sense_data[[#This Row],[StateInstanceTimestamp]],"#.######")</f>
        <v>On42182.002234</v>
      </c>
      <c r="G263" s="3">
        <f ca="1">IF(Sense_data[[#This Row],[a_1State]]="Off",RANDBETWEEN(off_min,off_max),RANDBETWEEN(on_min,on_max))/sr_div</f>
        <v>5</v>
      </c>
      <c r="H263" s="3">
        <v>3.6</v>
      </c>
      <c r="I263" s="3">
        <f>IF(HOUR(Sense_data[[#This Row],[SysTimeStamp]])&lt;12,I262+$B$14,I262-$B$14)</f>
        <v>15.05694444444449</v>
      </c>
    </row>
    <row r="264" spans="1:9" x14ac:dyDescent="0.2">
      <c r="A264" t="s">
        <v>20</v>
      </c>
      <c r="B264" t="s">
        <v>22</v>
      </c>
      <c r="C264" s="6">
        <f t="shared" si="6"/>
        <v>42182.002858796965</v>
      </c>
      <c r="D264" t="s">
        <v>23</v>
      </c>
      <c r="E264" s="6">
        <f>IF(Sense_data[[#This Row],[a_1State]]=D263,E263,Sense_data[[#This Row],[SysTimeStamp]])</f>
        <v>42182.002233796818</v>
      </c>
      <c r="F264" t="str">
        <f>Sense_data[[#This Row],[a_1State]]&amp;TEXT(Sense_data[[#This Row],[StateInstanceTimestamp]],"#.######")</f>
        <v>On42182.002234</v>
      </c>
      <c r="G264" s="3">
        <f ca="1">IF(Sense_data[[#This Row],[a_1State]]="Off",RANDBETWEEN(off_min,off_max),RANDBETWEEN(on_min,on_max))/sr_div</f>
        <v>4.8</v>
      </c>
      <c r="H264" s="3">
        <v>3</v>
      </c>
      <c r="I264" s="3">
        <f>IF(HOUR(Sense_data[[#This Row],[SysTimeStamp]])&lt;12,I263+$B$14,I263-$B$14)</f>
        <v>15.057175925925971</v>
      </c>
    </row>
    <row r="265" spans="1:9" x14ac:dyDescent="0.2">
      <c r="A265" t="s">
        <v>20</v>
      </c>
      <c r="B265" t="s">
        <v>22</v>
      </c>
      <c r="C265" s="6">
        <f t="shared" si="6"/>
        <v>42182.002870371041</v>
      </c>
      <c r="D265" t="s">
        <v>23</v>
      </c>
      <c r="E265" s="6">
        <f>IF(Sense_data[[#This Row],[a_1State]]=D264,E264,Sense_data[[#This Row],[SysTimeStamp]])</f>
        <v>42182.002233796818</v>
      </c>
      <c r="F265" t="str">
        <f>Sense_data[[#This Row],[a_1State]]&amp;TEXT(Sense_data[[#This Row],[StateInstanceTimestamp]],"#.######")</f>
        <v>On42182.002234</v>
      </c>
      <c r="G265" s="3">
        <f ca="1">IF(Sense_data[[#This Row],[a_1State]]="Off",RANDBETWEEN(off_min,off_max),RANDBETWEEN(on_min,on_max))/sr_div</f>
        <v>3.7</v>
      </c>
      <c r="H265" s="3">
        <v>4.2</v>
      </c>
      <c r="I265" s="3">
        <f>IF(HOUR(Sense_data[[#This Row],[SysTimeStamp]])&lt;12,I264+$B$14,I264-$B$14)</f>
        <v>15.057407407407453</v>
      </c>
    </row>
    <row r="266" spans="1:9" x14ac:dyDescent="0.2">
      <c r="A266" t="s">
        <v>20</v>
      </c>
      <c r="B266" t="s">
        <v>22</v>
      </c>
      <c r="C266" s="6">
        <f t="shared" si="6"/>
        <v>42182.002881945118</v>
      </c>
      <c r="D266" t="s">
        <v>23</v>
      </c>
      <c r="E266" s="6">
        <f>IF(Sense_data[[#This Row],[a_1State]]=D265,E265,Sense_data[[#This Row],[SysTimeStamp]])</f>
        <v>42182.002233796818</v>
      </c>
      <c r="F266" t="str">
        <f>Sense_data[[#This Row],[a_1State]]&amp;TEXT(Sense_data[[#This Row],[StateInstanceTimestamp]],"#.######")</f>
        <v>On42182.002234</v>
      </c>
      <c r="G266" s="3">
        <f ca="1">IF(Sense_data[[#This Row],[a_1State]]="Off",RANDBETWEEN(off_min,off_max),RANDBETWEEN(on_min,on_max))/sr_div</f>
        <v>4.0999999999999996</v>
      </c>
      <c r="H266" s="3">
        <v>5.3</v>
      </c>
      <c r="I266" s="3">
        <f>IF(HOUR(Sense_data[[#This Row],[SysTimeStamp]])&lt;12,I265+$B$14,I265-$B$14)</f>
        <v>15.057638888888935</v>
      </c>
    </row>
    <row r="267" spans="1:9" x14ac:dyDescent="0.2">
      <c r="A267" t="s">
        <v>20</v>
      </c>
      <c r="B267" t="s">
        <v>22</v>
      </c>
      <c r="C267" s="6">
        <f t="shared" si="6"/>
        <v>42182.002893519195</v>
      </c>
      <c r="D267" t="s">
        <v>23</v>
      </c>
      <c r="E267" s="6">
        <f>IF(Sense_data[[#This Row],[a_1State]]=D266,E266,Sense_data[[#This Row],[SysTimeStamp]])</f>
        <v>42182.002233796818</v>
      </c>
      <c r="F267" t="str">
        <f>Sense_data[[#This Row],[a_1State]]&amp;TEXT(Sense_data[[#This Row],[StateInstanceTimestamp]],"#.######")</f>
        <v>On42182.002234</v>
      </c>
      <c r="G267" s="3">
        <f ca="1">IF(Sense_data[[#This Row],[a_1State]]="Off",RANDBETWEEN(off_min,off_max),RANDBETWEEN(on_min,on_max))/sr_div</f>
        <v>4.5999999999999996</v>
      </c>
      <c r="H267" s="3">
        <v>5.3</v>
      </c>
      <c r="I267" s="3">
        <f>IF(HOUR(Sense_data[[#This Row],[SysTimeStamp]])&lt;12,I266+$B$14,I266-$B$14)</f>
        <v>15.057870370370416</v>
      </c>
    </row>
    <row r="268" spans="1:9" x14ac:dyDescent="0.2">
      <c r="A268" t="s">
        <v>20</v>
      </c>
      <c r="B268" t="s">
        <v>22</v>
      </c>
      <c r="C268" s="6">
        <f t="shared" si="6"/>
        <v>42182.002905093272</v>
      </c>
      <c r="D268" t="s">
        <v>23</v>
      </c>
      <c r="E268" s="6">
        <f>IF(Sense_data[[#This Row],[a_1State]]=D267,E267,Sense_data[[#This Row],[SysTimeStamp]])</f>
        <v>42182.002233796818</v>
      </c>
      <c r="F268" t="str">
        <f>Sense_data[[#This Row],[a_1State]]&amp;TEXT(Sense_data[[#This Row],[StateInstanceTimestamp]],"#.######")</f>
        <v>On42182.002234</v>
      </c>
      <c r="G268" s="3">
        <f ca="1">IF(Sense_data[[#This Row],[a_1State]]="Off",RANDBETWEEN(off_min,off_max),RANDBETWEEN(on_min,on_max))/sr_div</f>
        <v>3.3</v>
      </c>
      <c r="H268" s="3">
        <v>3</v>
      </c>
      <c r="I268" s="3">
        <f>IF(HOUR(Sense_data[[#This Row],[SysTimeStamp]])&lt;12,I267+$B$14,I267-$B$14)</f>
        <v>15.058101851851898</v>
      </c>
    </row>
    <row r="269" spans="1:9" x14ac:dyDescent="0.2">
      <c r="A269" t="s">
        <v>20</v>
      </c>
      <c r="B269" t="s">
        <v>22</v>
      </c>
      <c r="C269" s="6">
        <f t="shared" si="6"/>
        <v>42182.002916667348</v>
      </c>
      <c r="D269" t="s">
        <v>23</v>
      </c>
      <c r="E269" s="6">
        <f>IF(Sense_data[[#This Row],[a_1State]]=D268,E268,Sense_data[[#This Row],[SysTimeStamp]])</f>
        <v>42182.002233796818</v>
      </c>
      <c r="F269" t="str">
        <f>Sense_data[[#This Row],[a_1State]]&amp;TEXT(Sense_data[[#This Row],[StateInstanceTimestamp]],"#.######")</f>
        <v>On42182.002234</v>
      </c>
      <c r="G269" s="3">
        <f ca="1">IF(Sense_data[[#This Row],[a_1State]]="Off",RANDBETWEEN(off_min,off_max),RANDBETWEEN(on_min,on_max))/sr_div</f>
        <v>4.7</v>
      </c>
      <c r="H269" s="3">
        <v>5.9</v>
      </c>
      <c r="I269" s="3">
        <f>IF(HOUR(Sense_data[[#This Row],[SysTimeStamp]])&lt;12,I268+$B$14,I268-$B$14)</f>
        <v>15.05833333333338</v>
      </c>
    </row>
    <row r="270" spans="1:9" x14ac:dyDescent="0.2">
      <c r="A270" t="s">
        <v>20</v>
      </c>
      <c r="B270" t="s">
        <v>22</v>
      </c>
      <c r="C270" s="6">
        <f t="shared" si="6"/>
        <v>42182.002928241425</v>
      </c>
      <c r="D270" t="s">
        <v>23</v>
      </c>
      <c r="E270" s="6">
        <f>IF(Sense_data[[#This Row],[a_1State]]=D269,E269,Sense_data[[#This Row],[SysTimeStamp]])</f>
        <v>42182.002233796818</v>
      </c>
      <c r="F270" t="str">
        <f>Sense_data[[#This Row],[a_1State]]&amp;TEXT(Sense_data[[#This Row],[StateInstanceTimestamp]],"#.######")</f>
        <v>On42182.002234</v>
      </c>
      <c r="G270" s="3">
        <f ca="1">IF(Sense_data[[#This Row],[a_1State]]="Off",RANDBETWEEN(off_min,off_max),RANDBETWEEN(on_min,on_max))/sr_div</f>
        <v>5.7</v>
      </c>
      <c r="H270" s="3">
        <v>3.4</v>
      </c>
      <c r="I270" s="3">
        <f>IF(HOUR(Sense_data[[#This Row],[SysTimeStamp]])&lt;12,I269+$B$14,I269-$B$14)</f>
        <v>15.058564814814861</v>
      </c>
    </row>
    <row r="271" spans="1:9" x14ac:dyDescent="0.2">
      <c r="A271" t="s">
        <v>20</v>
      </c>
      <c r="B271" t="s">
        <v>22</v>
      </c>
      <c r="C271" s="6">
        <f t="shared" si="6"/>
        <v>42182.002939815502</v>
      </c>
      <c r="D271" t="s">
        <v>23</v>
      </c>
      <c r="E271" s="6">
        <f>IF(Sense_data[[#This Row],[a_1State]]=D270,E270,Sense_data[[#This Row],[SysTimeStamp]])</f>
        <v>42182.002233796818</v>
      </c>
      <c r="F271" t="str">
        <f>Sense_data[[#This Row],[a_1State]]&amp;TEXT(Sense_data[[#This Row],[StateInstanceTimestamp]],"#.######")</f>
        <v>On42182.002234</v>
      </c>
      <c r="G271" s="3">
        <f ca="1">IF(Sense_data[[#This Row],[a_1State]]="Off",RANDBETWEEN(off_min,off_max),RANDBETWEEN(on_min,on_max))/sr_div</f>
        <v>4.0999999999999996</v>
      </c>
      <c r="H271" s="3">
        <v>4.4000000000000004</v>
      </c>
      <c r="I271" s="3">
        <f>IF(HOUR(Sense_data[[#This Row],[SysTimeStamp]])&lt;12,I270+$B$14,I270-$B$14)</f>
        <v>15.058796296296343</v>
      </c>
    </row>
    <row r="272" spans="1:9" x14ac:dyDescent="0.2">
      <c r="A272" t="s">
        <v>20</v>
      </c>
      <c r="B272" t="s">
        <v>22</v>
      </c>
      <c r="C272" s="6">
        <f t="shared" si="6"/>
        <v>42182.002951389579</v>
      </c>
      <c r="D272" t="s">
        <v>23</v>
      </c>
      <c r="E272" s="6">
        <f>IF(Sense_data[[#This Row],[a_1State]]=D271,E271,Sense_data[[#This Row],[SysTimeStamp]])</f>
        <v>42182.002233796818</v>
      </c>
      <c r="F272" t="str">
        <f>Sense_data[[#This Row],[a_1State]]&amp;TEXT(Sense_data[[#This Row],[StateInstanceTimestamp]],"#.######")</f>
        <v>On42182.002234</v>
      </c>
      <c r="G272" s="3">
        <f ca="1">IF(Sense_data[[#This Row],[a_1State]]="Off",RANDBETWEEN(off_min,off_max),RANDBETWEEN(on_min,on_max))/sr_div</f>
        <v>4.5999999999999996</v>
      </c>
      <c r="H272" s="3">
        <v>4.2</v>
      </c>
      <c r="I272" s="3">
        <f>IF(HOUR(Sense_data[[#This Row],[SysTimeStamp]])&lt;12,I271+$B$14,I271-$B$14)</f>
        <v>15.059027777777825</v>
      </c>
    </row>
    <row r="273" spans="1:9" x14ac:dyDescent="0.2">
      <c r="A273" t="s">
        <v>20</v>
      </c>
      <c r="B273" t="s">
        <v>22</v>
      </c>
      <c r="C273" s="6">
        <f t="shared" si="6"/>
        <v>42182.002962963656</v>
      </c>
      <c r="D273" t="s">
        <v>23</v>
      </c>
      <c r="E273" s="6">
        <f>IF(Sense_data[[#This Row],[a_1State]]=D272,E272,Sense_data[[#This Row],[SysTimeStamp]])</f>
        <v>42182.002233796818</v>
      </c>
      <c r="F273" t="str">
        <f>Sense_data[[#This Row],[a_1State]]&amp;TEXT(Sense_data[[#This Row],[StateInstanceTimestamp]],"#.######")</f>
        <v>On42182.002234</v>
      </c>
      <c r="G273" s="3">
        <f ca="1">IF(Sense_data[[#This Row],[a_1State]]="Off",RANDBETWEEN(off_min,off_max),RANDBETWEEN(on_min,on_max))/sr_div</f>
        <v>4.5999999999999996</v>
      </c>
      <c r="H273" s="3">
        <v>5.2</v>
      </c>
      <c r="I273" s="3">
        <f>IF(HOUR(Sense_data[[#This Row],[SysTimeStamp]])&lt;12,I272+$B$14,I272-$B$14)</f>
        <v>15.059259259259306</v>
      </c>
    </row>
    <row r="274" spans="1:9" x14ac:dyDescent="0.2">
      <c r="A274" t="s">
        <v>20</v>
      </c>
      <c r="B274" t="s">
        <v>22</v>
      </c>
      <c r="C274" s="6">
        <f t="shared" si="6"/>
        <v>42182.002974537732</v>
      </c>
      <c r="D274" t="s">
        <v>23</v>
      </c>
      <c r="E274" s="6">
        <f>IF(Sense_data[[#This Row],[a_1State]]=D273,E273,Sense_data[[#This Row],[SysTimeStamp]])</f>
        <v>42182.002233796818</v>
      </c>
      <c r="F274" t="str">
        <f>Sense_data[[#This Row],[a_1State]]&amp;TEXT(Sense_data[[#This Row],[StateInstanceTimestamp]],"#.######")</f>
        <v>On42182.002234</v>
      </c>
      <c r="G274" s="3">
        <f ca="1">IF(Sense_data[[#This Row],[a_1State]]="Off",RANDBETWEEN(off_min,off_max),RANDBETWEEN(on_min,on_max))/sr_div</f>
        <v>4.7</v>
      </c>
      <c r="H274" s="3">
        <v>5.8</v>
      </c>
      <c r="I274" s="3">
        <f>IF(HOUR(Sense_data[[#This Row],[SysTimeStamp]])&lt;12,I273+$B$14,I273-$B$14)</f>
        <v>15.059490740740788</v>
      </c>
    </row>
    <row r="275" spans="1:9" x14ac:dyDescent="0.2">
      <c r="A275" t="s">
        <v>20</v>
      </c>
      <c r="B275" t="s">
        <v>22</v>
      </c>
      <c r="C275" s="6">
        <f t="shared" ref="C275:C338" si="7">C274+$B$2</f>
        <v>42182.002986111809</v>
      </c>
      <c r="D275" t="s">
        <v>23</v>
      </c>
      <c r="E275" s="6">
        <f>IF(Sense_data[[#This Row],[a_1State]]=D274,E274,Sense_data[[#This Row],[SysTimeStamp]])</f>
        <v>42182.002233796818</v>
      </c>
      <c r="F275" t="str">
        <f>Sense_data[[#This Row],[a_1State]]&amp;TEXT(Sense_data[[#This Row],[StateInstanceTimestamp]],"#.######")</f>
        <v>On42182.002234</v>
      </c>
      <c r="G275" s="3">
        <f ca="1">IF(Sense_data[[#This Row],[a_1State]]="Off",RANDBETWEEN(off_min,off_max),RANDBETWEEN(on_min,on_max))/sr_div</f>
        <v>5.0999999999999996</v>
      </c>
      <c r="H275" s="3">
        <v>5</v>
      </c>
      <c r="I275" s="3">
        <f>IF(HOUR(Sense_data[[#This Row],[SysTimeStamp]])&lt;12,I274+$B$14,I274-$B$14)</f>
        <v>15.05972222222227</v>
      </c>
    </row>
    <row r="276" spans="1:9" x14ac:dyDescent="0.2">
      <c r="A276" t="s">
        <v>20</v>
      </c>
      <c r="B276" t="s">
        <v>22</v>
      </c>
      <c r="C276" s="6">
        <f t="shared" si="7"/>
        <v>42182.002997685886</v>
      </c>
      <c r="D276" t="s">
        <v>23</v>
      </c>
      <c r="E276" s="6">
        <f>IF(Sense_data[[#This Row],[a_1State]]=D275,E275,Sense_data[[#This Row],[SysTimeStamp]])</f>
        <v>42182.002233796818</v>
      </c>
      <c r="F276" t="str">
        <f>Sense_data[[#This Row],[a_1State]]&amp;TEXT(Sense_data[[#This Row],[StateInstanceTimestamp]],"#.######")</f>
        <v>On42182.002234</v>
      </c>
      <c r="G276" s="3">
        <f ca="1">IF(Sense_data[[#This Row],[a_1State]]="Off",RANDBETWEEN(off_min,off_max),RANDBETWEEN(on_min,on_max))/sr_div</f>
        <v>3.6</v>
      </c>
      <c r="H276" s="3">
        <v>4.2</v>
      </c>
      <c r="I276" s="3">
        <f>IF(HOUR(Sense_data[[#This Row],[SysTimeStamp]])&lt;12,I275+$B$14,I275-$B$14)</f>
        <v>15.059953703703751</v>
      </c>
    </row>
    <row r="277" spans="1:9" x14ac:dyDescent="0.2">
      <c r="A277" t="s">
        <v>20</v>
      </c>
      <c r="B277" t="s">
        <v>22</v>
      </c>
      <c r="C277" s="6">
        <f t="shared" si="7"/>
        <v>42182.003009259963</v>
      </c>
      <c r="D277" t="s">
        <v>23</v>
      </c>
      <c r="E277" s="6">
        <f>IF(Sense_data[[#This Row],[a_1State]]=D276,E276,Sense_data[[#This Row],[SysTimeStamp]])</f>
        <v>42182.002233796818</v>
      </c>
      <c r="F277" t="str">
        <f>Sense_data[[#This Row],[a_1State]]&amp;TEXT(Sense_data[[#This Row],[StateInstanceTimestamp]],"#.######")</f>
        <v>On42182.002234</v>
      </c>
      <c r="G277" s="3">
        <f ca="1">IF(Sense_data[[#This Row],[a_1State]]="Off",RANDBETWEEN(off_min,off_max),RANDBETWEEN(on_min,on_max))/sr_div</f>
        <v>3.4</v>
      </c>
      <c r="H277" s="3">
        <v>3.1</v>
      </c>
      <c r="I277" s="3">
        <f>IF(HOUR(Sense_data[[#This Row],[SysTimeStamp]])&lt;12,I276+$B$14,I276-$B$14)</f>
        <v>15.060185185185233</v>
      </c>
    </row>
    <row r="278" spans="1:9" x14ac:dyDescent="0.2">
      <c r="A278" t="s">
        <v>20</v>
      </c>
      <c r="B278" t="s">
        <v>22</v>
      </c>
      <c r="C278" s="6">
        <f t="shared" si="7"/>
        <v>42182.003020834039</v>
      </c>
      <c r="D278" t="s">
        <v>23</v>
      </c>
      <c r="E278" s="6">
        <f>IF(Sense_data[[#This Row],[a_1State]]=D277,E277,Sense_data[[#This Row],[SysTimeStamp]])</f>
        <v>42182.002233796818</v>
      </c>
      <c r="F278" t="str">
        <f>Sense_data[[#This Row],[a_1State]]&amp;TEXT(Sense_data[[#This Row],[StateInstanceTimestamp]],"#.######")</f>
        <v>On42182.002234</v>
      </c>
      <c r="G278" s="3">
        <f ca="1">IF(Sense_data[[#This Row],[a_1State]]="Off",RANDBETWEEN(off_min,off_max),RANDBETWEEN(on_min,on_max))/sr_div</f>
        <v>4.4000000000000004</v>
      </c>
      <c r="H278" s="3">
        <v>4.2</v>
      </c>
      <c r="I278" s="3">
        <f>IF(HOUR(Sense_data[[#This Row],[SysTimeStamp]])&lt;12,I277+$B$14,I277-$B$14)</f>
        <v>15.060416666666715</v>
      </c>
    </row>
    <row r="279" spans="1:9" x14ac:dyDescent="0.2">
      <c r="A279" t="s">
        <v>20</v>
      </c>
      <c r="B279" t="s">
        <v>22</v>
      </c>
      <c r="C279" s="6">
        <f t="shared" si="7"/>
        <v>42182.003032408116</v>
      </c>
      <c r="D279" t="s">
        <v>23</v>
      </c>
      <c r="E279" s="6">
        <f>IF(Sense_data[[#This Row],[a_1State]]=D278,E278,Sense_data[[#This Row],[SysTimeStamp]])</f>
        <v>42182.002233796818</v>
      </c>
      <c r="F279" t="str">
        <f>Sense_data[[#This Row],[a_1State]]&amp;TEXT(Sense_data[[#This Row],[StateInstanceTimestamp]],"#.######")</f>
        <v>On42182.002234</v>
      </c>
      <c r="G279" s="3">
        <f ca="1">IF(Sense_data[[#This Row],[a_1State]]="Off",RANDBETWEEN(off_min,off_max),RANDBETWEEN(on_min,on_max))/sr_div</f>
        <v>4.2</v>
      </c>
      <c r="H279" s="3">
        <v>5.3</v>
      </c>
      <c r="I279" s="3">
        <f>IF(HOUR(Sense_data[[#This Row],[SysTimeStamp]])&lt;12,I278+$B$14,I278-$B$14)</f>
        <v>15.060648148148196</v>
      </c>
    </row>
    <row r="280" spans="1:9" x14ac:dyDescent="0.2">
      <c r="A280" t="s">
        <v>20</v>
      </c>
      <c r="B280" t="s">
        <v>22</v>
      </c>
      <c r="C280" s="6">
        <f t="shared" si="7"/>
        <v>42182.003043982193</v>
      </c>
      <c r="D280" t="s">
        <v>23</v>
      </c>
      <c r="E280" s="6">
        <f>IF(Sense_data[[#This Row],[a_1State]]=D279,E279,Sense_data[[#This Row],[SysTimeStamp]])</f>
        <v>42182.002233796818</v>
      </c>
      <c r="F280" t="str">
        <f>Sense_data[[#This Row],[a_1State]]&amp;TEXT(Sense_data[[#This Row],[StateInstanceTimestamp]],"#.######")</f>
        <v>On42182.002234</v>
      </c>
      <c r="G280" s="3">
        <f ca="1">IF(Sense_data[[#This Row],[a_1State]]="Off",RANDBETWEEN(off_min,off_max),RANDBETWEEN(on_min,on_max))/sr_div</f>
        <v>4.4000000000000004</v>
      </c>
      <c r="H280" s="3">
        <v>5.0999999999999996</v>
      </c>
      <c r="I280" s="3">
        <f>IF(HOUR(Sense_data[[#This Row],[SysTimeStamp]])&lt;12,I279+$B$14,I279-$B$14)</f>
        <v>15.060879629629678</v>
      </c>
    </row>
    <row r="281" spans="1:9" x14ac:dyDescent="0.2">
      <c r="A281" t="s">
        <v>20</v>
      </c>
      <c r="B281" t="s">
        <v>22</v>
      </c>
      <c r="C281" s="6">
        <f t="shared" si="7"/>
        <v>42182.00305555627</v>
      </c>
      <c r="D281" t="s">
        <v>23</v>
      </c>
      <c r="E281" s="6">
        <f>IF(Sense_data[[#This Row],[a_1State]]=D280,E280,Sense_data[[#This Row],[SysTimeStamp]])</f>
        <v>42182.002233796818</v>
      </c>
      <c r="F281" t="str">
        <f>Sense_data[[#This Row],[a_1State]]&amp;TEXT(Sense_data[[#This Row],[StateInstanceTimestamp]],"#.######")</f>
        <v>On42182.002234</v>
      </c>
      <c r="G281" s="3">
        <f ca="1">IF(Sense_data[[#This Row],[a_1State]]="Off",RANDBETWEEN(off_min,off_max),RANDBETWEEN(on_min,on_max))/sr_div</f>
        <v>3</v>
      </c>
      <c r="H281" s="3">
        <v>3</v>
      </c>
      <c r="I281" s="3">
        <f>IF(HOUR(Sense_data[[#This Row],[SysTimeStamp]])&lt;12,I280+$B$14,I280-$B$14)</f>
        <v>15.06111111111116</v>
      </c>
    </row>
    <row r="282" spans="1:9" x14ac:dyDescent="0.2">
      <c r="A282" t="s">
        <v>20</v>
      </c>
      <c r="B282" t="s">
        <v>22</v>
      </c>
      <c r="C282" s="6">
        <f t="shared" si="7"/>
        <v>42182.003067130347</v>
      </c>
      <c r="D282" t="s">
        <v>23</v>
      </c>
      <c r="E282" s="6">
        <f>IF(Sense_data[[#This Row],[a_1State]]=D281,E281,Sense_data[[#This Row],[SysTimeStamp]])</f>
        <v>42182.002233796818</v>
      </c>
      <c r="F282" t="str">
        <f>Sense_data[[#This Row],[a_1State]]&amp;TEXT(Sense_data[[#This Row],[StateInstanceTimestamp]],"#.######")</f>
        <v>On42182.002234</v>
      </c>
      <c r="G282" s="3">
        <f ca="1">IF(Sense_data[[#This Row],[a_1State]]="Off",RANDBETWEEN(off_min,off_max),RANDBETWEEN(on_min,on_max))/sr_div</f>
        <v>3.9</v>
      </c>
      <c r="H282" s="3">
        <v>4.7</v>
      </c>
      <c r="I282" s="3">
        <f>IF(HOUR(Sense_data[[#This Row],[SysTimeStamp]])&lt;12,I281+$B$14,I281-$B$14)</f>
        <v>15.061342592592641</v>
      </c>
    </row>
    <row r="283" spans="1:9" x14ac:dyDescent="0.2">
      <c r="A283" t="s">
        <v>20</v>
      </c>
      <c r="B283" t="s">
        <v>22</v>
      </c>
      <c r="C283" s="6">
        <f t="shared" si="7"/>
        <v>42182.003078704423</v>
      </c>
      <c r="D283" t="s">
        <v>23</v>
      </c>
      <c r="E283" s="6">
        <f>IF(Sense_data[[#This Row],[a_1State]]=D282,E282,Sense_data[[#This Row],[SysTimeStamp]])</f>
        <v>42182.002233796818</v>
      </c>
      <c r="F283" t="str">
        <f>Sense_data[[#This Row],[a_1State]]&amp;TEXT(Sense_data[[#This Row],[StateInstanceTimestamp]],"#.######")</f>
        <v>On42182.002234</v>
      </c>
      <c r="G283" s="3">
        <f ca="1">IF(Sense_data[[#This Row],[a_1State]]="Off",RANDBETWEEN(off_min,off_max),RANDBETWEEN(on_min,on_max))/sr_div</f>
        <v>5.6</v>
      </c>
      <c r="H283" s="3">
        <v>4.7</v>
      </c>
      <c r="I283" s="3">
        <f>IF(HOUR(Sense_data[[#This Row],[SysTimeStamp]])&lt;12,I282+$B$14,I282-$B$14)</f>
        <v>15.061574074074123</v>
      </c>
    </row>
    <row r="284" spans="1:9" x14ac:dyDescent="0.2">
      <c r="A284" t="s">
        <v>20</v>
      </c>
      <c r="B284" t="s">
        <v>22</v>
      </c>
      <c r="C284" s="6">
        <f t="shared" si="7"/>
        <v>42182.0030902785</v>
      </c>
      <c r="D284" t="s">
        <v>23</v>
      </c>
      <c r="E284" s="6">
        <f>IF(Sense_data[[#This Row],[a_1State]]=D283,E283,Sense_data[[#This Row],[SysTimeStamp]])</f>
        <v>42182.002233796818</v>
      </c>
      <c r="F284" t="str">
        <f>Sense_data[[#This Row],[a_1State]]&amp;TEXT(Sense_data[[#This Row],[StateInstanceTimestamp]],"#.######")</f>
        <v>On42182.002234</v>
      </c>
      <c r="G284" s="3">
        <f ca="1">IF(Sense_data[[#This Row],[a_1State]]="Off",RANDBETWEEN(off_min,off_max),RANDBETWEEN(on_min,on_max))/sr_div</f>
        <v>4.9000000000000004</v>
      </c>
      <c r="H284" s="3">
        <v>5.0999999999999996</v>
      </c>
      <c r="I284" s="3">
        <f>IF(HOUR(Sense_data[[#This Row],[SysTimeStamp]])&lt;12,I283+$B$14,I283-$B$14)</f>
        <v>15.061805555555605</v>
      </c>
    </row>
    <row r="285" spans="1:9" x14ac:dyDescent="0.2">
      <c r="A285" t="s">
        <v>20</v>
      </c>
      <c r="B285" t="s">
        <v>22</v>
      </c>
      <c r="C285" s="6">
        <f t="shared" si="7"/>
        <v>42182.003101852577</v>
      </c>
      <c r="D285" t="s">
        <v>23</v>
      </c>
      <c r="E285" s="6">
        <f>IF(Sense_data[[#This Row],[a_1State]]=D284,E284,Sense_data[[#This Row],[SysTimeStamp]])</f>
        <v>42182.002233796818</v>
      </c>
      <c r="F285" t="str">
        <f>Sense_data[[#This Row],[a_1State]]&amp;TEXT(Sense_data[[#This Row],[StateInstanceTimestamp]],"#.######")</f>
        <v>On42182.002234</v>
      </c>
      <c r="G285" s="3">
        <f ca="1">IF(Sense_data[[#This Row],[a_1State]]="Off",RANDBETWEEN(off_min,off_max),RANDBETWEEN(on_min,on_max))/sr_div</f>
        <v>5.8</v>
      </c>
      <c r="H285" s="3">
        <v>4.7</v>
      </c>
      <c r="I285" s="3">
        <f>IF(HOUR(Sense_data[[#This Row],[SysTimeStamp]])&lt;12,I284+$B$14,I284-$B$14)</f>
        <v>15.062037037037086</v>
      </c>
    </row>
    <row r="286" spans="1:9" x14ac:dyDescent="0.2">
      <c r="A286" t="s">
        <v>20</v>
      </c>
      <c r="B286" t="s">
        <v>22</v>
      </c>
      <c r="C286" s="6">
        <f t="shared" si="7"/>
        <v>42182.003113426654</v>
      </c>
      <c r="D286" t="s">
        <v>23</v>
      </c>
      <c r="E286" s="6">
        <f>IF(Sense_data[[#This Row],[a_1State]]=D285,E285,Sense_data[[#This Row],[SysTimeStamp]])</f>
        <v>42182.002233796818</v>
      </c>
      <c r="F286" t="str">
        <f>Sense_data[[#This Row],[a_1State]]&amp;TEXT(Sense_data[[#This Row],[StateInstanceTimestamp]],"#.######")</f>
        <v>On42182.002234</v>
      </c>
      <c r="G286" s="3">
        <f ca="1">IF(Sense_data[[#This Row],[a_1State]]="Off",RANDBETWEEN(off_min,off_max),RANDBETWEEN(on_min,on_max))/sr_div</f>
        <v>3.1</v>
      </c>
      <c r="H286" s="3">
        <v>5.9</v>
      </c>
      <c r="I286" s="3">
        <f>IF(HOUR(Sense_data[[#This Row],[SysTimeStamp]])&lt;12,I285+$B$14,I285-$B$14)</f>
        <v>15.062268518518568</v>
      </c>
    </row>
    <row r="287" spans="1:9" x14ac:dyDescent="0.2">
      <c r="A287" t="s">
        <v>20</v>
      </c>
      <c r="B287" t="s">
        <v>22</v>
      </c>
      <c r="C287" s="6">
        <f t="shared" si="7"/>
        <v>42182.003125000731</v>
      </c>
      <c r="D287" t="s">
        <v>23</v>
      </c>
      <c r="E287" s="6">
        <f>IF(Sense_data[[#This Row],[a_1State]]=D286,E286,Sense_data[[#This Row],[SysTimeStamp]])</f>
        <v>42182.002233796818</v>
      </c>
      <c r="F287" t="str">
        <f>Sense_data[[#This Row],[a_1State]]&amp;TEXT(Sense_data[[#This Row],[StateInstanceTimestamp]],"#.######")</f>
        <v>On42182.002234</v>
      </c>
      <c r="G287" s="3">
        <f ca="1">IF(Sense_data[[#This Row],[a_1State]]="Off",RANDBETWEEN(off_min,off_max),RANDBETWEEN(on_min,on_max))/sr_div</f>
        <v>5.7</v>
      </c>
      <c r="H287" s="3">
        <v>5.8</v>
      </c>
      <c r="I287" s="3">
        <f>IF(HOUR(Sense_data[[#This Row],[SysTimeStamp]])&lt;12,I286+$B$14,I286-$B$14)</f>
        <v>15.06250000000005</v>
      </c>
    </row>
    <row r="288" spans="1:9" x14ac:dyDescent="0.2">
      <c r="A288" t="s">
        <v>20</v>
      </c>
      <c r="B288" t="s">
        <v>22</v>
      </c>
      <c r="C288" s="6">
        <f t="shared" si="7"/>
        <v>42182.003136574807</v>
      </c>
      <c r="D288" t="s">
        <v>23</v>
      </c>
      <c r="E288" s="6">
        <f>IF(Sense_data[[#This Row],[a_1State]]=D287,E287,Sense_data[[#This Row],[SysTimeStamp]])</f>
        <v>42182.002233796818</v>
      </c>
      <c r="F288" t="str">
        <f>Sense_data[[#This Row],[a_1State]]&amp;TEXT(Sense_data[[#This Row],[StateInstanceTimestamp]],"#.######")</f>
        <v>On42182.002234</v>
      </c>
      <c r="G288" s="3">
        <f ca="1">IF(Sense_data[[#This Row],[a_1State]]="Off",RANDBETWEEN(off_min,off_max),RANDBETWEEN(on_min,on_max))/sr_div</f>
        <v>6</v>
      </c>
      <c r="H288" s="3">
        <v>4.8</v>
      </c>
      <c r="I288" s="3">
        <f>IF(HOUR(Sense_data[[#This Row],[SysTimeStamp]])&lt;12,I287+$B$14,I287-$B$14)</f>
        <v>15.062731481481531</v>
      </c>
    </row>
    <row r="289" spans="1:9" x14ac:dyDescent="0.2">
      <c r="A289" t="s">
        <v>20</v>
      </c>
      <c r="B289" t="s">
        <v>22</v>
      </c>
      <c r="C289" s="6">
        <f t="shared" si="7"/>
        <v>42182.003148148884</v>
      </c>
      <c r="D289" t="s">
        <v>23</v>
      </c>
      <c r="E289" s="6">
        <f>IF(Sense_data[[#This Row],[a_1State]]=D288,E288,Sense_data[[#This Row],[SysTimeStamp]])</f>
        <v>42182.002233796818</v>
      </c>
      <c r="F289" t="str">
        <f>Sense_data[[#This Row],[a_1State]]&amp;TEXT(Sense_data[[#This Row],[StateInstanceTimestamp]],"#.######")</f>
        <v>On42182.002234</v>
      </c>
      <c r="G289" s="3">
        <f ca="1">IF(Sense_data[[#This Row],[a_1State]]="Off",RANDBETWEEN(off_min,off_max),RANDBETWEEN(on_min,on_max))/sr_div</f>
        <v>3.9</v>
      </c>
      <c r="H289" s="3">
        <v>5.6</v>
      </c>
      <c r="I289" s="3">
        <f>IF(HOUR(Sense_data[[#This Row],[SysTimeStamp]])&lt;12,I288+$B$14,I288-$B$14)</f>
        <v>15.062962962963013</v>
      </c>
    </row>
    <row r="290" spans="1:9" x14ac:dyDescent="0.2">
      <c r="A290" t="s">
        <v>20</v>
      </c>
      <c r="B290" t="s">
        <v>22</v>
      </c>
      <c r="C290" s="6">
        <f t="shared" si="7"/>
        <v>42182.003159722961</v>
      </c>
      <c r="D290" t="s">
        <v>23</v>
      </c>
      <c r="E290" s="6">
        <f>IF(Sense_data[[#This Row],[a_1State]]=D289,E289,Sense_data[[#This Row],[SysTimeStamp]])</f>
        <v>42182.002233796818</v>
      </c>
      <c r="F290" t="str">
        <f>Sense_data[[#This Row],[a_1State]]&amp;TEXT(Sense_data[[#This Row],[StateInstanceTimestamp]],"#.######")</f>
        <v>On42182.002234</v>
      </c>
      <c r="G290" s="3">
        <f ca="1">IF(Sense_data[[#This Row],[a_1State]]="Off",RANDBETWEEN(off_min,off_max),RANDBETWEEN(on_min,on_max))/sr_div</f>
        <v>5.5</v>
      </c>
      <c r="H290" s="3">
        <v>6</v>
      </c>
      <c r="I290" s="3">
        <f>IF(HOUR(Sense_data[[#This Row],[SysTimeStamp]])&lt;12,I289+$B$14,I289-$B$14)</f>
        <v>15.063194444444495</v>
      </c>
    </row>
    <row r="291" spans="1:9" x14ac:dyDescent="0.2">
      <c r="A291" t="s">
        <v>20</v>
      </c>
      <c r="B291" t="s">
        <v>22</v>
      </c>
      <c r="C291" s="6">
        <f t="shared" si="7"/>
        <v>42182.003171297038</v>
      </c>
      <c r="D291" t="s">
        <v>23</v>
      </c>
      <c r="E291" s="6">
        <f>IF(Sense_data[[#This Row],[a_1State]]=D290,E290,Sense_data[[#This Row],[SysTimeStamp]])</f>
        <v>42182.002233796818</v>
      </c>
      <c r="F291" t="str">
        <f>Sense_data[[#This Row],[a_1State]]&amp;TEXT(Sense_data[[#This Row],[StateInstanceTimestamp]],"#.######")</f>
        <v>On42182.002234</v>
      </c>
      <c r="G291" s="3">
        <f ca="1">IF(Sense_data[[#This Row],[a_1State]]="Off",RANDBETWEEN(off_min,off_max),RANDBETWEEN(on_min,on_max))/sr_div</f>
        <v>5.6</v>
      </c>
      <c r="H291" s="3">
        <v>4.2</v>
      </c>
      <c r="I291" s="3">
        <f>IF(HOUR(Sense_data[[#This Row],[SysTimeStamp]])&lt;12,I290+$B$14,I290-$B$14)</f>
        <v>15.063425925925976</v>
      </c>
    </row>
    <row r="292" spans="1:9" x14ac:dyDescent="0.2">
      <c r="A292" t="s">
        <v>20</v>
      </c>
      <c r="B292" t="s">
        <v>22</v>
      </c>
      <c r="C292" s="6">
        <f t="shared" si="7"/>
        <v>42182.003182871114</v>
      </c>
      <c r="D292" t="s">
        <v>23</v>
      </c>
      <c r="E292" s="6">
        <f>IF(Sense_data[[#This Row],[a_1State]]=D291,E291,Sense_data[[#This Row],[SysTimeStamp]])</f>
        <v>42182.002233796818</v>
      </c>
      <c r="F292" t="str">
        <f>Sense_data[[#This Row],[a_1State]]&amp;TEXT(Sense_data[[#This Row],[StateInstanceTimestamp]],"#.######")</f>
        <v>On42182.002234</v>
      </c>
      <c r="G292" s="3">
        <f ca="1">IF(Sense_data[[#This Row],[a_1State]]="Off",RANDBETWEEN(off_min,off_max),RANDBETWEEN(on_min,on_max))/sr_div</f>
        <v>4.0999999999999996</v>
      </c>
      <c r="H292" s="3">
        <v>4.0999999999999996</v>
      </c>
      <c r="I292" s="3">
        <f>IF(HOUR(Sense_data[[#This Row],[SysTimeStamp]])&lt;12,I291+$B$14,I291-$B$14)</f>
        <v>15.063657407407458</v>
      </c>
    </row>
    <row r="293" spans="1:9" x14ac:dyDescent="0.2">
      <c r="A293" t="s">
        <v>20</v>
      </c>
      <c r="B293" t="s">
        <v>22</v>
      </c>
      <c r="C293" s="6">
        <f t="shared" si="7"/>
        <v>42182.003194445191</v>
      </c>
      <c r="D293" t="s">
        <v>23</v>
      </c>
      <c r="E293" s="6">
        <f>IF(Sense_data[[#This Row],[a_1State]]=D292,E292,Sense_data[[#This Row],[SysTimeStamp]])</f>
        <v>42182.002233796818</v>
      </c>
      <c r="F293" t="str">
        <f>Sense_data[[#This Row],[a_1State]]&amp;TEXT(Sense_data[[#This Row],[StateInstanceTimestamp]],"#.######")</f>
        <v>On42182.002234</v>
      </c>
      <c r="G293" s="3">
        <f ca="1">IF(Sense_data[[#This Row],[a_1State]]="Off",RANDBETWEEN(off_min,off_max),RANDBETWEEN(on_min,on_max))/sr_div</f>
        <v>4.3</v>
      </c>
      <c r="H293" s="3">
        <v>5.9</v>
      </c>
      <c r="I293" s="3">
        <f>IF(HOUR(Sense_data[[#This Row],[SysTimeStamp]])&lt;12,I292+$B$14,I292-$B$14)</f>
        <v>15.06388888888894</v>
      </c>
    </row>
    <row r="294" spans="1:9" x14ac:dyDescent="0.2">
      <c r="A294" t="s">
        <v>20</v>
      </c>
      <c r="B294" t="s">
        <v>22</v>
      </c>
      <c r="C294" s="6">
        <f t="shared" si="7"/>
        <v>42182.003206019268</v>
      </c>
      <c r="D294" t="s">
        <v>23</v>
      </c>
      <c r="E294" s="6">
        <f>IF(Sense_data[[#This Row],[a_1State]]=D293,E293,Sense_data[[#This Row],[SysTimeStamp]])</f>
        <v>42182.002233796818</v>
      </c>
      <c r="F294" t="str">
        <f>Sense_data[[#This Row],[a_1State]]&amp;TEXT(Sense_data[[#This Row],[StateInstanceTimestamp]],"#.######")</f>
        <v>On42182.002234</v>
      </c>
      <c r="G294" s="3">
        <f ca="1">IF(Sense_data[[#This Row],[a_1State]]="Off",RANDBETWEEN(off_min,off_max),RANDBETWEEN(on_min,on_max))/sr_div</f>
        <v>5.8</v>
      </c>
      <c r="H294" s="3">
        <v>4.5</v>
      </c>
      <c r="I294" s="3">
        <f>IF(HOUR(Sense_data[[#This Row],[SysTimeStamp]])&lt;12,I293+$B$14,I293-$B$14)</f>
        <v>15.064120370370421</v>
      </c>
    </row>
    <row r="295" spans="1:9" x14ac:dyDescent="0.2">
      <c r="A295" t="s">
        <v>20</v>
      </c>
      <c r="B295" t="s">
        <v>22</v>
      </c>
      <c r="C295" s="6">
        <f t="shared" si="7"/>
        <v>42182.003217593345</v>
      </c>
      <c r="D295" t="s">
        <v>23</v>
      </c>
      <c r="E295" s="6">
        <f>IF(Sense_data[[#This Row],[a_1State]]=D294,E294,Sense_data[[#This Row],[SysTimeStamp]])</f>
        <v>42182.002233796818</v>
      </c>
      <c r="F295" t="str">
        <f>Sense_data[[#This Row],[a_1State]]&amp;TEXT(Sense_data[[#This Row],[StateInstanceTimestamp]],"#.######")</f>
        <v>On42182.002234</v>
      </c>
      <c r="G295" s="3">
        <f ca="1">IF(Sense_data[[#This Row],[a_1State]]="Off",RANDBETWEEN(off_min,off_max),RANDBETWEEN(on_min,on_max))/sr_div</f>
        <v>4.0999999999999996</v>
      </c>
      <c r="H295" s="3">
        <v>4.4000000000000004</v>
      </c>
      <c r="I295" s="3">
        <f>IF(HOUR(Sense_data[[#This Row],[SysTimeStamp]])&lt;12,I294+$B$14,I294-$B$14)</f>
        <v>15.064351851851903</v>
      </c>
    </row>
    <row r="296" spans="1:9" x14ac:dyDescent="0.2">
      <c r="A296" t="s">
        <v>20</v>
      </c>
      <c r="B296" t="s">
        <v>22</v>
      </c>
      <c r="C296" s="6">
        <f t="shared" si="7"/>
        <v>42182.003229167422</v>
      </c>
      <c r="D296" t="s">
        <v>23</v>
      </c>
      <c r="E296" s="6">
        <f>IF(Sense_data[[#This Row],[a_1State]]=D295,E295,Sense_data[[#This Row],[SysTimeStamp]])</f>
        <v>42182.002233796818</v>
      </c>
      <c r="F296" t="str">
        <f>Sense_data[[#This Row],[a_1State]]&amp;TEXT(Sense_data[[#This Row],[StateInstanceTimestamp]],"#.######")</f>
        <v>On42182.002234</v>
      </c>
      <c r="G296" s="3">
        <f ca="1">IF(Sense_data[[#This Row],[a_1State]]="Off",RANDBETWEEN(off_min,off_max),RANDBETWEEN(on_min,on_max))/sr_div</f>
        <v>3.7</v>
      </c>
      <c r="H296" s="3">
        <v>3.3</v>
      </c>
      <c r="I296" s="3">
        <f>IF(HOUR(Sense_data[[#This Row],[SysTimeStamp]])&lt;12,I295+$B$14,I295-$B$14)</f>
        <v>15.064583333333385</v>
      </c>
    </row>
    <row r="297" spans="1:9" x14ac:dyDescent="0.2">
      <c r="A297" t="s">
        <v>20</v>
      </c>
      <c r="B297" t="s">
        <v>22</v>
      </c>
      <c r="C297" s="6">
        <f t="shared" si="7"/>
        <v>42182.003240741498</v>
      </c>
      <c r="D297" t="s">
        <v>23</v>
      </c>
      <c r="E297" s="6">
        <f>IF(Sense_data[[#This Row],[a_1State]]=D296,E296,Sense_data[[#This Row],[SysTimeStamp]])</f>
        <v>42182.002233796818</v>
      </c>
      <c r="F297" t="str">
        <f>Sense_data[[#This Row],[a_1State]]&amp;TEXT(Sense_data[[#This Row],[StateInstanceTimestamp]],"#.######")</f>
        <v>On42182.002234</v>
      </c>
      <c r="G297" s="3">
        <f ca="1">IF(Sense_data[[#This Row],[a_1State]]="Off",RANDBETWEEN(off_min,off_max),RANDBETWEEN(on_min,on_max))/sr_div</f>
        <v>5.3</v>
      </c>
      <c r="H297" s="3">
        <v>5.7</v>
      </c>
      <c r="I297" s="3">
        <f>IF(HOUR(Sense_data[[#This Row],[SysTimeStamp]])&lt;12,I296+$B$14,I296-$B$14)</f>
        <v>15.064814814814866</v>
      </c>
    </row>
    <row r="298" spans="1:9" x14ac:dyDescent="0.2">
      <c r="A298" t="s">
        <v>20</v>
      </c>
      <c r="B298" t="s">
        <v>22</v>
      </c>
      <c r="C298" s="6">
        <f t="shared" si="7"/>
        <v>42182.003252315575</v>
      </c>
      <c r="D298" t="s">
        <v>23</v>
      </c>
      <c r="E298" s="6">
        <f>IF(Sense_data[[#This Row],[a_1State]]=D297,E297,Sense_data[[#This Row],[SysTimeStamp]])</f>
        <v>42182.002233796818</v>
      </c>
      <c r="F298" t="str">
        <f>Sense_data[[#This Row],[a_1State]]&amp;TEXT(Sense_data[[#This Row],[StateInstanceTimestamp]],"#.######")</f>
        <v>On42182.002234</v>
      </c>
      <c r="G298" s="3">
        <f ca="1">IF(Sense_data[[#This Row],[a_1State]]="Off",RANDBETWEEN(off_min,off_max),RANDBETWEEN(on_min,on_max))/sr_div</f>
        <v>4.5999999999999996</v>
      </c>
      <c r="H298" s="3">
        <v>3.9</v>
      </c>
      <c r="I298" s="3">
        <f>IF(HOUR(Sense_data[[#This Row],[SysTimeStamp]])&lt;12,I297+$B$14,I297-$B$14)</f>
        <v>15.065046296296348</v>
      </c>
    </row>
    <row r="299" spans="1:9" x14ac:dyDescent="0.2">
      <c r="A299" t="s">
        <v>20</v>
      </c>
      <c r="B299" t="s">
        <v>22</v>
      </c>
      <c r="C299" s="6">
        <f t="shared" si="7"/>
        <v>42182.003263889652</v>
      </c>
      <c r="D299" t="s">
        <v>23</v>
      </c>
      <c r="E299" s="6">
        <f>IF(Sense_data[[#This Row],[a_1State]]=D298,E298,Sense_data[[#This Row],[SysTimeStamp]])</f>
        <v>42182.002233796818</v>
      </c>
      <c r="F299" t="str">
        <f>Sense_data[[#This Row],[a_1State]]&amp;TEXT(Sense_data[[#This Row],[StateInstanceTimestamp]],"#.######")</f>
        <v>On42182.002234</v>
      </c>
      <c r="G299" s="3">
        <f ca="1">IF(Sense_data[[#This Row],[a_1State]]="Off",RANDBETWEEN(off_min,off_max),RANDBETWEEN(on_min,on_max))/sr_div</f>
        <v>3.1</v>
      </c>
      <c r="H299" s="3">
        <v>5.6</v>
      </c>
      <c r="I299" s="3">
        <f>IF(HOUR(Sense_data[[#This Row],[SysTimeStamp]])&lt;12,I298+$B$14,I298-$B$14)</f>
        <v>15.06527777777783</v>
      </c>
    </row>
    <row r="300" spans="1:9" x14ac:dyDescent="0.2">
      <c r="A300" t="s">
        <v>20</v>
      </c>
      <c r="B300" t="s">
        <v>22</v>
      </c>
      <c r="C300" s="6">
        <f t="shared" si="7"/>
        <v>42182.003275463729</v>
      </c>
      <c r="D300" t="s">
        <v>23</v>
      </c>
      <c r="E300" s="6">
        <f>IF(Sense_data[[#This Row],[a_1State]]=D299,E299,Sense_data[[#This Row],[SysTimeStamp]])</f>
        <v>42182.002233796818</v>
      </c>
      <c r="F300" t="str">
        <f>Sense_data[[#This Row],[a_1State]]&amp;TEXT(Sense_data[[#This Row],[StateInstanceTimestamp]],"#.######")</f>
        <v>On42182.002234</v>
      </c>
      <c r="G300" s="3">
        <f ca="1">IF(Sense_data[[#This Row],[a_1State]]="Off",RANDBETWEEN(off_min,off_max),RANDBETWEEN(on_min,on_max))/sr_div</f>
        <v>6</v>
      </c>
      <c r="H300" s="3">
        <v>4.5</v>
      </c>
      <c r="I300" s="3">
        <f>IF(HOUR(Sense_data[[#This Row],[SysTimeStamp]])&lt;12,I299+$B$14,I299-$B$14)</f>
        <v>15.065509259259311</v>
      </c>
    </row>
    <row r="301" spans="1:9" x14ac:dyDescent="0.2">
      <c r="A301" t="s">
        <v>20</v>
      </c>
      <c r="B301" t="s">
        <v>22</v>
      </c>
      <c r="C301" s="6">
        <f t="shared" si="7"/>
        <v>42182.003287037805</v>
      </c>
      <c r="D301" t="s">
        <v>23</v>
      </c>
      <c r="E301" s="6">
        <f>IF(Sense_data[[#This Row],[a_1State]]=D300,E300,Sense_data[[#This Row],[SysTimeStamp]])</f>
        <v>42182.002233796818</v>
      </c>
      <c r="F301" t="str">
        <f>Sense_data[[#This Row],[a_1State]]&amp;TEXT(Sense_data[[#This Row],[StateInstanceTimestamp]],"#.######")</f>
        <v>On42182.002234</v>
      </c>
      <c r="G301" s="3">
        <f ca="1">IF(Sense_data[[#This Row],[a_1State]]="Off",RANDBETWEEN(off_min,off_max),RANDBETWEEN(on_min,on_max))/sr_div</f>
        <v>3.4</v>
      </c>
      <c r="H301" s="3">
        <v>5.7</v>
      </c>
      <c r="I301" s="3">
        <f>IF(HOUR(Sense_data[[#This Row],[SysTimeStamp]])&lt;12,I300+$B$14,I300-$B$14)</f>
        <v>15.065740740740793</v>
      </c>
    </row>
    <row r="302" spans="1:9" x14ac:dyDescent="0.2">
      <c r="A302" t="s">
        <v>20</v>
      </c>
      <c r="B302" t="s">
        <v>22</v>
      </c>
      <c r="C302" s="6">
        <f t="shared" si="7"/>
        <v>42182.003298611882</v>
      </c>
      <c r="D302" t="s">
        <v>23</v>
      </c>
      <c r="E302" s="6">
        <f>IF(Sense_data[[#This Row],[a_1State]]=D301,E301,Sense_data[[#This Row],[SysTimeStamp]])</f>
        <v>42182.002233796818</v>
      </c>
      <c r="F302" t="str">
        <f>Sense_data[[#This Row],[a_1State]]&amp;TEXT(Sense_data[[#This Row],[StateInstanceTimestamp]],"#.######")</f>
        <v>On42182.002234</v>
      </c>
      <c r="G302" s="3">
        <f ca="1">IF(Sense_data[[#This Row],[a_1State]]="Off",RANDBETWEEN(off_min,off_max),RANDBETWEEN(on_min,on_max))/sr_div</f>
        <v>3.8</v>
      </c>
      <c r="H302" s="3">
        <v>4.3</v>
      </c>
      <c r="I302" s="3">
        <f>IF(HOUR(Sense_data[[#This Row],[SysTimeStamp]])&lt;12,I301+$B$14,I301-$B$14)</f>
        <v>15.065972222222275</v>
      </c>
    </row>
    <row r="303" spans="1:9" x14ac:dyDescent="0.2">
      <c r="A303" t="s">
        <v>20</v>
      </c>
      <c r="B303" t="s">
        <v>22</v>
      </c>
      <c r="C303" s="6">
        <f t="shared" si="7"/>
        <v>42182.003310185959</v>
      </c>
      <c r="D303" t="s">
        <v>23</v>
      </c>
      <c r="E303" s="6">
        <f>IF(Sense_data[[#This Row],[a_1State]]=D302,E302,Sense_data[[#This Row],[SysTimeStamp]])</f>
        <v>42182.002233796818</v>
      </c>
      <c r="F303" t="str">
        <f>Sense_data[[#This Row],[a_1State]]&amp;TEXT(Sense_data[[#This Row],[StateInstanceTimestamp]],"#.######")</f>
        <v>On42182.002234</v>
      </c>
      <c r="G303" s="3">
        <f ca="1">IF(Sense_data[[#This Row],[a_1State]]="Off",RANDBETWEEN(off_min,off_max),RANDBETWEEN(on_min,on_max))/sr_div</f>
        <v>4.9000000000000004</v>
      </c>
      <c r="H303" s="3">
        <v>5.6</v>
      </c>
      <c r="I303" s="3">
        <f>IF(HOUR(Sense_data[[#This Row],[SysTimeStamp]])&lt;12,I302+$B$14,I302-$B$14)</f>
        <v>15.066203703703756</v>
      </c>
    </row>
    <row r="304" spans="1:9" x14ac:dyDescent="0.2">
      <c r="A304" t="s">
        <v>20</v>
      </c>
      <c r="B304" t="s">
        <v>22</v>
      </c>
      <c r="C304" s="6">
        <f t="shared" si="7"/>
        <v>42182.003321760036</v>
      </c>
      <c r="D304" t="s">
        <v>23</v>
      </c>
      <c r="E304" s="6">
        <f>IF(Sense_data[[#This Row],[a_1State]]=D303,E303,Sense_data[[#This Row],[SysTimeStamp]])</f>
        <v>42182.002233796818</v>
      </c>
      <c r="F304" t="str">
        <f>Sense_data[[#This Row],[a_1State]]&amp;TEXT(Sense_data[[#This Row],[StateInstanceTimestamp]],"#.######")</f>
        <v>On42182.002234</v>
      </c>
      <c r="G304" s="3">
        <f ca="1">IF(Sense_data[[#This Row],[a_1State]]="Off",RANDBETWEEN(off_min,off_max),RANDBETWEEN(on_min,on_max))/sr_div</f>
        <v>4</v>
      </c>
      <c r="H304" s="3">
        <v>5.6</v>
      </c>
      <c r="I304" s="3">
        <f>IF(HOUR(Sense_data[[#This Row],[SysTimeStamp]])&lt;12,I303+$B$14,I303-$B$14)</f>
        <v>15.066435185185238</v>
      </c>
    </row>
    <row r="305" spans="1:9" x14ac:dyDescent="0.2">
      <c r="A305" t="s">
        <v>20</v>
      </c>
      <c r="B305" t="s">
        <v>22</v>
      </c>
      <c r="C305" s="6">
        <f t="shared" si="7"/>
        <v>42182.003333334113</v>
      </c>
      <c r="D305" t="s">
        <v>23</v>
      </c>
      <c r="E305" s="6">
        <f>IF(Sense_data[[#This Row],[a_1State]]=D304,E304,Sense_data[[#This Row],[SysTimeStamp]])</f>
        <v>42182.002233796818</v>
      </c>
      <c r="F305" t="str">
        <f>Sense_data[[#This Row],[a_1State]]&amp;TEXT(Sense_data[[#This Row],[StateInstanceTimestamp]],"#.######")</f>
        <v>On42182.002234</v>
      </c>
      <c r="G305" s="3">
        <f ca="1">IF(Sense_data[[#This Row],[a_1State]]="Off",RANDBETWEEN(off_min,off_max),RANDBETWEEN(on_min,on_max))/sr_div</f>
        <v>4.7</v>
      </c>
      <c r="H305" s="3">
        <v>3.3</v>
      </c>
      <c r="I305" s="3">
        <f>IF(HOUR(Sense_data[[#This Row],[SysTimeStamp]])&lt;12,I304+$B$14,I304-$B$14)</f>
        <v>15.06666666666672</v>
      </c>
    </row>
    <row r="306" spans="1:9" x14ac:dyDescent="0.2">
      <c r="A306" t="s">
        <v>20</v>
      </c>
      <c r="B306" t="s">
        <v>22</v>
      </c>
      <c r="C306" s="6">
        <f t="shared" si="7"/>
        <v>42182.003344908189</v>
      </c>
      <c r="D306" t="s">
        <v>23</v>
      </c>
      <c r="E306" s="6">
        <f>IF(Sense_data[[#This Row],[a_1State]]=D305,E305,Sense_data[[#This Row],[SysTimeStamp]])</f>
        <v>42182.002233796818</v>
      </c>
      <c r="F306" t="str">
        <f>Sense_data[[#This Row],[a_1State]]&amp;TEXT(Sense_data[[#This Row],[StateInstanceTimestamp]],"#.######")</f>
        <v>On42182.002234</v>
      </c>
      <c r="G306" s="3">
        <f ca="1">IF(Sense_data[[#This Row],[a_1State]]="Off",RANDBETWEEN(off_min,off_max),RANDBETWEEN(on_min,on_max))/sr_div</f>
        <v>4.3</v>
      </c>
      <c r="H306" s="3">
        <v>3</v>
      </c>
      <c r="I306" s="3">
        <f>IF(HOUR(Sense_data[[#This Row],[SysTimeStamp]])&lt;12,I305+$B$14,I305-$B$14)</f>
        <v>15.066898148148201</v>
      </c>
    </row>
    <row r="307" spans="1:9" x14ac:dyDescent="0.2">
      <c r="A307" t="s">
        <v>20</v>
      </c>
      <c r="B307" t="s">
        <v>22</v>
      </c>
      <c r="C307" s="6">
        <f t="shared" si="7"/>
        <v>42182.003356482266</v>
      </c>
      <c r="D307" t="s">
        <v>23</v>
      </c>
      <c r="E307" s="6">
        <f>IF(Sense_data[[#This Row],[a_1State]]=D306,E306,Sense_data[[#This Row],[SysTimeStamp]])</f>
        <v>42182.002233796818</v>
      </c>
      <c r="F307" t="str">
        <f>Sense_data[[#This Row],[a_1State]]&amp;TEXT(Sense_data[[#This Row],[StateInstanceTimestamp]],"#.######")</f>
        <v>On42182.002234</v>
      </c>
      <c r="G307" s="3">
        <f ca="1">IF(Sense_data[[#This Row],[a_1State]]="Off",RANDBETWEEN(off_min,off_max),RANDBETWEEN(on_min,on_max))/sr_div</f>
        <v>4.5</v>
      </c>
      <c r="H307" s="3">
        <v>3.4</v>
      </c>
      <c r="I307" s="3">
        <f>IF(HOUR(Sense_data[[#This Row],[SysTimeStamp]])&lt;12,I306+$B$14,I306-$B$14)</f>
        <v>15.067129629629683</v>
      </c>
    </row>
    <row r="308" spans="1:9" x14ac:dyDescent="0.2">
      <c r="A308" t="s">
        <v>20</v>
      </c>
      <c r="B308" t="s">
        <v>22</v>
      </c>
      <c r="C308" s="6">
        <f t="shared" si="7"/>
        <v>42182.003368056343</v>
      </c>
      <c r="D308" t="s">
        <v>23</v>
      </c>
      <c r="E308" s="6">
        <f>IF(Sense_data[[#This Row],[a_1State]]=D307,E307,Sense_data[[#This Row],[SysTimeStamp]])</f>
        <v>42182.002233796818</v>
      </c>
      <c r="F308" t="str">
        <f>Sense_data[[#This Row],[a_1State]]&amp;TEXT(Sense_data[[#This Row],[StateInstanceTimestamp]],"#.######")</f>
        <v>On42182.002234</v>
      </c>
      <c r="G308" s="3">
        <f ca="1">IF(Sense_data[[#This Row],[a_1State]]="Off",RANDBETWEEN(off_min,off_max),RANDBETWEEN(on_min,on_max))/sr_div</f>
        <v>4.5999999999999996</v>
      </c>
      <c r="H308" s="3">
        <v>5.3</v>
      </c>
      <c r="I308" s="3">
        <f>IF(HOUR(Sense_data[[#This Row],[SysTimeStamp]])&lt;12,I307+$B$14,I307-$B$14)</f>
        <v>15.067361111111165</v>
      </c>
    </row>
    <row r="309" spans="1:9" x14ac:dyDescent="0.2">
      <c r="A309" t="s">
        <v>20</v>
      </c>
      <c r="B309" t="s">
        <v>22</v>
      </c>
      <c r="C309" s="6">
        <f t="shared" si="7"/>
        <v>42182.00337963042</v>
      </c>
      <c r="D309" t="s">
        <v>23</v>
      </c>
      <c r="E309" s="6">
        <f>IF(Sense_data[[#This Row],[a_1State]]=D308,E308,Sense_data[[#This Row],[SysTimeStamp]])</f>
        <v>42182.002233796818</v>
      </c>
      <c r="F309" t="str">
        <f>Sense_data[[#This Row],[a_1State]]&amp;TEXT(Sense_data[[#This Row],[StateInstanceTimestamp]],"#.######")</f>
        <v>On42182.002234</v>
      </c>
      <c r="G309" s="3">
        <f ca="1">IF(Sense_data[[#This Row],[a_1State]]="Off",RANDBETWEEN(off_min,off_max),RANDBETWEEN(on_min,on_max))/sr_div</f>
        <v>4.5</v>
      </c>
      <c r="H309" s="3">
        <v>3.1</v>
      </c>
      <c r="I309" s="3">
        <f>IF(HOUR(Sense_data[[#This Row],[SysTimeStamp]])&lt;12,I308+$B$14,I308-$B$14)</f>
        <v>15.067592592592646</v>
      </c>
    </row>
    <row r="310" spans="1:9" x14ac:dyDescent="0.2">
      <c r="A310" t="s">
        <v>20</v>
      </c>
      <c r="B310" t="s">
        <v>22</v>
      </c>
      <c r="C310" s="6">
        <f t="shared" si="7"/>
        <v>42182.003391204496</v>
      </c>
      <c r="D310" t="s">
        <v>23</v>
      </c>
      <c r="E310" s="6">
        <f>IF(Sense_data[[#This Row],[a_1State]]=D309,E309,Sense_data[[#This Row],[SysTimeStamp]])</f>
        <v>42182.002233796818</v>
      </c>
      <c r="F310" t="str">
        <f>Sense_data[[#This Row],[a_1State]]&amp;TEXT(Sense_data[[#This Row],[StateInstanceTimestamp]],"#.######")</f>
        <v>On42182.002234</v>
      </c>
      <c r="G310" s="3">
        <f ca="1">IF(Sense_data[[#This Row],[a_1State]]="Off",RANDBETWEEN(off_min,off_max),RANDBETWEEN(on_min,on_max))/sr_div</f>
        <v>3.2</v>
      </c>
      <c r="H310" s="3">
        <v>3.5</v>
      </c>
      <c r="I310" s="3">
        <f>IF(HOUR(Sense_data[[#This Row],[SysTimeStamp]])&lt;12,I309+$B$14,I309-$B$14)</f>
        <v>15.067824074074128</v>
      </c>
    </row>
    <row r="311" spans="1:9" x14ac:dyDescent="0.2">
      <c r="A311" t="s">
        <v>20</v>
      </c>
      <c r="B311" t="s">
        <v>22</v>
      </c>
      <c r="C311" s="6">
        <f t="shared" si="7"/>
        <v>42182.003402778573</v>
      </c>
      <c r="D311" t="s">
        <v>23</v>
      </c>
      <c r="E311" s="6">
        <f>IF(Sense_data[[#This Row],[a_1State]]=D310,E310,Sense_data[[#This Row],[SysTimeStamp]])</f>
        <v>42182.002233796818</v>
      </c>
      <c r="F311" t="str">
        <f>Sense_data[[#This Row],[a_1State]]&amp;TEXT(Sense_data[[#This Row],[StateInstanceTimestamp]],"#.######")</f>
        <v>On42182.002234</v>
      </c>
      <c r="G311" s="3">
        <f ca="1">IF(Sense_data[[#This Row],[a_1State]]="Off",RANDBETWEEN(off_min,off_max),RANDBETWEEN(on_min,on_max))/sr_div</f>
        <v>3</v>
      </c>
      <c r="H311" s="3">
        <v>4.9000000000000004</v>
      </c>
      <c r="I311" s="3">
        <f>IF(HOUR(Sense_data[[#This Row],[SysTimeStamp]])&lt;12,I310+$B$14,I310-$B$14)</f>
        <v>15.06805555555561</v>
      </c>
    </row>
    <row r="312" spans="1:9" x14ac:dyDescent="0.2">
      <c r="A312" t="s">
        <v>20</v>
      </c>
      <c r="B312" t="s">
        <v>22</v>
      </c>
      <c r="C312" s="6">
        <f t="shared" si="7"/>
        <v>42182.00341435265</v>
      </c>
      <c r="D312" t="s">
        <v>23</v>
      </c>
      <c r="E312" s="6">
        <f>IF(Sense_data[[#This Row],[a_1State]]=D311,E311,Sense_data[[#This Row],[SysTimeStamp]])</f>
        <v>42182.002233796818</v>
      </c>
      <c r="F312" t="str">
        <f>Sense_data[[#This Row],[a_1State]]&amp;TEXT(Sense_data[[#This Row],[StateInstanceTimestamp]],"#.######")</f>
        <v>On42182.002234</v>
      </c>
      <c r="G312" s="3">
        <f ca="1">IF(Sense_data[[#This Row],[a_1State]]="Off",RANDBETWEEN(off_min,off_max),RANDBETWEEN(on_min,on_max))/sr_div</f>
        <v>3.5</v>
      </c>
      <c r="H312" s="3">
        <v>4.8</v>
      </c>
      <c r="I312" s="3">
        <f>IF(HOUR(Sense_data[[#This Row],[SysTimeStamp]])&lt;12,I311+$B$14,I311-$B$14)</f>
        <v>15.068287037037091</v>
      </c>
    </row>
    <row r="313" spans="1:9" x14ac:dyDescent="0.2">
      <c r="A313" t="s">
        <v>20</v>
      </c>
      <c r="B313" t="s">
        <v>22</v>
      </c>
      <c r="C313" s="6">
        <f t="shared" si="7"/>
        <v>42182.003425926727</v>
      </c>
      <c r="D313" t="s">
        <v>23</v>
      </c>
      <c r="E313" s="6">
        <f>IF(Sense_data[[#This Row],[a_1State]]=D312,E312,Sense_data[[#This Row],[SysTimeStamp]])</f>
        <v>42182.002233796818</v>
      </c>
      <c r="F313" t="str">
        <f>Sense_data[[#This Row],[a_1State]]&amp;TEXT(Sense_data[[#This Row],[StateInstanceTimestamp]],"#.######")</f>
        <v>On42182.002234</v>
      </c>
      <c r="G313" s="3">
        <f ca="1">IF(Sense_data[[#This Row],[a_1State]]="Off",RANDBETWEEN(off_min,off_max),RANDBETWEEN(on_min,on_max))/sr_div</f>
        <v>5.2</v>
      </c>
      <c r="H313" s="3">
        <v>3.7</v>
      </c>
      <c r="I313" s="3">
        <f>IF(HOUR(Sense_data[[#This Row],[SysTimeStamp]])&lt;12,I312+$B$14,I312-$B$14)</f>
        <v>15.068518518518573</v>
      </c>
    </row>
    <row r="314" spans="1:9" x14ac:dyDescent="0.2">
      <c r="A314" t="s">
        <v>20</v>
      </c>
      <c r="B314" t="s">
        <v>22</v>
      </c>
      <c r="C314" s="6">
        <f t="shared" si="7"/>
        <v>42182.003437500804</v>
      </c>
      <c r="D314" t="s">
        <v>23</v>
      </c>
      <c r="E314" s="6">
        <f>IF(Sense_data[[#This Row],[a_1State]]=D313,E313,Sense_data[[#This Row],[SysTimeStamp]])</f>
        <v>42182.002233796818</v>
      </c>
      <c r="F314" t="str">
        <f>Sense_data[[#This Row],[a_1State]]&amp;TEXT(Sense_data[[#This Row],[StateInstanceTimestamp]],"#.######")</f>
        <v>On42182.002234</v>
      </c>
      <c r="G314" s="3">
        <f ca="1">IF(Sense_data[[#This Row],[a_1State]]="Off",RANDBETWEEN(off_min,off_max),RANDBETWEEN(on_min,on_max))/sr_div</f>
        <v>5.7</v>
      </c>
      <c r="H314" s="3">
        <v>3.4</v>
      </c>
      <c r="I314" s="3">
        <f>IF(HOUR(Sense_data[[#This Row],[SysTimeStamp]])&lt;12,I313+$B$14,I313-$B$14)</f>
        <v>15.068750000000055</v>
      </c>
    </row>
    <row r="315" spans="1:9" x14ac:dyDescent="0.2">
      <c r="A315" t="s">
        <v>20</v>
      </c>
      <c r="B315" t="s">
        <v>22</v>
      </c>
      <c r="C315" s="6">
        <f t="shared" si="7"/>
        <v>42182.00344907488</v>
      </c>
      <c r="D315" t="s">
        <v>23</v>
      </c>
      <c r="E315" s="6">
        <f>IF(Sense_data[[#This Row],[a_1State]]=D314,E314,Sense_data[[#This Row],[SysTimeStamp]])</f>
        <v>42182.002233796818</v>
      </c>
      <c r="F315" t="str">
        <f>Sense_data[[#This Row],[a_1State]]&amp;TEXT(Sense_data[[#This Row],[StateInstanceTimestamp]],"#.######")</f>
        <v>On42182.002234</v>
      </c>
      <c r="G315" s="3">
        <f ca="1">IF(Sense_data[[#This Row],[a_1State]]="Off",RANDBETWEEN(off_min,off_max),RANDBETWEEN(on_min,on_max))/sr_div</f>
        <v>6</v>
      </c>
      <c r="H315" s="3">
        <v>4.7</v>
      </c>
      <c r="I315" s="3">
        <f>IF(HOUR(Sense_data[[#This Row],[SysTimeStamp]])&lt;12,I314+$B$14,I314-$B$14)</f>
        <v>15.068981481481536</v>
      </c>
    </row>
    <row r="316" spans="1:9" x14ac:dyDescent="0.2">
      <c r="A316" t="s">
        <v>20</v>
      </c>
      <c r="B316" t="s">
        <v>22</v>
      </c>
      <c r="C316" s="6">
        <f t="shared" si="7"/>
        <v>42182.003460648957</v>
      </c>
      <c r="D316" t="s">
        <v>23</v>
      </c>
      <c r="E316" s="6">
        <f>IF(Sense_data[[#This Row],[a_1State]]=D315,E315,Sense_data[[#This Row],[SysTimeStamp]])</f>
        <v>42182.002233796818</v>
      </c>
      <c r="F316" t="str">
        <f>Sense_data[[#This Row],[a_1State]]&amp;TEXT(Sense_data[[#This Row],[StateInstanceTimestamp]],"#.######")</f>
        <v>On42182.002234</v>
      </c>
      <c r="G316" s="3">
        <f ca="1">IF(Sense_data[[#This Row],[a_1State]]="Off",RANDBETWEEN(off_min,off_max),RANDBETWEEN(on_min,on_max))/sr_div</f>
        <v>6</v>
      </c>
      <c r="H316" s="3">
        <v>4.9000000000000004</v>
      </c>
      <c r="I316" s="3">
        <f>IF(HOUR(Sense_data[[#This Row],[SysTimeStamp]])&lt;12,I315+$B$14,I315-$B$14)</f>
        <v>15.069212962963018</v>
      </c>
    </row>
    <row r="317" spans="1:9" x14ac:dyDescent="0.2">
      <c r="A317" t="s">
        <v>20</v>
      </c>
      <c r="B317" t="s">
        <v>22</v>
      </c>
      <c r="C317" s="6">
        <f t="shared" si="7"/>
        <v>42182.003472223034</v>
      </c>
      <c r="D317" t="s">
        <v>23</v>
      </c>
      <c r="E317" s="6">
        <f>IF(Sense_data[[#This Row],[a_1State]]=D316,E316,Sense_data[[#This Row],[SysTimeStamp]])</f>
        <v>42182.002233796818</v>
      </c>
      <c r="F317" t="str">
        <f>Sense_data[[#This Row],[a_1State]]&amp;TEXT(Sense_data[[#This Row],[StateInstanceTimestamp]],"#.######")</f>
        <v>On42182.002234</v>
      </c>
      <c r="G317" s="3">
        <f ca="1">IF(Sense_data[[#This Row],[a_1State]]="Off",RANDBETWEEN(off_min,off_max),RANDBETWEEN(on_min,on_max))/sr_div</f>
        <v>4.3</v>
      </c>
      <c r="H317" s="3">
        <v>3.8</v>
      </c>
      <c r="I317" s="3">
        <f>IF(HOUR(Sense_data[[#This Row],[SysTimeStamp]])&lt;12,I316+$B$14,I316-$B$14)</f>
        <v>15.0694444444445</v>
      </c>
    </row>
    <row r="318" spans="1:9" x14ac:dyDescent="0.2">
      <c r="A318" t="s">
        <v>20</v>
      </c>
      <c r="B318" t="s">
        <v>22</v>
      </c>
      <c r="C318" s="6">
        <f t="shared" si="7"/>
        <v>42182.003483797111</v>
      </c>
      <c r="D318" t="s">
        <v>23</v>
      </c>
      <c r="E318" s="6">
        <f>IF(Sense_data[[#This Row],[a_1State]]=D317,E317,Sense_data[[#This Row],[SysTimeStamp]])</f>
        <v>42182.002233796818</v>
      </c>
      <c r="F318" t="str">
        <f>Sense_data[[#This Row],[a_1State]]&amp;TEXT(Sense_data[[#This Row],[StateInstanceTimestamp]],"#.######")</f>
        <v>On42182.002234</v>
      </c>
      <c r="G318" s="3">
        <f ca="1">IF(Sense_data[[#This Row],[a_1State]]="Off",RANDBETWEEN(off_min,off_max),RANDBETWEEN(on_min,on_max))/sr_div</f>
        <v>4</v>
      </c>
      <c r="H318" s="3">
        <v>3.4</v>
      </c>
      <c r="I318" s="3">
        <f>IF(HOUR(Sense_data[[#This Row],[SysTimeStamp]])&lt;12,I317+$B$14,I317-$B$14)</f>
        <v>15.069675925925981</v>
      </c>
    </row>
    <row r="319" spans="1:9" x14ac:dyDescent="0.2">
      <c r="A319" t="s">
        <v>20</v>
      </c>
      <c r="B319" t="s">
        <v>22</v>
      </c>
      <c r="C319" s="6">
        <f t="shared" si="7"/>
        <v>42182.003495371187</v>
      </c>
      <c r="D319" t="s">
        <v>23</v>
      </c>
      <c r="E319" s="6">
        <f>IF(Sense_data[[#This Row],[a_1State]]=D318,E318,Sense_data[[#This Row],[SysTimeStamp]])</f>
        <v>42182.002233796818</v>
      </c>
      <c r="F319" t="str">
        <f>Sense_data[[#This Row],[a_1State]]&amp;TEXT(Sense_data[[#This Row],[StateInstanceTimestamp]],"#.######")</f>
        <v>On42182.002234</v>
      </c>
      <c r="G319" s="3">
        <f ca="1">IF(Sense_data[[#This Row],[a_1State]]="Off",RANDBETWEEN(off_min,off_max),RANDBETWEEN(on_min,on_max))/sr_div</f>
        <v>3.2</v>
      </c>
      <c r="H319" s="3">
        <v>3.3</v>
      </c>
      <c r="I319" s="3">
        <f>IF(HOUR(Sense_data[[#This Row],[SysTimeStamp]])&lt;12,I318+$B$14,I318-$B$14)</f>
        <v>15.069907407407463</v>
      </c>
    </row>
    <row r="320" spans="1:9" x14ac:dyDescent="0.2">
      <c r="A320" t="s">
        <v>20</v>
      </c>
      <c r="B320" t="s">
        <v>22</v>
      </c>
      <c r="C320" s="6">
        <f t="shared" si="7"/>
        <v>42182.003506945264</v>
      </c>
      <c r="D320" t="s">
        <v>23</v>
      </c>
      <c r="E320" s="6">
        <f>IF(Sense_data[[#This Row],[a_1State]]=D319,E319,Sense_data[[#This Row],[SysTimeStamp]])</f>
        <v>42182.002233796818</v>
      </c>
      <c r="F320" t="str">
        <f>Sense_data[[#This Row],[a_1State]]&amp;TEXT(Sense_data[[#This Row],[StateInstanceTimestamp]],"#.######")</f>
        <v>On42182.002234</v>
      </c>
      <c r="G320" s="3">
        <f ca="1">IF(Sense_data[[#This Row],[a_1State]]="Off",RANDBETWEEN(off_min,off_max),RANDBETWEEN(on_min,on_max))/sr_div</f>
        <v>5.4</v>
      </c>
      <c r="H320" s="3">
        <v>4.3</v>
      </c>
      <c r="I320" s="3">
        <f>IF(HOUR(Sense_data[[#This Row],[SysTimeStamp]])&lt;12,I319+$B$14,I319-$B$14)</f>
        <v>15.070138888888945</v>
      </c>
    </row>
    <row r="321" spans="1:9" x14ac:dyDescent="0.2">
      <c r="A321" t="s">
        <v>20</v>
      </c>
      <c r="B321" t="s">
        <v>22</v>
      </c>
      <c r="C321" s="6">
        <f t="shared" si="7"/>
        <v>42182.003518519341</v>
      </c>
      <c r="D321" t="s">
        <v>23</v>
      </c>
      <c r="E321" s="6">
        <f>IF(Sense_data[[#This Row],[a_1State]]=D320,E320,Sense_data[[#This Row],[SysTimeStamp]])</f>
        <v>42182.002233796818</v>
      </c>
      <c r="F321" t="str">
        <f>Sense_data[[#This Row],[a_1State]]&amp;TEXT(Sense_data[[#This Row],[StateInstanceTimestamp]],"#.######")</f>
        <v>On42182.002234</v>
      </c>
      <c r="G321" s="3">
        <f ca="1">IF(Sense_data[[#This Row],[a_1State]]="Off",RANDBETWEEN(off_min,off_max),RANDBETWEEN(on_min,on_max))/sr_div</f>
        <v>4.5999999999999996</v>
      </c>
      <c r="H321" s="3">
        <v>5</v>
      </c>
      <c r="I321" s="3">
        <f>IF(HOUR(Sense_data[[#This Row],[SysTimeStamp]])&lt;12,I320+$B$14,I320-$B$14)</f>
        <v>15.070370370370426</v>
      </c>
    </row>
    <row r="322" spans="1:9" x14ac:dyDescent="0.2">
      <c r="A322" t="s">
        <v>20</v>
      </c>
      <c r="B322" t="s">
        <v>22</v>
      </c>
      <c r="C322" s="6">
        <f t="shared" si="7"/>
        <v>42182.003530093418</v>
      </c>
      <c r="D322" t="s">
        <v>23</v>
      </c>
      <c r="E322" s="6">
        <f>IF(Sense_data[[#This Row],[a_1State]]=D321,E321,Sense_data[[#This Row],[SysTimeStamp]])</f>
        <v>42182.002233796818</v>
      </c>
      <c r="F322" t="str">
        <f>Sense_data[[#This Row],[a_1State]]&amp;TEXT(Sense_data[[#This Row],[StateInstanceTimestamp]],"#.######")</f>
        <v>On42182.002234</v>
      </c>
      <c r="G322" s="3">
        <f ca="1">IF(Sense_data[[#This Row],[a_1State]]="Off",RANDBETWEEN(off_min,off_max),RANDBETWEEN(on_min,on_max))/sr_div</f>
        <v>3.5</v>
      </c>
      <c r="H322" s="3">
        <v>3.6</v>
      </c>
      <c r="I322" s="3">
        <f>IF(HOUR(Sense_data[[#This Row],[SysTimeStamp]])&lt;12,I321+$B$14,I321-$B$14)</f>
        <v>15.070601851851908</v>
      </c>
    </row>
    <row r="323" spans="1:9" x14ac:dyDescent="0.2">
      <c r="A323" t="s">
        <v>20</v>
      </c>
      <c r="B323" t="s">
        <v>22</v>
      </c>
      <c r="C323" s="6">
        <f t="shared" si="7"/>
        <v>42182.003541667495</v>
      </c>
      <c r="D323" t="s">
        <v>23</v>
      </c>
      <c r="E323" s="6">
        <f>IF(Sense_data[[#This Row],[a_1State]]=D322,E322,Sense_data[[#This Row],[SysTimeStamp]])</f>
        <v>42182.002233796818</v>
      </c>
      <c r="F323" t="str">
        <f>Sense_data[[#This Row],[a_1State]]&amp;TEXT(Sense_data[[#This Row],[StateInstanceTimestamp]],"#.######")</f>
        <v>On42182.002234</v>
      </c>
      <c r="G323" s="3">
        <f ca="1">IF(Sense_data[[#This Row],[a_1State]]="Off",RANDBETWEEN(off_min,off_max),RANDBETWEEN(on_min,on_max))/sr_div</f>
        <v>4.4000000000000004</v>
      </c>
      <c r="H323" s="3">
        <v>5.2</v>
      </c>
      <c r="I323" s="3">
        <f>IF(HOUR(Sense_data[[#This Row],[SysTimeStamp]])&lt;12,I322+$B$14,I322-$B$14)</f>
        <v>15.07083333333339</v>
      </c>
    </row>
    <row r="324" spans="1:9" x14ac:dyDescent="0.2">
      <c r="A324" t="s">
        <v>20</v>
      </c>
      <c r="B324" t="s">
        <v>22</v>
      </c>
      <c r="C324" s="6">
        <f t="shared" si="7"/>
        <v>42182.003553241571</v>
      </c>
      <c r="D324" t="s">
        <v>23</v>
      </c>
      <c r="E324" s="6">
        <f>IF(Sense_data[[#This Row],[a_1State]]=D323,E323,Sense_data[[#This Row],[SysTimeStamp]])</f>
        <v>42182.002233796818</v>
      </c>
      <c r="F324" t="str">
        <f>Sense_data[[#This Row],[a_1State]]&amp;TEXT(Sense_data[[#This Row],[StateInstanceTimestamp]],"#.######")</f>
        <v>On42182.002234</v>
      </c>
      <c r="G324" s="3">
        <f ca="1">IF(Sense_data[[#This Row],[a_1State]]="Off",RANDBETWEEN(off_min,off_max),RANDBETWEEN(on_min,on_max))/sr_div</f>
        <v>3</v>
      </c>
      <c r="H324" s="3">
        <v>4.0999999999999996</v>
      </c>
      <c r="I324" s="3">
        <f>IF(HOUR(Sense_data[[#This Row],[SysTimeStamp]])&lt;12,I323+$B$14,I323-$B$14)</f>
        <v>15.071064814814871</v>
      </c>
    </row>
    <row r="325" spans="1:9" x14ac:dyDescent="0.2">
      <c r="A325" t="s">
        <v>20</v>
      </c>
      <c r="B325" t="s">
        <v>22</v>
      </c>
      <c r="C325" s="6">
        <f t="shared" si="7"/>
        <v>42182.003564815648</v>
      </c>
      <c r="D325" t="s">
        <v>23</v>
      </c>
      <c r="E325" s="6">
        <f>IF(Sense_data[[#This Row],[a_1State]]=D324,E324,Sense_data[[#This Row],[SysTimeStamp]])</f>
        <v>42182.002233796818</v>
      </c>
      <c r="F325" t="str">
        <f>Sense_data[[#This Row],[a_1State]]&amp;TEXT(Sense_data[[#This Row],[StateInstanceTimestamp]],"#.######")</f>
        <v>On42182.002234</v>
      </c>
      <c r="G325" s="3">
        <f ca="1">IF(Sense_data[[#This Row],[a_1State]]="Off",RANDBETWEEN(off_min,off_max),RANDBETWEEN(on_min,on_max))/sr_div</f>
        <v>5.0999999999999996</v>
      </c>
      <c r="H325" s="3">
        <v>5.8</v>
      </c>
      <c r="I325" s="3">
        <f>IF(HOUR(Sense_data[[#This Row],[SysTimeStamp]])&lt;12,I324+$B$14,I324-$B$14)</f>
        <v>15.071296296296353</v>
      </c>
    </row>
    <row r="326" spans="1:9" x14ac:dyDescent="0.2">
      <c r="A326" t="s">
        <v>20</v>
      </c>
      <c r="B326" t="s">
        <v>22</v>
      </c>
      <c r="C326" s="6">
        <f t="shared" si="7"/>
        <v>42182.003576389725</v>
      </c>
      <c r="D326" t="s">
        <v>23</v>
      </c>
      <c r="E326" s="6">
        <f>IF(Sense_data[[#This Row],[a_1State]]=D325,E325,Sense_data[[#This Row],[SysTimeStamp]])</f>
        <v>42182.002233796818</v>
      </c>
      <c r="F326" t="str">
        <f>Sense_data[[#This Row],[a_1State]]&amp;TEXT(Sense_data[[#This Row],[StateInstanceTimestamp]],"#.######")</f>
        <v>On42182.002234</v>
      </c>
      <c r="G326" s="3">
        <f ca="1">IF(Sense_data[[#This Row],[a_1State]]="Off",RANDBETWEEN(off_min,off_max),RANDBETWEEN(on_min,on_max))/sr_div</f>
        <v>4.4000000000000004</v>
      </c>
      <c r="H326" s="3">
        <v>5.0999999999999996</v>
      </c>
      <c r="I326" s="3">
        <f>IF(HOUR(Sense_data[[#This Row],[SysTimeStamp]])&lt;12,I325+$B$14,I325-$B$14)</f>
        <v>15.071527777777835</v>
      </c>
    </row>
    <row r="327" spans="1:9" x14ac:dyDescent="0.2">
      <c r="A327" t="s">
        <v>20</v>
      </c>
      <c r="B327" t="s">
        <v>22</v>
      </c>
      <c r="C327" s="6">
        <f t="shared" si="7"/>
        <v>42182.003587963802</v>
      </c>
      <c r="D327" t="s">
        <v>23</v>
      </c>
      <c r="E327" s="6">
        <f>IF(Sense_data[[#This Row],[a_1State]]=D326,E326,Sense_data[[#This Row],[SysTimeStamp]])</f>
        <v>42182.002233796818</v>
      </c>
      <c r="F327" t="str">
        <f>Sense_data[[#This Row],[a_1State]]&amp;TEXT(Sense_data[[#This Row],[StateInstanceTimestamp]],"#.######")</f>
        <v>On42182.002234</v>
      </c>
      <c r="G327" s="3">
        <f ca="1">IF(Sense_data[[#This Row],[a_1State]]="Off",RANDBETWEEN(off_min,off_max),RANDBETWEEN(on_min,on_max))/sr_div</f>
        <v>4.5</v>
      </c>
      <c r="H327" s="3">
        <v>3.6</v>
      </c>
      <c r="I327" s="3">
        <f>IF(HOUR(Sense_data[[#This Row],[SysTimeStamp]])&lt;12,I326+$B$14,I326-$B$14)</f>
        <v>15.071759259259316</v>
      </c>
    </row>
    <row r="328" spans="1:9" x14ac:dyDescent="0.2">
      <c r="A328" t="s">
        <v>20</v>
      </c>
      <c r="B328" t="s">
        <v>22</v>
      </c>
      <c r="C328" s="6">
        <f t="shared" si="7"/>
        <v>42182.003599537878</v>
      </c>
      <c r="D328" t="s">
        <v>23</v>
      </c>
      <c r="E328" s="6">
        <f>IF(Sense_data[[#This Row],[a_1State]]=D327,E327,Sense_data[[#This Row],[SysTimeStamp]])</f>
        <v>42182.002233796818</v>
      </c>
      <c r="F328" t="str">
        <f>Sense_data[[#This Row],[a_1State]]&amp;TEXT(Sense_data[[#This Row],[StateInstanceTimestamp]],"#.######")</f>
        <v>On42182.002234</v>
      </c>
      <c r="G328" s="3">
        <f ca="1">IF(Sense_data[[#This Row],[a_1State]]="Off",RANDBETWEEN(off_min,off_max),RANDBETWEEN(on_min,on_max))/sr_div</f>
        <v>5.2</v>
      </c>
      <c r="H328" s="3">
        <v>6</v>
      </c>
      <c r="I328" s="3">
        <f>IF(HOUR(Sense_data[[#This Row],[SysTimeStamp]])&lt;12,I327+$B$14,I327-$B$14)</f>
        <v>15.071990740740798</v>
      </c>
    </row>
    <row r="329" spans="1:9" x14ac:dyDescent="0.2">
      <c r="A329" t="s">
        <v>20</v>
      </c>
      <c r="B329" t="s">
        <v>22</v>
      </c>
      <c r="C329" s="6">
        <f t="shared" si="7"/>
        <v>42182.003611111955</v>
      </c>
      <c r="D329" t="s">
        <v>23</v>
      </c>
      <c r="E329" s="6">
        <f>IF(Sense_data[[#This Row],[a_1State]]=D328,E328,Sense_data[[#This Row],[SysTimeStamp]])</f>
        <v>42182.002233796818</v>
      </c>
      <c r="F329" t="str">
        <f>Sense_data[[#This Row],[a_1State]]&amp;TEXT(Sense_data[[#This Row],[StateInstanceTimestamp]],"#.######")</f>
        <v>On42182.002234</v>
      </c>
      <c r="G329" s="3">
        <f ca="1">IF(Sense_data[[#This Row],[a_1State]]="Off",RANDBETWEEN(off_min,off_max),RANDBETWEEN(on_min,on_max))/sr_div</f>
        <v>5.5</v>
      </c>
      <c r="H329" s="3">
        <v>5.7</v>
      </c>
      <c r="I329" s="3">
        <f>IF(HOUR(Sense_data[[#This Row],[SysTimeStamp]])&lt;12,I328+$B$14,I328-$B$14)</f>
        <v>15.07222222222228</v>
      </c>
    </row>
    <row r="330" spans="1:9" x14ac:dyDescent="0.2">
      <c r="A330" t="s">
        <v>20</v>
      </c>
      <c r="B330" t="s">
        <v>22</v>
      </c>
      <c r="C330" s="6">
        <f t="shared" si="7"/>
        <v>42182.003622686032</v>
      </c>
      <c r="D330" t="s">
        <v>23</v>
      </c>
      <c r="E330" s="6">
        <f>IF(Sense_data[[#This Row],[a_1State]]=D329,E329,Sense_data[[#This Row],[SysTimeStamp]])</f>
        <v>42182.002233796818</v>
      </c>
      <c r="F330" t="str">
        <f>Sense_data[[#This Row],[a_1State]]&amp;TEXT(Sense_data[[#This Row],[StateInstanceTimestamp]],"#.######")</f>
        <v>On42182.002234</v>
      </c>
      <c r="G330" s="3">
        <f ca="1">IF(Sense_data[[#This Row],[a_1State]]="Off",RANDBETWEEN(off_min,off_max),RANDBETWEEN(on_min,on_max))/sr_div</f>
        <v>3.8</v>
      </c>
      <c r="H330" s="3">
        <v>4.0999999999999996</v>
      </c>
      <c r="I330" s="3">
        <f>IF(HOUR(Sense_data[[#This Row],[SysTimeStamp]])&lt;12,I329+$B$14,I329-$B$14)</f>
        <v>15.072453703703761</v>
      </c>
    </row>
    <row r="331" spans="1:9" x14ac:dyDescent="0.2">
      <c r="A331" t="s">
        <v>20</v>
      </c>
      <c r="B331" t="s">
        <v>22</v>
      </c>
      <c r="C331" s="6">
        <f t="shared" si="7"/>
        <v>42182.003634260109</v>
      </c>
      <c r="D331" t="s">
        <v>23</v>
      </c>
      <c r="E331" s="6">
        <f>IF(Sense_data[[#This Row],[a_1State]]=D330,E330,Sense_data[[#This Row],[SysTimeStamp]])</f>
        <v>42182.002233796818</v>
      </c>
      <c r="F331" t="str">
        <f>Sense_data[[#This Row],[a_1State]]&amp;TEXT(Sense_data[[#This Row],[StateInstanceTimestamp]],"#.######")</f>
        <v>On42182.002234</v>
      </c>
      <c r="G331" s="3">
        <f ca="1">IF(Sense_data[[#This Row],[a_1State]]="Off",RANDBETWEEN(off_min,off_max),RANDBETWEEN(on_min,on_max))/sr_div</f>
        <v>3.8</v>
      </c>
      <c r="H331" s="3">
        <v>3.8</v>
      </c>
      <c r="I331" s="3">
        <f>IF(HOUR(Sense_data[[#This Row],[SysTimeStamp]])&lt;12,I330+$B$14,I330-$B$14)</f>
        <v>15.072685185185243</v>
      </c>
    </row>
    <row r="332" spans="1:9" x14ac:dyDescent="0.2">
      <c r="A332" t="s">
        <v>20</v>
      </c>
      <c r="B332" t="s">
        <v>22</v>
      </c>
      <c r="C332" s="6">
        <f t="shared" si="7"/>
        <v>42182.003645834186</v>
      </c>
      <c r="D332" t="s">
        <v>23</v>
      </c>
      <c r="E332" s="6">
        <f>IF(Sense_data[[#This Row],[a_1State]]=D331,E331,Sense_data[[#This Row],[SysTimeStamp]])</f>
        <v>42182.002233796818</v>
      </c>
      <c r="F332" t="str">
        <f>Sense_data[[#This Row],[a_1State]]&amp;TEXT(Sense_data[[#This Row],[StateInstanceTimestamp]],"#.######")</f>
        <v>On42182.002234</v>
      </c>
      <c r="G332" s="3">
        <f ca="1">IF(Sense_data[[#This Row],[a_1State]]="Off",RANDBETWEEN(off_min,off_max),RANDBETWEEN(on_min,on_max))/sr_div</f>
        <v>5.0999999999999996</v>
      </c>
      <c r="H332" s="3">
        <v>3.1</v>
      </c>
      <c r="I332" s="3">
        <f>IF(HOUR(Sense_data[[#This Row],[SysTimeStamp]])&lt;12,I331+$B$14,I331-$B$14)</f>
        <v>15.072916666666725</v>
      </c>
    </row>
    <row r="333" spans="1:9" x14ac:dyDescent="0.2">
      <c r="A333" t="s">
        <v>20</v>
      </c>
      <c r="B333" t="s">
        <v>22</v>
      </c>
      <c r="C333" s="6">
        <f t="shared" si="7"/>
        <v>42182.003657408262</v>
      </c>
      <c r="D333" t="s">
        <v>23</v>
      </c>
      <c r="E333" s="6">
        <f>IF(Sense_data[[#This Row],[a_1State]]=D332,E332,Sense_data[[#This Row],[SysTimeStamp]])</f>
        <v>42182.002233796818</v>
      </c>
      <c r="F333" t="str">
        <f>Sense_data[[#This Row],[a_1State]]&amp;TEXT(Sense_data[[#This Row],[StateInstanceTimestamp]],"#.######")</f>
        <v>On42182.002234</v>
      </c>
      <c r="G333" s="3">
        <f ca="1">IF(Sense_data[[#This Row],[a_1State]]="Off",RANDBETWEEN(off_min,off_max),RANDBETWEEN(on_min,on_max))/sr_div</f>
        <v>4.0999999999999996</v>
      </c>
      <c r="H333" s="3">
        <v>5.2</v>
      </c>
      <c r="I333" s="3">
        <f>IF(HOUR(Sense_data[[#This Row],[SysTimeStamp]])&lt;12,I332+$B$14,I332-$B$14)</f>
        <v>15.073148148148206</v>
      </c>
    </row>
    <row r="334" spans="1:9" x14ac:dyDescent="0.2">
      <c r="A334" t="s">
        <v>20</v>
      </c>
      <c r="B334" t="s">
        <v>22</v>
      </c>
      <c r="C334" s="6">
        <f t="shared" si="7"/>
        <v>42182.003668982339</v>
      </c>
      <c r="D334" t="s">
        <v>23</v>
      </c>
      <c r="E334" s="6">
        <f>IF(Sense_data[[#This Row],[a_1State]]=D333,E333,Sense_data[[#This Row],[SysTimeStamp]])</f>
        <v>42182.002233796818</v>
      </c>
      <c r="F334" t="str">
        <f>Sense_data[[#This Row],[a_1State]]&amp;TEXT(Sense_data[[#This Row],[StateInstanceTimestamp]],"#.######")</f>
        <v>On42182.002234</v>
      </c>
      <c r="G334" s="3">
        <f ca="1">IF(Sense_data[[#This Row],[a_1State]]="Off",RANDBETWEEN(off_min,off_max),RANDBETWEEN(on_min,on_max))/sr_div</f>
        <v>4.9000000000000004</v>
      </c>
      <c r="H334" s="3">
        <v>3.8</v>
      </c>
      <c r="I334" s="3">
        <f>IF(HOUR(Sense_data[[#This Row],[SysTimeStamp]])&lt;12,I333+$B$14,I333-$B$14)</f>
        <v>15.073379629629688</v>
      </c>
    </row>
    <row r="335" spans="1:9" x14ac:dyDescent="0.2">
      <c r="A335" t="s">
        <v>20</v>
      </c>
      <c r="B335" t="s">
        <v>22</v>
      </c>
      <c r="C335" s="6">
        <f t="shared" si="7"/>
        <v>42182.003680556416</v>
      </c>
      <c r="D335" t="s">
        <v>23</v>
      </c>
      <c r="E335" s="6">
        <f>IF(Sense_data[[#This Row],[a_1State]]=D334,E334,Sense_data[[#This Row],[SysTimeStamp]])</f>
        <v>42182.002233796818</v>
      </c>
      <c r="F335" t="str">
        <f>Sense_data[[#This Row],[a_1State]]&amp;TEXT(Sense_data[[#This Row],[StateInstanceTimestamp]],"#.######")</f>
        <v>On42182.002234</v>
      </c>
      <c r="G335" s="3">
        <f ca="1">IF(Sense_data[[#This Row],[a_1State]]="Off",RANDBETWEEN(off_min,off_max),RANDBETWEEN(on_min,on_max))/sr_div</f>
        <v>4.5</v>
      </c>
      <c r="H335" s="3">
        <v>4.2</v>
      </c>
      <c r="I335" s="3">
        <f>IF(HOUR(Sense_data[[#This Row],[SysTimeStamp]])&lt;12,I334+$B$14,I334-$B$14)</f>
        <v>15.07361111111117</v>
      </c>
    </row>
    <row r="336" spans="1:9" x14ac:dyDescent="0.2">
      <c r="A336" t="s">
        <v>20</v>
      </c>
      <c r="B336" t="s">
        <v>22</v>
      </c>
      <c r="C336" s="6">
        <f t="shared" si="7"/>
        <v>42182.003692130493</v>
      </c>
      <c r="D336" t="s">
        <v>23</v>
      </c>
      <c r="E336" s="6">
        <f>IF(Sense_data[[#This Row],[a_1State]]=D335,E335,Sense_data[[#This Row],[SysTimeStamp]])</f>
        <v>42182.002233796818</v>
      </c>
      <c r="F336" t="str">
        <f>Sense_data[[#This Row],[a_1State]]&amp;TEXT(Sense_data[[#This Row],[StateInstanceTimestamp]],"#.######")</f>
        <v>On42182.002234</v>
      </c>
      <c r="G336" s="3">
        <f ca="1">IF(Sense_data[[#This Row],[a_1State]]="Off",RANDBETWEEN(off_min,off_max),RANDBETWEEN(on_min,on_max))/sr_div</f>
        <v>3.7</v>
      </c>
      <c r="H336" s="3">
        <v>3.2</v>
      </c>
      <c r="I336" s="3">
        <f>IF(HOUR(Sense_data[[#This Row],[SysTimeStamp]])&lt;12,I335+$B$14,I335-$B$14)</f>
        <v>15.073842592592651</v>
      </c>
    </row>
    <row r="337" spans="1:9" x14ac:dyDescent="0.2">
      <c r="A337" t="s">
        <v>20</v>
      </c>
      <c r="B337" t="s">
        <v>22</v>
      </c>
      <c r="C337" s="6">
        <f t="shared" si="7"/>
        <v>42182.003703704569</v>
      </c>
      <c r="D337" t="s">
        <v>23</v>
      </c>
      <c r="E337" s="6">
        <f>IF(Sense_data[[#This Row],[a_1State]]=D336,E336,Sense_data[[#This Row],[SysTimeStamp]])</f>
        <v>42182.002233796818</v>
      </c>
      <c r="F337" t="str">
        <f>Sense_data[[#This Row],[a_1State]]&amp;TEXT(Sense_data[[#This Row],[StateInstanceTimestamp]],"#.######")</f>
        <v>On42182.002234</v>
      </c>
      <c r="G337" s="3">
        <f ca="1">IF(Sense_data[[#This Row],[a_1State]]="Off",RANDBETWEEN(off_min,off_max),RANDBETWEEN(on_min,on_max))/sr_div</f>
        <v>5.7</v>
      </c>
      <c r="H337" s="3">
        <v>5.5</v>
      </c>
      <c r="I337" s="3">
        <f>IF(HOUR(Sense_data[[#This Row],[SysTimeStamp]])&lt;12,I336+$B$14,I336-$B$14)</f>
        <v>15.074074074074133</v>
      </c>
    </row>
    <row r="338" spans="1:9" x14ac:dyDescent="0.2">
      <c r="A338" t="s">
        <v>20</v>
      </c>
      <c r="B338" t="s">
        <v>22</v>
      </c>
      <c r="C338" s="6">
        <f t="shared" si="7"/>
        <v>42182.003715278646</v>
      </c>
      <c r="D338" t="s">
        <v>23</v>
      </c>
      <c r="E338" s="6">
        <f>IF(Sense_data[[#This Row],[a_1State]]=D337,E337,Sense_data[[#This Row],[SysTimeStamp]])</f>
        <v>42182.002233796818</v>
      </c>
      <c r="F338" t="str">
        <f>Sense_data[[#This Row],[a_1State]]&amp;TEXT(Sense_data[[#This Row],[StateInstanceTimestamp]],"#.######")</f>
        <v>On42182.002234</v>
      </c>
      <c r="G338" s="3">
        <f ca="1">IF(Sense_data[[#This Row],[a_1State]]="Off",RANDBETWEEN(off_min,off_max),RANDBETWEEN(on_min,on_max))/sr_div</f>
        <v>5.0999999999999996</v>
      </c>
      <c r="H338" s="3">
        <v>4.5</v>
      </c>
      <c r="I338" s="3">
        <f>IF(HOUR(Sense_data[[#This Row],[SysTimeStamp]])&lt;12,I337+$B$14,I337-$B$14)</f>
        <v>15.074305555555615</v>
      </c>
    </row>
    <row r="339" spans="1:9" x14ac:dyDescent="0.2">
      <c r="A339" t="s">
        <v>20</v>
      </c>
      <c r="B339" t="s">
        <v>22</v>
      </c>
      <c r="C339" s="6">
        <f t="shared" ref="C339:C402" si="8">C338+$B$2</f>
        <v>42182.003726852723</v>
      </c>
      <c r="D339" t="s">
        <v>23</v>
      </c>
      <c r="E339" s="6">
        <f>IF(Sense_data[[#This Row],[a_1State]]=D338,E338,Sense_data[[#This Row],[SysTimeStamp]])</f>
        <v>42182.002233796818</v>
      </c>
      <c r="F339" t="str">
        <f>Sense_data[[#This Row],[a_1State]]&amp;TEXT(Sense_data[[#This Row],[StateInstanceTimestamp]],"#.######")</f>
        <v>On42182.002234</v>
      </c>
      <c r="G339" s="3">
        <f ca="1">IF(Sense_data[[#This Row],[a_1State]]="Off",RANDBETWEEN(off_min,off_max),RANDBETWEEN(on_min,on_max))/sr_div</f>
        <v>5.8</v>
      </c>
      <c r="H339" s="3">
        <v>6</v>
      </c>
      <c r="I339" s="3">
        <f>IF(HOUR(Sense_data[[#This Row],[SysTimeStamp]])&lt;12,I338+$B$14,I338-$B$14)</f>
        <v>15.074537037037096</v>
      </c>
    </row>
    <row r="340" spans="1:9" x14ac:dyDescent="0.2">
      <c r="A340" t="s">
        <v>20</v>
      </c>
      <c r="B340" t="s">
        <v>22</v>
      </c>
      <c r="C340" s="6">
        <f t="shared" si="8"/>
        <v>42182.0037384268</v>
      </c>
      <c r="D340" t="s">
        <v>23</v>
      </c>
      <c r="E340" s="6">
        <f>IF(Sense_data[[#This Row],[a_1State]]=D339,E339,Sense_data[[#This Row],[SysTimeStamp]])</f>
        <v>42182.002233796818</v>
      </c>
      <c r="F340" t="str">
        <f>Sense_data[[#This Row],[a_1State]]&amp;TEXT(Sense_data[[#This Row],[StateInstanceTimestamp]],"#.######")</f>
        <v>On42182.002234</v>
      </c>
      <c r="G340" s="3">
        <f ca="1">IF(Sense_data[[#This Row],[a_1State]]="Off",RANDBETWEEN(off_min,off_max),RANDBETWEEN(on_min,on_max))/sr_div</f>
        <v>4.9000000000000004</v>
      </c>
      <c r="H340" s="3">
        <v>4.7</v>
      </c>
      <c r="I340" s="3">
        <f>IF(HOUR(Sense_data[[#This Row],[SysTimeStamp]])&lt;12,I339+$B$14,I339-$B$14)</f>
        <v>15.074768518518578</v>
      </c>
    </row>
    <row r="341" spans="1:9" x14ac:dyDescent="0.2">
      <c r="A341" t="s">
        <v>20</v>
      </c>
      <c r="B341" t="s">
        <v>22</v>
      </c>
      <c r="C341" s="6">
        <f t="shared" si="8"/>
        <v>42182.003750000877</v>
      </c>
      <c r="D341" t="s">
        <v>23</v>
      </c>
      <c r="E341" s="6">
        <f>IF(Sense_data[[#This Row],[a_1State]]=D340,E340,Sense_data[[#This Row],[SysTimeStamp]])</f>
        <v>42182.002233796818</v>
      </c>
      <c r="F341" t="str">
        <f>Sense_data[[#This Row],[a_1State]]&amp;TEXT(Sense_data[[#This Row],[StateInstanceTimestamp]],"#.######")</f>
        <v>On42182.002234</v>
      </c>
      <c r="G341" s="3">
        <f ca="1">IF(Sense_data[[#This Row],[a_1State]]="Off",RANDBETWEEN(off_min,off_max),RANDBETWEEN(on_min,on_max))/sr_div</f>
        <v>4.0999999999999996</v>
      </c>
      <c r="H341" s="3">
        <v>4.7</v>
      </c>
      <c r="I341" s="3">
        <f>IF(HOUR(Sense_data[[#This Row],[SysTimeStamp]])&lt;12,I340+$B$14,I340-$B$14)</f>
        <v>15.07500000000006</v>
      </c>
    </row>
    <row r="342" spans="1:9" x14ac:dyDescent="0.2">
      <c r="A342" t="s">
        <v>20</v>
      </c>
      <c r="B342" t="s">
        <v>22</v>
      </c>
      <c r="C342" s="6">
        <f t="shared" si="8"/>
        <v>42182.003761574953</v>
      </c>
      <c r="D342" t="s">
        <v>23</v>
      </c>
      <c r="E342" s="6">
        <f>IF(Sense_data[[#This Row],[a_1State]]=D341,E341,Sense_data[[#This Row],[SysTimeStamp]])</f>
        <v>42182.002233796818</v>
      </c>
      <c r="F342" t="str">
        <f>Sense_data[[#This Row],[a_1State]]&amp;TEXT(Sense_data[[#This Row],[StateInstanceTimestamp]],"#.######")</f>
        <v>On42182.002234</v>
      </c>
      <c r="G342" s="3">
        <f ca="1">IF(Sense_data[[#This Row],[a_1State]]="Off",RANDBETWEEN(off_min,off_max),RANDBETWEEN(on_min,on_max))/sr_div</f>
        <v>3.4</v>
      </c>
      <c r="H342" s="3">
        <v>5.0999999999999996</v>
      </c>
      <c r="I342" s="3">
        <f>IF(HOUR(Sense_data[[#This Row],[SysTimeStamp]])&lt;12,I341+$B$14,I341-$B$14)</f>
        <v>15.075231481481541</v>
      </c>
    </row>
    <row r="343" spans="1:9" x14ac:dyDescent="0.2">
      <c r="A343" t="s">
        <v>20</v>
      </c>
      <c r="B343" t="s">
        <v>22</v>
      </c>
      <c r="C343" s="6">
        <f t="shared" si="8"/>
        <v>42182.00377314903</v>
      </c>
      <c r="D343" t="s">
        <v>23</v>
      </c>
      <c r="E343" s="6">
        <f>IF(Sense_data[[#This Row],[a_1State]]=D342,E342,Sense_data[[#This Row],[SysTimeStamp]])</f>
        <v>42182.002233796818</v>
      </c>
      <c r="F343" t="str">
        <f>Sense_data[[#This Row],[a_1State]]&amp;TEXT(Sense_data[[#This Row],[StateInstanceTimestamp]],"#.######")</f>
        <v>On42182.002234</v>
      </c>
      <c r="G343" s="3">
        <f ca="1">IF(Sense_data[[#This Row],[a_1State]]="Off",RANDBETWEEN(off_min,off_max),RANDBETWEEN(on_min,on_max))/sr_div</f>
        <v>4.9000000000000004</v>
      </c>
      <c r="H343" s="3">
        <v>5.2</v>
      </c>
      <c r="I343" s="3">
        <f>IF(HOUR(Sense_data[[#This Row],[SysTimeStamp]])&lt;12,I342+$B$14,I342-$B$14)</f>
        <v>15.075462962963023</v>
      </c>
    </row>
    <row r="344" spans="1:9" x14ac:dyDescent="0.2">
      <c r="A344" t="s">
        <v>20</v>
      </c>
      <c r="B344" t="s">
        <v>22</v>
      </c>
      <c r="C344" s="6">
        <f t="shared" si="8"/>
        <v>42182.003784723107</v>
      </c>
      <c r="D344" t="s">
        <v>23</v>
      </c>
      <c r="E344" s="6">
        <f>IF(Sense_data[[#This Row],[a_1State]]=D343,E343,Sense_data[[#This Row],[SysTimeStamp]])</f>
        <v>42182.002233796818</v>
      </c>
      <c r="F344" t="str">
        <f>Sense_data[[#This Row],[a_1State]]&amp;TEXT(Sense_data[[#This Row],[StateInstanceTimestamp]],"#.######")</f>
        <v>On42182.002234</v>
      </c>
      <c r="G344" s="3">
        <f ca="1">IF(Sense_data[[#This Row],[a_1State]]="Off",RANDBETWEEN(off_min,off_max),RANDBETWEEN(on_min,on_max))/sr_div</f>
        <v>3.2</v>
      </c>
      <c r="H344" s="3">
        <v>5.7</v>
      </c>
      <c r="I344" s="3">
        <f>IF(HOUR(Sense_data[[#This Row],[SysTimeStamp]])&lt;12,I343+$B$14,I343-$B$14)</f>
        <v>15.075694444444505</v>
      </c>
    </row>
    <row r="345" spans="1:9" x14ac:dyDescent="0.2">
      <c r="A345" t="s">
        <v>20</v>
      </c>
      <c r="B345" t="s">
        <v>22</v>
      </c>
      <c r="C345" s="6">
        <f t="shared" si="8"/>
        <v>42182.003796297184</v>
      </c>
      <c r="D345" t="s">
        <v>23</v>
      </c>
      <c r="E345" s="6">
        <f>IF(Sense_data[[#This Row],[a_1State]]=D344,E344,Sense_data[[#This Row],[SysTimeStamp]])</f>
        <v>42182.002233796818</v>
      </c>
      <c r="F345" t="str">
        <f>Sense_data[[#This Row],[a_1State]]&amp;TEXT(Sense_data[[#This Row],[StateInstanceTimestamp]],"#.######")</f>
        <v>On42182.002234</v>
      </c>
      <c r="G345" s="3">
        <f ca="1">IF(Sense_data[[#This Row],[a_1State]]="Off",RANDBETWEEN(off_min,off_max),RANDBETWEEN(on_min,on_max))/sr_div</f>
        <v>3.1</v>
      </c>
      <c r="H345" s="3">
        <v>4.8</v>
      </c>
      <c r="I345" s="3">
        <f>IF(HOUR(Sense_data[[#This Row],[SysTimeStamp]])&lt;12,I344+$B$14,I344-$B$14)</f>
        <v>15.075925925925986</v>
      </c>
    </row>
    <row r="346" spans="1:9" x14ac:dyDescent="0.2">
      <c r="A346" t="s">
        <v>20</v>
      </c>
      <c r="B346" t="s">
        <v>22</v>
      </c>
      <c r="C346" s="6">
        <f t="shared" si="8"/>
        <v>42182.003807871261</v>
      </c>
      <c r="D346" t="s">
        <v>23</v>
      </c>
      <c r="E346" s="6">
        <f>IF(Sense_data[[#This Row],[a_1State]]=D345,E345,Sense_data[[#This Row],[SysTimeStamp]])</f>
        <v>42182.002233796818</v>
      </c>
      <c r="F346" t="str">
        <f>Sense_data[[#This Row],[a_1State]]&amp;TEXT(Sense_data[[#This Row],[StateInstanceTimestamp]],"#.######")</f>
        <v>On42182.002234</v>
      </c>
      <c r="G346" s="3">
        <f ca="1">IF(Sense_data[[#This Row],[a_1State]]="Off",RANDBETWEEN(off_min,off_max),RANDBETWEEN(on_min,on_max))/sr_div</f>
        <v>4.3</v>
      </c>
      <c r="H346" s="3">
        <v>3.1</v>
      </c>
      <c r="I346" s="3">
        <f>IF(HOUR(Sense_data[[#This Row],[SysTimeStamp]])&lt;12,I345+$B$14,I345-$B$14)</f>
        <v>15.076157407407468</v>
      </c>
    </row>
    <row r="347" spans="1:9" x14ac:dyDescent="0.2">
      <c r="A347" t="s">
        <v>20</v>
      </c>
      <c r="B347" t="s">
        <v>22</v>
      </c>
      <c r="C347" s="6">
        <f t="shared" si="8"/>
        <v>42182.003819445337</v>
      </c>
      <c r="D347" t="s">
        <v>23</v>
      </c>
      <c r="E347" s="6">
        <f>IF(Sense_data[[#This Row],[a_1State]]=D346,E346,Sense_data[[#This Row],[SysTimeStamp]])</f>
        <v>42182.002233796818</v>
      </c>
      <c r="F347" t="str">
        <f>Sense_data[[#This Row],[a_1State]]&amp;TEXT(Sense_data[[#This Row],[StateInstanceTimestamp]],"#.######")</f>
        <v>On42182.002234</v>
      </c>
      <c r="G347" s="3">
        <f ca="1">IF(Sense_data[[#This Row],[a_1State]]="Off",RANDBETWEEN(off_min,off_max),RANDBETWEEN(on_min,on_max))/sr_div</f>
        <v>3.4</v>
      </c>
      <c r="H347" s="3">
        <v>5.9</v>
      </c>
      <c r="I347" s="3">
        <f>IF(HOUR(Sense_data[[#This Row],[SysTimeStamp]])&lt;12,I346+$B$14,I346-$B$14)</f>
        <v>15.07638888888895</v>
      </c>
    </row>
    <row r="348" spans="1:9" x14ac:dyDescent="0.2">
      <c r="A348" t="s">
        <v>20</v>
      </c>
      <c r="B348" t="s">
        <v>22</v>
      </c>
      <c r="C348" s="6">
        <f t="shared" si="8"/>
        <v>42182.003831019414</v>
      </c>
      <c r="D348" t="s">
        <v>23</v>
      </c>
      <c r="E348" s="6">
        <f>IF(Sense_data[[#This Row],[a_1State]]=D347,E347,Sense_data[[#This Row],[SysTimeStamp]])</f>
        <v>42182.002233796818</v>
      </c>
      <c r="F348" t="str">
        <f>Sense_data[[#This Row],[a_1State]]&amp;TEXT(Sense_data[[#This Row],[StateInstanceTimestamp]],"#.######")</f>
        <v>On42182.002234</v>
      </c>
      <c r="G348" s="3">
        <f ca="1">IF(Sense_data[[#This Row],[a_1State]]="Off",RANDBETWEEN(off_min,off_max),RANDBETWEEN(on_min,on_max))/sr_div</f>
        <v>5.4</v>
      </c>
      <c r="H348" s="3">
        <v>3</v>
      </c>
      <c r="I348" s="3">
        <f>IF(HOUR(Sense_data[[#This Row],[SysTimeStamp]])&lt;12,I347+$B$14,I347-$B$14)</f>
        <v>15.076620370370431</v>
      </c>
    </row>
    <row r="349" spans="1:9" x14ac:dyDescent="0.2">
      <c r="A349" t="s">
        <v>20</v>
      </c>
      <c r="B349" t="s">
        <v>22</v>
      </c>
      <c r="C349" s="6">
        <f t="shared" si="8"/>
        <v>42182.003842593491</v>
      </c>
      <c r="D349" t="s">
        <v>23</v>
      </c>
      <c r="E349" s="6">
        <f>IF(Sense_data[[#This Row],[a_1State]]=D348,E348,Sense_data[[#This Row],[SysTimeStamp]])</f>
        <v>42182.002233796818</v>
      </c>
      <c r="F349" t="str">
        <f>Sense_data[[#This Row],[a_1State]]&amp;TEXT(Sense_data[[#This Row],[StateInstanceTimestamp]],"#.######")</f>
        <v>On42182.002234</v>
      </c>
      <c r="G349" s="3">
        <f ca="1">IF(Sense_data[[#This Row],[a_1State]]="Off",RANDBETWEEN(off_min,off_max),RANDBETWEEN(on_min,on_max))/sr_div</f>
        <v>3.4</v>
      </c>
      <c r="H349" s="3">
        <v>3.8</v>
      </c>
      <c r="I349" s="3">
        <f>IF(HOUR(Sense_data[[#This Row],[SysTimeStamp]])&lt;12,I348+$B$14,I348-$B$14)</f>
        <v>15.076851851851913</v>
      </c>
    </row>
    <row r="350" spans="1:9" x14ac:dyDescent="0.2">
      <c r="A350" t="s">
        <v>20</v>
      </c>
      <c r="B350" t="s">
        <v>22</v>
      </c>
      <c r="C350" s="6">
        <f t="shared" si="8"/>
        <v>42182.003854167568</v>
      </c>
      <c r="D350" t="s">
        <v>23</v>
      </c>
      <c r="E350" s="6">
        <f>IF(Sense_data[[#This Row],[a_1State]]=D349,E349,Sense_data[[#This Row],[SysTimeStamp]])</f>
        <v>42182.002233796818</v>
      </c>
      <c r="F350" t="str">
        <f>Sense_data[[#This Row],[a_1State]]&amp;TEXT(Sense_data[[#This Row],[StateInstanceTimestamp]],"#.######")</f>
        <v>On42182.002234</v>
      </c>
      <c r="G350" s="3">
        <f ca="1">IF(Sense_data[[#This Row],[a_1State]]="Off",RANDBETWEEN(off_min,off_max),RANDBETWEEN(on_min,on_max))/sr_div</f>
        <v>5.2</v>
      </c>
      <c r="H350" s="3">
        <v>5.9</v>
      </c>
      <c r="I350" s="3">
        <f>IF(HOUR(Sense_data[[#This Row],[SysTimeStamp]])&lt;12,I349+$B$14,I349-$B$14)</f>
        <v>15.077083333333395</v>
      </c>
    </row>
    <row r="351" spans="1:9" x14ac:dyDescent="0.2">
      <c r="A351" t="s">
        <v>20</v>
      </c>
      <c r="B351" t="s">
        <v>22</v>
      </c>
      <c r="C351" s="6">
        <f t="shared" si="8"/>
        <v>42182.003865741644</v>
      </c>
      <c r="D351" t="s">
        <v>23</v>
      </c>
      <c r="E351" s="6">
        <f>IF(Sense_data[[#This Row],[a_1State]]=D350,E350,Sense_data[[#This Row],[SysTimeStamp]])</f>
        <v>42182.002233796818</v>
      </c>
      <c r="F351" t="str">
        <f>Sense_data[[#This Row],[a_1State]]&amp;TEXT(Sense_data[[#This Row],[StateInstanceTimestamp]],"#.######")</f>
        <v>On42182.002234</v>
      </c>
      <c r="G351" s="3">
        <f ca="1">IF(Sense_data[[#This Row],[a_1State]]="Off",RANDBETWEEN(off_min,off_max),RANDBETWEEN(on_min,on_max))/sr_div</f>
        <v>5.9</v>
      </c>
      <c r="H351" s="3">
        <v>5.0999999999999996</v>
      </c>
      <c r="I351" s="3">
        <f>IF(HOUR(Sense_data[[#This Row],[SysTimeStamp]])&lt;12,I350+$B$14,I350-$B$14)</f>
        <v>15.077314814814876</v>
      </c>
    </row>
    <row r="352" spans="1:9" x14ac:dyDescent="0.2">
      <c r="A352" t="s">
        <v>20</v>
      </c>
      <c r="B352" t="s">
        <v>22</v>
      </c>
      <c r="C352" s="6">
        <f t="shared" si="8"/>
        <v>42182.003877315721</v>
      </c>
      <c r="D352" t="s">
        <v>23</v>
      </c>
      <c r="E352" s="6">
        <f>IF(Sense_data[[#This Row],[a_1State]]=D351,E351,Sense_data[[#This Row],[SysTimeStamp]])</f>
        <v>42182.002233796818</v>
      </c>
      <c r="F352" t="str">
        <f>Sense_data[[#This Row],[a_1State]]&amp;TEXT(Sense_data[[#This Row],[StateInstanceTimestamp]],"#.######")</f>
        <v>On42182.002234</v>
      </c>
      <c r="G352" s="3">
        <f ca="1">IF(Sense_data[[#This Row],[a_1State]]="Off",RANDBETWEEN(off_min,off_max),RANDBETWEEN(on_min,on_max))/sr_div</f>
        <v>4.3</v>
      </c>
      <c r="H352" s="3">
        <v>3.9</v>
      </c>
      <c r="I352" s="3">
        <f>IF(HOUR(Sense_data[[#This Row],[SysTimeStamp]])&lt;12,I351+$B$14,I351-$B$14)</f>
        <v>15.077546296296358</v>
      </c>
    </row>
    <row r="353" spans="1:9" x14ac:dyDescent="0.2">
      <c r="A353" t="s">
        <v>20</v>
      </c>
      <c r="B353" t="s">
        <v>22</v>
      </c>
      <c r="C353" s="6">
        <f t="shared" si="8"/>
        <v>42182.003888889798</v>
      </c>
      <c r="D353" t="s">
        <v>23</v>
      </c>
      <c r="E353" s="6">
        <f>IF(Sense_data[[#This Row],[a_1State]]=D352,E352,Sense_data[[#This Row],[SysTimeStamp]])</f>
        <v>42182.002233796818</v>
      </c>
      <c r="F353" t="str">
        <f>Sense_data[[#This Row],[a_1State]]&amp;TEXT(Sense_data[[#This Row],[StateInstanceTimestamp]],"#.######")</f>
        <v>On42182.002234</v>
      </c>
      <c r="G353" s="3">
        <f ca="1">IF(Sense_data[[#This Row],[a_1State]]="Off",RANDBETWEEN(off_min,off_max),RANDBETWEEN(on_min,on_max))/sr_div</f>
        <v>5.8</v>
      </c>
      <c r="H353" s="3">
        <v>3.9</v>
      </c>
      <c r="I353" s="3">
        <f>IF(HOUR(Sense_data[[#This Row],[SysTimeStamp]])&lt;12,I352+$B$14,I352-$B$14)</f>
        <v>15.07777777777784</v>
      </c>
    </row>
    <row r="354" spans="1:9" x14ac:dyDescent="0.2">
      <c r="A354" t="s">
        <v>20</v>
      </c>
      <c r="B354" t="s">
        <v>22</v>
      </c>
      <c r="C354" s="6">
        <f t="shared" si="8"/>
        <v>42182.003900463875</v>
      </c>
      <c r="D354" t="s">
        <v>23</v>
      </c>
      <c r="E354" s="6">
        <f>IF(Sense_data[[#This Row],[a_1State]]=D353,E353,Sense_data[[#This Row],[SysTimeStamp]])</f>
        <v>42182.002233796818</v>
      </c>
      <c r="F354" t="str">
        <f>Sense_data[[#This Row],[a_1State]]&amp;TEXT(Sense_data[[#This Row],[StateInstanceTimestamp]],"#.######")</f>
        <v>On42182.002234</v>
      </c>
      <c r="G354" s="3">
        <f ca="1">IF(Sense_data[[#This Row],[a_1State]]="Off",RANDBETWEEN(off_min,off_max),RANDBETWEEN(on_min,on_max))/sr_div</f>
        <v>4.3</v>
      </c>
      <c r="H354" s="3">
        <v>3.1</v>
      </c>
      <c r="I354" s="3">
        <f>IF(HOUR(Sense_data[[#This Row],[SysTimeStamp]])&lt;12,I353+$B$14,I353-$B$14)</f>
        <v>15.078009259259321</v>
      </c>
    </row>
    <row r="355" spans="1:9" x14ac:dyDescent="0.2">
      <c r="A355" t="s">
        <v>20</v>
      </c>
      <c r="B355" t="s">
        <v>22</v>
      </c>
      <c r="C355" s="6">
        <f t="shared" si="8"/>
        <v>42182.003912037952</v>
      </c>
      <c r="D355" t="s">
        <v>23</v>
      </c>
      <c r="E355" s="6">
        <f>IF(Sense_data[[#This Row],[a_1State]]=D354,E354,Sense_data[[#This Row],[SysTimeStamp]])</f>
        <v>42182.002233796818</v>
      </c>
      <c r="F355" t="str">
        <f>Sense_data[[#This Row],[a_1State]]&amp;TEXT(Sense_data[[#This Row],[StateInstanceTimestamp]],"#.######")</f>
        <v>On42182.002234</v>
      </c>
      <c r="G355" s="3">
        <f ca="1">IF(Sense_data[[#This Row],[a_1State]]="Off",RANDBETWEEN(off_min,off_max),RANDBETWEEN(on_min,on_max))/sr_div</f>
        <v>3.1</v>
      </c>
      <c r="H355" s="3">
        <v>5.7</v>
      </c>
      <c r="I355" s="3">
        <f>IF(HOUR(Sense_data[[#This Row],[SysTimeStamp]])&lt;12,I354+$B$14,I354-$B$14)</f>
        <v>15.078240740740803</v>
      </c>
    </row>
    <row r="356" spans="1:9" x14ac:dyDescent="0.2">
      <c r="A356" t="s">
        <v>20</v>
      </c>
      <c r="B356" t="s">
        <v>22</v>
      </c>
      <c r="C356" s="6">
        <f t="shared" si="8"/>
        <v>42182.003923612028</v>
      </c>
      <c r="D356" t="s">
        <v>23</v>
      </c>
      <c r="E356" s="6">
        <f>IF(Sense_data[[#This Row],[a_1State]]=D355,E355,Sense_data[[#This Row],[SysTimeStamp]])</f>
        <v>42182.002233796818</v>
      </c>
      <c r="F356" t="str">
        <f>Sense_data[[#This Row],[a_1State]]&amp;TEXT(Sense_data[[#This Row],[StateInstanceTimestamp]],"#.######")</f>
        <v>On42182.002234</v>
      </c>
      <c r="G356" s="3">
        <f ca="1">IF(Sense_data[[#This Row],[a_1State]]="Off",RANDBETWEEN(off_min,off_max),RANDBETWEEN(on_min,on_max))/sr_div</f>
        <v>4</v>
      </c>
      <c r="H356" s="3">
        <v>4</v>
      </c>
      <c r="I356" s="3">
        <f>IF(HOUR(Sense_data[[#This Row],[SysTimeStamp]])&lt;12,I355+$B$14,I355-$B$14)</f>
        <v>15.078472222222285</v>
      </c>
    </row>
    <row r="357" spans="1:9" x14ac:dyDescent="0.2">
      <c r="A357" t="s">
        <v>20</v>
      </c>
      <c r="B357" t="s">
        <v>22</v>
      </c>
      <c r="C357" s="6">
        <f t="shared" si="8"/>
        <v>42182.003935186105</v>
      </c>
      <c r="D357" t="s">
        <v>23</v>
      </c>
      <c r="E357" s="6">
        <f>IF(Sense_data[[#This Row],[a_1State]]=D356,E356,Sense_data[[#This Row],[SysTimeStamp]])</f>
        <v>42182.002233796818</v>
      </c>
      <c r="F357" t="str">
        <f>Sense_data[[#This Row],[a_1State]]&amp;TEXT(Sense_data[[#This Row],[StateInstanceTimestamp]],"#.######")</f>
        <v>On42182.002234</v>
      </c>
      <c r="G357" s="3">
        <f ca="1">IF(Sense_data[[#This Row],[a_1State]]="Off",RANDBETWEEN(off_min,off_max),RANDBETWEEN(on_min,on_max))/sr_div</f>
        <v>3.4</v>
      </c>
      <c r="H357" s="3">
        <v>4.4000000000000004</v>
      </c>
      <c r="I357" s="3">
        <f>IF(HOUR(Sense_data[[#This Row],[SysTimeStamp]])&lt;12,I356+$B$14,I356-$B$14)</f>
        <v>15.078703703703766</v>
      </c>
    </row>
    <row r="358" spans="1:9" x14ac:dyDescent="0.2">
      <c r="A358" t="s">
        <v>20</v>
      </c>
      <c r="B358" t="s">
        <v>22</v>
      </c>
      <c r="C358" s="6">
        <f t="shared" si="8"/>
        <v>42182.003946760182</v>
      </c>
      <c r="D358" t="s">
        <v>23</v>
      </c>
      <c r="E358" s="6">
        <f>IF(Sense_data[[#This Row],[a_1State]]=D357,E357,Sense_data[[#This Row],[SysTimeStamp]])</f>
        <v>42182.002233796818</v>
      </c>
      <c r="F358" t="str">
        <f>Sense_data[[#This Row],[a_1State]]&amp;TEXT(Sense_data[[#This Row],[StateInstanceTimestamp]],"#.######")</f>
        <v>On42182.002234</v>
      </c>
      <c r="G358" s="3">
        <f ca="1">IF(Sense_data[[#This Row],[a_1State]]="Off",RANDBETWEEN(off_min,off_max),RANDBETWEEN(on_min,on_max))/sr_div</f>
        <v>6</v>
      </c>
      <c r="H358" s="3">
        <v>4.4000000000000004</v>
      </c>
      <c r="I358" s="3">
        <f>IF(HOUR(Sense_data[[#This Row],[SysTimeStamp]])&lt;12,I357+$B$14,I357-$B$14)</f>
        <v>15.078935185185248</v>
      </c>
    </row>
    <row r="359" spans="1:9" x14ac:dyDescent="0.2">
      <c r="A359" t="s">
        <v>20</v>
      </c>
      <c r="B359" t="s">
        <v>22</v>
      </c>
      <c r="C359" s="6">
        <f t="shared" si="8"/>
        <v>42182.003958334259</v>
      </c>
      <c r="D359" t="s">
        <v>23</v>
      </c>
      <c r="E359" s="6">
        <f>IF(Sense_data[[#This Row],[a_1State]]=D358,E358,Sense_data[[#This Row],[SysTimeStamp]])</f>
        <v>42182.002233796818</v>
      </c>
      <c r="F359" t="str">
        <f>Sense_data[[#This Row],[a_1State]]&amp;TEXT(Sense_data[[#This Row],[StateInstanceTimestamp]],"#.######")</f>
        <v>On42182.002234</v>
      </c>
      <c r="G359" s="3">
        <f ca="1">IF(Sense_data[[#This Row],[a_1State]]="Off",RANDBETWEEN(off_min,off_max),RANDBETWEEN(on_min,on_max))/sr_div</f>
        <v>5.8</v>
      </c>
      <c r="H359" s="3">
        <v>4</v>
      </c>
      <c r="I359" s="3">
        <f>IF(HOUR(Sense_data[[#This Row],[SysTimeStamp]])&lt;12,I358+$B$14,I358-$B$14)</f>
        <v>15.07916666666673</v>
      </c>
    </row>
    <row r="360" spans="1:9" x14ac:dyDescent="0.2">
      <c r="A360" t="s">
        <v>20</v>
      </c>
      <c r="B360" t="s">
        <v>22</v>
      </c>
      <c r="C360" s="6">
        <f t="shared" si="8"/>
        <v>42182.003969908335</v>
      </c>
      <c r="D360" t="s">
        <v>23</v>
      </c>
      <c r="E360" s="6">
        <f>IF(Sense_data[[#This Row],[a_1State]]=D359,E359,Sense_data[[#This Row],[SysTimeStamp]])</f>
        <v>42182.002233796818</v>
      </c>
      <c r="F360" t="str">
        <f>Sense_data[[#This Row],[a_1State]]&amp;TEXT(Sense_data[[#This Row],[StateInstanceTimestamp]],"#.######")</f>
        <v>On42182.002234</v>
      </c>
      <c r="G360" s="3">
        <f ca="1">IF(Sense_data[[#This Row],[a_1State]]="Off",RANDBETWEEN(off_min,off_max),RANDBETWEEN(on_min,on_max))/sr_div</f>
        <v>4.2</v>
      </c>
      <c r="H360" s="3">
        <v>5.0999999999999996</v>
      </c>
      <c r="I360" s="3">
        <f>IF(HOUR(Sense_data[[#This Row],[SysTimeStamp]])&lt;12,I359+$B$14,I359-$B$14)</f>
        <v>15.079398148148211</v>
      </c>
    </row>
    <row r="361" spans="1:9" x14ac:dyDescent="0.2">
      <c r="A361" t="s">
        <v>20</v>
      </c>
      <c r="B361" t="s">
        <v>22</v>
      </c>
      <c r="C361" s="6">
        <f t="shared" si="8"/>
        <v>42182.003981482412</v>
      </c>
      <c r="D361" t="s">
        <v>23</v>
      </c>
      <c r="E361" s="6">
        <f>IF(Sense_data[[#This Row],[a_1State]]=D360,E360,Sense_data[[#This Row],[SysTimeStamp]])</f>
        <v>42182.002233796818</v>
      </c>
      <c r="F361" t="str">
        <f>Sense_data[[#This Row],[a_1State]]&amp;TEXT(Sense_data[[#This Row],[StateInstanceTimestamp]],"#.######")</f>
        <v>On42182.002234</v>
      </c>
      <c r="G361" s="3">
        <f ca="1">IF(Sense_data[[#This Row],[a_1State]]="Off",RANDBETWEEN(off_min,off_max),RANDBETWEEN(on_min,on_max))/sr_div</f>
        <v>3.6</v>
      </c>
      <c r="H361" s="3">
        <v>4.9000000000000004</v>
      </c>
      <c r="I361" s="3">
        <f>IF(HOUR(Sense_data[[#This Row],[SysTimeStamp]])&lt;12,I360+$B$14,I360-$B$14)</f>
        <v>15.079629629629693</v>
      </c>
    </row>
    <row r="362" spans="1:9" x14ac:dyDescent="0.2">
      <c r="A362" t="s">
        <v>20</v>
      </c>
      <c r="B362" t="s">
        <v>22</v>
      </c>
      <c r="C362" s="6">
        <f t="shared" si="8"/>
        <v>42182.003993056489</v>
      </c>
      <c r="D362" t="s">
        <v>23</v>
      </c>
      <c r="E362" s="6">
        <f>IF(Sense_data[[#This Row],[a_1State]]=D361,E361,Sense_data[[#This Row],[SysTimeStamp]])</f>
        <v>42182.002233796818</v>
      </c>
      <c r="F362" t="str">
        <f>Sense_data[[#This Row],[a_1State]]&amp;TEXT(Sense_data[[#This Row],[StateInstanceTimestamp]],"#.######")</f>
        <v>On42182.002234</v>
      </c>
      <c r="G362" s="3">
        <f ca="1">IF(Sense_data[[#This Row],[a_1State]]="Off",RANDBETWEEN(off_min,off_max),RANDBETWEEN(on_min,on_max))/sr_div</f>
        <v>3.5</v>
      </c>
      <c r="H362" s="3">
        <v>5.7</v>
      </c>
      <c r="I362" s="3">
        <f>IF(HOUR(Sense_data[[#This Row],[SysTimeStamp]])&lt;12,I361+$B$14,I361-$B$14)</f>
        <v>15.079861111111175</v>
      </c>
    </row>
    <row r="363" spans="1:9" x14ac:dyDescent="0.2">
      <c r="A363" t="s">
        <v>20</v>
      </c>
      <c r="B363" t="s">
        <v>22</v>
      </c>
      <c r="C363" s="6">
        <f t="shared" si="8"/>
        <v>42182.004004630566</v>
      </c>
      <c r="D363" t="s">
        <v>23</v>
      </c>
      <c r="E363" s="6">
        <f>IF(Sense_data[[#This Row],[a_1State]]=D362,E362,Sense_data[[#This Row],[SysTimeStamp]])</f>
        <v>42182.002233796818</v>
      </c>
      <c r="F363" t="str">
        <f>Sense_data[[#This Row],[a_1State]]&amp;TEXT(Sense_data[[#This Row],[StateInstanceTimestamp]],"#.######")</f>
        <v>On42182.002234</v>
      </c>
      <c r="G363" s="3">
        <f ca="1">IF(Sense_data[[#This Row],[a_1State]]="Off",RANDBETWEEN(off_min,off_max),RANDBETWEEN(on_min,on_max))/sr_div</f>
        <v>3.9</v>
      </c>
      <c r="H363" s="3">
        <v>5.7</v>
      </c>
      <c r="I363" s="3">
        <f>IF(HOUR(Sense_data[[#This Row],[SysTimeStamp]])&lt;12,I362+$B$14,I362-$B$14)</f>
        <v>15.080092592592656</v>
      </c>
    </row>
    <row r="364" spans="1:9" x14ac:dyDescent="0.2">
      <c r="A364" t="s">
        <v>20</v>
      </c>
      <c r="B364" t="s">
        <v>22</v>
      </c>
      <c r="C364" s="6">
        <f t="shared" si="8"/>
        <v>42182.004016204643</v>
      </c>
      <c r="D364" t="s">
        <v>23</v>
      </c>
      <c r="E364" s="6">
        <f>IF(Sense_data[[#This Row],[a_1State]]=D363,E363,Sense_data[[#This Row],[SysTimeStamp]])</f>
        <v>42182.002233796818</v>
      </c>
      <c r="F364" t="str">
        <f>Sense_data[[#This Row],[a_1State]]&amp;TEXT(Sense_data[[#This Row],[StateInstanceTimestamp]],"#.######")</f>
        <v>On42182.002234</v>
      </c>
      <c r="G364" s="3">
        <f ca="1">IF(Sense_data[[#This Row],[a_1State]]="Off",RANDBETWEEN(off_min,off_max),RANDBETWEEN(on_min,on_max))/sr_div</f>
        <v>4</v>
      </c>
      <c r="H364" s="3">
        <v>5.9</v>
      </c>
      <c r="I364" s="3">
        <f>IF(HOUR(Sense_data[[#This Row],[SysTimeStamp]])&lt;12,I363+$B$14,I363-$B$14)</f>
        <v>15.080324074074138</v>
      </c>
    </row>
    <row r="365" spans="1:9" x14ac:dyDescent="0.2">
      <c r="A365" t="s">
        <v>20</v>
      </c>
      <c r="B365" t="s">
        <v>22</v>
      </c>
      <c r="C365" s="6">
        <f t="shared" si="8"/>
        <v>42182.004027778719</v>
      </c>
      <c r="D365" t="s">
        <v>23</v>
      </c>
      <c r="E365" s="6">
        <f>IF(Sense_data[[#This Row],[a_1State]]=D364,E364,Sense_data[[#This Row],[SysTimeStamp]])</f>
        <v>42182.002233796818</v>
      </c>
      <c r="F365" t="str">
        <f>Sense_data[[#This Row],[a_1State]]&amp;TEXT(Sense_data[[#This Row],[StateInstanceTimestamp]],"#.######")</f>
        <v>On42182.002234</v>
      </c>
      <c r="G365" s="3">
        <f ca="1">IF(Sense_data[[#This Row],[a_1State]]="Off",RANDBETWEEN(off_min,off_max),RANDBETWEEN(on_min,on_max))/sr_div</f>
        <v>3.2</v>
      </c>
      <c r="H365" s="3">
        <v>4.0999999999999996</v>
      </c>
      <c r="I365" s="3">
        <f>IF(HOUR(Sense_data[[#This Row],[SysTimeStamp]])&lt;12,I364+$B$14,I364-$B$14)</f>
        <v>15.08055555555562</v>
      </c>
    </row>
    <row r="366" spans="1:9" x14ac:dyDescent="0.2">
      <c r="A366" t="s">
        <v>20</v>
      </c>
      <c r="B366" t="s">
        <v>22</v>
      </c>
      <c r="C366" s="6">
        <f t="shared" si="8"/>
        <v>42182.004039352796</v>
      </c>
      <c r="D366" t="s">
        <v>23</v>
      </c>
      <c r="E366" s="6">
        <f>IF(Sense_data[[#This Row],[a_1State]]=D365,E365,Sense_data[[#This Row],[SysTimeStamp]])</f>
        <v>42182.002233796818</v>
      </c>
      <c r="F366" t="str">
        <f>Sense_data[[#This Row],[a_1State]]&amp;TEXT(Sense_data[[#This Row],[StateInstanceTimestamp]],"#.######")</f>
        <v>On42182.002234</v>
      </c>
      <c r="G366" s="3">
        <f ca="1">IF(Sense_data[[#This Row],[a_1State]]="Off",RANDBETWEEN(off_min,off_max),RANDBETWEEN(on_min,on_max))/sr_div</f>
        <v>5.2</v>
      </c>
      <c r="H366" s="3">
        <v>3.6</v>
      </c>
      <c r="I366" s="3">
        <f>IF(HOUR(Sense_data[[#This Row],[SysTimeStamp]])&lt;12,I365+$B$14,I365-$B$14)</f>
        <v>15.080787037037101</v>
      </c>
    </row>
    <row r="367" spans="1:9" x14ac:dyDescent="0.2">
      <c r="A367" t="s">
        <v>20</v>
      </c>
      <c r="B367" t="s">
        <v>22</v>
      </c>
      <c r="C367" s="6">
        <f t="shared" si="8"/>
        <v>42182.004050926873</v>
      </c>
      <c r="D367" t="s">
        <v>23</v>
      </c>
      <c r="E367" s="6">
        <f>IF(Sense_data[[#This Row],[a_1State]]=D366,E366,Sense_data[[#This Row],[SysTimeStamp]])</f>
        <v>42182.002233796818</v>
      </c>
      <c r="F367" t="str">
        <f>Sense_data[[#This Row],[a_1State]]&amp;TEXT(Sense_data[[#This Row],[StateInstanceTimestamp]],"#.######")</f>
        <v>On42182.002234</v>
      </c>
      <c r="G367" s="3">
        <f ca="1">IF(Sense_data[[#This Row],[a_1State]]="Off",RANDBETWEEN(off_min,off_max),RANDBETWEEN(on_min,on_max))/sr_div</f>
        <v>4.7</v>
      </c>
      <c r="H367" s="3">
        <v>4.3</v>
      </c>
      <c r="I367" s="3">
        <f>IF(HOUR(Sense_data[[#This Row],[SysTimeStamp]])&lt;12,I366+$B$14,I366-$B$14)</f>
        <v>15.081018518518583</v>
      </c>
    </row>
    <row r="368" spans="1:9" x14ac:dyDescent="0.2">
      <c r="A368" t="s">
        <v>20</v>
      </c>
      <c r="B368" t="s">
        <v>22</v>
      </c>
      <c r="C368" s="6">
        <f t="shared" si="8"/>
        <v>42182.00406250095</v>
      </c>
      <c r="D368" t="s">
        <v>23</v>
      </c>
      <c r="E368" s="6">
        <f>IF(Sense_data[[#This Row],[a_1State]]=D367,E367,Sense_data[[#This Row],[SysTimeStamp]])</f>
        <v>42182.002233796818</v>
      </c>
      <c r="F368" t="str">
        <f>Sense_data[[#This Row],[a_1State]]&amp;TEXT(Sense_data[[#This Row],[StateInstanceTimestamp]],"#.######")</f>
        <v>On42182.002234</v>
      </c>
      <c r="G368" s="3">
        <f ca="1">IF(Sense_data[[#This Row],[a_1State]]="Off",RANDBETWEEN(off_min,off_max),RANDBETWEEN(on_min,on_max))/sr_div</f>
        <v>4.8</v>
      </c>
      <c r="H368" s="3">
        <v>5.3</v>
      </c>
      <c r="I368" s="3">
        <f>IF(HOUR(Sense_data[[#This Row],[SysTimeStamp]])&lt;12,I367+$B$14,I367-$B$14)</f>
        <v>15.081250000000065</v>
      </c>
    </row>
    <row r="369" spans="1:9" x14ac:dyDescent="0.2">
      <c r="A369" t="s">
        <v>20</v>
      </c>
      <c r="B369" t="s">
        <v>22</v>
      </c>
      <c r="C369" s="6">
        <f t="shared" si="8"/>
        <v>42182.004074075026</v>
      </c>
      <c r="D369" t="s">
        <v>23</v>
      </c>
      <c r="E369" s="6">
        <f>IF(Sense_data[[#This Row],[a_1State]]=D368,E368,Sense_data[[#This Row],[SysTimeStamp]])</f>
        <v>42182.002233796818</v>
      </c>
      <c r="F369" t="str">
        <f>Sense_data[[#This Row],[a_1State]]&amp;TEXT(Sense_data[[#This Row],[StateInstanceTimestamp]],"#.######")</f>
        <v>On42182.002234</v>
      </c>
      <c r="G369" s="3">
        <f ca="1">IF(Sense_data[[#This Row],[a_1State]]="Off",RANDBETWEEN(off_min,off_max),RANDBETWEEN(on_min,on_max))/sr_div</f>
        <v>3.7</v>
      </c>
      <c r="H369" s="3">
        <v>3.4</v>
      </c>
      <c r="I369" s="3">
        <f>IF(HOUR(Sense_data[[#This Row],[SysTimeStamp]])&lt;12,I368+$B$14,I368-$B$14)</f>
        <v>15.081481481481546</v>
      </c>
    </row>
    <row r="370" spans="1:9" x14ac:dyDescent="0.2">
      <c r="A370" t="s">
        <v>20</v>
      </c>
      <c r="B370" t="s">
        <v>22</v>
      </c>
      <c r="C370" s="6">
        <f t="shared" si="8"/>
        <v>42182.004085649103</v>
      </c>
      <c r="D370" t="s">
        <v>23</v>
      </c>
      <c r="E370" s="6">
        <f>IF(Sense_data[[#This Row],[a_1State]]=D369,E369,Sense_data[[#This Row],[SysTimeStamp]])</f>
        <v>42182.002233796818</v>
      </c>
      <c r="F370" t="str">
        <f>Sense_data[[#This Row],[a_1State]]&amp;TEXT(Sense_data[[#This Row],[StateInstanceTimestamp]],"#.######")</f>
        <v>On42182.002234</v>
      </c>
      <c r="G370" s="3">
        <f ca="1">IF(Sense_data[[#This Row],[a_1State]]="Off",RANDBETWEEN(off_min,off_max),RANDBETWEEN(on_min,on_max))/sr_div</f>
        <v>3</v>
      </c>
      <c r="H370" s="3">
        <v>5.2</v>
      </c>
      <c r="I370" s="3">
        <f>IF(HOUR(Sense_data[[#This Row],[SysTimeStamp]])&lt;12,I369+$B$14,I369-$B$14)</f>
        <v>15.081712962963028</v>
      </c>
    </row>
    <row r="371" spans="1:9" x14ac:dyDescent="0.2">
      <c r="A371" t="s">
        <v>20</v>
      </c>
      <c r="B371" t="s">
        <v>22</v>
      </c>
      <c r="C371" s="6">
        <f t="shared" si="8"/>
        <v>42182.00409722318</v>
      </c>
      <c r="D371" t="s">
        <v>23</v>
      </c>
      <c r="E371" s="6">
        <f>IF(Sense_data[[#This Row],[a_1State]]=D370,E370,Sense_data[[#This Row],[SysTimeStamp]])</f>
        <v>42182.002233796818</v>
      </c>
      <c r="F371" t="str">
        <f>Sense_data[[#This Row],[a_1State]]&amp;TEXT(Sense_data[[#This Row],[StateInstanceTimestamp]],"#.######")</f>
        <v>On42182.002234</v>
      </c>
      <c r="G371" s="3">
        <f ca="1">IF(Sense_data[[#This Row],[a_1State]]="Off",RANDBETWEEN(off_min,off_max),RANDBETWEEN(on_min,on_max))/sr_div</f>
        <v>4.8</v>
      </c>
      <c r="H371" s="3">
        <v>5</v>
      </c>
      <c r="I371" s="3">
        <f>IF(HOUR(Sense_data[[#This Row],[SysTimeStamp]])&lt;12,I370+$B$14,I370-$B$14)</f>
        <v>15.08194444444451</v>
      </c>
    </row>
    <row r="372" spans="1:9" x14ac:dyDescent="0.2">
      <c r="A372" t="s">
        <v>20</v>
      </c>
      <c r="B372" t="s">
        <v>22</v>
      </c>
      <c r="C372" s="6">
        <f t="shared" si="8"/>
        <v>42182.004108797257</v>
      </c>
      <c r="D372" t="s">
        <v>23</v>
      </c>
      <c r="E372" s="6">
        <f>IF(Sense_data[[#This Row],[a_1State]]=D371,E371,Sense_data[[#This Row],[SysTimeStamp]])</f>
        <v>42182.002233796818</v>
      </c>
      <c r="F372" t="str">
        <f>Sense_data[[#This Row],[a_1State]]&amp;TEXT(Sense_data[[#This Row],[StateInstanceTimestamp]],"#.######")</f>
        <v>On42182.002234</v>
      </c>
      <c r="G372" s="3">
        <f ca="1">IF(Sense_data[[#This Row],[a_1State]]="Off",RANDBETWEEN(off_min,off_max),RANDBETWEEN(on_min,on_max))/sr_div</f>
        <v>4.9000000000000004</v>
      </c>
      <c r="H372" s="3">
        <v>4.5</v>
      </c>
      <c r="I372" s="3">
        <f>IF(HOUR(Sense_data[[#This Row],[SysTimeStamp]])&lt;12,I371+$B$14,I371-$B$14)</f>
        <v>15.082175925925991</v>
      </c>
    </row>
    <row r="373" spans="1:9" x14ac:dyDescent="0.2">
      <c r="A373" t="s">
        <v>20</v>
      </c>
      <c r="B373" t="s">
        <v>22</v>
      </c>
      <c r="C373" s="6">
        <f t="shared" si="8"/>
        <v>42182.004120371334</v>
      </c>
      <c r="D373" t="s">
        <v>23</v>
      </c>
      <c r="E373" s="6">
        <f>IF(Sense_data[[#This Row],[a_1State]]=D372,E372,Sense_data[[#This Row],[SysTimeStamp]])</f>
        <v>42182.002233796818</v>
      </c>
      <c r="F373" t="str">
        <f>Sense_data[[#This Row],[a_1State]]&amp;TEXT(Sense_data[[#This Row],[StateInstanceTimestamp]],"#.######")</f>
        <v>On42182.002234</v>
      </c>
      <c r="G373" s="3">
        <f ca="1">IF(Sense_data[[#This Row],[a_1State]]="Off",RANDBETWEEN(off_min,off_max),RANDBETWEEN(on_min,on_max))/sr_div</f>
        <v>3.6</v>
      </c>
      <c r="H373" s="3">
        <v>5.9</v>
      </c>
      <c r="I373" s="3">
        <f>IF(HOUR(Sense_data[[#This Row],[SysTimeStamp]])&lt;12,I372+$B$14,I372-$B$14)</f>
        <v>15.082407407407473</v>
      </c>
    </row>
    <row r="374" spans="1:9" x14ac:dyDescent="0.2">
      <c r="A374" t="s">
        <v>20</v>
      </c>
      <c r="B374" t="s">
        <v>22</v>
      </c>
      <c r="C374" s="6">
        <f t="shared" si="8"/>
        <v>42182.00413194541</v>
      </c>
      <c r="D374" t="s">
        <v>23</v>
      </c>
      <c r="E374" s="6">
        <f>IF(Sense_data[[#This Row],[a_1State]]=D373,E373,Sense_data[[#This Row],[SysTimeStamp]])</f>
        <v>42182.002233796818</v>
      </c>
      <c r="F374" t="str">
        <f>Sense_data[[#This Row],[a_1State]]&amp;TEXT(Sense_data[[#This Row],[StateInstanceTimestamp]],"#.######")</f>
        <v>On42182.002234</v>
      </c>
      <c r="G374" s="3">
        <f ca="1">IF(Sense_data[[#This Row],[a_1State]]="Off",RANDBETWEEN(off_min,off_max),RANDBETWEEN(on_min,on_max))/sr_div</f>
        <v>5.7</v>
      </c>
      <c r="H374" s="3">
        <v>4.7</v>
      </c>
      <c r="I374" s="3">
        <f>IF(HOUR(Sense_data[[#This Row],[SysTimeStamp]])&lt;12,I373+$B$14,I373-$B$14)</f>
        <v>15.082638888888955</v>
      </c>
    </row>
    <row r="375" spans="1:9" x14ac:dyDescent="0.2">
      <c r="A375" t="s">
        <v>20</v>
      </c>
      <c r="B375" t="s">
        <v>22</v>
      </c>
      <c r="C375" s="6">
        <f t="shared" si="8"/>
        <v>42182.004143519487</v>
      </c>
      <c r="D375" t="s">
        <v>23</v>
      </c>
      <c r="E375" s="6">
        <f>IF(Sense_data[[#This Row],[a_1State]]=D374,E374,Sense_data[[#This Row],[SysTimeStamp]])</f>
        <v>42182.002233796818</v>
      </c>
      <c r="F375" t="str">
        <f>Sense_data[[#This Row],[a_1State]]&amp;TEXT(Sense_data[[#This Row],[StateInstanceTimestamp]],"#.######")</f>
        <v>On42182.002234</v>
      </c>
      <c r="G375" s="3">
        <f ca="1">IF(Sense_data[[#This Row],[a_1State]]="Off",RANDBETWEEN(off_min,off_max),RANDBETWEEN(on_min,on_max))/sr_div</f>
        <v>5.9</v>
      </c>
      <c r="H375" s="3">
        <v>4.7</v>
      </c>
      <c r="I375" s="3">
        <f>IF(HOUR(Sense_data[[#This Row],[SysTimeStamp]])&lt;12,I374+$B$14,I374-$B$14)</f>
        <v>15.082870370370436</v>
      </c>
    </row>
    <row r="376" spans="1:9" x14ac:dyDescent="0.2">
      <c r="A376" t="s">
        <v>20</v>
      </c>
      <c r="B376" t="s">
        <v>22</v>
      </c>
      <c r="C376" s="6">
        <f t="shared" si="8"/>
        <v>42182.004155093564</v>
      </c>
      <c r="D376" t="s">
        <v>23</v>
      </c>
      <c r="E376" s="6">
        <f>IF(Sense_data[[#This Row],[a_1State]]=D375,E375,Sense_data[[#This Row],[SysTimeStamp]])</f>
        <v>42182.002233796818</v>
      </c>
      <c r="F376" t="str">
        <f>Sense_data[[#This Row],[a_1State]]&amp;TEXT(Sense_data[[#This Row],[StateInstanceTimestamp]],"#.######")</f>
        <v>On42182.002234</v>
      </c>
      <c r="G376" s="3">
        <f ca="1">IF(Sense_data[[#This Row],[a_1State]]="Off",RANDBETWEEN(off_min,off_max),RANDBETWEEN(on_min,on_max))/sr_div</f>
        <v>4.5999999999999996</v>
      </c>
      <c r="H376" s="3">
        <v>4.7</v>
      </c>
      <c r="I376" s="3">
        <f>IF(HOUR(Sense_data[[#This Row],[SysTimeStamp]])&lt;12,I375+$B$14,I375-$B$14)</f>
        <v>15.083101851851918</v>
      </c>
    </row>
    <row r="377" spans="1:9" x14ac:dyDescent="0.2">
      <c r="A377" t="s">
        <v>20</v>
      </c>
      <c r="B377" t="s">
        <v>22</v>
      </c>
      <c r="C377" s="6">
        <f t="shared" si="8"/>
        <v>42182.004166667641</v>
      </c>
      <c r="D377" t="s">
        <v>23</v>
      </c>
      <c r="E377" s="6">
        <f>IF(Sense_data[[#This Row],[a_1State]]=D376,E376,Sense_data[[#This Row],[SysTimeStamp]])</f>
        <v>42182.002233796818</v>
      </c>
      <c r="F377" t="str">
        <f>Sense_data[[#This Row],[a_1State]]&amp;TEXT(Sense_data[[#This Row],[StateInstanceTimestamp]],"#.######")</f>
        <v>On42182.002234</v>
      </c>
      <c r="G377" s="3">
        <f ca="1">IF(Sense_data[[#This Row],[a_1State]]="Off",RANDBETWEEN(off_min,off_max),RANDBETWEEN(on_min,on_max))/sr_div</f>
        <v>4.0999999999999996</v>
      </c>
      <c r="H377" s="3">
        <v>5.9</v>
      </c>
      <c r="I377" s="3">
        <f>IF(HOUR(Sense_data[[#This Row],[SysTimeStamp]])&lt;12,I376+$B$14,I376-$B$14)</f>
        <v>15.0833333333334</v>
      </c>
    </row>
    <row r="378" spans="1:9" x14ac:dyDescent="0.2">
      <c r="A378" t="s">
        <v>20</v>
      </c>
      <c r="B378" t="s">
        <v>22</v>
      </c>
      <c r="C378" s="6">
        <f t="shared" si="8"/>
        <v>42182.004178241717</v>
      </c>
      <c r="D378" t="s">
        <v>23</v>
      </c>
      <c r="E378" s="6">
        <f>IF(Sense_data[[#This Row],[a_1State]]=D377,E377,Sense_data[[#This Row],[SysTimeStamp]])</f>
        <v>42182.002233796818</v>
      </c>
      <c r="F378" t="str">
        <f>Sense_data[[#This Row],[a_1State]]&amp;TEXT(Sense_data[[#This Row],[StateInstanceTimestamp]],"#.######")</f>
        <v>On42182.002234</v>
      </c>
      <c r="G378" s="3">
        <f ca="1">IF(Sense_data[[#This Row],[a_1State]]="Off",RANDBETWEEN(off_min,off_max),RANDBETWEEN(on_min,on_max))/sr_div</f>
        <v>5.8</v>
      </c>
      <c r="H378" s="3">
        <v>4.0999999999999996</v>
      </c>
      <c r="I378" s="3">
        <f>IF(HOUR(Sense_data[[#This Row],[SysTimeStamp]])&lt;12,I377+$B$14,I377-$B$14)</f>
        <v>15.083564814814881</v>
      </c>
    </row>
    <row r="379" spans="1:9" x14ac:dyDescent="0.2">
      <c r="A379" t="s">
        <v>20</v>
      </c>
      <c r="B379" t="s">
        <v>22</v>
      </c>
      <c r="C379" s="6">
        <f t="shared" si="8"/>
        <v>42182.004189815794</v>
      </c>
      <c r="D379" t="s">
        <v>23</v>
      </c>
      <c r="E379" s="6">
        <f>IF(Sense_data[[#This Row],[a_1State]]=D378,E378,Sense_data[[#This Row],[SysTimeStamp]])</f>
        <v>42182.002233796818</v>
      </c>
      <c r="F379" t="str">
        <f>Sense_data[[#This Row],[a_1State]]&amp;TEXT(Sense_data[[#This Row],[StateInstanceTimestamp]],"#.######")</f>
        <v>On42182.002234</v>
      </c>
      <c r="G379" s="3">
        <f ca="1">IF(Sense_data[[#This Row],[a_1State]]="Off",RANDBETWEEN(off_min,off_max),RANDBETWEEN(on_min,on_max))/sr_div</f>
        <v>5.5</v>
      </c>
      <c r="H379" s="3">
        <v>5.0999999999999996</v>
      </c>
      <c r="I379" s="3">
        <f>IF(HOUR(Sense_data[[#This Row],[SysTimeStamp]])&lt;12,I378+$B$14,I378-$B$14)</f>
        <v>15.083796296296363</v>
      </c>
    </row>
    <row r="380" spans="1:9" x14ac:dyDescent="0.2">
      <c r="A380" t="s">
        <v>20</v>
      </c>
      <c r="B380" t="s">
        <v>22</v>
      </c>
      <c r="C380" s="6">
        <f t="shared" si="8"/>
        <v>42182.004201389871</v>
      </c>
      <c r="D380" t="s">
        <v>23</v>
      </c>
      <c r="E380" s="6">
        <f>IF(Sense_data[[#This Row],[a_1State]]=D379,E379,Sense_data[[#This Row],[SysTimeStamp]])</f>
        <v>42182.002233796818</v>
      </c>
      <c r="F380" t="str">
        <f>Sense_data[[#This Row],[a_1State]]&amp;TEXT(Sense_data[[#This Row],[StateInstanceTimestamp]],"#.######")</f>
        <v>On42182.002234</v>
      </c>
      <c r="G380" s="3">
        <f ca="1">IF(Sense_data[[#This Row],[a_1State]]="Off",RANDBETWEEN(off_min,off_max),RANDBETWEEN(on_min,on_max))/sr_div</f>
        <v>5.4</v>
      </c>
      <c r="H380" s="3">
        <v>4.0999999999999996</v>
      </c>
      <c r="I380" s="3">
        <f>IF(HOUR(Sense_data[[#This Row],[SysTimeStamp]])&lt;12,I379+$B$14,I379-$B$14)</f>
        <v>15.084027777777845</v>
      </c>
    </row>
    <row r="381" spans="1:9" x14ac:dyDescent="0.2">
      <c r="A381" t="s">
        <v>20</v>
      </c>
      <c r="B381" t="s">
        <v>22</v>
      </c>
      <c r="C381" s="6">
        <f t="shared" si="8"/>
        <v>42182.004212963948</v>
      </c>
      <c r="D381" t="s">
        <v>23</v>
      </c>
      <c r="E381" s="6">
        <f>IF(Sense_data[[#This Row],[a_1State]]=D380,E380,Sense_data[[#This Row],[SysTimeStamp]])</f>
        <v>42182.002233796818</v>
      </c>
      <c r="F381" t="str">
        <f>Sense_data[[#This Row],[a_1State]]&amp;TEXT(Sense_data[[#This Row],[StateInstanceTimestamp]],"#.######")</f>
        <v>On42182.002234</v>
      </c>
      <c r="G381" s="3">
        <f ca="1">IF(Sense_data[[#This Row],[a_1State]]="Off",RANDBETWEEN(off_min,off_max),RANDBETWEEN(on_min,on_max))/sr_div</f>
        <v>3.2</v>
      </c>
      <c r="H381" s="3">
        <v>5.9</v>
      </c>
      <c r="I381" s="3">
        <f>IF(HOUR(Sense_data[[#This Row],[SysTimeStamp]])&lt;12,I380+$B$14,I380-$B$14)</f>
        <v>15.084259259259326</v>
      </c>
    </row>
    <row r="382" spans="1:9" x14ac:dyDescent="0.2">
      <c r="A382" t="s">
        <v>20</v>
      </c>
      <c r="B382" t="s">
        <v>22</v>
      </c>
      <c r="C382" s="6">
        <f t="shared" si="8"/>
        <v>42182.004224538025</v>
      </c>
      <c r="D382" t="s">
        <v>23</v>
      </c>
      <c r="E382" s="6">
        <f>IF(Sense_data[[#This Row],[a_1State]]=D381,E381,Sense_data[[#This Row],[SysTimeStamp]])</f>
        <v>42182.002233796818</v>
      </c>
      <c r="F382" t="str">
        <f>Sense_data[[#This Row],[a_1State]]&amp;TEXT(Sense_data[[#This Row],[StateInstanceTimestamp]],"#.######")</f>
        <v>On42182.002234</v>
      </c>
      <c r="G382" s="3">
        <f ca="1">IF(Sense_data[[#This Row],[a_1State]]="Off",RANDBETWEEN(off_min,off_max),RANDBETWEEN(on_min,on_max))/sr_div</f>
        <v>3.7</v>
      </c>
      <c r="H382" s="3">
        <v>4.7</v>
      </c>
      <c r="I382" s="3">
        <f>IF(HOUR(Sense_data[[#This Row],[SysTimeStamp]])&lt;12,I381+$B$14,I381-$B$14)</f>
        <v>15.084490740740808</v>
      </c>
    </row>
    <row r="383" spans="1:9" x14ac:dyDescent="0.2">
      <c r="A383" t="s">
        <v>20</v>
      </c>
      <c r="B383" t="s">
        <v>22</v>
      </c>
      <c r="C383" s="6">
        <f t="shared" si="8"/>
        <v>42182.004236112101</v>
      </c>
      <c r="D383" t="s">
        <v>23</v>
      </c>
      <c r="E383" s="6">
        <f>IF(Sense_data[[#This Row],[a_1State]]=D382,E382,Sense_data[[#This Row],[SysTimeStamp]])</f>
        <v>42182.002233796818</v>
      </c>
      <c r="F383" t="str">
        <f>Sense_data[[#This Row],[a_1State]]&amp;TEXT(Sense_data[[#This Row],[StateInstanceTimestamp]],"#.######")</f>
        <v>On42182.002234</v>
      </c>
      <c r="G383" s="3">
        <f ca="1">IF(Sense_data[[#This Row],[a_1State]]="Off",RANDBETWEEN(off_min,off_max),RANDBETWEEN(on_min,on_max))/sr_div</f>
        <v>6</v>
      </c>
      <c r="H383" s="3">
        <v>5.2</v>
      </c>
      <c r="I383" s="3">
        <f>IF(HOUR(Sense_data[[#This Row],[SysTimeStamp]])&lt;12,I382+$B$14,I382-$B$14)</f>
        <v>15.08472222222229</v>
      </c>
    </row>
    <row r="384" spans="1:9" x14ac:dyDescent="0.2">
      <c r="A384" t="s">
        <v>20</v>
      </c>
      <c r="B384" t="s">
        <v>22</v>
      </c>
      <c r="C384" s="6">
        <f t="shared" si="8"/>
        <v>42182.004247686178</v>
      </c>
      <c r="D384" t="s">
        <v>23</v>
      </c>
      <c r="E384" s="6">
        <f>IF(Sense_data[[#This Row],[a_1State]]=D383,E383,Sense_data[[#This Row],[SysTimeStamp]])</f>
        <v>42182.002233796818</v>
      </c>
      <c r="F384" t="str">
        <f>Sense_data[[#This Row],[a_1State]]&amp;TEXT(Sense_data[[#This Row],[StateInstanceTimestamp]],"#.######")</f>
        <v>On42182.002234</v>
      </c>
      <c r="G384" s="3">
        <f ca="1">IF(Sense_data[[#This Row],[a_1State]]="Off",RANDBETWEEN(off_min,off_max),RANDBETWEEN(on_min,on_max))/sr_div</f>
        <v>4.7</v>
      </c>
      <c r="H384" s="3">
        <v>3.5</v>
      </c>
      <c r="I384" s="3">
        <f>IF(HOUR(Sense_data[[#This Row],[SysTimeStamp]])&lt;12,I383+$B$14,I383-$B$14)</f>
        <v>15.084953703703771</v>
      </c>
    </row>
    <row r="385" spans="1:9" x14ac:dyDescent="0.2">
      <c r="A385" t="s">
        <v>20</v>
      </c>
      <c r="B385" t="s">
        <v>22</v>
      </c>
      <c r="C385" s="6">
        <f t="shared" si="8"/>
        <v>42182.004259260255</v>
      </c>
      <c r="D385" t="s">
        <v>23</v>
      </c>
      <c r="E385" s="6">
        <f>IF(Sense_data[[#This Row],[a_1State]]=D384,E384,Sense_data[[#This Row],[SysTimeStamp]])</f>
        <v>42182.002233796818</v>
      </c>
      <c r="F385" t="str">
        <f>Sense_data[[#This Row],[a_1State]]&amp;TEXT(Sense_data[[#This Row],[StateInstanceTimestamp]],"#.######")</f>
        <v>On42182.002234</v>
      </c>
      <c r="G385" s="3">
        <f ca="1">IF(Sense_data[[#This Row],[a_1State]]="Off",RANDBETWEEN(off_min,off_max),RANDBETWEEN(on_min,on_max))/sr_div</f>
        <v>4.7</v>
      </c>
      <c r="H385" s="3">
        <v>3.4</v>
      </c>
      <c r="I385" s="3">
        <f>IF(HOUR(Sense_data[[#This Row],[SysTimeStamp]])&lt;12,I384+$B$14,I384-$B$14)</f>
        <v>15.085185185185253</v>
      </c>
    </row>
    <row r="386" spans="1:9" x14ac:dyDescent="0.2">
      <c r="A386" t="s">
        <v>20</v>
      </c>
      <c r="B386" t="s">
        <v>22</v>
      </c>
      <c r="C386" s="6">
        <f t="shared" si="8"/>
        <v>42182.004270834332</v>
      </c>
      <c r="D386" t="s">
        <v>23</v>
      </c>
      <c r="E386" s="6">
        <f>IF(Sense_data[[#This Row],[a_1State]]=D385,E385,Sense_data[[#This Row],[SysTimeStamp]])</f>
        <v>42182.002233796818</v>
      </c>
      <c r="F386" t="str">
        <f>Sense_data[[#This Row],[a_1State]]&amp;TEXT(Sense_data[[#This Row],[StateInstanceTimestamp]],"#.######")</f>
        <v>On42182.002234</v>
      </c>
      <c r="G386" s="3">
        <f ca="1">IF(Sense_data[[#This Row],[a_1State]]="Off",RANDBETWEEN(off_min,off_max),RANDBETWEEN(on_min,on_max))/sr_div</f>
        <v>4.5999999999999996</v>
      </c>
      <c r="H386" s="3">
        <v>3.6</v>
      </c>
      <c r="I386" s="3">
        <f>IF(HOUR(Sense_data[[#This Row],[SysTimeStamp]])&lt;12,I385+$B$14,I385-$B$14)</f>
        <v>15.085416666666735</v>
      </c>
    </row>
    <row r="387" spans="1:9" x14ac:dyDescent="0.2">
      <c r="A387" t="s">
        <v>20</v>
      </c>
      <c r="B387" t="s">
        <v>22</v>
      </c>
      <c r="C387" s="6">
        <f t="shared" si="8"/>
        <v>42182.004282408408</v>
      </c>
      <c r="D387" t="s">
        <v>23</v>
      </c>
      <c r="E387" s="6">
        <f>IF(Sense_data[[#This Row],[a_1State]]=D386,E386,Sense_data[[#This Row],[SysTimeStamp]])</f>
        <v>42182.002233796818</v>
      </c>
      <c r="F387" t="str">
        <f>Sense_data[[#This Row],[a_1State]]&amp;TEXT(Sense_data[[#This Row],[StateInstanceTimestamp]],"#.######")</f>
        <v>On42182.002234</v>
      </c>
      <c r="G387" s="3">
        <f ca="1">IF(Sense_data[[#This Row],[a_1State]]="Off",RANDBETWEEN(off_min,off_max),RANDBETWEEN(on_min,on_max))/sr_div</f>
        <v>5.5</v>
      </c>
      <c r="H387" s="3">
        <v>4.5</v>
      </c>
      <c r="I387" s="3">
        <f>IF(HOUR(Sense_data[[#This Row],[SysTimeStamp]])&lt;12,I386+$B$14,I386-$B$14)</f>
        <v>15.085648148148216</v>
      </c>
    </row>
    <row r="388" spans="1:9" x14ac:dyDescent="0.2">
      <c r="A388" t="s">
        <v>20</v>
      </c>
      <c r="B388" t="s">
        <v>22</v>
      </c>
      <c r="C388" s="6">
        <f t="shared" si="8"/>
        <v>42182.004293982485</v>
      </c>
      <c r="D388" t="s">
        <v>23</v>
      </c>
      <c r="E388" s="6">
        <f>IF(Sense_data[[#This Row],[a_1State]]=D387,E387,Sense_data[[#This Row],[SysTimeStamp]])</f>
        <v>42182.002233796818</v>
      </c>
      <c r="F388" t="str">
        <f>Sense_data[[#This Row],[a_1State]]&amp;TEXT(Sense_data[[#This Row],[StateInstanceTimestamp]],"#.######")</f>
        <v>On42182.002234</v>
      </c>
      <c r="G388" s="3">
        <f ca="1">IF(Sense_data[[#This Row],[a_1State]]="Off",RANDBETWEEN(off_min,off_max),RANDBETWEEN(on_min,on_max))/sr_div</f>
        <v>3.8</v>
      </c>
      <c r="H388" s="3">
        <v>4.5999999999999996</v>
      </c>
      <c r="I388" s="3">
        <f>IF(HOUR(Sense_data[[#This Row],[SysTimeStamp]])&lt;12,I387+$B$14,I387-$B$14)</f>
        <v>15.085879629629698</v>
      </c>
    </row>
    <row r="389" spans="1:9" x14ac:dyDescent="0.2">
      <c r="A389" t="s">
        <v>20</v>
      </c>
      <c r="B389" t="s">
        <v>22</v>
      </c>
      <c r="C389" s="6">
        <f t="shared" si="8"/>
        <v>42182.004305556562</v>
      </c>
      <c r="D389" t="s">
        <v>23</v>
      </c>
      <c r="E389" s="6">
        <f>IF(Sense_data[[#This Row],[a_1State]]=D388,E388,Sense_data[[#This Row],[SysTimeStamp]])</f>
        <v>42182.002233796818</v>
      </c>
      <c r="F389" t="str">
        <f>Sense_data[[#This Row],[a_1State]]&amp;TEXT(Sense_data[[#This Row],[StateInstanceTimestamp]],"#.######")</f>
        <v>On42182.002234</v>
      </c>
      <c r="G389" s="3">
        <f ca="1">IF(Sense_data[[#This Row],[a_1State]]="Off",RANDBETWEEN(off_min,off_max),RANDBETWEEN(on_min,on_max))/sr_div</f>
        <v>5.0999999999999996</v>
      </c>
      <c r="H389" s="3">
        <v>5.7</v>
      </c>
      <c r="I389" s="3">
        <f>IF(HOUR(Sense_data[[#This Row],[SysTimeStamp]])&lt;12,I388+$B$14,I388-$B$14)</f>
        <v>15.08611111111118</v>
      </c>
    </row>
    <row r="390" spans="1:9" x14ac:dyDescent="0.2">
      <c r="A390" t="s">
        <v>20</v>
      </c>
      <c r="B390" t="s">
        <v>22</v>
      </c>
      <c r="C390" s="6">
        <f t="shared" si="8"/>
        <v>42182.004317130639</v>
      </c>
      <c r="D390" t="s">
        <v>23</v>
      </c>
      <c r="E390" s="6">
        <f>IF(Sense_data[[#This Row],[a_1State]]=D389,E389,Sense_data[[#This Row],[SysTimeStamp]])</f>
        <v>42182.002233796818</v>
      </c>
      <c r="F390" t="str">
        <f>Sense_data[[#This Row],[a_1State]]&amp;TEXT(Sense_data[[#This Row],[StateInstanceTimestamp]],"#.######")</f>
        <v>On42182.002234</v>
      </c>
      <c r="G390" s="3">
        <f ca="1">IF(Sense_data[[#This Row],[a_1State]]="Off",RANDBETWEEN(off_min,off_max),RANDBETWEEN(on_min,on_max))/sr_div</f>
        <v>3.2</v>
      </c>
      <c r="H390" s="3">
        <v>4</v>
      </c>
      <c r="I390" s="3">
        <f>IF(HOUR(Sense_data[[#This Row],[SysTimeStamp]])&lt;12,I389+$B$14,I389-$B$14)</f>
        <v>15.086342592592661</v>
      </c>
    </row>
    <row r="391" spans="1:9" x14ac:dyDescent="0.2">
      <c r="A391" t="s">
        <v>20</v>
      </c>
      <c r="B391" t="s">
        <v>22</v>
      </c>
      <c r="C391" s="6">
        <f t="shared" si="8"/>
        <v>42182.004328704716</v>
      </c>
      <c r="D391" t="s">
        <v>23</v>
      </c>
      <c r="E391" s="6">
        <f>IF(Sense_data[[#This Row],[a_1State]]=D390,E390,Sense_data[[#This Row],[SysTimeStamp]])</f>
        <v>42182.002233796818</v>
      </c>
      <c r="F391" t="str">
        <f>Sense_data[[#This Row],[a_1State]]&amp;TEXT(Sense_data[[#This Row],[StateInstanceTimestamp]],"#.######")</f>
        <v>On42182.002234</v>
      </c>
      <c r="G391" s="3">
        <f ca="1">IF(Sense_data[[#This Row],[a_1State]]="Off",RANDBETWEEN(off_min,off_max),RANDBETWEEN(on_min,on_max))/sr_div</f>
        <v>3.3</v>
      </c>
      <c r="H391" s="3">
        <v>5.9</v>
      </c>
      <c r="I391" s="3">
        <f>IF(HOUR(Sense_data[[#This Row],[SysTimeStamp]])&lt;12,I390+$B$14,I390-$B$14)</f>
        <v>15.086574074074143</v>
      </c>
    </row>
    <row r="392" spans="1:9" x14ac:dyDescent="0.2">
      <c r="A392" t="s">
        <v>20</v>
      </c>
      <c r="B392" t="s">
        <v>22</v>
      </c>
      <c r="C392" s="6">
        <f t="shared" si="8"/>
        <v>42182.004340278792</v>
      </c>
      <c r="D392" t="s">
        <v>23</v>
      </c>
      <c r="E392" s="6">
        <f>IF(Sense_data[[#This Row],[a_1State]]=D391,E391,Sense_data[[#This Row],[SysTimeStamp]])</f>
        <v>42182.002233796818</v>
      </c>
      <c r="F392" t="str">
        <f>Sense_data[[#This Row],[a_1State]]&amp;TEXT(Sense_data[[#This Row],[StateInstanceTimestamp]],"#.######")</f>
        <v>On42182.002234</v>
      </c>
      <c r="G392" s="3">
        <f ca="1">IF(Sense_data[[#This Row],[a_1State]]="Off",RANDBETWEEN(off_min,off_max),RANDBETWEEN(on_min,on_max))/sr_div</f>
        <v>4.9000000000000004</v>
      </c>
      <c r="H392" s="3">
        <v>6</v>
      </c>
      <c r="I392" s="3">
        <f>IF(HOUR(Sense_data[[#This Row],[SysTimeStamp]])&lt;12,I391+$B$14,I391-$B$14)</f>
        <v>15.086805555555625</v>
      </c>
    </row>
    <row r="393" spans="1:9" x14ac:dyDescent="0.2">
      <c r="A393" t="s">
        <v>20</v>
      </c>
      <c r="B393" t="s">
        <v>22</v>
      </c>
      <c r="C393" s="6">
        <f t="shared" si="8"/>
        <v>42182.004351852869</v>
      </c>
      <c r="D393" t="s">
        <v>23</v>
      </c>
      <c r="E393" s="6">
        <f>IF(Sense_data[[#This Row],[a_1State]]=D392,E392,Sense_data[[#This Row],[SysTimeStamp]])</f>
        <v>42182.002233796818</v>
      </c>
      <c r="F393" t="str">
        <f>Sense_data[[#This Row],[a_1State]]&amp;TEXT(Sense_data[[#This Row],[StateInstanceTimestamp]],"#.######")</f>
        <v>On42182.002234</v>
      </c>
      <c r="G393" s="3">
        <f ca="1">IF(Sense_data[[#This Row],[a_1State]]="Off",RANDBETWEEN(off_min,off_max),RANDBETWEEN(on_min,on_max))/sr_div</f>
        <v>4.4000000000000004</v>
      </c>
      <c r="H393" s="3">
        <v>5.8</v>
      </c>
      <c r="I393" s="3">
        <f>IF(HOUR(Sense_data[[#This Row],[SysTimeStamp]])&lt;12,I392+$B$14,I392-$B$14)</f>
        <v>15.087037037037106</v>
      </c>
    </row>
    <row r="394" spans="1:9" x14ac:dyDescent="0.2">
      <c r="A394" t="s">
        <v>20</v>
      </c>
      <c r="B394" t="s">
        <v>22</v>
      </c>
      <c r="C394" s="6">
        <f t="shared" si="8"/>
        <v>42182.004363426946</v>
      </c>
      <c r="D394" t="s">
        <v>23</v>
      </c>
      <c r="E394" s="6">
        <f>IF(Sense_data[[#This Row],[a_1State]]=D393,E393,Sense_data[[#This Row],[SysTimeStamp]])</f>
        <v>42182.002233796818</v>
      </c>
      <c r="F394" t="str">
        <f>Sense_data[[#This Row],[a_1State]]&amp;TEXT(Sense_data[[#This Row],[StateInstanceTimestamp]],"#.######")</f>
        <v>On42182.002234</v>
      </c>
      <c r="G394" s="3">
        <f ca="1">IF(Sense_data[[#This Row],[a_1State]]="Off",RANDBETWEEN(off_min,off_max),RANDBETWEEN(on_min,on_max))/sr_div</f>
        <v>5.3</v>
      </c>
      <c r="H394" s="3">
        <v>3.1</v>
      </c>
      <c r="I394" s="3">
        <f>IF(HOUR(Sense_data[[#This Row],[SysTimeStamp]])&lt;12,I393+$B$14,I393-$B$14)</f>
        <v>15.087268518518588</v>
      </c>
    </row>
    <row r="395" spans="1:9" x14ac:dyDescent="0.2">
      <c r="A395" t="s">
        <v>20</v>
      </c>
      <c r="B395" t="s">
        <v>22</v>
      </c>
      <c r="C395" s="6">
        <f t="shared" si="8"/>
        <v>42182.004375001023</v>
      </c>
      <c r="D395" t="s">
        <v>23</v>
      </c>
      <c r="E395" s="6">
        <f>IF(Sense_data[[#This Row],[a_1State]]=D394,E394,Sense_data[[#This Row],[SysTimeStamp]])</f>
        <v>42182.002233796818</v>
      </c>
      <c r="F395" t="str">
        <f>Sense_data[[#This Row],[a_1State]]&amp;TEXT(Sense_data[[#This Row],[StateInstanceTimestamp]],"#.######")</f>
        <v>On42182.002234</v>
      </c>
      <c r="G395" s="3">
        <f ca="1">IF(Sense_data[[#This Row],[a_1State]]="Off",RANDBETWEEN(off_min,off_max),RANDBETWEEN(on_min,on_max))/sr_div</f>
        <v>3.3</v>
      </c>
      <c r="H395" s="3">
        <v>4.0999999999999996</v>
      </c>
      <c r="I395" s="3">
        <f>IF(HOUR(Sense_data[[#This Row],[SysTimeStamp]])&lt;12,I394+$B$14,I394-$B$14)</f>
        <v>15.08750000000007</v>
      </c>
    </row>
    <row r="396" spans="1:9" x14ac:dyDescent="0.2">
      <c r="A396" t="s">
        <v>20</v>
      </c>
      <c r="B396" t="s">
        <v>22</v>
      </c>
      <c r="C396" s="6">
        <f t="shared" si="8"/>
        <v>42182.004386575099</v>
      </c>
      <c r="D396" t="s">
        <v>23</v>
      </c>
      <c r="E396" s="6">
        <f>IF(Sense_data[[#This Row],[a_1State]]=D395,E395,Sense_data[[#This Row],[SysTimeStamp]])</f>
        <v>42182.002233796818</v>
      </c>
      <c r="F396" t="str">
        <f>Sense_data[[#This Row],[a_1State]]&amp;TEXT(Sense_data[[#This Row],[StateInstanceTimestamp]],"#.######")</f>
        <v>On42182.002234</v>
      </c>
      <c r="G396" s="3">
        <f ca="1">IF(Sense_data[[#This Row],[a_1State]]="Off",RANDBETWEEN(off_min,off_max),RANDBETWEEN(on_min,on_max))/sr_div</f>
        <v>4.7</v>
      </c>
      <c r="H396" s="3">
        <v>5.5</v>
      </c>
      <c r="I396" s="3">
        <f>IF(HOUR(Sense_data[[#This Row],[SysTimeStamp]])&lt;12,I395+$B$14,I395-$B$14)</f>
        <v>15.087731481481551</v>
      </c>
    </row>
    <row r="397" spans="1:9" x14ac:dyDescent="0.2">
      <c r="A397" t="s">
        <v>20</v>
      </c>
      <c r="B397" t="s">
        <v>22</v>
      </c>
      <c r="C397" s="6">
        <f t="shared" si="8"/>
        <v>42182.004398149176</v>
      </c>
      <c r="D397" t="s">
        <v>23</v>
      </c>
      <c r="E397" s="6">
        <f>IF(Sense_data[[#This Row],[a_1State]]=D396,E396,Sense_data[[#This Row],[SysTimeStamp]])</f>
        <v>42182.002233796818</v>
      </c>
      <c r="F397" t="str">
        <f>Sense_data[[#This Row],[a_1State]]&amp;TEXT(Sense_data[[#This Row],[StateInstanceTimestamp]],"#.######")</f>
        <v>On42182.002234</v>
      </c>
      <c r="G397" s="3">
        <f ca="1">IF(Sense_data[[#This Row],[a_1State]]="Off",RANDBETWEEN(off_min,off_max),RANDBETWEEN(on_min,on_max))/sr_div</f>
        <v>4.9000000000000004</v>
      </c>
      <c r="H397" s="3">
        <v>5.7</v>
      </c>
      <c r="I397" s="3">
        <f>IF(HOUR(Sense_data[[#This Row],[SysTimeStamp]])&lt;12,I396+$B$14,I396-$B$14)</f>
        <v>15.087962962963033</v>
      </c>
    </row>
    <row r="398" spans="1:9" x14ac:dyDescent="0.2">
      <c r="A398" t="s">
        <v>20</v>
      </c>
      <c r="B398" t="s">
        <v>22</v>
      </c>
      <c r="C398" s="6">
        <f t="shared" si="8"/>
        <v>42182.004409723253</v>
      </c>
      <c r="D398" t="s">
        <v>23</v>
      </c>
      <c r="E398" s="6">
        <f>IF(Sense_data[[#This Row],[a_1State]]=D397,E397,Sense_data[[#This Row],[SysTimeStamp]])</f>
        <v>42182.002233796818</v>
      </c>
      <c r="F398" t="str">
        <f>Sense_data[[#This Row],[a_1State]]&amp;TEXT(Sense_data[[#This Row],[StateInstanceTimestamp]],"#.######")</f>
        <v>On42182.002234</v>
      </c>
      <c r="G398" s="3">
        <f ca="1">IF(Sense_data[[#This Row],[a_1State]]="Off",RANDBETWEEN(off_min,off_max),RANDBETWEEN(on_min,on_max))/sr_div</f>
        <v>5.2</v>
      </c>
      <c r="H398" s="3">
        <v>3.4</v>
      </c>
      <c r="I398" s="3">
        <f>IF(HOUR(Sense_data[[#This Row],[SysTimeStamp]])&lt;12,I397+$B$14,I397-$B$14)</f>
        <v>15.088194444444515</v>
      </c>
    </row>
    <row r="399" spans="1:9" x14ac:dyDescent="0.2">
      <c r="A399" t="s">
        <v>20</v>
      </c>
      <c r="B399" t="s">
        <v>22</v>
      </c>
      <c r="C399" s="6">
        <f t="shared" si="8"/>
        <v>42182.00442129733</v>
      </c>
      <c r="D399" t="s">
        <v>23</v>
      </c>
      <c r="E399" s="6">
        <f>IF(Sense_data[[#This Row],[a_1State]]=D398,E398,Sense_data[[#This Row],[SysTimeStamp]])</f>
        <v>42182.002233796818</v>
      </c>
      <c r="F399" t="str">
        <f>Sense_data[[#This Row],[a_1State]]&amp;TEXT(Sense_data[[#This Row],[StateInstanceTimestamp]],"#.######")</f>
        <v>On42182.002234</v>
      </c>
      <c r="G399" s="3">
        <f ca="1">IF(Sense_data[[#This Row],[a_1State]]="Off",RANDBETWEEN(off_min,off_max),RANDBETWEEN(on_min,on_max))/sr_div</f>
        <v>5.6</v>
      </c>
      <c r="H399" s="3">
        <v>5.5</v>
      </c>
      <c r="I399" s="3">
        <f>IF(HOUR(Sense_data[[#This Row],[SysTimeStamp]])&lt;12,I398+$B$14,I398-$B$14)</f>
        <v>15.088425925925996</v>
      </c>
    </row>
    <row r="400" spans="1:9" x14ac:dyDescent="0.2">
      <c r="A400" t="s">
        <v>20</v>
      </c>
      <c r="B400" t="s">
        <v>22</v>
      </c>
      <c r="C400" s="6">
        <f t="shared" si="8"/>
        <v>42182.004432871407</v>
      </c>
      <c r="D400" t="s">
        <v>23</v>
      </c>
      <c r="E400" s="6">
        <f>IF(Sense_data[[#This Row],[a_1State]]=D399,E399,Sense_data[[#This Row],[SysTimeStamp]])</f>
        <v>42182.002233796818</v>
      </c>
      <c r="F400" t="str">
        <f>Sense_data[[#This Row],[a_1State]]&amp;TEXT(Sense_data[[#This Row],[StateInstanceTimestamp]],"#.######")</f>
        <v>On42182.002234</v>
      </c>
      <c r="G400" s="3">
        <f ca="1">IF(Sense_data[[#This Row],[a_1State]]="Off",RANDBETWEEN(off_min,off_max),RANDBETWEEN(on_min,on_max))/sr_div</f>
        <v>3.9</v>
      </c>
      <c r="H400" s="3">
        <v>4.7</v>
      </c>
      <c r="I400" s="3">
        <f>IF(HOUR(Sense_data[[#This Row],[SysTimeStamp]])&lt;12,I399+$B$14,I399-$B$14)</f>
        <v>15.088657407407478</v>
      </c>
    </row>
    <row r="401" spans="1:9" x14ac:dyDescent="0.2">
      <c r="A401" t="s">
        <v>20</v>
      </c>
      <c r="B401" t="s">
        <v>22</v>
      </c>
      <c r="C401" s="6">
        <f t="shared" si="8"/>
        <v>42182.004444445483</v>
      </c>
      <c r="D401" t="s">
        <v>23</v>
      </c>
      <c r="E401" s="6">
        <f>IF(Sense_data[[#This Row],[a_1State]]=D400,E400,Sense_data[[#This Row],[SysTimeStamp]])</f>
        <v>42182.002233796818</v>
      </c>
      <c r="F401" t="str">
        <f>Sense_data[[#This Row],[a_1State]]&amp;TEXT(Sense_data[[#This Row],[StateInstanceTimestamp]],"#.######")</f>
        <v>On42182.002234</v>
      </c>
      <c r="G401" s="3">
        <f ca="1">IF(Sense_data[[#This Row],[a_1State]]="Off",RANDBETWEEN(off_min,off_max),RANDBETWEEN(on_min,on_max))/sr_div</f>
        <v>4.8</v>
      </c>
      <c r="H401" s="3">
        <v>4.5999999999999996</v>
      </c>
      <c r="I401" s="3">
        <f>IF(HOUR(Sense_data[[#This Row],[SysTimeStamp]])&lt;12,I400+$B$14,I400-$B$14)</f>
        <v>15.08888888888896</v>
      </c>
    </row>
    <row r="402" spans="1:9" x14ac:dyDescent="0.2">
      <c r="A402" t="s">
        <v>20</v>
      </c>
      <c r="B402" t="s">
        <v>22</v>
      </c>
      <c r="C402" s="6">
        <f t="shared" si="8"/>
        <v>42182.00445601956</v>
      </c>
      <c r="D402" t="s">
        <v>23</v>
      </c>
      <c r="E402" s="6">
        <f>IF(Sense_data[[#This Row],[a_1State]]=D401,E401,Sense_data[[#This Row],[SysTimeStamp]])</f>
        <v>42182.002233796818</v>
      </c>
      <c r="F402" t="str">
        <f>Sense_data[[#This Row],[a_1State]]&amp;TEXT(Sense_data[[#This Row],[StateInstanceTimestamp]],"#.######")</f>
        <v>On42182.002234</v>
      </c>
      <c r="G402" s="3">
        <f ca="1">IF(Sense_data[[#This Row],[a_1State]]="Off",RANDBETWEEN(off_min,off_max),RANDBETWEEN(on_min,on_max))/sr_div</f>
        <v>5.7</v>
      </c>
      <c r="H402" s="3">
        <v>3.2</v>
      </c>
      <c r="I402" s="3">
        <f>IF(HOUR(Sense_data[[#This Row],[SysTimeStamp]])&lt;12,I401+$B$14,I401-$B$14)</f>
        <v>15.089120370370441</v>
      </c>
    </row>
    <row r="403" spans="1:9" x14ac:dyDescent="0.2">
      <c r="A403" t="s">
        <v>20</v>
      </c>
      <c r="B403" t="s">
        <v>22</v>
      </c>
      <c r="C403" s="6">
        <f t="shared" ref="C403:C466" si="9">C402+$B$2</f>
        <v>42182.004467593637</v>
      </c>
      <c r="D403" t="s">
        <v>23</v>
      </c>
      <c r="E403" s="6">
        <f>IF(Sense_data[[#This Row],[a_1State]]=D402,E402,Sense_data[[#This Row],[SysTimeStamp]])</f>
        <v>42182.002233796818</v>
      </c>
      <c r="F403" t="str">
        <f>Sense_data[[#This Row],[a_1State]]&amp;TEXT(Sense_data[[#This Row],[StateInstanceTimestamp]],"#.######")</f>
        <v>On42182.002234</v>
      </c>
      <c r="G403" s="3">
        <f ca="1">IF(Sense_data[[#This Row],[a_1State]]="Off",RANDBETWEEN(off_min,off_max),RANDBETWEEN(on_min,on_max))/sr_div</f>
        <v>3.5</v>
      </c>
      <c r="H403" s="3">
        <v>5.8</v>
      </c>
      <c r="I403" s="3">
        <f>IF(HOUR(Sense_data[[#This Row],[SysTimeStamp]])&lt;12,I402+$B$14,I402-$B$14)</f>
        <v>15.089351851851923</v>
      </c>
    </row>
    <row r="404" spans="1:9" x14ac:dyDescent="0.2">
      <c r="A404" t="s">
        <v>20</v>
      </c>
      <c r="B404" t="s">
        <v>22</v>
      </c>
      <c r="C404" s="6">
        <f t="shared" si="9"/>
        <v>42182.004479167714</v>
      </c>
      <c r="D404" t="s">
        <v>23</v>
      </c>
      <c r="E404" s="6">
        <f>IF(Sense_data[[#This Row],[a_1State]]=D403,E403,Sense_data[[#This Row],[SysTimeStamp]])</f>
        <v>42182.002233796818</v>
      </c>
      <c r="F404" t="str">
        <f>Sense_data[[#This Row],[a_1State]]&amp;TEXT(Sense_data[[#This Row],[StateInstanceTimestamp]],"#.######")</f>
        <v>On42182.002234</v>
      </c>
      <c r="G404" s="3">
        <f ca="1">IF(Sense_data[[#This Row],[a_1State]]="Off",RANDBETWEEN(off_min,off_max),RANDBETWEEN(on_min,on_max))/sr_div</f>
        <v>4.7</v>
      </c>
      <c r="H404" s="3">
        <v>3.3</v>
      </c>
      <c r="I404" s="3">
        <f>IF(HOUR(Sense_data[[#This Row],[SysTimeStamp]])&lt;12,I403+$B$14,I403-$B$14)</f>
        <v>15.089583333333405</v>
      </c>
    </row>
    <row r="405" spans="1:9" x14ac:dyDescent="0.2">
      <c r="A405" t="s">
        <v>20</v>
      </c>
      <c r="B405" t="s">
        <v>22</v>
      </c>
      <c r="C405" s="6">
        <f t="shared" si="9"/>
        <v>42182.004490741791</v>
      </c>
      <c r="D405" t="s">
        <v>23</v>
      </c>
      <c r="E405" s="6">
        <f>IF(Sense_data[[#This Row],[a_1State]]=D404,E404,Sense_data[[#This Row],[SysTimeStamp]])</f>
        <v>42182.002233796818</v>
      </c>
      <c r="F405" t="str">
        <f>Sense_data[[#This Row],[a_1State]]&amp;TEXT(Sense_data[[#This Row],[StateInstanceTimestamp]],"#.######")</f>
        <v>On42182.002234</v>
      </c>
      <c r="G405" s="3">
        <f ca="1">IF(Sense_data[[#This Row],[a_1State]]="Off",RANDBETWEEN(off_min,off_max),RANDBETWEEN(on_min,on_max))/sr_div</f>
        <v>5.3</v>
      </c>
      <c r="H405" s="3">
        <v>5.3</v>
      </c>
      <c r="I405" s="3">
        <f>IF(HOUR(Sense_data[[#This Row],[SysTimeStamp]])&lt;12,I404+$B$14,I404-$B$14)</f>
        <v>15.089814814814886</v>
      </c>
    </row>
    <row r="406" spans="1:9" x14ac:dyDescent="0.2">
      <c r="A406" t="s">
        <v>20</v>
      </c>
      <c r="B406" t="s">
        <v>22</v>
      </c>
      <c r="C406" s="6">
        <f t="shared" si="9"/>
        <v>42182.004502315867</v>
      </c>
      <c r="D406" t="s">
        <v>23</v>
      </c>
      <c r="E406" s="6">
        <f>IF(Sense_data[[#This Row],[a_1State]]=D405,E405,Sense_data[[#This Row],[SysTimeStamp]])</f>
        <v>42182.002233796818</v>
      </c>
      <c r="F406" t="str">
        <f>Sense_data[[#This Row],[a_1State]]&amp;TEXT(Sense_data[[#This Row],[StateInstanceTimestamp]],"#.######")</f>
        <v>On42182.002234</v>
      </c>
      <c r="G406" s="3">
        <f ca="1">IF(Sense_data[[#This Row],[a_1State]]="Off",RANDBETWEEN(off_min,off_max),RANDBETWEEN(on_min,on_max))/sr_div</f>
        <v>3.4</v>
      </c>
      <c r="H406" s="3">
        <v>4.8</v>
      </c>
      <c r="I406" s="3">
        <f>IF(HOUR(Sense_data[[#This Row],[SysTimeStamp]])&lt;12,I405+$B$14,I405-$B$14)</f>
        <v>15.090046296296368</v>
      </c>
    </row>
    <row r="407" spans="1:9" x14ac:dyDescent="0.2">
      <c r="A407" t="s">
        <v>20</v>
      </c>
      <c r="B407" t="s">
        <v>22</v>
      </c>
      <c r="C407" s="6">
        <f t="shared" si="9"/>
        <v>42182.004513889944</v>
      </c>
      <c r="D407" t="s">
        <v>23</v>
      </c>
      <c r="E407" s="6">
        <f>IF(Sense_data[[#This Row],[a_1State]]=D406,E406,Sense_data[[#This Row],[SysTimeStamp]])</f>
        <v>42182.002233796818</v>
      </c>
      <c r="F407" t="str">
        <f>Sense_data[[#This Row],[a_1State]]&amp;TEXT(Sense_data[[#This Row],[StateInstanceTimestamp]],"#.######")</f>
        <v>On42182.002234</v>
      </c>
      <c r="G407" s="3">
        <f ca="1">IF(Sense_data[[#This Row],[a_1State]]="Off",RANDBETWEEN(off_min,off_max),RANDBETWEEN(on_min,on_max))/sr_div</f>
        <v>3.5</v>
      </c>
      <c r="H407" s="3">
        <v>5.6</v>
      </c>
      <c r="I407" s="3">
        <f>IF(HOUR(Sense_data[[#This Row],[SysTimeStamp]])&lt;12,I406+$B$14,I406-$B$14)</f>
        <v>15.09027777777785</v>
      </c>
    </row>
    <row r="408" spans="1:9" x14ac:dyDescent="0.2">
      <c r="A408" t="s">
        <v>20</v>
      </c>
      <c r="B408" t="s">
        <v>22</v>
      </c>
      <c r="C408" s="6">
        <f t="shared" si="9"/>
        <v>42182.004525464021</v>
      </c>
      <c r="D408" t="s">
        <v>23</v>
      </c>
      <c r="E408" s="6">
        <f>IF(Sense_data[[#This Row],[a_1State]]=D407,E407,Sense_data[[#This Row],[SysTimeStamp]])</f>
        <v>42182.002233796818</v>
      </c>
      <c r="F408" t="str">
        <f>Sense_data[[#This Row],[a_1State]]&amp;TEXT(Sense_data[[#This Row],[StateInstanceTimestamp]],"#.######")</f>
        <v>On42182.002234</v>
      </c>
      <c r="G408" s="3">
        <f ca="1">IF(Sense_data[[#This Row],[a_1State]]="Off",RANDBETWEEN(off_min,off_max),RANDBETWEEN(on_min,on_max))/sr_div</f>
        <v>5.3</v>
      </c>
      <c r="H408" s="3">
        <v>5.3</v>
      </c>
      <c r="I408" s="3">
        <f>IF(HOUR(Sense_data[[#This Row],[SysTimeStamp]])&lt;12,I407+$B$14,I407-$B$14)</f>
        <v>15.090509259259331</v>
      </c>
    </row>
    <row r="409" spans="1:9" x14ac:dyDescent="0.2">
      <c r="A409" t="s">
        <v>20</v>
      </c>
      <c r="B409" t="s">
        <v>22</v>
      </c>
      <c r="C409" s="6">
        <f t="shared" si="9"/>
        <v>42182.004537038098</v>
      </c>
      <c r="D409" t="s">
        <v>23</v>
      </c>
      <c r="E409" s="6">
        <f>IF(Sense_data[[#This Row],[a_1State]]=D408,E408,Sense_data[[#This Row],[SysTimeStamp]])</f>
        <v>42182.002233796818</v>
      </c>
      <c r="F409" t="str">
        <f>Sense_data[[#This Row],[a_1State]]&amp;TEXT(Sense_data[[#This Row],[StateInstanceTimestamp]],"#.######")</f>
        <v>On42182.002234</v>
      </c>
      <c r="G409" s="3">
        <f ca="1">IF(Sense_data[[#This Row],[a_1State]]="Off",RANDBETWEEN(off_min,off_max),RANDBETWEEN(on_min,on_max))/sr_div</f>
        <v>4</v>
      </c>
      <c r="H409" s="3">
        <v>4.8</v>
      </c>
      <c r="I409" s="3">
        <f>IF(HOUR(Sense_data[[#This Row],[SysTimeStamp]])&lt;12,I408+$B$14,I408-$B$14)</f>
        <v>15.090740740740813</v>
      </c>
    </row>
    <row r="410" spans="1:9" x14ac:dyDescent="0.2">
      <c r="A410" t="s">
        <v>20</v>
      </c>
      <c r="B410" t="s">
        <v>22</v>
      </c>
      <c r="C410" s="6">
        <f t="shared" si="9"/>
        <v>42182.004548612174</v>
      </c>
      <c r="D410" t="s">
        <v>23</v>
      </c>
      <c r="E410" s="6">
        <f>IF(Sense_data[[#This Row],[a_1State]]=D409,E409,Sense_data[[#This Row],[SysTimeStamp]])</f>
        <v>42182.002233796818</v>
      </c>
      <c r="F410" t="str">
        <f>Sense_data[[#This Row],[a_1State]]&amp;TEXT(Sense_data[[#This Row],[StateInstanceTimestamp]],"#.######")</f>
        <v>On42182.002234</v>
      </c>
      <c r="G410" s="3">
        <f ca="1">IF(Sense_data[[#This Row],[a_1State]]="Off",RANDBETWEEN(off_min,off_max),RANDBETWEEN(on_min,on_max))/sr_div</f>
        <v>4.7</v>
      </c>
      <c r="H410" s="3">
        <v>3.2</v>
      </c>
      <c r="I410" s="3">
        <f>IF(HOUR(Sense_data[[#This Row],[SysTimeStamp]])&lt;12,I409+$B$14,I409-$B$14)</f>
        <v>15.090972222222295</v>
      </c>
    </row>
    <row r="411" spans="1:9" x14ac:dyDescent="0.2">
      <c r="A411" t="s">
        <v>20</v>
      </c>
      <c r="B411" t="s">
        <v>22</v>
      </c>
      <c r="C411" s="6">
        <f t="shared" si="9"/>
        <v>42182.004560186251</v>
      </c>
      <c r="D411" t="s">
        <v>23</v>
      </c>
      <c r="E411" s="6">
        <f>IF(Sense_data[[#This Row],[a_1State]]=D410,E410,Sense_data[[#This Row],[SysTimeStamp]])</f>
        <v>42182.002233796818</v>
      </c>
      <c r="F411" t="str">
        <f>Sense_data[[#This Row],[a_1State]]&amp;TEXT(Sense_data[[#This Row],[StateInstanceTimestamp]],"#.######")</f>
        <v>On42182.002234</v>
      </c>
      <c r="G411" s="3">
        <f ca="1">IF(Sense_data[[#This Row],[a_1State]]="Off",RANDBETWEEN(off_min,off_max),RANDBETWEEN(on_min,on_max))/sr_div</f>
        <v>4</v>
      </c>
      <c r="H411" s="3">
        <v>3.4</v>
      </c>
      <c r="I411" s="3">
        <f>IF(HOUR(Sense_data[[#This Row],[SysTimeStamp]])&lt;12,I410+$B$14,I410-$B$14)</f>
        <v>15.091203703703776</v>
      </c>
    </row>
    <row r="412" spans="1:9" x14ac:dyDescent="0.2">
      <c r="A412" t="s">
        <v>20</v>
      </c>
      <c r="B412" t="s">
        <v>22</v>
      </c>
      <c r="C412" s="6">
        <f t="shared" si="9"/>
        <v>42182.004571760328</v>
      </c>
      <c r="D412" t="s">
        <v>23</v>
      </c>
      <c r="E412" s="6">
        <f>IF(Sense_data[[#This Row],[a_1State]]=D411,E411,Sense_data[[#This Row],[SysTimeStamp]])</f>
        <v>42182.002233796818</v>
      </c>
      <c r="F412" t="str">
        <f>Sense_data[[#This Row],[a_1State]]&amp;TEXT(Sense_data[[#This Row],[StateInstanceTimestamp]],"#.######")</f>
        <v>On42182.002234</v>
      </c>
      <c r="G412" s="3">
        <f ca="1">IF(Sense_data[[#This Row],[a_1State]]="Off",RANDBETWEEN(off_min,off_max),RANDBETWEEN(on_min,on_max))/sr_div</f>
        <v>4.7</v>
      </c>
      <c r="H412" s="3">
        <v>3.7</v>
      </c>
      <c r="I412" s="3">
        <f>IF(HOUR(Sense_data[[#This Row],[SysTimeStamp]])&lt;12,I411+$B$14,I411-$B$14)</f>
        <v>15.091435185185258</v>
      </c>
    </row>
    <row r="413" spans="1:9" x14ac:dyDescent="0.2">
      <c r="A413" t="s">
        <v>20</v>
      </c>
      <c r="B413" t="s">
        <v>22</v>
      </c>
      <c r="C413" s="6">
        <f t="shared" si="9"/>
        <v>42182.004583334405</v>
      </c>
      <c r="D413" t="s">
        <v>23</v>
      </c>
      <c r="E413" s="6">
        <f>IF(Sense_data[[#This Row],[a_1State]]=D412,E412,Sense_data[[#This Row],[SysTimeStamp]])</f>
        <v>42182.002233796818</v>
      </c>
      <c r="F413" t="str">
        <f>Sense_data[[#This Row],[a_1State]]&amp;TEXT(Sense_data[[#This Row],[StateInstanceTimestamp]],"#.######")</f>
        <v>On42182.002234</v>
      </c>
      <c r="G413" s="3">
        <f ca="1">IF(Sense_data[[#This Row],[a_1State]]="Off",RANDBETWEEN(off_min,off_max),RANDBETWEEN(on_min,on_max))/sr_div</f>
        <v>4</v>
      </c>
      <c r="H413" s="3">
        <v>3.2</v>
      </c>
      <c r="I413" s="3">
        <f>IF(HOUR(Sense_data[[#This Row],[SysTimeStamp]])&lt;12,I412+$B$14,I412-$B$14)</f>
        <v>15.09166666666674</v>
      </c>
    </row>
    <row r="414" spans="1:9" x14ac:dyDescent="0.2">
      <c r="A414" t="s">
        <v>20</v>
      </c>
      <c r="B414" t="s">
        <v>22</v>
      </c>
      <c r="C414" s="6">
        <f t="shared" si="9"/>
        <v>42182.004594908482</v>
      </c>
      <c r="D414" t="s">
        <v>23</v>
      </c>
      <c r="E414" s="6">
        <f>IF(Sense_data[[#This Row],[a_1State]]=D413,E413,Sense_data[[#This Row],[SysTimeStamp]])</f>
        <v>42182.002233796818</v>
      </c>
      <c r="F414" t="str">
        <f>Sense_data[[#This Row],[a_1State]]&amp;TEXT(Sense_data[[#This Row],[StateInstanceTimestamp]],"#.######")</f>
        <v>On42182.002234</v>
      </c>
      <c r="G414" s="3">
        <f ca="1">IF(Sense_data[[#This Row],[a_1State]]="Off",RANDBETWEEN(off_min,off_max),RANDBETWEEN(on_min,on_max))/sr_div</f>
        <v>4.9000000000000004</v>
      </c>
      <c r="H414" s="3">
        <v>5.9</v>
      </c>
      <c r="I414" s="3">
        <f>IF(HOUR(Sense_data[[#This Row],[SysTimeStamp]])&lt;12,I413+$B$14,I413-$B$14)</f>
        <v>15.091898148148221</v>
      </c>
    </row>
    <row r="415" spans="1:9" x14ac:dyDescent="0.2">
      <c r="A415" t="s">
        <v>20</v>
      </c>
      <c r="B415" t="s">
        <v>22</v>
      </c>
      <c r="C415" s="6">
        <f t="shared" si="9"/>
        <v>42182.004606482558</v>
      </c>
      <c r="D415" t="s">
        <v>23</v>
      </c>
      <c r="E415" s="6">
        <f>IF(Sense_data[[#This Row],[a_1State]]=D414,E414,Sense_data[[#This Row],[SysTimeStamp]])</f>
        <v>42182.002233796818</v>
      </c>
      <c r="F415" t="str">
        <f>Sense_data[[#This Row],[a_1State]]&amp;TEXT(Sense_data[[#This Row],[StateInstanceTimestamp]],"#.######")</f>
        <v>On42182.002234</v>
      </c>
      <c r="G415" s="3">
        <f ca="1">IF(Sense_data[[#This Row],[a_1State]]="Off",RANDBETWEEN(off_min,off_max),RANDBETWEEN(on_min,on_max))/sr_div</f>
        <v>3.4</v>
      </c>
      <c r="H415" s="3">
        <v>3.3</v>
      </c>
      <c r="I415" s="3">
        <f>IF(HOUR(Sense_data[[#This Row],[SysTimeStamp]])&lt;12,I414+$B$14,I414-$B$14)</f>
        <v>15.092129629629703</v>
      </c>
    </row>
    <row r="416" spans="1:9" x14ac:dyDescent="0.2">
      <c r="A416" t="s">
        <v>20</v>
      </c>
      <c r="B416" t="s">
        <v>22</v>
      </c>
      <c r="C416" s="6">
        <f t="shared" si="9"/>
        <v>42182.004618056635</v>
      </c>
      <c r="D416" t="s">
        <v>23</v>
      </c>
      <c r="E416" s="6">
        <f>IF(Sense_data[[#This Row],[a_1State]]=D415,E415,Sense_data[[#This Row],[SysTimeStamp]])</f>
        <v>42182.002233796818</v>
      </c>
      <c r="F416" t="str">
        <f>Sense_data[[#This Row],[a_1State]]&amp;TEXT(Sense_data[[#This Row],[StateInstanceTimestamp]],"#.######")</f>
        <v>On42182.002234</v>
      </c>
      <c r="G416" s="3">
        <f ca="1">IF(Sense_data[[#This Row],[a_1State]]="Off",RANDBETWEEN(off_min,off_max),RANDBETWEEN(on_min,on_max))/sr_div</f>
        <v>4.3</v>
      </c>
      <c r="H416" s="3">
        <v>3.4</v>
      </c>
      <c r="I416" s="3">
        <f>IF(HOUR(Sense_data[[#This Row],[SysTimeStamp]])&lt;12,I415+$B$14,I415-$B$14)</f>
        <v>15.092361111111185</v>
      </c>
    </row>
    <row r="417" spans="1:9" x14ac:dyDescent="0.2">
      <c r="A417" t="s">
        <v>20</v>
      </c>
      <c r="B417" t="s">
        <v>22</v>
      </c>
      <c r="C417" s="6">
        <f t="shared" si="9"/>
        <v>42182.004629630712</v>
      </c>
      <c r="D417" t="s">
        <v>23</v>
      </c>
      <c r="E417" s="6">
        <f>IF(Sense_data[[#This Row],[a_1State]]=D416,E416,Sense_data[[#This Row],[SysTimeStamp]])</f>
        <v>42182.002233796818</v>
      </c>
      <c r="F417" t="str">
        <f>Sense_data[[#This Row],[a_1State]]&amp;TEXT(Sense_data[[#This Row],[StateInstanceTimestamp]],"#.######")</f>
        <v>On42182.002234</v>
      </c>
      <c r="G417" s="3">
        <f ca="1">IF(Sense_data[[#This Row],[a_1State]]="Off",RANDBETWEEN(off_min,off_max),RANDBETWEEN(on_min,on_max))/sr_div</f>
        <v>4.3</v>
      </c>
      <c r="H417" s="3">
        <v>5.2</v>
      </c>
      <c r="I417" s="3">
        <f>IF(HOUR(Sense_data[[#This Row],[SysTimeStamp]])&lt;12,I416+$B$14,I416-$B$14)</f>
        <v>15.092592592592666</v>
      </c>
    </row>
    <row r="418" spans="1:9" x14ac:dyDescent="0.2">
      <c r="A418" t="s">
        <v>20</v>
      </c>
      <c r="B418" t="s">
        <v>22</v>
      </c>
      <c r="C418" s="6">
        <f t="shared" si="9"/>
        <v>42182.004641204789</v>
      </c>
      <c r="D418" t="s">
        <v>23</v>
      </c>
      <c r="E418" s="6">
        <f>IF(Sense_data[[#This Row],[a_1State]]=D417,E417,Sense_data[[#This Row],[SysTimeStamp]])</f>
        <v>42182.002233796818</v>
      </c>
      <c r="F418" t="str">
        <f>Sense_data[[#This Row],[a_1State]]&amp;TEXT(Sense_data[[#This Row],[StateInstanceTimestamp]],"#.######")</f>
        <v>On42182.002234</v>
      </c>
      <c r="G418" s="3">
        <f ca="1">IF(Sense_data[[#This Row],[a_1State]]="Off",RANDBETWEEN(off_min,off_max),RANDBETWEEN(on_min,on_max))/sr_div</f>
        <v>4.9000000000000004</v>
      </c>
      <c r="H418" s="3">
        <v>5.3</v>
      </c>
      <c r="I418" s="3">
        <f>IF(HOUR(Sense_data[[#This Row],[SysTimeStamp]])&lt;12,I417+$B$14,I417-$B$14)</f>
        <v>15.092824074074148</v>
      </c>
    </row>
    <row r="419" spans="1:9" x14ac:dyDescent="0.2">
      <c r="A419" t="s">
        <v>20</v>
      </c>
      <c r="B419" t="s">
        <v>22</v>
      </c>
      <c r="C419" s="6">
        <f t="shared" si="9"/>
        <v>42182.004652778865</v>
      </c>
      <c r="D419" t="s">
        <v>23</v>
      </c>
      <c r="E419" s="6">
        <f>IF(Sense_data[[#This Row],[a_1State]]=D418,E418,Sense_data[[#This Row],[SysTimeStamp]])</f>
        <v>42182.002233796818</v>
      </c>
      <c r="F419" t="str">
        <f>Sense_data[[#This Row],[a_1State]]&amp;TEXT(Sense_data[[#This Row],[StateInstanceTimestamp]],"#.######")</f>
        <v>On42182.002234</v>
      </c>
      <c r="G419" s="3">
        <f ca="1">IF(Sense_data[[#This Row],[a_1State]]="Off",RANDBETWEEN(off_min,off_max),RANDBETWEEN(on_min,on_max))/sr_div</f>
        <v>3.7</v>
      </c>
      <c r="H419" s="3">
        <v>3.7</v>
      </c>
      <c r="I419" s="3">
        <f>IF(HOUR(Sense_data[[#This Row],[SysTimeStamp]])&lt;12,I418+$B$14,I418-$B$14)</f>
        <v>15.09305555555563</v>
      </c>
    </row>
    <row r="420" spans="1:9" x14ac:dyDescent="0.2">
      <c r="A420" t="s">
        <v>20</v>
      </c>
      <c r="B420" t="s">
        <v>22</v>
      </c>
      <c r="C420" s="6">
        <f t="shared" si="9"/>
        <v>42182.004664352942</v>
      </c>
      <c r="D420" t="s">
        <v>23</v>
      </c>
      <c r="E420" s="6">
        <f>IF(Sense_data[[#This Row],[a_1State]]=D419,E419,Sense_data[[#This Row],[SysTimeStamp]])</f>
        <v>42182.002233796818</v>
      </c>
      <c r="F420" t="str">
        <f>Sense_data[[#This Row],[a_1State]]&amp;TEXT(Sense_data[[#This Row],[StateInstanceTimestamp]],"#.######")</f>
        <v>On42182.002234</v>
      </c>
      <c r="G420" s="3">
        <f ca="1">IF(Sense_data[[#This Row],[a_1State]]="Off",RANDBETWEEN(off_min,off_max),RANDBETWEEN(on_min,on_max))/sr_div</f>
        <v>3.2</v>
      </c>
      <c r="H420" s="3">
        <v>4.0999999999999996</v>
      </c>
      <c r="I420" s="3">
        <f>IF(HOUR(Sense_data[[#This Row],[SysTimeStamp]])&lt;12,I419+$B$14,I419-$B$14)</f>
        <v>15.093287037037111</v>
      </c>
    </row>
    <row r="421" spans="1:9" x14ac:dyDescent="0.2">
      <c r="A421" t="s">
        <v>20</v>
      </c>
      <c r="B421" t="s">
        <v>22</v>
      </c>
      <c r="C421" s="6">
        <f t="shared" si="9"/>
        <v>42182.004675927019</v>
      </c>
      <c r="D421" t="s">
        <v>23</v>
      </c>
      <c r="E421" s="6">
        <f>IF(Sense_data[[#This Row],[a_1State]]=D420,E420,Sense_data[[#This Row],[SysTimeStamp]])</f>
        <v>42182.002233796818</v>
      </c>
      <c r="F421" t="str">
        <f>Sense_data[[#This Row],[a_1State]]&amp;TEXT(Sense_data[[#This Row],[StateInstanceTimestamp]],"#.######")</f>
        <v>On42182.002234</v>
      </c>
      <c r="G421" s="3">
        <f ca="1">IF(Sense_data[[#This Row],[a_1State]]="Off",RANDBETWEEN(off_min,off_max),RANDBETWEEN(on_min,on_max))/sr_div</f>
        <v>4.9000000000000004</v>
      </c>
      <c r="H421" s="3">
        <v>5.0999999999999996</v>
      </c>
      <c r="I421" s="3">
        <f>IF(HOUR(Sense_data[[#This Row],[SysTimeStamp]])&lt;12,I420+$B$14,I420-$B$14)</f>
        <v>15.093518518518593</v>
      </c>
    </row>
    <row r="422" spans="1:9" x14ac:dyDescent="0.2">
      <c r="A422" t="s">
        <v>20</v>
      </c>
      <c r="B422" t="s">
        <v>22</v>
      </c>
      <c r="C422" s="6">
        <f t="shared" si="9"/>
        <v>42182.004687501096</v>
      </c>
      <c r="D422" t="s">
        <v>23</v>
      </c>
      <c r="E422" s="6">
        <f>IF(Sense_data[[#This Row],[a_1State]]=D421,E421,Sense_data[[#This Row],[SysTimeStamp]])</f>
        <v>42182.002233796818</v>
      </c>
      <c r="F422" t="str">
        <f>Sense_data[[#This Row],[a_1State]]&amp;TEXT(Sense_data[[#This Row],[StateInstanceTimestamp]],"#.######")</f>
        <v>On42182.002234</v>
      </c>
      <c r="G422" s="3">
        <f ca="1">IF(Sense_data[[#This Row],[a_1State]]="Off",RANDBETWEEN(off_min,off_max),RANDBETWEEN(on_min,on_max))/sr_div</f>
        <v>3.7</v>
      </c>
      <c r="H422" s="3">
        <v>4.3</v>
      </c>
      <c r="I422" s="3">
        <f>IF(HOUR(Sense_data[[#This Row],[SysTimeStamp]])&lt;12,I421+$B$14,I421-$B$14)</f>
        <v>15.093750000000075</v>
      </c>
    </row>
    <row r="423" spans="1:9" x14ac:dyDescent="0.2">
      <c r="A423" t="s">
        <v>20</v>
      </c>
      <c r="B423" t="s">
        <v>22</v>
      </c>
      <c r="C423" s="6">
        <f t="shared" si="9"/>
        <v>42182.004699075173</v>
      </c>
      <c r="D423" t="s">
        <v>23</v>
      </c>
      <c r="E423" s="6">
        <f>IF(Sense_data[[#This Row],[a_1State]]=D422,E422,Sense_data[[#This Row],[SysTimeStamp]])</f>
        <v>42182.002233796818</v>
      </c>
      <c r="F423" t="str">
        <f>Sense_data[[#This Row],[a_1State]]&amp;TEXT(Sense_data[[#This Row],[StateInstanceTimestamp]],"#.######")</f>
        <v>On42182.002234</v>
      </c>
      <c r="G423" s="3">
        <f ca="1">IF(Sense_data[[#This Row],[a_1State]]="Off",RANDBETWEEN(off_min,off_max),RANDBETWEEN(on_min,on_max))/sr_div</f>
        <v>3.4</v>
      </c>
      <c r="H423" s="3">
        <v>5.3</v>
      </c>
      <c r="I423" s="3">
        <f>IF(HOUR(Sense_data[[#This Row],[SysTimeStamp]])&lt;12,I422+$B$14,I422-$B$14)</f>
        <v>15.093981481481556</v>
      </c>
    </row>
    <row r="424" spans="1:9" x14ac:dyDescent="0.2">
      <c r="A424" t="s">
        <v>20</v>
      </c>
      <c r="B424" t="s">
        <v>22</v>
      </c>
      <c r="C424" s="6">
        <f t="shared" si="9"/>
        <v>42182.004710649249</v>
      </c>
      <c r="D424" t="s">
        <v>23</v>
      </c>
      <c r="E424" s="6">
        <f>IF(Sense_data[[#This Row],[a_1State]]=D423,E423,Sense_data[[#This Row],[SysTimeStamp]])</f>
        <v>42182.002233796818</v>
      </c>
      <c r="F424" t="str">
        <f>Sense_data[[#This Row],[a_1State]]&amp;TEXT(Sense_data[[#This Row],[StateInstanceTimestamp]],"#.######")</f>
        <v>On42182.002234</v>
      </c>
      <c r="G424" s="3">
        <f ca="1">IF(Sense_data[[#This Row],[a_1State]]="Off",RANDBETWEEN(off_min,off_max),RANDBETWEEN(on_min,on_max))/sr_div</f>
        <v>4.5</v>
      </c>
      <c r="H424" s="3">
        <v>3</v>
      </c>
      <c r="I424" s="3">
        <f>IF(HOUR(Sense_data[[#This Row],[SysTimeStamp]])&lt;12,I423+$B$14,I423-$B$14)</f>
        <v>15.094212962963038</v>
      </c>
    </row>
    <row r="425" spans="1:9" x14ac:dyDescent="0.2">
      <c r="A425" t="s">
        <v>20</v>
      </c>
      <c r="B425" t="s">
        <v>22</v>
      </c>
      <c r="C425" s="6">
        <f t="shared" si="9"/>
        <v>42182.004722223326</v>
      </c>
      <c r="D425" t="s">
        <v>23</v>
      </c>
      <c r="E425" s="6">
        <f>IF(Sense_data[[#This Row],[a_1State]]=D424,E424,Sense_data[[#This Row],[SysTimeStamp]])</f>
        <v>42182.002233796818</v>
      </c>
      <c r="F425" t="str">
        <f>Sense_data[[#This Row],[a_1State]]&amp;TEXT(Sense_data[[#This Row],[StateInstanceTimestamp]],"#.######")</f>
        <v>On42182.002234</v>
      </c>
      <c r="G425" s="3">
        <f ca="1">IF(Sense_data[[#This Row],[a_1State]]="Off",RANDBETWEEN(off_min,off_max),RANDBETWEEN(on_min,on_max))/sr_div</f>
        <v>5.2</v>
      </c>
      <c r="H425" s="3">
        <v>3.5</v>
      </c>
      <c r="I425" s="3">
        <f>IF(HOUR(Sense_data[[#This Row],[SysTimeStamp]])&lt;12,I424+$B$14,I424-$B$14)</f>
        <v>15.09444444444452</v>
      </c>
    </row>
    <row r="426" spans="1:9" x14ac:dyDescent="0.2">
      <c r="A426" t="s">
        <v>20</v>
      </c>
      <c r="B426" t="s">
        <v>22</v>
      </c>
      <c r="C426" s="6">
        <f t="shared" si="9"/>
        <v>42182.004733797403</v>
      </c>
      <c r="D426" t="s">
        <v>23</v>
      </c>
      <c r="E426" s="6">
        <f>IF(Sense_data[[#This Row],[a_1State]]=D425,E425,Sense_data[[#This Row],[SysTimeStamp]])</f>
        <v>42182.002233796818</v>
      </c>
      <c r="F426" t="str">
        <f>Sense_data[[#This Row],[a_1State]]&amp;TEXT(Sense_data[[#This Row],[StateInstanceTimestamp]],"#.######")</f>
        <v>On42182.002234</v>
      </c>
      <c r="G426" s="3">
        <f ca="1">IF(Sense_data[[#This Row],[a_1State]]="Off",RANDBETWEEN(off_min,off_max),RANDBETWEEN(on_min,on_max))/sr_div</f>
        <v>4.2</v>
      </c>
      <c r="H426" s="3">
        <v>4</v>
      </c>
      <c r="I426" s="3">
        <f>IF(HOUR(Sense_data[[#This Row],[SysTimeStamp]])&lt;12,I425+$B$14,I425-$B$14)</f>
        <v>15.094675925926001</v>
      </c>
    </row>
    <row r="427" spans="1:9" x14ac:dyDescent="0.2">
      <c r="A427" t="s">
        <v>20</v>
      </c>
      <c r="B427" t="s">
        <v>22</v>
      </c>
      <c r="C427" s="6">
        <f t="shared" si="9"/>
        <v>42182.00474537148</v>
      </c>
      <c r="D427" t="s">
        <v>23</v>
      </c>
      <c r="E427" s="6">
        <f>IF(Sense_data[[#This Row],[a_1State]]=D426,E426,Sense_data[[#This Row],[SysTimeStamp]])</f>
        <v>42182.002233796818</v>
      </c>
      <c r="F427" t="str">
        <f>Sense_data[[#This Row],[a_1State]]&amp;TEXT(Sense_data[[#This Row],[StateInstanceTimestamp]],"#.######")</f>
        <v>On42182.002234</v>
      </c>
      <c r="G427" s="3">
        <f ca="1">IF(Sense_data[[#This Row],[a_1State]]="Off",RANDBETWEEN(off_min,off_max),RANDBETWEEN(on_min,on_max))/sr_div</f>
        <v>4.4000000000000004</v>
      </c>
      <c r="H427" s="3">
        <v>4.7</v>
      </c>
      <c r="I427" s="3">
        <f>IF(HOUR(Sense_data[[#This Row],[SysTimeStamp]])&lt;12,I426+$B$14,I426-$B$14)</f>
        <v>15.094907407407483</v>
      </c>
    </row>
    <row r="428" spans="1:9" x14ac:dyDescent="0.2">
      <c r="A428" t="s">
        <v>20</v>
      </c>
      <c r="B428" t="s">
        <v>22</v>
      </c>
      <c r="C428" s="6">
        <f t="shared" si="9"/>
        <v>42182.004756945556</v>
      </c>
      <c r="D428" t="s">
        <v>23</v>
      </c>
      <c r="E428" s="6">
        <f>IF(Sense_data[[#This Row],[a_1State]]=D427,E427,Sense_data[[#This Row],[SysTimeStamp]])</f>
        <v>42182.002233796818</v>
      </c>
      <c r="F428" t="str">
        <f>Sense_data[[#This Row],[a_1State]]&amp;TEXT(Sense_data[[#This Row],[StateInstanceTimestamp]],"#.######")</f>
        <v>On42182.002234</v>
      </c>
      <c r="G428" s="3">
        <f ca="1">IF(Sense_data[[#This Row],[a_1State]]="Off",RANDBETWEEN(off_min,off_max),RANDBETWEEN(on_min,on_max))/sr_div</f>
        <v>5.8</v>
      </c>
      <c r="H428" s="3">
        <v>3.8</v>
      </c>
      <c r="I428" s="3">
        <f>IF(HOUR(Sense_data[[#This Row],[SysTimeStamp]])&lt;12,I427+$B$14,I427-$B$14)</f>
        <v>15.095138888888965</v>
      </c>
    </row>
    <row r="429" spans="1:9" x14ac:dyDescent="0.2">
      <c r="A429" t="s">
        <v>20</v>
      </c>
      <c r="B429" t="s">
        <v>22</v>
      </c>
      <c r="C429" s="6">
        <f t="shared" si="9"/>
        <v>42182.004768519633</v>
      </c>
      <c r="D429" t="s">
        <v>23</v>
      </c>
      <c r="E429" s="6">
        <f>IF(Sense_data[[#This Row],[a_1State]]=D428,E428,Sense_data[[#This Row],[SysTimeStamp]])</f>
        <v>42182.002233796818</v>
      </c>
      <c r="F429" t="str">
        <f>Sense_data[[#This Row],[a_1State]]&amp;TEXT(Sense_data[[#This Row],[StateInstanceTimestamp]],"#.######")</f>
        <v>On42182.002234</v>
      </c>
      <c r="G429" s="3">
        <f ca="1">IF(Sense_data[[#This Row],[a_1State]]="Off",RANDBETWEEN(off_min,off_max),RANDBETWEEN(on_min,on_max))/sr_div</f>
        <v>4.4000000000000004</v>
      </c>
      <c r="H429" s="3">
        <v>5.9</v>
      </c>
      <c r="I429" s="3">
        <f>IF(HOUR(Sense_data[[#This Row],[SysTimeStamp]])&lt;12,I428+$B$14,I428-$B$14)</f>
        <v>15.095370370370446</v>
      </c>
    </row>
    <row r="430" spans="1:9" x14ac:dyDescent="0.2">
      <c r="A430" t="s">
        <v>20</v>
      </c>
      <c r="B430" t="s">
        <v>22</v>
      </c>
      <c r="C430" s="6">
        <f t="shared" si="9"/>
        <v>42182.00478009371</v>
      </c>
      <c r="D430" t="s">
        <v>23</v>
      </c>
      <c r="E430" s="6">
        <f>IF(Sense_data[[#This Row],[a_1State]]=D429,E429,Sense_data[[#This Row],[SysTimeStamp]])</f>
        <v>42182.002233796818</v>
      </c>
      <c r="F430" t="str">
        <f>Sense_data[[#This Row],[a_1State]]&amp;TEXT(Sense_data[[#This Row],[StateInstanceTimestamp]],"#.######")</f>
        <v>On42182.002234</v>
      </c>
      <c r="G430" s="3">
        <f ca="1">IF(Sense_data[[#This Row],[a_1State]]="Off",RANDBETWEEN(off_min,off_max),RANDBETWEEN(on_min,on_max))/sr_div</f>
        <v>4.3</v>
      </c>
      <c r="H430" s="3">
        <v>5.0999999999999996</v>
      </c>
      <c r="I430" s="3">
        <f>IF(HOUR(Sense_data[[#This Row],[SysTimeStamp]])&lt;12,I429+$B$14,I429-$B$14)</f>
        <v>15.095601851851928</v>
      </c>
    </row>
    <row r="431" spans="1:9" x14ac:dyDescent="0.2">
      <c r="A431" t="s">
        <v>20</v>
      </c>
      <c r="B431" t="s">
        <v>22</v>
      </c>
      <c r="C431" s="6">
        <f t="shared" si="9"/>
        <v>42182.004791667787</v>
      </c>
      <c r="D431" t="s">
        <v>23</v>
      </c>
      <c r="E431" s="6">
        <f>IF(Sense_data[[#This Row],[a_1State]]=D430,E430,Sense_data[[#This Row],[SysTimeStamp]])</f>
        <v>42182.002233796818</v>
      </c>
      <c r="F431" t="str">
        <f>Sense_data[[#This Row],[a_1State]]&amp;TEXT(Sense_data[[#This Row],[StateInstanceTimestamp]],"#.######")</f>
        <v>On42182.002234</v>
      </c>
      <c r="G431" s="3">
        <f ca="1">IF(Sense_data[[#This Row],[a_1State]]="Off",RANDBETWEEN(off_min,off_max),RANDBETWEEN(on_min,on_max))/sr_div</f>
        <v>4.5</v>
      </c>
      <c r="H431" s="3">
        <v>4.5999999999999996</v>
      </c>
      <c r="I431" s="3">
        <f>IF(HOUR(Sense_data[[#This Row],[SysTimeStamp]])&lt;12,I430+$B$14,I430-$B$14)</f>
        <v>15.09583333333341</v>
      </c>
    </row>
    <row r="432" spans="1:9" x14ac:dyDescent="0.2">
      <c r="A432" t="s">
        <v>20</v>
      </c>
      <c r="B432" t="s">
        <v>22</v>
      </c>
      <c r="C432" s="6">
        <f t="shared" si="9"/>
        <v>42182.004803241864</v>
      </c>
      <c r="D432" t="s">
        <v>23</v>
      </c>
      <c r="E432" s="6">
        <f>IF(Sense_data[[#This Row],[a_1State]]=D431,E431,Sense_data[[#This Row],[SysTimeStamp]])</f>
        <v>42182.002233796818</v>
      </c>
      <c r="F432" t="str">
        <f>Sense_data[[#This Row],[a_1State]]&amp;TEXT(Sense_data[[#This Row],[StateInstanceTimestamp]],"#.######")</f>
        <v>On42182.002234</v>
      </c>
      <c r="G432" s="3">
        <f ca="1">IF(Sense_data[[#This Row],[a_1State]]="Off",RANDBETWEEN(off_min,off_max),RANDBETWEEN(on_min,on_max))/sr_div</f>
        <v>5.4</v>
      </c>
      <c r="H432" s="3">
        <v>3.9</v>
      </c>
      <c r="I432" s="3">
        <f>IF(HOUR(Sense_data[[#This Row],[SysTimeStamp]])&lt;12,I431+$B$14,I431-$B$14)</f>
        <v>15.096064814814891</v>
      </c>
    </row>
    <row r="433" spans="1:9" x14ac:dyDescent="0.2">
      <c r="A433" t="s">
        <v>20</v>
      </c>
      <c r="B433" t="s">
        <v>22</v>
      </c>
      <c r="C433" s="6">
        <f t="shared" si="9"/>
        <v>42182.00481481594</v>
      </c>
      <c r="D433" t="s">
        <v>23</v>
      </c>
      <c r="E433" s="6">
        <f>IF(Sense_data[[#This Row],[a_1State]]=D432,E432,Sense_data[[#This Row],[SysTimeStamp]])</f>
        <v>42182.002233796818</v>
      </c>
      <c r="F433" t="str">
        <f>Sense_data[[#This Row],[a_1State]]&amp;TEXT(Sense_data[[#This Row],[StateInstanceTimestamp]],"#.######")</f>
        <v>On42182.002234</v>
      </c>
      <c r="G433" s="3">
        <f ca="1">IF(Sense_data[[#This Row],[a_1State]]="Off",RANDBETWEEN(off_min,off_max),RANDBETWEEN(on_min,on_max))/sr_div</f>
        <v>4.9000000000000004</v>
      </c>
      <c r="H433" s="3">
        <v>6</v>
      </c>
      <c r="I433" s="3">
        <f>IF(HOUR(Sense_data[[#This Row],[SysTimeStamp]])&lt;12,I432+$B$14,I432-$B$14)</f>
        <v>15.096296296296373</v>
      </c>
    </row>
    <row r="434" spans="1:9" x14ac:dyDescent="0.2">
      <c r="A434" t="s">
        <v>20</v>
      </c>
      <c r="B434" t="s">
        <v>22</v>
      </c>
      <c r="C434" s="6">
        <f t="shared" si="9"/>
        <v>42182.004826390017</v>
      </c>
      <c r="D434" t="s">
        <v>23</v>
      </c>
      <c r="E434" s="6">
        <f>IF(Sense_data[[#This Row],[a_1State]]=D433,E433,Sense_data[[#This Row],[SysTimeStamp]])</f>
        <v>42182.002233796818</v>
      </c>
      <c r="F434" t="str">
        <f>Sense_data[[#This Row],[a_1State]]&amp;TEXT(Sense_data[[#This Row],[StateInstanceTimestamp]],"#.######")</f>
        <v>On42182.002234</v>
      </c>
      <c r="G434" s="3">
        <f ca="1">IF(Sense_data[[#This Row],[a_1State]]="Off",RANDBETWEEN(off_min,off_max),RANDBETWEEN(on_min,on_max))/sr_div</f>
        <v>3.7</v>
      </c>
      <c r="H434" s="3">
        <v>5.9</v>
      </c>
      <c r="I434" s="3">
        <f>IF(HOUR(Sense_data[[#This Row],[SysTimeStamp]])&lt;12,I433+$B$14,I433-$B$14)</f>
        <v>15.096527777777855</v>
      </c>
    </row>
    <row r="435" spans="1:9" x14ac:dyDescent="0.2">
      <c r="A435" t="s">
        <v>20</v>
      </c>
      <c r="B435" t="s">
        <v>22</v>
      </c>
      <c r="C435" s="6">
        <f t="shared" si="9"/>
        <v>42182.004837964094</v>
      </c>
      <c r="D435" t="s">
        <v>23</v>
      </c>
      <c r="E435" s="6">
        <f>IF(Sense_data[[#This Row],[a_1State]]=D434,E434,Sense_data[[#This Row],[SysTimeStamp]])</f>
        <v>42182.002233796818</v>
      </c>
      <c r="F435" t="str">
        <f>Sense_data[[#This Row],[a_1State]]&amp;TEXT(Sense_data[[#This Row],[StateInstanceTimestamp]],"#.######")</f>
        <v>On42182.002234</v>
      </c>
      <c r="G435" s="3">
        <f ca="1">IF(Sense_data[[#This Row],[a_1State]]="Off",RANDBETWEEN(off_min,off_max),RANDBETWEEN(on_min,on_max))/sr_div</f>
        <v>3.2</v>
      </c>
      <c r="H435" s="3">
        <v>5.7</v>
      </c>
      <c r="I435" s="3">
        <f>IF(HOUR(Sense_data[[#This Row],[SysTimeStamp]])&lt;12,I434+$B$14,I434-$B$14)</f>
        <v>15.096759259259336</v>
      </c>
    </row>
    <row r="436" spans="1:9" x14ac:dyDescent="0.2">
      <c r="A436" t="s">
        <v>20</v>
      </c>
      <c r="B436" t="s">
        <v>22</v>
      </c>
      <c r="C436" s="6">
        <f t="shared" si="9"/>
        <v>42182.004849538171</v>
      </c>
      <c r="D436" t="s">
        <v>23</v>
      </c>
      <c r="E436" s="6">
        <f>IF(Sense_data[[#This Row],[a_1State]]=D435,E435,Sense_data[[#This Row],[SysTimeStamp]])</f>
        <v>42182.002233796818</v>
      </c>
      <c r="F436" t="str">
        <f>Sense_data[[#This Row],[a_1State]]&amp;TEXT(Sense_data[[#This Row],[StateInstanceTimestamp]],"#.######")</f>
        <v>On42182.002234</v>
      </c>
      <c r="G436" s="3">
        <f ca="1">IF(Sense_data[[#This Row],[a_1State]]="Off",RANDBETWEEN(off_min,off_max),RANDBETWEEN(on_min,on_max))/sr_div</f>
        <v>4.7</v>
      </c>
      <c r="H436" s="3">
        <v>4.4000000000000004</v>
      </c>
      <c r="I436" s="3">
        <f>IF(HOUR(Sense_data[[#This Row],[SysTimeStamp]])&lt;12,I435+$B$14,I435-$B$14)</f>
        <v>15.096990740740818</v>
      </c>
    </row>
    <row r="437" spans="1:9" x14ac:dyDescent="0.2">
      <c r="A437" t="s">
        <v>20</v>
      </c>
      <c r="B437" t="s">
        <v>22</v>
      </c>
      <c r="C437" s="6">
        <f t="shared" si="9"/>
        <v>42182.004861112247</v>
      </c>
      <c r="D437" t="s">
        <v>23</v>
      </c>
      <c r="E437" s="6">
        <f>IF(Sense_data[[#This Row],[a_1State]]=D436,E436,Sense_data[[#This Row],[SysTimeStamp]])</f>
        <v>42182.002233796818</v>
      </c>
      <c r="F437" t="str">
        <f>Sense_data[[#This Row],[a_1State]]&amp;TEXT(Sense_data[[#This Row],[StateInstanceTimestamp]],"#.######")</f>
        <v>On42182.002234</v>
      </c>
      <c r="G437" s="3">
        <f ca="1">IF(Sense_data[[#This Row],[a_1State]]="Off",RANDBETWEEN(off_min,off_max),RANDBETWEEN(on_min,on_max))/sr_div</f>
        <v>5.2</v>
      </c>
      <c r="H437" s="3">
        <v>3.4</v>
      </c>
      <c r="I437" s="3">
        <f>IF(HOUR(Sense_data[[#This Row],[SysTimeStamp]])&lt;12,I436+$B$14,I436-$B$14)</f>
        <v>15.0972222222223</v>
      </c>
    </row>
    <row r="438" spans="1:9" x14ac:dyDescent="0.2">
      <c r="A438" t="s">
        <v>20</v>
      </c>
      <c r="B438" t="s">
        <v>22</v>
      </c>
      <c r="C438" s="6">
        <f t="shared" si="9"/>
        <v>42182.004872686324</v>
      </c>
      <c r="D438" t="s">
        <v>23</v>
      </c>
      <c r="E438" s="6">
        <f>IF(Sense_data[[#This Row],[a_1State]]=D437,E437,Sense_data[[#This Row],[SysTimeStamp]])</f>
        <v>42182.002233796818</v>
      </c>
      <c r="F438" t="str">
        <f>Sense_data[[#This Row],[a_1State]]&amp;TEXT(Sense_data[[#This Row],[StateInstanceTimestamp]],"#.######")</f>
        <v>On42182.002234</v>
      </c>
      <c r="G438" s="3">
        <f ca="1">IF(Sense_data[[#This Row],[a_1State]]="Off",RANDBETWEEN(off_min,off_max),RANDBETWEEN(on_min,on_max))/sr_div</f>
        <v>3.7</v>
      </c>
      <c r="H438" s="3">
        <v>5.0999999999999996</v>
      </c>
      <c r="I438" s="3">
        <f>IF(HOUR(Sense_data[[#This Row],[SysTimeStamp]])&lt;12,I437+$B$14,I437-$B$14)</f>
        <v>15.097453703703781</v>
      </c>
    </row>
    <row r="439" spans="1:9" x14ac:dyDescent="0.2">
      <c r="A439" t="s">
        <v>20</v>
      </c>
      <c r="B439" t="s">
        <v>22</v>
      </c>
      <c r="C439" s="6">
        <f t="shared" si="9"/>
        <v>42182.004884260401</v>
      </c>
      <c r="D439" t="s">
        <v>23</v>
      </c>
      <c r="E439" s="6">
        <f>IF(Sense_data[[#This Row],[a_1State]]=D438,E438,Sense_data[[#This Row],[SysTimeStamp]])</f>
        <v>42182.002233796818</v>
      </c>
      <c r="F439" t="str">
        <f>Sense_data[[#This Row],[a_1State]]&amp;TEXT(Sense_data[[#This Row],[StateInstanceTimestamp]],"#.######")</f>
        <v>On42182.002234</v>
      </c>
      <c r="G439" s="3">
        <f ca="1">IF(Sense_data[[#This Row],[a_1State]]="Off",RANDBETWEEN(off_min,off_max),RANDBETWEEN(on_min,on_max))/sr_div</f>
        <v>5.8</v>
      </c>
      <c r="H439" s="3">
        <v>3.4</v>
      </c>
      <c r="I439" s="3">
        <f>IF(HOUR(Sense_data[[#This Row],[SysTimeStamp]])&lt;12,I438+$B$14,I438-$B$14)</f>
        <v>15.097685185185263</v>
      </c>
    </row>
    <row r="440" spans="1:9" x14ac:dyDescent="0.2">
      <c r="A440" t="s">
        <v>20</v>
      </c>
      <c r="B440" t="s">
        <v>22</v>
      </c>
      <c r="C440" s="6">
        <f t="shared" si="9"/>
        <v>42182.004895834478</v>
      </c>
      <c r="D440" t="s">
        <v>23</v>
      </c>
      <c r="E440" s="6">
        <f>IF(Sense_data[[#This Row],[a_1State]]=D439,E439,Sense_data[[#This Row],[SysTimeStamp]])</f>
        <v>42182.002233796818</v>
      </c>
      <c r="F440" t="str">
        <f>Sense_data[[#This Row],[a_1State]]&amp;TEXT(Sense_data[[#This Row],[StateInstanceTimestamp]],"#.######")</f>
        <v>On42182.002234</v>
      </c>
      <c r="G440" s="3">
        <f ca="1">IF(Sense_data[[#This Row],[a_1State]]="Off",RANDBETWEEN(off_min,off_max),RANDBETWEEN(on_min,on_max))/sr_div</f>
        <v>3.7</v>
      </c>
      <c r="H440" s="3">
        <v>4</v>
      </c>
      <c r="I440" s="3">
        <f>IF(HOUR(Sense_data[[#This Row],[SysTimeStamp]])&lt;12,I439+$B$14,I439-$B$14)</f>
        <v>15.097916666666745</v>
      </c>
    </row>
    <row r="441" spans="1:9" x14ac:dyDescent="0.2">
      <c r="A441" t="s">
        <v>20</v>
      </c>
      <c r="B441" t="s">
        <v>22</v>
      </c>
      <c r="C441" s="6">
        <f t="shared" si="9"/>
        <v>42182.004907408555</v>
      </c>
      <c r="D441" t="s">
        <v>23</v>
      </c>
      <c r="E441" s="6">
        <f>IF(Sense_data[[#This Row],[a_1State]]=D440,E440,Sense_data[[#This Row],[SysTimeStamp]])</f>
        <v>42182.002233796818</v>
      </c>
      <c r="F441" t="str">
        <f>Sense_data[[#This Row],[a_1State]]&amp;TEXT(Sense_data[[#This Row],[StateInstanceTimestamp]],"#.######")</f>
        <v>On42182.002234</v>
      </c>
      <c r="G441" s="3">
        <f ca="1">IF(Sense_data[[#This Row],[a_1State]]="Off",RANDBETWEEN(off_min,off_max),RANDBETWEEN(on_min,on_max))/sr_div</f>
        <v>6</v>
      </c>
      <c r="H441" s="3">
        <v>4.4000000000000004</v>
      </c>
      <c r="I441" s="3">
        <f>IF(HOUR(Sense_data[[#This Row],[SysTimeStamp]])&lt;12,I440+$B$14,I440-$B$14)</f>
        <v>15.098148148148226</v>
      </c>
    </row>
    <row r="442" spans="1:9" x14ac:dyDescent="0.2">
      <c r="A442" t="s">
        <v>20</v>
      </c>
      <c r="B442" t="s">
        <v>22</v>
      </c>
      <c r="C442" s="6">
        <f t="shared" si="9"/>
        <v>42182.004918982631</v>
      </c>
      <c r="D442" t="s">
        <v>23</v>
      </c>
      <c r="E442" s="6">
        <f>IF(Sense_data[[#This Row],[a_1State]]=D441,E441,Sense_data[[#This Row],[SysTimeStamp]])</f>
        <v>42182.002233796818</v>
      </c>
      <c r="F442" t="str">
        <f>Sense_data[[#This Row],[a_1State]]&amp;TEXT(Sense_data[[#This Row],[StateInstanceTimestamp]],"#.######")</f>
        <v>On42182.002234</v>
      </c>
      <c r="G442" s="3">
        <f ca="1">IF(Sense_data[[#This Row],[a_1State]]="Off",RANDBETWEEN(off_min,off_max),RANDBETWEEN(on_min,on_max))/sr_div</f>
        <v>3.2</v>
      </c>
      <c r="H442" s="3">
        <v>3.4</v>
      </c>
      <c r="I442" s="3">
        <f>IF(HOUR(Sense_data[[#This Row],[SysTimeStamp]])&lt;12,I441+$B$14,I441-$B$14)</f>
        <v>15.098379629629708</v>
      </c>
    </row>
    <row r="443" spans="1:9" x14ac:dyDescent="0.2">
      <c r="A443" t="s">
        <v>20</v>
      </c>
      <c r="B443" t="s">
        <v>22</v>
      </c>
      <c r="C443" s="6">
        <f t="shared" si="9"/>
        <v>42182.004930556708</v>
      </c>
      <c r="D443" t="s">
        <v>23</v>
      </c>
      <c r="E443" s="6">
        <f>IF(Sense_data[[#This Row],[a_1State]]=D442,E442,Sense_data[[#This Row],[SysTimeStamp]])</f>
        <v>42182.002233796818</v>
      </c>
      <c r="F443" t="str">
        <f>Sense_data[[#This Row],[a_1State]]&amp;TEXT(Sense_data[[#This Row],[StateInstanceTimestamp]],"#.######")</f>
        <v>On42182.002234</v>
      </c>
      <c r="G443" s="3">
        <f ca="1">IF(Sense_data[[#This Row],[a_1State]]="Off",RANDBETWEEN(off_min,off_max),RANDBETWEEN(on_min,on_max))/sr_div</f>
        <v>5.8</v>
      </c>
      <c r="H443" s="3">
        <v>5.9</v>
      </c>
      <c r="I443" s="3">
        <f>IF(HOUR(Sense_data[[#This Row],[SysTimeStamp]])&lt;12,I442+$B$14,I442-$B$14)</f>
        <v>15.09861111111119</v>
      </c>
    </row>
    <row r="444" spans="1:9" x14ac:dyDescent="0.2">
      <c r="A444" t="s">
        <v>20</v>
      </c>
      <c r="B444" t="s">
        <v>22</v>
      </c>
      <c r="C444" s="6">
        <f t="shared" si="9"/>
        <v>42182.004942130785</v>
      </c>
      <c r="D444" t="s">
        <v>23</v>
      </c>
      <c r="E444" s="6">
        <f>IF(Sense_data[[#This Row],[a_1State]]=D443,E443,Sense_data[[#This Row],[SysTimeStamp]])</f>
        <v>42182.002233796818</v>
      </c>
      <c r="F444" t="str">
        <f>Sense_data[[#This Row],[a_1State]]&amp;TEXT(Sense_data[[#This Row],[StateInstanceTimestamp]],"#.######")</f>
        <v>On42182.002234</v>
      </c>
      <c r="G444" s="3">
        <f ca="1">IF(Sense_data[[#This Row],[a_1State]]="Off",RANDBETWEEN(off_min,off_max),RANDBETWEEN(on_min,on_max))/sr_div</f>
        <v>4.8</v>
      </c>
      <c r="H444" s="3">
        <v>5</v>
      </c>
      <c r="I444" s="3">
        <f>IF(HOUR(Sense_data[[#This Row],[SysTimeStamp]])&lt;12,I443+$B$14,I443-$B$14)</f>
        <v>15.098842592592671</v>
      </c>
    </row>
    <row r="445" spans="1:9" x14ac:dyDescent="0.2">
      <c r="A445" t="s">
        <v>20</v>
      </c>
      <c r="B445" t="s">
        <v>22</v>
      </c>
      <c r="C445" s="6">
        <f t="shared" si="9"/>
        <v>42182.004953704862</v>
      </c>
      <c r="D445" t="s">
        <v>23</v>
      </c>
      <c r="E445" s="6">
        <f>IF(Sense_data[[#This Row],[a_1State]]=D444,E444,Sense_data[[#This Row],[SysTimeStamp]])</f>
        <v>42182.002233796818</v>
      </c>
      <c r="F445" t="str">
        <f>Sense_data[[#This Row],[a_1State]]&amp;TEXT(Sense_data[[#This Row],[StateInstanceTimestamp]],"#.######")</f>
        <v>On42182.002234</v>
      </c>
      <c r="G445" s="3">
        <f ca="1">IF(Sense_data[[#This Row],[a_1State]]="Off",RANDBETWEEN(off_min,off_max),RANDBETWEEN(on_min,on_max))/sr_div</f>
        <v>4.5</v>
      </c>
      <c r="H445" s="3">
        <v>3</v>
      </c>
      <c r="I445" s="3">
        <f>IF(HOUR(Sense_data[[#This Row],[SysTimeStamp]])&lt;12,I444+$B$14,I444-$B$14)</f>
        <v>15.099074074074153</v>
      </c>
    </row>
    <row r="446" spans="1:9" x14ac:dyDescent="0.2">
      <c r="A446" t="s">
        <v>20</v>
      </c>
      <c r="B446" t="s">
        <v>22</v>
      </c>
      <c r="C446" s="6">
        <f t="shared" si="9"/>
        <v>42182.004965278938</v>
      </c>
      <c r="D446" t="s">
        <v>23</v>
      </c>
      <c r="E446" s="6">
        <f>IF(Sense_data[[#This Row],[a_1State]]=D445,E445,Sense_data[[#This Row],[SysTimeStamp]])</f>
        <v>42182.002233796818</v>
      </c>
      <c r="F446" t="str">
        <f>Sense_data[[#This Row],[a_1State]]&amp;TEXT(Sense_data[[#This Row],[StateInstanceTimestamp]],"#.######")</f>
        <v>On42182.002234</v>
      </c>
      <c r="G446" s="3">
        <f ca="1">IF(Sense_data[[#This Row],[a_1State]]="Off",RANDBETWEEN(off_min,off_max),RANDBETWEEN(on_min,on_max))/sr_div</f>
        <v>4.2</v>
      </c>
      <c r="H446" s="3">
        <v>5</v>
      </c>
      <c r="I446" s="3">
        <f>IF(HOUR(Sense_data[[#This Row],[SysTimeStamp]])&lt;12,I445+$B$14,I445-$B$14)</f>
        <v>15.099305555555635</v>
      </c>
    </row>
    <row r="447" spans="1:9" x14ac:dyDescent="0.2">
      <c r="A447" t="s">
        <v>20</v>
      </c>
      <c r="B447" t="s">
        <v>22</v>
      </c>
      <c r="C447" s="6">
        <f t="shared" si="9"/>
        <v>42182.004976853015</v>
      </c>
      <c r="D447" t="s">
        <v>23</v>
      </c>
      <c r="E447" s="6">
        <f>IF(Sense_data[[#This Row],[a_1State]]=D446,E446,Sense_data[[#This Row],[SysTimeStamp]])</f>
        <v>42182.002233796818</v>
      </c>
      <c r="F447" t="str">
        <f>Sense_data[[#This Row],[a_1State]]&amp;TEXT(Sense_data[[#This Row],[StateInstanceTimestamp]],"#.######")</f>
        <v>On42182.002234</v>
      </c>
      <c r="G447" s="3">
        <f ca="1">IF(Sense_data[[#This Row],[a_1State]]="Off",RANDBETWEEN(off_min,off_max),RANDBETWEEN(on_min,on_max))/sr_div</f>
        <v>5.8</v>
      </c>
      <c r="H447" s="3">
        <v>5.0999999999999996</v>
      </c>
      <c r="I447" s="3">
        <f>IF(HOUR(Sense_data[[#This Row],[SysTimeStamp]])&lt;12,I446+$B$14,I446-$B$14)</f>
        <v>15.099537037037116</v>
      </c>
    </row>
    <row r="448" spans="1:9" x14ac:dyDescent="0.2">
      <c r="A448" t="s">
        <v>20</v>
      </c>
      <c r="B448" t="s">
        <v>22</v>
      </c>
      <c r="C448" s="6">
        <f t="shared" si="9"/>
        <v>42182.004988427092</v>
      </c>
      <c r="D448" t="s">
        <v>23</v>
      </c>
      <c r="E448" s="6">
        <f>IF(Sense_data[[#This Row],[a_1State]]=D447,E447,Sense_data[[#This Row],[SysTimeStamp]])</f>
        <v>42182.002233796818</v>
      </c>
      <c r="F448" t="str">
        <f>Sense_data[[#This Row],[a_1State]]&amp;TEXT(Sense_data[[#This Row],[StateInstanceTimestamp]],"#.######")</f>
        <v>On42182.002234</v>
      </c>
      <c r="G448" s="3">
        <f ca="1">IF(Sense_data[[#This Row],[a_1State]]="Off",RANDBETWEEN(off_min,off_max),RANDBETWEEN(on_min,on_max))/sr_div</f>
        <v>5.0999999999999996</v>
      </c>
      <c r="H448" s="3">
        <v>5.6</v>
      </c>
      <c r="I448" s="3">
        <f>IF(HOUR(Sense_data[[#This Row],[SysTimeStamp]])&lt;12,I447+$B$14,I447-$B$14)</f>
        <v>15.099768518518598</v>
      </c>
    </row>
    <row r="449" spans="1:9" x14ac:dyDescent="0.2">
      <c r="A449" t="s">
        <v>20</v>
      </c>
      <c r="B449" t="s">
        <v>22</v>
      </c>
      <c r="C449" s="6">
        <f t="shared" si="9"/>
        <v>42182.005000001169</v>
      </c>
      <c r="D449" t="s">
        <v>23</v>
      </c>
      <c r="E449" s="6">
        <f>IF(Sense_data[[#This Row],[a_1State]]=D448,E448,Sense_data[[#This Row],[SysTimeStamp]])</f>
        <v>42182.002233796818</v>
      </c>
      <c r="F449" t="str">
        <f>Sense_data[[#This Row],[a_1State]]&amp;TEXT(Sense_data[[#This Row],[StateInstanceTimestamp]],"#.######")</f>
        <v>On42182.002234</v>
      </c>
      <c r="G449" s="3">
        <f ca="1">IF(Sense_data[[#This Row],[a_1State]]="Off",RANDBETWEEN(off_min,off_max),RANDBETWEEN(on_min,on_max))/sr_div</f>
        <v>4</v>
      </c>
      <c r="H449" s="3">
        <v>3.6</v>
      </c>
      <c r="I449" s="3">
        <f>IF(HOUR(Sense_data[[#This Row],[SysTimeStamp]])&lt;12,I448+$B$14,I448-$B$14)</f>
        <v>15.10000000000008</v>
      </c>
    </row>
    <row r="450" spans="1:9" x14ac:dyDescent="0.2">
      <c r="A450" t="s">
        <v>20</v>
      </c>
      <c r="B450" t="s">
        <v>22</v>
      </c>
      <c r="C450" s="6">
        <f t="shared" si="9"/>
        <v>42182.005011575246</v>
      </c>
      <c r="D450" t="s">
        <v>23</v>
      </c>
      <c r="E450" s="6">
        <f>IF(Sense_data[[#This Row],[a_1State]]=D449,E449,Sense_data[[#This Row],[SysTimeStamp]])</f>
        <v>42182.002233796818</v>
      </c>
      <c r="F450" t="str">
        <f>Sense_data[[#This Row],[a_1State]]&amp;TEXT(Sense_data[[#This Row],[StateInstanceTimestamp]],"#.######")</f>
        <v>On42182.002234</v>
      </c>
      <c r="G450" s="3">
        <f ca="1">IF(Sense_data[[#This Row],[a_1State]]="Off",RANDBETWEEN(off_min,off_max),RANDBETWEEN(on_min,on_max))/sr_div</f>
        <v>6</v>
      </c>
      <c r="H450" s="3">
        <v>5.7</v>
      </c>
      <c r="I450" s="3">
        <f>IF(HOUR(Sense_data[[#This Row],[SysTimeStamp]])&lt;12,I449+$B$14,I449-$B$14)</f>
        <v>15.100231481481561</v>
      </c>
    </row>
    <row r="451" spans="1:9" x14ac:dyDescent="0.2">
      <c r="A451" t="s">
        <v>20</v>
      </c>
      <c r="B451" t="s">
        <v>22</v>
      </c>
      <c r="C451" s="6">
        <f t="shared" si="9"/>
        <v>42182.005023149322</v>
      </c>
      <c r="D451" t="s">
        <v>23</v>
      </c>
      <c r="E451" s="6">
        <f>IF(Sense_data[[#This Row],[a_1State]]=D450,E450,Sense_data[[#This Row],[SysTimeStamp]])</f>
        <v>42182.002233796818</v>
      </c>
      <c r="F451" t="str">
        <f>Sense_data[[#This Row],[a_1State]]&amp;TEXT(Sense_data[[#This Row],[StateInstanceTimestamp]],"#.######")</f>
        <v>On42182.002234</v>
      </c>
      <c r="G451" s="3">
        <f ca="1">IF(Sense_data[[#This Row],[a_1State]]="Off",RANDBETWEEN(off_min,off_max),RANDBETWEEN(on_min,on_max))/sr_div</f>
        <v>4.8</v>
      </c>
      <c r="H451" s="3">
        <v>4.3</v>
      </c>
      <c r="I451" s="3">
        <f>IF(HOUR(Sense_data[[#This Row],[SysTimeStamp]])&lt;12,I450+$B$14,I450-$B$14)</f>
        <v>15.100462962963043</v>
      </c>
    </row>
    <row r="452" spans="1:9" x14ac:dyDescent="0.2">
      <c r="A452" t="s">
        <v>20</v>
      </c>
      <c r="B452" t="s">
        <v>22</v>
      </c>
      <c r="C452" s="6">
        <f t="shared" si="9"/>
        <v>42182.005034723399</v>
      </c>
      <c r="D452" t="s">
        <v>23</v>
      </c>
      <c r="E452" s="6">
        <f>IF(Sense_data[[#This Row],[a_1State]]=D451,E451,Sense_data[[#This Row],[SysTimeStamp]])</f>
        <v>42182.002233796818</v>
      </c>
      <c r="F452" t="str">
        <f>Sense_data[[#This Row],[a_1State]]&amp;TEXT(Sense_data[[#This Row],[StateInstanceTimestamp]],"#.######")</f>
        <v>On42182.002234</v>
      </c>
      <c r="G452" s="3">
        <f ca="1">IF(Sense_data[[#This Row],[a_1State]]="Off",RANDBETWEEN(off_min,off_max),RANDBETWEEN(on_min,on_max))/sr_div</f>
        <v>3.6</v>
      </c>
      <c r="H452" s="3">
        <v>4.8</v>
      </c>
      <c r="I452" s="3">
        <f>IF(HOUR(Sense_data[[#This Row],[SysTimeStamp]])&lt;12,I451+$B$14,I451-$B$14)</f>
        <v>15.100694444444525</v>
      </c>
    </row>
    <row r="453" spans="1:9" x14ac:dyDescent="0.2">
      <c r="A453" t="s">
        <v>20</v>
      </c>
      <c r="B453" t="s">
        <v>22</v>
      </c>
      <c r="C453" s="6">
        <f t="shared" si="9"/>
        <v>42182.005046297476</v>
      </c>
      <c r="D453" t="s">
        <v>23</v>
      </c>
      <c r="E453" s="6">
        <f>IF(Sense_data[[#This Row],[a_1State]]=D452,E452,Sense_data[[#This Row],[SysTimeStamp]])</f>
        <v>42182.002233796818</v>
      </c>
      <c r="F453" t="str">
        <f>Sense_data[[#This Row],[a_1State]]&amp;TEXT(Sense_data[[#This Row],[StateInstanceTimestamp]],"#.######")</f>
        <v>On42182.002234</v>
      </c>
      <c r="G453" s="3">
        <f ca="1">IF(Sense_data[[#This Row],[a_1State]]="Off",RANDBETWEEN(off_min,off_max),RANDBETWEEN(on_min,on_max))/sr_div</f>
        <v>4</v>
      </c>
      <c r="H453" s="3">
        <v>5.0999999999999996</v>
      </c>
      <c r="I453" s="3">
        <f>IF(HOUR(Sense_data[[#This Row],[SysTimeStamp]])&lt;12,I452+$B$14,I452-$B$14)</f>
        <v>15.100925925926006</v>
      </c>
    </row>
    <row r="454" spans="1:9" x14ac:dyDescent="0.2">
      <c r="A454" t="s">
        <v>20</v>
      </c>
      <c r="B454" t="s">
        <v>22</v>
      </c>
      <c r="C454" s="6">
        <f t="shared" si="9"/>
        <v>42182.005057871553</v>
      </c>
      <c r="D454" t="s">
        <v>23</v>
      </c>
      <c r="E454" s="6">
        <f>IF(Sense_data[[#This Row],[a_1State]]=D453,E453,Sense_data[[#This Row],[SysTimeStamp]])</f>
        <v>42182.002233796818</v>
      </c>
      <c r="F454" t="str">
        <f>Sense_data[[#This Row],[a_1State]]&amp;TEXT(Sense_data[[#This Row],[StateInstanceTimestamp]],"#.######")</f>
        <v>On42182.002234</v>
      </c>
      <c r="G454" s="3">
        <f ca="1">IF(Sense_data[[#This Row],[a_1State]]="Off",RANDBETWEEN(off_min,off_max),RANDBETWEEN(on_min,on_max))/sr_div</f>
        <v>5.3</v>
      </c>
      <c r="H454" s="3">
        <v>3.8</v>
      </c>
      <c r="I454" s="3">
        <f>IF(HOUR(Sense_data[[#This Row],[SysTimeStamp]])&lt;12,I453+$B$14,I453-$B$14)</f>
        <v>15.101157407407488</v>
      </c>
    </row>
    <row r="455" spans="1:9" x14ac:dyDescent="0.2">
      <c r="A455" t="s">
        <v>20</v>
      </c>
      <c r="B455" t="s">
        <v>22</v>
      </c>
      <c r="C455" s="6">
        <f t="shared" si="9"/>
        <v>42182.005069445629</v>
      </c>
      <c r="D455" t="s">
        <v>23</v>
      </c>
      <c r="E455" s="6">
        <f>IF(Sense_data[[#This Row],[a_1State]]=D454,E454,Sense_data[[#This Row],[SysTimeStamp]])</f>
        <v>42182.002233796818</v>
      </c>
      <c r="F455" t="str">
        <f>Sense_data[[#This Row],[a_1State]]&amp;TEXT(Sense_data[[#This Row],[StateInstanceTimestamp]],"#.######")</f>
        <v>On42182.002234</v>
      </c>
      <c r="G455" s="3">
        <f ca="1">IF(Sense_data[[#This Row],[a_1State]]="Off",RANDBETWEEN(off_min,off_max),RANDBETWEEN(on_min,on_max))/sr_div</f>
        <v>5.8</v>
      </c>
      <c r="H455" s="3">
        <v>5.9</v>
      </c>
      <c r="I455" s="3">
        <f>IF(HOUR(Sense_data[[#This Row],[SysTimeStamp]])&lt;12,I454+$B$14,I454-$B$14)</f>
        <v>15.10138888888897</v>
      </c>
    </row>
    <row r="456" spans="1:9" x14ac:dyDescent="0.2">
      <c r="A456" t="s">
        <v>20</v>
      </c>
      <c r="B456" t="s">
        <v>22</v>
      </c>
      <c r="C456" s="6">
        <f t="shared" si="9"/>
        <v>42182.005081019706</v>
      </c>
      <c r="D456" t="s">
        <v>23</v>
      </c>
      <c r="E456" s="6">
        <f>IF(Sense_data[[#This Row],[a_1State]]=D455,E455,Sense_data[[#This Row],[SysTimeStamp]])</f>
        <v>42182.002233796818</v>
      </c>
      <c r="F456" t="str">
        <f>Sense_data[[#This Row],[a_1State]]&amp;TEXT(Sense_data[[#This Row],[StateInstanceTimestamp]],"#.######")</f>
        <v>On42182.002234</v>
      </c>
      <c r="G456" s="3">
        <f ca="1">IF(Sense_data[[#This Row],[a_1State]]="Off",RANDBETWEEN(off_min,off_max),RANDBETWEEN(on_min,on_max))/sr_div</f>
        <v>4.8</v>
      </c>
      <c r="H456" s="3">
        <v>5.7</v>
      </c>
      <c r="I456" s="3">
        <f>IF(HOUR(Sense_data[[#This Row],[SysTimeStamp]])&lt;12,I455+$B$14,I455-$B$14)</f>
        <v>15.101620370370451</v>
      </c>
    </row>
    <row r="457" spans="1:9" x14ac:dyDescent="0.2">
      <c r="A457" t="s">
        <v>20</v>
      </c>
      <c r="B457" t="s">
        <v>22</v>
      </c>
      <c r="C457" s="6">
        <f t="shared" si="9"/>
        <v>42182.005092593783</v>
      </c>
      <c r="D457" t="s">
        <v>23</v>
      </c>
      <c r="E457" s="6">
        <f>IF(Sense_data[[#This Row],[a_1State]]=D456,E456,Sense_data[[#This Row],[SysTimeStamp]])</f>
        <v>42182.002233796818</v>
      </c>
      <c r="F457" t="str">
        <f>Sense_data[[#This Row],[a_1State]]&amp;TEXT(Sense_data[[#This Row],[StateInstanceTimestamp]],"#.######")</f>
        <v>On42182.002234</v>
      </c>
      <c r="G457" s="3">
        <f ca="1">IF(Sense_data[[#This Row],[a_1State]]="Off",RANDBETWEEN(off_min,off_max),RANDBETWEEN(on_min,on_max))/sr_div</f>
        <v>5.7</v>
      </c>
      <c r="H457" s="3">
        <v>4.7</v>
      </c>
      <c r="I457" s="3">
        <f>IF(HOUR(Sense_data[[#This Row],[SysTimeStamp]])&lt;12,I456+$B$14,I456-$B$14)</f>
        <v>15.101851851851933</v>
      </c>
    </row>
    <row r="458" spans="1:9" x14ac:dyDescent="0.2">
      <c r="A458" t="s">
        <v>20</v>
      </c>
      <c r="B458" t="s">
        <v>22</v>
      </c>
      <c r="C458" s="6">
        <f t="shared" si="9"/>
        <v>42182.00510416786</v>
      </c>
      <c r="D458" t="s">
        <v>23</v>
      </c>
      <c r="E458" s="6">
        <f>IF(Sense_data[[#This Row],[a_1State]]=D457,E457,Sense_data[[#This Row],[SysTimeStamp]])</f>
        <v>42182.002233796818</v>
      </c>
      <c r="F458" t="str">
        <f>Sense_data[[#This Row],[a_1State]]&amp;TEXT(Sense_data[[#This Row],[StateInstanceTimestamp]],"#.######")</f>
        <v>On42182.002234</v>
      </c>
      <c r="G458" s="3">
        <f ca="1">IF(Sense_data[[#This Row],[a_1State]]="Off",RANDBETWEEN(off_min,off_max),RANDBETWEEN(on_min,on_max))/sr_div</f>
        <v>3</v>
      </c>
      <c r="H458" s="3">
        <v>5.7</v>
      </c>
      <c r="I458" s="3">
        <f>IF(HOUR(Sense_data[[#This Row],[SysTimeStamp]])&lt;12,I457+$B$14,I457-$B$14)</f>
        <v>15.102083333333415</v>
      </c>
    </row>
    <row r="459" spans="1:9" x14ac:dyDescent="0.2">
      <c r="A459" t="s">
        <v>20</v>
      </c>
      <c r="B459" t="s">
        <v>22</v>
      </c>
      <c r="C459" s="6">
        <f t="shared" si="9"/>
        <v>42182.005115741937</v>
      </c>
      <c r="D459" t="s">
        <v>23</v>
      </c>
      <c r="E459" s="6">
        <f>IF(Sense_data[[#This Row],[a_1State]]=D458,E458,Sense_data[[#This Row],[SysTimeStamp]])</f>
        <v>42182.002233796818</v>
      </c>
      <c r="F459" t="str">
        <f>Sense_data[[#This Row],[a_1State]]&amp;TEXT(Sense_data[[#This Row],[StateInstanceTimestamp]],"#.######")</f>
        <v>On42182.002234</v>
      </c>
      <c r="G459" s="3">
        <f ca="1">IF(Sense_data[[#This Row],[a_1State]]="Off",RANDBETWEEN(off_min,off_max),RANDBETWEEN(on_min,on_max))/sr_div</f>
        <v>3.1</v>
      </c>
      <c r="H459" s="3">
        <v>5.8</v>
      </c>
      <c r="I459" s="3">
        <f>IF(HOUR(Sense_data[[#This Row],[SysTimeStamp]])&lt;12,I458+$B$14,I458-$B$14)</f>
        <v>15.102314814814896</v>
      </c>
    </row>
    <row r="460" spans="1:9" x14ac:dyDescent="0.2">
      <c r="A460" t="s">
        <v>20</v>
      </c>
      <c r="B460" t="s">
        <v>22</v>
      </c>
      <c r="C460" s="6">
        <f t="shared" si="9"/>
        <v>42182.005127316013</v>
      </c>
      <c r="D460" t="s">
        <v>23</v>
      </c>
      <c r="E460" s="6">
        <f>IF(Sense_data[[#This Row],[a_1State]]=D459,E459,Sense_data[[#This Row],[SysTimeStamp]])</f>
        <v>42182.002233796818</v>
      </c>
      <c r="F460" t="str">
        <f>Sense_data[[#This Row],[a_1State]]&amp;TEXT(Sense_data[[#This Row],[StateInstanceTimestamp]],"#.######")</f>
        <v>On42182.002234</v>
      </c>
      <c r="G460" s="3">
        <f ca="1">IF(Sense_data[[#This Row],[a_1State]]="Off",RANDBETWEEN(off_min,off_max),RANDBETWEEN(on_min,on_max))/sr_div</f>
        <v>3.8</v>
      </c>
      <c r="H460" s="3">
        <v>3.6</v>
      </c>
      <c r="I460" s="3">
        <f>IF(HOUR(Sense_data[[#This Row],[SysTimeStamp]])&lt;12,I459+$B$14,I459-$B$14)</f>
        <v>15.102546296296378</v>
      </c>
    </row>
    <row r="461" spans="1:9" x14ac:dyDescent="0.2">
      <c r="A461" t="s">
        <v>20</v>
      </c>
      <c r="B461" t="s">
        <v>22</v>
      </c>
      <c r="C461" s="6">
        <f t="shared" si="9"/>
        <v>42182.00513889009</v>
      </c>
      <c r="D461" t="s">
        <v>23</v>
      </c>
      <c r="E461" s="6">
        <f>IF(Sense_data[[#This Row],[a_1State]]=D460,E460,Sense_data[[#This Row],[SysTimeStamp]])</f>
        <v>42182.002233796818</v>
      </c>
      <c r="F461" t="str">
        <f>Sense_data[[#This Row],[a_1State]]&amp;TEXT(Sense_data[[#This Row],[StateInstanceTimestamp]],"#.######")</f>
        <v>On42182.002234</v>
      </c>
      <c r="G461" s="3">
        <f ca="1">IF(Sense_data[[#This Row],[a_1State]]="Off",RANDBETWEEN(off_min,off_max),RANDBETWEEN(on_min,on_max))/sr_div</f>
        <v>5.2</v>
      </c>
      <c r="H461" s="3">
        <v>6</v>
      </c>
      <c r="I461" s="3">
        <f>IF(HOUR(Sense_data[[#This Row],[SysTimeStamp]])&lt;12,I460+$B$14,I460-$B$14)</f>
        <v>15.10277777777786</v>
      </c>
    </row>
    <row r="462" spans="1:9" x14ac:dyDescent="0.2">
      <c r="A462" t="s">
        <v>20</v>
      </c>
      <c r="B462" t="s">
        <v>22</v>
      </c>
      <c r="C462" s="6">
        <f t="shared" si="9"/>
        <v>42182.005150464167</v>
      </c>
      <c r="D462" t="s">
        <v>23</v>
      </c>
      <c r="E462" s="6">
        <f>IF(Sense_data[[#This Row],[a_1State]]=D461,E461,Sense_data[[#This Row],[SysTimeStamp]])</f>
        <v>42182.002233796818</v>
      </c>
      <c r="F462" t="str">
        <f>Sense_data[[#This Row],[a_1State]]&amp;TEXT(Sense_data[[#This Row],[StateInstanceTimestamp]],"#.######")</f>
        <v>On42182.002234</v>
      </c>
      <c r="G462" s="3">
        <f ca="1">IF(Sense_data[[#This Row],[a_1State]]="Off",RANDBETWEEN(off_min,off_max),RANDBETWEEN(on_min,on_max))/sr_div</f>
        <v>4</v>
      </c>
      <c r="H462" s="3">
        <v>5.4</v>
      </c>
      <c r="I462" s="3">
        <f>IF(HOUR(Sense_data[[#This Row],[SysTimeStamp]])&lt;12,I461+$B$14,I461-$B$14)</f>
        <v>15.103009259259341</v>
      </c>
    </row>
    <row r="463" spans="1:9" x14ac:dyDescent="0.2">
      <c r="A463" t="s">
        <v>20</v>
      </c>
      <c r="B463" t="s">
        <v>22</v>
      </c>
      <c r="C463" s="6">
        <f t="shared" si="9"/>
        <v>42182.005162038244</v>
      </c>
      <c r="D463" t="s">
        <v>23</v>
      </c>
      <c r="E463" s="6">
        <f>IF(Sense_data[[#This Row],[a_1State]]=D462,E462,Sense_data[[#This Row],[SysTimeStamp]])</f>
        <v>42182.002233796818</v>
      </c>
      <c r="F463" t="str">
        <f>Sense_data[[#This Row],[a_1State]]&amp;TEXT(Sense_data[[#This Row],[StateInstanceTimestamp]],"#.######")</f>
        <v>On42182.002234</v>
      </c>
      <c r="G463" s="3">
        <f ca="1">IF(Sense_data[[#This Row],[a_1State]]="Off",RANDBETWEEN(off_min,off_max),RANDBETWEEN(on_min,on_max))/sr_div</f>
        <v>5.2</v>
      </c>
      <c r="H463" s="3">
        <v>4.5999999999999996</v>
      </c>
      <c r="I463" s="3">
        <f>IF(HOUR(Sense_data[[#This Row],[SysTimeStamp]])&lt;12,I462+$B$14,I462-$B$14)</f>
        <v>15.103240740740823</v>
      </c>
    </row>
    <row r="464" spans="1:9" x14ac:dyDescent="0.2">
      <c r="A464" t="s">
        <v>20</v>
      </c>
      <c r="B464" t="s">
        <v>22</v>
      </c>
      <c r="C464" s="6">
        <f t="shared" si="9"/>
        <v>42182.005173612321</v>
      </c>
      <c r="D464" t="s">
        <v>23</v>
      </c>
      <c r="E464" s="6">
        <f>IF(Sense_data[[#This Row],[a_1State]]=D463,E463,Sense_data[[#This Row],[SysTimeStamp]])</f>
        <v>42182.002233796818</v>
      </c>
      <c r="F464" t="str">
        <f>Sense_data[[#This Row],[a_1State]]&amp;TEXT(Sense_data[[#This Row],[StateInstanceTimestamp]],"#.######")</f>
        <v>On42182.002234</v>
      </c>
      <c r="G464" s="3">
        <f ca="1">IF(Sense_data[[#This Row],[a_1State]]="Off",RANDBETWEEN(off_min,off_max),RANDBETWEEN(on_min,on_max))/sr_div</f>
        <v>3.3</v>
      </c>
      <c r="H464" s="3">
        <v>3.3</v>
      </c>
      <c r="I464" s="3">
        <f>IF(HOUR(Sense_data[[#This Row],[SysTimeStamp]])&lt;12,I463+$B$14,I463-$B$14)</f>
        <v>15.103472222222305</v>
      </c>
    </row>
    <row r="465" spans="1:9" x14ac:dyDescent="0.2">
      <c r="A465" t="s">
        <v>20</v>
      </c>
      <c r="B465" t="s">
        <v>22</v>
      </c>
      <c r="C465" s="6">
        <f t="shared" si="9"/>
        <v>42182.005185186397</v>
      </c>
      <c r="D465" t="s">
        <v>23</v>
      </c>
      <c r="E465" s="6">
        <f>IF(Sense_data[[#This Row],[a_1State]]=D464,E464,Sense_data[[#This Row],[SysTimeStamp]])</f>
        <v>42182.002233796818</v>
      </c>
      <c r="F465" t="str">
        <f>Sense_data[[#This Row],[a_1State]]&amp;TEXT(Sense_data[[#This Row],[StateInstanceTimestamp]],"#.######")</f>
        <v>On42182.002234</v>
      </c>
      <c r="G465" s="3">
        <f ca="1">IF(Sense_data[[#This Row],[a_1State]]="Off",RANDBETWEEN(off_min,off_max),RANDBETWEEN(on_min,on_max))/sr_div</f>
        <v>5.3</v>
      </c>
      <c r="H465" s="3">
        <v>5.2</v>
      </c>
      <c r="I465" s="3">
        <f>IF(HOUR(Sense_data[[#This Row],[SysTimeStamp]])&lt;12,I464+$B$14,I464-$B$14)</f>
        <v>15.103703703703786</v>
      </c>
    </row>
    <row r="466" spans="1:9" x14ac:dyDescent="0.2">
      <c r="A466" t="s">
        <v>20</v>
      </c>
      <c r="B466" t="s">
        <v>22</v>
      </c>
      <c r="C466" s="6">
        <f t="shared" si="9"/>
        <v>42182.005196760474</v>
      </c>
      <c r="D466" t="s">
        <v>23</v>
      </c>
      <c r="E466" s="6">
        <f>IF(Sense_data[[#This Row],[a_1State]]=D465,E465,Sense_data[[#This Row],[SysTimeStamp]])</f>
        <v>42182.002233796818</v>
      </c>
      <c r="F466" t="str">
        <f>Sense_data[[#This Row],[a_1State]]&amp;TEXT(Sense_data[[#This Row],[StateInstanceTimestamp]],"#.######")</f>
        <v>On42182.002234</v>
      </c>
      <c r="G466" s="3">
        <f ca="1">IF(Sense_data[[#This Row],[a_1State]]="Off",RANDBETWEEN(off_min,off_max),RANDBETWEEN(on_min,on_max))/sr_div</f>
        <v>3.8</v>
      </c>
      <c r="H466" s="3">
        <v>5.9</v>
      </c>
      <c r="I466" s="3">
        <f>IF(HOUR(Sense_data[[#This Row],[SysTimeStamp]])&lt;12,I465+$B$14,I465-$B$14)</f>
        <v>15.103935185185268</v>
      </c>
    </row>
    <row r="467" spans="1:9" x14ac:dyDescent="0.2">
      <c r="A467" t="s">
        <v>20</v>
      </c>
      <c r="B467" t="s">
        <v>22</v>
      </c>
      <c r="C467" s="6">
        <f t="shared" ref="C467:C514" si="10">C466+$B$2</f>
        <v>42182.005208334551</v>
      </c>
      <c r="D467" t="s">
        <v>23</v>
      </c>
      <c r="E467" s="6">
        <f>IF(Sense_data[[#This Row],[a_1State]]=D466,E466,Sense_data[[#This Row],[SysTimeStamp]])</f>
        <v>42182.002233796818</v>
      </c>
      <c r="F467" t="str">
        <f>Sense_data[[#This Row],[a_1State]]&amp;TEXT(Sense_data[[#This Row],[StateInstanceTimestamp]],"#.######")</f>
        <v>On42182.002234</v>
      </c>
      <c r="G467" s="3">
        <f ca="1">IF(Sense_data[[#This Row],[a_1State]]="Off",RANDBETWEEN(off_min,off_max),RANDBETWEEN(on_min,on_max))/sr_div</f>
        <v>3.8</v>
      </c>
      <c r="H467" s="3">
        <v>3.2</v>
      </c>
      <c r="I467" s="3">
        <f>IF(HOUR(Sense_data[[#This Row],[SysTimeStamp]])&lt;12,I466+$B$14,I466-$B$14)</f>
        <v>15.10416666666675</v>
      </c>
    </row>
    <row r="468" spans="1:9" x14ac:dyDescent="0.2">
      <c r="A468" t="s">
        <v>20</v>
      </c>
      <c r="B468" t="s">
        <v>22</v>
      </c>
      <c r="C468" s="6">
        <f t="shared" si="10"/>
        <v>42182.005219908628</v>
      </c>
      <c r="D468" t="s">
        <v>23</v>
      </c>
      <c r="E468" s="6">
        <f>IF(Sense_data[[#This Row],[a_1State]]=D467,E467,Sense_data[[#This Row],[SysTimeStamp]])</f>
        <v>42182.002233796818</v>
      </c>
      <c r="F468" t="str">
        <f>Sense_data[[#This Row],[a_1State]]&amp;TEXT(Sense_data[[#This Row],[StateInstanceTimestamp]],"#.######")</f>
        <v>On42182.002234</v>
      </c>
      <c r="G468" s="3">
        <f ca="1">IF(Sense_data[[#This Row],[a_1State]]="Off",RANDBETWEEN(off_min,off_max),RANDBETWEEN(on_min,on_max))/sr_div</f>
        <v>5.3</v>
      </c>
      <c r="H468" s="3">
        <v>5.9</v>
      </c>
      <c r="I468" s="3">
        <f>IF(HOUR(Sense_data[[#This Row],[SysTimeStamp]])&lt;12,I467+$B$14,I467-$B$14)</f>
        <v>15.104398148148231</v>
      </c>
    </row>
    <row r="469" spans="1:9" x14ac:dyDescent="0.2">
      <c r="A469" t="s">
        <v>20</v>
      </c>
      <c r="B469" t="s">
        <v>22</v>
      </c>
      <c r="C469" s="6">
        <f t="shared" si="10"/>
        <v>42182.005231482704</v>
      </c>
      <c r="D469" t="s">
        <v>23</v>
      </c>
      <c r="E469" s="6">
        <f>IF(Sense_data[[#This Row],[a_1State]]=D468,E468,Sense_data[[#This Row],[SysTimeStamp]])</f>
        <v>42182.002233796818</v>
      </c>
      <c r="F469" t="str">
        <f>Sense_data[[#This Row],[a_1State]]&amp;TEXT(Sense_data[[#This Row],[StateInstanceTimestamp]],"#.######")</f>
        <v>On42182.002234</v>
      </c>
      <c r="G469" s="3">
        <f ca="1">IF(Sense_data[[#This Row],[a_1State]]="Off",RANDBETWEEN(off_min,off_max),RANDBETWEEN(on_min,on_max))/sr_div</f>
        <v>4.9000000000000004</v>
      </c>
      <c r="H469" s="3">
        <v>4.2</v>
      </c>
      <c r="I469" s="3">
        <f>IF(HOUR(Sense_data[[#This Row],[SysTimeStamp]])&lt;12,I468+$B$14,I468-$B$14)</f>
        <v>15.104629629629713</v>
      </c>
    </row>
    <row r="470" spans="1:9" x14ac:dyDescent="0.2">
      <c r="A470" t="s">
        <v>20</v>
      </c>
      <c r="B470" t="s">
        <v>22</v>
      </c>
      <c r="C470" s="6">
        <f t="shared" si="10"/>
        <v>42182.005243056781</v>
      </c>
      <c r="D470" t="s">
        <v>23</v>
      </c>
      <c r="E470" s="6">
        <f>IF(Sense_data[[#This Row],[a_1State]]=D469,E469,Sense_data[[#This Row],[SysTimeStamp]])</f>
        <v>42182.002233796818</v>
      </c>
      <c r="F470" t="str">
        <f>Sense_data[[#This Row],[a_1State]]&amp;TEXT(Sense_data[[#This Row],[StateInstanceTimestamp]],"#.######")</f>
        <v>On42182.002234</v>
      </c>
      <c r="G470" s="3">
        <f ca="1">IF(Sense_data[[#This Row],[a_1State]]="Off",RANDBETWEEN(off_min,off_max),RANDBETWEEN(on_min,on_max))/sr_div</f>
        <v>5.4</v>
      </c>
      <c r="H470" s="3">
        <v>5.8</v>
      </c>
      <c r="I470" s="3">
        <f>IF(HOUR(Sense_data[[#This Row],[SysTimeStamp]])&lt;12,I469+$B$14,I469-$B$14)</f>
        <v>15.104861111111195</v>
      </c>
    </row>
    <row r="471" spans="1:9" x14ac:dyDescent="0.2">
      <c r="A471" t="s">
        <v>20</v>
      </c>
      <c r="B471" t="s">
        <v>22</v>
      </c>
      <c r="C471" s="6">
        <f t="shared" si="10"/>
        <v>42182.005254630858</v>
      </c>
      <c r="D471" t="s">
        <v>23</v>
      </c>
      <c r="E471" s="6">
        <f>IF(Sense_data[[#This Row],[a_1State]]=D470,E470,Sense_data[[#This Row],[SysTimeStamp]])</f>
        <v>42182.002233796818</v>
      </c>
      <c r="F471" t="str">
        <f>Sense_data[[#This Row],[a_1State]]&amp;TEXT(Sense_data[[#This Row],[StateInstanceTimestamp]],"#.######")</f>
        <v>On42182.002234</v>
      </c>
      <c r="G471" s="3">
        <f ca="1">IF(Sense_data[[#This Row],[a_1State]]="Off",RANDBETWEEN(off_min,off_max),RANDBETWEEN(on_min,on_max))/sr_div</f>
        <v>5.7</v>
      </c>
      <c r="H471" s="3">
        <v>5.8</v>
      </c>
      <c r="I471" s="3">
        <f>IF(HOUR(Sense_data[[#This Row],[SysTimeStamp]])&lt;12,I470+$B$14,I470-$B$14)</f>
        <v>15.105092592592676</v>
      </c>
    </row>
    <row r="472" spans="1:9" x14ac:dyDescent="0.2">
      <c r="A472" t="s">
        <v>20</v>
      </c>
      <c r="B472" t="s">
        <v>22</v>
      </c>
      <c r="C472" s="6">
        <f t="shared" si="10"/>
        <v>42182.005266204935</v>
      </c>
      <c r="D472" t="s">
        <v>23</v>
      </c>
      <c r="E472" s="6">
        <f>IF(Sense_data[[#This Row],[a_1State]]=D471,E471,Sense_data[[#This Row],[SysTimeStamp]])</f>
        <v>42182.002233796818</v>
      </c>
      <c r="F472" t="str">
        <f>Sense_data[[#This Row],[a_1State]]&amp;TEXT(Sense_data[[#This Row],[StateInstanceTimestamp]],"#.######")</f>
        <v>On42182.002234</v>
      </c>
      <c r="G472" s="3">
        <f ca="1">IF(Sense_data[[#This Row],[a_1State]]="Off",RANDBETWEEN(off_min,off_max),RANDBETWEEN(on_min,on_max))/sr_div</f>
        <v>5.6</v>
      </c>
      <c r="H472" s="3">
        <v>5.7</v>
      </c>
      <c r="I472" s="3">
        <f>IF(HOUR(Sense_data[[#This Row],[SysTimeStamp]])&lt;12,I471+$B$14,I471-$B$14)</f>
        <v>15.105324074074158</v>
      </c>
    </row>
    <row r="473" spans="1:9" x14ac:dyDescent="0.2">
      <c r="A473" t="s">
        <v>20</v>
      </c>
      <c r="B473" t="s">
        <v>22</v>
      </c>
      <c r="C473" s="6">
        <f t="shared" si="10"/>
        <v>42182.005277779012</v>
      </c>
      <c r="D473" t="s">
        <v>23</v>
      </c>
      <c r="E473" s="6">
        <f>IF(Sense_data[[#This Row],[a_1State]]=D472,E472,Sense_data[[#This Row],[SysTimeStamp]])</f>
        <v>42182.002233796818</v>
      </c>
      <c r="F473" t="str">
        <f>Sense_data[[#This Row],[a_1State]]&amp;TEXT(Sense_data[[#This Row],[StateInstanceTimestamp]],"#.######")</f>
        <v>On42182.002234</v>
      </c>
      <c r="G473" s="3">
        <f ca="1">IF(Sense_data[[#This Row],[a_1State]]="Off",RANDBETWEEN(off_min,off_max),RANDBETWEEN(on_min,on_max))/sr_div</f>
        <v>4.5</v>
      </c>
      <c r="H473" s="3">
        <v>3.2</v>
      </c>
      <c r="I473" s="3">
        <f>IF(HOUR(Sense_data[[#This Row],[SysTimeStamp]])&lt;12,I472+$B$14,I472-$B$14)</f>
        <v>15.10555555555564</v>
      </c>
    </row>
    <row r="474" spans="1:9" x14ac:dyDescent="0.2">
      <c r="A474" t="s">
        <v>20</v>
      </c>
      <c r="B474" t="s">
        <v>22</v>
      </c>
      <c r="C474" s="6">
        <f t="shared" si="10"/>
        <v>42182.005289353088</v>
      </c>
      <c r="D474" t="s">
        <v>23</v>
      </c>
      <c r="E474" s="6">
        <f>IF(Sense_data[[#This Row],[a_1State]]=D473,E473,Sense_data[[#This Row],[SysTimeStamp]])</f>
        <v>42182.002233796818</v>
      </c>
      <c r="F474" t="str">
        <f>Sense_data[[#This Row],[a_1State]]&amp;TEXT(Sense_data[[#This Row],[StateInstanceTimestamp]],"#.######")</f>
        <v>On42182.002234</v>
      </c>
      <c r="G474" s="3">
        <f ca="1">IF(Sense_data[[#This Row],[a_1State]]="Off",RANDBETWEEN(off_min,off_max),RANDBETWEEN(on_min,on_max))/sr_div</f>
        <v>5</v>
      </c>
      <c r="H474" s="3">
        <v>4.7</v>
      </c>
      <c r="I474" s="3">
        <f>IF(HOUR(Sense_data[[#This Row],[SysTimeStamp]])&lt;12,I473+$B$14,I473-$B$14)</f>
        <v>15.105787037037121</v>
      </c>
    </row>
    <row r="475" spans="1:9" x14ac:dyDescent="0.2">
      <c r="A475" t="s">
        <v>20</v>
      </c>
      <c r="B475" t="s">
        <v>22</v>
      </c>
      <c r="C475" s="6">
        <f t="shared" si="10"/>
        <v>42182.005300927165</v>
      </c>
      <c r="D475" t="s">
        <v>23</v>
      </c>
      <c r="E475" s="6">
        <f>IF(Sense_data[[#This Row],[a_1State]]=D474,E474,Sense_data[[#This Row],[SysTimeStamp]])</f>
        <v>42182.002233796818</v>
      </c>
      <c r="F475" t="str">
        <f>Sense_data[[#This Row],[a_1State]]&amp;TEXT(Sense_data[[#This Row],[StateInstanceTimestamp]],"#.######")</f>
        <v>On42182.002234</v>
      </c>
      <c r="G475" s="3">
        <f ca="1">IF(Sense_data[[#This Row],[a_1State]]="Off",RANDBETWEEN(off_min,off_max),RANDBETWEEN(on_min,on_max))/sr_div</f>
        <v>4.3</v>
      </c>
      <c r="H475" s="3">
        <v>4.9000000000000004</v>
      </c>
      <c r="I475" s="3">
        <f>IF(HOUR(Sense_data[[#This Row],[SysTimeStamp]])&lt;12,I474+$B$14,I474-$B$14)</f>
        <v>15.106018518518603</v>
      </c>
    </row>
    <row r="476" spans="1:9" x14ac:dyDescent="0.2">
      <c r="A476" t="s">
        <v>20</v>
      </c>
      <c r="B476" t="s">
        <v>22</v>
      </c>
      <c r="C476" s="6">
        <f t="shared" si="10"/>
        <v>42182.005312501242</v>
      </c>
      <c r="D476" t="s">
        <v>23</v>
      </c>
      <c r="E476" s="6">
        <f>IF(Sense_data[[#This Row],[a_1State]]=D475,E475,Sense_data[[#This Row],[SysTimeStamp]])</f>
        <v>42182.002233796818</v>
      </c>
      <c r="F476" t="str">
        <f>Sense_data[[#This Row],[a_1State]]&amp;TEXT(Sense_data[[#This Row],[StateInstanceTimestamp]],"#.######")</f>
        <v>On42182.002234</v>
      </c>
      <c r="G476" s="3">
        <f ca="1">IF(Sense_data[[#This Row],[a_1State]]="Off",RANDBETWEEN(off_min,off_max),RANDBETWEEN(on_min,on_max))/sr_div</f>
        <v>4.5999999999999996</v>
      </c>
      <c r="H476" s="3">
        <v>4.3</v>
      </c>
      <c r="I476" s="3">
        <f>IF(HOUR(Sense_data[[#This Row],[SysTimeStamp]])&lt;12,I475+$B$14,I475-$B$14)</f>
        <v>15.106250000000085</v>
      </c>
    </row>
    <row r="477" spans="1:9" x14ac:dyDescent="0.2">
      <c r="A477" t="s">
        <v>20</v>
      </c>
      <c r="B477" t="s">
        <v>22</v>
      </c>
      <c r="C477" s="6">
        <f t="shared" si="10"/>
        <v>42182.005324075319</v>
      </c>
      <c r="D477" t="s">
        <v>23</v>
      </c>
      <c r="E477" s="6">
        <f>IF(Sense_data[[#This Row],[a_1State]]=D476,E476,Sense_data[[#This Row],[SysTimeStamp]])</f>
        <v>42182.002233796818</v>
      </c>
      <c r="F477" t="str">
        <f>Sense_data[[#This Row],[a_1State]]&amp;TEXT(Sense_data[[#This Row],[StateInstanceTimestamp]],"#.######")</f>
        <v>On42182.002234</v>
      </c>
      <c r="G477" s="3">
        <f ca="1">IF(Sense_data[[#This Row],[a_1State]]="Off",RANDBETWEEN(off_min,off_max),RANDBETWEEN(on_min,on_max))/sr_div</f>
        <v>5.3</v>
      </c>
      <c r="H477" s="3">
        <v>3.8</v>
      </c>
      <c r="I477" s="3">
        <f>IF(HOUR(Sense_data[[#This Row],[SysTimeStamp]])&lt;12,I476+$B$14,I476-$B$14)</f>
        <v>15.106481481481566</v>
      </c>
    </row>
    <row r="478" spans="1:9" x14ac:dyDescent="0.2">
      <c r="A478" t="s">
        <v>20</v>
      </c>
      <c r="B478" t="s">
        <v>22</v>
      </c>
      <c r="C478" s="6">
        <f t="shared" si="10"/>
        <v>42182.005335649395</v>
      </c>
      <c r="D478" t="s">
        <v>23</v>
      </c>
      <c r="E478" s="6">
        <f>IF(Sense_data[[#This Row],[a_1State]]=D477,E477,Sense_data[[#This Row],[SysTimeStamp]])</f>
        <v>42182.002233796818</v>
      </c>
      <c r="F478" t="str">
        <f>Sense_data[[#This Row],[a_1State]]&amp;TEXT(Sense_data[[#This Row],[StateInstanceTimestamp]],"#.######")</f>
        <v>On42182.002234</v>
      </c>
      <c r="G478" s="3">
        <f ca="1">IF(Sense_data[[#This Row],[a_1State]]="Off",RANDBETWEEN(off_min,off_max),RANDBETWEEN(on_min,on_max))/sr_div</f>
        <v>3.6</v>
      </c>
      <c r="H478" s="3">
        <v>3.9</v>
      </c>
      <c r="I478" s="3">
        <f>IF(HOUR(Sense_data[[#This Row],[SysTimeStamp]])&lt;12,I477+$B$14,I477-$B$14)</f>
        <v>15.106712962963048</v>
      </c>
    </row>
    <row r="479" spans="1:9" x14ac:dyDescent="0.2">
      <c r="A479" t="s">
        <v>20</v>
      </c>
      <c r="B479" t="s">
        <v>22</v>
      </c>
      <c r="C479" s="6">
        <f t="shared" si="10"/>
        <v>42182.005347223472</v>
      </c>
      <c r="D479" t="s">
        <v>23</v>
      </c>
      <c r="E479" s="6">
        <f>IF(Sense_data[[#This Row],[a_1State]]=D478,E478,Sense_data[[#This Row],[SysTimeStamp]])</f>
        <v>42182.002233796818</v>
      </c>
      <c r="F479" t="str">
        <f>Sense_data[[#This Row],[a_1State]]&amp;TEXT(Sense_data[[#This Row],[StateInstanceTimestamp]],"#.######")</f>
        <v>On42182.002234</v>
      </c>
      <c r="G479" s="3">
        <f ca="1">IF(Sense_data[[#This Row],[a_1State]]="Off",RANDBETWEEN(off_min,off_max),RANDBETWEEN(on_min,on_max))/sr_div</f>
        <v>4.0999999999999996</v>
      </c>
      <c r="H479" s="3">
        <v>5.5</v>
      </c>
      <c r="I479" s="3">
        <f>IF(HOUR(Sense_data[[#This Row],[SysTimeStamp]])&lt;12,I478+$B$14,I478-$B$14)</f>
        <v>15.10694444444453</v>
      </c>
    </row>
    <row r="480" spans="1:9" x14ac:dyDescent="0.2">
      <c r="A480" t="s">
        <v>20</v>
      </c>
      <c r="B480" t="s">
        <v>22</v>
      </c>
      <c r="C480" s="6">
        <f t="shared" si="10"/>
        <v>42182.005358797549</v>
      </c>
      <c r="D480" t="s">
        <v>23</v>
      </c>
      <c r="E480" s="6">
        <f>IF(Sense_data[[#This Row],[a_1State]]=D479,E479,Sense_data[[#This Row],[SysTimeStamp]])</f>
        <v>42182.002233796818</v>
      </c>
      <c r="F480" t="str">
        <f>Sense_data[[#This Row],[a_1State]]&amp;TEXT(Sense_data[[#This Row],[StateInstanceTimestamp]],"#.######")</f>
        <v>On42182.002234</v>
      </c>
      <c r="G480" s="3">
        <f ca="1">IF(Sense_data[[#This Row],[a_1State]]="Off",RANDBETWEEN(off_min,off_max),RANDBETWEEN(on_min,on_max))/sr_div</f>
        <v>4.7</v>
      </c>
      <c r="H480" s="3">
        <v>4.0999999999999996</v>
      </c>
      <c r="I480" s="3">
        <f>IF(HOUR(Sense_data[[#This Row],[SysTimeStamp]])&lt;12,I479+$B$14,I479-$B$14)</f>
        <v>15.107175925926011</v>
      </c>
    </row>
    <row r="481" spans="1:9" x14ac:dyDescent="0.2">
      <c r="A481" t="s">
        <v>20</v>
      </c>
      <c r="B481" t="s">
        <v>22</v>
      </c>
      <c r="C481" s="6">
        <f t="shared" si="10"/>
        <v>42182.005370371626</v>
      </c>
      <c r="D481" t="s">
        <v>23</v>
      </c>
      <c r="E481" s="6">
        <f>IF(Sense_data[[#This Row],[a_1State]]=D480,E480,Sense_data[[#This Row],[SysTimeStamp]])</f>
        <v>42182.002233796818</v>
      </c>
      <c r="F481" t="str">
        <f>Sense_data[[#This Row],[a_1State]]&amp;TEXT(Sense_data[[#This Row],[StateInstanceTimestamp]],"#.######")</f>
        <v>On42182.002234</v>
      </c>
      <c r="G481" s="3">
        <f ca="1">IF(Sense_data[[#This Row],[a_1State]]="Off",RANDBETWEEN(off_min,off_max),RANDBETWEEN(on_min,on_max))/sr_div</f>
        <v>3.1</v>
      </c>
      <c r="H481" s="3">
        <v>3.2</v>
      </c>
      <c r="I481" s="3">
        <f>IF(HOUR(Sense_data[[#This Row],[SysTimeStamp]])&lt;12,I480+$B$14,I480-$B$14)</f>
        <v>15.107407407407493</v>
      </c>
    </row>
    <row r="482" spans="1:9" x14ac:dyDescent="0.2">
      <c r="A482" t="s">
        <v>20</v>
      </c>
      <c r="B482" t="s">
        <v>22</v>
      </c>
      <c r="C482" s="6">
        <f t="shared" si="10"/>
        <v>42182.005381945703</v>
      </c>
      <c r="D482" t="s">
        <v>23</v>
      </c>
      <c r="E482" s="6">
        <f>IF(Sense_data[[#This Row],[a_1State]]=D481,E481,Sense_data[[#This Row],[SysTimeStamp]])</f>
        <v>42182.002233796818</v>
      </c>
      <c r="F482" t="str">
        <f>Sense_data[[#This Row],[a_1State]]&amp;TEXT(Sense_data[[#This Row],[StateInstanceTimestamp]],"#.######")</f>
        <v>On42182.002234</v>
      </c>
      <c r="G482" s="3">
        <f ca="1">IF(Sense_data[[#This Row],[a_1State]]="Off",RANDBETWEEN(off_min,off_max),RANDBETWEEN(on_min,on_max))/sr_div</f>
        <v>5</v>
      </c>
      <c r="H482" s="3">
        <v>4</v>
      </c>
      <c r="I482" s="3">
        <f>IF(HOUR(Sense_data[[#This Row],[SysTimeStamp]])&lt;12,I481+$B$14,I481-$B$14)</f>
        <v>15.107638888888975</v>
      </c>
    </row>
    <row r="483" spans="1:9" x14ac:dyDescent="0.2">
      <c r="A483" t="s">
        <v>20</v>
      </c>
      <c r="B483" t="s">
        <v>22</v>
      </c>
      <c r="C483" s="6">
        <f t="shared" si="10"/>
        <v>42182.005393519779</v>
      </c>
      <c r="D483" t="s">
        <v>23</v>
      </c>
      <c r="E483" s="6">
        <f>IF(Sense_data[[#This Row],[a_1State]]=D482,E482,Sense_data[[#This Row],[SysTimeStamp]])</f>
        <v>42182.002233796818</v>
      </c>
      <c r="F483" t="str">
        <f>Sense_data[[#This Row],[a_1State]]&amp;TEXT(Sense_data[[#This Row],[StateInstanceTimestamp]],"#.######")</f>
        <v>On42182.002234</v>
      </c>
      <c r="G483" s="3">
        <f ca="1">IF(Sense_data[[#This Row],[a_1State]]="Off",RANDBETWEEN(off_min,off_max),RANDBETWEEN(on_min,on_max))/sr_div</f>
        <v>5.7</v>
      </c>
      <c r="H483" s="3">
        <v>4.4000000000000004</v>
      </c>
      <c r="I483" s="3">
        <f>IF(HOUR(Sense_data[[#This Row],[SysTimeStamp]])&lt;12,I482+$B$14,I482-$B$14)</f>
        <v>15.107870370370456</v>
      </c>
    </row>
    <row r="484" spans="1:9" x14ac:dyDescent="0.2">
      <c r="A484" t="s">
        <v>20</v>
      </c>
      <c r="B484" t="s">
        <v>22</v>
      </c>
      <c r="C484" s="6">
        <f t="shared" si="10"/>
        <v>42182.005405093856</v>
      </c>
      <c r="D484" t="s">
        <v>23</v>
      </c>
      <c r="E484" s="6">
        <f>IF(Sense_data[[#This Row],[a_1State]]=D483,E483,Sense_data[[#This Row],[SysTimeStamp]])</f>
        <v>42182.002233796818</v>
      </c>
      <c r="F484" t="str">
        <f>Sense_data[[#This Row],[a_1State]]&amp;TEXT(Sense_data[[#This Row],[StateInstanceTimestamp]],"#.######")</f>
        <v>On42182.002234</v>
      </c>
      <c r="G484" s="3">
        <f ca="1">IF(Sense_data[[#This Row],[a_1State]]="Off",RANDBETWEEN(off_min,off_max),RANDBETWEEN(on_min,on_max))/sr_div</f>
        <v>3.3</v>
      </c>
      <c r="H484" s="3">
        <v>5</v>
      </c>
      <c r="I484" s="3">
        <f>IF(HOUR(Sense_data[[#This Row],[SysTimeStamp]])&lt;12,I483+$B$14,I483-$B$14)</f>
        <v>15.108101851851938</v>
      </c>
    </row>
    <row r="485" spans="1:9" x14ac:dyDescent="0.2">
      <c r="A485" t="s">
        <v>20</v>
      </c>
      <c r="B485" t="s">
        <v>22</v>
      </c>
      <c r="C485" s="6">
        <f t="shared" si="10"/>
        <v>42182.005416667933</v>
      </c>
      <c r="D485" t="s">
        <v>23</v>
      </c>
      <c r="E485" s="6">
        <f>IF(Sense_data[[#This Row],[a_1State]]=D484,E484,Sense_data[[#This Row],[SysTimeStamp]])</f>
        <v>42182.002233796818</v>
      </c>
      <c r="F485" t="str">
        <f>Sense_data[[#This Row],[a_1State]]&amp;TEXT(Sense_data[[#This Row],[StateInstanceTimestamp]],"#.######")</f>
        <v>On42182.002234</v>
      </c>
      <c r="G485" s="3">
        <f ca="1">IF(Sense_data[[#This Row],[a_1State]]="Off",RANDBETWEEN(off_min,off_max),RANDBETWEEN(on_min,on_max))/sr_div</f>
        <v>5.6</v>
      </c>
      <c r="H485" s="3">
        <v>3.1</v>
      </c>
      <c r="I485" s="3">
        <f>IF(HOUR(Sense_data[[#This Row],[SysTimeStamp]])&lt;12,I484+$B$14,I484-$B$14)</f>
        <v>15.10833333333342</v>
      </c>
    </row>
    <row r="486" spans="1:9" x14ac:dyDescent="0.2">
      <c r="A486" t="s">
        <v>20</v>
      </c>
      <c r="B486" t="s">
        <v>22</v>
      </c>
      <c r="C486" s="6">
        <f t="shared" si="10"/>
        <v>42182.00542824201</v>
      </c>
      <c r="D486" t="s">
        <v>23</v>
      </c>
      <c r="E486" s="6">
        <f>IF(Sense_data[[#This Row],[a_1State]]=D485,E485,Sense_data[[#This Row],[SysTimeStamp]])</f>
        <v>42182.002233796818</v>
      </c>
      <c r="F486" t="str">
        <f>Sense_data[[#This Row],[a_1State]]&amp;TEXT(Sense_data[[#This Row],[StateInstanceTimestamp]],"#.######")</f>
        <v>On42182.002234</v>
      </c>
      <c r="G486" s="3">
        <f ca="1">IF(Sense_data[[#This Row],[a_1State]]="Off",RANDBETWEEN(off_min,off_max),RANDBETWEEN(on_min,on_max))/sr_div</f>
        <v>3.3</v>
      </c>
      <c r="H486" s="3">
        <v>5.3</v>
      </c>
      <c r="I486" s="3">
        <f>IF(HOUR(Sense_data[[#This Row],[SysTimeStamp]])&lt;12,I485+$B$14,I485-$B$14)</f>
        <v>15.108564814814901</v>
      </c>
    </row>
    <row r="487" spans="1:9" x14ac:dyDescent="0.2">
      <c r="A487" t="s">
        <v>20</v>
      </c>
      <c r="B487" t="s">
        <v>22</v>
      </c>
      <c r="C487" s="6">
        <f t="shared" si="10"/>
        <v>42182.005439816086</v>
      </c>
      <c r="D487" t="s">
        <v>23</v>
      </c>
      <c r="E487" s="6">
        <f>IF(Sense_data[[#This Row],[a_1State]]=D486,E486,Sense_data[[#This Row],[SysTimeStamp]])</f>
        <v>42182.002233796818</v>
      </c>
      <c r="F487" t="str">
        <f>Sense_data[[#This Row],[a_1State]]&amp;TEXT(Sense_data[[#This Row],[StateInstanceTimestamp]],"#.######")</f>
        <v>On42182.002234</v>
      </c>
      <c r="G487" s="3">
        <f ca="1">IF(Sense_data[[#This Row],[a_1State]]="Off",RANDBETWEEN(off_min,off_max),RANDBETWEEN(on_min,on_max))/sr_div</f>
        <v>3.6</v>
      </c>
      <c r="H487" s="3">
        <v>3.7</v>
      </c>
      <c r="I487" s="3">
        <f>IF(HOUR(Sense_data[[#This Row],[SysTimeStamp]])&lt;12,I486+$B$14,I486-$B$14)</f>
        <v>15.108796296296383</v>
      </c>
    </row>
    <row r="488" spans="1:9" x14ac:dyDescent="0.2">
      <c r="A488" t="s">
        <v>20</v>
      </c>
      <c r="B488" t="s">
        <v>22</v>
      </c>
      <c r="C488" s="6">
        <f t="shared" si="10"/>
        <v>42182.005451390163</v>
      </c>
      <c r="D488" t="s">
        <v>23</v>
      </c>
      <c r="E488" s="6">
        <f>IF(Sense_data[[#This Row],[a_1State]]=D487,E487,Sense_data[[#This Row],[SysTimeStamp]])</f>
        <v>42182.002233796818</v>
      </c>
      <c r="F488" t="str">
        <f>Sense_data[[#This Row],[a_1State]]&amp;TEXT(Sense_data[[#This Row],[StateInstanceTimestamp]],"#.######")</f>
        <v>On42182.002234</v>
      </c>
      <c r="G488" s="3">
        <f ca="1">IF(Sense_data[[#This Row],[a_1State]]="Off",RANDBETWEEN(off_min,off_max),RANDBETWEEN(on_min,on_max))/sr_div</f>
        <v>6</v>
      </c>
      <c r="H488" s="3">
        <v>4.9000000000000004</v>
      </c>
      <c r="I488" s="3">
        <f>IF(HOUR(Sense_data[[#This Row],[SysTimeStamp]])&lt;12,I487+$B$14,I487-$B$14)</f>
        <v>15.109027777777865</v>
      </c>
    </row>
    <row r="489" spans="1:9" x14ac:dyDescent="0.2">
      <c r="A489" t="s">
        <v>20</v>
      </c>
      <c r="B489" t="s">
        <v>22</v>
      </c>
      <c r="C489" s="6">
        <f t="shared" si="10"/>
        <v>42182.00546296424</v>
      </c>
      <c r="D489" t="s">
        <v>23</v>
      </c>
      <c r="E489" s="6">
        <f>IF(Sense_data[[#This Row],[a_1State]]=D488,E488,Sense_data[[#This Row],[SysTimeStamp]])</f>
        <v>42182.002233796818</v>
      </c>
      <c r="F489" t="str">
        <f>Sense_data[[#This Row],[a_1State]]&amp;TEXT(Sense_data[[#This Row],[StateInstanceTimestamp]],"#.######")</f>
        <v>On42182.002234</v>
      </c>
      <c r="G489" s="3">
        <f ca="1">IF(Sense_data[[#This Row],[a_1State]]="Off",RANDBETWEEN(off_min,off_max),RANDBETWEEN(on_min,on_max))/sr_div</f>
        <v>4.9000000000000004</v>
      </c>
      <c r="H489" s="3">
        <v>3.9</v>
      </c>
      <c r="I489" s="3">
        <f>IF(HOUR(Sense_data[[#This Row],[SysTimeStamp]])&lt;12,I488+$B$14,I488-$B$14)</f>
        <v>15.109259259259346</v>
      </c>
    </row>
    <row r="490" spans="1:9" x14ac:dyDescent="0.2">
      <c r="A490" t="s">
        <v>20</v>
      </c>
      <c r="B490" t="s">
        <v>22</v>
      </c>
      <c r="C490" s="6">
        <f t="shared" si="10"/>
        <v>42182.005474538317</v>
      </c>
      <c r="D490" t="s">
        <v>23</v>
      </c>
      <c r="E490" s="6">
        <f>IF(Sense_data[[#This Row],[a_1State]]=D489,E489,Sense_data[[#This Row],[SysTimeStamp]])</f>
        <v>42182.002233796818</v>
      </c>
      <c r="F490" t="str">
        <f>Sense_data[[#This Row],[a_1State]]&amp;TEXT(Sense_data[[#This Row],[StateInstanceTimestamp]],"#.######")</f>
        <v>On42182.002234</v>
      </c>
      <c r="G490" s="3">
        <f ca="1">IF(Sense_data[[#This Row],[a_1State]]="Off",RANDBETWEEN(off_min,off_max),RANDBETWEEN(on_min,on_max))/sr_div</f>
        <v>3.8</v>
      </c>
      <c r="H490" s="3">
        <v>5.4</v>
      </c>
      <c r="I490" s="3">
        <f>IF(HOUR(Sense_data[[#This Row],[SysTimeStamp]])&lt;12,I489+$B$14,I489-$B$14)</f>
        <v>15.109490740740828</v>
      </c>
    </row>
    <row r="491" spans="1:9" x14ac:dyDescent="0.2">
      <c r="A491" t="s">
        <v>20</v>
      </c>
      <c r="B491" t="s">
        <v>22</v>
      </c>
      <c r="C491" s="6">
        <f t="shared" si="10"/>
        <v>42182.005486112394</v>
      </c>
      <c r="D491" t="s">
        <v>23</v>
      </c>
      <c r="E491" s="6">
        <f>IF(Sense_data[[#This Row],[a_1State]]=D490,E490,Sense_data[[#This Row],[SysTimeStamp]])</f>
        <v>42182.002233796818</v>
      </c>
      <c r="F491" t="str">
        <f>Sense_data[[#This Row],[a_1State]]&amp;TEXT(Sense_data[[#This Row],[StateInstanceTimestamp]],"#.######")</f>
        <v>On42182.002234</v>
      </c>
      <c r="G491" s="3">
        <f ca="1">IF(Sense_data[[#This Row],[a_1State]]="Off",RANDBETWEEN(off_min,off_max),RANDBETWEEN(on_min,on_max))/sr_div</f>
        <v>3.7</v>
      </c>
      <c r="H491" s="3">
        <v>3.2</v>
      </c>
      <c r="I491" s="3">
        <f>IF(HOUR(Sense_data[[#This Row],[SysTimeStamp]])&lt;12,I490+$B$14,I490-$B$14)</f>
        <v>15.10972222222231</v>
      </c>
    </row>
    <row r="492" spans="1:9" x14ac:dyDescent="0.2">
      <c r="A492" t="s">
        <v>20</v>
      </c>
      <c r="B492" t="s">
        <v>22</v>
      </c>
      <c r="C492" s="6">
        <f t="shared" si="10"/>
        <v>42182.00549768647</v>
      </c>
      <c r="D492" t="s">
        <v>23</v>
      </c>
      <c r="E492" s="6">
        <f>IF(Sense_data[[#This Row],[a_1State]]=D491,E491,Sense_data[[#This Row],[SysTimeStamp]])</f>
        <v>42182.002233796818</v>
      </c>
      <c r="F492" t="str">
        <f>Sense_data[[#This Row],[a_1State]]&amp;TEXT(Sense_data[[#This Row],[StateInstanceTimestamp]],"#.######")</f>
        <v>On42182.002234</v>
      </c>
      <c r="G492" s="3">
        <f ca="1">IF(Sense_data[[#This Row],[a_1State]]="Off",RANDBETWEEN(off_min,off_max),RANDBETWEEN(on_min,on_max))/sr_div</f>
        <v>4.7</v>
      </c>
      <c r="H492" s="3">
        <v>4.5999999999999996</v>
      </c>
      <c r="I492" s="3">
        <f>IF(HOUR(Sense_data[[#This Row],[SysTimeStamp]])&lt;12,I491+$B$14,I491-$B$14)</f>
        <v>15.109953703703791</v>
      </c>
    </row>
    <row r="493" spans="1:9" x14ac:dyDescent="0.2">
      <c r="A493" t="s">
        <v>20</v>
      </c>
      <c r="B493" t="s">
        <v>22</v>
      </c>
      <c r="C493" s="6">
        <f t="shared" si="10"/>
        <v>42182.005509260547</v>
      </c>
      <c r="D493" t="s">
        <v>23</v>
      </c>
      <c r="E493" s="6">
        <f>IF(Sense_data[[#This Row],[a_1State]]=D492,E492,Sense_data[[#This Row],[SysTimeStamp]])</f>
        <v>42182.002233796818</v>
      </c>
      <c r="F493" t="str">
        <f>Sense_data[[#This Row],[a_1State]]&amp;TEXT(Sense_data[[#This Row],[StateInstanceTimestamp]],"#.######")</f>
        <v>On42182.002234</v>
      </c>
      <c r="G493" s="3">
        <f ca="1">IF(Sense_data[[#This Row],[a_1State]]="Off",RANDBETWEEN(off_min,off_max),RANDBETWEEN(on_min,on_max))/sr_div</f>
        <v>4.5</v>
      </c>
      <c r="H493" s="3">
        <v>5.5</v>
      </c>
      <c r="I493" s="3">
        <f>IF(HOUR(Sense_data[[#This Row],[SysTimeStamp]])&lt;12,I492+$B$14,I492-$B$14)</f>
        <v>15.110185185185273</v>
      </c>
    </row>
    <row r="494" spans="1:9" x14ac:dyDescent="0.2">
      <c r="A494" t="s">
        <v>20</v>
      </c>
      <c r="B494" t="s">
        <v>22</v>
      </c>
      <c r="C494" s="6">
        <f t="shared" si="10"/>
        <v>42182.005520834624</v>
      </c>
      <c r="D494" t="s">
        <v>23</v>
      </c>
      <c r="E494" s="6">
        <f>IF(Sense_data[[#This Row],[a_1State]]=D493,E493,Sense_data[[#This Row],[SysTimeStamp]])</f>
        <v>42182.002233796818</v>
      </c>
      <c r="F494" t="str">
        <f>Sense_data[[#This Row],[a_1State]]&amp;TEXT(Sense_data[[#This Row],[StateInstanceTimestamp]],"#.######")</f>
        <v>On42182.002234</v>
      </c>
      <c r="G494" s="3">
        <f ca="1">IF(Sense_data[[#This Row],[a_1State]]="Off",RANDBETWEEN(off_min,off_max),RANDBETWEEN(on_min,on_max))/sr_div</f>
        <v>5</v>
      </c>
      <c r="H494" s="3">
        <v>3.4</v>
      </c>
      <c r="I494" s="3">
        <f>IF(HOUR(Sense_data[[#This Row],[SysTimeStamp]])&lt;12,I493+$B$14,I493-$B$14)</f>
        <v>15.110416666666755</v>
      </c>
    </row>
    <row r="495" spans="1:9" x14ac:dyDescent="0.2">
      <c r="A495" t="s">
        <v>20</v>
      </c>
      <c r="B495" t="s">
        <v>22</v>
      </c>
      <c r="C495" s="6">
        <f t="shared" si="10"/>
        <v>42182.005532408701</v>
      </c>
      <c r="D495" t="s">
        <v>23</v>
      </c>
      <c r="E495" s="6">
        <f>IF(Sense_data[[#This Row],[a_1State]]=D494,E494,Sense_data[[#This Row],[SysTimeStamp]])</f>
        <v>42182.002233796818</v>
      </c>
      <c r="F495" t="str">
        <f>Sense_data[[#This Row],[a_1State]]&amp;TEXT(Sense_data[[#This Row],[StateInstanceTimestamp]],"#.######")</f>
        <v>On42182.002234</v>
      </c>
      <c r="G495" s="3">
        <f ca="1">IF(Sense_data[[#This Row],[a_1State]]="Off",RANDBETWEEN(off_min,off_max),RANDBETWEEN(on_min,on_max))/sr_div</f>
        <v>3.8</v>
      </c>
      <c r="H495" s="3">
        <v>5.2</v>
      </c>
      <c r="I495" s="3">
        <f>IF(HOUR(Sense_data[[#This Row],[SysTimeStamp]])&lt;12,I494+$B$14,I494-$B$14)</f>
        <v>15.110648148148236</v>
      </c>
    </row>
    <row r="496" spans="1:9" x14ac:dyDescent="0.2">
      <c r="A496" t="s">
        <v>20</v>
      </c>
      <c r="B496" t="s">
        <v>22</v>
      </c>
      <c r="C496" s="6">
        <f t="shared" si="10"/>
        <v>42182.005543982777</v>
      </c>
      <c r="D496" t="s">
        <v>23</v>
      </c>
      <c r="E496" s="6">
        <f>IF(Sense_data[[#This Row],[a_1State]]=D495,E495,Sense_data[[#This Row],[SysTimeStamp]])</f>
        <v>42182.002233796818</v>
      </c>
      <c r="F496" t="str">
        <f>Sense_data[[#This Row],[a_1State]]&amp;TEXT(Sense_data[[#This Row],[StateInstanceTimestamp]],"#.######")</f>
        <v>On42182.002234</v>
      </c>
      <c r="G496" s="3">
        <f ca="1">IF(Sense_data[[#This Row],[a_1State]]="Off",RANDBETWEEN(off_min,off_max),RANDBETWEEN(on_min,on_max))/sr_div</f>
        <v>4.9000000000000004</v>
      </c>
      <c r="H496" s="3">
        <v>5</v>
      </c>
      <c r="I496" s="3">
        <f>IF(HOUR(Sense_data[[#This Row],[SysTimeStamp]])&lt;12,I495+$B$14,I495-$B$14)</f>
        <v>15.110879629629718</v>
      </c>
    </row>
    <row r="497" spans="1:9" x14ac:dyDescent="0.2">
      <c r="A497" t="s">
        <v>20</v>
      </c>
      <c r="B497" t="s">
        <v>22</v>
      </c>
      <c r="C497" s="6">
        <f t="shared" si="10"/>
        <v>42182.005555556854</v>
      </c>
      <c r="D497" t="s">
        <v>23</v>
      </c>
      <c r="E497" s="6">
        <f>IF(Sense_data[[#This Row],[a_1State]]=D496,E496,Sense_data[[#This Row],[SysTimeStamp]])</f>
        <v>42182.002233796818</v>
      </c>
      <c r="F497" t="str">
        <f>Sense_data[[#This Row],[a_1State]]&amp;TEXT(Sense_data[[#This Row],[StateInstanceTimestamp]],"#.######")</f>
        <v>On42182.002234</v>
      </c>
      <c r="G497" s="3">
        <f ca="1">IF(Sense_data[[#This Row],[a_1State]]="Off",RANDBETWEEN(off_min,off_max),RANDBETWEEN(on_min,on_max))/sr_div</f>
        <v>3.8</v>
      </c>
      <c r="H497" s="3">
        <v>5.5</v>
      </c>
      <c r="I497" s="3">
        <f>IF(HOUR(Sense_data[[#This Row],[SysTimeStamp]])&lt;12,I496+$B$14,I496-$B$14)</f>
        <v>15.1111111111112</v>
      </c>
    </row>
    <row r="498" spans="1:9" x14ac:dyDescent="0.2">
      <c r="A498" t="s">
        <v>20</v>
      </c>
      <c r="B498" t="s">
        <v>22</v>
      </c>
      <c r="C498" s="6">
        <f t="shared" si="10"/>
        <v>42182.005567130931</v>
      </c>
      <c r="D498" t="s">
        <v>23</v>
      </c>
      <c r="E498" s="6">
        <f>IF(Sense_data[[#This Row],[a_1State]]=D497,E497,Sense_data[[#This Row],[SysTimeStamp]])</f>
        <v>42182.002233796818</v>
      </c>
      <c r="F498" t="str">
        <f>Sense_data[[#This Row],[a_1State]]&amp;TEXT(Sense_data[[#This Row],[StateInstanceTimestamp]],"#.######")</f>
        <v>On42182.002234</v>
      </c>
      <c r="G498" s="3">
        <f ca="1">IF(Sense_data[[#This Row],[a_1State]]="Off",RANDBETWEEN(off_min,off_max),RANDBETWEEN(on_min,on_max))/sr_div</f>
        <v>3.2</v>
      </c>
      <c r="H498" s="3">
        <v>5.0999999999999996</v>
      </c>
      <c r="I498" s="3">
        <f>IF(HOUR(Sense_data[[#This Row],[SysTimeStamp]])&lt;12,I497+$B$14,I497-$B$14)</f>
        <v>15.111342592592681</v>
      </c>
    </row>
    <row r="499" spans="1:9" x14ac:dyDescent="0.2">
      <c r="A499" t="s">
        <v>20</v>
      </c>
      <c r="B499" t="s">
        <v>22</v>
      </c>
      <c r="C499" s="6">
        <f t="shared" si="10"/>
        <v>42182.005578705008</v>
      </c>
      <c r="D499" t="s">
        <v>23</v>
      </c>
      <c r="E499" s="6">
        <f>IF(Sense_data[[#This Row],[a_1State]]=D498,E498,Sense_data[[#This Row],[SysTimeStamp]])</f>
        <v>42182.002233796818</v>
      </c>
      <c r="F499" t="str">
        <f>Sense_data[[#This Row],[a_1State]]&amp;TEXT(Sense_data[[#This Row],[StateInstanceTimestamp]],"#.######")</f>
        <v>On42182.002234</v>
      </c>
      <c r="G499" s="3">
        <f ca="1">IF(Sense_data[[#This Row],[a_1State]]="Off",RANDBETWEEN(off_min,off_max),RANDBETWEEN(on_min,on_max))/sr_div</f>
        <v>4.8</v>
      </c>
      <c r="H499" s="3">
        <v>3</v>
      </c>
      <c r="I499" s="3">
        <f>IF(HOUR(Sense_data[[#This Row],[SysTimeStamp]])&lt;12,I498+$B$14,I498-$B$14)</f>
        <v>15.111574074074163</v>
      </c>
    </row>
    <row r="500" spans="1:9" x14ac:dyDescent="0.2">
      <c r="A500" t="s">
        <v>20</v>
      </c>
      <c r="B500" t="s">
        <v>22</v>
      </c>
      <c r="C500" s="6">
        <f t="shared" si="10"/>
        <v>42182.005590279085</v>
      </c>
      <c r="D500" t="s">
        <v>23</v>
      </c>
      <c r="E500" s="6">
        <f>IF(Sense_data[[#This Row],[a_1State]]=D499,E499,Sense_data[[#This Row],[SysTimeStamp]])</f>
        <v>42182.002233796818</v>
      </c>
      <c r="F500" t="str">
        <f>Sense_data[[#This Row],[a_1State]]&amp;TEXT(Sense_data[[#This Row],[StateInstanceTimestamp]],"#.######")</f>
        <v>On42182.002234</v>
      </c>
      <c r="G500" s="3">
        <f ca="1">IF(Sense_data[[#This Row],[a_1State]]="Off",RANDBETWEEN(off_min,off_max),RANDBETWEEN(on_min,on_max))/sr_div</f>
        <v>4.4000000000000004</v>
      </c>
      <c r="H500" s="3">
        <v>3.1</v>
      </c>
      <c r="I500" s="3">
        <f>IF(HOUR(Sense_data[[#This Row],[SysTimeStamp]])&lt;12,I499+$B$14,I499-$B$14)</f>
        <v>15.111805555555645</v>
      </c>
    </row>
    <row r="501" spans="1:9" x14ac:dyDescent="0.2">
      <c r="A501" t="s">
        <v>20</v>
      </c>
      <c r="B501" t="s">
        <v>22</v>
      </c>
      <c r="C501" s="6">
        <f t="shared" si="10"/>
        <v>42182.005601853161</v>
      </c>
      <c r="D501" t="s">
        <v>23</v>
      </c>
      <c r="E501" s="6">
        <f>IF(Sense_data[[#This Row],[a_1State]]=D500,E500,Sense_data[[#This Row],[SysTimeStamp]])</f>
        <v>42182.002233796818</v>
      </c>
      <c r="F501" t="str">
        <f>Sense_data[[#This Row],[a_1State]]&amp;TEXT(Sense_data[[#This Row],[StateInstanceTimestamp]],"#.######")</f>
        <v>On42182.002234</v>
      </c>
      <c r="G501" s="3">
        <f ca="1">IF(Sense_data[[#This Row],[a_1State]]="Off",RANDBETWEEN(off_min,off_max),RANDBETWEEN(on_min,on_max))/sr_div</f>
        <v>5.3</v>
      </c>
      <c r="H501" s="3">
        <v>5.3</v>
      </c>
      <c r="I501" s="3">
        <f>IF(HOUR(Sense_data[[#This Row],[SysTimeStamp]])&lt;12,I500+$B$14,I500-$B$14)</f>
        <v>15.112037037037126</v>
      </c>
    </row>
    <row r="502" spans="1:9" x14ac:dyDescent="0.2">
      <c r="A502" t="s">
        <v>20</v>
      </c>
      <c r="B502" t="s">
        <v>22</v>
      </c>
      <c r="C502" s="6">
        <f t="shared" si="10"/>
        <v>42182.005613427238</v>
      </c>
      <c r="D502" t="s">
        <v>23</v>
      </c>
      <c r="E502" s="6">
        <f>IF(Sense_data[[#This Row],[a_1State]]=D501,E501,Sense_data[[#This Row],[SysTimeStamp]])</f>
        <v>42182.002233796818</v>
      </c>
      <c r="F502" t="str">
        <f>Sense_data[[#This Row],[a_1State]]&amp;TEXT(Sense_data[[#This Row],[StateInstanceTimestamp]],"#.######")</f>
        <v>On42182.002234</v>
      </c>
      <c r="G502" s="3">
        <f ca="1">IF(Sense_data[[#This Row],[a_1State]]="Off",RANDBETWEEN(off_min,off_max),RANDBETWEEN(on_min,on_max))/sr_div</f>
        <v>4.7</v>
      </c>
      <c r="H502" s="3">
        <v>4</v>
      </c>
      <c r="I502" s="3">
        <f>IF(HOUR(Sense_data[[#This Row],[SysTimeStamp]])&lt;12,I501+$B$14,I501-$B$14)</f>
        <v>15.112268518518608</v>
      </c>
    </row>
    <row r="503" spans="1:9" x14ac:dyDescent="0.2">
      <c r="A503" t="s">
        <v>20</v>
      </c>
      <c r="B503" t="s">
        <v>22</v>
      </c>
      <c r="C503" s="6">
        <f t="shared" si="10"/>
        <v>42182.005625001315</v>
      </c>
      <c r="D503" t="s">
        <v>23</v>
      </c>
      <c r="E503" s="6">
        <f>IF(Sense_data[[#This Row],[a_1State]]=D502,E502,Sense_data[[#This Row],[SysTimeStamp]])</f>
        <v>42182.002233796818</v>
      </c>
      <c r="F503" t="str">
        <f>Sense_data[[#This Row],[a_1State]]&amp;TEXT(Sense_data[[#This Row],[StateInstanceTimestamp]],"#.######")</f>
        <v>On42182.002234</v>
      </c>
      <c r="G503" s="3">
        <f ca="1">IF(Sense_data[[#This Row],[a_1State]]="Off",RANDBETWEEN(off_min,off_max),RANDBETWEEN(on_min,on_max))/sr_div</f>
        <v>5</v>
      </c>
      <c r="H503" s="3">
        <v>5.3</v>
      </c>
      <c r="I503" s="3">
        <f>IF(HOUR(Sense_data[[#This Row],[SysTimeStamp]])&lt;12,I502+$B$14,I502-$B$14)</f>
        <v>15.11250000000009</v>
      </c>
    </row>
    <row r="504" spans="1:9" x14ac:dyDescent="0.2">
      <c r="A504" t="s">
        <v>20</v>
      </c>
      <c r="B504" t="s">
        <v>22</v>
      </c>
      <c r="C504" s="6">
        <f t="shared" si="10"/>
        <v>42182.005636575392</v>
      </c>
      <c r="D504" t="s">
        <v>23</v>
      </c>
      <c r="E504" s="6">
        <f>IF(Sense_data[[#This Row],[a_1State]]=D503,E503,Sense_data[[#This Row],[SysTimeStamp]])</f>
        <v>42182.002233796818</v>
      </c>
      <c r="F504" t="str">
        <f>Sense_data[[#This Row],[a_1State]]&amp;TEXT(Sense_data[[#This Row],[StateInstanceTimestamp]],"#.######")</f>
        <v>On42182.002234</v>
      </c>
      <c r="G504" s="3">
        <f ca="1">IF(Sense_data[[#This Row],[a_1State]]="Off",RANDBETWEEN(off_min,off_max),RANDBETWEEN(on_min,on_max))/sr_div</f>
        <v>4.0999999999999996</v>
      </c>
      <c r="H504" s="3">
        <v>5.3</v>
      </c>
      <c r="I504" s="3">
        <f>IF(HOUR(Sense_data[[#This Row],[SysTimeStamp]])&lt;12,I503+$B$14,I503-$B$14)</f>
        <v>15.112731481481571</v>
      </c>
    </row>
    <row r="505" spans="1:9" x14ac:dyDescent="0.2">
      <c r="A505" t="s">
        <v>20</v>
      </c>
      <c r="B505" t="s">
        <v>22</v>
      </c>
      <c r="C505" s="6">
        <f t="shared" si="10"/>
        <v>42182.005648149468</v>
      </c>
      <c r="D505" t="s">
        <v>23</v>
      </c>
      <c r="E505" s="6">
        <f>IF(Sense_data[[#This Row],[a_1State]]=D504,E504,Sense_data[[#This Row],[SysTimeStamp]])</f>
        <v>42182.002233796818</v>
      </c>
      <c r="F505" t="str">
        <f>Sense_data[[#This Row],[a_1State]]&amp;TEXT(Sense_data[[#This Row],[StateInstanceTimestamp]],"#.######")</f>
        <v>On42182.002234</v>
      </c>
      <c r="G505" s="3">
        <f ca="1">IF(Sense_data[[#This Row],[a_1State]]="Off",RANDBETWEEN(off_min,off_max),RANDBETWEEN(on_min,on_max))/sr_div</f>
        <v>5.9</v>
      </c>
      <c r="H505" s="3">
        <v>4.5</v>
      </c>
      <c r="I505" s="3">
        <f>IF(HOUR(Sense_data[[#This Row],[SysTimeStamp]])&lt;12,I504+$B$14,I504-$B$14)</f>
        <v>15.112962962963053</v>
      </c>
    </row>
    <row r="506" spans="1:9" x14ac:dyDescent="0.2">
      <c r="A506" t="s">
        <v>20</v>
      </c>
      <c r="B506" t="s">
        <v>22</v>
      </c>
      <c r="C506" s="6">
        <f t="shared" si="10"/>
        <v>42182.005659723545</v>
      </c>
      <c r="D506" t="s">
        <v>23</v>
      </c>
      <c r="E506" s="6">
        <f>IF(Sense_data[[#This Row],[a_1State]]=D505,E505,Sense_data[[#This Row],[SysTimeStamp]])</f>
        <v>42182.002233796818</v>
      </c>
      <c r="F506" t="str">
        <f>Sense_data[[#This Row],[a_1State]]&amp;TEXT(Sense_data[[#This Row],[StateInstanceTimestamp]],"#.######")</f>
        <v>On42182.002234</v>
      </c>
      <c r="G506" s="3">
        <f ca="1">IF(Sense_data[[#This Row],[a_1State]]="Off",RANDBETWEEN(off_min,off_max),RANDBETWEEN(on_min,on_max))/sr_div</f>
        <v>4.8</v>
      </c>
      <c r="H506" s="3">
        <v>3.7</v>
      </c>
      <c r="I506" s="3">
        <f>IF(HOUR(Sense_data[[#This Row],[SysTimeStamp]])&lt;12,I505+$B$14,I505-$B$14)</f>
        <v>15.113194444444535</v>
      </c>
    </row>
    <row r="507" spans="1:9" x14ac:dyDescent="0.2">
      <c r="A507" t="s">
        <v>20</v>
      </c>
      <c r="B507" t="s">
        <v>22</v>
      </c>
      <c r="C507" s="6">
        <f t="shared" si="10"/>
        <v>42182.005671297622</v>
      </c>
      <c r="D507" t="s">
        <v>23</v>
      </c>
      <c r="E507" s="6">
        <f>IF(Sense_data[[#This Row],[a_1State]]=D506,E506,Sense_data[[#This Row],[SysTimeStamp]])</f>
        <v>42182.002233796818</v>
      </c>
      <c r="F507" t="str">
        <f>Sense_data[[#This Row],[a_1State]]&amp;TEXT(Sense_data[[#This Row],[StateInstanceTimestamp]],"#.######")</f>
        <v>On42182.002234</v>
      </c>
      <c r="G507" s="3">
        <f ca="1">IF(Sense_data[[#This Row],[a_1State]]="Off",RANDBETWEEN(off_min,off_max),RANDBETWEEN(on_min,on_max))/sr_div</f>
        <v>5.0999999999999996</v>
      </c>
      <c r="H507" s="3">
        <v>4.8</v>
      </c>
      <c r="I507" s="3">
        <f>IF(HOUR(Sense_data[[#This Row],[SysTimeStamp]])&lt;12,I506+$B$14,I506-$B$14)</f>
        <v>15.113425925926016</v>
      </c>
    </row>
    <row r="508" spans="1:9" x14ac:dyDescent="0.2">
      <c r="A508" t="s">
        <v>20</v>
      </c>
      <c r="B508" t="s">
        <v>22</v>
      </c>
      <c r="C508" s="6">
        <f t="shared" si="10"/>
        <v>42182.005682871699</v>
      </c>
      <c r="D508" t="s">
        <v>23</v>
      </c>
      <c r="E508" s="6">
        <f>IF(Sense_data[[#This Row],[a_1State]]=D507,E507,Sense_data[[#This Row],[SysTimeStamp]])</f>
        <v>42182.002233796818</v>
      </c>
      <c r="F508" t="str">
        <f>Sense_data[[#This Row],[a_1State]]&amp;TEXT(Sense_data[[#This Row],[StateInstanceTimestamp]],"#.######")</f>
        <v>On42182.002234</v>
      </c>
      <c r="G508" s="3">
        <f ca="1">IF(Sense_data[[#This Row],[a_1State]]="Off",RANDBETWEEN(off_min,off_max),RANDBETWEEN(on_min,on_max))/sr_div</f>
        <v>3.1</v>
      </c>
      <c r="H508" s="3">
        <v>3.3</v>
      </c>
      <c r="I508" s="3">
        <f>IF(HOUR(Sense_data[[#This Row],[SysTimeStamp]])&lt;12,I507+$B$14,I507-$B$14)</f>
        <v>15.113657407407498</v>
      </c>
    </row>
    <row r="509" spans="1:9" x14ac:dyDescent="0.2">
      <c r="A509" t="s">
        <v>20</v>
      </c>
      <c r="B509" t="s">
        <v>22</v>
      </c>
      <c r="C509" s="6">
        <f t="shared" si="10"/>
        <v>42182.005694445776</v>
      </c>
      <c r="D509" t="s">
        <v>23</v>
      </c>
      <c r="E509" s="6">
        <f>IF(Sense_data[[#This Row],[a_1State]]=D508,E508,Sense_data[[#This Row],[SysTimeStamp]])</f>
        <v>42182.002233796818</v>
      </c>
      <c r="F509" t="str">
        <f>Sense_data[[#This Row],[a_1State]]&amp;TEXT(Sense_data[[#This Row],[StateInstanceTimestamp]],"#.######")</f>
        <v>On42182.002234</v>
      </c>
      <c r="G509" s="3">
        <f ca="1">IF(Sense_data[[#This Row],[a_1State]]="Off",RANDBETWEEN(off_min,off_max),RANDBETWEEN(on_min,on_max))/sr_div</f>
        <v>5.5</v>
      </c>
      <c r="H509" s="3">
        <v>3</v>
      </c>
      <c r="I509" s="3">
        <f>IF(HOUR(Sense_data[[#This Row],[SysTimeStamp]])&lt;12,I508+$B$14,I508-$B$14)</f>
        <v>15.11388888888898</v>
      </c>
    </row>
    <row r="510" spans="1:9" x14ac:dyDescent="0.2">
      <c r="A510" t="s">
        <v>20</v>
      </c>
      <c r="B510" t="s">
        <v>22</v>
      </c>
      <c r="C510" s="6">
        <f t="shared" si="10"/>
        <v>42182.005706019852</v>
      </c>
      <c r="D510" t="s">
        <v>23</v>
      </c>
      <c r="E510" s="6">
        <f>IF(Sense_data[[#This Row],[a_1State]]=D509,E509,Sense_data[[#This Row],[SysTimeStamp]])</f>
        <v>42182.002233796818</v>
      </c>
      <c r="F510" t="str">
        <f>Sense_data[[#This Row],[a_1State]]&amp;TEXT(Sense_data[[#This Row],[StateInstanceTimestamp]],"#.######")</f>
        <v>On42182.002234</v>
      </c>
      <c r="G510" s="3">
        <f ca="1">IF(Sense_data[[#This Row],[a_1State]]="Off",RANDBETWEEN(off_min,off_max),RANDBETWEEN(on_min,on_max))/sr_div</f>
        <v>5.0999999999999996</v>
      </c>
      <c r="H510" s="3">
        <v>5.5</v>
      </c>
      <c r="I510" s="3">
        <f>IF(HOUR(Sense_data[[#This Row],[SysTimeStamp]])&lt;12,I509+$B$14,I509-$B$14)</f>
        <v>15.114120370370461</v>
      </c>
    </row>
    <row r="511" spans="1:9" x14ac:dyDescent="0.2">
      <c r="A511" t="s">
        <v>20</v>
      </c>
      <c r="B511" t="s">
        <v>22</v>
      </c>
      <c r="C511" s="6">
        <f t="shared" si="10"/>
        <v>42182.005717593929</v>
      </c>
      <c r="D511" t="s">
        <v>23</v>
      </c>
      <c r="E511" s="6">
        <f>IF(Sense_data[[#This Row],[a_1State]]=D510,E510,Sense_data[[#This Row],[SysTimeStamp]])</f>
        <v>42182.002233796818</v>
      </c>
      <c r="F511" t="str">
        <f>Sense_data[[#This Row],[a_1State]]&amp;TEXT(Sense_data[[#This Row],[StateInstanceTimestamp]],"#.######")</f>
        <v>On42182.002234</v>
      </c>
      <c r="G511" s="3">
        <f ca="1">IF(Sense_data[[#This Row],[a_1State]]="Off",RANDBETWEEN(off_min,off_max),RANDBETWEEN(on_min,on_max))/sr_div</f>
        <v>4.5999999999999996</v>
      </c>
      <c r="H511" s="3">
        <v>5.6</v>
      </c>
      <c r="I511" s="3">
        <f>IF(HOUR(Sense_data[[#This Row],[SysTimeStamp]])&lt;12,I510+$B$14,I510-$B$14)</f>
        <v>15.114351851851943</v>
      </c>
    </row>
    <row r="512" spans="1:9" x14ac:dyDescent="0.2">
      <c r="A512" t="s">
        <v>20</v>
      </c>
      <c r="B512" t="s">
        <v>22</v>
      </c>
      <c r="C512" s="6">
        <f t="shared" si="10"/>
        <v>42182.005729168006</v>
      </c>
      <c r="D512" t="s">
        <v>23</v>
      </c>
      <c r="E512" s="6">
        <f>IF(Sense_data[[#This Row],[a_1State]]=D511,E511,Sense_data[[#This Row],[SysTimeStamp]])</f>
        <v>42182.002233796818</v>
      </c>
      <c r="F512" t="str">
        <f>Sense_data[[#This Row],[a_1State]]&amp;TEXT(Sense_data[[#This Row],[StateInstanceTimestamp]],"#.######")</f>
        <v>On42182.002234</v>
      </c>
      <c r="G512" s="3">
        <f ca="1">IF(Sense_data[[#This Row],[a_1State]]="Off",RANDBETWEEN(off_min,off_max),RANDBETWEEN(on_min,on_max))/sr_div</f>
        <v>3.5</v>
      </c>
      <c r="H512" s="3">
        <v>3.9</v>
      </c>
      <c r="I512" s="3">
        <f>IF(HOUR(Sense_data[[#This Row],[SysTimeStamp]])&lt;12,I511+$B$14,I511-$B$14)</f>
        <v>15.114583333333425</v>
      </c>
    </row>
    <row r="513" spans="1:9" x14ac:dyDescent="0.2">
      <c r="A513" t="s">
        <v>20</v>
      </c>
      <c r="B513" t="s">
        <v>22</v>
      </c>
      <c r="C513" s="6">
        <f t="shared" si="10"/>
        <v>42182.005740742083</v>
      </c>
      <c r="D513" t="s">
        <v>23</v>
      </c>
      <c r="E513" s="6">
        <f>IF(Sense_data[[#This Row],[a_1State]]=D512,E512,Sense_data[[#This Row],[SysTimeStamp]])</f>
        <v>42182.002233796818</v>
      </c>
      <c r="F513" t="str">
        <f>Sense_data[[#This Row],[a_1State]]&amp;TEXT(Sense_data[[#This Row],[StateInstanceTimestamp]],"#.######")</f>
        <v>On42182.002234</v>
      </c>
      <c r="G513" s="3">
        <f ca="1">IF(Sense_data[[#This Row],[a_1State]]="Off",RANDBETWEEN(off_min,off_max),RANDBETWEEN(on_min,on_max))/sr_div</f>
        <v>4.2</v>
      </c>
      <c r="H513" s="3">
        <v>5.4</v>
      </c>
      <c r="I513" s="3">
        <f>IF(HOUR(Sense_data[[#This Row],[SysTimeStamp]])&lt;12,I512+$B$14,I512-$B$14)</f>
        <v>15.114814814814906</v>
      </c>
    </row>
    <row r="514" spans="1:9" x14ac:dyDescent="0.2">
      <c r="A514" t="s">
        <v>20</v>
      </c>
      <c r="B514" t="s">
        <v>22</v>
      </c>
      <c r="C514" s="6">
        <f t="shared" si="10"/>
        <v>42182.005752316159</v>
      </c>
      <c r="D514" t="s">
        <v>21</v>
      </c>
      <c r="E514" s="6">
        <f>IF(Sense_data[[#This Row],[a_1State]]=D513,E513,Sense_data[[#This Row],[SysTimeStamp]])</f>
        <v>42182.005752316159</v>
      </c>
      <c r="F514" t="str">
        <f>Sense_data[[#This Row],[a_1State]]&amp;TEXT(Sense_data[[#This Row],[StateInstanceTimestamp]],"#.######")</f>
        <v>Off42182.005752</v>
      </c>
      <c r="G514" s="3">
        <f ca="1">IF(Sense_data[[#This Row],[a_1State]]="Off",RANDBETWEEN(off_min,off_max),RANDBETWEEN(on_min,on_max))/sr_div</f>
        <v>2.1</v>
      </c>
      <c r="H514" s="3">
        <v>1</v>
      </c>
      <c r="I514" s="3">
        <f>IF(HOUR(Sense_data[[#This Row],[SysTimeStamp]])&lt;12,I513+$B$14,I513-$B$14)</f>
        <v>15.115046296296388</v>
      </c>
    </row>
    <row r="515" spans="1:9" x14ac:dyDescent="0.2">
      <c r="A515" t="s">
        <v>20</v>
      </c>
      <c r="B515" t="s">
        <v>22</v>
      </c>
      <c r="C515" s="6">
        <f t="shared" ref="C515:C578" si="11">C514+$B$2</f>
        <v>42182.005763890236</v>
      </c>
      <c r="D515" t="s">
        <v>21</v>
      </c>
      <c r="E515" s="6">
        <f>IF(Sense_data[[#This Row],[a_1State]]=D514,E514,Sense_data[[#This Row],[SysTimeStamp]])</f>
        <v>42182.005752316159</v>
      </c>
      <c r="F515" t="str">
        <f>Sense_data[[#This Row],[a_1State]]&amp;TEXT(Sense_data[[#This Row],[StateInstanceTimestamp]],"#.######")</f>
        <v>Off42182.005752</v>
      </c>
      <c r="G515" s="3">
        <f ca="1">IF(Sense_data[[#This Row],[a_1State]]="Off",RANDBETWEEN(off_min,off_max),RANDBETWEEN(on_min,on_max))/sr_div</f>
        <v>2.5</v>
      </c>
      <c r="H515" s="3">
        <v>2.1</v>
      </c>
      <c r="I515" s="3">
        <f>IF(HOUR(Sense_data[[#This Row],[SysTimeStamp]])&lt;12,I514+$B$14,I514-$B$14)</f>
        <v>15.11527777777787</v>
      </c>
    </row>
    <row r="516" spans="1:9" x14ac:dyDescent="0.2">
      <c r="A516" t="s">
        <v>20</v>
      </c>
      <c r="B516" t="s">
        <v>22</v>
      </c>
      <c r="C516" s="6">
        <f t="shared" si="11"/>
        <v>42182.005775464313</v>
      </c>
      <c r="D516" t="s">
        <v>21</v>
      </c>
      <c r="E516" s="6">
        <f>IF(Sense_data[[#This Row],[a_1State]]=D515,E515,Sense_data[[#This Row],[SysTimeStamp]])</f>
        <v>42182.005752316159</v>
      </c>
      <c r="F516" t="str">
        <f>Sense_data[[#This Row],[a_1State]]&amp;TEXT(Sense_data[[#This Row],[StateInstanceTimestamp]],"#.######")</f>
        <v>Off42182.005752</v>
      </c>
      <c r="G516" s="3">
        <f ca="1">IF(Sense_data[[#This Row],[a_1State]]="Off",RANDBETWEEN(off_min,off_max),RANDBETWEEN(on_min,on_max))/sr_div</f>
        <v>1.1000000000000001</v>
      </c>
      <c r="H516" s="3">
        <v>2.4</v>
      </c>
      <c r="I516" s="3">
        <f>IF(HOUR(Sense_data[[#This Row],[SysTimeStamp]])&lt;12,I515+$B$14,I515-$B$14)</f>
        <v>15.115509259259351</v>
      </c>
    </row>
    <row r="517" spans="1:9" x14ac:dyDescent="0.2">
      <c r="A517" t="s">
        <v>20</v>
      </c>
      <c r="B517" t="s">
        <v>22</v>
      </c>
      <c r="C517" s="6">
        <f t="shared" si="11"/>
        <v>42182.00578703839</v>
      </c>
      <c r="D517" t="s">
        <v>21</v>
      </c>
      <c r="E517" s="6">
        <f>IF(Sense_data[[#This Row],[a_1State]]=D516,E516,Sense_data[[#This Row],[SysTimeStamp]])</f>
        <v>42182.005752316159</v>
      </c>
      <c r="F517" t="str">
        <f>Sense_data[[#This Row],[a_1State]]&amp;TEXT(Sense_data[[#This Row],[StateInstanceTimestamp]],"#.######")</f>
        <v>Off42182.005752</v>
      </c>
      <c r="G517" s="3">
        <f ca="1">IF(Sense_data[[#This Row],[a_1State]]="Off",RANDBETWEEN(off_min,off_max),RANDBETWEEN(on_min,on_max))/sr_div</f>
        <v>2.1</v>
      </c>
      <c r="H517" s="3">
        <v>1.6</v>
      </c>
      <c r="I517" s="3">
        <f>IF(HOUR(Sense_data[[#This Row],[SysTimeStamp]])&lt;12,I516+$B$14,I516-$B$14)</f>
        <v>15.115740740740833</v>
      </c>
    </row>
    <row r="518" spans="1:9" x14ac:dyDescent="0.2">
      <c r="A518" t="s">
        <v>20</v>
      </c>
      <c r="B518" t="s">
        <v>22</v>
      </c>
      <c r="C518" s="6">
        <f t="shared" si="11"/>
        <v>42182.005798612467</v>
      </c>
      <c r="D518" t="s">
        <v>21</v>
      </c>
      <c r="E518" s="6">
        <f>IF(Sense_data[[#This Row],[a_1State]]=D517,E517,Sense_data[[#This Row],[SysTimeStamp]])</f>
        <v>42182.005752316159</v>
      </c>
      <c r="F518" t="str">
        <f>Sense_data[[#This Row],[a_1State]]&amp;TEXT(Sense_data[[#This Row],[StateInstanceTimestamp]],"#.######")</f>
        <v>Off42182.005752</v>
      </c>
      <c r="G518" s="3">
        <f ca="1">IF(Sense_data[[#This Row],[a_1State]]="Off",RANDBETWEEN(off_min,off_max),RANDBETWEEN(on_min,on_max))/sr_div</f>
        <v>1.6</v>
      </c>
      <c r="H518" s="3">
        <v>2.7</v>
      </c>
      <c r="I518" s="3">
        <f>IF(HOUR(Sense_data[[#This Row],[SysTimeStamp]])&lt;12,I517+$B$14,I517-$B$14)</f>
        <v>15.115972222222315</v>
      </c>
    </row>
    <row r="519" spans="1:9" x14ac:dyDescent="0.2">
      <c r="A519" t="s">
        <v>20</v>
      </c>
      <c r="B519" t="s">
        <v>22</v>
      </c>
      <c r="C519" s="6">
        <f t="shared" si="11"/>
        <v>42182.005810186543</v>
      </c>
      <c r="D519" t="s">
        <v>21</v>
      </c>
      <c r="E519" s="6">
        <f>IF(Sense_data[[#This Row],[a_1State]]=D518,E518,Sense_data[[#This Row],[SysTimeStamp]])</f>
        <v>42182.005752316159</v>
      </c>
      <c r="F519" t="str">
        <f>Sense_data[[#This Row],[a_1State]]&amp;TEXT(Sense_data[[#This Row],[StateInstanceTimestamp]],"#.######")</f>
        <v>Off42182.005752</v>
      </c>
      <c r="G519" s="3">
        <f ca="1">IF(Sense_data[[#This Row],[a_1State]]="Off",RANDBETWEEN(off_min,off_max),RANDBETWEEN(on_min,on_max))/sr_div</f>
        <v>2.2000000000000002</v>
      </c>
      <c r="H519" s="3">
        <v>2.5</v>
      </c>
      <c r="I519" s="3">
        <f>IF(HOUR(Sense_data[[#This Row],[SysTimeStamp]])&lt;12,I518+$B$14,I518-$B$14)</f>
        <v>15.116203703703796</v>
      </c>
    </row>
    <row r="520" spans="1:9" x14ac:dyDescent="0.2">
      <c r="A520" t="s">
        <v>20</v>
      </c>
      <c r="B520" t="s">
        <v>22</v>
      </c>
      <c r="C520" s="6">
        <f t="shared" si="11"/>
        <v>42182.00582176062</v>
      </c>
      <c r="D520" t="s">
        <v>21</v>
      </c>
      <c r="E520" s="6">
        <f>IF(Sense_data[[#This Row],[a_1State]]=D519,E519,Sense_data[[#This Row],[SysTimeStamp]])</f>
        <v>42182.005752316159</v>
      </c>
      <c r="F520" t="str">
        <f>Sense_data[[#This Row],[a_1State]]&amp;TEXT(Sense_data[[#This Row],[StateInstanceTimestamp]],"#.######")</f>
        <v>Off42182.005752</v>
      </c>
      <c r="G520" s="3">
        <f ca="1">IF(Sense_data[[#This Row],[a_1State]]="Off",RANDBETWEEN(off_min,off_max),RANDBETWEEN(on_min,on_max))/sr_div</f>
        <v>1</v>
      </c>
      <c r="H520" s="3">
        <v>2.2000000000000002</v>
      </c>
      <c r="I520" s="3">
        <f>IF(HOUR(Sense_data[[#This Row],[SysTimeStamp]])&lt;12,I519+$B$14,I519-$B$14)</f>
        <v>15.116435185185278</v>
      </c>
    </row>
    <row r="521" spans="1:9" x14ac:dyDescent="0.2">
      <c r="A521" t="s">
        <v>20</v>
      </c>
      <c r="B521" t="s">
        <v>22</v>
      </c>
      <c r="C521" s="6">
        <f t="shared" si="11"/>
        <v>42182.005833334697</v>
      </c>
      <c r="D521" t="s">
        <v>21</v>
      </c>
      <c r="E521" s="6">
        <f>IF(Sense_data[[#This Row],[a_1State]]=D520,E520,Sense_data[[#This Row],[SysTimeStamp]])</f>
        <v>42182.005752316159</v>
      </c>
      <c r="F521" t="str">
        <f>Sense_data[[#This Row],[a_1State]]&amp;TEXT(Sense_data[[#This Row],[StateInstanceTimestamp]],"#.######")</f>
        <v>Off42182.005752</v>
      </c>
      <c r="G521" s="3">
        <f ca="1">IF(Sense_data[[#This Row],[a_1State]]="Off",RANDBETWEEN(off_min,off_max),RANDBETWEEN(on_min,on_max))/sr_div</f>
        <v>3</v>
      </c>
      <c r="H521" s="3">
        <v>1.5</v>
      </c>
      <c r="I521" s="3">
        <f>IF(HOUR(Sense_data[[#This Row],[SysTimeStamp]])&lt;12,I520+$B$14,I520-$B$14)</f>
        <v>15.11666666666676</v>
      </c>
    </row>
    <row r="522" spans="1:9" x14ac:dyDescent="0.2">
      <c r="A522" t="s">
        <v>20</v>
      </c>
      <c r="B522" t="s">
        <v>22</v>
      </c>
      <c r="C522" s="6">
        <f t="shared" si="11"/>
        <v>42182.005844908774</v>
      </c>
      <c r="D522" t="s">
        <v>21</v>
      </c>
      <c r="E522" s="6">
        <f>IF(Sense_data[[#This Row],[a_1State]]=D521,E521,Sense_data[[#This Row],[SysTimeStamp]])</f>
        <v>42182.005752316159</v>
      </c>
      <c r="F522" t="str">
        <f>Sense_data[[#This Row],[a_1State]]&amp;TEXT(Sense_data[[#This Row],[StateInstanceTimestamp]],"#.######")</f>
        <v>Off42182.005752</v>
      </c>
      <c r="G522" s="3">
        <f ca="1">IF(Sense_data[[#This Row],[a_1State]]="Off",RANDBETWEEN(off_min,off_max),RANDBETWEEN(on_min,on_max))/sr_div</f>
        <v>1.2</v>
      </c>
      <c r="H522" s="3">
        <v>1.5</v>
      </c>
      <c r="I522" s="3">
        <f>IF(HOUR(Sense_data[[#This Row],[SysTimeStamp]])&lt;12,I521+$B$14,I521-$B$14)</f>
        <v>15.116898148148241</v>
      </c>
    </row>
    <row r="523" spans="1:9" x14ac:dyDescent="0.2">
      <c r="A523" t="s">
        <v>20</v>
      </c>
      <c r="B523" t="s">
        <v>22</v>
      </c>
      <c r="C523" s="6">
        <f t="shared" si="11"/>
        <v>42182.005856482851</v>
      </c>
      <c r="D523" t="s">
        <v>21</v>
      </c>
      <c r="E523" s="6">
        <f>IF(Sense_data[[#This Row],[a_1State]]=D522,E522,Sense_data[[#This Row],[SysTimeStamp]])</f>
        <v>42182.005752316159</v>
      </c>
      <c r="F523" t="str">
        <f>Sense_data[[#This Row],[a_1State]]&amp;TEXT(Sense_data[[#This Row],[StateInstanceTimestamp]],"#.######")</f>
        <v>Off42182.005752</v>
      </c>
      <c r="G523" s="3">
        <f ca="1">IF(Sense_data[[#This Row],[a_1State]]="Off",RANDBETWEEN(off_min,off_max),RANDBETWEEN(on_min,on_max))/sr_div</f>
        <v>2.5</v>
      </c>
      <c r="H523" s="3">
        <v>1.4</v>
      </c>
      <c r="I523" s="3">
        <f>IF(HOUR(Sense_data[[#This Row],[SysTimeStamp]])&lt;12,I522+$B$14,I522-$B$14)</f>
        <v>15.117129629629723</v>
      </c>
    </row>
    <row r="524" spans="1:9" x14ac:dyDescent="0.2">
      <c r="A524" t="s">
        <v>20</v>
      </c>
      <c r="B524" t="s">
        <v>22</v>
      </c>
      <c r="C524" s="6">
        <f t="shared" si="11"/>
        <v>42182.005868056927</v>
      </c>
      <c r="D524" t="s">
        <v>21</v>
      </c>
      <c r="E524" s="6">
        <f>IF(Sense_data[[#This Row],[a_1State]]=D523,E523,Sense_data[[#This Row],[SysTimeStamp]])</f>
        <v>42182.005752316159</v>
      </c>
      <c r="F524" t="str">
        <f>Sense_data[[#This Row],[a_1State]]&amp;TEXT(Sense_data[[#This Row],[StateInstanceTimestamp]],"#.######")</f>
        <v>Off42182.005752</v>
      </c>
      <c r="G524" s="3">
        <f ca="1">IF(Sense_data[[#This Row],[a_1State]]="Off",RANDBETWEEN(off_min,off_max),RANDBETWEEN(on_min,on_max))/sr_div</f>
        <v>1.3</v>
      </c>
      <c r="H524" s="3">
        <v>2</v>
      </c>
      <c r="I524" s="3">
        <f>IF(HOUR(Sense_data[[#This Row],[SysTimeStamp]])&lt;12,I523+$B$14,I523-$B$14)</f>
        <v>15.117361111111205</v>
      </c>
    </row>
    <row r="525" spans="1:9" x14ac:dyDescent="0.2">
      <c r="A525" t="s">
        <v>20</v>
      </c>
      <c r="B525" t="s">
        <v>22</v>
      </c>
      <c r="C525" s="6">
        <f t="shared" si="11"/>
        <v>42182.005879631004</v>
      </c>
      <c r="D525" t="s">
        <v>21</v>
      </c>
      <c r="E525" s="6">
        <f>IF(Sense_data[[#This Row],[a_1State]]=D524,E524,Sense_data[[#This Row],[SysTimeStamp]])</f>
        <v>42182.005752316159</v>
      </c>
      <c r="F525" t="str">
        <f>Sense_data[[#This Row],[a_1State]]&amp;TEXT(Sense_data[[#This Row],[StateInstanceTimestamp]],"#.######")</f>
        <v>Off42182.005752</v>
      </c>
      <c r="G525" s="3">
        <f ca="1">IF(Sense_data[[#This Row],[a_1State]]="Off",RANDBETWEEN(off_min,off_max),RANDBETWEEN(on_min,on_max))/sr_div</f>
        <v>2.7</v>
      </c>
      <c r="H525" s="3">
        <v>1.8</v>
      </c>
      <c r="I525" s="3">
        <f>IF(HOUR(Sense_data[[#This Row],[SysTimeStamp]])&lt;12,I524+$B$14,I524-$B$14)</f>
        <v>15.117592592592686</v>
      </c>
    </row>
    <row r="526" spans="1:9" x14ac:dyDescent="0.2">
      <c r="A526" t="s">
        <v>20</v>
      </c>
      <c r="B526" t="s">
        <v>22</v>
      </c>
      <c r="C526" s="6">
        <f t="shared" si="11"/>
        <v>42182.005891205081</v>
      </c>
      <c r="D526" t="s">
        <v>21</v>
      </c>
      <c r="E526" s="6">
        <f>IF(Sense_data[[#This Row],[a_1State]]=D525,E525,Sense_data[[#This Row],[SysTimeStamp]])</f>
        <v>42182.005752316159</v>
      </c>
      <c r="F526" t="str">
        <f>Sense_data[[#This Row],[a_1State]]&amp;TEXT(Sense_data[[#This Row],[StateInstanceTimestamp]],"#.######")</f>
        <v>Off42182.005752</v>
      </c>
      <c r="G526" s="3">
        <f ca="1">IF(Sense_data[[#This Row],[a_1State]]="Off",RANDBETWEEN(off_min,off_max),RANDBETWEEN(on_min,on_max))/sr_div</f>
        <v>1.6</v>
      </c>
      <c r="H526" s="3">
        <v>1.4</v>
      </c>
      <c r="I526" s="3">
        <f>IF(HOUR(Sense_data[[#This Row],[SysTimeStamp]])&lt;12,I525+$B$14,I525-$B$14)</f>
        <v>15.117824074074168</v>
      </c>
    </row>
    <row r="527" spans="1:9" x14ac:dyDescent="0.2">
      <c r="A527" t="s">
        <v>20</v>
      </c>
      <c r="B527" t="s">
        <v>22</v>
      </c>
      <c r="C527" s="6">
        <f t="shared" si="11"/>
        <v>42182.005902779158</v>
      </c>
      <c r="D527" t="s">
        <v>21</v>
      </c>
      <c r="E527" s="6">
        <f>IF(Sense_data[[#This Row],[a_1State]]=D526,E526,Sense_data[[#This Row],[SysTimeStamp]])</f>
        <v>42182.005752316159</v>
      </c>
      <c r="F527" t="str">
        <f>Sense_data[[#This Row],[a_1State]]&amp;TEXT(Sense_data[[#This Row],[StateInstanceTimestamp]],"#.######")</f>
        <v>Off42182.005752</v>
      </c>
      <c r="G527" s="3">
        <f ca="1">IF(Sense_data[[#This Row],[a_1State]]="Off",RANDBETWEEN(off_min,off_max),RANDBETWEEN(on_min,on_max))/sr_div</f>
        <v>2.4</v>
      </c>
      <c r="H527" s="3">
        <v>2.9</v>
      </c>
      <c r="I527" s="3">
        <f>IF(HOUR(Sense_data[[#This Row],[SysTimeStamp]])&lt;12,I526+$B$14,I526-$B$14)</f>
        <v>15.11805555555565</v>
      </c>
    </row>
    <row r="528" spans="1:9" x14ac:dyDescent="0.2">
      <c r="A528" t="s">
        <v>20</v>
      </c>
      <c r="B528" t="s">
        <v>22</v>
      </c>
      <c r="C528" s="6">
        <f t="shared" si="11"/>
        <v>42182.005914353234</v>
      </c>
      <c r="D528" t="s">
        <v>21</v>
      </c>
      <c r="E528" s="6">
        <f>IF(Sense_data[[#This Row],[a_1State]]=D527,E527,Sense_data[[#This Row],[SysTimeStamp]])</f>
        <v>42182.005752316159</v>
      </c>
      <c r="F528" t="str">
        <f>Sense_data[[#This Row],[a_1State]]&amp;TEXT(Sense_data[[#This Row],[StateInstanceTimestamp]],"#.######")</f>
        <v>Off42182.005752</v>
      </c>
      <c r="G528" s="3">
        <f ca="1">IF(Sense_data[[#This Row],[a_1State]]="Off",RANDBETWEEN(off_min,off_max),RANDBETWEEN(on_min,on_max))/sr_div</f>
        <v>2.9</v>
      </c>
      <c r="H528" s="3">
        <v>1.5</v>
      </c>
      <c r="I528" s="3">
        <f>IF(HOUR(Sense_data[[#This Row],[SysTimeStamp]])&lt;12,I527+$B$14,I527-$B$14)</f>
        <v>15.118287037037131</v>
      </c>
    </row>
    <row r="529" spans="1:9" x14ac:dyDescent="0.2">
      <c r="A529" t="s">
        <v>20</v>
      </c>
      <c r="B529" t="s">
        <v>22</v>
      </c>
      <c r="C529" s="6">
        <f t="shared" si="11"/>
        <v>42182.005925927311</v>
      </c>
      <c r="D529" t="s">
        <v>21</v>
      </c>
      <c r="E529" s="6">
        <f>IF(Sense_data[[#This Row],[a_1State]]=D528,E528,Sense_data[[#This Row],[SysTimeStamp]])</f>
        <v>42182.005752316159</v>
      </c>
      <c r="F529" t="str">
        <f>Sense_data[[#This Row],[a_1State]]&amp;TEXT(Sense_data[[#This Row],[StateInstanceTimestamp]],"#.######")</f>
        <v>Off42182.005752</v>
      </c>
      <c r="G529" s="3">
        <f ca="1">IF(Sense_data[[#This Row],[a_1State]]="Off",RANDBETWEEN(off_min,off_max),RANDBETWEEN(on_min,on_max))/sr_div</f>
        <v>2.2999999999999998</v>
      </c>
      <c r="H529" s="3">
        <v>2.8</v>
      </c>
      <c r="I529" s="3">
        <f>IF(HOUR(Sense_data[[#This Row],[SysTimeStamp]])&lt;12,I528+$B$14,I528-$B$14)</f>
        <v>15.118518518518613</v>
      </c>
    </row>
    <row r="530" spans="1:9" x14ac:dyDescent="0.2">
      <c r="A530" t="s">
        <v>20</v>
      </c>
      <c r="B530" t="s">
        <v>22</v>
      </c>
      <c r="C530" s="6">
        <f t="shared" si="11"/>
        <v>42182.005937501388</v>
      </c>
      <c r="D530" t="s">
        <v>21</v>
      </c>
      <c r="E530" s="6">
        <f>IF(Sense_data[[#This Row],[a_1State]]=D529,E529,Sense_data[[#This Row],[SysTimeStamp]])</f>
        <v>42182.005752316159</v>
      </c>
      <c r="F530" t="str">
        <f>Sense_data[[#This Row],[a_1State]]&amp;TEXT(Sense_data[[#This Row],[StateInstanceTimestamp]],"#.######")</f>
        <v>Off42182.005752</v>
      </c>
      <c r="G530" s="3">
        <f ca="1">IF(Sense_data[[#This Row],[a_1State]]="Off",RANDBETWEEN(off_min,off_max),RANDBETWEEN(on_min,on_max))/sr_div</f>
        <v>3</v>
      </c>
      <c r="H530" s="3">
        <v>2.7</v>
      </c>
      <c r="I530" s="3">
        <f>IF(HOUR(Sense_data[[#This Row],[SysTimeStamp]])&lt;12,I529+$B$14,I529-$B$14)</f>
        <v>15.118750000000095</v>
      </c>
    </row>
    <row r="531" spans="1:9" x14ac:dyDescent="0.2">
      <c r="A531" t="s">
        <v>20</v>
      </c>
      <c r="B531" t="s">
        <v>22</v>
      </c>
      <c r="C531" s="6">
        <f t="shared" si="11"/>
        <v>42182.005949075465</v>
      </c>
      <c r="D531" t="s">
        <v>21</v>
      </c>
      <c r="E531" s="6">
        <f>IF(Sense_data[[#This Row],[a_1State]]=D530,E530,Sense_data[[#This Row],[SysTimeStamp]])</f>
        <v>42182.005752316159</v>
      </c>
      <c r="F531" t="str">
        <f>Sense_data[[#This Row],[a_1State]]&amp;TEXT(Sense_data[[#This Row],[StateInstanceTimestamp]],"#.######")</f>
        <v>Off42182.005752</v>
      </c>
      <c r="G531" s="3">
        <f ca="1">IF(Sense_data[[#This Row],[a_1State]]="Off",RANDBETWEEN(off_min,off_max),RANDBETWEEN(on_min,on_max))/sr_div</f>
        <v>2.1</v>
      </c>
      <c r="H531" s="3">
        <v>2.6</v>
      </c>
      <c r="I531" s="3">
        <f>IF(HOUR(Sense_data[[#This Row],[SysTimeStamp]])&lt;12,I530+$B$14,I530-$B$14)</f>
        <v>15.118981481481576</v>
      </c>
    </row>
    <row r="532" spans="1:9" x14ac:dyDescent="0.2">
      <c r="A532" t="s">
        <v>20</v>
      </c>
      <c r="B532" t="s">
        <v>22</v>
      </c>
      <c r="C532" s="6">
        <f t="shared" si="11"/>
        <v>42182.005960649542</v>
      </c>
      <c r="D532" t="s">
        <v>21</v>
      </c>
      <c r="E532" s="6">
        <f>IF(Sense_data[[#This Row],[a_1State]]=D531,E531,Sense_data[[#This Row],[SysTimeStamp]])</f>
        <v>42182.005752316159</v>
      </c>
      <c r="F532" t="str">
        <f>Sense_data[[#This Row],[a_1State]]&amp;TEXT(Sense_data[[#This Row],[StateInstanceTimestamp]],"#.######")</f>
        <v>Off42182.005752</v>
      </c>
      <c r="G532" s="3">
        <f ca="1">IF(Sense_data[[#This Row],[a_1State]]="Off",RANDBETWEEN(off_min,off_max),RANDBETWEEN(on_min,on_max))/sr_div</f>
        <v>2</v>
      </c>
      <c r="H532" s="3">
        <v>3</v>
      </c>
      <c r="I532" s="3">
        <f>IF(HOUR(Sense_data[[#This Row],[SysTimeStamp]])&lt;12,I531+$B$14,I531-$B$14)</f>
        <v>15.119212962963058</v>
      </c>
    </row>
    <row r="533" spans="1:9" x14ac:dyDescent="0.2">
      <c r="A533" t="s">
        <v>20</v>
      </c>
      <c r="B533" t="s">
        <v>22</v>
      </c>
      <c r="C533" s="6">
        <f t="shared" si="11"/>
        <v>42182.005972223618</v>
      </c>
      <c r="D533" t="s">
        <v>21</v>
      </c>
      <c r="E533" s="6">
        <f>IF(Sense_data[[#This Row],[a_1State]]=D532,E532,Sense_data[[#This Row],[SysTimeStamp]])</f>
        <v>42182.005752316159</v>
      </c>
      <c r="F533" t="str">
        <f>Sense_data[[#This Row],[a_1State]]&amp;TEXT(Sense_data[[#This Row],[StateInstanceTimestamp]],"#.######")</f>
        <v>Off42182.005752</v>
      </c>
      <c r="G533" s="3">
        <f ca="1">IF(Sense_data[[#This Row],[a_1State]]="Off",RANDBETWEEN(off_min,off_max),RANDBETWEEN(on_min,on_max))/sr_div</f>
        <v>1.3</v>
      </c>
      <c r="H533" s="3">
        <v>1</v>
      </c>
      <c r="I533" s="3">
        <f>IF(HOUR(Sense_data[[#This Row],[SysTimeStamp]])&lt;12,I532+$B$14,I532-$B$14)</f>
        <v>15.119444444444539</v>
      </c>
    </row>
    <row r="534" spans="1:9" x14ac:dyDescent="0.2">
      <c r="A534" t="s">
        <v>20</v>
      </c>
      <c r="B534" t="s">
        <v>22</v>
      </c>
      <c r="C534" s="6">
        <f t="shared" si="11"/>
        <v>42182.005983797695</v>
      </c>
      <c r="D534" t="s">
        <v>21</v>
      </c>
      <c r="E534" s="6">
        <f>IF(Sense_data[[#This Row],[a_1State]]=D533,E533,Sense_data[[#This Row],[SysTimeStamp]])</f>
        <v>42182.005752316159</v>
      </c>
      <c r="F534" t="str">
        <f>Sense_data[[#This Row],[a_1State]]&amp;TEXT(Sense_data[[#This Row],[StateInstanceTimestamp]],"#.######")</f>
        <v>Off42182.005752</v>
      </c>
      <c r="G534" s="3">
        <f ca="1">IF(Sense_data[[#This Row],[a_1State]]="Off",RANDBETWEEN(off_min,off_max),RANDBETWEEN(on_min,on_max))/sr_div</f>
        <v>2.2000000000000002</v>
      </c>
      <c r="H534" s="3">
        <v>2.2999999999999998</v>
      </c>
      <c r="I534" s="3">
        <f>IF(HOUR(Sense_data[[#This Row],[SysTimeStamp]])&lt;12,I533+$B$14,I533-$B$14)</f>
        <v>15.119675925926021</v>
      </c>
    </row>
    <row r="535" spans="1:9" x14ac:dyDescent="0.2">
      <c r="A535" t="s">
        <v>20</v>
      </c>
      <c r="B535" t="s">
        <v>22</v>
      </c>
      <c r="C535" s="6">
        <f t="shared" si="11"/>
        <v>42182.005995371772</v>
      </c>
      <c r="D535" t="s">
        <v>21</v>
      </c>
      <c r="E535" s="6">
        <f>IF(Sense_data[[#This Row],[a_1State]]=D534,E534,Sense_data[[#This Row],[SysTimeStamp]])</f>
        <v>42182.005752316159</v>
      </c>
      <c r="F535" t="str">
        <f>Sense_data[[#This Row],[a_1State]]&amp;TEXT(Sense_data[[#This Row],[StateInstanceTimestamp]],"#.######")</f>
        <v>Off42182.005752</v>
      </c>
      <c r="G535" s="3">
        <f ca="1">IF(Sense_data[[#This Row],[a_1State]]="Off",RANDBETWEEN(off_min,off_max),RANDBETWEEN(on_min,on_max))/sr_div</f>
        <v>1.2</v>
      </c>
      <c r="H535" s="3">
        <v>1.7</v>
      </c>
      <c r="I535" s="3">
        <f>IF(HOUR(Sense_data[[#This Row],[SysTimeStamp]])&lt;12,I534+$B$14,I534-$B$14)</f>
        <v>15.119907407407503</v>
      </c>
    </row>
    <row r="536" spans="1:9" x14ac:dyDescent="0.2">
      <c r="A536" t="s">
        <v>20</v>
      </c>
      <c r="B536" t="s">
        <v>22</v>
      </c>
      <c r="C536" s="6">
        <f t="shared" si="11"/>
        <v>42182.006006945849</v>
      </c>
      <c r="D536" t="s">
        <v>21</v>
      </c>
      <c r="E536" s="6">
        <f>IF(Sense_data[[#This Row],[a_1State]]=D535,E535,Sense_data[[#This Row],[SysTimeStamp]])</f>
        <v>42182.005752316159</v>
      </c>
      <c r="F536" t="str">
        <f>Sense_data[[#This Row],[a_1State]]&amp;TEXT(Sense_data[[#This Row],[StateInstanceTimestamp]],"#.######")</f>
        <v>Off42182.005752</v>
      </c>
      <c r="G536" s="3">
        <f ca="1">IF(Sense_data[[#This Row],[a_1State]]="Off",RANDBETWEEN(off_min,off_max),RANDBETWEEN(on_min,on_max))/sr_div</f>
        <v>1.4</v>
      </c>
      <c r="H536" s="3">
        <v>2.2999999999999998</v>
      </c>
      <c r="I536" s="3">
        <f>IF(HOUR(Sense_data[[#This Row],[SysTimeStamp]])&lt;12,I535+$B$14,I535-$B$14)</f>
        <v>15.120138888888984</v>
      </c>
    </row>
    <row r="537" spans="1:9" x14ac:dyDescent="0.2">
      <c r="A537" t="s">
        <v>20</v>
      </c>
      <c r="B537" t="s">
        <v>22</v>
      </c>
      <c r="C537" s="6">
        <f t="shared" si="11"/>
        <v>42182.006018519925</v>
      </c>
      <c r="D537" t="s">
        <v>21</v>
      </c>
      <c r="E537" s="6">
        <f>IF(Sense_data[[#This Row],[a_1State]]=D536,E536,Sense_data[[#This Row],[SysTimeStamp]])</f>
        <v>42182.005752316159</v>
      </c>
      <c r="F537" t="str">
        <f>Sense_data[[#This Row],[a_1State]]&amp;TEXT(Sense_data[[#This Row],[StateInstanceTimestamp]],"#.######")</f>
        <v>Off42182.005752</v>
      </c>
      <c r="G537" s="3">
        <f ca="1">IF(Sense_data[[#This Row],[a_1State]]="Off",RANDBETWEEN(off_min,off_max),RANDBETWEEN(on_min,on_max))/sr_div</f>
        <v>1.3</v>
      </c>
      <c r="H537" s="3">
        <v>2.4</v>
      </c>
      <c r="I537" s="3">
        <f>IF(HOUR(Sense_data[[#This Row],[SysTimeStamp]])&lt;12,I536+$B$14,I536-$B$14)</f>
        <v>15.120370370370466</v>
      </c>
    </row>
    <row r="538" spans="1:9" x14ac:dyDescent="0.2">
      <c r="A538" t="s">
        <v>20</v>
      </c>
      <c r="B538" t="s">
        <v>22</v>
      </c>
      <c r="C538" s="6">
        <f t="shared" si="11"/>
        <v>42182.006030094002</v>
      </c>
      <c r="D538" t="s">
        <v>21</v>
      </c>
      <c r="E538" s="6">
        <f>IF(Sense_data[[#This Row],[a_1State]]=D537,E537,Sense_data[[#This Row],[SysTimeStamp]])</f>
        <v>42182.005752316159</v>
      </c>
      <c r="F538" t="str">
        <f>Sense_data[[#This Row],[a_1State]]&amp;TEXT(Sense_data[[#This Row],[StateInstanceTimestamp]],"#.######")</f>
        <v>Off42182.005752</v>
      </c>
      <c r="G538" s="3">
        <f ca="1">IF(Sense_data[[#This Row],[a_1State]]="Off",RANDBETWEEN(off_min,off_max),RANDBETWEEN(on_min,on_max))/sr_div</f>
        <v>1</v>
      </c>
      <c r="H538" s="3">
        <v>2.5</v>
      </c>
      <c r="I538" s="3">
        <f>IF(HOUR(Sense_data[[#This Row],[SysTimeStamp]])&lt;12,I537+$B$14,I537-$B$14)</f>
        <v>15.120601851851948</v>
      </c>
    </row>
    <row r="539" spans="1:9" x14ac:dyDescent="0.2">
      <c r="A539" t="s">
        <v>20</v>
      </c>
      <c r="B539" t="s">
        <v>22</v>
      </c>
      <c r="C539" s="6">
        <f t="shared" si="11"/>
        <v>42182.006041668079</v>
      </c>
      <c r="D539" t="s">
        <v>21</v>
      </c>
      <c r="E539" s="6">
        <f>IF(Sense_data[[#This Row],[a_1State]]=D538,E538,Sense_data[[#This Row],[SysTimeStamp]])</f>
        <v>42182.005752316159</v>
      </c>
      <c r="F539" t="str">
        <f>Sense_data[[#This Row],[a_1State]]&amp;TEXT(Sense_data[[#This Row],[StateInstanceTimestamp]],"#.######")</f>
        <v>Off42182.005752</v>
      </c>
      <c r="G539" s="3">
        <f ca="1">IF(Sense_data[[#This Row],[a_1State]]="Off",RANDBETWEEN(off_min,off_max),RANDBETWEEN(on_min,on_max))/sr_div</f>
        <v>2.9</v>
      </c>
      <c r="H539" s="3">
        <v>1.6</v>
      </c>
      <c r="I539" s="3">
        <f>IF(HOUR(Sense_data[[#This Row],[SysTimeStamp]])&lt;12,I538+$B$14,I538-$B$14)</f>
        <v>15.120833333333429</v>
      </c>
    </row>
    <row r="540" spans="1:9" x14ac:dyDescent="0.2">
      <c r="A540" t="s">
        <v>20</v>
      </c>
      <c r="B540" t="s">
        <v>22</v>
      </c>
      <c r="C540" s="6">
        <f t="shared" si="11"/>
        <v>42182.006053242156</v>
      </c>
      <c r="D540" t="s">
        <v>21</v>
      </c>
      <c r="E540" s="6">
        <f>IF(Sense_data[[#This Row],[a_1State]]=D539,E539,Sense_data[[#This Row],[SysTimeStamp]])</f>
        <v>42182.005752316159</v>
      </c>
      <c r="F540" t="str">
        <f>Sense_data[[#This Row],[a_1State]]&amp;TEXT(Sense_data[[#This Row],[StateInstanceTimestamp]],"#.######")</f>
        <v>Off42182.005752</v>
      </c>
      <c r="G540" s="3">
        <f ca="1">IF(Sense_data[[#This Row],[a_1State]]="Off",RANDBETWEEN(off_min,off_max),RANDBETWEEN(on_min,on_max))/sr_div</f>
        <v>2.4</v>
      </c>
      <c r="H540" s="3">
        <v>2.5</v>
      </c>
      <c r="I540" s="3">
        <f>IF(HOUR(Sense_data[[#This Row],[SysTimeStamp]])&lt;12,I539+$B$14,I539-$B$14)</f>
        <v>15.121064814814911</v>
      </c>
    </row>
    <row r="541" spans="1:9" x14ac:dyDescent="0.2">
      <c r="A541" t="s">
        <v>20</v>
      </c>
      <c r="B541" t="s">
        <v>22</v>
      </c>
      <c r="C541" s="6">
        <f t="shared" si="11"/>
        <v>42182.006064816233</v>
      </c>
      <c r="D541" t="s">
        <v>21</v>
      </c>
      <c r="E541" s="6">
        <f>IF(Sense_data[[#This Row],[a_1State]]=D540,E540,Sense_data[[#This Row],[SysTimeStamp]])</f>
        <v>42182.005752316159</v>
      </c>
      <c r="F541" t="str">
        <f>Sense_data[[#This Row],[a_1State]]&amp;TEXT(Sense_data[[#This Row],[StateInstanceTimestamp]],"#.######")</f>
        <v>Off42182.005752</v>
      </c>
      <c r="G541" s="3">
        <f ca="1">IF(Sense_data[[#This Row],[a_1State]]="Off",RANDBETWEEN(off_min,off_max),RANDBETWEEN(on_min,on_max))/sr_div</f>
        <v>2.9</v>
      </c>
      <c r="H541" s="3">
        <v>2</v>
      </c>
      <c r="I541" s="3">
        <f>IF(HOUR(Sense_data[[#This Row],[SysTimeStamp]])&lt;12,I540+$B$14,I540-$B$14)</f>
        <v>15.121296296296393</v>
      </c>
    </row>
    <row r="542" spans="1:9" x14ac:dyDescent="0.2">
      <c r="A542" t="s">
        <v>20</v>
      </c>
      <c r="B542" t="s">
        <v>22</v>
      </c>
      <c r="C542" s="6">
        <f t="shared" si="11"/>
        <v>42182.006076390309</v>
      </c>
      <c r="D542" t="s">
        <v>21</v>
      </c>
      <c r="E542" s="6">
        <f>IF(Sense_data[[#This Row],[a_1State]]=D541,E541,Sense_data[[#This Row],[SysTimeStamp]])</f>
        <v>42182.005752316159</v>
      </c>
      <c r="F542" t="str">
        <f>Sense_data[[#This Row],[a_1State]]&amp;TEXT(Sense_data[[#This Row],[StateInstanceTimestamp]],"#.######")</f>
        <v>Off42182.005752</v>
      </c>
      <c r="G542" s="3">
        <f ca="1">IF(Sense_data[[#This Row],[a_1State]]="Off",RANDBETWEEN(off_min,off_max),RANDBETWEEN(on_min,on_max))/sr_div</f>
        <v>1.9</v>
      </c>
      <c r="H542" s="3">
        <v>1.4</v>
      </c>
      <c r="I542" s="3">
        <f>IF(HOUR(Sense_data[[#This Row],[SysTimeStamp]])&lt;12,I541+$B$14,I541-$B$14)</f>
        <v>15.121527777777874</v>
      </c>
    </row>
    <row r="543" spans="1:9" x14ac:dyDescent="0.2">
      <c r="A543" t="s">
        <v>20</v>
      </c>
      <c r="B543" t="s">
        <v>22</v>
      </c>
      <c r="C543" s="6">
        <f t="shared" si="11"/>
        <v>42182.006087964386</v>
      </c>
      <c r="D543" t="s">
        <v>21</v>
      </c>
      <c r="E543" s="6">
        <f>IF(Sense_data[[#This Row],[a_1State]]=D542,E542,Sense_data[[#This Row],[SysTimeStamp]])</f>
        <v>42182.005752316159</v>
      </c>
      <c r="F543" t="str">
        <f>Sense_data[[#This Row],[a_1State]]&amp;TEXT(Sense_data[[#This Row],[StateInstanceTimestamp]],"#.######")</f>
        <v>Off42182.005752</v>
      </c>
      <c r="G543" s="3">
        <f ca="1">IF(Sense_data[[#This Row],[a_1State]]="Off",RANDBETWEEN(off_min,off_max),RANDBETWEEN(on_min,on_max))/sr_div</f>
        <v>2.7</v>
      </c>
      <c r="H543" s="3">
        <v>1.1000000000000001</v>
      </c>
      <c r="I543" s="3">
        <f>IF(HOUR(Sense_data[[#This Row],[SysTimeStamp]])&lt;12,I542+$B$14,I542-$B$14)</f>
        <v>15.121759259259356</v>
      </c>
    </row>
    <row r="544" spans="1:9" x14ac:dyDescent="0.2">
      <c r="A544" t="s">
        <v>20</v>
      </c>
      <c r="B544" t="s">
        <v>22</v>
      </c>
      <c r="C544" s="6">
        <f t="shared" si="11"/>
        <v>42182.006099538463</v>
      </c>
      <c r="D544" t="s">
        <v>21</v>
      </c>
      <c r="E544" s="6">
        <f>IF(Sense_data[[#This Row],[a_1State]]=D543,E543,Sense_data[[#This Row],[SysTimeStamp]])</f>
        <v>42182.005752316159</v>
      </c>
      <c r="F544" t="str">
        <f>Sense_data[[#This Row],[a_1State]]&amp;TEXT(Sense_data[[#This Row],[StateInstanceTimestamp]],"#.######")</f>
        <v>Off42182.005752</v>
      </c>
      <c r="G544" s="3">
        <f ca="1">IF(Sense_data[[#This Row],[a_1State]]="Off",RANDBETWEEN(off_min,off_max),RANDBETWEEN(on_min,on_max))/sr_div</f>
        <v>1.6</v>
      </c>
      <c r="H544" s="3">
        <v>2.4</v>
      </c>
      <c r="I544" s="3">
        <f>IF(HOUR(Sense_data[[#This Row],[SysTimeStamp]])&lt;12,I543+$B$14,I543-$B$14)</f>
        <v>15.121990740740838</v>
      </c>
    </row>
    <row r="545" spans="1:9" x14ac:dyDescent="0.2">
      <c r="A545" t="s">
        <v>20</v>
      </c>
      <c r="B545" t="s">
        <v>22</v>
      </c>
      <c r="C545" s="6">
        <f t="shared" si="11"/>
        <v>42182.00611111254</v>
      </c>
      <c r="D545" t="s">
        <v>21</v>
      </c>
      <c r="E545" s="6">
        <f>IF(Sense_data[[#This Row],[a_1State]]=D544,E544,Sense_data[[#This Row],[SysTimeStamp]])</f>
        <v>42182.005752316159</v>
      </c>
      <c r="F545" t="str">
        <f>Sense_data[[#This Row],[a_1State]]&amp;TEXT(Sense_data[[#This Row],[StateInstanceTimestamp]],"#.######")</f>
        <v>Off42182.005752</v>
      </c>
      <c r="G545" s="3">
        <f ca="1">IF(Sense_data[[#This Row],[a_1State]]="Off",RANDBETWEEN(off_min,off_max),RANDBETWEEN(on_min,on_max))/sr_div</f>
        <v>1.8</v>
      </c>
      <c r="H545" s="3">
        <v>1.6</v>
      </c>
      <c r="I545" s="3">
        <f>IF(HOUR(Sense_data[[#This Row],[SysTimeStamp]])&lt;12,I544+$B$14,I544-$B$14)</f>
        <v>15.122222222222319</v>
      </c>
    </row>
    <row r="546" spans="1:9" x14ac:dyDescent="0.2">
      <c r="A546" t="s">
        <v>20</v>
      </c>
      <c r="B546" t="s">
        <v>22</v>
      </c>
      <c r="C546" s="6">
        <f t="shared" si="11"/>
        <v>42182.006122686616</v>
      </c>
      <c r="D546" t="s">
        <v>21</v>
      </c>
      <c r="E546" s="6">
        <f>IF(Sense_data[[#This Row],[a_1State]]=D545,E545,Sense_data[[#This Row],[SysTimeStamp]])</f>
        <v>42182.005752316159</v>
      </c>
      <c r="F546" t="str">
        <f>Sense_data[[#This Row],[a_1State]]&amp;TEXT(Sense_data[[#This Row],[StateInstanceTimestamp]],"#.######")</f>
        <v>Off42182.005752</v>
      </c>
      <c r="G546" s="3">
        <f ca="1">IF(Sense_data[[#This Row],[a_1State]]="Off",RANDBETWEEN(off_min,off_max),RANDBETWEEN(on_min,on_max))/sr_div</f>
        <v>1.2</v>
      </c>
      <c r="H546" s="3">
        <v>1.6</v>
      </c>
      <c r="I546" s="3">
        <f>IF(HOUR(Sense_data[[#This Row],[SysTimeStamp]])&lt;12,I545+$B$14,I545-$B$14)</f>
        <v>15.122453703703801</v>
      </c>
    </row>
    <row r="547" spans="1:9" x14ac:dyDescent="0.2">
      <c r="A547" t="s">
        <v>20</v>
      </c>
      <c r="B547" t="s">
        <v>22</v>
      </c>
      <c r="C547" s="6">
        <f t="shared" si="11"/>
        <v>42182.006134260693</v>
      </c>
      <c r="D547" t="s">
        <v>21</v>
      </c>
      <c r="E547" s="6">
        <f>IF(Sense_data[[#This Row],[a_1State]]=D546,E546,Sense_data[[#This Row],[SysTimeStamp]])</f>
        <v>42182.005752316159</v>
      </c>
      <c r="F547" t="str">
        <f>Sense_data[[#This Row],[a_1State]]&amp;TEXT(Sense_data[[#This Row],[StateInstanceTimestamp]],"#.######")</f>
        <v>Off42182.005752</v>
      </c>
      <c r="G547" s="3">
        <f ca="1">IF(Sense_data[[#This Row],[a_1State]]="Off",RANDBETWEEN(off_min,off_max),RANDBETWEEN(on_min,on_max))/sr_div</f>
        <v>1.7</v>
      </c>
      <c r="H547" s="3">
        <v>2.6</v>
      </c>
      <c r="I547" s="3">
        <f>IF(HOUR(Sense_data[[#This Row],[SysTimeStamp]])&lt;12,I546+$B$14,I546-$B$14)</f>
        <v>15.122685185185283</v>
      </c>
    </row>
    <row r="548" spans="1:9" x14ac:dyDescent="0.2">
      <c r="A548" t="s">
        <v>20</v>
      </c>
      <c r="B548" t="s">
        <v>22</v>
      </c>
      <c r="C548" s="6">
        <f t="shared" si="11"/>
        <v>42182.00614583477</v>
      </c>
      <c r="D548" t="s">
        <v>21</v>
      </c>
      <c r="E548" s="6">
        <f>IF(Sense_data[[#This Row],[a_1State]]=D547,E547,Sense_data[[#This Row],[SysTimeStamp]])</f>
        <v>42182.005752316159</v>
      </c>
      <c r="F548" t="str">
        <f>Sense_data[[#This Row],[a_1State]]&amp;TEXT(Sense_data[[#This Row],[StateInstanceTimestamp]],"#.######")</f>
        <v>Off42182.005752</v>
      </c>
      <c r="G548" s="3">
        <f ca="1">IF(Sense_data[[#This Row],[a_1State]]="Off",RANDBETWEEN(off_min,off_max),RANDBETWEEN(on_min,on_max))/sr_div</f>
        <v>1.7</v>
      </c>
      <c r="H548" s="3">
        <v>1.2</v>
      </c>
      <c r="I548" s="3">
        <f>IF(HOUR(Sense_data[[#This Row],[SysTimeStamp]])&lt;12,I547+$B$14,I547-$B$14)</f>
        <v>15.122916666666764</v>
      </c>
    </row>
    <row r="549" spans="1:9" x14ac:dyDescent="0.2">
      <c r="A549" t="s">
        <v>20</v>
      </c>
      <c r="B549" t="s">
        <v>22</v>
      </c>
      <c r="C549" s="6">
        <f t="shared" si="11"/>
        <v>42182.006157408847</v>
      </c>
      <c r="D549" t="s">
        <v>21</v>
      </c>
      <c r="E549" s="6">
        <f>IF(Sense_data[[#This Row],[a_1State]]=D548,E548,Sense_data[[#This Row],[SysTimeStamp]])</f>
        <v>42182.005752316159</v>
      </c>
      <c r="F549" t="str">
        <f>Sense_data[[#This Row],[a_1State]]&amp;TEXT(Sense_data[[#This Row],[StateInstanceTimestamp]],"#.######")</f>
        <v>Off42182.005752</v>
      </c>
      <c r="G549" s="3">
        <f ca="1">IF(Sense_data[[#This Row],[a_1State]]="Off",RANDBETWEEN(off_min,off_max),RANDBETWEEN(on_min,on_max))/sr_div</f>
        <v>2.2999999999999998</v>
      </c>
      <c r="H549" s="3">
        <v>2.2999999999999998</v>
      </c>
      <c r="I549" s="3">
        <f>IF(HOUR(Sense_data[[#This Row],[SysTimeStamp]])&lt;12,I548+$B$14,I548-$B$14)</f>
        <v>15.123148148148246</v>
      </c>
    </row>
    <row r="550" spans="1:9" x14ac:dyDescent="0.2">
      <c r="A550" t="s">
        <v>20</v>
      </c>
      <c r="B550" t="s">
        <v>22</v>
      </c>
      <c r="C550" s="6">
        <f t="shared" si="11"/>
        <v>42182.006168982924</v>
      </c>
      <c r="D550" t="s">
        <v>21</v>
      </c>
      <c r="E550" s="6">
        <f>IF(Sense_data[[#This Row],[a_1State]]=D549,E549,Sense_data[[#This Row],[SysTimeStamp]])</f>
        <v>42182.005752316159</v>
      </c>
      <c r="F550" t="str">
        <f>Sense_data[[#This Row],[a_1State]]&amp;TEXT(Sense_data[[#This Row],[StateInstanceTimestamp]],"#.######")</f>
        <v>Off42182.005752</v>
      </c>
      <c r="G550" s="3">
        <f ca="1">IF(Sense_data[[#This Row],[a_1State]]="Off",RANDBETWEEN(off_min,off_max),RANDBETWEEN(on_min,on_max))/sr_div</f>
        <v>2.2999999999999998</v>
      </c>
      <c r="H550" s="3">
        <v>2.1</v>
      </c>
      <c r="I550" s="3">
        <f>IF(HOUR(Sense_data[[#This Row],[SysTimeStamp]])&lt;12,I549+$B$14,I549-$B$14)</f>
        <v>15.123379629629728</v>
      </c>
    </row>
    <row r="551" spans="1:9" x14ac:dyDescent="0.2">
      <c r="A551" t="s">
        <v>20</v>
      </c>
      <c r="B551" t="s">
        <v>22</v>
      </c>
      <c r="C551" s="6">
        <f t="shared" si="11"/>
        <v>42182.006180557</v>
      </c>
      <c r="D551" t="s">
        <v>21</v>
      </c>
      <c r="E551" s="6">
        <f>IF(Sense_data[[#This Row],[a_1State]]=D550,E550,Sense_data[[#This Row],[SysTimeStamp]])</f>
        <v>42182.005752316159</v>
      </c>
      <c r="F551" t="str">
        <f>Sense_data[[#This Row],[a_1State]]&amp;TEXT(Sense_data[[#This Row],[StateInstanceTimestamp]],"#.######")</f>
        <v>Off42182.005752</v>
      </c>
      <c r="G551" s="3">
        <f ca="1">IF(Sense_data[[#This Row],[a_1State]]="Off",RANDBETWEEN(off_min,off_max),RANDBETWEEN(on_min,on_max))/sr_div</f>
        <v>1.2</v>
      </c>
      <c r="H551" s="3">
        <v>2.8</v>
      </c>
      <c r="I551" s="3">
        <f>IF(HOUR(Sense_data[[#This Row],[SysTimeStamp]])&lt;12,I550+$B$14,I550-$B$14)</f>
        <v>15.123611111111209</v>
      </c>
    </row>
    <row r="552" spans="1:9" x14ac:dyDescent="0.2">
      <c r="A552" t="s">
        <v>20</v>
      </c>
      <c r="B552" t="s">
        <v>22</v>
      </c>
      <c r="C552" s="6">
        <f t="shared" si="11"/>
        <v>42182.006192131077</v>
      </c>
      <c r="D552" t="s">
        <v>21</v>
      </c>
      <c r="E552" s="6">
        <f>IF(Sense_data[[#This Row],[a_1State]]=D551,E551,Sense_data[[#This Row],[SysTimeStamp]])</f>
        <v>42182.005752316159</v>
      </c>
      <c r="F552" t="str">
        <f>Sense_data[[#This Row],[a_1State]]&amp;TEXT(Sense_data[[#This Row],[StateInstanceTimestamp]],"#.######")</f>
        <v>Off42182.005752</v>
      </c>
      <c r="G552" s="3">
        <f ca="1">IF(Sense_data[[#This Row],[a_1State]]="Off",RANDBETWEEN(off_min,off_max),RANDBETWEEN(on_min,on_max))/sr_div</f>
        <v>2.2999999999999998</v>
      </c>
      <c r="H552" s="3">
        <v>1.7</v>
      </c>
      <c r="I552" s="3">
        <f>IF(HOUR(Sense_data[[#This Row],[SysTimeStamp]])&lt;12,I551+$B$14,I551-$B$14)</f>
        <v>15.123842592592691</v>
      </c>
    </row>
    <row r="553" spans="1:9" x14ac:dyDescent="0.2">
      <c r="A553" t="s">
        <v>20</v>
      </c>
      <c r="B553" t="s">
        <v>22</v>
      </c>
      <c r="C553" s="6">
        <f t="shared" si="11"/>
        <v>42182.006203705154</v>
      </c>
      <c r="D553" t="s">
        <v>21</v>
      </c>
      <c r="E553" s="6">
        <f>IF(Sense_data[[#This Row],[a_1State]]=D552,E552,Sense_data[[#This Row],[SysTimeStamp]])</f>
        <v>42182.005752316159</v>
      </c>
      <c r="F553" t="str">
        <f>Sense_data[[#This Row],[a_1State]]&amp;TEXT(Sense_data[[#This Row],[StateInstanceTimestamp]],"#.######")</f>
        <v>Off42182.005752</v>
      </c>
      <c r="G553" s="3">
        <f ca="1">IF(Sense_data[[#This Row],[a_1State]]="Off",RANDBETWEEN(off_min,off_max),RANDBETWEEN(on_min,on_max))/sr_div</f>
        <v>1.8</v>
      </c>
      <c r="H553" s="3">
        <v>1.5</v>
      </c>
      <c r="I553" s="3">
        <f>IF(HOUR(Sense_data[[#This Row],[SysTimeStamp]])&lt;12,I552+$B$14,I552-$B$14)</f>
        <v>15.124074074074173</v>
      </c>
    </row>
    <row r="554" spans="1:9" x14ac:dyDescent="0.2">
      <c r="A554" t="s">
        <v>20</v>
      </c>
      <c r="B554" t="s">
        <v>22</v>
      </c>
      <c r="C554" s="6">
        <f t="shared" si="11"/>
        <v>42182.006215279231</v>
      </c>
      <c r="D554" t="s">
        <v>21</v>
      </c>
      <c r="E554" s="6">
        <f>IF(Sense_data[[#This Row],[a_1State]]=D553,E553,Sense_data[[#This Row],[SysTimeStamp]])</f>
        <v>42182.005752316159</v>
      </c>
      <c r="F554" t="str">
        <f>Sense_data[[#This Row],[a_1State]]&amp;TEXT(Sense_data[[#This Row],[StateInstanceTimestamp]],"#.######")</f>
        <v>Off42182.005752</v>
      </c>
      <c r="G554" s="3">
        <f ca="1">IF(Sense_data[[#This Row],[a_1State]]="Off",RANDBETWEEN(off_min,off_max),RANDBETWEEN(on_min,on_max))/sr_div</f>
        <v>3</v>
      </c>
      <c r="H554" s="3">
        <v>2.2999999999999998</v>
      </c>
      <c r="I554" s="3">
        <f>IF(HOUR(Sense_data[[#This Row],[SysTimeStamp]])&lt;12,I553+$B$14,I553-$B$14)</f>
        <v>15.124305555555654</v>
      </c>
    </row>
    <row r="555" spans="1:9" x14ac:dyDescent="0.2">
      <c r="A555" t="s">
        <v>20</v>
      </c>
      <c r="B555" t="s">
        <v>22</v>
      </c>
      <c r="C555" s="6">
        <f t="shared" si="11"/>
        <v>42182.006226853307</v>
      </c>
      <c r="D555" t="s">
        <v>21</v>
      </c>
      <c r="E555" s="6">
        <f>IF(Sense_data[[#This Row],[a_1State]]=D554,E554,Sense_data[[#This Row],[SysTimeStamp]])</f>
        <v>42182.005752316159</v>
      </c>
      <c r="F555" t="str">
        <f>Sense_data[[#This Row],[a_1State]]&amp;TEXT(Sense_data[[#This Row],[StateInstanceTimestamp]],"#.######")</f>
        <v>Off42182.005752</v>
      </c>
      <c r="G555" s="3">
        <f ca="1">IF(Sense_data[[#This Row],[a_1State]]="Off",RANDBETWEEN(off_min,off_max),RANDBETWEEN(on_min,on_max))/sr_div</f>
        <v>1.3</v>
      </c>
      <c r="H555" s="3">
        <v>1.5</v>
      </c>
      <c r="I555" s="3">
        <f>IF(HOUR(Sense_data[[#This Row],[SysTimeStamp]])&lt;12,I554+$B$14,I554-$B$14)</f>
        <v>15.124537037037136</v>
      </c>
    </row>
    <row r="556" spans="1:9" x14ac:dyDescent="0.2">
      <c r="A556" t="s">
        <v>20</v>
      </c>
      <c r="B556" t="s">
        <v>22</v>
      </c>
      <c r="C556" s="6">
        <f t="shared" si="11"/>
        <v>42182.006238427384</v>
      </c>
      <c r="D556" t="s">
        <v>21</v>
      </c>
      <c r="E556" s="6">
        <f>IF(Sense_data[[#This Row],[a_1State]]=D555,E555,Sense_data[[#This Row],[SysTimeStamp]])</f>
        <v>42182.005752316159</v>
      </c>
      <c r="F556" t="str">
        <f>Sense_data[[#This Row],[a_1State]]&amp;TEXT(Sense_data[[#This Row],[StateInstanceTimestamp]],"#.######")</f>
        <v>Off42182.005752</v>
      </c>
      <c r="G556" s="3">
        <f ca="1">IF(Sense_data[[#This Row],[a_1State]]="Off",RANDBETWEEN(off_min,off_max),RANDBETWEEN(on_min,on_max))/sr_div</f>
        <v>2</v>
      </c>
      <c r="H556" s="3">
        <v>1.7</v>
      </c>
      <c r="I556" s="3">
        <f>IF(HOUR(Sense_data[[#This Row],[SysTimeStamp]])&lt;12,I555+$B$14,I555-$B$14)</f>
        <v>15.124768518518618</v>
      </c>
    </row>
    <row r="557" spans="1:9" x14ac:dyDescent="0.2">
      <c r="A557" t="s">
        <v>20</v>
      </c>
      <c r="B557" t="s">
        <v>22</v>
      </c>
      <c r="C557" s="6">
        <f t="shared" si="11"/>
        <v>42182.006250001461</v>
      </c>
      <c r="D557" t="s">
        <v>21</v>
      </c>
      <c r="E557" s="6">
        <f>IF(Sense_data[[#This Row],[a_1State]]=D556,E556,Sense_data[[#This Row],[SysTimeStamp]])</f>
        <v>42182.005752316159</v>
      </c>
      <c r="F557" t="str">
        <f>Sense_data[[#This Row],[a_1State]]&amp;TEXT(Sense_data[[#This Row],[StateInstanceTimestamp]],"#.######")</f>
        <v>Off42182.005752</v>
      </c>
      <c r="G557" s="3">
        <f ca="1">IF(Sense_data[[#This Row],[a_1State]]="Off",RANDBETWEEN(off_min,off_max),RANDBETWEEN(on_min,on_max))/sr_div</f>
        <v>1.5</v>
      </c>
      <c r="H557" s="3">
        <v>2</v>
      </c>
      <c r="I557" s="3">
        <f>IF(HOUR(Sense_data[[#This Row],[SysTimeStamp]])&lt;12,I556+$B$14,I556-$B$14)</f>
        <v>15.125000000000099</v>
      </c>
    </row>
    <row r="558" spans="1:9" x14ac:dyDescent="0.2">
      <c r="A558" t="s">
        <v>20</v>
      </c>
      <c r="B558" t="s">
        <v>22</v>
      </c>
      <c r="C558" s="6">
        <f t="shared" si="11"/>
        <v>42182.006261575538</v>
      </c>
      <c r="D558" t="s">
        <v>21</v>
      </c>
      <c r="E558" s="6">
        <f>IF(Sense_data[[#This Row],[a_1State]]=D557,E557,Sense_data[[#This Row],[SysTimeStamp]])</f>
        <v>42182.005752316159</v>
      </c>
      <c r="F558" t="str">
        <f>Sense_data[[#This Row],[a_1State]]&amp;TEXT(Sense_data[[#This Row],[StateInstanceTimestamp]],"#.######")</f>
        <v>Off42182.005752</v>
      </c>
      <c r="G558" s="3">
        <f ca="1">IF(Sense_data[[#This Row],[a_1State]]="Off",RANDBETWEEN(off_min,off_max),RANDBETWEEN(on_min,on_max))/sr_div</f>
        <v>1</v>
      </c>
      <c r="H558" s="3">
        <v>1.3</v>
      </c>
      <c r="I558" s="3">
        <f>IF(HOUR(Sense_data[[#This Row],[SysTimeStamp]])&lt;12,I557+$B$14,I557-$B$14)</f>
        <v>15.125231481481581</v>
      </c>
    </row>
    <row r="559" spans="1:9" x14ac:dyDescent="0.2">
      <c r="A559" t="s">
        <v>20</v>
      </c>
      <c r="B559" t="s">
        <v>22</v>
      </c>
      <c r="C559" s="6">
        <f t="shared" si="11"/>
        <v>42182.006273149615</v>
      </c>
      <c r="D559" t="s">
        <v>21</v>
      </c>
      <c r="E559" s="6">
        <f>IF(Sense_data[[#This Row],[a_1State]]=D558,E558,Sense_data[[#This Row],[SysTimeStamp]])</f>
        <v>42182.005752316159</v>
      </c>
      <c r="F559" t="str">
        <f>Sense_data[[#This Row],[a_1State]]&amp;TEXT(Sense_data[[#This Row],[StateInstanceTimestamp]],"#.######")</f>
        <v>Off42182.005752</v>
      </c>
      <c r="G559" s="3">
        <f ca="1">IF(Sense_data[[#This Row],[a_1State]]="Off",RANDBETWEEN(off_min,off_max),RANDBETWEEN(on_min,on_max))/sr_div</f>
        <v>2.7</v>
      </c>
      <c r="H559" s="3">
        <v>1</v>
      </c>
      <c r="I559" s="3">
        <f>IF(HOUR(Sense_data[[#This Row],[SysTimeStamp]])&lt;12,I558+$B$14,I558-$B$14)</f>
        <v>15.125462962963063</v>
      </c>
    </row>
    <row r="560" spans="1:9" x14ac:dyDescent="0.2">
      <c r="A560" t="s">
        <v>20</v>
      </c>
      <c r="B560" t="s">
        <v>22</v>
      </c>
      <c r="C560" s="6">
        <f t="shared" si="11"/>
        <v>42182.006284723691</v>
      </c>
      <c r="D560" t="s">
        <v>21</v>
      </c>
      <c r="E560" s="6">
        <f>IF(Sense_data[[#This Row],[a_1State]]=D559,E559,Sense_data[[#This Row],[SysTimeStamp]])</f>
        <v>42182.005752316159</v>
      </c>
      <c r="F560" t="str">
        <f>Sense_data[[#This Row],[a_1State]]&amp;TEXT(Sense_data[[#This Row],[StateInstanceTimestamp]],"#.######")</f>
        <v>Off42182.005752</v>
      </c>
      <c r="G560" s="3">
        <f ca="1">IF(Sense_data[[#This Row],[a_1State]]="Off",RANDBETWEEN(off_min,off_max),RANDBETWEEN(on_min,on_max))/sr_div</f>
        <v>1.3</v>
      </c>
      <c r="H560" s="3">
        <v>2.4</v>
      </c>
      <c r="I560" s="3">
        <f>IF(HOUR(Sense_data[[#This Row],[SysTimeStamp]])&lt;12,I559+$B$14,I559-$B$14)</f>
        <v>15.125694444444544</v>
      </c>
    </row>
    <row r="561" spans="1:9" x14ac:dyDescent="0.2">
      <c r="A561" t="s">
        <v>20</v>
      </c>
      <c r="B561" t="s">
        <v>22</v>
      </c>
      <c r="C561" s="6">
        <f t="shared" si="11"/>
        <v>42182.006296297768</v>
      </c>
      <c r="D561" t="s">
        <v>21</v>
      </c>
      <c r="E561" s="6">
        <f>IF(Sense_data[[#This Row],[a_1State]]=D560,E560,Sense_data[[#This Row],[SysTimeStamp]])</f>
        <v>42182.005752316159</v>
      </c>
      <c r="F561" t="str">
        <f>Sense_data[[#This Row],[a_1State]]&amp;TEXT(Sense_data[[#This Row],[StateInstanceTimestamp]],"#.######")</f>
        <v>Off42182.005752</v>
      </c>
      <c r="G561" s="3">
        <f ca="1">IF(Sense_data[[#This Row],[a_1State]]="Off",RANDBETWEEN(off_min,off_max),RANDBETWEEN(on_min,on_max))/sr_div</f>
        <v>2.5</v>
      </c>
      <c r="H561" s="3">
        <v>2.5</v>
      </c>
      <c r="I561" s="3">
        <f>IF(HOUR(Sense_data[[#This Row],[SysTimeStamp]])&lt;12,I560+$B$14,I560-$B$14)</f>
        <v>15.125925925926026</v>
      </c>
    </row>
    <row r="562" spans="1:9" x14ac:dyDescent="0.2">
      <c r="A562" t="s">
        <v>20</v>
      </c>
      <c r="B562" t="s">
        <v>22</v>
      </c>
      <c r="C562" s="6">
        <f t="shared" si="11"/>
        <v>42182.006307871845</v>
      </c>
      <c r="D562" t="s">
        <v>21</v>
      </c>
      <c r="E562" s="6">
        <f>IF(Sense_data[[#This Row],[a_1State]]=D561,E561,Sense_data[[#This Row],[SysTimeStamp]])</f>
        <v>42182.005752316159</v>
      </c>
      <c r="F562" t="str">
        <f>Sense_data[[#This Row],[a_1State]]&amp;TEXT(Sense_data[[#This Row],[StateInstanceTimestamp]],"#.######")</f>
        <v>Off42182.005752</v>
      </c>
      <c r="G562" s="3">
        <f ca="1">IF(Sense_data[[#This Row],[a_1State]]="Off",RANDBETWEEN(off_min,off_max),RANDBETWEEN(on_min,on_max))/sr_div</f>
        <v>1.1000000000000001</v>
      </c>
      <c r="H562" s="3">
        <v>2.4</v>
      </c>
      <c r="I562" s="3">
        <f>IF(HOUR(Sense_data[[#This Row],[SysTimeStamp]])&lt;12,I561+$B$14,I561-$B$14)</f>
        <v>15.126157407407508</v>
      </c>
    </row>
    <row r="563" spans="1:9" x14ac:dyDescent="0.2">
      <c r="A563" t="s">
        <v>20</v>
      </c>
      <c r="B563" t="s">
        <v>22</v>
      </c>
      <c r="C563" s="6">
        <f t="shared" si="11"/>
        <v>42182.006319445922</v>
      </c>
      <c r="D563" t="s">
        <v>21</v>
      </c>
      <c r="E563" s="6">
        <f>IF(Sense_data[[#This Row],[a_1State]]=D562,E562,Sense_data[[#This Row],[SysTimeStamp]])</f>
        <v>42182.005752316159</v>
      </c>
      <c r="F563" t="str">
        <f>Sense_data[[#This Row],[a_1State]]&amp;TEXT(Sense_data[[#This Row],[StateInstanceTimestamp]],"#.######")</f>
        <v>Off42182.005752</v>
      </c>
      <c r="G563" s="3">
        <f ca="1">IF(Sense_data[[#This Row],[a_1State]]="Off",RANDBETWEEN(off_min,off_max),RANDBETWEEN(on_min,on_max))/sr_div</f>
        <v>1.1000000000000001</v>
      </c>
      <c r="H563" s="3">
        <v>1.5</v>
      </c>
      <c r="I563" s="3">
        <f>IF(HOUR(Sense_data[[#This Row],[SysTimeStamp]])&lt;12,I562+$B$14,I562-$B$14)</f>
        <v>15.126388888888989</v>
      </c>
    </row>
    <row r="564" spans="1:9" x14ac:dyDescent="0.2">
      <c r="A564" t="s">
        <v>20</v>
      </c>
      <c r="B564" t="s">
        <v>22</v>
      </c>
      <c r="C564" s="6">
        <f t="shared" si="11"/>
        <v>42182.006331019998</v>
      </c>
      <c r="D564" t="s">
        <v>21</v>
      </c>
      <c r="E564" s="6">
        <f>IF(Sense_data[[#This Row],[a_1State]]=D563,E563,Sense_data[[#This Row],[SysTimeStamp]])</f>
        <v>42182.005752316159</v>
      </c>
      <c r="F564" t="str">
        <f>Sense_data[[#This Row],[a_1State]]&amp;TEXT(Sense_data[[#This Row],[StateInstanceTimestamp]],"#.######")</f>
        <v>Off42182.005752</v>
      </c>
      <c r="G564" s="3">
        <f ca="1">IF(Sense_data[[#This Row],[a_1State]]="Off",RANDBETWEEN(off_min,off_max),RANDBETWEEN(on_min,on_max))/sr_div</f>
        <v>1</v>
      </c>
      <c r="H564" s="3">
        <v>1.2</v>
      </c>
      <c r="I564" s="3">
        <f>IF(HOUR(Sense_data[[#This Row],[SysTimeStamp]])&lt;12,I563+$B$14,I563-$B$14)</f>
        <v>15.126620370370471</v>
      </c>
    </row>
    <row r="565" spans="1:9" x14ac:dyDescent="0.2">
      <c r="A565" t="s">
        <v>20</v>
      </c>
      <c r="B565" t="s">
        <v>22</v>
      </c>
      <c r="C565" s="6">
        <f t="shared" si="11"/>
        <v>42182.006342594075</v>
      </c>
      <c r="D565" t="s">
        <v>21</v>
      </c>
      <c r="E565" s="6">
        <f>IF(Sense_data[[#This Row],[a_1State]]=D564,E564,Sense_data[[#This Row],[SysTimeStamp]])</f>
        <v>42182.005752316159</v>
      </c>
      <c r="F565" t="str">
        <f>Sense_data[[#This Row],[a_1State]]&amp;TEXT(Sense_data[[#This Row],[StateInstanceTimestamp]],"#.######")</f>
        <v>Off42182.005752</v>
      </c>
      <c r="G565" s="3">
        <f ca="1">IF(Sense_data[[#This Row],[a_1State]]="Off",RANDBETWEEN(off_min,off_max),RANDBETWEEN(on_min,on_max))/sr_div</f>
        <v>1.1000000000000001</v>
      </c>
      <c r="H565" s="3">
        <v>1.7</v>
      </c>
      <c r="I565" s="3">
        <f>IF(HOUR(Sense_data[[#This Row],[SysTimeStamp]])&lt;12,I564+$B$14,I564-$B$14)</f>
        <v>15.126851851851953</v>
      </c>
    </row>
    <row r="566" spans="1:9" x14ac:dyDescent="0.2">
      <c r="A566" t="s">
        <v>20</v>
      </c>
      <c r="B566" t="s">
        <v>22</v>
      </c>
      <c r="C566" s="6">
        <f t="shared" si="11"/>
        <v>42182.006354168152</v>
      </c>
      <c r="D566" t="s">
        <v>21</v>
      </c>
      <c r="E566" s="6">
        <f>IF(Sense_data[[#This Row],[a_1State]]=D565,E565,Sense_data[[#This Row],[SysTimeStamp]])</f>
        <v>42182.005752316159</v>
      </c>
      <c r="F566" t="str">
        <f>Sense_data[[#This Row],[a_1State]]&amp;TEXT(Sense_data[[#This Row],[StateInstanceTimestamp]],"#.######")</f>
        <v>Off42182.005752</v>
      </c>
      <c r="G566" s="3">
        <f ca="1">IF(Sense_data[[#This Row],[a_1State]]="Off",RANDBETWEEN(off_min,off_max),RANDBETWEEN(on_min,on_max))/sr_div</f>
        <v>2.1</v>
      </c>
      <c r="H566" s="3">
        <v>1.6</v>
      </c>
      <c r="I566" s="3">
        <f>IF(HOUR(Sense_data[[#This Row],[SysTimeStamp]])&lt;12,I565+$B$14,I565-$B$14)</f>
        <v>15.127083333333434</v>
      </c>
    </row>
    <row r="567" spans="1:9" x14ac:dyDescent="0.2">
      <c r="A567" t="s">
        <v>20</v>
      </c>
      <c r="B567" t="s">
        <v>22</v>
      </c>
      <c r="C567" s="6">
        <f t="shared" si="11"/>
        <v>42182.006365742229</v>
      </c>
      <c r="D567" t="s">
        <v>21</v>
      </c>
      <c r="E567" s="6">
        <f>IF(Sense_data[[#This Row],[a_1State]]=D566,E566,Sense_data[[#This Row],[SysTimeStamp]])</f>
        <v>42182.005752316159</v>
      </c>
      <c r="F567" t="str">
        <f>Sense_data[[#This Row],[a_1State]]&amp;TEXT(Sense_data[[#This Row],[StateInstanceTimestamp]],"#.######")</f>
        <v>Off42182.005752</v>
      </c>
      <c r="G567" s="3">
        <f ca="1">IF(Sense_data[[#This Row],[a_1State]]="Off",RANDBETWEEN(off_min,off_max),RANDBETWEEN(on_min,on_max))/sr_div</f>
        <v>1.7</v>
      </c>
      <c r="H567" s="3">
        <v>2</v>
      </c>
      <c r="I567" s="3">
        <f>IF(HOUR(Sense_data[[#This Row],[SysTimeStamp]])&lt;12,I566+$B$14,I566-$B$14)</f>
        <v>15.127314814814916</v>
      </c>
    </row>
    <row r="568" spans="1:9" x14ac:dyDescent="0.2">
      <c r="A568" t="s">
        <v>20</v>
      </c>
      <c r="B568" t="s">
        <v>22</v>
      </c>
      <c r="C568" s="6">
        <f t="shared" si="11"/>
        <v>42182.006377316306</v>
      </c>
      <c r="D568" t="s">
        <v>21</v>
      </c>
      <c r="E568" s="6">
        <f>IF(Sense_data[[#This Row],[a_1State]]=D567,E567,Sense_data[[#This Row],[SysTimeStamp]])</f>
        <v>42182.005752316159</v>
      </c>
      <c r="F568" t="str">
        <f>Sense_data[[#This Row],[a_1State]]&amp;TEXT(Sense_data[[#This Row],[StateInstanceTimestamp]],"#.######")</f>
        <v>Off42182.005752</v>
      </c>
      <c r="G568" s="3">
        <f ca="1">IF(Sense_data[[#This Row],[a_1State]]="Off",RANDBETWEEN(off_min,off_max),RANDBETWEEN(on_min,on_max))/sr_div</f>
        <v>3</v>
      </c>
      <c r="H568" s="3">
        <v>1.3</v>
      </c>
      <c r="I568" s="3">
        <f>IF(HOUR(Sense_data[[#This Row],[SysTimeStamp]])&lt;12,I567+$B$14,I567-$B$14)</f>
        <v>15.127546296296398</v>
      </c>
    </row>
    <row r="569" spans="1:9" x14ac:dyDescent="0.2">
      <c r="A569" t="s">
        <v>20</v>
      </c>
      <c r="B569" t="s">
        <v>22</v>
      </c>
      <c r="C569" s="6">
        <f t="shared" si="11"/>
        <v>42182.006388890382</v>
      </c>
      <c r="D569" t="s">
        <v>21</v>
      </c>
      <c r="E569" s="6">
        <f>IF(Sense_data[[#This Row],[a_1State]]=D568,E568,Sense_data[[#This Row],[SysTimeStamp]])</f>
        <v>42182.005752316159</v>
      </c>
      <c r="F569" t="str">
        <f>Sense_data[[#This Row],[a_1State]]&amp;TEXT(Sense_data[[#This Row],[StateInstanceTimestamp]],"#.######")</f>
        <v>Off42182.005752</v>
      </c>
      <c r="G569" s="3">
        <f ca="1">IF(Sense_data[[#This Row],[a_1State]]="Off",RANDBETWEEN(off_min,off_max),RANDBETWEEN(on_min,on_max))/sr_div</f>
        <v>2.2999999999999998</v>
      </c>
      <c r="H569" s="3">
        <v>2.1</v>
      </c>
      <c r="I569" s="3">
        <f>IF(HOUR(Sense_data[[#This Row],[SysTimeStamp]])&lt;12,I568+$B$14,I568-$B$14)</f>
        <v>15.127777777777879</v>
      </c>
    </row>
    <row r="570" spans="1:9" x14ac:dyDescent="0.2">
      <c r="A570" t="s">
        <v>20</v>
      </c>
      <c r="B570" t="s">
        <v>22</v>
      </c>
      <c r="C570" s="6">
        <f t="shared" si="11"/>
        <v>42182.006400464459</v>
      </c>
      <c r="D570" t="s">
        <v>21</v>
      </c>
      <c r="E570" s="6">
        <f>IF(Sense_data[[#This Row],[a_1State]]=D569,E569,Sense_data[[#This Row],[SysTimeStamp]])</f>
        <v>42182.005752316159</v>
      </c>
      <c r="F570" t="str">
        <f>Sense_data[[#This Row],[a_1State]]&amp;TEXT(Sense_data[[#This Row],[StateInstanceTimestamp]],"#.######")</f>
        <v>Off42182.005752</v>
      </c>
      <c r="G570" s="3">
        <f ca="1">IF(Sense_data[[#This Row],[a_1State]]="Off",RANDBETWEEN(off_min,off_max),RANDBETWEEN(on_min,on_max))/sr_div</f>
        <v>2.7</v>
      </c>
      <c r="H570" s="3">
        <v>1.4</v>
      </c>
      <c r="I570" s="3">
        <f>IF(HOUR(Sense_data[[#This Row],[SysTimeStamp]])&lt;12,I569+$B$14,I569-$B$14)</f>
        <v>15.128009259259361</v>
      </c>
    </row>
    <row r="571" spans="1:9" x14ac:dyDescent="0.2">
      <c r="A571" t="s">
        <v>20</v>
      </c>
      <c r="B571" t="s">
        <v>22</v>
      </c>
      <c r="C571" s="6">
        <f t="shared" si="11"/>
        <v>42182.006412038536</v>
      </c>
      <c r="D571" t="s">
        <v>21</v>
      </c>
      <c r="E571" s="6">
        <f>IF(Sense_data[[#This Row],[a_1State]]=D570,E570,Sense_data[[#This Row],[SysTimeStamp]])</f>
        <v>42182.005752316159</v>
      </c>
      <c r="F571" t="str">
        <f>Sense_data[[#This Row],[a_1State]]&amp;TEXT(Sense_data[[#This Row],[StateInstanceTimestamp]],"#.######")</f>
        <v>Off42182.005752</v>
      </c>
      <c r="G571" s="3">
        <f ca="1">IF(Sense_data[[#This Row],[a_1State]]="Off",RANDBETWEEN(off_min,off_max),RANDBETWEEN(on_min,on_max))/sr_div</f>
        <v>1.1000000000000001</v>
      </c>
      <c r="H571" s="3">
        <v>2.6</v>
      </c>
      <c r="I571" s="3">
        <f>IF(HOUR(Sense_data[[#This Row],[SysTimeStamp]])&lt;12,I570+$B$14,I570-$B$14)</f>
        <v>15.128240740740843</v>
      </c>
    </row>
    <row r="572" spans="1:9" x14ac:dyDescent="0.2">
      <c r="A572" t="s">
        <v>20</v>
      </c>
      <c r="B572" t="s">
        <v>22</v>
      </c>
      <c r="C572" s="6">
        <f t="shared" si="11"/>
        <v>42182.006423612613</v>
      </c>
      <c r="D572" t="s">
        <v>21</v>
      </c>
      <c r="E572" s="6">
        <f>IF(Sense_data[[#This Row],[a_1State]]=D571,E571,Sense_data[[#This Row],[SysTimeStamp]])</f>
        <v>42182.005752316159</v>
      </c>
      <c r="F572" t="str">
        <f>Sense_data[[#This Row],[a_1State]]&amp;TEXT(Sense_data[[#This Row],[StateInstanceTimestamp]],"#.######")</f>
        <v>Off42182.005752</v>
      </c>
      <c r="G572" s="3">
        <f ca="1">IF(Sense_data[[#This Row],[a_1State]]="Off",RANDBETWEEN(off_min,off_max),RANDBETWEEN(on_min,on_max))/sr_div</f>
        <v>2.6</v>
      </c>
      <c r="H572" s="3">
        <v>1.6</v>
      </c>
      <c r="I572" s="3">
        <f>IF(HOUR(Sense_data[[#This Row],[SysTimeStamp]])&lt;12,I571+$B$14,I571-$B$14)</f>
        <v>15.128472222222324</v>
      </c>
    </row>
    <row r="573" spans="1:9" x14ac:dyDescent="0.2">
      <c r="A573" t="s">
        <v>20</v>
      </c>
      <c r="B573" t="s">
        <v>22</v>
      </c>
      <c r="C573" s="6">
        <f t="shared" si="11"/>
        <v>42182.006435186689</v>
      </c>
      <c r="D573" t="s">
        <v>21</v>
      </c>
      <c r="E573" s="6">
        <f>IF(Sense_data[[#This Row],[a_1State]]=D572,E572,Sense_data[[#This Row],[SysTimeStamp]])</f>
        <v>42182.005752316159</v>
      </c>
      <c r="F573" t="str">
        <f>Sense_data[[#This Row],[a_1State]]&amp;TEXT(Sense_data[[#This Row],[StateInstanceTimestamp]],"#.######")</f>
        <v>Off42182.005752</v>
      </c>
      <c r="G573" s="3">
        <f ca="1">IF(Sense_data[[#This Row],[a_1State]]="Off",RANDBETWEEN(off_min,off_max),RANDBETWEEN(on_min,on_max))/sr_div</f>
        <v>1.9</v>
      </c>
      <c r="H573" s="3">
        <v>1.9</v>
      </c>
      <c r="I573" s="3">
        <f>IF(HOUR(Sense_data[[#This Row],[SysTimeStamp]])&lt;12,I572+$B$14,I572-$B$14)</f>
        <v>15.128703703703806</v>
      </c>
    </row>
    <row r="574" spans="1:9" x14ac:dyDescent="0.2">
      <c r="A574" t="s">
        <v>20</v>
      </c>
      <c r="B574" t="s">
        <v>22</v>
      </c>
      <c r="C574" s="6">
        <f t="shared" si="11"/>
        <v>42182.006446760766</v>
      </c>
      <c r="D574" t="s">
        <v>21</v>
      </c>
      <c r="E574" s="6">
        <f>IF(Sense_data[[#This Row],[a_1State]]=D573,E573,Sense_data[[#This Row],[SysTimeStamp]])</f>
        <v>42182.005752316159</v>
      </c>
      <c r="F574" t="str">
        <f>Sense_data[[#This Row],[a_1State]]&amp;TEXT(Sense_data[[#This Row],[StateInstanceTimestamp]],"#.######")</f>
        <v>Off42182.005752</v>
      </c>
      <c r="G574" s="3">
        <f ca="1">IF(Sense_data[[#This Row],[a_1State]]="Off",RANDBETWEEN(off_min,off_max),RANDBETWEEN(on_min,on_max))/sr_div</f>
        <v>1.8</v>
      </c>
      <c r="H574" s="3">
        <v>2.5</v>
      </c>
      <c r="I574" s="3">
        <f>IF(HOUR(Sense_data[[#This Row],[SysTimeStamp]])&lt;12,I573+$B$14,I573-$B$14)</f>
        <v>15.128935185185288</v>
      </c>
    </row>
    <row r="575" spans="1:9" x14ac:dyDescent="0.2">
      <c r="A575" t="s">
        <v>20</v>
      </c>
      <c r="B575" t="s">
        <v>22</v>
      </c>
      <c r="C575" s="6">
        <f t="shared" si="11"/>
        <v>42182.006458334843</v>
      </c>
      <c r="D575" t="s">
        <v>21</v>
      </c>
      <c r="E575" s="6">
        <f>IF(Sense_data[[#This Row],[a_1State]]=D574,E574,Sense_data[[#This Row],[SysTimeStamp]])</f>
        <v>42182.005752316159</v>
      </c>
      <c r="F575" t="str">
        <f>Sense_data[[#This Row],[a_1State]]&amp;TEXT(Sense_data[[#This Row],[StateInstanceTimestamp]],"#.######")</f>
        <v>Off42182.005752</v>
      </c>
      <c r="G575" s="3">
        <f ca="1">IF(Sense_data[[#This Row],[a_1State]]="Off",RANDBETWEEN(off_min,off_max),RANDBETWEEN(on_min,on_max))/sr_div</f>
        <v>2.8</v>
      </c>
      <c r="H575" s="3">
        <v>2.6</v>
      </c>
      <c r="I575" s="3">
        <f>IF(HOUR(Sense_data[[#This Row],[SysTimeStamp]])&lt;12,I574+$B$14,I574-$B$14)</f>
        <v>15.129166666666769</v>
      </c>
    </row>
    <row r="576" spans="1:9" x14ac:dyDescent="0.2">
      <c r="A576" t="s">
        <v>20</v>
      </c>
      <c r="B576" t="s">
        <v>22</v>
      </c>
      <c r="C576" s="6">
        <f t="shared" si="11"/>
        <v>42182.00646990892</v>
      </c>
      <c r="D576" t="s">
        <v>21</v>
      </c>
      <c r="E576" s="6">
        <f>IF(Sense_data[[#This Row],[a_1State]]=D575,E575,Sense_data[[#This Row],[SysTimeStamp]])</f>
        <v>42182.005752316159</v>
      </c>
      <c r="F576" t="str">
        <f>Sense_data[[#This Row],[a_1State]]&amp;TEXT(Sense_data[[#This Row],[StateInstanceTimestamp]],"#.######")</f>
        <v>Off42182.005752</v>
      </c>
      <c r="G576" s="3">
        <f ca="1">IF(Sense_data[[#This Row],[a_1State]]="Off",RANDBETWEEN(off_min,off_max),RANDBETWEEN(on_min,on_max))/sr_div</f>
        <v>2.6</v>
      </c>
      <c r="H576" s="3">
        <v>2.5</v>
      </c>
      <c r="I576" s="3">
        <f>IF(HOUR(Sense_data[[#This Row],[SysTimeStamp]])&lt;12,I575+$B$14,I575-$B$14)</f>
        <v>15.129398148148251</v>
      </c>
    </row>
    <row r="577" spans="1:9" x14ac:dyDescent="0.2">
      <c r="A577" t="s">
        <v>20</v>
      </c>
      <c r="B577" t="s">
        <v>22</v>
      </c>
      <c r="C577" s="6">
        <f t="shared" si="11"/>
        <v>42182.006481482997</v>
      </c>
      <c r="D577" t="s">
        <v>21</v>
      </c>
      <c r="E577" s="6">
        <f>IF(Sense_data[[#This Row],[a_1State]]=D576,E576,Sense_data[[#This Row],[SysTimeStamp]])</f>
        <v>42182.005752316159</v>
      </c>
      <c r="F577" t="str">
        <f>Sense_data[[#This Row],[a_1State]]&amp;TEXT(Sense_data[[#This Row],[StateInstanceTimestamp]],"#.######")</f>
        <v>Off42182.005752</v>
      </c>
      <c r="G577" s="3">
        <f ca="1">IF(Sense_data[[#This Row],[a_1State]]="Off",RANDBETWEEN(off_min,off_max),RANDBETWEEN(on_min,on_max))/sr_div</f>
        <v>3</v>
      </c>
      <c r="H577" s="3">
        <v>2.2999999999999998</v>
      </c>
      <c r="I577" s="3">
        <f>IF(HOUR(Sense_data[[#This Row],[SysTimeStamp]])&lt;12,I576+$B$14,I576-$B$14)</f>
        <v>15.129629629629733</v>
      </c>
    </row>
    <row r="578" spans="1:9" x14ac:dyDescent="0.2">
      <c r="A578" t="s">
        <v>20</v>
      </c>
      <c r="B578" t="s">
        <v>22</v>
      </c>
      <c r="C578" s="6">
        <f t="shared" si="11"/>
        <v>42182.006493057073</v>
      </c>
      <c r="D578" t="s">
        <v>21</v>
      </c>
      <c r="E578" s="6">
        <f>IF(Sense_data[[#This Row],[a_1State]]=D577,E577,Sense_data[[#This Row],[SysTimeStamp]])</f>
        <v>42182.005752316159</v>
      </c>
      <c r="F578" t="str">
        <f>Sense_data[[#This Row],[a_1State]]&amp;TEXT(Sense_data[[#This Row],[StateInstanceTimestamp]],"#.######")</f>
        <v>Off42182.005752</v>
      </c>
      <c r="G578" s="3">
        <f ca="1">IF(Sense_data[[#This Row],[a_1State]]="Off",RANDBETWEEN(off_min,off_max),RANDBETWEEN(on_min,on_max))/sr_div</f>
        <v>2.4</v>
      </c>
      <c r="H578" s="3">
        <v>1.1000000000000001</v>
      </c>
      <c r="I578" s="3">
        <f>IF(HOUR(Sense_data[[#This Row],[SysTimeStamp]])&lt;12,I577+$B$14,I577-$B$14)</f>
        <v>15.129861111111214</v>
      </c>
    </row>
    <row r="579" spans="1:9" x14ac:dyDescent="0.2">
      <c r="A579" t="s">
        <v>20</v>
      </c>
      <c r="B579" t="s">
        <v>22</v>
      </c>
      <c r="C579" s="6">
        <f t="shared" ref="C579:C628" si="12">C578+$B$2</f>
        <v>42182.00650463115</v>
      </c>
      <c r="D579" t="s">
        <v>21</v>
      </c>
      <c r="E579" s="6">
        <f>IF(Sense_data[[#This Row],[a_1State]]=D578,E578,Sense_data[[#This Row],[SysTimeStamp]])</f>
        <v>42182.005752316159</v>
      </c>
      <c r="F579" t="str">
        <f>Sense_data[[#This Row],[a_1State]]&amp;TEXT(Sense_data[[#This Row],[StateInstanceTimestamp]],"#.######")</f>
        <v>Off42182.005752</v>
      </c>
      <c r="G579" s="3">
        <f ca="1">IF(Sense_data[[#This Row],[a_1State]]="Off",RANDBETWEEN(off_min,off_max),RANDBETWEEN(on_min,on_max))/sr_div</f>
        <v>1.2</v>
      </c>
      <c r="H579" s="3">
        <v>1.3</v>
      </c>
      <c r="I579" s="3">
        <f>IF(HOUR(Sense_data[[#This Row],[SysTimeStamp]])&lt;12,I578+$B$14,I578-$B$14)</f>
        <v>15.130092592592696</v>
      </c>
    </row>
    <row r="580" spans="1:9" x14ac:dyDescent="0.2">
      <c r="A580" t="s">
        <v>20</v>
      </c>
      <c r="B580" t="s">
        <v>22</v>
      </c>
      <c r="C580" s="6">
        <f t="shared" si="12"/>
        <v>42182.006516205227</v>
      </c>
      <c r="D580" t="s">
        <v>21</v>
      </c>
      <c r="E580" s="6">
        <f>IF(Sense_data[[#This Row],[a_1State]]=D579,E579,Sense_data[[#This Row],[SysTimeStamp]])</f>
        <v>42182.005752316159</v>
      </c>
      <c r="F580" t="str">
        <f>Sense_data[[#This Row],[a_1State]]&amp;TEXT(Sense_data[[#This Row],[StateInstanceTimestamp]],"#.######")</f>
        <v>Off42182.005752</v>
      </c>
      <c r="G580" s="3">
        <f ca="1">IF(Sense_data[[#This Row],[a_1State]]="Off",RANDBETWEEN(off_min,off_max),RANDBETWEEN(on_min,on_max))/sr_div</f>
        <v>2.7</v>
      </c>
      <c r="H580" s="3">
        <v>1.9</v>
      </c>
      <c r="I580" s="3">
        <f>IF(HOUR(Sense_data[[#This Row],[SysTimeStamp]])&lt;12,I579+$B$14,I579-$B$14)</f>
        <v>15.130324074074178</v>
      </c>
    </row>
    <row r="581" spans="1:9" x14ac:dyDescent="0.2">
      <c r="A581" t="s">
        <v>20</v>
      </c>
      <c r="B581" t="s">
        <v>22</v>
      </c>
      <c r="C581" s="6">
        <f t="shared" si="12"/>
        <v>42182.006527779304</v>
      </c>
      <c r="D581" t="s">
        <v>21</v>
      </c>
      <c r="E581" s="6">
        <f>IF(Sense_data[[#This Row],[a_1State]]=D580,E580,Sense_data[[#This Row],[SysTimeStamp]])</f>
        <v>42182.005752316159</v>
      </c>
      <c r="F581" t="str">
        <f>Sense_data[[#This Row],[a_1State]]&amp;TEXT(Sense_data[[#This Row],[StateInstanceTimestamp]],"#.######")</f>
        <v>Off42182.005752</v>
      </c>
      <c r="G581" s="3">
        <f ca="1">IF(Sense_data[[#This Row],[a_1State]]="Off",RANDBETWEEN(off_min,off_max),RANDBETWEEN(on_min,on_max))/sr_div</f>
        <v>1</v>
      </c>
      <c r="H581" s="3">
        <v>2.6</v>
      </c>
      <c r="I581" s="3">
        <f>IF(HOUR(Sense_data[[#This Row],[SysTimeStamp]])&lt;12,I580+$B$14,I580-$B$14)</f>
        <v>15.130555555555659</v>
      </c>
    </row>
    <row r="582" spans="1:9" x14ac:dyDescent="0.2">
      <c r="A582" t="s">
        <v>20</v>
      </c>
      <c r="B582" t="s">
        <v>22</v>
      </c>
      <c r="C582" s="6">
        <f t="shared" si="12"/>
        <v>42182.006539353381</v>
      </c>
      <c r="D582" t="s">
        <v>21</v>
      </c>
      <c r="E582" s="6">
        <f>IF(Sense_data[[#This Row],[a_1State]]=D581,E581,Sense_data[[#This Row],[SysTimeStamp]])</f>
        <v>42182.005752316159</v>
      </c>
      <c r="F582" t="str">
        <f>Sense_data[[#This Row],[a_1State]]&amp;TEXT(Sense_data[[#This Row],[StateInstanceTimestamp]],"#.######")</f>
        <v>Off42182.005752</v>
      </c>
      <c r="G582" s="3">
        <f ca="1">IF(Sense_data[[#This Row],[a_1State]]="Off",RANDBETWEEN(off_min,off_max),RANDBETWEEN(on_min,on_max))/sr_div</f>
        <v>1.5</v>
      </c>
      <c r="H582" s="3">
        <v>2.4</v>
      </c>
      <c r="I582" s="3">
        <f>IF(HOUR(Sense_data[[#This Row],[SysTimeStamp]])&lt;12,I581+$B$14,I581-$B$14)</f>
        <v>15.130787037037141</v>
      </c>
    </row>
    <row r="583" spans="1:9" x14ac:dyDescent="0.2">
      <c r="A583" t="s">
        <v>20</v>
      </c>
      <c r="B583" t="s">
        <v>22</v>
      </c>
      <c r="C583" s="6">
        <f t="shared" si="12"/>
        <v>42182.006550927457</v>
      </c>
      <c r="D583" t="s">
        <v>21</v>
      </c>
      <c r="E583" s="6">
        <f>IF(Sense_data[[#This Row],[a_1State]]=D582,E582,Sense_data[[#This Row],[SysTimeStamp]])</f>
        <v>42182.005752316159</v>
      </c>
      <c r="F583" t="str">
        <f>Sense_data[[#This Row],[a_1State]]&amp;TEXT(Sense_data[[#This Row],[StateInstanceTimestamp]],"#.######")</f>
        <v>Off42182.005752</v>
      </c>
      <c r="G583" s="3">
        <f ca="1">IF(Sense_data[[#This Row],[a_1State]]="Off",RANDBETWEEN(off_min,off_max),RANDBETWEEN(on_min,on_max))/sr_div</f>
        <v>2.2000000000000002</v>
      </c>
      <c r="H583" s="3">
        <v>1.4</v>
      </c>
      <c r="I583" s="3">
        <f>IF(HOUR(Sense_data[[#This Row],[SysTimeStamp]])&lt;12,I582+$B$14,I582-$B$14)</f>
        <v>15.131018518518623</v>
      </c>
    </row>
    <row r="584" spans="1:9" x14ac:dyDescent="0.2">
      <c r="A584" t="s">
        <v>20</v>
      </c>
      <c r="B584" t="s">
        <v>22</v>
      </c>
      <c r="C584" s="6">
        <f t="shared" si="12"/>
        <v>42182.006562501534</v>
      </c>
      <c r="D584" t="s">
        <v>21</v>
      </c>
      <c r="E584" s="6">
        <f>IF(Sense_data[[#This Row],[a_1State]]=D583,E583,Sense_data[[#This Row],[SysTimeStamp]])</f>
        <v>42182.005752316159</v>
      </c>
      <c r="F584" t="str">
        <f>Sense_data[[#This Row],[a_1State]]&amp;TEXT(Sense_data[[#This Row],[StateInstanceTimestamp]],"#.######")</f>
        <v>Off42182.005752</v>
      </c>
      <c r="G584" s="3">
        <f ca="1">IF(Sense_data[[#This Row],[a_1State]]="Off",RANDBETWEEN(off_min,off_max),RANDBETWEEN(on_min,on_max))/sr_div</f>
        <v>1.2</v>
      </c>
      <c r="H584" s="3">
        <v>2.2000000000000002</v>
      </c>
      <c r="I584" s="3">
        <f>IF(HOUR(Sense_data[[#This Row],[SysTimeStamp]])&lt;12,I583+$B$14,I583-$B$14)</f>
        <v>15.131250000000104</v>
      </c>
    </row>
    <row r="585" spans="1:9" x14ac:dyDescent="0.2">
      <c r="A585" t="s">
        <v>20</v>
      </c>
      <c r="B585" t="s">
        <v>22</v>
      </c>
      <c r="C585" s="6">
        <f t="shared" si="12"/>
        <v>42182.006574075611</v>
      </c>
      <c r="D585" t="s">
        <v>21</v>
      </c>
      <c r="E585" s="6">
        <f>IF(Sense_data[[#This Row],[a_1State]]=D584,E584,Sense_data[[#This Row],[SysTimeStamp]])</f>
        <v>42182.005752316159</v>
      </c>
      <c r="F585" t="str">
        <f>Sense_data[[#This Row],[a_1State]]&amp;TEXT(Sense_data[[#This Row],[StateInstanceTimestamp]],"#.######")</f>
        <v>Off42182.005752</v>
      </c>
      <c r="G585" s="3">
        <f ca="1">IF(Sense_data[[#This Row],[a_1State]]="Off",RANDBETWEEN(off_min,off_max),RANDBETWEEN(on_min,on_max))/sr_div</f>
        <v>1.8</v>
      </c>
      <c r="H585" s="3">
        <v>2.2999999999999998</v>
      </c>
      <c r="I585" s="3">
        <f>IF(HOUR(Sense_data[[#This Row],[SysTimeStamp]])&lt;12,I584+$B$14,I584-$B$14)</f>
        <v>15.131481481481586</v>
      </c>
    </row>
    <row r="586" spans="1:9" x14ac:dyDescent="0.2">
      <c r="A586" t="s">
        <v>20</v>
      </c>
      <c r="B586" t="s">
        <v>22</v>
      </c>
      <c r="C586" s="6">
        <f t="shared" si="12"/>
        <v>42182.006585649688</v>
      </c>
      <c r="D586" t="s">
        <v>21</v>
      </c>
      <c r="E586" s="6">
        <f>IF(Sense_data[[#This Row],[a_1State]]=D585,E585,Sense_data[[#This Row],[SysTimeStamp]])</f>
        <v>42182.005752316159</v>
      </c>
      <c r="F586" t="str">
        <f>Sense_data[[#This Row],[a_1State]]&amp;TEXT(Sense_data[[#This Row],[StateInstanceTimestamp]],"#.######")</f>
        <v>Off42182.005752</v>
      </c>
      <c r="G586" s="3">
        <f ca="1">IF(Sense_data[[#This Row],[a_1State]]="Off",RANDBETWEEN(off_min,off_max),RANDBETWEEN(on_min,on_max))/sr_div</f>
        <v>1.1000000000000001</v>
      </c>
      <c r="H586" s="3">
        <v>1</v>
      </c>
      <c r="I586" s="3">
        <f>IF(HOUR(Sense_data[[#This Row],[SysTimeStamp]])&lt;12,I585+$B$14,I585-$B$14)</f>
        <v>15.131712962963068</v>
      </c>
    </row>
    <row r="587" spans="1:9" x14ac:dyDescent="0.2">
      <c r="A587" t="s">
        <v>20</v>
      </c>
      <c r="B587" t="s">
        <v>22</v>
      </c>
      <c r="C587" s="6">
        <f t="shared" si="12"/>
        <v>42182.006597223764</v>
      </c>
      <c r="D587" t="s">
        <v>21</v>
      </c>
      <c r="E587" s="6">
        <f>IF(Sense_data[[#This Row],[a_1State]]=D586,E586,Sense_data[[#This Row],[SysTimeStamp]])</f>
        <v>42182.005752316159</v>
      </c>
      <c r="F587" t="str">
        <f>Sense_data[[#This Row],[a_1State]]&amp;TEXT(Sense_data[[#This Row],[StateInstanceTimestamp]],"#.######")</f>
        <v>Off42182.005752</v>
      </c>
      <c r="G587" s="3">
        <f ca="1">IF(Sense_data[[#This Row],[a_1State]]="Off",RANDBETWEEN(off_min,off_max),RANDBETWEEN(on_min,on_max))/sr_div</f>
        <v>2</v>
      </c>
      <c r="H587" s="3">
        <v>1.1000000000000001</v>
      </c>
      <c r="I587" s="3">
        <f>IF(HOUR(Sense_data[[#This Row],[SysTimeStamp]])&lt;12,I586+$B$14,I586-$B$14)</f>
        <v>15.131944444444549</v>
      </c>
    </row>
    <row r="588" spans="1:9" x14ac:dyDescent="0.2">
      <c r="A588" t="s">
        <v>20</v>
      </c>
      <c r="B588" t="s">
        <v>22</v>
      </c>
      <c r="C588" s="6">
        <f t="shared" si="12"/>
        <v>42182.006608797841</v>
      </c>
      <c r="D588" t="s">
        <v>21</v>
      </c>
      <c r="E588" s="6">
        <f>IF(Sense_data[[#This Row],[a_1State]]=D587,E587,Sense_data[[#This Row],[SysTimeStamp]])</f>
        <v>42182.005752316159</v>
      </c>
      <c r="F588" t="str">
        <f>Sense_data[[#This Row],[a_1State]]&amp;TEXT(Sense_data[[#This Row],[StateInstanceTimestamp]],"#.######")</f>
        <v>Off42182.005752</v>
      </c>
      <c r="G588" s="3">
        <f ca="1">IF(Sense_data[[#This Row],[a_1State]]="Off",RANDBETWEEN(off_min,off_max),RANDBETWEEN(on_min,on_max))/sr_div</f>
        <v>2.5</v>
      </c>
      <c r="H588" s="3">
        <v>1.7</v>
      </c>
      <c r="I588" s="3">
        <f>IF(HOUR(Sense_data[[#This Row],[SysTimeStamp]])&lt;12,I587+$B$14,I587-$B$14)</f>
        <v>15.132175925926031</v>
      </c>
    </row>
    <row r="589" spans="1:9" x14ac:dyDescent="0.2">
      <c r="A589" t="s">
        <v>20</v>
      </c>
      <c r="B589" t="s">
        <v>22</v>
      </c>
      <c r="C589" s="6">
        <f t="shared" si="12"/>
        <v>42182.006620371918</v>
      </c>
      <c r="D589" t="s">
        <v>21</v>
      </c>
      <c r="E589" s="6">
        <f>IF(Sense_data[[#This Row],[a_1State]]=D588,E588,Sense_data[[#This Row],[SysTimeStamp]])</f>
        <v>42182.005752316159</v>
      </c>
      <c r="F589" t="str">
        <f>Sense_data[[#This Row],[a_1State]]&amp;TEXT(Sense_data[[#This Row],[StateInstanceTimestamp]],"#.######")</f>
        <v>Off42182.005752</v>
      </c>
      <c r="G589" s="3">
        <f ca="1">IF(Sense_data[[#This Row],[a_1State]]="Off",RANDBETWEEN(off_min,off_max),RANDBETWEEN(on_min,on_max))/sr_div</f>
        <v>3</v>
      </c>
      <c r="H589" s="3">
        <v>2</v>
      </c>
      <c r="I589" s="3">
        <f>IF(HOUR(Sense_data[[#This Row],[SysTimeStamp]])&lt;12,I588+$B$14,I588-$B$14)</f>
        <v>15.132407407407513</v>
      </c>
    </row>
    <row r="590" spans="1:9" x14ac:dyDescent="0.2">
      <c r="A590" t="s">
        <v>20</v>
      </c>
      <c r="B590" t="s">
        <v>22</v>
      </c>
      <c r="C590" s="6">
        <f t="shared" si="12"/>
        <v>42182.006631945995</v>
      </c>
      <c r="D590" t="s">
        <v>21</v>
      </c>
      <c r="E590" s="6">
        <f>IF(Sense_data[[#This Row],[a_1State]]=D589,E589,Sense_data[[#This Row],[SysTimeStamp]])</f>
        <v>42182.005752316159</v>
      </c>
      <c r="F590" t="str">
        <f>Sense_data[[#This Row],[a_1State]]&amp;TEXT(Sense_data[[#This Row],[StateInstanceTimestamp]],"#.######")</f>
        <v>Off42182.005752</v>
      </c>
      <c r="G590" s="3">
        <f ca="1">IF(Sense_data[[#This Row],[a_1State]]="Off",RANDBETWEEN(off_min,off_max),RANDBETWEEN(on_min,on_max))/sr_div</f>
        <v>1.2</v>
      </c>
      <c r="H590" s="3">
        <v>1</v>
      </c>
      <c r="I590" s="3">
        <f>IF(HOUR(Sense_data[[#This Row],[SysTimeStamp]])&lt;12,I589+$B$14,I589-$B$14)</f>
        <v>15.132638888888994</v>
      </c>
    </row>
    <row r="591" spans="1:9" x14ac:dyDescent="0.2">
      <c r="A591" t="s">
        <v>20</v>
      </c>
      <c r="B591" t="s">
        <v>22</v>
      </c>
      <c r="C591" s="6">
        <f t="shared" si="12"/>
        <v>42182.006643520072</v>
      </c>
      <c r="D591" t="s">
        <v>21</v>
      </c>
      <c r="E591" s="6">
        <f>IF(Sense_data[[#This Row],[a_1State]]=D590,E590,Sense_data[[#This Row],[SysTimeStamp]])</f>
        <v>42182.005752316159</v>
      </c>
      <c r="F591" t="str">
        <f>Sense_data[[#This Row],[a_1State]]&amp;TEXT(Sense_data[[#This Row],[StateInstanceTimestamp]],"#.######")</f>
        <v>Off42182.005752</v>
      </c>
      <c r="G591" s="3">
        <f ca="1">IF(Sense_data[[#This Row],[a_1State]]="Off",RANDBETWEEN(off_min,off_max),RANDBETWEEN(on_min,on_max))/sr_div</f>
        <v>2</v>
      </c>
      <c r="H591" s="3">
        <v>1.7</v>
      </c>
      <c r="I591" s="3">
        <f>IF(HOUR(Sense_data[[#This Row],[SysTimeStamp]])&lt;12,I590+$B$14,I590-$B$14)</f>
        <v>15.132870370370476</v>
      </c>
    </row>
    <row r="592" spans="1:9" x14ac:dyDescent="0.2">
      <c r="A592" t="s">
        <v>20</v>
      </c>
      <c r="B592" t="s">
        <v>22</v>
      </c>
      <c r="C592" s="6">
        <f t="shared" si="12"/>
        <v>42182.006655094148</v>
      </c>
      <c r="D592" t="s">
        <v>21</v>
      </c>
      <c r="E592" s="6">
        <f>IF(Sense_data[[#This Row],[a_1State]]=D591,E591,Sense_data[[#This Row],[SysTimeStamp]])</f>
        <v>42182.005752316159</v>
      </c>
      <c r="F592" t="str">
        <f>Sense_data[[#This Row],[a_1State]]&amp;TEXT(Sense_data[[#This Row],[StateInstanceTimestamp]],"#.######")</f>
        <v>Off42182.005752</v>
      </c>
      <c r="G592" s="3">
        <f ca="1">IF(Sense_data[[#This Row],[a_1State]]="Off",RANDBETWEEN(off_min,off_max),RANDBETWEEN(on_min,on_max))/sr_div</f>
        <v>3</v>
      </c>
      <c r="H592" s="3">
        <v>1.4</v>
      </c>
      <c r="I592" s="3">
        <f>IF(HOUR(Sense_data[[#This Row],[SysTimeStamp]])&lt;12,I591+$B$14,I591-$B$14)</f>
        <v>15.133101851851958</v>
      </c>
    </row>
    <row r="593" spans="1:9" x14ac:dyDescent="0.2">
      <c r="A593" t="s">
        <v>20</v>
      </c>
      <c r="B593" t="s">
        <v>22</v>
      </c>
      <c r="C593" s="6">
        <f t="shared" si="12"/>
        <v>42182.006666668225</v>
      </c>
      <c r="D593" t="s">
        <v>21</v>
      </c>
      <c r="E593" s="6">
        <f>IF(Sense_data[[#This Row],[a_1State]]=D592,E592,Sense_data[[#This Row],[SysTimeStamp]])</f>
        <v>42182.005752316159</v>
      </c>
      <c r="F593" t="str">
        <f>Sense_data[[#This Row],[a_1State]]&amp;TEXT(Sense_data[[#This Row],[StateInstanceTimestamp]],"#.######")</f>
        <v>Off42182.005752</v>
      </c>
      <c r="G593" s="3">
        <f ca="1">IF(Sense_data[[#This Row],[a_1State]]="Off",RANDBETWEEN(off_min,off_max),RANDBETWEEN(on_min,on_max))/sr_div</f>
        <v>1.9</v>
      </c>
      <c r="H593" s="3">
        <v>2</v>
      </c>
      <c r="I593" s="3">
        <f>IF(HOUR(Sense_data[[#This Row],[SysTimeStamp]])&lt;12,I592+$B$14,I592-$B$14)</f>
        <v>15.133333333333439</v>
      </c>
    </row>
    <row r="594" spans="1:9" x14ac:dyDescent="0.2">
      <c r="A594" t="s">
        <v>20</v>
      </c>
      <c r="B594" t="s">
        <v>22</v>
      </c>
      <c r="C594" s="6">
        <f t="shared" si="12"/>
        <v>42182.006678242302</v>
      </c>
      <c r="D594" t="s">
        <v>21</v>
      </c>
      <c r="E594" s="6">
        <f>IF(Sense_data[[#This Row],[a_1State]]=D593,E593,Sense_data[[#This Row],[SysTimeStamp]])</f>
        <v>42182.005752316159</v>
      </c>
      <c r="F594" t="str">
        <f>Sense_data[[#This Row],[a_1State]]&amp;TEXT(Sense_data[[#This Row],[StateInstanceTimestamp]],"#.######")</f>
        <v>Off42182.005752</v>
      </c>
      <c r="G594" s="3">
        <f ca="1">IF(Sense_data[[#This Row],[a_1State]]="Off",RANDBETWEEN(off_min,off_max),RANDBETWEEN(on_min,on_max))/sr_div</f>
        <v>2.4</v>
      </c>
      <c r="H594" s="3">
        <v>2.4</v>
      </c>
      <c r="I594" s="3">
        <f>IF(HOUR(Sense_data[[#This Row],[SysTimeStamp]])&lt;12,I593+$B$14,I593-$B$14)</f>
        <v>15.133564814814921</v>
      </c>
    </row>
    <row r="595" spans="1:9" x14ac:dyDescent="0.2">
      <c r="A595" t="s">
        <v>20</v>
      </c>
      <c r="B595" t="s">
        <v>22</v>
      </c>
      <c r="C595" s="6">
        <f t="shared" si="12"/>
        <v>42182.006689816379</v>
      </c>
      <c r="D595" t="s">
        <v>21</v>
      </c>
      <c r="E595" s="6">
        <f>IF(Sense_data[[#This Row],[a_1State]]=D594,E594,Sense_data[[#This Row],[SysTimeStamp]])</f>
        <v>42182.005752316159</v>
      </c>
      <c r="F595" t="str">
        <f>Sense_data[[#This Row],[a_1State]]&amp;TEXT(Sense_data[[#This Row],[StateInstanceTimestamp]],"#.######")</f>
        <v>Off42182.005752</v>
      </c>
      <c r="G595" s="3">
        <f ca="1">IF(Sense_data[[#This Row],[a_1State]]="Off",RANDBETWEEN(off_min,off_max),RANDBETWEEN(on_min,on_max))/sr_div</f>
        <v>2.8</v>
      </c>
      <c r="H595" s="3">
        <v>1.7</v>
      </c>
      <c r="I595" s="3">
        <f>IF(HOUR(Sense_data[[#This Row],[SysTimeStamp]])&lt;12,I594+$B$14,I594-$B$14)</f>
        <v>15.133796296296403</v>
      </c>
    </row>
    <row r="596" spans="1:9" x14ac:dyDescent="0.2">
      <c r="A596" t="s">
        <v>20</v>
      </c>
      <c r="B596" t="s">
        <v>22</v>
      </c>
      <c r="C596" s="6">
        <f t="shared" si="12"/>
        <v>42182.006701390455</v>
      </c>
      <c r="D596" t="s">
        <v>21</v>
      </c>
      <c r="E596" s="6">
        <f>IF(Sense_data[[#This Row],[a_1State]]=D595,E595,Sense_data[[#This Row],[SysTimeStamp]])</f>
        <v>42182.005752316159</v>
      </c>
      <c r="F596" t="str">
        <f>Sense_data[[#This Row],[a_1State]]&amp;TEXT(Sense_data[[#This Row],[StateInstanceTimestamp]],"#.######")</f>
        <v>Off42182.005752</v>
      </c>
      <c r="G596" s="3">
        <f ca="1">IF(Sense_data[[#This Row],[a_1State]]="Off",RANDBETWEEN(off_min,off_max),RANDBETWEEN(on_min,on_max))/sr_div</f>
        <v>1.1000000000000001</v>
      </c>
      <c r="H596" s="3">
        <v>2.5</v>
      </c>
      <c r="I596" s="3">
        <f>IF(HOUR(Sense_data[[#This Row],[SysTimeStamp]])&lt;12,I595+$B$14,I595-$B$14)</f>
        <v>15.134027777777884</v>
      </c>
    </row>
    <row r="597" spans="1:9" x14ac:dyDescent="0.2">
      <c r="A597" t="s">
        <v>20</v>
      </c>
      <c r="B597" t="s">
        <v>22</v>
      </c>
      <c r="C597" s="6">
        <f t="shared" si="12"/>
        <v>42182.006712964532</v>
      </c>
      <c r="D597" t="s">
        <v>21</v>
      </c>
      <c r="E597" s="6">
        <f>IF(Sense_data[[#This Row],[a_1State]]=D596,E596,Sense_data[[#This Row],[SysTimeStamp]])</f>
        <v>42182.005752316159</v>
      </c>
      <c r="F597" t="str">
        <f>Sense_data[[#This Row],[a_1State]]&amp;TEXT(Sense_data[[#This Row],[StateInstanceTimestamp]],"#.######")</f>
        <v>Off42182.005752</v>
      </c>
      <c r="G597" s="3">
        <f ca="1">IF(Sense_data[[#This Row],[a_1State]]="Off",RANDBETWEEN(off_min,off_max),RANDBETWEEN(on_min,on_max))/sr_div</f>
        <v>2.7</v>
      </c>
      <c r="H597" s="3">
        <v>1.2</v>
      </c>
      <c r="I597" s="3">
        <f>IF(HOUR(Sense_data[[#This Row],[SysTimeStamp]])&lt;12,I596+$B$14,I596-$B$14)</f>
        <v>15.134259259259366</v>
      </c>
    </row>
    <row r="598" spans="1:9" x14ac:dyDescent="0.2">
      <c r="A598" t="s">
        <v>20</v>
      </c>
      <c r="B598" t="s">
        <v>22</v>
      </c>
      <c r="C598" s="6">
        <f t="shared" si="12"/>
        <v>42182.006724538609</v>
      </c>
      <c r="D598" t="s">
        <v>21</v>
      </c>
      <c r="E598" s="6">
        <f>IF(Sense_data[[#This Row],[a_1State]]=D597,E597,Sense_data[[#This Row],[SysTimeStamp]])</f>
        <v>42182.005752316159</v>
      </c>
      <c r="F598" t="str">
        <f>Sense_data[[#This Row],[a_1State]]&amp;TEXT(Sense_data[[#This Row],[StateInstanceTimestamp]],"#.######")</f>
        <v>Off42182.005752</v>
      </c>
      <c r="G598" s="3">
        <f ca="1">IF(Sense_data[[#This Row],[a_1State]]="Off",RANDBETWEEN(off_min,off_max),RANDBETWEEN(on_min,on_max))/sr_div</f>
        <v>1.5</v>
      </c>
      <c r="H598" s="3">
        <v>1</v>
      </c>
      <c r="I598" s="3">
        <f>IF(HOUR(Sense_data[[#This Row],[SysTimeStamp]])&lt;12,I597+$B$14,I597-$B$14)</f>
        <v>15.134490740740848</v>
      </c>
    </row>
    <row r="599" spans="1:9" x14ac:dyDescent="0.2">
      <c r="A599" t="s">
        <v>20</v>
      </c>
      <c r="B599" t="s">
        <v>22</v>
      </c>
      <c r="C599" s="6">
        <f t="shared" si="12"/>
        <v>42182.006736112686</v>
      </c>
      <c r="D599" t="s">
        <v>21</v>
      </c>
      <c r="E599" s="6">
        <f>IF(Sense_data[[#This Row],[a_1State]]=D598,E598,Sense_data[[#This Row],[SysTimeStamp]])</f>
        <v>42182.005752316159</v>
      </c>
      <c r="F599" t="str">
        <f>Sense_data[[#This Row],[a_1State]]&amp;TEXT(Sense_data[[#This Row],[StateInstanceTimestamp]],"#.######")</f>
        <v>Off42182.005752</v>
      </c>
      <c r="G599" s="3">
        <f ca="1">IF(Sense_data[[#This Row],[a_1State]]="Off",RANDBETWEEN(off_min,off_max),RANDBETWEEN(on_min,on_max))/sr_div</f>
        <v>1.2</v>
      </c>
      <c r="H599" s="3">
        <v>2.5</v>
      </c>
      <c r="I599" s="3">
        <f>IF(HOUR(Sense_data[[#This Row],[SysTimeStamp]])&lt;12,I598+$B$14,I598-$B$14)</f>
        <v>15.134722222222329</v>
      </c>
    </row>
    <row r="600" spans="1:9" x14ac:dyDescent="0.2">
      <c r="A600" t="s">
        <v>20</v>
      </c>
      <c r="B600" t="s">
        <v>22</v>
      </c>
      <c r="C600" s="6">
        <f t="shared" si="12"/>
        <v>42182.006747686763</v>
      </c>
      <c r="D600" t="s">
        <v>21</v>
      </c>
      <c r="E600" s="6">
        <f>IF(Sense_data[[#This Row],[a_1State]]=D599,E599,Sense_data[[#This Row],[SysTimeStamp]])</f>
        <v>42182.005752316159</v>
      </c>
      <c r="F600" t="str">
        <f>Sense_data[[#This Row],[a_1State]]&amp;TEXT(Sense_data[[#This Row],[StateInstanceTimestamp]],"#.######")</f>
        <v>Off42182.005752</v>
      </c>
      <c r="G600" s="3">
        <f ca="1">IF(Sense_data[[#This Row],[a_1State]]="Off",RANDBETWEEN(off_min,off_max),RANDBETWEEN(on_min,on_max))/sr_div</f>
        <v>1.9</v>
      </c>
      <c r="H600" s="3">
        <v>1</v>
      </c>
      <c r="I600" s="3">
        <f>IF(HOUR(Sense_data[[#This Row],[SysTimeStamp]])&lt;12,I599+$B$14,I599-$B$14)</f>
        <v>15.134953703703811</v>
      </c>
    </row>
    <row r="601" spans="1:9" x14ac:dyDescent="0.2">
      <c r="A601" t="s">
        <v>20</v>
      </c>
      <c r="B601" t="s">
        <v>22</v>
      </c>
      <c r="C601" s="6">
        <f t="shared" si="12"/>
        <v>42182.006759260839</v>
      </c>
      <c r="D601" t="s">
        <v>21</v>
      </c>
      <c r="E601" s="6">
        <f>IF(Sense_data[[#This Row],[a_1State]]=D600,E600,Sense_data[[#This Row],[SysTimeStamp]])</f>
        <v>42182.005752316159</v>
      </c>
      <c r="F601" t="str">
        <f>Sense_data[[#This Row],[a_1State]]&amp;TEXT(Sense_data[[#This Row],[StateInstanceTimestamp]],"#.######")</f>
        <v>Off42182.005752</v>
      </c>
      <c r="G601" s="3">
        <f ca="1">IF(Sense_data[[#This Row],[a_1State]]="Off",RANDBETWEEN(off_min,off_max),RANDBETWEEN(on_min,on_max))/sr_div</f>
        <v>1</v>
      </c>
      <c r="H601" s="3">
        <v>1.6</v>
      </c>
      <c r="I601" s="3">
        <f>IF(HOUR(Sense_data[[#This Row],[SysTimeStamp]])&lt;12,I600+$B$14,I600-$B$14)</f>
        <v>15.135185185185293</v>
      </c>
    </row>
    <row r="602" spans="1:9" x14ac:dyDescent="0.2">
      <c r="A602" t="s">
        <v>20</v>
      </c>
      <c r="B602" t="s">
        <v>22</v>
      </c>
      <c r="C602" s="6">
        <f t="shared" si="12"/>
        <v>42182.006770834916</v>
      </c>
      <c r="D602" t="s">
        <v>21</v>
      </c>
      <c r="E602" s="6">
        <f>IF(Sense_data[[#This Row],[a_1State]]=D601,E601,Sense_data[[#This Row],[SysTimeStamp]])</f>
        <v>42182.005752316159</v>
      </c>
      <c r="F602" t="str">
        <f>Sense_data[[#This Row],[a_1State]]&amp;TEXT(Sense_data[[#This Row],[StateInstanceTimestamp]],"#.######")</f>
        <v>Off42182.005752</v>
      </c>
      <c r="G602" s="3">
        <f ca="1">IF(Sense_data[[#This Row],[a_1State]]="Off",RANDBETWEEN(off_min,off_max),RANDBETWEEN(on_min,on_max))/sr_div</f>
        <v>3</v>
      </c>
      <c r="H602" s="3">
        <v>1.2</v>
      </c>
      <c r="I602" s="3">
        <f>IF(HOUR(Sense_data[[#This Row],[SysTimeStamp]])&lt;12,I601+$B$14,I601-$B$14)</f>
        <v>15.135416666666774</v>
      </c>
    </row>
    <row r="603" spans="1:9" x14ac:dyDescent="0.2">
      <c r="A603" t="s">
        <v>20</v>
      </c>
      <c r="B603" t="s">
        <v>22</v>
      </c>
      <c r="C603" s="6">
        <f t="shared" si="12"/>
        <v>42182.006782408993</v>
      </c>
      <c r="D603" t="s">
        <v>21</v>
      </c>
      <c r="E603" s="6">
        <f>IF(Sense_data[[#This Row],[a_1State]]=D602,E602,Sense_data[[#This Row],[SysTimeStamp]])</f>
        <v>42182.005752316159</v>
      </c>
      <c r="F603" t="str">
        <f>Sense_data[[#This Row],[a_1State]]&amp;TEXT(Sense_data[[#This Row],[StateInstanceTimestamp]],"#.######")</f>
        <v>Off42182.005752</v>
      </c>
      <c r="G603" s="3">
        <f ca="1">IF(Sense_data[[#This Row],[a_1State]]="Off",RANDBETWEEN(off_min,off_max),RANDBETWEEN(on_min,on_max))/sr_div</f>
        <v>2.2999999999999998</v>
      </c>
      <c r="H603" s="3">
        <v>1.2</v>
      </c>
      <c r="I603" s="3">
        <f>IF(HOUR(Sense_data[[#This Row],[SysTimeStamp]])&lt;12,I602+$B$14,I602-$B$14)</f>
        <v>15.135648148148256</v>
      </c>
    </row>
    <row r="604" spans="1:9" x14ac:dyDescent="0.2">
      <c r="A604" t="s">
        <v>20</v>
      </c>
      <c r="B604" t="s">
        <v>22</v>
      </c>
      <c r="C604" s="6">
        <f t="shared" si="12"/>
        <v>42182.00679398307</v>
      </c>
      <c r="D604" t="s">
        <v>21</v>
      </c>
      <c r="E604" s="6">
        <f>IF(Sense_data[[#This Row],[a_1State]]=D603,E603,Sense_data[[#This Row],[SysTimeStamp]])</f>
        <v>42182.005752316159</v>
      </c>
      <c r="F604" t="str">
        <f>Sense_data[[#This Row],[a_1State]]&amp;TEXT(Sense_data[[#This Row],[StateInstanceTimestamp]],"#.######")</f>
        <v>Off42182.005752</v>
      </c>
      <c r="G604" s="3">
        <f ca="1">IF(Sense_data[[#This Row],[a_1State]]="Off",RANDBETWEEN(off_min,off_max),RANDBETWEEN(on_min,on_max))/sr_div</f>
        <v>2.1</v>
      </c>
      <c r="H604" s="3">
        <v>1.9</v>
      </c>
      <c r="I604" s="3">
        <f>IF(HOUR(Sense_data[[#This Row],[SysTimeStamp]])&lt;12,I603+$B$14,I603-$B$14)</f>
        <v>15.135879629629738</v>
      </c>
    </row>
    <row r="605" spans="1:9" x14ac:dyDescent="0.2">
      <c r="A605" t="s">
        <v>20</v>
      </c>
      <c r="B605" t="s">
        <v>22</v>
      </c>
      <c r="C605" s="6">
        <f t="shared" si="12"/>
        <v>42182.006805557146</v>
      </c>
      <c r="D605" t="s">
        <v>21</v>
      </c>
      <c r="E605" s="6">
        <f>IF(Sense_data[[#This Row],[a_1State]]=D604,E604,Sense_data[[#This Row],[SysTimeStamp]])</f>
        <v>42182.005752316159</v>
      </c>
      <c r="F605" t="str">
        <f>Sense_data[[#This Row],[a_1State]]&amp;TEXT(Sense_data[[#This Row],[StateInstanceTimestamp]],"#.######")</f>
        <v>Off42182.005752</v>
      </c>
      <c r="G605" s="3">
        <f ca="1">IF(Sense_data[[#This Row],[a_1State]]="Off",RANDBETWEEN(off_min,off_max),RANDBETWEEN(on_min,on_max))/sr_div</f>
        <v>1.3</v>
      </c>
      <c r="H605" s="3">
        <v>2.6</v>
      </c>
      <c r="I605" s="3">
        <f>IF(HOUR(Sense_data[[#This Row],[SysTimeStamp]])&lt;12,I604+$B$14,I604-$B$14)</f>
        <v>15.136111111111219</v>
      </c>
    </row>
    <row r="606" spans="1:9" x14ac:dyDescent="0.2">
      <c r="A606" t="s">
        <v>20</v>
      </c>
      <c r="B606" t="s">
        <v>22</v>
      </c>
      <c r="C606" s="6">
        <f t="shared" si="12"/>
        <v>42182.006817131223</v>
      </c>
      <c r="D606" t="s">
        <v>21</v>
      </c>
      <c r="E606" s="6">
        <f>IF(Sense_data[[#This Row],[a_1State]]=D605,E605,Sense_data[[#This Row],[SysTimeStamp]])</f>
        <v>42182.005752316159</v>
      </c>
      <c r="F606" t="str">
        <f>Sense_data[[#This Row],[a_1State]]&amp;TEXT(Sense_data[[#This Row],[StateInstanceTimestamp]],"#.######")</f>
        <v>Off42182.005752</v>
      </c>
      <c r="G606" s="3">
        <f ca="1">IF(Sense_data[[#This Row],[a_1State]]="Off",RANDBETWEEN(off_min,off_max),RANDBETWEEN(on_min,on_max))/sr_div</f>
        <v>1.5</v>
      </c>
      <c r="H606" s="3">
        <v>2.2999999999999998</v>
      </c>
      <c r="I606" s="3">
        <f>IF(HOUR(Sense_data[[#This Row],[SysTimeStamp]])&lt;12,I605+$B$14,I605-$B$14)</f>
        <v>15.136342592592701</v>
      </c>
    </row>
    <row r="607" spans="1:9" x14ac:dyDescent="0.2">
      <c r="A607" t="s">
        <v>20</v>
      </c>
      <c r="B607" t="s">
        <v>22</v>
      </c>
      <c r="C607" s="6">
        <f t="shared" si="12"/>
        <v>42182.0068287053</v>
      </c>
      <c r="D607" t="s">
        <v>21</v>
      </c>
      <c r="E607" s="6">
        <f>IF(Sense_data[[#This Row],[a_1State]]=D606,E606,Sense_data[[#This Row],[SysTimeStamp]])</f>
        <v>42182.005752316159</v>
      </c>
      <c r="F607" t="str">
        <f>Sense_data[[#This Row],[a_1State]]&amp;TEXT(Sense_data[[#This Row],[StateInstanceTimestamp]],"#.######")</f>
        <v>Off42182.005752</v>
      </c>
      <c r="G607" s="3">
        <f ca="1">IF(Sense_data[[#This Row],[a_1State]]="Off",RANDBETWEEN(off_min,off_max),RANDBETWEEN(on_min,on_max))/sr_div</f>
        <v>1.6</v>
      </c>
      <c r="H607" s="3">
        <v>2</v>
      </c>
      <c r="I607" s="3">
        <f>IF(HOUR(Sense_data[[#This Row],[SysTimeStamp]])&lt;12,I606+$B$14,I606-$B$14)</f>
        <v>15.136574074074183</v>
      </c>
    </row>
    <row r="608" spans="1:9" x14ac:dyDescent="0.2">
      <c r="A608" t="s">
        <v>20</v>
      </c>
      <c r="B608" t="s">
        <v>22</v>
      </c>
      <c r="C608" s="6">
        <f t="shared" si="12"/>
        <v>42182.006840279377</v>
      </c>
      <c r="D608" t="s">
        <v>21</v>
      </c>
      <c r="E608" s="6">
        <f>IF(Sense_data[[#This Row],[a_1State]]=D607,E607,Sense_data[[#This Row],[SysTimeStamp]])</f>
        <v>42182.005752316159</v>
      </c>
      <c r="F608" t="str">
        <f>Sense_data[[#This Row],[a_1State]]&amp;TEXT(Sense_data[[#This Row],[StateInstanceTimestamp]],"#.######")</f>
        <v>Off42182.005752</v>
      </c>
      <c r="G608" s="3">
        <f ca="1">IF(Sense_data[[#This Row],[a_1State]]="Off",RANDBETWEEN(off_min,off_max),RANDBETWEEN(on_min,on_max))/sr_div</f>
        <v>1</v>
      </c>
      <c r="H608" s="3">
        <v>2.9</v>
      </c>
      <c r="I608" s="3">
        <f>IF(HOUR(Sense_data[[#This Row],[SysTimeStamp]])&lt;12,I607+$B$14,I607-$B$14)</f>
        <v>15.136805555555664</v>
      </c>
    </row>
    <row r="609" spans="1:9" x14ac:dyDescent="0.2">
      <c r="A609" t="s">
        <v>20</v>
      </c>
      <c r="B609" t="s">
        <v>22</v>
      </c>
      <c r="C609" s="6">
        <f t="shared" si="12"/>
        <v>42182.006851853454</v>
      </c>
      <c r="D609" t="s">
        <v>21</v>
      </c>
      <c r="E609" s="6">
        <f>IF(Sense_data[[#This Row],[a_1State]]=D608,E608,Sense_data[[#This Row],[SysTimeStamp]])</f>
        <v>42182.005752316159</v>
      </c>
      <c r="F609" t="str">
        <f>Sense_data[[#This Row],[a_1State]]&amp;TEXT(Sense_data[[#This Row],[StateInstanceTimestamp]],"#.######")</f>
        <v>Off42182.005752</v>
      </c>
      <c r="G609" s="3">
        <f ca="1">IF(Sense_data[[#This Row],[a_1State]]="Off",RANDBETWEEN(off_min,off_max),RANDBETWEEN(on_min,on_max))/sr_div</f>
        <v>2.1</v>
      </c>
      <c r="H609" s="3">
        <v>2.5</v>
      </c>
      <c r="I609" s="3">
        <f>IF(HOUR(Sense_data[[#This Row],[SysTimeStamp]])&lt;12,I608+$B$14,I608-$B$14)</f>
        <v>15.137037037037146</v>
      </c>
    </row>
    <row r="610" spans="1:9" x14ac:dyDescent="0.2">
      <c r="A610" t="s">
        <v>20</v>
      </c>
      <c r="B610" t="s">
        <v>22</v>
      </c>
      <c r="C610" s="6">
        <f t="shared" si="12"/>
        <v>42182.00686342753</v>
      </c>
      <c r="D610" t="s">
        <v>21</v>
      </c>
      <c r="E610" s="6">
        <f>IF(Sense_data[[#This Row],[a_1State]]=D609,E609,Sense_data[[#This Row],[SysTimeStamp]])</f>
        <v>42182.005752316159</v>
      </c>
      <c r="F610" t="str">
        <f>Sense_data[[#This Row],[a_1State]]&amp;TEXT(Sense_data[[#This Row],[StateInstanceTimestamp]],"#.######")</f>
        <v>Off42182.005752</v>
      </c>
      <c r="G610" s="3">
        <f ca="1">IF(Sense_data[[#This Row],[a_1State]]="Off",RANDBETWEEN(off_min,off_max),RANDBETWEEN(on_min,on_max))/sr_div</f>
        <v>1.5</v>
      </c>
      <c r="H610" s="3">
        <v>2</v>
      </c>
      <c r="I610" s="3">
        <f>IF(HOUR(Sense_data[[#This Row],[SysTimeStamp]])&lt;12,I609+$B$14,I609-$B$14)</f>
        <v>15.137268518518628</v>
      </c>
    </row>
    <row r="611" spans="1:9" x14ac:dyDescent="0.2">
      <c r="A611" t="s">
        <v>20</v>
      </c>
      <c r="B611" t="s">
        <v>22</v>
      </c>
      <c r="C611" s="6">
        <f t="shared" si="12"/>
        <v>42182.006875001607</v>
      </c>
      <c r="D611" t="s">
        <v>21</v>
      </c>
      <c r="E611" s="6">
        <f>IF(Sense_data[[#This Row],[a_1State]]=D610,E610,Sense_data[[#This Row],[SysTimeStamp]])</f>
        <v>42182.005752316159</v>
      </c>
      <c r="F611" t="str">
        <f>Sense_data[[#This Row],[a_1State]]&amp;TEXT(Sense_data[[#This Row],[StateInstanceTimestamp]],"#.######")</f>
        <v>Off42182.005752</v>
      </c>
      <c r="G611" s="3">
        <f ca="1">IF(Sense_data[[#This Row],[a_1State]]="Off",RANDBETWEEN(off_min,off_max),RANDBETWEEN(on_min,on_max))/sr_div</f>
        <v>1.9</v>
      </c>
      <c r="H611" s="3">
        <v>2.2000000000000002</v>
      </c>
      <c r="I611" s="3">
        <f>IF(HOUR(Sense_data[[#This Row],[SysTimeStamp]])&lt;12,I610+$B$14,I610-$B$14)</f>
        <v>15.137500000000109</v>
      </c>
    </row>
    <row r="612" spans="1:9" x14ac:dyDescent="0.2">
      <c r="A612" t="s">
        <v>20</v>
      </c>
      <c r="B612" t="s">
        <v>22</v>
      </c>
      <c r="C612" s="6">
        <f t="shared" si="12"/>
        <v>42182.006886575684</v>
      </c>
      <c r="D612" t="s">
        <v>21</v>
      </c>
      <c r="E612" s="6">
        <f>IF(Sense_data[[#This Row],[a_1State]]=D611,E611,Sense_data[[#This Row],[SysTimeStamp]])</f>
        <v>42182.005752316159</v>
      </c>
      <c r="F612" t="str">
        <f>Sense_data[[#This Row],[a_1State]]&amp;TEXT(Sense_data[[#This Row],[StateInstanceTimestamp]],"#.######")</f>
        <v>Off42182.005752</v>
      </c>
      <c r="G612" s="3">
        <f ca="1">IF(Sense_data[[#This Row],[a_1State]]="Off",RANDBETWEEN(off_min,off_max),RANDBETWEEN(on_min,on_max))/sr_div</f>
        <v>2.4</v>
      </c>
      <c r="H612" s="3">
        <v>1.9</v>
      </c>
      <c r="I612" s="3">
        <f>IF(HOUR(Sense_data[[#This Row],[SysTimeStamp]])&lt;12,I611+$B$14,I611-$B$14)</f>
        <v>15.137731481481591</v>
      </c>
    </row>
    <row r="613" spans="1:9" x14ac:dyDescent="0.2">
      <c r="A613" t="s">
        <v>20</v>
      </c>
      <c r="B613" t="s">
        <v>22</v>
      </c>
      <c r="C613" s="6">
        <f t="shared" si="12"/>
        <v>42182.006898149761</v>
      </c>
      <c r="D613" t="s">
        <v>21</v>
      </c>
      <c r="E613" s="6">
        <f>IF(Sense_data[[#This Row],[a_1State]]=D612,E612,Sense_data[[#This Row],[SysTimeStamp]])</f>
        <v>42182.005752316159</v>
      </c>
      <c r="F613" t="str">
        <f>Sense_data[[#This Row],[a_1State]]&amp;TEXT(Sense_data[[#This Row],[StateInstanceTimestamp]],"#.######")</f>
        <v>Off42182.005752</v>
      </c>
      <c r="G613" s="3">
        <f ca="1">IF(Sense_data[[#This Row],[a_1State]]="Off",RANDBETWEEN(off_min,off_max),RANDBETWEEN(on_min,on_max))/sr_div</f>
        <v>2.1</v>
      </c>
      <c r="H613" s="3">
        <v>1.9</v>
      </c>
      <c r="I613" s="3">
        <f>IF(HOUR(Sense_data[[#This Row],[SysTimeStamp]])&lt;12,I612+$B$14,I612-$B$14)</f>
        <v>15.137962962963073</v>
      </c>
    </row>
    <row r="614" spans="1:9" x14ac:dyDescent="0.2">
      <c r="A614" t="s">
        <v>20</v>
      </c>
      <c r="B614" t="s">
        <v>22</v>
      </c>
      <c r="C614" s="6">
        <f t="shared" si="12"/>
        <v>42182.006909723837</v>
      </c>
      <c r="D614" t="s">
        <v>21</v>
      </c>
      <c r="E614" s="6">
        <f>IF(Sense_data[[#This Row],[a_1State]]=D613,E613,Sense_data[[#This Row],[SysTimeStamp]])</f>
        <v>42182.005752316159</v>
      </c>
      <c r="F614" t="str">
        <f>Sense_data[[#This Row],[a_1State]]&amp;TEXT(Sense_data[[#This Row],[StateInstanceTimestamp]],"#.######")</f>
        <v>Off42182.005752</v>
      </c>
      <c r="G614" s="3">
        <f ca="1">IF(Sense_data[[#This Row],[a_1State]]="Off",RANDBETWEEN(off_min,off_max),RANDBETWEEN(on_min,on_max))/sr_div</f>
        <v>2.8</v>
      </c>
      <c r="H614" s="3">
        <v>3</v>
      </c>
      <c r="I614" s="3">
        <f>IF(HOUR(Sense_data[[#This Row],[SysTimeStamp]])&lt;12,I613+$B$14,I613-$B$14)</f>
        <v>15.138194444444554</v>
      </c>
    </row>
    <row r="615" spans="1:9" x14ac:dyDescent="0.2">
      <c r="A615" t="s">
        <v>20</v>
      </c>
      <c r="B615" t="s">
        <v>22</v>
      </c>
      <c r="C615" s="6">
        <f t="shared" si="12"/>
        <v>42182.006921297914</v>
      </c>
      <c r="D615" t="s">
        <v>21</v>
      </c>
      <c r="E615" s="6">
        <f>IF(Sense_data[[#This Row],[a_1State]]=D614,E614,Sense_data[[#This Row],[SysTimeStamp]])</f>
        <v>42182.005752316159</v>
      </c>
      <c r="F615" t="str">
        <f>Sense_data[[#This Row],[a_1State]]&amp;TEXT(Sense_data[[#This Row],[StateInstanceTimestamp]],"#.######")</f>
        <v>Off42182.005752</v>
      </c>
      <c r="G615" s="3">
        <f ca="1">IF(Sense_data[[#This Row],[a_1State]]="Off",RANDBETWEEN(off_min,off_max),RANDBETWEEN(on_min,on_max))/sr_div</f>
        <v>1.5</v>
      </c>
      <c r="H615" s="3">
        <v>2</v>
      </c>
      <c r="I615" s="3">
        <f>IF(HOUR(Sense_data[[#This Row],[SysTimeStamp]])&lt;12,I614+$B$14,I614-$B$14)</f>
        <v>15.138425925926036</v>
      </c>
    </row>
    <row r="616" spans="1:9" x14ac:dyDescent="0.2">
      <c r="A616" t="s">
        <v>20</v>
      </c>
      <c r="B616" t="s">
        <v>22</v>
      </c>
      <c r="C616" s="6">
        <f t="shared" si="12"/>
        <v>42182.006932871991</v>
      </c>
      <c r="D616" t="s">
        <v>21</v>
      </c>
      <c r="E616" s="6">
        <f>IF(Sense_data[[#This Row],[a_1State]]=D615,E615,Sense_data[[#This Row],[SysTimeStamp]])</f>
        <v>42182.005752316159</v>
      </c>
      <c r="F616" t="str">
        <f>Sense_data[[#This Row],[a_1State]]&amp;TEXT(Sense_data[[#This Row],[StateInstanceTimestamp]],"#.######")</f>
        <v>Off42182.005752</v>
      </c>
      <c r="G616" s="3">
        <f ca="1">IF(Sense_data[[#This Row],[a_1State]]="Off",RANDBETWEEN(off_min,off_max),RANDBETWEEN(on_min,on_max))/sr_div</f>
        <v>2.2999999999999998</v>
      </c>
      <c r="H616" s="3">
        <v>1.1000000000000001</v>
      </c>
      <c r="I616" s="3">
        <f>IF(HOUR(Sense_data[[#This Row],[SysTimeStamp]])&lt;12,I615+$B$14,I615-$B$14)</f>
        <v>15.138657407407518</v>
      </c>
    </row>
    <row r="617" spans="1:9" x14ac:dyDescent="0.2">
      <c r="A617" t="s">
        <v>20</v>
      </c>
      <c r="B617" t="s">
        <v>22</v>
      </c>
      <c r="C617" s="6">
        <f t="shared" si="12"/>
        <v>42182.006944446068</v>
      </c>
      <c r="D617" t="s">
        <v>21</v>
      </c>
      <c r="E617" s="6">
        <f>IF(Sense_data[[#This Row],[a_1State]]=D616,E616,Sense_data[[#This Row],[SysTimeStamp]])</f>
        <v>42182.005752316159</v>
      </c>
      <c r="F617" t="str">
        <f>Sense_data[[#This Row],[a_1State]]&amp;TEXT(Sense_data[[#This Row],[StateInstanceTimestamp]],"#.######")</f>
        <v>Off42182.005752</v>
      </c>
      <c r="G617" s="3">
        <f ca="1">IF(Sense_data[[#This Row],[a_1State]]="Off",RANDBETWEEN(off_min,off_max),RANDBETWEEN(on_min,on_max))/sr_div</f>
        <v>1.7</v>
      </c>
      <c r="H617" s="3">
        <v>2</v>
      </c>
      <c r="I617" s="3">
        <f>IF(HOUR(Sense_data[[#This Row],[SysTimeStamp]])&lt;12,I616+$B$14,I616-$B$14)</f>
        <v>15.138888888888999</v>
      </c>
    </row>
    <row r="618" spans="1:9" x14ac:dyDescent="0.2">
      <c r="A618" t="s">
        <v>20</v>
      </c>
      <c r="B618" t="s">
        <v>22</v>
      </c>
      <c r="C618" s="6">
        <f t="shared" si="12"/>
        <v>42182.006956020145</v>
      </c>
      <c r="D618" t="s">
        <v>21</v>
      </c>
      <c r="E618" s="6">
        <f>IF(Sense_data[[#This Row],[a_1State]]=D617,E617,Sense_data[[#This Row],[SysTimeStamp]])</f>
        <v>42182.005752316159</v>
      </c>
      <c r="F618" t="str">
        <f>Sense_data[[#This Row],[a_1State]]&amp;TEXT(Sense_data[[#This Row],[StateInstanceTimestamp]],"#.######")</f>
        <v>Off42182.005752</v>
      </c>
      <c r="G618" s="3">
        <f ca="1">IF(Sense_data[[#This Row],[a_1State]]="Off",RANDBETWEEN(off_min,off_max),RANDBETWEEN(on_min,on_max))/sr_div</f>
        <v>1.9</v>
      </c>
      <c r="H618" s="3">
        <v>2.6</v>
      </c>
      <c r="I618" s="3">
        <f>IF(HOUR(Sense_data[[#This Row],[SysTimeStamp]])&lt;12,I617+$B$14,I617-$B$14)</f>
        <v>15.139120370370481</v>
      </c>
    </row>
    <row r="619" spans="1:9" x14ac:dyDescent="0.2">
      <c r="A619" t="s">
        <v>20</v>
      </c>
      <c r="B619" t="s">
        <v>22</v>
      </c>
      <c r="C619" s="6">
        <f t="shared" si="12"/>
        <v>42182.006967594221</v>
      </c>
      <c r="D619" t="s">
        <v>21</v>
      </c>
      <c r="E619" s="6">
        <f>IF(Sense_data[[#This Row],[a_1State]]=D618,E618,Sense_data[[#This Row],[SysTimeStamp]])</f>
        <v>42182.005752316159</v>
      </c>
      <c r="F619" t="str">
        <f>Sense_data[[#This Row],[a_1State]]&amp;TEXT(Sense_data[[#This Row],[StateInstanceTimestamp]],"#.######")</f>
        <v>Off42182.005752</v>
      </c>
      <c r="G619" s="3">
        <f ca="1">IF(Sense_data[[#This Row],[a_1State]]="Off",RANDBETWEEN(off_min,off_max),RANDBETWEEN(on_min,on_max))/sr_div</f>
        <v>2.6</v>
      </c>
      <c r="H619" s="3">
        <v>1.6</v>
      </c>
      <c r="I619" s="3">
        <f>IF(HOUR(Sense_data[[#This Row],[SysTimeStamp]])&lt;12,I618+$B$14,I618-$B$14)</f>
        <v>15.139351851851963</v>
      </c>
    </row>
    <row r="620" spans="1:9" x14ac:dyDescent="0.2">
      <c r="A620" t="s">
        <v>20</v>
      </c>
      <c r="B620" t="s">
        <v>22</v>
      </c>
      <c r="C620" s="6">
        <f t="shared" si="12"/>
        <v>42182.006979168298</v>
      </c>
      <c r="D620" t="s">
        <v>21</v>
      </c>
      <c r="E620" s="6">
        <f>IF(Sense_data[[#This Row],[a_1State]]=D619,E619,Sense_data[[#This Row],[SysTimeStamp]])</f>
        <v>42182.005752316159</v>
      </c>
      <c r="F620" t="str">
        <f>Sense_data[[#This Row],[a_1State]]&amp;TEXT(Sense_data[[#This Row],[StateInstanceTimestamp]],"#.######")</f>
        <v>Off42182.005752</v>
      </c>
      <c r="G620" s="3">
        <f ca="1">IF(Sense_data[[#This Row],[a_1State]]="Off",RANDBETWEEN(off_min,off_max),RANDBETWEEN(on_min,on_max))/sr_div</f>
        <v>2.6</v>
      </c>
      <c r="H620" s="3">
        <v>2.1</v>
      </c>
      <c r="I620" s="3">
        <f>IF(HOUR(Sense_data[[#This Row],[SysTimeStamp]])&lt;12,I619+$B$14,I619-$B$14)</f>
        <v>15.139583333333444</v>
      </c>
    </row>
    <row r="621" spans="1:9" x14ac:dyDescent="0.2">
      <c r="A621" t="s">
        <v>20</v>
      </c>
      <c r="B621" t="s">
        <v>22</v>
      </c>
      <c r="C621" s="6">
        <f t="shared" si="12"/>
        <v>42182.006990742375</v>
      </c>
      <c r="D621" t="s">
        <v>21</v>
      </c>
      <c r="E621" s="6">
        <f>IF(Sense_data[[#This Row],[a_1State]]=D620,E620,Sense_data[[#This Row],[SysTimeStamp]])</f>
        <v>42182.005752316159</v>
      </c>
      <c r="F621" t="str">
        <f>Sense_data[[#This Row],[a_1State]]&amp;TEXT(Sense_data[[#This Row],[StateInstanceTimestamp]],"#.######")</f>
        <v>Off42182.005752</v>
      </c>
      <c r="G621" s="3">
        <f ca="1">IF(Sense_data[[#This Row],[a_1State]]="Off",RANDBETWEEN(off_min,off_max),RANDBETWEEN(on_min,on_max))/sr_div</f>
        <v>1.3</v>
      </c>
      <c r="H621" s="3">
        <v>2.6</v>
      </c>
      <c r="I621" s="3">
        <f>IF(HOUR(Sense_data[[#This Row],[SysTimeStamp]])&lt;12,I620+$B$14,I620-$B$14)</f>
        <v>15.139814814814926</v>
      </c>
    </row>
    <row r="622" spans="1:9" x14ac:dyDescent="0.2">
      <c r="A622" t="s">
        <v>20</v>
      </c>
      <c r="B622" t="s">
        <v>22</v>
      </c>
      <c r="C622" s="6">
        <f t="shared" si="12"/>
        <v>42182.007002316452</v>
      </c>
      <c r="D622" t="s">
        <v>21</v>
      </c>
      <c r="E622" s="6">
        <f>IF(Sense_data[[#This Row],[a_1State]]=D621,E621,Sense_data[[#This Row],[SysTimeStamp]])</f>
        <v>42182.005752316159</v>
      </c>
      <c r="F622" t="str">
        <f>Sense_data[[#This Row],[a_1State]]&amp;TEXT(Sense_data[[#This Row],[StateInstanceTimestamp]],"#.######")</f>
        <v>Off42182.005752</v>
      </c>
      <c r="G622" s="3">
        <f ca="1">IF(Sense_data[[#This Row],[a_1State]]="Off",RANDBETWEEN(off_min,off_max),RANDBETWEEN(on_min,on_max))/sr_div</f>
        <v>1.1000000000000001</v>
      </c>
      <c r="H622" s="3">
        <v>2.7</v>
      </c>
      <c r="I622" s="3">
        <f>IF(HOUR(Sense_data[[#This Row],[SysTimeStamp]])&lt;12,I621+$B$14,I621-$B$14)</f>
        <v>15.140046296296408</v>
      </c>
    </row>
    <row r="623" spans="1:9" x14ac:dyDescent="0.2">
      <c r="A623" t="s">
        <v>20</v>
      </c>
      <c r="B623" t="s">
        <v>22</v>
      </c>
      <c r="C623" s="6">
        <f t="shared" si="12"/>
        <v>42182.007013890528</v>
      </c>
      <c r="D623" t="s">
        <v>21</v>
      </c>
      <c r="E623" s="6">
        <f>IF(Sense_data[[#This Row],[a_1State]]=D622,E622,Sense_data[[#This Row],[SysTimeStamp]])</f>
        <v>42182.005752316159</v>
      </c>
      <c r="F623" t="str">
        <f>Sense_data[[#This Row],[a_1State]]&amp;TEXT(Sense_data[[#This Row],[StateInstanceTimestamp]],"#.######")</f>
        <v>Off42182.005752</v>
      </c>
      <c r="G623" s="3">
        <f ca="1">IF(Sense_data[[#This Row],[a_1State]]="Off",RANDBETWEEN(off_min,off_max),RANDBETWEEN(on_min,on_max))/sr_div</f>
        <v>2.4</v>
      </c>
      <c r="H623" s="3">
        <v>2.4</v>
      </c>
      <c r="I623" s="3">
        <f>IF(HOUR(Sense_data[[#This Row],[SysTimeStamp]])&lt;12,I622+$B$14,I622-$B$14)</f>
        <v>15.140277777777889</v>
      </c>
    </row>
    <row r="624" spans="1:9" x14ac:dyDescent="0.2">
      <c r="A624" t="s">
        <v>20</v>
      </c>
      <c r="B624" t="s">
        <v>22</v>
      </c>
      <c r="C624" s="6">
        <f t="shared" si="12"/>
        <v>42182.007025464605</v>
      </c>
      <c r="D624" t="s">
        <v>21</v>
      </c>
      <c r="E624" s="6">
        <f>IF(Sense_data[[#This Row],[a_1State]]=D623,E623,Sense_data[[#This Row],[SysTimeStamp]])</f>
        <v>42182.005752316159</v>
      </c>
      <c r="F624" t="str">
        <f>Sense_data[[#This Row],[a_1State]]&amp;TEXT(Sense_data[[#This Row],[StateInstanceTimestamp]],"#.######")</f>
        <v>Off42182.005752</v>
      </c>
      <c r="G624" s="3">
        <f ca="1">IF(Sense_data[[#This Row],[a_1State]]="Off",RANDBETWEEN(off_min,off_max),RANDBETWEEN(on_min,on_max))/sr_div</f>
        <v>2.7</v>
      </c>
      <c r="H624" s="3">
        <v>1.2</v>
      </c>
      <c r="I624" s="3">
        <f>IF(HOUR(Sense_data[[#This Row],[SysTimeStamp]])&lt;12,I623+$B$14,I623-$B$14)</f>
        <v>15.140509259259371</v>
      </c>
    </row>
    <row r="625" spans="1:9" x14ac:dyDescent="0.2">
      <c r="A625" t="s">
        <v>20</v>
      </c>
      <c r="B625" t="s">
        <v>22</v>
      </c>
      <c r="C625" s="6">
        <f t="shared" si="12"/>
        <v>42182.007037038682</v>
      </c>
      <c r="D625" t="s">
        <v>21</v>
      </c>
      <c r="E625" s="6">
        <f>IF(Sense_data[[#This Row],[a_1State]]=D624,E624,Sense_data[[#This Row],[SysTimeStamp]])</f>
        <v>42182.005752316159</v>
      </c>
      <c r="F625" t="str">
        <f>Sense_data[[#This Row],[a_1State]]&amp;TEXT(Sense_data[[#This Row],[StateInstanceTimestamp]],"#.######")</f>
        <v>Off42182.005752</v>
      </c>
      <c r="G625" s="3">
        <f ca="1">IF(Sense_data[[#This Row],[a_1State]]="Off",RANDBETWEEN(off_min,off_max),RANDBETWEEN(on_min,on_max))/sr_div</f>
        <v>1</v>
      </c>
      <c r="H625" s="3">
        <v>2.8</v>
      </c>
      <c r="I625" s="3">
        <f>IF(HOUR(Sense_data[[#This Row],[SysTimeStamp]])&lt;12,I624+$B$14,I624-$B$14)</f>
        <v>15.140740740740853</v>
      </c>
    </row>
    <row r="626" spans="1:9" x14ac:dyDescent="0.2">
      <c r="A626" t="s">
        <v>20</v>
      </c>
      <c r="B626" t="s">
        <v>22</v>
      </c>
      <c r="C626" s="6">
        <f t="shared" si="12"/>
        <v>42182.007048612759</v>
      </c>
      <c r="D626" t="s">
        <v>21</v>
      </c>
      <c r="E626" s="6">
        <f>IF(Sense_data[[#This Row],[a_1State]]=D625,E625,Sense_data[[#This Row],[SysTimeStamp]])</f>
        <v>42182.005752316159</v>
      </c>
      <c r="F626" t="str">
        <f>Sense_data[[#This Row],[a_1State]]&amp;TEXT(Sense_data[[#This Row],[StateInstanceTimestamp]],"#.######")</f>
        <v>Off42182.005752</v>
      </c>
      <c r="G626" s="3">
        <f ca="1">IF(Sense_data[[#This Row],[a_1State]]="Off",RANDBETWEEN(off_min,off_max),RANDBETWEEN(on_min,on_max))/sr_div</f>
        <v>1.2</v>
      </c>
      <c r="H626" s="3">
        <v>2.7</v>
      </c>
      <c r="I626" s="3">
        <f>IF(HOUR(Sense_data[[#This Row],[SysTimeStamp]])&lt;12,I625+$B$14,I625-$B$14)</f>
        <v>15.140972222222334</v>
      </c>
    </row>
    <row r="627" spans="1:9" x14ac:dyDescent="0.2">
      <c r="A627" t="s">
        <v>20</v>
      </c>
      <c r="B627" t="s">
        <v>22</v>
      </c>
      <c r="C627" s="6">
        <f t="shared" si="12"/>
        <v>42182.007060186836</v>
      </c>
      <c r="D627" t="s">
        <v>21</v>
      </c>
      <c r="E627" s="6">
        <f>IF(Sense_data[[#This Row],[a_1State]]=D626,E626,Sense_data[[#This Row],[SysTimeStamp]])</f>
        <v>42182.005752316159</v>
      </c>
      <c r="F627" t="str">
        <f>Sense_data[[#This Row],[a_1State]]&amp;TEXT(Sense_data[[#This Row],[StateInstanceTimestamp]],"#.######")</f>
        <v>Off42182.005752</v>
      </c>
      <c r="G627" s="3">
        <f ca="1">IF(Sense_data[[#This Row],[a_1State]]="Off",RANDBETWEEN(off_min,off_max),RANDBETWEEN(on_min,on_max))/sr_div</f>
        <v>1.7</v>
      </c>
      <c r="H627" s="3">
        <v>1.2</v>
      </c>
      <c r="I627" s="3">
        <f>IF(HOUR(Sense_data[[#This Row],[SysTimeStamp]])&lt;12,I626+$B$14,I626-$B$14)</f>
        <v>15.141203703703816</v>
      </c>
    </row>
    <row r="628" spans="1:9" x14ac:dyDescent="0.2">
      <c r="A628" t="s">
        <v>20</v>
      </c>
      <c r="B628" t="s">
        <v>22</v>
      </c>
      <c r="C628" s="6">
        <f t="shared" si="12"/>
        <v>42182.007071760912</v>
      </c>
      <c r="D628" t="s">
        <v>23</v>
      </c>
      <c r="E628" s="6">
        <f>IF(Sense_data[[#This Row],[a_1State]]=D627,E627,Sense_data[[#This Row],[SysTimeStamp]])</f>
        <v>42182.007071760912</v>
      </c>
      <c r="F628" t="str">
        <f>Sense_data[[#This Row],[a_1State]]&amp;TEXT(Sense_data[[#This Row],[StateInstanceTimestamp]],"#.######")</f>
        <v>On42182.007072</v>
      </c>
      <c r="G628" s="3">
        <f ca="1">IF(Sense_data[[#This Row],[a_1State]]="Off",RANDBETWEEN(off_min,off_max),RANDBETWEEN(on_min,on_max))/sr_div</f>
        <v>5.3</v>
      </c>
      <c r="H628" s="3">
        <v>4.3</v>
      </c>
      <c r="I628" s="3">
        <f>IF(HOUR(Sense_data[[#This Row],[SysTimeStamp]])&lt;12,I627+$B$14,I627-$B$14)</f>
        <v>15.141435185185298</v>
      </c>
    </row>
    <row r="629" spans="1:9" x14ac:dyDescent="0.2">
      <c r="A629" t="s">
        <v>20</v>
      </c>
      <c r="B629" t="s">
        <v>22</v>
      </c>
      <c r="C629" s="6">
        <f t="shared" ref="C629:C692" si="13">C628+$B$2</f>
        <v>42182.007083334989</v>
      </c>
      <c r="D629" t="s">
        <v>23</v>
      </c>
      <c r="E629" s="6">
        <f>IF(Sense_data[[#This Row],[a_1State]]=D628,E628,Sense_data[[#This Row],[SysTimeStamp]])</f>
        <v>42182.007071760912</v>
      </c>
      <c r="F629" t="str">
        <f>Sense_data[[#This Row],[a_1State]]&amp;TEXT(Sense_data[[#This Row],[StateInstanceTimestamp]],"#.######")</f>
        <v>On42182.007072</v>
      </c>
      <c r="G629" s="3">
        <f ca="1">IF(Sense_data[[#This Row],[a_1State]]="Off",RANDBETWEEN(off_min,off_max),RANDBETWEEN(on_min,on_max))/sr_div</f>
        <v>5.8</v>
      </c>
      <c r="H629" s="3">
        <v>4.3</v>
      </c>
      <c r="I629" s="3">
        <f>IF(HOUR(Sense_data[[#This Row],[SysTimeStamp]])&lt;12,I628+$B$14,I628-$B$14)</f>
        <v>15.141666666666779</v>
      </c>
    </row>
    <row r="630" spans="1:9" x14ac:dyDescent="0.2">
      <c r="A630" t="s">
        <v>20</v>
      </c>
      <c r="B630" t="s">
        <v>22</v>
      </c>
      <c r="C630" s="6">
        <f t="shared" si="13"/>
        <v>42182.007094909066</v>
      </c>
      <c r="D630" t="s">
        <v>23</v>
      </c>
      <c r="E630" s="6">
        <f>IF(Sense_data[[#This Row],[a_1State]]=D629,E629,Sense_data[[#This Row],[SysTimeStamp]])</f>
        <v>42182.007071760912</v>
      </c>
      <c r="F630" t="str">
        <f>Sense_data[[#This Row],[a_1State]]&amp;TEXT(Sense_data[[#This Row],[StateInstanceTimestamp]],"#.######")</f>
        <v>On42182.007072</v>
      </c>
      <c r="G630" s="3">
        <f ca="1">IF(Sense_data[[#This Row],[a_1State]]="Off",RANDBETWEEN(off_min,off_max),RANDBETWEEN(on_min,on_max))/sr_div</f>
        <v>4.3</v>
      </c>
      <c r="H630" s="3">
        <v>5.4</v>
      </c>
      <c r="I630" s="3">
        <f>IF(HOUR(Sense_data[[#This Row],[SysTimeStamp]])&lt;12,I629+$B$14,I629-$B$14)</f>
        <v>15.141898148148261</v>
      </c>
    </row>
    <row r="631" spans="1:9" x14ac:dyDescent="0.2">
      <c r="A631" t="s">
        <v>20</v>
      </c>
      <c r="B631" t="s">
        <v>22</v>
      </c>
      <c r="C631" s="6">
        <f t="shared" si="13"/>
        <v>42182.007106483143</v>
      </c>
      <c r="D631" t="s">
        <v>23</v>
      </c>
      <c r="E631" s="6">
        <f>IF(Sense_data[[#This Row],[a_1State]]=D630,E630,Sense_data[[#This Row],[SysTimeStamp]])</f>
        <v>42182.007071760912</v>
      </c>
      <c r="F631" t="str">
        <f>Sense_data[[#This Row],[a_1State]]&amp;TEXT(Sense_data[[#This Row],[StateInstanceTimestamp]],"#.######")</f>
        <v>On42182.007072</v>
      </c>
      <c r="G631" s="3">
        <f ca="1">IF(Sense_data[[#This Row],[a_1State]]="Off",RANDBETWEEN(off_min,off_max),RANDBETWEEN(on_min,on_max))/sr_div</f>
        <v>3.9</v>
      </c>
      <c r="H631" s="3">
        <v>3.5</v>
      </c>
      <c r="I631" s="3">
        <f>IF(HOUR(Sense_data[[#This Row],[SysTimeStamp]])&lt;12,I630+$B$14,I630-$B$14)</f>
        <v>15.142129629629743</v>
      </c>
    </row>
    <row r="632" spans="1:9" x14ac:dyDescent="0.2">
      <c r="A632" t="s">
        <v>20</v>
      </c>
      <c r="B632" t="s">
        <v>22</v>
      </c>
      <c r="C632" s="6">
        <f t="shared" si="13"/>
        <v>42182.007118057219</v>
      </c>
      <c r="D632" t="s">
        <v>23</v>
      </c>
      <c r="E632" s="6">
        <f>IF(Sense_data[[#This Row],[a_1State]]=D631,E631,Sense_data[[#This Row],[SysTimeStamp]])</f>
        <v>42182.007071760912</v>
      </c>
      <c r="F632" t="str">
        <f>Sense_data[[#This Row],[a_1State]]&amp;TEXT(Sense_data[[#This Row],[StateInstanceTimestamp]],"#.######")</f>
        <v>On42182.007072</v>
      </c>
      <c r="G632" s="3">
        <f ca="1">IF(Sense_data[[#This Row],[a_1State]]="Off",RANDBETWEEN(off_min,off_max),RANDBETWEEN(on_min,on_max))/sr_div</f>
        <v>4.7</v>
      </c>
      <c r="H632" s="3">
        <v>4.4000000000000004</v>
      </c>
      <c r="I632" s="3">
        <f>IF(HOUR(Sense_data[[#This Row],[SysTimeStamp]])&lt;12,I631+$B$14,I631-$B$14)</f>
        <v>15.142361111111224</v>
      </c>
    </row>
    <row r="633" spans="1:9" x14ac:dyDescent="0.2">
      <c r="A633" t="s">
        <v>20</v>
      </c>
      <c r="B633" t="s">
        <v>22</v>
      </c>
      <c r="C633" s="6">
        <f t="shared" si="13"/>
        <v>42182.007129631296</v>
      </c>
      <c r="D633" t="s">
        <v>23</v>
      </c>
      <c r="E633" s="6">
        <f>IF(Sense_data[[#This Row],[a_1State]]=D632,E632,Sense_data[[#This Row],[SysTimeStamp]])</f>
        <v>42182.007071760912</v>
      </c>
      <c r="F633" t="str">
        <f>Sense_data[[#This Row],[a_1State]]&amp;TEXT(Sense_data[[#This Row],[StateInstanceTimestamp]],"#.######")</f>
        <v>On42182.007072</v>
      </c>
      <c r="G633" s="3">
        <f ca="1">IF(Sense_data[[#This Row],[a_1State]]="Off",RANDBETWEEN(off_min,off_max),RANDBETWEEN(on_min,on_max))/sr_div</f>
        <v>4.9000000000000004</v>
      </c>
      <c r="H633" s="3">
        <v>5.3</v>
      </c>
      <c r="I633" s="3">
        <f>IF(HOUR(Sense_data[[#This Row],[SysTimeStamp]])&lt;12,I632+$B$14,I632-$B$14)</f>
        <v>15.142592592592706</v>
      </c>
    </row>
    <row r="634" spans="1:9" x14ac:dyDescent="0.2">
      <c r="A634" t="s">
        <v>20</v>
      </c>
      <c r="B634" t="s">
        <v>22</v>
      </c>
      <c r="C634" s="6">
        <f t="shared" si="13"/>
        <v>42182.007141205373</v>
      </c>
      <c r="D634" t="s">
        <v>23</v>
      </c>
      <c r="E634" s="6">
        <f>IF(Sense_data[[#This Row],[a_1State]]=D633,E633,Sense_data[[#This Row],[SysTimeStamp]])</f>
        <v>42182.007071760912</v>
      </c>
      <c r="F634" t="str">
        <f>Sense_data[[#This Row],[a_1State]]&amp;TEXT(Sense_data[[#This Row],[StateInstanceTimestamp]],"#.######")</f>
        <v>On42182.007072</v>
      </c>
      <c r="G634" s="3">
        <f ca="1">IF(Sense_data[[#This Row],[a_1State]]="Off",RANDBETWEEN(off_min,off_max),RANDBETWEEN(on_min,on_max))/sr_div</f>
        <v>3.6</v>
      </c>
      <c r="H634" s="3">
        <v>5.3</v>
      </c>
      <c r="I634" s="3">
        <f>IF(HOUR(Sense_data[[#This Row],[SysTimeStamp]])&lt;12,I633+$B$14,I633-$B$14)</f>
        <v>15.142824074074188</v>
      </c>
    </row>
    <row r="635" spans="1:9" x14ac:dyDescent="0.2">
      <c r="A635" t="s">
        <v>20</v>
      </c>
      <c r="B635" t="s">
        <v>22</v>
      </c>
      <c r="C635" s="6">
        <f t="shared" si="13"/>
        <v>42182.00715277945</v>
      </c>
      <c r="D635" t="s">
        <v>23</v>
      </c>
      <c r="E635" s="6">
        <f>IF(Sense_data[[#This Row],[a_1State]]=D634,E634,Sense_data[[#This Row],[SysTimeStamp]])</f>
        <v>42182.007071760912</v>
      </c>
      <c r="F635" t="str">
        <f>Sense_data[[#This Row],[a_1State]]&amp;TEXT(Sense_data[[#This Row],[StateInstanceTimestamp]],"#.######")</f>
        <v>On42182.007072</v>
      </c>
      <c r="G635" s="3">
        <f ca="1">IF(Sense_data[[#This Row],[a_1State]]="Off",RANDBETWEEN(off_min,off_max),RANDBETWEEN(on_min,on_max))/sr_div</f>
        <v>3.2</v>
      </c>
      <c r="H635" s="3">
        <v>5.8</v>
      </c>
      <c r="I635" s="3">
        <f>IF(HOUR(Sense_data[[#This Row],[SysTimeStamp]])&lt;12,I634+$B$14,I634-$B$14)</f>
        <v>15.143055555555669</v>
      </c>
    </row>
    <row r="636" spans="1:9" x14ac:dyDescent="0.2">
      <c r="A636" t="s">
        <v>20</v>
      </c>
      <c r="B636" t="s">
        <v>22</v>
      </c>
      <c r="C636" s="6">
        <f t="shared" si="13"/>
        <v>42182.007164353527</v>
      </c>
      <c r="D636" t="s">
        <v>23</v>
      </c>
      <c r="E636" s="6">
        <f>IF(Sense_data[[#This Row],[a_1State]]=D635,E635,Sense_data[[#This Row],[SysTimeStamp]])</f>
        <v>42182.007071760912</v>
      </c>
      <c r="F636" t="str">
        <f>Sense_data[[#This Row],[a_1State]]&amp;TEXT(Sense_data[[#This Row],[StateInstanceTimestamp]],"#.######")</f>
        <v>On42182.007072</v>
      </c>
      <c r="G636" s="3">
        <f ca="1">IF(Sense_data[[#This Row],[a_1State]]="Off",RANDBETWEEN(off_min,off_max),RANDBETWEEN(on_min,on_max))/sr_div</f>
        <v>4</v>
      </c>
      <c r="H636" s="3">
        <v>4.0999999999999996</v>
      </c>
      <c r="I636" s="3">
        <f>IF(HOUR(Sense_data[[#This Row],[SysTimeStamp]])&lt;12,I635+$B$14,I635-$B$14)</f>
        <v>15.143287037037151</v>
      </c>
    </row>
    <row r="637" spans="1:9" x14ac:dyDescent="0.2">
      <c r="A637" t="s">
        <v>20</v>
      </c>
      <c r="B637" t="s">
        <v>22</v>
      </c>
      <c r="C637" s="6">
        <f t="shared" si="13"/>
        <v>42182.007175927603</v>
      </c>
      <c r="D637" t="s">
        <v>23</v>
      </c>
      <c r="E637" s="6">
        <f>IF(Sense_data[[#This Row],[a_1State]]=D636,E636,Sense_data[[#This Row],[SysTimeStamp]])</f>
        <v>42182.007071760912</v>
      </c>
      <c r="F637" t="str">
        <f>Sense_data[[#This Row],[a_1State]]&amp;TEXT(Sense_data[[#This Row],[StateInstanceTimestamp]],"#.######")</f>
        <v>On42182.007072</v>
      </c>
      <c r="G637" s="3">
        <f ca="1">IF(Sense_data[[#This Row],[a_1State]]="Off",RANDBETWEEN(off_min,off_max),RANDBETWEEN(on_min,on_max))/sr_div</f>
        <v>3.4</v>
      </c>
      <c r="H637" s="3">
        <v>4.9000000000000004</v>
      </c>
      <c r="I637" s="3">
        <f>IF(HOUR(Sense_data[[#This Row],[SysTimeStamp]])&lt;12,I636+$B$14,I636-$B$14)</f>
        <v>15.143518518518633</v>
      </c>
    </row>
    <row r="638" spans="1:9" x14ac:dyDescent="0.2">
      <c r="A638" t="s">
        <v>20</v>
      </c>
      <c r="B638" t="s">
        <v>22</v>
      </c>
      <c r="C638" s="6">
        <f t="shared" si="13"/>
        <v>42182.00718750168</v>
      </c>
      <c r="D638" t="s">
        <v>23</v>
      </c>
      <c r="E638" s="6">
        <f>IF(Sense_data[[#This Row],[a_1State]]=D637,E637,Sense_data[[#This Row],[SysTimeStamp]])</f>
        <v>42182.007071760912</v>
      </c>
      <c r="F638" t="str">
        <f>Sense_data[[#This Row],[a_1State]]&amp;TEXT(Sense_data[[#This Row],[StateInstanceTimestamp]],"#.######")</f>
        <v>On42182.007072</v>
      </c>
      <c r="G638" s="3">
        <f ca="1">IF(Sense_data[[#This Row],[a_1State]]="Off",RANDBETWEEN(off_min,off_max),RANDBETWEEN(on_min,on_max))/sr_div</f>
        <v>5.9</v>
      </c>
      <c r="H638" s="3">
        <v>4.4000000000000004</v>
      </c>
      <c r="I638" s="3">
        <f>IF(HOUR(Sense_data[[#This Row],[SysTimeStamp]])&lt;12,I637+$B$14,I637-$B$14)</f>
        <v>15.143750000000114</v>
      </c>
    </row>
    <row r="639" spans="1:9" x14ac:dyDescent="0.2">
      <c r="A639" t="s">
        <v>20</v>
      </c>
      <c r="B639" t="s">
        <v>22</v>
      </c>
      <c r="C639" s="6">
        <f t="shared" si="13"/>
        <v>42182.007199075757</v>
      </c>
      <c r="D639" t="s">
        <v>23</v>
      </c>
      <c r="E639" s="6">
        <f>IF(Sense_data[[#This Row],[a_1State]]=D638,E638,Sense_data[[#This Row],[SysTimeStamp]])</f>
        <v>42182.007071760912</v>
      </c>
      <c r="F639" t="str">
        <f>Sense_data[[#This Row],[a_1State]]&amp;TEXT(Sense_data[[#This Row],[StateInstanceTimestamp]],"#.######")</f>
        <v>On42182.007072</v>
      </c>
      <c r="G639" s="3">
        <f ca="1">IF(Sense_data[[#This Row],[a_1State]]="Off",RANDBETWEEN(off_min,off_max),RANDBETWEEN(on_min,on_max))/sr_div</f>
        <v>4.4000000000000004</v>
      </c>
      <c r="H639" s="3">
        <v>3.5</v>
      </c>
      <c r="I639" s="3">
        <f>IF(HOUR(Sense_data[[#This Row],[SysTimeStamp]])&lt;12,I638+$B$14,I638-$B$14)</f>
        <v>15.143981481481596</v>
      </c>
    </row>
    <row r="640" spans="1:9" x14ac:dyDescent="0.2">
      <c r="A640" t="s">
        <v>20</v>
      </c>
      <c r="B640" t="s">
        <v>22</v>
      </c>
      <c r="C640" s="6">
        <f t="shared" si="13"/>
        <v>42182.007210649834</v>
      </c>
      <c r="D640" t="s">
        <v>23</v>
      </c>
      <c r="E640" s="6">
        <f>IF(Sense_data[[#This Row],[a_1State]]=D639,E639,Sense_data[[#This Row],[SysTimeStamp]])</f>
        <v>42182.007071760912</v>
      </c>
      <c r="F640" t="str">
        <f>Sense_data[[#This Row],[a_1State]]&amp;TEXT(Sense_data[[#This Row],[StateInstanceTimestamp]],"#.######")</f>
        <v>On42182.007072</v>
      </c>
      <c r="G640" s="3">
        <f ca="1">IF(Sense_data[[#This Row],[a_1State]]="Off",RANDBETWEEN(off_min,off_max),RANDBETWEEN(on_min,on_max))/sr_div</f>
        <v>4</v>
      </c>
      <c r="H640" s="3">
        <v>4</v>
      </c>
      <c r="I640" s="3">
        <f>IF(HOUR(Sense_data[[#This Row],[SysTimeStamp]])&lt;12,I639+$B$14,I639-$B$14)</f>
        <v>15.144212962963078</v>
      </c>
    </row>
    <row r="641" spans="1:9" x14ac:dyDescent="0.2">
      <c r="A641" t="s">
        <v>20</v>
      </c>
      <c r="B641" t="s">
        <v>22</v>
      </c>
      <c r="C641" s="6">
        <f t="shared" si="13"/>
        <v>42182.007222223911</v>
      </c>
      <c r="D641" t="s">
        <v>23</v>
      </c>
      <c r="E641" s="6">
        <f>IF(Sense_data[[#This Row],[a_1State]]=D640,E640,Sense_data[[#This Row],[SysTimeStamp]])</f>
        <v>42182.007071760912</v>
      </c>
      <c r="F641" t="str">
        <f>Sense_data[[#This Row],[a_1State]]&amp;TEXT(Sense_data[[#This Row],[StateInstanceTimestamp]],"#.######")</f>
        <v>On42182.007072</v>
      </c>
      <c r="G641" s="3">
        <f ca="1">IF(Sense_data[[#This Row],[a_1State]]="Off",RANDBETWEEN(off_min,off_max),RANDBETWEEN(on_min,on_max))/sr_div</f>
        <v>5.4</v>
      </c>
      <c r="H641" s="3">
        <v>3</v>
      </c>
      <c r="I641" s="3">
        <f>IF(HOUR(Sense_data[[#This Row],[SysTimeStamp]])&lt;12,I640+$B$14,I640-$B$14)</f>
        <v>15.144444444444559</v>
      </c>
    </row>
    <row r="642" spans="1:9" x14ac:dyDescent="0.2">
      <c r="A642" t="s">
        <v>20</v>
      </c>
      <c r="B642" t="s">
        <v>22</v>
      </c>
      <c r="C642" s="6">
        <f t="shared" si="13"/>
        <v>42182.007233797987</v>
      </c>
      <c r="D642" t="s">
        <v>23</v>
      </c>
      <c r="E642" s="6">
        <f>IF(Sense_data[[#This Row],[a_1State]]=D641,E641,Sense_data[[#This Row],[SysTimeStamp]])</f>
        <v>42182.007071760912</v>
      </c>
      <c r="F642" t="str">
        <f>Sense_data[[#This Row],[a_1State]]&amp;TEXT(Sense_data[[#This Row],[StateInstanceTimestamp]],"#.######")</f>
        <v>On42182.007072</v>
      </c>
      <c r="G642" s="3">
        <f ca="1">IF(Sense_data[[#This Row],[a_1State]]="Off",RANDBETWEEN(off_min,off_max),RANDBETWEEN(on_min,on_max))/sr_div</f>
        <v>3.8</v>
      </c>
      <c r="H642" s="3">
        <v>5.0999999999999996</v>
      </c>
      <c r="I642" s="3">
        <f>IF(HOUR(Sense_data[[#This Row],[SysTimeStamp]])&lt;12,I641+$B$14,I641-$B$14)</f>
        <v>15.144675925926041</v>
      </c>
    </row>
    <row r="643" spans="1:9" x14ac:dyDescent="0.2">
      <c r="A643" t="s">
        <v>20</v>
      </c>
      <c r="B643" t="s">
        <v>22</v>
      </c>
      <c r="C643" s="6">
        <f t="shared" si="13"/>
        <v>42182.007245372064</v>
      </c>
      <c r="D643" t="s">
        <v>23</v>
      </c>
      <c r="E643" s="6">
        <f>IF(Sense_data[[#This Row],[a_1State]]=D642,E642,Sense_data[[#This Row],[SysTimeStamp]])</f>
        <v>42182.007071760912</v>
      </c>
      <c r="F643" t="str">
        <f>Sense_data[[#This Row],[a_1State]]&amp;TEXT(Sense_data[[#This Row],[StateInstanceTimestamp]],"#.######")</f>
        <v>On42182.007072</v>
      </c>
      <c r="G643" s="3">
        <f ca="1">IF(Sense_data[[#This Row],[a_1State]]="Off",RANDBETWEEN(off_min,off_max),RANDBETWEEN(on_min,on_max))/sr_div</f>
        <v>5</v>
      </c>
      <c r="H643" s="3">
        <v>6</v>
      </c>
      <c r="I643" s="3">
        <f>IF(HOUR(Sense_data[[#This Row],[SysTimeStamp]])&lt;12,I642+$B$14,I642-$B$14)</f>
        <v>15.144907407407523</v>
      </c>
    </row>
    <row r="644" spans="1:9" x14ac:dyDescent="0.2">
      <c r="A644" t="s">
        <v>20</v>
      </c>
      <c r="B644" t="s">
        <v>22</v>
      </c>
      <c r="C644" s="6">
        <f t="shared" si="13"/>
        <v>42182.007256946141</v>
      </c>
      <c r="D644" t="s">
        <v>23</v>
      </c>
      <c r="E644" s="6">
        <f>IF(Sense_data[[#This Row],[a_1State]]=D643,E643,Sense_data[[#This Row],[SysTimeStamp]])</f>
        <v>42182.007071760912</v>
      </c>
      <c r="F644" t="str">
        <f>Sense_data[[#This Row],[a_1State]]&amp;TEXT(Sense_data[[#This Row],[StateInstanceTimestamp]],"#.######")</f>
        <v>On42182.007072</v>
      </c>
      <c r="G644" s="3">
        <f ca="1">IF(Sense_data[[#This Row],[a_1State]]="Off",RANDBETWEEN(off_min,off_max),RANDBETWEEN(on_min,on_max))/sr_div</f>
        <v>5.0999999999999996</v>
      </c>
      <c r="H644" s="3">
        <v>4.2</v>
      </c>
      <c r="I644" s="3">
        <f>IF(HOUR(Sense_data[[#This Row],[SysTimeStamp]])&lt;12,I643+$B$14,I643-$B$14)</f>
        <v>15.145138888889004</v>
      </c>
    </row>
    <row r="645" spans="1:9" x14ac:dyDescent="0.2">
      <c r="A645" t="s">
        <v>20</v>
      </c>
      <c r="B645" t="s">
        <v>22</v>
      </c>
      <c r="C645" s="6">
        <f t="shared" si="13"/>
        <v>42182.007268520218</v>
      </c>
      <c r="D645" t="s">
        <v>23</v>
      </c>
      <c r="E645" s="6">
        <f>IF(Sense_data[[#This Row],[a_1State]]=D644,E644,Sense_data[[#This Row],[SysTimeStamp]])</f>
        <v>42182.007071760912</v>
      </c>
      <c r="F645" t="str">
        <f>Sense_data[[#This Row],[a_1State]]&amp;TEXT(Sense_data[[#This Row],[StateInstanceTimestamp]],"#.######")</f>
        <v>On42182.007072</v>
      </c>
      <c r="G645" s="3">
        <f ca="1">IF(Sense_data[[#This Row],[a_1State]]="Off",RANDBETWEEN(off_min,off_max),RANDBETWEEN(on_min,on_max))/sr_div</f>
        <v>5.7</v>
      </c>
      <c r="H645" s="3">
        <v>3.7</v>
      </c>
      <c r="I645" s="3">
        <f>IF(HOUR(Sense_data[[#This Row],[SysTimeStamp]])&lt;12,I644+$B$14,I644-$B$14)</f>
        <v>15.145370370370486</v>
      </c>
    </row>
    <row r="646" spans="1:9" x14ac:dyDescent="0.2">
      <c r="A646" t="s">
        <v>20</v>
      </c>
      <c r="B646" t="s">
        <v>22</v>
      </c>
      <c r="C646" s="6">
        <f t="shared" si="13"/>
        <v>42182.007280094294</v>
      </c>
      <c r="D646" t="s">
        <v>23</v>
      </c>
      <c r="E646" s="6">
        <f>IF(Sense_data[[#This Row],[a_1State]]=D645,E645,Sense_data[[#This Row],[SysTimeStamp]])</f>
        <v>42182.007071760912</v>
      </c>
      <c r="F646" t="str">
        <f>Sense_data[[#This Row],[a_1State]]&amp;TEXT(Sense_data[[#This Row],[StateInstanceTimestamp]],"#.######")</f>
        <v>On42182.007072</v>
      </c>
      <c r="G646" s="3">
        <f ca="1">IF(Sense_data[[#This Row],[a_1State]]="Off",RANDBETWEEN(off_min,off_max),RANDBETWEEN(on_min,on_max))/sr_div</f>
        <v>4.4000000000000004</v>
      </c>
      <c r="H646" s="3">
        <v>5.0999999999999996</v>
      </c>
      <c r="I646" s="3">
        <f>IF(HOUR(Sense_data[[#This Row],[SysTimeStamp]])&lt;12,I645+$B$14,I645-$B$14)</f>
        <v>15.145601851851968</v>
      </c>
    </row>
    <row r="647" spans="1:9" x14ac:dyDescent="0.2">
      <c r="A647" t="s">
        <v>20</v>
      </c>
      <c r="B647" t="s">
        <v>22</v>
      </c>
      <c r="C647" s="6">
        <f t="shared" si="13"/>
        <v>42182.007291668371</v>
      </c>
      <c r="D647" t="s">
        <v>23</v>
      </c>
      <c r="E647" s="6">
        <f>IF(Sense_data[[#This Row],[a_1State]]=D646,E646,Sense_data[[#This Row],[SysTimeStamp]])</f>
        <v>42182.007071760912</v>
      </c>
      <c r="F647" t="str">
        <f>Sense_data[[#This Row],[a_1State]]&amp;TEXT(Sense_data[[#This Row],[StateInstanceTimestamp]],"#.######")</f>
        <v>On42182.007072</v>
      </c>
      <c r="G647" s="3">
        <f ca="1">IF(Sense_data[[#This Row],[a_1State]]="Off",RANDBETWEEN(off_min,off_max),RANDBETWEEN(on_min,on_max))/sr_div</f>
        <v>3.6</v>
      </c>
      <c r="H647" s="3">
        <v>4.5</v>
      </c>
      <c r="I647" s="3">
        <f>IF(HOUR(Sense_data[[#This Row],[SysTimeStamp]])&lt;12,I646+$B$14,I646-$B$14)</f>
        <v>15.145833333333449</v>
      </c>
    </row>
    <row r="648" spans="1:9" x14ac:dyDescent="0.2">
      <c r="A648" t="s">
        <v>20</v>
      </c>
      <c r="B648" t="s">
        <v>22</v>
      </c>
      <c r="C648" s="6">
        <f t="shared" si="13"/>
        <v>42182.007303242448</v>
      </c>
      <c r="D648" t="s">
        <v>23</v>
      </c>
      <c r="E648" s="6">
        <f>IF(Sense_data[[#This Row],[a_1State]]=D647,E647,Sense_data[[#This Row],[SysTimeStamp]])</f>
        <v>42182.007071760912</v>
      </c>
      <c r="F648" t="str">
        <f>Sense_data[[#This Row],[a_1State]]&amp;TEXT(Sense_data[[#This Row],[StateInstanceTimestamp]],"#.######")</f>
        <v>On42182.007072</v>
      </c>
      <c r="G648" s="3">
        <f ca="1">IF(Sense_data[[#This Row],[a_1State]]="Off",RANDBETWEEN(off_min,off_max),RANDBETWEEN(on_min,on_max))/sr_div</f>
        <v>5.0999999999999996</v>
      </c>
      <c r="H648" s="3">
        <v>3</v>
      </c>
      <c r="I648" s="3">
        <f>IF(HOUR(Sense_data[[#This Row],[SysTimeStamp]])&lt;12,I647+$B$14,I647-$B$14)</f>
        <v>15.146064814814931</v>
      </c>
    </row>
    <row r="649" spans="1:9" x14ac:dyDescent="0.2">
      <c r="A649" t="s">
        <v>20</v>
      </c>
      <c r="B649" t="s">
        <v>22</v>
      </c>
      <c r="C649" s="6">
        <f t="shared" si="13"/>
        <v>42182.007314816525</v>
      </c>
      <c r="D649" t="s">
        <v>23</v>
      </c>
      <c r="E649" s="6">
        <f>IF(Sense_data[[#This Row],[a_1State]]=D648,E648,Sense_data[[#This Row],[SysTimeStamp]])</f>
        <v>42182.007071760912</v>
      </c>
      <c r="F649" t="str">
        <f>Sense_data[[#This Row],[a_1State]]&amp;TEXT(Sense_data[[#This Row],[StateInstanceTimestamp]],"#.######")</f>
        <v>On42182.007072</v>
      </c>
      <c r="G649" s="3">
        <f ca="1">IF(Sense_data[[#This Row],[a_1State]]="Off",RANDBETWEEN(off_min,off_max),RANDBETWEEN(on_min,on_max))/sr_div</f>
        <v>3.1</v>
      </c>
      <c r="H649" s="3">
        <v>5.9</v>
      </c>
      <c r="I649" s="3">
        <f>IF(HOUR(Sense_data[[#This Row],[SysTimeStamp]])&lt;12,I648+$B$14,I648-$B$14)</f>
        <v>15.146296296296413</v>
      </c>
    </row>
    <row r="650" spans="1:9" x14ac:dyDescent="0.2">
      <c r="A650" t="s">
        <v>20</v>
      </c>
      <c r="B650" t="s">
        <v>22</v>
      </c>
      <c r="C650" s="6">
        <f t="shared" si="13"/>
        <v>42182.007326390602</v>
      </c>
      <c r="D650" t="s">
        <v>23</v>
      </c>
      <c r="E650" s="6">
        <f>IF(Sense_data[[#This Row],[a_1State]]=D649,E649,Sense_data[[#This Row],[SysTimeStamp]])</f>
        <v>42182.007071760912</v>
      </c>
      <c r="F650" t="str">
        <f>Sense_data[[#This Row],[a_1State]]&amp;TEXT(Sense_data[[#This Row],[StateInstanceTimestamp]],"#.######")</f>
        <v>On42182.007072</v>
      </c>
      <c r="G650" s="3">
        <f ca="1">IF(Sense_data[[#This Row],[a_1State]]="Off",RANDBETWEEN(off_min,off_max),RANDBETWEEN(on_min,on_max))/sr_div</f>
        <v>3.5</v>
      </c>
      <c r="H650" s="3">
        <v>6</v>
      </c>
      <c r="I650" s="3">
        <f>IF(HOUR(Sense_data[[#This Row],[SysTimeStamp]])&lt;12,I649+$B$14,I649-$B$14)</f>
        <v>15.146527777777894</v>
      </c>
    </row>
    <row r="651" spans="1:9" x14ac:dyDescent="0.2">
      <c r="A651" t="s">
        <v>20</v>
      </c>
      <c r="B651" t="s">
        <v>22</v>
      </c>
      <c r="C651" s="6">
        <f t="shared" si="13"/>
        <v>42182.007337964678</v>
      </c>
      <c r="D651" t="s">
        <v>23</v>
      </c>
      <c r="E651" s="6">
        <f>IF(Sense_data[[#This Row],[a_1State]]=D650,E650,Sense_data[[#This Row],[SysTimeStamp]])</f>
        <v>42182.007071760912</v>
      </c>
      <c r="F651" t="str">
        <f>Sense_data[[#This Row],[a_1State]]&amp;TEXT(Sense_data[[#This Row],[StateInstanceTimestamp]],"#.######")</f>
        <v>On42182.007072</v>
      </c>
      <c r="G651" s="3">
        <f ca="1">IF(Sense_data[[#This Row],[a_1State]]="Off",RANDBETWEEN(off_min,off_max),RANDBETWEEN(on_min,on_max))/sr_div</f>
        <v>3.2</v>
      </c>
      <c r="H651" s="3">
        <v>5.3</v>
      </c>
      <c r="I651" s="3">
        <f>IF(HOUR(Sense_data[[#This Row],[SysTimeStamp]])&lt;12,I650+$B$14,I650-$B$14)</f>
        <v>15.146759259259376</v>
      </c>
    </row>
    <row r="652" spans="1:9" x14ac:dyDescent="0.2">
      <c r="A652" t="s">
        <v>20</v>
      </c>
      <c r="B652" t="s">
        <v>22</v>
      </c>
      <c r="C652" s="6">
        <f t="shared" si="13"/>
        <v>42182.007349538755</v>
      </c>
      <c r="D652" t="s">
        <v>23</v>
      </c>
      <c r="E652" s="6">
        <f>IF(Sense_data[[#This Row],[a_1State]]=D651,E651,Sense_data[[#This Row],[SysTimeStamp]])</f>
        <v>42182.007071760912</v>
      </c>
      <c r="F652" t="str">
        <f>Sense_data[[#This Row],[a_1State]]&amp;TEXT(Sense_data[[#This Row],[StateInstanceTimestamp]],"#.######")</f>
        <v>On42182.007072</v>
      </c>
      <c r="G652" s="3">
        <f ca="1">IF(Sense_data[[#This Row],[a_1State]]="Off",RANDBETWEEN(off_min,off_max),RANDBETWEEN(on_min,on_max))/sr_div</f>
        <v>6</v>
      </c>
      <c r="H652" s="3">
        <v>3.6</v>
      </c>
      <c r="I652" s="3">
        <f>IF(HOUR(Sense_data[[#This Row],[SysTimeStamp]])&lt;12,I651+$B$14,I651-$B$14)</f>
        <v>15.146990740740858</v>
      </c>
    </row>
    <row r="653" spans="1:9" x14ac:dyDescent="0.2">
      <c r="A653" t="s">
        <v>20</v>
      </c>
      <c r="B653" t="s">
        <v>22</v>
      </c>
      <c r="C653" s="6">
        <f t="shared" si="13"/>
        <v>42182.007361112832</v>
      </c>
      <c r="D653" t="s">
        <v>23</v>
      </c>
      <c r="E653" s="6">
        <f>IF(Sense_data[[#This Row],[a_1State]]=D652,E652,Sense_data[[#This Row],[SysTimeStamp]])</f>
        <v>42182.007071760912</v>
      </c>
      <c r="F653" t="str">
        <f>Sense_data[[#This Row],[a_1State]]&amp;TEXT(Sense_data[[#This Row],[StateInstanceTimestamp]],"#.######")</f>
        <v>On42182.007072</v>
      </c>
      <c r="G653" s="3">
        <f ca="1">IF(Sense_data[[#This Row],[a_1State]]="Off",RANDBETWEEN(off_min,off_max),RANDBETWEEN(on_min,on_max))/sr_div</f>
        <v>5.4</v>
      </c>
      <c r="H653" s="3">
        <v>5.7</v>
      </c>
      <c r="I653" s="3">
        <f>IF(HOUR(Sense_data[[#This Row],[SysTimeStamp]])&lt;12,I652+$B$14,I652-$B$14)</f>
        <v>15.147222222222339</v>
      </c>
    </row>
    <row r="654" spans="1:9" x14ac:dyDescent="0.2">
      <c r="A654" t="s">
        <v>20</v>
      </c>
      <c r="B654" t="s">
        <v>22</v>
      </c>
      <c r="C654" s="6">
        <f t="shared" si="13"/>
        <v>42182.007372686909</v>
      </c>
      <c r="D654" t="s">
        <v>23</v>
      </c>
      <c r="E654" s="6">
        <f>IF(Sense_data[[#This Row],[a_1State]]=D653,E653,Sense_data[[#This Row],[SysTimeStamp]])</f>
        <v>42182.007071760912</v>
      </c>
      <c r="F654" t="str">
        <f>Sense_data[[#This Row],[a_1State]]&amp;TEXT(Sense_data[[#This Row],[StateInstanceTimestamp]],"#.######")</f>
        <v>On42182.007072</v>
      </c>
      <c r="G654" s="3">
        <f ca="1">IF(Sense_data[[#This Row],[a_1State]]="Off",RANDBETWEEN(off_min,off_max),RANDBETWEEN(on_min,on_max))/sr_div</f>
        <v>5</v>
      </c>
      <c r="H654" s="3">
        <v>3.7</v>
      </c>
      <c r="I654" s="3">
        <f>IF(HOUR(Sense_data[[#This Row],[SysTimeStamp]])&lt;12,I653+$B$14,I653-$B$14)</f>
        <v>15.147453703703821</v>
      </c>
    </row>
    <row r="655" spans="1:9" x14ac:dyDescent="0.2">
      <c r="A655" t="s">
        <v>20</v>
      </c>
      <c r="B655" t="s">
        <v>22</v>
      </c>
      <c r="C655" s="6">
        <f t="shared" si="13"/>
        <v>42182.007384260985</v>
      </c>
      <c r="D655" t="s">
        <v>23</v>
      </c>
      <c r="E655" s="6">
        <f>IF(Sense_data[[#This Row],[a_1State]]=D654,E654,Sense_data[[#This Row],[SysTimeStamp]])</f>
        <v>42182.007071760912</v>
      </c>
      <c r="F655" t="str">
        <f>Sense_data[[#This Row],[a_1State]]&amp;TEXT(Sense_data[[#This Row],[StateInstanceTimestamp]],"#.######")</f>
        <v>On42182.007072</v>
      </c>
      <c r="G655" s="3">
        <f ca="1">IF(Sense_data[[#This Row],[a_1State]]="Off",RANDBETWEEN(off_min,off_max),RANDBETWEEN(on_min,on_max))/sr_div</f>
        <v>5.2</v>
      </c>
      <c r="H655" s="3">
        <v>3</v>
      </c>
      <c r="I655" s="3">
        <f>IF(HOUR(Sense_data[[#This Row],[SysTimeStamp]])&lt;12,I654+$B$14,I654-$B$14)</f>
        <v>15.147685185185303</v>
      </c>
    </row>
    <row r="656" spans="1:9" x14ac:dyDescent="0.2">
      <c r="A656" t="s">
        <v>20</v>
      </c>
      <c r="B656" t="s">
        <v>22</v>
      </c>
      <c r="C656" s="6">
        <f t="shared" si="13"/>
        <v>42182.007395835062</v>
      </c>
      <c r="D656" t="s">
        <v>23</v>
      </c>
      <c r="E656" s="6">
        <f>IF(Sense_data[[#This Row],[a_1State]]=D655,E655,Sense_data[[#This Row],[SysTimeStamp]])</f>
        <v>42182.007071760912</v>
      </c>
      <c r="F656" t="str">
        <f>Sense_data[[#This Row],[a_1State]]&amp;TEXT(Sense_data[[#This Row],[StateInstanceTimestamp]],"#.######")</f>
        <v>On42182.007072</v>
      </c>
      <c r="G656" s="3">
        <f ca="1">IF(Sense_data[[#This Row],[a_1State]]="Off",RANDBETWEEN(off_min,off_max),RANDBETWEEN(on_min,on_max))/sr_div</f>
        <v>4.2</v>
      </c>
      <c r="H656" s="3">
        <v>4</v>
      </c>
      <c r="I656" s="3">
        <f>IF(HOUR(Sense_data[[#This Row],[SysTimeStamp]])&lt;12,I655+$B$14,I655-$B$14)</f>
        <v>15.147916666666784</v>
      </c>
    </row>
    <row r="657" spans="1:9" x14ac:dyDescent="0.2">
      <c r="A657" t="s">
        <v>20</v>
      </c>
      <c r="B657" t="s">
        <v>22</v>
      </c>
      <c r="C657" s="6">
        <f t="shared" si="13"/>
        <v>42182.007407409139</v>
      </c>
      <c r="D657" t="s">
        <v>23</v>
      </c>
      <c r="E657" s="6">
        <f>IF(Sense_data[[#This Row],[a_1State]]=D656,E656,Sense_data[[#This Row],[SysTimeStamp]])</f>
        <v>42182.007071760912</v>
      </c>
      <c r="F657" t="str">
        <f>Sense_data[[#This Row],[a_1State]]&amp;TEXT(Sense_data[[#This Row],[StateInstanceTimestamp]],"#.######")</f>
        <v>On42182.007072</v>
      </c>
      <c r="G657" s="3">
        <f ca="1">IF(Sense_data[[#This Row],[a_1State]]="Off",RANDBETWEEN(off_min,off_max),RANDBETWEEN(on_min,on_max))/sr_div</f>
        <v>4.7</v>
      </c>
      <c r="H657" s="3">
        <v>4</v>
      </c>
      <c r="I657" s="3">
        <f>IF(HOUR(Sense_data[[#This Row],[SysTimeStamp]])&lt;12,I656+$B$14,I656-$B$14)</f>
        <v>15.148148148148266</v>
      </c>
    </row>
    <row r="658" spans="1:9" x14ac:dyDescent="0.2">
      <c r="A658" t="s">
        <v>20</v>
      </c>
      <c r="B658" t="s">
        <v>22</v>
      </c>
      <c r="C658" s="6">
        <f t="shared" si="13"/>
        <v>42182.007418983216</v>
      </c>
      <c r="D658" t="s">
        <v>23</v>
      </c>
      <c r="E658" s="6">
        <f>IF(Sense_data[[#This Row],[a_1State]]=D657,E657,Sense_data[[#This Row],[SysTimeStamp]])</f>
        <v>42182.007071760912</v>
      </c>
      <c r="F658" t="str">
        <f>Sense_data[[#This Row],[a_1State]]&amp;TEXT(Sense_data[[#This Row],[StateInstanceTimestamp]],"#.######")</f>
        <v>On42182.007072</v>
      </c>
      <c r="G658" s="3">
        <f ca="1">IF(Sense_data[[#This Row],[a_1State]]="Off",RANDBETWEEN(off_min,off_max),RANDBETWEEN(on_min,on_max))/sr_div</f>
        <v>3</v>
      </c>
      <c r="H658" s="3">
        <v>5.2</v>
      </c>
      <c r="I658" s="3">
        <f>IF(HOUR(Sense_data[[#This Row],[SysTimeStamp]])&lt;12,I657+$B$14,I657-$B$14)</f>
        <v>15.148379629629748</v>
      </c>
    </row>
    <row r="659" spans="1:9" x14ac:dyDescent="0.2">
      <c r="A659" t="s">
        <v>20</v>
      </c>
      <c r="B659" t="s">
        <v>22</v>
      </c>
      <c r="C659" s="6">
        <f t="shared" si="13"/>
        <v>42182.007430557293</v>
      </c>
      <c r="D659" t="s">
        <v>23</v>
      </c>
      <c r="E659" s="6">
        <f>IF(Sense_data[[#This Row],[a_1State]]=D658,E658,Sense_data[[#This Row],[SysTimeStamp]])</f>
        <v>42182.007071760912</v>
      </c>
      <c r="F659" t="str">
        <f>Sense_data[[#This Row],[a_1State]]&amp;TEXT(Sense_data[[#This Row],[StateInstanceTimestamp]],"#.######")</f>
        <v>On42182.007072</v>
      </c>
      <c r="G659" s="3">
        <f ca="1">IF(Sense_data[[#This Row],[a_1State]]="Off",RANDBETWEEN(off_min,off_max),RANDBETWEEN(on_min,on_max))/sr_div</f>
        <v>4.7</v>
      </c>
      <c r="H659" s="3">
        <v>3.2</v>
      </c>
      <c r="I659" s="3">
        <f>IF(HOUR(Sense_data[[#This Row],[SysTimeStamp]])&lt;12,I658+$B$14,I658-$B$14)</f>
        <v>15.148611111111229</v>
      </c>
    </row>
    <row r="660" spans="1:9" x14ac:dyDescent="0.2">
      <c r="A660" t="s">
        <v>20</v>
      </c>
      <c r="B660" t="s">
        <v>22</v>
      </c>
      <c r="C660" s="6">
        <f t="shared" si="13"/>
        <v>42182.007442131369</v>
      </c>
      <c r="D660" t="s">
        <v>23</v>
      </c>
      <c r="E660" s="6">
        <f>IF(Sense_data[[#This Row],[a_1State]]=D659,E659,Sense_data[[#This Row],[SysTimeStamp]])</f>
        <v>42182.007071760912</v>
      </c>
      <c r="F660" t="str">
        <f>Sense_data[[#This Row],[a_1State]]&amp;TEXT(Sense_data[[#This Row],[StateInstanceTimestamp]],"#.######")</f>
        <v>On42182.007072</v>
      </c>
      <c r="G660" s="3">
        <f ca="1">IF(Sense_data[[#This Row],[a_1State]]="Off",RANDBETWEEN(off_min,off_max),RANDBETWEEN(on_min,on_max))/sr_div</f>
        <v>4.7</v>
      </c>
      <c r="H660" s="3">
        <v>5</v>
      </c>
      <c r="I660" s="3">
        <f>IF(HOUR(Sense_data[[#This Row],[SysTimeStamp]])&lt;12,I659+$B$14,I659-$B$14)</f>
        <v>15.148842592592711</v>
      </c>
    </row>
    <row r="661" spans="1:9" x14ac:dyDescent="0.2">
      <c r="A661" t="s">
        <v>20</v>
      </c>
      <c r="B661" t="s">
        <v>22</v>
      </c>
      <c r="C661" s="6">
        <f t="shared" si="13"/>
        <v>42182.007453705446</v>
      </c>
      <c r="D661" t="s">
        <v>23</v>
      </c>
      <c r="E661" s="6">
        <f>IF(Sense_data[[#This Row],[a_1State]]=D660,E660,Sense_data[[#This Row],[SysTimeStamp]])</f>
        <v>42182.007071760912</v>
      </c>
      <c r="F661" t="str">
        <f>Sense_data[[#This Row],[a_1State]]&amp;TEXT(Sense_data[[#This Row],[StateInstanceTimestamp]],"#.######")</f>
        <v>On42182.007072</v>
      </c>
      <c r="G661" s="3">
        <f ca="1">IF(Sense_data[[#This Row],[a_1State]]="Off",RANDBETWEEN(off_min,off_max),RANDBETWEEN(on_min,on_max))/sr_div</f>
        <v>4.5999999999999996</v>
      </c>
      <c r="H661" s="3">
        <v>4.5</v>
      </c>
      <c r="I661" s="3">
        <f>IF(HOUR(Sense_data[[#This Row],[SysTimeStamp]])&lt;12,I660+$B$14,I660-$B$14)</f>
        <v>15.149074074074193</v>
      </c>
    </row>
    <row r="662" spans="1:9" x14ac:dyDescent="0.2">
      <c r="A662" t="s">
        <v>20</v>
      </c>
      <c r="B662" t="s">
        <v>22</v>
      </c>
      <c r="C662" s="6">
        <f t="shared" si="13"/>
        <v>42182.007465279523</v>
      </c>
      <c r="D662" t="s">
        <v>23</v>
      </c>
      <c r="E662" s="6">
        <f>IF(Sense_data[[#This Row],[a_1State]]=D661,E661,Sense_data[[#This Row],[SysTimeStamp]])</f>
        <v>42182.007071760912</v>
      </c>
      <c r="F662" t="str">
        <f>Sense_data[[#This Row],[a_1State]]&amp;TEXT(Sense_data[[#This Row],[StateInstanceTimestamp]],"#.######")</f>
        <v>On42182.007072</v>
      </c>
      <c r="G662" s="3">
        <f ca="1">IF(Sense_data[[#This Row],[a_1State]]="Off",RANDBETWEEN(off_min,off_max),RANDBETWEEN(on_min,on_max))/sr_div</f>
        <v>4</v>
      </c>
      <c r="H662" s="3">
        <v>5.6</v>
      </c>
      <c r="I662" s="3">
        <f>IF(HOUR(Sense_data[[#This Row],[SysTimeStamp]])&lt;12,I661+$B$14,I661-$B$14)</f>
        <v>15.149305555555674</v>
      </c>
    </row>
    <row r="663" spans="1:9" x14ac:dyDescent="0.2">
      <c r="A663" t="s">
        <v>20</v>
      </c>
      <c r="B663" t="s">
        <v>22</v>
      </c>
      <c r="C663" s="6">
        <f t="shared" si="13"/>
        <v>42182.0074768536</v>
      </c>
      <c r="D663" t="s">
        <v>23</v>
      </c>
      <c r="E663" s="6">
        <f>IF(Sense_data[[#This Row],[a_1State]]=D662,E662,Sense_data[[#This Row],[SysTimeStamp]])</f>
        <v>42182.007071760912</v>
      </c>
      <c r="F663" t="str">
        <f>Sense_data[[#This Row],[a_1State]]&amp;TEXT(Sense_data[[#This Row],[StateInstanceTimestamp]],"#.######")</f>
        <v>On42182.007072</v>
      </c>
      <c r="G663" s="3">
        <f ca="1">IF(Sense_data[[#This Row],[a_1State]]="Off",RANDBETWEEN(off_min,off_max),RANDBETWEEN(on_min,on_max))/sr_div</f>
        <v>3.2</v>
      </c>
      <c r="H663" s="3">
        <v>5.5</v>
      </c>
      <c r="I663" s="3">
        <f>IF(HOUR(Sense_data[[#This Row],[SysTimeStamp]])&lt;12,I662+$B$14,I662-$B$14)</f>
        <v>15.149537037037156</v>
      </c>
    </row>
    <row r="664" spans="1:9" x14ac:dyDescent="0.2">
      <c r="A664" t="s">
        <v>20</v>
      </c>
      <c r="B664" t="s">
        <v>22</v>
      </c>
      <c r="C664" s="6">
        <f t="shared" si="13"/>
        <v>42182.007488427676</v>
      </c>
      <c r="D664" t="s">
        <v>23</v>
      </c>
      <c r="E664" s="6">
        <f>IF(Sense_data[[#This Row],[a_1State]]=D663,E663,Sense_data[[#This Row],[SysTimeStamp]])</f>
        <v>42182.007071760912</v>
      </c>
      <c r="F664" t="str">
        <f>Sense_data[[#This Row],[a_1State]]&amp;TEXT(Sense_data[[#This Row],[StateInstanceTimestamp]],"#.######")</f>
        <v>On42182.007072</v>
      </c>
      <c r="G664" s="3">
        <f ca="1">IF(Sense_data[[#This Row],[a_1State]]="Off",RANDBETWEEN(off_min,off_max),RANDBETWEEN(on_min,on_max))/sr_div</f>
        <v>4.9000000000000004</v>
      </c>
      <c r="H664" s="3">
        <v>3.9</v>
      </c>
      <c r="I664" s="3">
        <f>IF(HOUR(Sense_data[[#This Row],[SysTimeStamp]])&lt;12,I663+$B$14,I663-$B$14)</f>
        <v>15.149768518518638</v>
      </c>
    </row>
    <row r="665" spans="1:9" x14ac:dyDescent="0.2">
      <c r="A665" t="s">
        <v>20</v>
      </c>
      <c r="B665" t="s">
        <v>22</v>
      </c>
      <c r="C665" s="6">
        <f t="shared" si="13"/>
        <v>42182.007500001753</v>
      </c>
      <c r="D665" t="s">
        <v>23</v>
      </c>
      <c r="E665" s="6">
        <f>IF(Sense_data[[#This Row],[a_1State]]=D664,E664,Sense_data[[#This Row],[SysTimeStamp]])</f>
        <v>42182.007071760912</v>
      </c>
      <c r="F665" t="str">
        <f>Sense_data[[#This Row],[a_1State]]&amp;TEXT(Sense_data[[#This Row],[StateInstanceTimestamp]],"#.######")</f>
        <v>On42182.007072</v>
      </c>
      <c r="G665" s="3">
        <f ca="1">IF(Sense_data[[#This Row],[a_1State]]="Off",RANDBETWEEN(off_min,off_max),RANDBETWEEN(on_min,on_max))/sr_div</f>
        <v>5.7</v>
      </c>
      <c r="H665" s="3">
        <v>5.2</v>
      </c>
      <c r="I665" s="3">
        <f>IF(HOUR(Sense_data[[#This Row],[SysTimeStamp]])&lt;12,I664+$B$14,I664-$B$14)</f>
        <v>15.150000000000119</v>
      </c>
    </row>
    <row r="666" spans="1:9" x14ac:dyDescent="0.2">
      <c r="A666" t="s">
        <v>20</v>
      </c>
      <c r="B666" t="s">
        <v>22</v>
      </c>
      <c r="C666" s="6">
        <f t="shared" si="13"/>
        <v>42182.00751157583</v>
      </c>
      <c r="D666" t="s">
        <v>23</v>
      </c>
      <c r="E666" s="6">
        <f>IF(Sense_data[[#This Row],[a_1State]]=D665,E665,Sense_data[[#This Row],[SysTimeStamp]])</f>
        <v>42182.007071760912</v>
      </c>
      <c r="F666" t="str">
        <f>Sense_data[[#This Row],[a_1State]]&amp;TEXT(Sense_data[[#This Row],[StateInstanceTimestamp]],"#.######")</f>
        <v>On42182.007072</v>
      </c>
      <c r="G666" s="3">
        <f ca="1">IF(Sense_data[[#This Row],[a_1State]]="Off",RANDBETWEEN(off_min,off_max),RANDBETWEEN(on_min,on_max))/sr_div</f>
        <v>5.8</v>
      </c>
      <c r="H666" s="3">
        <v>5.6</v>
      </c>
      <c r="I666" s="3">
        <f>IF(HOUR(Sense_data[[#This Row],[SysTimeStamp]])&lt;12,I665+$B$14,I665-$B$14)</f>
        <v>15.150231481481601</v>
      </c>
    </row>
    <row r="667" spans="1:9" x14ac:dyDescent="0.2">
      <c r="A667" t="s">
        <v>20</v>
      </c>
      <c r="B667" t="s">
        <v>22</v>
      </c>
      <c r="C667" s="6">
        <f t="shared" si="13"/>
        <v>42182.007523149907</v>
      </c>
      <c r="D667" t="s">
        <v>23</v>
      </c>
      <c r="E667" s="6">
        <f>IF(Sense_data[[#This Row],[a_1State]]=D666,E666,Sense_data[[#This Row],[SysTimeStamp]])</f>
        <v>42182.007071760912</v>
      </c>
      <c r="F667" t="str">
        <f>Sense_data[[#This Row],[a_1State]]&amp;TEXT(Sense_data[[#This Row],[StateInstanceTimestamp]],"#.######")</f>
        <v>On42182.007072</v>
      </c>
      <c r="G667" s="3">
        <f ca="1">IF(Sense_data[[#This Row],[a_1State]]="Off",RANDBETWEEN(off_min,off_max),RANDBETWEEN(on_min,on_max))/sr_div</f>
        <v>3.9</v>
      </c>
      <c r="H667" s="3">
        <v>3.5</v>
      </c>
      <c r="I667" s="3">
        <f>IF(HOUR(Sense_data[[#This Row],[SysTimeStamp]])&lt;12,I666+$B$14,I666-$B$14)</f>
        <v>15.150462962963083</v>
      </c>
    </row>
    <row r="668" spans="1:9" x14ac:dyDescent="0.2">
      <c r="A668" t="s">
        <v>20</v>
      </c>
      <c r="B668" t="s">
        <v>22</v>
      </c>
      <c r="C668" s="6">
        <f t="shared" si="13"/>
        <v>42182.007534723984</v>
      </c>
      <c r="D668" t="s">
        <v>23</v>
      </c>
      <c r="E668" s="6">
        <f>IF(Sense_data[[#This Row],[a_1State]]=D667,E667,Sense_data[[#This Row],[SysTimeStamp]])</f>
        <v>42182.007071760912</v>
      </c>
      <c r="F668" t="str">
        <f>Sense_data[[#This Row],[a_1State]]&amp;TEXT(Sense_data[[#This Row],[StateInstanceTimestamp]],"#.######")</f>
        <v>On42182.007072</v>
      </c>
      <c r="G668" s="3">
        <f ca="1">IF(Sense_data[[#This Row],[a_1State]]="Off",RANDBETWEEN(off_min,off_max),RANDBETWEEN(on_min,on_max))/sr_div</f>
        <v>3.9</v>
      </c>
      <c r="H668" s="3">
        <v>5</v>
      </c>
      <c r="I668" s="3">
        <f>IF(HOUR(Sense_data[[#This Row],[SysTimeStamp]])&lt;12,I667+$B$14,I667-$B$14)</f>
        <v>15.150694444444564</v>
      </c>
    </row>
    <row r="669" spans="1:9" x14ac:dyDescent="0.2">
      <c r="A669" t="s">
        <v>20</v>
      </c>
      <c r="B669" t="s">
        <v>22</v>
      </c>
      <c r="C669" s="6">
        <f t="shared" si="13"/>
        <v>42182.00754629806</v>
      </c>
      <c r="D669" t="s">
        <v>23</v>
      </c>
      <c r="E669" s="6">
        <f>IF(Sense_data[[#This Row],[a_1State]]=D668,E668,Sense_data[[#This Row],[SysTimeStamp]])</f>
        <v>42182.007071760912</v>
      </c>
      <c r="F669" t="str">
        <f>Sense_data[[#This Row],[a_1State]]&amp;TEXT(Sense_data[[#This Row],[StateInstanceTimestamp]],"#.######")</f>
        <v>On42182.007072</v>
      </c>
      <c r="G669" s="3">
        <f ca="1">IF(Sense_data[[#This Row],[a_1State]]="Off",RANDBETWEEN(off_min,off_max),RANDBETWEEN(on_min,on_max))/sr_div</f>
        <v>4.7</v>
      </c>
      <c r="H669" s="3">
        <v>5.6</v>
      </c>
      <c r="I669" s="3">
        <f>IF(HOUR(Sense_data[[#This Row],[SysTimeStamp]])&lt;12,I668+$B$14,I668-$B$14)</f>
        <v>15.150925925926046</v>
      </c>
    </row>
    <row r="670" spans="1:9" x14ac:dyDescent="0.2">
      <c r="A670" t="s">
        <v>20</v>
      </c>
      <c r="B670" t="s">
        <v>22</v>
      </c>
      <c r="C670" s="6">
        <f t="shared" si="13"/>
        <v>42182.007557872137</v>
      </c>
      <c r="D670" t="s">
        <v>23</v>
      </c>
      <c r="E670" s="6">
        <f>IF(Sense_data[[#This Row],[a_1State]]=D669,E669,Sense_data[[#This Row],[SysTimeStamp]])</f>
        <v>42182.007071760912</v>
      </c>
      <c r="F670" t="str">
        <f>Sense_data[[#This Row],[a_1State]]&amp;TEXT(Sense_data[[#This Row],[StateInstanceTimestamp]],"#.######")</f>
        <v>On42182.007072</v>
      </c>
      <c r="G670" s="3">
        <f ca="1">IF(Sense_data[[#This Row],[a_1State]]="Off",RANDBETWEEN(off_min,off_max),RANDBETWEEN(on_min,on_max))/sr_div</f>
        <v>5.5</v>
      </c>
      <c r="H670" s="3">
        <v>4.9000000000000004</v>
      </c>
      <c r="I670" s="3">
        <f>IF(HOUR(Sense_data[[#This Row],[SysTimeStamp]])&lt;12,I669+$B$14,I669-$B$14)</f>
        <v>15.151157407407528</v>
      </c>
    </row>
    <row r="671" spans="1:9" x14ac:dyDescent="0.2">
      <c r="A671" t="s">
        <v>20</v>
      </c>
      <c r="B671" t="s">
        <v>22</v>
      </c>
      <c r="C671" s="6">
        <f t="shared" si="13"/>
        <v>42182.007569446214</v>
      </c>
      <c r="D671" t="s">
        <v>23</v>
      </c>
      <c r="E671" s="6">
        <f>IF(Sense_data[[#This Row],[a_1State]]=D670,E670,Sense_data[[#This Row],[SysTimeStamp]])</f>
        <v>42182.007071760912</v>
      </c>
      <c r="F671" t="str">
        <f>Sense_data[[#This Row],[a_1State]]&amp;TEXT(Sense_data[[#This Row],[StateInstanceTimestamp]],"#.######")</f>
        <v>On42182.007072</v>
      </c>
      <c r="G671" s="3">
        <f ca="1">IF(Sense_data[[#This Row],[a_1State]]="Off",RANDBETWEEN(off_min,off_max),RANDBETWEEN(on_min,on_max))/sr_div</f>
        <v>3</v>
      </c>
      <c r="H671" s="3">
        <v>3.8</v>
      </c>
      <c r="I671" s="3">
        <f>IF(HOUR(Sense_data[[#This Row],[SysTimeStamp]])&lt;12,I670+$B$14,I670-$B$14)</f>
        <v>15.151388888889009</v>
      </c>
    </row>
    <row r="672" spans="1:9" x14ac:dyDescent="0.2">
      <c r="A672" t="s">
        <v>20</v>
      </c>
      <c r="B672" t="s">
        <v>22</v>
      </c>
      <c r="C672" s="6">
        <f t="shared" si="13"/>
        <v>42182.007581020291</v>
      </c>
      <c r="D672" t="s">
        <v>23</v>
      </c>
      <c r="E672" s="6">
        <f>IF(Sense_data[[#This Row],[a_1State]]=D671,E671,Sense_data[[#This Row],[SysTimeStamp]])</f>
        <v>42182.007071760912</v>
      </c>
      <c r="F672" t="str">
        <f>Sense_data[[#This Row],[a_1State]]&amp;TEXT(Sense_data[[#This Row],[StateInstanceTimestamp]],"#.######")</f>
        <v>On42182.007072</v>
      </c>
      <c r="G672" s="3">
        <f ca="1">IF(Sense_data[[#This Row],[a_1State]]="Off",RANDBETWEEN(off_min,off_max),RANDBETWEEN(on_min,on_max))/sr_div</f>
        <v>3.2</v>
      </c>
      <c r="H672" s="3">
        <v>4.4000000000000004</v>
      </c>
      <c r="I672" s="3">
        <f>IF(HOUR(Sense_data[[#This Row],[SysTimeStamp]])&lt;12,I671+$B$14,I671-$B$14)</f>
        <v>15.151620370370491</v>
      </c>
    </row>
    <row r="673" spans="1:9" x14ac:dyDescent="0.2">
      <c r="A673" t="s">
        <v>20</v>
      </c>
      <c r="B673" t="s">
        <v>22</v>
      </c>
      <c r="C673" s="6">
        <f t="shared" si="13"/>
        <v>42182.007592594367</v>
      </c>
      <c r="D673" t="s">
        <v>23</v>
      </c>
      <c r="E673" s="6">
        <f>IF(Sense_data[[#This Row],[a_1State]]=D672,E672,Sense_data[[#This Row],[SysTimeStamp]])</f>
        <v>42182.007071760912</v>
      </c>
      <c r="F673" t="str">
        <f>Sense_data[[#This Row],[a_1State]]&amp;TEXT(Sense_data[[#This Row],[StateInstanceTimestamp]],"#.######")</f>
        <v>On42182.007072</v>
      </c>
      <c r="G673" s="3">
        <f ca="1">IF(Sense_data[[#This Row],[a_1State]]="Off",RANDBETWEEN(off_min,off_max),RANDBETWEEN(on_min,on_max))/sr_div</f>
        <v>3.1</v>
      </c>
      <c r="H673" s="3">
        <v>6</v>
      </c>
      <c r="I673" s="3">
        <f>IF(HOUR(Sense_data[[#This Row],[SysTimeStamp]])&lt;12,I672+$B$14,I672-$B$14)</f>
        <v>15.151851851851973</v>
      </c>
    </row>
    <row r="674" spans="1:9" x14ac:dyDescent="0.2">
      <c r="A674" t="s">
        <v>20</v>
      </c>
      <c r="B674" t="s">
        <v>22</v>
      </c>
      <c r="C674" s="6">
        <f t="shared" si="13"/>
        <v>42182.007604168444</v>
      </c>
      <c r="D674" t="s">
        <v>23</v>
      </c>
      <c r="E674" s="6">
        <f>IF(Sense_data[[#This Row],[a_1State]]=D673,E673,Sense_data[[#This Row],[SysTimeStamp]])</f>
        <v>42182.007071760912</v>
      </c>
      <c r="F674" t="str">
        <f>Sense_data[[#This Row],[a_1State]]&amp;TEXT(Sense_data[[#This Row],[StateInstanceTimestamp]],"#.######")</f>
        <v>On42182.007072</v>
      </c>
      <c r="G674" s="3">
        <f ca="1">IF(Sense_data[[#This Row],[a_1State]]="Off",RANDBETWEEN(off_min,off_max),RANDBETWEEN(on_min,on_max))/sr_div</f>
        <v>5.2</v>
      </c>
      <c r="H674" s="3">
        <v>3.1</v>
      </c>
      <c r="I674" s="3">
        <f>IF(HOUR(Sense_data[[#This Row],[SysTimeStamp]])&lt;12,I673+$B$14,I673-$B$14)</f>
        <v>15.152083333333454</v>
      </c>
    </row>
    <row r="675" spans="1:9" x14ac:dyDescent="0.2">
      <c r="A675" t="s">
        <v>20</v>
      </c>
      <c r="B675" t="s">
        <v>22</v>
      </c>
      <c r="C675" s="6">
        <f t="shared" si="13"/>
        <v>42182.007615742521</v>
      </c>
      <c r="D675" t="s">
        <v>23</v>
      </c>
      <c r="E675" s="6">
        <f>IF(Sense_data[[#This Row],[a_1State]]=D674,E674,Sense_data[[#This Row],[SysTimeStamp]])</f>
        <v>42182.007071760912</v>
      </c>
      <c r="F675" t="str">
        <f>Sense_data[[#This Row],[a_1State]]&amp;TEXT(Sense_data[[#This Row],[StateInstanceTimestamp]],"#.######")</f>
        <v>On42182.007072</v>
      </c>
      <c r="G675" s="3">
        <f ca="1">IF(Sense_data[[#This Row],[a_1State]]="Off",RANDBETWEEN(off_min,off_max),RANDBETWEEN(on_min,on_max))/sr_div</f>
        <v>3.5</v>
      </c>
      <c r="H675" s="3">
        <v>3.7</v>
      </c>
      <c r="I675" s="3">
        <f>IF(HOUR(Sense_data[[#This Row],[SysTimeStamp]])&lt;12,I674+$B$14,I674-$B$14)</f>
        <v>15.152314814814936</v>
      </c>
    </row>
    <row r="676" spans="1:9" x14ac:dyDescent="0.2">
      <c r="A676" t="s">
        <v>20</v>
      </c>
      <c r="B676" t="s">
        <v>22</v>
      </c>
      <c r="C676" s="6">
        <f t="shared" si="13"/>
        <v>42182.007627316598</v>
      </c>
      <c r="D676" t="s">
        <v>23</v>
      </c>
      <c r="E676" s="6">
        <f>IF(Sense_data[[#This Row],[a_1State]]=D675,E675,Sense_data[[#This Row],[SysTimeStamp]])</f>
        <v>42182.007071760912</v>
      </c>
      <c r="F676" t="str">
        <f>Sense_data[[#This Row],[a_1State]]&amp;TEXT(Sense_data[[#This Row],[StateInstanceTimestamp]],"#.######")</f>
        <v>On42182.007072</v>
      </c>
      <c r="G676" s="3">
        <f ca="1">IF(Sense_data[[#This Row],[a_1State]]="Off",RANDBETWEEN(off_min,off_max),RANDBETWEEN(on_min,on_max))/sr_div</f>
        <v>5.8</v>
      </c>
      <c r="H676" s="3">
        <v>5.6</v>
      </c>
      <c r="I676" s="3">
        <f>IF(HOUR(Sense_data[[#This Row],[SysTimeStamp]])&lt;12,I675+$B$14,I675-$B$14)</f>
        <v>15.152546296296418</v>
      </c>
    </row>
    <row r="677" spans="1:9" x14ac:dyDescent="0.2">
      <c r="A677" t="s">
        <v>20</v>
      </c>
      <c r="B677" t="s">
        <v>22</v>
      </c>
      <c r="C677" s="6">
        <f t="shared" si="13"/>
        <v>42182.007638890675</v>
      </c>
      <c r="D677" t="s">
        <v>23</v>
      </c>
      <c r="E677" s="6">
        <f>IF(Sense_data[[#This Row],[a_1State]]=D676,E676,Sense_data[[#This Row],[SysTimeStamp]])</f>
        <v>42182.007071760912</v>
      </c>
      <c r="F677" t="str">
        <f>Sense_data[[#This Row],[a_1State]]&amp;TEXT(Sense_data[[#This Row],[StateInstanceTimestamp]],"#.######")</f>
        <v>On42182.007072</v>
      </c>
      <c r="G677" s="3">
        <f ca="1">IF(Sense_data[[#This Row],[a_1State]]="Off",RANDBETWEEN(off_min,off_max),RANDBETWEEN(on_min,on_max))/sr_div</f>
        <v>4.8</v>
      </c>
      <c r="H677" s="3">
        <v>3.6</v>
      </c>
      <c r="I677" s="3">
        <f>IF(HOUR(Sense_data[[#This Row],[SysTimeStamp]])&lt;12,I676+$B$14,I676-$B$14)</f>
        <v>15.152777777777899</v>
      </c>
    </row>
    <row r="678" spans="1:9" x14ac:dyDescent="0.2">
      <c r="A678" t="s">
        <v>20</v>
      </c>
      <c r="B678" t="s">
        <v>22</v>
      </c>
      <c r="C678" s="6">
        <f t="shared" si="13"/>
        <v>42182.007650464751</v>
      </c>
      <c r="D678" t="s">
        <v>23</v>
      </c>
      <c r="E678" s="6">
        <f>IF(Sense_data[[#This Row],[a_1State]]=D677,E677,Sense_data[[#This Row],[SysTimeStamp]])</f>
        <v>42182.007071760912</v>
      </c>
      <c r="F678" t="str">
        <f>Sense_data[[#This Row],[a_1State]]&amp;TEXT(Sense_data[[#This Row],[StateInstanceTimestamp]],"#.######")</f>
        <v>On42182.007072</v>
      </c>
      <c r="G678" s="3">
        <f ca="1">IF(Sense_data[[#This Row],[a_1State]]="Off",RANDBETWEEN(off_min,off_max),RANDBETWEEN(on_min,on_max))/sr_div</f>
        <v>5.3</v>
      </c>
      <c r="H678" s="3">
        <v>4.5</v>
      </c>
      <c r="I678" s="3">
        <f>IF(HOUR(Sense_data[[#This Row],[SysTimeStamp]])&lt;12,I677+$B$14,I677-$B$14)</f>
        <v>15.153009259259381</v>
      </c>
    </row>
    <row r="679" spans="1:9" x14ac:dyDescent="0.2">
      <c r="A679" t="s">
        <v>20</v>
      </c>
      <c r="B679" t="s">
        <v>22</v>
      </c>
      <c r="C679" s="6">
        <f t="shared" si="13"/>
        <v>42182.007662038828</v>
      </c>
      <c r="D679" t="s">
        <v>23</v>
      </c>
      <c r="E679" s="6">
        <f>IF(Sense_data[[#This Row],[a_1State]]=D678,E678,Sense_data[[#This Row],[SysTimeStamp]])</f>
        <v>42182.007071760912</v>
      </c>
      <c r="F679" t="str">
        <f>Sense_data[[#This Row],[a_1State]]&amp;TEXT(Sense_data[[#This Row],[StateInstanceTimestamp]],"#.######")</f>
        <v>On42182.007072</v>
      </c>
      <c r="G679" s="3">
        <f ca="1">IF(Sense_data[[#This Row],[a_1State]]="Off",RANDBETWEEN(off_min,off_max),RANDBETWEEN(on_min,on_max))/sr_div</f>
        <v>4.0999999999999996</v>
      </c>
      <c r="H679" s="3">
        <v>4.5</v>
      </c>
      <c r="I679" s="3">
        <f>IF(HOUR(Sense_data[[#This Row],[SysTimeStamp]])&lt;12,I678+$B$14,I678-$B$14)</f>
        <v>15.153240740740863</v>
      </c>
    </row>
    <row r="680" spans="1:9" x14ac:dyDescent="0.2">
      <c r="A680" t="s">
        <v>20</v>
      </c>
      <c r="B680" t="s">
        <v>22</v>
      </c>
      <c r="C680" s="6">
        <f t="shared" si="13"/>
        <v>42182.007673612905</v>
      </c>
      <c r="D680" t="s">
        <v>23</v>
      </c>
      <c r="E680" s="6">
        <f>IF(Sense_data[[#This Row],[a_1State]]=D679,E679,Sense_data[[#This Row],[SysTimeStamp]])</f>
        <v>42182.007071760912</v>
      </c>
      <c r="F680" t="str">
        <f>Sense_data[[#This Row],[a_1State]]&amp;TEXT(Sense_data[[#This Row],[StateInstanceTimestamp]],"#.######")</f>
        <v>On42182.007072</v>
      </c>
      <c r="G680" s="3">
        <f ca="1">IF(Sense_data[[#This Row],[a_1State]]="Off",RANDBETWEEN(off_min,off_max),RANDBETWEEN(on_min,on_max))/sr_div</f>
        <v>4.4000000000000004</v>
      </c>
      <c r="H680" s="3">
        <v>5.2</v>
      </c>
      <c r="I680" s="3">
        <f>IF(HOUR(Sense_data[[#This Row],[SysTimeStamp]])&lt;12,I679+$B$14,I679-$B$14)</f>
        <v>15.153472222222344</v>
      </c>
    </row>
    <row r="681" spans="1:9" x14ac:dyDescent="0.2">
      <c r="A681" t="s">
        <v>20</v>
      </c>
      <c r="B681" t="s">
        <v>22</v>
      </c>
      <c r="C681" s="6">
        <f t="shared" si="13"/>
        <v>42182.007685186982</v>
      </c>
      <c r="D681" t="s">
        <v>23</v>
      </c>
      <c r="E681" s="6">
        <f>IF(Sense_data[[#This Row],[a_1State]]=D680,E680,Sense_data[[#This Row],[SysTimeStamp]])</f>
        <v>42182.007071760912</v>
      </c>
      <c r="F681" t="str">
        <f>Sense_data[[#This Row],[a_1State]]&amp;TEXT(Sense_data[[#This Row],[StateInstanceTimestamp]],"#.######")</f>
        <v>On42182.007072</v>
      </c>
      <c r="G681" s="3">
        <f ca="1">IF(Sense_data[[#This Row],[a_1State]]="Off",RANDBETWEEN(off_min,off_max),RANDBETWEEN(on_min,on_max))/sr_div</f>
        <v>5.9</v>
      </c>
      <c r="H681" s="3">
        <v>5.9</v>
      </c>
      <c r="I681" s="3">
        <f>IF(HOUR(Sense_data[[#This Row],[SysTimeStamp]])&lt;12,I680+$B$14,I680-$B$14)</f>
        <v>15.153703703703826</v>
      </c>
    </row>
    <row r="682" spans="1:9" x14ac:dyDescent="0.2">
      <c r="A682" t="s">
        <v>20</v>
      </c>
      <c r="B682" t="s">
        <v>22</v>
      </c>
      <c r="C682" s="6">
        <f t="shared" si="13"/>
        <v>42182.007696761058</v>
      </c>
      <c r="D682" t="s">
        <v>23</v>
      </c>
      <c r="E682" s="6">
        <f>IF(Sense_data[[#This Row],[a_1State]]=D681,E681,Sense_data[[#This Row],[SysTimeStamp]])</f>
        <v>42182.007071760912</v>
      </c>
      <c r="F682" t="str">
        <f>Sense_data[[#This Row],[a_1State]]&amp;TEXT(Sense_data[[#This Row],[StateInstanceTimestamp]],"#.######")</f>
        <v>On42182.007072</v>
      </c>
      <c r="G682" s="3">
        <f ca="1">IF(Sense_data[[#This Row],[a_1State]]="Off",RANDBETWEEN(off_min,off_max),RANDBETWEEN(on_min,on_max))/sr_div</f>
        <v>5</v>
      </c>
      <c r="H682" s="3">
        <v>5.5</v>
      </c>
      <c r="I682" s="3">
        <f>IF(HOUR(Sense_data[[#This Row],[SysTimeStamp]])&lt;12,I681+$B$14,I681-$B$14)</f>
        <v>15.153935185185308</v>
      </c>
    </row>
    <row r="683" spans="1:9" x14ac:dyDescent="0.2">
      <c r="A683" t="s">
        <v>20</v>
      </c>
      <c r="B683" t="s">
        <v>22</v>
      </c>
      <c r="C683" s="6">
        <f t="shared" si="13"/>
        <v>42182.007708335135</v>
      </c>
      <c r="D683" t="s">
        <v>23</v>
      </c>
      <c r="E683" s="6">
        <f>IF(Sense_data[[#This Row],[a_1State]]=D682,E682,Sense_data[[#This Row],[SysTimeStamp]])</f>
        <v>42182.007071760912</v>
      </c>
      <c r="F683" t="str">
        <f>Sense_data[[#This Row],[a_1State]]&amp;TEXT(Sense_data[[#This Row],[StateInstanceTimestamp]],"#.######")</f>
        <v>On42182.007072</v>
      </c>
      <c r="G683" s="3">
        <f ca="1">IF(Sense_data[[#This Row],[a_1State]]="Off",RANDBETWEEN(off_min,off_max),RANDBETWEEN(on_min,on_max))/sr_div</f>
        <v>4.8</v>
      </c>
      <c r="H683" s="3">
        <v>4.5</v>
      </c>
      <c r="I683" s="3">
        <f>IF(HOUR(Sense_data[[#This Row],[SysTimeStamp]])&lt;12,I682+$B$14,I682-$B$14)</f>
        <v>15.154166666666789</v>
      </c>
    </row>
    <row r="684" spans="1:9" x14ac:dyDescent="0.2">
      <c r="A684" t="s">
        <v>20</v>
      </c>
      <c r="B684" t="s">
        <v>22</v>
      </c>
      <c r="C684" s="6">
        <f t="shared" si="13"/>
        <v>42182.007719909212</v>
      </c>
      <c r="D684" t="s">
        <v>23</v>
      </c>
      <c r="E684" s="6">
        <f>IF(Sense_data[[#This Row],[a_1State]]=D683,E683,Sense_data[[#This Row],[SysTimeStamp]])</f>
        <v>42182.007071760912</v>
      </c>
      <c r="F684" t="str">
        <f>Sense_data[[#This Row],[a_1State]]&amp;TEXT(Sense_data[[#This Row],[StateInstanceTimestamp]],"#.######")</f>
        <v>On42182.007072</v>
      </c>
      <c r="G684" s="3">
        <f ca="1">IF(Sense_data[[#This Row],[a_1State]]="Off",RANDBETWEEN(off_min,off_max),RANDBETWEEN(on_min,on_max))/sr_div</f>
        <v>4.5</v>
      </c>
      <c r="H684" s="3">
        <v>4.5999999999999996</v>
      </c>
      <c r="I684" s="3">
        <f>IF(HOUR(Sense_data[[#This Row],[SysTimeStamp]])&lt;12,I683+$B$14,I683-$B$14)</f>
        <v>15.154398148148271</v>
      </c>
    </row>
    <row r="685" spans="1:9" x14ac:dyDescent="0.2">
      <c r="A685" t="s">
        <v>20</v>
      </c>
      <c r="B685" t="s">
        <v>22</v>
      </c>
      <c r="C685" s="6">
        <f t="shared" si="13"/>
        <v>42182.007731483289</v>
      </c>
      <c r="D685" t="s">
        <v>23</v>
      </c>
      <c r="E685" s="6">
        <f>IF(Sense_data[[#This Row],[a_1State]]=D684,E684,Sense_data[[#This Row],[SysTimeStamp]])</f>
        <v>42182.007071760912</v>
      </c>
      <c r="F685" t="str">
        <f>Sense_data[[#This Row],[a_1State]]&amp;TEXT(Sense_data[[#This Row],[StateInstanceTimestamp]],"#.######")</f>
        <v>On42182.007072</v>
      </c>
      <c r="G685" s="3">
        <f ca="1">IF(Sense_data[[#This Row],[a_1State]]="Off",RANDBETWEEN(off_min,off_max),RANDBETWEEN(on_min,on_max))/sr_div</f>
        <v>4.9000000000000004</v>
      </c>
      <c r="H685" s="3">
        <v>3.4</v>
      </c>
      <c r="I685" s="3">
        <f>IF(HOUR(Sense_data[[#This Row],[SysTimeStamp]])&lt;12,I684+$B$14,I684-$B$14)</f>
        <v>15.154629629629753</v>
      </c>
    </row>
    <row r="686" spans="1:9" x14ac:dyDescent="0.2">
      <c r="A686" t="s">
        <v>20</v>
      </c>
      <c r="B686" t="s">
        <v>22</v>
      </c>
      <c r="C686" s="6">
        <f t="shared" si="13"/>
        <v>42182.007743057366</v>
      </c>
      <c r="D686" t="s">
        <v>23</v>
      </c>
      <c r="E686" s="6">
        <f>IF(Sense_data[[#This Row],[a_1State]]=D685,E685,Sense_data[[#This Row],[SysTimeStamp]])</f>
        <v>42182.007071760912</v>
      </c>
      <c r="F686" t="str">
        <f>Sense_data[[#This Row],[a_1State]]&amp;TEXT(Sense_data[[#This Row],[StateInstanceTimestamp]],"#.######")</f>
        <v>On42182.007072</v>
      </c>
      <c r="G686" s="3">
        <f ca="1">IF(Sense_data[[#This Row],[a_1State]]="Off",RANDBETWEEN(off_min,off_max),RANDBETWEEN(on_min,on_max))/sr_div</f>
        <v>4.9000000000000004</v>
      </c>
      <c r="H686" s="3">
        <v>4</v>
      </c>
      <c r="I686" s="3">
        <f>IF(HOUR(Sense_data[[#This Row],[SysTimeStamp]])&lt;12,I685+$B$14,I685-$B$14)</f>
        <v>15.154861111111234</v>
      </c>
    </row>
    <row r="687" spans="1:9" x14ac:dyDescent="0.2">
      <c r="A687" t="s">
        <v>20</v>
      </c>
      <c r="B687" t="s">
        <v>22</v>
      </c>
      <c r="C687" s="6">
        <f t="shared" si="13"/>
        <v>42182.007754631442</v>
      </c>
      <c r="D687" t="s">
        <v>23</v>
      </c>
      <c r="E687" s="6">
        <f>IF(Sense_data[[#This Row],[a_1State]]=D686,E686,Sense_data[[#This Row],[SysTimeStamp]])</f>
        <v>42182.007071760912</v>
      </c>
      <c r="F687" t="str">
        <f>Sense_data[[#This Row],[a_1State]]&amp;TEXT(Sense_data[[#This Row],[StateInstanceTimestamp]],"#.######")</f>
        <v>On42182.007072</v>
      </c>
      <c r="G687" s="3">
        <f ca="1">IF(Sense_data[[#This Row],[a_1State]]="Off",RANDBETWEEN(off_min,off_max),RANDBETWEEN(on_min,on_max))/sr_div</f>
        <v>4.9000000000000004</v>
      </c>
      <c r="H687" s="3">
        <v>4.8</v>
      </c>
      <c r="I687" s="3">
        <f>IF(HOUR(Sense_data[[#This Row],[SysTimeStamp]])&lt;12,I686+$B$14,I686-$B$14)</f>
        <v>15.155092592592716</v>
      </c>
    </row>
    <row r="688" spans="1:9" x14ac:dyDescent="0.2">
      <c r="A688" t="s">
        <v>20</v>
      </c>
      <c r="B688" t="s">
        <v>22</v>
      </c>
      <c r="C688" s="6">
        <f t="shared" si="13"/>
        <v>42182.007766205519</v>
      </c>
      <c r="D688" t="s">
        <v>23</v>
      </c>
      <c r="E688" s="6">
        <f>IF(Sense_data[[#This Row],[a_1State]]=D687,E687,Sense_data[[#This Row],[SysTimeStamp]])</f>
        <v>42182.007071760912</v>
      </c>
      <c r="F688" t="str">
        <f>Sense_data[[#This Row],[a_1State]]&amp;TEXT(Sense_data[[#This Row],[StateInstanceTimestamp]],"#.######")</f>
        <v>On42182.007072</v>
      </c>
      <c r="G688" s="3">
        <f ca="1">IF(Sense_data[[#This Row],[a_1State]]="Off",RANDBETWEEN(off_min,off_max),RANDBETWEEN(on_min,on_max))/sr_div</f>
        <v>4.7</v>
      </c>
      <c r="H688" s="3">
        <v>5.9</v>
      </c>
      <c r="I688" s="3">
        <f>IF(HOUR(Sense_data[[#This Row],[SysTimeStamp]])&lt;12,I687+$B$14,I687-$B$14)</f>
        <v>15.155324074074198</v>
      </c>
    </row>
    <row r="689" spans="1:9" x14ac:dyDescent="0.2">
      <c r="A689" t="s">
        <v>20</v>
      </c>
      <c r="B689" t="s">
        <v>22</v>
      </c>
      <c r="C689" s="6">
        <f t="shared" si="13"/>
        <v>42182.007777779596</v>
      </c>
      <c r="D689" t="s">
        <v>23</v>
      </c>
      <c r="E689" s="6">
        <f>IF(Sense_data[[#This Row],[a_1State]]=D688,E688,Sense_data[[#This Row],[SysTimeStamp]])</f>
        <v>42182.007071760912</v>
      </c>
      <c r="F689" t="str">
        <f>Sense_data[[#This Row],[a_1State]]&amp;TEXT(Sense_data[[#This Row],[StateInstanceTimestamp]],"#.######")</f>
        <v>On42182.007072</v>
      </c>
      <c r="G689" s="3">
        <f ca="1">IF(Sense_data[[#This Row],[a_1State]]="Off",RANDBETWEEN(off_min,off_max),RANDBETWEEN(on_min,on_max))/sr_div</f>
        <v>3</v>
      </c>
      <c r="H689" s="3">
        <v>5.3</v>
      </c>
      <c r="I689" s="3">
        <f>IF(HOUR(Sense_data[[#This Row],[SysTimeStamp]])&lt;12,I688+$B$14,I688-$B$14)</f>
        <v>15.155555555555679</v>
      </c>
    </row>
    <row r="690" spans="1:9" x14ac:dyDescent="0.2">
      <c r="A690" t="s">
        <v>20</v>
      </c>
      <c r="B690" t="s">
        <v>22</v>
      </c>
      <c r="C690" s="6">
        <f t="shared" si="13"/>
        <v>42182.007789353673</v>
      </c>
      <c r="D690" t="s">
        <v>23</v>
      </c>
      <c r="E690" s="6">
        <f>IF(Sense_data[[#This Row],[a_1State]]=D689,E689,Sense_data[[#This Row],[SysTimeStamp]])</f>
        <v>42182.007071760912</v>
      </c>
      <c r="F690" t="str">
        <f>Sense_data[[#This Row],[a_1State]]&amp;TEXT(Sense_data[[#This Row],[StateInstanceTimestamp]],"#.######")</f>
        <v>On42182.007072</v>
      </c>
      <c r="G690" s="3">
        <f ca="1">IF(Sense_data[[#This Row],[a_1State]]="Off",RANDBETWEEN(off_min,off_max),RANDBETWEEN(on_min,on_max))/sr_div</f>
        <v>3.2</v>
      </c>
      <c r="H690" s="3">
        <v>5</v>
      </c>
      <c r="I690" s="3">
        <f>IF(HOUR(Sense_data[[#This Row],[SysTimeStamp]])&lt;12,I689+$B$14,I689-$B$14)</f>
        <v>15.155787037037161</v>
      </c>
    </row>
    <row r="691" spans="1:9" x14ac:dyDescent="0.2">
      <c r="A691" t="s">
        <v>20</v>
      </c>
      <c r="B691" t="s">
        <v>22</v>
      </c>
      <c r="C691" s="6">
        <f t="shared" si="13"/>
        <v>42182.007800927749</v>
      </c>
      <c r="D691" t="s">
        <v>23</v>
      </c>
      <c r="E691" s="6">
        <f>IF(Sense_data[[#This Row],[a_1State]]=D690,E690,Sense_data[[#This Row],[SysTimeStamp]])</f>
        <v>42182.007071760912</v>
      </c>
      <c r="F691" t="str">
        <f>Sense_data[[#This Row],[a_1State]]&amp;TEXT(Sense_data[[#This Row],[StateInstanceTimestamp]],"#.######")</f>
        <v>On42182.007072</v>
      </c>
      <c r="G691" s="3">
        <f ca="1">IF(Sense_data[[#This Row],[a_1State]]="Off",RANDBETWEEN(off_min,off_max),RANDBETWEEN(on_min,on_max))/sr_div</f>
        <v>3.3</v>
      </c>
      <c r="H691" s="3">
        <v>3.3</v>
      </c>
      <c r="I691" s="3">
        <f>IF(HOUR(Sense_data[[#This Row],[SysTimeStamp]])&lt;12,I690+$B$14,I690-$B$14)</f>
        <v>15.156018518518643</v>
      </c>
    </row>
    <row r="692" spans="1:9" x14ac:dyDescent="0.2">
      <c r="A692" t="s">
        <v>20</v>
      </c>
      <c r="B692" t="s">
        <v>22</v>
      </c>
      <c r="C692" s="6">
        <f t="shared" si="13"/>
        <v>42182.007812501826</v>
      </c>
      <c r="D692" t="s">
        <v>23</v>
      </c>
      <c r="E692" s="6">
        <f>IF(Sense_data[[#This Row],[a_1State]]=D691,E691,Sense_data[[#This Row],[SysTimeStamp]])</f>
        <v>42182.007071760912</v>
      </c>
      <c r="F692" t="str">
        <f>Sense_data[[#This Row],[a_1State]]&amp;TEXT(Sense_data[[#This Row],[StateInstanceTimestamp]],"#.######")</f>
        <v>On42182.007072</v>
      </c>
      <c r="G692" s="3">
        <f ca="1">IF(Sense_data[[#This Row],[a_1State]]="Off",RANDBETWEEN(off_min,off_max),RANDBETWEEN(on_min,on_max))/sr_div</f>
        <v>3.3</v>
      </c>
      <c r="H692" s="3">
        <v>4.4000000000000004</v>
      </c>
      <c r="I692" s="3">
        <f>IF(HOUR(Sense_data[[#This Row],[SysTimeStamp]])&lt;12,I691+$B$14,I691-$B$14)</f>
        <v>15.156250000000124</v>
      </c>
    </row>
    <row r="693" spans="1:9" x14ac:dyDescent="0.2">
      <c r="A693" t="s">
        <v>20</v>
      </c>
      <c r="B693" t="s">
        <v>22</v>
      </c>
      <c r="C693" s="6">
        <f t="shared" ref="C693:C756" si="14">C692+$B$2</f>
        <v>42182.007824075903</v>
      </c>
      <c r="D693" t="s">
        <v>23</v>
      </c>
      <c r="E693" s="6">
        <f>IF(Sense_data[[#This Row],[a_1State]]=D692,E692,Sense_data[[#This Row],[SysTimeStamp]])</f>
        <v>42182.007071760912</v>
      </c>
      <c r="F693" t="str">
        <f>Sense_data[[#This Row],[a_1State]]&amp;TEXT(Sense_data[[#This Row],[StateInstanceTimestamp]],"#.######")</f>
        <v>On42182.007072</v>
      </c>
      <c r="G693" s="3">
        <f ca="1">IF(Sense_data[[#This Row],[a_1State]]="Off",RANDBETWEEN(off_min,off_max),RANDBETWEEN(on_min,on_max))/sr_div</f>
        <v>4.9000000000000004</v>
      </c>
      <c r="H693" s="3">
        <v>4.0999999999999996</v>
      </c>
      <c r="I693" s="3">
        <f>IF(HOUR(Sense_data[[#This Row],[SysTimeStamp]])&lt;12,I692+$B$14,I692-$B$14)</f>
        <v>15.156481481481606</v>
      </c>
    </row>
    <row r="694" spans="1:9" x14ac:dyDescent="0.2">
      <c r="A694" t="s">
        <v>20</v>
      </c>
      <c r="B694" t="s">
        <v>22</v>
      </c>
      <c r="C694" s="6">
        <f t="shared" si="14"/>
        <v>42182.00783564998</v>
      </c>
      <c r="D694" t="s">
        <v>23</v>
      </c>
      <c r="E694" s="6">
        <f>IF(Sense_data[[#This Row],[a_1State]]=D693,E693,Sense_data[[#This Row],[SysTimeStamp]])</f>
        <v>42182.007071760912</v>
      </c>
      <c r="F694" t="str">
        <f>Sense_data[[#This Row],[a_1State]]&amp;TEXT(Sense_data[[#This Row],[StateInstanceTimestamp]],"#.######")</f>
        <v>On42182.007072</v>
      </c>
      <c r="G694" s="3">
        <f ca="1">IF(Sense_data[[#This Row],[a_1State]]="Off",RANDBETWEEN(off_min,off_max),RANDBETWEEN(on_min,on_max))/sr_div</f>
        <v>5.9</v>
      </c>
      <c r="H694" s="3">
        <v>4.8</v>
      </c>
      <c r="I694" s="3">
        <f>IF(HOUR(Sense_data[[#This Row],[SysTimeStamp]])&lt;12,I693+$B$14,I693-$B$14)</f>
        <v>15.156712962963088</v>
      </c>
    </row>
    <row r="695" spans="1:9" x14ac:dyDescent="0.2">
      <c r="A695" t="s">
        <v>20</v>
      </c>
      <c r="B695" t="s">
        <v>22</v>
      </c>
      <c r="C695" s="6">
        <f t="shared" si="14"/>
        <v>42182.007847224057</v>
      </c>
      <c r="D695" t="s">
        <v>23</v>
      </c>
      <c r="E695" s="6">
        <f>IF(Sense_data[[#This Row],[a_1State]]=D694,E694,Sense_data[[#This Row],[SysTimeStamp]])</f>
        <v>42182.007071760912</v>
      </c>
      <c r="F695" t="str">
        <f>Sense_data[[#This Row],[a_1State]]&amp;TEXT(Sense_data[[#This Row],[StateInstanceTimestamp]],"#.######")</f>
        <v>On42182.007072</v>
      </c>
      <c r="G695" s="3">
        <f ca="1">IF(Sense_data[[#This Row],[a_1State]]="Off",RANDBETWEEN(off_min,off_max),RANDBETWEEN(on_min,on_max))/sr_div</f>
        <v>3.8</v>
      </c>
      <c r="H695" s="3">
        <v>4.2</v>
      </c>
      <c r="I695" s="3">
        <f>IF(HOUR(Sense_data[[#This Row],[SysTimeStamp]])&lt;12,I694+$B$14,I694-$B$14)</f>
        <v>15.156944444444569</v>
      </c>
    </row>
    <row r="696" spans="1:9" x14ac:dyDescent="0.2">
      <c r="A696" t="s">
        <v>20</v>
      </c>
      <c r="B696" t="s">
        <v>22</v>
      </c>
      <c r="C696" s="6">
        <f t="shared" si="14"/>
        <v>42182.007858798133</v>
      </c>
      <c r="D696" t="s">
        <v>23</v>
      </c>
      <c r="E696" s="6">
        <f>IF(Sense_data[[#This Row],[a_1State]]=D695,E695,Sense_data[[#This Row],[SysTimeStamp]])</f>
        <v>42182.007071760912</v>
      </c>
      <c r="F696" t="str">
        <f>Sense_data[[#This Row],[a_1State]]&amp;TEXT(Sense_data[[#This Row],[StateInstanceTimestamp]],"#.######")</f>
        <v>On42182.007072</v>
      </c>
      <c r="G696" s="3">
        <f ca="1">IF(Sense_data[[#This Row],[a_1State]]="Off",RANDBETWEEN(off_min,off_max),RANDBETWEEN(on_min,on_max))/sr_div</f>
        <v>3.2</v>
      </c>
      <c r="H696" s="3">
        <v>5</v>
      </c>
      <c r="I696" s="3">
        <f>IF(HOUR(Sense_data[[#This Row],[SysTimeStamp]])&lt;12,I695+$B$14,I695-$B$14)</f>
        <v>15.157175925926051</v>
      </c>
    </row>
    <row r="697" spans="1:9" x14ac:dyDescent="0.2">
      <c r="A697" t="s">
        <v>20</v>
      </c>
      <c r="B697" t="s">
        <v>22</v>
      </c>
      <c r="C697" s="6">
        <f t="shared" si="14"/>
        <v>42182.00787037221</v>
      </c>
      <c r="D697" t="s">
        <v>23</v>
      </c>
      <c r="E697" s="6">
        <f>IF(Sense_data[[#This Row],[a_1State]]=D696,E696,Sense_data[[#This Row],[SysTimeStamp]])</f>
        <v>42182.007071760912</v>
      </c>
      <c r="F697" t="str">
        <f>Sense_data[[#This Row],[a_1State]]&amp;TEXT(Sense_data[[#This Row],[StateInstanceTimestamp]],"#.######")</f>
        <v>On42182.007072</v>
      </c>
      <c r="G697" s="3">
        <f ca="1">IF(Sense_data[[#This Row],[a_1State]]="Off",RANDBETWEEN(off_min,off_max),RANDBETWEEN(on_min,on_max))/sr_div</f>
        <v>3.3</v>
      </c>
      <c r="H697" s="3">
        <v>5.4</v>
      </c>
      <c r="I697" s="3">
        <f>IF(HOUR(Sense_data[[#This Row],[SysTimeStamp]])&lt;12,I696+$B$14,I696-$B$14)</f>
        <v>15.157407407407533</v>
      </c>
    </row>
    <row r="698" spans="1:9" x14ac:dyDescent="0.2">
      <c r="A698" t="s">
        <v>20</v>
      </c>
      <c r="B698" t="s">
        <v>22</v>
      </c>
      <c r="C698" s="6">
        <f t="shared" si="14"/>
        <v>42182.007881946287</v>
      </c>
      <c r="D698" t="s">
        <v>23</v>
      </c>
      <c r="E698" s="6">
        <f>IF(Sense_data[[#This Row],[a_1State]]=D697,E697,Sense_data[[#This Row],[SysTimeStamp]])</f>
        <v>42182.007071760912</v>
      </c>
      <c r="F698" t="str">
        <f>Sense_data[[#This Row],[a_1State]]&amp;TEXT(Sense_data[[#This Row],[StateInstanceTimestamp]],"#.######")</f>
        <v>On42182.007072</v>
      </c>
      <c r="G698" s="3">
        <f ca="1">IF(Sense_data[[#This Row],[a_1State]]="Off",RANDBETWEEN(off_min,off_max),RANDBETWEEN(on_min,on_max))/sr_div</f>
        <v>5.5</v>
      </c>
      <c r="H698" s="3">
        <v>3.5</v>
      </c>
      <c r="I698" s="3">
        <f>IF(HOUR(Sense_data[[#This Row],[SysTimeStamp]])&lt;12,I697+$B$14,I697-$B$14)</f>
        <v>15.157638888889014</v>
      </c>
    </row>
    <row r="699" spans="1:9" x14ac:dyDescent="0.2">
      <c r="A699" t="s">
        <v>20</v>
      </c>
      <c r="B699" t="s">
        <v>22</v>
      </c>
      <c r="C699" s="6">
        <f t="shared" si="14"/>
        <v>42182.007893520364</v>
      </c>
      <c r="D699" t="s">
        <v>23</v>
      </c>
      <c r="E699" s="6">
        <f>IF(Sense_data[[#This Row],[a_1State]]=D698,E698,Sense_data[[#This Row],[SysTimeStamp]])</f>
        <v>42182.007071760912</v>
      </c>
      <c r="F699" t="str">
        <f>Sense_data[[#This Row],[a_1State]]&amp;TEXT(Sense_data[[#This Row],[StateInstanceTimestamp]],"#.######")</f>
        <v>On42182.007072</v>
      </c>
      <c r="G699" s="3">
        <f ca="1">IF(Sense_data[[#This Row],[a_1State]]="Off",RANDBETWEEN(off_min,off_max),RANDBETWEEN(on_min,on_max))/sr_div</f>
        <v>3.7</v>
      </c>
      <c r="H699" s="3">
        <v>5.9</v>
      </c>
      <c r="I699" s="3">
        <f>IF(HOUR(Sense_data[[#This Row],[SysTimeStamp]])&lt;12,I698+$B$14,I698-$B$14)</f>
        <v>15.157870370370496</v>
      </c>
    </row>
    <row r="700" spans="1:9" x14ac:dyDescent="0.2">
      <c r="A700" t="s">
        <v>20</v>
      </c>
      <c r="B700" t="s">
        <v>22</v>
      </c>
      <c r="C700" s="6">
        <f t="shared" si="14"/>
        <v>42182.007905094441</v>
      </c>
      <c r="D700" t="s">
        <v>23</v>
      </c>
      <c r="E700" s="6">
        <f>IF(Sense_data[[#This Row],[a_1State]]=D699,E699,Sense_data[[#This Row],[SysTimeStamp]])</f>
        <v>42182.007071760912</v>
      </c>
      <c r="F700" t="str">
        <f>Sense_data[[#This Row],[a_1State]]&amp;TEXT(Sense_data[[#This Row],[StateInstanceTimestamp]],"#.######")</f>
        <v>On42182.007072</v>
      </c>
      <c r="G700" s="3">
        <f ca="1">IF(Sense_data[[#This Row],[a_1State]]="Off",RANDBETWEEN(off_min,off_max),RANDBETWEEN(on_min,on_max))/sr_div</f>
        <v>5.4</v>
      </c>
      <c r="H700" s="3">
        <v>3.9</v>
      </c>
      <c r="I700" s="3">
        <f>IF(HOUR(Sense_data[[#This Row],[SysTimeStamp]])&lt;12,I699+$B$14,I699-$B$14)</f>
        <v>15.158101851851978</v>
      </c>
    </row>
    <row r="701" spans="1:9" x14ac:dyDescent="0.2">
      <c r="A701" t="s">
        <v>20</v>
      </c>
      <c r="B701" t="s">
        <v>22</v>
      </c>
      <c r="C701" s="6">
        <f t="shared" si="14"/>
        <v>42182.007916668517</v>
      </c>
      <c r="D701" t="s">
        <v>23</v>
      </c>
      <c r="E701" s="6">
        <f>IF(Sense_data[[#This Row],[a_1State]]=D700,E700,Sense_data[[#This Row],[SysTimeStamp]])</f>
        <v>42182.007071760912</v>
      </c>
      <c r="F701" t="str">
        <f>Sense_data[[#This Row],[a_1State]]&amp;TEXT(Sense_data[[#This Row],[StateInstanceTimestamp]],"#.######")</f>
        <v>On42182.007072</v>
      </c>
      <c r="G701" s="3">
        <f ca="1">IF(Sense_data[[#This Row],[a_1State]]="Off",RANDBETWEEN(off_min,off_max),RANDBETWEEN(on_min,on_max))/sr_div</f>
        <v>5.6</v>
      </c>
      <c r="H701" s="3">
        <v>3.4</v>
      </c>
      <c r="I701" s="3">
        <f>IF(HOUR(Sense_data[[#This Row],[SysTimeStamp]])&lt;12,I700+$B$14,I700-$B$14)</f>
        <v>15.158333333333459</v>
      </c>
    </row>
    <row r="702" spans="1:9" x14ac:dyDescent="0.2">
      <c r="A702" t="s">
        <v>20</v>
      </c>
      <c r="B702" t="s">
        <v>22</v>
      </c>
      <c r="C702" s="6">
        <f t="shared" si="14"/>
        <v>42182.007928242594</v>
      </c>
      <c r="D702" t="s">
        <v>23</v>
      </c>
      <c r="E702" s="6">
        <f>IF(Sense_data[[#This Row],[a_1State]]=D701,E701,Sense_data[[#This Row],[SysTimeStamp]])</f>
        <v>42182.007071760912</v>
      </c>
      <c r="F702" t="str">
        <f>Sense_data[[#This Row],[a_1State]]&amp;TEXT(Sense_data[[#This Row],[StateInstanceTimestamp]],"#.######")</f>
        <v>On42182.007072</v>
      </c>
      <c r="G702" s="3">
        <f ca="1">IF(Sense_data[[#This Row],[a_1State]]="Off",RANDBETWEEN(off_min,off_max),RANDBETWEEN(on_min,on_max))/sr_div</f>
        <v>5</v>
      </c>
      <c r="H702" s="3">
        <v>5.2</v>
      </c>
      <c r="I702" s="3">
        <f>IF(HOUR(Sense_data[[#This Row],[SysTimeStamp]])&lt;12,I701+$B$14,I701-$B$14)</f>
        <v>15.158564814814941</v>
      </c>
    </row>
    <row r="703" spans="1:9" x14ac:dyDescent="0.2">
      <c r="A703" t="s">
        <v>20</v>
      </c>
      <c r="B703" t="s">
        <v>22</v>
      </c>
      <c r="C703" s="6">
        <f t="shared" si="14"/>
        <v>42182.007939816671</v>
      </c>
      <c r="D703" t="s">
        <v>23</v>
      </c>
      <c r="E703" s="6">
        <f>IF(Sense_data[[#This Row],[a_1State]]=D702,E702,Sense_data[[#This Row],[SysTimeStamp]])</f>
        <v>42182.007071760912</v>
      </c>
      <c r="F703" t="str">
        <f>Sense_data[[#This Row],[a_1State]]&amp;TEXT(Sense_data[[#This Row],[StateInstanceTimestamp]],"#.######")</f>
        <v>On42182.007072</v>
      </c>
      <c r="G703" s="3">
        <f ca="1">IF(Sense_data[[#This Row],[a_1State]]="Off",RANDBETWEEN(off_min,off_max),RANDBETWEEN(on_min,on_max))/sr_div</f>
        <v>4.4000000000000004</v>
      </c>
      <c r="H703" s="3">
        <v>5.9</v>
      </c>
      <c r="I703" s="3">
        <f>IF(HOUR(Sense_data[[#This Row],[SysTimeStamp]])&lt;12,I702+$B$14,I702-$B$14)</f>
        <v>15.158796296296423</v>
      </c>
    </row>
    <row r="704" spans="1:9" x14ac:dyDescent="0.2">
      <c r="A704" t="s">
        <v>20</v>
      </c>
      <c r="B704" t="s">
        <v>22</v>
      </c>
      <c r="C704" s="6">
        <f t="shared" si="14"/>
        <v>42182.007951390748</v>
      </c>
      <c r="D704" t="s">
        <v>23</v>
      </c>
      <c r="E704" s="6">
        <f>IF(Sense_data[[#This Row],[a_1State]]=D703,E703,Sense_data[[#This Row],[SysTimeStamp]])</f>
        <v>42182.007071760912</v>
      </c>
      <c r="F704" t="str">
        <f>Sense_data[[#This Row],[a_1State]]&amp;TEXT(Sense_data[[#This Row],[StateInstanceTimestamp]],"#.######")</f>
        <v>On42182.007072</v>
      </c>
      <c r="G704" s="3">
        <f ca="1">IF(Sense_data[[#This Row],[a_1State]]="Off",RANDBETWEEN(off_min,off_max),RANDBETWEEN(on_min,on_max))/sr_div</f>
        <v>5.3</v>
      </c>
      <c r="H704" s="3">
        <v>4.0999999999999996</v>
      </c>
      <c r="I704" s="3">
        <f>IF(HOUR(Sense_data[[#This Row],[SysTimeStamp]])&lt;12,I703+$B$14,I703-$B$14)</f>
        <v>15.159027777777904</v>
      </c>
    </row>
    <row r="705" spans="1:9" x14ac:dyDescent="0.2">
      <c r="A705" t="s">
        <v>20</v>
      </c>
      <c r="B705" t="s">
        <v>22</v>
      </c>
      <c r="C705" s="6">
        <f t="shared" si="14"/>
        <v>42182.007962964824</v>
      </c>
      <c r="D705" t="s">
        <v>23</v>
      </c>
      <c r="E705" s="6">
        <f>IF(Sense_data[[#This Row],[a_1State]]=D704,E704,Sense_data[[#This Row],[SysTimeStamp]])</f>
        <v>42182.007071760912</v>
      </c>
      <c r="F705" t="str">
        <f>Sense_data[[#This Row],[a_1State]]&amp;TEXT(Sense_data[[#This Row],[StateInstanceTimestamp]],"#.######")</f>
        <v>On42182.007072</v>
      </c>
      <c r="G705" s="3">
        <f ca="1">IF(Sense_data[[#This Row],[a_1State]]="Off",RANDBETWEEN(off_min,off_max),RANDBETWEEN(on_min,on_max))/sr_div</f>
        <v>5.0999999999999996</v>
      </c>
      <c r="H705" s="3">
        <v>4.8</v>
      </c>
      <c r="I705" s="3">
        <f>IF(HOUR(Sense_data[[#This Row],[SysTimeStamp]])&lt;12,I704+$B$14,I704-$B$14)</f>
        <v>15.159259259259386</v>
      </c>
    </row>
    <row r="706" spans="1:9" x14ac:dyDescent="0.2">
      <c r="A706" t="s">
        <v>20</v>
      </c>
      <c r="B706" t="s">
        <v>22</v>
      </c>
      <c r="C706" s="6">
        <f t="shared" si="14"/>
        <v>42182.007974538901</v>
      </c>
      <c r="D706" t="s">
        <v>23</v>
      </c>
      <c r="E706" s="6">
        <f>IF(Sense_data[[#This Row],[a_1State]]=D705,E705,Sense_data[[#This Row],[SysTimeStamp]])</f>
        <v>42182.007071760912</v>
      </c>
      <c r="F706" t="str">
        <f>Sense_data[[#This Row],[a_1State]]&amp;TEXT(Sense_data[[#This Row],[StateInstanceTimestamp]],"#.######")</f>
        <v>On42182.007072</v>
      </c>
      <c r="G706" s="3">
        <f ca="1">IF(Sense_data[[#This Row],[a_1State]]="Off",RANDBETWEEN(off_min,off_max),RANDBETWEEN(on_min,on_max))/sr_div</f>
        <v>4.8</v>
      </c>
      <c r="H706" s="3">
        <v>4.0999999999999996</v>
      </c>
      <c r="I706" s="3">
        <f>IF(HOUR(Sense_data[[#This Row],[SysTimeStamp]])&lt;12,I705+$B$14,I705-$B$14)</f>
        <v>15.159490740740868</v>
      </c>
    </row>
    <row r="707" spans="1:9" x14ac:dyDescent="0.2">
      <c r="A707" t="s">
        <v>20</v>
      </c>
      <c r="B707" t="s">
        <v>22</v>
      </c>
      <c r="C707" s="6">
        <f t="shared" si="14"/>
        <v>42182.007986112978</v>
      </c>
      <c r="D707" t="s">
        <v>23</v>
      </c>
      <c r="E707" s="6">
        <f>IF(Sense_data[[#This Row],[a_1State]]=D706,E706,Sense_data[[#This Row],[SysTimeStamp]])</f>
        <v>42182.007071760912</v>
      </c>
      <c r="F707" t="str">
        <f>Sense_data[[#This Row],[a_1State]]&amp;TEXT(Sense_data[[#This Row],[StateInstanceTimestamp]],"#.######")</f>
        <v>On42182.007072</v>
      </c>
      <c r="G707" s="3">
        <f ca="1">IF(Sense_data[[#This Row],[a_1State]]="Off",RANDBETWEEN(off_min,off_max),RANDBETWEEN(on_min,on_max))/sr_div</f>
        <v>4.4000000000000004</v>
      </c>
      <c r="H707" s="3">
        <v>4.4000000000000004</v>
      </c>
      <c r="I707" s="3">
        <f>IF(HOUR(Sense_data[[#This Row],[SysTimeStamp]])&lt;12,I706+$B$14,I706-$B$14)</f>
        <v>15.159722222222349</v>
      </c>
    </row>
    <row r="708" spans="1:9" x14ac:dyDescent="0.2">
      <c r="A708" t="s">
        <v>20</v>
      </c>
      <c r="B708" t="s">
        <v>22</v>
      </c>
      <c r="C708" s="6">
        <f t="shared" si="14"/>
        <v>42182.007997687055</v>
      </c>
      <c r="D708" t="s">
        <v>23</v>
      </c>
      <c r="E708" s="6">
        <f>IF(Sense_data[[#This Row],[a_1State]]=D707,E707,Sense_data[[#This Row],[SysTimeStamp]])</f>
        <v>42182.007071760912</v>
      </c>
      <c r="F708" t="str">
        <f>Sense_data[[#This Row],[a_1State]]&amp;TEXT(Sense_data[[#This Row],[StateInstanceTimestamp]],"#.######")</f>
        <v>On42182.007072</v>
      </c>
      <c r="G708" s="3">
        <f ca="1">IF(Sense_data[[#This Row],[a_1State]]="Off",RANDBETWEEN(off_min,off_max),RANDBETWEEN(on_min,on_max))/sr_div</f>
        <v>4.5999999999999996</v>
      </c>
      <c r="H708" s="3">
        <v>3.4</v>
      </c>
      <c r="I708" s="3">
        <f>IF(HOUR(Sense_data[[#This Row],[SysTimeStamp]])&lt;12,I707+$B$14,I707-$B$14)</f>
        <v>15.159953703703831</v>
      </c>
    </row>
    <row r="709" spans="1:9" x14ac:dyDescent="0.2">
      <c r="A709" t="s">
        <v>20</v>
      </c>
      <c r="B709" t="s">
        <v>22</v>
      </c>
      <c r="C709" s="6">
        <f t="shared" si="14"/>
        <v>42182.008009261132</v>
      </c>
      <c r="D709" t="s">
        <v>23</v>
      </c>
      <c r="E709" s="6">
        <f>IF(Sense_data[[#This Row],[a_1State]]=D708,E708,Sense_data[[#This Row],[SysTimeStamp]])</f>
        <v>42182.007071760912</v>
      </c>
      <c r="F709" t="str">
        <f>Sense_data[[#This Row],[a_1State]]&amp;TEXT(Sense_data[[#This Row],[StateInstanceTimestamp]],"#.######")</f>
        <v>On42182.007072</v>
      </c>
      <c r="G709" s="3">
        <f ca="1">IF(Sense_data[[#This Row],[a_1State]]="Off",RANDBETWEEN(off_min,off_max),RANDBETWEEN(on_min,on_max))/sr_div</f>
        <v>4.7</v>
      </c>
      <c r="H709" s="3">
        <v>3.8</v>
      </c>
      <c r="I709" s="3">
        <f>IF(HOUR(Sense_data[[#This Row],[SysTimeStamp]])&lt;12,I708+$B$14,I708-$B$14)</f>
        <v>15.160185185185313</v>
      </c>
    </row>
    <row r="710" spans="1:9" x14ac:dyDescent="0.2">
      <c r="A710" t="s">
        <v>20</v>
      </c>
      <c r="B710" t="s">
        <v>22</v>
      </c>
      <c r="C710" s="6">
        <f t="shared" si="14"/>
        <v>42182.008020835208</v>
      </c>
      <c r="D710" t="s">
        <v>23</v>
      </c>
      <c r="E710" s="6">
        <f>IF(Sense_data[[#This Row],[a_1State]]=D709,E709,Sense_data[[#This Row],[SysTimeStamp]])</f>
        <v>42182.007071760912</v>
      </c>
      <c r="F710" t="str">
        <f>Sense_data[[#This Row],[a_1State]]&amp;TEXT(Sense_data[[#This Row],[StateInstanceTimestamp]],"#.######")</f>
        <v>On42182.007072</v>
      </c>
      <c r="G710" s="3">
        <f ca="1">IF(Sense_data[[#This Row],[a_1State]]="Off",RANDBETWEEN(off_min,off_max),RANDBETWEEN(on_min,on_max))/sr_div</f>
        <v>3.7</v>
      </c>
      <c r="H710" s="3">
        <v>5.3</v>
      </c>
      <c r="I710" s="3">
        <f>IF(HOUR(Sense_data[[#This Row],[SysTimeStamp]])&lt;12,I709+$B$14,I709-$B$14)</f>
        <v>15.160416666666794</v>
      </c>
    </row>
    <row r="711" spans="1:9" x14ac:dyDescent="0.2">
      <c r="A711" t="s">
        <v>20</v>
      </c>
      <c r="B711" t="s">
        <v>22</v>
      </c>
      <c r="C711" s="6">
        <f t="shared" si="14"/>
        <v>42182.008032409285</v>
      </c>
      <c r="D711" t="s">
        <v>23</v>
      </c>
      <c r="E711" s="6">
        <f>IF(Sense_data[[#This Row],[a_1State]]=D710,E710,Sense_data[[#This Row],[SysTimeStamp]])</f>
        <v>42182.007071760912</v>
      </c>
      <c r="F711" t="str">
        <f>Sense_data[[#This Row],[a_1State]]&amp;TEXT(Sense_data[[#This Row],[StateInstanceTimestamp]],"#.######")</f>
        <v>On42182.007072</v>
      </c>
      <c r="G711" s="3">
        <f ca="1">IF(Sense_data[[#This Row],[a_1State]]="Off",RANDBETWEEN(off_min,off_max),RANDBETWEEN(on_min,on_max))/sr_div</f>
        <v>3.8</v>
      </c>
      <c r="H711" s="3">
        <v>5</v>
      </c>
      <c r="I711" s="3">
        <f>IF(HOUR(Sense_data[[#This Row],[SysTimeStamp]])&lt;12,I710+$B$14,I710-$B$14)</f>
        <v>15.160648148148276</v>
      </c>
    </row>
    <row r="712" spans="1:9" x14ac:dyDescent="0.2">
      <c r="A712" t="s">
        <v>20</v>
      </c>
      <c r="B712" t="s">
        <v>22</v>
      </c>
      <c r="C712" s="6">
        <f t="shared" si="14"/>
        <v>42182.008043983362</v>
      </c>
      <c r="D712" t="s">
        <v>23</v>
      </c>
      <c r="E712" s="6">
        <f>IF(Sense_data[[#This Row],[a_1State]]=D711,E711,Sense_data[[#This Row],[SysTimeStamp]])</f>
        <v>42182.007071760912</v>
      </c>
      <c r="F712" t="str">
        <f>Sense_data[[#This Row],[a_1State]]&amp;TEXT(Sense_data[[#This Row],[StateInstanceTimestamp]],"#.######")</f>
        <v>On42182.007072</v>
      </c>
      <c r="G712" s="3">
        <f ca="1">IF(Sense_data[[#This Row],[a_1State]]="Off",RANDBETWEEN(off_min,off_max),RANDBETWEEN(on_min,on_max))/sr_div</f>
        <v>5.2</v>
      </c>
      <c r="H712" s="3">
        <v>3.8</v>
      </c>
      <c r="I712" s="3">
        <f>IF(HOUR(Sense_data[[#This Row],[SysTimeStamp]])&lt;12,I711+$B$14,I711-$B$14)</f>
        <v>15.160879629629758</v>
      </c>
    </row>
    <row r="713" spans="1:9" x14ac:dyDescent="0.2">
      <c r="A713" t="s">
        <v>20</v>
      </c>
      <c r="B713" t="s">
        <v>22</v>
      </c>
      <c r="C713" s="6">
        <f t="shared" si="14"/>
        <v>42182.008055557439</v>
      </c>
      <c r="D713" t="s">
        <v>23</v>
      </c>
      <c r="E713" s="6">
        <f>IF(Sense_data[[#This Row],[a_1State]]=D712,E712,Sense_data[[#This Row],[SysTimeStamp]])</f>
        <v>42182.007071760912</v>
      </c>
      <c r="F713" t="str">
        <f>Sense_data[[#This Row],[a_1State]]&amp;TEXT(Sense_data[[#This Row],[StateInstanceTimestamp]],"#.######")</f>
        <v>On42182.007072</v>
      </c>
      <c r="G713" s="3">
        <f ca="1">IF(Sense_data[[#This Row],[a_1State]]="Off",RANDBETWEEN(off_min,off_max),RANDBETWEEN(on_min,on_max))/sr_div</f>
        <v>4.9000000000000004</v>
      </c>
      <c r="H713" s="3">
        <v>5.3</v>
      </c>
      <c r="I713" s="3">
        <f>IF(HOUR(Sense_data[[#This Row],[SysTimeStamp]])&lt;12,I712+$B$14,I712-$B$14)</f>
        <v>15.161111111111239</v>
      </c>
    </row>
    <row r="714" spans="1:9" x14ac:dyDescent="0.2">
      <c r="A714" t="s">
        <v>20</v>
      </c>
      <c r="B714" t="s">
        <v>22</v>
      </c>
      <c r="C714" s="6">
        <f t="shared" si="14"/>
        <v>42182.008067131515</v>
      </c>
      <c r="D714" t="s">
        <v>23</v>
      </c>
      <c r="E714" s="6">
        <f>IF(Sense_data[[#This Row],[a_1State]]=D713,E713,Sense_data[[#This Row],[SysTimeStamp]])</f>
        <v>42182.007071760912</v>
      </c>
      <c r="F714" t="str">
        <f>Sense_data[[#This Row],[a_1State]]&amp;TEXT(Sense_data[[#This Row],[StateInstanceTimestamp]],"#.######")</f>
        <v>On42182.007072</v>
      </c>
      <c r="G714" s="3">
        <f ca="1">IF(Sense_data[[#This Row],[a_1State]]="Off",RANDBETWEEN(off_min,off_max),RANDBETWEEN(on_min,on_max))/sr_div</f>
        <v>3.9</v>
      </c>
      <c r="H714" s="3">
        <v>4.3</v>
      </c>
      <c r="I714" s="3">
        <f>IF(HOUR(Sense_data[[#This Row],[SysTimeStamp]])&lt;12,I713+$B$14,I713-$B$14)</f>
        <v>15.161342592592721</v>
      </c>
    </row>
    <row r="715" spans="1:9" x14ac:dyDescent="0.2">
      <c r="A715" t="s">
        <v>20</v>
      </c>
      <c r="B715" t="s">
        <v>22</v>
      </c>
      <c r="C715" s="6">
        <f t="shared" si="14"/>
        <v>42182.008078705592</v>
      </c>
      <c r="D715" t="s">
        <v>23</v>
      </c>
      <c r="E715" s="6">
        <f>IF(Sense_data[[#This Row],[a_1State]]=D714,E714,Sense_data[[#This Row],[SysTimeStamp]])</f>
        <v>42182.007071760912</v>
      </c>
      <c r="F715" t="str">
        <f>Sense_data[[#This Row],[a_1State]]&amp;TEXT(Sense_data[[#This Row],[StateInstanceTimestamp]],"#.######")</f>
        <v>On42182.007072</v>
      </c>
      <c r="G715" s="3">
        <f ca="1">IF(Sense_data[[#This Row],[a_1State]]="Off",RANDBETWEEN(off_min,off_max),RANDBETWEEN(on_min,on_max))/sr_div</f>
        <v>5</v>
      </c>
      <c r="H715" s="3">
        <v>3.4</v>
      </c>
      <c r="I715" s="3">
        <f>IF(HOUR(Sense_data[[#This Row],[SysTimeStamp]])&lt;12,I714+$B$14,I714-$B$14)</f>
        <v>15.161574074074203</v>
      </c>
    </row>
    <row r="716" spans="1:9" x14ac:dyDescent="0.2">
      <c r="A716" t="s">
        <v>20</v>
      </c>
      <c r="B716" t="s">
        <v>22</v>
      </c>
      <c r="C716" s="6">
        <f t="shared" si="14"/>
        <v>42182.008090279669</v>
      </c>
      <c r="D716" t="s">
        <v>23</v>
      </c>
      <c r="E716" s="6">
        <f>IF(Sense_data[[#This Row],[a_1State]]=D715,E715,Sense_data[[#This Row],[SysTimeStamp]])</f>
        <v>42182.007071760912</v>
      </c>
      <c r="F716" t="str">
        <f>Sense_data[[#This Row],[a_1State]]&amp;TEXT(Sense_data[[#This Row],[StateInstanceTimestamp]],"#.######")</f>
        <v>On42182.007072</v>
      </c>
      <c r="G716" s="3">
        <f ca="1">IF(Sense_data[[#This Row],[a_1State]]="Off",RANDBETWEEN(off_min,off_max),RANDBETWEEN(on_min,on_max))/sr_div</f>
        <v>3</v>
      </c>
      <c r="H716" s="3">
        <v>5.3</v>
      </c>
      <c r="I716" s="3">
        <f>IF(HOUR(Sense_data[[#This Row],[SysTimeStamp]])&lt;12,I715+$B$14,I715-$B$14)</f>
        <v>15.161805555555684</v>
      </c>
    </row>
    <row r="717" spans="1:9" x14ac:dyDescent="0.2">
      <c r="A717" t="s">
        <v>20</v>
      </c>
      <c r="B717" t="s">
        <v>22</v>
      </c>
      <c r="C717" s="6">
        <f t="shared" si="14"/>
        <v>42182.008101853746</v>
      </c>
      <c r="D717" t="s">
        <v>23</v>
      </c>
      <c r="E717" s="6">
        <f>IF(Sense_data[[#This Row],[a_1State]]=D716,E716,Sense_data[[#This Row],[SysTimeStamp]])</f>
        <v>42182.007071760912</v>
      </c>
      <c r="F717" t="str">
        <f>Sense_data[[#This Row],[a_1State]]&amp;TEXT(Sense_data[[#This Row],[StateInstanceTimestamp]],"#.######")</f>
        <v>On42182.007072</v>
      </c>
      <c r="G717" s="3">
        <f ca="1">IF(Sense_data[[#This Row],[a_1State]]="Off",RANDBETWEEN(off_min,off_max),RANDBETWEEN(on_min,on_max))/sr_div</f>
        <v>4.0999999999999996</v>
      </c>
      <c r="H717" s="3">
        <v>5.9</v>
      </c>
      <c r="I717" s="3">
        <f>IF(HOUR(Sense_data[[#This Row],[SysTimeStamp]])&lt;12,I716+$B$14,I716-$B$14)</f>
        <v>15.162037037037166</v>
      </c>
    </row>
    <row r="718" spans="1:9" x14ac:dyDescent="0.2">
      <c r="A718" t="s">
        <v>20</v>
      </c>
      <c r="B718" t="s">
        <v>22</v>
      </c>
      <c r="C718" s="6">
        <f t="shared" si="14"/>
        <v>42182.008113427823</v>
      </c>
      <c r="D718" t="s">
        <v>23</v>
      </c>
      <c r="E718" s="6">
        <f>IF(Sense_data[[#This Row],[a_1State]]=D717,E717,Sense_data[[#This Row],[SysTimeStamp]])</f>
        <v>42182.007071760912</v>
      </c>
      <c r="F718" t="str">
        <f>Sense_data[[#This Row],[a_1State]]&amp;TEXT(Sense_data[[#This Row],[StateInstanceTimestamp]],"#.######")</f>
        <v>On42182.007072</v>
      </c>
      <c r="G718" s="3">
        <f ca="1">IF(Sense_data[[#This Row],[a_1State]]="Off",RANDBETWEEN(off_min,off_max),RANDBETWEEN(on_min,on_max))/sr_div</f>
        <v>4.5999999999999996</v>
      </c>
      <c r="H718" s="3">
        <v>4.3</v>
      </c>
      <c r="I718" s="3">
        <f>IF(HOUR(Sense_data[[#This Row],[SysTimeStamp]])&lt;12,I717+$B$14,I717-$B$14)</f>
        <v>15.162268518518648</v>
      </c>
    </row>
    <row r="719" spans="1:9" x14ac:dyDescent="0.2">
      <c r="A719" t="s">
        <v>20</v>
      </c>
      <c r="B719" t="s">
        <v>22</v>
      </c>
      <c r="C719" s="6">
        <f t="shared" si="14"/>
        <v>42182.008125001899</v>
      </c>
      <c r="D719" t="s">
        <v>23</v>
      </c>
      <c r="E719" s="6">
        <f>IF(Sense_data[[#This Row],[a_1State]]=D718,E718,Sense_data[[#This Row],[SysTimeStamp]])</f>
        <v>42182.007071760912</v>
      </c>
      <c r="F719" t="str">
        <f>Sense_data[[#This Row],[a_1State]]&amp;TEXT(Sense_data[[#This Row],[StateInstanceTimestamp]],"#.######")</f>
        <v>On42182.007072</v>
      </c>
      <c r="G719" s="3">
        <f ca="1">IF(Sense_data[[#This Row],[a_1State]]="Off",RANDBETWEEN(off_min,off_max),RANDBETWEEN(on_min,on_max))/sr_div</f>
        <v>4</v>
      </c>
      <c r="H719" s="3">
        <v>5.6</v>
      </c>
      <c r="I719" s="3">
        <f>IF(HOUR(Sense_data[[#This Row],[SysTimeStamp]])&lt;12,I718+$B$14,I718-$B$14)</f>
        <v>15.162500000000129</v>
      </c>
    </row>
    <row r="720" spans="1:9" x14ac:dyDescent="0.2">
      <c r="A720" t="s">
        <v>20</v>
      </c>
      <c r="B720" t="s">
        <v>22</v>
      </c>
      <c r="C720" s="6">
        <f t="shared" si="14"/>
        <v>42182.008136575976</v>
      </c>
      <c r="D720" t="s">
        <v>23</v>
      </c>
      <c r="E720" s="6">
        <f>IF(Sense_data[[#This Row],[a_1State]]=D719,E719,Sense_data[[#This Row],[SysTimeStamp]])</f>
        <v>42182.007071760912</v>
      </c>
      <c r="F720" t="str">
        <f>Sense_data[[#This Row],[a_1State]]&amp;TEXT(Sense_data[[#This Row],[StateInstanceTimestamp]],"#.######")</f>
        <v>On42182.007072</v>
      </c>
      <c r="G720" s="3">
        <f ca="1">IF(Sense_data[[#This Row],[a_1State]]="Off",RANDBETWEEN(off_min,off_max),RANDBETWEEN(on_min,on_max))/sr_div</f>
        <v>4.7</v>
      </c>
      <c r="H720" s="3">
        <v>5.9</v>
      </c>
      <c r="I720" s="3">
        <f>IF(HOUR(Sense_data[[#This Row],[SysTimeStamp]])&lt;12,I719+$B$14,I719-$B$14)</f>
        <v>15.162731481481611</v>
      </c>
    </row>
    <row r="721" spans="1:9" x14ac:dyDescent="0.2">
      <c r="A721" t="s">
        <v>20</v>
      </c>
      <c r="B721" t="s">
        <v>22</v>
      </c>
      <c r="C721" s="6">
        <f t="shared" si="14"/>
        <v>42182.008148150053</v>
      </c>
      <c r="D721" t="s">
        <v>23</v>
      </c>
      <c r="E721" s="6">
        <f>IF(Sense_data[[#This Row],[a_1State]]=D720,E720,Sense_data[[#This Row],[SysTimeStamp]])</f>
        <v>42182.007071760912</v>
      </c>
      <c r="F721" t="str">
        <f>Sense_data[[#This Row],[a_1State]]&amp;TEXT(Sense_data[[#This Row],[StateInstanceTimestamp]],"#.######")</f>
        <v>On42182.007072</v>
      </c>
      <c r="G721" s="3">
        <f ca="1">IF(Sense_data[[#This Row],[a_1State]]="Off",RANDBETWEEN(off_min,off_max),RANDBETWEEN(on_min,on_max))/sr_div</f>
        <v>5.8</v>
      </c>
      <c r="H721" s="3">
        <v>6</v>
      </c>
      <c r="I721" s="3">
        <f>IF(HOUR(Sense_data[[#This Row],[SysTimeStamp]])&lt;12,I720+$B$14,I720-$B$14)</f>
        <v>15.162962962963093</v>
      </c>
    </row>
    <row r="722" spans="1:9" x14ac:dyDescent="0.2">
      <c r="A722" t="s">
        <v>20</v>
      </c>
      <c r="B722" t="s">
        <v>22</v>
      </c>
      <c r="C722" s="6">
        <f t="shared" si="14"/>
        <v>42182.00815972413</v>
      </c>
      <c r="D722" t="s">
        <v>23</v>
      </c>
      <c r="E722" s="6">
        <f>IF(Sense_data[[#This Row],[a_1State]]=D721,E721,Sense_data[[#This Row],[SysTimeStamp]])</f>
        <v>42182.007071760912</v>
      </c>
      <c r="F722" t="str">
        <f>Sense_data[[#This Row],[a_1State]]&amp;TEXT(Sense_data[[#This Row],[StateInstanceTimestamp]],"#.######")</f>
        <v>On42182.007072</v>
      </c>
      <c r="G722" s="3">
        <f ca="1">IF(Sense_data[[#This Row],[a_1State]]="Off",RANDBETWEEN(off_min,off_max),RANDBETWEEN(on_min,on_max))/sr_div</f>
        <v>3.3</v>
      </c>
      <c r="H722" s="3">
        <v>3.8</v>
      </c>
      <c r="I722" s="3">
        <f>IF(HOUR(Sense_data[[#This Row],[SysTimeStamp]])&lt;12,I721+$B$14,I721-$B$14)</f>
        <v>15.163194444444574</v>
      </c>
    </row>
    <row r="723" spans="1:9" x14ac:dyDescent="0.2">
      <c r="A723" t="s">
        <v>20</v>
      </c>
      <c r="B723" t="s">
        <v>22</v>
      </c>
      <c r="C723" s="6">
        <f t="shared" si="14"/>
        <v>42182.008171298206</v>
      </c>
      <c r="D723" t="s">
        <v>23</v>
      </c>
      <c r="E723" s="6">
        <f>IF(Sense_data[[#This Row],[a_1State]]=D722,E722,Sense_data[[#This Row],[SysTimeStamp]])</f>
        <v>42182.007071760912</v>
      </c>
      <c r="F723" t="str">
        <f>Sense_data[[#This Row],[a_1State]]&amp;TEXT(Sense_data[[#This Row],[StateInstanceTimestamp]],"#.######")</f>
        <v>On42182.007072</v>
      </c>
      <c r="G723" s="3">
        <f ca="1">IF(Sense_data[[#This Row],[a_1State]]="Off",RANDBETWEEN(off_min,off_max),RANDBETWEEN(on_min,on_max))/sr_div</f>
        <v>5.7</v>
      </c>
      <c r="H723" s="3">
        <v>4.9000000000000004</v>
      </c>
      <c r="I723" s="3">
        <f>IF(HOUR(Sense_data[[#This Row],[SysTimeStamp]])&lt;12,I722+$B$14,I722-$B$14)</f>
        <v>15.163425925926056</v>
      </c>
    </row>
    <row r="724" spans="1:9" x14ac:dyDescent="0.2">
      <c r="A724" t="s">
        <v>20</v>
      </c>
      <c r="B724" t="s">
        <v>22</v>
      </c>
      <c r="C724" s="6">
        <f t="shared" si="14"/>
        <v>42182.008182872283</v>
      </c>
      <c r="D724" t="s">
        <v>23</v>
      </c>
      <c r="E724" s="6">
        <f>IF(Sense_data[[#This Row],[a_1State]]=D723,E723,Sense_data[[#This Row],[SysTimeStamp]])</f>
        <v>42182.007071760912</v>
      </c>
      <c r="F724" t="str">
        <f>Sense_data[[#This Row],[a_1State]]&amp;TEXT(Sense_data[[#This Row],[StateInstanceTimestamp]],"#.######")</f>
        <v>On42182.007072</v>
      </c>
      <c r="G724" s="3">
        <f ca="1">IF(Sense_data[[#This Row],[a_1State]]="Off",RANDBETWEEN(off_min,off_max),RANDBETWEEN(on_min,on_max))/sr_div</f>
        <v>5.7</v>
      </c>
      <c r="H724" s="3">
        <v>5.2</v>
      </c>
      <c r="I724" s="3">
        <f>IF(HOUR(Sense_data[[#This Row],[SysTimeStamp]])&lt;12,I723+$B$14,I723-$B$14)</f>
        <v>15.163657407407538</v>
      </c>
    </row>
    <row r="725" spans="1:9" x14ac:dyDescent="0.2">
      <c r="A725" t="s">
        <v>20</v>
      </c>
      <c r="B725" t="s">
        <v>22</v>
      </c>
      <c r="C725" s="6">
        <f t="shared" si="14"/>
        <v>42182.00819444636</v>
      </c>
      <c r="D725" t="s">
        <v>23</v>
      </c>
      <c r="E725" s="6">
        <f>IF(Sense_data[[#This Row],[a_1State]]=D724,E724,Sense_data[[#This Row],[SysTimeStamp]])</f>
        <v>42182.007071760912</v>
      </c>
      <c r="F725" t="str">
        <f>Sense_data[[#This Row],[a_1State]]&amp;TEXT(Sense_data[[#This Row],[StateInstanceTimestamp]],"#.######")</f>
        <v>On42182.007072</v>
      </c>
      <c r="G725" s="3">
        <f ca="1">IF(Sense_data[[#This Row],[a_1State]]="Off",RANDBETWEEN(off_min,off_max),RANDBETWEEN(on_min,on_max))/sr_div</f>
        <v>4.7</v>
      </c>
      <c r="H725" s="3">
        <v>5</v>
      </c>
      <c r="I725" s="3">
        <f>IF(HOUR(Sense_data[[#This Row],[SysTimeStamp]])&lt;12,I724+$B$14,I724-$B$14)</f>
        <v>15.163888888889019</v>
      </c>
    </row>
    <row r="726" spans="1:9" x14ac:dyDescent="0.2">
      <c r="A726" t="s">
        <v>20</v>
      </c>
      <c r="B726" t="s">
        <v>22</v>
      </c>
      <c r="C726" s="6">
        <f t="shared" si="14"/>
        <v>42182.008206020437</v>
      </c>
      <c r="D726" t="s">
        <v>23</v>
      </c>
      <c r="E726" s="6">
        <f>IF(Sense_data[[#This Row],[a_1State]]=D725,E725,Sense_data[[#This Row],[SysTimeStamp]])</f>
        <v>42182.007071760912</v>
      </c>
      <c r="F726" t="str">
        <f>Sense_data[[#This Row],[a_1State]]&amp;TEXT(Sense_data[[#This Row],[StateInstanceTimestamp]],"#.######")</f>
        <v>On42182.007072</v>
      </c>
      <c r="G726" s="3">
        <f ca="1">IF(Sense_data[[#This Row],[a_1State]]="Off",RANDBETWEEN(off_min,off_max),RANDBETWEEN(on_min,on_max))/sr_div</f>
        <v>3.1</v>
      </c>
      <c r="H726" s="3">
        <v>4.0999999999999996</v>
      </c>
      <c r="I726" s="3">
        <f>IF(HOUR(Sense_data[[#This Row],[SysTimeStamp]])&lt;12,I725+$B$14,I725-$B$14)</f>
        <v>15.164120370370501</v>
      </c>
    </row>
    <row r="727" spans="1:9" x14ac:dyDescent="0.2">
      <c r="A727" t="s">
        <v>20</v>
      </c>
      <c r="B727" t="s">
        <v>22</v>
      </c>
      <c r="C727" s="6">
        <f t="shared" si="14"/>
        <v>42182.008217594514</v>
      </c>
      <c r="D727" t="s">
        <v>23</v>
      </c>
      <c r="E727" s="6">
        <f>IF(Sense_data[[#This Row],[a_1State]]=D726,E726,Sense_data[[#This Row],[SysTimeStamp]])</f>
        <v>42182.007071760912</v>
      </c>
      <c r="F727" t="str">
        <f>Sense_data[[#This Row],[a_1State]]&amp;TEXT(Sense_data[[#This Row],[StateInstanceTimestamp]],"#.######")</f>
        <v>On42182.007072</v>
      </c>
      <c r="G727" s="3">
        <f ca="1">IF(Sense_data[[#This Row],[a_1State]]="Off",RANDBETWEEN(off_min,off_max),RANDBETWEEN(on_min,on_max))/sr_div</f>
        <v>5.5</v>
      </c>
      <c r="H727" s="3">
        <v>3.6</v>
      </c>
      <c r="I727" s="3">
        <f>IF(HOUR(Sense_data[[#This Row],[SysTimeStamp]])&lt;12,I726+$B$14,I726-$B$14)</f>
        <v>15.164351851851983</v>
      </c>
    </row>
    <row r="728" spans="1:9" x14ac:dyDescent="0.2">
      <c r="A728" t="s">
        <v>20</v>
      </c>
      <c r="B728" t="s">
        <v>22</v>
      </c>
      <c r="C728" s="6">
        <f t="shared" si="14"/>
        <v>42182.00822916859</v>
      </c>
      <c r="D728" t="s">
        <v>23</v>
      </c>
      <c r="E728" s="6">
        <f>IF(Sense_data[[#This Row],[a_1State]]=D727,E727,Sense_data[[#This Row],[SysTimeStamp]])</f>
        <v>42182.007071760912</v>
      </c>
      <c r="F728" t="str">
        <f>Sense_data[[#This Row],[a_1State]]&amp;TEXT(Sense_data[[#This Row],[StateInstanceTimestamp]],"#.######")</f>
        <v>On42182.007072</v>
      </c>
      <c r="G728" s="3">
        <f ca="1">IF(Sense_data[[#This Row],[a_1State]]="Off",RANDBETWEEN(off_min,off_max),RANDBETWEEN(on_min,on_max))/sr_div</f>
        <v>3.5</v>
      </c>
      <c r="H728" s="3">
        <v>5.6</v>
      </c>
      <c r="I728" s="3">
        <f>IF(HOUR(Sense_data[[#This Row],[SysTimeStamp]])&lt;12,I727+$B$14,I727-$B$14)</f>
        <v>15.164583333333464</v>
      </c>
    </row>
    <row r="729" spans="1:9" x14ac:dyDescent="0.2">
      <c r="A729" t="s">
        <v>20</v>
      </c>
      <c r="B729" t="s">
        <v>22</v>
      </c>
      <c r="C729" s="6">
        <f t="shared" si="14"/>
        <v>42182.008240742667</v>
      </c>
      <c r="D729" t="s">
        <v>23</v>
      </c>
      <c r="E729" s="6">
        <f>IF(Sense_data[[#This Row],[a_1State]]=D728,E728,Sense_data[[#This Row],[SysTimeStamp]])</f>
        <v>42182.007071760912</v>
      </c>
      <c r="F729" t="str">
        <f>Sense_data[[#This Row],[a_1State]]&amp;TEXT(Sense_data[[#This Row],[StateInstanceTimestamp]],"#.######")</f>
        <v>On42182.007072</v>
      </c>
      <c r="G729" s="3">
        <f ca="1">IF(Sense_data[[#This Row],[a_1State]]="Off",RANDBETWEEN(off_min,off_max),RANDBETWEEN(on_min,on_max))/sr_div</f>
        <v>5.7</v>
      </c>
      <c r="H729" s="3">
        <v>4.2</v>
      </c>
      <c r="I729" s="3">
        <f>IF(HOUR(Sense_data[[#This Row],[SysTimeStamp]])&lt;12,I728+$B$14,I728-$B$14)</f>
        <v>15.164814814814946</v>
      </c>
    </row>
    <row r="730" spans="1:9" x14ac:dyDescent="0.2">
      <c r="A730" t="s">
        <v>20</v>
      </c>
      <c r="B730" t="s">
        <v>22</v>
      </c>
      <c r="C730" s="6">
        <f t="shared" si="14"/>
        <v>42182.008252316744</v>
      </c>
      <c r="D730" t="s">
        <v>23</v>
      </c>
      <c r="E730" s="6">
        <f>IF(Sense_data[[#This Row],[a_1State]]=D729,E729,Sense_data[[#This Row],[SysTimeStamp]])</f>
        <v>42182.007071760912</v>
      </c>
      <c r="F730" t="str">
        <f>Sense_data[[#This Row],[a_1State]]&amp;TEXT(Sense_data[[#This Row],[StateInstanceTimestamp]],"#.######")</f>
        <v>On42182.007072</v>
      </c>
      <c r="G730" s="3">
        <f ca="1">IF(Sense_data[[#This Row],[a_1State]]="Off",RANDBETWEEN(off_min,off_max),RANDBETWEEN(on_min,on_max))/sr_div</f>
        <v>3.7</v>
      </c>
      <c r="H730" s="3">
        <v>5.5</v>
      </c>
      <c r="I730" s="3">
        <f>IF(HOUR(Sense_data[[#This Row],[SysTimeStamp]])&lt;12,I729+$B$14,I729-$B$14)</f>
        <v>15.165046296296428</v>
      </c>
    </row>
    <row r="731" spans="1:9" x14ac:dyDescent="0.2">
      <c r="A731" t="s">
        <v>20</v>
      </c>
      <c r="B731" t="s">
        <v>22</v>
      </c>
      <c r="C731" s="6">
        <f t="shared" si="14"/>
        <v>42182.008263890821</v>
      </c>
      <c r="D731" t="s">
        <v>23</v>
      </c>
      <c r="E731" s="6">
        <f>IF(Sense_data[[#This Row],[a_1State]]=D730,E730,Sense_data[[#This Row],[SysTimeStamp]])</f>
        <v>42182.007071760912</v>
      </c>
      <c r="F731" t="str">
        <f>Sense_data[[#This Row],[a_1State]]&amp;TEXT(Sense_data[[#This Row],[StateInstanceTimestamp]],"#.######")</f>
        <v>On42182.007072</v>
      </c>
      <c r="G731" s="3">
        <f ca="1">IF(Sense_data[[#This Row],[a_1State]]="Off",RANDBETWEEN(off_min,off_max),RANDBETWEEN(on_min,on_max))/sr_div</f>
        <v>3.3</v>
      </c>
      <c r="H731" s="3">
        <v>5.4</v>
      </c>
      <c r="I731" s="3">
        <f>IF(HOUR(Sense_data[[#This Row],[SysTimeStamp]])&lt;12,I730+$B$14,I730-$B$14)</f>
        <v>15.165277777777909</v>
      </c>
    </row>
    <row r="732" spans="1:9" x14ac:dyDescent="0.2">
      <c r="A732" t="s">
        <v>20</v>
      </c>
      <c r="B732" t="s">
        <v>22</v>
      </c>
      <c r="C732" s="6">
        <f t="shared" si="14"/>
        <v>42182.008275464897</v>
      </c>
      <c r="D732" t="s">
        <v>23</v>
      </c>
      <c r="E732" s="6">
        <f>IF(Sense_data[[#This Row],[a_1State]]=D731,E731,Sense_data[[#This Row],[SysTimeStamp]])</f>
        <v>42182.007071760912</v>
      </c>
      <c r="F732" t="str">
        <f>Sense_data[[#This Row],[a_1State]]&amp;TEXT(Sense_data[[#This Row],[StateInstanceTimestamp]],"#.######")</f>
        <v>On42182.007072</v>
      </c>
      <c r="G732" s="3">
        <f ca="1">IF(Sense_data[[#This Row],[a_1State]]="Off",RANDBETWEEN(off_min,off_max),RANDBETWEEN(on_min,on_max))/sr_div</f>
        <v>5.6</v>
      </c>
      <c r="H732" s="3">
        <v>4.9000000000000004</v>
      </c>
      <c r="I732" s="3">
        <f>IF(HOUR(Sense_data[[#This Row],[SysTimeStamp]])&lt;12,I731+$B$14,I731-$B$14)</f>
        <v>15.165509259259391</v>
      </c>
    </row>
    <row r="733" spans="1:9" x14ac:dyDescent="0.2">
      <c r="A733" t="s">
        <v>20</v>
      </c>
      <c r="B733" t="s">
        <v>22</v>
      </c>
      <c r="C733" s="6">
        <f t="shared" si="14"/>
        <v>42182.008287038974</v>
      </c>
      <c r="D733" t="s">
        <v>23</v>
      </c>
      <c r="E733" s="6">
        <f>IF(Sense_data[[#This Row],[a_1State]]=D732,E732,Sense_data[[#This Row],[SysTimeStamp]])</f>
        <v>42182.007071760912</v>
      </c>
      <c r="F733" t="str">
        <f>Sense_data[[#This Row],[a_1State]]&amp;TEXT(Sense_data[[#This Row],[StateInstanceTimestamp]],"#.######")</f>
        <v>On42182.007072</v>
      </c>
      <c r="G733" s="3">
        <f ca="1">IF(Sense_data[[#This Row],[a_1State]]="Off",RANDBETWEEN(off_min,off_max),RANDBETWEEN(on_min,on_max))/sr_div</f>
        <v>3.1</v>
      </c>
      <c r="H733" s="3">
        <v>3.7</v>
      </c>
      <c r="I733" s="3">
        <f>IF(HOUR(Sense_data[[#This Row],[SysTimeStamp]])&lt;12,I732+$B$14,I732-$B$14)</f>
        <v>15.165740740740873</v>
      </c>
    </row>
    <row r="734" spans="1:9" x14ac:dyDescent="0.2">
      <c r="A734" t="s">
        <v>20</v>
      </c>
      <c r="B734" t="s">
        <v>22</v>
      </c>
      <c r="C734" s="6">
        <f t="shared" si="14"/>
        <v>42182.008298613051</v>
      </c>
      <c r="D734" t="s">
        <v>23</v>
      </c>
      <c r="E734" s="6">
        <f>IF(Sense_data[[#This Row],[a_1State]]=D733,E733,Sense_data[[#This Row],[SysTimeStamp]])</f>
        <v>42182.007071760912</v>
      </c>
      <c r="F734" t="str">
        <f>Sense_data[[#This Row],[a_1State]]&amp;TEXT(Sense_data[[#This Row],[StateInstanceTimestamp]],"#.######")</f>
        <v>On42182.007072</v>
      </c>
      <c r="G734" s="3">
        <f ca="1">IF(Sense_data[[#This Row],[a_1State]]="Off",RANDBETWEEN(off_min,off_max),RANDBETWEEN(on_min,on_max))/sr_div</f>
        <v>3.7</v>
      </c>
      <c r="H734" s="3">
        <v>5.7</v>
      </c>
      <c r="I734" s="3">
        <f>IF(HOUR(Sense_data[[#This Row],[SysTimeStamp]])&lt;12,I733+$B$14,I733-$B$14)</f>
        <v>15.165972222222354</v>
      </c>
    </row>
    <row r="735" spans="1:9" x14ac:dyDescent="0.2">
      <c r="A735" t="s">
        <v>20</v>
      </c>
      <c r="B735" t="s">
        <v>22</v>
      </c>
      <c r="C735" s="6">
        <f t="shared" si="14"/>
        <v>42182.008310187128</v>
      </c>
      <c r="D735" t="s">
        <v>23</v>
      </c>
      <c r="E735" s="6">
        <f>IF(Sense_data[[#This Row],[a_1State]]=D734,E734,Sense_data[[#This Row],[SysTimeStamp]])</f>
        <v>42182.007071760912</v>
      </c>
      <c r="F735" t="str">
        <f>Sense_data[[#This Row],[a_1State]]&amp;TEXT(Sense_data[[#This Row],[StateInstanceTimestamp]],"#.######")</f>
        <v>On42182.007072</v>
      </c>
      <c r="G735" s="3">
        <f ca="1">IF(Sense_data[[#This Row],[a_1State]]="Off",RANDBETWEEN(off_min,off_max),RANDBETWEEN(on_min,on_max))/sr_div</f>
        <v>4.5999999999999996</v>
      </c>
      <c r="H735" s="3">
        <v>3.5</v>
      </c>
      <c r="I735" s="3">
        <f>IF(HOUR(Sense_data[[#This Row],[SysTimeStamp]])&lt;12,I734+$B$14,I734-$B$14)</f>
        <v>15.166203703703836</v>
      </c>
    </row>
    <row r="736" spans="1:9" x14ac:dyDescent="0.2">
      <c r="A736" t="s">
        <v>20</v>
      </c>
      <c r="B736" t="s">
        <v>22</v>
      </c>
      <c r="C736" s="6">
        <f t="shared" si="14"/>
        <v>42182.008321761205</v>
      </c>
      <c r="D736" t="s">
        <v>23</v>
      </c>
      <c r="E736" s="6">
        <f>IF(Sense_data[[#This Row],[a_1State]]=D735,E735,Sense_data[[#This Row],[SysTimeStamp]])</f>
        <v>42182.007071760912</v>
      </c>
      <c r="F736" t="str">
        <f>Sense_data[[#This Row],[a_1State]]&amp;TEXT(Sense_data[[#This Row],[StateInstanceTimestamp]],"#.######")</f>
        <v>On42182.007072</v>
      </c>
      <c r="G736" s="3">
        <f ca="1">IF(Sense_data[[#This Row],[a_1State]]="Off",RANDBETWEEN(off_min,off_max),RANDBETWEEN(on_min,on_max))/sr_div</f>
        <v>3.3</v>
      </c>
      <c r="H736" s="3">
        <v>5</v>
      </c>
      <c r="I736" s="3">
        <f>IF(HOUR(Sense_data[[#This Row],[SysTimeStamp]])&lt;12,I735+$B$14,I735-$B$14)</f>
        <v>15.166435185185318</v>
      </c>
    </row>
    <row r="737" spans="1:9" x14ac:dyDescent="0.2">
      <c r="A737" t="s">
        <v>20</v>
      </c>
      <c r="B737" t="s">
        <v>22</v>
      </c>
      <c r="C737" s="6">
        <f t="shared" si="14"/>
        <v>42182.008333335281</v>
      </c>
      <c r="D737" t="s">
        <v>23</v>
      </c>
      <c r="E737" s="6">
        <f>IF(Sense_data[[#This Row],[a_1State]]=D736,E736,Sense_data[[#This Row],[SysTimeStamp]])</f>
        <v>42182.007071760912</v>
      </c>
      <c r="F737" t="str">
        <f>Sense_data[[#This Row],[a_1State]]&amp;TEXT(Sense_data[[#This Row],[StateInstanceTimestamp]],"#.######")</f>
        <v>On42182.007072</v>
      </c>
      <c r="G737" s="3">
        <f ca="1">IF(Sense_data[[#This Row],[a_1State]]="Off",RANDBETWEEN(off_min,off_max),RANDBETWEEN(on_min,on_max))/sr_div</f>
        <v>3</v>
      </c>
      <c r="H737" s="3">
        <v>4.5</v>
      </c>
      <c r="I737" s="3">
        <f>IF(HOUR(Sense_data[[#This Row],[SysTimeStamp]])&lt;12,I736+$B$14,I736-$B$14)</f>
        <v>15.166666666666799</v>
      </c>
    </row>
    <row r="738" spans="1:9" x14ac:dyDescent="0.2">
      <c r="A738" t="s">
        <v>20</v>
      </c>
      <c r="B738" t="s">
        <v>22</v>
      </c>
      <c r="C738" s="6">
        <f t="shared" si="14"/>
        <v>42182.008344909358</v>
      </c>
      <c r="D738" t="s">
        <v>23</v>
      </c>
      <c r="E738" s="6">
        <f>IF(Sense_data[[#This Row],[a_1State]]=D737,E737,Sense_data[[#This Row],[SysTimeStamp]])</f>
        <v>42182.007071760912</v>
      </c>
      <c r="F738" t="str">
        <f>Sense_data[[#This Row],[a_1State]]&amp;TEXT(Sense_data[[#This Row],[StateInstanceTimestamp]],"#.######")</f>
        <v>On42182.007072</v>
      </c>
      <c r="G738" s="3">
        <f ca="1">IF(Sense_data[[#This Row],[a_1State]]="Off",RANDBETWEEN(off_min,off_max),RANDBETWEEN(on_min,on_max))/sr_div</f>
        <v>4.9000000000000004</v>
      </c>
      <c r="H738" s="3">
        <v>5.3</v>
      </c>
      <c r="I738" s="3">
        <f>IF(HOUR(Sense_data[[#This Row],[SysTimeStamp]])&lt;12,I737+$B$14,I737-$B$14)</f>
        <v>15.166898148148281</v>
      </c>
    </row>
    <row r="739" spans="1:9" x14ac:dyDescent="0.2">
      <c r="A739" t="s">
        <v>20</v>
      </c>
      <c r="B739" t="s">
        <v>22</v>
      </c>
      <c r="C739" s="6">
        <f t="shared" si="14"/>
        <v>42182.008356483435</v>
      </c>
      <c r="D739" t="s">
        <v>23</v>
      </c>
      <c r="E739" s="6">
        <f>IF(Sense_data[[#This Row],[a_1State]]=D738,E738,Sense_data[[#This Row],[SysTimeStamp]])</f>
        <v>42182.007071760912</v>
      </c>
      <c r="F739" t="str">
        <f>Sense_data[[#This Row],[a_1State]]&amp;TEXT(Sense_data[[#This Row],[StateInstanceTimestamp]],"#.######")</f>
        <v>On42182.007072</v>
      </c>
      <c r="G739" s="3">
        <f ca="1">IF(Sense_data[[#This Row],[a_1State]]="Off",RANDBETWEEN(off_min,off_max),RANDBETWEEN(on_min,on_max))/sr_div</f>
        <v>5.4</v>
      </c>
      <c r="H739" s="3">
        <v>3.2</v>
      </c>
      <c r="I739" s="3">
        <f>IF(HOUR(Sense_data[[#This Row],[SysTimeStamp]])&lt;12,I738+$B$14,I738-$B$14)</f>
        <v>15.167129629629763</v>
      </c>
    </row>
    <row r="740" spans="1:9" x14ac:dyDescent="0.2">
      <c r="A740" t="s">
        <v>20</v>
      </c>
      <c r="B740" t="s">
        <v>22</v>
      </c>
      <c r="C740" s="6">
        <f t="shared" si="14"/>
        <v>42182.008368057512</v>
      </c>
      <c r="D740" t="s">
        <v>23</v>
      </c>
      <c r="E740" s="6">
        <f>IF(Sense_data[[#This Row],[a_1State]]=D739,E739,Sense_data[[#This Row],[SysTimeStamp]])</f>
        <v>42182.007071760912</v>
      </c>
      <c r="F740" t="str">
        <f>Sense_data[[#This Row],[a_1State]]&amp;TEXT(Sense_data[[#This Row],[StateInstanceTimestamp]],"#.######")</f>
        <v>On42182.007072</v>
      </c>
      <c r="G740" s="3">
        <f ca="1">IF(Sense_data[[#This Row],[a_1State]]="Off",RANDBETWEEN(off_min,off_max),RANDBETWEEN(on_min,on_max))/sr_div</f>
        <v>5.5</v>
      </c>
      <c r="H740" s="3">
        <v>5.3</v>
      </c>
      <c r="I740" s="3">
        <f>IF(HOUR(Sense_data[[#This Row],[SysTimeStamp]])&lt;12,I739+$B$14,I739-$B$14)</f>
        <v>15.167361111111244</v>
      </c>
    </row>
    <row r="741" spans="1:9" x14ac:dyDescent="0.2">
      <c r="A741" t="s">
        <v>20</v>
      </c>
      <c r="B741" t="s">
        <v>22</v>
      </c>
      <c r="C741" s="6">
        <f t="shared" si="14"/>
        <v>42182.008379631588</v>
      </c>
      <c r="D741" t="s">
        <v>23</v>
      </c>
      <c r="E741" s="6">
        <f>IF(Sense_data[[#This Row],[a_1State]]=D740,E740,Sense_data[[#This Row],[SysTimeStamp]])</f>
        <v>42182.007071760912</v>
      </c>
      <c r="F741" t="str">
        <f>Sense_data[[#This Row],[a_1State]]&amp;TEXT(Sense_data[[#This Row],[StateInstanceTimestamp]],"#.######")</f>
        <v>On42182.007072</v>
      </c>
      <c r="G741" s="3">
        <f ca="1">IF(Sense_data[[#This Row],[a_1State]]="Off",RANDBETWEEN(off_min,off_max),RANDBETWEEN(on_min,on_max))/sr_div</f>
        <v>3.2</v>
      </c>
      <c r="H741" s="3">
        <v>4.8</v>
      </c>
      <c r="I741" s="3">
        <f>IF(HOUR(Sense_data[[#This Row],[SysTimeStamp]])&lt;12,I740+$B$14,I740-$B$14)</f>
        <v>15.167592592592726</v>
      </c>
    </row>
    <row r="742" spans="1:9" x14ac:dyDescent="0.2">
      <c r="A742" t="s">
        <v>20</v>
      </c>
      <c r="B742" t="s">
        <v>22</v>
      </c>
      <c r="C742" s="6">
        <f t="shared" si="14"/>
        <v>42182.008391205665</v>
      </c>
      <c r="D742" t="s">
        <v>23</v>
      </c>
      <c r="E742" s="6">
        <f>IF(Sense_data[[#This Row],[a_1State]]=D741,E741,Sense_data[[#This Row],[SysTimeStamp]])</f>
        <v>42182.007071760912</v>
      </c>
      <c r="F742" t="str">
        <f>Sense_data[[#This Row],[a_1State]]&amp;TEXT(Sense_data[[#This Row],[StateInstanceTimestamp]],"#.######")</f>
        <v>On42182.007072</v>
      </c>
      <c r="G742" s="3">
        <f ca="1">IF(Sense_data[[#This Row],[a_1State]]="Off",RANDBETWEEN(off_min,off_max),RANDBETWEEN(on_min,on_max))/sr_div</f>
        <v>3.3</v>
      </c>
      <c r="H742" s="3">
        <v>3.4</v>
      </c>
      <c r="I742" s="3">
        <f>IF(HOUR(Sense_data[[#This Row],[SysTimeStamp]])&lt;12,I741+$B$14,I741-$B$14)</f>
        <v>15.167824074074208</v>
      </c>
    </row>
    <row r="743" spans="1:9" x14ac:dyDescent="0.2">
      <c r="A743" t="s">
        <v>20</v>
      </c>
      <c r="B743" t="s">
        <v>22</v>
      </c>
      <c r="C743" s="6">
        <f t="shared" si="14"/>
        <v>42182.008402779742</v>
      </c>
      <c r="D743" t="s">
        <v>23</v>
      </c>
      <c r="E743" s="6">
        <f>IF(Sense_data[[#This Row],[a_1State]]=D742,E742,Sense_data[[#This Row],[SysTimeStamp]])</f>
        <v>42182.007071760912</v>
      </c>
      <c r="F743" t="str">
        <f>Sense_data[[#This Row],[a_1State]]&amp;TEXT(Sense_data[[#This Row],[StateInstanceTimestamp]],"#.######")</f>
        <v>On42182.007072</v>
      </c>
      <c r="G743" s="3">
        <f ca="1">IF(Sense_data[[#This Row],[a_1State]]="Off",RANDBETWEEN(off_min,off_max),RANDBETWEEN(on_min,on_max))/sr_div</f>
        <v>3.4</v>
      </c>
      <c r="H743" s="3">
        <v>4.9000000000000004</v>
      </c>
      <c r="I743" s="3">
        <f>IF(HOUR(Sense_data[[#This Row],[SysTimeStamp]])&lt;12,I742+$B$14,I742-$B$14)</f>
        <v>15.168055555555689</v>
      </c>
    </row>
    <row r="744" spans="1:9" x14ac:dyDescent="0.2">
      <c r="A744" t="s">
        <v>20</v>
      </c>
      <c r="B744" t="s">
        <v>22</v>
      </c>
      <c r="C744" s="6">
        <f t="shared" si="14"/>
        <v>42182.008414353819</v>
      </c>
      <c r="D744" t="s">
        <v>23</v>
      </c>
      <c r="E744" s="6">
        <f>IF(Sense_data[[#This Row],[a_1State]]=D743,E743,Sense_data[[#This Row],[SysTimeStamp]])</f>
        <v>42182.007071760912</v>
      </c>
      <c r="F744" t="str">
        <f>Sense_data[[#This Row],[a_1State]]&amp;TEXT(Sense_data[[#This Row],[StateInstanceTimestamp]],"#.######")</f>
        <v>On42182.007072</v>
      </c>
      <c r="G744" s="3">
        <f ca="1">IF(Sense_data[[#This Row],[a_1State]]="Off",RANDBETWEEN(off_min,off_max),RANDBETWEEN(on_min,on_max))/sr_div</f>
        <v>5.5</v>
      </c>
      <c r="H744" s="3">
        <v>5.8</v>
      </c>
      <c r="I744" s="3">
        <f>IF(HOUR(Sense_data[[#This Row],[SysTimeStamp]])&lt;12,I743+$B$14,I743-$B$14)</f>
        <v>15.168287037037171</v>
      </c>
    </row>
    <row r="745" spans="1:9" x14ac:dyDescent="0.2">
      <c r="A745" t="s">
        <v>20</v>
      </c>
      <c r="B745" t="s">
        <v>22</v>
      </c>
      <c r="C745" s="6">
        <f t="shared" si="14"/>
        <v>42182.008425927896</v>
      </c>
      <c r="D745" t="s">
        <v>23</v>
      </c>
      <c r="E745" s="6">
        <f>IF(Sense_data[[#This Row],[a_1State]]=D744,E744,Sense_data[[#This Row],[SysTimeStamp]])</f>
        <v>42182.007071760912</v>
      </c>
      <c r="F745" t="str">
        <f>Sense_data[[#This Row],[a_1State]]&amp;TEXT(Sense_data[[#This Row],[StateInstanceTimestamp]],"#.######")</f>
        <v>On42182.007072</v>
      </c>
      <c r="G745" s="3">
        <f ca="1">IF(Sense_data[[#This Row],[a_1State]]="Off",RANDBETWEEN(off_min,off_max),RANDBETWEEN(on_min,on_max))/sr_div</f>
        <v>5.5</v>
      </c>
      <c r="H745" s="3">
        <v>3.7</v>
      </c>
      <c r="I745" s="3">
        <f>IF(HOUR(Sense_data[[#This Row],[SysTimeStamp]])&lt;12,I744+$B$14,I744-$B$14)</f>
        <v>15.168518518518653</v>
      </c>
    </row>
    <row r="746" spans="1:9" x14ac:dyDescent="0.2">
      <c r="A746" t="s">
        <v>20</v>
      </c>
      <c r="B746" t="s">
        <v>22</v>
      </c>
      <c r="C746" s="6">
        <f t="shared" si="14"/>
        <v>42182.008437501972</v>
      </c>
      <c r="D746" t="s">
        <v>23</v>
      </c>
      <c r="E746" s="6">
        <f>IF(Sense_data[[#This Row],[a_1State]]=D745,E745,Sense_data[[#This Row],[SysTimeStamp]])</f>
        <v>42182.007071760912</v>
      </c>
      <c r="F746" t="str">
        <f>Sense_data[[#This Row],[a_1State]]&amp;TEXT(Sense_data[[#This Row],[StateInstanceTimestamp]],"#.######")</f>
        <v>On42182.007072</v>
      </c>
      <c r="G746" s="3">
        <f ca="1">IF(Sense_data[[#This Row],[a_1State]]="Off",RANDBETWEEN(off_min,off_max),RANDBETWEEN(on_min,on_max))/sr_div</f>
        <v>5.6</v>
      </c>
      <c r="H746" s="3">
        <v>5.7</v>
      </c>
      <c r="I746" s="3">
        <f>IF(HOUR(Sense_data[[#This Row],[SysTimeStamp]])&lt;12,I745+$B$14,I745-$B$14)</f>
        <v>15.168750000000134</v>
      </c>
    </row>
    <row r="747" spans="1:9" x14ac:dyDescent="0.2">
      <c r="A747" t="s">
        <v>20</v>
      </c>
      <c r="B747" t="s">
        <v>22</v>
      </c>
      <c r="C747" s="6">
        <f t="shared" si="14"/>
        <v>42182.008449076049</v>
      </c>
      <c r="D747" t="s">
        <v>23</v>
      </c>
      <c r="E747" s="6">
        <f>IF(Sense_data[[#This Row],[a_1State]]=D746,E746,Sense_data[[#This Row],[SysTimeStamp]])</f>
        <v>42182.007071760912</v>
      </c>
      <c r="F747" t="str">
        <f>Sense_data[[#This Row],[a_1State]]&amp;TEXT(Sense_data[[#This Row],[StateInstanceTimestamp]],"#.######")</f>
        <v>On42182.007072</v>
      </c>
      <c r="G747" s="3">
        <f ca="1">IF(Sense_data[[#This Row],[a_1State]]="Off",RANDBETWEEN(off_min,off_max),RANDBETWEEN(on_min,on_max))/sr_div</f>
        <v>4.5999999999999996</v>
      </c>
      <c r="H747" s="3">
        <v>4.7</v>
      </c>
      <c r="I747" s="3">
        <f>IF(HOUR(Sense_data[[#This Row],[SysTimeStamp]])&lt;12,I746+$B$14,I746-$B$14)</f>
        <v>15.168981481481616</v>
      </c>
    </row>
    <row r="748" spans="1:9" x14ac:dyDescent="0.2">
      <c r="A748" t="s">
        <v>20</v>
      </c>
      <c r="B748" t="s">
        <v>22</v>
      </c>
      <c r="C748" s="6">
        <f t="shared" si="14"/>
        <v>42182.008460650126</v>
      </c>
      <c r="D748" t="s">
        <v>23</v>
      </c>
      <c r="E748" s="6">
        <f>IF(Sense_data[[#This Row],[a_1State]]=D747,E747,Sense_data[[#This Row],[SysTimeStamp]])</f>
        <v>42182.007071760912</v>
      </c>
      <c r="F748" t="str">
        <f>Sense_data[[#This Row],[a_1State]]&amp;TEXT(Sense_data[[#This Row],[StateInstanceTimestamp]],"#.######")</f>
        <v>On42182.007072</v>
      </c>
      <c r="G748" s="3">
        <f ca="1">IF(Sense_data[[#This Row],[a_1State]]="Off",RANDBETWEEN(off_min,off_max),RANDBETWEEN(on_min,on_max))/sr_div</f>
        <v>3.2</v>
      </c>
      <c r="H748" s="3">
        <v>4.9000000000000004</v>
      </c>
      <c r="I748" s="3">
        <f>IF(HOUR(Sense_data[[#This Row],[SysTimeStamp]])&lt;12,I747+$B$14,I747-$B$14)</f>
        <v>15.169212962963098</v>
      </c>
    </row>
    <row r="749" spans="1:9" x14ac:dyDescent="0.2">
      <c r="A749" t="s">
        <v>20</v>
      </c>
      <c r="B749" t="s">
        <v>22</v>
      </c>
      <c r="C749" s="6">
        <f t="shared" si="14"/>
        <v>42182.008472224203</v>
      </c>
      <c r="D749" t="s">
        <v>23</v>
      </c>
      <c r="E749" s="6">
        <f>IF(Sense_data[[#This Row],[a_1State]]=D748,E748,Sense_data[[#This Row],[SysTimeStamp]])</f>
        <v>42182.007071760912</v>
      </c>
      <c r="F749" t="str">
        <f>Sense_data[[#This Row],[a_1State]]&amp;TEXT(Sense_data[[#This Row],[StateInstanceTimestamp]],"#.######")</f>
        <v>On42182.007072</v>
      </c>
      <c r="G749" s="3">
        <f ca="1">IF(Sense_data[[#This Row],[a_1State]]="Off",RANDBETWEEN(off_min,off_max),RANDBETWEEN(on_min,on_max))/sr_div</f>
        <v>4.5999999999999996</v>
      </c>
      <c r="H749" s="3">
        <v>3.8</v>
      </c>
      <c r="I749" s="3">
        <f>IF(HOUR(Sense_data[[#This Row],[SysTimeStamp]])&lt;12,I748+$B$14,I748-$B$14)</f>
        <v>15.169444444444579</v>
      </c>
    </row>
    <row r="750" spans="1:9" x14ac:dyDescent="0.2">
      <c r="A750" t="s">
        <v>20</v>
      </c>
      <c r="B750" t="s">
        <v>22</v>
      </c>
      <c r="C750" s="6">
        <f t="shared" si="14"/>
        <v>42182.008483798279</v>
      </c>
      <c r="D750" t="s">
        <v>23</v>
      </c>
      <c r="E750" s="6">
        <f>IF(Sense_data[[#This Row],[a_1State]]=D749,E749,Sense_data[[#This Row],[SysTimeStamp]])</f>
        <v>42182.007071760912</v>
      </c>
      <c r="F750" t="str">
        <f>Sense_data[[#This Row],[a_1State]]&amp;TEXT(Sense_data[[#This Row],[StateInstanceTimestamp]],"#.######")</f>
        <v>On42182.007072</v>
      </c>
      <c r="G750" s="3">
        <f ca="1">IF(Sense_data[[#This Row],[a_1State]]="Off",RANDBETWEEN(off_min,off_max),RANDBETWEEN(on_min,on_max))/sr_div</f>
        <v>3.3</v>
      </c>
      <c r="H750" s="3">
        <v>5.6</v>
      </c>
      <c r="I750" s="3">
        <f>IF(HOUR(Sense_data[[#This Row],[SysTimeStamp]])&lt;12,I749+$B$14,I749-$B$14)</f>
        <v>15.169675925926061</v>
      </c>
    </row>
    <row r="751" spans="1:9" x14ac:dyDescent="0.2">
      <c r="A751" t="s">
        <v>20</v>
      </c>
      <c r="B751" t="s">
        <v>22</v>
      </c>
      <c r="C751" s="6">
        <f t="shared" si="14"/>
        <v>42182.008495372356</v>
      </c>
      <c r="D751" t="s">
        <v>23</v>
      </c>
      <c r="E751" s="6">
        <f>IF(Sense_data[[#This Row],[a_1State]]=D750,E750,Sense_data[[#This Row],[SysTimeStamp]])</f>
        <v>42182.007071760912</v>
      </c>
      <c r="F751" t="str">
        <f>Sense_data[[#This Row],[a_1State]]&amp;TEXT(Sense_data[[#This Row],[StateInstanceTimestamp]],"#.######")</f>
        <v>On42182.007072</v>
      </c>
      <c r="G751" s="3">
        <f ca="1">IF(Sense_data[[#This Row],[a_1State]]="Off",RANDBETWEEN(off_min,off_max),RANDBETWEEN(on_min,on_max))/sr_div</f>
        <v>3.4</v>
      </c>
      <c r="H751" s="3">
        <v>3</v>
      </c>
      <c r="I751" s="3">
        <f>IF(HOUR(Sense_data[[#This Row],[SysTimeStamp]])&lt;12,I750+$B$14,I750-$B$14)</f>
        <v>15.169907407407543</v>
      </c>
    </row>
    <row r="752" spans="1:9" x14ac:dyDescent="0.2">
      <c r="A752" t="s">
        <v>20</v>
      </c>
      <c r="B752" t="s">
        <v>22</v>
      </c>
      <c r="C752" s="6">
        <f t="shared" si="14"/>
        <v>42182.008506946433</v>
      </c>
      <c r="D752" t="s">
        <v>23</v>
      </c>
      <c r="E752" s="6">
        <f>IF(Sense_data[[#This Row],[a_1State]]=D751,E751,Sense_data[[#This Row],[SysTimeStamp]])</f>
        <v>42182.007071760912</v>
      </c>
      <c r="F752" t="str">
        <f>Sense_data[[#This Row],[a_1State]]&amp;TEXT(Sense_data[[#This Row],[StateInstanceTimestamp]],"#.######")</f>
        <v>On42182.007072</v>
      </c>
      <c r="G752" s="3">
        <f ca="1">IF(Sense_data[[#This Row],[a_1State]]="Off",RANDBETWEEN(off_min,off_max),RANDBETWEEN(on_min,on_max))/sr_div</f>
        <v>5.5</v>
      </c>
      <c r="H752" s="3">
        <v>5.6</v>
      </c>
      <c r="I752" s="3">
        <f>IF(HOUR(Sense_data[[#This Row],[SysTimeStamp]])&lt;12,I751+$B$14,I751-$B$14)</f>
        <v>15.170138888889024</v>
      </c>
    </row>
    <row r="753" spans="1:9" x14ac:dyDescent="0.2">
      <c r="A753" t="s">
        <v>20</v>
      </c>
      <c r="B753" t="s">
        <v>22</v>
      </c>
      <c r="C753" s="6">
        <f t="shared" si="14"/>
        <v>42182.00851852051</v>
      </c>
      <c r="D753" t="s">
        <v>23</v>
      </c>
      <c r="E753" s="6">
        <f>IF(Sense_data[[#This Row],[a_1State]]=D752,E752,Sense_data[[#This Row],[SysTimeStamp]])</f>
        <v>42182.007071760912</v>
      </c>
      <c r="F753" t="str">
        <f>Sense_data[[#This Row],[a_1State]]&amp;TEXT(Sense_data[[#This Row],[StateInstanceTimestamp]],"#.######")</f>
        <v>On42182.007072</v>
      </c>
      <c r="G753" s="3">
        <f ca="1">IF(Sense_data[[#This Row],[a_1State]]="Off",RANDBETWEEN(off_min,off_max),RANDBETWEEN(on_min,on_max))/sr_div</f>
        <v>5.6</v>
      </c>
      <c r="H753" s="3">
        <v>4.8</v>
      </c>
      <c r="I753" s="3">
        <f>IF(HOUR(Sense_data[[#This Row],[SysTimeStamp]])&lt;12,I752+$B$14,I752-$B$14)</f>
        <v>15.170370370370506</v>
      </c>
    </row>
    <row r="754" spans="1:9" x14ac:dyDescent="0.2">
      <c r="A754" t="s">
        <v>20</v>
      </c>
      <c r="B754" t="s">
        <v>22</v>
      </c>
      <c r="C754" s="6">
        <f t="shared" si="14"/>
        <v>42182.008530094587</v>
      </c>
      <c r="D754" t="s">
        <v>23</v>
      </c>
      <c r="E754" s="6">
        <f>IF(Sense_data[[#This Row],[a_1State]]=D753,E753,Sense_data[[#This Row],[SysTimeStamp]])</f>
        <v>42182.007071760912</v>
      </c>
      <c r="F754" t="str">
        <f>Sense_data[[#This Row],[a_1State]]&amp;TEXT(Sense_data[[#This Row],[StateInstanceTimestamp]],"#.######")</f>
        <v>On42182.007072</v>
      </c>
      <c r="G754" s="3">
        <f ca="1">IF(Sense_data[[#This Row],[a_1State]]="Off",RANDBETWEEN(off_min,off_max),RANDBETWEEN(on_min,on_max))/sr_div</f>
        <v>3.9</v>
      </c>
      <c r="H754" s="3">
        <v>5.0999999999999996</v>
      </c>
      <c r="I754" s="3">
        <f>IF(HOUR(Sense_data[[#This Row],[SysTimeStamp]])&lt;12,I753+$B$14,I753-$B$14)</f>
        <v>15.170601851851988</v>
      </c>
    </row>
    <row r="755" spans="1:9" x14ac:dyDescent="0.2">
      <c r="A755" t="s">
        <v>20</v>
      </c>
      <c r="B755" t="s">
        <v>22</v>
      </c>
      <c r="C755" s="6">
        <f t="shared" si="14"/>
        <v>42182.008541668663</v>
      </c>
      <c r="D755" t="s">
        <v>23</v>
      </c>
      <c r="E755" s="6">
        <f>IF(Sense_data[[#This Row],[a_1State]]=D754,E754,Sense_data[[#This Row],[SysTimeStamp]])</f>
        <v>42182.007071760912</v>
      </c>
      <c r="F755" t="str">
        <f>Sense_data[[#This Row],[a_1State]]&amp;TEXT(Sense_data[[#This Row],[StateInstanceTimestamp]],"#.######")</f>
        <v>On42182.007072</v>
      </c>
      <c r="G755" s="3">
        <f ca="1">IF(Sense_data[[#This Row],[a_1State]]="Off",RANDBETWEEN(off_min,off_max),RANDBETWEEN(on_min,on_max))/sr_div</f>
        <v>4.5999999999999996</v>
      </c>
      <c r="H755" s="3">
        <v>5.6</v>
      </c>
      <c r="I755" s="3">
        <f>IF(HOUR(Sense_data[[#This Row],[SysTimeStamp]])&lt;12,I754+$B$14,I754-$B$14)</f>
        <v>15.170833333333469</v>
      </c>
    </row>
    <row r="756" spans="1:9" x14ac:dyDescent="0.2">
      <c r="A756" t="s">
        <v>20</v>
      </c>
      <c r="B756" t="s">
        <v>22</v>
      </c>
      <c r="C756" s="6">
        <f t="shared" si="14"/>
        <v>42182.00855324274</v>
      </c>
      <c r="D756" t="s">
        <v>23</v>
      </c>
      <c r="E756" s="6">
        <f>IF(Sense_data[[#This Row],[a_1State]]=D755,E755,Sense_data[[#This Row],[SysTimeStamp]])</f>
        <v>42182.007071760912</v>
      </c>
      <c r="F756" t="str">
        <f>Sense_data[[#This Row],[a_1State]]&amp;TEXT(Sense_data[[#This Row],[StateInstanceTimestamp]],"#.######")</f>
        <v>On42182.007072</v>
      </c>
      <c r="G756" s="3">
        <f ca="1">IF(Sense_data[[#This Row],[a_1State]]="Off",RANDBETWEEN(off_min,off_max),RANDBETWEEN(on_min,on_max))/sr_div</f>
        <v>3.5</v>
      </c>
      <c r="H756" s="3">
        <v>3.8</v>
      </c>
      <c r="I756" s="3">
        <f>IF(HOUR(Sense_data[[#This Row],[SysTimeStamp]])&lt;12,I755+$B$14,I755-$B$14)</f>
        <v>15.171064814814951</v>
      </c>
    </row>
    <row r="757" spans="1:9" x14ac:dyDescent="0.2">
      <c r="A757" t="s">
        <v>20</v>
      </c>
      <c r="B757" t="s">
        <v>22</v>
      </c>
      <c r="C757" s="6">
        <f t="shared" ref="C757:C820" si="15">C756+$B$2</f>
        <v>42182.008564816817</v>
      </c>
      <c r="D757" t="s">
        <v>23</v>
      </c>
      <c r="E757" s="6">
        <f>IF(Sense_data[[#This Row],[a_1State]]=D756,E756,Sense_data[[#This Row],[SysTimeStamp]])</f>
        <v>42182.007071760912</v>
      </c>
      <c r="F757" t="str">
        <f>Sense_data[[#This Row],[a_1State]]&amp;TEXT(Sense_data[[#This Row],[StateInstanceTimestamp]],"#.######")</f>
        <v>On42182.007072</v>
      </c>
      <c r="G757" s="3">
        <f ca="1">IF(Sense_data[[#This Row],[a_1State]]="Off",RANDBETWEEN(off_min,off_max),RANDBETWEEN(on_min,on_max))/sr_div</f>
        <v>5.0999999999999996</v>
      </c>
      <c r="H757" s="3">
        <v>5.0999999999999996</v>
      </c>
      <c r="I757" s="3">
        <f>IF(HOUR(Sense_data[[#This Row],[SysTimeStamp]])&lt;12,I756+$B$14,I756-$B$14)</f>
        <v>15.171296296296433</v>
      </c>
    </row>
    <row r="758" spans="1:9" x14ac:dyDescent="0.2">
      <c r="A758" t="s">
        <v>20</v>
      </c>
      <c r="B758" t="s">
        <v>22</v>
      </c>
      <c r="C758" s="6">
        <f t="shared" si="15"/>
        <v>42182.008576390894</v>
      </c>
      <c r="D758" t="s">
        <v>23</v>
      </c>
      <c r="E758" s="6">
        <f>IF(Sense_data[[#This Row],[a_1State]]=D757,E757,Sense_data[[#This Row],[SysTimeStamp]])</f>
        <v>42182.007071760912</v>
      </c>
      <c r="F758" t="str">
        <f>Sense_data[[#This Row],[a_1State]]&amp;TEXT(Sense_data[[#This Row],[StateInstanceTimestamp]],"#.######")</f>
        <v>On42182.007072</v>
      </c>
      <c r="G758" s="3">
        <f ca="1">IF(Sense_data[[#This Row],[a_1State]]="Off",RANDBETWEEN(off_min,off_max),RANDBETWEEN(on_min,on_max))/sr_div</f>
        <v>3.7</v>
      </c>
      <c r="H758" s="3">
        <v>3.5</v>
      </c>
      <c r="I758" s="3">
        <f>IF(HOUR(Sense_data[[#This Row],[SysTimeStamp]])&lt;12,I757+$B$14,I757-$B$14)</f>
        <v>15.171527777777914</v>
      </c>
    </row>
    <row r="759" spans="1:9" x14ac:dyDescent="0.2">
      <c r="A759" t="s">
        <v>20</v>
      </c>
      <c r="B759" t="s">
        <v>22</v>
      </c>
      <c r="C759" s="6">
        <f t="shared" si="15"/>
        <v>42182.008587964971</v>
      </c>
      <c r="D759" t="s">
        <v>23</v>
      </c>
      <c r="E759" s="6">
        <f>IF(Sense_data[[#This Row],[a_1State]]=D758,E758,Sense_data[[#This Row],[SysTimeStamp]])</f>
        <v>42182.007071760912</v>
      </c>
      <c r="F759" t="str">
        <f>Sense_data[[#This Row],[a_1State]]&amp;TEXT(Sense_data[[#This Row],[StateInstanceTimestamp]],"#.######")</f>
        <v>On42182.007072</v>
      </c>
      <c r="G759" s="3">
        <f ca="1">IF(Sense_data[[#This Row],[a_1State]]="Off",RANDBETWEEN(off_min,off_max),RANDBETWEEN(on_min,on_max))/sr_div</f>
        <v>3.7</v>
      </c>
      <c r="H759" s="3">
        <v>5.3</v>
      </c>
      <c r="I759" s="3">
        <f>IF(HOUR(Sense_data[[#This Row],[SysTimeStamp]])&lt;12,I758+$B$14,I758-$B$14)</f>
        <v>15.171759259259396</v>
      </c>
    </row>
    <row r="760" spans="1:9" x14ac:dyDescent="0.2">
      <c r="A760" t="s">
        <v>20</v>
      </c>
      <c r="B760" t="s">
        <v>22</v>
      </c>
      <c r="C760" s="6">
        <f t="shared" si="15"/>
        <v>42182.008599539047</v>
      </c>
      <c r="D760" t="s">
        <v>23</v>
      </c>
      <c r="E760" s="6">
        <f>IF(Sense_data[[#This Row],[a_1State]]=D759,E759,Sense_data[[#This Row],[SysTimeStamp]])</f>
        <v>42182.007071760912</v>
      </c>
      <c r="F760" t="str">
        <f>Sense_data[[#This Row],[a_1State]]&amp;TEXT(Sense_data[[#This Row],[StateInstanceTimestamp]],"#.######")</f>
        <v>On42182.007072</v>
      </c>
      <c r="G760" s="3">
        <f ca="1">IF(Sense_data[[#This Row],[a_1State]]="Off",RANDBETWEEN(off_min,off_max),RANDBETWEEN(on_min,on_max))/sr_div</f>
        <v>3.5</v>
      </c>
      <c r="H760" s="3">
        <v>3.9</v>
      </c>
      <c r="I760" s="3">
        <f>IF(HOUR(Sense_data[[#This Row],[SysTimeStamp]])&lt;12,I759+$B$14,I759-$B$14)</f>
        <v>15.171990740740878</v>
      </c>
    </row>
    <row r="761" spans="1:9" x14ac:dyDescent="0.2">
      <c r="A761" t="s">
        <v>20</v>
      </c>
      <c r="B761" t="s">
        <v>22</v>
      </c>
      <c r="C761" s="6">
        <f t="shared" si="15"/>
        <v>42182.008611113124</v>
      </c>
      <c r="D761" t="s">
        <v>23</v>
      </c>
      <c r="E761" s="6">
        <f>IF(Sense_data[[#This Row],[a_1State]]=D760,E760,Sense_data[[#This Row],[SysTimeStamp]])</f>
        <v>42182.007071760912</v>
      </c>
      <c r="F761" t="str">
        <f>Sense_data[[#This Row],[a_1State]]&amp;TEXT(Sense_data[[#This Row],[StateInstanceTimestamp]],"#.######")</f>
        <v>On42182.007072</v>
      </c>
      <c r="G761" s="3">
        <f ca="1">IF(Sense_data[[#This Row],[a_1State]]="Off",RANDBETWEEN(off_min,off_max),RANDBETWEEN(on_min,on_max))/sr_div</f>
        <v>3.3</v>
      </c>
      <c r="H761" s="3">
        <v>3</v>
      </c>
      <c r="I761" s="3">
        <f>IF(HOUR(Sense_data[[#This Row],[SysTimeStamp]])&lt;12,I760+$B$14,I760-$B$14)</f>
        <v>15.172222222222359</v>
      </c>
    </row>
    <row r="762" spans="1:9" x14ac:dyDescent="0.2">
      <c r="A762" t="s">
        <v>20</v>
      </c>
      <c r="B762" t="s">
        <v>22</v>
      </c>
      <c r="C762" s="6">
        <f t="shared" si="15"/>
        <v>42182.008622687201</v>
      </c>
      <c r="D762" t="s">
        <v>23</v>
      </c>
      <c r="E762" s="6">
        <f>IF(Sense_data[[#This Row],[a_1State]]=D761,E761,Sense_data[[#This Row],[SysTimeStamp]])</f>
        <v>42182.007071760912</v>
      </c>
      <c r="F762" t="str">
        <f>Sense_data[[#This Row],[a_1State]]&amp;TEXT(Sense_data[[#This Row],[StateInstanceTimestamp]],"#.######")</f>
        <v>On42182.007072</v>
      </c>
      <c r="G762" s="3">
        <f ca="1">IF(Sense_data[[#This Row],[a_1State]]="Off",RANDBETWEEN(off_min,off_max),RANDBETWEEN(on_min,on_max))/sr_div</f>
        <v>3.2</v>
      </c>
      <c r="H762" s="3">
        <v>5</v>
      </c>
      <c r="I762" s="3">
        <f>IF(HOUR(Sense_data[[#This Row],[SysTimeStamp]])&lt;12,I761+$B$14,I761-$B$14)</f>
        <v>15.172453703703841</v>
      </c>
    </row>
    <row r="763" spans="1:9" x14ac:dyDescent="0.2">
      <c r="A763" t="s">
        <v>20</v>
      </c>
      <c r="B763" t="s">
        <v>22</v>
      </c>
      <c r="C763" s="6">
        <f t="shared" si="15"/>
        <v>42182.008634261278</v>
      </c>
      <c r="D763" t="s">
        <v>23</v>
      </c>
      <c r="E763" s="6">
        <f>IF(Sense_data[[#This Row],[a_1State]]=D762,E762,Sense_data[[#This Row],[SysTimeStamp]])</f>
        <v>42182.007071760912</v>
      </c>
      <c r="F763" t="str">
        <f>Sense_data[[#This Row],[a_1State]]&amp;TEXT(Sense_data[[#This Row],[StateInstanceTimestamp]],"#.######")</f>
        <v>On42182.007072</v>
      </c>
      <c r="G763" s="3">
        <f ca="1">IF(Sense_data[[#This Row],[a_1State]]="Off",RANDBETWEEN(off_min,off_max),RANDBETWEEN(on_min,on_max))/sr_div</f>
        <v>3.3</v>
      </c>
      <c r="H763" s="3">
        <v>5.5</v>
      </c>
      <c r="I763" s="3">
        <f>IF(HOUR(Sense_data[[#This Row],[SysTimeStamp]])&lt;12,I762+$B$14,I762-$B$14)</f>
        <v>15.172685185185323</v>
      </c>
    </row>
    <row r="764" spans="1:9" x14ac:dyDescent="0.2">
      <c r="A764" t="s">
        <v>20</v>
      </c>
      <c r="B764" t="s">
        <v>22</v>
      </c>
      <c r="C764" s="6">
        <f t="shared" si="15"/>
        <v>42182.008645835354</v>
      </c>
      <c r="D764" t="s">
        <v>23</v>
      </c>
      <c r="E764" s="6">
        <f>IF(Sense_data[[#This Row],[a_1State]]=D763,E763,Sense_data[[#This Row],[SysTimeStamp]])</f>
        <v>42182.007071760912</v>
      </c>
      <c r="F764" t="str">
        <f>Sense_data[[#This Row],[a_1State]]&amp;TEXT(Sense_data[[#This Row],[StateInstanceTimestamp]],"#.######")</f>
        <v>On42182.007072</v>
      </c>
      <c r="G764" s="3">
        <f ca="1">IF(Sense_data[[#This Row],[a_1State]]="Off",RANDBETWEEN(off_min,off_max),RANDBETWEEN(on_min,on_max))/sr_div</f>
        <v>3.4</v>
      </c>
      <c r="H764" s="3">
        <v>3.5</v>
      </c>
      <c r="I764" s="3">
        <f>IF(HOUR(Sense_data[[#This Row],[SysTimeStamp]])&lt;12,I763+$B$14,I763-$B$14)</f>
        <v>15.172916666666804</v>
      </c>
    </row>
    <row r="765" spans="1:9" x14ac:dyDescent="0.2">
      <c r="A765" t="s">
        <v>20</v>
      </c>
      <c r="B765" t="s">
        <v>22</v>
      </c>
      <c r="C765" s="6">
        <f t="shared" si="15"/>
        <v>42182.008657409431</v>
      </c>
      <c r="D765" t="s">
        <v>23</v>
      </c>
      <c r="E765" s="6">
        <f>IF(Sense_data[[#This Row],[a_1State]]=D764,E764,Sense_data[[#This Row],[SysTimeStamp]])</f>
        <v>42182.007071760912</v>
      </c>
      <c r="F765" t="str">
        <f>Sense_data[[#This Row],[a_1State]]&amp;TEXT(Sense_data[[#This Row],[StateInstanceTimestamp]],"#.######")</f>
        <v>On42182.007072</v>
      </c>
      <c r="G765" s="3">
        <f ca="1">IF(Sense_data[[#This Row],[a_1State]]="Off",RANDBETWEEN(off_min,off_max),RANDBETWEEN(on_min,on_max))/sr_div</f>
        <v>3.1</v>
      </c>
      <c r="H765" s="3">
        <v>5</v>
      </c>
      <c r="I765" s="3">
        <f>IF(HOUR(Sense_data[[#This Row],[SysTimeStamp]])&lt;12,I764+$B$14,I764-$B$14)</f>
        <v>15.173148148148286</v>
      </c>
    </row>
    <row r="766" spans="1:9" x14ac:dyDescent="0.2">
      <c r="A766" t="s">
        <v>20</v>
      </c>
      <c r="B766" t="s">
        <v>22</v>
      </c>
      <c r="C766" s="6">
        <f t="shared" si="15"/>
        <v>42182.008668983508</v>
      </c>
      <c r="D766" t="s">
        <v>23</v>
      </c>
      <c r="E766" s="6">
        <f>IF(Sense_data[[#This Row],[a_1State]]=D765,E765,Sense_data[[#This Row],[SysTimeStamp]])</f>
        <v>42182.007071760912</v>
      </c>
      <c r="F766" t="str">
        <f>Sense_data[[#This Row],[a_1State]]&amp;TEXT(Sense_data[[#This Row],[StateInstanceTimestamp]],"#.######")</f>
        <v>On42182.007072</v>
      </c>
      <c r="G766" s="3">
        <f ca="1">IF(Sense_data[[#This Row],[a_1State]]="Off",RANDBETWEEN(off_min,off_max),RANDBETWEEN(on_min,on_max))/sr_div</f>
        <v>4.3</v>
      </c>
      <c r="H766" s="3">
        <v>3.4</v>
      </c>
      <c r="I766" s="3">
        <f>IF(HOUR(Sense_data[[#This Row],[SysTimeStamp]])&lt;12,I765+$B$14,I765-$B$14)</f>
        <v>15.173379629629768</v>
      </c>
    </row>
    <row r="767" spans="1:9" x14ac:dyDescent="0.2">
      <c r="A767" t="s">
        <v>20</v>
      </c>
      <c r="B767" t="s">
        <v>22</v>
      </c>
      <c r="C767" s="6">
        <f t="shared" si="15"/>
        <v>42182.008680557585</v>
      </c>
      <c r="D767" t="s">
        <v>23</v>
      </c>
      <c r="E767" s="6">
        <f>IF(Sense_data[[#This Row],[a_1State]]=D766,E766,Sense_data[[#This Row],[SysTimeStamp]])</f>
        <v>42182.007071760912</v>
      </c>
      <c r="F767" t="str">
        <f>Sense_data[[#This Row],[a_1State]]&amp;TEXT(Sense_data[[#This Row],[StateInstanceTimestamp]],"#.######")</f>
        <v>On42182.007072</v>
      </c>
      <c r="G767" s="3">
        <f ca="1">IF(Sense_data[[#This Row],[a_1State]]="Off",RANDBETWEEN(off_min,off_max),RANDBETWEEN(on_min,on_max))/sr_div</f>
        <v>3.6</v>
      </c>
      <c r="H767" s="3">
        <v>4.0999999999999996</v>
      </c>
      <c r="I767" s="3">
        <f>IF(HOUR(Sense_data[[#This Row],[SysTimeStamp]])&lt;12,I766+$B$14,I766-$B$14)</f>
        <v>15.173611111111249</v>
      </c>
    </row>
    <row r="768" spans="1:9" x14ac:dyDescent="0.2">
      <c r="A768" t="s">
        <v>20</v>
      </c>
      <c r="B768" t="s">
        <v>22</v>
      </c>
      <c r="C768" s="6">
        <f t="shared" si="15"/>
        <v>42182.008692131662</v>
      </c>
      <c r="D768" t="s">
        <v>23</v>
      </c>
      <c r="E768" s="6">
        <f>IF(Sense_data[[#This Row],[a_1State]]=D767,E767,Sense_data[[#This Row],[SysTimeStamp]])</f>
        <v>42182.007071760912</v>
      </c>
      <c r="F768" t="str">
        <f>Sense_data[[#This Row],[a_1State]]&amp;TEXT(Sense_data[[#This Row],[StateInstanceTimestamp]],"#.######")</f>
        <v>On42182.007072</v>
      </c>
      <c r="G768" s="3">
        <f ca="1">IF(Sense_data[[#This Row],[a_1State]]="Off",RANDBETWEEN(off_min,off_max),RANDBETWEEN(on_min,on_max))/sr_div</f>
        <v>5.9</v>
      </c>
      <c r="H768" s="3">
        <v>4</v>
      </c>
      <c r="I768" s="3">
        <f>IF(HOUR(Sense_data[[#This Row],[SysTimeStamp]])&lt;12,I767+$B$14,I767-$B$14)</f>
        <v>15.173842592592731</v>
      </c>
    </row>
    <row r="769" spans="1:9" x14ac:dyDescent="0.2">
      <c r="A769" t="s">
        <v>20</v>
      </c>
      <c r="B769" t="s">
        <v>22</v>
      </c>
      <c r="C769" s="6">
        <f t="shared" si="15"/>
        <v>42182.008703705738</v>
      </c>
      <c r="D769" t="s">
        <v>23</v>
      </c>
      <c r="E769" s="6">
        <f>IF(Sense_data[[#This Row],[a_1State]]=D768,E768,Sense_data[[#This Row],[SysTimeStamp]])</f>
        <v>42182.007071760912</v>
      </c>
      <c r="F769" t="str">
        <f>Sense_data[[#This Row],[a_1State]]&amp;TEXT(Sense_data[[#This Row],[StateInstanceTimestamp]],"#.######")</f>
        <v>On42182.007072</v>
      </c>
      <c r="G769" s="3">
        <f ca="1">IF(Sense_data[[#This Row],[a_1State]]="Off",RANDBETWEEN(off_min,off_max),RANDBETWEEN(on_min,on_max))/sr_div</f>
        <v>4.5999999999999996</v>
      </c>
      <c r="H769" s="3">
        <v>4.8</v>
      </c>
      <c r="I769" s="3">
        <f>IF(HOUR(Sense_data[[#This Row],[SysTimeStamp]])&lt;12,I768+$B$14,I768-$B$14)</f>
        <v>15.174074074074213</v>
      </c>
    </row>
    <row r="770" spans="1:9" x14ac:dyDescent="0.2">
      <c r="A770" t="s">
        <v>20</v>
      </c>
      <c r="B770" t="s">
        <v>22</v>
      </c>
      <c r="C770" s="6">
        <f t="shared" si="15"/>
        <v>42182.008715279815</v>
      </c>
      <c r="D770" t="s">
        <v>23</v>
      </c>
      <c r="E770" s="6">
        <f>IF(Sense_data[[#This Row],[a_1State]]=D769,E769,Sense_data[[#This Row],[SysTimeStamp]])</f>
        <v>42182.007071760912</v>
      </c>
      <c r="F770" t="str">
        <f>Sense_data[[#This Row],[a_1State]]&amp;TEXT(Sense_data[[#This Row],[StateInstanceTimestamp]],"#.######")</f>
        <v>On42182.007072</v>
      </c>
      <c r="G770" s="3">
        <f ca="1">IF(Sense_data[[#This Row],[a_1State]]="Off",RANDBETWEEN(off_min,off_max),RANDBETWEEN(on_min,on_max))/sr_div</f>
        <v>5.3</v>
      </c>
      <c r="H770" s="3">
        <v>4.3</v>
      </c>
      <c r="I770" s="3">
        <f>IF(HOUR(Sense_data[[#This Row],[SysTimeStamp]])&lt;12,I769+$B$14,I769-$B$14)</f>
        <v>15.174305555555694</v>
      </c>
    </row>
    <row r="771" spans="1:9" x14ac:dyDescent="0.2">
      <c r="A771" t="s">
        <v>20</v>
      </c>
      <c r="B771" t="s">
        <v>22</v>
      </c>
      <c r="C771" s="6">
        <f t="shared" si="15"/>
        <v>42182.008726853892</v>
      </c>
      <c r="D771" t="s">
        <v>23</v>
      </c>
      <c r="E771" s="6">
        <f>IF(Sense_data[[#This Row],[a_1State]]=D770,E770,Sense_data[[#This Row],[SysTimeStamp]])</f>
        <v>42182.007071760912</v>
      </c>
      <c r="F771" t="str">
        <f>Sense_data[[#This Row],[a_1State]]&amp;TEXT(Sense_data[[#This Row],[StateInstanceTimestamp]],"#.######")</f>
        <v>On42182.007072</v>
      </c>
      <c r="G771" s="3">
        <f ca="1">IF(Sense_data[[#This Row],[a_1State]]="Off",RANDBETWEEN(off_min,off_max),RANDBETWEEN(on_min,on_max))/sr_div</f>
        <v>3.4</v>
      </c>
      <c r="H771" s="3">
        <v>4.7</v>
      </c>
      <c r="I771" s="3">
        <f>IF(HOUR(Sense_data[[#This Row],[SysTimeStamp]])&lt;12,I770+$B$14,I770-$B$14)</f>
        <v>15.174537037037176</v>
      </c>
    </row>
    <row r="772" spans="1:9" x14ac:dyDescent="0.2">
      <c r="A772" t="s">
        <v>20</v>
      </c>
      <c r="B772" t="s">
        <v>22</v>
      </c>
      <c r="C772" s="6">
        <f t="shared" si="15"/>
        <v>42182.008738427969</v>
      </c>
      <c r="D772" t="s">
        <v>23</v>
      </c>
      <c r="E772" s="6">
        <f>IF(Sense_data[[#This Row],[a_1State]]=D771,E771,Sense_data[[#This Row],[SysTimeStamp]])</f>
        <v>42182.007071760912</v>
      </c>
      <c r="F772" t="str">
        <f>Sense_data[[#This Row],[a_1State]]&amp;TEXT(Sense_data[[#This Row],[StateInstanceTimestamp]],"#.######")</f>
        <v>On42182.007072</v>
      </c>
      <c r="G772" s="3">
        <f ca="1">IF(Sense_data[[#This Row],[a_1State]]="Off",RANDBETWEEN(off_min,off_max),RANDBETWEEN(on_min,on_max))/sr_div</f>
        <v>5.7</v>
      </c>
      <c r="H772" s="3">
        <v>3.6</v>
      </c>
      <c r="I772" s="3">
        <f>IF(HOUR(Sense_data[[#This Row],[SysTimeStamp]])&lt;12,I771+$B$14,I771-$B$14)</f>
        <v>15.174768518518658</v>
      </c>
    </row>
    <row r="773" spans="1:9" x14ac:dyDescent="0.2">
      <c r="A773" t="s">
        <v>20</v>
      </c>
      <c r="B773" t="s">
        <v>22</v>
      </c>
      <c r="C773" s="6">
        <f t="shared" si="15"/>
        <v>42182.008750002045</v>
      </c>
      <c r="D773" t="s">
        <v>23</v>
      </c>
      <c r="E773" s="6">
        <f>IF(Sense_data[[#This Row],[a_1State]]=D772,E772,Sense_data[[#This Row],[SysTimeStamp]])</f>
        <v>42182.007071760912</v>
      </c>
      <c r="F773" t="str">
        <f>Sense_data[[#This Row],[a_1State]]&amp;TEXT(Sense_data[[#This Row],[StateInstanceTimestamp]],"#.######")</f>
        <v>On42182.007072</v>
      </c>
      <c r="G773" s="3">
        <f ca="1">IF(Sense_data[[#This Row],[a_1State]]="Off",RANDBETWEEN(off_min,off_max),RANDBETWEEN(on_min,on_max))/sr_div</f>
        <v>4.5</v>
      </c>
      <c r="H773" s="3">
        <v>5</v>
      </c>
      <c r="I773" s="3">
        <f>IF(HOUR(Sense_data[[#This Row],[SysTimeStamp]])&lt;12,I772+$B$14,I772-$B$14)</f>
        <v>15.175000000000139</v>
      </c>
    </row>
    <row r="774" spans="1:9" x14ac:dyDescent="0.2">
      <c r="A774" t="s">
        <v>20</v>
      </c>
      <c r="B774" t="s">
        <v>22</v>
      </c>
      <c r="C774" s="6">
        <f t="shared" si="15"/>
        <v>42182.008761576122</v>
      </c>
      <c r="D774" t="s">
        <v>23</v>
      </c>
      <c r="E774" s="6">
        <f>IF(Sense_data[[#This Row],[a_1State]]=D773,E773,Sense_data[[#This Row],[SysTimeStamp]])</f>
        <v>42182.007071760912</v>
      </c>
      <c r="F774" t="str">
        <f>Sense_data[[#This Row],[a_1State]]&amp;TEXT(Sense_data[[#This Row],[StateInstanceTimestamp]],"#.######")</f>
        <v>On42182.007072</v>
      </c>
      <c r="G774" s="3">
        <f ca="1">IF(Sense_data[[#This Row],[a_1State]]="Off",RANDBETWEEN(off_min,off_max),RANDBETWEEN(on_min,on_max))/sr_div</f>
        <v>4.0999999999999996</v>
      </c>
      <c r="H774" s="3">
        <v>3</v>
      </c>
      <c r="I774" s="3">
        <f>IF(HOUR(Sense_data[[#This Row],[SysTimeStamp]])&lt;12,I773+$B$14,I773-$B$14)</f>
        <v>15.175231481481621</v>
      </c>
    </row>
    <row r="775" spans="1:9" x14ac:dyDescent="0.2">
      <c r="A775" t="s">
        <v>20</v>
      </c>
      <c r="B775" t="s">
        <v>22</v>
      </c>
      <c r="C775" s="6">
        <f t="shared" si="15"/>
        <v>42182.008773150199</v>
      </c>
      <c r="D775" t="s">
        <v>23</v>
      </c>
      <c r="E775" s="6">
        <f>IF(Sense_data[[#This Row],[a_1State]]=D774,E774,Sense_data[[#This Row],[SysTimeStamp]])</f>
        <v>42182.007071760912</v>
      </c>
      <c r="F775" t="str">
        <f>Sense_data[[#This Row],[a_1State]]&amp;TEXT(Sense_data[[#This Row],[StateInstanceTimestamp]],"#.######")</f>
        <v>On42182.007072</v>
      </c>
      <c r="G775" s="3">
        <f ca="1">IF(Sense_data[[#This Row],[a_1State]]="Off",RANDBETWEEN(off_min,off_max),RANDBETWEEN(on_min,on_max))/sr_div</f>
        <v>5.7</v>
      </c>
      <c r="H775" s="3">
        <v>3.9</v>
      </c>
      <c r="I775" s="3">
        <f>IF(HOUR(Sense_data[[#This Row],[SysTimeStamp]])&lt;12,I774+$B$14,I774-$B$14)</f>
        <v>15.175462962963103</v>
      </c>
    </row>
    <row r="776" spans="1:9" x14ac:dyDescent="0.2">
      <c r="A776" t="s">
        <v>20</v>
      </c>
      <c r="B776" t="s">
        <v>22</v>
      </c>
      <c r="C776" s="6">
        <f t="shared" si="15"/>
        <v>42182.008784724276</v>
      </c>
      <c r="D776" t="s">
        <v>23</v>
      </c>
      <c r="E776" s="6">
        <f>IF(Sense_data[[#This Row],[a_1State]]=D775,E775,Sense_data[[#This Row],[SysTimeStamp]])</f>
        <v>42182.007071760912</v>
      </c>
      <c r="F776" t="str">
        <f>Sense_data[[#This Row],[a_1State]]&amp;TEXT(Sense_data[[#This Row],[StateInstanceTimestamp]],"#.######")</f>
        <v>On42182.007072</v>
      </c>
      <c r="G776" s="3">
        <f ca="1">IF(Sense_data[[#This Row],[a_1State]]="Off",RANDBETWEEN(off_min,off_max),RANDBETWEEN(on_min,on_max))/sr_div</f>
        <v>6</v>
      </c>
      <c r="H776" s="3">
        <v>3.9</v>
      </c>
      <c r="I776" s="3">
        <f>IF(HOUR(Sense_data[[#This Row],[SysTimeStamp]])&lt;12,I775+$B$14,I775-$B$14)</f>
        <v>15.175694444444584</v>
      </c>
    </row>
    <row r="777" spans="1:9" x14ac:dyDescent="0.2">
      <c r="A777" t="s">
        <v>20</v>
      </c>
      <c r="B777" t="s">
        <v>22</v>
      </c>
      <c r="C777" s="6">
        <f t="shared" si="15"/>
        <v>42182.008796298353</v>
      </c>
      <c r="D777" t="s">
        <v>23</v>
      </c>
      <c r="E777" s="6">
        <f>IF(Sense_data[[#This Row],[a_1State]]=D776,E776,Sense_data[[#This Row],[SysTimeStamp]])</f>
        <v>42182.007071760912</v>
      </c>
      <c r="F777" t="str">
        <f>Sense_data[[#This Row],[a_1State]]&amp;TEXT(Sense_data[[#This Row],[StateInstanceTimestamp]],"#.######")</f>
        <v>On42182.007072</v>
      </c>
      <c r="G777" s="3">
        <f ca="1">IF(Sense_data[[#This Row],[a_1State]]="Off",RANDBETWEEN(off_min,off_max),RANDBETWEEN(on_min,on_max))/sr_div</f>
        <v>3.5</v>
      </c>
      <c r="H777" s="3">
        <v>3.9</v>
      </c>
      <c r="I777" s="3">
        <f>IF(HOUR(Sense_data[[#This Row],[SysTimeStamp]])&lt;12,I776+$B$14,I776-$B$14)</f>
        <v>15.175925925926066</v>
      </c>
    </row>
    <row r="778" spans="1:9" x14ac:dyDescent="0.2">
      <c r="A778" t="s">
        <v>20</v>
      </c>
      <c r="B778" t="s">
        <v>22</v>
      </c>
      <c r="C778" s="6">
        <f t="shared" si="15"/>
        <v>42182.008807872429</v>
      </c>
      <c r="D778" t="s">
        <v>23</v>
      </c>
      <c r="E778" s="6">
        <f>IF(Sense_data[[#This Row],[a_1State]]=D777,E777,Sense_data[[#This Row],[SysTimeStamp]])</f>
        <v>42182.007071760912</v>
      </c>
      <c r="F778" t="str">
        <f>Sense_data[[#This Row],[a_1State]]&amp;TEXT(Sense_data[[#This Row],[StateInstanceTimestamp]],"#.######")</f>
        <v>On42182.007072</v>
      </c>
      <c r="G778" s="3">
        <f ca="1">IF(Sense_data[[#This Row],[a_1State]]="Off",RANDBETWEEN(off_min,off_max),RANDBETWEEN(on_min,on_max))/sr_div</f>
        <v>5.8</v>
      </c>
      <c r="H778" s="3">
        <v>4.4000000000000004</v>
      </c>
      <c r="I778" s="3">
        <f>IF(HOUR(Sense_data[[#This Row],[SysTimeStamp]])&lt;12,I777+$B$14,I777-$B$14)</f>
        <v>15.176157407407548</v>
      </c>
    </row>
    <row r="779" spans="1:9" x14ac:dyDescent="0.2">
      <c r="A779" t="s">
        <v>20</v>
      </c>
      <c r="B779" t="s">
        <v>22</v>
      </c>
      <c r="C779" s="6">
        <f t="shared" si="15"/>
        <v>42182.008819446506</v>
      </c>
      <c r="D779" t="s">
        <v>23</v>
      </c>
      <c r="E779" s="6">
        <f>IF(Sense_data[[#This Row],[a_1State]]=D778,E778,Sense_data[[#This Row],[SysTimeStamp]])</f>
        <v>42182.007071760912</v>
      </c>
      <c r="F779" t="str">
        <f>Sense_data[[#This Row],[a_1State]]&amp;TEXT(Sense_data[[#This Row],[StateInstanceTimestamp]],"#.######")</f>
        <v>On42182.007072</v>
      </c>
      <c r="G779" s="3">
        <f ca="1">IF(Sense_data[[#This Row],[a_1State]]="Off",RANDBETWEEN(off_min,off_max),RANDBETWEEN(on_min,on_max))/sr_div</f>
        <v>4.2</v>
      </c>
      <c r="H779" s="3">
        <v>4.2</v>
      </c>
      <c r="I779" s="3">
        <f>IF(HOUR(Sense_data[[#This Row],[SysTimeStamp]])&lt;12,I778+$B$14,I778-$B$14)</f>
        <v>15.176388888889029</v>
      </c>
    </row>
    <row r="780" spans="1:9" x14ac:dyDescent="0.2">
      <c r="A780" t="s">
        <v>20</v>
      </c>
      <c r="B780" t="s">
        <v>22</v>
      </c>
      <c r="C780" s="6">
        <f t="shared" si="15"/>
        <v>42182.008831020583</v>
      </c>
      <c r="D780" t="s">
        <v>23</v>
      </c>
      <c r="E780" s="6">
        <f>IF(Sense_data[[#This Row],[a_1State]]=D779,E779,Sense_data[[#This Row],[SysTimeStamp]])</f>
        <v>42182.007071760912</v>
      </c>
      <c r="F780" t="str">
        <f>Sense_data[[#This Row],[a_1State]]&amp;TEXT(Sense_data[[#This Row],[StateInstanceTimestamp]],"#.######")</f>
        <v>On42182.007072</v>
      </c>
      <c r="G780" s="3">
        <f ca="1">IF(Sense_data[[#This Row],[a_1State]]="Off",RANDBETWEEN(off_min,off_max),RANDBETWEEN(on_min,on_max))/sr_div</f>
        <v>3.5</v>
      </c>
      <c r="H780" s="3">
        <v>4.5999999999999996</v>
      </c>
      <c r="I780" s="3">
        <f>IF(HOUR(Sense_data[[#This Row],[SysTimeStamp]])&lt;12,I779+$B$14,I779-$B$14)</f>
        <v>15.176620370370511</v>
      </c>
    </row>
    <row r="781" spans="1:9" x14ac:dyDescent="0.2">
      <c r="A781" t="s">
        <v>20</v>
      </c>
      <c r="B781" t="s">
        <v>22</v>
      </c>
      <c r="C781" s="6">
        <f t="shared" si="15"/>
        <v>42182.00884259466</v>
      </c>
      <c r="D781" t="s">
        <v>23</v>
      </c>
      <c r="E781" s="6">
        <f>IF(Sense_data[[#This Row],[a_1State]]=D780,E780,Sense_data[[#This Row],[SysTimeStamp]])</f>
        <v>42182.007071760912</v>
      </c>
      <c r="F781" t="str">
        <f>Sense_data[[#This Row],[a_1State]]&amp;TEXT(Sense_data[[#This Row],[StateInstanceTimestamp]],"#.######")</f>
        <v>On42182.007072</v>
      </c>
      <c r="G781" s="3">
        <f ca="1">IF(Sense_data[[#This Row],[a_1State]]="Off",RANDBETWEEN(off_min,off_max),RANDBETWEEN(on_min,on_max))/sr_div</f>
        <v>4.4000000000000004</v>
      </c>
      <c r="H781" s="3">
        <v>4.4000000000000004</v>
      </c>
      <c r="I781" s="3">
        <f>IF(HOUR(Sense_data[[#This Row],[SysTimeStamp]])&lt;12,I780+$B$14,I780-$B$14)</f>
        <v>15.176851851851993</v>
      </c>
    </row>
    <row r="782" spans="1:9" x14ac:dyDescent="0.2">
      <c r="A782" t="s">
        <v>20</v>
      </c>
      <c r="B782" t="s">
        <v>22</v>
      </c>
      <c r="C782" s="6">
        <f t="shared" si="15"/>
        <v>42182.008854168736</v>
      </c>
      <c r="D782" t="s">
        <v>23</v>
      </c>
      <c r="E782" s="6">
        <f>IF(Sense_data[[#This Row],[a_1State]]=D781,E781,Sense_data[[#This Row],[SysTimeStamp]])</f>
        <v>42182.007071760912</v>
      </c>
      <c r="F782" t="str">
        <f>Sense_data[[#This Row],[a_1State]]&amp;TEXT(Sense_data[[#This Row],[StateInstanceTimestamp]],"#.######")</f>
        <v>On42182.007072</v>
      </c>
      <c r="G782" s="3">
        <f ca="1">IF(Sense_data[[#This Row],[a_1State]]="Off",RANDBETWEEN(off_min,off_max),RANDBETWEEN(on_min,on_max))/sr_div</f>
        <v>3.2</v>
      </c>
      <c r="H782" s="3">
        <v>3.3</v>
      </c>
      <c r="I782" s="3">
        <f>IF(HOUR(Sense_data[[#This Row],[SysTimeStamp]])&lt;12,I781+$B$14,I781-$B$14)</f>
        <v>15.177083333333474</v>
      </c>
    </row>
    <row r="783" spans="1:9" x14ac:dyDescent="0.2">
      <c r="A783" t="s">
        <v>20</v>
      </c>
      <c r="B783" t="s">
        <v>22</v>
      </c>
      <c r="C783" s="6">
        <f t="shared" si="15"/>
        <v>42182.008865742813</v>
      </c>
      <c r="D783" t="s">
        <v>23</v>
      </c>
      <c r="E783" s="6">
        <f>IF(Sense_data[[#This Row],[a_1State]]=D782,E782,Sense_data[[#This Row],[SysTimeStamp]])</f>
        <v>42182.007071760912</v>
      </c>
      <c r="F783" t="str">
        <f>Sense_data[[#This Row],[a_1State]]&amp;TEXT(Sense_data[[#This Row],[StateInstanceTimestamp]],"#.######")</f>
        <v>On42182.007072</v>
      </c>
      <c r="G783" s="3">
        <f ca="1">IF(Sense_data[[#This Row],[a_1State]]="Off",RANDBETWEEN(off_min,off_max),RANDBETWEEN(on_min,on_max))/sr_div</f>
        <v>6</v>
      </c>
      <c r="H783" s="3">
        <v>3.5</v>
      </c>
      <c r="I783" s="3">
        <f>IF(HOUR(Sense_data[[#This Row],[SysTimeStamp]])&lt;12,I782+$B$14,I782-$B$14)</f>
        <v>15.177314814814956</v>
      </c>
    </row>
    <row r="784" spans="1:9" x14ac:dyDescent="0.2">
      <c r="A784" t="s">
        <v>20</v>
      </c>
      <c r="B784" t="s">
        <v>22</v>
      </c>
      <c r="C784" s="6">
        <f t="shared" si="15"/>
        <v>42182.00887731689</v>
      </c>
      <c r="D784" t="s">
        <v>23</v>
      </c>
      <c r="E784" s="6">
        <f>IF(Sense_data[[#This Row],[a_1State]]=D783,E783,Sense_data[[#This Row],[SysTimeStamp]])</f>
        <v>42182.007071760912</v>
      </c>
      <c r="F784" t="str">
        <f>Sense_data[[#This Row],[a_1State]]&amp;TEXT(Sense_data[[#This Row],[StateInstanceTimestamp]],"#.######")</f>
        <v>On42182.007072</v>
      </c>
      <c r="G784" s="3">
        <f ca="1">IF(Sense_data[[#This Row],[a_1State]]="Off",RANDBETWEEN(off_min,off_max),RANDBETWEEN(on_min,on_max))/sr_div</f>
        <v>3.4</v>
      </c>
      <c r="H784" s="3">
        <v>3.3</v>
      </c>
      <c r="I784" s="3">
        <f>IF(HOUR(Sense_data[[#This Row],[SysTimeStamp]])&lt;12,I783+$B$14,I783-$B$14)</f>
        <v>15.177546296296438</v>
      </c>
    </row>
    <row r="785" spans="1:9" x14ac:dyDescent="0.2">
      <c r="A785" t="s">
        <v>20</v>
      </c>
      <c r="B785" t="s">
        <v>22</v>
      </c>
      <c r="C785" s="6">
        <f t="shared" si="15"/>
        <v>42182.008888890967</v>
      </c>
      <c r="D785" t="s">
        <v>23</v>
      </c>
      <c r="E785" s="6">
        <f>IF(Sense_data[[#This Row],[a_1State]]=D784,E784,Sense_data[[#This Row],[SysTimeStamp]])</f>
        <v>42182.007071760912</v>
      </c>
      <c r="F785" t="str">
        <f>Sense_data[[#This Row],[a_1State]]&amp;TEXT(Sense_data[[#This Row],[StateInstanceTimestamp]],"#.######")</f>
        <v>On42182.007072</v>
      </c>
      <c r="G785" s="3">
        <f ca="1">IF(Sense_data[[#This Row],[a_1State]]="Off",RANDBETWEEN(off_min,off_max),RANDBETWEEN(on_min,on_max))/sr_div</f>
        <v>4.9000000000000004</v>
      </c>
      <c r="H785" s="3">
        <v>3.6</v>
      </c>
      <c r="I785" s="3">
        <f>IF(HOUR(Sense_data[[#This Row],[SysTimeStamp]])&lt;12,I784+$B$14,I784-$B$14)</f>
        <v>15.177777777777919</v>
      </c>
    </row>
    <row r="786" spans="1:9" x14ac:dyDescent="0.2">
      <c r="A786" t="s">
        <v>20</v>
      </c>
      <c r="B786" t="s">
        <v>22</v>
      </c>
      <c r="C786" s="6">
        <f t="shared" si="15"/>
        <v>42182.008900465044</v>
      </c>
      <c r="D786" t="s">
        <v>23</v>
      </c>
      <c r="E786" s="6">
        <f>IF(Sense_data[[#This Row],[a_1State]]=D785,E785,Sense_data[[#This Row],[SysTimeStamp]])</f>
        <v>42182.007071760912</v>
      </c>
      <c r="F786" t="str">
        <f>Sense_data[[#This Row],[a_1State]]&amp;TEXT(Sense_data[[#This Row],[StateInstanceTimestamp]],"#.######")</f>
        <v>On42182.007072</v>
      </c>
      <c r="G786" s="3">
        <f ca="1">IF(Sense_data[[#This Row],[a_1State]]="Off",RANDBETWEEN(off_min,off_max),RANDBETWEEN(on_min,on_max))/sr_div</f>
        <v>3.2</v>
      </c>
      <c r="H786" s="3">
        <v>4.9000000000000004</v>
      </c>
      <c r="I786" s="3">
        <f>IF(HOUR(Sense_data[[#This Row],[SysTimeStamp]])&lt;12,I785+$B$14,I785-$B$14)</f>
        <v>15.178009259259401</v>
      </c>
    </row>
    <row r="787" spans="1:9" x14ac:dyDescent="0.2">
      <c r="A787" t="s">
        <v>20</v>
      </c>
      <c r="B787" t="s">
        <v>22</v>
      </c>
      <c r="C787" s="6">
        <f t="shared" si="15"/>
        <v>42182.00891203912</v>
      </c>
      <c r="D787" t="s">
        <v>23</v>
      </c>
      <c r="E787" s="6">
        <f>IF(Sense_data[[#This Row],[a_1State]]=D786,E786,Sense_data[[#This Row],[SysTimeStamp]])</f>
        <v>42182.007071760912</v>
      </c>
      <c r="F787" t="str">
        <f>Sense_data[[#This Row],[a_1State]]&amp;TEXT(Sense_data[[#This Row],[StateInstanceTimestamp]],"#.######")</f>
        <v>On42182.007072</v>
      </c>
      <c r="G787" s="3">
        <f ca="1">IF(Sense_data[[#This Row],[a_1State]]="Off",RANDBETWEEN(off_min,off_max),RANDBETWEEN(on_min,on_max))/sr_div</f>
        <v>3.7</v>
      </c>
      <c r="H787" s="3">
        <v>4.3</v>
      </c>
      <c r="I787" s="3">
        <f>IF(HOUR(Sense_data[[#This Row],[SysTimeStamp]])&lt;12,I786+$B$14,I786-$B$14)</f>
        <v>15.178240740740883</v>
      </c>
    </row>
    <row r="788" spans="1:9" x14ac:dyDescent="0.2">
      <c r="A788" t="s">
        <v>20</v>
      </c>
      <c r="B788" t="s">
        <v>22</v>
      </c>
      <c r="C788" s="6">
        <f t="shared" si="15"/>
        <v>42182.008923613197</v>
      </c>
      <c r="D788" t="s">
        <v>23</v>
      </c>
      <c r="E788" s="6">
        <f>IF(Sense_data[[#This Row],[a_1State]]=D787,E787,Sense_data[[#This Row],[SysTimeStamp]])</f>
        <v>42182.007071760912</v>
      </c>
      <c r="F788" t="str">
        <f>Sense_data[[#This Row],[a_1State]]&amp;TEXT(Sense_data[[#This Row],[StateInstanceTimestamp]],"#.######")</f>
        <v>On42182.007072</v>
      </c>
      <c r="G788" s="3">
        <f ca="1">IF(Sense_data[[#This Row],[a_1State]]="Off",RANDBETWEEN(off_min,off_max),RANDBETWEEN(on_min,on_max))/sr_div</f>
        <v>3.5</v>
      </c>
      <c r="H788" s="3">
        <v>3.9</v>
      </c>
      <c r="I788" s="3">
        <f>IF(HOUR(Sense_data[[#This Row],[SysTimeStamp]])&lt;12,I787+$B$14,I787-$B$14)</f>
        <v>15.178472222222364</v>
      </c>
    </row>
    <row r="789" spans="1:9" x14ac:dyDescent="0.2">
      <c r="A789" t="s">
        <v>20</v>
      </c>
      <c r="B789" t="s">
        <v>22</v>
      </c>
      <c r="C789" s="6">
        <f t="shared" si="15"/>
        <v>42182.008935187274</v>
      </c>
      <c r="D789" t="s">
        <v>23</v>
      </c>
      <c r="E789" s="6">
        <f>IF(Sense_data[[#This Row],[a_1State]]=D788,E788,Sense_data[[#This Row],[SysTimeStamp]])</f>
        <v>42182.007071760912</v>
      </c>
      <c r="F789" t="str">
        <f>Sense_data[[#This Row],[a_1State]]&amp;TEXT(Sense_data[[#This Row],[StateInstanceTimestamp]],"#.######")</f>
        <v>On42182.007072</v>
      </c>
      <c r="G789" s="3">
        <f ca="1">IF(Sense_data[[#This Row],[a_1State]]="Off",RANDBETWEEN(off_min,off_max),RANDBETWEEN(on_min,on_max))/sr_div</f>
        <v>4.5999999999999996</v>
      </c>
      <c r="H789" s="3">
        <v>5.8</v>
      </c>
      <c r="I789" s="3">
        <f>IF(HOUR(Sense_data[[#This Row],[SysTimeStamp]])&lt;12,I788+$B$14,I788-$B$14)</f>
        <v>15.178703703703846</v>
      </c>
    </row>
    <row r="790" spans="1:9" x14ac:dyDescent="0.2">
      <c r="A790" t="s">
        <v>20</v>
      </c>
      <c r="B790" t="s">
        <v>22</v>
      </c>
      <c r="C790" s="6">
        <f t="shared" si="15"/>
        <v>42182.008946761351</v>
      </c>
      <c r="D790" t="s">
        <v>23</v>
      </c>
      <c r="E790" s="6">
        <f>IF(Sense_data[[#This Row],[a_1State]]=D789,E789,Sense_data[[#This Row],[SysTimeStamp]])</f>
        <v>42182.007071760912</v>
      </c>
      <c r="F790" t="str">
        <f>Sense_data[[#This Row],[a_1State]]&amp;TEXT(Sense_data[[#This Row],[StateInstanceTimestamp]],"#.######")</f>
        <v>On42182.007072</v>
      </c>
      <c r="G790" s="3">
        <f ca="1">IF(Sense_data[[#This Row],[a_1State]]="Off",RANDBETWEEN(off_min,off_max),RANDBETWEEN(on_min,on_max))/sr_div</f>
        <v>3.6</v>
      </c>
      <c r="H790" s="3">
        <v>4</v>
      </c>
      <c r="I790" s="3">
        <f>IF(HOUR(Sense_data[[#This Row],[SysTimeStamp]])&lt;12,I789+$B$14,I789-$B$14)</f>
        <v>15.178935185185328</v>
      </c>
    </row>
    <row r="791" spans="1:9" x14ac:dyDescent="0.2">
      <c r="A791" t="s">
        <v>20</v>
      </c>
      <c r="B791" t="s">
        <v>22</v>
      </c>
      <c r="C791" s="6">
        <f t="shared" si="15"/>
        <v>42182.008958335427</v>
      </c>
      <c r="D791" t="s">
        <v>23</v>
      </c>
      <c r="E791" s="6">
        <f>IF(Sense_data[[#This Row],[a_1State]]=D790,E790,Sense_data[[#This Row],[SysTimeStamp]])</f>
        <v>42182.007071760912</v>
      </c>
      <c r="F791" t="str">
        <f>Sense_data[[#This Row],[a_1State]]&amp;TEXT(Sense_data[[#This Row],[StateInstanceTimestamp]],"#.######")</f>
        <v>On42182.007072</v>
      </c>
      <c r="G791" s="3">
        <f ca="1">IF(Sense_data[[#This Row],[a_1State]]="Off",RANDBETWEEN(off_min,off_max),RANDBETWEEN(on_min,on_max))/sr_div</f>
        <v>3.8</v>
      </c>
      <c r="H791" s="3">
        <v>3.4</v>
      </c>
      <c r="I791" s="3">
        <f>IF(HOUR(Sense_data[[#This Row],[SysTimeStamp]])&lt;12,I790+$B$14,I790-$B$14)</f>
        <v>15.179166666666809</v>
      </c>
    </row>
    <row r="792" spans="1:9" x14ac:dyDescent="0.2">
      <c r="A792" t="s">
        <v>20</v>
      </c>
      <c r="B792" t="s">
        <v>22</v>
      </c>
      <c r="C792" s="6">
        <f t="shared" si="15"/>
        <v>42182.008969909504</v>
      </c>
      <c r="D792" t="s">
        <v>23</v>
      </c>
      <c r="E792" s="6">
        <f>IF(Sense_data[[#This Row],[a_1State]]=D791,E791,Sense_data[[#This Row],[SysTimeStamp]])</f>
        <v>42182.007071760912</v>
      </c>
      <c r="F792" t="str">
        <f>Sense_data[[#This Row],[a_1State]]&amp;TEXT(Sense_data[[#This Row],[StateInstanceTimestamp]],"#.######")</f>
        <v>On42182.007072</v>
      </c>
      <c r="G792" s="3">
        <f ca="1">IF(Sense_data[[#This Row],[a_1State]]="Off",RANDBETWEEN(off_min,off_max),RANDBETWEEN(on_min,on_max))/sr_div</f>
        <v>3.9</v>
      </c>
      <c r="H792" s="3">
        <v>5.4</v>
      </c>
      <c r="I792" s="3">
        <f>IF(HOUR(Sense_data[[#This Row],[SysTimeStamp]])&lt;12,I791+$B$14,I791-$B$14)</f>
        <v>15.179398148148291</v>
      </c>
    </row>
    <row r="793" spans="1:9" x14ac:dyDescent="0.2">
      <c r="A793" t="s">
        <v>20</v>
      </c>
      <c r="B793" t="s">
        <v>22</v>
      </c>
      <c r="C793" s="6">
        <f t="shared" si="15"/>
        <v>42182.008981483581</v>
      </c>
      <c r="D793" t="s">
        <v>23</v>
      </c>
      <c r="E793" s="6">
        <f>IF(Sense_data[[#This Row],[a_1State]]=D792,E792,Sense_data[[#This Row],[SysTimeStamp]])</f>
        <v>42182.007071760912</v>
      </c>
      <c r="F793" t="str">
        <f>Sense_data[[#This Row],[a_1State]]&amp;TEXT(Sense_data[[#This Row],[StateInstanceTimestamp]],"#.######")</f>
        <v>On42182.007072</v>
      </c>
      <c r="G793" s="3">
        <f ca="1">IF(Sense_data[[#This Row],[a_1State]]="Off",RANDBETWEEN(off_min,off_max),RANDBETWEEN(on_min,on_max))/sr_div</f>
        <v>3.8</v>
      </c>
      <c r="H793" s="3">
        <v>3.5</v>
      </c>
      <c r="I793" s="3">
        <f>IF(HOUR(Sense_data[[#This Row],[SysTimeStamp]])&lt;12,I792+$B$14,I792-$B$14)</f>
        <v>15.179629629629773</v>
      </c>
    </row>
    <row r="794" spans="1:9" x14ac:dyDescent="0.2">
      <c r="A794" t="s">
        <v>20</v>
      </c>
      <c r="B794" t="s">
        <v>22</v>
      </c>
      <c r="C794" s="6">
        <f t="shared" si="15"/>
        <v>42182.008993057658</v>
      </c>
      <c r="D794" t="s">
        <v>23</v>
      </c>
      <c r="E794" s="6">
        <f>IF(Sense_data[[#This Row],[a_1State]]=D793,E793,Sense_data[[#This Row],[SysTimeStamp]])</f>
        <v>42182.007071760912</v>
      </c>
      <c r="F794" t="str">
        <f>Sense_data[[#This Row],[a_1State]]&amp;TEXT(Sense_data[[#This Row],[StateInstanceTimestamp]],"#.######")</f>
        <v>On42182.007072</v>
      </c>
      <c r="G794" s="3">
        <f ca="1">IF(Sense_data[[#This Row],[a_1State]]="Off",RANDBETWEEN(off_min,off_max),RANDBETWEEN(on_min,on_max))/sr_div</f>
        <v>4.4000000000000004</v>
      </c>
      <c r="H794" s="3">
        <v>4.2</v>
      </c>
      <c r="I794" s="3">
        <f>IF(HOUR(Sense_data[[#This Row],[SysTimeStamp]])&lt;12,I793+$B$14,I793-$B$14)</f>
        <v>15.179861111111254</v>
      </c>
    </row>
    <row r="795" spans="1:9" x14ac:dyDescent="0.2">
      <c r="A795" t="s">
        <v>20</v>
      </c>
      <c r="B795" t="s">
        <v>22</v>
      </c>
      <c r="C795" s="6">
        <f t="shared" si="15"/>
        <v>42182.009004631735</v>
      </c>
      <c r="D795" t="s">
        <v>23</v>
      </c>
      <c r="E795" s="6">
        <f>IF(Sense_data[[#This Row],[a_1State]]=D794,E794,Sense_data[[#This Row],[SysTimeStamp]])</f>
        <v>42182.007071760912</v>
      </c>
      <c r="F795" t="str">
        <f>Sense_data[[#This Row],[a_1State]]&amp;TEXT(Sense_data[[#This Row],[StateInstanceTimestamp]],"#.######")</f>
        <v>On42182.007072</v>
      </c>
      <c r="G795" s="3">
        <f ca="1">IF(Sense_data[[#This Row],[a_1State]]="Off",RANDBETWEEN(off_min,off_max),RANDBETWEEN(on_min,on_max))/sr_div</f>
        <v>5.0999999999999996</v>
      </c>
      <c r="H795" s="3">
        <v>5.8</v>
      </c>
      <c r="I795" s="3">
        <f>IF(HOUR(Sense_data[[#This Row],[SysTimeStamp]])&lt;12,I794+$B$14,I794-$B$14)</f>
        <v>15.180092592592736</v>
      </c>
    </row>
    <row r="796" spans="1:9" x14ac:dyDescent="0.2">
      <c r="A796" t="s">
        <v>20</v>
      </c>
      <c r="B796" t="s">
        <v>22</v>
      </c>
      <c r="C796" s="6">
        <f t="shared" si="15"/>
        <v>42182.009016205811</v>
      </c>
      <c r="D796" t="s">
        <v>23</v>
      </c>
      <c r="E796" s="6">
        <f>IF(Sense_data[[#This Row],[a_1State]]=D795,E795,Sense_data[[#This Row],[SysTimeStamp]])</f>
        <v>42182.007071760912</v>
      </c>
      <c r="F796" t="str">
        <f>Sense_data[[#This Row],[a_1State]]&amp;TEXT(Sense_data[[#This Row],[StateInstanceTimestamp]],"#.######")</f>
        <v>On42182.007072</v>
      </c>
      <c r="G796" s="3">
        <f ca="1">IF(Sense_data[[#This Row],[a_1State]]="Off",RANDBETWEEN(off_min,off_max),RANDBETWEEN(on_min,on_max))/sr_div</f>
        <v>3.5</v>
      </c>
      <c r="H796" s="3">
        <v>4.8</v>
      </c>
      <c r="I796" s="3">
        <f>IF(HOUR(Sense_data[[#This Row],[SysTimeStamp]])&lt;12,I795+$B$14,I795-$B$14)</f>
        <v>15.180324074074218</v>
      </c>
    </row>
    <row r="797" spans="1:9" x14ac:dyDescent="0.2">
      <c r="A797" t="s">
        <v>20</v>
      </c>
      <c r="B797" t="s">
        <v>22</v>
      </c>
      <c r="C797" s="6">
        <f t="shared" si="15"/>
        <v>42182.009027779888</v>
      </c>
      <c r="D797" t="s">
        <v>23</v>
      </c>
      <c r="E797" s="6">
        <f>IF(Sense_data[[#This Row],[a_1State]]=D796,E796,Sense_data[[#This Row],[SysTimeStamp]])</f>
        <v>42182.007071760912</v>
      </c>
      <c r="F797" t="str">
        <f>Sense_data[[#This Row],[a_1State]]&amp;TEXT(Sense_data[[#This Row],[StateInstanceTimestamp]],"#.######")</f>
        <v>On42182.007072</v>
      </c>
      <c r="G797" s="3">
        <f ca="1">IF(Sense_data[[#This Row],[a_1State]]="Off",RANDBETWEEN(off_min,off_max),RANDBETWEEN(on_min,on_max))/sr_div</f>
        <v>5.3</v>
      </c>
      <c r="H797" s="3">
        <v>4.4000000000000004</v>
      </c>
      <c r="I797" s="3">
        <f>IF(HOUR(Sense_data[[#This Row],[SysTimeStamp]])&lt;12,I796+$B$14,I796-$B$14)</f>
        <v>15.180555555555699</v>
      </c>
    </row>
    <row r="798" spans="1:9" x14ac:dyDescent="0.2">
      <c r="A798" t="s">
        <v>20</v>
      </c>
      <c r="B798" t="s">
        <v>22</v>
      </c>
      <c r="C798" s="6">
        <f t="shared" si="15"/>
        <v>42182.009039353965</v>
      </c>
      <c r="D798" t="s">
        <v>23</v>
      </c>
      <c r="E798" s="6">
        <f>IF(Sense_data[[#This Row],[a_1State]]=D797,E797,Sense_data[[#This Row],[SysTimeStamp]])</f>
        <v>42182.007071760912</v>
      </c>
      <c r="F798" t="str">
        <f>Sense_data[[#This Row],[a_1State]]&amp;TEXT(Sense_data[[#This Row],[StateInstanceTimestamp]],"#.######")</f>
        <v>On42182.007072</v>
      </c>
      <c r="G798" s="3">
        <f ca="1">IF(Sense_data[[#This Row],[a_1State]]="Off",RANDBETWEEN(off_min,off_max),RANDBETWEEN(on_min,on_max))/sr_div</f>
        <v>5.2</v>
      </c>
      <c r="H798" s="3">
        <v>4.0999999999999996</v>
      </c>
      <c r="I798" s="3">
        <f>IF(HOUR(Sense_data[[#This Row],[SysTimeStamp]])&lt;12,I797+$B$14,I797-$B$14)</f>
        <v>15.180787037037181</v>
      </c>
    </row>
    <row r="799" spans="1:9" x14ac:dyDescent="0.2">
      <c r="A799" t="s">
        <v>20</v>
      </c>
      <c r="B799" t="s">
        <v>22</v>
      </c>
      <c r="C799" s="6">
        <f t="shared" si="15"/>
        <v>42182.009050928042</v>
      </c>
      <c r="D799" t="s">
        <v>23</v>
      </c>
      <c r="E799" s="6">
        <f>IF(Sense_data[[#This Row],[a_1State]]=D798,E798,Sense_data[[#This Row],[SysTimeStamp]])</f>
        <v>42182.007071760912</v>
      </c>
      <c r="F799" t="str">
        <f>Sense_data[[#This Row],[a_1State]]&amp;TEXT(Sense_data[[#This Row],[StateInstanceTimestamp]],"#.######")</f>
        <v>On42182.007072</v>
      </c>
      <c r="G799" s="3">
        <f ca="1">IF(Sense_data[[#This Row],[a_1State]]="Off",RANDBETWEEN(off_min,off_max),RANDBETWEEN(on_min,on_max))/sr_div</f>
        <v>5.8</v>
      </c>
      <c r="H799" s="3">
        <v>5</v>
      </c>
      <c r="I799" s="3">
        <f>IF(HOUR(Sense_data[[#This Row],[SysTimeStamp]])&lt;12,I798+$B$14,I798-$B$14)</f>
        <v>15.181018518518663</v>
      </c>
    </row>
    <row r="800" spans="1:9" x14ac:dyDescent="0.2">
      <c r="A800" t="s">
        <v>20</v>
      </c>
      <c r="B800" t="s">
        <v>22</v>
      </c>
      <c r="C800" s="6">
        <f t="shared" si="15"/>
        <v>42182.009062502118</v>
      </c>
      <c r="D800" t="s">
        <v>23</v>
      </c>
      <c r="E800" s="6">
        <f>IF(Sense_data[[#This Row],[a_1State]]=D799,E799,Sense_data[[#This Row],[SysTimeStamp]])</f>
        <v>42182.007071760912</v>
      </c>
      <c r="F800" t="str">
        <f>Sense_data[[#This Row],[a_1State]]&amp;TEXT(Sense_data[[#This Row],[StateInstanceTimestamp]],"#.######")</f>
        <v>On42182.007072</v>
      </c>
      <c r="G800" s="3">
        <f ca="1">IF(Sense_data[[#This Row],[a_1State]]="Off",RANDBETWEEN(off_min,off_max),RANDBETWEEN(on_min,on_max))/sr_div</f>
        <v>5.6</v>
      </c>
      <c r="H800" s="3">
        <v>5</v>
      </c>
      <c r="I800" s="3">
        <f>IF(HOUR(Sense_data[[#This Row],[SysTimeStamp]])&lt;12,I799+$B$14,I799-$B$14)</f>
        <v>15.181250000000144</v>
      </c>
    </row>
    <row r="801" spans="1:9" x14ac:dyDescent="0.2">
      <c r="A801" t="s">
        <v>20</v>
      </c>
      <c r="B801" t="s">
        <v>22</v>
      </c>
      <c r="C801" s="6">
        <f t="shared" si="15"/>
        <v>42182.009074076195</v>
      </c>
      <c r="D801" t="s">
        <v>23</v>
      </c>
      <c r="E801" s="6">
        <f>IF(Sense_data[[#This Row],[a_1State]]=D800,E800,Sense_data[[#This Row],[SysTimeStamp]])</f>
        <v>42182.007071760912</v>
      </c>
      <c r="F801" t="str">
        <f>Sense_data[[#This Row],[a_1State]]&amp;TEXT(Sense_data[[#This Row],[StateInstanceTimestamp]],"#.######")</f>
        <v>On42182.007072</v>
      </c>
      <c r="G801" s="3">
        <f ca="1">IF(Sense_data[[#This Row],[a_1State]]="Off",RANDBETWEEN(off_min,off_max),RANDBETWEEN(on_min,on_max))/sr_div</f>
        <v>4.3</v>
      </c>
      <c r="H801" s="3">
        <v>5.2</v>
      </c>
      <c r="I801" s="3">
        <f>IF(HOUR(Sense_data[[#This Row],[SysTimeStamp]])&lt;12,I800+$B$14,I800-$B$14)</f>
        <v>15.181481481481626</v>
      </c>
    </row>
    <row r="802" spans="1:9" x14ac:dyDescent="0.2">
      <c r="A802" t="s">
        <v>20</v>
      </c>
      <c r="B802" t="s">
        <v>22</v>
      </c>
      <c r="C802" s="6">
        <f t="shared" si="15"/>
        <v>42182.009085650272</v>
      </c>
      <c r="D802" t="s">
        <v>23</v>
      </c>
      <c r="E802" s="6">
        <f>IF(Sense_data[[#This Row],[a_1State]]=D801,E801,Sense_data[[#This Row],[SysTimeStamp]])</f>
        <v>42182.007071760912</v>
      </c>
      <c r="F802" t="str">
        <f>Sense_data[[#This Row],[a_1State]]&amp;TEXT(Sense_data[[#This Row],[StateInstanceTimestamp]],"#.######")</f>
        <v>On42182.007072</v>
      </c>
      <c r="G802" s="3">
        <f ca="1">IF(Sense_data[[#This Row],[a_1State]]="Off",RANDBETWEEN(off_min,off_max),RANDBETWEEN(on_min,on_max))/sr_div</f>
        <v>3.2</v>
      </c>
      <c r="H802" s="3">
        <v>4.4000000000000004</v>
      </c>
      <c r="I802" s="3">
        <f>IF(HOUR(Sense_data[[#This Row],[SysTimeStamp]])&lt;12,I801+$B$14,I801-$B$14)</f>
        <v>15.181712962963108</v>
      </c>
    </row>
    <row r="803" spans="1:9" x14ac:dyDescent="0.2">
      <c r="A803" t="s">
        <v>20</v>
      </c>
      <c r="B803" t="s">
        <v>22</v>
      </c>
      <c r="C803" s="6">
        <f t="shared" si="15"/>
        <v>42182.009097224349</v>
      </c>
      <c r="D803" t="s">
        <v>23</v>
      </c>
      <c r="E803" s="6">
        <f>IF(Sense_data[[#This Row],[a_1State]]=D802,E802,Sense_data[[#This Row],[SysTimeStamp]])</f>
        <v>42182.007071760912</v>
      </c>
      <c r="F803" t="str">
        <f>Sense_data[[#This Row],[a_1State]]&amp;TEXT(Sense_data[[#This Row],[StateInstanceTimestamp]],"#.######")</f>
        <v>On42182.007072</v>
      </c>
      <c r="G803" s="3">
        <f ca="1">IF(Sense_data[[#This Row],[a_1State]]="Off",RANDBETWEEN(off_min,off_max),RANDBETWEEN(on_min,on_max))/sr_div</f>
        <v>5.5</v>
      </c>
      <c r="H803" s="3">
        <v>4.3</v>
      </c>
      <c r="I803" s="3">
        <f>IF(HOUR(Sense_data[[#This Row],[SysTimeStamp]])&lt;12,I802+$B$14,I802-$B$14)</f>
        <v>15.181944444444589</v>
      </c>
    </row>
    <row r="804" spans="1:9" x14ac:dyDescent="0.2">
      <c r="A804" t="s">
        <v>20</v>
      </c>
      <c r="B804" t="s">
        <v>22</v>
      </c>
      <c r="C804" s="6">
        <f t="shared" si="15"/>
        <v>42182.009108798426</v>
      </c>
      <c r="D804" t="s">
        <v>23</v>
      </c>
      <c r="E804" s="6">
        <f>IF(Sense_data[[#This Row],[a_1State]]=D803,E803,Sense_data[[#This Row],[SysTimeStamp]])</f>
        <v>42182.007071760912</v>
      </c>
      <c r="F804" t="str">
        <f>Sense_data[[#This Row],[a_1State]]&amp;TEXT(Sense_data[[#This Row],[StateInstanceTimestamp]],"#.######")</f>
        <v>On42182.007072</v>
      </c>
      <c r="G804" s="3">
        <f ca="1">IF(Sense_data[[#This Row],[a_1State]]="Off",RANDBETWEEN(off_min,off_max),RANDBETWEEN(on_min,on_max))/sr_div</f>
        <v>4.5999999999999996</v>
      </c>
      <c r="H804" s="3">
        <v>3.4</v>
      </c>
      <c r="I804" s="3">
        <f>IF(HOUR(Sense_data[[#This Row],[SysTimeStamp]])&lt;12,I803+$B$14,I803-$B$14)</f>
        <v>15.182175925926071</v>
      </c>
    </row>
    <row r="805" spans="1:9" x14ac:dyDescent="0.2">
      <c r="A805" t="s">
        <v>20</v>
      </c>
      <c r="B805" t="s">
        <v>22</v>
      </c>
      <c r="C805" s="6">
        <f t="shared" si="15"/>
        <v>42182.009120372502</v>
      </c>
      <c r="D805" t="s">
        <v>23</v>
      </c>
      <c r="E805" s="6">
        <f>IF(Sense_data[[#This Row],[a_1State]]=D804,E804,Sense_data[[#This Row],[SysTimeStamp]])</f>
        <v>42182.007071760912</v>
      </c>
      <c r="F805" t="str">
        <f>Sense_data[[#This Row],[a_1State]]&amp;TEXT(Sense_data[[#This Row],[StateInstanceTimestamp]],"#.######")</f>
        <v>On42182.007072</v>
      </c>
      <c r="G805" s="3">
        <f ca="1">IF(Sense_data[[#This Row],[a_1State]]="Off",RANDBETWEEN(off_min,off_max),RANDBETWEEN(on_min,on_max))/sr_div</f>
        <v>3.1</v>
      </c>
      <c r="H805" s="3">
        <v>6</v>
      </c>
      <c r="I805" s="3">
        <f>IF(HOUR(Sense_data[[#This Row],[SysTimeStamp]])&lt;12,I804+$B$14,I804-$B$14)</f>
        <v>15.182407407407553</v>
      </c>
    </row>
    <row r="806" spans="1:9" x14ac:dyDescent="0.2">
      <c r="A806" t="s">
        <v>20</v>
      </c>
      <c r="B806" t="s">
        <v>22</v>
      </c>
      <c r="C806" s="6">
        <f t="shared" si="15"/>
        <v>42182.009131946579</v>
      </c>
      <c r="D806" t="s">
        <v>23</v>
      </c>
      <c r="E806" s="6">
        <f>IF(Sense_data[[#This Row],[a_1State]]=D805,E805,Sense_data[[#This Row],[SysTimeStamp]])</f>
        <v>42182.007071760912</v>
      </c>
      <c r="F806" t="str">
        <f>Sense_data[[#This Row],[a_1State]]&amp;TEXT(Sense_data[[#This Row],[StateInstanceTimestamp]],"#.######")</f>
        <v>On42182.007072</v>
      </c>
      <c r="G806" s="3">
        <f ca="1">IF(Sense_data[[#This Row],[a_1State]]="Off",RANDBETWEEN(off_min,off_max),RANDBETWEEN(on_min,on_max))/sr_div</f>
        <v>3.9</v>
      </c>
      <c r="H806" s="3">
        <v>3</v>
      </c>
      <c r="I806" s="3">
        <f>IF(HOUR(Sense_data[[#This Row],[SysTimeStamp]])&lt;12,I805+$B$14,I805-$B$14)</f>
        <v>15.182638888889034</v>
      </c>
    </row>
    <row r="807" spans="1:9" x14ac:dyDescent="0.2">
      <c r="A807" t="s">
        <v>20</v>
      </c>
      <c r="B807" t="s">
        <v>22</v>
      </c>
      <c r="C807" s="6">
        <f t="shared" si="15"/>
        <v>42182.009143520656</v>
      </c>
      <c r="D807" t="s">
        <v>23</v>
      </c>
      <c r="E807" s="6">
        <f>IF(Sense_data[[#This Row],[a_1State]]=D806,E806,Sense_data[[#This Row],[SysTimeStamp]])</f>
        <v>42182.007071760912</v>
      </c>
      <c r="F807" t="str">
        <f>Sense_data[[#This Row],[a_1State]]&amp;TEXT(Sense_data[[#This Row],[StateInstanceTimestamp]],"#.######")</f>
        <v>On42182.007072</v>
      </c>
      <c r="G807" s="3">
        <f ca="1">IF(Sense_data[[#This Row],[a_1State]]="Off",RANDBETWEEN(off_min,off_max),RANDBETWEEN(on_min,on_max))/sr_div</f>
        <v>4.8</v>
      </c>
      <c r="H807" s="3">
        <v>4.2</v>
      </c>
      <c r="I807" s="3">
        <f>IF(HOUR(Sense_data[[#This Row],[SysTimeStamp]])&lt;12,I806+$B$14,I806-$B$14)</f>
        <v>15.182870370370516</v>
      </c>
    </row>
    <row r="808" spans="1:9" x14ac:dyDescent="0.2">
      <c r="A808" t="s">
        <v>20</v>
      </c>
      <c r="B808" t="s">
        <v>22</v>
      </c>
      <c r="C808" s="6">
        <f t="shared" si="15"/>
        <v>42182.009155094733</v>
      </c>
      <c r="D808" t="s">
        <v>23</v>
      </c>
      <c r="E808" s="6">
        <f>IF(Sense_data[[#This Row],[a_1State]]=D807,E807,Sense_data[[#This Row],[SysTimeStamp]])</f>
        <v>42182.007071760912</v>
      </c>
      <c r="F808" t="str">
        <f>Sense_data[[#This Row],[a_1State]]&amp;TEXT(Sense_data[[#This Row],[StateInstanceTimestamp]],"#.######")</f>
        <v>On42182.007072</v>
      </c>
      <c r="G808" s="3">
        <f ca="1">IF(Sense_data[[#This Row],[a_1State]]="Off",RANDBETWEEN(off_min,off_max),RANDBETWEEN(on_min,on_max))/sr_div</f>
        <v>5.8</v>
      </c>
      <c r="H808" s="3">
        <v>3.1</v>
      </c>
      <c r="I808" s="3">
        <f>IF(HOUR(Sense_data[[#This Row],[SysTimeStamp]])&lt;12,I807+$B$14,I807-$B$14)</f>
        <v>15.183101851851998</v>
      </c>
    </row>
    <row r="809" spans="1:9" x14ac:dyDescent="0.2">
      <c r="A809" t="s">
        <v>20</v>
      </c>
      <c r="B809" t="s">
        <v>22</v>
      </c>
      <c r="C809" s="6">
        <f t="shared" si="15"/>
        <v>42182.009166668809</v>
      </c>
      <c r="D809" t="s">
        <v>23</v>
      </c>
      <c r="E809" s="6">
        <f>IF(Sense_data[[#This Row],[a_1State]]=D808,E808,Sense_data[[#This Row],[SysTimeStamp]])</f>
        <v>42182.007071760912</v>
      </c>
      <c r="F809" t="str">
        <f>Sense_data[[#This Row],[a_1State]]&amp;TEXT(Sense_data[[#This Row],[StateInstanceTimestamp]],"#.######")</f>
        <v>On42182.007072</v>
      </c>
      <c r="G809" s="3">
        <f ca="1">IF(Sense_data[[#This Row],[a_1State]]="Off",RANDBETWEEN(off_min,off_max),RANDBETWEEN(on_min,on_max))/sr_div</f>
        <v>4.5</v>
      </c>
      <c r="H809" s="3">
        <v>4</v>
      </c>
      <c r="I809" s="3">
        <f>IF(HOUR(Sense_data[[#This Row],[SysTimeStamp]])&lt;12,I808+$B$14,I808-$B$14)</f>
        <v>15.183333333333479</v>
      </c>
    </row>
    <row r="810" spans="1:9" x14ac:dyDescent="0.2">
      <c r="A810" t="s">
        <v>20</v>
      </c>
      <c r="B810" t="s">
        <v>22</v>
      </c>
      <c r="C810" s="6">
        <f t="shared" si="15"/>
        <v>42182.009178242886</v>
      </c>
      <c r="D810" t="s">
        <v>23</v>
      </c>
      <c r="E810" s="6">
        <f>IF(Sense_data[[#This Row],[a_1State]]=D809,E809,Sense_data[[#This Row],[SysTimeStamp]])</f>
        <v>42182.007071760912</v>
      </c>
      <c r="F810" t="str">
        <f>Sense_data[[#This Row],[a_1State]]&amp;TEXT(Sense_data[[#This Row],[StateInstanceTimestamp]],"#.######")</f>
        <v>On42182.007072</v>
      </c>
      <c r="G810" s="3">
        <f ca="1">IF(Sense_data[[#This Row],[a_1State]]="Off",RANDBETWEEN(off_min,off_max),RANDBETWEEN(on_min,on_max))/sr_div</f>
        <v>4.5</v>
      </c>
      <c r="H810" s="3">
        <v>4.3</v>
      </c>
      <c r="I810" s="3">
        <f>IF(HOUR(Sense_data[[#This Row],[SysTimeStamp]])&lt;12,I809+$B$14,I809-$B$14)</f>
        <v>15.183564814814961</v>
      </c>
    </row>
    <row r="811" spans="1:9" x14ac:dyDescent="0.2">
      <c r="A811" t="s">
        <v>20</v>
      </c>
      <c r="B811" t="s">
        <v>22</v>
      </c>
      <c r="C811" s="6">
        <f t="shared" si="15"/>
        <v>42182.009189816963</v>
      </c>
      <c r="D811" t="s">
        <v>23</v>
      </c>
      <c r="E811" s="6">
        <f>IF(Sense_data[[#This Row],[a_1State]]=D810,E810,Sense_data[[#This Row],[SysTimeStamp]])</f>
        <v>42182.007071760912</v>
      </c>
      <c r="F811" t="str">
        <f>Sense_data[[#This Row],[a_1State]]&amp;TEXT(Sense_data[[#This Row],[StateInstanceTimestamp]],"#.######")</f>
        <v>On42182.007072</v>
      </c>
      <c r="G811" s="3">
        <f ca="1">IF(Sense_data[[#This Row],[a_1State]]="Off",RANDBETWEEN(off_min,off_max),RANDBETWEEN(on_min,on_max))/sr_div</f>
        <v>4.5</v>
      </c>
      <c r="H811" s="3">
        <v>4.0999999999999996</v>
      </c>
      <c r="I811" s="3">
        <f>IF(HOUR(Sense_data[[#This Row],[SysTimeStamp]])&lt;12,I810+$B$14,I810-$B$14)</f>
        <v>15.183796296296443</v>
      </c>
    </row>
    <row r="812" spans="1:9" x14ac:dyDescent="0.2">
      <c r="A812" t="s">
        <v>20</v>
      </c>
      <c r="B812" t="s">
        <v>22</v>
      </c>
      <c r="C812" s="6">
        <f t="shared" si="15"/>
        <v>42182.00920139104</v>
      </c>
      <c r="D812" t="s">
        <v>23</v>
      </c>
      <c r="E812" s="6">
        <f>IF(Sense_data[[#This Row],[a_1State]]=D811,E811,Sense_data[[#This Row],[SysTimeStamp]])</f>
        <v>42182.007071760912</v>
      </c>
      <c r="F812" t="str">
        <f>Sense_data[[#This Row],[a_1State]]&amp;TEXT(Sense_data[[#This Row],[StateInstanceTimestamp]],"#.######")</f>
        <v>On42182.007072</v>
      </c>
      <c r="G812" s="3">
        <f ca="1">IF(Sense_data[[#This Row],[a_1State]]="Off",RANDBETWEEN(off_min,off_max),RANDBETWEEN(on_min,on_max))/sr_div</f>
        <v>5.5</v>
      </c>
      <c r="H812" s="3">
        <v>5.2</v>
      </c>
      <c r="I812" s="3">
        <f>IF(HOUR(Sense_data[[#This Row],[SysTimeStamp]])&lt;12,I811+$B$14,I811-$B$14)</f>
        <v>15.184027777777924</v>
      </c>
    </row>
    <row r="813" spans="1:9" x14ac:dyDescent="0.2">
      <c r="A813" t="s">
        <v>20</v>
      </c>
      <c r="B813" t="s">
        <v>22</v>
      </c>
      <c r="C813" s="6">
        <f t="shared" si="15"/>
        <v>42182.009212965117</v>
      </c>
      <c r="D813" t="s">
        <v>23</v>
      </c>
      <c r="E813" s="6">
        <f>IF(Sense_data[[#This Row],[a_1State]]=D812,E812,Sense_data[[#This Row],[SysTimeStamp]])</f>
        <v>42182.007071760912</v>
      </c>
      <c r="F813" t="str">
        <f>Sense_data[[#This Row],[a_1State]]&amp;TEXT(Sense_data[[#This Row],[StateInstanceTimestamp]],"#.######")</f>
        <v>On42182.007072</v>
      </c>
      <c r="G813" s="3">
        <f ca="1">IF(Sense_data[[#This Row],[a_1State]]="Off",RANDBETWEEN(off_min,off_max),RANDBETWEEN(on_min,on_max))/sr_div</f>
        <v>4.3</v>
      </c>
      <c r="H813" s="3">
        <v>3.8</v>
      </c>
      <c r="I813" s="3">
        <f>IF(HOUR(Sense_data[[#This Row],[SysTimeStamp]])&lt;12,I812+$B$14,I812-$B$14)</f>
        <v>15.184259259259406</v>
      </c>
    </row>
    <row r="814" spans="1:9" x14ac:dyDescent="0.2">
      <c r="A814" t="s">
        <v>20</v>
      </c>
      <c r="B814" t="s">
        <v>22</v>
      </c>
      <c r="C814" s="6">
        <f t="shared" si="15"/>
        <v>42182.009224539193</v>
      </c>
      <c r="D814" t="s">
        <v>23</v>
      </c>
      <c r="E814" s="6">
        <f>IF(Sense_data[[#This Row],[a_1State]]=D813,E813,Sense_data[[#This Row],[SysTimeStamp]])</f>
        <v>42182.007071760912</v>
      </c>
      <c r="F814" t="str">
        <f>Sense_data[[#This Row],[a_1State]]&amp;TEXT(Sense_data[[#This Row],[StateInstanceTimestamp]],"#.######")</f>
        <v>On42182.007072</v>
      </c>
      <c r="G814" s="3">
        <f ca="1">IF(Sense_data[[#This Row],[a_1State]]="Off",RANDBETWEEN(off_min,off_max),RANDBETWEEN(on_min,on_max))/sr_div</f>
        <v>5.2</v>
      </c>
      <c r="H814" s="3">
        <v>4.0999999999999996</v>
      </c>
      <c r="I814" s="3">
        <f>IF(HOUR(Sense_data[[#This Row],[SysTimeStamp]])&lt;12,I813+$B$14,I813-$B$14)</f>
        <v>15.184490740740888</v>
      </c>
    </row>
    <row r="815" spans="1:9" x14ac:dyDescent="0.2">
      <c r="A815" t="s">
        <v>20</v>
      </c>
      <c r="B815" t="s">
        <v>22</v>
      </c>
      <c r="C815" s="6">
        <f t="shared" si="15"/>
        <v>42182.00923611327</v>
      </c>
      <c r="D815" t="s">
        <v>23</v>
      </c>
      <c r="E815" s="6">
        <f>IF(Sense_data[[#This Row],[a_1State]]=D814,E814,Sense_data[[#This Row],[SysTimeStamp]])</f>
        <v>42182.007071760912</v>
      </c>
      <c r="F815" t="str">
        <f>Sense_data[[#This Row],[a_1State]]&amp;TEXT(Sense_data[[#This Row],[StateInstanceTimestamp]],"#.######")</f>
        <v>On42182.007072</v>
      </c>
      <c r="G815" s="3">
        <f ca="1">IF(Sense_data[[#This Row],[a_1State]]="Off",RANDBETWEEN(off_min,off_max),RANDBETWEEN(on_min,on_max))/sr_div</f>
        <v>5.3</v>
      </c>
      <c r="H815" s="3">
        <v>3.8</v>
      </c>
      <c r="I815" s="3">
        <f>IF(HOUR(Sense_data[[#This Row],[SysTimeStamp]])&lt;12,I814+$B$14,I814-$B$14)</f>
        <v>15.184722222222369</v>
      </c>
    </row>
    <row r="816" spans="1:9" x14ac:dyDescent="0.2">
      <c r="A816" t="s">
        <v>20</v>
      </c>
      <c r="B816" t="s">
        <v>22</v>
      </c>
      <c r="C816" s="6">
        <f t="shared" si="15"/>
        <v>42182.009247687347</v>
      </c>
      <c r="D816" t="s">
        <v>23</v>
      </c>
      <c r="E816" s="6">
        <f>IF(Sense_data[[#This Row],[a_1State]]=D815,E815,Sense_data[[#This Row],[SysTimeStamp]])</f>
        <v>42182.007071760912</v>
      </c>
      <c r="F816" t="str">
        <f>Sense_data[[#This Row],[a_1State]]&amp;TEXT(Sense_data[[#This Row],[StateInstanceTimestamp]],"#.######")</f>
        <v>On42182.007072</v>
      </c>
      <c r="G816" s="3">
        <f ca="1">IF(Sense_data[[#This Row],[a_1State]]="Off",RANDBETWEEN(off_min,off_max),RANDBETWEEN(on_min,on_max))/sr_div</f>
        <v>4.5999999999999996</v>
      </c>
      <c r="H816" s="3">
        <v>5.5</v>
      </c>
      <c r="I816" s="3">
        <f>IF(HOUR(Sense_data[[#This Row],[SysTimeStamp]])&lt;12,I815+$B$14,I815-$B$14)</f>
        <v>15.184953703703851</v>
      </c>
    </row>
    <row r="817" spans="1:9" x14ac:dyDescent="0.2">
      <c r="A817" t="s">
        <v>20</v>
      </c>
      <c r="B817" t="s">
        <v>22</v>
      </c>
      <c r="C817" s="6">
        <f t="shared" si="15"/>
        <v>42182.009259261424</v>
      </c>
      <c r="D817" t="s">
        <v>23</v>
      </c>
      <c r="E817" s="6">
        <f>IF(Sense_data[[#This Row],[a_1State]]=D816,E816,Sense_data[[#This Row],[SysTimeStamp]])</f>
        <v>42182.007071760912</v>
      </c>
      <c r="F817" t="str">
        <f>Sense_data[[#This Row],[a_1State]]&amp;TEXT(Sense_data[[#This Row],[StateInstanceTimestamp]],"#.######")</f>
        <v>On42182.007072</v>
      </c>
      <c r="G817" s="3">
        <f ca="1">IF(Sense_data[[#This Row],[a_1State]]="Off",RANDBETWEEN(off_min,off_max),RANDBETWEEN(on_min,on_max))/sr_div</f>
        <v>4.0999999999999996</v>
      </c>
      <c r="H817" s="3">
        <v>5.4</v>
      </c>
      <c r="I817" s="3">
        <f>IF(HOUR(Sense_data[[#This Row],[SysTimeStamp]])&lt;12,I816+$B$14,I816-$B$14)</f>
        <v>15.185185185185333</v>
      </c>
    </row>
    <row r="818" spans="1:9" x14ac:dyDescent="0.2">
      <c r="A818" t="s">
        <v>20</v>
      </c>
      <c r="B818" t="s">
        <v>22</v>
      </c>
      <c r="C818" s="6">
        <f t="shared" si="15"/>
        <v>42182.009270835501</v>
      </c>
      <c r="D818" t="s">
        <v>23</v>
      </c>
      <c r="E818" s="6">
        <f>IF(Sense_data[[#This Row],[a_1State]]=D817,E817,Sense_data[[#This Row],[SysTimeStamp]])</f>
        <v>42182.007071760912</v>
      </c>
      <c r="F818" t="str">
        <f>Sense_data[[#This Row],[a_1State]]&amp;TEXT(Sense_data[[#This Row],[StateInstanceTimestamp]],"#.######")</f>
        <v>On42182.007072</v>
      </c>
      <c r="G818" s="3">
        <f ca="1">IF(Sense_data[[#This Row],[a_1State]]="Off",RANDBETWEEN(off_min,off_max),RANDBETWEEN(on_min,on_max))/sr_div</f>
        <v>4.9000000000000004</v>
      </c>
      <c r="H818" s="3">
        <v>4.5</v>
      </c>
      <c r="I818" s="3">
        <f>IF(HOUR(Sense_data[[#This Row],[SysTimeStamp]])&lt;12,I817+$B$14,I817-$B$14)</f>
        <v>15.185416666666814</v>
      </c>
    </row>
    <row r="819" spans="1:9" x14ac:dyDescent="0.2">
      <c r="A819" t="s">
        <v>20</v>
      </c>
      <c r="B819" t="s">
        <v>22</v>
      </c>
      <c r="C819" s="6">
        <f t="shared" si="15"/>
        <v>42182.009282409577</v>
      </c>
      <c r="D819" t="s">
        <v>23</v>
      </c>
      <c r="E819" s="6">
        <f>IF(Sense_data[[#This Row],[a_1State]]=D818,E818,Sense_data[[#This Row],[SysTimeStamp]])</f>
        <v>42182.007071760912</v>
      </c>
      <c r="F819" t="str">
        <f>Sense_data[[#This Row],[a_1State]]&amp;TEXT(Sense_data[[#This Row],[StateInstanceTimestamp]],"#.######")</f>
        <v>On42182.007072</v>
      </c>
      <c r="G819" s="3">
        <f ca="1">IF(Sense_data[[#This Row],[a_1State]]="Off",RANDBETWEEN(off_min,off_max),RANDBETWEEN(on_min,on_max))/sr_div</f>
        <v>5.9</v>
      </c>
      <c r="H819" s="3">
        <v>5.4</v>
      </c>
      <c r="I819" s="3">
        <f>IF(HOUR(Sense_data[[#This Row],[SysTimeStamp]])&lt;12,I818+$B$14,I818-$B$14)</f>
        <v>15.185648148148296</v>
      </c>
    </row>
    <row r="820" spans="1:9" x14ac:dyDescent="0.2">
      <c r="A820" t="s">
        <v>20</v>
      </c>
      <c r="B820" t="s">
        <v>22</v>
      </c>
      <c r="C820" s="6">
        <f t="shared" si="15"/>
        <v>42182.009293983654</v>
      </c>
      <c r="D820" t="s">
        <v>23</v>
      </c>
      <c r="E820" s="6">
        <f>IF(Sense_data[[#This Row],[a_1State]]=D819,E819,Sense_data[[#This Row],[SysTimeStamp]])</f>
        <v>42182.007071760912</v>
      </c>
      <c r="F820" t="str">
        <f>Sense_data[[#This Row],[a_1State]]&amp;TEXT(Sense_data[[#This Row],[StateInstanceTimestamp]],"#.######")</f>
        <v>On42182.007072</v>
      </c>
      <c r="G820" s="3">
        <f ca="1">IF(Sense_data[[#This Row],[a_1State]]="Off",RANDBETWEEN(off_min,off_max),RANDBETWEEN(on_min,on_max))/sr_div</f>
        <v>3.5</v>
      </c>
      <c r="H820" s="3">
        <v>5.2</v>
      </c>
      <c r="I820" s="3">
        <f>IF(HOUR(Sense_data[[#This Row],[SysTimeStamp]])&lt;12,I819+$B$14,I819-$B$14)</f>
        <v>15.185879629629778</v>
      </c>
    </row>
    <row r="821" spans="1:9" x14ac:dyDescent="0.2">
      <c r="A821" t="s">
        <v>20</v>
      </c>
      <c r="B821" t="s">
        <v>22</v>
      </c>
      <c r="C821" s="6">
        <f t="shared" ref="C821:C851" si="16">C820+$B$2</f>
        <v>42182.009305557731</v>
      </c>
      <c r="D821" t="s">
        <v>23</v>
      </c>
      <c r="E821" s="6">
        <f>IF(Sense_data[[#This Row],[a_1State]]=D820,E820,Sense_data[[#This Row],[SysTimeStamp]])</f>
        <v>42182.007071760912</v>
      </c>
      <c r="F821" t="str">
        <f>Sense_data[[#This Row],[a_1State]]&amp;TEXT(Sense_data[[#This Row],[StateInstanceTimestamp]],"#.######")</f>
        <v>On42182.007072</v>
      </c>
      <c r="G821" s="3">
        <f ca="1">IF(Sense_data[[#This Row],[a_1State]]="Off",RANDBETWEEN(off_min,off_max),RANDBETWEEN(on_min,on_max))/sr_div</f>
        <v>3.7</v>
      </c>
      <c r="H821" s="3">
        <v>3.5</v>
      </c>
      <c r="I821" s="3">
        <f>IF(HOUR(Sense_data[[#This Row],[SysTimeStamp]])&lt;12,I820+$B$14,I820-$B$14)</f>
        <v>15.186111111111259</v>
      </c>
    </row>
    <row r="822" spans="1:9" x14ac:dyDescent="0.2">
      <c r="A822" t="s">
        <v>20</v>
      </c>
      <c r="B822" t="s">
        <v>22</v>
      </c>
      <c r="C822" s="6">
        <f t="shared" si="16"/>
        <v>42182.009317131808</v>
      </c>
      <c r="D822" t="s">
        <v>23</v>
      </c>
      <c r="E822" s="6">
        <f>IF(Sense_data[[#This Row],[a_1State]]=D821,E821,Sense_data[[#This Row],[SysTimeStamp]])</f>
        <v>42182.007071760912</v>
      </c>
      <c r="F822" t="str">
        <f>Sense_data[[#This Row],[a_1State]]&amp;TEXT(Sense_data[[#This Row],[StateInstanceTimestamp]],"#.######")</f>
        <v>On42182.007072</v>
      </c>
      <c r="G822" s="3">
        <f ca="1">IF(Sense_data[[#This Row],[a_1State]]="Off",RANDBETWEEN(off_min,off_max),RANDBETWEEN(on_min,on_max))/sr_div</f>
        <v>3.1</v>
      </c>
      <c r="H822" s="3">
        <v>3.6</v>
      </c>
      <c r="I822" s="3">
        <f>IF(HOUR(Sense_data[[#This Row],[SysTimeStamp]])&lt;12,I821+$B$14,I821-$B$14)</f>
        <v>15.186342592592741</v>
      </c>
    </row>
    <row r="823" spans="1:9" x14ac:dyDescent="0.2">
      <c r="A823" t="s">
        <v>20</v>
      </c>
      <c r="B823" t="s">
        <v>22</v>
      </c>
      <c r="C823" s="6">
        <f t="shared" si="16"/>
        <v>42182.009328705884</v>
      </c>
      <c r="D823" t="s">
        <v>23</v>
      </c>
      <c r="E823" s="6">
        <f>IF(Sense_data[[#This Row],[a_1State]]=D822,E822,Sense_data[[#This Row],[SysTimeStamp]])</f>
        <v>42182.007071760912</v>
      </c>
      <c r="F823" t="str">
        <f>Sense_data[[#This Row],[a_1State]]&amp;TEXT(Sense_data[[#This Row],[StateInstanceTimestamp]],"#.######")</f>
        <v>On42182.007072</v>
      </c>
      <c r="G823" s="3">
        <f ca="1">IF(Sense_data[[#This Row],[a_1State]]="Off",RANDBETWEEN(off_min,off_max),RANDBETWEEN(on_min,on_max))/sr_div</f>
        <v>4.7</v>
      </c>
      <c r="H823" s="3">
        <v>3</v>
      </c>
      <c r="I823" s="3">
        <f>IF(HOUR(Sense_data[[#This Row],[SysTimeStamp]])&lt;12,I822+$B$14,I822-$B$14)</f>
        <v>15.186574074074223</v>
      </c>
    </row>
    <row r="824" spans="1:9" x14ac:dyDescent="0.2">
      <c r="A824" t="s">
        <v>20</v>
      </c>
      <c r="B824" t="s">
        <v>22</v>
      </c>
      <c r="C824" s="6">
        <f t="shared" si="16"/>
        <v>42182.009340279961</v>
      </c>
      <c r="D824" t="s">
        <v>23</v>
      </c>
      <c r="E824" s="6">
        <f>IF(Sense_data[[#This Row],[a_1State]]=D823,E823,Sense_data[[#This Row],[SysTimeStamp]])</f>
        <v>42182.007071760912</v>
      </c>
      <c r="F824" t="str">
        <f>Sense_data[[#This Row],[a_1State]]&amp;TEXT(Sense_data[[#This Row],[StateInstanceTimestamp]],"#.######")</f>
        <v>On42182.007072</v>
      </c>
      <c r="G824" s="3">
        <f ca="1">IF(Sense_data[[#This Row],[a_1State]]="Off",RANDBETWEEN(off_min,off_max),RANDBETWEEN(on_min,on_max))/sr_div</f>
        <v>4.7</v>
      </c>
      <c r="H824" s="3">
        <v>3.6</v>
      </c>
      <c r="I824" s="3">
        <f>IF(HOUR(Sense_data[[#This Row],[SysTimeStamp]])&lt;12,I823+$B$14,I823-$B$14)</f>
        <v>15.186805555555704</v>
      </c>
    </row>
    <row r="825" spans="1:9" x14ac:dyDescent="0.2">
      <c r="A825" t="s">
        <v>20</v>
      </c>
      <c r="B825" t="s">
        <v>22</v>
      </c>
      <c r="C825" s="6">
        <f t="shared" si="16"/>
        <v>42182.009351854038</v>
      </c>
      <c r="D825" t="s">
        <v>23</v>
      </c>
      <c r="E825" s="6">
        <f>IF(Sense_data[[#This Row],[a_1State]]=D824,E824,Sense_data[[#This Row],[SysTimeStamp]])</f>
        <v>42182.007071760912</v>
      </c>
      <c r="F825" t="str">
        <f>Sense_data[[#This Row],[a_1State]]&amp;TEXT(Sense_data[[#This Row],[StateInstanceTimestamp]],"#.######")</f>
        <v>On42182.007072</v>
      </c>
      <c r="G825" s="3">
        <f ca="1">IF(Sense_data[[#This Row],[a_1State]]="Off",RANDBETWEEN(off_min,off_max),RANDBETWEEN(on_min,on_max))/sr_div</f>
        <v>5</v>
      </c>
      <c r="H825" s="3">
        <v>3.6</v>
      </c>
      <c r="I825" s="3">
        <f>IF(HOUR(Sense_data[[#This Row],[SysTimeStamp]])&lt;12,I824+$B$14,I824-$B$14)</f>
        <v>15.187037037037186</v>
      </c>
    </row>
    <row r="826" spans="1:9" x14ac:dyDescent="0.2">
      <c r="A826" t="s">
        <v>20</v>
      </c>
      <c r="B826" t="s">
        <v>22</v>
      </c>
      <c r="C826" s="6">
        <f t="shared" si="16"/>
        <v>42182.009363428115</v>
      </c>
      <c r="D826" t="s">
        <v>23</v>
      </c>
      <c r="E826" s="6">
        <f>IF(Sense_data[[#This Row],[a_1State]]=D825,E825,Sense_data[[#This Row],[SysTimeStamp]])</f>
        <v>42182.007071760912</v>
      </c>
      <c r="F826" t="str">
        <f>Sense_data[[#This Row],[a_1State]]&amp;TEXT(Sense_data[[#This Row],[StateInstanceTimestamp]],"#.######")</f>
        <v>On42182.007072</v>
      </c>
      <c r="G826" s="3">
        <f ca="1">IF(Sense_data[[#This Row],[a_1State]]="Off",RANDBETWEEN(off_min,off_max),RANDBETWEEN(on_min,on_max))/sr_div</f>
        <v>4.0999999999999996</v>
      </c>
      <c r="H826" s="3">
        <v>4.5999999999999996</v>
      </c>
      <c r="I826" s="3">
        <f>IF(HOUR(Sense_data[[#This Row],[SysTimeStamp]])&lt;12,I825+$B$14,I825-$B$14)</f>
        <v>15.187268518518668</v>
      </c>
    </row>
    <row r="827" spans="1:9" x14ac:dyDescent="0.2">
      <c r="A827" t="s">
        <v>20</v>
      </c>
      <c r="B827" t="s">
        <v>22</v>
      </c>
      <c r="C827" s="6">
        <f t="shared" si="16"/>
        <v>42182.009375002192</v>
      </c>
      <c r="D827" t="s">
        <v>23</v>
      </c>
      <c r="E827" s="6">
        <f>IF(Sense_data[[#This Row],[a_1State]]=D826,E826,Sense_data[[#This Row],[SysTimeStamp]])</f>
        <v>42182.007071760912</v>
      </c>
      <c r="F827" t="str">
        <f>Sense_data[[#This Row],[a_1State]]&amp;TEXT(Sense_data[[#This Row],[StateInstanceTimestamp]],"#.######")</f>
        <v>On42182.007072</v>
      </c>
      <c r="G827" s="3">
        <f ca="1">IF(Sense_data[[#This Row],[a_1State]]="Off",RANDBETWEEN(off_min,off_max),RANDBETWEEN(on_min,on_max))/sr_div</f>
        <v>5.9</v>
      </c>
      <c r="H827" s="3">
        <v>5.2</v>
      </c>
      <c r="I827" s="3">
        <f>IF(HOUR(Sense_data[[#This Row],[SysTimeStamp]])&lt;12,I826+$B$14,I826-$B$14)</f>
        <v>15.187500000000149</v>
      </c>
    </row>
    <row r="828" spans="1:9" x14ac:dyDescent="0.2">
      <c r="A828" t="s">
        <v>20</v>
      </c>
      <c r="B828" t="s">
        <v>22</v>
      </c>
      <c r="C828" s="6">
        <f t="shared" si="16"/>
        <v>42182.009386576268</v>
      </c>
      <c r="D828" t="s">
        <v>23</v>
      </c>
      <c r="E828" s="6">
        <f>IF(Sense_data[[#This Row],[a_1State]]=D827,E827,Sense_data[[#This Row],[SysTimeStamp]])</f>
        <v>42182.007071760912</v>
      </c>
      <c r="F828" t="str">
        <f>Sense_data[[#This Row],[a_1State]]&amp;TEXT(Sense_data[[#This Row],[StateInstanceTimestamp]],"#.######")</f>
        <v>On42182.007072</v>
      </c>
      <c r="G828" s="3">
        <f ca="1">IF(Sense_data[[#This Row],[a_1State]]="Off",RANDBETWEEN(off_min,off_max),RANDBETWEEN(on_min,on_max))/sr_div</f>
        <v>4.3</v>
      </c>
      <c r="H828" s="3">
        <v>3.5</v>
      </c>
      <c r="I828" s="3">
        <f>IF(HOUR(Sense_data[[#This Row],[SysTimeStamp]])&lt;12,I827+$B$14,I827-$B$14)</f>
        <v>15.187731481481631</v>
      </c>
    </row>
    <row r="829" spans="1:9" x14ac:dyDescent="0.2">
      <c r="A829" t="s">
        <v>20</v>
      </c>
      <c r="B829" t="s">
        <v>22</v>
      </c>
      <c r="C829" s="6">
        <f t="shared" si="16"/>
        <v>42182.009398150345</v>
      </c>
      <c r="D829" t="s">
        <v>23</v>
      </c>
      <c r="E829" s="6">
        <f>IF(Sense_data[[#This Row],[a_1State]]=D828,E828,Sense_data[[#This Row],[SysTimeStamp]])</f>
        <v>42182.007071760912</v>
      </c>
      <c r="F829" t="str">
        <f>Sense_data[[#This Row],[a_1State]]&amp;TEXT(Sense_data[[#This Row],[StateInstanceTimestamp]],"#.######")</f>
        <v>On42182.007072</v>
      </c>
      <c r="G829" s="3">
        <f ca="1">IF(Sense_data[[#This Row],[a_1State]]="Off",RANDBETWEEN(off_min,off_max),RANDBETWEEN(on_min,on_max))/sr_div</f>
        <v>6</v>
      </c>
      <c r="H829" s="3">
        <v>5.0999999999999996</v>
      </c>
      <c r="I829" s="3">
        <f>IF(HOUR(Sense_data[[#This Row],[SysTimeStamp]])&lt;12,I828+$B$14,I828-$B$14)</f>
        <v>15.187962962963113</v>
      </c>
    </row>
    <row r="830" spans="1:9" x14ac:dyDescent="0.2">
      <c r="A830" t="s">
        <v>20</v>
      </c>
      <c r="B830" t="s">
        <v>22</v>
      </c>
      <c r="C830" s="6">
        <f t="shared" si="16"/>
        <v>42182.009409724422</v>
      </c>
      <c r="D830" t="s">
        <v>23</v>
      </c>
      <c r="E830" s="6">
        <f>IF(Sense_data[[#This Row],[a_1State]]=D829,E829,Sense_data[[#This Row],[SysTimeStamp]])</f>
        <v>42182.007071760912</v>
      </c>
      <c r="F830" t="str">
        <f>Sense_data[[#This Row],[a_1State]]&amp;TEXT(Sense_data[[#This Row],[StateInstanceTimestamp]],"#.######")</f>
        <v>On42182.007072</v>
      </c>
      <c r="G830" s="3">
        <f ca="1">IF(Sense_data[[#This Row],[a_1State]]="Off",RANDBETWEEN(off_min,off_max),RANDBETWEEN(on_min,on_max))/sr_div</f>
        <v>3.3</v>
      </c>
      <c r="H830" s="3">
        <v>3.1</v>
      </c>
      <c r="I830" s="3">
        <f>IF(HOUR(Sense_data[[#This Row],[SysTimeStamp]])&lt;12,I829+$B$14,I829-$B$14)</f>
        <v>15.188194444444594</v>
      </c>
    </row>
    <row r="831" spans="1:9" x14ac:dyDescent="0.2">
      <c r="A831" t="s">
        <v>20</v>
      </c>
      <c r="B831" t="s">
        <v>22</v>
      </c>
      <c r="C831" s="6">
        <f t="shared" si="16"/>
        <v>42182.009421298499</v>
      </c>
      <c r="D831" t="s">
        <v>23</v>
      </c>
      <c r="E831" s="6">
        <f>IF(Sense_data[[#This Row],[a_1State]]=D830,E830,Sense_data[[#This Row],[SysTimeStamp]])</f>
        <v>42182.007071760912</v>
      </c>
      <c r="F831" t="str">
        <f>Sense_data[[#This Row],[a_1State]]&amp;TEXT(Sense_data[[#This Row],[StateInstanceTimestamp]],"#.######")</f>
        <v>On42182.007072</v>
      </c>
      <c r="G831" s="3">
        <f ca="1">IF(Sense_data[[#This Row],[a_1State]]="Off",RANDBETWEEN(off_min,off_max),RANDBETWEEN(on_min,on_max))/sr_div</f>
        <v>3.7</v>
      </c>
      <c r="H831" s="3">
        <v>3.9</v>
      </c>
      <c r="I831" s="3">
        <f>IF(HOUR(Sense_data[[#This Row],[SysTimeStamp]])&lt;12,I830+$B$14,I830-$B$14)</f>
        <v>15.188425925926076</v>
      </c>
    </row>
    <row r="832" spans="1:9" x14ac:dyDescent="0.2">
      <c r="A832" t="s">
        <v>20</v>
      </c>
      <c r="B832" t="s">
        <v>22</v>
      </c>
      <c r="C832" s="6">
        <f t="shared" si="16"/>
        <v>42182.009432872575</v>
      </c>
      <c r="D832" t="s">
        <v>23</v>
      </c>
      <c r="E832" s="6">
        <f>IF(Sense_data[[#This Row],[a_1State]]=D831,E831,Sense_data[[#This Row],[SysTimeStamp]])</f>
        <v>42182.007071760912</v>
      </c>
      <c r="F832" t="str">
        <f>Sense_data[[#This Row],[a_1State]]&amp;TEXT(Sense_data[[#This Row],[StateInstanceTimestamp]],"#.######")</f>
        <v>On42182.007072</v>
      </c>
      <c r="G832" s="3">
        <f ca="1">IF(Sense_data[[#This Row],[a_1State]]="Off",RANDBETWEEN(off_min,off_max),RANDBETWEEN(on_min,on_max))/sr_div</f>
        <v>3.5</v>
      </c>
      <c r="H832" s="3">
        <v>4.5</v>
      </c>
      <c r="I832" s="3">
        <f>IF(HOUR(Sense_data[[#This Row],[SysTimeStamp]])&lt;12,I831+$B$14,I831-$B$14)</f>
        <v>15.188657407407558</v>
      </c>
    </row>
    <row r="833" spans="1:9" x14ac:dyDescent="0.2">
      <c r="A833" t="s">
        <v>20</v>
      </c>
      <c r="B833" t="s">
        <v>22</v>
      </c>
      <c r="C833" s="6">
        <f t="shared" si="16"/>
        <v>42182.009444446652</v>
      </c>
      <c r="D833" t="s">
        <v>23</v>
      </c>
      <c r="E833" s="6">
        <f>IF(Sense_data[[#This Row],[a_1State]]=D832,E832,Sense_data[[#This Row],[SysTimeStamp]])</f>
        <v>42182.007071760912</v>
      </c>
      <c r="F833" t="str">
        <f>Sense_data[[#This Row],[a_1State]]&amp;TEXT(Sense_data[[#This Row],[StateInstanceTimestamp]],"#.######")</f>
        <v>On42182.007072</v>
      </c>
      <c r="G833" s="3">
        <f ca="1">IF(Sense_data[[#This Row],[a_1State]]="Off",RANDBETWEEN(off_min,off_max),RANDBETWEEN(on_min,on_max))/sr_div</f>
        <v>4.5</v>
      </c>
      <c r="H833" s="3">
        <v>4.7</v>
      </c>
      <c r="I833" s="3">
        <f>IF(HOUR(Sense_data[[#This Row],[SysTimeStamp]])&lt;12,I832+$B$14,I832-$B$14)</f>
        <v>15.188888888889039</v>
      </c>
    </row>
    <row r="834" spans="1:9" x14ac:dyDescent="0.2">
      <c r="A834" t="s">
        <v>20</v>
      </c>
      <c r="B834" t="s">
        <v>22</v>
      </c>
      <c r="C834" s="6">
        <f t="shared" si="16"/>
        <v>42182.009456020729</v>
      </c>
      <c r="D834" t="s">
        <v>23</v>
      </c>
      <c r="E834" s="6">
        <f>IF(Sense_data[[#This Row],[a_1State]]=D833,E833,Sense_data[[#This Row],[SysTimeStamp]])</f>
        <v>42182.007071760912</v>
      </c>
      <c r="F834" t="str">
        <f>Sense_data[[#This Row],[a_1State]]&amp;TEXT(Sense_data[[#This Row],[StateInstanceTimestamp]],"#.######")</f>
        <v>On42182.007072</v>
      </c>
      <c r="G834" s="3">
        <f ca="1">IF(Sense_data[[#This Row],[a_1State]]="Off",RANDBETWEEN(off_min,off_max),RANDBETWEEN(on_min,on_max))/sr_div</f>
        <v>5.4</v>
      </c>
      <c r="H834" s="3">
        <v>4.9000000000000004</v>
      </c>
      <c r="I834" s="3">
        <f>IF(HOUR(Sense_data[[#This Row],[SysTimeStamp]])&lt;12,I833+$B$14,I833-$B$14)</f>
        <v>15.189120370370521</v>
      </c>
    </row>
    <row r="835" spans="1:9" x14ac:dyDescent="0.2">
      <c r="A835" t="s">
        <v>20</v>
      </c>
      <c r="B835" t="s">
        <v>22</v>
      </c>
      <c r="C835" s="6">
        <f t="shared" si="16"/>
        <v>42182.009467594806</v>
      </c>
      <c r="D835" t="s">
        <v>23</v>
      </c>
      <c r="E835" s="6">
        <f>IF(Sense_data[[#This Row],[a_1State]]=D834,E834,Sense_data[[#This Row],[SysTimeStamp]])</f>
        <v>42182.007071760912</v>
      </c>
      <c r="F835" t="str">
        <f>Sense_data[[#This Row],[a_1State]]&amp;TEXT(Sense_data[[#This Row],[StateInstanceTimestamp]],"#.######")</f>
        <v>On42182.007072</v>
      </c>
      <c r="G835" s="3">
        <f ca="1">IF(Sense_data[[#This Row],[a_1State]]="Off",RANDBETWEEN(off_min,off_max),RANDBETWEEN(on_min,on_max))/sr_div</f>
        <v>4.5999999999999996</v>
      </c>
      <c r="H835" s="3">
        <v>5.2</v>
      </c>
      <c r="I835" s="3">
        <f>IF(HOUR(Sense_data[[#This Row],[SysTimeStamp]])&lt;12,I834+$B$14,I834-$B$14)</f>
        <v>15.189351851852003</v>
      </c>
    </row>
    <row r="836" spans="1:9" x14ac:dyDescent="0.2">
      <c r="A836" t="s">
        <v>20</v>
      </c>
      <c r="B836" t="s">
        <v>22</v>
      </c>
      <c r="C836" s="6">
        <f t="shared" si="16"/>
        <v>42182.009479168883</v>
      </c>
      <c r="D836" t="s">
        <v>23</v>
      </c>
      <c r="E836" s="6">
        <f>IF(Sense_data[[#This Row],[a_1State]]=D835,E835,Sense_data[[#This Row],[SysTimeStamp]])</f>
        <v>42182.007071760912</v>
      </c>
      <c r="F836" t="str">
        <f>Sense_data[[#This Row],[a_1State]]&amp;TEXT(Sense_data[[#This Row],[StateInstanceTimestamp]],"#.######")</f>
        <v>On42182.007072</v>
      </c>
      <c r="G836" s="3">
        <f ca="1">IF(Sense_data[[#This Row],[a_1State]]="Off",RANDBETWEEN(off_min,off_max),RANDBETWEEN(on_min,on_max))/sr_div</f>
        <v>4</v>
      </c>
      <c r="H836" s="3">
        <v>4.3</v>
      </c>
      <c r="I836" s="3">
        <f>IF(HOUR(Sense_data[[#This Row],[SysTimeStamp]])&lt;12,I835+$B$14,I835-$B$14)</f>
        <v>15.189583333333484</v>
      </c>
    </row>
    <row r="837" spans="1:9" x14ac:dyDescent="0.2">
      <c r="A837" t="s">
        <v>20</v>
      </c>
      <c r="B837" t="s">
        <v>22</v>
      </c>
      <c r="C837" s="6">
        <f t="shared" si="16"/>
        <v>42182.009490742959</v>
      </c>
      <c r="D837" t="s">
        <v>23</v>
      </c>
      <c r="E837" s="6">
        <f>IF(Sense_data[[#This Row],[a_1State]]=D836,E836,Sense_data[[#This Row],[SysTimeStamp]])</f>
        <v>42182.007071760912</v>
      </c>
      <c r="F837" t="str">
        <f>Sense_data[[#This Row],[a_1State]]&amp;TEXT(Sense_data[[#This Row],[StateInstanceTimestamp]],"#.######")</f>
        <v>On42182.007072</v>
      </c>
      <c r="G837" s="3">
        <f ca="1">IF(Sense_data[[#This Row],[a_1State]]="Off",RANDBETWEEN(off_min,off_max),RANDBETWEEN(on_min,on_max))/sr_div</f>
        <v>3</v>
      </c>
      <c r="H837" s="3">
        <v>3.3</v>
      </c>
      <c r="I837" s="3">
        <f>IF(HOUR(Sense_data[[#This Row],[SysTimeStamp]])&lt;12,I836+$B$14,I836-$B$14)</f>
        <v>15.189814814814966</v>
      </c>
    </row>
    <row r="838" spans="1:9" x14ac:dyDescent="0.2">
      <c r="A838" t="s">
        <v>20</v>
      </c>
      <c r="B838" t="s">
        <v>22</v>
      </c>
      <c r="C838" s="6">
        <f t="shared" si="16"/>
        <v>42182.009502317036</v>
      </c>
      <c r="D838" t="s">
        <v>23</v>
      </c>
      <c r="E838" s="6">
        <f>IF(Sense_data[[#This Row],[a_1State]]=D837,E837,Sense_data[[#This Row],[SysTimeStamp]])</f>
        <v>42182.007071760912</v>
      </c>
      <c r="F838" t="str">
        <f>Sense_data[[#This Row],[a_1State]]&amp;TEXT(Sense_data[[#This Row],[StateInstanceTimestamp]],"#.######")</f>
        <v>On42182.007072</v>
      </c>
      <c r="G838" s="3">
        <f ca="1">IF(Sense_data[[#This Row],[a_1State]]="Off",RANDBETWEEN(off_min,off_max),RANDBETWEEN(on_min,on_max))/sr_div</f>
        <v>3.4</v>
      </c>
      <c r="H838" s="3">
        <v>3.9</v>
      </c>
      <c r="I838" s="3">
        <f>IF(HOUR(Sense_data[[#This Row],[SysTimeStamp]])&lt;12,I837+$B$14,I837-$B$14)</f>
        <v>15.190046296296448</v>
      </c>
    </row>
    <row r="839" spans="1:9" x14ac:dyDescent="0.2">
      <c r="A839" t="s">
        <v>20</v>
      </c>
      <c r="B839" t="s">
        <v>22</v>
      </c>
      <c r="C839" s="6">
        <f t="shared" si="16"/>
        <v>42182.009513891113</v>
      </c>
      <c r="D839" t="s">
        <v>23</v>
      </c>
      <c r="E839" s="6">
        <f>IF(Sense_data[[#This Row],[a_1State]]=D838,E838,Sense_data[[#This Row],[SysTimeStamp]])</f>
        <v>42182.007071760912</v>
      </c>
      <c r="F839" t="str">
        <f>Sense_data[[#This Row],[a_1State]]&amp;TEXT(Sense_data[[#This Row],[StateInstanceTimestamp]],"#.######")</f>
        <v>On42182.007072</v>
      </c>
      <c r="G839" s="3">
        <f ca="1">IF(Sense_data[[#This Row],[a_1State]]="Off",RANDBETWEEN(off_min,off_max),RANDBETWEEN(on_min,on_max))/sr_div</f>
        <v>4.3</v>
      </c>
      <c r="H839" s="3">
        <v>5.8</v>
      </c>
      <c r="I839" s="3">
        <f>IF(HOUR(Sense_data[[#This Row],[SysTimeStamp]])&lt;12,I838+$B$14,I838-$B$14)</f>
        <v>15.190277777777929</v>
      </c>
    </row>
    <row r="840" spans="1:9" x14ac:dyDescent="0.2">
      <c r="A840" t="s">
        <v>20</v>
      </c>
      <c r="B840" t="s">
        <v>22</v>
      </c>
      <c r="C840" s="6">
        <f t="shared" si="16"/>
        <v>42182.00952546519</v>
      </c>
      <c r="D840" t="s">
        <v>23</v>
      </c>
      <c r="E840" s="6">
        <f>IF(Sense_data[[#This Row],[a_1State]]=D839,E839,Sense_data[[#This Row],[SysTimeStamp]])</f>
        <v>42182.007071760912</v>
      </c>
      <c r="F840" t="str">
        <f>Sense_data[[#This Row],[a_1State]]&amp;TEXT(Sense_data[[#This Row],[StateInstanceTimestamp]],"#.######")</f>
        <v>On42182.007072</v>
      </c>
      <c r="G840" s="3">
        <f ca="1">IF(Sense_data[[#This Row],[a_1State]]="Off",RANDBETWEEN(off_min,off_max),RANDBETWEEN(on_min,on_max))/sr_div</f>
        <v>4.0999999999999996</v>
      </c>
      <c r="H840" s="3">
        <v>3.1</v>
      </c>
      <c r="I840" s="3">
        <f>IF(HOUR(Sense_data[[#This Row],[SysTimeStamp]])&lt;12,I839+$B$14,I839-$B$14)</f>
        <v>15.190509259259411</v>
      </c>
    </row>
    <row r="841" spans="1:9" x14ac:dyDescent="0.2">
      <c r="A841" t="s">
        <v>20</v>
      </c>
      <c r="B841" t="s">
        <v>22</v>
      </c>
      <c r="C841" s="6">
        <f t="shared" si="16"/>
        <v>42182.009537039266</v>
      </c>
      <c r="D841" t="s">
        <v>23</v>
      </c>
      <c r="E841" s="6">
        <f>IF(Sense_data[[#This Row],[a_1State]]=D840,E840,Sense_data[[#This Row],[SysTimeStamp]])</f>
        <v>42182.007071760912</v>
      </c>
      <c r="F841" t="str">
        <f>Sense_data[[#This Row],[a_1State]]&amp;TEXT(Sense_data[[#This Row],[StateInstanceTimestamp]],"#.######")</f>
        <v>On42182.007072</v>
      </c>
      <c r="G841" s="3">
        <f ca="1">IF(Sense_data[[#This Row],[a_1State]]="Off",RANDBETWEEN(off_min,off_max),RANDBETWEEN(on_min,on_max))/sr_div</f>
        <v>3.4</v>
      </c>
      <c r="H841" s="3">
        <v>3.6</v>
      </c>
      <c r="I841" s="3">
        <f>IF(HOUR(Sense_data[[#This Row],[SysTimeStamp]])&lt;12,I840+$B$14,I840-$B$14)</f>
        <v>15.190740740740893</v>
      </c>
    </row>
    <row r="842" spans="1:9" x14ac:dyDescent="0.2">
      <c r="A842" t="s">
        <v>20</v>
      </c>
      <c r="B842" t="s">
        <v>22</v>
      </c>
      <c r="C842" s="6">
        <f t="shared" si="16"/>
        <v>42182.009548613343</v>
      </c>
      <c r="D842" t="s">
        <v>23</v>
      </c>
      <c r="E842" s="6">
        <f>IF(Sense_data[[#This Row],[a_1State]]=D841,E841,Sense_data[[#This Row],[SysTimeStamp]])</f>
        <v>42182.007071760912</v>
      </c>
      <c r="F842" t="str">
        <f>Sense_data[[#This Row],[a_1State]]&amp;TEXT(Sense_data[[#This Row],[StateInstanceTimestamp]],"#.######")</f>
        <v>On42182.007072</v>
      </c>
      <c r="G842" s="3">
        <f ca="1">IF(Sense_data[[#This Row],[a_1State]]="Off",RANDBETWEEN(off_min,off_max),RANDBETWEEN(on_min,on_max))/sr_div</f>
        <v>3.8</v>
      </c>
      <c r="H842" s="3">
        <v>5.4</v>
      </c>
      <c r="I842" s="3">
        <f>IF(HOUR(Sense_data[[#This Row],[SysTimeStamp]])&lt;12,I841+$B$14,I841-$B$14)</f>
        <v>15.190972222222374</v>
      </c>
    </row>
    <row r="843" spans="1:9" x14ac:dyDescent="0.2">
      <c r="A843" t="s">
        <v>20</v>
      </c>
      <c r="B843" t="s">
        <v>22</v>
      </c>
      <c r="C843" s="6">
        <f t="shared" si="16"/>
        <v>42182.00956018742</v>
      </c>
      <c r="D843" t="s">
        <v>23</v>
      </c>
      <c r="E843" s="6">
        <f>IF(Sense_data[[#This Row],[a_1State]]=D842,E842,Sense_data[[#This Row],[SysTimeStamp]])</f>
        <v>42182.007071760912</v>
      </c>
      <c r="F843" t="str">
        <f>Sense_data[[#This Row],[a_1State]]&amp;TEXT(Sense_data[[#This Row],[StateInstanceTimestamp]],"#.######")</f>
        <v>On42182.007072</v>
      </c>
      <c r="G843" s="3">
        <f ca="1">IF(Sense_data[[#This Row],[a_1State]]="Off",RANDBETWEEN(off_min,off_max),RANDBETWEEN(on_min,on_max))/sr_div</f>
        <v>3.5</v>
      </c>
      <c r="H843" s="3">
        <v>3.8</v>
      </c>
      <c r="I843" s="3">
        <f>IF(HOUR(Sense_data[[#This Row],[SysTimeStamp]])&lt;12,I842+$B$14,I842-$B$14)</f>
        <v>15.191203703703856</v>
      </c>
    </row>
    <row r="844" spans="1:9" x14ac:dyDescent="0.2">
      <c r="A844" t="s">
        <v>20</v>
      </c>
      <c r="B844" t="s">
        <v>22</v>
      </c>
      <c r="C844" s="6">
        <f t="shared" si="16"/>
        <v>42182.009571761497</v>
      </c>
      <c r="D844" t="s">
        <v>23</v>
      </c>
      <c r="E844" s="6">
        <f>IF(Sense_data[[#This Row],[a_1State]]=D843,E843,Sense_data[[#This Row],[SysTimeStamp]])</f>
        <v>42182.007071760912</v>
      </c>
      <c r="F844" t="str">
        <f>Sense_data[[#This Row],[a_1State]]&amp;TEXT(Sense_data[[#This Row],[StateInstanceTimestamp]],"#.######")</f>
        <v>On42182.007072</v>
      </c>
      <c r="G844" s="3">
        <f ca="1">IF(Sense_data[[#This Row],[a_1State]]="Off",RANDBETWEEN(off_min,off_max),RANDBETWEEN(on_min,on_max))/sr_div</f>
        <v>4</v>
      </c>
      <c r="H844" s="3">
        <v>4.0999999999999996</v>
      </c>
      <c r="I844" s="3">
        <f>IF(HOUR(Sense_data[[#This Row],[SysTimeStamp]])&lt;12,I843+$B$14,I843-$B$14)</f>
        <v>15.191435185185338</v>
      </c>
    </row>
    <row r="845" spans="1:9" x14ac:dyDescent="0.2">
      <c r="A845" t="s">
        <v>20</v>
      </c>
      <c r="B845" t="s">
        <v>22</v>
      </c>
      <c r="C845" s="6">
        <f t="shared" si="16"/>
        <v>42182.009583335574</v>
      </c>
      <c r="D845" t="s">
        <v>23</v>
      </c>
      <c r="E845" s="6">
        <f>IF(Sense_data[[#This Row],[a_1State]]=D844,E844,Sense_data[[#This Row],[SysTimeStamp]])</f>
        <v>42182.007071760912</v>
      </c>
      <c r="F845" t="str">
        <f>Sense_data[[#This Row],[a_1State]]&amp;TEXT(Sense_data[[#This Row],[StateInstanceTimestamp]],"#.######")</f>
        <v>On42182.007072</v>
      </c>
      <c r="G845" s="3">
        <f ca="1">IF(Sense_data[[#This Row],[a_1State]]="Off",RANDBETWEEN(off_min,off_max),RANDBETWEEN(on_min,on_max))/sr_div</f>
        <v>3.6</v>
      </c>
      <c r="H845" s="3">
        <v>5.3</v>
      </c>
      <c r="I845" s="3">
        <f>IF(HOUR(Sense_data[[#This Row],[SysTimeStamp]])&lt;12,I844+$B$14,I844-$B$14)</f>
        <v>15.191666666666819</v>
      </c>
    </row>
    <row r="846" spans="1:9" x14ac:dyDescent="0.2">
      <c r="A846" t="s">
        <v>20</v>
      </c>
      <c r="B846" t="s">
        <v>22</v>
      </c>
      <c r="C846" s="6">
        <f t="shared" si="16"/>
        <v>42182.00959490965</v>
      </c>
      <c r="D846" t="s">
        <v>23</v>
      </c>
      <c r="E846" s="6">
        <f>IF(Sense_data[[#This Row],[a_1State]]=D845,E845,Sense_data[[#This Row],[SysTimeStamp]])</f>
        <v>42182.007071760912</v>
      </c>
      <c r="F846" t="str">
        <f>Sense_data[[#This Row],[a_1State]]&amp;TEXT(Sense_data[[#This Row],[StateInstanceTimestamp]],"#.######")</f>
        <v>On42182.007072</v>
      </c>
      <c r="G846" s="3">
        <f ca="1">IF(Sense_data[[#This Row],[a_1State]]="Off",RANDBETWEEN(off_min,off_max),RANDBETWEEN(on_min,on_max))/sr_div</f>
        <v>5.0999999999999996</v>
      </c>
      <c r="H846" s="3">
        <v>4.8</v>
      </c>
      <c r="I846" s="3">
        <f>IF(HOUR(Sense_data[[#This Row],[SysTimeStamp]])&lt;12,I845+$B$14,I845-$B$14)</f>
        <v>15.191898148148301</v>
      </c>
    </row>
    <row r="847" spans="1:9" x14ac:dyDescent="0.2">
      <c r="A847" t="s">
        <v>20</v>
      </c>
      <c r="B847" t="s">
        <v>22</v>
      </c>
      <c r="C847" s="6">
        <f t="shared" si="16"/>
        <v>42182.009606483727</v>
      </c>
      <c r="D847" t="s">
        <v>23</v>
      </c>
      <c r="E847" s="6">
        <f>IF(Sense_data[[#This Row],[a_1State]]=D846,E846,Sense_data[[#This Row],[SysTimeStamp]])</f>
        <v>42182.007071760912</v>
      </c>
      <c r="F847" t="str">
        <f>Sense_data[[#This Row],[a_1State]]&amp;TEXT(Sense_data[[#This Row],[StateInstanceTimestamp]],"#.######")</f>
        <v>On42182.007072</v>
      </c>
      <c r="G847" s="3">
        <f ca="1">IF(Sense_data[[#This Row],[a_1State]]="Off",RANDBETWEEN(off_min,off_max),RANDBETWEEN(on_min,on_max))/sr_div</f>
        <v>3.5</v>
      </c>
      <c r="H847" s="3">
        <v>5.7</v>
      </c>
      <c r="I847" s="3">
        <f>IF(HOUR(Sense_data[[#This Row],[SysTimeStamp]])&lt;12,I846+$B$14,I846-$B$14)</f>
        <v>15.192129629629783</v>
      </c>
    </row>
    <row r="848" spans="1:9" x14ac:dyDescent="0.2">
      <c r="A848" t="s">
        <v>20</v>
      </c>
      <c r="B848" t="s">
        <v>22</v>
      </c>
      <c r="C848" s="6">
        <f t="shared" si="16"/>
        <v>42182.009618057804</v>
      </c>
      <c r="D848" t="s">
        <v>23</v>
      </c>
      <c r="E848" s="6">
        <f>IF(Sense_data[[#This Row],[a_1State]]=D847,E847,Sense_data[[#This Row],[SysTimeStamp]])</f>
        <v>42182.007071760912</v>
      </c>
      <c r="F848" t="str">
        <f>Sense_data[[#This Row],[a_1State]]&amp;TEXT(Sense_data[[#This Row],[StateInstanceTimestamp]],"#.######")</f>
        <v>On42182.007072</v>
      </c>
      <c r="G848" s="3">
        <f ca="1">IF(Sense_data[[#This Row],[a_1State]]="Off",RANDBETWEEN(off_min,off_max),RANDBETWEEN(on_min,on_max))/sr_div</f>
        <v>3.4</v>
      </c>
      <c r="H848" s="3">
        <v>5.3</v>
      </c>
      <c r="I848" s="3">
        <f>IF(HOUR(Sense_data[[#This Row],[SysTimeStamp]])&lt;12,I847+$B$14,I847-$B$14)</f>
        <v>15.192361111111264</v>
      </c>
    </row>
    <row r="849" spans="1:9" x14ac:dyDescent="0.2">
      <c r="A849" t="s">
        <v>20</v>
      </c>
      <c r="B849" t="s">
        <v>22</v>
      </c>
      <c r="C849" s="6">
        <f t="shared" si="16"/>
        <v>42182.009629631881</v>
      </c>
      <c r="D849" t="s">
        <v>23</v>
      </c>
      <c r="E849" s="6">
        <f>IF(Sense_data[[#This Row],[a_1State]]=D848,E848,Sense_data[[#This Row],[SysTimeStamp]])</f>
        <v>42182.007071760912</v>
      </c>
      <c r="F849" t="str">
        <f>Sense_data[[#This Row],[a_1State]]&amp;TEXT(Sense_data[[#This Row],[StateInstanceTimestamp]],"#.######")</f>
        <v>On42182.007072</v>
      </c>
      <c r="G849" s="3">
        <f ca="1">IF(Sense_data[[#This Row],[a_1State]]="Off",RANDBETWEEN(off_min,off_max),RANDBETWEEN(on_min,on_max))/sr_div</f>
        <v>4.9000000000000004</v>
      </c>
      <c r="H849" s="3">
        <v>5</v>
      </c>
      <c r="I849" s="3">
        <f>IF(HOUR(Sense_data[[#This Row],[SysTimeStamp]])&lt;12,I848+$B$14,I848-$B$14)</f>
        <v>15.192592592592746</v>
      </c>
    </row>
    <row r="850" spans="1:9" x14ac:dyDescent="0.2">
      <c r="A850" t="s">
        <v>20</v>
      </c>
      <c r="B850" t="s">
        <v>22</v>
      </c>
      <c r="C850" s="6">
        <f t="shared" si="16"/>
        <v>42182.009641205957</v>
      </c>
      <c r="D850" t="s">
        <v>23</v>
      </c>
      <c r="E850" s="6">
        <f>IF(Sense_data[[#This Row],[a_1State]]=D849,E849,Sense_data[[#This Row],[SysTimeStamp]])</f>
        <v>42182.007071760912</v>
      </c>
      <c r="F850" t="str">
        <f>Sense_data[[#This Row],[a_1State]]&amp;TEXT(Sense_data[[#This Row],[StateInstanceTimestamp]],"#.######")</f>
        <v>On42182.007072</v>
      </c>
      <c r="G850" s="3">
        <f ca="1">IF(Sense_data[[#This Row],[a_1State]]="Off",RANDBETWEEN(off_min,off_max),RANDBETWEEN(on_min,on_max))/sr_div</f>
        <v>3.7</v>
      </c>
      <c r="H850" s="3">
        <v>5.5</v>
      </c>
      <c r="I850" s="3">
        <f>IF(HOUR(Sense_data[[#This Row],[SysTimeStamp]])&lt;12,I849+$B$14,I849-$B$14)</f>
        <v>15.192824074074228</v>
      </c>
    </row>
    <row r="851" spans="1:9" x14ac:dyDescent="0.2">
      <c r="A851" t="s">
        <v>20</v>
      </c>
      <c r="B851" t="s">
        <v>22</v>
      </c>
      <c r="C851" s="6">
        <f t="shared" si="16"/>
        <v>42182.009652780034</v>
      </c>
      <c r="D851" t="s">
        <v>21</v>
      </c>
      <c r="E851" s="6">
        <f>IF(Sense_data[[#This Row],[a_1State]]=D850,E850,Sense_data[[#This Row],[SysTimeStamp]])</f>
        <v>42182.009652780034</v>
      </c>
      <c r="F851" t="str">
        <f>Sense_data[[#This Row],[a_1State]]&amp;TEXT(Sense_data[[#This Row],[StateInstanceTimestamp]],"#.######")</f>
        <v>Off42182.009653</v>
      </c>
      <c r="G851" s="3">
        <f ca="1">IF(Sense_data[[#This Row],[a_1State]]="Off",RANDBETWEEN(off_min,off_max),RANDBETWEEN(on_min,on_max))/sr_div</f>
        <v>1.4</v>
      </c>
      <c r="H851" s="3">
        <v>1.3</v>
      </c>
      <c r="I851" s="3">
        <f>IF(HOUR(Sense_data[[#This Row],[SysTimeStamp]])&lt;12,I850+$B$14,I850-$B$14)</f>
        <v>15.193055555555709</v>
      </c>
    </row>
    <row r="852" spans="1:9" x14ac:dyDescent="0.2">
      <c r="A852" t="s">
        <v>20</v>
      </c>
      <c r="B852" t="s">
        <v>22</v>
      </c>
      <c r="C852" s="6">
        <f t="shared" ref="C852:C915" si="17">C851+$B$2</f>
        <v>42182.009664354111</v>
      </c>
      <c r="D852" t="s">
        <v>21</v>
      </c>
      <c r="E852" s="6">
        <f>IF(Sense_data[[#This Row],[a_1State]]=D851,E851,Sense_data[[#This Row],[SysTimeStamp]])</f>
        <v>42182.009652780034</v>
      </c>
      <c r="F852" t="str">
        <f>Sense_data[[#This Row],[a_1State]]&amp;TEXT(Sense_data[[#This Row],[StateInstanceTimestamp]],"#.######")</f>
        <v>Off42182.009653</v>
      </c>
      <c r="G852" s="3">
        <f ca="1">IF(Sense_data[[#This Row],[a_1State]]="Off",RANDBETWEEN(off_min,off_max),RANDBETWEEN(on_min,on_max))/sr_div</f>
        <v>2.2999999999999998</v>
      </c>
      <c r="H852" s="3">
        <v>1.1000000000000001</v>
      </c>
      <c r="I852" s="3">
        <f>IF(HOUR(Sense_data[[#This Row],[SysTimeStamp]])&lt;12,I851+$B$14,I851-$B$14)</f>
        <v>15.193287037037191</v>
      </c>
    </row>
    <row r="853" spans="1:9" x14ac:dyDescent="0.2">
      <c r="A853" t="s">
        <v>20</v>
      </c>
      <c r="B853" t="s">
        <v>22</v>
      </c>
      <c r="C853" s="6">
        <f t="shared" si="17"/>
        <v>42182.009675928188</v>
      </c>
      <c r="D853" t="s">
        <v>21</v>
      </c>
      <c r="E853" s="6">
        <f>IF(Sense_data[[#This Row],[a_1State]]=D852,E852,Sense_data[[#This Row],[SysTimeStamp]])</f>
        <v>42182.009652780034</v>
      </c>
      <c r="F853" t="str">
        <f>Sense_data[[#This Row],[a_1State]]&amp;TEXT(Sense_data[[#This Row],[StateInstanceTimestamp]],"#.######")</f>
        <v>Off42182.009653</v>
      </c>
      <c r="G853" s="3">
        <f ca="1">IF(Sense_data[[#This Row],[a_1State]]="Off",RANDBETWEEN(off_min,off_max),RANDBETWEEN(on_min,on_max))/sr_div</f>
        <v>2.2000000000000002</v>
      </c>
      <c r="H853" s="3">
        <v>1.8</v>
      </c>
      <c r="I853" s="3">
        <f>IF(HOUR(Sense_data[[#This Row],[SysTimeStamp]])&lt;12,I852+$B$14,I852-$B$14)</f>
        <v>15.193518518518673</v>
      </c>
    </row>
    <row r="854" spans="1:9" x14ac:dyDescent="0.2">
      <c r="A854" t="s">
        <v>20</v>
      </c>
      <c r="B854" t="s">
        <v>22</v>
      </c>
      <c r="C854" s="6">
        <f t="shared" si="17"/>
        <v>42182.009687502265</v>
      </c>
      <c r="D854" t="s">
        <v>21</v>
      </c>
      <c r="E854" s="6">
        <f>IF(Sense_data[[#This Row],[a_1State]]=D853,E853,Sense_data[[#This Row],[SysTimeStamp]])</f>
        <v>42182.009652780034</v>
      </c>
      <c r="F854" t="str">
        <f>Sense_data[[#This Row],[a_1State]]&amp;TEXT(Sense_data[[#This Row],[StateInstanceTimestamp]],"#.######")</f>
        <v>Off42182.009653</v>
      </c>
      <c r="G854" s="3">
        <f ca="1">IF(Sense_data[[#This Row],[a_1State]]="Off",RANDBETWEEN(off_min,off_max),RANDBETWEEN(on_min,on_max))/sr_div</f>
        <v>1.4</v>
      </c>
      <c r="H854" s="3">
        <v>1.7</v>
      </c>
      <c r="I854" s="3">
        <f>IF(HOUR(Sense_data[[#This Row],[SysTimeStamp]])&lt;12,I853+$B$14,I853-$B$14)</f>
        <v>15.193750000000154</v>
      </c>
    </row>
    <row r="855" spans="1:9" x14ac:dyDescent="0.2">
      <c r="A855" t="s">
        <v>20</v>
      </c>
      <c r="B855" t="s">
        <v>22</v>
      </c>
      <c r="C855" s="6">
        <f t="shared" si="17"/>
        <v>42182.009699076341</v>
      </c>
      <c r="D855" t="s">
        <v>21</v>
      </c>
      <c r="E855" s="6">
        <f>IF(Sense_data[[#This Row],[a_1State]]=D854,E854,Sense_data[[#This Row],[SysTimeStamp]])</f>
        <v>42182.009652780034</v>
      </c>
      <c r="F855" t="str">
        <f>Sense_data[[#This Row],[a_1State]]&amp;TEXT(Sense_data[[#This Row],[StateInstanceTimestamp]],"#.######")</f>
        <v>Off42182.009653</v>
      </c>
      <c r="G855" s="3">
        <f ca="1">IF(Sense_data[[#This Row],[a_1State]]="Off",RANDBETWEEN(off_min,off_max),RANDBETWEEN(on_min,on_max))/sr_div</f>
        <v>3</v>
      </c>
      <c r="H855" s="3">
        <v>2.6</v>
      </c>
      <c r="I855" s="3">
        <f>IF(HOUR(Sense_data[[#This Row],[SysTimeStamp]])&lt;12,I854+$B$14,I854-$B$14)</f>
        <v>15.193981481481636</v>
      </c>
    </row>
    <row r="856" spans="1:9" x14ac:dyDescent="0.2">
      <c r="A856" t="s">
        <v>20</v>
      </c>
      <c r="B856" t="s">
        <v>22</v>
      </c>
      <c r="C856" s="6">
        <f t="shared" si="17"/>
        <v>42182.009710650418</v>
      </c>
      <c r="D856" t="s">
        <v>21</v>
      </c>
      <c r="E856" s="6">
        <f>IF(Sense_data[[#This Row],[a_1State]]=D855,E855,Sense_data[[#This Row],[SysTimeStamp]])</f>
        <v>42182.009652780034</v>
      </c>
      <c r="F856" t="str">
        <f>Sense_data[[#This Row],[a_1State]]&amp;TEXT(Sense_data[[#This Row],[StateInstanceTimestamp]],"#.######")</f>
        <v>Off42182.009653</v>
      </c>
      <c r="G856" s="3">
        <f ca="1">IF(Sense_data[[#This Row],[a_1State]]="Off",RANDBETWEEN(off_min,off_max),RANDBETWEEN(on_min,on_max))/sr_div</f>
        <v>1.4</v>
      </c>
      <c r="H856" s="3">
        <v>1</v>
      </c>
      <c r="I856" s="3">
        <f>IF(HOUR(Sense_data[[#This Row],[SysTimeStamp]])&lt;12,I855+$B$14,I855-$B$14)</f>
        <v>15.194212962963118</v>
      </c>
    </row>
    <row r="857" spans="1:9" x14ac:dyDescent="0.2">
      <c r="A857" t="s">
        <v>20</v>
      </c>
      <c r="B857" t="s">
        <v>22</v>
      </c>
      <c r="C857" s="6">
        <f t="shared" si="17"/>
        <v>42182.009722224495</v>
      </c>
      <c r="D857" t="s">
        <v>21</v>
      </c>
      <c r="E857" s="6">
        <f>IF(Sense_data[[#This Row],[a_1State]]=D856,E856,Sense_data[[#This Row],[SysTimeStamp]])</f>
        <v>42182.009652780034</v>
      </c>
      <c r="F857" t="str">
        <f>Sense_data[[#This Row],[a_1State]]&amp;TEXT(Sense_data[[#This Row],[StateInstanceTimestamp]],"#.######")</f>
        <v>Off42182.009653</v>
      </c>
      <c r="G857" s="3">
        <f ca="1">IF(Sense_data[[#This Row],[a_1State]]="Off",RANDBETWEEN(off_min,off_max),RANDBETWEEN(on_min,on_max))/sr_div</f>
        <v>2.8</v>
      </c>
      <c r="H857" s="3">
        <v>2.1</v>
      </c>
      <c r="I857" s="3">
        <f>IF(HOUR(Sense_data[[#This Row],[SysTimeStamp]])&lt;12,I856+$B$14,I856-$B$14)</f>
        <v>15.194444444444599</v>
      </c>
    </row>
    <row r="858" spans="1:9" x14ac:dyDescent="0.2">
      <c r="A858" t="s">
        <v>20</v>
      </c>
      <c r="B858" t="s">
        <v>22</v>
      </c>
      <c r="C858" s="6">
        <f t="shared" si="17"/>
        <v>42182.009733798572</v>
      </c>
      <c r="D858" t="s">
        <v>21</v>
      </c>
      <c r="E858" s="6">
        <f>IF(Sense_data[[#This Row],[a_1State]]=D857,E857,Sense_data[[#This Row],[SysTimeStamp]])</f>
        <v>42182.009652780034</v>
      </c>
      <c r="F858" t="str">
        <f>Sense_data[[#This Row],[a_1State]]&amp;TEXT(Sense_data[[#This Row],[StateInstanceTimestamp]],"#.######")</f>
        <v>Off42182.009653</v>
      </c>
      <c r="G858" s="3">
        <f ca="1">IF(Sense_data[[#This Row],[a_1State]]="Off",RANDBETWEEN(off_min,off_max),RANDBETWEEN(on_min,on_max))/sr_div</f>
        <v>2</v>
      </c>
      <c r="H858" s="3">
        <v>1.9</v>
      </c>
      <c r="I858" s="3">
        <f>IF(HOUR(Sense_data[[#This Row],[SysTimeStamp]])&lt;12,I857+$B$14,I857-$B$14)</f>
        <v>15.194675925926081</v>
      </c>
    </row>
    <row r="859" spans="1:9" x14ac:dyDescent="0.2">
      <c r="A859" t="s">
        <v>20</v>
      </c>
      <c r="B859" t="s">
        <v>22</v>
      </c>
      <c r="C859" s="6">
        <f t="shared" si="17"/>
        <v>42182.009745372648</v>
      </c>
      <c r="D859" t="s">
        <v>21</v>
      </c>
      <c r="E859" s="6">
        <f>IF(Sense_data[[#This Row],[a_1State]]=D858,E858,Sense_data[[#This Row],[SysTimeStamp]])</f>
        <v>42182.009652780034</v>
      </c>
      <c r="F859" t="str">
        <f>Sense_data[[#This Row],[a_1State]]&amp;TEXT(Sense_data[[#This Row],[StateInstanceTimestamp]],"#.######")</f>
        <v>Off42182.009653</v>
      </c>
      <c r="G859" s="3">
        <f ca="1">IF(Sense_data[[#This Row],[a_1State]]="Off",RANDBETWEEN(off_min,off_max),RANDBETWEEN(on_min,on_max))/sr_div</f>
        <v>3</v>
      </c>
      <c r="H859" s="3">
        <v>1.4</v>
      </c>
      <c r="I859" s="3">
        <f>IF(HOUR(Sense_data[[#This Row],[SysTimeStamp]])&lt;12,I858+$B$14,I858-$B$14)</f>
        <v>15.194907407407563</v>
      </c>
    </row>
    <row r="860" spans="1:9" x14ac:dyDescent="0.2">
      <c r="A860" t="s">
        <v>20</v>
      </c>
      <c r="B860" t="s">
        <v>22</v>
      </c>
      <c r="C860" s="6">
        <f t="shared" si="17"/>
        <v>42182.009756946725</v>
      </c>
      <c r="D860" t="s">
        <v>21</v>
      </c>
      <c r="E860" s="6">
        <f>IF(Sense_data[[#This Row],[a_1State]]=D859,E859,Sense_data[[#This Row],[SysTimeStamp]])</f>
        <v>42182.009652780034</v>
      </c>
      <c r="F860" t="str">
        <f>Sense_data[[#This Row],[a_1State]]&amp;TEXT(Sense_data[[#This Row],[StateInstanceTimestamp]],"#.######")</f>
        <v>Off42182.009653</v>
      </c>
      <c r="G860" s="3">
        <f ca="1">IF(Sense_data[[#This Row],[a_1State]]="Off",RANDBETWEEN(off_min,off_max),RANDBETWEEN(on_min,on_max))/sr_div</f>
        <v>2.7</v>
      </c>
      <c r="H860" s="3">
        <v>1.8</v>
      </c>
      <c r="I860" s="3">
        <f>IF(HOUR(Sense_data[[#This Row],[SysTimeStamp]])&lt;12,I859+$B$14,I859-$B$14)</f>
        <v>15.195138888889044</v>
      </c>
    </row>
    <row r="861" spans="1:9" x14ac:dyDescent="0.2">
      <c r="A861" t="s">
        <v>20</v>
      </c>
      <c r="B861" t="s">
        <v>22</v>
      </c>
      <c r="C861" s="6">
        <f t="shared" si="17"/>
        <v>42182.009768520802</v>
      </c>
      <c r="D861" t="s">
        <v>21</v>
      </c>
      <c r="E861" s="6">
        <f>IF(Sense_data[[#This Row],[a_1State]]=D860,E860,Sense_data[[#This Row],[SysTimeStamp]])</f>
        <v>42182.009652780034</v>
      </c>
      <c r="F861" t="str">
        <f>Sense_data[[#This Row],[a_1State]]&amp;TEXT(Sense_data[[#This Row],[StateInstanceTimestamp]],"#.######")</f>
        <v>Off42182.009653</v>
      </c>
      <c r="G861" s="3">
        <f ca="1">IF(Sense_data[[#This Row],[a_1State]]="Off",RANDBETWEEN(off_min,off_max),RANDBETWEEN(on_min,on_max))/sr_div</f>
        <v>1.2</v>
      </c>
      <c r="H861" s="3">
        <v>1.8</v>
      </c>
      <c r="I861" s="3">
        <f>IF(HOUR(Sense_data[[#This Row],[SysTimeStamp]])&lt;12,I860+$B$14,I860-$B$14)</f>
        <v>15.195370370370526</v>
      </c>
    </row>
    <row r="862" spans="1:9" x14ac:dyDescent="0.2">
      <c r="A862" t="s">
        <v>20</v>
      </c>
      <c r="B862" t="s">
        <v>22</v>
      </c>
      <c r="C862" s="6">
        <f t="shared" si="17"/>
        <v>42182.009780094879</v>
      </c>
      <c r="D862" t="s">
        <v>21</v>
      </c>
      <c r="E862" s="6">
        <f>IF(Sense_data[[#This Row],[a_1State]]=D861,E861,Sense_data[[#This Row],[SysTimeStamp]])</f>
        <v>42182.009652780034</v>
      </c>
      <c r="F862" t="str">
        <f>Sense_data[[#This Row],[a_1State]]&amp;TEXT(Sense_data[[#This Row],[StateInstanceTimestamp]],"#.######")</f>
        <v>Off42182.009653</v>
      </c>
      <c r="G862" s="3">
        <f ca="1">IF(Sense_data[[#This Row],[a_1State]]="Off",RANDBETWEEN(off_min,off_max),RANDBETWEEN(on_min,on_max))/sr_div</f>
        <v>2.7</v>
      </c>
      <c r="H862" s="3">
        <v>1.5</v>
      </c>
      <c r="I862" s="3">
        <f>IF(HOUR(Sense_data[[#This Row],[SysTimeStamp]])&lt;12,I861+$B$14,I861-$B$14)</f>
        <v>15.195601851852008</v>
      </c>
    </row>
    <row r="863" spans="1:9" x14ac:dyDescent="0.2">
      <c r="A863" t="s">
        <v>20</v>
      </c>
      <c r="B863" t="s">
        <v>22</v>
      </c>
      <c r="C863" s="6">
        <f t="shared" si="17"/>
        <v>42182.009791668956</v>
      </c>
      <c r="D863" t="s">
        <v>21</v>
      </c>
      <c r="E863" s="6">
        <f>IF(Sense_data[[#This Row],[a_1State]]=D862,E862,Sense_data[[#This Row],[SysTimeStamp]])</f>
        <v>42182.009652780034</v>
      </c>
      <c r="F863" t="str">
        <f>Sense_data[[#This Row],[a_1State]]&amp;TEXT(Sense_data[[#This Row],[StateInstanceTimestamp]],"#.######")</f>
        <v>Off42182.009653</v>
      </c>
      <c r="G863" s="3">
        <f ca="1">IF(Sense_data[[#This Row],[a_1State]]="Off",RANDBETWEEN(off_min,off_max),RANDBETWEEN(on_min,on_max))/sr_div</f>
        <v>1.7</v>
      </c>
      <c r="H863" s="3">
        <v>2.5</v>
      </c>
      <c r="I863" s="3">
        <f>IF(HOUR(Sense_data[[#This Row],[SysTimeStamp]])&lt;12,I862+$B$14,I862-$B$14)</f>
        <v>15.195833333333489</v>
      </c>
    </row>
    <row r="864" spans="1:9" x14ac:dyDescent="0.2">
      <c r="A864" t="s">
        <v>20</v>
      </c>
      <c r="B864" t="s">
        <v>22</v>
      </c>
      <c r="C864" s="6">
        <f t="shared" si="17"/>
        <v>42182.009803243032</v>
      </c>
      <c r="D864" t="s">
        <v>21</v>
      </c>
      <c r="E864" s="6">
        <f>IF(Sense_data[[#This Row],[a_1State]]=D863,E863,Sense_data[[#This Row],[SysTimeStamp]])</f>
        <v>42182.009652780034</v>
      </c>
      <c r="F864" t="str">
        <f>Sense_data[[#This Row],[a_1State]]&amp;TEXT(Sense_data[[#This Row],[StateInstanceTimestamp]],"#.######")</f>
        <v>Off42182.009653</v>
      </c>
      <c r="G864" s="3">
        <f ca="1">IF(Sense_data[[#This Row],[a_1State]]="Off",RANDBETWEEN(off_min,off_max),RANDBETWEEN(on_min,on_max))/sr_div</f>
        <v>1.2</v>
      </c>
      <c r="H864" s="3">
        <v>2.9</v>
      </c>
      <c r="I864" s="3">
        <f>IF(HOUR(Sense_data[[#This Row],[SysTimeStamp]])&lt;12,I863+$B$14,I863-$B$14)</f>
        <v>15.196064814814971</v>
      </c>
    </row>
    <row r="865" spans="1:9" x14ac:dyDescent="0.2">
      <c r="A865" t="s">
        <v>20</v>
      </c>
      <c r="B865" t="s">
        <v>22</v>
      </c>
      <c r="C865" s="6">
        <f t="shared" si="17"/>
        <v>42182.009814817109</v>
      </c>
      <c r="D865" t="s">
        <v>21</v>
      </c>
      <c r="E865" s="6">
        <f>IF(Sense_data[[#This Row],[a_1State]]=D864,E864,Sense_data[[#This Row],[SysTimeStamp]])</f>
        <v>42182.009652780034</v>
      </c>
      <c r="F865" t="str">
        <f>Sense_data[[#This Row],[a_1State]]&amp;TEXT(Sense_data[[#This Row],[StateInstanceTimestamp]],"#.######")</f>
        <v>Off42182.009653</v>
      </c>
      <c r="G865" s="3">
        <f ca="1">IF(Sense_data[[#This Row],[a_1State]]="Off",RANDBETWEEN(off_min,off_max),RANDBETWEEN(on_min,on_max))/sr_div</f>
        <v>2.4</v>
      </c>
      <c r="H865" s="3">
        <v>1.3</v>
      </c>
      <c r="I865" s="3">
        <f>IF(HOUR(Sense_data[[#This Row],[SysTimeStamp]])&lt;12,I864+$B$14,I864-$B$14)</f>
        <v>15.196296296296453</v>
      </c>
    </row>
    <row r="866" spans="1:9" x14ac:dyDescent="0.2">
      <c r="A866" t="s">
        <v>20</v>
      </c>
      <c r="B866" t="s">
        <v>22</v>
      </c>
      <c r="C866" s="6">
        <f t="shared" si="17"/>
        <v>42182.009826391186</v>
      </c>
      <c r="D866" t="s">
        <v>21</v>
      </c>
      <c r="E866" s="6">
        <f>IF(Sense_data[[#This Row],[a_1State]]=D865,E865,Sense_data[[#This Row],[SysTimeStamp]])</f>
        <v>42182.009652780034</v>
      </c>
      <c r="F866" t="str">
        <f>Sense_data[[#This Row],[a_1State]]&amp;TEXT(Sense_data[[#This Row],[StateInstanceTimestamp]],"#.######")</f>
        <v>Off42182.009653</v>
      </c>
      <c r="G866" s="3">
        <f ca="1">IF(Sense_data[[#This Row],[a_1State]]="Off",RANDBETWEEN(off_min,off_max),RANDBETWEEN(on_min,on_max))/sr_div</f>
        <v>2.1</v>
      </c>
      <c r="H866" s="3">
        <v>1</v>
      </c>
      <c r="I866" s="3">
        <f>IF(HOUR(Sense_data[[#This Row],[SysTimeStamp]])&lt;12,I865+$B$14,I865-$B$14)</f>
        <v>15.196527777777934</v>
      </c>
    </row>
    <row r="867" spans="1:9" x14ac:dyDescent="0.2">
      <c r="A867" t="s">
        <v>20</v>
      </c>
      <c r="B867" t="s">
        <v>22</v>
      </c>
      <c r="C867" s="6">
        <f t="shared" si="17"/>
        <v>42182.009837965263</v>
      </c>
      <c r="D867" t="s">
        <v>21</v>
      </c>
      <c r="E867" s="6">
        <f>IF(Sense_data[[#This Row],[a_1State]]=D866,E866,Sense_data[[#This Row],[SysTimeStamp]])</f>
        <v>42182.009652780034</v>
      </c>
      <c r="F867" t="str">
        <f>Sense_data[[#This Row],[a_1State]]&amp;TEXT(Sense_data[[#This Row],[StateInstanceTimestamp]],"#.######")</f>
        <v>Off42182.009653</v>
      </c>
      <c r="G867" s="3">
        <f ca="1">IF(Sense_data[[#This Row],[a_1State]]="Off",RANDBETWEEN(off_min,off_max),RANDBETWEEN(on_min,on_max))/sr_div</f>
        <v>1.9</v>
      </c>
      <c r="H867" s="3">
        <v>1.2</v>
      </c>
      <c r="I867" s="3">
        <f>IF(HOUR(Sense_data[[#This Row],[SysTimeStamp]])&lt;12,I866+$B$14,I866-$B$14)</f>
        <v>15.196759259259416</v>
      </c>
    </row>
    <row r="868" spans="1:9" x14ac:dyDescent="0.2">
      <c r="A868" t="s">
        <v>20</v>
      </c>
      <c r="B868" t="s">
        <v>22</v>
      </c>
      <c r="C868" s="6">
        <f t="shared" si="17"/>
        <v>42182.009849539339</v>
      </c>
      <c r="D868" t="s">
        <v>21</v>
      </c>
      <c r="E868" s="6">
        <f>IF(Sense_data[[#This Row],[a_1State]]=D867,E867,Sense_data[[#This Row],[SysTimeStamp]])</f>
        <v>42182.009652780034</v>
      </c>
      <c r="F868" t="str">
        <f>Sense_data[[#This Row],[a_1State]]&amp;TEXT(Sense_data[[#This Row],[StateInstanceTimestamp]],"#.######")</f>
        <v>Off42182.009653</v>
      </c>
      <c r="G868" s="3">
        <f ca="1">IF(Sense_data[[#This Row],[a_1State]]="Off",RANDBETWEEN(off_min,off_max),RANDBETWEEN(on_min,on_max))/sr_div</f>
        <v>2.9</v>
      </c>
      <c r="H868" s="3">
        <v>2.7</v>
      </c>
      <c r="I868" s="3">
        <f>IF(HOUR(Sense_data[[#This Row],[SysTimeStamp]])&lt;12,I867+$B$14,I867-$B$14)</f>
        <v>15.196990740740898</v>
      </c>
    </row>
    <row r="869" spans="1:9" x14ac:dyDescent="0.2">
      <c r="A869" t="s">
        <v>20</v>
      </c>
      <c r="B869" t="s">
        <v>22</v>
      </c>
      <c r="C869" s="6">
        <f t="shared" si="17"/>
        <v>42182.009861113416</v>
      </c>
      <c r="D869" t="s">
        <v>21</v>
      </c>
      <c r="E869" s="6">
        <f>IF(Sense_data[[#This Row],[a_1State]]=D868,E868,Sense_data[[#This Row],[SysTimeStamp]])</f>
        <v>42182.009652780034</v>
      </c>
      <c r="F869" t="str">
        <f>Sense_data[[#This Row],[a_1State]]&amp;TEXT(Sense_data[[#This Row],[StateInstanceTimestamp]],"#.######")</f>
        <v>Off42182.009653</v>
      </c>
      <c r="G869" s="3">
        <f ca="1">IF(Sense_data[[#This Row],[a_1State]]="Off",RANDBETWEEN(off_min,off_max),RANDBETWEEN(on_min,on_max))/sr_div</f>
        <v>2.7</v>
      </c>
      <c r="H869" s="3">
        <v>2.4</v>
      </c>
      <c r="I869" s="3">
        <f>IF(HOUR(Sense_data[[#This Row],[SysTimeStamp]])&lt;12,I868+$B$14,I868-$B$14)</f>
        <v>15.197222222222379</v>
      </c>
    </row>
    <row r="870" spans="1:9" x14ac:dyDescent="0.2">
      <c r="A870" t="s">
        <v>20</v>
      </c>
      <c r="B870" t="s">
        <v>22</v>
      </c>
      <c r="C870" s="6">
        <f t="shared" si="17"/>
        <v>42182.009872687493</v>
      </c>
      <c r="D870" t="s">
        <v>21</v>
      </c>
      <c r="E870" s="6">
        <f>IF(Sense_data[[#This Row],[a_1State]]=D869,E869,Sense_data[[#This Row],[SysTimeStamp]])</f>
        <v>42182.009652780034</v>
      </c>
      <c r="F870" t="str">
        <f>Sense_data[[#This Row],[a_1State]]&amp;TEXT(Sense_data[[#This Row],[StateInstanceTimestamp]],"#.######")</f>
        <v>Off42182.009653</v>
      </c>
      <c r="G870" s="3">
        <f ca="1">IF(Sense_data[[#This Row],[a_1State]]="Off",RANDBETWEEN(off_min,off_max),RANDBETWEEN(on_min,on_max))/sr_div</f>
        <v>3</v>
      </c>
      <c r="H870" s="3">
        <v>1.8</v>
      </c>
      <c r="I870" s="3">
        <f>IF(HOUR(Sense_data[[#This Row],[SysTimeStamp]])&lt;12,I869+$B$14,I869-$B$14)</f>
        <v>15.197453703703861</v>
      </c>
    </row>
    <row r="871" spans="1:9" x14ac:dyDescent="0.2">
      <c r="A871" t="s">
        <v>20</v>
      </c>
      <c r="B871" t="s">
        <v>22</v>
      </c>
      <c r="C871" s="6">
        <f t="shared" si="17"/>
        <v>42182.00988426157</v>
      </c>
      <c r="D871" t="s">
        <v>21</v>
      </c>
      <c r="E871" s="6">
        <f>IF(Sense_data[[#This Row],[a_1State]]=D870,E870,Sense_data[[#This Row],[SysTimeStamp]])</f>
        <v>42182.009652780034</v>
      </c>
      <c r="F871" t="str">
        <f>Sense_data[[#This Row],[a_1State]]&amp;TEXT(Sense_data[[#This Row],[StateInstanceTimestamp]],"#.######")</f>
        <v>Off42182.009653</v>
      </c>
      <c r="G871" s="3">
        <f ca="1">IF(Sense_data[[#This Row],[a_1State]]="Off",RANDBETWEEN(off_min,off_max),RANDBETWEEN(on_min,on_max))/sr_div</f>
        <v>1</v>
      </c>
      <c r="H871" s="3">
        <v>2.2000000000000002</v>
      </c>
      <c r="I871" s="3">
        <f>IF(HOUR(Sense_data[[#This Row],[SysTimeStamp]])&lt;12,I870+$B$14,I870-$B$14)</f>
        <v>15.197685185185343</v>
      </c>
    </row>
    <row r="872" spans="1:9" x14ac:dyDescent="0.2">
      <c r="A872" t="s">
        <v>20</v>
      </c>
      <c r="B872" t="s">
        <v>22</v>
      </c>
      <c r="C872" s="6">
        <f t="shared" si="17"/>
        <v>42182.009895835647</v>
      </c>
      <c r="D872" t="s">
        <v>21</v>
      </c>
      <c r="E872" s="6">
        <f>IF(Sense_data[[#This Row],[a_1State]]=D871,E871,Sense_data[[#This Row],[SysTimeStamp]])</f>
        <v>42182.009652780034</v>
      </c>
      <c r="F872" t="str">
        <f>Sense_data[[#This Row],[a_1State]]&amp;TEXT(Sense_data[[#This Row],[StateInstanceTimestamp]],"#.######")</f>
        <v>Off42182.009653</v>
      </c>
      <c r="G872" s="3">
        <f ca="1">IF(Sense_data[[#This Row],[a_1State]]="Off",RANDBETWEEN(off_min,off_max),RANDBETWEEN(on_min,on_max))/sr_div</f>
        <v>1.9</v>
      </c>
      <c r="H872" s="3">
        <v>1.9</v>
      </c>
      <c r="I872" s="3">
        <f>IF(HOUR(Sense_data[[#This Row],[SysTimeStamp]])&lt;12,I871+$B$14,I871-$B$14)</f>
        <v>15.197916666666824</v>
      </c>
    </row>
    <row r="873" spans="1:9" x14ac:dyDescent="0.2">
      <c r="A873" t="s">
        <v>20</v>
      </c>
      <c r="B873" t="s">
        <v>22</v>
      </c>
      <c r="C873" s="6">
        <f t="shared" si="17"/>
        <v>42182.009907409723</v>
      </c>
      <c r="D873" t="s">
        <v>21</v>
      </c>
      <c r="E873" s="6">
        <f>IF(Sense_data[[#This Row],[a_1State]]=D872,E872,Sense_data[[#This Row],[SysTimeStamp]])</f>
        <v>42182.009652780034</v>
      </c>
      <c r="F873" t="str">
        <f>Sense_data[[#This Row],[a_1State]]&amp;TEXT(Sense_data[[#This Row],[StateInstanceTimestamp]],"#.######")</f>
        <v>Off42182.009653</v>
      </c>
      <c r="G873" s="3">
        <f ca="1">IF(Sense_data[[#This Row],[a_1State]]="Off",RANDBETWEEN(off_min,off_max),RANDBETWEEN(on_min,on_max))/sr_div</f>
        <v>2.9</v>
      </c>
      <c r="H873" s="3">
        <v>2.9</v>
      </c>
      <c r="I873" s="3">
        <f>IF(HOUR(Sense_data[[#This Row],[SysTimeStamp]])&lt;12,I872+$B$14,I872-$B$14)</f>
        <v>15.198148148148306</v>
      </c>
    </row>
    <row r="874" spans="1:9" x14ac:dyDescent="0.2">
      <c r="A874" t="s">
        <v>20</v>
      </c>
      <c r="B874" t="s">
        <v>22</v>
      </c>
      <c r="C874" s="6">
        <f t="shared" si="17"/>
        <v>42182.0099189838</v>
      </c>
      <c r="D874" t="s">
        <v>21</v>
      </c>
      <c r="E874" s="6">
        <f>IF(Sense_data[[#This Row],[a_1State]]=D873,E873,Sense_data[[#This Row],[SysTimeStamp]])</f>
        <v>42182.009652780034</v>
      </c>
      <c r="F874" t="str">
        <f>Sense_data[[#This Row],[a_1State]]&amp;TEXT(Sense_data[[#This Row],[StateInstanceTimestamp]],"#.######")</f>
        <v>Off42182.009653</v>
      </c>
      <c r="G874" s="3">
        <f ca="1">IF(Sense_data[[#This Row],[a_1State]]="Off",RANDBETWEEN(off_min,off_max),RANDBETWEEN(on_min,on_max))/sr_div</f>
        <v>2.1</v>
      </c>
      <c r="H874" s="3">
        <v>1</v>
      </c>
      <c r="I874" s="3">
        <f>IF(HOUR(Sense_data[[#This Row],[SysTimeStamp]])&lt;12,I873+$B$14,I873-$B$14)</f>
        <v>15.198379629629788</v>
      </c>
    </row>
    <row r="875" spans="1:9" x14ac:dyDescent="0.2">
      <c r="A875" t="s">
        <v>20</v>
      </c>
      <c r="B875" t="s">
        <v>22</v>
      </c>
      <c r="C875" s="6">
        <f t="shared" si="17"/>
        <v>42182.009930557877</v>
      </c>
      <c r="D875" t="s">
        <v>21</v>
      </c>
      <c r="E875" s="6">
        <f>IF(Sense_data[[#This Row],[a_1State]]=D874,E874,Sense_data[[#This Row],[SysTimeStamp]])</f>
        <v>42182.009652780034</v>
      </c>
      <c r="F875" t="str">
        <f>Sense_data[[#This Row],[a_1State]]&amp;TEXT(Sense_data[[#This Row],[StateInstanceTimestamp]],"#.######")</f>
        <v>Off42182.009653</v>
      </c>
      <c r="G875" s="3">
        <f ca="1">IF(Sense_data[[#This Row],[a_1State]]="Off",RANDBETWEEN(off_min,off_max),RANDBETWEEN(on_min,on_max))/sr_div</f>
        <v>1.9</v>
      </c>
      <c r="H875" s="3">
        <v>2.8</v>
      </c>
      <c r="I875" s="3">
        <f>IF(HOUR(Sense_data[[#This Row],[SysTimeStamp]])&lt;12,I874+$B$14,I874-$B$14)</f>
        <v>15.198611111111269</v>
      </c>
    </row>
    <row r="876" spans="1:9" x14ac:dyDescent="0.2">
      <c r="A876" t="s">
        <v>20</v>
      </c>
      <c r="B876" t="s">
        <v>22</v>
      </c>
      <c r="C876" s="6">
        <f t="shared" si="17"/>
        <v>42182.009942131954</v>
      </c>
      <c r="D876" t="s">
        <v>21</v>
      </c>
      <c r="E876" s="6">
        <f>IF(Sense_data[[#This Row],[a_1State]]=D875,E875,Sense_data[[#This Row],[SysTimeStamp]])</f>
        <v>42182.009652780034</v>
      </c>
      <c r="F876" t="str">
        <f>Sense_data[[#This Row],[a_1State]]&amp;TEXT(Sense_data[[#This Row],[StateInstanceTimestamp]],"#.######")</f>
        <v>Off42182.009653</v>
      </c>
      <c r="G876" s="3">
        <f ca="1">IF(Sense_data[[#This Row],[a_1State]]="Off",RANDBETWEEN(off_min,off_max),RANDBETWEEN(on_min,on_max))/sr_div</f>
        <v>2.2000000000000002</v>
      </c>
      <c r="H876" s="3">
        <v>2.9</v>
      </c>
      <c r="I876" s="3">
        <f>IF(HOUR(Sense_data[[#This Row],[SysTimeStamp]])&lt;12,I875+$B$14,I875-$B$14)</f>
        <v>15.198842592592751</v>
      </c>
    </row>
    <row r="877" spans="1:9" x14ac:dyDescent="0.2">
      <c r="A877" t="s">
        <v>20</v>
      </c>
      <c r="B877" t="s">
        <v>22</v>
      </c>
      <c r="C877" s="6">
        <f t="shared" si="17"/>
        <v>42182.009953706031</v>
      </c>
      <c r="D877" t="s">
        <v>21</v>
      </c>
      <c r="E877" s="6">
        <f>IF(Sense_data[[#This Row],[a_1State]]=D876,E876,Sense_data[[#This Row],[SysTimeStamp]])</f>
        <v>42182.009652780034</v>
      </c>
      <c r="F877" t="str">
        <f>Sense_data[[#This Row],[a_1State]]&amp;TEXT(Sense_data[[#This Row],[StateInstanceTimestamp]],"#.######")</f>
        <v>Off42182.009653</v>
      </c>
      <c r="G877" s="3">
        <f ca="1">IF(Sense_data[[#This Row],[a_1State]]="Off",RANDBETWEEN(off_min,off_max),RANDBETWEEN(on_min,on_max))/sr_div</f>
        <v>3</v>
      </c>
      <c r="H877" s="3">
        <v>2.4</v>
      </c>
      <c r="I877" s="3">
        <f>IF(HOUR(Sense_data[[#This Row],[SysTimeStamp]])&lt;12,I876+$B$14,I876-$B$14)</f>
        <v>15.199074074074232</v>
      </c>
    </row>
    <row r="878" spans="1:9" x14ac:dyDescent="0.2">
      <c r="A878" t="s">
        <v>20</v>
      </c>
      <c r="B878" t="s">
        <v>22</v>
      </c>
      <c r="C878" s="6">
        <f t="shared" si="17"/>
        <v>42182.009965280107</v>
      </c>
      <c r="D878" t="s">
        <v>21</v>
      </c>
      <c r="E878" s="6">
        <f>IF(Sense_data[[#This Row],[a_1State]]=D877,E877,Sense_data[[#This Row],[SysTimeStamp]])</f>
        <v>42182.009652780034</v>
      </c>
      <c r="F878" t="str">
        <f>Sense_data[[#This Row],[a_1State]]&amp;TEXT(Sense_data[[#This Row],[StateInstanceTimestamp]],"#.######")</f>
        <v>Off42182.009653</v>
      </c>
      <c r="G878" s="3">
        <f ca="1">IF(Sense_data[[#This Row],[a_1State]]="Off",RANDBETWEEN(off_min,off_max),RANDBETWEEN(on_min,on_max))/sr_div</f>
        <v>2.2000000000000002</v>
      </c>
      <c r="H878" s="3">
        <v>1.9</v>
      </c>
      <c r="I878" s="3">
        <f>IF(HOUR(Sense_data[[#This Row],[SysTimeStamp]])&lt;12,I877+$B$14,I877-$B$14)</f>
        <v>15.199305555555714</v>
      </c>
    </row>
    <row r="879" spans="1:9" x14ac:dyDescent="0.2">
      <c r="A879" t="s">
        <v>20</v>
      </c>
      <c r="B879" t="s">
        <v>22</v>
      </c>
      <c r="C879" s="6">
        <f t="shared" si="17"/>
        <v>42182.009976854184</v>
      </c>
      <c r="D879" t="s">
        <v>21</v>
      </c>
      <c r="E879" s="6">
        <f>IF(Sense_data[[#This Row],[a_1State]]=D878,E878,Sense_data[[#This Row],[SysTimeStamp]])</f>
        <v>42182.009652780034</v>
      </c>
      <c r="F879" t="str">
        <f>Sense_data[[#This Row],[a_1State]]&amp;TEXT(Sense_data[[#This Row],[StateInstanceTimestamp]],"#.######")</f>
        <v>Off42182.009653</v>
      </c>
      <c r="G879" s="3">
        <f ca="1">IF(Sense_data[[#This Row],[a_1State]]="Off",RANDBETWEEN(off_min,off_max),RANDBETWEEN(on_min,on_max))/sr_div</f>
        <v>2.4</v>
      </c>
      <c r="H879" s="3">
        <v>2.1</v>
      </c>
      <c r="I879" s="3">
        <f>IF(HOUR(Sense_data[[#This Row],[SysTimeStamp]])&lt;12,I878+$B$14,I878-$B$14)</f>
        <v>15.199537037037196</v>
      </c>
    </row>
    <row r="880" spans="1:9" x14ac:dyDescent="0.2">
      <c r="A880" t="s">
        <v>20</v>
      </c>
      <c r="B880" t="s">
        <v>22</v>
      </c>
      <c r="C880" s="6">
        <f t="shared" si="17"/>
        <v>42182.009988428261</v>
      </c>
      <c r="D880" t="s">
        <v>21</v>
      </c>
      <c r="E880" s="6">
        <f>IF(Sense_data[[#This Row],[a_1State]]=D879,E879,Sense_data[[#This Row],[SysTimeStamp]])</f>
        <v>42182.009652780034</v>
      </c>
      <c r="F880" t="str">
        <f>Sense_data[[#This Row],[a_1State]]&amp;TEXT(Sense_data[[#This Row],[StateInstanceTimestamp]],"#.######")</f>
        <v>Off42182.009653</v>
      </c>
      <c r="G880" s="3">
        <f ca="1">IF(Sense_data[[#This Row],[a_1State]]="Off",RANDBETWEEN(off_min,off_max),RANDBETWEEN(on_min,on_max))/sr_div</f>
        <v>2.8</v>
      </c>
      <c r="H880" s="3">
        <v>3</v>
      </c>
      <c r="I880" s="3">
        <f>IF(HOUR(Sense_data[[#This Row],[SysTimeStamp]])&lt;12,I879+$B$14,I879-$B$14)</f>
        <v>15.199768518518677</v>
      </c>
    </row>
    <row r="881" spans="1:9" x14ac:dyDescent="0.2">
      <c r="A881" t="s">
        <v>20</v>
      </c>
      <c r="B881" t="s">
        <v>22</v>
      </c>
      <c r="C881" s="6">
        <f t="shared" si="17"/>
        <v>42182.010000002338</v>
      </c>
      <c r="D881" t="s">
        <v>21</v>
      </c>
      <c r="E881" s="6">
        <f>IF(Sense_data[[#This Row],[a_1State]]=D880,E880,Sense_data[[#This Row],[SysTimeStamp]])</f>
        <v>42182.009652780034</v>
      </c>
      <c r="F881" t="str">
        <f>Sense_data[[#This Row],[a_1State]]&amp;TEXT(Sense_data[[#This Row],[StateInstanceTimestamp]],"#.######")</f>
        <v>Off42182.009653</v>
      </c>
      <c r="G881" s="3">
        <f ca="1">IF(Sense_data[[#This Row],[a_1State]]="Off",RANDBETWEEN(off_min,off_max),RANDBETWEEN(on_min,on_max))/sr_div</f>
        <v>2.6</v>
      </c>
      <c r="H881" s="3">
        <v>1.3</v>
      </c>
      <c r="I881" s="3">
        <f>IF(HOUR(Sense_data[[#This Row],[SysTimeStamp]])&lt;12,I880+$B$14,I880-$B$14)</f>
        <v>15.200000000000159</v>
      </c>
    </row>
    <row r="882" spans="1:9" x14ac:dyDescent="0.2">
      <c r="A882" t="s">
        <v>20</v>
      </c>
      <c r="B882" t="s">
        <v>22</v>
      </c>
      <c r="C882" s="6">
        <f t="shared" si="17"/>
        <v>42182.010011576414</v>
      </c>
      <c r="D882" t="s">
        <v>21</v>
      </c>
      <c r="E882" s="6">
        <f>IF(Sense_data[[#This Row],[a_1State]]=D881,E881,Sense_data[[#This Row],[SysTimeStamp]])</f>
        <v>42182.009652780034</v>
      </c>
      <c r="F882" t="str">
        <f>Sense_data[[#This Row],[a_1State]]&amp;TEXT(Sense_data[[#This Row],[StateInstanceTimestamp]],"#.######")</f>
        <v>Off42182.009653</v>
      </c>
      <c r="G882" s="3">
        <f ca="1">IF(Sense_data[[#This Row],[a_1State]]="Off",RANDBETWEEN(off_min,off_max),RANDBETWEEN(on_min,on_max))/sr_div</f>
        <v>1.9</v>
      </c>
      <c r="H882" s="3">
        <v>1.6</v>
      </c>
      <c r="I882" s="3">
        <f>IF(HOUR(Sense_data[[#This Row],[SysTimeStamp]])&lt;12,I881+$B$14,I881-$B$14)</f>
        <v>15.200231481481641</v>
      </c>
    </row>
    <row r="883" spans="1:9" x14ac:dyDescent="0.2">
      <c r="A883" t="s">
        <v>20</v>
      </c>
      <c r="B883" t="s">
        <v>22</v>
      </c>
      <c r="C883" s="6">
        <f t="shared" si="17"/>
        <v>42182.010023150491</v>
      </c>
      <c r="D883" t="s">
        <v>21</v>
      </c>
      <c r="E883" s="6">
        <f>IF(Sense_data[[#This Row],[a_1State]]=D882,E882,Sense_data[[#This Row],[SysTimeStamp]])</f>
        <v>42182.009652780034</v>
      </c>
      <c r="F883" t="str">
        <f>Sense_data[[#This Row],[a_1State]]&amp;TEXT(Sense_data[[#This Row],[StateInstanceTimestamp]],"#.######")</f>
        <v>Off42182.009653</v>
      </c>
      <c r="G883" s="3">
        <f ca="1">IF(Sense_data[[#This Row],[a_1State]]="Off",RANDBETWEEN(off_min,off_max),RANDBETWEEN(on_min,on_max))/sr_div</f>
        <v>1.9</v>
      </c>
      <c r="H883" s="3">
        <v>2.8</v>
      </c>
      <c r="I883" s="3">
        <f>IF(HOUR(Sense_data[[#This Row],[SysTimeStamp]])&lt;12,I882+$B$14,I882-$B$14)</f>
        <v>15.200462962963122</v>
      </c>
    </row>
    <row r="884" spans="1:9" x14ac:dyDescent="0.2">
      <c r="A884" t="s">
        <v>20</v>
      </c>
      <c r="B884" t="s">
        <v>22</v>
      </c>
      <c r="C884" s="6">
        <f t="shared" si="17"/>
        <v>42182.010034724568</v>
      </c>
      <c r="D884" t="s">
        <v>21</v>
      </c>
      <c r="E884" s="6">
        <f>IF(Sense_data[[#This Row],[a_1State]]=D883,E883,Sense_data[[#This Row],[SysTimeStamp]])</f>
        <v>42182.009652780034</v>
      </c>
      <c r="F884" t="str">
        <f>Sense_data[[#This Row],[a_1State]]&amp;TEXT(Sense_data[[#This Row],[StateInstanceTimestamp]],"#.######")</f>
        <v>Off42182.009653</v>
      </c>
      <c r="G884" s="3">
        <f ca="1">IF(Sense_data[[#This Row],[a_1State]]="Off",RANDBETWEEN(off_min,off_max),RANDBETWEEN(on_min,on_max))/sr_div</f>
        <v>1.3</v>
      </c>
      <c r="H884" s="3">
        <v>1.3</v>
      </c>
      <c r="I884" s="3">
        <f>IF(HOUR(Sense_data[[#This Row],[SysTimeStamp]])&lt;12,I883+$B$14,I883-$B$14)</f>
        <v>15.200694444444604</v>
      </c>
    </row>
    <row r="885" spans="1:9" x14ac:dyDescent="0.2">
      <c r="A885" t="s">
        <v>20</v>
      </c>
      <c r="B885" t="s">
        <v>22</v>
      </c>
      <c r="C885" s="6">
        <f t="shared" si="17"/>
        <v>42182.010046298645</v>
      </c>
      <c r="D885" t="s">
        <v>21</v>
      </c>
      <c r="E885" s="6">
        <f>IF(Sense_data[[#This Row],[a_1State]]=D884,E884,Sense_data[[#This Row],[SysTimeStamp]])</f>
        <v>42182.009652780034</v>
      </c>
      <c r="F885" t="str">
        <f>Sense_data[[#This Row],[a_1State]]&amp;TEXT(Sense_data[[#This Row],[StateInstanceTimestamp]],"#.######")</f>
        <v>Off42182.009653</v>
      </c>
      <c r="G885" s="3">
        <f ca="1">IF(Sense_data[[#This Row],[a_1State]]="Off",RANDBETWEEN(off_min,off_max),RANDBETWEEN(on_min,on_max))/sr_div</f>
        <v>1.4</v>
      </c>
      <c r="H885" s="3">
        <v>2.8</v>
      </c>
      <c r="I885" s="3">
        <f>IF(HOUR(Sense_data[[#This Row],[SysTimeStamp]])&lt;12,I884+$B$14,I884-$B$14)</f>
        <v>15.200925925926086</v>
      </c>
    </row>
    <row r="886" spans="1:9" x14ac:dyDescent="0.2">
      <c r="A886" t="s">
        <v>20</v>
      </c>
      <c r="B886" t="s">
        <v>22</v>
      </c>
      <c r="C886" s="6">
        <f t="shared" si="17"/>
        <v>42182.010057872722</v>
      </c>
      <c r="D886" t="s">
        <v>21</v>
      </c>
      <c r="E886" s="6">
        <f>IF(Sense_data[[#This Row],[a_1State]]=D885,E885,Sense_data[[#This Row],[SysTimeStamp]])</f>
        <v>42182.009652780034</v>
      </c>
      <c r="F886" t="str">
        <f>Sense_data[[#This Row],[a_1State]]&amp;TEXT(Sense_data[[#This Row],[StateInstanceTimestamp]],"#.######")</f>
        <v>Off42182.009653</v>
      </c>
      <c r="G886" s="3">
        <f ca="1">IF(Sense_data[[#This Row],[a_1State]]="Off",RANDBETWEEN(off_min,off_max),RANDBETWEEN(on_min,on_max))/sr_div</f>
        <v>2.9</v>
      </c>
      <c r="H886" s="3">
        <v>2.2000000000000002</v>
      </c>
      <c r="I886" s="3">
        <f>IF(HOUR(Sense_data[[#This Row],[SysTimeStamp]])&lt;12,I885+$B$14,I885-$B$14)</f>
        <v>15.201157407407567</v>
      </c>
    </row>
    <row r="887" spans="1:9" x14ac:dyDescent="0.2">
      <c r="A887" t="s">
        <v>20</v>
      </c>
      <c r="B887" t="s">
        <v>22</v>
      </c>
      <c r="C887" s="6">
        <f t="shared" si="17"/>
        <v>42182.010069446798</v>
      </c>
      <c r="D887" t="s">
        <v>21</v>
      </c>
      <c r="E887" s="6">
        <f>IF(Sense_data[[#This Row],[a_1State]]=D886,E886,Sense_data[[#This Row],[SysTimeStamp]])</f>
        <v>42182.009652780034</v>
      </c>
      <c r="F887" t="str">
        <f>Sense_data[[#This Row],[a_1State]]&amp;TEXT(Sense_data[[#This Row],[StateInstanceTimestamp]],"#.######")</f>
        <v>Off42182.009653</v>
      </c>
      <c r="G887" s="3">
        <f ca="1">IF(Sense_data[[#This Row],[a_1State]]="Off",RANDBETWEEN(off_min,off_max),RANDBETWEEN(on_min,on_max))/sr_div</f>
        <v>2</v>
      </c>
      <c r="H887" s="3">
        <v>1.4</v>
      </c>
      <c r="I887" s="3">
        <f>IF(HOUR(Sense_data[[#This Row],[SysTimeStamp]])&lt;12,I886+$B$14,I886-$B$14)</f>
        <v>15.201388888889049</v>
      </c>
    </row>
    <row r="888" spans="1:9" x14ac:dyDescent="0.2">
      <c r="A888" t="s">
        <v>20</v>
      </c>
      <c r="B888" t="s">
        <v>22</v>
      </c>
      <c r="C888" s="6">
        <f t="shared" si="17"/>
        <v>42182.010081020875</v>
      </c>
      <c r="D888" t="s">
        <v>21</v>
      </c>
      <c r="E888" s="6">
        <f>IF(Sense_data[[#This Row],[a_1State]]=D887,E887,Sense_data[[#This Row],[SysTimeStamp]])</f>
        <v>42182.009652780034</v>
      </c>
      <c r="F888" t="str">
        <f>Sense_data[[#This Row],[a_1State]]&amp;TEXT(Sense_data[[#This Row],[StateInstanceTimestamp]],"#.######")</f>
        <v>Off42182.009653</v>
      </c>
      <c r="G888" s="3">
        <f ca="1">IF(Sense_data[[#This Row],[a_1State]]="Off",RANDBETWEEN(off_min,off_max),RANDBETWEEN(on_min,on_max))/sr_div</f>
        <v>2</v>
      </c>
      <c r="H888" s="3">
        <v>1.8</v>
      </c>
      <c r="I888" s="3">
        <f>IF(HOUR(Sense_data[[#This Row],[SysTimeStamp]])&lt;12,I887+$B$14,I887-$B$14)</f>
        <v>15.201620370370531</v>
      </c>
    </row>
    <row r="889" spans="1:9" x14ac:dyDescent="0.2">
      <c r="A889" t="s">
        <v>20</v>
      </c>
      <c r="B889" t="s">
        <v>22</v>
      </c>
      <c r="C889" s="6">
        <f t="shared" si="17"/>
        <v>42182.010092594952</v>
      </c>
      <c r="D889" t="s">
        <v>21</v>
      </c>
      <c r="E889" s="6">
        <f>IF(Sense_data[[#This Row],[a_1State]]=D888,E888,Sense_data[[#This Row],[SysTimeStamp]])</f>
        <v>42182.009652780034</v>
      </c>
      <c r="F889" t="str">
        <f>Sense_data[[#This Row],[a_1State]]&amp;TEXT(Sense_data[[#This Row],[StateInstanceTimestamp]],"#.######")</f>
        <v>Off42182.009653</v>
      </c>
      <c r="G889" s="3">
        <f ca="1">IF(Sense_data[[#This Row],[a_1State]]="Off",RANDBETWEEN(off_min,off_max),RANDBETWEEN(on_min,on_max))/sr_div</f>
        <v>1.7</v>
      </c>
      <c r="H889" s="3">
        <v>2.2999999999999998</v>
      </c>
      <c r="I889" s="3">
        <f>IF(HOUR(Sense_data[[#This Row],[SysTimeStamp]])&lt;12,I888+$B$14,I888-$B$14)</f>
        <v>15.201851851852012</v>
      </c>
    </row>
    <row r="890" spans="1:9" x14ac:dyDescent="0.2">
      <c r="A890" t="s">
        <v>20</v>
      </c>
      <c r="B890" t="s">
        <v>22</v>
      </c>
      <c r="C890" s="6">
        <f t="shared" si="17"/>
        <v>42182.010104169029</v>
      </c>
      <c r="D890" t="s">
        <v>21</v>
      </c>
      <c r="E890" s="6">
        <f>IF(Sense_data[[#This Row],[a_1State]]=D889,E889,Sense_data[[#This Row],[SysTimeStamp]])</f>
        <v>42182.009652780034</v>
      </c>
      <c r="F890" t="str">
        <f>Sense_data[[#This Row],[a_1State]]&amp;TEXT(Sense_data[[#This Row],[StateInstanceTimestamp]],"#.######")</f>
        <v>Off42182.009653</v>
      </c>
      <c r="G890" s="3">
        <f ca="1">IF(Sense_data[[#This Row],[a_1State]]="Off",RANDBETWEEN(off_min,off_max),RANDBETWEEN(on_min,on_max))/sr_div</f>
        <v>3</v>
      </c>
      <c r="H890" s="3">
        <v>1</v>
      </c>
      <c r="I890" s="3">
        <f>IF(HOUR(Sense_data[[#This Row],[SysTimeStamp]])&lt;12,I889+$B$14,I889-$B$14)</f>
        <v>15.202083333333494</v>
      </c>
    </row>
    <row r="891" spans="1:9" x14ac:dyDescent="0.2">
      <c r="A891" t="s">
        <v>20</v>
      </c>
      <c r="B891" t="s">
        <v>22</v>
      </c>
      <c r="C891" s="6">
        <f t="shared" si="17"/>
        <v>42182.010115743105</v>
      </c>
      <c r="D891" t="s">
        <v>21</v>
      </c>
      <c r="E891" s="6">
        <f>IF(Sense_data[[#This Row],[a_1State]]=D890,E890,Sense_data[[#This Row],[SysTimeStamp]])</f>
        <v>42182.009652780034</v>
      </c>
      <c r="F891" t="str">
        <f>Sense_data[[#This Row],[a_1State]]&amp;TEXT(Sense_data[[#This Row],[StateInstanceTimestamp]],"#.######")</f>
        <v>Off42182.009653</v>
      </c>
      <c r="G891" s="3">
        <f ca="1">IF(Sense_data[[#This Row],[a_1State]]="Off",RANDBETWEEN(off_min,off_max),RANDBETWEEN(on_min,on_max))/sr_div</f>
        <v>1.8</v>
      </c>
      <c r="H891" s="3">
        <v>2.1</v>
      </c>
      <c r="I891" s="3">
        <f>IF(HOUR(Sense_data[[#This Row],[SysTimeStamp]])&lt;12,I890+$B$14,I890-$B$14)</f>
        <v>15.202314814814976</v>
      </c>
    </row>
    <row r="892" spans="1:9" x14ac:dyDescent="0.2">
      <c r="A892" t="s">
        <v>20</v>
      </c>
      <c r="B892" t="s">
        <v>22</v>
      </c>
      <c r="C892" s="6">
        <f t="shared" si="17"/>
        <v>42182.010127317182</v>
      </c>
      <c r="D892" t="s">
        <v>21</v>
      </c>
      <c r="E892" s="6">
        <f>IF(Sense_data[[#This Row],[a_1State]]=D891,E891,Sense_data[[#This Row],[SysTimeStamp]])</f>
        <v>42182.009652780034</v>
      </c>
      <c r="F892" t="str">
        <f>Sense_data[[#This Row],[a_1State]]&amp;TEXT(Sense_data[[#This Row],[StateInstanceTimestamp]],"#.######")</f>
        <v>Off42182.009653</v>
      </c>
      <c r="G892" s="3">
        <f ca="1">IF(Sense_data[[#This Row],[a_1State]]="Off",RANDBETWEEN(off_min,off_max),RANDBETWEEN(on_min,on_max))/sr_div</f>
        <v>1.8</v>
      </c>
      <c r="H892" s="3">
        <v>1.5</v>
      </c>
      <c r="I892" s="3">
        <f>IF(HOUR(Sense_data[[#This Row],[SysTimeStamp]])&lt;12,I891+$B$14,I891-$B$14)</f>
        <v>15.202546296296457</v>
      </c>
    </row>
    <row r="893" spans="1:9" x14ac:dyDescent="0.2">
      <c r="A893" t="s">
        <v>20</v>
      </c>
      <c r="B893" t="s">
        <v>22</v>
      </c>
      <c r="C893" s="6">
        <f t="shared" si="17"/>
        <v>42182.010138891259</v>
      </c>
      <c r="D893" t="s">
        <v>21</v>
      </c>
      <c r="E893" s="6">
        <f>IF(Sense_data[[#This Row],[a_1State]]=D892,E892,Sense_data[[#This Row],[SysTimeStamp]])</f>
        <v>42182.009652780034</v>
      </c>
      <c r="F893" t="str">
        <f>Sense_data[[#This Row],[a_1State]]&amp;TEXT(Sense_data[[#This Row],[StateInstanceTimestamp]],"#.######")</f>
        <v>Off42182.009653</v>
      </c>
      <c r="G893" s="3">
        <f ca="1">IF(Sense_data[[#This Row],[a_1State]]="Off",RANDBETWEEN(off_min,off_max),RANDBETWEEN(on_min,on_max))/sr_div</f>
        <v>1</v>
      </c>
      <c r="H893" s="3">
        <v>2.4</v>
      </c>
      <c r="I893" s="3">
        <f>IF(HOUR(Sense_data[[#This Row],[SysTimeStamp]])&lt;12,I892+$B$14,I892-$B$14)</f>
        <v>15.202777777777939</v>
      </c>
    </row>
    <row r="894" spans="1:9" x14ac:dyDescent="0.2">
      <c r="A894" t="s">
        <v>20</v>
      </c>
      <c r="B894" t="s">
        <v>22</v>
      </c>
      <c r="C894" s="6">
        <f t="shared" si="17"/>
        <v>42182.010150465336</v>
      </c>
      <c r="D894" t="s">
        <v>21</v>
      </c>
      <c r="E894" s="6">
        <f>IF(Sense_data[[#This Row],[a_1State]]=D893,E893,Sense_data[[#This Row],[SysTimeStamp]])</f>
        <v>42182.009652780034</v>
      </c>
      <c r="F894" t="str">
        <f>Sense_data[[#This Row],[a_1State]]&amp;TEXT(Sense_data[[#This Row],[StateInstanceTimestamp]],"#.######")</f>
        <v>Off42182.009653</v>
      </c>
      <c r="G894" s="3">
        <f ca="1">IF(Sense_data[[#This Row],[a_1State]]="Off",RANDBETWEEN(off_min,off_max),RANDBETWEEN(on_min,on_max))/sr_div</f>
        <v>1.3</v>
      </c>
      <c r="H894" s="3">
        <v>1.2</v>
      </c>
      <c r="I894" s="3">
        <f>IF(HOUR(Sense_data[[#This Row],[SysTimeStamp]])&lt;12,I893+$B$14,I893-$B$14)</f>
        <v>15.203009259259421</v>
      </c>
    </row>
    <row r="895" spans="1:9" x14ac:dyDescent="0.2">
      <c r="A895" t="s">
        <v>20</v>
      </c>
      <c r="B895" t="s">
        <v>22</v>
      </c>
      <c r="C895" s="6">
        <f t="shared" si="17"/>
        <v>42182.010162039413</v>
      </c>
      <c r="D895" t="s">
        <v>21</v>
      </c>
      <c r="E895" s="6">
        <f>IF(Sense_data[[#This Row],[a_1State]]=D894,E894,Sense_data[[#This Row],[SysTimeStamp]])</f>
        <v>42182.009652780034</v>
      </c>
      <c r="F895" t="str">
        <f>Sense_data[[#This Row],[a_1State]]&amp;TEXT(Sense_data[[#This Row],[StateInstanceTimestamp]],"#.######")</f>
        <v>Off42182.009653</v>
      </c>
      <c r="G895" s="3">
        <f ca="1">IF(Sense_data[[#This Row],[a_1State]]="Off",RANDBETWEEN(off_min,off_max),RANDBETWEEN(on_min,on_max))/sr_div</f>
        <v>2.2999999999999998</v>
      </c>
      <c r="H895" s="3">
        <v>2.9</v>
      </c>
      <c r="I895" s="3">
        <f>IF(HOUR(Sense_data[[#This Row],[SysTimeStamp]])&lt;12,I894+$B$14,I894-$B$14)</f>
        <v>15.203240740740902</v>
      </c>
    </row>
    <row r="896" spans="1:9" x14ac:dyDescent="0.2">
      <c r="A896" t="s">
        <v>20</v>
      </c>
      <c r="B896" t="s">
        <v>22</v>
      </c>
      <c r="C896" s="6">
        <f t="shared" si="17"/>
        <v>42182.010173613489</v>
      </c>
      <c r="D896" t="s">
        <v>21</v>
      </c>
      <c r="E896" s="6">
        <f>IF(Sense_data[[#This Row],[a_1State]]=D895,E895,Sense_data[[#This Row],[SysTimeStamp]])</f>
        <v>42182.009652780034</v>
      </c>
      <c r="F896" t="str">
        <f>Sense_data[[#This Row],[a_1State]]&amp;TEXT(Sense_data[[#This Row],[StateInstanceTimestamp]],"#.######")</f>
        <v>Off42182.009653</v>
      </c>
      <c r="G896" s="3">
        <f ca="1">IF(Sense_data[[#This Row],[a_1State]]="Off",RANDBETWEEN(off_min,off_max),RANDBETWEEN(on_min,on_max))/sr_div</f>
        <v>1.8</v>
      </c>
      <c r="H896" s="3">
        <v>1.8</v>
      </c>
      <c r="I896" s="3">
        <f>IF(HOUR(Sense_data[[#This Row],[SysTimeStamp]])&lt;12,I895+$B$14,I895-$B$14)</f>
        <v>15.203472222222384</v>
      </c>
    </row>
    <row r="897" spans="1:9" x14ac:dyDescent="0.2">
      <c r="A897" t="s">
        <v>20</v>
      </c>
      <c r="B897" t="s">
        <v>22</v>
      </c>
      <c r="C897" s="6">
        <f t="shared" si="17"/>
        <v>42182.010185187566</v>
      </c>
      <c r="D897" t="s">
        <v>21</v>
      </c>
      <c r="E897" s="6">
        <f>IF(Sense_data[[#This Row],[a_1State]]=D896,E896,Sense_data[[#This Row],[SysTimeStamp]])</f>
        <v>42182.009652780034</v>
      </c>
      <c r="F897" t="str">
        <f>Sense_data[[#This Row],[a_1State]]&amp;TEXT(Sense_data[[#This Row],[StateInstanceTimestamp]],"#.######")</f>
        <v>Off42182.009653</v>
      </c>
      <c r="G897" s="3">
        <f ca="1">IF(Sense_data[[#This Row],[a_1State]]="Off",RANDBETWEEN(off_min,off_max),RANDBETWEEN(on_min,on_max))/sr_div</f>
        <v>1</v>
      </c>
      <c r="H897" s="3">
        <v>3</v>
      </c>
      <c r="I897" s="3">
        <f>IF(HOUR(Sense_data[[#This Row],[SysTimeStamp]])&lt;12,I896+$B$14,I896-$B$14)</f>
        <v>15.203703703703866</v>
      </c>
    </row>
    <row r="898" spans="1:9" x14ac:dyDescent="0.2">
      <c r="A898" t="s">
        <v>20</v>
      </c>
      <c r="B898" t="s">
        <v>22</v>
      </c>
      <c r="C898" s="6">
        <f t="shared" si="17"/>
        <v>42182.010196761643</v>
      </c>
      <c r="D898" t="s">
        <v>21</v>
      </c>
      <c r="E898" s="6">
        <f>IF(Sense_data[[#This Row],[a_1State]]=D897,E897,Sense_data[[#This Row],[SysTimeStamp]])</f>
        <v>42182.009652780034</v>
      </c>
      <c r="F898" t="str">
        <f>Sense_data[[#This Row],[a_1State]]&amp;TEXT(Sense_data[[#This Row],[StateInstanceTimestamp]],"#.######")</f>
        <v>Off42182.009653</v>
      </c>
      <c r="G898" s="3">
        <f ca="1">IF(Sense_data[[#This Row],[a_1State]]="Off",RANDBETWEEN(off_min,off_max),RANDBETWEEN(on_min,on_max))/sr_div</f>
        <v>3</v>
      </c>
      <c r="H898" s="3">
        <v>1.9</v>
      </c>
      <c r="I898" s="3">
        <f>IF(HOUR(Sense_data[[#This Row],[SysTimeStamp]])&lt;12,I897+$B$14,I897-$B$14)</f>
        <v>15.203935185185347</v>
      </c>
    </row>
    <row r="899" spans="1:9" x14ac:dyDescent="0.2">
      <c r="A899" t="s">
        <v>20</v>
      </c>
      <c r="B899" t="s">
        <v>22</v>
      </c>
      <c r="C899" s="6">
        <f t="shared" si="17"/>
        <v>42182.01020833572</v>
      </c>
      <c r="D899" t="s">
        <v>21</v>
      </c>
      <c r="E899" s="6">
        <f>IF(Sense_data[[#This Row],[a_1State]]=D898,E898,Sense_data[[#This Row],[SysTimeStamp]])</f>
        <v>42182.009652780034</v>
      </c>
      <c r="F899" t="str">
        <f>Sense_data[[#This Row],[a_1State]]&amp;TEXT(Sense_data[[#This Row],[StateInstanceTimestamp]],"#.######")</f>
        <v>Off42182.009653</v>
      </c>
      <c r="G899" s="3">
        <f ca="1">IF(Sense_data[[#This Row],[a_1State]]="Off",RANDBETWEEN(off_min,off_max),RANDBETWEEN(on_min,on_max))/sr_div</f>
        <v>1.6</v>
      </c>
      <c r="H899" s="3">
        <v>1.2</v>
      </c>
      <c r="I899" s="3">
        <f>IF(HOUR(Sense_data[[#This Row],[SysTimeStamp]])&lt;12,I898+$B$14,I898-$B$14)</f>
        <v>15.204166666666829</v>
      </c>
    </row>
    <row r="900" spans="1:9" x14ac:dyDescent="0.2">
      <c r="A900" t="s">
        <v>20</v>
      </c>
      <c r="B900" t="s">
        <v>22</v>
      </c>
      <c r="C900" s="6">
        <f t="shared" si="17"/>
        <v>42182.010219909796</v>
      </c>
      <c r="D900" t="s">
        <v>21</v>
      </c>
      <c r="E900" s="6">
        <f>IF(Sense_data[[#This Row],[a_1State]]=D899,E899,Sense_data[[#This Row],[SysTimeStamp]])</f>
        <v>42182.009652780034</v>
      </c>
      <c r="F900" t="str">
        <f>Sense_data[[#This Row],[a_1State]]&amp;TEXT(Sense_data[[#This Row],[StateInstanceTimestamp]],"#.######")</f>
        <v>Off42182.009653</v>
      </c>
      <c r="G900" s="3">
        <f ca="1">IF(Sense_data[[#This Row],[a_1State]]="Off",RANDBETWEEN(off_min,off_max),RANDBETWEEN(on_min,on_max))/sr_div</f>
        <v>1.6</v>
      </c>
      <c r="H900" s="3">
        <v>2.2999999999999998</v>
      </c>
      <c r="I900" s="3">
        <f>IF(HOUR(Sense_data[[#This Row],[SysTimeStamp]])&lt;12,I899+$B$14,I899-$B$14)</f>
        <v>15.204398148148311</v>
      </c>
    </row>
    <row r="901" spans="1:9" x14ac:dyDescent="0.2">
      <c r="A901" t="s">
        <v>20</v>
      </c>
      <c r="B901" t="s">
        <v>22</v>
      </c>
      <c r="C901" s="6">
        <f t="shared" si="17"/>
        <v>42182.010231483873</v>
      </c>
      <c r="D901" t="s">
        <v>21</v>
      </c>
      <c r="E901" s="6">
        <f>IF(Sense_data[[#This Row],[a_1State]]=D900,E900,Sense_data[[#This Row],[SysTimeStamp]])</f>
        <v>42182.009652780034</v>
      </c>
      <c r="F901" t="str">
        <f>Sense_data[[#This Row],[a_1State]]&amp;TEXT(Sense_data[[#This Row],[StateInstanceTimestamp]],"#.######")</f>
        <v>Off42182.009653</v>
      </c>
      <c r="G901" s="3">
        <f ca="1">IF(Sense_data[[#This Row],[a_1State]]="Off",RANDBETWEEN(off_min,off_max),RANDBETWEEN(on_min,on_max))/sr_div</f>
        <v>1.9</v>
      </c>
      <c r="H901" s="3">
        <v>2.6</v>
      </c>
      <c r="I901" s="3">
        <f>IF(HOUR(Sense_data[[#This Row],[SysTimeStamp]])&lt;12,I900+$B$14,I900-$B$14)</f>
        <v>15.204629629629792</v>
      </c>
    </row>
    <row r="902" spans="1:9" x14ac:dyDescent="0.2">
      <c r="A902" t="s">
        <v>20</v>
      </c>
      <c r="B902" t="s">
        <v>22</v>
      </c>
      <c r="C902" s="6">
        <f t="shared" si="17"/>
        <v>42182.01024305795</v>
      </c>
      <c r="D902" t="s">
        <v>21</v>
      </c>
      <c r="E902" s="6">
        <f>IF(Sense_data[[#This Row],[a_1State]]=D901,E901,Sense_data[[#This Row],[SysTimeStamp]])</f>
        <v>42182.009652780034</v>
      </c>
      <c r="F902" t="str">
        <f>Sense_data[[#This Row],[a_1State]]&amp;TEXT(Sense_data[[#This Row],[StateInstanceTimestamp]],"#.######")</f>
        <v>Off42182.009653</v>
      </c>
      <c r="G902" s="3">
        <f ca="1">IF(Sense_data[[#This Row],[a_1State]]="Off",RANDBETWEEN(off_min,off_max),RANDBETWEEN(on_min,on_max))/sr_div</f>
        <v>2.6</v>
      </c>
      <c r="H902" s="3">
        <v>1.5</v>
      </c>
      <c r="I902" s="3">
        <f>IF(HOUR(Sense_data[[#This Row],[SysTimeStamp]])&lt;12,I901+$B$14,I901-$B$14)</f>
        <v>15.204861111111274</v>
      </c>
    </row>
    <row r="903" spans="1:9" x14ac:dyDescent="0.2">
      <c r="A903" t="s">
        <v>20</v>
      </c>
      <c r="B903" t="s">
        <v>22</v>
      </c>
      <c r="C903" s="6">
        <f t="shared" si="17"/>
        <v>42182.010254632027</v>
      </c>
      <c r="D903" t="s">
        <v>21</v>
      </c>
      <c r="E903" s="6">
        <f>IF(Sense_data[[#This Row],[a_1State]]=D902,E902,Sense_data[[#This Row],[SysTimeStamp]])</f>
        <v>42182.009652780034</v>
      </c>
      <c r="F903" t="str">
        <f>Sense_data[[#This Row],[a_1State]]&amp;TEXT(Sense_data[[#This Row],[StateInstanceTimestamp]],"#.######")</f>
        <v>Off42182.009653</v>
      </c>
      <c r="G903" s="3">
        <f ca="1">IF(Sense_data[[#This Row],[a_1State]]="Off",RANDBETWEEN(off_min,off_max),RANDBETWEEN(on_min,on_max))/sr_div</f>
        <v>1.9</v>
      </c>
      <c r="H903" s="3">
        <v>1.4</v>
      </c>
      <c r="I903" s="3">
        <f>IF(HOUR(Sense_data[[#This Row],[SysTimeStamp]])&lt;12,I902+$B$14,I902-$B$14)</f>
        <v>15.205092592592756</v>
      </c>
    </row>
    <row r="904" spans="1:9" x14ac:dyDescent="0.2">
      <c r="A904" t="s">
        <v>20</v>
      </c>
      <c r="B904" t="s">
        <v>22</v>
      </c>
      <c r="C904" s="6">
        <f t="shared" si="17"/>
        <v>42182.010266206104</v>
      </c>
      <c r="D904" t="s">
        <v>21</v>
      </c>
      <c r="E904" s="6">
        <f>IF(Sense_data[[#This Row],[a_1State]]=D903,E903,Sense_data[[#This Row],[SysTimeStamp]])</f>
        <v>42182.009652780034</v>
      </c>
      <c r="F904" t="str">
        <f>Sense_data[[#This Row],[a_1State]]&amp;TEXT(Sense_data[[#This Row],[StateInstanceTimestamp]],"#.######")</f>
        <v>Off42182.009653</v>
      </c>
      <c r="G904" s="3">
        <f ca="1">IF(Sense_data[[#This Row],[a_1State]]="Off",RANDBETWEEN(off_min,off_max),RANDBETWEEN(on_min,on_max))/sr_div</f>
        <v>2.7</v>
      </c>
      <c r="H904" s="3">
        <v>3</v>
      </c>
      <c r="I904" s="3">
        <f>IF(HOUR(Sense_data[[#This Row],[SysTimeStamp]])&lt;12,I903+$B$14,I903-$B$14)</f>
        <v>15.205324074074237</v>
      </c>
    </row>
    <row r="905" spans="1:9" x14ac:dyDescent="0.2">
      <c r="A905" t="s">
        <v>20</v>
      </c>
      <c r="B905" t="s">
        <v>22</v>
      </c>
      <c r="C905" s="6">
        <f t="shared" si="17"/>
        <v>42182.01027778018</v>
      </c>
      <c r="D905" t="s">
        <v>21</v>
      </c>
      <c r="E905" s="6">
        <f>IF(Sense_data[[#This Row],[a_1State]]=D904,E904,Sense_data[[#This Row],[SysTimeStamp]])</f>
        <v>42182.009652780034</v>
      </c>
      <c r="F905" t="str">
        <f>Sense_data[[#This Row],[a_1State]]&amp;TEXT(Sense_data[[#This Row],[StateInstanceTimestamp]],"#.######")</f>
        <v>Off42182.009653</v>
      </c>
      <c r="G905" s="3">
        <f ca="1">IF(Sense_data[[#This Row],[a_1State]]="Off",RANDBETWEEN(off_min,off_max),RANDBETWEEN(on_min,on_max))/sr_div</f>
        <v>2.2000000000000002</v>
      </c>
      <c r="H905" s="3">
        <v>1</v>
      </c>
      <c r="I905" s="3">
        <f>IF(HOUR(Sense_data[[#This Row],[SysTimeStamp]])&lt;12,I904+$B$14,I904-$B$14)</f>
        <v>15.205555555555719</v>
      </c>
    </row>
    <row r="906" spans="1:9" x14ac:dyDescent="0.2">
      <c r="A906" t="s">
        <v>20</v>
      </c>
      <c r="B906" t="s">
        <v>22</v>
      </c>
      <c r="C906" s="6">
        <f t="shared" si="17"/>
        <v>42182.010289354257</v>
      </c>
      <c r="D906" t="s">
        <v>21</v>
      </c>
      <c r="E906" s="6">
        <f>IF(Sense_data[[#This Row],[a_1State]]=D905,E905,Sense_data[[#This Row],[SysTimeStamp]])</f>
        <v>42182.009652780034</v>
      </c>
      <c r="F906" t="str">
        <f>Sense_data[[#This Row],[a_1State]]&amp;TEXT(Sense_data[[#This Row],[StateInstanceTimestamp]],"#.######")</f>
        <v>Off42182.009653</v>
      </c>
      <c r="G906" s="3">
        <f ca="1">IF(Sense_data[[#This Row],[a_1State]]="Off",RANDBETWEEN(off_min,off_max),RANDBETWEEN(on_min,on_max))/sr_div</f>
        <v>1.3</v>
      </c>
      <c r="H906" s="3">
        <v>2.7</v>
      </c>
      <c r="I906" s="3">
        <f>IF(HOUR(Sense_data[[#This Row],[SysTimeStamp]])&lt;12,I905+$B$14,I905-$B$14)</f>
        <v>15.205787037037201</v>
      </c>
    </row>
    <row r="907" spans="1:9" x14ac:dyDescent="0.2">
      <c r="A907" t="s">
        <v>20</v>
      </c>
      <c r="B907" t="s">
        <v>22</v>
      </c>
      <c r="C907" s="6">
        <f t="shared" si="17"/>
        <v>42182.010300928334</v>
      </c>
      <c r="D907" t="s">
        <v>21</v>
      </c>
      <c r="E907" s="6">
        <f>IF(Sense_data[[#This Row],[a_1State]]=D906,E906,Sense_data[[#This Row],[SysTimeStamp]])</f>
        <v>42182.009652780034</v>
      </c>
      <c r="F907" t="str">
        <f>Sense_data[[#This Row],[a_1State]]&amp;TEXT(Sense_data[[#This Row],[StateInstanceTimestamp]],"#.######")</f>
        <v>Off42182.009653</v>
      </c>
      <c r="G907" s="3">
        <f ca="1">IF(Sense_data[[#This Row],[a_1State]]="Off",RANDBETWEEN(off_min,off_max),RANDBETWEEN(on_min,on_max))/sr_div</f>
        <v>1.3</v>
      </c>
      <c r="H907" s="3">
        <v>2.8</v>
      </c>
      <c r="I907" s="3">
        <f>IF(HOUR(Sense_data[[#This Row],[SysTimeStamp]])&lt;12,I906+$B$14,I906-$B$14)</f>
        <v>15.206018518518682</v>
      </c>
    </row>
    <row r="908" spans="1:9" x14ac:dyDescent="0.2">
      <c r="A908" t="s">
        <v>20</v>
      </c>
      <c r="B908" t="s">
        <v>22</v>
      </c>
      <c r="C908" s="6">
        <f t="shared" si="17"/>
        <v>42182.010312502411</v>
      </c>
      <c r="D908" t="s">
        <v>21</v>
      </c>
      <c r="E908" s="6">
        <f>IF(Sense_data[[#This Row],[a_1State]]=D907,E907,Sense_data[[#This Row],[SysTimeStamp]])</f>
        <v>42182.009652780034</v>
      </c>
      <c r="F908" t="str">
        <f>Sense_data[[#This Row],[a_1State]]&amp;TEXT(Sense_data[[#This Row],[StateInstanceTimestamp]],"#.######")</f>
        <v>Off42182.009653</v>
      </c>
      <c r="G908" s="3">
        <f ca="1">IF(Sense_data[[#This Row],[a_1State]]="Off",RANDBETWEEN(off_min,off_max),RANDBETWEEN(on_min,on_max))/sr_div</f>
        <v>2.4</v>
      </c>
      <c r="H908" s="3">
        <v>2.6</v>
      </c>
      <c r="I908" s="3">
        <f>IF(HOUR(Sense_data[[#This Row],[SysTimeStamp]])&lt;12,I907+$B$14,I907-$B$14)</f>
        <v>15.206250000000164</v>
      </c>
    </row>
    <row r="909" spans="1:9" x14ac:dyDescent="0.2">
      <c r="A909" t="s">
        <v>20</v>
      </c>
      <c r="B909" t="s">
        <v>22</v>
      </c>
      <c r="C909" s="6">
        <f t="shared" si="17"/>
        <v>42182.010324076487</v>
      </c>
      <c r="D909" t="s">
        <v>21</v>
      </c>
      <c r="E909" s="6">
        <f>IF(Sense_data[[#This Row],[a_1State]]=D908,E908,Sense_data[[#This Row],[SysTimeStamp]])</f>
        <v>42182.009652780034</v>
      </c>
      <c r="F909" t="str">
        <f>Sense_data[[#This Row],[a_1State]]&amp;TEXT(Sense_data[[#This Row],[StateInstanceTimestamp]],"#.######")</f>
        <v>Off42182.009653</v>
      </c>
      <c r="G909" s="3">
        <f ca="1">IF(Sense_data[[#This Row],[a_1State]]="Off",RANDBETWEEN(off_min,off_max),RANDBETWEEN(on_min,on_max))/sr_div</f>
        <v>1.7</v>
      </c>
      <c r="H909" s="3">
        <v>2.2000000000000002</v>
      </c>
      <c r="I909" s="3">
        <f>IF(HOUR(Sense_data[[#This Row],[SysTimeStamp]])&lt;12,I908+$B$14,I908-$B$14)</f>
        <v>15.206481481481646</v>
      </c>
    </row>
    <row r="910" spans="1:9" x14ac:dyDescent="0.2">
      <c r="A910" t="s">
        <v>20</v>
      </c>
      <c r="B910" t="s">
        <v>22</v>
      </c>
      <c r="C910" s="6">
        <f t="shared" si="17"/>
        <v>42182.010335650564</v>
      </c>
      <c r="D910" t="s">
        <v>21</v>
      </c>
      <c r="E910" s="6">
        <f>IF(Sense_data[[#This Row],[a_1State]]=D909,E909,Sense_data[[#This Row],[SysTimeStamp]])</f>
        <v>42182.009652780034</v>
      </c>
      <c r="F910" t="str">
        <f>Sense_data[[#This Row],[a_1State]]&amp;TEXT(Sense_data[[#This Row],[StateInstanceTimestamp]],"#.######")</f>
        <v>Off42182.009653</v>
      </c>
      <c r="G910" s="3">
        <f ca="1">IF(Sense_data[[#This Row],[a_1State]]="Off",RANDBETWEEN(off_min,off_max),RANDBETWEEN(on_min,on_max))/sr_div</f>
        <v>2.9</v>
      </c>
      <c r="H910" s="3">
        <v>2.8</v>
      </c>
      <c r="I910" s="3">
        <f>IF(HOUR(Sense_data[[#This Row],[SysTimeStamp]])&lt;12,I909+$B$14,I909-$B$14)</f>
        <v>15.206712962963127</v>
      </c>
    </row>
    <row r="911" spans="1:9" x14ac:dyDescent="0.2">
      <c r="A911" t="s">
        <v>20</v>
      </c>
      <c r="B911" t="s">
        <v>22</v>
      </c>
      <c r="C911" s="6">
        <f t="shared" si="17"/>
        <v>42182.010347224641</v>
      </c>
      <c r="D911" t="s">
        <v>21</v>
      </c>
      <c r="E911" s="6">
        <f>IF(Sense_data[[#This Row],[a_1State]]=D910,E910,Sense_data[[#This Row],[SysTimeStamp]])</f>
        <v>42182.009652780034</v>
      </c>
      <c r="F911" t="str">
        <f>Sense_data[[#This Row],[a_1State]]&amp;TEXT(Sense_data[[#This Row],[StateInstanceTimestamp]],"#.######")</f>
        <v>Off42182.009653</v>
      </c>
      <c r="G911" s="3">
        <f ca="1">IF(Sense_data[[#This Row],[a_1State]]="Off",RANDBETWEEN(off_min,off_max),RANDBETWEEN(on_min,on_max))/sr_div</f>
        <v>1.5</v>
      </c>
      <c r="H911" s="3">
        <v>2.2000000000000002</v>
      </c>
      <c r="I911" s="3">
        <f>IF(HOUR(Sense_data[[#This Row],[SysTimeStamp]])&lt;12,I910+$B$14,I910-$B$14)</f>
        <v>15.206944444444609</v>
      </c>
    </row>
    <row r="912" spans="1:9" x14ac:dyDescent="0.2">
      <c r="A912" t="s">
        <v>20</v>
      </c>
      <c r="B912" t="s">
        <v>22</v>
      </c>
      <c r="C912" s="6">
        <f t="shared" si="17"/>
        <v>42182.010358798718</v>
      </c>
      <c r="D912" t="s">
        <v>21</v>
      </c>
      <c r="E912" s="6">
        <f>IF(Sense_data[[#This Row],[a_1State]]=D911,E911,Sense_data[[#This Row],[SysTimeStamp]])</f>
        <v>42182.009652780034</v>
      </c>
      <c r="F912" t="str">
        <f>Sense_data[[#This Row],[a_1State]]&amp;TEXT(Sense_data[[#This Row],[StateInstanceTimestamp]],"#.######")</f>
        <v>Off42182.009653</v>
      </c>
      <c r="G912" s="3">
        <f ca="1">IF(Sense_data[[#This Row],[a_1State]]="Off",RANDBETWEEN(off_min,off_max),RANDBETWEEN(on_min,on_max))/sr_div</f>
        <v>2.4</v>
      </c>
      <c r="H912" s="3">
        <v>2.2999999999999998</v>
      </c>
      <c r="I912" s="3">
        <f>IF(HOUR(Sense_data[[#This Row],[SysTimeStamp]])&lt;12,I911+$B$14,I911-$B$14)</f>
        <v>15.207175925926091</v>
      </c>
    </row>
    <row r="913" spans="1:9" x14ac:dyDescent="0.2">
      <c r="A913" t="s">
        <v>20</v>
      </c>
      <c r="B913" t="s">
        <v>22</v>
      </c>
      <c r="C913" s="6">
        <f t="shared" si="17"/>
        <v>42182.010370372795</v>
      </c>
      <c r="D913" t="s">
        <v>21</v>
      </c>
      <c r="E913" s="6">
        <f>IF(Sense_data[[#This Row],[a_1State]]=D912,E912,Sense_data[[#This Row],[SysTimeStamp]])</f>
        <v>42182.009652780034</v>
      </c>
      <c r="F913" t="str">
        <f>Sense_data[[#This Row],[a_1State]]&amp;TEXT(Sense_data[[#This Row],[StateInstanceTimestamp]],"#.######")</f>
        <v>Off42182.009653</v>
      </c>
      <c r="G913" s="3">
        <f ca="1">IF(Sense_data[[#This Row],[a_1State]]="Off",RANDBETWEEN(off_min,off_max),RANDBETWEEN(on_min,on_max))/sr_div</f>
        <v>2.8</v>
      </c>
      <c r="H913" s="3">
        <v>1.7</v>
      </c>
      <c r="I913" s="3">
        <f>IF(HOUR(Sense_data[[#This Row],[SysTimeStamp]])&lt;12,I912+$B$14,I912-$B$14)</f>
        <v>15.207407407407572</v>
      </c>
    </row>
    <row r="914" spans="1:9" x14ac:dyDescent="0.2">
      <c r="A914" t="s">
        <v>20</v>
      </c>
      <c r="B914" t="s">
        <v>22</v>
      </c>
      <c r="C914" s="6">
        <f t="shared" si="17"/>
        <v>42182.010381946871</v>
      </c>
      <c r="D914" t="s">
        <v>21</v>
      </c>
      <c r="E914" s="6">
        <f>IF(Sense_data[[#This Row],[a_1State]]=D913,E913,Sense_data[[#This Row],[SysTimeStamp]])</f>
        <v>42182.009652780034</v>
      </c>
      <c r="F914" t="str">
        <f>Sense_data[[#This Row],[a_1State]]&amp;TEXT(Sense_data[[#This Row],[StateInstanceTimestamp]],"#.######")</f>
        <v>Off42182.009653</v>
      </c>
      <c r="G914" s="3">
        <f ca="1">IF(Sense_data[[#This Row],[a_1State]]="Off",RANDBETWEEN(off_min,off_max),RANDBETWEEN(on_min,on_max))/sr_div</f>
        <v>1</v>
      </c>
      <c r="H914" s="3">
        <v>2.2999999999999998</v>
      </c>
      <c r="I914" s="3">
        <f>IF(HOUR(Sense_data[[#This Row],[SysTimeStamp]])&lt;12,I913+$B$14,I913-$B$14)</f>
        <v>15.207638888889054</v>
      </c>
    </row>
    <row r="915" spans="1:9" x14ac:dyDescent="0.2">
      <c r="A915" t="s">
        <v>20</v>
      </c>
      <c r="B915" t="s">
        <v>22</v>
      </c>
      <c r="C915" s="6">
        <f t="shared" si="17"/>
        <v>42182.010393520948</v>
      </c>
      <c r="D915" t="s">
        <v>21</v>
      </c>
      <c r="E915" s="6">
        <f>IF(Sense_data[[#This Row],[a_1State]]=D914,E914,Sense_data[[#This Row],[SysTimeStamp]])</f>
        <v>42182.009652780034</v>
      </c>
      <c r="F915" t="str">
        <f>Sense_data[[#This Row],[a_1State]]&amp;TEXT(Sense_data[[#This Row],[StateInstanceTimestamp]],"#.######")</f>
        <v>Off42182.009653</v>
      </c>
      <c r="G915" s="3">
        <f ca="1">IF(Sense_data[[#This Row],[a_1State]]="Off",RANDBETWEEN(off_min,off_max),RANDBETWEEN(on_min,on_max))/sr_div</f>
        <v>1.6</v>
      </c>
      <c r="H915" s="3">
        <v>2.6</v>
      </c>
      <c r="I915" s="3">
        <f>IF(HOUR(Sense_data[[#This Row],[SysTimeStamp]])&lt;12,I914+$B$14,I914-$B$14)</f>
        <v>15.207870370370536</v>
      </c>
    </row>
    <row r="916" spans="1:9" x14ac:dyDescent="0.2">
      <c r="A916" t="s">
        <v>20</v>
      </c>
      <c r="B916" t="s">
        <v>22</v>
      </c>
      <c r="C916" s="6">
        <f t="shared" ref="C916:C970" si="18">C915+$B$2</f>
        <v>42182.010405095025</v>
      </c>
      <c r="D916" t="s">
        <v>21</v>
      </c>
      <c r="E916" s="6">
        <f>IF(Sense_data[[#This Row],[a_1State]]=D915,E915,Sense_data[[#This Row],[SysTimeStamp]])</f>
        <v>42182.009652780034</v>
      </c>
      <c r="F916" t="str">
        <f>Sense_data[[#This Row],[a_1State]]&amp;TEXT(Sense_data[[#This Row],[StateInstanceTimestamp]],"#.######")</f>
        <v>Off42182.009653</v>
      </c>
      <c r="G916" s="3">
        <f ca="1">IF(Sense_data[[#This Row],[a_1State]]="Off",RANDBETWEEN(off_min,off_max),RANDBETWEEN(on_min,on_max))/sr_div</f>
        <v>2.5</v>
      </c>
      <c r="H916" s="3">
        <v>1.6</v>
      </c>
      <c r="I916" s="3">
        <f>IF(HOUR(Sense_data[[#This Row],[SysTimeStamp]])&lt;12,I915+$B$14,I915-$B$14)</f>
        <v>15.208101851852017</v>
      </c>
    </row>
    <row r="917" spans="1:9" x14ac:dyDescent="0.2">
      <c r="A917" t="s">
        <v>20</v>
      </c>
      <c r="B917" t="s">
        <v>22</v>
      </c>
      <c r="C917" s="6">
        <f t="shared" si="18"/>
        <v>42182.010416669102</v>
      </c>
      <c r="D917" t="s">
        <v>21</v>
      </c>
      <c r="E917" s="6">
        <f>IF(Sense_data[[#This Row],[a_1State]]=D916,E916,Sense_data[[#This Row],[SysTimeStamp]])</f>
        <v>42182.009652780034</v>
      </c>
      <c r="F917" t="str">
        <f>Sense_data[[#This Row],[a_1State]]&amp;TEXT(Sense_data[[#This Row],[StateInstanceTimestamp]],"#.######")</f>
        <v>Off42182.009653</v>
      </c>
      <c r="G917" s="3">
        <f ca="1">IF(Sense_data[[#This Row],[a_1State]]="Off",RANDBETWEEN(off_min,off_max),RANDBETWEEN(on_min,on_max))/sr_div</f>
        <v>2.4</v>
      </c>
      <c r="H917" s="3">
        <v>2.2000000000000002</v>
      </c>
      <c r="I917" s="3">
        <f>IF(HOUR(Sense_data[[#This Row],[SysTimeStamp]])&lt;12,I916+$B$14,I916-$B$14)</f>
        <v>15.208333333333499</v>
      </c>
    </row>
    <row r="918" spans="1:9" x14ac:dyDescent="0.2">
      <c r="A918" t="s">
        <v>20</v>
      </c>
      <c r="B918" t="s">
        <v>22</v>
      </c>
      <c r="C918" s="6">
        <f t="shared" si="18"/>
        <v>42182.010428243178</v>
      </c>
      <c r="D918" t="s">
        <v>21</v>
      </c>
      <c r="E918" s="6">
        <f>IF(Sense_data[[#This Row],[a_1State]]=D917,E917,Sense_data[[#This Row],[SysTimeStamp]])</f>
        <v>42182.009652780034</v>
      </c>
      <c r="F918" t="str">
        <f>Sense_data[[#This Row],[a_1State]]&amp;TEXT(Sense_data[[#This Row],[StateInstanceTimestamp]],"#.######")</f>
        <v>Off42182.009653</v>
      </c>
      <c r="G918" s="3">
        <f ca="1">IF(Sense_data[[#This Row],[a_1State]]="Off",RANDBETWEEN(off_min,off_max),RANDBETWEEN(on_min,on_max))/sr_div</f>
        <v>1.2</v>
      </c>
      <c r="H918" s="3">
        <v>2.4</v>
      </c>
      <c r="I918" s="3">
        <f>IF(HOUR(Sense_data[[#This Row],[SysTimeStamp]])&lt;12,I917+$B$14,I917-$B$14)</f>
        <v>15.208564814814981</v>
      </c>
    </row>
    <row r="919" spans="1:9" x14ac:dyDescent="0.2">
      <c r="A919" t="s">
        <v>20</v>
      </c>
      <c r="B919" t="s">
        <v>22</v>
      </c>
      <c r="C919" s="6">
        <f t="shared" si="18"/>
        <v>42182.010439817255</v>
      </c>
      <c r="D919" t="s">
        <v>21</v>
      </c>
      <c r="E919" s="6">
        <f>IF(Sense_data[[#This Row],[a_1State]]=D918,E918,Sense_data[[#This Row],[SysTimeStamp]])</f>
        <v>42182.009652780034</v>
      </c>
      <c r="F919" t="str">
        <f>Sense_data[[#This Row],[a_1State]]&amp;TEXT(Sense_data[[#This Row],[StateInstanceTimestamp]],"#.######")</f>
        <v>Off42182.009653</v>
      </c>
      <c r="G919" s="3">
        <f ca="1">IF(Sense_data[[#This Row],[a_1State]]="Off",RANDBETWEEN(off_min,off_max),RANDBETWEEN(on_min,on_max))/sr_div</f>
        <v>2.9</v>
      </c>
      <c r="H919" s="3">
        <v>1.5</v>
      </c>
      <c r="I919" s="3">
        <f>IF(HOUR(Sense_data[[#This Row],[SysTimeStamp]])&lt;12,I918+$B$14,I918-$B$14)</f>
        <v>15.208796296296462</v>
      </c>
    </row>
    <row r="920" spans="1:9" x14ac:dyDescent="0.2">
      <c r="A920" t="s">
        <v>20</v>
      </c>
      <c r="B920" t="s">
        <v>22</v>
      </c>
      <c r="C920" s="6">
        <f t="shared" si="18"/>
        <v>42182.010451391332</v>
      </c>
      <c r="D920" t="s">
        <v>21</v>
      </c>
      <c r="E920" s="6">
        <f>IF(Sense_data[[#This Row],[a_1State]]=D919,E919,Sense_data[[#This Row],[SysTimeStamp]])</f>
        <v>42182.009652780034</v>
      </c>
      <c r="F920" t="str">
        <f>Sense_data[[#This Row],[a_1State]]&amp;TEXT(Sense_data[[#This Row],[StateInstanceTimestamp]],"#.######")</f>
        <v>Off42182.009653</v>
      </c>
      <c r="G920" s="3">
        <f ca="1">IF(Sense_data[[#This Row],[a_1State]]="Off",RANDBETWEEN(off_min,off_max),RANDBETWEEN(on_min,on_max))/sr_div</f>
        <v>1.9</v>
      </c>
      <c r="H920" s="3">
        <v>1.9</v>
      </c>
      <c r="I920" s="3">
        <f>IF(HOUR(Sense_data[[#This Row],[SysTimeStamp]])&lt;12,I919+$B$14,I919-$B$14)</f>
        <v>15.209027777777944</v>
      </c>
    </row>
    <row r="921" spans="1:9" x14ac:dyDescent="0.2">
      <c r="A921" t="s">
        <v>20</v>
      </c>
      <c r="B921" t="s">
        <v>22</v>
      </c>
      <c r="C921" s="6">
        <f t="shared" si="18"/>
        <v>42182.010462965409</v>
      </c>
      <c r="D921" t="s">
        <v>21</v>
      </c>
      <c r="E921" s="6">
        <f>IF(Sense_data[[#This Row],[a_1State]]=D920,E920,Sense_data[[#This Row],[SysTimeStamp]])</f>
        <v>42182.009652780034</v>
      </c>
      <c r="F921" t="str">
        <f>Sense_data[[#This Row],[a_1State]]&amp;TEXT(Sense_data[[#This Row],[StateInstanceTimestamp]],"#.######")</f>
        <v>Off42182.009653</v>
      </c>
      <c r="G921" s="3">
        <f ca="1">IF(Sense_data[[#This Row],[a_1State]]="Off",RANDBETWEEN(off_min,off_max),RANDBETWEEN(on_min,on_max))/sr_div</f>
        <v>3</v>
      </c>
      <c r="H921" s="3">
        <v>1.6</v>
      </c>
      <c r="I921" s="3">
        <f>IF(HOUR(Sense_data[[#This Row],[SysTimeStamp]])&lt;12,I920+$B$14,I920-$B$14)</f>
        <v>15.209259259259426</v>
      </c>
    </row>
    <row r="922" spans="1:9" x14ac:dyDescent="0.2">
      <c r="A922" t="s">
        <v>20</v>
      </c>
      <c r="B922" t="s">
        <v>22</v>
      </c>
      <c r="C922" s="6">
        <f t="shared" si="18"/>
        <v>42182.010474539486</v>
      </c>
      <c r="D922" t="s">
        <v>21</v>
      </c>
      <c r="E922" s="6">
        <f>IF(Sense_data[[#This Row],[a_1State]]=D921,E921,Sense_data[[#This Row],[SysTimeStamp]])</f>
        <v>42182.009652780034</v>
      </c>
      <c r="F922" t="str">
        <f>Sense_data[[#This Row],[a_1State]]&amp;TEXT(Sense_data[[#This Row],[StateInstanceTimestamp]],"#.######")</f>
        <v>Off42182.009653</v>
      </c>
      <c r="G922" s="3">
        <f ca="1">IF(Sense_data[[#This Row],[a_1State]]="Off",RANDBETWEEN(off_min,off_max),RANDBETWEEN(on_min,on_max))/sr_div</f>
        <v>1.4</v>
      </c>
      <c r="H922" s="3">
        <v>1.4</v>
      </c>
      <c r="I922" s="3">
        <f>IF(HOUR(Sense_data[[#This Row],[SysTimeStamp]])&lt;12,I921+$B$14,I921-$B$14)</f>
        <v>15.209490740740907</v>
      </c>
    </row>
    <row r="923" spans="1:9" x14ac:dyDescent="0.2">
      <c r="A923" t="s">
        <v>20</v>
      </c>
      <c r="B923" t="s">
        <v>22</v>
      </c>
      <c r="C923" s="6">
        <f t="shared" si="18"/>
        <v>42182.010486113562</v>
      </c>
      <c r="D923" t="s">
        <v>21</v>
      </c>
      <c r="E923" s="6">
        <f>IF(Sense_data[[#This Row],[a_1State]]=D922,E922,Sense_data[[#This Row],[SysTimeStamp]])</f>
        <v>42182.009652780034</v>
      </c>
      <c r="F923" t="str">
        <f>Sense_data[[#This Row],[a_1State]]&amp;TEXT(Sense_data[[#This Row],[StateInstanceTimestamp]],"#.######")</f>
        <v>Off42182.009653</v>
      </c>
      <c r="G923" s="3">
        <f ca="1">IF(Sense_data[[#This Row],[a_1State]]="Off",RANDBETWEEN(off_min,off_max),RANDBETWEEN(on_min,on_max))/sr_div</f>
        <v>2</v>
      </c>
      <c r="H923" s="3">
        <v>2.8</v>
      </c>
      <c r="I923" s="3">
        <f>IF(HOUR(Sense_data[[#This Row],[SysTimeStamp]])&lt;12,I922+$B$14,I922-$B$14)</f>
        <v>15.209722222222389</v>
      </c>
    </row>
    <row r="924" spans="1:9" x14ac:dyDescent="0.2">
      <c r="A924" t="s">
        <v>20</v>
      </c>
      <c r="B924" t="s">
        <v>22</v>
      </c>
      <c r="C924" s="6">
        <f t="shared" si="18"/>
        <v>42182.010497687639</v>
      </c>
      <c r="D924" t="s">
        <v>21</v>
      </c>
      <c r="E924" s="6">
        <f>IF(Sense_data[[#This Row],[a_1State]]=D923,E923,Sense_data[[#This Row],[SysTimeStamp]])</f>
        <v>42182.009652780034</v>
      </c>
      <c r="F924" t="str">
        <f>Sense_data[[#This Row],[a_1State]]&amp;TEXT(Sense_data[[#This Row],[StateInstanceTimestamp]],"#.######")</f>
        <v>Off42182.009653</v>
      </c>
      <c r="G924" s="3">
        <f ca="1">IF(Sense_data[[#This Row],[a_1State]]="Off",RANDBETWEEN(off_min,off_max),RANDBETWEEN(on_min,on_max))/sr_div</f>
        <v>2</v>
      </c>
      <c r="H924" s="3">
        <v>2.6</v>
      </c>
      <c r="I924" s="3">
        <f>IF(HOUR(Sense_data[[#This Row],[SysTimeStamp]])&lt;12,I923+$B$14,I923-$B$14)</f>
        <v>15.209953703703871</v>
      </c>
    </row>
    <row r="925" spans="1:9" x14ac:dyDescent="0.2">
      <c r="A925" t="s">
        <v>20</v>
      </c>
      <c r="B925" t="s">
        <v>22</v>
      </c>
      <c r="C925" s="6">
        <f t="shared" si="18"/>
        <v>42182.010509261716</v>
      </c>
      <c r="D925" t="s">
        <v>21</v>
      </c>
      <c r="E925" s="6">
        <f>IF(Sense_data[[#This Row],[a_1State]]=D924,E924,Sense_data[[#This Row],[SysTimeStamp]])</f>
        <v>42182.009652780034</v>
      </c>
      <c r="F925" t="str">
        <f>Sense_data[[#This Row],[a_1State]]&amp;TEXT(Sense_data[[#This Row],[StateInstanceTimestamp]],"#.######")</f>
        <v>Off42182.009653</v>
      </c>
      <c r="G925" s="3">
        <f ca="1">IF(Sense_data[[#This Row],[a_1State]]="Off",RANDBETWEEN(off_min,off_max),RANDBETWEEN(on_min,on_max))/sr_div</f>
        <v>1.5</v>
      </c>
      <c r="H925" s="3">
        <v>2.2999999999999998</v>
      </c>
      <c r="I925" s="3">
        <f>IF(HOUR(Sense_data[[#This Row],[SysTimeStamp]])&lt;12,I924+$B$14,I924-$B$14)</f>
        <v>15.210185185185352</v>
      </c>
    </row>
    <row r="926" spans="1:9" x14ac:dyDescent="0.2">
      <c r="A926" t="s">
        <v>20</v>
      </c>
      <c r="B926" t="s">
        <v>22</v>
      </c>
      <c r="C926" s="6">
        <f t="shared" si="18"/>
        <v>42182.010520835793</v>
      </c>
      <c r="D926" t="s">
        <v>21</v>
      </c>
      <c r="E926" s="6">
        <f>IF(Sense_data[[#This Row],[a_1State]]=D925,E925,Sense_data[[#This Row],[SysTimeStamp]])</f>
        <v>42182.009652780034</v>
      </c>
      <c r="F926" t="str">
        <f>Sense_data[[#This Row],[a_1State]]&amp;TEXT(Sense_data[[#This Row],[StateInstanceTimestamp]],"#.######")</f>
        <v>Off42182.009653</v>
      </c>
      <c r="G926" s="3">
        <f ca="1">IF(Sense_data[[#This Row],[a_1State]]="Off",RANDBETWEEN(off_min,off_max),RANDBETWEEN(on_min,on_max))/sr_div</f>
        <v>1.2</v>
      </c>
      <c r="H926" s="3">
        <v>2.9</v>
      </c>
      <c r="I926" s="3">
        <f>IF(HOUR(Sense_data[[#This Row],[SysTimeStamp]])&lt;12,I925+$B$14,I925-$B$14)</f>
        <v>15.210416666666834</v>
      </c>
    </row>
    <row r="927" spans="1:9" x14ac:dyDescent="0.2">
      <c r="A927" t="s">
        <v>20</v>
      </c>
      <c r="B927" t="s">
        <v>22</v>
      </c>
      <c r="C927" s="6">
        <f t="shared" si="18"/>
        <v>42182.010532409869</v>
      </c>
      <c r="D927" t="s">
        <v>21</v>
      </c>
      <c r="E927" s="6">
        <f>IF(Sense_data[[#This Row],[a_1State]]=D926,E926,Sense_data[[#This Row],[SysTimeStamp]])</f>
        <v>42182.009652780034</v>
      </c>
      <c r="F927" t="str">
        <f>Sense_data[[#This Row],[a_1State]]&amp;TEXT(Sense_data[[#This Row],[StateInstanceTimestamp]],"#.######")</f>
        <v>Off42182.009653</v>
      </c>
      <c r="G927" s="3">
        <f ca="1">IF(Sense_data[[#This Row],[a_1State]]="Off",RANDBETWEEN(off_min,off_max),RANDBETWEEN(on_min,on_max))/sr_div</f>
        <v>2.4</v>
      </c>
      <c r="H927" s="3">
        <v>2.7</v>
      </c>
      <c r="I927" s="3">
        <f>IF(HOUR(Sense_data[[#This Row],[SysTimeStamp]])&lt;12,I926+$B$14,I926-$B$14)</f>
        <v>15.210648148148316</v>
      </c>
    </row>
    <row r="928" spans="1:9" x14ac:dyDescent="0.2">
      <c r="A928" t="s">
        <v>20</v>
      </c>
      <c r="B928" t="s">
        <v>22</v>
      </c>
      <c r="C928" s="6">
        <f t="shared" si="18"/>
        <v>42182.010543983946</v>
      </c>
      <c r="D928" t="s">
        <v>21</v>
      </c>
      <c r="E928" s="6">
        <f>IF(Sense_data[[#This Row],[a_1State]]=D927,E927,Sense_data[[#This Row],[SysTimeStamp]])</f>
        <v>42182.009652780034</v>
      </c>
      <c r="F928" t="str">
        <f>Sense_data[[#This Row],[a_1State]]&amp;TEXT(Sense_data[[#This Row],[StateInstanceTimestamp]],"#.######")</f>
        <v>Off42182.009653</v>
      </c>
      <c r="G928" s="3">
        <f ca="1">IF(Sense_data[[#This Row],[a_1State]]="Off",RANDBETWEEN(off_min,off_max),RANDBETWEEN(on_min,on_max))/sr_div</f>
        <v>2.5</v>
      </c>
      <c r="H928" s="3">
        <v>1.9</v>
      </c>
      <c r="I928" s="3">
        <f>IF(HOUR(Sense_data[[#This Row],[SysTimeStamp]])&lt;12,I927+$B$14,I927-$B$14)</f>
        <v>15.210879629629797</v>
      </c>
    </row>
    <row r="929" spans="1:9" x14ac:dyDescent="0.2">
      <c r="A929" t="s">
        <v>20</v>
      </c>
      <c r="B929" t="s">
        <v>22</v>
      </c>
      <c r="C929" s="6">
        <f t="shared" si="18"/>
        <v>42182.010555558023</v>
      </c>
      <c r="D929" t="s">
        <v>21</v>
      </c>
      <c r="E929" s="6">
        <f>IF(Sense_data[[#This Row],[a_1State]]=D928,E928,Sense_data[[#This Row],[SysTimeStamp]])</f>
        <v>42182.009652780034</v>
      </c>
      <c r="F929" t="str">
        <f>Sense_data[[#This Row],[a_1State]]&amp;TEXT(Sense_data[[#This Row],[StateInstanceTimestamp]],"#.######")</f>
        <v>Off42182.009653</v>
      </c>
      <c r="G929" s="3">
        <f ca="1">IF(Sense_data[[#This Row],[a_1State]]="Off",RANDBETWEEN(off_min,off_max),RANDBETWEEN(on_min,on_max))/sr_div</f>
        <v>1.5</v>
      </c>
      <c r="H929" s="3">
        <v>2.1</v>
      </c>
      <c r="I929" s="3">
        <f>IF(HOUR(Sense_data[[#This Row],[SysTimeStamp]])&lt;12,I928+$B$14,I928-$B$14)</f>
        <v>15.211111111111279</v>
      </c>
    </row>
    <row r="930" spans="1:9" x14ac:dyDescent="0.2">
      <c r="A930" t="s">
        <v>20</v>
      </c>
      <c r="B930" t="s">
        <v>22</v>
      </c>
      <c r="C930" s="6">
        <f t="shared" si="18"/>
        <v>42182.0105671321</v>
      </c>
      <c r="D930" t="s">
        <v>21</v>
      </c>
      <c r="E930" s="6">
        <f>IF(Sense_data[[#This Row],[a_1State]]=D929,E929,Sense_data[[#This Row],[SysTimeStamp]])</f>
        <v>42182.009652780034</v>
      </c>
      <c r="F930" t="str">
        <f>Sense_data[[#This Row],[a_1State]]&amp;TEXT(Sense_data[[#This Row],[StateInstanceTimestamp]],"#.######")</f>
        <v>Off42182.009653</v>
      </c>
      <c r="G930" s="3">
        <f ca="1">IF(Sense_data[[#This Row],[a_1State]]="Off",RANDBETWEEN(off_min,off_max),RANDBETWEEN(on_min,on_max))/sr_div</f>
        <v>1.9</v>
      </c>
      <c r="H930" s="3">
        <v>1.7</v>
      </c>
      <c r="I930" s="3">
        <f>IF(HOUR(Sense_data[[#This Row],[SysTimeStamp]])&lt;12,I929+$B$14,I929-$B$14)</f>
        <v>15.211342592592761</v>
      </c>
    </row>
    <row r="931" spans="1:9" x14ac:dyDescent="0.2">
      <c r="A931" t="s">
        <v>20</v>
      </c>
      <c r="B931" t="s">
        <v>22</v>
      </c>
      <c r="C931" s="6">
        <f t="shared" si="18"/>
        <v>42182.010578706177</v>
      </c>
      <c r="D931" t="s">
        <v>21</v>
      </c>
      <c r="E931" s="6">
        <f>IF(Sense_data[[#This Row],[a_1State]]=D930,E930,Sense_data[[#This Row],[SysTimeStamp]])</f>
        <v>42182.009652780034</v>
      </c>
      <c r="F931" t="str">
        <f>Sense_data[[#This Row],[a_1State]]&amp;TEXT(Sense_data[[#This Row],[StateInstanceTimestamp]],"#.######")</f>
        <v>Off42182.009653</v>
      </c>
      <c r="G931" s="3">
        <f ca="1">IF(Sense_data[[#This Row],[a_1State]]="Off",RANDBETWEEN(off_min,off_max),RANDBETWEEN(on_min,on_max))/sr_div</f>
        <v>1.6</v>
      </c>
      <c r="H931" s="3">
        <v>1.8</v>
      </c>
      <c r="I931" s="3">
        <f>IF(HOUR(Sense_data[[#This Row],[SysTimeStamp]])&lt;12,I930+$B$14,I930-$B$14)</f>
        <v>15.211574074074242</v>
      </c>
    </row>
    <row r="932" spans="1:9" x14ac:dyDescent="0.2">
      <c r="A932" t="s">
        <v>20</v>
      </c>
      <c r="B932" t="s">
        <v>22</v>
      </c>
      <c r="C932" s="6">
        <f t="shared" si="18"/>
        <v>42182.010590280253</v>
      </c>
      <c r="D932" t="s">
        <v>21</v>
      </c>
      <c r="E932" s="6">
        <f>IF(Sense_data[[#This Row],[a_1State]]=D931,E931,Sense_data[[#This Row],[SysTimeStamp]])</f>
        <v>42182.009652780034</v>
      </c>
      <c r="F932" t="str">
        <f>Sense_data[[#This Row],[a_1State]]&amp;TEXT(Sense_data[[#This Row],[StateInstanceTimestamp]],"#.######")</f>
        <v>Off42182.009653</v>
      </c>
      <c r="G932" s="3">
        <f ca="1">IF(Sense_data[[#This Row],[a_1State]]="Off",RANDBETWEEN(off_min,off_max),RANDBETWEEN(on_min,on_max))/sr_div</f>
        <v>1</v>
      </c>
      <c r="H932" s="3">
        <v>2.8</v>
      </c>
      <c r="I932" s="3">
        <f>IF(HOUR(Sense_data[[#This Row],[SysTimeStamp]])&lt;12,I931+$B$14,I931-$B$14)</f>
        <v>15.211805555555724</v>
      </c>
    </row>
    <row r="933" spans="1:9" x14ac:dyDescent="0.2">
      <c r="A933" t="s">
        <v>20</v>
      </c>
      <c r="B933" t="s">
        <v>22</v>
      </c>
      <c r="C933" s="6">
        <f t="shared" si="18"/>
        <v>42182.01060185433</v>
      </c>
      <c r="D933" t="s">
        <v>21</v>
      </c>
      <c r="E933" s="6">
        <f>IF(Sense_data[[#This Row],[a_1State]]=D932,E932,Sense_data[[#This Row],[SysTimeStamp]])</f>
        <v>42182.009652780034</v>
      </c>
      <c r="F933" t="str">
        <f>Sense_data[[#This Row],[a_1State]]&amp;TEXT(Sense_data[[#This Row],[StateInstanceTimestamp]],"#.######")</f>
        <v>Off42182.009653</v>
      </c>
      <c r="G933" s="3">
        <f ca="1">IF(Sense_data[[#This Row],[a_1State]]="Off",RANDBETWEEN(off_min,off_max),RANDBETWEEN(on_min,on_max))/sr_div</f>
        <v>1.8</v>
      </c>
      <c r="H933" s="3">
        <v>2.7</v>
      </c>
      <c r="I933" s="3">
        <f>IF(HOUR(Sense_data[[#This Row],[SysTimeStamp]])&lt;12,I932+$B$14,I932-$B$14)</f>
        <v>15.212037037037206</v>
      </c>
    </row>
    <row r="934" spans="1:9" x14ac:dyDescent="0.2">
      <c r="A934" t="s">
        <v>20</v>
      </c>
      <c r="B934" t="s">
        <v>22</v>
      </c>
      <c r="C934" s="6">
        <f t="shared" si="18"/>
        <v>42182.010613428407</v>
      </c>
      <c r="D934" t="s">
        <v>21</v>
      </c>
      <c r="E934" s="6">
        <f>IF(Sense_data[[#This Row],[a_1State]]=D933,E933,Sense_data[[#This Row],[SysTimeStamp]])</f>
        <v>42182.009652780034</v>
      </c>
      <c r="F934" t="str">
        <f>Sense_data[[#This Row],[a_1State]]&amp;TEXT(Sense_data[[#This Row],[StateInstanceTimestamp]],"#.######")</f>
        <v>Off42182.009653</v>
      </c>
      <c r="G934" s="3">
        <f ca="1">IF(Sense_data[[#This Row],[a_1State]]="Off",RANDBETWEEN(off_min,off_max),RANDBETWEEN(on_min,on_max))/sr_div</f>
        <v>2.2000000000000002</v>
      </c>
      <c r="H934" s="3">
        <v>1.9</v>
      </c>
      <c r="I934" s="3">
        <f>IF(HOUR(Sense_data[[#This Row],[SysTimeStamp]])&lt;12,I933+$B$14,I933-$B$14)</f>
        <v>15.212268518518687</v>
      </c>
    </row>
    <row r="935" spans="1:9" x14ac:dyDescent="0.2">
      <c r="A935" t="s">
        <v>20</v>
      </c>
      <c r="B935" t="s">
        <v>22</v>
      </c>
      <c r="C935" s="6">
        <f t="shared" si="18"/>
        <v>42182.010625002484</v>
      </c>
      <c r="D935" t="s">
        <v>21</v>
      </c>
      <c r="E935" s="6">
        <f>IF(Sense_data[[#This Row],[a_1State]]=D934,E934,Sense_data[[#This Row],[SysTimeStamp]])</f>
        <v>42182.009652780034</v>
      </c>
      <c r="F935" t="str">
        <f>Sense_data[[#This Row],[a_1State]]&amp;TEXT(Sense_data[[#This Row],[StateInstanceTimestamp]],"#.######")</f>
        <v>Off42182.009653</v>
      </c>
      <c r="G935" s="3">
        <f ca="1">IF(Sense_data[[#This Row],[a_1State]]="Off",RANDBETWEEN(off_min,off_max),RANDBETWEEN(on_min,on_max))/sr_div</f>
        <v>2.1</v>
      </c>
      <c r="H935" s="3">
        <v>1.5</v>
      </c>
      <c r="I935" s="3">
        <f>IF(HOUR(Sense_data[[#This Row],[SysTimeStamp]])&lt;12,I934+$B$14,I934-$B$14)</f>
        <v>15.212500000000169</v>
      </c>
    </row>
    <row r="936" spans="1:9" x14ac:dyDescent="0.2">
      <c r="A936" t="s">
        <v>20</v>
      </c>
      <c r="B936" t="s">
        <v>22</v>
      </c>
      <c r="C936" s="6">
        <f t="shared" si="18"/>
        <v>42182.010636576561</v>
      </c>
      <c r="D936" t="s">
        <v>21</v>
      </c>
      <c r="E936" s="6">
        <f>IF(Sense_data[[#This Row],[a_1State]]=D935,E935,Sense_data[[#This Row],[SysTimeStamp]])</f>
        <v>42182.009652780034</v>
      </c>
      <c r="F936" t="str">
        <f>Sense_data[[#This Row],[a_1State]]&amp;TEXT(Sense_data[[#This Row],[StateInstanceTimestamp]],"#.######")</f>
        <v>Off42182.009653</v>
      </c>
      <c r="G936" s="3">
        <f ca="1">IF(Sense_data[[#This Row],[a_1State]]="Off",RANDBETWEEN(off_min,off_max),RANDBETWEEN(on_min,on_max))/sr_div</f>
        <v>1.4</v>
      </c>
      <c r="H936" s="3">
        <v>2.1</v>
      </c>
      <c r="I936" s="3">
        <f>IF(HOUR(Sense_data[[#This Row],[SysTimeStamp]])&lt;12,I935+$B$14,I935-$B$14)</f>
        <v>15.212731481481651</v>
      </c>
    </row>
    <row r="937" spans="1:9" x14ac:dyDescent="0.2">
      <c r="A937" t="s">
        <v>20</v>
      </c>
      <c r="B937" t="s">
        <v>22</v>
      </c>
      <c r="C937" s="6">
        <f t="shared" si="18"/>
        <v>42182.010648150637</v>
      </c>
      <c r="D937" t="s">
        <v>21</v>
      </c>
      <c r="E937" s="6">
        <f>IF(Sense_data[[#This Row],[a_1State]]=D936,E936,Sense_data[[#This Row],[SysTimeStamp]])</f>
        <v>42182.009652780034</v>
      </c>
      <c r="F937" t="str">
        <f>Sense_data[[#This Row],[a_1State]]&amp;TEXT(Sense_data[[#This Row],[StateInstanceTimestamp]],"#.######")</f>
        <v>Off42182.009653</v>
      </c>
      <c r="G937" s="3">
        <f ca="1">IF(Sense_data[[#This Row],[a_1State]]="Off",RANDBETWEEN(off_min,off_max),RANDBETWEEN(on_min,on_max))/sr_div</f>
        <v>2.2000000000000002</v>
      </c>
      <c r="H937" s="3">
        <v>1.1000000000000001</v>
      </c>
      <c r="I937" s="3">
        <f>IF(HOUR(Sense_data[[#This Row],[SysTimeStamp]])&lt;12,I936+$B$14,I936-$B$14)</f>
        <v>15.212962962963132</v>
      </c>
    </row>
    <row r="938" spans="1:9" x14ac:dyDescent="0.2">
      <c r="A938" t="s">
        <v>20</v>
      </c>
      <c r="B938" t="s">
        <v>22</v>
      </c>
      <c r="C938" s="6">
        <f t="shared" si="18"/>
        <v>42182.010659724714</v>
      </c>
      <c r="D938" t="s">
        <v>21</v>
      </c>
      <c r="E938" s="6">
        <f>IF(Sense_data[[#This Row],[a_1State]]=D937,E937,Sense_data[[#This Row],[SysTimeStamp]])</f>
        <v>42182.009652780034</v>
      </c>
      <c r="F938" t="str">
        <f>Sense_data[[#This Row],[a_1State]]&amp;TEXT(Sense_data[[#This Row],[StateInstanceTimestamp]],"#.######")</f>
        <v>Off42182.009653</v>
      </c>
      <c r="G938" s="3">
        <f ca="1">IF(Sense_data[[#This Row],[a_1State]]="Off",RANDBETWEEN(off_min,off_max),RANDBETWEEN(on_min,on_max))/sr_div</f>
        <v>2.9</v>
      </c>
      <c r="H938" s="3">
        <v>1.1000000000000001</v>
      </c>
      <c r="I938" s="3">
        <f>IF(HOUR(Sense_data[[#This Row],[SysTimeStamp]])&lt;12,I937+$B$14,I937-$B$14)</f>
        <v>15.213194444444614</v>
      </c>
    </row>
    <row r="939" spans="1:9" x14ac:dyDescent="0.2">
      <c r="A939" t="s">
        <v>20</v>
      </c>
      <c r="B939" t="s">
        <v>22</v>
      </c>
      <c r="C939" s="6">
        <f t="shared" si="18"/>
        <v>42182.010671298791</v>
      </c>
      <c r="D939" t="s">
        <v>21</v>
      </c>
      <c r="E939" s="6">
        <f>IF(Sense_data[[#This Row],[a_1State]]=D938,E938,Sense_data[[#This Row],[SysTimeStamp]])</f>
        <v>42182.009652780034</v>
      </c>
      <c r="F939" t="str">
        <f>Sense_data[[#This Row],[a_1State]]&amp;TEXT(Sense_data[[#This Row],[StateInstanceTimestamp]],"#.######")</f>
        <v>Off42182.009653</v>
      </c>
      <c r="G939" s="3">
        <f ca="1">IF(Sense_data[[#This Row],[a_1State]]="Off",RANDBETWEEN(off_min,off_max),RANDBETWEEN(on_min,on_max))/sr_div</f>
        <v>2.8</v>
      </c>
      <c r="H939" s="3">
        <v>1.9</v>
      </c>
      <c r="I939" s="3">
        <f>IF(HOUR(Sense_data[[#This Row],[SysTimeStamp]])&lt;12,I938+$B$14,I938-$B$14)</f>
        <v>15.213425925926096</v>
      </c>
    </row>
    <row r="940" spans="1:9" x14ac:dyDescent="0.2">
      <c r="A940" t="s">
        <v>20</v>
      </c>
      <c r="B940" t="s">
        <v>22</v>
      </c>
      <c r="C940" s="6">
        <f t="shared" si="18"/>
        <v>42182.010682872868</v>
      </c>
      <c r="D940" t="s">
        <v>21</v>
      </c>
      <c r="E940" s="6">
        <f>IF(Sense_data[[#This Row],[a_1State]]=D939,E939,Sense_data[[#This Row],[SysTimeStamp]])</f>
        <v>42182.009652780034</v>
      </c>
      <c r="F940" t="str">
        <f>Sense_data[[#This Row],[a_1State]]&amp;TEXT(Sense_data[[#This Row],[StateInstanceTimestamp]],"#.######")</f>
        <v>Off42182.009653</v>
      </c>
      <c r="G940" s="3">
        <f ca="1">IF(Sense_data[[#This Row],[a_1State]]="Off",RANDBETWEEN(off_min,off_max),RANDBETWEEN(on_min,on_max))/sr_div</f>
        <v>1.5</v>
      </c>
      <c r="H940" s="3">
        <v>1.5</v>
      </c>
      <c r="I940" s="3">
        <f>IF(HOUR(Sense_data[[#This Row],[SysTimeStamp]])&lt;12,I939+$B$14,I939-$B$14)</f>
        <v>15.213657407407577</v>
      </c>
    </row>
    <row r="941" spans="1:9" x14ac:dyDescent="0.2">
      <c r="A941" t="s">
        <v>20</v>
      </c>
      <c r="B941" t="s">
        <v>22</v>
      </c>
      <c r="C941" s="6">
        <f t="shared" si="18"/>
        <v>42182.010694446944</v>
      </c>
      <c r="D941" t="s">
        <v>21</v>
      </c>
      <c r="E941" s="6">
        <f>IF(Sense_data[[#This Row],[a_1State]]=D940,E940,Sense_data[[#This Row],[SysTimeStamp]])</f>
        <v>42182.009652780034</v>
      </c>
      <c r="F941" t="str">
        <f>Sense_data[[#This Row],[a_1State]]&amp;TEXT(Sense_data[[#This Row],[StateInstanceTimestamp]],"#.######")</f>
        <v>Off42182.009653</v>
      </c>
      <c r="G941" s="3">
        <f ca="1">IF(Sense_data[[#This Row],[a_1State]]="Off",RANDBETWEEN(off_min,off_max),RANDBETWEEN(on_min,on_max))/sr_div</f>
        <v>2.2000000000000002</v>
      </c>
      <c r="H941" s="3">
        <v>1.3</v>
      </c>
      <c r="I941" s="3">
        <f>IF(HOUR(Sense_data[[#This Row],[SysTimeStamp]])&lt;12,I940+$B$14,I940-$B$14)</f>
        <v>15.213888888889059</v>
      </c>
    </row>
    <row r="942" spans="1:9" x14ac:dyDescent="0.2">
      <c r="A942" t="s">
        <v>20</v>
      </c>
      <c r="B942" t="s">
        <v>22</v>
      </c>
      <c r="C942" s="6">
        <f t="shared" si="18"/>
        <v>42182.010706021021</v>
      </c>
      <c r="D942" t="s">
        <v>21</v>
      </c>
      <c r="E942" s="6">
        <f>IF(Sense_data[[#This Row],[a_1State]]=D941,E941,Sense_data[[#This Row],[SysTimeStamp]])</f>
        <v>42182.009652780034</v>
      </c>
      <c r="F942" t="str">
        <f>Sense_data[[#This Row],[a_1State]]&amp;TEXT(Sense_data[[#This Row],[StateInstanceTimestamp]],"#.######")</f>
        <v>Off42182.009653</v>
      </c>
      <c r="G942" s="3">
        <f ca="1">IF(Sense_data[[#This Row],[a_1State]]="Off",RANDBETWEEN(off_min,off_max),RANDBETWEEN(on_min,on_max))/sr_div</f>
        <v>2.2000000000000002</v>
      </c>
      <c r="H942" s="3">
        <v>2.2000000000000002</v>
      </c>
      <c r="I942" s="3">
        <f>IF(HOUR(Sense_data[[#This Row],[SysTimeStamp]])&lt;12,I941+$B$14,I941-$B$14)</f>
        <v>15.214120370370541</v>
      </c>
    </row>
    <row r="943" spans="1:9" x14ac:dyDescent="0.2">
      <c r="A943" t="s">
        <v>20</v>
      </c>
      <c r="B943" t="s">
        <v>22</v>
      </c>
      <c r="C943" s="6">
        <f t="shared" si="18"/>
        <v>42182.010717595098</v>
      </c>
      <c r="D943" t="s">
        <v>21</v>
      </c>
      <c r="E943" s="6">
        <f>IF(Sense_data[[#This Row],[a_1State]]=D942,E942,Sense_data[[#This Row],[SysTimeStamp]])</f>
        <v>42182.009652780034</v>
      </c>
      <c r="F943" t="str">
        <f>Sense_data[[#This Row],[a_1State]]&amp;TEXT(Sense_data[[#This Row],[StateInstanceTimestamp]],"#.######")</f>
        <v>Off42182.009653</v>
      </c>
      <c r="G943" s="3">
        <f ca="1">IF(Sense_data[[#This Row],[a_1State]]="Off",RANDBETWEEN(off_min,off_max),RANDBETWEEN(on_min,on_max))/sr_div</f>
        <v>2.6</v>
      </c>
      <c r="H943" s="3">
        <v>2.5</v>
      </c>
      <c r="I943" s="3">
        <f>IF(HOUR(Sense_data[[#This Row],[SysTimeStamp]])&lt;12,I942+$B$14,I942-$B$14)</f>
        <v>15.214351851852022</v>
      </c>
    </row>
    <row r="944" spans="1:9" x14ac:dyDescent="0.2">
      <c r="A944" t="s">
        <v>20</v>
      </c>
      <c r="B944" t="s">
        <v>22</v>
      </c>
      <c r="C944" s="6">
        <f t="shared" si="18"/>
        <v>42182.010729169175</v>
      </c>
      <c r="D944" t="s">
        <v>21</v>
      </c>
      <c r="E944" s="6">
        <f>IF(Sense_data[[#This Row],[a_1State]]=D943,E943,Sense_data[[#This Row],[SysTimeStamp]])</f>
        <v>42182.009652780034</v>
      </c>
      <c r="F944" t="str">
        <f>Sense_data[[#This Row],[a_1State]]&amp;TEXT(Sense_data[[#This Row],[StateInstanceTimestamp]],"#.######")</f>
        <v>Off42182.009653</v>
      </c>
      <c r="G944" s="3">
        <f ca="1">IF(Sense_data[[#This Row],[a_1State]]="Off",RANDBETWEEN(off_min,off_max),RANDBETWEEN(on_min,on_max))/sr_div</f>
        <v>1.7</v>
      </c>
      <c r="H944" s="3">
        <v>1.1000000000000001</v>
      </c>
      <c r="I944" s="3">
        <f>IF(HOUR(Sense_data[[#This Row],[SysTimeStamp]])&lt;12,I943+$B$14,I943-$B$14)</f>
        <v>15.214583333333504</v>
      </c>
    </row>
    <row r="945" spans="1:9" x14ac:dyDescent="0.2">
      <c r="A945" t="s">
        <v>20</v>
      </c>
      <c r="B945" t="s">
        <v>22</v>
      </c>
      <c r="C945" s="6">
        <f t="shared" si="18"/>
        <v>42182.010740743252</v>
      </c>
      <c r="D945" t="s">
        <v>21</v>
      </c>
      <c r="E945" s="6">
        <f>IF(Sense_data[[#This Row],[a_1State]]=D944,E944,Sense_data[[#This Row],[SysTimeStamp]])</f>
        <v>42182.009652780034</v>
      </c>
      <c r="F945" t="str">
        <f>Sense_data[[#This Row],[a_1State]]&amp;TEXT(Sense_data[[#This Row],[StateInstanceTimestamp]],"#.######")</f>
        <v>Off42182.009653</v>
      </c>
      <c r="G945" s="3">
        <f ca="1">IF(Sense_data[[#This Row],[a_1State]]="Off",RANDBETWEEN(off_min,off_max),RANDBETWEEN(on_min,on_max))/sr_div</f>
        <v>2.1</v>
      </c>
      <c r="H945" s="3">
        <v>1.5</v>
      </c>
      <c r="I945" s="3">
        <f>IF(HOUR(Sense_data[[#This Row],[SysTimeStamp]])&lt;12,I944+$B$14,I944-$B$14)</f>
        <v>15.214814814814986</v>
      </c>
    </row>
    <row r="946" spans="1:9" x14ac:dyDescent="0.2">
      <c r="A946" t="s">
        <v>20</v>
      </c>
      <c r="B946" t="s">
        <v>22</v>
      </c>
      <c r="C946" s="6">
        <f t="shared" si="18"/>
        <v>42182.010752317328</v>
      </c>
      <c r="D946" t="s">
        <v>21</v>
      </c>
      <c r="E946" s="6">
        <f>IF(Sense_data[[#This Row],[a_1State]]=D945,E945,Sense_data[[#This Row],[SysTimeStamp]])</f>
        <v>42182.009652780034</v>
      </c>
      <c r="F946" t="str">
        <f>Sense_data[[#This Row],[a_1State]]&amp;TEXT(Sense_data[[#This Row],[StateInstanceTimestamp]],"#.######")</f>
        <v>Off42182.009653</v>
      </c>
      <c r="G946" s="3">
        <f ca="1">IF(Sense_data[[#This Row],[a_1State]]="Off",RANDBETWEEN(off_min,off_max),RANDBETWEEN(on_min,on_max))/sr_div</f>
        <v>2.7</v>
      </c>
      <c r="H946" s="3">
        <v>2</v>
      </c>
      <c r="I946" s="3">
        <f>IF(HOUR(Sense_data[[#This Row],[SysTimeStamp]])&lt;12,I945+$B$14,I945-$B$14)</f>
        <v>15.215046296296467</v>
      </c>
    </row>
    <row r="947" spans="1:9" x14ac:dyDescent="0.2">
      <c r="A947" t="s">
        <v>20</v>
      </c>
      <c r="B947" t="s">
        <v>22</v>
      </c>
      <c r="C947" s="6">
        <f t="shared" si="18"/>
        <v>42182.010763891405</v>
      </c>
      <c r="D947" t="s">
        <v>21</v>
      </c>
      <c r="E947" s="6">
        <f>IF(Sense_data[[#This Row],[a_1State]]=D946,E946,Sense_data[[#This Row],[SysTimeStamp]])</f>
        <v>42182.009652780034</v>
      </c>
      <c r="F947" t="str">
        <f>Sense_data[[#This Row],[a_1State]]&amp;TEXT(Sense_data[[#This Row],[StateInstanceTimestamp]],"#.######")</f>
        <v>Off42182.009653</v>
      </c>
      <c r="G947" s="3">
        <f ca="1">IF(Sense_data[[#This Row],[a_1State]]="Off",RANDBETWEEN(off_min,off_max),RANDBETWEEN(on_min,on_max))/sr_div</f>
        <v>2.5</v>
      </c>
      <c r="H947" s="3">
        <v>2.6</v>
      </c>
      <c r="I947" s="3">
        <f>IF(HOUR(Sense_data[[#This Row],[SysTimeStamp]])&lt;12,I946+$B$14,I946-$B$14)</f>
        <v>15.215277777777949</v>
      </c>
    </row>
    <row r="948" spans="1:9" x14ac:dyDescent="0.2">
      <c r="A948" t="s">
        <v>20</v>
      </c>
      <c r="B948" t="s">
        <v>22</v>
      </c>
      <c r="C948" s="6">
        <f t="shared" si="18"/>
        <v>42182.010775465482</v>
      </c>
      <c r="D948" t="s">
        <v>21</v>
      </c>
      <c r="E948" s="6">
        <f>IF(Sense_data[[#This Row],[a_1State]]=D947,E947,Sense_data[[#This Row],[SysTimeStamp]])</f>
        <v>42182.009652780034</v>
      </c>
      <c r="F948" t="str">
        <f>Sense_data[[#This Row],[a_1State]]&amp;TEXT(Sense_data[[#This Row],[StateInstanceTimestamp]],"#.######")</f>
        <v>Off42182.009653</v>
      </c>
      <c r="G948" s="3">
        <f ca="1">IF(Sense_data[[#This Row],[a_1State]]="Off",RANDBETWEEN(off_min,off_max),RANDBETWEEN(on_min,on_max))/sr_div</f>
        <v>2.5</v>
      </c>
      <c r="H948" s="3">
        <v>2.5</v>
      </c>
      <c r="I948" s="3">
        <f>IF(HOUR(Sense_data[[#This Row],[SysTimeStamp]])&lt;12,I947+$B$14,I947-$B$14)</f>
        <v>15.215509259259431</v>
      </c>
    </row>
    <row r="949" spans="1:9" x14ac:dyDescent="0.2">
      <c r="A949" t="s">
        <v>20</v>
      </c>
      <c r="B949" t="s">
        <v>22</v>
      </c>
      <c r="C949" s="6">
        <f t="shared" si="18"/>
        <v>42182.010787039559</v>
      </c>
      <c r="D949" t="s">
        <v>21</v>
      </c>
      <c r="E949" s="6">
        <f>IF(Sense_data[[#This Row],[a_1State]]=D948,E948,Sense_data[[#This Row],[SysTimeStamp]])</f>
        <v>42182.009652780034</v>
      </c>
      <c r="F949" t="str">
        <f>Sense_data[[#This Row],[a_1State]]&amp;TEXT(Sense_data[[#This Row],[StateInstanceTimestamp]],"#.######")</f>
        <v>Off42182.009653</v>
      </c>
      <c r="G949" s="3">
        <f ca="1">IF(Sense_data[[#This Row],[a_1State]]="Off",RANDBETWEEN(off_min,off_max),RANDBETWEEN(on_min,on_max))/sr_div</f>
        <v>1.3</v>
      </c>
      <c r="H949" s="3">
        <v>2.2000000000000002</v>
      </c>
      <c r="I949" s="3">
        <f>IF(HOUR(Sense_data[[#This Row],[SysTimeStamp]])&lt;12,I948+$B$14,I948-$B$14)</f>
        <v>15.215740740740912</v>
      </c>
    </row>
    <row r="950" spans="1:9" x14ac:dyDescent="0.2">
      <c r="A950" t="s">
        <v>20</v>
      </c>
      <c r="B950" t="s">
        <v>22</v>
      </c>
      <c r="C950" s="6">
        <f t="shared" si="18"/>
        <v>42182.010798613635</v>
      </c>
      <c r="D950" t="s">
        <v>21</v>
      </c>
      <c r="E950" s="6">
        <f>IF(Sense_data[[#This Row],[a_1State]]=D949,E949,Sense_data[[#This Row],[SysTimeStamp]])</f>
        <v>42182.009652780034</v>
      </c>
      <c r="F950" t="str">
        <f>Sense_data[[#This Row],[a_1State]]&amp;TEXT(Sense_data[[#This Row],[StateInstanceTimestamp]],"#.######")</f>
        <v>Off42182.009653</v>
      </c>
      <c r="G950" s="3">
        <f ca="1">IF(Sense_data[[#This Row],[a_1State]]="Off",RANDBETWEEN(off_min,off_max),RANDBETWEEN(on_min,on_max))/sr_div</f>
        <v>2.9</v>
      </c>
      <c r="H950" s="3">
        <v>2.5</v>
      </c>
      <c r="I950" s="3">
        <f>IF(HOUR(Sense_data[[#This Row],[SysTimeStamp]])&lt;12,I949+$B$14,I949-$B$14)</f>
        <v>15.215972222222394</v>
      </c>
    </row>
    <row r="951" spans="1:9" x14ac:dyDescent="0.2">
      <c r="A951" t="s">
        <v>20</v>
      </c>
      <c r="B951" t="s">
        <v>22</v>
      </c>
      <c r="C951" s="6">
        <f t="shared" si="18"/>
        <v>42182.010810187712</v>
      </c>
      <c r="D951" t="s">
        <v>21</v>
      </c>
      <c r="E951" s="6">
        <f>IF(Sense_data[[#This Row],[a_1State]]=D950,E950,Sense_data[[#This Row],[SysTimeStamp]])</f>
        <v>42182.009652780034</v>
      </c>
      <c r="F951" t="str">
        <f>Sense_data[[#This Row],[a_1State]]&amp;TEXT(Sense_data[[#This Row],[StateInstanceTimestamp]],"#.######")</f>
        <v>Off42182.009653</v>
      </c>
      <c r="G951" s="3">
        <f ca="1">IF(Sense_data[[#This Row],[a_1State]]="Off",RANDBETWEEN(off_min,off_max),RANDBETWEEN(on_min,on_max))/sr_div</f>
        <v>2.7</v>
      </c>
      <c r="H951" s="3">
        <v>1.7</v>
      </c>
      <c r="I951" s="3">
        <f>IF(HOUR(Sense_data[[#This Row],[SysTimeStamp]])&lt;12,I950+$B$14,I950-$B$14)</f>
        <v>15.216203703703876</v>
      </c>
    </row>
    <row r="952" spans="1:9" x14ac:dyDescent="0.2">
      <c r="A952" t="s">
        <v>20</v>
      </c>
      <c r="B952" t="s">
        <v>22</v>
      </c>
      <c r="C952" s="6">
        <f t="shared" si="18"/>
        <v>42182.010821761789</v>
      </c>
      <c r="D952" t="s">
        <v>21</v>
      </c>
      <c r="E952" s="6">
        <f>IF(Sense_data[[#This Row],[a_1State]]=D951,E951,Sense_data[[#This Row],[SysTimeStamp]])</f>
        <v>42182.009652780034</v>
      </c>
      <c r="F952" t="str">
        <f>Sense_data[[#This Row],[a_1State]]&amp;TEXT(Sense_data[[#This Row],[StateInstanceTimestamp]],"#.######")</f>
        <v>Off42182.009653</v>
      </c>
      <c r="G952" s="3">
        <f ca="1">IF(Sense_data[[#This Row],[a_1State]]="Off",RANDBETWEEN(off_min,off_max),RANDBETWEEN(on_min,on_max))/sr_div</f>
        <v>2.5</v>
      </c>
      <c r="H952" s="3">
        <v>2.8</v>
      </c>
      <c r="I952" s="3">
        <f>IF(HOUR(Sense_data[[#This Row],[SysTimeStamp]])&lt;12,I951+$B$14,I951-$B$14)</f>
        <v>15.216435185185357</v>
      </c>
    </row>
    <row r="953" spans="1:9" x14ac:dyDescent="0.2">
      <c r="A953" t="s">
        <v>20</v>
      </c>
      <c r="B953" t="s">
        <v>22</v>
      </c>
      <c r="C953" s="6">
        <f t="shared" si="18"/>
        <v>42182.010833335866</v>
      </c>
      <c r="D953" t="s">
        <v>21</v>
      </c>
      <c r="E953" s="6">
        <f>IF(Sense_data[[#This Row],[a_1State]]=D952,E952,Sense_data[[#This Row],[SysTimeStamp]])</f>
        <v>42182.009652780034</v>
      </c>
      <c r="F953" t="str">
        <f>Sense_data[[#This Row],[a_1State]]&amp;TEXT(Sense_data[[#This Row],[StateInstanceTimestamp]],"#.######")</f>
        <v>Off42182.009653</v>
      </c>
      <c r="G953" s="3">
        <f ca="1">IF(Sense_data[[#This Row],[a_1State]]="Off",RANDBETWEEN(off_min,off_max),RANDBETWEEN(on_min,on_max))/sr_div</f>
        <v>1.7</v>
      </c>
      <c r="H953" s="3">
        <v>2.2999999999999998</v>
      </c>
      <c r="I953" s="3">
        <f>IF(HOUR(Sense_data[[#This Row],[SysTimeStamp]])&lt;12,I952+$B$14,I952-$B$14)</f>
        <v>15.216666666666839</v>
      </c>
    </row>
    <row r="954" spans="1:9" x14ac:dyDescent="0.2">
      <c r="A954" t="s">
        <v>20</v>
      </c>
      <c r="B954" t="s">
        <v>22</v>
      </c>
      <c r="C954" s="6">
        <f t="shared" si="18"/>
        <v>42182.010844909943</v>
      </c>
      <c r="D954" t="s">
        <v>21</v>
      </c>
      <c r="E954" s="6">
        <f>IF(Sense_data[[#This Row],[a_1State]]=D953,E953,Sense_data[[#This Row],[SysTimeStamp]])</f>
        <v>42182.009652780034</v>
      </c>
      <c r="F954" t="str">
        <f>Sense_data[[#This Row],[a_1State]]&amp;TEXT(Sense_data[[#This Row],[StateInstanceTimestamp]],"#.######")</f>
        <v>Off42182.009653</v>
      </c>
      <c r="G954" s="3">
        <f ca="1">IF(Sense_data[[#This Row],[a_1State]]="Off",RANDBETWEEN(off_min,off_max),RANDBETWEEN(on_min,on_max))/sr_div</f>
        <v>2.5</v>
      </c>
      <c r="H954" s="3">
        <v>1.9</v>
      </c>
      <c r="I954" s="3">
        <f>IF(HOUR(Sense_data[[#This Row],[SysTimeStamp]])&lt;12,I953+$B$14,I953-$B$14)</f>
        <v>15.216898148148321</v>
      </c>
    </row>
    <row r="955" spans="1:9" x14ac:dyDescent="0.2">
      <c r="A955" t="s">
        <v>20</v>
      </c>
      <c r="B955" t="s">
        <v>22</v>
      </c>
      <c r="C955" s="6">
        <f t="shared" si="18"/>
        <v>42182.010856484019</v>
      </c>
      <c r="D955" t="s">
        <v>21</v>
      </c>
      <c r="E955" s="6">
        <f>IF(Sense_data[[#This Row],[a_1State]]=D954,E954,Sense_data[[#This Row],[SysTimeStamp]])</f>
        <v>42182.009652780034</v>
      </c>
      <c r="F955" t="str">
        <f>Sense_data[[#This Row],[a_1State]]&amp;TEXT(Sense_data[[#This Row],[StateInstanceTimestamp]],"#.######")</f>
        <v>Off42182.009653</v>
      </c>
      <c r="G955" s="3">
        <f ca="1">IF(Sense_data[[#This Row],[a_1State]]="Off",RANDBETWEEN(off_min,off_max),RANDBETWEEN(on_min,on_max))/sr_div</f>
        <v>1.7</v>
      </c>
      <c r="H955" s="3">
        <v>2.2000000000000002</v>
      </c>
      <c r="I955" s="3">
        <f>IF(HOUR(Sense_data[[#This Row],[SysTimeStamp]])&lt;12,I954+$B$14,I954-$B$14)</f>
        <v>15.217129629629802</v>
      </c>
    </row>
    <row r="956" spans="1:9" x14ac:dyDescent="0.2">
      <c r="A956" t="s">
        <v>20</v>
      </c>
      <c r="B956" t="s">
        <v>22</v>
      </c>
      <c r="C956" s="6">
        <f t="shared" si="18"/>
        <v>42182.010868058096</v>
      </c>
      <c r="D956" t="s">
        <v>21</v>
      </c>
      <c r="E956" s="6">
        <f>IF(Sense_data[[#This Row],[a_1State]]=D955,E955,Sense_data[[#This Row],[SysTimeStamp]])</f>
        <v>42182.009652780034</v>
      </c>
      <c r="F956" t="str">
        <f>Sense_data[[#This Row],[a_1State]]&amp;TEXT(Sense_data[[#This Row],[StateInstanceTimestamp]],"#.######")</f>
        <v>Off42182.009653</v>
      </c>
      <c r="G956" s="3">
        <f ca="1">IF(Sense_data[[#This Row],[a_1State]]="Off",RANDBETWEEN(off_min,off_max),RANDBETWEEN(on_min,on_max))/sr_div</f>
        <v>1.2</v>
      </c>
      <c r="H956" s="3">
        <v>2.5</v>
      </c>
      <c r="I956" s="3">
        <f>IF(HOUR(Sense_data[[#This Row],[SysTimeStamp]])&lt;12,I955+$B$14,I955-$B$14)</f>
        <v>15.217361111111284</v>
      </c>
    </row>
    <row r="957" spans="1:9" x14ac:dyDescent="0.2">
      <c r="A957" t="s">
        <v>20</v>
      </c>
      <c r="B957" t="s">
        <v>22</v>
      </c>
      <c r="C957" s="6">
        <f t="shared" si="18"/>
        <v>42182.010879632173</v>
      </c>
      <c r="D957" t="s">
        <v>21</v>
      </c>
      <c r="E957" s="6">
        <f>IF(Sense_data[[#This Row],[a_1State]]=D956,E956,Sense_data[[#This Row],[SysTimeStamp]])</f>
        <v>42182.009652780034</v>
      </c>
      <c r="F957" t="str">
        <f>Sense_data[[#This Row],[a_1State]]&amp;TEXT(Sense_data[[#This Row],[StateInstanceTimestamp]],"#.######")</f>
        <v>Off42182.009653</v>
      </c>
      <c r="G957" s="3">
        <f ca="1">IF(Sense_data[[#This Row],[a_1State]]="Off",RANDBETWEEN(off_min,off_max),RANDBETWEEN(on_min,on_max))/sr_div</f>
        <v>3</v>
      </c>
      <c r="H957" s="3">
        <v>1.9</v>
      </c>
      <c r="I957" s="3">
        <f>IF(HOUR(Sense_data[[#This Row],[SysTimeStamp]])&lt;12,I956+$B$14,I956-$B$14)</f>
        <v>15.217592592592766</v>
      </c>
    </row>
    <row r="958" spans="1:9" x14ac:dyDescent="0.2">
      <c r="A958" t="s">
        <v>20</v>
      </c>
      <c r="B958" t="s">
        <v>22</v>
      </c>
      <c r="C958" s="6">
        <f t="shared" si="18"/>
        <v>42182.01089120625</v>
      </c>
      <c r="D958" t="s">
        <v>21</v>
      </c>
      <c r="E958" s="6">
        <f>IF(Sense_data[[#This Row],[a_1State]]=D957,E957,Sense_data[[#This Row],[SysTimeStamp]])</f>
        <v>42182.009652780034</v>
      </c>
      <c r="F958" t="str">
        <f>Sense_data[[#This Row],[a_1State]]&amp;TEXT(Sense_data[[#This Row],[StateInstanceTimestamp]],"#.######")</f>
        <v>Off42182.009653</v>
      </c>
      <c r="G958" s="3">
        <f ca="1">IF(Sense_data[[#This Row],[a_1State]]="Off",RANDBETWEEN(off_min,off_max),RANDBETWEEN(on_min,on_max))/sr_div</f>
        <v>1</v>
      </c>
      <c r="H958" s="3">
        <v>2.8</v>
      </c>
      <c r="I958" s="3">
        <f>IF(HOUR(Sense_data[[#This Row],[SysTimeStamp]])&lt;12,I957+$B$14,I957-$B$14)</f>
        <v>15.217824074074247</v>
      </c>
    </row>
    <row r="959" spans="1:9" x14ac:dyDescent="0.2">
      <c r="A959" t="s">
        <v>20</v>
      </c>
      <c r="B959" t="s">
        <v>22</v>
      </c>
      <c r="C959" s="6">
        <f t="shared" si="18"/>
        <v>42182.010902780326</v>
      </c>
      <c r="D959" t="s">
        <v>21</v>
      </c>
      <c r="E959" s="6">
        <f>IF(Sense_data[[#This Row],[a_1State]]=D958,E958,Sense_data[[#This Row],[SysTimeStamp]])</f>
        <v>42182.009652780034</v>
      </c>
      <c r="F959" t="str">
        <f>Sense_data[[#This Row],[a_1State]]&amp;TEXT(Sense_data[[#This Row],[StateInstanceTimestamp]],"#.######")</f>
        <v>Off42182.009653</v>
      </c>
      <c r="G959" s="3">
        <f ca="1">IF(Sense_data[[#This Row],[a_1State]]="Off",RANDBETWEEN(off_min,off_max),RANDBETWEEN(on_min,on_max))/sr_div</f>
        <v>2.5</v>
      </c>
      <c r="H959" s="3">
        <v>1.6</v>
      </c>
      <c r="I959" s="3">
        <f>IF(HOUR(Sense_data[[#This Row],[SysTimeStamp]])&lt;12,I958+$B$14,I958-$B$14)</f>
        <v>15.218055555555729</v>
      </c>
    </row>
    <row r="960" spans="1:9" x14ac:dyDescent="0.2">
      <c r="A960" t="s">
        <v>20</v>
      </c>
      <c r="B960" t="s">
        <v>22</v>
      </c>
      <c r="C960" s="6">
        <f t="shared" si="18"/>
        <v>42182.010914354403</v>
      </c>
      <c r="D960" t="s">
        <v>21</v>
      </c>
      <c r="E960" s="6">
        <f>IF(Sense_data[[#This Row],[a_1State]]=D959,E959,Sense_data[[#This Row],[SysTimeStamp]])</f>
        <v>42182.009652780034</v>
      </c>
      <c r="F960" t="str">
        <f>Sense_data[[#This Row],[a_1State]]&amp;TEXT(Sense_data[[#This Row],[StateInstanceTimestamp]],"#.######")</f>
        <v>Off42182.009653</v>
      </c>
      <c r="G960" s="3">
        <f ca="1">IF(Sense_data[[#This Row],[a_1State]]="Off",RANDBETWEEN(off_min,off_max),RANDBETWEEN(on_min,on_max))/sr_div</f>
        <v>1.5</v>
      </c>
      <c r="H960" s="3">
        <v>2.4</v>
      </c>
      <c r="I960" s="3">
        <f>IF(HOUR(Sense_data[[#This Row],[SysTimeStamp]])&lt;12,I959+$B$14,I959-$B$14)</f>
        <v>15.218287037037211</v>
      </c>
    </row>
    <row r="961" spans="1:9" x14ac:dyDescent="0.2">
      <c r="A961" t="s">
        <v>20</v>
      </c>
      <c r="B961" t="s">
        <v>22</v>
      </c>
      <c r="C961" s="6">
        <f t="shared" si="18"/>
        <v>42182.01092592848</v>
      </c>
      <c r="D961" t="s">
        <v>21</v>
      </c>
      <c r="E961" s="6">
        <f>IF(Sense_data[[#This Row],[a_1State]]=D960,E960,Sense_data[[#This Row],[SysTimeStamp]])</f>
        <v>42182.009652780034</v>
      </c>
      <c r="F961" t="str">
        <f>Sense_data[[#This Row],[a_1State]]&amp;TEXT(Sense_data[[#This Row],[StateInstanceTimestamp]],"#.######")</f>
        <v>Off42182.009653</v>
      </c>
      <c r="G961" s="3">
        <f ca="1">IF(Sense_data[[#This Row],[a_1State]]="Off",RANDBETWEEN(off_min,off_max),RANDBETWEEN(on_min,on_max))/sr_div</f>
        <v>1</v>
      </c>
      <c r="H961" s="3">
        <v>2.9</v>
      </c>
      <c r="I961" s="3">
        <f>IF(HOUR(Sense_data[[#This Row],[SysTimeStamp]])&lt;12,I960+$B$14,I960-$B$14)</f>
        <v>15.218518518518692</v>
      </c>
    </row>
    <row r="962" spans="1:9" x14ac:dyDescent="0.2">
      <c r="A962" t="s">
        <v>20</v>
      </c>
      <c r="B962" t="s">
        <v>22</v>
      </c>
      <c r="C962" s="6">
        <f t="shared" si="18"/>
        <v>42182.010937502557</v>
      </c>
      <c r="D962" t="s">
        <v>21</v>
      </c>
      <c r="E962" s="6">
        <f>IF(Sense_data[[#This Row],[a_1State]]=D961,E961,Sense_data[[#This Row],[SysTimeStamp]])</f>
        <v>42182.009652780034</v>
      </c>
      <c r="F962" t="str">
        <f>Sense_data[[#This Row],[a_1State]]&amp;TEXT(Sense_data[[#This Row],[StateInstanceTimestamp]],"#.######")</f>
        <v>Off42182.009653</v>
      </c>
      <c r="G962" s="3">
        <f ca="1">IF(Sense_data[[#This Row],[a_1State]]="Off",RANDBETWEEN(off_min,off_max),RANDBETWEEN(on_min,on_max))/sr_div</f>
        <v>2.5</v>
      </c>
      <c r="H962" s="3">
        <v>2.9</v>
      </c>
      <c r="I962" s="3">
        <f>IF(HOUR(Sense_data[[#This Row],[SysTimeStamp]])&lt;12,I961+$B$14,I961-$B$14)</f>
        <v>15.218750000000174</v>
      </c>
    </row>
    <row r="963" spans="1:9" x14ac:dyDescent="0.2">
      <c r="A963" t="s">
        <v>20</v>
      </c>
      <c r="B963" t="s">
        <v>22</v>
      </c>
      <c r="C963" s="6">
        <f t="shared" si="18"/>
        <v>42182.010949076634</v>
      </c>
      <c r="D963" t="s">
        <v>21</v>
      </c>
      <c r="E963" s="6">
        <f>IF(Sense_data[[#This Row],[a_1State]]=D962,E962,Sense_data[[#This Row],[SysTimeStamp]])</f>
        <v>42182.009652780034</v>
      </c>
      <c r="F963" t="str">
        <f>Sense_data[[#This Row],[a_1State]]&amp;TEXT(Sense_data[[#This Row],[StateInstanceTimestamp]],"#.######")</f>
        <v>Off42182.009653</v>
      </c>
      <c r="G963" s="3">
        <f ca="1">IF(Sense_data[[#This Row],[a_1State]]="Off",RANDBETWEEN(off_min,off_max),RANDBETWEEN(on_min,on_max))/sr_div</f>
        <v>1.7</v>
      </c>
      <c r="H963" s="3">
        <v>2.9</v>
      </c>
      <c r="I963" s="3">
        <f>IF(HOUR(Sense_data[[#This Row],[SysTimeStamp]])&lt;12,I962+$B$14,I962-$B$14)</f>
        <v>15.218981481481656</v>
      </c>
    </row>
    <row r="964" spans="1:9" x14ac:dyDescent="0.2">
      <c r="A964" t="s">
        <v>20</v>
      </c>
      <c r="B964" t="s">
        <v>22</v>
      </c>
      <c r="C964" s="6">
        <f t="shared" si="18"/>
        <v>42182.01096065071</v>
      </c>
      <c r="D964" t="s">
        <v>21</v>
      </c>
      <c r="E964" s="6">
        <f>IF(Sense_data[[#This Row],[a_1State]]=D963,E963,Sense_data[[#This Row],[SysTimeStamp]])</f>
        <v>42182.009652780034</v>
      </c>
      <c r="F964" t="str">
        <f>Sense_data[[#This Row],[a_1State]]&amp;TEXT(Sense_data[[#This Row],[StateInstanceTimestamp]],"#.######")</f>
        <v>Off42182.009653</v>
      </c>
      <c r="G964" s="3">
        <f ca="1">IF(Sense_data[[#This Row],[a_1State]]="Off",RANDBETWEEN(off_min,off_max),RANDBETWEEN(on_min,on_max))/sr_div</f>
        <v>1.1000000000000001</v>
      </c>
      <c r="H964" s="3">
        <v>1</v>
      </c>
      <c r="I964" s="3">
        <f>IF(HOUR(Sense_data[[#This Row],[SysTimeStamp]])&lt;12,I963+$B$14,I963-$B$14)</f>
        <v>15.219212962963137</v>
      </c>
    </row>
    <row r="965" spans="1:9" x14ac:dyDescent="0.2">
      <c r="A965" t="s">
        <v>20</v>
      </c>
      <c r="B965" t="s">
        <v>22</v>
      </c>
      <c r="C965" s="6">
        <f t="shared" si="18"/>
        <v>42182.010972224787</v>
      </c>
      <c r="D965" t="s">
        <v>21</v>
      </c>
      <c r="E965" s="6">
        <f>IF(Sense_data[[#This Row],[a_1State]]=D964,E964,Sense_data[[#This Row],[SysTimeStamp]])</f>
        <v>42182.009652780034</v>
      </c>
      <c r="F965" t="str">
        <f>Sense_data[[#This Row],[a_1State]]&amp;TEXT(Sense_data[[#This Row],[StateInstanceTimestamp]],"#.######")</f>
        <v>Off42182.009653</v>
      </c>
      <c r="G965" s="3">
        <f ca="1">IF(Sense_data[[#This Row],[a_1State]]="Off",RANDBETWEEN(off_min,off_max),RANDBETWEEN(on_min,on_max))/sr_div</f>
        <v>2</v>
      </c>
      <c r="H965" s="3">
        <v>1.8</v>
      </c>
      <c r="I965" s="3">
        <f>IF(HOUR(Sense_data[[#This Row],[SysTimeStamp]])&lt;12,I964+$B$14,I964-$B$14)</f>
        <v>15.219444444444619</v>
      </c>
    </row>
    <row r="966" spans="1:9" x14ac:dyDescent="0.2">
      <c r="A966" t="s">
        <v>20</v>
      </c>
      <c r="B966" t="s">
        <v>22</v>
      </c>
      <c r="C966" s="6">
        <f t="shared" si="18"/>
        <v>42182.010983798864</v>
      </c>
      <c r="D966" t="s">
        <v>21</v>
      </c>
      <c r="E966" s="6">
        <f>IF(Sense_data[[#This Row],[a_1State]]=D965,E965,Sense_data[[#This Row],[SysTimeStamp]])</f>
        <v>42182.009652780034</v>
      </c>
      <c r="F966" t="str">
        <f>Sense_data[[#This Row],[a_1State]]&amp;TEXT(Sense_data[[#This Row],[StateInstanceTimestamp]],"#.######")</f>
        <v>Off42182.009653</v>
      </c>
      <c r="G966" s="3">
        <f ca="1">IF(Sense_data[[#This Row],[a_1State]]="Off",RANDBETWEEN(off_min,off_max),RANDBETWEEN(on_min,on_max))/sr_div</f>
        <v>2.1</v>
      </c>
      <c r="H966" s="3">
        <v>2.7</v>
      </c>
      <c r="I966" s="3">
        <f>IF(HOUR(Sense_data[[#This Row],[SysTimeStamp]])&lt;12,I965+$B$14,I965-$B$14)</f>
        <v>15.219675925926101</v>
      </c>
    </row>
    <row r="967" spans="1:9" x14ac:dyDescent="0.2">
      <c r="A967" t="s">
        <v>20</v>
      </c>
      <c r="B967" t="s">
        <v>22</v>
      </c>
      <c r="C967" s="6">
        <f t="shared" si="18"/>
        <v>42182.010995372941</v>
      </c>
      <c r="D967" t="s">
        <v>21</v>
      </c>
      <c r="E967" s="6">
        <f>IF(Sense_data[[#This Row],[a_1State]]=D966,E966,Sense_data[[#This Row],[SysTimeStamp]])</f>
        <v>42182.009652780034</v>
      </c>
      <c r="F967" t="str">
        <f>Sense_data[[#This Row],[a_1State]]&amp;TEXT(Sense_data[[#This Row],[StateInstanceTimestamp]],"#.######")</f>
        <v>Off42182.009653</v>
      </c>
      <c r="G967" s="3">
        <f ca="1">IF(Sense_data[[#This Row],[a_1State]]="Off",RANDBETWEEN(off_min,off_max),RANDBETWEEN(on_min,on_max))/sr_div</f>
        <v>2</v>
      </c>
      <c r="H967" s="3">
        <v>2.8</v>
      </c>
      <c r="I967" s="3">
        <f>IF(HOUR(Sense_data[[#This Row],[SysTimeStamp]])&lt;12,I966+$B$14,I966-$B$14)</f>
        <v>15.219907407407582</v>
      </c>
    </row>
    <row r="968" spans="1:9" x14ac:dyDescent="0.2">
      <c r="A968" t="s">
        <v>20</v>
      </c>
      <c r="B968" t="s">
        <v>22</v>
      </c>
      <c r="C968" s="6">
        <f t="shared" si="18"/>
        <v>42182.011006947017</v>
      </c>
      <c r="D968" t="s">
        <v>21</v>
      </c>
      <c r="E968" s="6">
        <f>IF(Sense_data[[#This Row],[a_1State]]=D967,E967,Sense_data[[#This Row],[SysTimeStamp]])</f>
        <v>42182.009652780034</v>
      </c>
      <c r="F968" t="str">
        <f>Sense_data[[#This Row],[a_1State]]&amp;TEXT(Sense_data[[#This Row],[StateInstanceTimestamp]],"#.######")</f>
        <v>Off42182.009653</v>
      </c>
      <c r="G968" s="3">
        <f ca="1">IF(Sense_data[[#This Row],[a_1State]]="Off",RANDBETWEEN(off_min,off_max),RANDBETWEEN(on_min,on_max))/sr_div</f>
        <v>1.6</v>
      </c>
      <c r="H968" s="3">
        <v>1.2</v>
      </c>
      <c r="I968" s="3">
        <f>IF(HOUR(Sense_data[[#This Row],[SysTimeStamp]])&lt;12,I967+$B$14,I967-$B$14)</f>
        <v>15.220138888889064</v>
      </c>
    </row>
    <row r="969" spans="1:9" x14ac:dyDescent="0.2">
      <c r="A969" t="s">
        <v>20</v>
      </c>
      <c r="B969" t="s">
        <v>22</v>
      </c>
      <c r="C969" s="6">
        <f t="shared" si="18"/>
        <v>42182.011018521094</v>
      </c>
      <c r="D969" t="s">
        <v>21</v>
      </c>
      <c r="E969" s="6">
        <f>IF(Sense_data[[#This Row],[a_1State]]=D968,E968,Sense_data[[#This Row],[SysTimeStamp]])</f>
        <v>42182.009652780034</v>
      </c>
      <c r="F969" t="str">
        <f>Sense_data[[#This Row],[a_1State]]&amp;TEXT(Sense_data[[#This Row],[StateInstanceTimestamp]],"#.######")</f>
        <v>Off42182.009653</v>
      </c>
      <c r="G969" s="3">
        <f ca="1">IF(Sense_data[[#This Row],[a_1State]]="Off",RANDBETWEEN(off_min,off_max),RANDBETWEEN(on_min,on_max))/sr_div</f>
        <v>2.8</v>
      </c>
      <c r="H969" s="3">
        <v>2.5</v>
      </c>
      <c r="I969" s="3">
        <f>IF(HOUR(Sense_data[[#This Row],[SysTimeStamp]])&lt;12,I968+$B$14,I968-$B$14)</f>
        <v>15.220370370370546</v>
      </c>
    </row>
    <row r="970" spans="1:9" x14ac:dyDescent="0.2">
      <c r="A970" t="s">
        <v>20</v>
      </c>
      <c r="B970" t="s">
        <v>22</v>
      </c>
      <c r="C970" s="6">
        <f t="shared" si="18"/>
        <v>42182.011030095171</v>
      </c>
      <c r="D970" t="s">
        <v>21</v>
      </c>
      <c r="E970" s="6">
        <f>IF(Sense_data[[#This Row],[a_1State]]=D969,E969,Sense_data[[#This Row],[SysTimeStamp]])</f>
        <v>42182.009652780034</v>
      </c>
      <c r="F970" t="str">
        <f>Sense_data[[#This Row],[a_1State]]&amp;TEXT(Sense_data[[#This Row],[StateInstanceTimestamp]],"#.######")</f>
        <v>Off42182.009653</v>
      </c>
      <c r="G970" s="3">
        <f ca="1">IF(Sense_data[[#This Row],[a_1State]]="Off",RANDBETWEEN(off_min,off_max),RANDBETWEEN(on_min,on_max))/sr_div</f>
        <v>1.7</v>
      </c>
      <c r="H970" s="3">
        <v>2.5</v>
      </c>
      <c r="I970" s="3">
        <f>IF(HOUR(Sense_data[[#This Row],[SysTimeStamp]])&lt;12,I969+$B$14,I969-$B$14)</f>
        <v>15.220601851852027</v>
      </c>
    </row>
    <row r="971" spans="1:9" x14ac:dyDescent="0.2">
      <c r="A971" t="s">
        <v>20</v>
      </c>
      <c r="B971" t="s">
        <v>22</v>
      </c>
      <c r="C971" s="6">
        <f>C970+$B$2</f>
        <v>42182.011041669248</v>
      </c>
      <c r="D971" t="s">
        <v>23</v>
      </c>
      <c r="E971" s="6">
        <f>IF(Sense_data[[#This Row],[a_1State]]=D970,E970,Sense_data[[#This Row],[SysTimeStamp]])</f>
        <v>42182.011041669248</v>
      </c>
      <c r="F971" s="3" t="str">
        <f>Sense_data[[#This Row],[a_1State]]&amp;TEXT(Sense_data[[#This Row],[StateInstanceTimestamp]],"#.######")</f>
        <v>On42182.011042</v>
      </c>
      <c r="G971" s="3">
        <f ca="1">IF(Sense_data[[#This Row],[a_1State]]="Off",RANDBETWEEN(off_min,off_max),RANDBETWEEN(on_min,on_max))/sr_div</f>
        <v>5.6</v>
      </c>
      <c r="H971" s="3">
        <v>5.4</v>
      </c>
      <c r="I971" s="3">
        <f>IF(HOUR(Sense_data[[#This Row],[SysTimeStamp]])&lt;12,I970+$B$14,I970-$B$14)</f>
        <v>15.220833333333509</v>
      </c>
    </row>
    <row r="972" spans="1:9" x14ac:dyDescent="0.2">
      <c r="A972" t="s">
        <v>20</v>
      </c>
      <c r="B972" t="s">
        <v>22</v>
      </c>
      <c r="C972" s="6">
        <f t="shared" ref="C972:C1035" si="19">C971+$B$2</f>
        <v>42182.011053243325</v>
      </c>
      <c r="D972" t="s">
        <v>23</v>
      </c>
      <c r="E972" s="6">
        <f>IF(Sense_data[[#This Row],[a_1State]]=D971,E971,Sense_data[[#This Row],[SysTimeStamp]])</f>
        <v>42182.011041669248</v>
      </c>
      <c r="F972" s="3" t="str">
        <f>Sense_data[[#This Row],[a_1State]]&amp;TEXT(Sense_data[[#This Row],[StateInstanceTimestamp]],"#.######")</f>
        <v>On42182.011042</v>
      </c>
      <c r="G972" s="3">
        <f ca="1">IF(Sense_data[[#This Row],[a_1State]]="Off",RANDBETWEEN(off_min,off_max),RANDBETWEEN(on_min,on_max))/sr_div</f>
        <v>5.0999999999999996</v>
      </c>
      <c r="H972" s="3">
        <v>4.3</v>
      </c>
      <c r="I972" s="3">
        <f>IF(HOUR(Sense_data[[#This Row],[SysTimeStamp]])&lt;12,I971+$B$14,I971-$B$14)</f>
        <v>15.221064814814991</v>
      </c>
    </row>
    <row r="973" spans="1:9" x14ac:dyDescent="0.2">
      <c r="A973" t="s">
        <v>20</v>
      </c>
      <c r="B973" t="s">
        <v>22</v>
      </c>
      <c r="C973" s="6">
        <f t="shared" si="19"/>
        <v>42182.011064817401</v>
      </c>
      <c r="D973" t="s">
        <v>23</v>
      </c>
      <c r="E973" s="6">
        <f>IF(Sense_data[[#This Row],[a_1State]]=D972,E972,Sense_data[[#This Row],[SysTimeStamp]])</f>
        <v>42182.011041669248</v>
      </c>
      <c r="F973" s="3" t="str">
        <f>Sense_data[[#This Row],[a_1State]]&amp;TEXT(Sense_data[[#This Row],[StateInstanceTimestamp]],"#.######")</f>
        <v>On42182.011042</v>
      </c>
      <c r="G973" s="3">
        <f ca="1">IF(Sense_data[[#This Row],[a_1State]]="Off",RANDBETWEEN(off_min,off_max),RANDBETWEEN(on_min,on_max))/sr_div</f>
        <v>4.7</v>
      </c>
      <c r="H973" s="3">
        <v>5.6</v>
      </c>
      <c r="I973" s="3">
        <f>IF(HOUR(Sense_data[[#This Row],[SysTimeStamp]])&lt;12,I972+$B$14,I972-$B$14)</f>
        <v>15.221296296296472</v>
      </c>
    </row>
    <row r="974" spans="1:9" x14ac:dyDescent="0.2">
      <c r="A974" t="s">
        <v>20</v>
      </c>
      <c r="B974" t="s">
        <v>22</v>
      </c>
      <c r="C974" s="6">
        <f t="shared" si="19"/>
        <v>42182.011076391478</v>
      </c>
      <c r="D974" t="s">
        <v>23</v>
      </c>
      <c r="E974" s="6">
        <f>IF(Sense_data[[#This Row],[a_1State]]=D973,E973,Sense_data[[#This Row],[SysTimeStamp]])</f>
        <v>42182.011041669248</v>
      </c>
      <c r="F974" s="3" t="str">
        <f>Sense_data[[#This Row],[a_1State]]&amp;TEXT(Sense_data[[#This Row],[StateInstanceTimestamp]],"#.######")</f>
        <v>On42182.011042</v>
      </c>
      <c r="G974" s="3">
        <f ca="1">IF(Sense_data[[#This Row],[a_1State]]="Off",RANDBETWEEN(off_min,off_max),RANDBETWEEN(on_min,on_max))/sr_div</f>
        <v>4.8</v>
      </c>
      <c r="H974" s="3">
        <v>4.5</v>
      </c>
      <c r="I974" s="3">
        <f>IF(HOUR(Sense_data[[#This Row],[SysTimeStamp]])&lt;12,I973+$B$14,I973-$B$14)</f>
        <v>15.221527777777954</v>
      </c>
    </row>
    <row r="975" spans="1:9" x14ac:dyDescent="0.2">
      <c r="A975" t="s">
        <v>20</v>
      </c>
      <c r="B975" t="s">
        <v>22</v>
      </c>
      <c r="C975" s="6">
        <f t="shared" si="19"/>
        <v>42182.011087965555</v>
      </c>
      <c r="D975" t="s">
        <v>23</v>
      </c>
      <c r="E975" s="6">
        <f>IF(Sense_data[[#This Row],[a_1State]]=D974,E974,Sense_data[[#This Row],[SysTimeStamp]])</f>
        <v>42182.011041669248</v>
      </c>
      <c r="F975" s="3" t="str">
        <f>Sense_data[[#This Row],[a_1State]]&amp;TEXT(Sense_data[[#This Row],[StateInstanceTimestamp]],"#.######")</f>
        <v>On42182.011042</v>
      </c>
      <c r="G975" s="3">
        <f ca="1">IF(Sense_data[[#This Row],[a_1State]]="Off",RANDBETWEEN(off_min,off_max),RANDBETWEEN(on_min,on_max))/sr_div</f>
        <v>3.3</v>
      </c>
      <c r="H975" s="3">
        <v>4.0999999999999996</v>
      </c>
      <c r="I975" s="3">
        <f>IF(HOUR(Sense_data[[#This Row],[SysTimeStamp]])&lt;12,I974+$B$14,I974-$B$14)</f>
        <v>15.221759259259436</v>
      </c>
    </row>
    <row r="976" spans="1:9" x14ac:dyDescent="0.2">
      <c r="A976" t="s">
        <v>20</v>
      </c>
      <c r="B976" t="s">
        <v>22</v>
      </c>
      <c r="C976" s="6">
        <f t="shared" si="19"/>
        <v>42182.011099539632</v>
      </c>
      <c r="D976" t="s">
        <v>23</v>
      </c>
      <c r="E976" s="6">
        <f>IF(Sense_data[[#This Row],[a_1State]]=D975,E975,Sense_data[[#This Row],[SysTimeStamp]])</f>
        <v>42182.011041669248</v>
      </c>
      <c r="F976" s="3" t="str">
        <f>Sense_data[[#This Row],[a_1State]]&amp;TEXT(Sense_data[[#This Row],[StateInstanceTimestamp]],"#.######")</f>
        <v>On42182.011042</v>
      </c>
      <c r="G976" s="3">
        <f ca="1">IF(Sense_data[[#This Row],[a_1State]]="Off",RANDBETWEEN(off_min,off_max),RANDBETWEEN(on_min,on_max))/sr_div</f>
        <v>6</v>
      </c>
      <c r="H976" s="3">
        <v>3</v>
      </c>
      <c r="I976" s="3">
        <f>IF(HOUR(Sense_data[[#This Row],[SysTimeStamp]])&lt;12,I975+$B$14,I975-$B$14)</f>
        <v>15.221990740740917</v>
      </c>
    </row>
    <row r="977" spans="1:9" x14ac:dyDescent="0.2">
      <c r="A977" t="s">
        <v>20</v>
      </c>
      <c r="B977" t="s">
        <v>22</v>
      </c>
      <c r="C977" s="6">
        <f t="shared" si="19"/>
        <v>42182.011111113708</v>
      </c>
      <c r="D977" t="s">
        <v>23</v>
      </c>
      <c r="E977" s="6">
        <f>IF(Sense_data[[#This Row],[a_1State]]=D976,E976,Sense_data[[#This Row],[SysTimeStamp]])</f>
        <v>42182.011041669248</v>
      </c>
      <c r="F977" s="3" t="str">
        <f>Sense_data[[#This Row],[a_1State]]&amp;TEXT(Sense_data[[#This Row],[StateInstanceTimestamp]],"#.######")</f>
        <v>On42182.011042</v>
      </c>
      <c r="G977" s="3">
        <f ca="1">IF(Sense_data[[#This Row],[a_1State]]="Off",RANDBETWEEN(off_min,off_max),RANDBETWEEN(on_min,on_max))/sr_div</f>
        <v>3.8</v>
      </c>
      <c r="H977" s="3">
        <v>5.0999999999999996</v>
      </c>
      <c r="I977" s="3">
        <f>IF(HOUR(Sense_data[[#This Row],[SysTimeStamp]])&lt;12,I976+$B$14,I976-$B$14)</f>
        <v>15.222222222222399</v>
      </c>
    </row>
    <row r="978" spans="1:9" x14ac:dyDescent="0.2">
      <c r="A978" t="s">
        <v>20</v>
      </c>
      <c r="B978" t="s">
        <v>22</v>
      </c>
      <c r="C978" s="6">
        <f t="shared" si="19"/>
        <v>42182.011122687785</v>
      </c>
      <c r="D978" t="s">
        <v>23</v>
      </c>
      <c r="E978" s="6">
        <f>IF(Sense_data[[#This Row],[a_1State]]=D977,E977,Sense_data[[#This Row],[SysTimeStamp]])</f>
        <v>42182.011041669248</v>
      </c>
      <c r="F978" s="3" t="str">
        <f>Sense_data[[#This Row],[a_1State]]&amp;TEXT(Sense_data[[#This Row],[StateInstanceTimestamp]],"#.######")</f>
        <v>On42182.011042</v>
      </c>
      <c r="G978" s="3">
        <f ca="1">IF(Sense_data[[#This Row],[a_1State]]="Off",RANDBETWEEN(off_min,off_max),RANDBETWEEN(on_min,on_max))/sr_div</f>
        <v>4.3</v>
      </c>
      <c r="H978" s="3">
        <v>6</v>
      </c>
      <c r="I978" s="3">
        <f>IF(HOUR(Sense_data[[#This Row],[SysTimeStamp]])&lt;12,I977+$B$14,I977-$B$14)</f>
        <v>15.222453703703881</v>
      </c>
    </row>
    <row r="979" spans="1:9" x14ac:dyDescent="0.2">
      <c r="A979" t="s">
        <v>20</v>
      </c>
      <c r="B979" t="s">
        <v>22</v>
      </c>
      <c r="C979" s="6">
        <f t="shared" si="19"/>
        <v>42182.011134261862</v>
      </c>
      <c r="D979" t="s">
        <v>23</v>
      </c>
      <c r="E979" s="6">
        <f>IF(Sense_data[[#This Row],[a_1State]]=D978,E978,Sense_data[[#This Row],[SysTimeStamp]])</f>
        <v>42182.011041669248</v>
      </c>
      <c r="F979" s="3" t="str">
        <f>Sense_data[[#This Row],[a_1State]]&amp;TEXT(Sense_data[[#This Row],[StateInstanceTimestamp]],"#.######")</f>
        <v>On42182.011042</v>
      </c>
      <c r="G979" s="3">
        <f ca="1">IF(Sense_data[[#This Row],[a_1State]]="Off",RANDBETWEEN(off_min,off_max),RANDBETWEEN(on_min,on_max))/sr_div</f>
        <v>4.0999999999999996</v>
      </c>
      <c r="H979" s="3">
        <v>5.2</v>
      </c>
      <c r="I979" s="3">
        <f>IF(HOUR(Sense_data[[#This Row],[SysTimeStamp]])&lt;12,I978+$B$14,I978-$B$14)</f>
        <v>15.222685185185362</v>
      </c>
    </row>
    <row r="980" spans="1:9" x14ac:dyDescent="0.2">
      <c r="A980" t="s">
        <v>20</v>
      </c>
      <c r="B980" t="s">
        <v>22</v>
      </c>
      <c r="C980" s="6">
        <f t="shared" si="19"/>
        <v>42182.011145835939</v>
      </c>
      <c r="D980" t="s">
        <v>23</v>
      </c>
      <c r="E980" s="6">
        <f>IF(Sense_data[[#This Row],[a_1State]]=D979,E979,Sense_data[[#This Row],[SysTimeStamp]])</f>
        <v>42182.011041669248</v>
      </c>
      <c r="F980" s="3" t="str">
        <f>Sense_data[[#This Row],[a_1State]]&amp;TEXT(Sense_data[[#This Row],[StateInstanceTimestamp]],"#.######")</f>
        <v>On42182.011042</v>
      </c>
      <c r="G980" s="3">
        <f ca="1">IF(Sense_data[[#This Row],[a_1State]]="Off",RANDBETWEEN(off_min,off_max),RANDBETWEEN(on_min,on_max))/sr_div</f>
        <v>4.9000000000000004</v>
      </c>
      <c r="H980" s="3">
        <v>4.3</v>
      </c>
      <c r="I980" s="3">
        <f>IF(HOUR(Sense_data[[#This Row],[SysTimeStamp]])&lt;12,I979+$B$14,I979-$B$14)</f>
        <v>15.222916666666844</v>
      </c>
    </row>
    <row r="981" spans="1:9" x14ac:dyDescent="0.2">
      <c r="A981" t="s">
        <v>20</v>
      </c>
      <c r="B981" t="s">
        <v>22</v>
      </c>
      <c r="C981" s="6">
        <f t="shared" si="19"/>
        <v>42182.011157410016</v>
      </c>
      <c r="D981" t="s">
        <v>23</v>
      </c>
      <c r="E981" s="6">
        <f>IF(Sense_data[[#This Row],[a_1State]]=D980,E980,Sense_data[[#This Row],[SysTimeStamp]])</f>
        <v>42182.011041669248</v>
      </c>
      <c r="F981" s="3" t="str">
        <f>Sense_data[[#This Row],[a_1State]]&amp;TEXT(Sense_data[[#This Row],[StateInstanceTimestamp]],"#.######")</f>
        <v>On42182.011042</v>
      </c>
      <c r="G981" s="3">
        <f ca="1">IF(Sense_data[[#This Row],[a_1State]]="Off",RANDBETWEEN(off_min,off_max),RANDBETWEEN(on_min,on_max))/sr_div</f>
        <v>5.5</v>
      </c>
      <c r="H981" s="3">
        <v>4.9000000000000004</v>
      </c>
      <c r="I981" s="3">
        <f>IF(HOUR(Sense_data[[#This Row],[SysTimeStamp]])&lt;12,I980+$B$14,I980-$B$14)</f>
        <v>15.223148148148326</v>
      </c>
    </row>
    <row r="982" spans="1:9" x14ac:dyDescent="0.2">
      <c r="A982" t="s">
        <v>20</v>
      </c>
      <c r="B982" t="s">
        <v>22</v>
      </c>
      <c r="C982" s="6">
        <f t="shared" si="19"/>
        <v>42182.011168984092</v>
      </c>
      <c r="D982" t="s">
        <v>23</v>
      </c>
      <c r="E982" s="6">
        <f>IF(Sense_data[[#This Row],[a_1State]]=D981,E981,Sense_data[[#This Row],[SysTimeStamp]])</f>
        <v>42182.011041669248</v>
      </c>
      <c r="F982" s="3" t="str">
        <f>Sense_data[[#This Row],[a_1State]]&amp;TEXT(Sense_data[[#This Row],[StateInstanceTimestamp]],"#.######")</f>
        <v>On42182.011042</v>
      </c>
      <c r="G982" s="3">
        <f ca="1">IF(Sense_data[[#This Row],[a_1State]]="Off",RANDBETWEEN(off_min,off_max),RANDBETWEEN(on_min,on_max))/sr_div</f>
        <v>4.8</v>
      </c>
      <c r="H982" s="3">
        <v>5.2</v>
      </c>
      <c r="I982" s="3">
        <f>IF(HOUR(Sense_data[[#This Row],[SysTimeStamp]])&lt;12,I981+$B$14,I981-$B$14)</f>
        <v>15.223379629629807</v>
      </c>
    </row>
    <row r="983" spans="1:9" x14ac:dyDescent="0.2">
      <c r="A983" t="s">
        <v>20</v>
      </c>
      <c r="B983" t="s">
        <v>22</v>
      </c>
      <c r="C983" s="6">
        <f t="shared" si="19"/>
        <v>42182.011180558169</v>
      </c>
      <c r="D983" t="s">
        <v>23</v>
      </c>
      <c r="E983" s="6">
        <f>IF(Sense_data[[#This Row],[a_1State]]=D982,E982,Sense_data[[#This Row],[SysTimeStamp]])</f>
        <v>42182.011041669248</v>
      </c>
      <c r="F983" s="3" t="str">
        <f>Sense_data[[#This Row],[a_1State]]&amp;TEXT(Sense_data[[#This Row],[StateInstanceTimestamp]],"#.######")</f>
        <v>On42182.011042</v>
      </c>
      <c r="G983" s="3">
        <f ca="1">IF(Sense_data[[#This Row],[a_1State]]="Off",RANDBETWEEN(off_min,off_max),RANDBETWEEN(on_min,on_max))/sr_div</f>
        <v>3</v>
      </c>
      <c r="H983" s="3">
        <v>5.7</v>
      </c>
      <c r="I983" s="3">
        <f>IF(HOUR(Sense_data[[#This Row],[SysTimeStamp]])&lt;12,I982+$B$14,I982-$B$14)</f>
        <v>15.223611111111289</v>
      </c>
    </row>
    <row r="984" spans="1:9" x14ac:dyDescent="0.2">
      <c r="A984" t="s">
        <v>20</v>
      </c>
      <c r="B984" t="s">
        <v>22</v>
      </c>
      <c r="C984" s="6">
        <f t="shared" si="19"/>
        <v>42182.011192132246</v>
      </c>
      <c r="D984" t="s">
        <v>23</v>
      </c>
      <c r="E984" s="6">
        <f>IF(Sense_data[[#This Row],[a_1State]]=D983,E983,Sense_data[[#This Row],[SysTimeStamp]])</f>
        <v>42182.011041669248</v>
      </c>
      <c r="F984" s="3" t="str">
        <f>Sense_data[[#This Row],[a_1State]]&amp;TEXT(Sense_data[[#This Row],[StateInstanceTimestamp]],"#.######")</f>
        <v>On42182.011042</v>
      </c>
      <c r="G984" s="3">
        <f ca="1">IF(Sense_data[[#This Row],[a_1State]]="Off",RANDBETWEEN(off_min,off_max),RANDBETWEEN(on_min,on_max))/sr_div</f>
        <v>5.7</v>
      </c>
      <c r="H984" s="3">
        <v>3.7</v>
      </c>
      <c r="I984" s="3">
        <f>IF(HOUR(Sense_data[[#This Row],[SysTimeStamp]])&lt;12,I983+$B$14,I983-$B$14)</f>
        <v>15.223842592592771</v>
      </c>
    </row>
    <row r="985" spans="1:9" x14ac:dyDescent="0.2">
      <c r="A985" t="s">
        <v>20</v>
      </c>
      <c r="B985" t="s">
        <v>22</v>
      </c>
      <c r="C985" s="6">
        <f t="shared" si="19"/>
        <v>42182.011203706323</v>
      </c>
      <c r="D985" t="s">
        <v>23</v>
      </c>
      <c r="E985" s="6">
        <f>IF(Sense_data[[#This Row],[a_1State]]=D984,E984,Sense_data[[#This Row],[SysTimeStamp]])</f>
        <v>42182.011041669248</v>
      </c>
      <c r="F985" s="3" t="str">
        <f>Sense_data[[#This Row],[a_1State]]&amp;TEXT(Sense_data[[#This Row],[StateInstanceTimestamp]],"#.######")</f>
        <v>On42182.011042</v>
      </c>
      <c r="G985" s="3">
        <f ca="1">IF(Sense_data[[#This Row],[a_1State]]="Off",RANDBETWEEN(off_min,off_max),RANDBETWEEN(on_min,on_max))/sr_div</f>
        <v>3.7</v>
      </c>
      <c r="H985" s="3">
        <v>5</v>
      </c>
      <c r="I985" s="3">
        <f>IF(HOUR(Sense_data[[#This Row],[SysTimeStamp]])&lt;12,I984+$B$14,I984-$B$14)</f>
        <v>15.224074074074252</v>
      </c>
    </row>
    <row r="986" spans="1:9" x14ac:dyDescent="0.2">
      <c r="A986" t="s">
        <v>20</v>
      </c>
      <c r="B986" t="s">
        <v>22</v>
      </c>
      <c r="C986" s="6">
        <f t="shared" si="19"/>
        <v>42182.011215280399</v>
      </c>
      <c r="D986" t="s">
        <v>23</v>
      </c>
      <c r="E986" s="6">
        <f>IF(Sense_data[[#This Row],[a_1State]]=D985,E985,Sense_data[[#This Row],[SysTimeStamp]])</f>
        <v>42182.011041669248</v>
      </c>
      <c r="F986" s="3" t="str">
        <f>Sense_data[[#This Row],[a_1State]]&amp;TEXT(Sense_data[[#This Row],[StateInstanceTimestamp]],"#.######")</f>
        <v>On42182.011042</v>
      </c>
      <c r="G986" s="3">
        <f ca="1">IF(Sense_data[[#This Row],[a_1State]]="Off",RANDBETWEEN(off_min,off_max),RANDBETWEEN(on_min,on_max))/sr_div</f>
        <v>3.4</v>
      </c>
      <c r="H986" s="3">
        <v>3</v>
      </c>
      <c r="I986" s="3">
        <f>IF(HOUR(Sense_data[[#This Row],[SysTimeStamp]])&lt;12,I985+$B$14,I985-$B$14)</f>
        <v>15.224305555555734</v>
      </c>
    </row>
    <row r="987" spans="1:9" x14ac:dyDescent="0.2">
      <c r="A987" t="s">
        <v>20</v>
      </c>
      <c r="B987" t="s">
        <v>22</v>
      </c>
      <c r="C987" s="6">
        <f t="shared" si="19"/>
        <v>42182.011226854476</v>
      </c>
      <c r="D987" t="s">
        <v>23</v>
      </c>
      <c r="E987" s="6">
        <f>IF(Sense_data[[#This Row],[a_1State]]=D986,E986,Sense_data[[#This Row],[SysTimeStamp]])</f>
        <v>42182.011041669248</v>
      </c>
      <c r="F987" s="3" t="str">
        <f>Sense_data[[#This Row],[a_1State]]&amp;TEXT(Sense_data[[#This Row],[StateInstanceTimestamp]],"#.######")</f>
        <v>On42182.011042</v>
      </c>
      <c r="G987" s="3">
        <f ca="1">IF(Sense_data[[#This Row],[a_1State]]="Off",RANDBETWEEN(off_min,off_max),RANDBETWEEN(on_min,on_max))/sr_div</f>
        <v>5.3</v>
      </c>
      <c r="H987" s="3">
        <v>4.2</v>
      </c>
      <c r="I987" s="3">
        <f>IF(HOUR(Sense_data[[#This Row],[SysTimeStamp]])&lt;12,I986+$B$14,I986-$B$14)</f>
        <v>15.224537037037216</v>
      </c>
    </row>
    <row r="988" spans="1:9" x14ac:dyDescent="0.2">
      <c r="A988" t="s">
        <v>20</v>
      </c>
      <c r="B988" t="s">
        <v>22</v>
      </c>
      <c r="C988" s="6">
        <f t="shared" si="19"/>
        <v>42182.011238428553</v>
      </c>
      <c r="D988" t="s">
        <v>23</v>
      </c>
      <c r="E988" s="6">
        <f>IF(Sense_data[[#This Row],[a_1State]]=D987,E987,Sense_data[[#This Row],[SysTimeStamp]])</f>
        <v>42182.011041669248</v>
      </c>
      <c r="F988" s="3" t="str">
        <f>Sense_data[[#This Row],[a_1State]]&amp;TEXT(Sense_data[[#This Row],[StateInstanceTimestamp]],"#.######")</f>
        <v>On42182.011042</v>
      </c>
      <c r="G988" s="3">
        <f ca="1">IF(Sense_data[[#This Row],[a_1State]]="Off",RANDBETWEEN(off_min,off_max),RANDBETWEEN(on_min,on_max))/sr_div</f>
        <v>4.5999999999999996</v>
      </c>
      <c r="H988" s="3">
        <v>3.6</v>
      </c>
      <c r="I988" s="3">
        <f>IF(HOUR(Sense_data[[#This Row],[SysTimeStamp]])&lt;12,I987+$B$14,I987-$B$14)</f>
        <v>15.224768518518697</v>
      </c>
    </row>
    <row r="989" spans="1:9" x14ac:dyDescent="0.2">
      <c r="A989" t="s">
        <v>20</v>
      </c>
      <c r="B989" t="s">
        <v>22</v>
      </c>
      <c r="C989" s="6">
        <f t="shared" si="19"/>
        <v>42182.01125000263</v>
      </c>
      <c r="D989" t="s">
        <v>23</v>
      </c>
      <c r="E989" s="6">
        <f>IF(Sense_data[[#This Row],[a_1State]]=D988,E988,Sense_data[[#This Row],[SysTimeStamp]])</f>
        <v>42182.011041669248</v>
      </c>
      <c r="F989" s="3" t="str">
        <f>Sense_data[[#This Row],[a_1State]]&amp;TEXT(Sense_data[[#This Row],[StateInstanceTimestamp]],"#.######")</f>
        <v>On42182.011042</v>
      </c>
      <c r="G989" s="3">
        <f ca="1">IF(Sense_data[[#This Row],[a_1State]]="Off",RANDBETWEEN(off_min,off_max),RANDBETWEEN(on_min,on_max))/sr_div</f>
        <v>4.7</v>
      </c>
      <c r="H989" s="3">
        <v>5.2</v>
      </c>
      <c r="I989" s="3">
        <f>IF(HOUR(Sense_data[[#This Row],[SysTimeStamp]])&lt;12,I988+$B$14,I988-$B$14)</f>
        <v>15.225000000000179</v>
      </c>
    </row>
    <row r="990" spans="1:9" x14ac:dyDescent="0.2">
      <c r="A990" t="s">
        <v>20</v>
      </c>
      <c r="B990" t="s">
        <v>22</v>
      </c>
      <c r="C990" s="6">
        <f t="shared" si="19"/>
        <v>42182.011261576707</v>
      </c>
      <c r="D990" t="s">
        <v>23</v>
      </c>
      <c r="E990" s="6">
        <f>IF(Sense_data[[#This Row],[a_1State]]=D989,E989,Sense_data[[#This Row],[SysTimeStamp]])</f>
        <v>42182.011041669248</v>
      </c>
      <c r="F990" s="3" t="str">
        <f>Sense_data[[#This Row],[a_1State]]&amp;TEXT(Sense_data[[#This Row],[StateInstanceTimestamp]],"#.######")</f>
        <v>On42182.011042</v>
      </c>
      <c r="G990" s="3">
        <f ca="1">IF(Sense_data[[#This Row],[a_1State]]="Off",RANDBETWEEN(off_min,off_max),RANDBETWEEN(on_min,on_max))/sr_div</f>
        <v>6</v>
      </c>
      <c r="H990" s="3">
        <v>5.3</v>
      </c>
      <c r="I990" s="3">
        <f>IF(HOUR(Sense_data[[#This Row],[SysTimeStamp]])&lt;12,I989+$B$14,I989-$B$14)</f>
        <v>15.225231481481661</v>
      </c>
    </row>
    <row r="991" spans="1:9" x14ac:dyDescent="0.2">
      <c r="A991" t="s">
        <v>20</v>
      </c>
      <c r="B991" t="s">
        <v>22</v>
      </c>
      <c r="C991" s="6">
        <f t="shared" si="19"/>
        <v>42182.011273150783</v>
      </c>
      <c r="D991" t="s">
        <v>23</v>
      </c>
      <c r="E991" s="6">
        <f>IF(Sense_data[[#This Row],[a_1State]]=D990,E990,Sense_data[[#This Row],[SysTimeStamp]])</f>
        <v>42182.011041669248</v>
      </c>
      <c r="F991" s="3" t="str">
        <f>Sense_data[[#This Row],[a_1State]]&amp;TEXT(Sense_data[[#This Row],[StateInstanceTimestamp]],"#.######")</f>
        <v>On42182.011042</v>
      </c>
      <c r="G991" s="3">
        <f ca="1">IF(Sense_data[[#This Row],[a_1State]]="Off",RANDBETWEEN(off_min,off_max),RANDBETWEEN(on_min,on_max))/sr_div</f>
        <v>3.6</v>
      </c>
      <c r="H991" s="3">
        <v>3.2</v>
      </c>
      <c r="I991" s="3">
        <f>IF(HOUR(Sense_data[[#This Row],[SysTimeStamp]])&lt;12,I990+$B$14,I990-$B$14)</f>
        <v>15.225462962963142</v>
      </c>
    </row>
    <row r="992" spans="1:9" x14ac:dyDescent="0.2">
      <c r="A992" t="s">
        <v>20</v>
      </c>
      <c r="B992" t="s">
        <v>22</v>
      </c>
      <c r="C992" s="6">
        <f t="shared" si="19"/>
        <v>42182.01128472486</v>
      </c>
      <c r="D992" t="s">
        <v>23</v>
      </c>
      <c r="E992" s="6">
        <f>IF(Sense_data[[#This Row],[a_1State]]=D991,E991,Sense_data[[#This Row],[SysTimeStamp]])</f>
        <v>42182.011041669248</v>
      </c>
      <c r="F992" s="3" t="str">
        <f>Sense_data[[#This Row],[a_1State]]&amp;TEXT(Sense_data[[#This Row],[StateInstanceTimestamp]],"#.######")</f>
        <v>On42182.011042</v>
      </c>
      <c r="G992" s="3">
        <f ca="1">IF(Sense_data[[#This Row],[a_1State]]="Off",RANDBETWEEN(off_min,off_max),RANDBETWEEN(on_min,on_max))/sr_div</f>
        <v>5.0999999999999996</v>
      </c>
      <c r="H992" s="3">
        <v>4.4000000000000004</v>
      </c>
      <c r="I992" s="3">
        <f>IF(HOUR(Sense_data[[#This Row],[SysTimeStamp]])&lt;12,I991+$B$14,I991-$B$14)</f>
        <v>15.225694444444624</v>
      </c>
    </row>
    <row r="993" spans="1:9" x14ac:dyDescent="0.2">
      <c r="A993" t="s">
        <v>20</v>
      </c>
      <c r="B993" t="s">
        <v>22</v>
      </c>
      <c r="C993" s="6">
        <f t="shared" si="19"/>
        <v>42182.011296298937</v>
      </c>
      <c r="D993" t="s">
        <v>23</v>
      </c>
      <c r="E993" s="6">
        <f>IF(Sense_data[[#This Row],[a_1State]]=D992,E992,Sense_data[[#This Row],[SysTimeStamp]])</f>
        <v>42182.011041669248</v>
      </c>
      <c r="F993" s="3" t="str">
        <f>Sense_data[[#This Row],[a_1State]]&amp;TEXT(Sense_data[[#This Row],[StateInstanceTimestamp]],"#.######")</f>
        <v>On42182.011042</v>
      </c>
      <c r="G993" s="3">
        <f ca="1">IF(Sense_data[[#This Row],[a_1State]]="Off",RANDBETWEEN(off_min,off_max),RANDBETWEEN(on_min,on_max))/sr_div</f>
        <v>5.9</v>
      </c>
      <c r="H993" s="3">
        <v>3.1</v>
      </c>
      <c r="I993" s="3">
        <f>IF(HOUR(Sense_data[[#This Row],[SysTimeStamp]])&lt;12,I992+$B$14,I992-$B$14)</f>
        <v>15.225925925926106</v>
      </c>
    </row>
    <row r="994" spans="1:9" x14ac:dyDescent="0.2">
      <c r="A994" t="s">
        <v>20</v>
      </c>
      <c r="B994" t="s">
        <v>22</v>
      </c>
      <c r="C994" s="6">
        <f t="shared" si="19"/>
        <v>42182.011307873014</v>
      </c>
      <c r="D994" t="s">
        <v>23</v>
      </c>
      <c r="E994" s="6">
        <f>IF(Sense_data[[#This Row],[a_1State]]=D993,E993,Sense_data[[#This Row],[SysTimeStamp]])</f>
        <v>42182.011041669248</v>
      </c>
      <c r="F994" s="3" t="str">
        <f>Sense_data[[#This Row],[a_1State]]&amp;TEXT(Sense_data[[#This Row],[StateInstanceTimestamp]],"#.######")</f>
        <v>On42182.011042</v>
      </c>
      <c r="G994" s="3">
        <f ca="1">IF(Sense_data[[#This Row],[a_1State]]="Off",RANDBETWEEN(off_min,off_max),RANDBETWEEN(on_min,on_max))/sr_div</f>
        <v>5.9</v>
      </c>
      <c r="H994" s="3">
        <v>4.5999999999999996</v>
      </c>
      <c r="I994" s="3">
        <f>IF(HOUR(Sense_data[[#This Row],[SysTimeStamp]])&lt;12,I993+$B$14,I993-$B$14)</f>
        <v>15.226157407407587</v>
      </c>
    </row>
    <row r="995" spans="1:9" x14ac:dyDescent="0.2">
      <c r="A995" t="s">
        <v>20</v>
      </c>
      <c r="B995" t="s">
        <v>22</v>
      </c>
      <c r="C995" s="6">
        <f t="shared" si="19"/>
        <v>42182.011319447091</v>
      </c>
      <c r="D995" t="s">
        <v>23</v>
      </c>
      <c r="E995" s="6">
        <f>IF(Sense_data[[#This Row],[a_1State]]=D994,E994,Sense_data[[#This Row],[SysTimeStamp]])</f>
        <v>42182.011041669248</v>
      </c>
      <c r="F995" s="3" t="str">
        <f>Sense_data[[#This Row],[a_1State]]&amp;TEXT(Sense_data[[#This Row],[StateInstanceTimestamp]],"#.######")</f>
        <v>On42182.011042</v>
      </c>
      <c r="G995" s="3">
        <f ca="1">IF(Sense_data[[#This Row],[a_1State]]="Off",RANDBETWEEN(off_min,off_max),RANDBETWEEN(on_min,on_max))/sr_div</f>
        <v>5.5</v>
      </c>
      <c r="H995" s="3">
        <v>4.2</v>
      </c>
      <c r="I995" s="3">
        <f>IF(HOUR(Sense_data[[#This Row],[SysTimeStamp]])&lt;12,I994+$B$14,I994-$B$14)</f>
        <v>15.226388888889069</v>
      </c>
    </row>
    <row r="996" spans="1:9" x14ac:dyDescent="0.2">
      <c r="A996" t="s">
        <v>20</v>
      </c>
      <c r="B996" t="s">
        <v>22</v>
      </c>
      <c r="C996" s="6">
        <f t="shared" si="19"/>
        <v>42182.011331021167</v>
      </c>
      <c r="D996" t="s">
        <v>23</v>
      </c>
      <c r="E996" s="6">
        <f>IF(Sense_data[[#This Row],[a_1State]]=D995,E995,Sense_data[[#This Row],[SysTimeStamp]])</f>
        <v>42182.011041669248</v>
      </c>
      <c r="F996" s="3" t="str">
        <f>Sense_data[[#This Row],[a_1State]]&amp;TEXT(Sense_data[[#This Row],[StateInstanceTimestamp]],"#.######")</f>
        <v>On42182.011042</v>
      </c>
      <c r="G996" s="3">
        <f ca="1">IF(Sense_data[[#This Row],[a_1State]]="Off",RANDBETWEEN(off_min,off_max),RANDBETWEEN(on_min,on_max))/sr_div</f>
        <v>4.9000000000000004</v>
      </c>
      <c r="H996" s="3">
        <v>4.2</v>
      </c>
      <c r="I996" s="3">
        <f>IF(HOUR(Sense_data[[#This Row],[SysTimeStamp]])&lt;12,I995+$B$14,I995-$B$14)</f>
        <v>15.226620370370551</v>
      </c>
    </row>
    <row r="997" spans="1:9" x14ac:dyDescent="0.2">
      <c r="A997" t="s">
        <v>20</v>
      </c>
      <c r="B997" t="s">
        <v>22</v>
      </c>
      <c r="C997" s="6">
        <f t="shared" si="19"/>
        <v>42182.011342595244</v>
      </c>
      <c r="D997" t="s">
        <v>23</v>
      </c>
      <c r="E997" s="6">
        <f>IF(Sense_data[[#This Row],[a_1State]]=D996,E996,Sense_data[[#This Row],[SysTimeStamp]])</f>
        <v>42182.011041669248</v>
      </c>
      <c r="F997" s="3" t="str">
        <f>Sense_data[[#This Row],[a_1State]]&amp;TEXT(Sense_data[[#This Row],[StateInstanceTimestamp]],"#.######")</f>
        <v>On42182.011042</v>
      </c>
      <c r="G997" s="3">
        <f ca="1">IF(Sense_data[[#This Row],[a_1State]]="Off",RANDBETWEEN(off_min,off_max),RANDBETWEEN(on_min,on_max))/sr_div</f>
        <v>5.7</v>
      </c>
      <c r="H997" s="3">
        <v>3.1</v>
      </c>
      <c r="I997" s="3">
        <f>IF(HOUR(Sense_data[[#This Row],[SysTimeStamp]])&lt;12,I996+$B$14,I996-$B$14)</f>
        <v>15.226851851852032</v>
      </c>
    </row>
    <row r="998" spans="1:9" x14ac:dyDescent="0.2">
      <c r="A998" t="s">
        <v>20</v>
      </c>
      <c r="B998" t="s">
        <v>22</v>
      </c>
      <c r="C998" s="6">
        <f t="shared" si="19"/>
        <v>42182.011354169321</v>
      </c>
      <c r="D998" t="s">
        <v>23</v>
      </c>
      <c r="E998" s="6">
        <f>IF(Sense_data[[#This Row],[a_1State]]=D997,E997,Sense_data[[#This Row],[SysTimeStamp]])</f>
        <v>42182.011041669248</v>
      </c>
      <c r="F998" s="3" t="str">
        <f>Sense_data[[#This Row],[a_1State]]&amp;TEXT(Sense_data[[#This Row],[StateInstanceTimestamp]],"#.######")</f>
        <v>On42182.011042</v>
      </c>
      <c r="G998" s="3">
        <f ca="1">IF(Sense_data[[#This Row],[a_1State]]="Off",RANDBETWEEN(off_min,off_max),RANDBETWEEN(on_min,on_max))/sr_div</f>
        <v>5</v>
      </c>
      <c r="H998" s="3">
        <v>3.5</v>
      </c>
      <c r="I998" s="3">
        <f>IF(HOUR(Sense_data[[#This Row],[SysTimeStamp]])&lt;12,I997+$B$14,I997-$B$14)</f>
        <v>15.227083333333514</v>
      </c>
    </row>
    <row r="999" spans="1:9" x14ac:dyDescent="0.2">
      <c r="A999" t="s">
        <v>20</v>
      </c>
      <c r="B999" t="s">
        <v>22</v>
      </c>
      <c r="C999" s="6">
        <f t="shared" si="19"/>
        <v>42182.011365743398</v>
      </c>
      <c r="D999" t="s">
        <v>23</v>
      </c>
      <c r="E999" s="6">
        <f>IF(Sense_data[[#This Row],[a_1State]]=D998,E998,Sense_data[[#This Row],[SysTimeStamp]])</f>
        <v>42182.011041669248</v>
      </c>
      <c r="F999" s="3" t="str">
        <f>Sense_data[[#This Row],[a_1State]]&amp;TEXT(Sense_data[[#This Row],[StateInstanceTimestamp]],"#.######")</f>
        <v>On42182.011042</v>
      </c>
      <c r="G999" s="3">
        <f ca="1">IF(Sense_data[[#This Row],[a_1State]]="Off",RANDBETWEEN(off_min,off_max),RANDBETWEEN(on_min,on_max))/sr_div</f>
        <v>3.6</v>
      </c>
      <c r="H999" s="3">
        <v>6</v>
      </c>
      <c r="I999" s="3">
        <f>IF(HOUR(Sense_data[[#This Row],[SysTimeStamp]])&lt;12,I998+$B$14,I998-$B$14)</f>
        <v>15.227314814814996</v>
      </c>
    </row>
    <row r="1000" spans="1:9" x14ac:dyDescent="0.2">
      <c r="A1000" t="s">
        <v>20</v>
      </c>
      <c r="B1000" t="s">
        <v>22</v>
      </c>
      <c r="C1000" s="6">
        <f t="shared" si="19"/>
        <v>42182.011377317474</v>
      </c>
      <c r="D1000" t="s">
        <v>23</v>
      </c>
      <c r="E1000" s="6">
        <f>IF(Sense_data[[#This Row],[a_1State]]=D999,E999,Sense_data[[#This Row],[SysTimeStamp]])</f>
        <v>42182.011041669248</v>
      </c>
      <c r="F1000" s="3" t="str">
        <f>Sense_data[[#This Row],[a_1State]]&amp;TEXT(Sense_data[[#This Row],[StateInstanceTimestamp]],"#.######")</f>
        <v>On42182.011042</v>
      </c>
      <c r="G1000" s="3">
        <f ca="1">IF(Sense_data[[#This Row],[a_1State]]="Off",RANDBETWEEN(off_min,off_max),RANDBETWEEN(on_min,on_max))/sr_div</f>
        <v>4.7</v>
      </c>
      <c r="H1000" s="3">
        <v>4.0999999999999996</v>
      </c>
      <c r="I1000" s="3">
        <f>IF(HOUR(Sense_data[[#This Row],[SysTimeStamp]])&lt;12,I999+$B$14,I999-$B$14)</f>
        <v>15.227546296296477</v>
      </c>
    </row>
    <row r="1001" spans="1:9" x14ac:dyDescent="0.2">
      <c r="A1001" t="s">
        <v>20</v>
      </c>
      <c r="B1001" t="s">
        <v>22</v>
      </c>
      <c r="C1001" s="6">
        <f t="shared" si="19"/>
        <v>42182.011388891551</v>
      </c>
      <c r="D1001" t="s">
        <v>23</v>
      </c>
      <c r="E1001" s="6">
        <f>IF(Sense_data[[#This Row],[a_1State]]=D1000,E1000,Sense_data[[#This Row],[SysTimeStamp]])</f>
        <v>42182.011041669248</v>
      </c>
      <c r="F1001" s="3" t="str">
        <f>Sense_data[[#This Row],[a_1State]]&amp;TEXT(Sense_data[[#This Row],[StateInstanceTimestamp]],"#.######")</f>
        <v>On42182.011042</v>
      </c>
      <c r="G1001" s="3">
        <f ca="1">IF(Sense_data[[#This Row],[a_1State]]="Off",RANDBETWEEN(off_min,off_max),RANDBETWEEN(on_min,on_max))/sr_div</f>
        <v>5.3</v>
      </c>
      <c r="H1001" s="3">
        <v>3.7</v>
      </c>
      <c r="I1001" s="3">
        <f>IF(HOUR(Sense_data[[#This Row],[SysTimeStamp]])&lt;12,I1000+$B$14,I1000-$B$14)</f>
        <v>15.227777777777959</v>
      </c>
    </row>
    <row r="1002" spans="1:9" x14ac:dyDescent="0.2">
      <c r="A1002" t="s">
        <v>20</v>
      </c>
      <c r="B1002" t="s">
        <v>22</v>
      </c>
      <c r="C1002" s="6">
        <f t="shared" si="19"/>
        <v>42182.011400465628</v>
      </c>
      <c r="D1002" t="s">
        <v>23</v>
      </c>
      <c r="E1002" s="6">
        <f>IF(Sense_data[[#This Row],[a_1State]]=D1001,E1001,Sense_data[[#This Row],[SysTimeStamp]])</f>
        <v>42182.011041669248</v>
      </c>
      <c r="F1002" s="3" t="str">
        <f>Sense_data[[#This Row],[a_1State]]&amp;TEXT(Sense_data[[#This Row],[StateInstanceTimestamp]],"#.######")</f>
        <v>On42182.011042</v>
      </c>
      <c r="G1002" s="3">
        <f ca="1">IF(Sense_data[[#This Row],[a_1State]]="Off",RANDBETWEEN(off_min,off_max),RANDBETWEEN(on_min,on_max))/sr_div</f>
        <v>3.6</v>
      </c>
      <c r="H1002" s="3">
        <v>5.6</v>
      </c>
      <c r="I1002" s="3">
        <f>IF(HOUR(Sense_data[[#This Row],[SysTimeStamp]])&lt;12,I1001+$B$14,I1001-$B$14)</f>
        <v>15.228009259259441</v>
      </c>
    </row>
    <row r="1003" spans="1:9" x14ac:dyDescent="0.2">
      <c r="A1003" t="s">
        <v>20</v>
      </c>
      <c r="B1003" t="s">
        <v>22</v>
      </c>
      <c r="C1003" s="6">
        <f t="shared" si="19"/>
        <v>42182.011412039705</v>
      </c>
      <c r="D1003" t="s">
        <v>23</v>
      </c>
      <c r="E1003" s="6">
        <f>IF(Sense_data[[#This Row],[a_1State]]=D1002,E1002,Sense_data[[#This Row],[SysTimeStamp]])</f>
        <v>42182.011041669248</v>
      </c>
      <c r="F1003" s="3" t="str">
        <f>Sense_data[[#This Row],[a_1State]]&amp;TEXT(Sense_data[[#This Row],[StateInstanceTimestamp]],"#.######")</f>
        <v>On42182.011042</v>
      </c>
      <c r="G1003" s="3">
        <f ca="1">IF(Sense_data[[#This Row],[a_1State]]="Off",RANDBETWEEN(off_min,off_max),RANDBETWEEN(on_min,on_max))/sr_div</f>
        <v>3.3</v>
      </c>
      <c r="H1003" s="3">
        <v>5.6</v>
      </c>
      <c r="I1003" s="3">
        <f>IF(HOUR(Sense_data[[#This Row],[SysTimeStamp]])&lt;12,I1002+$B$14,I1002-$B$14)</f>
        <v>15.228240740740922</v>
      </c>
    </row>
    <row r="1004" spans="1:9" x14ac:dyDescent="0.2">
      <c r="A1004" t="s">
        <v>20</v>
      </c>
      <c r="B1004" t="s">
        <v>22</v>
      </c>
      <c r="C1004" s="6">
        <f t="shared" si="19"/>
        <v>42182.011423613782</v>
      </c>
      <c r="D1004" t="s">
        <v>23</v>
      </c>
      <c r="E1004" s="6">
        <f>IF(Sense_data[[#This Row],[a_1State]]=D1003,E1003,Sense_data[[#This Row],[SysTimeStamp]])</f>
        <v>42182.011041669248</v>
      </c>
      <c r="F1004" s="3" t="str">
        <f>Sense_data[[#This Row],[a_1State]]&amp;TEXT(Sense_data[[#This Row],[StateInstanceTimestamp]],"#.######")</f>
        <v>On42182.011042</v>
      </c>
      <c r="G1004" s="3">
        <f ca="1">IF(Sense_data[[#This Row],[a_1State]]="Off",RANDBETWEEN(off_min,off_max),RANDBETWEEN(on_min,on_max))/sr_div</f>
        <v>4.9000000000000004</v>
      </c>
      <c r="H1004" s="3">
        <v>5.2</v>
      </c>
      <c r="I1004" s="3">
        <f>IF(HOUR(Sense_data[[#This Row],[SysTimeStamp]])&lt;12,I1003+$B$14,I1003-$B$14)</f>
        <v>15.228472222222404</v>
      </c>
    </row>
    <row r="1005" spans="1:9" x14ac:dyDescent="0.2">
      <c r="A1005" t="s">
        <v>20</v>
      </c>
      <c r="B1005" t="s">
        <v>22</v>
      </c>
      <c r="C1005" s="6">
        <f t="shared" si="19"/>
        <v>42182.011435187858</v>
      </c>
      <c r="D1005" t="s">
        <v>23</v>
      </c>
      <c r="E1005" s="6">
        <f>IF(Sense_data[[#This Row],[a_1State]]=D1004,E1004,Sense_data[[#This Row],[SysTimeStamp]])</f>
        <v>42182.011041669248</v>
      </c>
      <c r="F1005" s="3" t="str">
        <f>Sense_data[[#This Row],[a_1State]]&amp;TEXT(Sense_data[[#This Row],[StateInstanceTimestamp]],"#.######")</f>
        <v>On42182.011042</v>
      </c>
      <c r="G1005" s="3">
        <f ca="1">IF(Sense_data[[#This Row],[a_1State]]="Off",RANDBETWEEN(off_min,off_max),RANDBETWEEN(on_min,on_max))/sr_div</f>
        <v>3.8</v>
      </c>
      <c r="H1005" s="3">
        <v>3.3</v>
      </c>
      <c r="I1005" s="3">
        <f>IF(HOUR(Sense_data[[#This Row],[SysTimeStamp]])&lt;12,I1004+$B$14,I1004-$B$14)</f>
        <v>15.228703703703886</v>
      </c>
    </row>
    <row r="1006" spans="1:9" x14ac:dyDescent="0.2">
      <c r="A1006" t="s">
        <v>20</v>
      </c>
      <c r="B1006" t="s">
        <v>22</v>
      </c>
      <c r="C1006" s="6">
        <f t="shared" si="19"/>
        <v>42182.011446761935</v>
      </c>
      <c r="D1006" t="s">
        <v>23</v>
      </c>
      <c r="E1006" s="6">
        <f>IF(Sense_data[[#This Row],[a_1State]]=D1005,E1005,Sense_data[[#This Row],[SysTimeStamp]])</f>
        <v>42182.011041669248</v>
      </c>
      <c r="F1006" s="3" t="str">
        <f>Sense_data[[#This Row],[a_1State]]&amp;TEXT(Sense_data[[#This Row],[StateInstanceTimestamp]],"#.######")</f>
        <v>On42182.011042</v>
      </c>
      <c r="G1006" s="3">
        <f ca="1">IF(Sense_data[[#This Row],[a_1State]]="Off",RANDBETWEEN(off_min,off_max),RANDBETWEEN(on_min,on_max))/sr_div</f>
        <v>3.5</v>
      </c>
      <c r="H1006" s="3">
        <v>5.9</v>
      </c>
      <c r="I1006" s="3">
        <f>IF(HOUR(Sense_data[[#This Row],[SysTimeStamp]])&lt;12,I1005+$B$14,I1005-$B$14)</f>
        <v>15.228935185185367</v>
      </c>
    </row>
    <row r="1007" spans="1:9" x14ac:dyDescent="0.2">
      <c r="A1007" t="s">
        <v>20</v>
      </c>
      <c r="B1007" t="s">
        <v>22</v>
      </c>
      <c r="C1007" s="6">
        <f t="shared" si="19"/>
        <v>42182.011458336012</v>
      </c>
      <c r="D1007" t="s">
        <v>23</v>
      </c>
      <c r="E1007" s="6">
        <f>IF(Sense_data[[#This Row],[a_1State]]=D1006,E1006,Sense_data[[#This Row],[SysTimeStamp]])</f>
        <v>42182.011041669248</v>
      </c>
      <c r="F1007" s="3" t="str">
        <f>Sense_data[[#This Row],[a_1State]]&amp;TEXT(Sense_data[[#This Row],[StateInstanceTimestamp]],"#.######")</f>
        <v>On42182.011042</v>
      </c>
      <c r="G1007" s="3">
        <f ca="1">IF(Sense_data[[#This Row],[a_1State]]="Off",RANDBETWEEN(off_min,off_max),RANDBETWEEN(on_min,on_max))/sr_div</f>
        <v>4.3</v>
      </c>
      <c r="H1007" s="3">
        <v>5.9</v>
      </c>
      <c r="I1007" s="3">
        <f>IF(HOUR(Sense_data[[#This Row],[SysTimeStamp]])&lt;12,I1006+$B$14,I1006-$B$14)</f>
        <v>15.229166666666849</v>
      </c>
    </row>
    <row r="1008" spans="1:9" x14ac:dyDescent="0.2">
      <c r="A1008" t="s">
        <v>20</v>
      </c>
      <c r="B1008" t="s">
        <v>22</v>
      </c>
      <c r="C1008" s="6">
        <f t="shared" si="19"/>
        <v>42182.011469910089</v>
      </c>
      <c r="D1008" t="s">
        <v>23</v>
      </c>
      <c r="E1008" s="6">
        <f>IF(Sense_data[[#This Row],[a_1State]]=D1007,E1007,Sense_data[[#This Row],[SysTimeStamp]])</f>
        <v>42182.011041669248</v>
      </c>
      <c r="F1008" s="3" t="str">
        <f>Sense_data[[#This Row],[a_1State]]&amp;TEXT(Sense_data[[#This Row],[StateInstanceTimestamp]],"#.######")</f>
        <v>On42182.011042</v>
      </c>
      <c r="G1008" s="3">
        <f ca="1">IF(Sense_data[[#This Row],[a_1State]]="Off",RANDBETWEEN(off_min,off_max),RANDBETWEEN(on_min,on_max))/sr_div</f>
        <v>3.2</v>
      </c>
      <c r="H1008" s="3">
        <v>3.2</v>
      </c>
      <c r="I1008" s="3">
        <f>IF(HOUR(Sense_data[[#This Row],[SysTimeStamp]])&lt;12,I1007+$B$14,I1007-$B$14)</f>
        <v>15.229398148148331</v>
      </c>
    </row>
    <row r="1009" spans="1:9" x14ac:dyDescent="0.2">
      <c r="A1009" t="s">
        <v>20</v>
      </c>
      <c r="B1009" t="s">
        <v>22</v>
      </c>
      <c r="C1009" s="6">
        <f t="shared" si="19"/>
        <v>42182.011481484165</v>
      </c>
      <c r="D1009" t="s">
        <v>23</v>
      </c>
      <c r="E1009" s="6">
        <f>IF(Sense_data[[#This Row],[a_1State]]=D1008,E1008,Sense_data[[#This Row],[SysTimeStamp]])</f>
        <v>42182.011041669248</v>
      </c>
      <c r="F1009" s="3" t="str">
        <f>Sense_data[[#This Row],[a_1State]]&amp;TEXT(Sense_data[[#This Row],[StateInstanceTimestamp]],"#.######")</f>
        <v>On42182.011042</v>
      </c>
      <c r="G1009" s="3">
        <f ca="1">IF(Sense_data[[#This Row],[a_1State]]="Off",RANDBETWEEN(off_min,off_max),RANDBETWEEN(on_min,on_max))/sr_div</f>
        <v>3.3</v>
      </c>
      <c r="H1009" s="3">
        <v>5</v>
      </c>
      <c r="I1009" s="3">
        <f>IF(HOUR(Sense_data[[#This Row],[SysTimeStamp]])&lt;12,I1008+$B$14,I1008-$B$14)</f>
        <v>15.229629629629812</v>
      </c>
    </row>
    <row r="1010" spans="1:9" x14ac:dyDescent="0.2">
      <c r="A1010" t="s">
        <v>20</v>
      </c>
      <c r="B1010" t="s">
        <v>22</v>
      </c>
      <c r="C1010" s="6">
        <f t="shared" si="19"/>
        <v>42182.011493058242</v>
      </c>
      <c r="D1010" t="s">
        <v>23</v>
      </c>
      <c r="E1010" s="6">
        <f>IF(Sense_data[[#This Row],[a_1State]]=D1009,E1009,Sense_data[[#This Row],[SysTimeStamp]])</f>
        <v>42182.011041669248</v>
      </c>
      <c r="F1010" s="3" t="str">
        <f>Sense_data[[#This Row],[a_1State]]&amp;TEXT(Sense_data[[#This Row],[StateInstanceTimestamp]],"#.######")</f>
        <v>On42182.011042</v>
      </c>
      <c r="G1010" s="3">
        <f ca="1">IF(Sense_data[[#This Row],[a_1State]]="Off",RANDBETWEEN(off_min,off_max),RANDBETWEEN(on_min,on_max))/sr_div</f>
        <v>4.4000000000000004</v>
      </c>
      <c r="H1010" s="3">
        <v>3.6</v>
      </c>
      <c r="I1010" s="3">
        <f>IF(HOUR(Sense_data[[#This Row],[SysTimeStamp]])&lt;12,I1009+$B$14,I1009-$B$14)</f>
        <v>15.229861111111294</v>
      </c>
    </row>
    <row r="1011" spans="1:9" x14ac:dyDescent="0.2">
      <c r="A1011" t="s">
        <v>20</v>
      </c>
      <c r="B1011" t="s">
        <v>22</v>
      </c>
      <c r="C1011" s="6">
        <f t="shared" si="19"/>
        <v>42182.011504632319</v>
      </c>
      <c r="D1011" t="s">
        <v>23</v>
      </c>
      <c r="E1011" s="6">
        <f>IF(Sense_data[[#This Row],[a_1State]]=D1010,E1010,Sense_data[[#This Row],[SysTimeStamp]])</f>
        <v>42182.011041669248</v>
      </c>
      <c r="F1011" s="3" t="str">
        <f>Sense_data[[#This Row],[a_1State]]&amp;TEXT(Sense_data[[#This Row],[StateInstanceTimestamp]],"#.######")</f>
        <v>On42182.011042</v>
      </c>
      <c r="G1011" s="3">
        <f ca="1">IF(Sense_data[[#This Row],[a_1State]]="Off",RANDBETWEEN(off_min,off_max),RANDBETWEEN(on_min,on_max))/sr_div</f>
        <v>3.9</v>
      </c>
      <c r="H1011" s="3">
        <v>5.9</v>
      </c>
      <c r="I1011" s="3">
        <f>IF(HOUR(Sense_data[[#This Row],[SysTimeStamp]])&lt;12,I1010+$B$14,I1010-$B$14)</f>
        <v>15.230092592592776</v>
      </c>
    </row>
    <row r="1012" spans="1:9" x14ac:dyDescent="0.2">
      <c r="A1012" t="s">
        <v>20</v>
      </c>
      <c r="B1012" t="s">
        <v>22</v>
      </c>
      <c r="C1012" s="6">
        <f t="shared" si="19"/>
        <v>42182.011516206396</v>
      </c>
      <c r="D1012" t="s">
        <v>23</v>
      </c>
      <c r="E1012" s="6">
        <f>IF(Sense_data[[#This Row],[a_1State]]=D1011,E1011,Sense_data[[#This Row],[SysTimeStamp]])</f>
        <v>42182.011041669248</v>
      </c>
      <c r="F1012" s="3" t="str">
        <f>Sense_data[[#This Row],[a_1State]]&amp;TEXT(Sense_data[[#This Row],[StateInstanceTimestamp]],"#.######")</f>
        <v>On42182.011042</v>
      </c>
      <c r="G1012" s="3">
        <f ca="1">IF(Sense_data[[#This Row],[a_1State]]="Off",RANDBETWEEN(off_min,off_max),RANDBETWEEN(on_min,on_max))/sr_div</f>
        <v>4.9000000000000004</v>
      </c>
      <c r="H1012" s="3">
        <v>4.5999999999999996</v>
      </c>
      <c r="I1012" s="3">
        <f>IF(HOUR(Sense_data[[#This Row],[SysTimeStamp]])&lt;12,I1011+$B$14,I1011-$B$14)</f>
        <v>15.230324074074257</v>
      </c>
    </row>
    <row r="1013" spans="1:9" x14ac:dyDescent="0.2">
      <c r="A1013" t="s">
        <v>20</v>
      </c>
      <c r="B1013" t="s">
        <v>22</v>
      </c>
      <c r="C1013" s="6">
        <f t="shared" si="19"/>
        <v>42182.011527780473</v>
      </c>
      <c r="D1013" t="s">
        <v>23</v>
      </c>
      <c r="E1013" s="6">
        <f>IF(Sense_data[[#This Row],[a_1State]]=D1012,E1012,Sense_data[[#This Row],[SysTimeStamp]])</f>
        <v>42182.011041669248</v>
      </c>
      <c r="F1013" s="3" t="str">
        <f>Sense_data[[#This Row],[a_1State]]&amp;TEXT(Sense_data[[#This Row],[StateInstanceTimestamp]],"#.######")</f>
        <v>On42182.011042</v>
      </c>
      <c r="G1013" s="3">
        <f ca="1">IF(Sense_data[[#This Row],[a_1State]]="Off",RANDBETWEEN(off_min,off_max),RANDBETWEEN(on_min,on_max))/sr_div</f>
        <v>3.4</v>
      </c>
      <c r="H1013" s="3">
        <v>5.9</v>
      </c>
      <c r="I1013" s="3">
        <f>IF(HOUR(Sense_data[[#This Row],[SysTimeStamp]])&lt;12,I1012+$B$14,I1012-$B$14)</f>
        <v>15.230555555555739</v>
      </c>
    </row>
    <row r="1014" spans="1:9" x14ac:dyDescent="0.2">
      <c r="A1014" t="s">
        <v>20</v>
      </c>
      <c r="B1014" t="s">
        <v>22</v>
      </c>
      <c r="C1014" s="6">
        <f t="shared" si="19"/>
        <v>42182.011539354549</v>
      </c>
      <c r="D1014" t="s">
        <v>23</v>
      </c>
      <c r="E1014" s="6">
        <f>IF(Sense_data[[#This Row],[a_1State]]=D1013,E1013,Sense_data[[#This Row],[SysTimeStamp]])</f>
        <v>42182.011041669248</v>
      </c>
      <c r="F1014" s="3" t="str">
        <f>Sense_data[[#This Row],[a_1State]]&amp;TEXT(Sense_data[[#This Row],[StateInstanceTimestamp]],"#.######")</f>
        <v>On42182.011042</v>
      </c>
      <c r="G1014" s="3">
        <f ca="1">IF(Sense_data[[#This Row],[a_1State]]="Off",RANDBETWEEN(off_min,off_max),RANDBETWEEN(on_min,on_max))/sr_div</f>
        <v>5.2</v>
      </c>
      <c r="H1014" s="3">
        <v>3.2</v>
      </c>
      <c r="I1014" s="3">
        <f>IF(HOUR(Sense_data[[#This Row],[SysTimeStamp]])&lt;12,I1013+$B$14,I1013-$B$14)</f>
        <v>15.230787037037221</v>
      </c>
    </row>
    <row r="1015" spans="1:9" x14ac:dyDescent="0.2">
      <c r="A1015" t="s">
        <v>20</v>
      </c>
      <c r="B1015" t="s">
        <v>22</v>
      </c>
      <c r="C1015" s="6">
        <f t="shared" si="19"/>
        <v>42182.011550928626</v>
      </c>
      <c r="D1015" t="s">
        <v>23</v>
      </c>
      <c r="E1015" s="6">
        <f>IF(Sense_data[[#This Row],[a_1State]]=D1014,E1014,Sense_data[[#This Row],[SysTimeStamp]])</f>
        <v>42182.011041669248</v>
      </c>
      <c r="F1015" s="3" t="str">
        <f>Sense_data[[#This Row],[a_1State]]&amp;TEXT(Sense_data[[#This Row],[StateInstanceTimestamp]],"#.######")</f>
        <v>On42182.011042</v>
      </c>
      <c r="G1015" s="3">
        <f ca="1">IF(Sense_data[[#This Row],[a_1State]]="Off",RANDBETWEEN(off_min,off_max),RANDBETWEEN(on_min,on_max))/sr_div</f>
        <v>3.4</v>
      </c>
      <c r="H1015" s="3">
        <v>4.2</v>
      </c>
      <c r="I1015" s="3">
        <f>IF(HOUR(Sense_data[[#This Row],[SysTimeStamp]])&lt;12,I1014+$B$14,I1014-$B$14)</f>
        <v>15.231018518518702</v>
      </c>
    </row>
    <row r="1016" spans="1:9" x14ac:dyDescent="0.2">
      <c r="A1016" t="s">
        <v>20</v>
      </c>
      <c r="B1016" t="s">
        <v>22</v>
      </c>
      <c r="C1016" s="6">
        <f t="shared" si="19"/>
        <v>42182.011562502703</v>
      </c>
      <c r="D1016" t="s">
        <v>23</v>
      </c>
      <c r="E1016" s="6">
        <f>IF(Sense_data[[#This Row],[a_1State]]=D1015,E1015,Sense_data[[#This Row],[SysTimeStamp]])</f>
        <v>42182.011041669248</v>
      </c>
      <c r="F1016" s="3" t="str">
        <f>Sense_data[[#This Row],[a_1State]]&amp;TEXT(Sense_data[[#This Row],[StateInstanceTimestamp]],"#.######")</f>
        <v>On42182.011042</v>
      </c>
      <c r="G1016" s="3">
        <f ca="1">IF(Sense_data[[#This Row],[a_1State]]="Off",RANDBETWEEN(off_min,off_max),RANDBETWEEN(on_min,on_max))/sr_div</f>
        <v>5.3</v>
      </c>
      <c r="H1016" s="3">
        <v>5.7</v>
      </c>
      <c r="I1016" s="3">
        <f>IF(HOUR(Sense_data[[#This Row],[SysTimeStamp]])&lt;12,I1015+$B$14,I1015-$B$14)</f>
        <v>15.231250000000184</v>
      </c>
    </row>
    <row r="1017" spans="1:9" x14ac:dyDescent="0.2">
      <c r="A1017" t="s">
        <v>20</v>
      </c>
      <c r="B1017" t="s">
        <v>22</v>
      </c>
      <c r="C1017" s="6">
        <f t="shared" si="19"/>
        <v>42182.01157407678</v>
      </c>
      <c r="D1017" t="s">
        <v>23</v>
      </c>
      <c r="E1017" s="6">
        <f>IF(Sense_data[[#This Row],[a_1State]]=D1016,E1016,Sense_data[[#This Row],[SysTimeStamp]])</f>
        <v>42182.011041669248</v>
      </c>
      <c r="F1017" s="3" t="str">
        <f>Sense_data[[#This Row],[a_1State]]&amp;TEXT(Sense_data[[#This Row],[StateInstanceTimestamp]],"#.######")</f>
        <v>On42182.011042</v>
      </c>
      <c r="G1017" s="3">
        <f ca="1">IF(Sense_data[[#This Row],[a_1State]]="Off",RANDBETWEEN(off_min,off_max),RANDBETWEEN(on_min,on_max))/sr_div</f>
        <v>3.7</v>
      </c>
      <c r="H1017" s="3">
        <v>3.3</v>
      </c>
      <c r="I1017" s="3">
        <f>IF(HOUR(Sense_data[[#This Row],[SysTimeStamp]])&lt;12,I1016+$B$14,I1016-$B$14)</f>
        <v>15.231481481481666</v>
      </c>
    </row>
    <row r="1018" spans="1:9" x14ac:dyDescent="0.2">
      <c r="A1018" t="s">
        <v>20</v>
      </c>
      <c r="B1018" t="s">
        <v>22</v>
      </c>
      <c r="C1018" s="6">
        <f t="shared" si="19"/>
        <v>42182.011585650856</v>
      </c>
      <c r="D1018" t="s">
        <v>23</v>
      </c>
      <c r="E1018" s="6">
        <f>IF(Sense_data[[#This Row],[a_1State]]=D1017,E1017,Sense_data[[#This Row],[SysTimeStamp]])</f>
        <v>42182.011041669248</v>
      </c>
      <c r="F1018" s="3" t="str">
        <f>Sense_data[[#This Row],[a_1State]]&amp;TEXT(Sense_data[[#This Row],[StateInstanceTimestamp]],"#.######")</f>
        <v>On42182.011042</v>
      </c>
      <c r="G1018" s="3">
        <f ca="1">IF(Sense_data[[#This Row],[a_1State]]="Off",RANDBETWEEN(off_min,off_max),RANDBETWEEN(on_min,on_max))/sr_div</f>
        <v>5.2</v>
      </c>
      <c r="H1018" s="3">
        <v>4.7</v>
      </c>
      <c r="I1018" s="3">
        <f>IF(HOUR(Sense_data[[#This Row],[SysTimeStamp]])&lt;12,I1017+$B$14,I1017-$B$14)</f>
        <v>15.231712962963147</v>
      </c>
    </row>
    <row r="1019" spans="1:9" x14ac:dyDescent="0.2">
      <c r="A1019" t="s">
        <v>20</v>
      </c>
      <c r="B1019" t="s">
        <v>22</v>
      </c>
      <c r="C1019" s="6">
        <f t="shared" si="19"/>
        <v>42182.011597224933</v>
      </c>
      <c r="D1019" t="s">
        <v>23</v>
      </c>
      <c r="E1019" s="6">
        <f>IF(Sense_data[[#This Row],[a_1State]]=D1018,E1018,Sense_data[[#This Row],[SysTimeStamp]])</f>
        <v>42182.011041669248</v>
      </c>
      <c r="F1019" s="3" t="str">
        <f>Sense_data[[#This Row],[a_1State]]&amp;TEXT(Sense_data[[#This Row],[StateInstanceTimestamp]],"#.######")</f>
        <v>On42182.011042</v>
      </c>
      <c r="G1019" s="3">
        <f ca="1">IF(Sense_data[[#This Row],[a_1State]]="Off",RANDBETWEEN(off_min,off_max),RANDBETWEEN(on_min,on_max))/sr_div</f>
        <v>4.8</v>
      </c>
      <c r="H1019" s="3">
        <v>5.0999999999999996</v>
      </c>
      <c r="I1019" s="3">
        <f>IF(HOUR(Sense_data[[#This Row],[SysTimeStamp]])&lt;12,I1018+$B$14,I1018-$B$14)</f>
        <v>15.231944444444629</v>
      </c>
    </row>
    <row r="1020" spans="1:9" x14ac:dyDescent="0.2">
      <c r="A1020" t="s">
        <v>20</v>
      </c>
      <c r="B1020" t="s">
        <v>22</v>
      </c>
      <c r="C1020" s="6">
        <f t="shared" si="19"/>
        <v>42182.01160879901</v>
      </c>
      <c r="D1020" t="s">
        <v>23</v>
      </c>
      <c r="E1020" s="6">
        <f>IF(Sense_data[[#This Row],[a_1State]]=D1019,E1019,Sense_data[[#This Row],[SysTimeStamp]])</f>
        <v>42182.011041669248</v>
      </c>
      <c r="F1020" s="3" t="str">
        <f>Sense_data[[#This Row],[a_1State]]&amp;TEXT(Sense_data[[#This Row],[StateInstanceTimestamp]],"#.######")</f>
        <v>On42182.011042</v>
      </c>
      <c r="G1020" s="3">
        <f ca="1">IF(Sense_data[[#This Row],[a_1State]]="Off",RANDBETWEEN(off_min,off_max),RANDBETWEEN(on_min,on_max))/sr_div</f>
        <v>3.5</v>
      </c>
      <c r="H1020" s="3">
        <v>4.0999999999999996</v>
      </c>
      <c r="I1020" s="3">
        <f>IF(HOUR(Sense_data[[#This Row],[SysTimeStamp]])&lt;12,I1019+$B$14,I1019-$B$14)</f>
        <v>15.232175925926111</v>
      </c>
    </row>
    <row r="1021" spans="1:9" x14ac:dyDescent="0.2">
      <c r="A1021" t="s">
        <v>20</v>
      </c>
      <c r="B1021" t="s">
        <v>22</v>
      </c>
      <c r="C1021" s="6">
        <f t="shared" si="19"/>
        <v>42182.011620373087</v>
      </c>
      <c r="D1021" t="s">
        <v>23</v>
      </c>
      <c r="E1021" s="6">
        <f>IF(Sense_data[[#This Row],[a_1State]]=D1020,E1020,Sense_data[[#This Row],[SysTimeStamp]])</f>
        <v>42182.011041669248</v>
      </c>
      <c r="F1021" s="3" t="str">
        <f>Sense_data[[#This Row],[a_1State]]&amp;TEXT(Sense_data[[#This Row],[StateInstanceTimestamp]],"#.######")</f>
        <v>On42182.011042</v>
      </c>
      <c r="G1021" s="3">
        <f ca="1">IF(Sense_data[[#This Row],[a_1State]]="Off",RANDBETWEEN(off_min,off_max),RANDBETWEEN(on_min,on_max))/sr_div</f>
        <v>5.3</v>
      </c>
      <c r="H1021" s="3">
        <v>4.2</v>
      </c>
      <c r="I1021" s="3">
        <f>IF(HOUR(Sense_data[[#This Row],[SysTimeStamp]])&lt;12,I1020+$B$14,I1020-$B$14)</f>
        <v>15.232407407407592</v>
      </c>
    </row>
    <row r="1022" spans="1:9" x14ac:dyDescent="0.2">
      <c r="A1022" t="s">
        <v>20</v>
      </c>
      <c r="B1022" t="s">
        <v>22</v>
      </c>
      <c r="C1022" s="6">
        <f t="shared" si="19"/>
        <v>42182.011631947164</v>
      </c>
      <c r="D1022" t="s">
        <v>23</v>
      </c>
      <c r="E1022" s="6">
        <f>IF(Sense_data[[#This Row],[a_1State]]=D1021,E1021,Sense_data[[#This Row],[SysTimeStamp]])</f>
        <v>42182.011041669248</v>
      </c>
      <c r="F1022" s="3" t="str">
        <f>Sense_data[[#This Row],[a_1State]]&amp;TEXT(Sense_data[[#This Row],[StateInstanceTimestamp]],"#.######")</f>
        <v>On42182.011042</v>
      </c>
      <c r="G1022" s="3">
        <f ca="1">IF(Sense_data[[#This Row],[a_1State]]="Off",RANDBETWEEN(off_min,off_max),RANDBETWEEN(on_min,on_max))/sr_div</f>
        <v>5.8</v>
      </c>
      <c r="H1022" s="3">
        <v>4.5</v>
      </c>
      <c r="I1022" s="3">
        <f>IF(HOUR(Sense_data[[#This Row],[SysTimeStamp]])&lt;12,I1021+$B$14,I1021-$B$14)</f>
        <v>15.232638888889074</v>
      </c>
    </row>
    <row r="1023" spans="1:9" x14ac:dyDescent="0.2">
      <c r="A1023" t="s">
        <v>20</v>
      </c>
      <c r="B1023" t="s">
        <v>22</v>
      </c>
      <c r="C1023" s="6">
        <f t="shared" si="19"/>
        <v>42182.01164352124</v>
      </c>
      <c r="D1023" t="s">
        <v>23</v>
      </c>
      <c r="E1023" s="6">
        <f>IF(Sense_data[[#This Row],[a_1State]]=D1022,E1022,Sense_data[[#This Row],[SysTimeStamp]])</f>
        <v>42182.011041669248</v>
      </c>
      <c r="F1023" s="3" t="str">
        <f>Sense_data[[#This Row],[a_1State]]&amp;TEXT(Sense_data[[#This Row],[StateInstanceTimestamp]],"#.######")</f>
        <v>On42182.011042</v>
      </c>
      <c r="G1023" s="3">
        <f ca="1">IF(Sense_data[[#This Row],[a_1State]]="Off",RANDBETWEEN(off_min,off_max),RANDBETWEEN(on_min,on_max))/sr_div</f>
        <v>4.0999999999999996</v>
      </c>
      <c r="H1023" s="3">
        <v>4.5999999999999996</v>
      </c>
      <c r="I1023" s="3">
        <f>IF(HOUR(Sense_data[[#This Row],[SysTimeStamp]])&lt;12,I1022+$B$14,I1022-$B$14)</f>
        <v>15.232870370370556</v>
      </c>
    </row>
    <row r="1024" spans="1:9" x14ac:dyDescent="0.2">
      <c r="A1024" t="s">
        <v>20</v>
      </c>
      <c r="B1024" t="s">
        <v>22</v>
      </c>
      <c r="C1024" s="6">
        <f t="shared" si="19"/>
        <v>42182.011655095317</v>
      </c>
      <c r="D1024" t="s">
        <v>23</v>
      </c>
      <c r="E1024" s="6">
        <f>IF(Sense_data[[#This Row],[a_1State]]=D1023,E1023,Sense_data[[#This Row],[SysTimeStamp]])</f>
        <v>42182.011041669248</v>
      </c>
      <c r="F1024" s="3" t="str">
        <f>Sense_data[[#This Row],[a_1State]]&amp;TEXT(Sense_data[[#This Row],[StateInstanceTimestamp]],"#.######")</f>
        <v>On42182.011042</v>
      </c>
      <c r="G1024" s="3">
        <f ca="1">IF(Sense_data[[#This Row],[a_1State]]="Off",RANDBETWEEN(off_min,off_max),RANDBETWEEN(on_min,on_max))/sr_div</f>
        <v>4.5</v>
      </c>
      <c r="H1024" s="3">
        <v>4.9000000000000004</v>
      </c>
      <c r="I1024" s="3">
        <f>IF(HOUR(Sense_data[[#This Row],[SysTimeStamp]])&lt;12,I1023+$B$14,I1023-$B$14)</f>
        <v>15.233101851852037</v>
      </c>
    </row>
    <row r="1025" spans="1:9" x14ac:dyDescent="0.2">
      <c r="A1025" t="s">
        <v>20</v>
      </c>
      <c r="B1025" t="s">
        <v>22</v>
      </c>
      <c r="C1025" s="6">
        <f t="shared" si="19"/>
        <v>42182.011666669394</v>
      </c>
      <c r="D1025" t="s">
        <v>23</v>
      </c>
      <c r="E1025" s="6">
        <f>IF(Sense_data[[#This Row],[a_1State]]=D1024,E1024,Sense_data[[#This Row],[SysTimeStamp]])</f>
        <v>42182.011041669248</v>
      </c>
      <c r="F1025" s="3" t="str">
        <f>Sense_data[[#This Row],[a_1State]]&amp;TEXT(Sense_data[[#This Row],[StateInstanceTimestamp]],"#.######")</f>
        <v>On42182.011042</v>
      </c>
      <c r="G1025" s="3">
        <f ca="1">IF(Sense_data[[#This Row],[a_1State]]="Off",RANDBETWEEN(off_min,off_max),RANDBETWEEN(on_min,on_max))/sr_div</f>
        <v>4.0999999999999996</v>
      </c>
      <c r="H1025" s="3">
        <v>5.0999999999999996</v>
      </c>
      <c r="I1025" s="3">
        <f>IF(HOUR(Sense_data[[#This Row],[SysTimeStamp]])&lt;12,I1024+$B$14,I1024-$B$14)</f>
        <v>15.233333333333519</v>
      </c>
    </row>
    <row r="1026" spans="1:9" x14ac:dyDescent="0.2">
      <c r="A1026" t="s">
        <v>20</v>
      </c>
      <c r="B1026" t="s">
        <v>22</v>
      </c>
      <c r="C1026" s="6">
        <f t="shared" si="19"/>
        <v>42182.011678243471</v>
      </c>
      <c r="D1026" t="s">
        <v>23</v>
      </c>
      <c r="E1026" s="6">
        <f>IF(Sense_data[[#This Row],[a_1State]]=D1025,E1025,Sense_data[[#This Row],[SysTimeStamp]])</f>
        <v>42182.011041669248</v>
      </c>
      <c r="F1026" s="3" t="str">
        <f>Sense_data[[#This Row],[a_1State]]&amp;TEXT(Sense_data[[#This Row],[StateInstanceTimestamp]],"#.######")</f>
        <v>On42182.011042</v>
      </c>
      <c r="G1026" s="3">
        <f ca="1">IF(Sense_data[[#This Row],[a_1State]]="Off",RANDBETWEEN(off_min,off_max),RANDBETWEEN(on_min,on_max))/sr_div</f>
        <v>3.8</v>
      </c>
      <c r="H1026" s="3">
        <v>4</v>
      </c>
      <c r="I1026" s="3">
        <f>IF(HOUR(Sense_data[[#This Row],[SysTimeStamp]])&lt;12,I1025+$B$14,I1025-$B$14)</f>
        <v>15.233564814815001</v>
      </c>
    </row>
    <row r="1027" spans="1:9" x14ac:dyDescent="0.2">
      <c r="A1027" t="s">
        <v>20</v>
      </c>
      <c r="B1027" t="s">
        <v>22</v>
      </c>
      <c r="C1027" s="6">
        <f t="shared" si="19"/>
        <v>42182.011689817547</v>
      </c>
      <c r="D1027" t="s">
        <v>23</v>
      </c>
      <c r="E1027" s="6">
        <f>IF(Sense_data[[#This Row],[a_1State]]=D1026,E1026,Sense_data[[#This Row],[SysTimeStamp]])</f>
        <v>42182.011041669248</v>
      </c>
      <c r="F1027" s="3" t="str">
        <f>Sense_data[[#This Row],[a_1State]]&amp;TEXT(Sense_data[[#This Row],[StateInstanceTimestamp]],"#.######")</f>
        <v>On42182.011042</v>
      </c>
      <c r="G1027" s="3">
        <f ca="1">IF(Sense_data[[#This Row],[a_1State]]="Off",RANDBETWEEN(off_min,off_max),RANDBETWEEN(on_min,on_max))/sr_div</f>
        <v>5.3</v>
      </c>
      <c r="H1027" s="3">
        <v>3.9</v>
      </c>
      <c r="I1027" s="3">
        <f>IF(HOUR(Sense_data[[#This Row],[SysTimeStamp]])&lt;12,I1026+$B$14,I1026-$B$14)</f>
        <v>15.233796296296482</v>
      </c>
    </row>
    <row r="1028" spans="1:9" x14ac:dyDescent="0.2">
      <c r="A1028" t="s">
        <v>20</v>
      </c>
      <c r="B1028" t="s">
        <v>22</v>
      </c>
      <c r="C1028" s="6">
        <f t="shared" si="19"/>
        <v>42182.011701391624</v>
      </c>
      <c r="D1028" t="s">
        <v>23</v>
      </c>
      <c r="E1028" s="6">
        <f>IF(Sense_data[[#This Row],[a_1State]]=D1027,E1027,Sense_data[[#This Row],[SysTimeStamp]])</f>
        <v>42182.011041669248</v>
      </c>
      <c r="F1028" s="3" t="str">
        <f>Sense_data[[#This Row],[a_1State]]&amp;TEXT(Sense_data[[#This Row],[StateInstanceTimestamp]],"#.######")</f>
        <v>On42182.011042</v>
      </c>
      <c r="G1028" s="3">
        <f ca="1">IF(Sense_data[[#This Row],[a_1State]]="Off",RANDBETWEEN(off_min,off_max),RANDBETWEEN(on_min,on_max))/sr_div</f>
        <v>5.4</v>
      </c>
      <c r="H1028" s="3">
        <v>4.9000000000000004</v>
      </c>
      <c r="I1028" s="3">
        <f>IF(HOUR(Sense_data[[#This Row],[SysTimeStamp]])&lt;12,I1027+$B$14,I1027-$B$14)</f>
        <v>15.234027777777964</v>
      </c>
    </row>
    <row r="1029" spans="1:9" x14ac:dyDescent="0.2">
      <c r="A1029" t="s">
        <v>20</v>
      </c>
      <c r="B1029" t="s">
        <v>22</v>
      </c>
      <c r="C1029" s="6">
        <f t="shared" si="19"/>
        <v>42182.011712965701</v>
      </c>
      <c r="D1029" t="s">
        <v>23</v>
      </c>
      <c r="E1029" s="6">
        <f>IF(Sense_data[[#This Row],[a_1State]]=D1028,E1028,Sense_data[[#This Row],[SysTimeStamp]])</f>
        <v>42182.011041669248</v>
      </c>
      <c r="F1029" s="3" t="str">
        <f>Sense_data[[#This Row],[a_1State]]&amp;TEXT(Sense_data[[#This Row],[StateInstanceTimestamp]],"#.######")</f>
        <v>On42182.011042</v>
      </c>
      <c r="G1029" s="3">
        <f ca="1">IF(Sense_data[[#This Row],[a_1State]]="Off",RANDBETWEEN(off_min,off_max),RANDBETWEEN(on_min,on_max))/sr_div</f>
        <v>3.4</v>
      </c>
      <c r="H1029" s="3">
        <v>3.7</v>
      </c>
      <c r="I1029" s="3">
        <f>IF(HOUR(Sense_data[[#This Row],[SysTimeStamp]])&lt;12,I1028+$B$14,I1028-$B$14)</f>
        <v>15.234259259259446</v>
      </c>
    </row>
    <row r="1030" spans="1:9" x14ac:dyDescent="0.2">
      <c r="A1030" t="s">
        <v>20</v>
      </c>
      <c r="B1030" t="s">
        <v>22</v>
      </c>
      <c r="C1030" s="6">
        <f t="shared" si="19"/>
        <v>42182.011724539778</v>
      </c>
      <c r="D1030" t="s">
        <v>23</v>
      </c>
      <c r="E1030" s="6">
        <f>IF(Sense_data[[#This Row],[a_1State]]=D1029,E1029,Sense_data[[#This Row],[SysTimeStamp]])</f>
        <v>42182.011041669248</v>
      </c>
      <c r="F1030" s="3" t="str">
        <f>Sense_data[[#This Row],[a_1State]]&amp;TEXT(Sense_data[[#This Row],[StateInstanceTimestamp]],"#.######")</f>
        <v>On42182.011042</v>
      </c>
      <c r="G1030" s="3">
        <f ca="1">IF(Sense_data[[#This Row],[a_1State]]="Off",RANDBETWEEN(off_min,off_max),RANDBETWEEN(on_min,on_max))/sr_div</f>
        <v>5</v>
      </c>
      <c r="H1030" s="3">
        <v>5.6</v>
      </c>
      <c r="I1030" s="3">
        <f>IF(HOUR(Sense_data[[#This Row],[SysTimeStamp]])&lt;12,I1029+$B$14,I1029-$B$14)</f>
        <v>15.234490740740927</v>
      </c>
    </row>
    <row r="1031" spans="1:9" x14ac:dyDescent="0.2">
      <c r="A1031" t="s">
        <v>20</v>
      </c>
      <c r="B1031" t="s">
        <v>22</v>
      </c>
      <c r="C1031" s="6">
        <f t="shared" si="19"/>
        <v>42182.011736113855</v>
      </c>
      <c r="D1031" t="s">
        <v>23</v>
      </c>
      <c r="E1031" s="6">
        <f>IF(Sense_data[[#This Row],[a_1State]]=D1030,E1030,Sense_data[[#This Row],[SysTimeStamp]])</f>
        <v>42182.011041669248</v>
      </c>
      <c r="F1031" s="3" t="str">
        <f>Sense_data[[#This Row],[a_1State]]&amp;TEXT(Sense_data[[#This Row],[StateInstanceTimestamp]],"#.######")</f>
        <v>On42182.011042</v>
      </c>
      <c r="G1031" s="3">
        <f ca="1">IF(Sense_data[[#This Row],[a_1State]]="Off",RANDBETWEEN(off_min,off_max),RANDBETWEEN(on_min,on_max))/sr_div</f>
        <v>5</v>
      </c>
      <c r="H1031" s="3">
        <v>4.4000000000000004</v>
      </c>
      <c r="I1031" s="3">
        <f>IF(HOUR(Sense_data[[#This Row],[SysTimeStamp]])&lt;12,I1030+$B$14,I1030-$B$14)</f>
        <v>15.234722222222409</v>
      </c>
    </row>
    <row r="1032" spans="1:9" x14ac:dyDescent="0.2">
      <c r="A1032" t="s">
        <v>20</v>
      </c>
      <c r="B1032" t="s">
        <v>22</v>
      </c>
      <c r="C1032" s="6">
        <f t="shared" si="19"/>
        <v>42182.011747687931</v>
      </c>
      <c r="D1032" t="s">
        <v>23</v>
      </c>
      <c r="E1032" s="6">
        <f>IF(Sense_data[[#This Row],[a_1State]]=D1031,E1031,Sense_data[[#This Row],[SysTimeStamp]])</f>
        <v>42182.011041669248</v>
      </c>
      <c r="F1032" s="3" t="str">
        <f>Sense_data[[#This Row],[a_1State]]&amp;TEXT(Sense_data[[#This Row],[StateInstanceTimestamp]],"#.######")</f>
        <v>On42182.011042</v>
      </c>
      <c r="G1032" s="3">
        <f ca="1">IF(Sense_data[[#This Row],[a_1State]]="Off",RANDBETWEEN(off_min,off_max),RANDBETWEEN(on_min,on_max))/sr_div</f>
        <v>3.8</v>
      </c>
      <c r="H1032" s="3">
        <v>3.4</v>
      </c>
      <c r="I1032" s="3">
        <f>IF(HOUR(Sense_data[[#This Row],[SysTimeStamp]])&lt;12,I1031+$B$14,I1031-$B$14)</f>
        <v>15.234953703703891</v>
      </c>
    </row>
    <row r="1033" spans="1:9" x14ac:dyDescent="0.2">
      <c r="A1033" t="s">
        <v>20</v>
      </c>
      <c r="B1033" t="s">
        <v>22</v>
      </c>
      <c r="C1033" s="6">
        <f t="shared" si="19"/>
        <v>42182.011759262008</v>
      </c>
      <c r="D1033" t="s">
        <v>23</v>
      </c>
      <c r="E1033" s="6">
        <f>IF(Sense_data[[#This Row],[a_1State]]=D1032,E1032,Sense_data[[#This Row],[SysTimeStamp]])</f>
        <v>42182.011041669248</v>
      </c>
      <c r="F1033" s="3" t="str">
        <f>Sense_data[[#This Row],[a_1State]]&amp;TEXT(Sense_data[[#This Row],[StateInstanceTimestamp]],"#.######")</f>
        <v>On42182.011042</v>
      </c>
      <c r="G1033" s="3">
        <f ca="1">IF(Sense_data[[#This Row],[a_1State]]="Off",RANDBETWEEN(off_min,off_max),RANDBETWEEN(on_min,on_max))/sr_div</f>
        <v>5.5</v>
      </c>
      <c r="H1033" s="3">
        <v>3.5</v>
      </c>
      <c r="I1033" s="3">
        <f>IF(HOUR(Sense_data[[#This Row],[SysTimeStamp]])&lt;12,I1032+$B$14,I1032-$B$14)</f>
        <v>15.235185185185372</v>
      </c>
    </row>
    <row r="1034" spans="1:9" x14ac:dyDescent="0.2">
      <c r="A1034" t="s">
        <v>20</v>
      </c>
      <c r="B1034" t="s">
        <v>22</v>
      </c>
      <c r="C1034" s="6">
        <f t="shared" si="19"/>
        <v>42182.011770836085</v>
      </c>
      <c r="D1034" t="s">
        <v>23</v>
      </c>
      <c r="E1034" s="6">
        <f>IF(Sense_data[[#This Row],[a_1State]]=D1033,E1033,Sense_data[[#This Row],[SysTimeStamp]])</f>
        <v>42182.011041669248</v>
      </c>
      <c r="F1034" s="3" t="str">
        <f>Sense_data[[#This Row],[a_1State]]&amp;TEXT(Sense_data[[#This Row],[StateInstanceTimestamp]],"#.######")</f>
        <v>On42182.011042</v>
      </c>
      <c r="G1034" s="3">
        <f ca="1">IF(Sense_data[[#This Row],[a_1State]]="Off",RANDBETWEEN(off_min,off_max),RANDBETWEEN(on_min,on_max))/sr_div</f>
        <v>5.8</v>
      </c>
      <c r="H1034" s="3">
        <v>3.9</v>
      </c>
      <c r="I1034" s="3">
        <f>IF(HOUR(Sense_data[[#This Row],[SysTimeStamp]])&lt;12,I1033+$B$14,I1033-$B$14)</f>
        <v>15.235416666666854</v>
      </c>
    </row>
    <row r="1035" spans="1:9" x14ac:dyDescent="0.2">
      <c r="A1035" t="s">
        <v>20</v>
      </c>
      <c r="B1035" t="s">
        <v>22</v>
      </c>
      <c r="C1035" s="6">
        <f t="shared" si="19"/>
        <v>42182.011782410162</v>
      </c>
      <c r="D1035" t="s">
        <v>23</v>
      </c>
      <c r="E1035" s="6">
        <f>IF(Sense_data[[#This Row],[a_1State]]=D1034,E1034,Sense_data[[#This Row],[SysTimeStamp]])</f>
        <v>42182.011041669248</v>
      </c>
      <c r="F1035" s="3" t="str">
        <f>Sense_data[[#This Row],[a_1State]]&amp;TEXT(Sense_data[[#This Row],[StateInstanceTimestamp]],"#.######")</f>
        <v>On42182.011042</v>
      </c>
      <c r="G1035" s="3">
        <f ca="1">IF(Sense_data[[#This Row],[a_1State]]="Off",RANDBETWEEN(off_min,off_max),RANDBETWEEN(on_min,on_max))/sr_div</f>
        <v>5.5</v>
      </c>
      <c r="H1035" s="3">
        <v>5.7</v>
      </c>
      <c r="I1035" s="3">
        <f>IF(HOUR(Sense_data[[#This Row],[SysTimeStamp]])&lt;12,I1034+$B$14,I1034-$B$14)</f>
        <v>15.235648148148336</v>
      </c>
    </row>
    <row r="1036" spans="1:9" x14ac:dyDescent="0.2">
      <c r="A1036" t="s">
        <v>20</v>
      </c>
      <c r="B1036" t="s">
        <v>22</v>
      </c>
      <c r="C1036" s="6">
        <f t="shared" ref="C1036:C1099" si="20">C1035+$B$2</f>
        <v>42182.011793984238</v>
      </c>
      <c r="D1036" t="s">
        <v>23</v>
      </c>
      <c r="E1036" s="6">
        <f>IF(Sense_data[[#This Row],[a_1State]]=D1035,E1035,Sense_data[[#This Row],[SysTimeStamp]])</f>
        <v>42182.011041669248</v>
      </c>
      <c r="F1036" s="3" t="str">
        <f>Sense_data[[#This Row],[a_1State]]&amp;TEXT(Sense_data[[#This Row],[StateInstanceTimestamp]],"#.######")</f>
        <v>On42182.011042</v>
      </c>
      <c r="G1036" s="3">
        <f ca="1">IF(Sense_data[[#This Row],[a_1State]]="Off",RANDBETWEEN(off_min,off_max),RANDBETWEEN(on_min,on_max))/sr_div</f>
        <v>5.2</v>
      </c>
      <c r="H1036" s="3">
        <v>3.5</v>
      </c>
      <c r="I1036" s="3">
        <f>IF(HOUR(Sense_data[[#This Row],[SysTimeStamp]])&lt;12,I1035+$B$14,I1035-$B$14)</f>
        <v>15.235879629629817</v>
      </c>
    </row>
    <row r="1037" spans="1:9" x14ac:dyDescent="0.2">
      <c r="A1037" t="s">
        <v>20</v>
      </c>
      <c r="B1037" t="s">
        <v>22</v>
      </c>
      <c r="C1037" s="6">
        <f t="shared" si="20"/>
        <v>42182.011805558315</v>
      </c>
      <c r="D1037" t="s">
        <v>23</v>
      </c>
      <c r="E1037" s="6">
        <f>IF(Sense_data[[#This Row],[a_1State]]=D1036,E1036,Sense_data[[#This Row],[SysTimeStamp]])</f>
        <v>42182.011041669248</v>
      </c>
      <c r="F1037" s="3" t="str">
        <f>Sense_data[[#This Row],[a_1State]]&amp;TEXT(Sense_data[[#This Row],[StateInstanceTimestamp]],"#.######")</f>
        <v>On42182.011042</v>
      </c>
      <c r="G1037" s="3">
        <f ca="1">IF(Sense_data[[#This Row],[a_1State]]="Off",RANDBETWEEN(off_min,off_max),RANDBETWEEN(on_min,on_max))/sr_div</f>
        <v>4</v>
      </c>
      <c r="H1037" s="3">
        <v>3.6</v>
      </c>
      <c r="I1037" s="3">
        <f>IF(HOUR(Sense_data[[#This Row],[SysTimeStamp]])&lt;12,I1036+$B$14,I1036-$B$14)</f>
        <v>15.236111111111299</v>
      </c>
    </row>
    <row r="1038" spans="1:9" x14ac:dyDescent="0.2">
      <c r="A1038" t="s">
        <v>20</v>
      </c>
      <c r="B1038" t="s">
        <v>22</v>
      </c>
      <c r="C1038" s="6">
        <f t="shared" si="20"/>
        <v>42182.011817132392</v>
      </c>
      <c r="D1038" t="s">
        <v>23</v>
      </c>
      <c r="E1038" s="6">
        <f>IF(Sense_data[[#This Row],[a_1State]]=D1037,E1037,Sense_data[[#This Row],[SysTimeStamp]])</f>
        <v>42182.011041669248</v>
      </c>
      <c r="F1038" s="3" t="str">
        <f>Sense_data[[#This Row],[a_1State]]&amp;TEXT(Sense_data[[#This Row],[StateInstanceTimestamp]],"#.######")</f>
        <v>On42182.011042</v>
      </c>
      <c r="G1038" s="3">
        <f ca="1">IF(Sense_data[[#This Row],[a_1State]]="Off",RANDBETWEEN(off_min,off_max),RANDBETWEEN(on_min,on_max))/sr_div</f>
        <v>5.4</v>
      </c>
      <c r="H1038" s="3">
        <v>4.0999999999999996</v>
      </c>
      <c r="I1038" s="3">
        <f>IF(HOUR(Sense_data[[#This Row],[SysTimeStamp]])&lt;12,I1037+$B$14,I1037-$B$14)</f>
        <v>15.236342592592781</v>
      </c>
    </row>
    <row r="1039" spans="1:9" x14ac:dyDescent="0.2">
      <c r="A1039" t="s">
        <v>20</v>
      </c>
      <c r="B1039" t="s">
        <v>22</v>
      </c>
      <c r="C1039" s="6">
        <f t="shared" si="20"/>
        <v>42182.011828706469</v>
      </c>
      <c r="D1039" t="s">
        <v>23</v>
      </c>
      <c r="E1039" s="6">
        <f>IF(Sense_data[[#This Row],[a_1State]]=D1038,E1038,Sense_data[[#This Row],[SysTimeStamp]])</f>
        <v>42182.011041669248</v>
      </c>
      <c r="F1039" s="3" t="str">
        <f>Sense_data[[#This Row],[a_1State]]&amp;TEXT(Sense_data[[#This Row],[StateInstanceTimestamp]],"#.######")</f>
        <v>On42182.011042</v>
      </c>
      <c r="G1039" s="3">
        <f ca="1">IF(Sense_data[[#This Row],[a_1State]]="Off",RANDBETWEEN(off_min,off_max),RANDBETWEEN(on_min,on_max))/sr_div</f>
        <v>4.0999999999999996</v>
      </c>
      <c r="H1039" s="3">
        <v>4.2</v>
      </c>
      <c r="I1039" s="3">
        <f>IF(HOUR(Sense_data[[#This Row],[SysTimeStamp]])&lt;12,I1038+$B$14,I1038-$B$14)</f>
        <v>15.236574074074262</v>
      </c>
    </row>
    <row r="1040" spans="1:9" x14ac:dyDescent="0.2">
      <c r="A1040" t="s">
        <v>20</v>
      </c>
      <c r="B1040" t="s">
        <v>22</v>
      </c>
      <c r="C1040" s="6">
        <f t="shared" si="20"/>
        <v>42182.011840280546</v>
      </c>
      <c r="D1040" t="s">
        <v>23</v>
      </c>
      <c r="E1040" s="6">
        <f>IF(Sense_data[[#This Row],[a_1State]]=D1039,E1039,Sense_data[[#This Row],[SysTimeStamp]])</f>
        <v>42182.011041669248</v>
      </c>
      <c r="F1040" s="3" t="str">
        <f>Sense_data[[#This Row],[a_1State]]&amp;TEXT(Sense_data[[#This Row],[StateInstanceTimestamp]],"#.######")</f>
        <v>On42182.011042</v>
      </c>
      <c r="G1040" s="3">
        <f ca="1">IF(Sense_data[[#This Row],[a_1State]]="Off",RANDBETWEEN(off_min,off_max),RANDBETWEEN(on_min,on_max))/sr_div</f>
        <v>3.5</v>
      </c>
      <c r="H1040" s="3">
        <v>6</v>
      </c>
      <c r="I1040" s="3">
        <f>IF(HOUR(Sense_data[[#This Row],[SysTimeStamp]])&lt;12,I1039+$B$14,I1039-$B$14)</f>
        <v>15.236805555555744</v>
      </c>
    </row>
    <row r="1041" spans="1:9" x14ac:dyDescent="0.2">
      <c r="A1041" t="s">
        <v>20</v>
      </c>
      <c r="B1041" t="s">
        <v>22</v>
      </c>
      <c r="C1041" s="6">
        <f t="shared" si="20"/>
        <v>42182.011851854622</v>
      </c>
      <c r="D1041" t="s">
        <v>23</v>
      </c>
      <c r="E1041" s="6">
        <f>IF(Sense_data[[#This Row],[a_1State]]=D1040,E1040,Sense_data[[#This Row],[SysTimeStamp]])</f>
        <v>42182.011041669248</v>
      </c>
      <c r="F1041" s="3" t="str">
        <f>Sense_data[[#This Row],[a_1State]]&amp;TEXT(Sense_data[[#This Row],[StateInstanceTimestamp]],"#.######")</f>
        <v>On42182.011042</v>
      </c>
      <c r="G1041" s="3">
        <f ca="1">IF(Sense_data[[#This Row],[a_1State]]="Off",RANDBETWEEN(off_min,off_max),RANDBETWEEN(on_min,on_max))/sr_div</f>
        <v>5.2</v>
      </c>
      <c r="H1041" s="3">
        <v>3.7</v>
      </c>
      <c r="I1041" s="3">
        <f>IF(HOUR(Sense_data[[#This Row],[SysTimeStamp]])&lt;12,I1040+$B$14,I1040-$B$14)</f>
        <v>15.237037037037226</v>
      </c>
    </row>
    <row r="1042" spans="1:9" x14ac:dyDescent="0.2">
      <c r="A1042" t="s">
        <v>20</v>
      </c>
      <c r="B1042" t="s">
        <v>22</v>
      </c>
      <c r="C1042" s="6">
        <f t="shared" si="20"/>
        <v>42182.011863428699</v>
      </c>
      <c r="D1042" t="s">
        <v>21</v>
      </c>
      <c r="E1042" s="6">
        <f>IF(Sense_data[[#This Row],[a_1State]]=D1041,E1041,Sense_data[[#This Row],[SysTimeStamp]])</f>
        <v>42182.011863428699</v>
      </c>
      <c r="F1042" s="3" t="str">
        <f>Sense_data[[#This Row],[a_1State]]&amp;TEXT(Sense_data[[#This Row],[StateInstanceTimestamp]],"#.######")</f>
        <v>Off42182.011863</v>
      </c>
      <c r="G1042" s="3">
        <f ca="1">IF(Sense_data[[#This Row],[a_1State]]="Off",RANDBETWEEN(off_min,off_max),RANDBETWEEN(on_min,on_max))/sr_div</f>
        <v>1.9</v>
      </c>
      <c r="H1042" s="3">
        <v>1.2</v>
      </c>
      <c r="I1042" s="3">
        <f>IF(HOUR(Sense_data[[#This Row],[SysTimeStamp]])&lt;12,I1041+$B$14,I1041-$B$14)</f>
        <v>15.237268518518707</v>
      </c>
    </row>
    <row r="1043" spans="1:9" x14ac:dyDescent="0.2">
      <c r="A1043" t="s">
        <v>20</v>
      </c>
      <c r="B1043" t="s">
        <v>22</v>
      </c>
      <c r="C1043" s="6">
        <f t="shared" si="20"/>
        <v>42182.011875002776</v>
      </c>
      <c r="D1043" t="s">
        <v>21</v>
      </c>
      <c r="E1043" s="6">
        <f>IF(Sense_data[[#This Row],[a_1State]]=D1042,E1042,Sense_data[[#This Row],[SysTimeStamp]])</f>
        <v>42182.011863428699</v>
      </c>
      <c r="F1043" s="3" t="str">
        <f>Sense_data[[#This Row],[a_1State]]&amp;TEXT(Sense_data[[#This Row],[StateInstanceTimestamp]],"#.######")</f>
        <v>Off42182.011863</v>
      </c>
      <c r="G1043" s="3">
        <f ca="1">IF(Sense_data[[#This Row],[a_1State]]="Off",RANDBETWEEN(off_min,off_max),RANDBETWEEN(on_min,on_max))/sr_div</f>
        <v>2.6</v>
      </c>
      <c r="H1043" s="3">
        <v>2.5</v>
      </c>
      <c r="I1043" s="3">
        <f>IF(HOUR(Sense_data[[#This Row],[SysTimeStamp]])&lt;12,I1042+$B$14,I1042-$B$14)</f>
        <v>15.237500000000189</v>
      </c>
    </row>
    <row r="1044" spans="1:9" x14ac:dyDescent="0.2">
      <c r="A1044" t="s">
        <v>20</v>
      </c>
      <c r="B1044" t="s">
        <v>22</v>
      </c>
      <c r="C1044" s="6">
        <f t="shared" si="20"/>
        <v>42182.011886576853</v>
      </c>
      <c r="D1044" t="s">
        <v>21</v>
      </c>
      <c r="E1044" s="6">
        <f>IF(Sense_data[[#This Row],[a_1State]]=D1043,E1043,Sense_data[[#This Row],[SysTimeStamp]])</f>
        <v>42182.011863428699</v>
      </c>
      <c r="F1044" s="3" t="str">
        <f>Sense_data[[#This Row],[a_1State]]&amp;TEXT(Sense_data[[#This Row],[StateInstanceTimestamp]],"#.######")</f>
        <v>Off42182.011863</v>
      </c>
      <c r="G1044" s="3">
        <f ca="1">IF(Sense_data[[#This Row],[a_1State]]="Off",RANDBETWEEN(off_min,off_max),RANDBETWEEN(on_min,on_max))/sr_div</f>
        <v>2.9</v>
      </c>
      <c r="H1044" s="3">
        <v>1</v>
      </c>
      <c r="I1044" s="3">
        <f>IF(HOUR(Sense_data[[#This Row],[SysTimeStamp]])&lt;12,I1043+$B$14,I1043-$B$14)</f>
        <v>15.237731481481671</v>
      </c>
    </row>
    <row r="1045" spans="1:9" x14ac:dyDescent="0.2">
      <c r="A1045" t="s">
        <v>20</v>
      </c>
      <c r="B1045" t="s">
        <v>22</v>
      </c>
      <c r="C1045" s="6">
        <f t="shared" si="20"/>
        <v>42182.011898150929</v>
      </c>
      <c r="D1045" t="s">
        <v>21</v>
      </c>
      <c r="E1045" s="6">
        <f>IF(Sense_data[[#This Row],[a_1State]]=D1044,E1044,Sense_data[[#This Row],[SysTimeStamp]])</f>
        <v>42182.011863428699</v>
      </c>
      <c r="F1045" s="3" t="str">
        <f>Sense_data[[#This Row],[a_1State]]&amp;TEXT(Sense_data[[#This Row],[StateInstanceTimestamp]],"#.######")</f>
        <v>Off42182.011863</v>
      </c>
      <c r="G1045" s="3">
        <f ca="1">IF(Sense_data[[#This Row],[a_1State]]="Off",RANDBETWEEN(off_min,off_max),RANDBETWEEN(on_min,on_max))/sr_div</f>
        <v>2.4</v>
      </c>
      <c r="H1045" s="3">
        <v>2.7</v>
      </c>
      <c r="I1045" s="3">
        <f>IF(HOUR(Sense_data[[#This Row],[SysTimeStamp]])&lt;12,I1044+$B$14,I1044-$B$14)</f>
        <v>15.237962962963152</v>
      </c>
    </row>
    <row r="1046" spans="1:9" x14ac:dyDescent="0.2">
      <c r="A1046" t="s">
        <v>20</v>
      </c>
      <c r="B1046" t="s">
        <v>22</v>
      </c>
      <c r="C1046" s="6">
        <f t="shared" si="20"/>
        <v>42182.011909725006</v>
      </c>
      <c r="D1046" t="s">
        <v>21</v>
      </c>
      <c r="E1046" s="6">
        <f>IF(Sense_data[[#This Row],[a_1State]]=D1045,E1045,Sense_data[[#This Row],[SysTimeStamp]])</f>
        <v>42182.011863428699</v>
      </c>
      <c r="F1046" s="3" t="str">
        <f>Sense_data[[#This Row],[a_1State]]&amp;TEXT(Sense_data[[#This Row],[StateInstanceTimestamp]],"#.######")</f>
        <v>Off42182.011863</v>
      </c>
      <c r="G1046" s="3">
        <f ca="1">IF(Sense_data[[#This Row],[a_1State]]="Off",RANDBETWEEN(off_min,off_max),RANDBETWEEN(on_min,on_max))/sr_div</f>
        <v>2.6</v>
      </c>
      <c r="H1046" s="3">
        <v>1.8</v>
      </c>
      <c r="I1046" s="3">
        <f>IF(HOUR(Sense_data[[#This Row],[SysTimeStamp]])&lt;12,I1045+$B$14,I1045-$B$14)</f>
        <v>15.238194444444634</v>
      </c>
    </row>
    <row r="1047" spans="1:9" x14ac:dyDescent="0.2">
      <c r="A1047" t="s">
        <v>20</v>
      </c>
      <c r="B1047" t="s">
        <v>22</v>
      </c>
      <c r="C1047" s="6">
        <f t="shared" si="20"/>
        <v>42182.011921299083</v>
      </c>
      <c r="D1047" t="s">
        <v>21</v>
      </c>
      <c r="E1047" s="6">
        <f>IF(Sense_data[[#This Row],[a_1State]]=D1046,E1046,Sense_data[[#This Row],[SysTimeStamp]])</f>
        <v>42182.011863428699</v>
      </c>
      <c r="F1047" s="3" t="str">
        <f>Sense_data[[#This Row],[a_1State]]&amp;TEXT(Sense_data[[#This Row],[StateInstanceTimestamp]],"#.######")</f>
        <v>Off42182.011863</v>
      </c>
      <c r="G1047" s="3">
        <f ca="1">IF(Sense_data[[#This Row],[a_1State]]="Off",RANDBETWEEN(off_min,off_max),RANDBETWEEN(on_min,on_max))/sr_div</f>
        <v>1.1000000000000001</v>
      </c>
      <c r="H1047" s="3">
        <v>2.4</v>
      </c>
      <c r="I1047" s="3">
        <f>IF(HOUR(Sense_data[[#This Row],[SysTimeStamp]])&lt;12,I1046+$B$14,I1046-$B$14)</f>
        <v>15.238425925926116</v>
      </c>
    </row>
    <row r="1048" spans="1:9" x14ac:dyDescent="0.2">
      <c r="A1048" t="s">
        <v>20</v>
      </c>
      <c r="B1048" t="s">
        <v>22</v>
      </c>
      <c r="C1048" s="6">
        <f t="shared" si="20"/>
        <v>42182.01193287316</v>
      </c>
      <c r="D1048" t="s">
        <v>21</v>
      </c>
      <c r="E1048" s="6">
        <f>IF(Sense_data[[#This Row],[a_1State]]=D1047,E1047,Sense_data[[#This Row],[SysTimeStamp]])</f>
        <v>42182.011863428699</v>
      </c>
      <c r="F1048" s="3" t="str">
        <f>Sense_data[[#This Row],[a_1State]]&amp;TEXT(Sense_data[[#This Row],[StateInstanceTimestamp]],"#.######")</f>
        <v>Off42182.011863</v>
      </c>
      <c r="G1048" s="3">
        <f ca="1">IF(Sense_data[[#This Row],[a_1State]]="Off",RANDBETWEEN(off_min,off_max),RANDBETWEEN(on_min,on_max))/sr_div</f>
        <v>1.9</v>
      </c>
      <c r="H1048" s="3">
        <v>2.5</v>
      </c>
      <c r="I1048" s="3">
        <f>IF(HOUR(Sense_data[[#This Row],[SysTimeStamp]])&lt;12,I1047+$B$14,I1047-$B$14)</f>
        <v>15.238657407407597</v>
      </c>
    </row>
    <row r="1049" spans="1:9" x14ac:dyDescent="0.2">
      <c r="A1049" t="s">
        <v>20</v>
      </c>
      <c r="B1049" t="s">
        <v>22</v>
      </c>
      <c r="C1049" s="6">
        <f t="shared" si="20"/>
        <v>42182.011944447237</v>
      </c>
      <c r="D1049" t="s">
        <v>21</v>
      </c>
      <c r="E1049" s="6">
        <f>IF(Sense_data[[#This Row],[a_1State]]=D1048,E1048,Sense_data[[#This Row],[SysTimeStamp]])</f>
        <v>42182.011863428699</v>
      </c>
      <c r="F1049" s="3" t="str">
        <f>Sense_data[[#This Row],[a_1State]]&amp;TEXT(Sense_data[[#This Row],[StateInstanceTimestamp]],"#.######")</f>
        <v>Off42182.011863</v>
      </c>
      <c r="G1049" s="3">
        <f ca="1">IF(Sense_data[[#This Row],[a_1State]]="Off",RANDBETWEEN(off_min,off_max),RANDBETWEEN(on_min,on_max))/sr_div</f>
        <v>1.7</v>
      </c>
      <c r="H1049" s="3">
        <v>2.8</v>
      </c>
      <c r="I1049" s="3">
        <f>IF(HOUR(Sense_data[[#This Row],[SysTimeStamp]])&lt;12,I1048+$B$14,I1048-$B$14)</f>
        <v>15.238888888889079</v>
      </c>
    </row>
    <row r="1050" spans="1:9" x14ac:dyDescent="0.2">
      <c r="A1050" t="s">
        <v>20</v>
      </c>
      <c r="B1050" t="s">
        <v>22</v>
      </c>
      <c r="C1050" s="6">
        <f t="shared" si="20"/>
        <v>42182.011956021313</v>
      </c>
      <c r="D1050" t="s">
        <v>21</v>
      </c>
      <c r="E1050" s="6">
        <f>IF(Sense_data[[#This Row],[a_1State]]=D1049,E1049,Sense_data[[#This Row],[SysTimeStamp]])</f>
        <v>42182.011863428699</v>
      </c>
      <c r="F1050" s="3" t="str">
        <f>Sense_data[[#This Row],[a_1State]]&amp;TEXT(Sense_data[[#This Row],[StateInstanceTimestamp]],"#.######")</f>
        <v>Off42182.011863</v>
      </c>
      <c r="G1050" s="3">
        <f ca="1">IF(Sense_data[[#This Row],[a_1State]]="Off",RANDBETWEEN(off_min,off_max),RANDBETWEEN(on_min,on_max))/sr_div</f>
        <v>2.5</v>
      </c>
      <c r="H1050" s="3">
        <v>1.9</v>
      </c>
      <c r="I1050" s="3">
        <f>IF(HOUR(Sense_data[[#This Row],[SysTimeStamp]])&lt;12,I1049+$B$14,I1049-$B$14)</f>
        <v>15.239120370370561</v>
      </c>
    </row>
    <row r="1051" spans="1:9" x14ac:dyDescent="0.2">
      <c r="A1051" t="s">
        <v>20</v>
      </c>
      <c r="B1051" t="s">
        <v>22</v>
      </c>
      <c r="C1051" s="6">
        <f t="shared" si="20"/>
        <v>42182.01196759539</v>
      </c>
      <c r="D1051" t="s">
        <v>21</v>
      </c>
      <c r="E1051" s="6">
        <f>IF(Sense_data[[#This Row],[a_1State]]=D1050,E1050,Sense_data[[#This Row],[SysTimeStamp]])</f>
        <v>42182.011863428699</v>
      </c>
      <c r="F1051" s="3" t="str">
        <f>Sense_data[[#This Row],[a_1State]]&amp;TEXT(Sense_data[[#This Row],[StateInstanceTimestamp]],"#.######")</f>
        <v>Off42182.011863</v>
      </c>
      <c r="G1051" s="3">
        <f ca="1">IF(Sense_data[[#This Row],[a_1State]]="Off",RANDBETWEEN(off_min,off_max),RANDBETWEEN(on_min,on_max))/sr_div</f>
        <v>2.8</v>
      </c>
      <c r="H1051" s="3">
        <v>2.5</v>
      </c>
      <c r="I1051" s="3">
        <f>IF(HOUR(Sense_data[[#This Row],[SysTimeStamp]])&lt;12,I1050+$B$14,I1050-$B$14)</f>
        <v>15.239351851852042</v>
      </c>
    </row>
    <row r="1052" spans="1:9" x14ac:dyDescent="0.2">
      <c r="A1052" t="s">
        <v>20</v>
      </c>
      <c r="B1052" t="s">
        <v>22</v>
      </c>
      <c r="C1052" s="6">
        <f t="shared" si="20"/>
        <v>42182.011979169467</v>
      </c>
      <c r="D1052" t="s">
        <v>21</v>
      </c>
      <c r="E1052" s="6">
        <f>IF(Sense_data[[#This Row],[a_1State]]=D1051,E1051,Sense_data[[#This Row],[SysTimeStamp]])</f>
        <v>42182.011863428699</v>
      </c>
      <c r="F1052" s="3" t="str">
        <f>Sense_data[[#This Row],[a_1State]]&amp;TEXT(Sense_data[[#This Row],[StateInstanceTimestamp]],"#.######")</f>
        <v>Off42182.011863</v>
      </c>
      <c r="G1052" s="3">
        <f ca="1">IF(Sense_data[[#This Row],[a_1State]]="Off",RANDBETWEEN(off_min,off_max),RANDBETWEEN(on_min,on_max))/sr_div</f>
        <v>1.6</v>
      </c>
      <c r="H1052" s="3">
        <v>1.7</v>
      </c>
      <c r="I1052" s="3">
        <f>IF(HOUR(Sense_data[[#This Row],[SysTimeStamp]])&lt;12,I1051+$B$14,I1051-$B$14)</f>
        <v>15.239583333333524</v>
      </c>
    </row>
    <row r="1053" spans="1:9" x14ac:dyDescent="0.2">
      <c r="A1053" t="s">
        <v>20</v>
      </c>
      <c r="B1053" t="s">
        <v>22</v>
      </c>
      <c r="C1053" s="6">
        <f t="shared" si="20"/>
        <v>42182.011990743544</v>
      </c>
      <c r="D1053" t="s">
        <v>21</v>
      </c>
      <c r="E1053" s="6">
        <f>IF(Sense_data[[#This Row],[a_1State]]=D1052,E1052,Sense_data[[#This Row],[SysTimeStamp]])</f>
        <v>42182.011863428699</v>
      </c>
      <c r="F1053" s="3" t="str">
        <f>Sense_data[[#This Row],[a_1State]]&amp;TEXT(Sense_data[[#This Row],[StateInstanceTimestamp]],"#.######")</f>
        <v>Off42182.011863</v>
      </c>
      <c r="G1053" s="3">
        <f ca="1">IF(Sense_data[[#This Row],[a_1State]]="Off",RANDBETWEEN(off_min,off_max),RANDBETWEEN(on_min,on_max))/sr_div</f>
        <v>2.4</v>
      </c>
      <c r="H1053" s="3">
        <v>2.7</v>
      </c>
      <c r="I1053" s="3">
        <f>IF(HOUR(Sense_data[[#This Row],[SysTimeStamp]])&lt;12,I1052+$B$14,I1052-$B$14)</f>
        <v>15.239814814815006</v>
      </c>
    </row>
    <row r="1054" spans="1:9" x14ac:dyDescent="0.2">
      <c r="A1054" t="s">
        <v>20</v>
      </c>
      <c r="B1054" t="s">
        <v>22</v>
      </c>
      <c r="C1054" s="6">
        <f t="shared" si="20"/>
        <v>42182.01200231762</v>
      </c>
      <c r="D1054" t="s">
        <v>21</v>
      </c>
      <c r="E1054" s="6">
        <f>IF(Sense_data[[#This Row],[a_1State]]=D1053,E1053,Sense_data[[#This Row],[SysTimeStamp]])</f>
        <v>42182.011863428699</v>
      </c>
      <c r="F1054" s="3" t="str">
        <f>Sense_data[[#This Row],[a_1State]]&amp;TEXT(Sense_data[[#This Row],[StateInstanceTimestamp]],"#.######")</f>
        <v>Off42182.011863</v>
      </c>
      <c r="G1054" s="3">
        <f ca="1">IF(Sense_data[[#This Row],[a_1State]]="Off",RANDBETWEEN(off_min,off_max),RANDBETWEEN(on_min,on_max))/sr_div</f>
        <v>2.2999999999999998</v>
      </c>
      <c r="H1054" s="3">
        <v>1.7</v>
      </c>
      <c r="I1054" s="3">
        <f>IF(HOUR(Sense_data[[#This Row],[SysTimeStamp]])&lt;12,I1053+$B$14,I1053-$B$14)</f>
        <v>15.240046296296487</v>
      </c>
    </row>
    <row r="1055" spans="1:9" x14ac:dyDescent="0.2">
      <c r="A1055" t="s">
        <v>20</v>
      </c>
      <c r="B1055" t="s">
        <v>22</v>
      </c>
      <c r="C1055" s="6">
        <f t="shared" si="20"/>
        <v>42182.012013891697</v>
      </c>
      <c r="D1055" t="s">
        <v>21</v>
      </c>
      <c r="E1055" s="6">
        <f>IF(Sense_data[[#This Row],[a_1State]]=D1054,E1054,Sense_data[[#This Row],[SysTimeStamp]])</f>
        <v>42182.011863428699</v>
      </c>
      <c r="F1055" s="3" t="str">
        <f>Sense_data[[#This Row],[a_1State]]&amp;TEXT(Sense_data[[#This Row],[StateInstanceTimestamp]],"#.######")</f>
        <v>Off42182.011863</v>
      </c>
      <c r="G1055" s="3">
        <f ca="1">IF(Sense_data[[#This Row],[a_1State]]="Off",RANDBETWEEN(off_min,off_max),RANDBETWEEN(on_min,on_max))/sr_div</f>
        <v>2.2000000000000002</v>
      </c>
      <c r="H1055" s="3">
        <v>3</v>
      </c>
      <c r="I1055" s="3">
        <f>IF(HOUR(Sense_data[[#This Row],[SysTimeStamp]])&lt;12,I1054+$B$14,I1054-$B$14)</f>
        <v>15.240277777777969</v>
      </c>
    </row>
    <row r="1056" spans="1:9" x14ac:dyDescent="0.2">
      <c r="A1056" t="s">
        <v>20</v>
      </c>
      <c r="B1056" t="s">
        <v>22</v>
      </c>
      <c r="C1056" s="6">
        <f t="shared" si="20"/>
        <v>42182.012025465774</v>
      </c>
      <c r="D1056" t="s">
        <v>21</v>
      </c>
      <c r="E1056" s="6">
        <f>IF(Sense_data[[#This Row],[a_1State]]=D1055,E1055,Sense_data[[#This Row],[SysTimeStamp]])</f>
        <v>42182.011863428699</v>
      </c>
      <c r="F1056" s="3" t="str">
        <f>Sense_data[[#This Row],[a_1State]]&amp;TEXT(Sense_data[[#This Row],[StateInstanceTimestamp]],"#.######")</f>
        <v>Off42182.011863</v>
      </c>
      <c r="G1056" s="3">
        <f ca="1">IF(Sense_data[[#This Row],[a_1State]]="Off",RANDBETWEEN(off_min,off_max),RANDBETWEEN(on_min,on_max))/sr_div</f>
        <v>1.2</v>
      </c>
      <c r="H1056" s="3">
        <v>2.5</v>
      </c>
      <c r="I1056" s="3">
        <f>IF(HOUR(Sense_data[[#This Row],[SysTimeStamp]])&lt;12,I1055+$B$14,I1055-$B$14)</f>
        <v>15.240509259259451</v>
      </c>
    </row>
    <row r="1057" spans="1:9" x14ac:dyDescent="0.2">
      <c r="A1057" t="s">
        <v>20</v>
      </c>
      <c r="B1057" t="s">
        <v>22</v>
      </c>
      <c r="C1057" s="6">
        <f t="shared" si="20"/>
        <v>42182.012037039851</v>
      </c>
      <c r="D1057" t="s">
        <v>21</v>
      </c>
      <c r="E1057" s="6">
        <f>IF(Sense_data[[#This Row],[a_1State]]=D1056,E1056,Sense_data[[#This Row],[SysTimeStamp]])</f>
        <v>42182.011863428699</v>
      </c>
      <c r="F1057" s="3" t="str">
        <f>Sense_data[[#This Row],[a_1State]]&amp;TEXT(Sense_data[[#This Row],[StateInstanceTimestamp]],"#.######")</f>
        <v>Off42182.011863</v>
      </c>
      <c r="G1057" s="3">
        <f ca="1">IF(Sense_data[[#This Row],[a_1State]]="Off",RANDBETWEEN(off_min,off_max),RANDBETWEEN(on_min,on_max))/sr_div</f>
        <v>2.6</v>
      </c>
      <c r="H1057" s="3">
        <v>2.1</v>
      </c>
      <c r="I1057" s="3">
        <f>IF(HOUR(Sense_data[[#This Row],[SysTimeStamp]])&lt;12,I1056+$B$14,I1056-$B$14)</f>
        <v>15.240740740740932</v>
      </c>
    </row>
    <row r="1058" spans="1:9" x14ac:dyDescent="0.2">
      <c r="A1058" t="s">
        <v>20</v>
      </c>
      <c r="B1058" t="s">
        <v>22</v>
      </c>
      <c r="C1058" s="6">
        <f t="shared" si="20"/>
        <v>42182.012048613928</v>
      </c>
      <c r="D1058" t="s">
        <v>21</v>
      </c>
      <c r="E1058" s="6">
        <f>IF(Sense_data[[#This Row],[a_1State]]=D1057,E1057,Sense_data[[#This Row],[SysTimeStamp]])</f>
        <v>42182.011863428699</v>
      </c>
      <c r="F1058" s="3" t="str">
        <f>Sense_data[[#This Row],[a_1State]]&amp;TEXT(Sense_data[[#This Row],[StateInstanceTimestamp]],"#.######")</f>
        <v>Off42182.011863</v>
      </c>
      <c r="G1058" s="3">
        <f ca="1">IF(Sense_data[[#This Row],[a_1State]]="Off",RANDBETWEEN(off_min,off_max),RANDBETWEEN(on_min,on_max))/sr_div</f>
        <v>2</v>
      </c>
      <c r="H1058" s="3">
        <v>1.6</v>
      </c>
      <c r="I1058" s="3">
        <f>IF(HOUR(Sense_data[[#This Row],[SysTimeStamp]])&lt;12,I1057+$B$14,I1057-$B$14)</f>
        <v>15.240972222222414</v>
      </c>
    </row>
    <row r="1059" spans="1:9" x14ac:dyDescent="0.2">
      <c r="A1059" t="s">
        <v>20</v>
      </c>
      <c r="B1059" t="s">
        <v>22</v>
      </c>
      <c r="C1059" s="6">
        <f t="shared" si="20"/>
        <v>42182.012060188004</v>
      </c>
      <c r="D1059" t="s">
        <v>21</v>
      </c>
      <c r="E1059" s="6">
        <f>IF(Sense_data[[#This Row],[a_1State]]=D1058,E1058,Sense_data[[#This Row],[SysTimeStamp]])</f>
        <v>42182.011863428699</v>
      </c>
      <c r="F1059" s="3" t="str">
        <f>Sense_data[[#This Row],[a_1State]]&amp;TEXT(Sense_data[[#This Row],[StateInstanceTimestamp]],"#.######")</f>
        <v>Off42182.011863</v>
      </c>
      <c r="G1059" s="3">
        <f ca="1">IF(Sense_data[[#This Row],[a_1State]]="Off",RANDBETWEEN(off_min,off_max),RANDBETWEEN(on_min,on_max))/sr_div</f>
        <v>2.2000000000000002</v>
      </c>
      <c r="H1059" s="3">
        <v>1.2</v>
      </c>
      <c r="I1059" s="3">
        <f>IF(HOUR(Sense_data[[#This Row],[SysTimeStamp]])&lt;12,I1058+$B$14,I1058-$B$14)</f>
        <v>15.241203703703896</v>
      </c>
    </row>
    <row r="1060" spans="1:9" x14ac:dyDescent="0.2">
      <c r="A1060" t="s">
        <v>20</v>
      </c>
      <c r="B1060" t="s">
        <v>22</v>
      </c>
      <c r="C1060" s="6">
        <f t="shared" si="20"/>
        <v>42182.012071762081</v>
      </c>
      <c r="D1060" t="s">
        <v>21</v>
      </c>
      <c r="E1060" s="6">
        <f>IF(Sense_data[[#This Row],[a_1State]]=D1059,E1059,Sense_data[[#This Row],[SysTimeStamp]])</f>
        <v>42182.011863428699</v>
      </c>
      <c r="F1060" s="3" t="str">
        <f>Sense_data[[#This Row],[a_1State]]&amp;TEXT(Sense_data[[#This Row],[StateInstanceTimestamp]],"#.######")</f>
        <v>Off42182.011863</v>
      </c>
      <c r="G1060" s="3">
        <f ca="1">IF(Sense_data[[#This Row],[a_1State]]="Off",RANDBETWEEN(off_min,off_max),RANDBETWEEN(on_min,on_max))/sr_div</f>
        <v>3</v>
      </c>
      <c r="H1060" s="3">
        <v>2.8</v>
      </c>
      <c r="I1060" s="3">
        <f>IF(HOUR(Sense_data[[#This Row],[SysTimeStamp]])&lt;12,I1059+$B$14,I1059-$B$14)</f>
        <v>15.241435185185377</v>
      </c>
    </row>
    <row r="1061" spans="1:9" x14ac:dyDescent="0.2">
      <c r="A1061" t="s">
        <v>20</v>
      </c>
      <c r="B1061" t="s">
        <v>22</v>
      </c>
      <c r="C1061" s="6">
        <f t="shared" si="20"/>
        <v>42182.012083336158</v>
      </c>
      <c r="D1061" t="s">
        <v>21</v>
      </c>
      <c r="E1061" s="6">
        <f>IF(Sense_data[[#This Row],[a_1State]]=D1060,E1060,Sense_data[[#This Row],[SysTimeStamp]])</f>
        <v>42182.011863428699</v>
      </c>
      <c r="F1061" s="3" t="str">
        <f>Sense_data[[#This Row],[a_1State]]&amp;TEXT(Sense_data[[#This Row],[StateInstanceTimestamp]],"#.######")</f>
        <v>Off42182.011863</v>
      </c>
      <c r="G1061" s="3">
        <f ca="1">IF(Sense_data[[#This Row],[a_1State]]="Off",RANDBETWEEN(off_min,off_max),RANDBETWEEN(on_min,on_max))/sr_div</f>
        <v>2.7</v>
      </c>
      <c r="H1061" s="3">
        <v>1.6</v>
      </c>
      <c r="I1061" s="3">
        <f>IF(HOUR(Sense_data[[#This Row],[SysTimeStamp]])&lt;12,I1060+$B$14,I1060-$B$14)</f>
        <v>15.241666666666859</v>
      </c>
    </row>
    <row r="1062" spans="1:9" x14ac:dyDescent="0.2">
      <c r="A1062" t="s">
        <v>20</v>
      </c>
      <c r="B1062" t="s">
        <v>22</v>
      </c>
      <c r="C1062" s="6">
        <f t="shared" si="20"/>
        <v>42182.012094910235</v>
      </c>
      <c r="D1062" t="s">
        <v>21</v>
      </c>
      <c r="E1062" s="6">
        <f>IF(Sense_data[[#This Row],[a_1State]]=D1061,E1061,Sense_data[[#This Row],[SysTimeStamp]])</f>
        <v>42182.011863428699</v>
      </c>
      <c r="F1062" s="3" t="str">
        <f>Sense_data[[#This Row],[a_1State]]&amp;TEXT(Sense_data[[#This Row],[StateInstanceTimestamp]],"#.######")</f>
        <v>Off42182.011863</v>
      </c>
      <c r="G1062" s="3">
        <f ca="1">IF(Sense_data[[#This Row],[a_1State]]="Off",RANDBETWEEN(off_min,off_max),RANDBETWEEN(on_min,on_max))/sr_div</f>
        <v>1.7</v>
      </c>
      <c r="H1062" s="3">
        <v>1</v>
      </c>
      <c r="I1062" s="3">
        <f>IF(HOUR(Sense_data[[#This Row],[SysTimeStamp]])&lt;12,I1061+$B$14,I1061-$B$14)</f>
        <v>15.241898148148341</v>
      </c>
    </row>
    <row r="1063" spans="1:9" x14ac:dyDescent="0.2">
      <c r="A1063" t="s">
        <v>20</v>
      </c>
      <c r="B1063" t="s">
        <v>22</v>
      </c>
      <c r="C1063" s="6">
        <f t="shared" si="20"/>
        <v>42182.012106484312</v>
      </c>
      <c r="D1063" t="s">
        <v>21</v>
      </c>
      <c r="E1063" s="6">
        <f>IF(Sense_data[[#This Row],[a_1State]]=D1062,E1062,Sense_data[[#This Row],[SysTimeStamp]])</f>
        <v>42182.011863428699</v>
      </c>
      <c r="F1063" s="3" t="str">
        <f>Sense_data[[#This Row],[a_1State]]&amp;TEXT(Sense_data[[#This Row],[StateInstanceTimestamp]],"#.######")</f>
        <v>Off42182.011863</v>
      </c>
      <c r="G1063" s="3">
        <f ca="1">IF(Sense_data[[#This Row],[a_1State]]="Off",RANDBETWEEN(off_min,off_max),RANDBETWEEN(on_min,on_max))/sr_div</f>
        <v>2.7</v>
      </c>
      <c r="H1063" s="3">
        <v>1.6</v>
      </c>
      <c r="I1063" s="3">
        <f>IF(HOUR(Sense_data[[#This Row],[SysTimeStamp]])&lt;12,I1062+$B$14,I1062-$B$14)</f>
        <v>15.242129629629822</v>
      </c>
    </row>
    <row r="1064" spans="1:9" x14ac:dyDescent="0.2">
      <c r="A1064" t="s">
        <v>20</v>
      </c>
      <c r="B1064" t="s">
        <v>22</v>
      </c>
      <c r="C1064" s="6">
        <f t="shared" si="20"/>
        <v>42182.012118058388</v>
      </c>
      <c r="D1064" t="s">
        <v>21</v>
      </c>
      <c r="E1064" s="6">
        <f>IF(Sense_data[[#This Row],[a_1State]]=D1063,E1063,Sense_data[[#This Row],[SysTimeStamp]])</f>
        <v>42182.011863428699</v>
      </c>
      <c r="F1064" s="3" t="str">
        <f>Sense_data[[#This Row],[a_1State]]&amp;TEXT(Sense_data[[#This Row],[StateInstanceTimestamp]],"#.######")</f>
        <v>Off42182.011863</v>
      </c>
      <c r="G1064" s="3">
        <f ca="1">IF(Sense_data[[#This Row],[a_1State]]="Off",RANDBETWEEN(off_min,off_max),RANDBETWEEN(on_min,on_max))/sr_div</f>
        <v>2.2999999999999998</v>
      </c>
      <c r="H1064" s="3">
        <v>1.4</v>
      </c>
      <c r="I1064" s="3">
        <f>IF(HOUR(Sense_data[[#This Row],[SysTimeStamp]])&lt;12,I1063+$B$14,I1063-$B$14)</f>
        <v>15.242361111111304</v>
      </c>
    </row>
    <row r="1065" spans="1:9" x14ac:dyDescent="0.2">
      <c r="A1065" t="s">
        <v>20</v>
      </c>
      <c r="B1065" t="s">
        <v>22</v>
      </c>
      <c r="C1065" s="6">
        <f t="shared" si="20"/>
        <v>42182.012129632465</v>
      </c>
      <c r="D1065" t="s">
        <v>21</v>
      </c>
      <c r="E1065" s="6">
        <f>IF(Sense_data[[#This Row],[a_1State]]=D1064,E1064,Sense_data[[#This Row],[SysTimeStamp]])</f>
        <v>42182.011863428699</v>
      </c>
      <c r="F1065" s="3" t="str">
        <f>Sense_data[[#This Row],[a_1State]]&amp;TEXT(Sense_data[[#This Row],[StateInstanceTimestamp]],"#.######")</f>
        <v>Off42182.011863</v>
      </c>
      <c r="G1065" s="3">
        <f ca="1">IF(Sense_data[[#This Row],[a_1State]]="Off",RANDBETWEEN(off_min,off_max),RANDBETWEEN(on_min,on_max))/sr_div</f>
        <v>2.8</v>
      </c>
      <c r="H1065" s="3">
        <v>2.2000000000000002</v>
      </c>
      <c r="I1065" s="3">
        <f>IF(HOUR(Sense_data[[#This Row],[SysTimeStamp]])&lt;12,I1064+$B$14,I1064-$B$14)</f>
        <v>15.242592592592786</v>
      </c>
    </row>
    <row r="1066" spans="1:9" x14ac:dyDescent="0.2">
      <c r="A1066" t="s">
        <v>20</v>
      </c>
      <c r="B1066" t="s">
        <v>22</v>
      </c>
      <c r="C1066" s="6">
        <f t="shared" si="20"/>
        <v>42182.012141206542</v>
      </c>
      <c r="D1066" t="s">
        <v>21</v>
      </c>
      <c r="E1066" s="6">
        <f>IF(Sense_data[[#This Row],[a_1State]]=D1065,E1065,Sense_data[[#This Row],[SysTimeStamp]])</f>
        <v>42182.011863428699</v>
      </c>
      <c r="F1066" s="3" t="str">
        <f>Sense_data[[#This Row],[a_1State]]&amp;TEXT(Sense_data[[#This Row],[StateInstanceTimestamp]],"#.######")</f>
        <v>Off42182.011863</v>
      </c>
      <c r="G1066" s="3">
        <f ca="1">IF(Sense_data[[#This Row],[a_1State]]="Off",RANDBETWEEN(off_min,off_max),RANDBETWEEN(on_min,on_max))/sr_div</f>
        <v>2.7</v>
      </c>
      <c r="H1066" s="3">
        <v>2.7</v>
      </c>
      <c r="I1066" s="3">
        <f>IF(HOUR(Sense_data[[#This Row],[SysTimeStamp]])&lt;12,I1065+$B$14,I1065-$B$14)</f>
        <v>15.242824074074267</v>
      </c>
    </row>
    <row r="1067" spans="1:9" x14ac:dyDescent="0.2">
      <c r="A1067" t="s">
        <v>20</v>
      </c>
      <c r="B1067" t="s">
        <v>22</v>
      </c>
      <c r="C1067" s="6">
        <f t="shared" si="20"/>
        <v>42182.012152780619</v>
      </c>
      <c r="D1067" t="s">
        <v>21</v>
      </c>
      <c r="E1067" s="6">
        <f>IF(Sense_data[[#This Row],[a_1State]]=D1066,E1066,Sense_data[[#This Row],[SysTimeStamp]])</f>
        <v>42182.011863428699</v>
      </c>
      <c r="F1067" s="3" t="str">
        <f>Sense_data[[#This Row],[a_1State]]&amp;TEXT(Sense_data[[#This Row],[StateInstanceTimestamp]],"#.######")</f>
        <v>Off42182.011863</v>
      </c>
      <c r="G1067" s="3">
        <f ca="1">IF(Sense_data[[#This Row],[a_1State]]="Off",RANDBETWEEN(off_min,off_max),RANDBETWEEN(on_min,on_max))/sr_div</f>
        <v>2.8</v>
      </c>
      <c r="H1067" s="3">
        <v>2.1</v>
      </c>
      <c r="I1067" s="3">
        <f>IF(HOUR(Sense_data[[#This Row],[SysTimeStamp]])&lt;12,I1066+$B$14,I1066-$B$14)</f>
        <v>15.243055555555749</v>
      </c>
    </row>
    <row r="1068" spans="1:9" x14ac:dyDescent="0.2">
      <c r="A1068" t="s">
        <v>20</v>
      </c>
      <c r="B1068" t="s">
        <v>22</v>
      </c>
      <c r="C1068" s="6">
        <f t="shared" si="20"/>
        <v>42182.012164354695</v>
      </c>
      <c r="D1068" t="s">
        <v>21</v>
      </c>
      <c r="E1068" s="6">
        <f>IF(Sense_data[[#This Row],[a_1State]]=D1067,E1067,Sense_data[[#This Row],[SysTimeStamp]])</f>
        <v>42182.011863428699</v>
      </c>
      <c r="F1068" s="3" t="str">
        <f>Sense_data[[#This Row],[a_1State]]&amp;TEXT(Sense_data[[#This Row],[StateInstanceTimestamp]],"#.######")</f>
        <v>Off42182.011863</v>
      </c>
      <c r="G1068" s="3">
        <f ca="1">IF(Sense_data[[#This Row],[a_1State]]="Off",RANDBETWEEN(off_min,off_max),RANDBETWEEN(on_min,on_max))/sr_div</f>
        <v>2.8</v>
      </c>
      <c r="H1068" s="3">
        <v>2.5</v>
      </c>
      <c r="I1068" s="3">
        <f>IF(HOUR(Sense_data[[#This Row],[SysTimeStamp]])&lt;12,I1067+$B$14,I1067-$B$14)</f>
        <v>15.243287037037231</v>
      </c>
    </row>
    <row r="1069" spans="1:9" x14ac:dyDescent="0.2">
      <c r="A1069" t="s">
        <v>20</v>
      </c>
      <c r="B1069" t="s">
        <v>22</v>
      </c>
      <c r="C1069" s="6">
        <f t="shared" si="20"/>
        <v>42182.012175928772</v>
      </c>
      <c r="D1069" t="s">
        <v>21</v>
      </c>
      <c r="E1069" s="6">
        <f>IF(Sense_data[[#This Row],[a_1State]]=D1068,E1068,Sense_data[[#This Row],[SysTimeStamp]])</f>
        <v>42182.011863428699</v>
      </c>
      <c r="F1069" s="3" t="str">
        <f>Sense_data[[#This Row],[a_1State]]&amp;TEXT(Sense_data[[#This Row],[StateInstanceTimestamp]],"#.######")</f>
        <v>Off42182.011863</v>
      </c>
      <c r="G1069" s="3">
        <f ca="1">IF(Sense_data[[#This Row],[a_1State]]="Off",RANDBETWEEN(off_min,off_max),RANDBETWEEN(on_min,on_max))/sr_div</f>
        <v>1.7</v>
      </c>
      <c r="H1069" s="3">
        <v>2.2000000000000002</v>
      </c>
      <c r="I1069" s="3">
        <f>IF(HOUR(Sense_data[[#This Row],[SysTimeStamp]])&lt;12,I1068+$B$14,I1068-$B$14)</f>
        <v>15.243518518518712</v>
      </c>
    </row>
    <row r="1070" spans="1:9" x14ac:dyDescent="0.2">
      <c r="A1070" t="s">
        <v>20</v>
      </c>
      <c r="B1070" t="s">
        <v>22</v>
      </c>
      <c r="C1070" s="6">
        <f t="shared" si="20"/>
        <v>42182.012187502849</v>
      </c>
      <c r="D1070" t="s">
        <v>21</v>
      </c>
      <c r="E1070" s="6">
        <f>IF(Sense_data[[#This Row],[a_1State]]=D1069,E1069,Sense_data[[#This Row],[SysTimeStamp]])</f>
        <v>42182.011863428699</v>
      </c>
      <c r="F1070" s="3" t="str">
        <f>Sense_data[[#This Row],[a_1State]]&amp;TEXT(Sense_data[[#This Row],[StateInstanceTimestamp]],"#.######")</f>
        <v>Off42182.011863</v>
      </c>
      <c r="G1070" s="3">
        <f ca="1">IF(Sense_data[[#This Row],[a_1State]]="Off",RANDBETWEEN(off_min,off_max),RANDBETWEEN(on_min,on_max))/sr_div</f>
        <v>1.7</v>
      </c>
      <c r="H1070" s="3">
        <v>1.4</v>
      </c>
      <c r="I1070" s="3">
        <f>IF(HOUR(Sense_data[[#This Row],[SysTimeStamp]])&lt;12,I1069+$B$14,I1069-$B$14)</f>
        <v>15.243750000000194</v>
      </c>
    </row>
    <row r="1071" spans="1:9" x14ac:dyDescent="0.2">
      <c r="A1071" t="s">
        <v>20</v>
      </c>
      <c r="B1071" t="s">
        <v>22</v>
      </c>
      <c r="C1071" s="6">
        <f t="shared" si="20"/>
        <v>42182.012199076926</v>
      </c>
      <c r="D1071" t="s">
        <v>21</v>
      </c>
      <c r="E1071" s="6">
        <f>IF(Sense_data[[#This Row],[a_1State]]=D1070,E1070,Sense_data[[#This Row],[SysTimeStamp]])</f>
        <v>42182.011863428699</v>
      </c>
      <c r="F1071" s="3" t="str">
        <f>Sense_data[[#This Row],[a_1State]]&amp;TEXT(Sense_data[[#This Row],[StateInstanceTimestamp]],"#.######")</f>
        <v>Off42182.011863</v>
      </c>
      <c r="G1071" s="3">
        <f ca="1">IF(Sense_data[[#This Row],[a_1State]]="Off",RANDBETWEEN(off_min,off_max),RANDBETWEEN(on_min,on_max))/sr_div</f>
        <v>1.7</v>
      </c>
      <c r="H1071" s="3">
        <v>2.7</v>
      </c>
      <c r="I1071" s="3">
        <f>IF(HOUR(Sense_data[[#This Row],[SysTimeStamp]])&lt;12,I1070+$B$14,I1070-$B$14)</f>
        <v>15.243981481481676</v>
      </c>
    </row>
    <row r="1072" spans="1:9" x14ac:dyDescent="0.2">
      <c r="A1072" t="s">
        <v>20</v>
      </c>
      <c r="B1072" t="s">
        <v>22</v>
      </c>
      <c r="C1072" s="6">
        <f t="shared" si="20"/>
        <v>42182.012210651003</v>
      </c>
      <c r="D1072" t="s">
        <v>21</v>
      </c>
      <c r="E1072" s="6">
        <f>IF(Sense_data[[#This Row],[a_1State]]=D1071,E1071,Sense_data[[#This Row],[SysTimeStamp]])</f>
        <v>42182.011863428699</v>
      </c>
      <c r="F1072" s="3" t="str">
        <f>Sense_data[[#This Row],[a_1State]]&amp;TEXT(Sense_data[[#This Row],[StateInstanceTimestamp]],"#.######")</f>
        <v>Off42182.011863</v>
      </c>
      <c r="G1072" s="3">
        <f ca="1">IF(Sense_data[[#This Row],[a_1State]]="Off",RANDBETWEEN(off_min,off_max),RANDBETWEEN(on_min,on_max))/sr_div</f>
        <v>1.7</v>
      </c>
      <c r="H1072" s="3">
        <v>1.4</v>
      </c>
      <c r="I1072" s="3">
        <f>IF(HOUR(Sense_data[[#This Row],[SysTimeStamp]])&lt;12,I1071+$B$14,I1071-$B$14)</f>
        <v>15.244212962963157</v>
      </c>
    </row>
    <row r="1073" spans="1:9" x14ac:dyDescent="0.2">
      <c r="A1073" t="s">
        <v>20</v>
      </c>
      <c r="B1073" t="s">
        <v>22</v>
      </c>
      <c r="C1073" s="6">
        <f t="shared" si="20"/>
        <v>42182.012222225079</v>
      </c>
      <c r="D1073" t="s">
        <v>21</v>
      </c>
      <c r="E1073" s="6">
        <f>IF(Sense_data[[#This Row],[a_1State]]=D1072,E1072,Sense_data[[#This Row],[SysTimeStamp]])</f>
        <v>42182.011863428699</v>
      </c>
      <c r="F1073" s="3" t="str">
        <f>Sense_data[[#This Row],[a_1State]]&amp;TEXT(Sense_data[[#This Row],[StateInstanceTimestamp]],"#.######")</f>
        <v>Off42182.011863</v>
      </c>
      <c r="G1073" s="3">
        <f ca="1">IF(Sense_data[[#This Row],[a_1State]]="Off",RANDBETWEEN(off_min,off_max),RANDBETWEEN(on_min,on_max))/sr_div</f>
        <v>1.2</v>
      </c>
      <c r="H1073" s="3">
        <v>2.4</v>
      </c>
      <c r="I1073" s="3">
        <f>IF(HOUR(Sense_data[[#This Row],[SysTimeStamp]])&lt;12,I1072+$B$14,I1072-$B$14)</f>
        <v>15.244444444444639</v>
      </c>
    </row>
    <row r="1074" spans="1:9" x14ac:dyDescent="0.2">
      <c r="A1074" t="s">
        <v>20</v>
      </c>
      <c r="B1074" t="s">
        <v>22</v>
      </c>
      <c r="C1074" s="6">
        <f t="shared" si="20"/>
        <v>42182.012233799156</v>
      </c>
      <c r="D1074" t="s">
        <v>21</v>
      </c>
      <c r="E1074" s="6">
        <f>IF(Sense_data[[#This Row],[a_1State]]=D1073,E1073,Sense_data[[#This Row],[SysTimeStamp]])</f>
        <v>42182.011863428699</v>
      </c>
      <c r="F1074" s="3" t="str">
        <f>Sense_data[[#This Row],[a_1State]]&amp;TEXT(Sense_data[[#This Row],[StateInstanceTimestamp]],"#.######")</f>
        <v>Off42182.011863</v>
      </c>
      <c r="G1074" s="3">
        <f ca="1">IF(Sense_data[[#This Row],[a_1State]]="Off",RANDBETWEEN(off_min,off_max),RANDBETWEEN(on_min,on_max))/sr_div</f>
        <v>1.6</v>
      </c>
      <c r="H1074" s="3">
        <v>1.9</v>
      </c>
      <c r="I1074" s="3">
        <f>IF(HOUR(Sense_data[[#This Row],[SysTimeStamp]])&lt;12,I1073+$B$14,I1073-$B$14)</f>
        <v>15.244675925926121</v>
      </c>
    </row>
    <row r="1075" spans="1:9" x14ac:dyDescent="0.2">
      <c r="A1075" t="s">
        <v>20</v>
      </c>
      <c r="B1075" t="s">
        <v>22</v>
      </c>
      <c r="C1075" s="6">
        <f t="shared" si="20"/>
        <v>42182.012245373233</v>
      </c>
      <c r="D1075" t="s">
        <v>21</v>
      </c>
      <c r="E1075" s="6">
        <f>IF(Sense_data[[#This Row],[a_1State]]=D1074,E1074,Sense_data[[#This Row],[SysTimeStamp]])</f>
        <v>42182.011863428699</v>
      </c>
      <c r="F1075" s="3" t="str">
        <f>Sense_data[[#This Row],[a_1State]]&amp;TEXT(Sense_data[[#This Row],[StateInstanceTimestamp]],"#.######")</f>
        <v>Off42182.011863</v>
      </c>
      <c r="G1075" s="3">
        <f ca="1">IF(Sense_data[[#This Row],[a_1State]]="Off",RANDBETWEEN(off_min,off_max),RANDBETWEEN(on_min,on_max))/sr_div</f>
        <v>2.8</v>
      </c>
      <c r="H1075" s="3">
        <v>1.2</v>
      </c>
      <c r="I1075" s="3">
        <f>IF(HOUR(Sense_data[[#This Row],[SysTimeStamp]])&lt;12,I1074+$B$14,I1074-$B$14)</f>
        <v>15.244907407407602</v>
      </c>
    </row>
    <row r="1076" spans="1:9" x14ac:dyDescent="0.2">
      <c r="A1076" t="s">
        <v>20</v>
      </c>
      <c r="B1076" t="s">
        <v>22</v>
      </c>
      <c r="C1076" s="6">
        <f t="shared" si="20"/>
        <v>42182.01225694731</v>
      </c>
      <c r="D1076" t="s">
        <v>21</v>
      </c>
      <c r="E1076" s="6">
        <f>IF(Sense_data[[#This Row],[a_1State]]=D1075,E1075,Sense_data[[#This Row],[SysTimeStamp]])</f>
        <v>42182.011863428699</v>
      </c>
      <c r="F1076" s="3" t="str">
        <f>Sense_data[[#This Row],[a_1State]]&amp;TEXT(Sense_data[[#This Row],[StateInstanceTimestamp]],"#.######")</f>
        <v>Off42182.011863</v>
      </c>
      <c r="G1076" s="3">
        <f ca="1">IF(Sense_data[[#This Row],[a_1State]]="Off",RANDBETWEEN(off_min,off_max),RANDBETWEEN(on_min,on_max))/sr_div</f>
        <v>2.1</v>
      </c>
      <c r="H1076" s="3">
        <v>2.1</v>
      </c>
      <c r="I1076" s="3">
        <f>IF(HOUR(Sense_data[[#This Row],[SysTimeStamp]])&lt;12,I1075+$B$14,I1075-$B$14)</f>
        <v>15.245138888889084</v>
      </c>
    </row>
    <row r="1077" spans="1:9" x14ac:dyDescent="0.2">
      <c r="A1077" t="s">
        <v>20</v>
      </c>
      <c r="B1077" t="s">
        <v>22</v>
      </c>
      <c r="C1077" s="6">
        <f t="shared" si="20"/>
        <v>42182.012268521386</v>
      </c>
      <c r="D1077" t="s">
        <v>21</v>
      </c>
      <c r="E1077" s="6">
        <f>IF(Sense_data[[#This Row],[a_1State]]=D1076,E1076,Sense_data[[#This Row],[SysTimeStamp]])</f>
        <v>42182.011863428699</v>
      </c>
      <c r="F1077" s="3" t="str">
        <f>Sense_data[[#This Row],[a_1State]]&amp;TEXT(Sense_data[[#This Row],[StateInstanceTimestamp]],"#.######")</f>
        <v>Off42182.011863</v>
      </c>
      <c r="G1077" s="3">
        <f ca="1">IF(Sense_data[[#This Row],[a_1State]]="Off",RANDBETWEEN(off_min,off_max),RANDBETWEEN(on_min,on_max))/sr_div</f>
        <v>1.8</v>
      </c>
      <c r="H1077" s="3">
        <v>2.2000000000000002</v>
      </c>
      <c r="I1077" s="3">
        <f>IF(HOUR(Sense_data[[#This Row],[SysTimeStamp]])&lt;12,I1076+$B$14,I1076-$B$14)</f>
        <v>15.245370370370566</v>
      </c>
    </row>
    <row r="1078" spans="1:9" x14ac:dyDescent="0.2">
      <c r="A1078" t="s">
        <v>20</v>
      </c>
      <c r="B1078" t="s">
        <v>22</v>
      </c>
      <c r="C1078" s="6">
        <f t="shared" si="20"/>
        <v>42182.012280095463</v>
      </c>
      <c r="D1078" t="s">
        <v>21</v>
      </c>
      <c r="E1078" s="6">
        <f>IF(Sense_data[[#This Row],[a_1State]]=D1077,E1077,Sense_data[[#This Row],[SysTimeStamp]])</f>
        <v>42182.011863428699</v>
      </c>
      <c r="F1078" s="3" t="str">
        <f>Sense_data[[#This Row],[a_1State]]&amp;TEXT(Sense_data[[#This Row],[StateInstanceTimestamp]],"#.######")</f>
        <v>Off42182.011863</v>
      </c>
      <c r="G1078" s="3">
        <f ca="1">IF(Sense_data[[#This Row],[a_1State]]="Off",RANDBETWEEN(off_min,off_max),RANDBETWEEN(on_min,on_max))/sr_div</f>
        <v>3</v>
      </c>
      <c r="H1078" s="3">
        <v>1.8</v>
      </c>
      <c r="I1078" s="3">
        <f>IF(HOUR(Sense_data[[#This Row],[SysTimeStamp]])&lt;12,I1077+$B$14,I1077-$B$14)</f>
        <v>15.245601851852047</v>
      </c>
    </row>
    <row r="1079" spans="1:9" x14ac:dyDescent="0.2">
      <c r="A1079" t="s">
        <v>20</v>
      </c>
      <c r="B1079" t="s">
        <v>22</v>
      </c>
      <c r="C1079" s="6">
        <f t="shared" si="20"/>
        <v>42182.01229166954</v>
      </c>
      <c r="D1079" t="s">
        <v>21</v>
      </c>
      <c r="E1079" s="6">
        <f>IF(Sense_data[[#This Row],[a_1State]]=D1078,E1078,Sense_data[[#This Row],[SysTimeStamp]])</f>
        <v>42182.011863428699</v>
      </c>
      <c r="F1079" s="3" t="str">
        <f>Sense_data[[#This Row],[a_1State]]&amp;TEXT(Sense_data[[#This Row],[StateInstanceTimestamp]],"#.######")</f>
        <v>Off42182.011863</v>
      </c>
      <c r="G1079" s="3">
        <f ca="1">IF(Sense_data[[#This Row],[a_1State]]="Off",RANDBETWEEN(off_min,off_max),RANDBETWEEN(on_min,on_max))/sr_div</f>
        <v>2</v>
      </c>
      <c r="H1079" s="3">
        <v>1.5</v>
      </c>
      <c r="I1079" s="3">
        <f>IF(HOUR(Sense_data[[#This Row],[SysTimeStamp]])&lt;12,I1078+$B$14,I1078-$B$14)</f>
        <v>15.245833333333529</v>
      </c>
    </row>
    <row r="1080" spans="1:9" x14ac:dyDescent="0.2">
      <c r="A1080" t="s">
        <v>20</v>
      </c>
      <c r="B1080" t="s">
        <v>22</v>
      </c>
      <c r="C1080" s="6">
        <f t="shared" si="20"/>
        <v>42182.012303243617</v>
      </c>
      <c r="D1080" t="s">
        <v>21</v>
      </c>
      <c r="E1080" s="6">
        <f>IF(Sense_data[[#This Row],[a_1State]]=D1079,E1079,Sense_data[[#This Row],[SysTimeStamp]])</f>
        <v>42182.011863428699</v>
      </c>
      <c r="F1080" s="3" t="str">
        <f>Sense_data[[#This Row],[a_1State]]&amp;TEXT(Sense_data[[#This Row],[StateInstanceTimestamp]],"#.######")</f>
        <v>Off42182.011863</v>
      </c>
      <c r="G1080" s="3">
        <f ca="1">IF(Sense_data[[#This Row],[a_1State]]="Off",RANDBETWEEN(off_min,off_max),RANDBETWEEN(on_min,on_max))/sr_div</f>
        <v>2.7</v>
      </c>
      <c r="H1080" s="3">
        <v>1.2</v>
      </c>
      <c r="I1080" s="3">
        <f>IF(HOUR(Sense_data[[#This Row],[SysTimeStamp]])&lt;12,I1079+$B$14,I1079-$B$14)</f>
        <v>15.246064814815011</v>
      </c>
    </row>
    <row r="1081" spans="1:9" x14ac:dyDescent="0.2">
      <c r="A1081" t="s">
        <v>20</v>
      </c>
      <c r="B1081" t="s">
        <v>22</v>
      </c>
      <c r="C1081" s="6">
        <f t="shared" si="20"/>
        <v>42182.012314817694</v>
      </c>
      <c r="D1081" t="s">
        <v>21</v>
      </c>
      <c r="E1081" s="6">
        <f>IF(Sense_data[[#This Row],[a_1State]]=D1080,E1080,Sense_data[[#This Row],[SysTimeStamp]])</f>
        <v>42182.011863428699</v>
      </c>
      <c r="F1081" s="3" t="str">
        <f>Sense_data[[#This Row],[a_1State]]&amp;TEXT(Sense_data[[#This Row],[StateInstanceTimestamp]],"#.######")</f>
        <v>Off42182.011863</v>
      </c>
      <c r="G1081" s="3">
        <f ca="1">IF(Sense_data[[#This Row],[a_1State]]="Off",RANDBETWEEN(off_min,off_max),RANDBETWEEN(on_min,on_max))/sr_div</f>
        <v>2.8</v>
      </c>
      <c r="H1081" s="3">
        <v>2.6</v>
      </c>
      <c r="I1081" s="3">
        <f>IF(HOUR(Sense_data[[#This Row],[SysTimeStamp]])&lt;12,I1080+$B$14,I1080-$B$14)</f>
        <v>15.246296296296492</v>
      </c>
    </row>
    <row r="1082" spans="1:9" x14ac:dyDescent="0.2">
      <c r="A1082" t="s">
        <v>20</v>
      </c>
      <c r="B1082" t="s">
        <v>22</v>
      </c>
      <c r="C1082" s="6">
        <f t="shared" si="20"/>
        <v>42182.01232639177</v>
      </c>
      <c r="D1082" t="s">
        <v>21</v>
      </c>
      <c r="E1082" s="6">
        <f>IF(Sense_data[[#This Row],[a_1State]]=D1081,E1081,Sense_data[[#This Row],[SysTimeStamp]])</f>
        <v>42182.011863428699</v>
      </c>
      <c r="F1082" s="3" t="str">
        <f>Sense_data[[#This Row],[a_1State]]&amp;TEXT(Sense_data[[#This Row],[StateInstanceTimestamp]],"#.######")</f>
        <v>Off42182.011863</v>
      </c>
      <c r="G1082" s="3">
        <f ca="1">IF(Sense_data[[#This Row],[a_1State]]="Off",RANDBETWEEN(off_min,off_max),RANDBETWEEN(on_min,on_max))/sr_div</f>
        <v>2.2999999999999998</v>
      </c>
      <c r="H1082" s="3">
        <v>2.4</v>
      </c>
      <c r="I1082" s="3">
        <f>IF(HOUR(Sense_data[[#This Row],[SysTimeStamp]])&lt;12,I1081+$B$14,I1081-$B$14)</f>
        <v>15.246527777777974</v>
      </c>
    </row>
    <row r="1083" spans="1:9" x14ac:dyDescent="0.2">
      <c r="A1083" t="s">
        <v>20</v>
      </c>
      <c r="B1083" t="s">
        <v>22</v>
      </c>
      <c r="C1083" s="6">
        <f t="shared" si="20"/>
        <v>42182.012337965847</v>
      </c>
      <c r="D1083" t="s">
        <v>21</v>
      </c>
      <c r="E1083" s="6">
        <f>IF(Sense_data[[#This Row],[a_1State]]=D1082,E1082,Sense_data[[#This Row],[SysTimeStamp]])</f>
        <v>42182.011863428699</v>
      </c>
      <c r="F1083" s="3" t="str">
        <f>Sense_data[[#This Row],[a_1State]]&amp;TEXT(Sense_data[[#This Row],[StateInstanceTimestamp]],"#.######")</f>
        <v>Off42182.011863</v>
      </c>
      <c r="G1083" s="3">
        <f ca="1">IF(Sense_data[[#This Row],[a_1State]]="Off",RANDBETWEEN(off_min,off_max),RANDBETWEEN(on_min,on_max))/sr_div</f>
        <v>1.2</v>
      </c>
      <c r="H1083" s="3">
        <v>1.7</v>
      </c>
      <c r="I1083" s="3">
        <f>IF(HOUR(Sense_data[[#This Row],[SysTimeStamp]])&lt;12,I1082+$B$14,I1082-$B$14)</f>
        <v>15.246759259259456</v>
      </c>
    </row>
    <row r="1084" spans="1:9" x14ac:dyDescent="0.2">
      <c r="A1084" t="s">
        <v>20</v>
      </c>
      <c r="B1084" t="s">
        <v>22</v>
      </c>
      <c r="C1084" s="6">
        <f t="shared" si="20"/>
        <v>42182.012349539924</v>
      </c>
      <c r="D1084" t="s">
        <v>21</v>
      </c>
      <c r="E1084" s="6">
        <f>IF(Sense_data[[#This Row],[a_1State]]=D1083,E1083,Sense_data[[#This Row],[SysTimeStamp]])</f>
        <v>42182.011863428699</v>
      </c>
      <c r="F1084" s="3" t="str">
        <f>Sense_data[[#This Row],[a_1State]]&amp;TEXT(Sense_data[[#This Row],[StateInstanceTimestamp]],"#.######")</f>
        <v>Off42182.011863</v>
      </c>
      <c r="G1084" s="3">
        <f ca="1">IF(Sense_data[[#This Row],[a_1State]]="Off",RANDBETWEEN(off_min,off_max),RANDBETWEEN(on_min,on_max))/sr_div</f>
        <v>2.5</v>
      </c>
      <c r="H1084" s="3">
        <v>1.7</v>
      </c>
      <c r="I1084" s="3">
        <f>IF(HOUR(Sense_data[[#This Row],[SysTimeStamp]])&lt;12,I1083+$B$14,I1083-$B$14)</f>
        <v>15.246990740740937</v>
      </c>
    </row>
    <row r="1085" spans="1:9" x14ac:dyDescent="0.2">
      <c r="A1085" t="s">
        <v>20</v>
      </c>
      <c r="B1085" t="s">
        <v>22</v>
      </c>
      <c r="C1085" s="6">
        <f t="shared" si="20"/>
        <v>42182.012361114001</v>
      </c>
      <c r="D1085" t="s">
        <v>21</v>
      </c>
      <c r="E1085" s="6">
        <f>IF(Sense_data[[#This Row],[a_1State]]=D1084,E1084,Sense_data[[#This Row],[SysTimeStamp]])</f>
        <v>42182.011863428699</v>
      </c>
      <c r="F1085" s="3" t="str">
        <f>Sense_data[[#This Row],[a_1State]]&amp;TEXT(Sense_data[[#This Row],[StateInstanceTimestamp]],"#.######")</f>
        <v>Off42182.011863</v>
      </c>
      <c r="G1085" s="3">
        <f ca="1">IF(Sense_data[[#This Row],[a_1State]]="Off",RANDBETWEEN(off_min,off_max),RANDBETWEEN(on_min,on_max))/sr_div</f>
        <v>2.8</v>
      </c>
      <c r="H1085" s="3">
        <v>2.9</v>
      </c>
      <c r="I1085" s="3">
        <f>IF(HOUR(Sense_data[[#This Row],[SysTimeStamp]])&lt;12,I1084+$B$14,I1084-$B$14)</f>
        <v>15.247222222222419</v>
      </c>
    </row>
    <row r="1086" spans="1:9" x14ac:dyDescent="0.2">
      <c r="A1086" t="s">
        <v>20</v>
      </c>
      <c r="B1086" t="s">
        <v>22</v>
      </c>
      <c r="C1086" s="6">
        <f t="shared" si="20"/>
        <v>42182.012372688077</v>
      </c>
      <c r="D1086" t="s">
        <v>21</v>
      </c>
      <c r="E1086" s="6">
        <f>IF(Sense_data[[#This Row],[a_1State]]=D1085,E1085,Sense_data[[#This Row],[SysTimeStamp]])</f>
        <v>42182.011863428699</v>
      </c>
      <c r="F1086" s="3" t="str">
        <f>Sense_data[[#This Row],[a_1State]]&amp;TEXT(Sense_data[[#This Row],[StateInstanceTimestamp]],"#.######")</f>
        <v>Off42182.011863</v>
      </c>
      <c r="G1086" s="3">
        <f ca="1">IF(Sense_data[[#This Row],[a_1State]]="Off",RANDBETWEEN(off_min,off_max),RANDBETWEEN(on_min,on_max))/sr_div</f>
        <v>2.7</v>
      </c>
      <c r="H1086" s="3">
        <v>3</v>
      </c>
      <c r="I1086" s="3">
        <f>IF(HOUR(Sense_data[[#This Row],[SysTimeStamp]])&lt;12,I1085+$B$14,I1085-$B$14)</f>
        <v>15.247453703703901</v>
      </c>
    </row>
    <row r="1087" spans="1:9" x14ac:dyDescent="0.2">
      <c r="A1087" t="s">
        <v>20</v>
      </c>
      <c r="B1087" t="s">
        <v>22</v>
      </c>
      <c r="C1087" s="6">
        <f t="shared" si="20"/>
        <v>42182.012384262154</v>
      </c>
      <c r="D1087" t="s">
        <v>21</v>
      </c>
      <c r="E1087" s="6">
        <f>IF(Sense_data[[#This Row],[a_1State]]=D1086,E1086,Sense_data[[#This Row],[SysTimeStamp]])</f>
        <v>42182.011863428699</v>
      </c>
      <c r="F1087" s="3" t="str">
        <f>Sense_data[[#This Row],[a_1State]]&amp;TEXT(Sense_data[[#This Row],[StateInstanceTimestamp]],"#.######")</f>
        <v>Off42182.011863</v>
      </c>
      <c r="G1087" s="3">
        <f ca="1">IF(Sense_data[[#This Row],[a_1State]]="Off",RANDBETWEEN(off_min,off_max),RANDBETWEEN(on_min,on_max))/sr_div</f>
        <v>2.8</v>
      </c>
      <c r="H1087" s="3">
        <v>2.9</v>
      </c>
      <c r="I1087" s="3">
        <f>IF(HOUR(Sense_data[[#This Row],[SysTimeStamp]])&lt;12,I1086+$B$14,I1086-$B$14)</f>
        <v>15.247685185185382</v>
      </c>
    </row>
    <row r="1088" spans="1:9" x14ac:dyDescent="0.2">
      <c r="A1088" t="s">
        <v>20</v>
      </c>
      <c r="B1088" t="s">
        <v>22</v>
      </c>
      <c r="C1088" s="6">
        <f t="shared" si="20"/>
        <v>42182.012395836231</v>
      </c>
      <c r="D1088" t="s">
        <v>21</v>
      </c>
      <c r="E1088" s="6">
        <f>IF(Sense_data[[#This Row],[a_1State]]=D1087,E1087,Sense_data[[#This Row],[SysTimeStamp]])</f>
        <v>42182.011863428699</v>
      </c>
      <c r="F1088" s="3" t="str">
        <f>Sense_data[[#This Row],[a_1State]]&amp;TEXT(Sense_data[[#This Row],[StateInstanceTimestamp]],"#.######")</f>
        <v>Off42182.011863</v>
      </c>
      <c r="G1088" s="3">
        <f ca="1">IF(Sense_data[[#This Row],[a_1State]]="Off",RANDBETWEEN(off_min,off_max),RANDBETWEEN(on_min,on_max))/sr_div</f>
        <v>1.1000000000000001</v>
      </c>
      <c r="H1088" s="3">
        <v>3</v>
      </c>
      <c r="I1088" s="3">
        <f>IF(HOUR(Sense_data[[#This Row],[SysTimeStamp]])&lt;12,I1087+$B$14,I1087-$B$14)</f>
        <v>15.247916666666864</v>
      </c>
    </row>
    <row r="1089" spans="1:9" x14ac:dyDescent="0.2">
      <c r="A1089" t="s">
        <v>20</v>
      </c>
      <c r="B1089" t="s">
        <v>22</v>
      </c>
      <c r="C1089" s="6">
        <f t="shared" si="20"/>
        <v>42182.012407410308</v>
      </c>
      <c r="D1089" t="s">
        <v>21</v>
      </c>
      <c r="E1089" s="6">
        <f>IF(Sense_data[[#This Row],[a_1State]]=D1088,E1088,Sense_data[[#This Row],[SysTimeStamp]])</f>
        <v>42182.011863428699</v>
      </c>
      <c r="F1089" s="3" t="str">
        <f>Sense_data[[#This Row],[a_1State]]&amp;TEXT(Sense_data[[#This Row],[StateInstanceTimestamp]],"#.######")</f>
        <v>Off42182.011863</v>
      </c>
      <c r="G1089" s="3">
        <f ca="1">IF(Sense_data[[#This Row],[a_1State]]="Off",RANDBETWEEN(off_min,off_max),RANDBETWEEN(on_min,on_max))/sr_div</f>
        <v>2</v>
      </c>
      <c r="H1089" s="3">
        <v>2.1</v>
      </c>
      <c r="I1089" s="3">
        <f>IF(HOUR(Sense_data[[#This Row],[SysTimeStamp]])&lt;12,I1088+$B$14,I1088-$B$14)</f>
        <v>15.248148148148346</v>
      </c>
    </row>
    <row r="1090" spans="1:9" x14ac:dyDescent="0.2">
      <c r="A1090" t="s">
        <v>20</v>
      </c>
      <c r="B1090" t="s">
        <v>22</v>
      </c>
      <c r="C1090" s="6">
        <f t="shared" si="20"/>
        <v>42182.012418984385</v>
      </c>
      <c r="D1090" t="s">
        <v>21</v>
      </c>
      <c r="E1090" s="6">
        <f>IF(Sense_data[[#This Row],[a_1State]]=D1089,E1089,Sense_data[[#This Row],[SysTimeStamp]])</f>
        <v>42182.011863428699</v>
      </c>
      <c r="F1090" s="3" t="str">
        <f>Sense_data[[#This Row],[a_1State]]&amp;TEXT(Sense_data[[#This Row],[StateInstanceTimestamp]],"#.######")</f>
        <v>Off42182.011863</v>
      </c>
      <c r="G1090" s="3">
        <f ca="1">IF(Sense_data[[#This Row],[a_1State]]="Off",RANDBETWEEN(off_min,off_max),RANDBETWEEN(on_min,on_max))/sr_div</f>
        <v>1.6</v>
      </c>
      <c r="H1090" s="3">
        <v>2.4</v>
      </c>
      <c r="I1090" s="3">
        <f>IF(HOUR(Sense_data[[#This Row],[SysTimeStamp]])&lt;12,I1089+$B$14,I1089-$B$14)</f>
        <v>15.248379629629827</v>
      </c>
    </row>
    <row r="1091" spans="1:9" x14ac:dyDescent="0.2">
      <c r="A1091" t="s">
        <v>20</v>
      </c>
      <c r="B1091" t="s">
        <v>22</v>
      </c>
      <c r="C1091" s="6">
        <f t="shared" si="20"/>
        <v>42182.012430558461</v>
      </c>
      <c r="D1091" t="s">
        <v>21</v>
      </c>
      <c r="E1091" s="6">
        <f>IF(Sense_data[[#This Row],[a_1State]]=D1090,E1090,Sense_data[[#This Row],[SysTimeStamp]])</f>
        <v>42182.011863428699</v>
      </c>
      <c r="F1091" s="3" t="str">
        <f>Sense_data[[#This Row],[a_1State]]&amp;TEXT(Sense_data[[#This Row],[StateInstanceTimestamp]],"#.######")</f>
        <v>Off42182.011863</v>
      </c>
      <c r="G1091" s="3">
        <f ca="1">IF(Sense_data[[#This Row],[a_1State]]="Off",RANDBETWEEN(off_min,off_max),RANDBETWEEN(on_min,on_max))/sr_div</f>
        <v>2.2000000000000002</v>
      </c>
      <c r="H1091" s="3">
        <v>1.8</v>
      </c>
      <c r="I1091" s="3">
        <f>IF(HOUR(Sense_data[[#This Row],[SysTimeStamp]])&lt;12,I1090+$B$14,I1090-$B$14)</f>
        <v>15.248611111111309</v>
      </c>
    </row>
    <row r="1092" spans="1:9" x14ac:dyDescent="0.2">
      <c r="A1092" t="s">
        <v>20</v>
      </c>
      <c r="B1092" t="s">
        <v>22</v>
      </c>
      <c r="C1092" s="6">
        <f t="shared" si="20"/>
        <v>42182.012442132538</v>
      </c>
      <c r="D1092" t="s">
        <v>21</v>
      </c>
      <c r="E1092" s="6">
        <f>IF(Sense_data[[#This Row],[a_1State]]=D1091,E1091,Sense_data[[#This Row],[SysTimeStamp]])</f>
        <v>42182.011863428699</v>
      </c>
      <c r="F1092" s="3" t="str">
        <f>Sense_data[[#This Row],[a_1State]]&amp;TEXT(Sense_data[[#This Row],[StateInstanceTimestamp]],"#.######")</f>
        <v>Off42182.011863</v>
      </c>
      <c r="G1092" s="3">
        <f ca="1">IF(Sense_data[[#This Row],[a_1State]]="Off",RANDBETWEEN(off_min,off_max),RANDBETWEEN(on_min,on_max))/sr_div</f>
        <v>3</v>
      </c>
      <c r="H1092" s="3">
        <v>1.2</v>
      </c>
      <c r="I1092" s="3">
        <f>IF(HOUR(Sense_data[[#This Row],[SysTimeStamp]])&lt;12,I1091+$B$14,I1091-$B$14)</f>
        <v>15.248842592592791</v>
      </c>
    </row>
    <row r="1093" spans="1:9" x14ac:dyDescent="0.2">
      <c r="A1093" t="s">
        <v>20</v>
      </c>
      <c r="B1093" t="s">
        <v>22</v>
      </c>
      <c r="C1093" s="6">
        <f t="shared" si="20"/>
        <v>42182.012453706615</v>
      </c>
      <c r="D1093" t="s">
        <v>21</v>
      </c>
      <c r="E1093" s="6">
        <f>IF(Sense_data[[#This Row],[a_1State]]=D1092,E1092,Sense_data[[#This Row],[SysTimeStamp]])</f>
        <v>42182.011863428699</v>
      </c>
      <c r="F1093" s="3" t="str">
        <f>Sense_data[[#This Row],[a_1State]]&amp;TEXT(Sense_data[[#This Row],[StateInstanceTimestamp]],"#.######")</f>
        <v>Off42182.011863</v>
      </c>
      <c r="G1093" s="3">
        <f ca="1">IF(Sense_data[[#This Row],[a_1State]]="Off",RANDBETWEEN(off_min,off_max),RANDBETWEEN(on_min,on_max))/sr_div</f>
        <v>2.1</v>
      </c>
      <c r="H1093" s="3">
        <v>3</v>
      </c>
      <c r="I1093" s="3">
        <f>IF(HOUR(Sense_data[[#This Row],[SysTimeStamp]])&lt;12,I1092+$B$14,I1092-$B$14)</f>
        <v>15.249074074074272</v>
      </c>
    </row>
    <row r="1094" spans="1:9" x14ac:dyDescent="0.2">
      <c r="A1094" t="s">
        <v>20</v>
      </c>
      <c r="B1094" t="s">
        <v>22</v>
      </c>
      <c r="C1094" s="6">
        <f t="shared" si="20"/>
        <v>42182.012465280692</v>
      </c>
      <c r="D1094" t="s">
        <v>21</v>
      </c>
      <c r="E1094" s="6">
        <f>IF(Sense_data[[#This Row],[a_1State]]=D1093,E1093,Sense_data[[#This Row],[SysTimeStamp]])</f>
        <v>42182.011863428699</v>
      </c>
      <c r="F1094" s="3" t="str">
        <f>Sense_data[[#This Row],[a_1State]]&amp;TEXT(Sense_data[[#This Row],[StateInstanceTimestamp]],"#.######")</f>
        <v>Off42182.011863</v>
      </c>
      <c r="G1094" s="3">
        <f ca="1">IF(Sense_data[[#This Row],[a_1State]]="Off",RANDBETWEEN(off_min,off_max),RANDBETWEEN(on_min,on_max))/sr_div</f>
        <v>1.1000000000000001</v>
      </c>
      <c r="H1094" s="3">
        <v>1.7</v>
      </c>
      <c r="I1094" s="3">
        <f>IF(HOUR(Sense_data[[#This Row],[SysTimeStamp]])&lt;12,I1093+$B$14,I1093-$B$14)</f>
        <v>15.249305555555754</v>
      </c>
    </row>
    <row r="1095" spans="1:9" x14ac:dyDescent="0.2">
      <c r="A1095" t="s">
        <v>20</v>
      </c>
      <c r="B1095" t="s">
        <v>22</v>
      </c>
      <c r="C1095" s="6">
        <f t="shared" si="20"/>
        <v>42182.012476854768</v>
      </c>
      <c r="D1095" t="s">
        <v>21</v>
      </c>
      <c r="E1095" s="6">
        <f>IF(Sense_data[[#This Row],[a_1State]]=D1094,E1094,Sense_data[[#This Row],[SysTimeStamp]])</f>
        <v>42182.011863428699</v>
      </c>
      <c r="F1095" s="3" t="str">
        <f>Sense_data[[#This Row],[a_1State]]&amp;TEXT(Sense_data[[#This Row],[StateInstanceTimestamp]],"#.######")</f>
        <v>Off42182.011863</v>
      </c>
      <c r="G1095" s="3">
        <f ca="1">IF(Sense_data[[#This Row],[a_1State]]="Off",RANDBETWEEN(off_min,off_max),RANDBETWEEN(on_min,on_max))/sr_div</f>
        <v>2.4</v>
      </c>
      <c r="H1095" s="3">
        <v>1.9</v>
      </c>
      <c r="I1095" s="3">
        <f>IF(HOUR(Sense_data[[#This Row],[SysTimeStamp]])&lt;12,I1094+$B$14,I1094-$B$14)</f>
        <v>15.249537037037236</v>
      </c>
    </row>
    <row r="1096" spans="1:9" x14ac:dyDescent="0.2">
      <c r="A1096" t="s">
        <v>20</v>
      </c>
      <c r="B1096" t="s">
        <v>22</v>
      </c>
      <c r="C1096" s="6">
        <f t="shared" si="20"/>
        <v>42182.012488428845</v>
      </c>
      <c r="D1096" t="s">
        <v>21</v>
      </c>
      <c r="E1096" s="6">
        <f>IF(Sense_data[[#This Row],[a_1State]]=D1095,E1095,Sense_data[[#This Row],[SysTimeStamp]])</f>
        <v>42182.011863428699</v>
      </c>
      <c r="F1096" s="3" t="str">
        <f>Sense_data[[#This Row],[a_1State]]&amp;TEXT(Sense_data[[#This Row],[StateInstanceTimestamp]],"#.######")</f>
        <v>Off42182.011863</v>
      </c>
      <c r="G1096" s="3">
        <f ca="1">IF(Sense_data[[#This Row],[a_1State]]="Off",RANDBETWEEN(off_min,off_max),RANDBETWEEN(on_min,on_max))/sr_div</f>
        <v>2</v>
      </c>
      <c r="H1096" s="3">
        <v>1.5</v>
      </c>
      <c r="I1096" s="3">
        <f>IF(HOUR(Sense_data[[#This Row],[SysTimeStamp]])&lt;12,I1095+$B$14,I1095-$B$14)</f>
        <v>15.249768518518717</v>
      </c>
    </row>
    <row r="1097" spans="1:9" x14ac:dyDescent="0.2">
      <c r="A1097" t="s">
        <v>20</v>
      </c>
      <c r="B1097" t="s">
        <v>22</v>
      </c>
      <c r="C1097" s="6">
        <f t="shared" si="20"/>
        <v>42182.012500002922</v>
      </c>
      <c r="D1097" t="s">
        <v>21</v>
      </c>
      <c r="E1097" s="6">
        <f>IF(Sense_data[[#This Row],[a_1State]]=D1096,E1096,Sense_data[[#This Row],[SysTimeStamp]])</f>
        <v>42182.011863428699</v>
      </c>
      <c r="F1097" s="3" t="str">
        <f>Sense_data[[#This Row],[a_1State]]&amp;TEXT(Sense_data[[#This Row],[StateInstanceTimestamp]],"#.######")</f>
        <v>Off42182.011863</v>
      </c>
      <c r="G1097" s="3">
        <f ca="1">IF(Sense_data[[#This Row],[a_1State]]="Off",RANDBETWEEN(off_min,off_max),RANDBETWEEN(on_min,on_max))/sr_div</f>
        <v>3</v>
      </c>
      <c r="H1097" s="3">
        <v>1.1000000000000001</v>
      </c>
      <c r="I1097" s="3">
        <f>IF(HOUR(Sense_data[[#This Row],[SysTimeStamp]])&lt;12,I1096+$B$14,I1096-$B$14)</f>
        <v>15.250000000000199</v>
      </c>
    </row>
    <row r="1098" spans="1:9" x14ac:dyDescent="0.2">
      <c r="A1098" t="s">
        <v>20</v>
      </c>
      <c r="B1098" t="s">
        <v>22</v>
      </c>
      <c r="C1098" s="6">
        <f t="shared" si="20"/>
        <v>42182.012511576999</v>
      </c>
      <c r="D1098" t="s">
        <v>21</v>
      </c>
      <c r="E1098" s="6">
        <f>IF(Sense_data[[#This Row],[a_1State]]=D1097,E1097,Sense_data[[#This Row],[SysTimeStamp]])</f>
        <v>42182.011863428699</v>
      </c>
      <c r="F1098" s="3" t="str">
        <f>Sense_data[[#This Row],[a_1State]]&amp;TEXT(Sense_data[[#This Row],[StateInstanceTimestamp]],"#.######")</f>
        <v>Off42182.011863</v>
      </c>
      <c r="G1098" s="3">
        <f ca="1">IF(Sense_data[[#This Row],[a_1State]]="Off",RANDBETWEEN(off_min,off_max),RANDBETWEEN(on_min,on_max))/sr_div</f>
        <v>1.9</v>
      </c>
      <c r="H1098" s="3">
        <v>1</v>
      </c>
      <c r="I1098" s="3">
        <f>IF(HOUR(Sense_data[[#This Row],[SysTimeStamp]])&lt;12,I1097+$B$14,I1097-$B$14)</f>
        <v>15.250231481481681</v>
      </c>
    </row>
    <row r="1099" spans="1:9" x14ac:dyDescent="0.2">
      <c r="A1099" t="s">
        <v>20</v>
      </c>
      <c r="B1099" t="s">
        <v>22</v>
      </c>
      <c r="C1099" s="6">
        <f t="shared" si="20"/>
        <v>42182.012523151076</v>
      </c>
      <c r="D1099" t="s">
        <v>21</v>
      </c>
      <c r="E1099" s="6">
        <f>IF(Sense_data[[#This Row],[a_1State]]=D1098,E1098,Sense_data[[#This Row],[SysTimeStamp]])</f>
        <v>42182.011863428699</v>
      </c>
      <c r="F1099" s="3" t="str">
        <f>Sense_data[[#This Row],[a_1State]]&amp;TEXT(Sense_data[[#This Row],[StateInstanceTimestamp]],"#.######")</f>
        <v>Off42182.011863</v>
      </c>
      <c r="G1099" s="3">
        <f ca="1">IF(Sense_data[[#This Row],[a_1State]]="Off",RANDBETWEEN(off_min,off_max),RANDBETWEEN(on_min,on_max))/sr_div</f>
        <v>1.6</v>
      </c>
      <c r="H1099" s="3">
        <v>1.5</v>
      </c>
      <c r="I1099" s="3">
        <f>IF(HOUR(Sense_data[[#This Row],[SysTimeStamp]])&lt;12,I1098+$B$14,I1098-$B$14)</f>
        <v>15.250462962963162</v>
      </c>
    </row>
    <row r="1100" spans="1:9" x14ac:dyDescent="0.2">
      <c r="A1100" t="s">
        <v>20</v>
      </c>
      <c r="B1100" t="s">
        <v>22</v>
      </c>
      <c r="C1100" s="6">
        <f t="shared" ref="C1100:C1163" si="21">C1099+$B$2</f>
        <v>42182.012534725152</v>
      </c>
      <c r="D1100" t="s">
        <v>21</v>
      </c>
      <c r="E1100" s="6">
        <f>IF(Sense_data[[#This Row],[a_1State]]=D1099,E1099,Sense_data[[#This Row],[SysTimeStamp]])</f>
        <v>42182.011863428699</v>
      </c>
      <c r="F1100" s="3" t="str">
        <f>Sense_data[[#This Row],[a_1State]]&amp;TEXT(Sense_data[[#This Row],[StateInstanceTimestamp]],"#.######")</f>
        <v>Off42182.011863</v>
      </c>
      <c r="G1100" s="3">
        <f ca="1">IF(Sense_data[[#This Row],[a_1State]]="Off",RANDBETWEEN(off_min,off_max),RANDBETWEEN(on_min,on_max))/sr_div</f>
        <v>3</v>
      </c>
      <c r="H1100" s="3">
        <v>2.1</v>
      </c>
      <c r="I1100" s="3">
        <f>IF(HOUR(Sense_data[[#This Row],[SysTimeStamp]])&lt;12,I1099+$B$14,I1099-$B$14)</f>
        <v>15.250694444444644</v>
      </c>
    </row>
    <row r="1101" spans="1:9" x14ac:dyDescent="0.2">
      <c r="A1101" t="s">
        <v>20</v>
      </c>
      <c r="B1101" t="s">
        <v>22</v>
      </c>
      <c r="C1101" s="6">
        <f t="shared" si="21"/>
        <v>42182.012546299229</v>
      </c>
      <c r="D1101" t="s">
        <v>21</v>
      </c>
      <c r="E1101" s="6">
        <f>IF(Sense_data[[#This Row],[a_1State]]=D1100,E1100,Sense_data[[#This Row],[SysTimeStamp]])</f>
        <v>42182.011863428699</v>
      </c>
      <c r="F1101" s="3" t="str">
        <f>Sense_data[[#This Row],[a_1State]]&amp;TEXT(Sense_data[[#This Row],[StateInstanceTimestamp]],"#.######")</f>
        <v>Off42182.011863</v>
      </c>
      <c r="G1101" s="3">
        <f ca="1">IF(Sense_data[[#This Row],[a_1State]]="Off",RANDBETWEEN(off_min,off_max),RANDBETWEEN(on_min,on_max))/sr_div</f>
        <v>2.4</v>
      </c>
      <c r="H1101" s="3">
        <v>2.5</v>
      </c>
      <c r="I1101" s="3">
        <f>IF(HOUR(Sense_data[[#This Row],[SysTimeStamp]])&lt;12,I1100+$B$14,I1100-$B$14)</f>
        <v>15.250925925926126</v>
      </c>
    </row>
    <row r="1102" spans="1:9" x14ac:dyDescent="0.2">
      <c r="A1102" t="s">
        <v>20</v>
      </c>
      <c r="B1102" t="s">
        <v>22</v>
      </c>
      <c r="C1102" s="6">
        <f t="shared" si="21"/>
        <v>42182.012557873306</v>
      </c>
      <c r="D1102" t="s">
        <v>21</v>
      </c>
      <c r="E1102" s="6">
        <f>IF(Sense_data[[#This Row],[a_1State]]=D1101,E1101,Sense_data[[#This Row],[SysTimeStamp]])</f>
        <v>42182.011863428699</v>
      </c>
      <c r="F1102" s="3" t="str">
        <f>Sense_data[[#This Row],[a_1State]]&amp;TEXT(Sense_data[[#This Row],[StateInstanceTimestamp]],"#.######")</f>
        <v>Off42182.011863</v>
      </c>
      <c r="G1102" s="3">
        <f ca="1">IF(Sense_data[[#This Row],[a_1State]]="Off",RANDBETWEEN(off_min,off_max),RANDBETWEEN(on_min,on_max))/sr_div</f>
        <v>2.2999999999999998</v>
      </c>
      <c r="H1102" s="3">
        <v>1.6</v>
      </c>
      <c r="I1102" s="3">
        <f>IF(HOUR(Sense_data[[#This Row],[SysTimeStamp]])&lt;12,I1101+$B$14,I1101-$B$14)</f>
        <v>15.251157407407607</v>
      </c>
    </row>
    <row r="1103" spans="1:9" x14ac:dyDescent="0.2">
      <c r="A1103" t="s">
        <v>20</v>
      </c>
      <c r="B1103" t="s">
        <v>22</v>
      </c>
      <c r="C1103" s="6">
        <f t="shared" si="21"/>
        <v>42182.012569447383</v>
      </c>
      <c r="D1103" t="s">
        <v>21</v>
      </c>
      <c r="E1103" s="6">
        <f>IF(Sense_data[[#This Row],[a_1State]]=D1102,E1102,Sense_data[[#This Row],[SysTimeStamp]])</f>
        <v>42182.011863428699</v>
      </c>
      <c r="F1103" s="3" t="str">
        <f>Sense_data[[#This Row],[a_1State]]&amp;TEXT(Sense_data[[#This Row],[StateInstanceTimestamp]],"#.######")</f>
        <v>Off42182.011863</v>
      </c>
      <c r="G1103" s="3">
        <f ca="1">IF(Sense_data[[#This Row],[a_1State]]="Off",RANDBETWEEN(off_min,off_max),RANDBETWEEN(on_min,on_max))/sr_div</f>
        <v>1</v>
      </c>
      <c r="H1103" s="3">
        <v>1.3</v>
      </c>
      <c r="I1103" s="3">
        <f>IF(HOUR(Sense_data[[#This Row],[SysTimeStamp]])&lt;12,I1102+$B$14,I1102-$B$14)</f>
        <v>15.251388888889089</v>
      </c>
    </row>
    <row r="1104" spans="1:9" x14ac:dyDescent="0.2">
      <c r="A1104" t="s">
        <v>20</v>
      </c>
      <c r="B1104" t="s">
        <v>22</v>
      </c>
      <c r="C1104" s="6">
        <f t="shared" si="21"/>
        <v>42182.012581021459</v>
      </c>
      <c r="D1104" t="s">
        <v>21</v>
      </c>
      <c r="E1104" s="6">
        <f>IF(Sense_data[[#This Row],[a_1State]]=D1103,E1103,Sense_data[[#This Row],[SysTimeStamp]])</f>
        <v>42182.011863428699</v>
      </c>
      <c r="F1104" s="3" t="str">
        <f>Sense_data[[#This Row],[a_1State]]&amp;TEXT(Sense_data[[#This Row],[StateInstanceTimestamp]],"#.######")</f>
        <v>Off42182.011863</v>
      </c>
      <c r="G1104" s="3">
        <f ca="1">IF(Sense_data[[#This Row],[a_1State]]="Off",RANDBETWEEN(off_min,off_max),RANDBETWEEN(on_min,on_max))/sr_div</f>
        <v>2</v>
      </c>
      <c r="H1104" s="3">
        <v>1.9</v>
      </c>
      <c r="I1104" s="3">
        <f>IF(HOUR(Sense_data[[#This Row],[SysTimeStamp]])&lt;12,I1103+$B$14,I1103-$B$14)</f>
        <v>15.251620370370571</v>
      </c>
    </row>
    <row r="1105" spans="1:9" x14ac:dyDescent="0.2">
      <c r="A1105" t="s">
        <v>20</v>
      </c>
      <c r="B1105" t="s">
        <v>22</v>
      </c>
      <c r="C1105" s="6">
        <f t="shared" si="21"/>
        <v>42182.012592595536</v>
      </c>
      <c r="D1105" t="s">
        <v>21</v>
      </c>
      <c r="E1105" s="6">
        <f>IF(Sense_data[[#This Row],[a_1State]]=D1104,E1104,Sense_data[[#This Row],[SysTimeStamp]])</f>
        <v>42182.011863428699</v>
      </c>
      <c r="F1105" s="3" t="str">
        <f>Sense_data[[#This Row],[a_1State]]&amp;TEXT(Sense_data[[#This Row],[StateInstanceTimestamp]],"#.######")</f>
        <v>Off42182.011863</v>
      </c>
      <c r="G1105" s="3">
        <f ca="1">IF(Sense_data[[#This Row],[a_1State]]="Off",RANDBETWEEN(off_min,off_max),RANDBETWEEN(on_min,on_max))/sr_div</f>
        <v>1.7</v>
      </c>
      <c r="H1105" s="3">
        <v>2.6</v>
      </c>
      <c r="I1105" s="3">
        <f>IF(HOUR(Sense_data[[#This Row],[SysTimeStamp]])&lt;12,I1104+$B$14,I1104-$B$14)</f>
        <v>15.251851851852052</v>
      </c>
    </row>
    <row r="1106" spans="1:9" x14ac:dyDescent="0.2">
      <c r="A1106" t="s">
        <v>20</v>
      </c>
      <c r="B1106" t="s">
        <v>22</v>
      </c>
      <c r="C1106" s="6">
        <f t="shared" si="21"/>
        <v>42182.012604169613</v>
      </c>
      <c r="D1106" t="s">
        <v>21</v>
      </c>
      <c r="E1106" s="6">
        <f>IF(Sense_data[[#This Row],[a_1State]]=D1105,E1105,Sense_data[[#This Row],[SysTimeStamp]])</f>
        <v>42182.011863428699</v>
      </c>
      <c r="F1106" s="3" t="str">
        <f>Sense_data[[#This Row],[a_1State]]&amp;TEXT(Sense_data[[#This Row],[StateInstanceTimestamp]],"#.######")</f>
        <v>Off42182.011863</v>
      </c>
      <c r="G1106" s="3">
        <f ca="1">IF(Sense_data[[#This Row],[a_1State]]="Off",RANDBETWEEN(off_min,off_max),RANDBETWEEN(on_min,on_max))/sr_div</f>
        <v>1.7</v>
      </c>
      <c r="H1106" s="3">
        <v>2.9</v>
      </c>
      <c r="I1106" s="3">
        <f>IF(HOUR(Sense_data[[#This Row],[SysTimeStamp]])&lt;12,I1105+$B$14,I1105-$B$14)</f>
        <v>15.252083333333534</v>
      </c>
    </row>
    <row r="1107" spans="1:9" x14ac:dyDescent="0.2">
      <c r="A1107" t="s">
        <v>20</v>
      </c>
      <c r="B1107" t="s">
        <v>22</v>
      </c>
      <c r="C1107" s="6">
        <f t="shared" si="21"/>
        <v>42182.01261574369</v>
      </c>
      <c r="D1107" t="s">
        <v>21</v>
      </c>
      <c r="E1107" s="6">
        <f>IF(Sense_data[[#This Row],[a_1State]]=D1106,E1106,Sense_data[[#This Row],[SysTimeStamp]])</f>
        <v>42182.011863428699</v>
      </c>
      <c r="F1107" s="3" t="str">
        <f>Sense_data[[#This Row],[a_1State]]&amp;TEXT(Sense_data[[#This Row],[StateInstanceTimestamp]],"#.######")</f>
        <v>Off42182.011863</v>
      </c>
      <c r="G1107" s="3">
        <f ca="1">IF(Sense_data[[#This Row],[a_1State]]="Off",RANDBETWEEN(off_min,off_max),RANDBETWEEN(on_min,on_max))/sr_div</f>
        <v>1</v>
      </c>
      <c r="H1107" s="3">
        <v>2.1</v>
      </c>
      <c r="I1107" s="3">
        <f>IF(HOUR(Sense_data[[#This Row],[SysTimeStamp]])&lt;12,I1106+$B$14,I1106-$B$14)</f>
        <v>15.252314814815016</v>
      </c>
    </row>
    <row r="1108" spans="1:9" x14ac:dyDescent="0.2">
      <c r="A1108" t="s">
        <v>20</v>
      </c>
      <c r="B1108" t="s">
        <v>22</v>
      </c>
      <c r="C1108" s="6">
        <f t="shared" si="21"/>
        <v>42182.012627317767</v>
      </c>
      <c r="D1108" t="s">
        <v>21</v>
      </c>
      <c r="E1108" s="6">
        <f>IF(Sense_data[[#This Row],[a_1State]]=D1107,E1107,Sense_data[[#This Row],[SysTimeStamp]])</f>
        <v>42182.011863428699</v>
      </c>
      <c r="F1108" s="3" t="str">
        <f>Sense_data[[#This Row],[a_1State]]&amp;TEXT(Sense_data[[#This Row],[StateInstanceTimestamp]],"#.######")</f>
        <v>Off42182.011863</v>
      </c>
      <c r="G1108" s="3">
        <f ca="1">IF(Sense_data[[#This Row],[a_1State]]="Off",RANDBETWEEN(off_min,off_max),RANDBETWEEN(on_min,on_max))/sr_div</f>
        <v>1.2</v>
      </c>
      <c r="H1108" s="3">
        <v>2.5</v>
      </c>
      <c r="I1108" s="3">
        <f>IF(HOUR(Sense_data[[#This Row],[SysTimeStamp]])&lt;12,I1107+$B$14,I1107-$B$14)</f>
        <v>15.252546296296497</v>
      </c>
    </row>
    <row r="1109" spans="1:9" x14ac:dyDescent="0.2">
      <c r="A1109" t="s">
        <v>20</v>
      </c>
      <c r="B1109" t="s">
        <v>22</v>
      </c>
      <c r="C1109" s="6">
        <f t="shared" si="21"/>
        <v>42182.012638891843</v>
      </c>
      <c r="D1109" t="s">
        <v>21</v>
      </c>
      <c r="E1109" s="6">
        <f>IF(Sense_data[[#This Row],[a_1State]]=D1108,E1108,Sense_data[[#This Row],[SysTimeStamp]])</f>
        <v>42182.011863428699</v>
      </c>
      <c r="F1109" s="3" t="str">
        <f>Sense_data[[#This Row],[a_1State]]&amp;TEXT(Sense_data[[#This Row],[StateInstanceTimestamp]],"#.######")</f>
        <v>Off42182.011863</v>
      </c>
      <c r="G1109" s="3">
        <f ca="1">IF(Sense_data[[#This Row],[a_1State]]="Off",RANDBETWEEN(off_min,off_max),RANDBETWEEN(on_min,on_max))/sr_div</f>
        <v>2.2000000000000002</v>
      </c>
      <c r="H1109" s="3">
        <v>1.1000000000000001</v>
      </c>
      <c r="I1109" s="3">
        <f>IF(HOUR(Sense_data[[#This Row],[SysTimeStamp]])&lt;12,I1108+$B$14,I1108-$B$14)</f>
        <v>15.252777777777979</v>
      </c>
    </row>
    <row r="1110" spans="1:9" x14ac:dyDescent="0.2">
      <c r="A1110" t="s">
        <v>20</v>
      </c>
      <c r="B1110" t="s">
        <v>22</v>
      </c>
      <c r="C1110" s="6">
        <f t="shared" si="21"/>
        <v>42182.01265046592</v>
      </c>
      <c r="D1110" t="s">
        <v>21</v>
      </c>
      <c r="E1110" s="6">
        <f>IF(Sense_data[[#This Row],[a_1State]]=D1109,E1109,Sense_data[[#This Row],[SysTimeStamp]])</f>
        <v>42182.011863428699</v>
      </c>
      <c r="F1110" s="3" t="str">
        <f>Sense_data[[#This Row],[a_1State]]&amp;TEXT(Sense_data[[#This Row],[StateInstanceTimestamp]],"#.######")</f>
        <v>Off42182.011863</v>
      </c>
      <c r="G1110" s="3">
        <f ca="1">IF(Sense_data[[#This Row],[a_1State]]="Off",RANDBETWEEN(off_min,off_max),RANDBETWEEN(on_min,on_max))/sr_div</f>
        <v>1.8</v>
      </c>
      <c r="H1110" s="3">
        <v>2.7</v>
      </c>
      <c r="I1110" s="3">
        <f>IF(HOUR(Sense_data[[#This Row],[SysTimeStamp]])&lt;12,I1109+$B$14,I1109-$B$14)</f>
        <v>15.253009259259461</v>
      </c>
    </row>
    <row r="1111" spans="1:9" x14ac:dyDescent="0.2">
      <c r="A1111" t="s">
        <v>20</v>
      </c>
      <c r="B1111" t="s">
        <v>22</v>
      </c>
      <c r="C1111" s="6">
        <f t="shared" si="21"/>
        <v>42182.012662039997</v>
      </c>
      <c r="D1111" t="s">
        <v>21</v>
      </c>
      <c r="E1111" s="6">
        <f>IF(Sense_data[[#This Row],[a_1State]]=D1110,E1110,Sense_data[[#This Row],[SysTimeStamp]])</f>
        <v>42182.011863428699</v>
      </c>
      <c r="F1111" s="3" t="str">
        <f>Sense_data[[#This Row],[a_1State]]&amp;TEXT(Sense_data[[#This Row],[StateInstanceTimestamp]],"#.######")</f>
        <v>Off42182.011863</v>
      </c>
      <c r="G1111" s="3">
        <f ca="1">IF(Sense_data[[#This Row],[a_1State]]="Off",RANDBETWEEN(off_min,off_max),RANDBETWEEN(on_min,on_max))/sr_div</f>
        <v>1.7</v>
      </c>
      <c r="H1111" s="3">
        <v>1.9</v>
      </c>
      <c r="I1111" s="3">
        <f>IF(HOUR(Sense_data[[#This Row],[SysTimeStamp]])&lt;12,I1110+$B$14,I1110-$B$14)</f>
        <v>15.253240740740942</v>
      </c>
    </row>
    <row r="1112" spans="1:9" x14ac:dyDescent="0.2">
      <c r="A1112" t="s">
        <v>20</v>
      </c>
      <c r="B1112" t="s">
        <v>22</v>
      </c>
      <c r="C1112" s="6">
        <f t="shared" si="21"/>
        <v>42182.012673614074</v>
      </c>
      <c r="D1112" t="s">
        <v>21</v>
      </c>
      <c r="E1112" s="6">
        <f>IF(Sense_data[[#This Row],[a_1State]]=D1111,E1111,Sense_data[[#This Row],[SysTimeStamp]])</f>
        <v>42182.011863428699</v>
      </c>
      <c r="F1112" s="3" t="str">
        <f>Sense_data[[#This Row],[a_1State]]&amp;TEXT(Sense_data[[#This Row],[StateInstanceTimestamp]],"#.######")</f>
        <v>Off42182.011863</v>
      </c>
      <c r="G1112" s="3">
        <f ca="1">IF(Sense_data[[#This Row],[a_1State]]="Off",RANDBETWEEN(off_min,off_max),RANDBETWEEN(on_min,on_max))/sr_div</f>
        <v>1</v>
      </c>
      <c r="H1112" s="3">
        <v>1</v>
      </c>
      <c r="I1112" s="3">
        <f>IF(HOUR(Sense_data[[#This Row],[SysTimeStamp]])&lt;12,I1111+$B$14,I1111-$B$14)</f>
        <v>15.253472222222424</v>
      </c>
    </row>
    <row r="1113" spans="1:9" x14ac:dyDescent="0.2">
      <c r="A1113" t="s">
        <v>20</v>
      </c>
      <c r="B1113" t="s">
        <v>22</v>
      </c>
      <c r="C1113" s="6">
        <f t="shared" si="21"/>
        <v>42182.01268518815</v>
      </c>
      <c r="D1113" t="s">
        <v>21</v>
      </c>
      <c r="E1113" s="6">
        <f>IF(Sense_data[[#This Row],[a_1State]]=D1112,E1112,Sense_data[[#This Row],[SysTimeStamp]])</f>
        <v>42182.011863428699</v>
      </c>
      <c r="F1113" s="3" t="str">
        <f>Sense_data[[#This Row],[a_1State]]&amp;TEXT(Sense_data[[#This Row],[StateInstanceTimestamp]],"#.######")</f>
        <v>Off42182.011863</v>
      </c>
      <c r="G1113" s="3">
        <f ca="1">IF(Sense_data[[#This Row],[a_1State]]="Off",RANDBETWEEN(off_min,off_max),RANDBETWEEN(on_min,on_max))/sr_div</f>
        <v>2.1</v>
      </c>
      <c r="H1113" s="3">
        <v>3</v>
      </c>
      <c r="I1113" s="3">
        <f>IF(HOUR(Sense_data[[#This Row],[SysTimeStamp]])&lt;12,I1112+$B$14,I1112-$B$14)</f>
        <v>15.253703703703906</v>
      </c>
    </row>
    <row r="1114" spans="1:9" x14ac:dyDescent="0.2">
      <c r="A1114" t="s">
        <v>20</v>
      </c>
      <c r="B1114" t="s">
        <v>22</v>
      </c>
      <c r="C1114" s="6">
        <f t="shared" si="21"/>
        <v>42182.012696762227</v>
      </c>
      <c r="D1114" t="s">
        <v>21</v>
      </c>
      <c r="E1114" s="6">
        <f>IF(Sense_data[[#This Row],[a_1State]]=D1113,E1113,Sense_data[[#This Row],[SysTimeStamp]])</f>
        <v>42182.011863428699</v>
      </c>
      <c r="F1114" s="3" t="str">
        <f>Sense_data[[#This Row],[a_1State]]&amp;TEXT(Sense_data[[#This Row],[StateInstanceTimestamp]],"#.######")</f>
        <v>Off42182.011863</v>
      </c>
      <c r="G1114" s="3">
        <f ca="1">IF(Sense_data[[#This Row],[a_1State]]="Off",RANDBETWEEN(off_min,off_max),RANDBETWEEN(on_min,on_max))/sr_div</f>
        <v>2.5</v>
      </c>
      <c r="H1114" s="3">
        <v>2.4</v>
      </c>
      <c r="I1114" s="3">
        <f>IF(HOUR(Sense_data[[#This Row],[SysTimeStamp]])&lt;12,I1113+$B$14,I1113-$B$14)</f>
        <v>15.253935185185387</v>
      </c>
    </row>
    <row r="1115" spans="1:9" x14ac:dyDescent="0.2">
      <c r="A1115" t="s">
        <v>20</v>
      </c>
      <c r="B1115" t="s">
        <v>22</v>
      </c>
      <c r="C1115" s="6">
        <f t="shared" si="21"/>
        <v>42182.012708336304</v>
      </c>
      <c r="D1115" t="s">
        <v>21</v>
      </c>
      <c r="E1115" s="6">
        <f>IF(Sense_data[[#This Row],[a_1State]]=D1114,E1114,Sense_data[[#This Row],[SysTimeStamp]])</f>
        <v>42182.011863428699</v>
      </c>
      <c r="F1115" s="3" t="str">
        <f>Sense_data[[#This Row],[a_1State]]&amp;TEXT(Sense_data[[#This Row],[StateInstanceTimestamp]],"#.######")</f>
        <v>Off42182.011863</v>
      </c>
      <c r="G1115" s="3">
        <f ca="1">IF(Sense_data[[#This Row],[a_1State]]="Off",RANDBETWEEN(off_min,off_max),RANDBETWEEN(on_min,on_max))/sr_div</f>
        <v>1.4</v>
      </c>
      <c r="H1115" s="3">
        <v>1.7</v>
      </c>
      <c r="I1115" s="3">
        <f>IF(HOUR(Sense_data[[#This Row],[SysTimeStamp]])&lt;12,I1114+$B$14,I1114-$B$14)</f>
        <v>15.254166666666869</v>
      </c>
    </row>
    <row r="1116" spans="1:9" x14ac:dyDescent="0.2">
      <c r="A1116" t="s">
        <v>20</v>
      </c>
      <c r="B1116" t="s">
        <v>22</v>
      </c>
      <c r="C1116" s="6">
        <f t="shared" si="21"/>
        <v>42182.012719910381</v>
      </c>
      <c r="D1116" t="s">
        <v>21</v>
      </c>
      <c r="E1116" s="6">
        <f>IF(Sense_data[[#This Row],[a_1State]]=D1115,E1115,Sense_data[[#This Row],[SysTimeStamp]])</f>
        <v>42182.011863428699</v>
      </c>
      <c r="F1116" s="3" t="str">
        <f>Sense_data[[#This Row],[a_1State]]&amp;TEXT(Sense_data[[#This Row],[StateInstanceTimestamp]],"#.######")</f>
        <v>Off42182.011863</v>
      </c>
      <c r="G1116" s="3">
        <f ca="1">IF(Sense_data[[#This Row],[a_1State]]="Off",RANDBETWEEN(off_min,off_max),RANDBETWEEN(on_min,on_max))/sr_div</f>
        <v>2.5</v>
      </c>
      <c r="H1116" s="3">
        <v>1.4</v>
      </c>
      <c r="I1116" s="3">
        <f>IF(HOUR(Sense_data[[#This Row],[SysTimeStamp]])&lt;12,I1115+$B$14,I1115-$B$14)</f>
        <v>15.254398148148351</v>
      </c>
    </row>
    <row r="1117" spans="1:9" x14ac:dyDescent="0.2">
      <c r="A1117" t="s">
        <v>20</v>
      </c>
      <c r="B1117" t="s">
        <v>22</v>
      </c>
      <c r="C1117" s="6">
        <f t="shared" si="21"/>
        <v>42182.012731484458</v>
      </c>
      <c r="D1117" t="s">
        <v>21</v>
      </c>
      <c r="E1117" s="6">
        <f>IF(Sense_data[[#This Row],[a_1State]]=D1116,E1116,Sense_data[[#This Row],[SysTimeStamp]])</f>
        <v>42182.011863428699</v>
      </c>
      <c r="F1117" s="3" t="str">
        <f>Sense_data[[#This Row],[a_1State]]&amp;TEXT(Sense_data[[#This Row],[StateInstanceTimestamp]],"#.######")</f>
        <v>Off42182.011863</v>
      </c>
      <c r="G1117" s="3">
        <f ca="1">IF(Sense_data[[#This Row],[a_1State]]="Off",RANDBETWEEN(off_min,off_max),RANDBETWEEN(on_min,on_max))/sr_div</f>
        <v>1.1000000000000001</v>
      </c>
      <c r="H1117" s="3">
        <v>1.6</v>
      </c>
      <c r="I1117" s="3">
        <f>IF(HOUR(Sense_data[[#This Row],[SysTimeStamp]])&lt;12,I1116+$B$14,I1116-$B$14)</f>
        <v>15.254629629629832</v>
      </c>
    </row>
    <row r="1118" spans="1:9" x14ac:dyDescent="0.2">
      <c r="A1118" t="s">
        <v>20</v>
      </c>
      <c r="B1118" t="s">
        <v>22</v>
      </c>
      <c r="C1118" s="6">
        <f t="shared" si="21"/>
        <v>42182.012743058534</v>
      </c>
      <c r="D1118" t="s">
        <v>21</v>
      </c>
      <c r="E1118" s="6">
        <f>IF(Sense_data[[#This Row],[a_1State]]=D1117,E1117,Sense_data[[#This Row],[SysTimeStamp]])</f>
        <v>42182.011863428699</v>
      </c>
      <c r="F1118" s="3" t="str">
        <f>Sense_data[[#This Row],[a_1State]]&amp;TEXT(Sense_data[[#This Row],[StateInstanceTimestamp]],"#.######")</f>
        <v>Off42182.011863</v>
      </c>
      <c r="G1118" s="3">
        <f ca="1">IF(Sense_data[[#This Row],[a_1State]]="Off",RANDBETWEEN(off_min,off_max),RANDBETWEEN(on_min,on_max))/sr_div</f>
        <v>1.5</v>
      </c>
      <c r="H1118" s="3">
        <v>2.8</v>
      </c>
      <c r="I1118" s="3">
        <f>IF(HOUR(Sense_data[[#This Row],[SysTimeStamp]])&lt;12,I1117+$B$14,I1117-$B$14)</f>
        <v>15.254861111111314</v>
      </c>
    </row>
    <row r="1119" spans="1:9" x14ac:dyDescent="0.2">
      <c r="A1119" t="s">
        <v>20</v>
      </c>
      <c r="B1119" t="s">
        <v>22</v>
      </c>
      <c r="C1119" s="6">
        <f t="shared" si="21"/>
        <v>42182.012754632611</v>
      </c>
      <c r="D1119" t="s">
        <v>21</v>
      </c>
      <c r="E1119" s="6">
        <f>IF(Sense_data[[#This Row],[a_1State]]=D1118,E1118,Sense_data[[#This Row],[SysTimeStamp]])</f>
        <v>42182.011863428699</v>
      </c>
      <c r="F1119" s="3" t="str">
        <f>Sense_data[[#This Row],[a_1State]]&amp;TEXT(Sense_data[[#This Row],[StateInstanceTimestamp]],"#.######")</f>
        <v>Off42182.011863</v>
      </c>
      <c r="G1119" s="3">
        <f ca="1">IF(Sense_data[[#This Row],[a_1State]]="Off",RANDBETWEEN(off_min,off_max),RANDBETWEEN(on_min,on_max))/sr_div</f>
        <v>1.6</v>
      </c>
      <c r="H1119" s="3">
        <v>2.9</v>
      </c>
      <c r="I1119" s="3">
        <f>IF(HOUR(Sense_data[[#This Row],[SysTimeStamp]])&lt;12,I1118+$B$14,I1118-$B$14)</f>
        <v>15.255092592592796</v>
      </c>
    </row>
    <row r="1120" spans="1:9" x14ac:dyDescent="0.2">
      <c r="A1120" t="s">
        <v>20</v>
      </c>
      <c r="B1120" t="s">
        <v>22</v>
      </c>
      <c r="C1120" s="6">
        <f t="shared" si="21"/>
        <v>42182.012766206688</v>
      </c>
      <c r="D1120" t="s">
        <v>21</v>
      </c>
      <c r="E1120" s="6">
        <f>IF(Sense_data[[#This Row],[a_1State]]=D1119,E1119,Sense_data[[#This Row],[SysTimeStamp]])</f>
        <v>42182.011863428699</v>
      </c>
      <c r="F1120" s="3" t="str">
        <f>Sense_data[[#This Row],[a_1State]]&amp;TEXT(Sense_data[[#This Row],[StateInstanceTimestamp]],"#.######")</f>
        <v>Off42182.011863</v>
      </c>
      <c r="G1120" s="3">
        <f ca="1">IF(Sense_data[[#This Row],[a_1State]]="Off",RANDBETWEEN(off_min,off_max),RANDBETWEEN(on_min,on_max))/sr_div</f>
        <v>2.8</v>
      </c>
      <c r="H1120" s="3">
        <v>2.4</v>
      </c>
      <c r="I1120" s="3">
        <f>IF(HOUR(Sense_data[[#This Row],[SysTimeStamp]])&lt;12,I1119+$B$14,I1119-$B$14)</f>
        <v>15.255324074074277</v>
      </c>
    </row>
    <row r="1121" spans="1:9" x14ac:dyDescent="0.2">
      <c r="A1121" t="s">
        <v>20</v>
      </c>
      <c r="B1121" t="s">
        <v>22</v>
      </c>
      <c r="C1121" s="6">
        <f t="shared" si="21"/>
        <v>42182.012777780765</v>
      </c>
      <c r="D1121" t="s">
        <v>21</v>
      </c>
      <c r="E1121" s="6">
        <f>IF(Sense_data[[#This Row],[a_1State]]=D1120,E1120,Sense_data[[#This Row],[SysTimeStamp]])</f>
        <v>42182.011863428699</v>
      </c>
      <c r="F1121" s="3" t="str">
        <f>Sense_data[[#This Row],[a_1State]]&amp;TEXT(Sense_data[[#This Row],[StateInstanceTimestamp]],"#.######")</f>
        <v>Off42182.011863</v>
      </c>
      <c r="G1121" s="3">
        <f ca="1">IF(Sense_data[[#This Row],[a_1State]]="Off",RANDBETWEEN(off_min,off_max),RANDBETWEEN(on_min,on_max))/sr_div</f>
        <v>1.7</v>
      </c>
      <c r="H1121" s="3">
        <v>1.1000000000000001</v>
      </c>
      <c r="I1121" s="3">
        <f>IF(HOUR(Sense_data[[#This Row],[SysTimeStamp]])&lt;12,I1120+$B$14,I1120-$B$14)</f>
        <v>15.255555555555759</v>
      </c>
    </row>
    <row r="1122" spans="1:9" x14ac:dyDescent="0.2">
      <c r="A1122" t="s">
        <v>20</v>
      </c>
      <c r="B1122" t="s">
        <v>22</v>
      </c>
      <c r="C1122" s="6">
        <f t="shared" si="21"/>
        <v>42182.012789354842</v>
      </c>
      <c r="D1122" t="s">
        <v>21</v>
      </c>
      <c r="E1122" s="6">
        <f>IF(Sense_data[[#This Row],[a_1State]]=D1121,E1121,Sense_data[[#This Row],[SysTimeStamp]])</f>
        <v>42182.011863428699</v>
      </c>
      <c r="F1122" s="3" t="str">
        <f>Sense_data[[#This Row],[a_1State]]&amp;TEXT(Sense_data[[#This Row],[StateInstanceTimestamp]],"#.######")</f>
        <v>Off42182.011863</v>
      </c>
      <c r="G1122" s="3">
        <f ca="1">IF(Sense_data[[#This Row],[a_1State]]="Off",RANDBETWEEN(off_min,off_max),RANDBETWEEN(on_min,on_max))/sr_div</f>
        <v>2.7</v>
      </c>
      <c r="H1122" s="3">
        <v>3</v>
      </c>
      <c r="I1122" s="3">
        <f>IF(HOUR(Sense_data[[#This Row],[SysTimeStamp]])&lt;12,I1121+$B$14,I1121-$B$14)</f>
        <v>15.255787037037241</v>
      </c>
    </row>
    <row r="1123" spans="1:9" x14ac:dyDescent="0.2">
      <c r="A1123" t="s">
        <v>20</v>
      </c>
      <c r="B1123" t="s">
        <v>22</v>
      </c>
      <c r="C1123" s="6">
        <f t="shared" si="21"/>
        <v>42182.012800928918</v>
      </c>
      <c r="D1123" t="s">
        <v>21</v>
      </c>
      <c r="E1123" s="6">
        <f>IF(Sense_data[[#This Row],[a_1State]]=D1122,E1122,Sense_data[[#This Row],[SysTimeStamp]])</f>
        <v>42182.011863428699</v>
      </c>
      <c r="F1123" s="3" t="str">
        <f>Sense_data[[#This Row],[a_1State]]&amp;TEXT(Sense_data[[#This Row],[StateInstanceTimestamp]],"#.######")</f>
        <v>Off42182.011863</v>
      </c>
      <c r="G1123" s="3">
        <f ca="1">IF(Sense_data[[#This Row],[a_1State]]="Off",RANDBETWEEN(off_min,off_max),RANDBETWEEN(on_min,on_max))/sr_div</f>
        <v>2.4</v>
      </c>
      <c r="H1123" s="3">
        <v>2.2999999999999998</v>
      </c>
      <c r="I1123" s="3">
        <f>IF(HOUR(Sense_data[[#This Row],[SysTimeStamp]])&lt;12,I1122+$B$14,I1122-$B$14)</f>
        <v>15.256018518518722</v>
      </c>
    </row>
    <row r="1124" spans="1:9" x14ac:dyDescent="0.2">
      <c r="A1124" t="s">
        <v>20</v>
      </c>
      <c r="B1124" t="s">
        <v>22</v>
      </c>
      <c r="C1124" s="6">
        <f t="shared" si="21"/>
        <v>42182.012812502995</v>
      </c>
      <c r="D1124" t="s">
        <v>21</v>
      </c>
      <c r="E1124" s="6">
        <f>IF(Sense_data[[#This Row],[a_1State]]=D1123,E1123,Sense_data[[#This Row],[SysTimeStamp]])</f>
        <v>42182.011863428699</v>
      </c>
      <c r="F1124" s="3" t="str">
        <f>Sense_data[[#This Row],[a_1State]]&amp;TEXT(Sense_data[[#This Row],[StateInstanceTimestamp]],"#.######")</f>
        <v>Off42182.011863</v>
      </c>
      <c r="G1124" s="3">
        <f ca="1">IF(Sense_data[[#This Row],[a_1State]]="Off",RANDBETWEEN(off_min,off_max),RANDBETWEEN(on_min,on_max))/sr_div</f>
        <v>2.2999999999999998</v>
      </c>
      <c r="H1124" s="3">
        <v>1.8</v>
      </c>
      <c r="I1124" s="3">
        <f>IF(HOUR(Sense_data[[#This Row],[SysTimeStamp]])&lt;12,I1123+$B$14,I1123-$B$14)</f>
        <v>15.256250000000204</v>
      </c>
    </row>
    <row r="1125" spans="1:9" x14ac:dyDescent="0.2">
      <c r="A1125" t="s">
        <v>20</v>
      </c>
      <c r="B1125" t="s">
        <v>22</v>
      </c>
      <c r="C1125" s="6">
        <f t="shared" si="21"/>
        <v>42182.012824077072</v>
      </c>
      <c r="D1125" t="s">
        <v>21</v>
      </c>
      <c r="E1125" s="6">
        <f>IF(Sense_data[[#This Row],[a_1State]]=D1124,E1124,Sense_data[[#This Row],[SysTimeStamp]])</f>
        <v>42182.011863428699</v>
      </c>
      <c r="F1125" s="3" t="str">
        <f>Sense_data[[#This Row],[a_1State]]&amp;TEXT(Sense_data[[#This Row],[StateInstanceTimestamp]],"#.######")</f>
        <v>Off42182.011863</v>
      </c>
      <c r="G1125" s="3">
        <f ca="1">IF(Sense_data[[#This Row],[a_1State]]="Off",RANDBETWEEN(off_min,off_max),RANDBETWEEN(on_min,on_max))/sr_div</f>
        <v>1.4</v>
      </c>
      <c r="H1125" s="3">
        <v>1.4</v>
      </c>
      <c r="I1125" s="3">
        <f>IF(HOUR(Sense_data[[#This Row],[SysTimeStamp]])&lt;12,I1124+$B$14,I1124-$B$14)</f>
        <v>15.256481481481686</v>
      </c>
    </row>
    <row r="1126" spans="1:9" x14ac:dyDescent="0.2">
      <c r="A1126" t="s">
        <v>20</v>
      </c>
      <c r="B1126" t="s">
        <v>22</v>
      </c>
      <c r="C1126" s="6">
        <f t="shared" si="21"/>
        <v>42182.012835651149</v>
      </c>
      <c r="D1126" t="s">
        <v>21</v>
      </c>
      <c r="E1126" s="6">
        <f>IF(Sense_data[[#This Row],[a_1State]]=D1125,E1125,Sense_data[[#This Row],[SysTimeStamp]])</f>
        <v>42182.011863428699</v>
      </c>
      <c r="F1126" s="3" t="str">
        <f>Sense_data[[#This Row],[a_1State]]&amp;TEXT(Sense_data[[#This Row],[StateInstanceTimestamp]],"#.######")</f>
        <v>Off42182.011863</v>
      </c>
      <c r="G1126" s="3">
        <f ca="1">IF(Sense_data[[#This Row],[a_1State]]="Off",RANDBETWEEN(off_min,off_max),RANDBETWEEN(on_min,on_max))/sr_div</f>
        <v>2.1</v>
      </c>
      <c r="H1126" s="3">
        <v>3</v>
      </c>
      <c r="I1126" s="3">
        <f>IF(HOUR(Sense_data[[#This Row],[SysTimeStamp]])&lt;12,I1125+$B$14,I1125-$B$14)</f>
        <v>15.256712962963167</v>
      </c>
    </row>
    <row r="1127" spans="1:9" x14ac:dyDescent="0.2">
      <c r="A1127" t="s">
        <v>20</v>
      </c>
      <c r="B1127" t="s">
        <v>22</v>
      </c>
      <c r="C1127" s="6">
        <f t="shared" si="21"/>
        <v>42182.012847225225</v>
      </c>
      <c r="D1127" t="s">
        <v>21</v>
      </c>
      <c r="E1127" s="6">
        <f>IF(Sense_data[[#This Row],[a_1State]]=D1126,E1126,Sense_data[[#This Row],[SysTimeStamp]])</f>
        <v>42182.011863428699</v>
      </c>
      <c r="F1127" s="3" t="str">
        <f>Sense_data[[#This Row],[a_1State]]&amp;TEXT(Sense_data[[#This Row],[StateInstanceTimestamp]],"#.######")</f>
        <v>Off42182.011863</v>
      </c>
      <c r="G1127" s="3">
        <f ca="1">IF(Sense_data[[#This Row],[a_1State]]="Off",RANDBETWEEN(off_min,off_max),RANDBETWEEN(on_min,on_max))/sr_div</f>
        <v>1.3</v>
      </c>
      <c r="H1127" s="3">
        <v>1.8</v>
      </c>
      <c r="I1127" s="3">
        <f>IF(HOUR(Sense_data[[#This Row],[SysTimeStamp]])&lt;12,I1126+$B$14,I1126-$B$14)</f>
        <v>15.256944444444649</v>
      </c>
    </row>
    <row r="1128" spans="1:9" x14ac:dyDescent="0.2">
      <c r="A1128" t="s">
        <v>20</v>
      </c>
      <c r="B1128" t="s">
        <v>22</v>
      </c>
      <c r="C1128" s="6">
        <f t="shared" si="21"/>
        <v>42182.012858799302</v>
      </c>
      <c r="D1128" t="s">
        <v>21</v>
      </c>
      <c r="E1128" s="6">
        <f>IF(Sense_data[[#This Row],[a_1State]]=D1127,E1127,Sense_data[[#This Row],[SysTimeStamp]])</f>
        <v>42182.011863428699</v>
      </c>
      <c r="F1128" s="3" t="str">
        <f>Sense_data[[#This Row],[a_1State]]&amp;TEXT(Sense_data[[#This Row],[StateInstanceTimestamp]],"#.######")</f>
        <v>Off42182.011863</v>
      </c>
      <c r="G1128" s="3">
        <f ca="1">IF(Sense_data[[#This Row],[a_1State]]="Off",RANDBETWEEN(off_min,off_max),RANDBETWEEN(on_min,on_max))/sr_div</f>
        <v>1.6</v>
      </c>
      <c r="H1128" s="3">
        <v>1.4</v>
      </c>
      <c r="I1128" s="3">
        <f>IF(HOUR(Sense_data[[#This Row],[SysTimeStamp]])&lt;12,I1127+$B$14,I1127-$B$14)</f>
        <v>15.257175925926131</v>
      </c>
    </row>
    <row r="1129" spans="1:9" x14ac:dyDescent="0.2">
      <c r="A1129" t="s">
        <v>20</v>
      </c>
      <c r="B1129" t="s">
        <v>22</v>
      </c>
      <c r="C1129" s="6">
        <f t="shared" si="21"/>
        <v>42182.012870373379</v>
      </c>
      <c r="D1129" t="s">
        <v>21</v>
      </c>
      <c r="E1129" s="6">
        <f>IF(Sense_data[[#This Row],[a_1State]]=D1128,E1128,Sense_data[[#This Row],[SysTimeStamp]])</f>
        <v>42182.011863428699</v>
      </c>
      <c r="F1129" s="3" t="str">
        <f>Sense_data[[#This Row],[a_1State]]&amp;TEXT(Sense_data[[#This Row],[StateInstanceTimestamp]],"#.######")</f>
        <v>Off42182.011863</v>
      </c>
      <c r="G1129" s="3">
        <f ca="1">IF(Sense_data[[#This Row],[a_1State]]="Off",RANDBETWEEN(off_min,off_max),RANDBETWEEN(on_min,on_max))/sr_div</f>
        <v>1.6</v>
      </c>
      <c r="H1129" s="3">
        <v>1</v>
      </c>
      <c r="I1129" s="3">
        <f>IF(HOUR(Sense_data[[#This Row],[SysTimeStamp]])&lt;12,I1128+$B$14,I1128-$B$14)</f>
        <v>15.257407407407612</v>
      </c>
    </row>
    <row r="1130" spans="1:9" x14ac:dyDescent="0.2">
      <c r="A1130" t="s">
        <v>20</v>
      </c>
      <c r="B1130" t="s">
        <v>22</v>
      </c>
      <c r="C1130" s="6">
        <f t="shared" si="21"/>
        <v>42182.012881947456</v>
      </c>
      <c r="D1130" t="s">
        <v>21</v>
      </c>
      <c r="E1130" s="6">
        <f>IF(Sense_data[[#This Row],[a_1State]]=D1129,E1129,Sense_data[[#This Row],[SysTimeStamp]])</f>
        <v>42182.011863428699</v>
      </c>
      <c r="F1130" s="3" t="str">
        <f>Sense_data[[#This Row],[a_1State]]&amp;TEXT(Sense_data[[#This Row],[StateInstanceTimestamp]],"#.######")</f>
        <v>Off42182.011863</v>
      </c>
      <c r="G1130" s="3">
        <f ca="1">IF(Sense_data[[#This Row],[a_1State]]="Off",RANDBETWEEN(off_min,off_max),RANDBETWEEN(on_min,on_max))/sr_div</f>
        <v>1.3</v>
      </c>
      <c r="H1130" s="3">
        <v>1.5</v>
      </c>
      <c r="I1130" s="3">
        <f>IF(HOUR(Sense_data[[#This Row],[SysTimeStamp]])&lt;12,I1129+$B$14,I1129-$B$14)</f>
        <v>15.257638888889094</v>
      </c>
    </row>
    <row r="1131" spans="1:9" x14ac:dyDescent="0.2">
      <c r="A1131" t="s">
        <v>20</v>
      </c>
      <c r="B1131" t="s">
        <v>22</v>
      </c>
      <c r="C1131" s="6">
        <f t="shared" si="21"/>
        <v>42182.012893521533</v>
      </c>
      <c r="D1131" t="s">
        <v>21</v>
      </c>
      <c r="E1131" s="6">
        <f>IF(Sense_data[[#This Row],[a_1State]]=D1130,E1130,Sense_data[[#This Row],[SysTimeStamp]])</f>
        <v>42182.011863428699</v>
      </c>
      <c r="F1131" s="3" t="str">
        <f>Sense_data[[#This Row],[a_1State]]&amp;TEXT(Sense_data[[#This Row],[StateInstanceTimestamp]],"#.######")</f>
        <v>Off42182.011863</v>
      </c>
      <c r="G1131" s="3">
        <f ca="1">IF(Sense_data[[#This Row],[a_1State]]="Off",RANDBETWEEN(off_min,off_max),RANDBETWEEN(on_min,on_max))/sr_div</f>
        <v>1.3</v>
      </c>
      <c r="H1131" s="3">
        <v>1.1000000000000001</v>
      </c>
      <c r="I1131" s="3">
        <f>IF(HOUR(Sense_data[[#This Row],[SysTimeStamp]])&lt;12,I1130+$B$14,I1130-$B$14)</f>
        <v>15.257870370370576</v>
      </c>
    </row>
    <row r="1132" spans="1:9" x14ac:dyDescent="0.2">
      <c r="A1132" t="s">
        <v>20</v>
      </c>
      <c r="B1132" t="s">
        <v>22</v>
      </c>
      <c r="C1132" s="6">
        <f t="shared" si="21"/>
        <v>42182.012905095609</v>
      </c>
      <c r="D1132" t="s">
        <v>21</v>
      </c>
      <c r="E1132" s="6">
        <f>IF(Sense_data[[#This Row],[a_1State]]=D1131,E1131,Sense_data[[#This Row],[SysTimeStamp]])</f>
        <v>42182.011863428699</v>
      </c>
      <c r="F1132" s="3" t="str">
        <f>Sense_data[[#This Row],[a_1State]]&amp;TEXT(Sense_data[[#This Row],[StateInstanceTimestamp]],"#.######")</f>
        <v>Off42182.011863</v>
      </c>
      <c r="G1132" s="3">
        <f ca="1">IF(Sense_data[[#This Row],[a_1State]]="Off",RANDBETWEEN(off_min,off_max),RANDBETWEEN(on_min,on_max))/sr_div</f>
        <v>2.6</v>
      </c>
      <c r="H1132" s="3">
        <v>2.4</v>
      </c>
      <c r="I1132" s="3">
        <f>IF(HOUR(Sense_data[[#This Row],[SysTimeStamp]])&lt;12,I1131+$B$14,I1131-$B$14)</f>
        <v>15.258101851852057</v>
      </c>
    </row>
    <row r="1133" spans="1:9" x14ac:dyDescent="0.2">
      <c r="A1133" t="s">
        <v>20</v>
      </c>
      <c r="B1133" t="s">
        <v>22</v>
      </c>
      <c r="C1133" s="6">
        <f t="shared" si="21"/>
        <v>42182.012916669686</v>
      </c>
      <c r="D1133" t="s">
        <v>21</v>
      </c>
      <c r="E1133" s="6">
        <f>IF(Sense_data[[#This Row],[a_1State]]=D1132,E1132,Sense_data[[#This Row],[SysTimeStamp]])</f>
        <v>42182.011863428699</v>
      </c>
      <c r="F1133" s="3" t="str">
        <f>Sense_data[[#This Row],[a_1State]]&amp;TEXT(Sense_data[[#This Row],[StateInstanceTimestamp]],"#.######")</f>
        <v>Off42182.011863</v>
      </c>
      <c r="G1133" s="3">
        <f ca="1">IF(Sense_data[[#This Row],[a_1State]]="Off",RANDBETWEEN(off_min,off_max),RANDBETWEEN(on_min,on_max))/sr_div</f>
        <v>2.7</v>
      </c>
      <c r="H1133" s="3">
        <v>2.1</v>
      </c>
      <c r="I1133" s="3">
        <f>IF(HOUR(Sense_data[[#This Row],[SysTimeStamp]])&lt;12,I1132+$B$14,I1132-$B$14)</f>
        <v>15.258333333333539</v>
      </c>
    </row>
    <row r="1134" spans="1:9" x14ac:dyDescent="0.2">
      <c r="A1134" t="s">
        <v>20</v>
      </c>
      <c r="B1134" t="s">
        <v>22</v>
      </c>
      <c r="C1134" s="6">
        <f t="shared" si="21"/>
        <v>42182.012928243763</v>
      </c>
      <c r="D1134" t="s">
        <v>21</v>
      </c>
      <c r="E1134" s="6">
        <f>IF(Sense_data[[#This Row],[a_1State]]=D1133,E1133,Sense_data[[#This Row],[SysTimeStamp]])</f>
        <v>42182.011863428699</v>
      </c>
      <c r="F1134" s="3" t="str">
        <f>Sense_data[[#This Row],[a_1State]]&amp;TEXT(Sense_data[[#This Row],[StateInstanceTimestamp]],"#.######")</f>
        <v>Off42182.011863</v>
      </c>
      <c r="G1134" s="3">
        <f ca="1">IF(Sense_data[[#This Row],[a_1State]]="Off",RANDBETWEEN(off_min,off_max),RANDBETWEEN(on_min,on_max))/sr_div</f>
        <v>1.2</v>
      </c>
      <c r="H1134" s="3">
        <v>1.1000000000000001</v>
      </c>
      <c r="I1134" s="3">
        <f>IF(HOUR(Sense_data[[#This Row],[SysTimeStamp]])&lt;12,I1133+$B$14,I1133-$B$14)</f>
        <v>15.258564814815021</v>
      </c>
    </row>
    <row r="1135" spans="1:9" x14ac:dyDescent="0.2">
      <c r="A1135" t="s">
        <v>20</v>
      </c>
      <c r="B1135" t="s">
        <v>22</v>
      </c>
      <c r="C1135" s="6">
        <f t="shared" si="21"/>
        <v>42182.01293981784</v>
      </c>
      <c r="D1135" t="s">
        <v>21</v>
      </c>
      <c r="E1135" s="6">
        <f>IF(Sense_data[[#This Row],[a_1State]]=D1134,E1134,Sense_data[[#This Row],[SysTimeStamp]])</f>
        <v>42182.011863428699</v>
      </c>
      <c r="F1135" s="3" t="str">
        <f>Sense_data[[#This Row],[a_1State]]&amp;TEXT(Sense_data[[#This Row],[StateInstanceTimestamp]],"#.######")</f>
        <v>Off42182.011863</v>
      </c>
      <c r="G1135" s="3">
        <f ca="1">IF(Sense_data[[#This Row],[a_1State]]="Off",RANDBETWEEN(off_min,off_max),RANDBETWEEN(on_min,on_max))/sr_div</f>
        <v>2.5</v>
      </c>
      <c r="H1135" s="3">
        <v>1.4</v>
      </c>
      <c r="I1135" s="3">
        <f>IF(HOUR(Sense_data[[#This Row],[SysTimeStamp]])&lt;12,I1134+$B$14,I1134-$B$14)</f>
        <v>15.258796296296502</v>
      </c>
    </row>
    <row r="1136" spans="1:9" x14ac:dyDescent="0.2">
      <c r="A1136" t="s">
        <v>20</v>
      </c>
      <c r="B1136" t="s">
        <v>22</v>
      </c>
      <c r="C1136" s="6">
        <f t="shared" si="21"/>
        <v>42182.012951391916</v>
      </c>
      <c r="D1136" t="s">
        <v>21</v>
      </c>
      <c r="E1136" s="6">
        <f>IF(Sense_data[[#This Row],[a_1State]]=D1135,E1135,Sense_data[[#This Row],[SysTimeStamp]])</f>
        <v>42182.011863428699</v>
      </c>
      <c r="F1136" s="3" t="str">
        <f>Sense_data[[#This Row],[a_1State]]&amp;TEXT(Sense_data[[#This Row],[StateInstanceTimestamp]],"#.######")</f>
        <v>Off42182.011863</v>
      </c>
      <c r="G1136" s="3">
        <f ca="1">IF(Sense_data[[#This Row],[a_1State]]="Off",RANDBETWEEN(off_min,off_max),RANDBETWEEN(on_min,on_max))/sr_div</f>
        <v>1.6</v>
      </c>
      <c r="H1136" s="3">
        <v>2.8</v>
      </c>
      <c r="I1136" s="3">
        <f>IF(HOUR(Sense_data[[#This Row],[SysTimeStamp]])&lt;12,I1135+$B$14,I1135-$B$14)</f>
        <v>15.259027777777984</v>
      </c>
    </row>
    <row r="1137" spans="1:9" x14ac:dyDescent="0.2">
      <c r="A1137" t="s">
        <v>20</v>
      </c>
      <c r="B1137" t="s">
        <v>22</v>
      </c>
      <c r="C1137" s="6">
        <f t="shared" si="21"/>
        <v>42182.012962965993</v>
      </c>
      <c r="D1137" t="s">
        <v>21</v>
      </c>
      <c r="E1137" s="6">
        <f>IF(Sense_data[[#This Row],[a_1State]]=D1136,E1136,Sense_data[[#This Row],[SysTimeStamp]])</f>
        <v>42182.011863428699</v>
      </c>
      <c r="F1137" s="3" t="str">
        <f>Sense_data[[#This Row],[a_1State]]&amp;TEXT(Sense_data[[#This Row],[StateInstanceTimestamp]],"#.######")</f>
        <v>Off42182.011863</v>
      </c>
      <c r="G1137" s="3">
        <f ca="1">IF(Sense_data[[#This Row],[a_1State]]="Off",RANDBETWEEN(off_min,off_max),RANDBETWEEN(on_min,on_max))/sr_div</f>
        <v>2.1</v>
      </c>
      <c r="H1137" s="3">
        <v>3</v>
      </c>
      <c r="I1137" s="3">
        <f>IF(HOUR(Sense_data[[#This Row],[SysTimeStamp]])&lt;12,I1136+$B$14,I1136-$B$14)</f>
        <v>15.259259259259466</v>
      </c>
    </row>
    <row r="1138" spans="1:9" x14ac:dyDescent="0.2">
      <c r="A1138" t="s">
        <v>20</v>
      </c>
      <c r="B1138" t="s">
        <v>22</v>
      </c>
      <c r="C1138" s="6">
        <f t="shared" si="21"/>
        <v>42182.01297454007</v>
      </c>
      <c r="D1138" t="s">
        <v>21</v>
      </c>
      <c r="E1138" s="6">
        <f>IF(Sense_data[[#This Row],[a_1State]]=D1137,E1137,Sense_data[[#This Row],[SysTimeStamp]])</f>
        <v>42182.011863428699</v>
      </c>
      <c r="F1138" s="3" t="str">
        <f>Sense_data[[#This Row],[a_1State]]&amp;TEXT(Sense_data[[#This Row],[StateInstanceTimestamp]],"#.######")</f>
        <v>Off42182.011863</v>
      </c>
      <c r="G1138" s="3">
        <f ca="1">IF(Sense_data[[#This Row],[a_1State]]="Off",RANDBETWEEN(off_min,off_max),RANDBETWEEN(on_min,on_max))/sr_div</f>
        <v>1.8</v>
      </c>
      <c r="H1138" s="3">
        <v>1.6</v>
      </c>
      <c r="I1138" s="3">
        <f>IF(HOUR(Sense_data[[#This Row],[SysTimeStamp]])&lt;12,I1137+$B$14,I1137-$B$14)</f>
        <v>15.259490740740947</v>
      </c>
    </row>
    <row r="1139" spans="1:9" x14ac:dyDescent="0.2">
      <c r="A1139" t="s">
        <v>20</v>
      </c>
      <c r="B1139" t="s">
        <v>22</v>
      </c>
      <c r="C1139" s="6">
        <f t="shared" si="21"/>
        <v>42182.012986114147</v>
      </c>
      <c r="D1139" t="s">
        <v>21</v>
      </c>
      <c r="E1139" s="6">
        <f>IF(Sense_data[[#This Row],[a_1State]]=D1138,E1138,Sense_data[[#This Row],[SysTimeStamp]])</f>
        <v>42182.011863428699</v>
      </c>
      <c r="F1139" s="3" t="str">
        <f>Sense_data[[#This Row],[a_1State]]&amp;TEXT(Sense_data[[#This Row],[StateInstanceTimestamp]],"#.######")</f>
        <v>Off42182.011863</v>
      </c>
      <c r="G1139" s="3">
        <f ca="1">IF(Sense_data[[#This Row],[a_1State]]="Off",RANDBETWEEN(off_min,off_max),RANDBETWEEN(on_min,on_max))/sr_div</f>
        <v>2.8</v>
      </c>
      <c r="H1139" s="3">
        <v>2.7</v>
      </c>
      <c r="I1139" s="3">
        <f>IF(HOUR(Sense_data[[#This Row],[SysTimeStamp]])&lt;12,I1138+$B$14,I1138-$B$14)</f>
        <v>15.259722222222429</v>
      </c>
    </row>
    <row r="1140" spans="1:9" x14ac:dyDescent="0.2">
      <c r="A1140" t="s">
        <v>20</v>
      </c>
      <c r="B1140" t="s">
        <v>22</v>
      </c>
      <c r="C1140" s="6">
        <f t="shared" si="21"/>
        <v>42182.012997688224</v>
      </c>
      <c r="D1140" t="s">
        <v>21</v>
      </c>
      <c r="E1140" s="6">
        <f>IF(Sense_data[[#This Row],[a_1State]]=D1139,E1139,Sense_data[[#This Row],[SysTimeStamp]])</f>
        <v>42182.011863428699</v>
      </c>
      <c r="F1140" s="3" t="str">
        <f>Sense_data[[#This Row],[a_1State]]&amp;TEXT(Sense_data[[#This Row],[StateInstanceTimestamp]],"#.######")</f>
        <v>Off42182.011863</v>
      </c>
      <c r="G1140" s="3">
        <f ca="1">IF(Sense_data[[#This Row],[a_1State]]="Off",RANDBETWEEN(off_min,off_max),RANDBETWEEN(on_min,on_max))/sr_div</f>
        <v>1.6</v>
      </c>
      <c r="H1140" s="3">
        <v>1.7</v>
      </c>
      <c r="I1140" s="3">
        <f>IF(HOUR(Sense_data[[#This Row],[SysTimeStamp]])&lt;12,I1139+$B$14,I1139-$B$14)</f>
        <v>15.259953703703911</v>
      </c>
    </row>
    <row r="1141" spans="1:9" x14ac:dyDescent="0.2">
      <c r="A1141" t="s">
        <v>20</v>
      </c>
      <c r="B1141" t="s">
        <v>22</v>
      </c>
      <c r="C1141" s="6">
        <f t="shared" si="21"/>
        <v>42182.0130092623</v>
      </c>
      <c r="D1141" t="s">
        <v>21</v>
      </c>
      <c r="E1141" s="6">
        <f>IF(Sense_data[[#This Row],[a_1State]]=D1140,E1140,Sense_data[[#This Row],[SysTimeStamp]])</f>
        <v>42182.011863428699</v>
      </c>
      <c r="F1141" s="3" t="str">
        <f>Sense_data[[#This Row],[a_1State]]&amp;TEXT(Sense_data[[#This Row],[StateInstanceTimestamp]],"#.######")</f>
        <v>Off42182.011863</v>
      </c>
      <c r="G1141" s="3">
        <f ca="1">IF(Sense_data[[#This Row],[a_1State]]="Off",RANDBETWEEN(off_min,off_max),RANDBETWEEN(on_min,on_max))/sr_div</f>
        <v>1.6</v>
      </c>
      <c r="H1141" s="3">
        <v>1.1000000000000001</v>
      </c>
      <c r="I1141" s="3">
        <f>IF(HOUR(Sense_data[[#This Row],[SysTimeStamp]])&lt;12,I1140+$B$14,I1140-$B$14)</f>
        <v>15.260185185185392</v>
      </c>
    </row>
    <row r="1142" spans="1:9" x14ac:dyDescent="0.2">
      <c r="A1142" t="s">
        <v>20</v>
      </c>
      <c r="B1142" t="s">
        <v>22</v>
      </c>
      <c r="C1142" s="6">
        <f t="shared" si="21"/>
        <v>42182.013020836377</v>
      </c>
      <c r="D1142" t="s">
        <v>21</v>
      </c>
      <c r="E1142" s="6">
        <f>IF(Sense_data[[#This Row],[a_1State]]=D1141,E1141,Sense_data[[#This Row],[SysTimeStamp]])</f>
        <v>42182.011863428699</v>
      </c>
      <c r="F1142" s="3" t="str">
        <f>Sense_data[[#This Row],[a_1State]]&amp;TEXT(Sense_data[[#This Row],[StateInstanceTimestamp]],"#.######")</f>
        <v>Off42182.011863</v>
      </c>
      <c r="G1142" s="3">
        <f ca="1">IF(Sense_data[[#This Row],[a_1State]]="Off",RANDBETWEEN(off_min,off_max),RANDBETWEEN(on_min,on_max))/sr_div</f>
        <v>1.5</v>
      </c>
      <c r="H1142" s="3">
        <v>2</v>
      </c>
      <c r="I1142" s="3">
        <f>IF(HOUR(Sense_data[[#This Row],[SysTimeStamp]])&lt;12,I1141+$B$14,I1141-$B$14)</f>
        <v>15.260416666666874</v>
      </c>
    </row>
    <row r="1143" spans="1:9" x14ac:dyDescent="0.2">
      <c r="A1143" t="s">
        <v>20</v>
      </c>
      <c r="B1143" t="s">
        <v>22</v>
      </c>
      <c r="C1143" s="6">
        <f t="shared" si="21"/>
        <v>42182.013032410454</v>
      </c>
      <c r="D1143" t="s">
        <v>21</v>
      </c>
      <c r="E1143" s="6">
        <f>IF(Sense_data[[#This Row],[a_1State]]=D1142,E1142,Sense_data[[#This Row],[SysTimeStamp]])</f>
        <v>42182.011863428699</v>
      </c>
      <c r="F1143" s="3" t="str">
        <f>Sense_data[[#This Row],[a_1State]]&amp;TEXT(Sense_data[[#This Row],[StateInstanceTimestamp]],"#.######")</f>
        <v>Off42182.011863</v>
      </c>
      <c r="G1143" s="3">
        <f ca="1">IF(Sense_data[[#This Row],[a_1State]]="Off",RANDBETWEEN(off_min,off_max),RANDBETWEEN(on_min,on_max))/sr_div</f>
        <v>1.2</v>
      </c>
      <c r="H1143" s="3">
        <v>2.9</v>
      </c>
      <c r="I1143" s="3">
        <f>IF(HOUR(Sense_data[[#This Row],[SysTimeStamp]])&lt;12,I1142+$B$14,I1142-$B$14)</f>
        <v>15.260648148148356</v>
      </c>
    </row>
    <row r="1144" spans="1:9" x14ac:dyDescent="0.2">
      <c r="A1144" t="s">
        <v>20</v>
      </c>
      <c r="B1144" t="s">
        <v>22</v>
      </c>
      <c r="C1144" s="6">
        <f t="shared" si="21"/>
        <v>42182.013043984531</v>
      </c>
      <c r="D1144" t="s">
        <v>21</v>
      </c>
      <c r="E1144" s="6">
        <f>IF(Sense_data[[#This Row],[a_1State]]=D1143,E1143,Sense_data[[#This Row],[SysTimeStamp]])</f>
        <v>42182.011863428699</v>
      </c>
      <c r="F1144" s="3" t="str">
        <f>Sense_data[[#This Row],[a_1State]]&amp;TEXT(Sense_data[[#This Row],[StateInstanceTimestamp]],"#.######")</f>
        <v>Off42182.011863</v>
      </c>
      <c r="G1144" s="3">
        <f ca="1">IF(Sense_data[[#This Row],[a_1State]]="Off",RANDBETWEEN(off_min,off_max),RANDBETWEEN(on_min,on_max))/sr_div</f>
        <v>1.9</v>
      </c>
      <c r="H1144" s="3">
        <v>1.5</v>
      </c>
      <c r="I1144" s="3">
        <f>IF(HOUR(Sense_data[[#This Row],[SysTimeStamp]])&lt;12,I1143+$B$14,I1143-$B$14)</f>
        <v>15.260879629629837</v>
      </c>
    </row>
    <row r="1145" spans="1:9" x14ac:dyDescent="0.2">
      <c r="A1145" t="s">
        <v>20</v>
      </c>
      <c r="B1145" t="s">
        <v>22</v>
      </c>
      <c r="C1145" s="6">
        <f t="shared" si="21"/>
        <v>42182.013055558607</v>
      </c>
      <c r="D1145" t="s">
        <v>21</v>
      </c>
      <c r="E1145" s="6">
        <f>IF(Sense_data[[#This Row],[a_1State]]=D1144,E1144,Sense_data[[#This Row],[SysTimeStamp]])</f>
        <v>42182.011863428699</v>
      </c>
      <c r="F1145" s="3" t="str">
        <f>Sense_data[[#This Row],[a_1State]]&amp;TEXT(Sense_data[[#This Row],[StateInstanceTimestamp]],"#.######")</f>
        <v>Off42182.011863</v>
      </c>
      <c r="G1145" s="3">
        <f ca="1">IF(Sense_data[[#This Row],[a_1State]]="Off",RANDBETWEEN(off_min,off_max),RANDBETWEEN(on_min,on_max))/sr_div</f>
        <v>2.4</v>
      </c>
      <c r="H1145" s="3">
        <v>2.9</v>
      </c>
      <c r="I1145" s="3">
        <f>IF(HOUR(Sense_data[[#This Row],[SysTimeStamp]])&lt;12,I1144+$B$14,I1144-$B$14)</f>
        <v>15.261111111111319</v>
      </c>
    </row>
    <row r="1146" spans="1:9" x14ac:dyDescent="0.2">
      <c r="A1146" t="s">
        <v>20</v>
      </c>
      <c r="B1146" t="s">
        <v>22</v>
      </c>
      <c r="C1146" s="6">
        <f t="shared" si="21"/>
        <v>42182.013067132684</v>
      </c>
      <c r="D1146" t="s">
        <v>21</v>
      </c>
      <c r="E1146" s="6">
        <f>IF(Sense_data[[#This Row],[a_1State]]=D1145,E1145,Sense_data[[#This Row],[SysTimeStamp]])</f>
        <v>42182.011863428699</v>
      </c>
      <c r="F1146" s="3" t="str">
        <f>Sense_data[[#This Row],[a_1State]]&amp;TEXT(Sense_data[[#This Row],[StateInstanceTimestamp]],"#.######")</f>
        <v>Off42182.011863</v>
      </c>
      <c r="G1146" s="3">
        <f ca="1">IF(Sense_data[[#This Row],[a_1State]]="Off",RANDBETWEEN(off_min,off_max),RANDBETWEEN(on_min,on_max))/sr_div</f>
        <v>3</v>
      </c>
      <c r="H1146" s="3">
        <v>2.9</v>
      </c>
      <c r="I1146" s="3">
        <f>IF(HOUR(Sense_data[[#This Row],[SysTimeStamp]])&lt;12,I1145+$B$14,I1145-$B$14)</f>
        <v>15.261342592592801</v>
      </c>
    </row>
    <row r="1147" spans="1:9" x14ac:dyDescent="0.2">
      <c r="A1147" t="s">
        <v>20</v>
      </c>
      <c r="B1147" t="s">
        <v>22</v>
      </c>
      <c r="C1147" s="6">
        <f t="shared" si="21"/>
        <v>42182.013078706761</v>
      </c>
      <c r="D1147" t="s">
        <v>21</v>
      </c>
      <c r="E1147" s="6">
        <f>IF(Sense_data[[#This Row],[a_1State]]=D1146,E1146,Sense_data[[#This Row],[SysTimeStamp]])</f>
        <v>42182.011863428699</v>
      </c>
      <c r="F1147" s="3" t="str">
        <f>Sense_data[[#This Row],[a_1State]]&amp;TEXT(Sense_data[[#This Row],[StateInstanceTimestamp]],"#.######")</f>
        <v>Off42182.011863</v>
      </c>
      <c r="G1147" s="3">
        <f ca="1">IF(Sense_data[[#This Row],[a_1State]]="Off",RANDBETWEEN(off_min,off_max),RANDBETWEEN(on_min,on_max))/sr_div</f>
        <v>2.2000000000000002</v>
      </c>
      <c r="H1147" s="3">
        <v>1.9</v>
      </c>
      <c r="I1147" s="3">
        <f>IF(HOUR(Sense_data[[#This Row],[SysTimeStamp]])&lt;12,I1146+$B$14,I1146-$B$14)</f>
        <v>15.261574074074282</v>
      </c>
    </row>
    <row r="1148" spans="1:9" x14ac:dyDescent="0.2">
      <c r="A1148" t="s">
        <v>20</v>
      </c>
      <c r="B1148" t="s">
        <v>22</v>
      </c>
      <c r="C1148" s="6">
        <f t="shared" si="21"/>
        <v>42182.013090280838</v>
      </c>
      <c r="D1148" t="s">
        <v>21</v>
      </c>
      <c r="E1148" s="6">
        <f>IF(Sense_data[[#This Row],[a_1State]]=D1147,E1147,Sense_data[[#This Row],[SysTimeStamp]])</f>
        <v>42182.011863428699</v>
      </c>
      <c r="F1148" s="3" t="str">
        <f>Sense_data[[#This Row],[a_1State]]&amp;TEXT(Sense_data[[#This Row],[StateInstanceTimestamp]],"#.######")</f>
        <v>Off42182.011863</v>
      </c>
      <c r="G1148" s="3">
        <f ca="1">IF(Sense_data[[#This Row],[a_1State]]="Off",RANDBETWEEN(off_min,off_max),RANDBETWEEN(on_min,on_max))/sr_div</f>
        <v>2.5</v>
      </c>
      <c r="H1148" s="3">
        <v>1</v>
      </c>
      <c r="I1148" s="3">
        <f>IF(HOUR(Sense_data[[#This Row],[SysTimeStamp]])&lt;12,I1147+$B$14,I1147-$B$14)</f>
        <v>15.261805555555764</v>
      </c>
    </row>
    <row r="1149" spans="1:9" x14ac:dyDescent="0.2">
      <c r="A1149" t="s">
        <v>20</v>
      </c>
      <c r="B1149" t="s">
        <v>22</v>
      </c>
      <c r="C1149" s="6">
        <f t="shared" si="21"/>
        <v>42182.013101854915</v>
      </c>
      <c r="D1149" t="s">
        <v>21</v>
      </c>
      <c r="E1149" s="6">
        <f>IF(Sense_data[[#This Row],[a_1State]]=D1148,E1148,Sense_data[[#This Row],[SysTimeStamp]])</f>
        <v>42182.011863428699</v>
      </c>
      <c r="F1149" s="3" t="str">
        <f>Sense_data[[#This Row],[a_1State]]&amp;TEXT(Sense_data[[#This Row],[StateInstanceTimestamp]],"#.######")</f>
        <v>Off42182.011863</v>
      </c>
      <c r="G1149" s="3">
        <f ca="1">IF(Sense_data[[#This Row],[a_1State]]="Off",RANDBETWEEN(off_min,off_max),RANDBETWEEN(on_min,on_max))/sr_div</f>
        <v>1.4</v>
      </c>
      <c r="H1149" s="3">
        <v>2.1</v>
      </c>
      <c r="I1149" s="3">
        <f>IF(HOUR(Sense_data[[#This Row],[SysTimeStamp]])&lt;12,I1148+$B$14,I1148-$B$14)</f>
        <v>15.262037037037246</v>
      </c>
    </row>
    <row r="1150" spans="1:9" x14ac:dyDescent="0.2">
      <c r="A1150" t="s">
        <v>20</v>
      </c>
      <c r="B1150" t="s">
        <v>22</v>
      </c>
      <c r="C1150" s="6">
        <f t="shared" si="21"/>
        <v>42182.013113428991</v>
      </c>
      <c r="D1150" t="s">
        <v>21</v>
      </c>
      <c r="E1150" s="6">
        <f>IF(Sense_data[[#This Row],[a_1State]]=D1149,E1149,Sense_data[[#This Row],[SysTimeStamp]])</f>
        <v>42182.011863428699</v>
      </c>
      <c r="F1150" s="3" t="str">
        <f>Sense_data[[#This Row],[a_1State]]&amp;TEXT(Sense_data[[#This Row],[StateInstanceTimestamp]],"#.######")</f>
        <v>Off42182.011863</v>
      </c>
      <c r="G1150" s="3">
        <f ca="1">IF(Sense_data[[#This Row],[a_1State]]="Off",RANDBETWEEN(off_min,off_max),RANDBETWEEN(on_min,on_max))/sr_div</f>
        <v>1.6</v>
      </c>
      <c r="H1150" s="3">
        <v>2.5</v>
      </c>
      <c r="I1150" s="3">
        <f>IF(HOUR(Sense_data[[#This Row],[SysTimeStamp]])&lt;12,I1149+$B$14,I1149-$B$14)</f>
        <v>15.262268518518727</v>
      </c>
    </row>
    <row r="1151" spans="1:9" x14ac:dyDescent="0.2">
      <c r="A1151" t="s">
        <v>20</v>
      </c>
      <c r="B1151" t="s">
        <v>22</v>
      </c>
      <c r="C1151" s="6">
        <f t="shared" si="21"/>
        <v>42182.013125003068</v>
      </c>
      <c r="D1151" t="s">
        <v>21</v>
      </c>
      <c r="E1151" s="6">
        <f>IF(Sense_data[[#This Row],[a_1State]]=D1150,E1150,Sense_data[[#This Row],[SysTimeStamp]])</f>
        <v>42182.011863428699</v>
      </c>
      <c r="F1151" s="3" t="str">
        <f>Sense_data[[#This Row],[a_1State]]&amp;TEXT(Sense_data[[#This Row],[StateInstanceTimestamp]],"#.######")</f>
        <v>Off42182.011863</v>
      </c>
      <c r="G1151" s="3">
        <f ca="1">IF(Sense_data[[#This Row],[a_1State]]="Off",RANDBETWEEN(off_min,off_max),RANDBETWEEN(on_min,on_max))/sr_div</f>
        <v>2.2999999999999998</v>
      </c>
      <c r="H1151" s="3">
        <v>2.8</v>
      </c>
      <c r="I1151" s="3">
        <f>IF(HOUR(Sense_data[[#This Row],[SysTimeStamp]])&lt;12,I1150+$B$14,I1150-$B$14)</f>
        <v>15.262500000000209</v>
      </c>
    </row>
    <row r="1152" spans="1:9" x14ac:dyDescent="0.2">
      <c r="A1152" t="s">
        <v>20</v>
      </c>
      <c r="B1152" t="s">
        <v>22</v>
      </c>
      <c r="C1152" s="6">
        <f t="shared" si="21"/>
        <v>42182.013136577145</v>
      </c>
      <c r="D1152" t="s">
        <v>21</v>
      </c>
      <c r="E1152" s="6">
        <f>IF(Sense_data[[#This Row],[a_1State]]=D1151,E1151,Sense_data[[#This Row],[SysTimeStamp]])</f>
        <v>42182.011863428699</v>
      </c>
      <c r="F1152" s="3" t="str">
        <f>Sense_data[[#This Row],[a_1State]]&amp;TEXT(Sense_data[[#This Row],[StateInstanceTimestamp]],"#.######")</f>
        <v>Off42182.011863</v>
      </c>
      <c r="G1152" s="3">
        <f ca="1">IF(Sense_data[[#This Row],[a_1State]]="Off",RANDBETWEEN(off_min,off_max),RANDBETWEEN(on_min,on_max))/sr_div</f>
        <v>2.1</v>
      </c>
      <c r="H1152" s="3">
        <v>1.9</v>
      </c>
      <c r="I1152" s="3">
        <f>IF(HOUR(Sense_data[[#This Row],[SysTimeStamp]])&lt;12,I1151+$B$14,I1151-$B$14)</f>
        <v>15.262731481481691</v>
      </c>
    </row>
    <row r="1153" spans="1:9" x14ac:dyDescent="0.2">
      <c r="A1153" t="s">
        <v>20</v>
      </c>
      <c r="B1153" t="s">
        <v>22</v>
      </c>
      <c r="C1153" s="6">
        <f t="shared" si="21"/>
        <v>42182.013148151222</v>
      </c>
      <c r="D1153" t="s">
        <v>21</v>
      </c>
      <c r="E1153" s="6">
        <f>IF(Sense_data[[#This Row],[a_1State]]=D1152,E1152,Sense_data[[#This Row],[SysTimeStamp]])</f>
        <v>42182.011863428699</v>
      </c>
      <c r="F1153" s="3" t="str">
        <f>Sense_data[[#This Row],[a_1State]]&amp;TEXT(Sense_data[[#This Row],[StateInstanceTimestamp]],"#.######")</f>
        <v>Off42182.011863</v>
      </c>
      <c r="G1153" s="3">
        <f ca="1">IF(Sense_data[[#This Row],[a_1State]]="Off",RANDBETWEEN(off_min,off_max),RANDBETWEEN(on_min,on_max))/sr_div</f>
        <v>2.8</v>
      </c>
      <c r="H1153" s="3">
        <v>2.1</v>
      </c>
      <c r="I1153" s="3">
        <f>IF(HOUR(Sense_data[[#This Row],[SysTimeStamp]])&lt;12,I1152+$B$14,I1152-$B$14)</f>
        <v>15.262962962963172</v>
      </c>
    </row>
    <row r="1154" spans="1:9" x14ac:dyDescent="0.2">
      <c r="A1154" t="s">
        <v>20</v>
      </c>
      <c r="B1154" t="s">
        <v>22</v>
      </c>
      <c r="C1154" s="6">
        <f t="shared" si="21"/>
        <v>42182.013159725298</v>
      </c>
      <c r="D1154" t="s">
        <v>21</v>
      </c>
      <c r="E1154" s="6">
        <f>IF(Sense_data[[#This Row],[a_1State]]=D1153,E1153,Sense_data[[#This Row],[SysTimeStamp]])</f>
        <v>42182.011863428699</v>
      </c>
      <c r="F1154" s="3" t="str">
        <f>Sense_data[[#This Row],[a_1State]]&amp;TEXT(Sense_data[[#This Row],[StateInstanceTimestamp]],"#.######")</f>
        <v>Off42182.011863</v>
      </c>
      <c r="G1154" s="3">
        <f ca="1">IF(Sense_data[[#This Row],[a_1State]]="Off",RANDBETWEEN(off_min,off_max),RANDBETWEEN(on_min,on_max))/sr_div</f>
        <v>2.9</v>
      </c>
      <c r="H1154" s="3">
        <v>1.8</v>
      </c>
      <c r="I1154" s="3">
        <f>IF(HOUR(Sense_data[[#This Row],[SysTimeStamp]])&lt;12,I1153+$B$14,I1153-$B$14)</f>
        <v>15.263194444444654</v>
      </c>
    </row>
    <row r="1155" spans="1:9" x14ac:dyDescent="0.2">
      <c r="A1155" t="s">
        <v>20</v>
      </c>
      <c r="B1155" t="s">
        <v>22</v>
      </c>
      <c r="C1155" s="6">
        <f t="shared" si="21"/>
        <v>42182.013171299375</v>
      </c>
      <c r="D1155" t="s">
        <v>21</v>
      </c>
      <c r="E1155" s="6">
        <f>IF(Sense_data[[#This Row],[a_1State]]=D1154,E1154,Sense_data[[#This Row],[SysTimeStamp]])</f>
        <v>42182.011863428699</v>
      </c>
      <c r="F1155" s="3" t="str">
        <f>Sense_data[[#This Row],[a_1State]]&amp;TEXT(Sense_data[[#This Row],[StateInstanceTimestamp]],"#.######")</f>
        <v>Off42182.011863</v>
      </c>
      <c r="G1155" s="3">
        <f ca="1">IF(Sense_data[[#This Row],[a_1State]]="Off",RANDBETWEEN(off_min,off_max),RANDBETWEEN(on_min,on_max))/sr_div</f>
        <v>1.9</v>
      </c>
      <c r="H1155" s="3">
        <v>2.5</v>
      </c>
      <c r="I1155" s="3">
        <f>IF(HOUR(Sense_data[[#This Row],[SysTimeStamp]])&lt;12,I1154+$B$14,I1154-$B$14)</f>
        <v>15.263425925926136</v>
      </c>
    </row>
    <row r="1156" spans="1:9" x14ac:dyDescent="0.2">
      <c r="A1156" t="s">
        <v>20</v>
      </c>
      <c r="B1156" t="s">
        <v>22</v>
      </c>
      <c r="C1156" s="6">
        <f t="shared" si="21"/>
        <v>42182.013182873452</v>
      </c>
      <c r="D1156" t="s">
        <v>21</v>
      </c>
      <c r="E1156" s="6">
        <f>IF(Sense_data[[#This Row],[a_1State]]=D1155,E1155,Sense_data[[#This Row],[SysTimeStamp]])</f>
        <v>42182.011863428699</v>
      </c>
      <c r="F1156" s="3" t="str">
        <f>Sense_data[[#This Row],[a_1State]]&amp;TEXT(Sense_data[[#This Row],[StateInstanceTimestamp]],"#.######")</f>
        <v>Off42182.011863</v>
      </c>
      <c r="G1156" s="3">
        <f ca="1">IF(Sense_data[[#This Row],[a_1State]]="Off",RANDBETWEEN(off_min,off_max),RANDBETWEEN(on_min,on_max))/sr_div</f>
        <v>1.2</v>
      </c>
      <c r="H1156" s="3">
        <v>2.1</v>
      </c>
      <c r="I1156" s="3">
        <f>IF(HOUR(Sense_data[[#This Row],[SysTimeStamp]])&lt;12,I1155+$B$14,I1155-$B$14)</f>
        <v>15.263657407407617</v>
      </c>
    </row>
    <row r="1157" spans="1:9" x14ac:dyDescent="0.2">
      <c r="A1157" t="s">
        <v>20</v>
      </c>
      <c r="B1157" t="s">
        <v>22</v>
      </c>
      <c r="C1157" s="6">
        <f t="shared" si="21"/>
        <v>42182.013194447529</v>
      </c>
      <c r="D1157" t="s">
        <v>21</v>
      </c>
      <c r="E1157" s="6">
        <f>IF(Sense_data[[#This Row],[a_1State]]=D1156,E1156,Sense_data[[#This Row],[SysTimeStamp]])</f>
        <v>42182.011863428699</v>
      </c>
      <c r="F1157" s="3" t="str">
        <f>Sense_data[[#This Row],[a_1State]]&amp;TEXT(Sense_data[[#This Row],[StateInstanceTimestamp]],"#.######")</f>
        <v>Off42182.011863</v>
      </c>
      <c r="G1157" s="3">
        <f ca="1">IF(Sense_data[[#This Row],[a_1State]]="Off",RANDBETWEEN(off_min,off_max),RANDBETWEEN(on_min,on_max))/sr_div</f>
        <v>2.6</v>
      </c>
      <c r="H1157" s="3">
        <v>2.5</v>
      </c>
      <c r="I1157" s="3">
        <f>IF(HOUR(Sense_data[[#This Row],[SysTimeStamp]])&lt;12,I1156+$B$14,I1156-$B$14)</f>
        <v>15.263888888889099</v>
      </c>
    </row>
    <row r="1158" spans="1:9" x14ac:dyDescent="0.2">
      <c r="A1158" t="s">
        <v>20</v>
      </c>
      <c r="B1158" t="s">
        <v>22</v>
      </c>
      <c r="C1158" s="6">
        <f t="shared" si="21"/>
        <v>42182.013206021606</v>
      </c>
      <c r="D1158" t="s">
        <v>21</v>
      </c>
      <c r="E1158" s="6">
        <f>IF(Sense_data[[#This Row],[a_1State]]=D1157,E1157,Sense_data[[#This Row],[SysTimeStamp]])</f>
        <v>42182.011863428699</v>
      </c>
      <c r="F1158" s="3" t="str">
        <f>Sense_data[[#This Row],[a_1State]]&amp;TEXT(Sense_data[[#This Row],[StateInstanceTimestamp]],"#.######")</f>
        <v>Off42182.011863</v>
      </c>
      <c r="G1158" s="3">
        <f ca="1">IF(Sense_data[[#This Row],[a_1State]]="Off",RANDBETWEEN(off_min,off_max),RANDBETWEEN(on_min,on_max))/sr_div</f>
        <v>1.4</v>
      </c>
      <c r="H1158" s="3">
        <v>1.6</v>
      </c>
      <c r="I1158" s="3">
        <f>IF(HOUR(Sense_data[[#This Row],[SysTimeStamp]])&lt;12,I1157+$B$14,I1157-$B$14)</f>
        <v>15.264120370370581</v>
      </c>
    </row>
    <row r="1159" spans="1:9" x14ac:dyDescent="0.2">
      <c r="A1159" t="s">
        <v>20</v>
      </c>
      <c r="B1159" t="s">
        <v>22</v>
      </c>
      <c r="C1159" s="6">
        <f t="shared" si="21"/>
        <v>42182.013217595682</v>
      </c>
      <c r="D1159" t="s">
        <v>21</v>
      </c>
      <c r="E1159" s="6">
        <f>IF(Sense_data[[#This Row],[a_1State]]=D1158,E1158,Sense_data[[#This Row],[SysTimeStamp]])</f>
        <v>42182.011863428699</v>
      </c>
      <c r="F1159" s="3" t="str">
        <f>Sense_data[[#This Row],[a_1State]]&amp;TEXT(Sense_data[[#This Row],[StateInstanceTimestamp]],"#.######")</f>
        <v>Off42182.011863</v>
      </c>
      <c r="G1159" s="3">
        <f ca="1">IF(Sense_data[[#This Row],[a_1State]]="Off",RANDBETWEEN(off_min,off_max),RANDBETWEEN(on_min,on_max))/sr_div</f>
        <v>2.9</v>
      </c>
      <c r="H1159" s="3">
        <v>2.4</v>
      </c>
      <c r="I1159" s="3">
        <f>IF(HOUR(Sense_data[[#This Row],[SysTimeStamp]])&lt;12,I1158+$B$14,I1158-$B$14)</f>
        <v>15.264351851852062</v>
      </c>
    </row>
    <row r="1160" spans="1:9" x14ac:dyDescent="0.2">
      <c r="A1160" t="s">
        <v>20</v>
      </c>
      <c r="B1160" t="s">
        <v>22</v>
      </c>
      <c r="C1160" s="6">
        <f t="shared" si="21"/>
        <v>42182.013229169759</v>
      </c>
      <c r="D1160" t="s">
        <v>21</v>
      </c>
      <c r="E1160" s="6">
        <f>IF(Sense_data[[#This Row],[a_1State]]=D1159,E1159,Sense_data[[#This Row],[SysTimeStamp]])</f>
        <v>42182.011863428699</v>
      </c>
      <c r="F1160" s="3" t="str">
        <f>Sense_data[[#This Row],[a_1State]]&amp;TEXT(Sense_data[[#This Row],[StateInstanceTimestamp]],"#.######")</f>
        <v>Off42182.011863</v>
      </c>
      <c r="G1160" s="3">
        <f ca="1">IF(Sense_data[[#This Row],[a_1State]]="Off",RANDBETWEEN(off_min,off_max),RANDBETWEEN(on_min,on_max))/sr_div</f>
        <v>2.5</v>
      </c>
      <c r="H1160" s="3">
        <v>1</v>
      </c>
      <c r="I1160" s="3">
        <f>IF(HOUR(Sense_data[[#This Row],[SysTimeStamp]])&lt;12,I1159+$B$14,I1159-$B$14)</f>
        <v>15.264583333333544</v>
      </c>
    </row>
    <row r="1161" spans="1:9" x14ac:dyDescent="0.2">
      <c r="A1161" t="s">
        <v>20</v>
      </c>
      <c r="B1161" t="s">
        <v>22</v>
      </c>
      <c r="C1161" s="6">
        <f t="shared" si="21"/>
        <v>42182.013240743836</v>
      </c>
      <c r="D1161" t="s">
        <v>21</v>
      </c>
      <c r="E1161" s="6">
        <f>IF(Sense_data[[#This Row],[a_1State]]=D1160,E1160,Sense_data[[#This Row],[SysTimeStamp]])</f>
        <v>42182.011863428699</v>
      </c>
      <c r="F1161" s="3" t="str">
        <f>Sense_data[[#This Row],[a_1State]]&amp;TEXT(Sense_data[[#This Row],[StateInstanceTimestamp]],"#.######")</f>
        <v>Off42182.011863</v>
      </c>
      <c r="G1161" s="3">
        <f ca="1">IF(Sense_data[[#This Row],[a_1State]]="Off",RANDBETWEEN(off_min,off_max),RANDBETWEEN(on_min,on_max))/sr_div</f>
        <v>1.2</v>
      </c>
      <c r="H1161" s="3">
        <v>2.9</v>
      </c>
      <c r="I1161" s="3">
        <f>IF(HOUR(Sense_data[[#This Row],[SysTimeStamp]])&lt;12,I1160+$B$14,I1160-$B$14)</f>
        <v>15.264814814815026</v>
      </c>
    </row>
    <row r="1162" spans="1:9" x14ac:dyDescent="0.2">
      <c r="A1162" t="s">
        <v>20</v>
      </c>
      <c r="B1162" t="s">
        <v>22</v>
      </c>
      <c r="C1162" s="6">
        <f t="shared" si="21"/>
        <v>42182.013252317913</v>
      </c>
      <c r="D1162" t="s">
        <v>21</v>
      </c>
      <c r="E1162" s="6">
        <f>IF(Sense_data[[#This Row],[a_1State]]=D1161,E1161,Sense_data[[#This Row],[SysTimeStamp]])</f>
        <v>42182.011863428699</v>
      </c>
      <c r="F1162" s="3" t="str">
        <f>Sense_data[[#This Row],[a_1State]]&amp;TEXT(Sense_data[[#This Row],[StateInstanceTimestamp]],"#.######")</f>
        <v>Off42182.011863</v>
      </c>
      <c r="G1162" s="3">
        <f ca="1">IF(Sense_data[[#This Row],[a_1State]]="Off",RANDBETWEEN(off_min,off_max),RANDBETWEEN(on_min,on_max))/sr_div</f>
        <v>2.6</v>
      </c>
      <c r="H1162" s="3">
        <v>2.6</v>
      </c>
      <c r="I1162" s="3">
        <f>IF(HOUR(Sense_data[[#This Row],[SysTimeStamp]])&lt;12,I1161+$B$14,I1161-$B$14)</f>
        <v>15.265046296296507</v>
      </c>
    </row>
    <row r="1163" spans="1:9" x14ac:dyDescent="0.2">
      <c r="A1163" t="s">
        <v>20</v>
      </c>
      <c r="B1163" t="s">
        <v>22</v>
      </c>
      <c r="C1163" s="6">
        <f t="shared" si="21"/>
        <v>42182.013263891989</v>
      </c>
      <c r="D1163" t="s">
        <v>23</v>
      </c>
      <c r="E1163" s="6">
        <f>IF(Sense_data[[#This Row],[a_1State]]=D1162,E1162,Sense_data[[#This Row],[SysTimeStamp]])</f>
        <v>42182.013263891989</v>
      </c>
      <c r="F1163" s="3" t="str">
        <f>Sense_data[[#This Row],[a_1State]]&amp;TEXT(Sense_data[[#This Row],[StateInstanceTimestamp]],"#.######")</f>
        <v>On42182.013264</v>
      </c>
      <c r="G1163" s="3">
        <f ca="1">IF(Sense_data[[#This Row],[a_1State]]="Off",RANDBETWEEN(off_min,off_max),RANDBETWEEN(on_min,on_max))/sr_div</f>
        <v>3.5</v>
      </c>
      <c r="H1163" s="3">
        <v>3</v>
      </c>
      <c r="I1163" s="3">
        <f>IF(HOUR(Sense_data[[#This Row],[SysTimeStamp]])&lt;12,I1162+$B$14,I1162-$B$14)</f>
        <v>15.265277777777989</v>
      </c>
    </row>
    <row r="1164" spans="1:9" x14ac:dyDescent="0.2">
      <c r="A1164" t="s">
        <v>20</v>
      </c>
      <c r="B1164" t="s">
        <v>22</v>
      </c>
      <c r="C1164" s="6">
        <f t="shared" ref="C1164:C1227" si="22">C1163+$B$2</f>
        <v>42182.013275466066</v>
      </c>
      <c r="D1164" t="s">
        <v>23</v>
      </c>
      <c r="E1164" s="6">
        <f>IF(Sense_data[[#This Row],[a_1State]]=D1163,E1163,Sense_data[[#This Row],[SysTimeStamp]])</f>
        <v>42182.013263891989</v>
      </c>
      <c r="F1164" s="3" t="str">
        <f>Sense_data[[#This Row],[a_1State]]&amp;TEXT(Sense_data[[#This Row],[StateInstanceTimestamp]],"#.######")</f>
        <v>On42182.013264</v>
      </c>
      <c r="G1164" s="3">
        <f ca="1">IF(Sense_data[[#This Row],[a_1State]]="Off",RANDBETWEEN(off_min,off_max),RANDBETWEEN(on_min,on_max))/sr_div</f>
        <v>3.8</v>
      </c>
      <c r="H1164" s="3">
        <v>4.0999999999999996</v>
      </c>
      <c r="I1164" s="3">
        <f>IF(HOUR(Sense_data[[#This Row],[SysTimeStamp]])&lt;12,I1163+$B$14,I1163-$B$14)</f>
        <v>15.265509259259471</v>
      </c>
    </row>
    <row r="1165" spans="1:9" x14ac:dyDescent="0.2">
      <c r="A1165" t="s">
        <v>20</v>
      </c>
      <c r="B1165" t="s">
        <v>22</v>
      </c>
      <c r="C1165" s="6">
        <f t="shared" si="22"/>
        <v>42182.013287040143</v>
      </c>
      <c r="D1165" t="s">
        <v>23</v>
      </c>
      <c r="E1165" s="6">
        <f>IF(Sense_data[[#This Row],[a_1State]]=D1164,E1164,Sense_data[[#This Row],[SysTimeStamp]])</f>
        <v>42182.013263891989</v>
      </c>
      <c r="F1165" s="3" t="str">
        <f>Sense_data[[#This Row],[a_1State]]&amp;TEXT(Sense_data[[#This Row],[StateInstanceTimestamp]],"#.######")</f>
        <v>On42182.013264</v>
      </c>
      <c r="G1165" s="3">
        <f ca="1">IF(Sense_data[[#This Row],[a_1State]]="Off",RANDBETWEEN(off_min,off_max),RANDBETWEEN(on_min,on_max))/sr_div</f>
        <v>3.7</v>
      </c>
      <c r="H1165" s="3">
        <v>3.7</v>
      </c>
      <c r="I1165" s="3">
        <f>IF(HOUR(Sense_data[[#This Row],[SysTimeStamp]])&lt;12,I1164+$B$14,I1164-$B$14)</f>
        <v>15.265740740740952</v>
      </c>
    </row>
    <row r="1166" spans="1:9" x14ac:dyDescent="0.2">
      <c r="A1166" t="s">
        <v>20</v>
      </c>
      <c r="B1166" t="s">
        <v>22</v>
      </c>
      <c r="C1166" s="6">
        <f t="shared" si="22"/>
        <v>42182.01329861422</v>
      </c>
      <c r="D1166" t="s">
        <v>23</v>
      </c>
      <c r="E1166" s="6">
        <f>IF(Sense_data[[#This Row],[a_1State]]=D1165,E1165,Sense_data[[#This Row],[SysTimeStamp]])</f>
        <v>42182.013263891989</v>
      </c>
      <c r="F1166" s="3" t="str">
        <f>Sense_data[[#This Row],[a_1State]]&amp;TEXT(Sense_data[[#This Row],[StateInstanceTimestamp]],"#.######")</f>
        <v>On42182.013264</v>
      </c>
      <c r="G1166" s="3">
        <f ca="1">IF(Sense_data[[#This Row],[a_1State]]="Off",RANDBETWEEN(off_min,off_max),RANDBETWEEN(on_min,on_max))/sr_div</f>
        <v>3.8</v>
      </c>
      <c r="H1166" s="3">
        <v>3.3</v>
      </c>
      <c r="I1166" s="3">
        <f>IF(HOUR(Sense_data[[#This Row],[SysTimeStamp]])&lt;12,I1165+$B$14,I1165-$B$14)</f>
        <v>15.265972222222434</v>
      </c>
    </row>
    <row r="1167" spans="1:9" x14ac:dyDescent="0.2">
      <c r="A1167" t="s">
        <v>20</v>
      </c>
      <c r="B1167" t="s">
        <v>22</v>
      </c>
      <c r="C1167" s="6">
        <f t="shared" si="22"/>
        <v>42182.013310188297</v>
      </c>
      <c r="D1167" t="s">
        <v>23</v>
      </c>
      <c r="E1167" s="6">
        <f>IF(Sense_data[[#This Row],[a_1State]]=D1166,E1166,Sense_data[[#This Row],[SysTimeStamp]])</f>
        <v>42182.013263891989</v>
      </c>
      <c r="F1167" s="3" t="str">
        <f>Sense_data[[#This Row],[a_1State]]&amp;TEXT(Sense_data[[#This Row],[StateInstanceTimestamp]],"#.######")</f>
        <v>On42182.013264</v>
      </c>
      <c r="G1167" s="3">
        <f ca="1">IF(Sense_data[[#This Row],[a_1State]]="Off",RANDBETWEEN(off_min,off_max),RANDBETWEEN(on_min,on_max))/sr_div</f>
        <v>3.4</v>
      </c>
      <c r="H1167" s="3">
        <v>3.8</v>
      </c>
      <c r="I1167" s="3">
        <f>IF(HOUR(Sense_data[[#This Row],[SysTimeStamp]])&lt;12,I1166+$B$14,I1166-$B$14)</f>
        <v>15.266203703703916</v>
      </c>
    </row>
    <row r="1168" spans="1:9" x14ac:dyDescent="0.2">
      <c r="A1168" t="s">
        <v>20</v>
      </c>
      <c r="B1168" t="s">
        <v>22</v>
      </c>
      <c r="C1168" s="6">
        <f t="shared" si="22"/>
        <v>42182.013321762373</v>
      </c>
      <c r="D1168" t="s">
        <v>23</v>
      </c>
      <c r="E1168" s="6">
        <f>IF(Sense_data[[#This Row],[a_1State]]=D1167,E1167,Sense_data[[#This Row],[SysTimeStamp]])</f>
        <v>42182.013263891989</v>
      </c>
      <c r="F1168" s="3" t="str">
        <f>Sense_data[[#This Row],[a_1State]]&amp;TEXT(Sense_data[[#This Row],[StateInstanceTimestamp]],"#.######")</f>
        <v>On42182.013264</v>
      </c>
      <c r="G1168" s="3">
        <f ca="1">IF(Sense_data[[#This Row],[a_1State]]="Off",RANDBETWEEN(off_min,off_max),RANDBETWEEN(on_min,on_max))/sr_div</f>
        <v>4.5</v>
      </c>
      <c r="H1168" s="3">
        <v>5.5</v>
      </c>
      <c r="I1168" s="3">
        <f>IF(HOUR(Sense_data[[#This Row],[SysTimeStamp]])&lt;12,I1167+$B$14,I1167-$B$14)</f>
        <v>15.266435185185397</v>
      </c>
    </row>
    <row r="1169" spans="1:9" x14ac:dyDescent="0.2">
      <c r="A1169" t="s">
        <v>20</v>
      </c>
      <c r="B1169" t="s">
        <v>22</v>
      </c>
      <c r="C1169" s="6">
        <f t="shared" si="22"/>
        <v>42182.01333333645</v>
      </c>
      <c r="D1169" t="s">
        <v>23</v>
      </c>
      <c r="E1169" s="6">
        <f>IF(Sense_data[[#This Row],[a_1State]]=D1168,E1168,Sense_data[[#This Row],[SysTimeStamp]])</f>
        <v>42182.013263891989</v>
      </c>
      <c r="F1169" s="3" t="str">
        <f>Sense_data[[#This Row],[a_1State]]&amp;TEXT(Sense_data[[#This Row],[StateInstanceTimestamp]],"#.######")</f>
        <v>On42182.013264</v>
      </c>
      <c r="G1169" s="3">
        <f ca="1">IF(Sense_data[[#This Row],[a_1State]]="Off",RANDBETWEEN(off_min,off_max),RANDBETWEEN(on_min,on_max))/sr_div</f>
        <v>5.6</v>
      </c>
      <c r="H1169" s="3">
        <v>4.7</v>
      </c>
      <c r="I1169" s="3">
        <f>IF(HOUR(Sense_data[[#This Row],[SysTimeStamp]])&lt;12,I1168+$B$14,I1168-$B$14)</f>
        <v>15.266666666666879</v>
      </c>
    </row>
    <row r="1170" spans="1:9" x14ac:dyDescent="0.2">
      <c r="A1170" t="s">
        <v>20</v>
      </c>
      <c r="B1170" t="s">
        <v>22</v>
      </c>
      <c r="C1170" s="6">
        <f t="shared" si="22"/>
        <v>42182.013344910527</v>
      </c>
      <c r="D1170" t="s">
        <v>23</v>
      </c>
      <c r="E1170" s="6">
        <f>IF(Sense_data[[#This Row],[a_1State]]=D1169,E1169,Sense_data[[#This Row],[SysTimeStamp]])</f>
        <v>42182.013263891989</v>
      </c>
      <c r="F1170" s="3" t="str">
        <f>Sense_data[[#This Row],[a_1State]]&amp;TEXT(Sense_data[[#This Row],[StateInstanceTimestamp]],"#.######")</f>
        <v>On42182.013264</v>
      </c>
      <c r="G1170" s="3">
        <f ca="1">IF(Sense_data[[#This Row],[a_1State]]="Off",RANDBETWEEN(off_min,off_max),RANDBETWEEN(on_min,on_max))/sr_div</f>
        <v>5.5</v>
      </c>
      <c r="H1170" s="3">
        <v>5</v>
      </c>
      <c r="I1170" s="3">
        <f>IF(HOUR(Sense_data[[#This Row],[SysTimeStamp]])&lt;12,I1169+$B$14,I1169-$B$14)</f>
        <v>15.266898148148361</v>
      </c>
    </row>
    <row r="1171" spans="1:9" x14ac:dyDescent="0.2">
      <c r="A1171" t="s">
        <v>20</v>
      </c>
      <c r="B1171" t="s">
        <v>22</v>
      </c>
      <c r="C1171" s="6">
        <f t="shared" si="22"/>
        <v>42182.013356484604</v>
      </c>
      <c r="D1171" t="s">
        <v>23</v>
      </c>
      <c r="E1171" s="6">
        <f>IF(Sense_data[[#This Row],[a_1State]]=D1170,E1170,Sense_data[[#This Row],[SysTimeStamp]])</f>
        <v>42182.013263891989</v>
      </c>
      <c r="F1171" s="3" t="str">
        <f>Sense_data[[#This Row],[a_1State]]&amp;TEXT(Sense_data[[#This Row],[StateInstanceTimestamp]],"#.######")</f>
        <v>On42182.013264</v>
      </c>
      <c r="G1171" s="3">
        <f ca="1">IF(Sense_data[[#This Row],[a_1State]]="Off",RANDBETWEEN(off_min,off_max),RANDBETWEEN(on_min,on_max))/sr_div</f>
        <v>3.2</v>
      </c>
      <c r="H1171" s="3">
        <v>4.2</v>
      </c>
      <c r="I1171" s="3">
        <f>IF(HOUR(Sense_data[[#This Row],[SysTimeStamp]])&lt;12,I1170+$B$14,I1170-$B$14)</f>
        <v>15.267129629629842</v>
      </c>
    </row>
    <row r="1172" spans="1:9" x14ac:dyDescent="0.2">
      <c r="A1172" t="s">
        <v>20</v>
      </c>
      <c r="B1172" t="s">
        <v>22</v>
      </c>
      <c r="C1172" s="6">
        <f t="shared" si="22"/>
        <v>42182.01336805868</v>
      </c>
      <c r="D1172" t="s">
        <v>23</v>
      </c>
      <c r="E1172" s="6">
        <f>IF(Sense_data[[#This Row],[a_1State]]=D1171,E1171,Sense_data[[#This Row],[SysTimeStamp]])</f>
        <v>42182.013263891989</v>
      </c>
      <c r="F1172" s="3" t="str">
        <f>Sense_data[[#This Row],[a_1State]]&amp;TEXT(Sense_data[[#This Row],[StateInstanceTimestamp]],"#.######")</f>
        <v>On42182.013264</v>
      </c>
      <c r="G1172" s="3">
        <f ca="1">IF(Sense_data[[#This Row],[a_1State]]="Off",RANDBETWEEN(off_min,off_max),RANDBETWEEN(on_min,on_max))/sr_div</f>
        <v>4.7</v>
      </c>
      <c r="H1172" s="3">
        <v>4.5</v>
      </c>
      <c r="I1172" s="3">
        <f>IF(HOUR(Sense_data[[#This Row],[SysTimeStamp]])&lt;12,I1171+$B$14,I1171-$B$14)</f>
        <v>15.267361111111324</v>
      </c>
    </row>
    <row r="1173" spans="1:9" x14ac:dyDescent="0.2">
      <c r="A1173" t="s">
        <v>20</v>
      </c>
      <c r="B1173" t="s">
        <v>22</v>
      </c>
      <c r="C1173" s="6">
        <f t="shared" si="22"/>
        <v>42182.013379632757</v>
      </c>
      <c r="D1173" t="s">
        <v>23</v>
      </c>
      <c r="E1173" s="6">
        <f>IF(Sense_data[[#This Row],[a_1State]]=D1172,E1172,Sense_data[[#This Row],[SysTimeStamp]])</f>
        <v>42182.013263891989</v>
      </c>
      <c r="F1173" s="3" t="str">
        <f>Sense_data[[#This Row],[a_1State]]&amp;TEXT(Sense_data[[#This Row],[StateInstanceTimestamp]],"#.######")</f>
        <v>On42182.013264</v>
      </c>
      <c r="G1173" s="3">
        <f ca="1">IF(Sense_data[[#This Row],[a_1State]]="Off",RANDBETWEEN(off_min,off_max),RANDBETWEEN(on_min,on_max))/sr_div</f>
        <v>5.6</v>
      </c>
      <c r="H1173" s="3">
        <v>3.1</v>
      </c>
      <c r="I1173" s="3">
        <f>IF(HOUR(Sense_data[[#This Row],[SysTimeStamp]])&lt;12,I1172+$B$14,I1172-$B$14)</f>
        <v>15.267592592592806</v>
      </c>
    </row>
    <row r="1174" spans="1:9" x14ac:dyDescent="0.2">
      <c r="A1174" t="s">
        <v>20</v>
      </c>
      <c r="B1174" t="s">
        <v>22</v>
      </c>
      <c r="C1174" s="6">
        <f t="shared" si="22"/>
        <v>42182.013391206834</v>
      </c>
      <c r="D1174" t="s">
        <v>23</v>
      </c>
      <c r="E1174" s="6">
        <f>IF(Sense_data[[#This Row],[a_1State]]=D1173,E1173,Sense_data[[#This Row],[SysTimeStamp]])</f>
        <v>42182.013263891989</v>
      </c>
      <c r="F1174" s="3" t="str">
        <f>Sense_data[[#This Row],[a_1State]]&amp;TEXT(Sense_data[[#This Row],[StateInstanceTimestamp]],"#.######")</f>
        <v>On42182.013264</v>
      </c>
      <c r="G1174" s="3">
        <f ca="1">IF(Sense_data[[#This Row],[a_1State]]="Off",RANDBETWEEN(off_min,off_max),RANDBETWEEN(on_min,on_max))/sr_div</f>
        <v>4.0999999999999996</v>
      </c>
      <c r="H1174" s="3">
        <v>3.9</v>
      </c>
      <c r="I1174" s="3">
        <f>IF(HOUR(Sense_data[[#This Row],[SysTimeStamp]])&lt;12,I1173+$B$14,I1173-$B$14)</f>
        <v>15.267824074074287</v>
      </c>
    </row>
    <row r="1175" spans="1:9" x14ac:dyDescent="0.2">
      <c r="A1175" t="s">
        <v>20</v>
      </c>
      <c r="B1175" t="s">
        <v>22</v>
      </c>
      <c r="C1175" s="6">
        <f t="shared" si="22"/>
        <v>42182.013402780911</v>
      </c>
      <c r="D1175" t="s">
        <v>23</v>
      </c>
      <c r="E1175" s="6">
        <f>IF(Sense_data[[#This Row],[a_1State]]=D1174,E1174,Sense_data[[#This Row],[SysTimeStamp]])</f>
        <v>42182.013263891989</v>
      </c>
      <c r="F1175" s="3" t="str">
        <f>Sense_data[[#This Row],[a_1State]]&amp;TEXT(Sense_data[[#This Row],[StateInstanceTimestamp]],"#.######")</f>
        <v>On42182.013264</v>
      </c>
      <c r="G1175" s="3">
        <f ca="1">IF(Sense_data[[#This Row],[a_1State]]="Off",RANDBETWEEN(off_min,off_max),RANDBETWEEN(on_min,on_max))/sr_div</f>
        <v>3.6</v>
      </c>
      <c r="H1175" s="3">
        <v>5.8</v>
      </c>
      <c r="I1175" s="3">
        <f>IF(HOUR(Sense_data[[#This Row],[SysTimeStamp]])&lt;12,I1174+$B$14,I1174-$B$14)</f>
        <v>15.268055555555769</v>
      </c>
    </row>
    <row r="1176" spans="1:9" x14ac:dyDescent="0.2">
      <c r="A1176" t="s">
        <v>20</v>
      </c>
      <c r="B1176" t="s">
        <v>22</v>
      </c>
      <c r="C1176" s="6">
        <f t="shared" si="22"/>
        <v>42182.013414354988</v>
      </c>
      <c r="D1176" t="s">
        <v>23</v>
      </c>
      <c r="E1176" s="6">
        <f>IF(Sense_data[[#This Row],[a_1State]]=D1175,E1175,Sense_data[[#This Row],[SysTimeStamp]])</f>
        <v>42182.013263891989</v>
      </c>
      <c r="F1176" s="3" t="str">
        <f>Sense_data[[#This Row],[a_1State]]&amp;TEXT(Sense_data[[#This Row],[StateInstanceTimestamp]],"#.######")</f>
        <v>On42182.013264</v>
      </c>
      <c r="G1176" s="3">
        <f ca="1">IF(Sense_data[[#This Row],[a_1State]]="Off",RANDBETWEEN(off_min,off_max),RANDBETWEEN(on_min,on_max))/sr_div</f>
        <v>4.0999999999999996</v>
      </c>
      <c r="H1176" s="3">
        <v>5.3</v>
      </c>
      <c r="I1176" s="3">
        <f>IF(HOUR(Sense_data[[#This Row],[SysTimeStamp]])&lt;12,I1175+$B$14,I1175-$B$14)</f>
        <v>15.268287037037251</v>
      </c>
    </row>
    <row r="1177" spans="1:9" x14ac:dyDescent="0.2">
      <c r="A1177" t="s">
        <v>20</v>
      </c>
      <c r="B1177" t="s">
        <v>22</v>
      </c>
      <c r="C1177" s="6">
        <f t="shared" si="22"/>
        <v>42182.013425929064</v>
      </c>
      <c r="D1177" t="s">
        <v>23</v>
      </c>
      <c r="E1177" s="6">
        <f>IF(Sense_data[[#This Row],[a_1State]]=D1176,E1176,Sense_data[[#This Row],[SysTimeStamp]])</f>
        <v>42182.013263891989</v>
      </c>
      <c r="F1177" s="3" t="str">
        <f>Sense_data[[#This Row],[a_1State]]&amp;TEXT(Sense_data[[#This Row],[StateInstanceTimestamp]],"#.######")</f>
        <v>On42182.013264</v>
      </c>
      <c r="G1177" s="3">
        <f ca="1">IF(Sense_data[[#This Row],[a_1State]]="Off",RANDBETWEEN(off_min,off_max),RANDBETWEEN(on_min,on_max))/sr_div</f>
        <v>5.8</v>
      </c>
      <c r="H1177" s="3">
        <v>5</v>
      </c>
      <c r="I1177" s="3">
        <f>IF(HOUR(Sense_data[[#This Row],[SysTimeStamp]])&lt;12,I1176+$B$14,I1176-$B$14)</f>
        <v>15.268518518518732</v>
      </c>
    </row>
    <row r="1178" spans="1:9" x14ac:dyDescent="0.2">
      <c r="A1178" t="s">
        <v>20</v>
      </c>
      <c r="B1178" t="s">
        <v>22</v>
      </c>
      <c r="C1178" s="6">
        <f t="shared" si="22"/>
        <v>42182.013437503141</v>
      </c>
      <c r="D1178" t="s">
        <v>23</v>
      </c>
      <c r="E1178" s="6">
        <f>IF(Sense_data[[#This Row],[a_1State]]=D1177,E1177,Sense_data[[#This Row],[SysTimeStamp]])</f>
        <v>42182.013263891989</v>
      </c>
      <c r="F1178" s="3" t="str">
        <f>Sense_data[[#This Row],[a_1State]]&amp;TEXT(Sense_data[[#This Row],[StateInstanceTimestamp]],"#.######")</f>
        <v>On42182.013264</v>
      </c>
      <c r="G1178" s="3">
        <f ca="1">IF(Sense_data[[#This Row],[a_1State]]="Off",RANDBETWEEN(off_min,off_max),RANDBETWEEN(on_min,on_max))/sr_div</f>
        <v>5.9</v>
      </c>
      <c r="H1178" s="3">
        <v>3</v>
      </c>
      <c r="I1178" s="3">
        <f>IF(HOUR(Sense_data[[#This Row],[SysTimeStamp]])&lt;12,I1177+$B$14,I1177-$B$14)</f>
        <v>15.268750000000214</v>
      </c>
    </row>
    <row r="1179" spans="1:9" x14ac:dyDescent="0.2">
      <c r="A1179" t="s">
        <v>20</v>
      </c>
      <c r="B1179" t="s">
        <v>22</v>
      </c>
      <c r="C1179" s="6">
        <f t="shared" si="22"/>
        <v>42182.013449077218</v>
      </c>
      <c r="D1179" t="s">
        <v>23</v>
      </c>
      <c r="E1179" s="6">
        <f>IF(Sense_data[[#This Row],[a_1State]]=D1178,E1178,Sense_data[[#This Row],[SysTimeStamp]])</f>
        <v>42182.013263891989</v>
      </c>
      <c r="F1179" s="3" t="str">
        <f>Sense_data[[#This Row],[a_1State]]&amp;TEXT(Sense_data[[#This Row],[StateInstanceTimestamp]],"#.######")</f>
        <v>On42182.013264</v>
      </c>
      <c r="G1179" s="3">
        <f ca="1">IF(Sense_data[[#This Row],[a_1State]]="Off",RANDBETWEEN(off_min,off_max),RANDBETWEEN(on_min,on_max))/sr_div</f>
        <v>5.7</v>
      </c>
      <c r="H1179" s="3">
        <v>5.7</v>
      </c>
      <c r="I1179" s="3">
        <f>IF(HOUR(Sense_data[[#This Row],[SysTimeStamp]])&lt;12,I1178+$B$14,I1178-$B$14)</f>
        <v>15.268981481481696</v>
      </c>
    </row>
    <row r="1180" spans="1:9" x14ac:dyDescent="0.2">
      <c r="A1180" t="s">
        <v>20</v>
      </c>
      <c r="B1180" t="s">
        <v>22</v>
      </c>
      <c r="C1180" s="6">
        <f t="shared" si="22"/>
        <v>42182.013460651295</v>
      </c>
      <c r="D1180" t="s">
        <v>23</v>
      </c>
      <c r="E1180" s="6">
        <f>IF(Sense_data[[#This Row],[a_1State]]=D1179,E1179,Sense_data[[#This Row],[SysTimeStamp]])</f>
        <v>42182.013263891989</v>
      </c>
      <c r="F1180" s="3" t="str">
        <f>Sense_data[[#This Row],[a_1State]]&amp;TEXT(Sense_data[[#This Row],[StateInstanceTimestamp]],"#.######")</f>
        <v>On42182.013264</v>
      </c>
      <c r="G1180" s="3">
        <f ca="1">IF(Sense_data[[#This Row],[a_1State]]="Off",RANDBETWEEN(off_min,off_max),RANDBETWEEN(on_min,on_max))/sr_div</f>
        <v>5.0999999999999996</v>
      </c>
      <c r="H1180" s="3">
        <v>4.0999999999999996</v>
      </c>
      <c r="I1180" s="3">
        <f>IF(HOUR(Sense_data[[#This Row],[SysTimeStamp]])&lt;12,I1179+$B$14,I1179-$B$14)</f>
        <v>15.269212962963177</v>
      </c>
    </row>
    <row r="1181" spans="1:9" x14ac:dyDescent="0.2">
      <c r="A1181" t="s">
        <v>20</v>
      </c>
      <c r="B1181" t="s">
        <v>22</v>
      </c>
      <c r="C1181" s="6">
        <f t="shared" si="22"/>
        <v>42182.013472225372</v>
      </c>
      <c r="D1181" t="s">
        <v>23</v>
      </c>
      <c r="E1181" s="6">
        <f>IF(Sense_data[[#This Row],[a_1State]]=D1180,E1180,Sense_data[[#This Row],[SysTimeStamp]])</f>
        <v>42182.013263891989</v>
      </c>
      <c r="F1181" s="3" t="str">
        <f>Sense_data[[#This Row],[a_1State]]&amp;TEXT(Sense_data[[#This Row],[StateInstanceTimestamp]],"#.######")</f>
        <v>On42182.013264</v>
      </c>
      <c r="G1181" s="3">
        <f ca="1">IF(Sense_data[[#This Row],[a_1State]]="Off",RANDBETWEEN(off_min,off_max),RANDBETWEEN(on_min,on_max))/sr_div</f>
        <v>4.3</v>
      </c>
      <c r="H1181" s="3">
        <v>4.4000000000000004</v>
      </c>
      <c r="I1181" s="3">
        <f>IF(HOUR(Sense_data[[#This Row],[SysTimeStamp]])&lt;12,I1180+$B$14,I1180-$B$14)</f>
        <v>15.269444444444659</v>
      </c>
    </row>
    <row r="1182" spans="1:9" x14ac:dyDescent="0.2">
      <c r="A1182" t="s">
        <v>20</v>
      </c>
      <c r="B1182" t="s">
        <v>22</v>
      </c>
      <c r="C1182" s="6">
        <f t="shared" si="22"/>
        <v>42182.013483799448</v>
      </c>
      <c r="D1182" t="s">
        <v>23</v>
      </c>
      <c r="E1182" s="6">
        <f>IF(Sense_data[[#This Row],[a_1State]]=D1181,E1181,Sense_data[[#This Row],[SysTimeStamp]])</f>
        <v>42182.013263891989</v>
      </c>
      <c r="F1182" s="3" t="str">
        <f>Sense_data[[#This Row],[a_1State]]&amp;TEXT(Sense_data[[#This Row],[StateInstanceTimestamp]],"#.######")</f>
        <v>On42182.013264</v>
      </c>
      <c r="G1182" s="3">
        <f ca="1">IF(Sense_data[[#This Row],[a_1State]]="Off",RANDBETWEEN(off_min,off_max),RANDBETWEEN(on_min,on_max))/sr_div</f>
        <v>3.6</v>
      </c>
      <c r="H1182" s="3">
        <v>4</v>
      </c>
      <c r="I1182" s="3">
        <f>IF(HOUR(Sense_data[[#This Row],[SysTimeStamp]])&lt;12,I1181+$B$14,I1181-$B$14)</f>
        <v>15.269675925926141</v>
      </c>
    </row>
    <row r="1183" spans="1:9" x14ac:dyDescent="0.2">
      <c r="A1183" t="s">
        <v>20</v>
      </c>
      <c r="B1183" t="s">
        <v>22</v>
      </c>
      <c r="C1183" s="6">
        <f t="shared" si="22"/>
        <v>42182.013495373525</v>
      </c>
      <c r="D1183" t="s">
        <v>23</v>
      </c>
      <c r="E1183" s="6">
        <f>IF(Sense_data[[#This Row],[a_1State]]=D1182,E1182,Sense_data[[#This Row],[SysTimeStamp]])</f>
        <v>42182.013263891989</v>
      </c>
      <c r="F1183" s="3" t="str">
        <f>Sense_data[[#This Row],[a_1State]]&amp;TEXT(Sense_data[[#This Row],[StateInstanceTimestamp]],"#.######")</f>
        <v>On42182.013264</v>
      </c>
      <c r="G1183" s="3">
        <f ca="1">IF(Sense_data[[#This Row],[a_1State]]="Off",RANDBETWEEN(off_min,off_max),RANDBETWEEN(on_min,on_max))/sr_div</f>
        <v>4.8</v>
      </c>
      <c r="H1183" s="3">
        <v>3.6</v>
      </c>
      <c r="I1183" s="3">
        <f>IF(HOUR(Sense_data[[#This Row],[SysTimeStamp]])&lt;12,I1182+$B$14,I1182-$B$14)</f>
        <v>15.269907407407622</v>
      </c>
    </row>
    <row r="1184" spans="1:9" x14ac:dyDescent="0.2">
      <c r="A1184" t="s">
        <v>20</v>
      </c>
      <c r="B1184" t="s">
        <v>22</v>
      </c>
      <c r="C1184" s="6">
        <f t="shared" si="22"/>
        <v>42182.013506947602</v>
      </c>
      <c r="D1184" t="s">
        <v>23</v>
      </c>
      <c r="E1184" s="6">
        <f>IF(Sense_data[[#This Row],[a_1State]]=D1183,E1183,Sense_data[[#This Row],[SysTimeStamp]])</f>
        <v>42182.013263891989</v>
      </c>
      <c r="F1184" s="3" t="str">
        <f>Sense_data[[#This Row],[a_1State]]&amp;TEXT(Sense_data[[#This Row],[StateInstanceTimestamp]],"#.######")</f>
        <v>On42182.013264</v>
      </c>
      <c r="G1184" s="3">
        <f ca="1">IF(Sense_data[[#This Row],[a_1State]]="Off",RANDBETWEEN(off_min,off_max),RANDBETWEEN(on_min,on_max))/sr_div</f>
        <v>4.8</v>
      </c>
      <c r="H1184" s="3">
        <v>5.8</v>
      </c>
      <c r="I1184" s="3">
        <f>IF(HOUR(Sense_data[[#This Row],[SysTimeStamp]])&lt;12,I1183+$B$14,I1183-$B$14)</f>
        <v>15.270138888889104</v>
      </c>
    </row>
    <row r="1185" spans="1:9" x14ac:dyDescent="0.2">
      <c r="A1185" t="s">
        <v>20</v>
      </c>
      <c r="B1185" t="s">
        <v>22</v>
      </c>
      <c r="C1185" s="6">
        <f t="shared" si="22"/>
        <v>42182.013518521679</v>
      </c>
      <c r="D1185" t="s">
        <v>23</v>
      </c>
      <c r="E1185" s="6">
        <f>IF(Sense_data[[#This Row],[a_1State]]=D1184,E1184,Sense_data[[#This Row],[SysTimeStamp]])</f>
        <v>42182.013263891989</v>
      </c>
      <c r="F1185" s="3" t="str">
        <f>Sense_data[[#This Row],[a_1State]]&amp;TEXT(Sense_data[[#This Row],[StateInstanceTimestamp]],"#.######")</f>
        <v>On42182.013264</v>
      </c>
      <c r="G1185" s="3">
        <f ca="1">IF(Sense_data[[#This Row],[a_1State]]="Off",RANDBETWEEN(off_min,off_max),RANDBETWEEN(on_min,on_max))/sr_div</f>
        <v>4.0999999999999996</v>
      </c>
      <c r="H1185" s="3">
        <v>4.4000000000000004</v>
      </c>
      <c r="I1185" s="3">
        <f>IF(HOUR(Sense_data[[#This Row],[SysTimeStamp]])&lt;12,I1184+$B$14,I1184-$B$14)</f>
        <v>15.270370370370586</v>
      </c>
    </row>
    <row r="1186" spans="1:9" x14ac:dyDescent="0.2">
      <c r="A1186" t="s">
        <v>20</v>
      </c>
      <c r="B1186" t="s">
        <v>22</v>
      </c>
      <c r="C1186" s="6">
        <f t="shared" si="22"/>
        <v>42182.013530095755</v>
      </c>
      <c r="D1186" t="s">
        <v>23</v>
      </c>
      <c r="E1186" s="6">
        <f>IF(Sense_data[[#This Row],[a_1State]]=D1185,E1185,Sense_data[[#This Row],[SysTimeStamp]])</f>
        <v>42182.013263891989</v>
      </c>
      <c r="F1186" s="3" t="str">
        <f>Sense_data[[#This Row],[a_1State]]&amp;TEXT(Sense_data[[#This Row],[StateInstanceTimestamp]],"#.######")</f>
        <v>On42182.013264</v>
      </c>
      <c r="G1186" s="3">
        <f ca="1">IF(Sense_data[[#This Row],[a_1State]]="Off",RANDBETWEEN(off_min,off_max),RANDBETWEEN(on_min,on_max))/sr_div</f>
        <v>5.2</v>
      </c>
      <c r="H1186" s="3">
        <v>3</v>
      </c>
      <c r="I1186" s="3">
        <f>IF(HOUR(Sense_data[[#This Row],[SysTimeStamp]])&lt;12,I1185+$B$14,I1185-$B$14)</f>
        <v>15.270601851852067</v>
      </c>
    </row>
    <row r="1187" spans="1:9" x14ac:dyDescent="0.2">
      <c r="A1187" t="s">
        <v>20</v>
      </c>
      <c r="B1187" t="s">
        <v>22</v>
      </c>
      <c r="C1187" s="6">
        <f t="shared" si="22"/>
        <v>42182.013541669832</v>
      </c>
      <c r="D1187" t="s">
        <v>23</v>
      </c>
      <c r="E1187" s="6">
        <f>IF(Sense_data[[#This Row],[a_1State]]=D1186,E1186,Sense_data[[#This Row],[SysTimeStamp]])</f>
        <v>42182.013263891989</v>
      </c>
      <c r="F1187" s="3" t="str">
        <f>Sense_data[[#This Row],[a_1State]]&amp;TEXT(Sense_data[[#This Row],[StateInstanceTimestamp]],"#.######")</f>
        <v>On42182.013264</v>
      </c>
      <c r="G1187" s="3">
        <f ca="1">IF(Sense_data[[#This Row],[a_1State]]="Off",RANDBETWEEN(off_min,off_max),RANDBETWEEN(on_min,on_max))/sr_div</f>
        <v>3.7</v>
      </c>
      <c r="H1187" s="3">
        <v>3.8</v>
      </c>
      <c r="I1187" s="3">
        <f>IF(HOUR(Sense_data[[#This Row],[SysTimeStamp]])&lt;12,I1186+$B$14,I1186-$B$14)</f>
        <v>15.270833333333549</v>
      </c>
    </row>
    <row r="1188" spans="1:9" x14ac:dyDescent="0.2">
      <c r="A1188" t="s">
        <v>20</v>
      </c>
      <c r="B1188" t="s">
        <v>22</v>
      </c>
      <c r="C1188" s="6">
        <f t="shared" si="22"/>
        <v>42182.013553243909</v>
      </c>
      <c r="D1188" t="s">
        <v>23</v>
      </c>
      <c r="E1188" s="6">
        <f>IF(Sense_data[[#This Row],[a_1State]]=D1187,E1187,Sense_data[[#This Row],[SysTimeStamp]])</f>
        <v>42182.013263891989</v>
      </c>
      <c r="F1188" s="3" t="str">
        <f>Sense_data[[#This Row],[a_1State]]&amp;TEXT(Sense_data[[#This Row],[StateInstanceTimestamp]],"#.######")</f>
        <v>On42182.013264</v>
      </c>
      <c r="G1188" s="3">
        <f ca="1">IF(Sense_data[[#This Row],[a_1State]]="Off",RANDBETWEEN(off_min,off_max),RANDBETWEEN(on_min,on_max))/sr_div</f>
        <v>3.3</v>
      </c>
      <c r="H1188" s="3">
        <v>4.2</v>
      </c>
      <c r="I1188" s="3">
        <f>IF(HOUR(Sense_data[[#This Row],[SysTimeStamp]])&lt;12,I1187+$B$14,I1187-$B$14)</f>
        <v>15.271064814815031</v>
      </c>
    </row>
    <row r="1189" spans="1:9" x14ac:dyDescent="0.2">
      <c r="A1189" t="s">
        <v>20</v>
      </c>
      <c r="B1189" t="s">
        <v>22</v>
      </c>
      <c r="C1189" s="6">
        <f t="shared" si="22"/>
        <v>42182.013564817986</v>
      </c>
      <c r="D1189" t="s">
        <v>23</v>
      </c>
      <c r="E1189" s="6">
        <f>IF(Sense_data[[#This Row],[a_1State]]=D1188,E1188,Sense_data[[#This Row],[SysTimeStamp]])</f>
        <v>42182.013263891989</v>
      </c>
      <c r="F1189" s="3" t="str">
        <f>Sense_data[[#This Row],[a_1State]]&amp;TEXT(Sense_data[[#This Row],[StateInstanceTimestamp]],"#.######")</f>
        <v>On42182.013264</v>
      </c>
      <c r="G1189" s="3">
        <f ca="1">IF(Sense_data[[#This Row],[a_1State]]="Off",RANDBETWEEN(off_min,off_max),RANDBETWEEN(on_min,on_max))/sr_div</f>
        <v>5.2</v>
      </c>
      <c r="H1189" s="3">
        <v>5.2</v>
      </c>
      <c r="I1189" s="3">
        <f>IF(HOUR(Sense_data[[#This Row],[SysTimeStamp]])&lt;12,I1188+$B$14,I1188-$B$14)</f>
        <v>15.271296296296512</v>
      </c>
    </row>
    <row r="1190" spans="1:9" x14ac:dyDescent="0.2">
      <c r="A1190" t="s">
        <v>20</v>
      </c>
      <c r="B1190" t="s">
        <v>22</v>
      </c>
      <c r="C1190" s="6">
        <f t="shared" si="22"/>
        <v>42182.013576392063</v>
      </c>
      <c r="D1190" t="s">
        <v>23</v>
      </c>
      <c r="E1190" s="6">
        <f>IF(Sense_data[[#This Row],[a_1State]]=D1189,E1189,Sense_data[[#This Row],[SysTimeStamp]])</f>
        <v>42182.013263891989</v>
      </c>
      <c r="F1190" s="3" t="str">
        <f>Sense_data[[#This Row],[a_1State]]&amp;TEXT(Sense_data[[#This Row],[StateInstanceTimestamp]],"#.######")</f>
        <v>On42182.013264</v>
      </c>
      <c r="G1190" s="3">
        <f ca="1">IF(Sense_data[[#This Row],[a_1State]]="Off",RANDBETWEEN(off_min,off_max),RANDBETWEEN(on_min,on_max))/sr_div</f>
        <v>4.0999999999999996</v>
      </c>
      <c r="H1190" s="3">
        <v>5.2</v>
      </c>
      <c r="I1190" s="3">
        <f>IF(HOUR(Sense_data[[#This Row],[SysTimeStamp]])&lt;12,I1189+$B$14,I1189-$B$14)</f>
        <v>15.271527777777994</v>
      </c>
    </row>
    <row r="1191" spans="1:9" x14ac:dyDescent="0.2">
      <c r="A1191" t="s">
        <v>20</v>
      </c>
      <c r="B1191" t="s">
        <v>22</v>
      </c>
      <c r="C1191" s="6">
        <f t="shared" si="22"/>
        <v>42182.013587966139</v>
      </c>
      <c r="D1191" t="s">
        <v>23</v>
      </c>
      <c r="E1191" s="6">
        <f>IF(Sense_data[[#This Row],[a_1State]]=D1190,E1190,Sense_data[[#This Row],[SysTimeStamp]])</f>
        <v>42182.013263891989</v>
      </c>
      <c r="F1191" s="3" t="str">
        <f>Sense_data[[#This Row],[a_1State]]&amp;TEXT(Sense_data[[#This Row],[StateInstanceTimestamp]],"#.######")</f>
        <v>On42182.013264</v>
      </c>
      <c r="G1191" s="3">
        <f ca="1">IF(Sense_data[[#This Row],[a_1State]]="Off",RANDBETWEEN(off_min,off_max),RANDBETWEEN(on_min,on_max))/sr_div</f>
        <v>4.2</v>
      </c>
      <c r="H1191" s="3">
        <v>4.8</v>
      </c>
      <c r="I1191" s="3">
        <f>IF(HOUR(Sense_data[[#This Row],[SysTimeStamp]])&lt;12,I1190+$B$14,I1190-$B$14)</f>
        <v>15.271759259259476</v>
      </c>
    </row>
    <row r="1192" spans="1:9" x14ac:dyDescent="0.2">
      <c r="A1192" t="s">
        <v>20</v>
      </c>
      <c r="B1192" t="s">
        <v>22</v>
      </c>
      <c r="C1192" s="6">
        <f t="shared" si="22"/>
        <v>42182.013599540216</v>
      </c>
      <c r="D1192" t="s">
        <v>23</v>
      </c>
      <c r="E1192" s="6">
        <f>IF(Sense_data[[#This Row],[a_1State]]=D1191,E1191,Sense_data[[#This Row],[SysTimeStamp]])</f>
        <v>42182.013263891989</v>
      </c>
      <c r="F1192" s="3" t="str">
        <f>Sense_data[[#This Row],[a_1State]]&amp;TEXT(Sense_data[[#This Row],[StateInstanceTimestamp]],"#.######")</f>
        <v>On42182.013264</v>
      </c>
      <c r="G1192" s="3">
        <f ca="1">IF(Sense_data[[#This Row],[a_1State]]="Off",RANDBETWEEN(off_min,off_max),RANDBETWEEN(on_min,on_max))/sr_div</f>
        <v>3.7</v>
      </c>
      <c r="H1192" s="3">
        <v>4.5999999999999996</v>
      </c>
      <c r="I1192" s="3">
        <f>IF(HOUR(Sense_data[[#This Row],[SysTimeStamp]])&lt;12,I1191+$B$14,I1191-$B$14)</f>
        <v>15.271990740740957</v>
      </c>
    </row>
    <row r="1193" spans="1:9" x14ac:dyDescent="0.2">
      <c r="A1193" t="s">
        <v>20</v>
      </c>
      <c r="B1193" t="s">
        <v>22</v>
      </c>
      <c r="C1193" s="6">
        <f t="shared" si="22"/>
        <v>42182.013611114293</v>
      </c>
      <c r="D1193" t="s">
        <v>23</v>
      </c>
      <c r="E1193" s="6">
        <f>IF(Sense_data[[#This Row],[a_1State]]=D1192,E1192,Sense_data[[#This Row],[SysTimeStamp]])</f>
        <v>42182.013263891989</v>
      </c>
      <c r="F1193" s="3" t="str">
        <f>Sense_data[[#This Row],[a_1State]]&amp;TEXT(Sense_data[[#This Row],[StateInstanceTimestamp]],"#.######")</f>
        <v>On42182.013264</v>
      </c>
      <c r="G1193" s="3">
        <f ca="1">IF(Sense_data[[#This Row],[a_1State]]="Off",RANDBETWEEN(off_min,off_max),RANDBETWEEN(on_min,on_max))/sr_div</f>
        <v>4</v>
      </c>
      <c r="H1193" s="3">
        <v>5.5</v>
      </c>
      <c r="I1193" s="3">
        <f>IF(HOUR(Sense_data[[#This Row],[SysTimeStamp]])&lt;12,I1192+$B$14,I1192-$B$14)</f>
        <v>15.272222222222439</v>
      </c>
    </row>
    <row r="1194" spans="1:9" x14ac:dyDescent="0.2">
      <c r="A1194" t="s">
        <v>20</v>
      </c>
      <c r="B1194" t="s">
        <v>22</v>
      </c>
      <c r="C1194" s="6">
        <f t="shared" si="22"/>
        <v>42182.01362268837</v>
      </c>
      <c r="D1194" t="s">
        <v>23</v>
      </c>
      <c r="E1194" s="6">
        <f>IF(Sense_data[[#This Row],[a_1State]]=D1193,E1193,Sense_data[[#This Row],[SysTimeStamp]])</f>
        <v>42182.013263891989</v>
      </c>
      <c r="F1194" s="3" t="str">
        <f>Sense_data[[#This Row],[a_1State]]&amp;TEXT(Sense_data[[#This Row],[StateInstanceTimestamp]],"#.######")</f>
        <v>On42182.013264</v>
      </c>
      <c r="G1194" s="3">
        <f ca="1">IF(Sense_data[[#This Row],[a_1State]]="Off",RANDBETWEEN(off_min,off_max),RANDBETWEEN(on_min,on_max))/sr_div</f>
        <v>3</v>
      </c>
      <c r="H1194" s="3">
        <v>5.4</v>
      </c>
      <c r="I1194" s="3">
        <f>IF(HOUR(Sense_data[[#This Row],[SysTimeStamp]])&lt;12,I1193+$B$14,I1193-$B$14)</f>
        <v>15.272453703703921</v>
      </c>
    </row>
    <row r="1195" spans="1:9" x14ac:dyDescent="0.2">
      <c r="A1195" t="s">
        <v>20</v>
      </c>
      <c r="B1195" t="s">
        <v>22</v>
      </c>
      <c r="C1195" s="6">
        <f t="shared" si="22"/>
        <v>42182.013634262446</v>
      </c>
      <c r="D1195" t="s">
        <v>23</v>
      </c>
      <c r="E1195" s="6">
        <f>IF(Sense_data[[#This Row],[a_1State]]=D1194,E1194,Sense_data[[#This Row],[SysTimeStamp]])</f>
        <v>42182.013263891989</v>
      </c>
      <c r="F1195" s="3" t="str">
        <f>Sense_data[[#This Row],[a_1State]]&amp;TEXT(Sense_data[[#This Row],[StateInstanceTimestamp]],"#.######")</f>
        <v>On42182.013264</v>
      </c>
      <c r="G1195" s="3">
        <f ca="1">IF(Sense_data[[#This Row],[a_1State]]="Off",RANDBETWEEN(off_min,off_max),RANDBETWEEN(on_min,on_max))/sr_div</f>
        <v>5.3</v>
      </c>
      <c r="H1195" s="3">
        <v>3.3</v>
      </c>
      <c r="I1195" s="3">
        <f>IF(HOUR(Sense_data[[#This Row],[SysTimeStamp]])&lt;12,I1194+$B$14,I1194-$B$14)</f>
        <v>15.272685185185402</v>
      </c>
    </row>
    <row r="1196" spans="1:9" x14ac:dyDescent="0.2">
      <c r="A1196" t="s">
        <v>20</v>
      </c>
      <c r="B1196" t="s">
        <v>22</v>
      </c>
      <c r="C1196" s="6">
        <f t="shared" si="22"/>
        <v>42182.013645836523</v>
      </c>
      <c r="D1196" t="s">
        <v>23</v>
      </c>
      <c r="E1196" s="6">
        <f>IF(Sense_data[[#This Row],[a_1State]]=D1195,E1195,Sense_data[[#This Row],[SysTimeStamp]])</f>
        <v>42182.013263891989</v>
      </c>
      <c r="F1196" s="3" t="str">
        <f>Sense_data[[#This Row],[a_1State]]&amp;TEXT(Sense_data[[#This Row],[StateInstanceTimestamp]],"#.######")</f>
        <v>On42182.013264</v>
      </c>
      <c r="G1196" s="3">
        <f ca="1">IF(Sense_data[[#This Row],[a_1State]]="Off",RANDBETWEEN(off_min,off_max),RANDBETWEEN(on_min,on_max))/sr_div</f>
        <v>5</v>
      </c>
      <c r="H1196" s="3">
        <v>3</v>
      </c>
      <c r="I1196" s="3">
        <f>IF(HOUR(Sense_data[[#This Row],[SysTimeStamp]])&lt;12,I1195+$B$14,I1195-$B$14)</f>
        <v>15.272916666666884</v>
      </c>
    </row>
    <row r="1197" spans="1:9" x14ac:dyDescent="0.2">
      <c r="A1197" t="s">
        <v>20</v>
      </c>
      <c r="B1197" t="s">
        <v>22</v>
      </c>
      <c r="C1197" s="6">
        <f t="shared" si="22"/>
        <v>42182.0136574106</v>
      </c>
      <c r="D1197" t="s">
        <v>23</v>
      </c>
      <c r="E1197" s="6">
        <f>IF(Sense_data[[#This Row],[a_1State]]=D1196,E1196,Sense_data[[#This Row],[SysTimeStamp]])</f>
        <v>42182.013263891989</v>
      </c>
      <c r="F1197" s="3" t="str">
        <f>Sense_data[[#This Row],[a_1State]]&amp;TEXT(Sense_data[[#This Row],[StateInstanceTimestamp]],"#.######")</f>
        <v>On42182.013264</v>
      </c>
      <c r="G1197" s="3">
        <f ca="1">IF(Sense_data[[#This Row],[a_1State]]="Off",RANDBETWEEN(off_min,off_max),RANDBETWEEN(on_min,on_max))/sr_div</f>
        <v>3</v>
      </c>
      <c r="H1197" s="3">
        <v>3.4</v>
      </c>
      <c r="I1197" s="3">
        <f>IF(HOUR(Sense_data[[#This Row],[SysTimeStamp]])&lt;12,I1196+$B$14,I1196-$B$14)</f>
        <v>15.273148148148366</v>
      </c>
    </row>
    <row r="1198" spans="1:9" x14ac:dyDescent="0.2">
      <c r="A1198" t="s">
        <v>20</v>
      </c>
      <c r="B1198" t="s">
        <v>22</v>
      </c>
      <c r="C1198" s="6">
        <f t="shared" si="22"/>
        <v>42182.013668984677</v>
      </c>
      <c r="D1198" t="s">
        <v>23</v>
      </c>
      <c r="E1198" s="6">
        <f>IF(Sense_data[[#This Row],[a_1State]]=D1197,E1197,Sense_data[[#This Row],[SysTimeStamp]])</f>
        <v>42182.013263891989</v>
      </c>
      <c r="F1198" s="3" t="str">
        <f>Sense_data[[#This Row],[a_1State]]&amp;TEXT(Sense_data[[#This Row],[StateInstanceTimestamp]],"#.######")</f>
        <v>On42182.013264</v>
      </c>
      <c r="G1198" s="3">
        <f ca="1">IF(Sense_data[[#This Row],[a_1State]]="Off",RANDBETWEEN(off_min,off_max),RANDBETWEEN(on_min,on_max))/sr_div</f>
        <v>4.3</v>
      </c>
      <c r="H1198" s="3">
        <v>5.2</v>
      </c>
      <c r="I1198" s="3">
        <f>IF(HOUR(Sense_data[[#This Row],[SysTimeStamp]])&lt;12,I1197+$B$14,I1197-$B$14)</f>
        <v>15.273379629629847</v>
      </c>
    </row>
    <row r="1199" spans="1:9" x14ac:dyDescent="0.2">
      <c r="A1199" t="s">
        <v>20</v>
      </c>
      <c r="B1199" t="s">
        <v>22</v>
      </c>
      <c r="C1199" s="6">
        <f t="shared" si="22"/>
        <v>42182.013680558754</v>
      </c>
      <c r="D1199" t="s">
        <v>23</v>
      </c>
      <c r="E1199" s="6">
        <f>IF(Sense_data[[#This Row],[a_1State]]=D1198,E1198,Sense_data[[#This Row],[SysTimeStamp]])</f>
        <v>42182.013263891989</v>
      </c>
      <c r="F1199" s="3" t="str">
        <f>Sense_data[[#This Row],[a_1State]]&amp;TEXT(Sense_data[[#This Row],[StateInstanceTimestamp]],"#.######")</f>
        <v>On42182.013264</v>
      </c>
      <c r="G1199" s="3">
        <f ca="1">IF(Sense_data[[#This Row],[a_1State]]="Off",RANDBETWEEN(off_min,off_max),RANDBETWEEN(on_min,on_max))/sr_div</f>
        <v>3.8</v>
      </c>
      <c r="H1199" s="3">
        <v>3.5</v>
      </c>
      <c r="I1199" s="3">
        <f>IF(HOUR(Sense_data[[#This Row],[SysTimeStamp]])&lt;12,I1198+$B$14,I1198-$B$14)</f>
        <v>15.273611111111329</v>
      </c>
    </row>
    <row r="1200" spans="1:9" x14ac:dyDescent="0.2">
      <c r="A1200" t="s">
        <v>20</v>
      </c>
      <c r="B1200" t="s">
        <v>22</v>
      </c>
      <c r="C1200" s="6">
        <f t="shared" si="22"/>
        <v>42182.01369213283</v>
      </c>
      <c r="D1200" t="s">
        <v>23</v>
      </c>
      <c r="E1200" s="6">
        <f>IF(Sense_data[[#This Row],[a_1State]]=D1199,E1199,Sense_data[[#This Row],[SysTimeStamp]])</f>
        <v>42182.013263891989</v>
      </c>
      <c r="F1200" s="3" t="str">
        <f>Sense_data[[#This Row],[a_1State]]&amp;TEXT(Sense_data[[#This Row],[StateInstanceTimestamp]],"#.######")</f>
        <v>On42182.013264</v>
      </c>
      <c r="G1200" s="3">
        <f ca="1">IF(Sense_data[[#This Row],[a_1State]]="Off",RANDBETWEEN(off_min,off_max),RANDBETWEEN(on_min,on_max))/sr_div</f>
        <v>4.0999999999999996</v>
      </c>
      <c r="H1200" s="3">
        <v>5.5</v>
      </c>
      <c r="I1200" s="3">
        <f>IF(HOUR(Sense_data[[#This Row],[SysTimeStamp]])&lt;12,I1199+$B$14,I1199-$B$14)</f>
        <v>15.273842592592811</v>
      </c>
    </row>
    <row r="1201" spans="1:9" x14ac:dyDescent="0.2">
      <c r="A1201" t="s">
        <v>20</v>
      </c>
      <c r="B1201" t="s">
        <v>22</v>
      </c>
      <c r="C1201" s="6">
        <f t="shared" si="22"/>
        <v>42182.013703706907</v>
      </c>
      <c r="D1201" t="s">
        <v>23</v>
      </c>
      <c r="E1201" s="6">
        <f>IF(Sense_data[[#This Row],[a_1State]]=D1200,E1200,Sense_data[[#This Row],[SysTimeStamp]])</f>
        <v>42182.013263891989</v>
      </c>
      <c r="F1201" s="3" t="str">
        <f>Sense_data[[#This Row],[a_1State]]&amp;TEXT(Sense_data[[#This Row],[StateInstanceTimestamp]],"#.######")</f>
        <v>On42182.013264</v>
      </c>
      <c r="G1201" s="3">
        <f ca="1">IF(Sense_data[[#This Row],[a_1State]]="Off",RANDBETWEEN(off_min,off_max),RANDBETWEEN(on_min,on_max))/sr_div</f>
        <v>5.2</v>
      </c>
      <c r="H1201" s="3">
        <v>3.1</v>
      </c>
      <c r="I1201" s="3">
        <f>IF(HOUR(Sense_data[[#This Row],[SysTimeStamp]])&lt;12,I1200+$B$14,I1200-$B$14)</f>
        <v>15.274074074074292</v>
      </c>
    </row>
    <row r="1202" spans="1:9" x14ac:dyDescent="0.2">
      <c r="A1202" t="s">
        <v>20</v>
      </c>
      <c r="B1202" t="s">
        <v>22</v>
      </c>
      <c r="C1202" s="6">
        <f t="shared" si="22"/>
        <v>42182.013715280984</v>
      </c>
      <c r="D1202" t="s">
        <v>23</v>
      </c>
      <c r="E1202" s="6">
        <f>IF(Sense_data[[#This Row],[a_1State]]=D1201,E1201,Sense_data[[#This Row],[SysTimeStamp]])</f>
        <v>42182.013263891989</v>
      </c>
      <c r="F1202" s="3" t="str">
        <f>Sense_data[[#This Row],[a_1State]]&amp;TEXT(Sense_data[[#This Row],[StateInstanceTimestamp]],"#.######")</f>
        <v>On42182.013264</v>
      </c>
      <c r="G1202" s="3">
        <f ca="1">IF(Sense_data[[#This Row],[a_1State]]="Off",RANDBETWEEN(off_min,off_max),RANDBETWEEN(on_min,on_max))/sr_div</f>
        <v>3.1</v>
      </c>
      <c r="H1202" s="3">
        <v>4</v>
      </c>
      <c r="I1202" s="3">
        <f>IF(HOUR(Sense_data[[#This Row],[SysTimeStamp]])&lt;12,I1201+$B$14,I1201-$B$14)</f>
        <v>15.274305555555774</v>
      </c>
    </row>
    <row r="1203" spans="1:9" x14ac:dyDescent="0.2">
      <c r="A1203" t="s">
        <v>20</v>
      </c>
      <c r="B1203" t="s">
        <v>22</v>
      </c>
      <c r="C1203" s="6">
        <f t="shared" si="22"/>
        <v>42182.013726855061</v>
      </c>
      <c r="D1203" t="s">
        <v>23</v>
      </c>
      <c r="E1203" s="6">
        <f>IF(Sense_data[[#This Row],[a_1State]]=D1202,E1202,Sense_data[[#This Row],[SysTimeStamp]])</f>
        <v>42182.013263891989</v>
      </c>
      <c r="F1203" s="3" t="str">
        <f>Sense_data[[#This Row],[a_1State]]&amp;TEXT(Sense_data[[#This Row],[StateInstanceTimestamp]],"#.######")</f>
        <v>On42182.013264</v>
      </c>
      <c r="G1203" s="3">
        <f ca="1">IF(Sense_data[[#This Row],[a_1State]]="Off",RANDBETWEEN(off_min,off_max),RANDBETWEEN(on_min,on_max))/sr_div</f>
        <v>3.5</v>
      </c>
      <c r="H1203" s="3">
        <v>3.5</v>
      </c>
      <c r="I1203" s="3">
        <f>IF(HOUR(Sense_data[[#This Row],[SysTimeStamp]])&lt;12,I1202+$B$14,I1202-$B$14)</f>
        <v>15.274537037037256</v>
      </c>
    </row>
    <row r="1204" spans="1:9" x14ac:dyDescent="0.2">
      <c r="A1204" t="s">
        <v>20</v>
      </c>
      <c r="B1204" t="s">
        <v>22</v>
      </c>
      <c r="C1204" s="6">
        <f t="shared" si="22"/>
        <v>42182.013738429137</v>
      </c>
      <c r="D1204" t="s">
        <v>23</v>
      </c>
      <c r="E1204" s="6">
        <f>IF(Sense_data[[#This Row],[a_1State]]=D1203,E1203,Sense_data[[#This Row],[SysTimeStamp]])</f>
        <v>42182.013263891989</v>
      </c>
      <c r="F1204" s="3" t="str">
        <f>Sense_data[[#This Row],[a_1State]]&amp;TEXT(Sense_data[[#This Row],[StateInstanceTimestamp]],"#.######")</f>
        <v>On42182.013264</v>
      </c>
      <c r="G1204" s="3">
        <f ca="1">IF(Sense_data[[#This Row],[a_1State]]="Off",RANDBETWEEN(off_min,off_max),RANDBETWEEN(on_min,on_max))/sr_div</f>
        <v>3.6</v>
      </c>
      <c r="H1204" s="3">
        <v>3.5</v>
      </c>
      <c r="I1204" s="3">
        <f>IF(HOUR(Sense_data[[#This Row],[SysTimeStamp]])&lt;12,I1203+$B$14,I1203-$B$14)</f>
        <v>15.274768518518737</v>
      </c>
    </row>
    <row r="1205" spans="1:9" x14ac:dyDescent="0.2">
      <c r="A1205" t="s">
        <v>20</v>
      </c>
      <c r="B1205" t="s">
        <v>22</v>
      </c>
      <c r="C1205" s="6">
        <f t="shared" si="22"/>
        <v>42182.013750003214</v>
      </c>
      <c r="D1205" t="s">
        <v>23</v>
      </c>
      <c r="E1205" s="6">
        <f>IF(Sense_data[[#This Row],[a_1State]]=D1204,E1204,Sense_data[[#This Row],[SysTimeStamp]])</f>
        <v>42182.013263891989</v>
      </c>
      <c r="F1205" s="3" t="str">
        <f>Sense_data[[#This Row],[a_1State]]&amp;TEXT(Sense_data[[#This Row],[StateInstanceTimestamp]],"#.######")</f>
        <v>On42182.013264</v>
      </c>
      <c r="G1205" s="3">
        <f ca="1">IF(Sense_data[[#This Row],[a_1State]]="Off",RANDBETWEEN(off_min,off_max),RANDBETWEEN(on_min,on_max))/sr_div</f>
        <v>3.1</v>
      </c>
      <c r="H1205" s="3">
        <v>4.4000000000000004</v>
      </c>
      <c r="I1205" s="3">
        <f>IF(HOUR(Sense_data[[#This Row],[SysTimeStamp]])&lt;12,I1204+$B$14,I1204-$B$14)</f>
        <v>15.275000000000219</v>
      </c>
    </row>
    <row r="1206" spans="1:9" x14ac:dyDescent="0.2">
      <c r="A1206" t="s">
        <v>20</v>
      </c>
      <c r="B1206" t="s">
        <v>22</v>
      </c>
      <c r="C1206" s="6">
        <f t="shared" si="22"/>
        <v>42182.013761577291</v>
      </c>
      <c r="D1206" t="s">
        <v>23</v>
      </c>
      <c r="E1206" s="6">
        <f>IF(Sense_data[[#This Row],[a_1State]]=D1205,E1205,Sense_data[[#This Row],[SysTimeStamp]])</f>
        <v>42182.013263891989</v>
      </c>
      <c r="F1206" s="3" t="str">
        <f>Sense_data[[#This Row],[a_1State]]&amp;TEXT(Sense_data[[#This Row],[StateInstanceTimestamp]],"#.######")</f>
        <v>On42182.013264</v>
      </c>
      <c r="G1206" s="3">
        <f ca="1">IF(Sense_data[[#This Row],[a_1State]]="Off",RANDBETWEEN(off_min,off_max),RANDBETWEEN(on_min,on_max))/sr_div</f>
        <v>5.8</v>
      </c>
      <c r="H1206" s="3">
        <v>3.2</v>
      </c>
      <c r="I1206" s="3">
        <f>IF(HOUR(Sense_data[[#This Row],[SysTimeStamp]])&lt;12,I1205+$B$14,I1205-$B$14)</f>
        <v>15.275231481481701</v>
      </c>
    </row>
    <row r="1207" spans="1:9" x14ac:dyDescent="0.2">
      <c r="A1207" t="s">
        <v>20</v>
      </c>
      <c r="B1207" t="s">
        <v>22</v>
      </c>
      <c r="C1207" s="6">
        <f t="shared" si="22"/>
        <v>42182.013773151368</v>
      </c>
      <c r="D1207" t="s">
        <v>23</v>
      </c>
      <c r="E1207" s="6">
        <f>IF(Sense_data[[#This Row],[a_1State]]=D1206,E1206,Sense_data[[#This Row],[SysTimeStamp]])</f>
        <v>42182.013263891989</v>
      </c>
      <c r="F1207" s="3" t="str">
        <f>Sense_data[[#This Row],[a_1State]]&amp;TEXT(Sense_data[[#This Row],[StateInstanceTimestamp]],"#.######")</f>
        <v>On42182.013264</v>
      </c>
      <c r="G1207" s="3">
        <f ca="1">IF(Sense_data[[#This Row],[a_1State]]="Off",RANDBETWEEN(off_min,off_max),RANDBETWEEN(on_min,on_max))/sr_div</f>
        <v>3.5</v>
      </c>
      <c r="H1207" s="3">
        <v>5.2</v>
      </c>
      <c r="I1207" s="3">
        <f>IF(HOUR(Sense_data[[#This Row],[SysTimeStamp]])&lt;12,I1206+$B$14,I1206-$B$14)</f>
        <v>15.275462962963182</v>
      </c>
    </row>
    <row r="1208" spans="1:9" x14ac:dyDescent="0.2">
      <c r="A1208" t="s">
        <v>20</v>
      </c>
      <c r="B1208" t="s">
        <v>22</v>
      </c>
      <c r="C1208" s="6">
        <f t="shared" si="22"/>
        <v>42182.013784725445</v>
      </c>
      <c r="D1208" t="s">
        <v>23</v>
      </c>
      <c r="E1208" s="6">
        <f>IF(Sense_data[[#This Row],[a_1State]]=D1207,E1207,Sense_data[[#This Row],[SysTimeStamp]])</f>
        <v>42182.013263891989</v>
      </c>
      <c r="F1208" s="3" t="str">
        <f>Sense_data[[#This Row],[a_1State]]&amp;TEXT(Sense_data[[#This Row],[StateInstanceTimestamp]],"#.######")</f>
        <v>On42182.013264</v>
      </c>
      <c r="G1208" s="3">
        <f ca="1">IF(Sense_data[[#This Row],[a_1State]]="Off",RANDBETWEEN(off_min,off_max),RANDBETWEEN(on_min,on_max))/sr_div</f>
        <v>4.5999999999999996</v>
      </c>
      <c r="H1208" s="3">
        <v>5.3</v>
      </c>
      <c r="I1208" s="3">
        <f>IF(HOUR(Sense_data[[#This Row],[SysTimeStamp]])&lt;12,I1207+$B$14,I1207-$B$14)</f>
        <v>15.275694444444664</v>
      </c>
    </row>
    <row r="1209" spans="1:9" x14ac:dyDescent="0.2">
      <c r="A1209" t="s">
        <v>20</v>
      </c>
      <c r="B1209" t="s">
        <v>22</v>
      </c>
      <c r="C1209" s="6">
        <f t="shared" si="22"/>
        <v>42182.013796299521</v>
      </c>
      <c r="D1209" t="s">
        <v>23</v>
      </c>
      <c r="E1209" s="6">
        <f>IF(Sense_data[[#This Row],[a_1State]]=D1208,E1208,Sense_data[[#This Row],[SysTimeStamp]])</f>
        <v>42182.013263891989</v>
      </c>
      <c r="F1209" s="3" t="str">
        <f>Sense_data[[#This Row],[a_1State]]&amp;TEXT(Sense_data[[#This Row],[StateInstanceTimestamp]],"#.######")</f>
        <v>On42182.013264</v>
      </c>
      <c r="G1209" s="3">
        <f ca="1">IF(Sense_data[[#This Row],[a_1State]]="Off",RANDBETWEEN(off_min,off_max),RANDBETWEEN(on_min,on_max))/sr_div</f>
        <v>5</v>
      </c>
      <c r="H1209" s="3">
        <v>5</v>
      </c>
      <c r="I1209" s="3">
        <f>IF(HOUR(Sense_data[[#This Row],[SysTimeStamp]])&lt;12,I1208+$B$14,I1208-$B$14)</f>
        <v>15.275925925926146</v>
      </c>
    </row>
    <row r="1210" spans="1:9" x14ac:dyDescent="0.2">
      <c r="A1210" t="s">
        <v>20</v>
      </c>
      <c r="B1210" t="s">
        <v>22</v>
      </c>
      <c r="C1210" s="6">
        <f t="shared" si="22"/>
        <v>42182.013807873598</v>
      </c>
      <c r="D1210" t="s">
        <v>23</v>
      </c>
      <c r="E1210" s="6">
        <f>IF(Sense_data[[#This Row],[a_1State]]=D1209,E1209,Sense_data[[#This Row],[SysTimeStamp]])</f>
        <v>42182.013263891989</v>
      </c>
      <c r="F1210" s="3" t="str">
        <f>Sense_data[[#This Row],[a_1State]]&amp;TEXT(Sense_data[[#This Row],[StateInstanceTimestamp]],"#.######")</f>
        <v>On42182.013264</v>
      </c>
      <c r="G1210" s="3">
        <f ca="1">IF(Sense_data[[#This Row],[a_1State]]="Off",RANDBETWEEN(off_min,off_max),RANDBETWEEN(on_min,on_max))/sr_div</f>
        <v>5.5</v>
      </c>
      <c r="H1210" s="3">
        <v>5</v>
      </c>
      <c r="I1210" s="3">
        <f>IF(HOUR(Sense_data[[#This Row],[SysTimeStamp]])&lt;12,I1209+$B$14,I1209-$B$14)</f>
        <v>15.276157407407627</v>
      </c>
    </row>
    <row r="1211" spans="1:9" x14ac:dyDescent="0.2">
      <c r="A1211" t="s">
        <v>20</v>
      </c>
      <c r="B1211" t="s">
        <v>22</v>
      </c>
      <c r="C1211" s="6">
        <f t="shared" si="22"/>
        <v>42182.013819447675</v>
      </c>
      <c r="D1211" t="s">
        <v>23</v>
      </c>
      <c r="E1211" s="6">
        <f>IF(Sense_data[[#This Row],[a_1State]]=D1210,E1210,Sense_data[[#This Row],[SysTimeStamp]])</f>
        <v>42182.013263891989</v>
      </c>
      <c r="F1211" s="3" t="str">
        <f>Sense_data[[#This Row],[a_1State]]&amp;TEXT(Sense_data[[#This Row],[StateInstanceTimestamp]],"#.######")</f>
        <v>On42182.013264</v>
      </c>
      <c r="G1211" s="3">
        <f ca="1">IF(Sense_data[[#This Row],[a_1State]]="Off",RANDBETWEEN(off_min,off_max),RANDBETWEEN(on_min,on_max))/sr_div</f>
        <v>5.7</v>
      </c>
      <c r="H1211" s="3">
        <v>4.0999999999999996</v>
      </c>
      <c r="I1211" s="3">
        <f>IF(HOUR(Sense_data[[#This Row],[SysTimeStamp]])&lt;12,I1210+$B$14,I1210-$B$14)</f>
        <v>15.276388888889109</v>
      </c>
    </row>
    <row r="1212" spans="1:9" x14ac:dyDescent="0.2">
      <c r="A1212" t="s">
        <v>20</v>
      </c>
      <c r="B1212" t="s">
        <v>22</v>
      </c>
      <c r="C1212" s="6">
        <f t="shared" si="22"/>
        <v>42182.013831021752</v>
      </c>
      <c r="D1212" t="s">
        <v>23</v>
      </c>
      <c r="E1212" s="6">
        <f>IF(Sense_data[[#This Row],[a_1State]]=D1211,E1211,Sense_data[[#This Row],[SysTimeStamp]])</f>
        <v>42182.013263891989</v>
      </c>
      <c r="F1212" s="3" t="str">
        <f>Sense_data[[#This Row],[a_1State]]&amp;TEXT(Sense_data[[#This Row],[StateInstanceTimestamp]],"#.######")</f>
        <v>On42182.013264</v>
      </c>
      <c r="G1212" s="3">
        <f ca="1">IF(Sense_data[[#This Row],[a_1State]]="Off",RANDBETWEEN(off_min,off_max),RANDBETWEEN(on_min,on_max))/sr_div</f>
        <v>3.7</v>
      </c>
      <c r="H1212" s="3">
        <v>3</v>
      </c>
      <c r="I1212" s="3">
        <f>IF(HOUR(Sense_data[[#This Row],[SysTimeStamp]])&lt;12,I1211+$B$14,I1211-$B$14)</f>
        <v>15.276620370370591</v>
      </c>
    </row>
    <row r="1213" spans="1:9" x14ac:dyDescent="0.2">
      <c r="A1213" t="s">
        <v>20</v>
      </c>
      <c r="B1213" t="s">
        <v>22</v>
      </c>
      <c r="C1213" s="6">
        <f t="shared" si="22"/>
        <v>42182.013842595828</v>
      </c>
      <c r="D1213" t="s">
        <v>23</v>
      </c>
      <c r="E1213" s="6">
        <f>IF(Sense_data[[#This Row],[a_1State]]=D1212,E1212,Sense_data[[#This Row],[SysTimeStamp]])</f>
        <v>42182.013263891989</v>
      </c>
      <c r="F1213" s="3" t="str">
        <f>Sense_data[[#This Row],[a_1State]]&amp;TEXT(Sense_data[[#This Row],[StateInstanceTimestamp]],"#.######")</f>
        <v>On42182.013264</v>
      </c>
      <c r="G1213" s="3">
        <f ca="1">IF(Sense_data[[#This Row],[a_1State]]="Off",RANDBETWEEN(off_min,off_max),RANDBETWEEN(on_min,on_max))/sr_div</f>
        <v>3.2</v>
      </c>
      <c r="H1213" s="3">
        <v>4.5</v>
      </c>
      <c r="I1213" s="3">
        <f>IF(HOUR(Sense_data[[#This Row],[SysTimeStamp]])&lt;12,I1212+$B$14,I1212-$B$14)</f>
        <v>15.276851851852072</v>
      </c>
    </row>
    <row r="1214" spans="1:9" x14ac:dyDescent="0.2">
      <c r="A1214" t="s">
        <v>20</v>
      </c>
      <c r="B1214" t="s">
        <v>22</v>
      </c>
      <c r="C1214" s="6">
        <f t="shared" si="22"/>
        <v>42182.013854169905</v>
      </c>
      <c r="D1214" t="s">
        <v>23</v>
      </c>
      <c r="E1214" s="6">
        <f>IF(Sense_data[[#This Row],[a_1State]]=D1213,E1213,Sense_data[[#This Row],[SysTimeStamp]])</f>
        <v>42182.013263891989</v>
      </c>
      <c r="F1214" s="3" t="str">
        <f>Sense_data[[#This Row],[a_1State]]&amp;TEXT(Sense_data[[#This Row],[StateInstanceTimestamp]],"#.######")</f>
        <v>On42182.013264</v>
      </c>
      <c r="G1214" s="3">
        <f ca="1">IF(Sense_data[[#This Row],[a_1State]]="Off",RANDBETWEEN(off_min,off_max),RANDBETWEEN(on_min,on_max))/sr_div</f>
        <v>5.9</v>
      </c>
      <c r="H1214" s="3">
        <v>4</v>
      </c>
      <c r="I1214" s="3">
        <f>IF(HOUR(Sense_data[[#This Row],[SysTimeStamp]])&lt;12,I1213+$B$14,I1213-$B$14)</f>
        <v>15.277083333333554</v>
      </c>
    </row>
    <row r="1215" spans="1:9" x14ac:dyDescent="0.2">
      <c r="A1215" t="s">
        <v>20</v>
      </c>
      <c r="B1215" t="s">
        <v>22</v>
      </c>
      <c r="C1215" s="6">
        <f t="shared" si="22"/>
        <v>42182.013865743982</v>
      </c>
      <c r="D1215" t="s">
        <v>23</v>
      </c>
      <c r="E1215" s="6">
        <f>IF(Sense_data[[#This Row],[a_1State]]=D1214,E1214,Sense_data[[#This Row],[SysTimeStamp]])</f>
        <v>42182.013263891989</v>
      </c>
      <c r="F1215" s="3" t="str">
        <f>Sense_data[[#This Row],[a_1State]]&amp;TEXT(Sense_data[[#This Row],[StateInstanceTimestamp]],"#.######")</f>
        <v>On42182.013264</v>
      </c>
      <c r="G1215" s="3">
        <f ca="1">IF(Sense_data[[#This Row],[a_1State]]="Off",RANDBETWEEN(off_min,off_max),RANDBETWEEN(on_min,on_max))/sr_div</f>
        <v>5</v>
      </c>
      <c r="H1215" s="3">
        <v>5.4</v>
      </c>
      <c r="I1215" s="3">
        <f>IF(HOUR(Sense_data[[#This Row],[SysTimeStamp]])&lt;12,I1214+$B$14,I1214-$B$14)</f>
        <v>15.277314814815036</v>
      </c>
    </row>
    <row r="1216" spans="1:9" x14ac:dyDescent="0.2">
      <c r="A1216" t="s">
        <v>20</v>
      </c>
      <c r="B1216" t="s">
        <v>22</v>
      </c>
      <c r="C1216" s="6">
        <f t="shared" si="22"/>
        <v>42182.013877318059</v>
      </c>
      <c r="D1216" t="s">
        <v>23</v>
      </c>
      <c r="E1216" s="6">
        <f>IF(Sense_data[[#This Row],[a_1State]]=D1215,E1215,Sense_data[[#This Row],[SysTimeStamp]])</f>
        <v>42182.013263891989</v>
      </c>
      <c r="F1216" s="3" t="str">
        <f>Sense_data[[#This Row],[a_1State]]&amp;TEXT(Sense_data[[#This Row],[StateInstanceTimestamp]],"#.######")</f>
        <v>On42182.013264</v>
      </c>
      <c r="G1216" s="3">
        <f ca="1">IF(Sense_data[[#This Row],[a_1State]]="Off",RANDBETWEEN(off_min,off_max),RANDBETWEEN(on_min,on_max))/sr_div</f>
        <v>5.9</v>
      </c>
      <c r="H1216" s="3">
        <v>5.7</v>
      </c>
      <c r="I1216" s="3">
        <f>IF(HOUR(Sense_data[[#This Row],[SysTimeStamp]])&lt;12,I1215+$B$14,I1215-$B$14)</f>
        <v>15.277546296296517</v>
      </c>
    </row>
    <row r="1217" spans="1:9" x14ac:dyDescent="0.2">
      <c r="A1217" t="s">
        <v>20</v>
      </c>
      <c r="B1217" t="s">
        <v>22</v>
      </c>
      <c r="C1217" s="6">
        <f t="shared" si="22"/>
        <v>42182.013888892136</v>
      </c>
      <c r="D1217" t="s">
        <v>23</v>
      </c>
      <c r="E1217" s="6">
        <f>IF(Sense_data[[#This Row],[a_1State]]=D1216,E1216,Sense_data[[#This Row],[SysTimeStamp]])</f>
        <v>42182.013263891989</v>
      </c>
      <c r="F1217" s="3" t="str">
        <f>Sense_data[[#This Row],[a_1State]]&amp;TEXT(Sense_data[[#This Row],[StateInstanceTimestamp]],"#.######")</f>
        <v>On42182.013264</v>
      </c>
      <c r="G1217" s="3">
        <f ca="1">IF(Sense_data[[#This Row],[a_1State]]="Off",RANDBETWEEN(off_min,off_max),RANDBETWEEN(on_min,on_max))/sr_div</f>
        <v>4.2</v>
      </c>
      <c r="H1217" s="3">
        <v>5.9</v>
      </c>
      <c r="I1217" s="3">
        <f>IF(HOUR(Sense_data[[#This Row],[SysTimeStamp]])&lt;12,I1216+$B$14,I1216-$B$14)</f>
        <v>15.277777777777999</v>
      </c>
    </row>
    <row r="1218" spans="1:9" x14ac:dyDescent="0.2">
      <c r="A1218" t="s">
        <v>20</v>
      </c>
      <c r="B1218" t="s">
        <v>22</v>
      </c>
      <c r="C1218" s="6">
        <f t="shared" si="22"/>
        <v>42182.013900466212</v>
      </c>
      <c r="D1218" t="s">
        <v>23</v>
      </c>
      <c r="E1218" s="6">
        <f>IF(Sense_data[[#This Row],[a_1State]]=D1217,E1217,Sense_data[[#This Row],[SysTimeStamp]])</f>
        <v>42182.013263891989</v>
      </c>
      <c r="F1218" s="3" t="str">
        <f>Sense_data[[#This Row],[a_1State]]&amp;TEXT(Sense_data[[#This Row],[StateInstanceTimestamp]],"#.######")</f>
        <v>On42182.013264</v>
      </c>
      <c r="G1218" s="3">
        <f ca="1">IF(Sense_data[[#This Row],[a_1State]]="Off",RANDBETWEEN(off_min,off_max),RANDBETWEEN(on_min,on_max))/sr_div</f>
        <v>5.4</v>
      </c>
      <c r="H1218" s="3">
        <v>3.8</v>
      </c>
      <c r="I1218" s="3">
        <f>IF(HOUR(Sense_data[[#This Row],[SysTimeStamp]])&lt;12,I1217+$B$14,I1217-$B$14)</f>
        <v>15.278009259259481</v>
      </c>
    </row>
    <row r="1219" spans="1:9" x14ac:dyDescent="0.2">
      <c r="A1219" t="s">
        <v>20</v>
      </c>
      <c r="B1219" t="s">
        <v>22</v>
      </c>
      <c r="C1219" s="6">
        <f t="shared" si="22"/>
        <v>42182.013912040289</v>
      </c>
      <c r="D1219" t="s">
        <v>23</v>
      </c>
      <c r="E1219" s="6">
        <f>IF(Sense_data[[#This Row],[a_1State]]=D1218,E1218,Sense_data[[#This Row],[SysTimeStamp]])</f>
        <v>42182.013263891989</v>
      </c>
      <c r="F1219" s="3" t="str">
        <f>Sense_data[[#This Row],[a_1State]]&amp;TEXT(Sense_data[[#This Row],[StateInstanceTimestamp]],"#.######")</f>
        <v>On42182.013264</v>
      </c>
      <c r="G1219" s="3">
        <f ca="1">IF(Sense_data[[#This Row],[a_1State]]="Off",RANDBETWEEN(off_min,off_max),RANDBETWEEN(on_min,on_max))/sr_div</f>
        <v>4.0999999999999996</v>
      </c>
      <c r="H1219" s="3">
        <v>3.3</v>
      </c>
      <c r="I1219" s="3">
        <f>IF(HOUR(Sense_data[[#This Row],[SysTimeStamp]])&lt;12,I1218+$B$14,I1218-$B$14)</f>
        <v>15.278240740740962</v>
      </c>
    </row>
    <row r="1220" spans="1:9" x14ac:dyDescent="0.2">
      <c r="A1220" t="s">
        <v>20</v>
      </c>
      <c r="B1220" t="s">
        <v>22</v>
      </c>
      <c r="C1220" s="6">
        <f t="shared" si="22"/>
        <v>42182.013923614366</v>
      </c>
      <c r="D1220" t="s">
        <v>23</v>
      </c>
      <c r="E1220" s="6">
        <f>IF(Sense_data[[#This Row],[a_1State]]=D1219,E1219,Sense_data[[#This Row],[SysTimeStamp]])</f>
        <v>42182.013263891989</v>
      </c>
      <c r="F1220" s="3" t="str">
        <f>Sense_data[[#This Row],[a_1State]]&amp;TEXT(Sense_data[[#This Row],[StateInstanceTimestamp]],"#.######")</f>
        <v>On42182.013264</v>
      </c>
      <c r="G1220" s="3">
        <f ca="1">IF(Sense_data[[#This Row],[a_1State]]="Off",RANDBETWEEN(off_min,off_max),RANDBETWEEN(on_min,on_max))/sr_div</f>
        <v>3</v>
      </c>
      <c r="H1220" s="3">
        <v>3</v>
      </c>
      <c r="I1220" s="3">
        <f>IF(HOUR(Sense_data[[#This Row],[SysTimeStamp]])&lt;12,I1219+$B$14,I1219-$B$14)</f>
        <v>15.278472222222444</v>
      </c>
    </row>
    <row r="1221" spans="1:9" x14ac:dyDescent="0.2">
      <c r="A1221" t="s">
        <v>20</v>
      </c>
      <c r="B1221" t="s">
        <v>22</v>
      </c>
      <c r="C1221" s="6">
        <f t="shared" si="22"/>
        <v>42182.013935188443</v>
      </c>
      <c r="D1221" t="s">
        <v>23</v>
      </c>
      <c r="E1221" s="6">
        <f>IF(Sense_data[[#This Row],[a_1State]]=D1220,E1220,Sense_data[[#This Row],[SysTimeStamp]])</f>
        <v>42182.013263891989</v>
      </c>
      <c r="F1221" s="3" t="str">
        <f>Sense_data[[#This Row],[a_1State]]&amp;TEXT(Sense_data[[#This Row],[StateInstanceTimestamp]],"#.######")</f>
        <v>On42182.013264</v>
      </c>
      <c r="G1221" s="3">
        <f ca="1">IF(Sense_data[[#This Row],[a_1State]]="Off",RANDBETWEEN(off_min,off_max),RANDBETWEEN(on_min,on_max))/sr_div</f>
        <v>4.4000000000000004</v>
      </c>
      <c r="H1221" s="3">
        <v>3.4</v>
      </c>
      <c r="I1221" s="3">
        <f>IF(HOUR(Sense_data[[#This Row],[SysTimeStamp]])&lt;12,I1220+$B$14,I1220-$B$14)</f>
        <v>15.278703703703925</v>
      </c>
    </row>
    <row r="1222" spans="1:9" x14ac:dyDescent="0.2">
      <c r="A1222" t="s">
        <v>20</v>
      </c>
      <c r="B1222" t="s">
        <v>22</v>
      </c>
      <c r="C1222" s="6">
        <f t="shared" si="22"/>
        <v>42182.013946762519</v>
      </c>
      <c r="D1222" t="s">
        <v>23</v>
      </c>
      <c r="E1222" s="6">
        <f>IF(Sense_data[[#This Row],[a_1State]]=D1221,E1221,Sense_data[[#This Row],[SysTimeStamp]])</f>
        <v>42182.013263891989</v>
      </c>
      <c r="F1222" s="3" t="str">
        <f>Sense_data[[#This Row],[a_1State]]&amp;TEXT(Sense_data[[#This Row],[StateInstanceTimestamp]],"#.######")</f>
        <v>On42182.013264</v>
      </c>
      <c r="G1222" s="3">
        <f ca="1">IF(Sense_data[[#This Row],[a_1State]]="Off",RANDBETWEEN(off_min,off_max),RANDBETWEEN(on_min,on_max))/sr_div</f>
        <v>3.9</v>
      </c>
      <c r="H1222" s="3">
        <v>3.8</v>
      </c>
      <c r="I1222" s="3">
        <f>IF(HOUR(Sense_data[[#This Row],[SysTimeStamp]])&lt;12,I1221+$B$14,I1221-$B$14)</f>
        <v>15.278935185185407</v>
      </c>
    </row>
    <row r="1223" spans="1:9" x14ac:dyDescent="0.2">
      <c r="A1223" t="s">
        <v>20</v>
      </c>
      <c r="B1223" t="s">
        <v>22</v>
      </c>
      <c r="C1223" s="6">
        <f t="shared" si="22"/>
        <v>42182.013958336596</v>
      </c>
      <c r="D1223" t="s">
        <v>23</v>
      </c>
      <c r="E1223" s="6">
        <f>IF(Sense_data[[#This Row],[a_1State]]=D1222,E1222,Sense_data[[#This Row],[SysTimeStamp]])</f>
        <v>42182.013263891989</v>
      </c>
      <c r="F1223" s="3" t="str">
        <f>Sense_data[[#This Row],[a_1State]]&amp;TEXT(Sense_data[[#This Row],[StateInstanceTimestamp]],"#.######")</f>
        <v>On42182.013264</v>
      </c>
      <c r="G1223" s="3">
        <f ca="1">IF(Sense_data[[#This Row],[a_1State]]="Off",RANDBETWEEN(off_min,off_max),RANDBETWEEN(on_min,on_max))/sr_div</f>
        <v>3.7</v>
      </c>
      <c r="H1223" s="3">
        <v>5.3</v>
      </c>
      <c r="I1223" s="3">
        <f>IF(HOUR(Sense_data[[#This Row],[SysTimeStamp]])&lt;12,I1222+$B$14,I1222-$B$14)</f>
        <v>15.279166666666889</v>
      </c>
    </row>
    <row r="1224" spans="1:9" x14ac:dyDescent="0.2">
      <c r="A1224" t="s">
        <v>20</v>
      </c>
      <c r="B1224" t="s">
        <v>22</v>
      </c>
      <c r="C1224" s="6">
        <f t="shared" si="22"/>
        <v>42182.013969910673</v>
      </c>
      <c r="D1224" t="s">
        <v>23</v>
      </c>
      <c r="E1224" s="6">
        <f>IF(Sense_data[[#This Row],[a_1State]]=D1223,E1223,Sense_data[[#This Row],[SysTimeStamp]])</f>
        <v>42182.013263891989</v>
      </c>
      <c r="F1224" s="3" t="str">
        <f>Sense_data[[#This Row],[a_1State]]&amp;TEXT(Sense_data[[#This Row],[StateInstanceTimestamp]],"#.######")</f>
        <v>On42182.013264</v>
      </c>
      <c r="G1224" s="3">
        <f ca="1">IF(Sense_data[[#This Row],[a_1State]]="Off",RANDBETWEEN(off_min,off_max),RANDBETWEEN(on_min,on_max))/sr_div</f>
        <v>4.2</v>
      </c>
      <c r="H1224" s="3">
        <v>3.7</v>
      </c>
      <c r="I1224" s="3">
        <f>IF(HOUR(Sense_data[[#This Row],[SysTimeStamp]])&lt;12,I1223+$B$14,I1223-$B$14)</f>
        <v>15.27939814814837</v>
      </c>
    </row>
    <row r="1225" spans="1:9" x14ac:dyDescent="0.2">
      <c r="A1225" t="s">
        <v>20</v>
      </c>
      <c r="B1225" t="s">
        <v>22</v>
      </c>
      <c r="C1225" s="6">
        <f t="shared" si="22"/>
        <v>42182.01398148475</v>
      </c>
      <c r="D1225" t="s">
        <v>23</v>
      </c>
      <c r="E1225" s="6">
        <f>IF(Sense_data[[#This Row],[a_1State]]=D1224,E1224,Sense_data[[#This Row],[SysTimeStamp]])</f>
        <v>42182.013263891989</v>
      </c>
      <c r="F1225" s="3" t="str">
        <f>Sense_data[[#This Row],[a_1State]]&amp;TEXT(Sense_data[[#This Row],[StateInstanceTimestamp]],"#.######")</f>
        <v>On42182.013264</v>
      </c>
      <c r="G1225" s="3">
        <f ca="1">IF(Sense_data[[#This Row],[a_1State]]="Off",RANDBETWEEN(off_min,off_max),RANDBETWEEN(on_min,on_max))/sr_div</f>
        <v>3.1</v>
      </c>
      <c r="H1225" s="3">
        <v>4.0999999999999996</v>
      </c>
      <c r="I1225" s="3">
        <f>IF(HOUR(Sense_data[[#This Row],[SysTimeStamp]])&lt;12,I1224+$B$14,I1224-$B$14)</f>
        <v>15.279629629629852</v>
      </c>
    </row>
    <row r="1226" spans="1:9" x14ac:dyDescent="0.2">
      <c r="A1226" t="s">
        <v>20</v>
      </c>
      <c r="B1226" t="s">
        <v>22</v>
      </c>
      <c r="C1226" s="6">
        <f t="shared" si="22"/>
        <v>42182.013993058827</v>
      </c>
      <c r="D1226" t="s">
        <v>23</v>
      </c>
      <c r="E1226" s="6">
        <f>IF(Sense_data[[#This Row],[a_1State]]=D1225,E1225,Sense_data[[#This Row],[SysTimeStamp]])</f>
        <v>42182.013263891989</v>
      </c>
      <c r="F1226" s="3" t="str">
        <f>Sense_data[[#This Row],[a_1State]]&amp;TEXT(Sense_data[[#This Row],[StateInstanceTimestamp]],"#.######")</f>
        <v>On42182.013264</v>
      </c>
      <c r="G1226" s="3">
        <f ca="1">IF(Sense_data[[#This Row],[a_1State]]="Off",RANDBETWEEN(off_min,off_max),RANDBETWEEN(on_min,on_max))/sr_div</f>
        <v>3</v>
      </c>
      <c r="H1226" s="3">
        <v>4.8</v>
      </c>
      <c r="I1226" s="3">
        <f>IF(HOUR(Sense_data[[#This Row],[SysTimeStamp]])&lt;12,I1225+$B$14,I1225-$B$14)</f>
        <v>15.279861111111334</v>
      </c>
    </row>
    <row r="1227" spans="1:9" x14ac:dyDescent="0.2">
      <c r="A1227" t="s">
        <v>20</v>
      </c>
      <c r="B1227" t="s">
        <v>22</v>
      </c>
      <c r="C1227" s="6">
        <f t="shared" si="22"/>
        <v>42182.014004632903</v>
      </c>
      <c r="D1227" t="s">
        <v>23</v>
      </c>
      <c r="E1227" s="6">
        <f>IF(Sense_data[[#This Row],[a_1State]]=D1226,E1226,Sense_data[[#This Row],[SysTimeStamp]])</f>
        <v>42182.013263891989</v>
      </c>
      <c r="F1227" s="3" t="str">
        <f>Sense_data[[#This Row],[a_1State]]&amp;TEXT(Sense_data[[#This Row],[StateInstanceTimestamp]],"#.######")</f>
        <v>On42182.013264</v>
      </c>
      <c r="G1227" s="3">
        <f ca="1">IF(Sense_data[[#This Row],[a_1State]]="Off",RANDBETWEEN(off_min,off_max),RANDBETWEEN(on_min,on_max))/sr_div</f>
        <v>3.3</v>
      </c>
      <c r="H1227" s="3">
        <v>4.2</v>
      </c>
      <c r="I1227" s="3">
        <f>IF(HOUR(Sense_data[[#This Row],[SysTimeStamp]])&lt;12,I1226+$B$14,I1226-$B$14)</f>
        <v>15.280092592592815</v>
      </c>
    </row>
    <row r="1228" spans="1:9" x14ac:dyDescent="0.2">
      <c r="A1228" t="s">
        <v>20</v>
      </c>
      <c r="B1228" t="s">
        <v>22</v>
      </c>
      <c r="C1228" s="6">
        <f t="shared" ref="C1228:C1291" si="23">C1227+$B$2</f>
        <v>42182.01401620698</v>
      </c>
      <c r="D1228" t="s">
        <v>23</v>
      </c>
      <c r="E1228" s="6">
        <f>IF(Sense_data[[#This Row],[a_1State]]=D1227,E1227,Sense_data[[#This Row],[SysTimeStamp]])</f>
        <v>42182.013263891989</v>
      </c>
      <c r="F1228" s="3" t="str">
        <f>Sense_data[[#This Row],[a_1State]]&amp;TEXT(Sense_data[[#This Row],[StateInstanceTimestamp]],"#.######")</f>
        <v>On42182.013264</v>
      </c>
      <c r="G1228" s="3">
        <f ca="1">IF(Sense_data[[#This Row],[a_1State]]="Off",RANDBETWEEN(off_min,off_max),RANDBETWEEN(on_min,on_max))/sr_div</f>
        <v>3.6</v>
      </c>
      <c r="H1228" s="3">
        <v>5.3</v>
      </c>
      <c r="I1228" s="3">
        <f>IF(HOUR(Sense_data[[#This Row],[SysTimeStamp]])&lt;12,I1227+$B$14,I1227-$B$14)</f>
        <v>15.280324074074297</v>
      </c>
    </row>
    <row r="1229" spans="1:9" x14ac:dyDescent="0.2">
      <c r="A1229" t="s">
        <v>20</v>
      </c>
      <c r="B1229" t="s">
        <v>22</v>
      </c>
      <c r="C1229" s="6">
        <f t="shared" si="23"/>
        <v>42182.014027781057</v>
      </c>
      <c r="D1229" t="s">
        <v>23</v>
      </c>
      <c r="E1229" s="6">
        <f>IF(Sense_data[[#This Row],[a_1State]]=D1228,E1228,Sense_data[[#This Row],[SysTimeStamp]])</f>
        <v>42182.013263891989</v>
      </c>
      <c r="F1229" s="3" t="str">
        <f>Sense_data[[#This Row],[a_1State]]&amp;TEXT(Sense_data[[#This Row],[StateInstanceTimestamp]],"#.######")</f>
        <v>On42182.013264</v>
      </c>
      <c r="G1229" s="3">
        <f ca="1">IF(Sense_data[[#This Row],[a_1State]]="Off",RANDBETWEEN(off_min,off_max),RANDBETWEEN(on_min,on_max))/sr_div</f>
        <v>5.4</v>
      </c>
      <c r="H1229" s="3">
        <v>5.9</v>
      </c>
      <c r="I1229" s="3">
        <f>IF(HOUR(Sense_data[[#This Row],[SysTimeStamp]])&lt;12,I1228+$B$14,I1228-$B$14)</f>
        <v>15.280555555555779</v>
      </c>
    </row>
    <row r="1230" spans="1:9" x14ac:dyDescent="0.2">
      <c r="A1230" t="s">
        <v>20</v>
      </c>
      <c r="B1230" t="s">
        <v>22</v>
      </c>
      <c r="C1230" s="6">
        <f t="shared" si="23"/>
        <v>42182.014039355134</v>
      </c>
      <c r="D1230" t="s">
        <v>23</v>
      </c>
      <c r="E1230" s="6">
        <f>IF(Sense_data[[#This Row],[a_1State]]=D1229,E1229,Sense_data[[#This Row],[SysTimeStamp]])</f>
        <v>42182.013263891989</v>
      </c>
      <c r="F1230" s="3" t="str">
        <f>Sense_data[[#This Row],[a_1State]]&amp;TEXT(Sense_data[[#This Row],[StateInstanceTimestamp]],"#.######")</f>
        <v>On42182.013264</v>
      </c>
      <c r="G1230" s="3">
        <f ca="1">IF(Sense_data[[#This Row],[a_1State]]="Off",RANDBETWEEN(off_min,off_max),RANDBETWEEN(on_min,on_max))/sr_div</f>
        <v>6</v>
      </c>
      <c r="H1230" s="3">
        <v>5.3</v>
      </c>
      <c r="I1230" s="3">
        <f>IF(HOUR(Sense_data[[#This Row],[SysTimeStamp]])&lt;12,I1229+$B$14,I1229-$B$14)</f>
        <v>15.28078703703726</v>
      </c>
    </row>
    <row r="1231" spans="1:9" x14ac:dyDescent="0.2">
      <c r="A1231" t="s">
        <v>20</v>
      </c>
      <c r="B1231" t="s">
        <v>22</v>
      </c>
      <c r="C1231" s="6">
        <f t="shared" si="23"/>
        <v>42182.01405092921</v>
      </c>
      <c r="D1231" t="s">
        <v>23</v>
      </c>
      <c r="E1231" s="6">
        <f>IF(Sense_data[[#This Row],[a_1State]]=D1230,E1230,Sense_data[[#This Row],[SysTimeStamp]])</f>
        <v>42182.013263891989</v>
      </c>
      <c r="F1231" s="3" t="str">
        <f>Sense_data[[#This Row],[a_1State]]&amp;TEXT(Sense_data[[#This Row],[StateInstanceTimestamp]],"#.######")</f>
        <v>On42182.013264</v>
      </c>
      <c r="G1231" s="3">
        <f ca="1">IF(Sense_data[[#This Row],[a_1State]]="Off",RANDBETWEEN(off_min,off_max),RANDBETWEEN(on_min,on_max))/sr_div</f>
        <v>3.7</v>
      </c>
      <c r="H1231" s="3">
        <v>3.9</v>
      </c>
      <c r="I1231" s="3">
        <f>IF(HOUR(Sense_data[[#This Row],[SysTimeStamp]])&lt;12,I1230+$B$14,I1230-$B$14)</f>
        <v>15.281018518518742</v>
      </c>
    </row>
    <row r="1232" spans="1:9" x14ac:dyDescent="0.2">
      <c r="A1232" t="s">
        <v>20</v>
      </c>
      <c r="B1232" t="s">
        <v>22</v>
      </c>
      <c r="C1232" s="6">
        <f t="shared" si="23"/>
        <v>42182.014062503287</v>
      </c>
      <c r="D1232" t="s">
        <v>23</v>
      </c>
      <c r="E1232" s="6">
        <f>IF(Sense_data[[#This Row],[a_1State]]=D1231,E1231,Sense_data[[#This Row],[SysTimeStamp]])</f>
        <v>42182.013263891989</v>
      </c>
      <c r="F1232" s="3" t="str">
        <f>Sense_data[[#This Row],[a_1State]]&amp;TEXT(Sense_data[[#This Row],[StateInstanceTimestamp]],"#.######")</f>
        <v>On42182.013264</v>
      </c>
      <c r="G1232" s="3">
        <f ca="1">IF(Sense_data[[#This Row],[a_1State]]="Off",RANDBETWEEN(off_min,off_max),RANDBETWEEN(on_min,on_max))/sr_div</f>
        <v>3.2</v>
      </c>
      <c r="H1232" s="3">
        <v>3.3</v>
      </c>
      <c r="I1232" s="3">
        <f>IF(HOUR(Sense_data[[#This Row],[SysTimeStamp]])&lt;12,I1231+$B$14,I1231-$B$14)</f>
        <v>15.281250000000224</v>
      </c>
    </row>
    <row r="1233" spans="1:9" x14ac:dyDescent="0.2">
      <c r="A1233" t="s">
        <v>20</v>
      </c>
      <c r="B1233" t="s">
        <v>22</v>
      </c>
      <c r="C1233" s="6">
        <f t="shared" si="23"/>
        <v>42182.014074077364</v>
      </c>
      <c r="D1233" t="s">
        <v>23</v>
      </c>
      <c r="E1233" s="6">
        <f>IF(Sense_data[[#This Row],[a_1State]]=D1232,E1232,Sense_data[[#This Row],[SysTimeStamp]])</f>
        <v>42182.013263891989</v>
      </c>
      <c r="F1233" s="3" t="str">
        <f>Sense_data[[#This Row],[a_1State]]&amp;TEXT(Sense_data[[#This Row],[StateInstanceTimestamp]],"#.######")</f>
        <v>On42182.013264</v>
      </c>
      <c r="G1233" s="3">
        <f ca="1">IF(Sense_data[[#This Row],[a_1State]]="Off",RANDBETWEEN(off_min,off_max),RANDBETWEEN(on_min,on_max))/sr_div</f>
        <v>6</v>
      </c>
      <c r="H1233" s="3">
        <v>5.5</v>
      </c>
      <c r="I1233" s="3">
        <f>IF(HOUR(Sense_data[[#This Row],[SysTimeStamp]])&lt;12,I1232+$B$14,I1232-$B$14)</f>
        <v>15.281481481481705</v>
      </c>
    </row>
    <row r="1234" spans="1:9" x14ac:dyDescent="0.2">
      <c r="A1234" t="s">
        <v>20</v>
      </c>
      <c r="B1234" t="s">
        <v>22</v>
      </c>
      <c r="C1234" s="6">
        <f t="shared" si="23"/>
        <v>42182.014085651441</v>
      </c>
      <c r="D1234" t="s">
        <v>23</v>
      </c>
      <c r="E1234" s="6">
        <f>IF(Sense_data[[#This Row],[a_1State]]=D1233,E1233,Sense_data[[#This Row],[SysTimeStamp]])</f>
        <v>42182.013263891989</v>
      </c>
      <c r="F1234" s="3" t="str">
        <f>Sense_data[[#This Row],[a_1State]]&amp;TEXT(Sense_data[[#This Row],[StateInstanceTimestamp]],"#.######")</f>
        <v>On42182.013264</v>
      </c>
      <c r="G1234" s="3">
        <f ca="1">IF(Sense_data[[#This Row],[a_1State]]="Off",RANDBETWEEN(off_min,off_max),RANDBETWEEN(on_min,on_max))/sr_div</f>
        <v>5</v>
      </c>
      <c r="H1234" s="3">
        <v>5.6</v>
      </c>
      <c r="I1234" s="3">
        <f>IF(HOUR(Sense_data[[#This Row],[SysTimeStamp]])&lt;12,I1233+$B$14,I1233-$B$14)</f>
        <v>15.281712962963187</v>
      </c>
    </row>
    <row r="1235" spans="1:9" x14ac:dyDescent="0.2">
      <c r="A1235" t="s">
        <v>20</v>
      </c>
      <c r="B1235" t="s">
        <v>22</v>
      </c>
      <c r="C1235" s="6">
        <f t="shared" si="23"/>
        <v>42182.014097225518</v>
      </c>
      <c r="D1235" t="s">
        <v>23</v>
      </c>
      <c r="E1235" s="6">
        <f>IF(Sense_data[[#This Row],[a_1State]]=D1234,E1234,Sense_data[[#This Row],[SysTimeStamp]])</f>
        <v>42182.013263891989</v>
      </c>
      <c r="F1235" s="3" t="str">
        <f>Sense_data[[#This Row],[a_1State]]&amp;TEXT(Sense_data[[#This Row],[StateInstanceTimestamp]],"#.######")</f>
        <v>On42182.013264</v>
      </c>
      <c r="G1235" s="3">
        <f ca="1">IF(Sense_data[[#This Row],[a_1State]]="Off",RANDBETWEEN(off_min,off_max),RANDBETWEEN(on_min,on_max))/sr_div</f>
        <v>6</v>
      </c>
      <c r="H1235" s="3">
        <v>3</v>
      </c>
      <c r="I1235" s="3">
        <f>IF(HOUR(Sense_data[[#This Row],[SysTimeStamp]])&lt;12,I1234+$B$14,I1234-$B$14)</f>
        <v>15.281944444444669</v>
      </c>
    </row>
    <row r="1236" spans="1:9" x14ac:dyDescent="0.2">
      <c r="A1236" t="s">
        <v>20</v>
      </c>
      <c r="B1236" t="s">
        <v>22</v>
      </c>
      <c r="C1236" s="6">
        <f t="shared" si="23"/>
        <v>42182.014108799594</v>
      </c>
      <c r="D1236" t="s">
        <v>23</v>
      </c>
      <c r="E1236" s="6">
        <f>IF(Sense_data[[#This Row],[a_1State]]=D1235,E1235,Sense_data[[#This Row],[SysTimeStamp]])</f>
        <v>42182.013263891989</v>
      </c>
      <c r="F1236" s="3" t="str">
        <f>Sense_data[[#This Row],[a_1State]]&amp;TEXT(Sense_data[[#This Row],[StateInstanceTimestamp]],"#.######")</f>
        <v>On42182.013264</v>
      </c>
      <c r="G1236" s="3">
        <f ca="1">IF(Sense_data[[#This Row],[a_1State]]="Off",RANDBETWEEN(off_min,off_max),RANDBETWEEN(on_min,on_max))/sr_div</f>
        <v>4.5999999999999996</v>
      </c>
      <c r="H1236" s="3">
        <v>5.7</v>
      </c>
      <c r="I1236" s="3">
        <f>IF(HOUR(Sense_data[[#This Row],[SysTimeStamp]])&lt;12,I1235+$B$14,I1235-$B$14)</f>
        <v>15.28217592592615</v>
      </c>
    </row>
    <row r="1237" spans="1:9" x14ac:dyDescent="0.2">
      <c r="A1237" t="s">
        <v>20</v>
      </c>
      <c r="B1237" t="s">
        <v>22</v>
      </c>
      <c r="C1237" s="6">
        <f t="shared" si="23"/>
        <v>42182.014120373671</v>
      </c>
      <c r="D1237" t="s">
        <v>23</v>
      </c>
      <c r="E1237" s="6">
        <f>IF(Sense_data[[#This Row],[a_1State]]=D1236,E1236,Sense_data[[#This Row],[SysTimeStamp]])</f>
        <v>42182.013263891989</v>
      </c>
      <c r="F1237" s="3" t="str">
        <f>Sense_data[[#This Row],[a_1State]]&amp;TEXT(Sense_data[[#This Row],[StateInstanceTimestamp]],"#.######")</f>
        <v>On42182.013264</v>
      </c>
      <c r="G1237" s="3">
        <f ca="1">IF(Sense_data[[#This Row],[a_1State]]="Off",RANDBETWEEN(off_min,off_max),RANDBETWEEN(on_min,on_max))/sr_div</f>
        <v>3.2</v>
      </c>
      <c r="H1237" s="3">
        <v>5.9</v>
      </c>
      <c r="I1237" s="3">
        <f>IF(HOUR(Sense_data[[#This Row],[SysTimeStamp]])&lt;12,I1236+$B$14,I1236-$B$14)</f>
        <v>15.282407407407632</v>
      </c>
    </row>
    <row r="1238" spans="1:9" x14ac:dyDescent="0.2">
      <c r="A1238" t="s">
        <v>20</v>
      </c>
      <c r="B1238" t="s">
        <v>22</v>
      </c>
      <c r="C1238" s="6">
        <f t="shared" si="23"/>
        <v>42182.014131947748</v>
      </c>
      <c r="D1238" t="s">
        <v>23</v>
      </c>
      <c r="E1238" s="6">
        <f>IF(Sense_data[[#This Row],[a_1State]]=D1237,E1237,Sense_data[[#This Row],[SysTimeStamp]])</f>
        <v>42182.013263891989</v>
      </c>
      <c r="F1238" s="3" t="str">
        <f>Sense_data[[#This Row],[a_1State]]&amp;TEXT(Sense_data[[#This Row],[StateInstanceTimestamp]],"#.######")</f>
        <v>On42182.013264</v>
      </c>
      <c r="G1238" s="3">
        <f ca="1">IF(Sense_data[[#This Row],[a_1State]]="Off",RANDBETWEEN(off_min,off_max),RANDBETWEEN(on_min,on_max))/sr_div</f>
        <v>3.5</v>
      </c>
      <c r="H1238" s="3">
        <v>3.4</v>
      </c>
      <c r="I1238" s="3">
        <f>IF(HOUR(Sense_data[[#This Row],[SysTimeStamp]])&lt;12,I1237+$B$14,I1237-$B$14)</f>
        <v>15.282638888889114</v>
      </c>
    </row>
    <row r="1239" spans="1:9" x14ac:dyDescent="0.2">
      <c r="A1239" t="s">
        <v>20</v>
      </c>
      <c r="B1239" t="s">
        <v>22</v>
      </c>
      <c r="C1239" s="6">
        <f t="shared" si="23"/>
        <v>42182.014143521825</v>
      </c>
      <c r="D1239" t="s">
        <v>23</v>
      </c>
      <c r="E1239" s="6">
        <f>IF(Sense_data[[#This Row],[a_1State]]=D1238,E1238,Sense_data[[#This Row],[SysTimeStamp]])</f>
        <v>42182.013263891989</v>
      </c>
      <c r="F1239" s="3" t="str">
        <f>Sense_data[[#This Row],[a_1State]]&amp;TEXT(Sense_data[[#This Row],[StateInstanceTimestamp]],"#.######")</f>
        <v>On42182.013264</v>
      </c>
      <c r="G1239" s="3">
        <f ca="1">IF(Sense_data[[#This Row],[a_1State]]="Off",RANDBETWEEN(off_min,off_max),RANDBETWEEN(on_min,on_max))/sr_div</f>
        <v>4</v>
      </c>
      <c r="H1239" s="3">
        <v>3.8</v>
      </c>
      <c r="I1239" s="3">
        <f>IF(HOUR(Sense_data[[#This Row],[SysTimeStamp]])&lt;12,I1238+$B$14,I1238-$B$14)</f>
        <v>15.282870370370595</v>
      </c>
    </row>
    <row r="1240" spans="1:9" x14ac:dyDescent="0.2">
      <c r="A1240" t="s">
        <v>20</v>
      </c>
      <c r="B1240" t="s">
        <v>22</v>
      </c>
      <c r="C1240" s="6">
        <f t="shared" si="23"/>
        <v>42182.014155095902</v>
      </c>
      <c r="D1240" t="s">
        <v>23</v>
      </c>
      <c r="E1240" s="6">
        <f>IF(Sense_data[[#This Row],[a_1State]]=D1239,E1239,Sense_data[[#This Row],[SysTimeStamp]])</f>
        <v>42182.013263891989</v>
      </c>
      <c r="F1240" s="3" t="str">
        <f>Sense_data[[#This Row],[a_1State]]&amp;TEXT(Sense_data[[#This Row],[StateInstanceTimestamp]],"#.######")</f>
        <v>On42182.013264</v>
      </c>
      <c r="G1240" s="3">
        <f ca="1">IF(Sense_data[[#This Row],[a_1State]]="Off",RANDBETWEEN(off_min,off_max),RANDBETWEEN(on_min,on_max))/sr_div</f>
        <v>4</v>
      </c>
      <c r="H1240" s="3">
        <v>3</v>
      </c>
      <c r="I1240" s="3">
        <f>IF(HOUR(Sense_data[[#This Row],[SysTimeStamp]])&lt;12,I1239+$B$14,I1239-$B$14)</f>
        <v>15.283101851852077</v>
      </c>
    </row>
    <row r="1241" spans="1:9" x14ac:dyDescent="0.2">
      <c r="A1241" t="s">
        <v>20</v>
      </c>
      <c r="B1241" t="s">
        <v>22</v>
      </c>
      <c r="C1241" s="6">
        <f t="shared" si="23"/>
        <v>42182.014166669978</v>
      </c>
      <c r="D1241" t="s">
        <v>23</v>
      </c>
      <c r="E1241" s="6">
        <f>IF(Sense_data[[#This Row],[a_1State]]=D1240,E1240,Sense_data[[#This Row],[SysTimeStamp]])</f>
        <v>42182.013263891989</v>
      </c>
      <c r="F1241" s="3" t="str">
        <f>Sense_data[[#This Row],[a_1State]]&amp;TEXT(Sense_data[[#This Row],[StateInstanceTimestamp]],"#.######")</f>
        <v>On42182.013264</v>
      </c>
      <c r="G1241" s="3">
        <f ca="1">IF(Sense_data[[#This Row],[a_1State]]="Off",RANDBETWEEN(off_min,off_max),RANDBETWEEN(on_min,on_max))/sr_div</f>
        <v>3</v>
      </c>
      <c r="H1241" s="3">
        <v>5.6</v>
      </c>
      <c r="I1241" s="3">
        <f>IF(HOUR(Sense_data[[#This Row],[SysTimeStamp]])&lt;12,I1240+$B$14,I1240-$B$14)</f>
        <v>15.283333333333559</v>
      </c>
    </row>
    <row r="1242" spans="1:9" x14ac:dyDescent="0.2">
      <c r="A1242" t="s">
        <v>20</v>
      </c>
      <c r="B1242" t="s">
        <v>22</v>
      </c>
      <c r="C1242" s="6">
        <f t="shared" si="23"/>
        <v>42182.014178244055</v>
      </c>
      <c r="D1242" t="s">
        <v>23</v>
      </c>
      <c r="E1242" s="6">
        <f>IF(Sense_data[[#This Row],[a_1State]]=D1241,E1241,Sense_data[[#This Row],[SysTimeStamp]])</f>
        <v>42182.013263891989</v>
      </c>
      <c r="F1242" s="3" t="str">
        <f>Sense_data[[#This Row],[a_1State]]&amp;TEXT(Sense_data[[#This Row],[StateInstanceTimestamp]],"#.######")</f>
        <v>On42182.013264</v>
      </c>
      <c r="G1242" s="3">
        <f ca="1">IF(Sense_data[[#This Row],[a_1State]]="Off",RANDBETWEEN(off_min,off_max),RANDBETWEEN(on_min,on_max))/sr_div</f>
        <v>4.5999999999999996</v>
      </c>
      <c r="H1242" s="3">
        <v>4.7</v>
      </c>
      <c r="I1242" s="3">
        <f>IF(HOUR(Sense_data[[#This Row],[SysTimeStamp]])&lt;12,I1241+$B$14,I1241-$B$14)</f>
        <v>15.28356481481504</v>
      </c>
    </row>
    <row r="1243" spans="1:9" x14ac:dyDescent="0.2">
      <c r="A1243" t="s">
        <v>20</v>
      </c>
      <c r="B1243" t="s">
        <v>22</v>
      </c>
      <c r="C1243" s="6">
        <f t="shared" si="23"/>
        <v>42182.014189818132</v>
      </c>
      <c r="D1243" t="s">
        <v>23</v>
      </c>
      <c r="E1243" s="6">
        <f>IF(Sense_data[[#This Row],[a_1State]]=D1242,E1242,Sense_data[[#This Row],[SysTimeStamp]])</f>
        <v>42182.013263891989</v>
      </c>
      <c r="F1243" s="3" t="str">
        <f>Sense_data[[#This Row],[a_1State]]&amp;TEXT(Sense_data[[#This Row],[StateInstanceTimestamp]],"#.######")</f>
        <v>On42182.013264</v>
      </c>
      <c r="G1243" s="3">
        <f ca="1">IF(Sense_data[[#This Row],[a_1State]]="Off",RANDBETWEEN(off_min,off_max),RANDBETWEEN(on_min,on_max))/sr_div</f>
        <v>3</v>
      </c>
      <c r="H1243" s="3">
        <v>5.9</v>
      </c>
      <c r="I1243" s="3">
        <f>IF(HOUR(Sense_data[[#This Row],[SysTimeStamp]])&lt;12,I1242+$B$14,I1242-$B$14)</f>
        <v>15.283796296296522</v>
      </c>
    </row>
    <row r="1244" spans="1:9" x14ac:dyDescent="0.2">
      <c r="A1244" t="s">
        <v>20</v>
      </c>
      <c r="B1244" t="s">
        <v>22</v>
      </c>
      <c r="C1244" s="6">
        <f t="shared" si="23"/>
        <v>42182.014201392209</v>
      </c>
      <c r="D1244" t="s">
        <v>23</v>
      </c>
      <c r="E1244" s="6">
        <f>IF(Sense_data[[#This Row],[a_1State]]=D1243,E1243,Sense_data[[#This Row],[SysTimeStamp]])</f>
        <v>42182.013263891989</v>
      </c>
      <c r="F1244" s="3" t="str">
        <f>Sense_data[[#This Row],[a_1State]]&amp;TEXT(Sense_data[[#This Row],[StateInstanceTimestamp]],"#.######")</f>
        <v>On42182.013264</v>
      </c>
      <c r="G1244" s="3">
        <f ca="1">IF(Sense_data[[#This Row],[a_1State]]="Off",RANDBETWEEN(off_min,off_max),RANDBETWEEN(on_min,on_max))/sr_div</f>
        <v>5.6</v>
      </c>
      <c r="H1244" s="3">
        <v>4.9000000000000004</v>
      </c>
      <c r="I1244" s="3">
        <f>IF(HOUR(Sense_data[[#This Row],[SysTimeStamp]])&lt;12,I1243+$B$14,I1243-$B$14)</f>
        <v>15.284027777778004</v>
      </c>
    </row>
    <row r="1245" spans="1:9" x14ac:dyDescent="0.2">
      <c r="A1245" t="s">
        <v>20</v>
      </c>
      <c r="B1245" t="s">
        <v>22</v>
      </c>
      <c r="C1245" s="6">
        <f t="shared" si="23"/>
        <v>42182.014212966285</v>
      </c>
      <c r="D1245" t="s">
        <v>23</v>
      </c>
      <c r="E1245" s="6">
        <f>IF(Sense_data[[#This Row],[a_1State]]=D1244,E1244,Sense_data[[#This Row],[SysTimeStamp]])</f>
        <v>42182.013263891989</v>
      </c>
      <c r="F1245" s="3" t="str">
        <f>Sense_data[[#This Row],[a_1State]]&amp;TEXT(Sense_data[[#This Row],[StateInstanceTimestamp]],"#.######")</f>
        <v>On42182.013264</v>
      </c>
      <c r="G1245" s="3">
        <f ca="1">IF(Sense_data[[#This Row],[a_1State]]="Off",RANDBETWEEN(off_min,off_max),RANDBETWEEN(on_min,on_max))/sr_div</f>
        <v>3.6</v>
      </c>
      <c r="H1245" s="3">
        <v>5.7</v>
      </c>
      <c r="I1245" s="3">
        <f>IF(HOUR(Sense_data[[#This Row],[SysTimeStamp]])&lt;12,I1244+$B$14,I1244-$B$14)</f>
        <v>15.284259259259485</v>
      </c>
    </row>
    <row r="1246" spans="1:9" x14ac:dyDescent="0.2">
      <c r="A1246" t="s">
        <v>20</v>
      </c>
      <c r="B1246" t="s">
        <v>22</v>
      </c>
      <c r="C1246" s="6">
        <f t="shared" si="23"/>
        <v>42182.014224540362</v>
      </c>
      <c r="D1246" t="s">
        <v>23</v>
      </c>
      <c r="E1246" s="6">
        <f>IF(Sense_data[[#This Row],[a_1State]]=D1245,E1245,Sense_data[[#This Row],[SysTimeStamp]])</f>
        <v>42182.013263891989</v>
      </c>
      <c r="F1246" s="3" t="str">
        <f>Sense_data[[#This Row],[a_1State]]&amp;TEXT(Sense_data[[#This Row],[StateInstanceTimestamp]],"#.######")</f>
        <v>On42182.013264</v>
      </c>
      <c r="G1246" s="3">
        <f ca="1">IF(Sense_data[[#This Row],[a_1State]]="Off",RANDBETWEEN(off_min,off_max),RANDBETWEEN(on_min,on_max))/sr_div</f>
        <v>4.7</v>
      </c>
      <c r="H1246" s="3">
        <v>5.8</v>
      </c>
      <c r="I1246" s="3">
        <f>IF(HOUR(Sense_data[[#This Row],[SysTimeStamp]])&lt;12,I1245+$B$14,I1245-$B$14)</f>
        <v>15.284490740740967</v>
      </c>
    </row>
    <row r="1247" spans="1:9" x14ac:dyDescent="0.2">
      <c r="A1247" t="s">
        <v>20</v>
      </c>
      <c r="B1247" t="s">
        <v>22</v>
      </c>
      <c r="C1247" s="6">
        <f t="shared" si="23"/>
        <v>42182.014236114439</v>
      </c>
      <c r="D1247" t="s">
        <v>23</v>
      </c>
      <c r="E1247" s="6">
        <f>IF(Sense_data[[#This Row],[a_1State]]=D1246,E1246,Sense_data[[#This Row],[SysTimeStamp]])</f>
        <v>42182.013263891989</v>
      </c>
      <c r="F1247" s="3" t="str">
        <f>Sense_data[[#This Row],[a_1State]]&amp;TEXT(Sense_data[[#This Row],[StateInstanceTimestamp]],"#.######")</f>
        <v>On42182.013264</v>
      </c>
      <c r="G1247" s="3">
        <f ca="1">IF(Sense_data[[#This Row],[a_1State]]="Off",RANDBETWEEN(off_min,off_max),RANDBETWEEN(on_min,on_max))/sr_div</f>
        <v>5.9</v>
      </c>
      <c r="H1247" s="3">
        <v>4</v>
      </c>
      <c r="I1247" s="3">
        <f>IF(HOUR(Sense_data[[#This Row],[SysTimeStamp]])&lt;12,I1246+$B$14,I1246-$B$14)</f>
        <v>15.284722222222449</v>
      </c>
    </row>
    <row r="1248" spans="1:9" x14ac:dyDescent="0.2">
      <c r="A1248" t="s">
        <v>20</v>
      </c>
      <c r="B1248" t="s">
        <v>22</v>
      </c>
      <c r="C1248" s="6">
        <f t="shared" si="23"/>
        <v>42182.014247688516</v>
      </c>
      <c r="D1248" t="s">
        <v>23</v>
      </c>
      <c r="E1248" s="6">
        <f>IF(Sense_data[[#This Row],[a_1State]]=D1247,E1247,Sense_data[[#This Row],[SysTimeStamp]])</f>
        <v>42182.013263891989</v>
      </c>
      <c r="F1248" s="3" t="str">
        <f>Sense_data[[#This Row],[a_1State]]&amp;TEXT(Sense_data[[#This Row],[StateInstanceTimestamp]],"#.######")</f>
        <v>On42182.013264</v>
      </c>
      <c r="G1248" s="3">
        <f ca="1">IF(Sense_data[[#This Row],[a_1State]]="Off",RANDBETWEEN(off_min,off_max),RANDBETWEEN(on_min,on_max))/sr_div</f>
        <v>4.7</v>
      </c>
      <c r="H1248" s="3">
        <v>4.9000000000000004</v>
      </c>
      <c r="I1248" s="3">
        <f>IF(HOUR(Sense_data[[#This Row],[SysTimeStamp]])&lt;12,I1247+$B$14,I1247-$B$14)</f>
        <v>15.28495370370393</v>
      </c>
    </row>
    <row r="1249" spans="1:9" x14ac:dyDescent="0.2">
      <c r="A1249" t="s">
        <v>20</v>
      </c>
      <c r="B1249" t="s">
        <v>22</v>
      </c>
      <c r="C1249" s="6">
        <f t="shared" si="23"/>
        <v>42182.014259262593</v>
      </c>
      <c r="D1249" t="s">
        <v>23</v>
      </c>
      <c r="E1249" s="6">
        <f>IF(Sense_data[[#This Row],[a_1State]]=D1248,E1248,Sense_data[[#This Row],[SysTimeStamp]])</f>
        <v>42182.013263891989</v>
      </c>
      <c r="F1249" s="3" t="str">
        <f>Sense_data[[#This Row],[a_1State]]&amp;TEXT(Sense_data[[#This Row],[StateInstanceTimestamp]],"#.######")</f>
        <v>On42182.013264</v>
      </c>
      <c r="G1249" s="3">
        <f ca="1">IF(Sense_data[[#This Row],[a_1State]]="Off",RANDBETWEEN(off_min,off_max),RANDBETWEEN(on_min,on_max))/sr_div</f>
        <v>6</v>
      </c>
      <c r="H1249" s="3">
        <v>5.9</v>
      </c>
      <c r="I1249" s="3">
        <f>IF(HOUR(Sense_data[[#This Row],[SysTimeStamp]])&lt;12,I1248+$B$14,I1248-$B$14)</f>
        <v>15.285185185185412</v>
      </c>
    </row>
    <row r="1250" spans="1:9" x14ac:dyDescent="0.2">
      <c r="A1250" t="s">
        <v>20</v>
      </c>
      <c r="B1250" t="s">
        <v>22</v>
      </c>
      <c r="C1250" s="6">
        <f t="shared" si="23"/>
        <v>42182.014270836669</v>
      </c>
      <c r="D1250" t="s">
        <v>23</v>
      </c>
      <c r="E1250" s="6">
        <f>IF(Sense_data[[#This Row],[a_1State]]=D1249,E1249,Sense_data[[#This Row],[SysTimeStamp]])</f>
        <v>42182.013263891989</v>
      </c>
      <c r="F1250" s="3" t="str">
        <f>Sense_data[[#This Row],[a_1State]]&amp;TEXT(Sense_data[[#This Row],[StateInstanceTimestamp]],"#.######")</f>
        <v>On42182.013264</v>
      </c>
      <c r="G1250" s="3">
        <f ca="1">IF(Sense_data[[#This Row],[a_1State]]="Off",RANDBETWEEN(off_min,off_max),RANDBETWEEN(on_min,on_max))/sr_div</f>
        <v>5.2</v>
      </c>
      <c r="H1250" s="3">
        <v>6</v>
      </c>
      <c r="I1250" s="3">
        <f>IF(HOUR(Sense_data[[#This Row],[SysTimeStamp]])&lt;12,I1249+$B$14,I1249-$B$14)</f>
        <v>15.285416666666894</v>
      </c>
    </row>
    <row r="1251" spans="1:9" x14ac:dyDescent="0.2">
      <c r="A1251" t="s">
        <v>20</v>
      </c>
      <c r="B1251" t="s">
        <v>22</v>
      </c>
      <c r="C1251" s="6">
        <f t="shared" si="23"/>
        <v>42182.014282410746</v>
      </c>
      <c r="D1251" t="s">
        <v>23</v>
      </c>
      <c r="E1251" s="6">
        <f>IF(Sense_data[[#This Row],[a_1State]]=D1250,E1250,Sense_data[[#This Row],[SysTimeStamp]])</f>
        <v>42182.013263891989</v>
      </c>
      <c r="F1251" s="3" t="str">
        <f>Sense_data[[#This Row],[a_1State]]&amp;TEXT(Sense_data[[#This Row],[StateInstanceTimestamp]],"#.######")</f>
        <v>On42182.013264</v>
      </c>
      <c r="G1251" s="3">
        <f ca="1">IF(Sense_data[[#This Row],[a_1State]]="Off",RANDBETWEEN(off_min,off_max),RANDBETWEEN(on_min,on_max))/sr_div</f>
        <v>4.5</v>
      </c>
      <c r="H1251" s="3">
        <v>4.3</v>
      </c>
      <c r="I1251" s="3">
        <f>IF(HOUR(Sense_data[[#This Row],[SysTimeStamp]])&lt;12,I1250+$B$14,I1250-$B$14)</f>
        <v>15.285648148148375</v>
      </c>
    </row>
    <row r="1252" spans="1:9" x14ac:dyDescent="0.2">
      <c r="A1252" t="s">
        <v>20</v>
      </c>
      <c r="B1252" t="s">
        <v>22</v>
      </c>
      <c r="C1252" s="6">
        <f t="shared" si="23"/>
        <v>42182.014293984823</v>
      </c>
      <c r="D1252" t="s">
        <v>23</v>
      </c>
      <c r="E1252" s="6">
        <f>IF(Sense_data[[#This Row],[a_1State]]=D1251,E1251,Sense_data[[#This Row],[SysTimeStamp]])</f>
        <v>42182.013263891989</v>
      </c>
      <c r="F1252" s="3" t="str">
        <f>Sense_data[[#This Row],[a_1State]]&amp;TEXT(Sense_data[[#This Row],[StateInstanceTimestamp]],"#.######")</f>
        <v>On42182.013264</v>
      </c>
      <c r="G1252" s="3">
        <f ca="1">IF(Sense_data[[#This Row],[a_1State]]="Off",RANDBETWEEN(off_min,off_max),RANDBETWEEN(on_min,on_max))/sr_div</f>
        <v>4</v>
      </c>
      <c r="H1252" s="3">
        <v>4.5999999999999996</v>
      </c>
      <c r="I1252" s="3">
        <f>IF(HOUR(Sense_data[[#This Row],[SysTimeStamp]])&lt;12,I1251+$B$14,I1251-$B$14)</f>
        <v>15.285879629629857</v>
      </c>
    </row>
    <row r="1253" spans="1:9" x14ac:dyDescent="0.2">
      <c r="A1253" t="s">
        <v>20</v>
      </c>
      <c r="B1253" t="s">
        <v>22</v>
      </c>
      <c r="C1253" s="6">
        <f t="shared" si="23"/>
        <v>42182.0143055589</v>
      </c>
      <c r="D1253" t="s">
        <v>23</v>
      </c>
      <c r="E1253" s="6">
        <f>IF(Sense_data[[#This Row],[a_1State]]=D1252,E1252,Sense_data[[#This Row],[SysTimeStamp]])</f>
        <v>42182.013263891989</v>
      </c>
      <c r="F1253" s="3" t="str">
        <f>Sense_data[[#This Row],[a_1State]]&amp;TEXT(Sense_data[[#This Row],[StateInstanceTimestamp]],"#.######")</f>
        <v>On42182.013264</v>
      </c>
      <c r="G1253" s="3">
        <f ca="1">IF(Sense_data[[#This Row],[a_1State]]="Off",RANDBETWEEN(off_min,off_max),RANDBETWEEN(on_min,on_max))/sr_div</f>
        <v>5.9</v>
      </c>
      <c r="H1253" s="3">
        <v>4.5</v>
      </c>
      <c r="I1253" s="3">
        <f>IF(HOUR(Sense_data[[#This Row],[SysTimeStamp]])&lt;12,I1252+$B$14,I1252-$B$14)</f>
        <v>15.286111111111339</v>
      </c>
    </row>
    <row r="1254" spans="1:9" x14ac:dyDescent="0.2">
      <c r="A1254" t="s">
        <v>20</v>
      </c>
      <c r="B1254" t="s">
        <v>22</v>
      </c>
      <c r="C1254" s="6">
        <f t="shared" si="23"/>
        <v>42182.014317132976</v>
      </c>
      <c r="D1254" t="s">
        <v>23</v>
      </c>
      <c r="E1254" s="6">
        <f>IF(Sense_data[[#This Row],[a_1State]]=D1253,E1253,Sense_data[[#This Row],[SysTimeStamp]])</f>
        <v>42182.013263891989</v>
      </c>
      <c r="F1254" s="3" t="str">
        <f>Sense_data[[#This Row],[a_1State]]&amp;TEXT(Sense_data[[#This Row],[StateInstanceTimestamp]],"#.######")</f>
        <v>On42182.013264</v>
      </c>
      <c r="G1254" s="3">
        <f ca="1">IF(Sense_data[[#This Row],[a_1State]]="Off",RANDBETWEEN(off_min,off_max),RANDBETWEEN(on_min,on_max))/sr_div</f>
        <v>6</v>
      </c>
      <c r="H1254" s="3">
        <v>3.1</v>
      </c>
      <c r="I1254" s="3">
        <f>IF(HOUR(Sense_data[[#This Row],[SysTimeStamp]])&lt;12,I1253+$B$14,I1253-$B$14)</f>
        <v>15.28634259259282</v>
      </c>
    </row>
    <row r="1255" spans="1:9" x14ac:dyDescent="0.2">
      <c r="A1255" t="s">
        <v>20</v>
      </c>
      <c r="B1255" t="s">
        <v>22</v>
      </c>
      <c r="C1255" s="6">
        <f t="shared" si="23"/>
        <v>42182.014328707053</v>
      </c>
      <c r="D1255" t="s">
        <v>23</v>
      </c>
      <c r="E1255" s="6">
        <f>IF(Sense_data[[#This Row],[a_1State]]=D1254,E1254,Sense_data[[#This Row],[SysTimeStamp]])</f>
        <v>42182.013263891989</v>
      </c>
      <c r="F1255" s="3" t="str">
        <f>Sense_data[[#This Row],[a_1State]]&amp;TEXT(Sense_data[[#This Row],[StateInstanceTimestamp]],"#.######")</f>
        <v>On42182.013264</v>
      </c>
      <c r="G1255" s="3">
        <f ca="1">IF(Sense_data[[#This Row],[a_1State]]="Off",RANDBETWEEN(off_min,off_max),RANDBETWEEN(on_min,on_max))/sr_div</f>
        <v>3.8</v>
      </c>
      <c r="H1255" s="3">
        <v>3.9</v>
      </c>
      <c r="I1255" s="3">
        <f>IF(HOUR(Sense_data[[#This Row],[SysTimeStamp]])&lt;12,I1254+$B$14,I1254-$B$14)</f>
        <v>15.286574074074302</v>
      </c>
    </row>
    <row r="1256" spans="1:9" x14ac:dyDescent="0.2">
      <c r="A1256" t="s">
        <v>20</v>
      </c>
      <c r="B1256" t="s">
        <v>22</v>
      </c>
      <c r="C1256" s="6">
        <f t="shared" si="23"/>
        <v>42182.01434028113</v>
      </c>
      <c r="D1256" t="s">
        <v>23</v>
      </c>
      <c r="E1256" s="6">
        <f>IF(Sense_data[[#This Row],[a_1State]]=D1255,E1255,Sense_data[[#This Row],[SysTimeStamp]])</f>
        <v>42182.013263891989</v>
      </c>
      <c r="F1256" s="3" t="str">
        <f>Sense_data[[#This Row],[a_1State]]&amp;TEXT(Sense_data[[#This Row],[StateInstanceTimestamp]],"#.######")</f>
        <v>On42182.013264</v>
      </c>
      <c r="G1256" s="3">
        <f ca="1">IF(Sense_data[[#This Row],[a_1State]]="Off",RANDBETWEEN(off_min,off_max),RANDBETWEEN(on_min,on_max))/sr_div</f>
        <v>4</v>
      </c>
      <c r="H1256" s="3">
        <v>3.1</v>
      </c>
      <c r="I1256" s="3">
        <f>IF(HOUR(Sense_data[[#This Row],[SysTimeStamp]])&lt;12,I1255+$B$14,I1255-$B$14)</f>
        <v>15.286805555555784</v>
      </c>
    </row>
    <row r="1257" spans="1:9" x14ac:dyDescent="0.2">
      <c r="A1257" t="s">
        <v>20</v>
      </c>
      <c r="B1257" t="s">
        <v>22</v>
      </c>
      <c r="C1257" s="6">
        <f t="shared" si="23"/>
        <v>42182.014351855207</v>
      </c>
      <c r="D1257" t="s">
        <v>23</v>
      </c>
      <c r="E1257" s="6">
        <f>IF(Sense_data[[#This Row],[a_1State]]=D1256,E1256,Sense_data[[#This Row],[SysTimeStamp]])</f>
        <v>42182.013263891989</v>
      </c>
      <c r="F1257" s="3" t="str">
        <f>Sense_data[[#This Row],[a_1State]]&amp;TEXT(Sense_data[[#This Row],[StateInstanceTimestamp]],"#.######")</f>
        <v>On42182.013264</v>
      </c>
      <c r="G1257" s="3">
        <f ca="1">IF(Sense_data[[#This Row],[a_1State]]="Off",RANDBETWEEN(off_min,off_max),RANDBETWEEN(on_min,on_max))/sr_div</f>
        <v>4.2</v>
      </c>
      <c r="H1257" s="3">
        <v>4.2</v>
      </c>
      <c r="I1257" s="3">
        <f>IF(HOUR(Sense_data[[#This Row],[SysTimeStamp]])&lt;12,I1256+$B$14,I1256-$B$14)</f>
        <v>15.287037037037265</v>
      </c>
    </row>
    <row r="1258" spans="1:9" x14ac:dyDescent="0.2">
      <c r="A1258" t="s">
        <v>20</v>
      </c>
      <c r="B1258" t="s">
        <v>22</v>
      </c>
      <c r="C1258" s="6">
        <f t="shared" si="23"/>
        <v>42182.014363429284</v>
      </c>
      <c r="D1258" t="s">
        <v>23</v>
      </c>
      <c r="E1258" s="6">
        <f>IF(Sense_data[[#This Row],[a_1State]]=D1257,E1257,Sense_data[[#This Row],[SysTimeStamp]])</f>
        <v>42182.013263891989</v>
      </c>
      <c r="F1258" s="3" t="str">
        <f>Sense_data[[#This Row],[a_1State]]&amp;TEXT(Sense_data[[#This Row],[StateInstanceTimestamp]],"#.######")</f>
        <v>On42182.013264</v>
      </c>
      <c r="G1258" s="3">
        <f ca="1">IF(Sense_data[[#This Row],[a_1State]]="Off",RANDBETWEEN(off_min,off_max),RANDBETWEEN(on_min,on_max))/sr_div</f>
        <v>5.6</v>
      </c>
      <c r="H1258" s="3">
        <v>3.2</v>
      </c>
      <c r="I1258" s="3">
        <f>IF(HOUR(Sense_data[[#This Row],[SysTimeStamp]])&lt;12,I1257+$B$14,I1257-$B$14)</f>
        <v>15.287268518518747</v>
      </c>
    </row>
    <row r="1259" spans="1:9" x14ac:dyDescent="0.2">
      <c r="A1259" t="s">
        <v>20</v>
      </c>
      <c r="B1259" t="s">
        <v>22</v>
      </c>
      <c r="C1259" s="6">
        <f t="shared" si="23"/>
        <v>42182.01437500336</v>
      </c>
      <c r="D1259" t="s">
        <v>23</v>
      </c>
      <c r="E1259" s="6">
        <f>IF(Sense_data[[#This Row],[a_1State]]=D1258,E1258,Sense_data[[#This Row],[SysTimeStamp]])</f>
        <v>42182.013263891989</v>
      </c>
      <c r="F1259" s="3" t="str">
        <f>Sense_data[[#This Row],[a_1State]]&amp;TEXT(Sense_data[[#This Row],[StateInstanceTimestamp]],"#.######")</f>
        <v>On42182.013264</v>
      </c>
      <c r="G1259" s="3">
        <f ca="1">IF(Sense_data[[#This Row],[a_1State]]="Off",RANDBETWEEN(off_min,off_max),RANDBETWEEN(on_min,on_max))/sr_div</f>
        <v>3.3</v>
      </c>
      <c r="H1259" s="3">
        <v>5.7</v>
      </c>
      <c r="I1259" s="3">
        <f>IF(HOUR(Sense_data[[#This Row],[SysTimeStamp]])&lt;12,I1258+$B$14,I1258-$B$14)</f>
        <v>15.287500000000229</v>
      </c>
    </row>
    <row r="1260" spans="1:9" x14ac:dyDescent="0.2">
      <c r="A1260" t="s">
        <v>20</v>
      </c>
      <c r="B1260" t="s">
        <v>22</v>
      </c>
      <c r="C1260" s="6">
        <f t="shared" si="23"/>
        <v>42182.014386577437</v>
      </c>
      <c r="D1260" t="s">
        <v>23</v>
      </c>
      <c r="E1260" s="6">
        <f>IF(Sense_data[[#This Row],[a_1State]]=D1259,E1259,Sense_data[[#This Row],[SysTimeStamp]])</f>
        <v>42182.013263891989</v>
      </c>
      <c r="F1260" s="3" t="str">
        <f>Sense_data[[#This Row],[a_1State]]&amp;TEXT(Sense_data[[#This Row],[StateInstanceTimestamp]],"#.######")</f>
        <v>On42182.013264</v>
      </c>
      <c r="G1260" s="3">
        <f ca="1">IF(Sense_data[[#This Row],[a_1State]]="Off",RANDBETWEEN(off_min,off_max),RANDBETWEEN(on_min,on_max))/sr_div</f>
        <v>4.7</v>
      </c>
      <c r="H1260" s="3">
        <v>3.8</v>
      </c>
      <c r="I1260" s="3">
        <f>IF(HOUR(Sense_data[[#This Row],[SysTimeStamp]])&lt;12,I1259+$B$14,I1259-$B$14)</f>
        <v>15.28773148148171</v>
      </c>
    </row>
    <row r="1261" spans="1:9" x14ac:dyDescent="0.2">
      <c r="A1261" t="s">
        <v>20</v>
      </c>
      <c r="B1261" t="s">
        <v>22</v>
      </c>
      <c r="C1261" s="6">
        <f t="shared" si="23"/>
        <v>42182.014398151514</v>
      </c>
      <c r="D1261" t="s">
        <v>23</v>
      </c>
      <c r="E1261" s="6">
        <f>IF(Sense_data[[#This Row],[a_1State]]=D1260,E1260,Sense_data[[#This Row],[SysTimeStamp]])</f>
        <v>42182.013263891989</v>
      </c>
      <c r="F1261" s="3" t="str">
        <f>Sense_data[[#This Row],[a_1State]]&amp;TEXT(Sense_data[[#This Row],[StateInstanceTimestamp]],"#.######")</f>
        <v>On42182.013264</v>
      </c>
      <c r="G1261" s="3">
        <f ca="1">IF(Sense_data[[#This Row],[a_1State]]="Off",RANDBETWEEN(off_min,off_max),RANDBETWEEN(on_min,on_max))/sr_div</f>
        <v>5.4</v>
      </c>
      <c r="H1261" s="3">
        <v>3.2</v>
      </c>
      <c r="I1261" s="3">
        <f>IF(HOUR(Sense_data[[#This Row],[SysTimeStamp]])&lt;12,I1260+$B$14,I1260-$B$14)</f>
        <v>15.287962962963192</v>
      </c>
    </row>
    <row r="1262" spans="1:9" x14ac:dyDescent="0.2">
      <c r="A1262" t="s">
        <v>20</v>
      </c>
      <c r="B1262" t="s">
        <v>22</v>
      </c>
      <c r="C1262" s="6">
        <f t="shared" si="23"/>
        <v>42182.014409725591</v>
      </c>
      <c r="D1262" t="s">
        <v>23</v>
      </c>
      <c r="E1262" s="6">
        <f>IF(Sense_data[[#This Row],[a_1State]]=D1261,E1261,Sense_data[[#This Row],[SysTimeStamp]])</f>
        <v>42182.013263891989</v>
      </c>
      <c r="F1262" s="3" t="str">
        <f>Sense_data[[#This Row],[a_1State]]&amp;TEXT(Sense_data[[#This Row],[StateInstanceTimestamp]],"#.######")</f>
        <v>On42182.013264</v>
      </c>
      <c r="G1262" s="3">
        <f ca="1">IF(Sense_data[[#This Row],[a_1State]]="Off",RANDBETWEEN(off_min,off_max),RANDBETWEEN(on_min,on_max))/sr_div</f>
        <v>3.7</v>
      </c>
      <c r="H1262" s="3">
        <v>5.4</v>
      </c>
      <c r="I1262" s="3">
        <f>IF(HOUR(Sense_data[[#This Row],[SysTimeStamp]])&lt;12,I1261+$B$14,I1261-$B$14)</f>
        <v>15.288194444444674</v>
      </c>
    </row>
    <row r="1263" spans="1:9" x14ac:dyDescent="0.2">
      <c r="A1263" t="s">
        <v>20</v>
      </c>
      <c r="B1263" t="s">
        <v>22</v>
      </c>
      <c r="C1263" s="6">
        <f t="shared" si="23"/>
        <v>42182.014421299667</v>
      </c>
      <c r="D1263" t="s">
        <v>23</v>
      </c>
      <c r="E1263" s="6">
        <f>IF(Sense_data[[#This Row],[a_1State]]=D1262,E1262,Sense_data[[#This Row],[SysTimeStamp]])</f>
        <v>42182.013263891989</v>
      </c>
      <c r="F1263" s="3" t="str">
        <f>Sense_data[[#This Row],[a_1State]]&amp;TEXT(Sense_data[[#This Row],[StateInstanceTimestamp]],"#.######")</f>
        <v>On42182.013264</v>
      </c>
      <c r="G1263" s="3">
        <f ca="1">IF(Sense_data[[#This Row],[a_1State]]="Off",RANDBETWEEN(off_min,off_max),RANDBETWEEN(on_min,on_max))/sr_div</f>
        <v>4.0999999999999996</v>
      </c>
      <c r="H1263" s="3">
        <v>4.5999999999999996</v>
      </c>
      <c r="I1263" s="3">
        <f>IF(HOUR(Sense_data[[#This Row],[SysTimeStamp]])&lt;12,I1262+$B$14,I1262-$B$14)</f>
        <v>15.288425925926155</v>
      </c>
    </row>
    <row r="1264" spans="1:9" x14ac:dyDescent="0.2">
      <c r="A1264" t="s">
        <v>20</v>
      </c>
      <c r="B1264" t="s">
        <v>22</v>
      </c>
      <c r="C1264" s="6">
        <f t="shared" si="23"/>
        <v>42182.014432873744</v>
      </c>
      <c r="D1264" t="s">
        <v>23</v>
      </c>
      <c r="E1264" s="6">
        <f>IF(Sense_data[[#This Row],[a_1State]]=D1263,E1263,Sense_data[[#This Row],[SysTimeStamp]])</f>
        <v>42182.013263891989</v>
      </c>
      <c r="F1264" s="3" t="str">
        <f>Sense_data[[#This Row],[a_1State]]&amp;TEXT(Sense_data[[#This Row],[StateInstanceTimestamp]],"#.######")</f>
        <v>On42182.013264</v>
      </c>
      <c r="G1264" s="3">
        <f ca="1">IF(Sense_data[[#This Row],[a_1State]]="Off",RANDBETWEEN(off_min,off_max),RANDBETWEEN(on_min,on_max))/sr_div</f>
        <v>3</v>
      </c>
      <c r="H1264" s="3">
        <v>4.8</v>
      </c>
      <c r="I1264" s="3">
        <f>IF(HOUR(Sense_data[[#This Row],[SysTimeStamp]])&lt;12,I1263+$B$14,I1263-$B$14)</f>
        <v>15.288657407407637</v>
      </c>
    </row>
    <row r="1265" spans="1:9" x14ac:dyDescent="0.2">
      <c r="A1265" t="s">
        <v>20</v>
      </c>
      <c r="B1265" t="s">
        <v>22</v>
      </c>
      <c r="C1265" s="6">
        <f t="shared" si="23"/>
        <v>42182.014444447821</v>
      </c>
      <c r="D1265" t="s">
        <v>23</v>
      </c>
      <c r="E1265" s="6">
        <f>IF(Sense_data[[#This Row],[a_1State]]=D1264,E1264,Sense_data[[#This Row],[SysTimeStamp]])</f>
        <v>42182.013263891989</v>
      </c>
      <c r="F1265" s="3" t="str">
        <f>Sense_data[[#This Row],[a_1State]]&amp;TEXT(Sense_data[[#This Row],[StateInstanceTimestamp]],"#.######")</f>
        <v>On42182.013264</v>
      </c>
      <c r="G1265" s="3">
        <f ca="1">IF(Sense_data[[#This Row],[a_1State]]="Off",RANDBETWEEN(off_min,off_max),RANDBETWEEN(on_min,on_max))/sr_div</f>
        <v>4.9000000000000004</v>
      </c>
      <c r="H1265" s="3">
        <v>5.0999999999999996</v>
      </c>
      <c r="I1265" s="3">
        <f>IF(HOUR(Sense_data[[#This Row],[SysTimeStamp]])&lt;12,I1264+$B$14,I1264-$B$14)</f>
        <v>15.288888888889119</v>
      </c>
    </row>
    <row r="1266" spans="1:9" x14ac:dyDescent="0.2">
      <c r="A1266" t="s">
        <v>20</v>
      </c>
      <c r="B1266" t="s">
        <v>22</v>
      </c>
      <c r="C1266" s="6">
        <f t="shared" si="23"/>
        <v>42182.014456021898</v>
      </c>
      <c r="D1266" t="s">
        <v>23</v>
      </c>
      <c r="E1266" s="6">
        <f>IF(Sense_data[[#This Row],[a_1State]]=D1265,E1265,Sense_data[[#This Row],[SysTimeStamp]])</f>
        <v>42182.013263891989</v>
      </c>
      <c r="F1266" s="3" t="str">
        <f>Sense_data[[#This Row],[a_1State]]&amp;TEXT(Sense_data[[#This Row],[StateInstanceTimestamp]],"#.######")</f>
        <v>On42182.013264</v>
      </c>
      <c r="G1266" s="3">
        <f ca="1">IF(Sense_data[[#This Row],[a_1State]]="Off",RANDBETWEEN(off_min,off_max),RANDBETWEEN(on_min,on_max))/sr_div</f>
        <v>4.8</v>
      </c>
      <c r="H1266" s="3">
        <v>3.3</v>
      </c>
      <c r="I1266" s="3">
        <f>IF(HOUR(Sense_data[[#This Row],[SysTimeStamp]])&lt;12,I1265+$B$14,I1265-$B$14)</f>
        <v>15.2891203703706</v>
      </c>
    </row>
    <row r="1267" spans="1:9" x14ac:dyDescent="0.2">
      <c r="A1267" t="s">
        <v>20</v>
      </c>
      <c r="B1267" t="s">
        <v>22</v>
      </c>
      <c r="C1267" s="6">
        <f t="shared" si="23"/>
        <v>42182.014467595975</v>
      </c>
      <c r="D1267" t="s">
        <v>23</v>
      </c>
      <c r="E1267" s="6">
        <f>IF(Sense_data[[#This Row],[a_1State]]=D1266,E1266,Sense_data[[#This Row],[SysTimeStamp]])</f>
        <v>42182.013263891989</v>
      </c>
      <c r="F1267" s="3" t="str">
        <f>Sense_data[[#This Row],[a_1State]]&amp;TEXT(Sense_data[[#This Row],[StateInstanceTimestamp]],"#.######")</f>
        <v>On42182.013264</v>
      </c>
      <c r="G1267" s="3">
        <f ca="1">IF(Sense_data[[#This Row],[a_1State]]="Off",RANDBETWEEN(off_min,off_max),RANDBETWEEN(on_min,on_max))/sr_div</f>
        <v>5.2</v>
      </c>
      <c r="H1267" s="3">
        <v>4.0999999999999996</v>
      </c>
      <c r="I1267" s="3">
        <f>IF(HOUR(Sense_data[[#This Row],[SysTimeStamp]])&lt;12,I1266+$B$14,I1266-$B$14)</f>
        <v>15.289351851852082</v>
      </c>
    </row>
    <row r="1268" spans="1:9" x14ac:dyDescent="0.2">
      <c r="A1268" t="s">
        <v>20</v>
      </c>
      <c r="B1268" t="s">
        <v>22</v>
      </c>
      <c r="C1268" s="6">
        <f t="shared" si="23"/>
        <v>42182.014479170051</v>
      </c>
      <c r="D1268" t="s">
        <v>23</v>
      </c>
      <c r="E1268" s="6">
        <f>IF(Sense_data[[#This Row],[a_1State]]=D1267,E1267,Sense_data[[#This Row],[SysTimeStamp]])</f>
        <v>42182.013263891989</v>
      </c>
      <c r="F1268" s="3" t="str">
        <f>Sense_data[[#This Row],[a_1State]]&amp;TEXT(Sense_data[[#This Row],[StateInstanceTimestamp]],"#.######")</f>
        <v>On42182.013264</v>
      </c>
      <c r="G1268" s="3">
        <f ca="1">IF(Sense_data[[#This Row],[a_1State]]="Off",RANDBETWEEN(off_min,off_max),RANDBETWEEN(on_min,on_max))/sr_div</f>
        <v>3.7</v>
      </c>
      <c r="H1268" s="3">
        <v>3.3</v>
      </c>
      <c r="I1268" s="3">
        <f>IF(HOUR(Sense_data[[#This Row],[SysTimeStamp]])&lt;12,I1267+$B$14,I1267-$B$14)</f>
        <v>15.289583333333564</v>
      </c>
    </row>
    <row r="1269" spans="1:9" x14ac:dyDescent="0.2">
      <c r="A1269" t="s">
        <v>20</v>
      </c>
      <c r="B1269" t="s">
        <v>22</v>
      </c>
      <c r="C1269" s="6">
        <f t="shared" si="23"/>
        <v>42182.014490744128</v>
      </c>
      <c r="D1269" t="s">
        <v>23</v>
      </c>
      <c r="E1269" s="6">
        <f>IF(Sense_data[[#This Row],[a_1State]]=D1268,E1268,Sense_data[[#This Row],[SysTimeStamp]])</f>
        <v>42182.013263891989</v>
      </c>
      <c r="F1269" s="3" t="str">
        <f>Sense_data[[#This Row],[a_1State]]&amp;TEXT(Sense_data[[#This Row],[StateInstanceTimestamp]],"#.######")</f>
        <v>On42182.013264</v>
      </c>
      <c r="G1269" s="3">
        <f ca="1">IF(Sense_data[[#This Row],[a_1State]]="Off",RANDBETWEEN(off_min,off_max),RANDBETWEEN(on_min,on_max))/sr_div</f>
        <v>4.4000000000000004</v>
      </c>
      <c r="H1269" s="3">
        <v>5</v>
      </c>
      <c r="I1269" s="3">
        <f>IF(HOUR(Sense_data[[#This Row],[SysTimeStamp]])&lt;12,I1268+$B$14,I1268-$B$14)</f>
        <v>15.289814814815045</v>
      </c>
    </row>
    <row r="1270" spans="1:9" x14ac:dyDescent="0.2">
      <c r="A1270" t="s">
        <v>20</v>
      </c>
      <c r="B1270" t="s">
        <v>22</v>
      </c>
      <c r="C1270" s="6">
        <f t="shared" si="23"/>
        <v>42182.014502318205</v>
      </c>
      <c r="D1270" t="s">
        <v>23</v>
      </c>
      <c r="E1270" s="6">
        <f>IF(Sense_data[[#This Row],[a_1State]]=D1269,E1269,Sense_data[[#This Row],[SysTimeStamp]])</f>
        <v>42182.013263891989</v>
      </c>
      <c r="F1270" s="3" t="str">
        <f>Sense_data[[#This Row],[a_1State]]&amp;TEXT(Sense_data[[#This Row],[StateInstanceTimestamp]],"#.######")</f>
        <v>On42182.013264</v>
      </c>
      <c r="G1270" s="3">
        <f ca="1">IF(Sense_data[[#This Row],[a_1State]]="Off",RANDBETWEEN(off_min,off_max),RANDBETWEEN(on_min,on_max))/sr_div</f>
        <v>4.7</v>
      </c>
      <c r="H1270" s="3">
        <v>5.8</v>
      </c>
      <c r="I1270" s="3">
        <f>IF(HOUR(Sense_data[[#This Row],[SysTimeStamp]])&lt;12,I1269+$B$14,I1269-$B$14)</f>
        <v>15.290046296296527</v>
      </c>
    </row>
    <row r="1271" spans="1:9" x14ac:dyDescent="0.2">
      <c r="A1271" t="s">
        <v>20</v>
      </c>
      <c r="B1271" t="s">
        <v>22</v>
      </c>
      <c r="C1271" s="6">
        <f t="shared" si="23"/>
        <v>42182.014513892282</v>
      </c>
      <c r="D1271" t="s">
        <v>23</v>
      </c>
      <c r="E1271" s="6">
        <f>IF(Sense_data[[#This Row],[a_1State]]=D1270,E1270,Sense_data[[#This Row],[SysTimeStamp]])</f>
        <v>42182.013263891989</v>
      </c>
      <c r="F1271" s="3" t="str">
        <f>Sense_data[[#This Row],[a_1State]]&amp;TEXT(Sense_data[[#This Row],[StateInstanceTimestamp]],"#.######")</f>
        <v>On42182.013264</v>
      </c>
      <c r="G1271" s="3">
        <f ca="1">IF(Sense_data[[#This Row],[a_1State]]="Off",RANDBETWEEN(off_min,off_max),RANDBETWEEN(on_min,on_max))/sr_div</f>
        <v>3.5</v>
      </c>
      <c r="H1271" s="3">
        <v>4.8</v>
      </c>
      <c r="I1271" s="3">
        <f>IF(HOUR(Sense_data[[#This Row],[SysTimeStamp]])&lt;12,I1270+$B$14,I1270-$B$14)</f>
        <v>15.290277777778009</v>
      </c>
    </row>
    <row r="1272" spans="1:9" x14ac:dyDescent="0.2">
      <c r="A1272" t="s">
        <v>20</v>
      </c>
      <c r="B1272" t="s">
        <v>22</v>
      </c>
      <c r="C1272" s="6">
        <f t="shared" si="23"/>
        <v>42182.014525466358</v>
      </c>
      <c r="D1272" t="s">
        <v>23</v>
      </c>
      <c r="E1272" s="6">
        <f>IF(Sense_data[[#This Row],[a_1State]]=D1271,E1271,Sense_data[[#This Row],[SysTimeStamp]])</f>
        <v>42182.013263891989</v>
      </c>
      <c r="F1272" s="3" t="str">
        <f>Sense_data[[#This Row],[a_1State]]&amp;TEXT(Sense_data[[#This Row],[StateInstanceTimestamp]],"#.######")</f>
        <v>On42182.013264</v>
      </c>
      <c r="G1272" s="3">
        <f ca="1">IF(Sense_data[[#This Row],[a_1State]]="Off",RANDBETWEEN(off_min,off_max),RANDBETWEEN(on_min,on_max))/sr_div</f>
        <v>4.7</v>
      </c>
      <c r="H1272" s="3">
        <v>3.4</v>
      </c>
      <c r="I1272" s="3">
        <f>IF(HOUR(Sense_data[[#This Row],[SysTimeStamp]])&lt;12,I1271+$B$14,I1271-$B$14)</f>
        <v>15.29050925925949</v>
      </c>
    </row>
    <row r="1273" spans="1:9" x14ac:dyDescent="0.2">
      <c r="A1273" t="s">
        <v>20</v>
      </c>
      <c r="B1273" t="s">
        <v>22</v>
      </c>
      <c r="C1273" s="6">
        <f t="shared" si="23"/>
        <v>42182.014537040435</v>
      </c>
      <c r="D1273" t="s">
        <v>23</v>
      </c>
      <c r="E1273" s="6">
        <f>IF(Sense_data[[#This Row],[a_1State]]=D1272,E1272,Sense_data[[#This Row],[SysTimeStamp]])</f>
        <v>42182.013263891989</v>
      </c>
      <c r="F1273" s="3" t="str">
        <f>Sense_data[[#This Row],[a_1State]]&amp;TEXT(Sense_data[[#This Row],[StateInstanceTimestamp]],"#.######")</f>
        <v>On42182.013264</v>
      </c>
      <c r="G1273" s="3">
        <f ca="1">IF(Sense_data[[#This Row],[a_1State]]="Off",RANDBETWEEN(off_min,off_max),RANDBETWEEN(on_min,on_max))/sr_div</f>
        <v>4.9000000000000004</v>
      </c>
      <c r="H1273" s="3">
        <v>4.2</v>
      </c>
      <c r="I1273" s="3">
        <f>IF(HOUR(Sense_data[[#This Row],[SysTimeStamp]])&lt;12,I1272+$B$14,I1272-$B$14)</f>
        <v>15.290740740740972</v>
      </c>
    </row>
    <row r="1274" spans="1:9" x14ac:dyDescent="0.2">
      <c r="A1274" t="s">
        <v>20</v>
      </c>
      <c r="B1274" t="s">
        <v>22</v>
      </c>
      <c r="C1274" s="6">
        <f t="shared" si="23"/>
        <v>42182.014548614512</v>
      </c>
      <c r="D1274" t="s">
        <v>23</v>
      </c>
      <c r="E1274" s="6">
        <f>IF(Sense_data[[#This Row],[a_1State]]=D1273,E1273,Sense_data[[#This Row],[SysTimeStamp]])</f>
        <v>42182.013263891989</v>
      </c>
      <c r="F1274" s="3" t="str">
        <f>Sense_data[[#This Row],[a_1State]]&amp;TEXT(Sense_data[[#This Row],[StateInstanceTimestamp]],"#.######")</f>
        <v>On42182.013264</v>
      </c>
      <c r="G1274" s="3">
        <f ca="1">IF(Sense_data[[#This Row],[a_1State]]="Off",RANDBETWEEN(off_min,off_max),RANDBETWEEN(on_min,on_max))/sr_div</f>
        <v>5.3</v>
      </c>
      <c r="H1274" s="3">
        <v>5.6</v>
      </c>
      <c r="I1274" s="3">
        <f>IF(HOUR(Sense_data[[#This Row],[SysTimeStamp]])&lt;12,I1273+$B$14,I1273-$B$14)</f>
        <v>15.290972222222454</v>
      </c>
    </row>
    <row r="1275" spans="1:9" x14ac:dyDescent="0.2">
      <c r="A1275" t="s">
        <v>20</v>
      </c>
      <c r="B1275" t="s">
        <v>22</v>
      </c>
      <c r="C1275" s="6">
        <f t="shared" si="23"/>
        <v>42182.014560188589</v>
      </c>
      <c r="D1275" t="s">
        <v>23</v>
      </c>
      <c r="E1275" s="6">
        <f>IF(Sense_data[[#This Row],[a_1State]]=D1274,E1274,Sense_data[[#This Row],[SysTimeStamp]])</f>
        <v>42182.013263891989</v>
      </c>
      <c r="F1275" s="3" t="str">
        <f>Sense_data[[#This Row],[a_1State]]&amp;TEXT(Sense_data[[#This Row],[StateInstanceTimestamp]],"#.######")</f>
        <v>On42182.013264</v>
      </c>
      <c r="G1275" s="3">
        <f ca="1">IF(Sense_data[[#This Row],[a_1State]]="Off",RANDBETWEEN(off_min,off_max),RANDBETWEEN(on_min,on_max))/sr_div</f>
        <v>3</v>
      </c>
      <c r="H1275" s="3">
        <v>4.8</v>
      </c>
      <c r="I1275" s="3">
        <f>IF(HOUR(Sense_data[[#This Row],[SysTimeStamp]])&lt;12,I1274+$B$14,I1274-$B$14)</f>
        <v>15.291203703703935</v>
      </c>
    </row>
    <row r="1276" spans="1:9" x14ac:dyDescent="0.2">
      <c r="A1276" t="s">
        <v>20</v>
      </c>
      <c r="B1276" t="s">
        <v>22</v>
      </c>
      <c r="C1276" s="6">
        <f t="shared" si="23"/>
        <v>42182.014571762666</v>
      </c>
      <c r="D1276" t="s">
        <v>23</v>
      </c>
      <c r="E1276" s="6">
        <f>IF(Sense_data[[#This Row],[a_1State]]=D1275,E1275,Sense_data[[#This Row],[SysTimeStamp]])</f>
        <v>42182.013263891989</v>
      </c>
      <c r="F1276" s="3" t="str">
        <f>Sense_data[[#This Row],[a_1State]]&amp;TEXT(Sense_data[[#This Row],[StateInstanceTimestamp]],"#.######")</f>
        <v>On42182.013264</v>
      </c>
      <c r="G1276" s="3">
        <f ca="1">IF(Sense_data[[#This Row],[a_1State]]="Off",RANDBETWEEN(off_min,off_max),RANDBETWEEN(on_min,on_max))/sr_div</f>
        <v>3.2</v>
      </c>
      <c r="H1276" s="3">
        <v>5.6</v>
      </c>
      <c r="I1276" s="3">
        <f>IF(HOUR(Sense_data[[#This Row],[SysTimeStamp]])&lt;12,I1275+$B$14,I1275-$B$14)</f>
        <v>15.291435185185417</v>
      </c>
    </row>
    <row r="1277" spans="1:9" x14ac:dyDescent="0.2">
      <c r="A1277" t="s">
        <v>20</v>
      </c>
      <c r="B1277" t="s">
        <v>22</v>
      </c>
      <c r="C1277" s="6">
        <f t="shared" si="23"/>
        <v>42182.014583336742</v>
      </c>
      <c r="D1277" t="s">
        <v>23</v>
      </c>
      <c r="E1277" s="6">
        <f>IF(Sense_data[[#This Row],[a_1State]]=D1276,E1276,Sense_data[[#This Row],[SysTimeStamp]])</f>
        <v>42182.013263891989</v>
      </c>
      <c r="F1277" s="3" t="str">
        <f>Sense_data[[#This Row],[a_1State]]&amp;TEXT(Sense_data[[#This Row],[StateInstanceTimestamp]],"#.######")</f>
        <v>On42182.013264</v>
      </c>
      <c r="G1277" s="3">
        <f ca="1">IF(Sense_data[[#This Row],[a_1State]]="Off",RANDBETWEEN(off_min,off_max),RANDBETWEEN(on_min,on_max))/sr_div</f>
        <v>5.4</v>
      </c>
      <c r="H1277" s="3">
        <v>4.0999999999999996</v>
      </c>
      <c r="I1277" s="3">
        <f>IF(HOUR(Sense_data[[#This Row],[SysTimeStamp]])&lt;12,I1276+$B$14,I1276-$B$14)</f>
        <v>15.291666666666899</v>
      </c>
    </row>
    <row r="1278" spans="1:9" x14ac:dyDescent="0.2">
      <c r="A1278" t="s">
        <v>20</v>
      </c>
      <c r="B1278" t="s">
        <v>22</v>
      </c>
      <c r="C1278" s="6">
        <f t="shared" si="23"/>
        <v>42182.014594910819</v>
      </c>
      <c r="D1278" t="s">
        <v>23</v>
      </c>
      <c r="E1278" s="6">
        <f>IF(Sense_data[[#This Row],[a_1State]]=D1277,E1277,Sense_data[[#This Row],[SysTimeStamp]])</f>
        <v>42182.013263891989</v>
      </c>
      <c r="F1278" s="3" t="str">
        <f>Sense_data[[#This Row],[a_1State]]&amp;TEXT(Sense_data[[#This Row],[StateInstanceTimestamp]],"#.######")</f>
        <v>On42182.013264</v>
      </c>
      <c r="G1278" s="3">
        <f ca="1">IF(Sense_data[[#This Row],[a_1State]]="Off",RANDBETWEEN(off_min,off_max),RANDBETWEEN(on_min,on_max))/sr_div</f>
        <v>5.3</v>
      </c>
      <c r="H1278" s="3">
        <v>5.4</v>
      </c>
      <c r="I1278" s="3">
        <f>IF(HOUR(Sense_data[[#This Row],[SysTimeStamp]])&lt;12,I1277+$B$14,I1277-$B$14)</f>
        <v>15.29189814814838</v>
      </c>
    </row>
    <row r="1279" spans="1:9" x14ac:dyDescent="0.2">
      <c r="A1279" t="s">
        <v>20</v>
      </c>
      <c r="B1279" t="s">
        <v>22</v>
      </c>
      <c r="C1279" s="6">
        <f t="shared" si="23"/>
        <v>42182.014606484896</v>
      </c>
      <c r="D1279" t="s">
        <v>23</v>
      </c>
      <c r="E1279" s="6">
        <f>IF(Sense_data[[#This Row],[a_1State]]=D1278,E1278,Sense_data[[#This Row],[SysTimeStamp]])</f>
        <v>42182.013263891989</v>
      </c>
      <c r="F1279" s="3" t="str">
        <f>Sense_data[[#This Row],[a_1State]]&amp;TEXT(Sense_data[[#This Row],[StateInstanceTimestamp]],"#.######")</f>
        <v>On42182.013264</v>
      </c>
      <c r="G1279" s="3">
        <f ca="1">IF(Sense_data[[#This Row],[a_1State]]="Off",RANDBETWEEN(off_min,off_max),RANDBETWEEN(on_min,on_max))/sr_div</f>
        <v>4.5999999999999996</v>
      </c>
      <c r="H1279" s="3">
        <v>4.2</v>
      </c>
      <c r="I1279" s="3">
        <f>IF(HOUR(Sense_data[[#This Row],[SysTimeStamp]])&lt;12,I1278+$B$14,I1278-$B$14)</f>
        <v>15.292129629629862</v>
      </c>
    </row>
    <row r="1280" spans="1:9" x14ac:dyDescent="0.2">
      <c r="A1280" t="s">
        <v>20</v>
      </c>
      <c r="B1280" t="s">
        <v>22</v>
      </c>
      <c r="C1280" s="6">
        <f t="shared" si="23"/>
        <v>42182.014618058973</v>
      </c>
      <c r="D1280" t="s">
        <v>23</v>
      </c>
      <c r="E1280" s="6">
        <f>IF(Sense_data[[#This Row],[a_1State]]=D1279,E1279,Sense_data[[#This Row],[SysTimeStamp]])</f>
        <v>42182.013263891989</v>
      </c>
      <c r="F1280" s="3" t="str">
        <f>Sense_data[[#This Row],[a_1State]]&amp;TEXT(Sense_data[[#This Row],[StateInstanceTimestamp]],"#.######")</f>
        <v>On42182.013264</v>
      </c>
      <c r="G1280" s="3">
        <f ca="1">IF(Sense_data[[#This Row],[a_1State]]="Off",RANDBETWEEN(off_min,off_max),RANDBETWEEN(on_min,on_max))/sr_div</f>
        <v>5.3</v>
      </c>
      <c r="H1280" s="3">
        <v>4.4000000000000004</v>
      </c>
      <c r="I1280" s="3">
        <f>IF(HOUR(Sense_data[[#This Row],[SysTimeStamp]])&lt;12,I1279+$B$14,I1279-$B$14)</f>
        <v>15.292361111111344</v>
      </c>
    </row>
    <row r="1281" spans="1:9" x14ac:dyDescent="0.2">
      <c r="A1281" t="s">
        <v>20</v>
      </c>
      <c r="B1281" t="s">
        <v>22</v>
      </c>
      <c r="C1281" s="6">
        <f t="shared" si="23"/>
        <v>42182.014629633049</v>
      </c>
      <c r="D1281" t="s">
        <v>23</v>
      </c>
      <c r="E1281" s="6">
        <f>IF(Sense_data[[#This Row],[a_1State]]=D1280,E1280,Sense_data[[#This Row],[SysTimeStamp]])</f>
        <v>42182.013263891989</v>
      </c>
      <c r="F1281" s="3" t="str">
        <f>Sense_data[[#This Row],[a_1State]]&amp;TEXT(Sense_data[[#This Row],[StateInstanceTimestamp]],"#.######")</f>
        <v>On42182.013264</v>
      </c>
      <c r="G1281" s="3">
        <f ca="1">IF(Sense_data[[#This Row],[a_1State]]="Off",RANDBETWEEN(off_min,off_max),RANDBETWEEN(on_min,on_max))/sr_div</f>
        <v>5.8</v>
      </c>
      <c r="H1281" s="3">
        <v>3.9</v>
      </c>
      <c r="I1281" s="3">
        <f>IF(HOUR(Sense_data[[#This Row],[SysTimeStamp]])&lt;12,I1280+$B$14,I1280-$B$14)</f>
        <v>15.292592592592825</v>
      </c>
    </row>
    <row r="1282" spans="1:9" x14ac:dyDescent="0.2">
      <c r="A1282" t="s">
        <v>20</v>
      </c>
      <c r="B1282" t="s">
        <v>22</v>
      </c>
      <c r="C1282" s="6">
        <f t="shared" si="23"/>
        <v>42182.014641207126</v>
      </c>
      <c r="D1282" t="s">
        <v>23</v>
      </c>
      <c r="E1282" s="6">
        <f>IF(Sense_data[[#This Row],[a_1State]]=D1281,E1281,Sense_data[[#This Row],[SysTimeStamp]])</f>
        <v>42182.013263891989</v>
      </c>
      <c r="F1282" s="3" t="str">
        <f>Sense_data[[#This Row],[a_1State]]&amp;TEXT(Sense_data[[#This Row],[StateInstanceTimestamp]],"#.######")</f>
        <v>On42182.013264</v>
      </c>
      <c r="G1282" s="3">
        <f ca="1">IF(Sense_data[[#This Row],[a_1State]]="Off",RANDBETWEEN(off_min,off_max),RANDBETWEEN(on_min,on_max))/sr_div</f>
        <v>5.6</v>
      </c>
      <c r="H1282" s="3">
        <v>3.1</v>
      </c>
      <c r="I1282" s="3">
        <f>IF(HOUR(Sense_data[[#This Row],[SysTimeStamp]])&lt;12,I1281+$B$14,I1281-$B$14)</f>
        <v>15.292824074074307</v>
      </c>
    </row>
    <row r="1283" spans="1:9" x14ac:dyDescent="0.2">
      <c r="A1283" t="s">
        <v>20</v>
      </c>
      <c r="B1283" t="s">
        <v>22</v>
      </c>
      <c r="C1283" s="6">
        <f t="shared" si="23"/>
        <v>42182.014652781203</v>
      </c>
      <c r="D1283" t="s">
        <v>23</v>
      </c>
      <c r="E1283" s="6">
        <f>IF(Sense_data[[#This Row],[a_1State]]=D1282,E1282,Sense_data[[#This Row],[SysTimeStamp]])</f>
        <v>42182.013263891989</v>
      </c>
      <c r="F1283" s="3" t="str">
        <f>Sense_data[[#This Row],[a_1State]]&amp;TEXT(Sense_data[[#This Row],[StateInstanceTimestamp]],"#.######")</f>
        <v>On42182.013264</v>
      </c>
      <c r="G1283" s="3">
        <f ca="1">IF(Sense_data[[#This Row],[a_1State]]="Off",RANDBETWEEN(off_min,off_max),RANDBETWEEN(on_min,on_max))/sr_div</f>
        <v>5</v>
      </c>
      <c r="H1283" s="3">
        <v>3.6</v>
      </c>
      <c r="I1283" s="3">
        <f>IF(HOUR(Sense_data[[#This Row],[SysTimeStamp]])&lt;12,I1282+$B$14,I1282-$B$14)</f>
        <v>15.293055555555789</v>
      </c>
    </row>
    <row r="1284" spans="1:9" x14ac:dyDescent="0.2">
      <c r="A1284" t="s">
        <v>20</v>
      </c>
      <c r="B1284" t="s">
        <v>22</v>
      </c>
      <c r="C1284" s="6">
        <f t="shared" si="23"/>
        <v>42182.01466435528</v>
      </c>
      <c r="D1284" t="s">
        <v>23</v>
      </c>
      <c r="E1284" s="6">
        <f>IF(Sense_data[[#This Row],[a_1State]]=D1283,E1283,Sense_data[[#This Row],[SysTimeStamp]])</f>
        <v>42182.013263891989</v>
      </c>
      <c r="F1284" s="3" t="str">
        <f>Sense_data[[#This Row],[a_1State]]&amp;TEXT(Sense_data[[#This Row],[StateInstanceTimestamp]],"#.######")</f>
        <v>On42182.013264</v>
      </c>
      <c r="G1284" s="3">
        <f ca="1">IF(Sense_data[[#This Row],[a_1State]]="Off",RANDBETWEEN(off_min,off_max),RANDBETWEEN(on_min,on_max))/sr_div</f>
        <v>5.7</v>
      </c>
      <c r="H1284" s="3">
        <v>5.0999999999999996</v>
      </c>
      <c r="I1284" s="3">
        <f>IF(HOUR(Sense_data[[#This Row],[SysTimeStamp]])&lt;12,I1283+$B$14,I1283-$B$14)</f>
        <v>15.29328703703727</v>
      </c>
    </row>
    <row r="1285" spans="1:9" x14ac:dyDescent="0.2">
      <c r="A1285" t="s">
        <v>20</v>
      </c>
      <c r="B1285" t="s">
        <v>22</v>
      </c>
      <c r="C1285" s="6">
        <f t="shared" si="23"/>
        <v>42182.014675929357</v>
      </c>
      <c r="D1285" t="s">
        <v>23</v>
      </c>
      <c r="E1285" s="6">
        <f>IF(Sense_data[[#This Row],[a_1State]]=D1284,E1284,Sense_data[[#This Row],[SysTimeStamp]])</f>
        <v>42182.013263891989</v>
      </c>
      <c r="F1285" s="3" t="str">
        <f>Sense_data[[#This Row],[a_1State]]&amp;TEXT(Sense_data[[#This Row],[StateInstanceTimestamp]],"#.######")</f>
        <v>On42182.013264</v>
      </c>
      <c r="G1285" s="3">
        <f ca="1">IF(Sense_data[[#This Row],[a_1State]]="Off",RANDBETWEEN(off_min,off_max),RANDBETWEEN(on_min,on_max))/sr_div</f>
        <v>5.8</v>
      </c>
      <c r="H1285" s="3">
        <v>5.2</v>
      </c>
      <c r="I1285" s="3">
        <f>IF(HOUR(Sense_data[[#This Row],[SysTimeStamp]])&lt;12,I1284+$B$14,I1284-$B$14)</f>
        <v>15.293518518518752</v>
      </c>
    </row>
    <row r="1286" spans="1:9" x14ac:dyDescent="0.2">
      <c r="A1286" t="s">
        <v>20</v>
      </c>
      <c r="B1286" t="s">
        <v>22</v>
      </c>
      <c r="C1286" s="6">
        <f t="shared" si="23"/>
        <v>42182.014687503433</v>
      </c>
      <c r="D1286" t="s">
        <v>23</v>
      </c>
      <c r="E1286" s="6">
        <f>IF(Sense_data[[#This Row],[a_1State]]=D1285,E1285,Sense_data[[#This Row],[SysTimeStamp]])</f>
        <v>42182.013263891989</v>
      </c>
      <c r="F1286" s="3" t="str">
        <f>Sense_data[[#This Row],[a_1State]]&amp;TEXT(Sense_data[[#This Row],[StateInstanceTimestamp]],"#.######")</f>
        <v>On42182.013264</v>
      </c>
      <c r="G1286" s="3">
        <f ca="1">IF(Sense_data[[#This Row],[a_1State]]="Off",RANDBETWEEN(off_min,off_max),RANDBETWEEN(on_min,on_max))/sr_div</f>
        <v>3.7</v>
      </c>
      <c r="H1286" s="3">
        <v>3.3</v>
      </c>
      <c r="I1286" s="3">
        <f>IF(HOUR(Sense_data[[#This Row],[SysTimeStamp]])&lt;12,I1285+$B$14,I1285-$B$14)</f>
        <v>15.293750000000234</v>
      </c>
    </row>
    <row r="1287" spans="1:9" x14ac:dyDescent="0.2">
      <c r="A1287" t="s">
        <v>20</v>
      </c>
      <c r="B1287" t="s">
        <v>22</v>
      </c>
      <c r="C1287" s="6">
        <f t="shared" si="23"/>
        <v>42182.01469907751</v>
      </c>
      <c r="D1287" t="s">
        <v>23</v>
      </c>
      <c r="E1287" s="6">
        <f>IF(Sense_data[[#This Row],[a_1State]]=D1286,E1286,Sense_data[[#This Row],[SysTimeStamp]])</f>
        <v>42182.013263891989</v>
      </c>
      <c r="F1287" s="3" t="str">
        <f>Sense_data[[#This Row],[a_1State]]&amp;TEXT(Sense_data[[#This Row],[StateInstanceTimestamp]],"#.######")</f>
        <v>On42182.013264</v>
      </c>
      <c r="G1287" s="3">
        <f ca="1">IF(Sense_data[[#This Row],[a_1State]]="Off",RANDBETWEEN(off_min,off_max),RANDBETWEEN(on_min,on_max))/sr_div</f>
        <v>5</v>
      </c>
      <c r="H1287" s="3">
        <v>5.2</v>
      </c>
      <c r="I1287" s="3">
        <f>IF(HOUR(Sense_data[[#This Row],[SysTimeStamp]])&lt;12,I1286+$B$14,I1286-$B$14)</f>
        <v>15.293981481481715</v>
      </c>
    </row>
    <row r="1288" spans="1:9" x14ac:dyDescent="0.2">
      <c r="A1288" t="s">
        <v>20</v>
      </c>
      <c r="B1288" t="s">
        <v>22</v>
      </c>
      <c r="C1288" s="6">
        <f t="shared" si="23"/>
        <v>42182.014710651587</v>
      </c>
      <c r="D1288" t="s">
        <v>23</v>
      </c>
      <c r="E1288" s="6">
        <f>IF(Sense_data[[#This Row],[a_1State]]=D1287,E1287,Sense_data[[#This Row],[SysTimeStamp]])</f>
        <v>42182.013263891989</v>
      </c>
      <c r="F1288" s="3" t="str">
        <f>Sense_data[[#This Row],[a_1State]]&amp;TEXT(Sense_data[[#This Row],[StateInstanceTimestamp]],"#.######")</f>
        <v>On42182.013264</v>
      </c>
      <c r="G1288" s="3">
        <f ca="1">IF(Sense_data[[#This Row],[a_1State]]="Off",RANDBETWEEN(off_min,off_max),RANDBETWEEN(on_min,on_max))/sr_div</f>
        <v>4.3</v>
      </c>
      <c r="H1288" s="3">
        <v>6</v>
      </c>
      <c r="I1288" s="3">
        <f>IF(HOUR(Sense_data[[#This Row],[SysTimeStamp]])&lt;12,I1287+$B$14,I1287-$B$14)</f>
        <v>15.294212962963197</v>
      </c>
    </row>
    <row r="1289" spans="1:9" x14ac:dyDescent="0.2">
      <c r="A1289" t="s">
        <v>20</v>
      </c>
      <c r="B1289" t="s">
        <v>22</v>
      </c>
      <c r="C1289" s="6">
        <f t="shared" si="23"/>
        <v>42182.014722225664</v>
      </c>
      <c r="D1289" t="s">
        <v>23</v>
      </c>
      <c r="E1289" s="6">
        <f>IF(Sense_data[[#This Row],[a_1State]]=D1288,E1288,Sense_data[[#This Row],[SysTimeStamp]])</f>
        <v>42182.013263891989</v>
      </c>
      <c r="F1289" s="3" t="str">
        <f>Sense_data[[#This Row],[a_1State]]&amp;TEXT(Sense_data[[#This Row],[StateInstanceTimestamp]],"#.######")</f>
        <v>On42182.013264</v>
      </c>
      <c r="G1289" s="3">
        <f ca="1">IF(Sense_data[[#This Row],[a_1State]]="Off",RANDBETWEEN(off_min,off_max),RANDBETWEEN(on_min,on_max))/sr_div</f>
        <v>3.3</v>
      </c>
      <c r="H1289" s="3">
        <v>5.5</v>
      </c>
      <c r="I1289" s="3">
        <f>IF(HOUR(Sense_data[[#This Row],[SysTimeStamp]])&lt;12,I1288+$B$14,I1288-$B$14)</f>
        <v>15.294444444444679</v>
      </c>
    </row>
    <row r="1290" spans="1:9" x14ac:dyDescent="0.2">
      <c r="A1290" t="s">
        <v>20</v>
      </c>
      <c r="B1290" t="s">
        <v>22</v>
      </c>
      <c r="C1290" s="6">
        <f t="shared" si="23"/>
        <v>42182.01473379974</v>
      </c>
      <c r="D1290" t="s">
        <v>23</v>
      </c>
      <c r="E1290" s="6">
        <f>IF(Sense_data[[#This Row],[a_1State]]=D1289,E1289,Sense_data[[#This Row],[SysTimeStamp]])</f>
        <v>42182.013263891989</v>
      </c>
      <c r="F1290" s="3" t="str">
        <f>Sense_data[[#This Row],[a_1State]]&amp;TEXT(Sense_data[[#This Row],[StateInstanceTimestamp]],"#.######")</f>
        <v>On42182.013264</v>
      </c>
      <c r="G1290" s="3">
        <f ca="1">IF(Sense_data[[#This Row],[a_1State]]="Off",RANDBETWEEN(off_min,off_max),RANDBETWEEN(on_min,on_max))/sr_div</f>
        <v>3.3</v>
      </c>
      <c r="H1290" s="3">
        <v>4.0999999999999996</v>
      </c>
      <c r="I1290" s="3">
        <f>IF(HOUR(Sense_data[[#This Row],[SysTimeStamp]])&lt;12,I1289+$B$14,I1289-$B$14)</f>
        <v>15.29467592592616</v>
      </c>
    </row>
    <row r="1291" spans="1:9" x14ac:dyDescent="0.2">
      <c r="A1291" t="s">
        <v>20</v>
      </c>
      <c r="B1291" t="s">
        <v>22</v>
      </c>
      <c r="C1291" s="6">
        <f t="shared" si="23"/>
        <v>42182.014745373817</v>
      </c>
      <c r="D1291" t="s">
        <v>23</v>
      </c>
      <c r="E1291" s="6">
        <f>IF(Sense_data[[#This Row],[a_1State]]=D1290,E1290,Sense_data[[#This Row],[SysTimeStamp]])</f>
        <v>42182.013263891989</v>
      </c>
      <c r="F1291" s="3" t="str">
        <f>Sense_data[[#This Row],[a_1State]]&amp;TEXT(Sense_data[[#This Row],[StateInstanceTimestamp]],"#.######")</f>
        <v>On42182.013264</v>
      </c>
      <c r="G1291" s="3">
        <f ca="1">IF(Sense_data[[#This Row],[a_1State]]="Off",RANDBETWEEN(off_min,off_max),RANDBETWEEN(on_min,on_max))/sr_div</f>
        <v>5.4</v>
      </c>
      <c r="H1291" s="3">
        <v>4.8</v>
      </c>
      <c r="I1291" s="3">
        <f>IF(HOUR(Sense_data[[#This Row],[SysTimeStamp]])&lt;12,I1290+$B$14,I1290-$B$14)</f>
        <v>15.294907407407642</v>
      </c>
    </row>
    <row r="1292" spans="1:9" x14ac:dyDescent="0.2">
      <c r="A1292" t="s">
        <v>20</v>
      </c>
      <c r="B1292" t="s">
        <v>22</v>
      </c>
      <c r="C1292" s="6">
        <f t="shared" ref="C1292:C1355" si="24">C1291+$B$2</f>
        <v>42182.014756947894</v>
      </c>
      <c r="D1292" t="s">
        <v>23</v>
      </c>
      <c r="E1292" s="6">
        <f>IF(Sense_data[[#This Row],[a_1State]]=D1291,E1291,Sense_data[[#This Row],[SysTimeStamp]])</f>
        <v>42182.013263891989</v>
      </c>
      <c r="F1292" s="3" t="str">
        <f>Sense_data[[#This Row],[a_1State]]&amp;TEXT(Sense_data[[#This Row],[StateInstanceTimestamp]],"#.######")</f>
        <v>On42182.013264</v>
      </c>
      <c r="G1292" s="3">
        <f ca="1">IF(Sense_data[[#This Row],[a_1State]]="Off",RANDBETWEEN(off_min,off_max),RANDBETWEEN(on_min,on_max))/sr_div</f>
        <v>5.9</v>
      </c>
      <c r="H1292" s="3">
        <v>4.4000000000000004</v>
      </c>
      <c r="I1292" s="3">
        <f>IF(HOUR(Sense_data[[#This Row],[SysTimeStamp]])&lt;12,I1291+$B$14,I1291-$B$14)</f>
        <v>15.295138888889124</v>
      </c>
    </row>
    <row r="1293" spans="1:9" x14ac:dyDescent="0.2">
      <c r="A1293" t="s">
        <v>20</v>
      </c>
      <c r="B1293" t="s">
        <v>22</v>
      </c>
      <c r="C1293" s="6">
        <f t="shared" si="24"/>
        <v>42182.014768521971</v>
      </c>
      <c r="D1293" t="s">
        <v>23</v>
      </c>
      <c r="E1293" s="6">
        <f>IF(Sense_data[[#This Row],[a_1State]]=D1292,E1292,Sense_data[[#This Row],[SysTimeStamp]])</f>
        <v>42182.013263891989</v>
      </c>
      <c r="F1293" s="3" t="str">
        <f>Sense_data[[#This Row],[a_1State]]&amp;TEXT(Sense_data[[#This Row],[StateInstanceTimestamp]],"#.######")</f>
        <v>On42182.013264</v>
      </c>
      <c r="G1293" s="3">
        <f ca="1">IF(Sense_data[[#This Row],[a_1State]]="Off",RANDBETWEEN(off_min,off_max),RANDBETWEEN(on_min,on_max))/sr_div</f>
        <v>3.3</v>
      </c>
      <c r="H1293" s="3">
        <v>4.8</v>
      </c>
      <c r="I1293" s="3">
        <f>IF(HOUR(Sense_data[[#This Row],[SysTimeStamp]])&lt;12,I1292+$B$14,I1292-$B$14)</f>
        <v>15.295370370370605</v>
      </c>
    </row>
    <row r="1294" spans="1:9" x14ac:dyDescent="0.2">
      <c r="A1294" t="s">
        <v>20</v>
      </c>
      <c r="B1294" t="s">
        <v>22</v>
      </c>
      <c r="C1294" s="6">
        <f t="shared" si="24"/>
        <v>42182.014780096048</v>
      </c>
      <c r="D1294" t="s">
        <v>23</v>
      </c>
      <c r="E1294" s="6">
        <f>IF(Sense_data[[#This Row],[a_1State]]=D1293,E1293,Sense_data[[#This Row],[SysTimeStamp]])</f>
        <v>42182.013263891989</v>
      </c>
      <c r="F1294" s="3" t="str">
        <f>Sense_data[[#This Row],[a_1State]]&amp;TEXT(Sense_data[[#This Row],[StateInstanceTimestamp]],"#.######")</f>
        <v>On42182.013264</v>
      </c>
      <c r="G1294" s="3">
        <f ca="1">IF(Sense_data[[#This Row],[a_1State]]="Off",RANDBETWEEN(off_min,off_max),RANDBETWEEN(on_min,on_max))/sr_div</f>
        <v>4</v>
      </c>
      <c r="H1294" s="3">
        <v>3.4</v>
      </c>
      <c r="I1294" s="3">
        <f>IF(HOUR(Sense_data[[#This Row],[SysTimeStamp]])&lt;12,I1293+$B$14,I1293-$B$14)</f>
        <v>15.295601851852087</v>
      </c>
    </row>
    <row r="1295" spans="1:9" x14ac:dyDescent="0.2">
      <c r="A1295" t="s">
        <v>20</v>
      </c>
      <c r="B1295" t="s">
        <v>22</v>
      </c>
      <c r="C1295" s="6">
        <f t="shared" si="24"/>
        <v>42182.014791670124</v>
      </c>
      <c r="D1295" t="s">
        <v>23</v>
      </c>
      <c r="E1295" s="6">
        <f>IF(Sense_data[[#This Row],[a_1State]]=D1294,E1294,Sense_data[[#This Row],[SysTimeStamp]])</f>
        <v>42182.013263891989</v>
      </c>
      <c r="F1295" s="3" t="str">
        <f>Sense_data[[#This Row],[a_1State]]&amp;TEXT(Sense_data[[#This Row],[StateInstanceTimestamp]],"#.######")</f>
        <v>On42182.013264</v>
      </c>
      <c r="G1295" s="3">
        <f ca="1">IF(Sense_data[[#This Row],[a_1State]]="Off",RANDBETWEEN(off_min,off_max),RANDBETWEEN(on_min,on_max))/sr_div</f>
        <v>5.9</v>
      </c>
      <c r="H1295" s="3">
        <v>5.7</v>
      </c>
      <c r="I1295" s="3">
        <f>IF(HOUR(Sense_data[[#This Row],[SysTimeStamp]])&lt;12,I1294+$B$14,I1294-$B$14)</f>
        <v>15.295833333333569</v>
      </c>
    </row>
    <row r="1296" spans="1:9" x14ac:dyDescent="0.2">
      <c r="A1296" t="s">
        <v>20</v>
      </c>
      <c r="B1296" t="s">
        <v>22</v>
      </c>
      <c r="C1296" s="6">
        <f t="shared" si="24"/>
        <v>42182.014803244201</v>
      </c>
      <c r="D1296" t="s">
        <v>23</v>
      </c>
      <c r="E1296" s="6">
        <f>IF(Sense_data[[#This Row],[a_1State]]=D1295,E1295,Sense_data[[#This Row],[SysTimeStamp]])</f>
        <v>42182.013263891989</v>
      </c>
      <c r="F1296" s="3" t="str">
        <f>Sense_data[[#This Row],[a_1State]]&amp;TEXT(Sense_data[[#This Row],[StateInstanceTimestamp]],"#.######")</f>
        <v>On42182.013264</v>
      </c>
      <c r="G1296" s="3">
        <f ca="1">IF(Sense_data[[#This Row],[a_1State]]="Off",RANDBETWEEN(off_min,off_max),RANDBETWEEN(on_min,on_max))/sr_div</f>
        <v>5.3</v>
      </c>
      <c r="H1296" s="3">
        <v>4.7</v>
      </c>
      <c r="I1296" s="3">
        <f>IF(HOUR(Sense_data[[#This Row],[SysTimeStamp]])&lt;12,I1295+$B$14,I1295-$B$14)</f>
        <v>15.29606481481505</v>
      </c>
    </row>
    <row r="1297" spans="1:9" x14ac:dyDescent="0.2">
      <c r="A1297" t="s">
        <v>20</v>
      </c>
      <c r="B1297" t="s">
        <v>22</v>
      </c>
      <c r="C1297" s="6">
        <f t="shared" si="24"/>
        <v>42182.014814818278</v>
      </c>
      <c r="D1297" t="s">
        <v>23</v>
      </c>
      <c r="E1297" s="6">
        <f>IF(Sense_data[[#This Row],[a_1State]]=D1296,E1296,Sense_data[[#This Row],[SysTimeStamp]])</f>
        <v>42182.013263891989</v>
      </c>
      <c r="F1297" s="3" t="str">
        <f>Sense_data[[#This Row],[a_1State]]&amp;TEXT(Sense_data[[#This Row],[StateInstanceTimestamp]],"#.######")</f>
        <v>On42182.013264</v>
      </c>
      <c r="G1297" s="3">
        <f ca="1">IF(Sense_data[[#This Row],[a_1State]]="Off",RANDBETWEEN(off_min,off_max),RANDBETWEEN(on_min,on_max))/sr_div</f>
        <v>5.7</v>
      </c>
      <c r="H1297" s="3">
        <v>5.4</v>
      </c>
      <c r="I1297" s="3">
        <f>IF(HOUR(Sense_data[[#This Row],[SysTimeStamp]])&lt;12,I1296+$B$14,I1296-$B$14)</f>
        <v>15.296296296296532</v>
      </c>
    </row>
    <row r="1298" spans="1:9" x14ac:dyDescent="0.2">
      <c r="A1298" t="s">
        <v>20</v>
      </c>
      <c r="B1298" t="s">
        <v>22</v>
      </c>
      <c r="C1298" s="6">
        <f t="shared" si="24"/>
        <v>42182.014826392355</v>
      </c>
      <c r="D1298" t="s">
        <v>23</v>
      </c>
      <c r="E1298" s="6">
        <f>IF(Sense_data[[#This Row],[a_1State]]=D1297,E1297,Sense_data[[#This Row],[SysTimeStamp]])</f>
        <v>42182.013263891989</v>
      </c>
      <c r="F1298" s="3" t="str">
        <f>Sense_data[[#This Row],[a_1State]]&amp;TEXT(Sense_data[[#This Row],[StateInstanceTimestamp]],"#.######")</f>
        <v>On42182.013264</v>
      </c>
      <c r="G1298" s="3">
        <f ca="1">IF(Sense_data[[#This Row],[a_1State]]="Off",RANDBETWEEN(off_min,off_max),RANDBETWEEN(on_min,on_max))/sr_div</f>
        <v>4.4000000000000004</v>
      </c>
      <c r="H1298" s="3">
        <v>4.4000000000000004</v>
      </c>
      <c r="I1298" s="3">
        <f>IF(HOUR(Sense_data[[#This Row],[SysTimeStamp]])&lt;12,I1297+$B$14,I1297-$B$14)</f>
        <v>15.296527777778014</v>
      </c>
    </row>
    <row r="1299" spans="1:9" x14ac:dyDescent="0.2">
      <c r="A1299" t="s">
        <v>20</v>
      </c>
      <c r="B1299" t="s">
        <v>22</v>
      </c>
      <c r="C1299" s="6">
        <f t="shared" si="24"/>
        <v>42182.014837966432</v>
      </c>
      <c r="D1299" t="s">
        <v>23</v>
      </c>
      <c r="E1299" s="6">
        <f>IF(Sense_data[[#This Row],[a_1State]]=D1298,E1298,Sense_data[[#This Row],[SysTimeStamp]])</f>
        <v>42182.013263891989</v>
      </c>
      <c r="F1299" s="3" t="str">
        <f>Sense_data[[#This Row],[a_1State]]&amp;TEXT(Sense_data[[#This Row],[StateInstanceTimestamp]],"#.######")</f>
        <v>On42182.013264</v>
      </c>
      <c r="G1299" s="3">
        <f ca="1">IF(Sense_data[[#This Row],[a_1State]]="Off",RANDBETWEEN(off_min,off_max),RANDBETWEEN(on_min,on_max))/sr_div</f>
        <v>3.9</v>
      </c>
      <c r="H1299" s="3">
        <v>3.2</v>
      </c>
      <c r="I1299" s="3">
        <f>IF(HOUR(Sense_data[[#This Row],[SysTimeStamp]])&lt;12,I1298+$B$14,I1298-$B$14)</f>
        <v>15.296759259259495</v>
      </c>
    </row>
    <row r="1300" spans="1:9" x14ac:dyDescent="0.2">
      <c r="A1300" t="s">
        <v>20</v>
      </c>
      <c r="B1300" t="s">
        <v>22</v>
      </c>
      <c r="C1300" s="6">
        <f t="shared" si="24"/>
        <v>42182.014849540508</v>
      </c>
      <c r="D1300" t="s">
        <v>23</v>
      </c>
      <c r="E1300" s="6">
        <f>IF(Sense_data[[#This Row],[a_1State]]=D1299,E1299,Sense_data[[#This Row],[SysTimeStamp]])</f>
        <v>42182.013263891989</v>
      </c>
      <c r="F1300" s="3" t="str">
        <f>Sense_data[[#This Row],[a_1State]]&amp;TEXT(Sense_data[[#This Row],[StateInstanceTimestamp]],"#.######")</f>
        <v>On42182.013264</v>
      </c>
      <c r="G1300" s="3">
        <f ca="1">IF(Sense_data[[#This Row],[a_1State]]="Off",RANDBETWEEN(off_min,off_max),RANDBETWEEN(on_min,on_max))/sr_div</f>
        <v>5.5</v>
      </c>
      <c r="H1300" s="3">
        <v>3</v>
      </c>
      <c r="I1300" s="3">
        <f>IF(HOUR(Sense_data[[#This Row],[SysTimeStamp]])&lt;12,I1299+$B$14,I1299-$B$14)</f>
        <v>15.296990740740977</v>
      </c>
    </row>
    <row r="1301" spans="1:9" x14ac:dyDescent="0.2">
      <c r="A1301" t="s">
        <v>20</v>
      </c>
      <c r="B1301" t="s">
        <v>22</v>
      </c>
      <c r="C1301" s="6">
        <f t="shared" si="24"/>
        <v>42182.014861114585</v>
      </c>
      <c r="D1301" t="s">
        <v>23</v>
      </c>
      <c r="E1301" s="6">
        <f>IF(Sense_data[[#This Row],[a_1State]]=D1300,E1300,Sense_data[[#This Row],[SysTimeStamp]])</f>
        <v>42182.013263891989</v>
      </c>
      <c r="F1301" s="3" t="str">
        <f>Sense_data[[#This Row],[a_1State]]&amp;TEXT(Sense_data[[#This Row],[StateInstanceTimestamp]],"#.######")</f>
        <v>On42182.013264</v>
      </c>
      <c r="G1301" s="3">
        <f ca="1">IF(Sense_data[[#This Row],[a_1State]]="Off",RANDBETWEEN(off_min,off_max),RANDBETWEEN(on_min,on_max))/sr_div</f>
        <v>3</v>
      </c>
      <c r="H1301" s="3">
        <v>5.0999999999999996</v>
      </c>
      <c r="I1301" s="3">
        <f>IF(HOUR(Sense_data[[#This Row],[SysTimeStamp]])&lt;12,I1300+$B$14,I1300-$B$14)</f>
        <v>15.297222222222459</v>
      </c>
    </row>
    <row r="1302" spans="1:9" x14ac:dyDescent="0.2">
      <c r="A1302" t="s">
        <v>20</v>
      </c>
      <c r="B1302" t="s">
        <v>22</v>
      </c>
      <c r="C1302" s="6">
        <f t="shared" si="24"/>
        <v>42182.014872688662</v>
      </c>
      <c r="D1302" t="s">
        <v>23</v>
      </c>
      <c r="E1302" s="6">
        <f>IF(Sense_data[[#This Row],[a_1State]]=D1301,E1301,Sense_data[[#This Row],[SysTimeStamp]])</f>
        <v>42182.013263891989</v>
      </c>
      <c r="F1302" s="3" t="str">
        <f>Sense_data[[#This Row],[a_1State]]&amp;TEXT(Sense_data[[#This Row],[StateInstanceTimestamp]],"#.######")</f>
        <v>On42182.013264</v>
      </c>
      <c r="G1302" s="3">
        <f ca="1">IF(Sense_data[[#This Row],[a_1State]]="Off",RANDBETWEEN(off_min,off_max),RANDBETWEEN(on_min,on_max))/sr_div</f>
        <v>5</v>
      </c>
      <c r="H1302" s="3">
        <v>3.2</v>
      </c>
      <c r="I1302" s="3">
        <f>IF(HOUR(Sense_data[[#This Row],[SysTimeStamp]])&lt;12,I1301+$B$14,I1301-$B$14)</f>
        <v>15.29745370370394</v>
      </c>
    </row>
    <row r="1303" spans="1:9" x14ac:dyDescent="0.2">
      <c r="A1303" t="s">
        <v>20</v>
      </c>
      <c r="B1303" t="s">
        <v>22</v>
      </c>
      <c r="C1303" s="6">
        <f t="shared" si="24"/>
        <v>42182.014884262739</v>
      </c>
      <c r="D1303" t="s">
        <v>23</v>
      </c>
      <c r="E1303" s="6">
        <f>IF(Sense_data[[#This Row],[a_1State]]=D1302,E1302,Sense_data[[#This Row],[SysTimeStamp]])</f>
        <v>42182.013263891989</v>
      </c>
      <c r="F1303" s="3" t="str">
        <f>Sense_data[[#This Row],[a_1State]]&amp;TEXT(Sense_data[[#This Row],[StateInstanceTimestamp]],"#.######")</f>
        <v>On42182.013264</v>
      </c>
      <c r="G1303" s="3">
        <f ca="1">IF(Sense_data[[#This Row],[a_1State]]="Off",RANDBETWEEN(off_min,off_max),RANDBETWEEN(on_min,on_max))/sr_div</f>
        <v>4.5999999999999996</v>
      </c>
      <c r="H1303" s="3">
        <v>3</v>
      </c>
      <c r="I1303" s="3">
        <f>IF(HOUR(Sense_data[[#This Row],[SysTimeStamp]])&lt;12,I1302+$B$14,I1302-$B$14)</f>
        <v>15.297685185185422</v>
      </c>
    </row>
    <row r="1304" spans="1:9" x14ac:dyDescent="0.2">
      <c r="A1304" t="s">
        <v>20</v>
      </c>
      <c r="B1304" t="s">
        <v>22</v>
      </c>
      <c r="C1304" s="6">
        <f t="shared" si="24"/>
        <v>42182.014895836815</v>
      </c>
      <c r="D1304" t="s">
        <v>23</v>
      </c>
      <c r="E1304" s="6">
        <f>IF(Sense_data[[#This Row],[a_1State]]=D1303,E1303,Sense_data[[#This Row],[SysTimeStamp]])</f>
        <v>42182.013263891989</v>
      </c>
      <c r="F1304" s="3" t="str">
        <f>Sense_data[[#This Row],[a_1State]]&amp;TEXT(Sense_data[[#This Row],[StateInstanceTimestamp]],"#.######")</f>
        <v>On42182.013264</v>
      </c>
      <c r="G1304" s="3">
        <f ca="1">IF(Sense_data[[#This Row],[a_1State]]="Off",RANDBETWEEN(off_min,off_max),RANDBETWEEN(on_min,on_max))/sr_div</f>
        <v>3.8</v>
      </c>
      <c r="H1304" s="3">
        <v>5.6</v>
      </c>
      <c r="I1304" s="3">
        <f>IF(HOUR(Sense_data[[#This Row],[SysTimeStamp]])&lt;12,I1303+$B$14,I1303-$B$14)</f>
        <v>15.297916666666904</v>
      </c>
    </row>
    <row r="1305" spans="1:9" x14ac:dyDescent="0.2">
      <c r="A1305" t="s">
        <v>20</v>
      </c>
      <c r="B1305" t="s">
        <v>22</v>
      </c>
      <c r="C1305" s="6">
        <f t="shared" si="24"/>
        <v>42182.014907410892</v>
      </c>
      <c r="D1305" t="s">
        <v>23</v>
      </c>
      <c r="E1305" s="6">
        <f>IF(Sense_data[[#This Row],[a_1State]]=D1304,E1304,Sense_data[[#This Row],[SysTimeStamp]])</f>
        <v>42182.013263891989</v>
      </c>
      <c r="F1305" s="3" t="str">
        <f>Sense_data[[#This Row],[a_1State]]&amp;TEXT(Sense_data[[#This Row],[StateInstanceTimestamp]],"#.######")</f>
        <v>On42182.013264</v>
      </c>
      <c r="G1305" s="3">
        <f ca="1">IF(Sense_data[[#This Row],[a_1State]]="Off",RANDBETWEEN(off_min,off_max),RANDBETWEEN(on_min,on_max))/sr_div</f>
        <v>5.9</v>
      </c>
      <c r="H1305" s="3">
        <v>4.5</v>
      </c>
      <c r="I1305" s="3">
        <f>IF(HOUR(Sense_data[[#This Row],[SysTimeStamp]])&lt;12,I1304+$B$14,I1304-$B$14)</f>
        <v>15.298148148148385</v>
      </c>
    </row>
    <row r="1306" spans="1:9" x14ac:dyDescent="0.2">
      <c r="A1306" t="s">
        <v>20</v>
      </c>
      <c r="B1306" t="s">
        <v>22</v>
      </c>
      <c r="C1306" s="6">
        <f t="shared" si="24"/>
        <v>42182.014918984969</v>
      </c>
      <c r="D1306" t="s">
        <v>23</v>
      </c>
      <c r="E1306" s="6">
        <f>IF(Sense_data[[#This Row],[a_1State]]=D1305,E1305,Sense_data[[#This Row],[SysTimeStamp]])</f>
        <v>42182.013263891989</v>
      </c>
      <c r="F1306" s="3" t="str">
        <f>Sense_data[[#This Row],[a_1State]]&amp;TEXT(Sense_data[[#This Row],[StateInstanceTimestamp]],"#.######")</f>
        <v>On42182.013264</v>
      </c>
      <c r="G1306" s="3">
        <f ca="1">IF(Sense_data[[#This Row],[a_1State]]="Off",RANDBETWEEN(off_min,off_max),RANDBETWEEN(on_min,on_max))/sr_div</f>
        <v>5.9</v>
      </c>
      <c r="H1306" s="3">
        <v>3.8</v>
      </c>
      <c r="I1306" s="3">
        <f>IF(HOUR(Sense_data[[#This Row],[SysTimeStamp]])&lt;12,I1305+$B$14,I1305-$B$14)</f>
        <v>15.298379629629867</v>
      </c>
    </row>
    <row r="1307" spans="1:9" x14ac:dyDescent="0.2">
      <c r="A1307" t="s">
        <v>20</v>
      </c>
      <c r="B1307" t="s">
        <v>22</v>
      </c>
      <c r="C1307" s="6">
        <f t="shared" si="24"/>
        <v>42182.014930559046</v>
      </c>
      <c r="D1307" t="s">
        <v>23</v>
      </c>
      <c r="E1307" s="6">
        <f>IF(Sense_data[[#This Row],[a_1State]]=D1306,E1306,Sense_data[[#This Row],[SysTimeStamp]])</f>
        <v>42182.013263891989</v>
      </c>
      <c r="F1307" s="3" t="str">
        <f>Sense_data[[#This Row],[a_1State]]&amp;TEXT(Sense_data[[#This Row],[StateInstanceTimestamp]],"#.######")</f>
        <v>On42182.013264</v>
      </c>
      <c r="G1307" s="3">
        <f ca="1">IF(Sense_data[[#This Row],[a_1State]]="Off",RANDBETWEEN(off_min,off_max),RANDBETWEEN(on_min,on_max))/sr_div</f>
        <v>5.3</v>
      </c>
      <c r="H1307" s="3">
        <v>3.3</v>
      </c>
      <c r="I1307" s="3">
        <f>IF(HOUR(Sense_data[[#This Row],[SysTimeStamp]])&lt;12,I1306+$B$14,I1306-$B$14)</f>
        <v>15.298611111111349</v>
      </c>
    </row>
    <row r="1308" spans="1:9" x14ac:dyDescent="0.2">
      <c r="A1308" t="s">
        <v>20</v>
      </c>
      <c r="B1308" t="s">
        <v>22</v>
      </c>
      <c r="C1308" s="6">
        <f t="shared" si="24"/>
        <v>42182.014942133123</v>
      </c>
      <c r="D1308" t="s">
        <v>23</v>
      </c>
      <c r="E1308" s="6">
        <f>IF(Sense_data[[#This Row],[a_1State]]=D1307,E1307,Sense_data[[#This Row],[SysTimeStamp]])</f>
        <v>42182.013263891989</v>
      </c>
      <c r="F1308" s="3" t="str">
        <f>Sense_data[[#This Row],[a_1State]]&amp;TEXT(Sense_data[[#This Row],[StateInstanceTimestamp]],"#.######")</f>
        <v>On42182.013264</v>
      </c>
      <c r="G1308" s="3">
        <f ca="1">IF(Sense_data[[#This Row],[a_1State]]="Off",RANDBETWEEN(off_min,off_max),RANDBETWEEN(on_min,on_max))/sr_div</f>
        <v>6</v>
      </c>
      <c r="H1308" s="3">
        <v>4.3</v>
      </c>
      <c r="I1308" s="3">
        <f>IF(HOUR(Sense_data[[#This Row],[SysTimeStamp]])&lt;12,I1307+$B$14,I1307-$B$14)</f>
        <v>15.29884259259283</v>
      </c>
    </row>
    <row r="1309" spans="1:9" x14ac:dyDescent="0.2">
      <c r="A1309" t="s">
        <v>20</v>
      </c>
      <c r="B1309" t="s">
        <v>22</v>
      </c>
      <c r="C1309" s="6">
        <f t="shared" si="24"/>
        <v>42182.014953707199</v>
      </c>
      <c r="D1309" t="s">
        <v>23</v>
      </c>
      <c r="E1309" s="6">
        <f>IF(Sense_data[[#This Row],[a_1State]]=D1308,E1308,Sense_data[[#This Row],[SysTimeStamp]])</f>
        <v>42182.013263891989</v>
      </c>
      <c r="F1309" s="3" t="str">
        <f>Sense_data[[#This Row],[a_1State]]&amp;TEXT(Sense_data[[#This Row],[StateInstanceTimestamp]],"#.######")</f>
        <v>On42182.013264</v>
      </c>
      <c r="G1309" s="3">
        <f ca="1">IF(Sense_data[[#This Row],[a_1State]]="Off",RANDBETWEEN(off_min,off_max),RANDBETWEEN(on_min,on_max))/sr_div</f>
        <v>5.4</v>
      </c>
      <c r="H1309" s="3">
        <v>3.9</v>
      </c>
      <c r="I1309" s="3">
        <f>IF(HOUR(Sense_data[[#This Row],[SysTimeStamp]])&lt;12,I1308+$B$14,I1308-$B$14)</f>
        <v>15.299074074074312</v>
      </c>
    </row>
    <row r="1310" spans="1:9" x14ac:dyDescent="0.2">
      <c r="A1310" t="s">
        <v>20</v>
      </c>
      <c r="B1310" t="s">
        <v>22</v>
      </c>
      <c r="C1310" s="6">
        <f t="shared" si="24"/>
        <v>42182.014965281276</v>
      </c>
      <c r="D1310" t="s">
        <v>23</v>
      </c>
      <c r="E1310" s="6">
        <f>IF(Sense_data[[#This Row],[a_1State]]=D1309,E1309,Sense_data[[#This Row],[SysTimeStamp]])</f>
        <v>42182.013263891989</v>
      </c>
      <c r="F1310" s="3" t="str">
        <f>Sense_data[[#This Row],[a_1State]]&amp;TEXT(Sense_data[[#This Row],[StateInstanceTimestamp]],"#.######")</f>
        <v>On42182.013264</v>
      </c>
      <c r="G1310" s="3">
        <f ca="1">IF(Sense_data[[#This Row],[a_1State]]="Off",RANDBETWEEN(off_min,off_max),RANDBETWEEN(on_min,on_max))/sr_div</f>
        <v>3.2</v>
      </c>
      <c r="H1310" s="3">
        <v>5</v>
      </c>
      <c r="I1310" s="3">
        <f>IF(HOUR(Sense_data[[#This Row],[SysTimeStamp]])&lt;12,I1309+$B$14,I1309-$B$14)</f>
        <v>15.299305555555794</v>
      </c>
    </row>
    <row r="1311" spans="1:9" x14ac:dyDescent="0.2">
      <c r="A1311" t="s">
        <v>20</v>
      </c>
      <c r="B1311" t="s">
        <v>22</v>
      </c>
      <c r="C1311" s="6">
        <f t="shared" si="24"/>
        <v>42182.014976855353</v>
      </c>
      <c r="D1311" t="s">
        <v>23</v>
      </c>
      <c r="E1311" s="6">
        <f>IF(Sense_data[[#This Row],[a_1State]]=D1310,E1310,Sense_data[[#This Row],[SysTimeStamp]])</f>
        <v>42182.013263891989</v>
      </c>
      <c r="F1311" s="3" t="str">
        <f>Sense_data[[#This Row],[a_1State]]&amp;TEXT(Sense_data[[#This Row],[StateInstanceTimestamp]],"#.######")</f>
        <v>On42182.013264</v>
      </c>
      <c r="G1311" s="3">
        <f ca="1">IF(Sense_data[[#This Row],[a_1State]]="Off",RANDBETWEEN(off_min,off_max),RANDBETWEEN(on_min,on_max))/sr_div</f>
        <v>4.9000000000000004</v>
      </c>
      <c r="H1311" s="3">
        <v>5.7</v>
      </c>
      <c r="I1311" s="3">
        <f>IF(HOUR(Sense_data[[#This Row],[SysTimeStamp]])&lt;12,I1310+$B$14,I1310-$B$14)</f>
        <v>15.299537037037275</v>
      </c>
    </row>
    <row r="1312" spans="1:9" x14ac:dyDescent="0.2">
      <c r="A1312" t="s">
        <v>20</v>
      </c>
      <c r="B1312" t="s">
        <v>22</v>
      </c>
      <c r="C1312" s="6">
        <f t="shared" si="24"/>
        <v>42182.01498842943</v>
      </c>
      <c r="D1312" t="s">
        <v>23</v>
      </c>
      <c r="E1312" s="6">
        <f>IF(Sense_data[[#This Row],[a_1State]]=D1311,E1311,Sense_data[[#This Row],[SysTimeStamp]])</f>
        <v>42182.013263891989</v>
      </c>
      <c r="F1312" s="3" t="str">
        <f>Sense_data[[#This Row],[a_1State]]&amp;TEXT(Sense_data[[#This Row],[StateInstanceTimestamp]],"#.######")</f>
        <v>On42182.013264</v>
      </c>
      <c r="G1312" s="3">
        <f ca="1">IF(Sense_data[[#This Row],[a_1State]]="Off",RANDBETWEEN(off_min,off_max),RANDBETWEEN(on_min,on_max))/sr_div</f>
        <v>4.7</v>
      </c>
      <c r="H1312" s="3">
        <v>5</v>
      </c>
      <c r="I1312" s="3">
        <f>IF(HOUR(Sense_data[[#This Row],[SysTimeStamp]])&lt;12,I1311+$B$14,I1311-$B$14)</f>
        <v>15.299768518518757</v>
      </c>
    </row>
    <row r="1313" spans="1:9" x14ac:dyDescent="0.2">
      <c r="A1313" t="s">
        <v>20</v>
      </c>
      <c r="B1313" t="s">
        <v>22</v>
      </c>
      <c r="C1313" s="6">
        <f t="shared" si="24"/>
        <v>42182.015000003506</v>
      </c>
      <c r="D1313" t="s">
        <v>23</v>
      </c>
      <c r="E1313" s="6">
        <f>IF(Sense_data[[#This Row],[a_1State]]=D1312,E1312,Sense_data[[#This Row],[SysTimeStamp]])</f>
        <v>42182.013263891989</v>
      </c>
      <c r="F1313" s="3" t="str">
        <f>Sense_data[[#This Row],[a_1State]]&amp;TEXT(Sense_data[[#This Row],[StateInstanceTimestamp]],"#.######")</f>
        <v>On42182.013264</v>
      </c>
      <c r="G1313" s="3">
        <f ca="1">IF(Sense_data[[#This Row],[a_1State]]="Off",RANDBETWEEN(off_min,off_max),RANDBETWEEN(on_min,on_max))/sr_div</f>
        <v>5.8</v>
      </c>
      <c r="H1313" s="3">
        <v>5.2</v>
      </c>
      <c r="I1313" s="3">
        <f>IF(HOUR(Sense_data[[#This Row],[SysTimeStamp]])&lt;12,I1312+$B$14,I1312-$B$14)</f>
        <v>15.300000000000239</v>
      </c>
    </row>
    <row r="1314" spans="1:9" x14ac:dyDescent="0.2">
      <c r="A1314" t="s">
        <v>20</v>
      </c>
      <c r="B1314" t="s">
        <v>22</v>
      </c>
      <c r="C1314" s="6">
        <f t="shared" si="24"/>
        <v>42182.015011577583</v>
      </c>
      <c r="D1314" t="s">
        <v>23</v>
      </c>
      <c r="E1314" s="6">
        <f>IF(Sense_data[[#This Row],[a_1State]]=D1313,E1313,Sense_data[[#This Row],[SysTimeStamp]])</f>
        <v>42182.013263891989</v>
      </c>
      <c r="F1314" s="3" t="str">
        <f>Sense_data[[#This Row],[a_1State]]&amp;TEXT(Sense_data[[#This Row],[StateInstanceTimestamp]],"#.######")</f>
        <v>On42182.013264</v>
      </c>
      <c r="G1314" s="3">
        <f ca="1">IF(Sense_data[[#This Row],[a_1State]]="Off",RANDBETWEEN(off_min,off_max),RANDBETWEEN(on_min,on_max))/sr_div</f>
        <v>4.4000000000000004</v>
      </c>
      <c r="H1314" s="3">
        <v>5.7</v>
      </c>
      <c r="I1314" s="3">
        <f>IF(HOUR(Sense_data[[#This Row],[SysTimeStamp]])&lt;12,I1313+$B$14,I1313-$B$14)</f>
        <v>15.30023148148172</v>
      </c>
    </row>
    <row r="1315" spans="1:9" x14ac:dyDescent="0.2">
      <c r="A1315" t="s">
        <v>20</v>
      </c>
      <c r="B1315" t="s">
        <v>22</v>
      </c>
      <c r="C1315" s="6">
        <f t="shared" si="24"/>
        <v>42182.01502315166</v>
      </c>
      <c r="D1315" t="s">
        <v>23</v>
      </c>
      <c r="E1315" s="6">
        <f>IF(Sense_data[[#This Row],[a_1State]]=D1314,E1314,Sense_data[[#This Row],[SysTimeStamp]])</f>
        <v>42182.013263891989</v>
      </c>
      <c r="F1315" s="3" t="str">
        <f>Sense_data[[#This Row],[a_1State]]&amp;TEXT(Sense_data[[#This Row],[StateInstanceTimestamp]],"#.######")</f>
        <v>On42182.013264</v>
      </c>
      <c r="G1315" s="3">
        <f ca="1">IF(Sense_data[[#This Row],[a_1State]]="Off",RANDBETWEEN(off_min,off_max),RANDBETWEEN(on_min,on_max))/sr_div</f>
        <v>5.5</v>
      </c>
      <c r="H1315" s="3">
        <v>3.1</v>
      </c>
      <c r="I1315" s="3">
        <f>IF(HOUR(Sense_data[[#This Row],[SysTimeStamp]])&lt;12,I1314+$B$14,I1314-$B$14)</f>
        <v>15.300462962963202</v>
      </c>
    </row>
    <row r="1316" spans="1:9" x14ac:dyDescent="0.2">
      <c r="A1316" t="s">
        <v>20</v>
      </c>
      <c r="B1316" t="s">
        <v>22</v>
      </c>
      <c r="C1316" s="6">
        <f t="shared" si="24"/>
        <v>42182.015034725737</v>
      </c>
      <c r="D1316" t="s">
        <v>23</v>
      </c>
      <c r="E1316" s="6">
        <f>IF(Sense_data[[#This Row],[a_1State]]=D1315,E1315,Sense_data[[#This Row],[SysTimeStamp]])</f>
        <v>42182.013263891989</v>
      </c>
      <c r="F1316" s="3" t="str">
        <f>Sense_data[[#This Row],[a_1State]]&amp;TEXT(Sense_data[[#This Row],[StateInstanceTimestamp]],"#.######")</f>
        <v>On42182.013264</v>
      </c>
      <c r="G1316" s="3">
        <f ca="1">IF(Sense_data[[#This Row],[a_1State]]="Off",RANDBETWEEN(off_min,off_max),RANDBETWEEN(on_min,on_max))/sr_div</f>
        <v>3.7</v>
      </c>
      <c r="H1316" s="3">
        <v>4</v>
      </c>
      <c r="I1316" s="3">
        <f>IF(HOUR(Sense_data[[#This Row],[SysTimeStamp]])&lt;12,I1315+$B$14,I1315-$B$14)</f>
        <v>15.300694444444684</v>
      </c>
    </row>
    <row r="1317" spans="1:9" x14ac:dyDescent="0.2">
      <c r="A1317" t="s">
        <v>20</v>
      </c>
      <c r="B1317" t="s">
        <v>22</v>
      </c>
      <c r="C1317" s="6">
        <f t="shared" si="24"/>
        <v>42182.015046299814</v>
      </c>
      <c r="D1317" t="s">
        <v>23</v>
      </c>
      <c r="E1317" s="6">
        <f>IF(Sense_data[[#This Row],[a_1State]]=D1316,E1316,Sense_data[[#This Row],[SysTimeStamp]])</f>
        <v>42182.013263891989</v>
      </c>
      <c r="F1317" s="3" t="str">
        <f>Sense_data[[#This Row],[a_1State]]&amp;TEXT(Sense_data[[#This Row],[StateInstanceTimestamp]],"#.######")</f>
        <v>On42182.013264</v>
      </c>
      <c r="G1317" s="3">
        <f ca="1">IF(Sense_data[[#This Row],[a_1State]]="Off",RANDBETWEEN(off_min,off_max),RANDBETWEEN(on_min,on_max))/sr_div</f>
        <v>5.7</v>
      </c>
      <c r="H1317" s="3">
        <v>5</v>
      </c>
      <c r="I1317" s="3">
        <f>IF(HOUR(Sense_data[[#This Row],[SysTimeStamp]])&lt;12,I1316+$B$14,I1316-$B$14)</f>
        <v>15.300925925926165</v>
      </c>
    </row>
    <row r="1318" spans="1:9" x14ac:dyDescent="0.2">
      <c r="A1318" t="s">
        <v>20</v>
      </c>
      <c r="B1318" t="s">
        <v>22</v>
      </c>
      <c r="C1318" s="6">
        <f t="shared" si="24"/>
        <v>42182.01505787389</v>
      </c>
      <c r="D1318" t="s">
        <v>23</v>
      </c>
      <c r="E1318" s="6">
        <f>IF(Sense_data[[#This Row],[a_1State]]=D1317,E1317,Sense_data[[#This Row],[SysTimeStamp]])</f>
        <v>42182.013263891989</v>
      </c>
      <c r="F1318" s="3" t="str">
        <f>Sense_data[[#This Row],[a_1State]]&amp;TEXT(Sense_data[[#This Row],[StateInstanceTimestamp]],"#.######")</f>
        <v>On42182.013264</v>
      </c>
      <c r="G1318" s="3">
        <f ca="1">IF(Sense_data[[#This Row],[a_1State]]="Off",RANDBETWEEN(off_min,off_max),RANDBETWEEN(on_min,on_max))/sr_div</f>
        <v>5.4</v>
      </c>
      <c r="H1318" s="3">
        <v>3</v>
      </c>
      <c r="I1318" s="3">
        <f>IF(HOUR(Sense_data[[#This Row],[SysTimeStamp]])&lt;12,I1317+$B$14,I1317-$B$14)</f>
        <v>15.301157407407647</v>
      </c>
    </row>
    <row r="1319" spans="1:9" x14ac:dyDescent="0.2">
      <c r="A1319" t="s">
        <v>20</v>
      </c>
      <c r="B1319" t="s">
        <v>22</v>
      </c>
      <c r="C1319" s="6">
        <f t="shared" si="24"/>
        <v>42182.015069447967</v>
      </c>
      <c r="D1319" t="s">
        <v>23</v>
      </c>
      <c r="E1319" s="6">
        <f>IF(Sense_data[[#This Row],[a_1State]]=D1318,E1318,Sense_data[[#This Row],[SysTimeStamp]])</f>
        <v>42182.013263891989</v>
      </c>
      <c r="F1319" s="3" t="str">
        <f>Sense_data[[#This Row],[a_1State]]&amp;TEXT(Sense_data[[#This Row],[StateInstanceTimestamp]],"#.######")</f>
        <v>On42182.013264</v>
      </c>
      <c r="G1319" s="3">
        <f ca="1">IF(Sense_data[[#This Row],[a_1State]]="Off",RANDBETWEEN(off_min,off_max),RANDBETWEEN(on_min,on_max))/sr_div</f>
        <v>4.4000000000000004</v>
      </c>
      <c r="H1319" s="3">
        <v>5.0999999999999996</v>
      </c>
      <c r="I1319" s="3">
        <f>IF(HOUR(Sense_data[[#This Row],[SysTimeStamp]])&lt;12,I1318+$B$14,I1318-$B$14)</f>
        <v>15.301388888889129</v>
      </c>
    </row>
    <row r="1320" spans="1:9" x14ac:dyDescent="0.2">
      <c r="A1320" t="s">
        <v>20</v>
      </c>
      <c r="B1320" t="s">
        <v>22</v>
      </c>
      <c r="C1320" s="6">
        <f t="shared" si="24"/>
        <v>42182.015081022044</v>
      </c>
      <c r="D1320" t="s">
        <v>23</v>
      </c>
      <c r="E1320" s="6">
        <f>IF(Sense_data[[#This Row],[a_1State]]=D1319,E1319,Sense_data[[#This Row],[SysTimeStamp]])</f>
        <v>42182.013263891989</v>
      </c>
      <c r="F1320" s="3" t="str">
        <f>Sense_data[[#This Row],[a_1State]]&amp;TEXT(Sense_data[[#This Row],[StateInstanceTimestamp]],"#.######")</f>
        <v>On42182.013264</v>
      </c>
      <c r="G1320" s="3">
        <f ca="1">IF(Sense_data[[#This Row],[a_1State]]="Off",RANDBETWEEN(off_min,off_max),RANDBETWEEN(on_min,on_max))/sr_div</f>
        <v>5.6</v>
      </c>
      <c r="H1320" s="3">
        <v>5</v>
      </c>
      <c r="I1320" s="3">
        <f>IF(HOUR(Sense_data[[#This Row],[SysTimeStamp]])&lt;12,I1319+$B$14,I1319-$B$14)</f>
        <v>15.30162037037061</v>
      </c>
    </row>
    <row r="1321" spans="1:9" x14ac:dyDescent="0.2">
      <c r="A1321" t="s">
        <v>20</v>
      </c>
      <c r="B1321" t="s">
        <v>22</v>
      </c>
      <c r="C1321" s="6">
        <f t="shared" si="24"/>
        <v>42182.015092596121</v>
      </c>
      <c r="D1321" t="s">
        <v>23</v>
      </c>
      <c r="E1321" s="6">
        <f>IF(Sense_data[[#This Row],[a_1State]]=D1320,E1320,Sense_data[[#This Row],[SysTimeStamp]])</f>
        <v>42182.013263891989</v>
      </c>
      <c r="F1321" s="3" t="str">
        <f>Sense_data[[#This Row],[a_1State]]&amp;TEXT(Sense_data[[#This Row],[StateInstanceTimestamp]],"#.######")</f>
        <v>On42182.013264</v>
      </c>
      <c r="G1321" s="3">
        <f ca="1">IF(Sense_data[[#This Row],[a_1State]]="Off",RANDBETWEEN(off_min,off_max),RANDBETWEEN(on_min,on_max))/sr_div</f>
        <v>4.4000000000000004</v>
      </c>
      <c r="H1321" s="3">
        <v>3.4</v>
      </c>
      <c r="I1321" s="3">
        <f>IF(HOUR(Sense_data[[#This Row],[SysTimeStamp]])&lt;12,I1320+$B$14,I1320-$B$14)</f>
        <v>15.301851851852092</v>
      </c>
    </row>
    <row r="1322" spans="1:9" x14ac:dyDescent="0.2">
      <c r="A1322" t="s">
        <v>20</v>
      </c>
      <c r="B1322" t="s">
        <v>22</v>
      </c>
      <c r="C1322" s="6">
        <f t="shared" si="24"/>
        <v>42182.015104170197</v>
      </c>
      <c r="D1322" t="s">
        <v>23</v>
      </c>
      <c r="E1322" s="6">
        <f>IF(Sense_data[[#This Row],[a_1State]]=D1321,E1321,Sense_data[[#This Row],[SysTimeStamp]])</f>
        <v>42182.013263891989</v>
      </c>
      <c r="F1322" s="3" t="str">
        <f>Sense_data[[#This Row],[a_1State]]&amp;TEXT(Sense_data[[#This Row],[StateInstanceTimestamp]],"#.######")</f>
        <v>On42182.013264</v>
      </c>
      <c r="G1322" s="3">
        <f ca="1">IF(Sense_data[[#This Row],[a_1State]]="Off",RANDBETWEEN(off_min,off_max),RANDBETWEEN(on_min,on_max))/sr_div</f>
        <v>5.6</v>
      </c>
      <c r="H1322" s="3">
        <v>5.3</v>
      </c>
      <c r="I1322" s="3">
        <f>IF(HOUR(Sense_data[[#This Row],[SysTimeStamp]])&lt;12,I1321+$B$14,I1321-$B$14)</f>
        <v>15.302083333333574</v>
      </c>
    </row>
    <row r="1323" spans="1:9" x14ac:dyDescent="0.2">
      <c r="A1323" t="s">
        <v>20</v>
      </c>
      <c r="B1323" t="s">
        <v>22</v>
      </c>
      <c r="C1323" s="6">
        <f t="shared" si="24"/>
        <v>42182.015115744274</v>
      </c>
      <c r="D1323" t="s">
        <v>23</v>
      </c>
      <c r="E1323" s="6">
        <f>IF(Sense_data[[#This Row],[a_1State]]=D1322,E1322,Sense_data[[#This Row],[SysTimeStamp]])</f>
        <v>42182.013263891989</v>
      </c>
      <c r="F1323" s="3" t="str">
        <f>Sense_data[[#This Row],[a_1State]]&amp;TEXT(Sense_data[[#This Row],[StateInstanceTimestamp]],"#.######")</f>
        <v>On42182.013264</v>
      </c>
      <c r="G1323" s="3">
        <f ca="1">IF(Sense_data[[#This Row],[a_1State]]="Off",RANDBETWEEN(off_min,off_max),RANDBETWEEN(on_min,on_max))/sr_div</f>
        <v>5.6</v>
      </c>
      <c r="H1323" s="3">
        <v>5.3</v>
      </c>
      <c r="I1323" s="3">
        <f>IF(HOUR(Sense_data[[#This Row],[SysTimeStamp]])&lt;12,I1322+$B$14,I1322-$B$14)</f>
        <v>15.302314814815055</v>
      </c>
    </row>
    <row r="1324" spans="1:9" x14ac:dyDescent="0.2">
      <c r="A1324" t="s">
        <v>20</v>
      </c>
      <c r="B1324" t="s">
        <v>22</v>
      </c>
      <c r="C1324" s="6">
        <f t="shared" si="24"/>
        <v>42182.015127318351</v>
      </c>
      <c r="D1324" t="s">
        <v>23</v>
      </c>
      <c r="E1324" s="6">
        <f>IF(Sense_data[[#This Row],[a_1State]]=D1323,E1323,Sense_data[[#This Row],[SysTimeStamp]])</f>
        <v>42182.013263891989</v>
      </c>
      <c r="F1324" s="3" t="str">
        <f>Sense_data[[#This Row],[a_1State]]&amp;TEXT(Sense_data[[#This Row],[StateInstanceTimestamp]],"#.######")</f>
        <v>On42182.013264</v>
      </c>
      <c r="G1324" s="3">
        <f ca="1">IF(Sense_data[[#This Row],[a_1State]]="Off",RANDBETWEEN(off_min,off_max),RANDBETWEEN(on_min,on_max))/sr_div</f>
        <v>4.4000000000000004</v>
      </c>
      <c r="H1324" s="3">
        <v>6</v>
      </c>
      <c r="I1324" s="3">
        <f>IF(HOUR(Sense_data[[#This Row],[SysTimeStamp]])&lt;12,I1323+$B$14,I1323-$B$14)</f>
        <v>15.302546296296537</v>
      </c>
    </row>
    <row r="1325" spans="1:9" x14ac:dyDescent="0.2">
      <c r="A1325" t="s">
        <v>20</v>
      </c>
      <c r="B1325" t="s">
        <v>22</v>
      </c>
      <c r="C1325" s="6">
        <f t="shared" si="24"/>
        <v>42182.015138892428</v>
      </c>
      <c r="D1325" t="s">
        <v>23</v>
      </c>
      <c r="E1325" s="6">
        <f>IF(Sense_data[[#This Row],[a_1State]]=D1324,E1324,Sense_data[[#This Row],[SysTimeStamp]])</f>
        <v>42182.013263891989</v>
      </c>
      <c r="F1325" s="3" t="str">
        <f>Sense_data[[#This Row],[a_1State]]&amp;TEXT(Sense_data[[#This Row],[StateInstanceTimestamp]],"#.######")</f>
        <v>On42182.013264</v>
      </c>
      <c r="G1325" s="3">
        <f ca="1">IF(Sense_data[[#This Row],[a_1State]]="Off",RANDBETWEEN(off_min,off_max),RANDBETWEEN(on_min,on_max))/sr_div</f>
        <v>6</v>
      </c>
      <c r="H1325" s="3">
        <v>3.3</v>
      </c>
      <c r="I1325" s="3">
        <f>IF(HOUR(Sense_data[[#This Row],[SysTimeStamp]])&lt;12,I1324+$B$14,I1324-$B$14)</f>
        <v>15.302777777778019</v>
      </c>
    </row>
    <row r="1326" spans="1:9" x14ac:dyDescent="0.2">
      <c r="A1326" t="s">
        <v>20</v>
      </c>
      <c r="B1326" t="s">
        <v>22</v>
      </c>
      <c r="C1326" s="6">
        <f t="shared" si="24"/>
        <v>42182.015150466505</v>
      </c>
      <c r="D1326" t="s">
        <v>23</v>
      </c>
      <c r="E1326" s="6">
        <f>IF(Sense_data[[#This Row],[a_1State]]=D1325,E1325,Sense_data[[#This Row],[SysTimeStamp]])</f>
        <v>42182.013263891989</v>
      </c>
      <c r="F1326" s="3" t="str">
        <f>Sense_data[[#This Row],[a_1State]]&amp;TEXT(Sense_data[[#This Row],[StateInstanceTimestamp]],"#.######")</f>
        <v>On42182.013264</v>
      </c>
      <c r="G1326" s="3">
        <f ca="1">IF(Sense_data[[#This Row],[a_1State]]="Off",RANDBETWEEN(off_min,off_max),RANDBETWEEN(on_min,on_max))/sr_div</f>
        <v>4</v>
      </c>
      <c r="H1326" s="3">
        <v>4</v>
      </c>
      <c r="I1326" s="3">
        <f>IF(HOUR(Sense_data[[#This Row],[SysTimeStamp]])&lt;12,I1325+$B$14,I1325-$B$14)</f>
        <v>15.3030092592595</v>
      </c>
    </row>
    <row r="1327" spans="1:9" x14ac:dyDescent="0.2">
      <c r="A1327" t="s">
        <v>20</v>
      </c>
      <c r="B1327" t="s">
        <v>22</v>
      </c>
      <c r="C1327" s="6">
        <f t="shared" si="24"/>
        <v>42182.015162040581</v>
      </c>
      <c r="D1327" t="s">
        <v>23</v>
      </c>
      <c r="E1327" s="6">
        <f>IF(Sense_data[[#This Row],[a_1State]]=D1326,E1326,Sense_data[[#This Row],[SysTimeStamp]])</f>
        <v>42182.013263891989</v>
      </c>
      <c r="F1327" s="3" t="str">
        <f>Sense_data[[#This Row],[a_1State]]&amp;TEXT(Sense_data[[#This Row],[StateInstanceTimestamp]],"#.######")</f>
        <v>On42182.013264</v>
      </c>
      <c r="G1327" s="3">
        <f ca="1">IF(Sense_data[[#This Row],[a_1State]]="Off",RANDBETWEEN(off_min,off_max),RANDBETWEEN(on_min,on_max))/sr_div</f>
        <v>3.8</v>
      </c>
      <c r="H1327" s="3">
        <v>3.3</v>
      </c>
      <c r="I1327" s="3">
        <f>IF(HOUR(Sense_data[[#This Row],[SysTimeStamp]])&lt;12,I1326+$B$14,I1326-$B$14)</f>
        <v>15.303240740740982</v>
      </c>
    </row>
    <row r="1328" spans="1:9" x14ac:dyDescent="0.2">
      <c r="A1328" t="s">
        <v>20</v>
      </c>
      <c r="B1328" t="s">
        <v>22</v>
      </c>
      <c r="C1328" s="6">
        <f t="shared" si="24"/>
        <v>42182.015173614658</v>
      </c>
      <c r="D1328" t="s">
        <v>23</v>
      </c>
      <c r="E1328" s="6">
        <f>IF(Sense_data[[#This Row],[a_1State]]=D1327,E1327,Sense_data[[#This Row],[SysTimeStamp]])</f>
        <v>42182.013263891989</v>
      </c>
      <c r="F1328" s="3" t="str">
        <f>Sense_data[[#This Row],[a_1State]]&amp;TEXT(Sense_data[[#This Row],[StateInstanceTimestamp]],"#.######")</f>
        <v>On42182.013264</v>
      </c>
      <c r="G1328" s="3">
        <f ca="1">IF(Sense_data[[#This Row],[a_1State]]="Off",RANDBETWEEN(off_min,off_max),RANDBETWEEN(on_min,on_max))/sr_div</f>
        <v>3.4</v>
      </c>
      <c r="H1328" s="3">
        <v>4.2</v>
      </c>
      <c r="I1328" s="3">
        <f>IF(HOUR(Sense_data[[#This Row],[SysTimeStamp]])&lt;12,I1327+$B$14,I1327-$B$14)</f>
        <v>15.303472222222464</v>
      </c>
    </row>
    <row r="1329" spans="1:9" x14ac:dyDescent="0.2">
      <c r="A1329" t="s">
        <v>20</v>
      </c>
      <c r="B1329" t="s">
        <v>22</v>
      </c>
      <c r="C1329" s="6">
        <f t="shared" si="24"/>
        <v>42182.015185188735</v>
      </c>
      <c r="D1329" t="s">
        <v>23</v>
      </c>
      <c r="E1329" s="6">
        <f>IF(Sense_data[[#This Row],[a_1State]]=D1328,E1328,Sense_data[[#This Row],[SysTimeStamp]])</f>
        <v>42182.013263891989</v>
      </c>
      <c r="F1329" s="3" t="str">
        <f>Sense_data[[#This Row],[a_1State]]&amp;TEXT(Sense_data[[#This Row],[StateInstanceTimestamp]],"#.######")</f>
        <v>On42182.013264</v>
      </c>
      <c r="G1329" s="3">
        <f ca="1">IF(Sense_data[[#This Row],[a_1State]]="Off",RANDBETWEEN(off_min,off_max),RANDBETWEEN(on_min,on_max))/sr_div</f>
        <v>3.4</v>
      </c>
      <c r="H1329" s="3">
        <v>3.1</v>
      </c>
      <c r="I1329" s="3">
        <f>IF(HOUR(Sense_data[[#This Row],[SysTimeStamp]])&lt;12,I1328+$B$14,I1328-$B$14)</f>
        <v>15.303703703703945</v>
      </c>
    </row>
    <row r="1330" spans="1:9" x14ac:dyDescent="0.2">
      <c r="A1330" t="s">
        <v>20</v>
      </c>
      <c r="B1330" t="s">
        <v>22</v>
      </c>
      <c r="C1330" s="6">
        <f t="shared" si="24"/>
        <v>42182.015196762812</v>
      </c>
      <c r="D1330" t="s">
        <v>23</v>
      </c>
      <c r="E1330" s="6">
        <f>IF(Sense_data[[#This Row],[a_1State]]=D1329,E1329,Sense_data[[#This Row],[SysTimeStamp]])</f>
        <v>42182.013263891989</v>
      </c>
      <c r="F1330" s="3" t="str">
        <f>Sense_data[[#This Row],[a_1State]]&amp;TEXT(Sense_data[[#This Row],[StateInstanceTimestamp]],"#.######")</f>
        <v>On42182.013264</v>
      </c>
      <c r="G1330" s="3">
        <f ca="1">IF(Sense_data[[#This Row],[a_1State]]="Off",RANDBETWEEN(off_min,off_max),RANDBETWEEN(on_min,on_max))/sr_div</f>
        <v>5.0999999999999996</v>
      </c>
      <c r="H1330" s="3">
        <v>5.3</v>
      </c>
      <c r="I1330" s="3">
        <f>IF(HOUR(Sense_data[[#This Row],[SysTimeStamp]])&lt;12,I1329+$B$14,I1329-$B$14)</f>
        <v>15.303935185185427</v>
      </c>
    </row>
    <row r="1331" spans="1:9" x14ac:dyDescent="0.2">
      <c r="A1331" t="s">
        <v>20</v>
      </c>
      <c r="B1331" t="s">
        <v>22</v>
      </c>
      <c r="C1331" s="6">
        <f t="shared" si="24"/>
        <v>42182.015208336888</v>
      </c>
      <c r="D1331" t="s">
        <v>23</v>
      </c>
      <c r="E1331" s="6">
        <f>IF(Sense_data[[#This Row],[a_1State]]=D1330,E1330,Sense_data[[#This Row],[SysTimeStamp]])</f>
        <v>42182.013263891989</v>
      </c>
      <c r="F1331" s="3" t="str">
        <f>Sense_data[[#This Row],[a_1State]]&amp;TEXT(Sense_data[[#This Row],[StateInstanceTimestamp]],"#.######")</f>
        <v>On42182.013264</v>
      </c>
      <c r="G1331" s="3">
        <f ca="1">IF(Sense_data[[#This Row],[a_1State]]="Off",RANDBETWEEN(off_min,off_max),RANDBETWEEN(on_min,on_max))/sr_div</f>
        <v>6</v>
      </c>
      <c r="H1331" s="3">
        <v>3.3</v>
      </c>
      <c r="I1331" s="3">
        <f>IF(HOUR(Sense_data[[#This Row],[SysTimeStamp]])&lt;12,I1330+$B$14,I1330-$B$14)</f>
        <v>15.304166666666909</v>
      </c>
    </row>
    <row r="1332" spans="1:9" x14ac:dyDescent="0.2">
      <c r="A1332" t="s">
        <v>20</v>
      </c>
      <c r="B1332" t="s">
        <v>22</v>
      </c>
      <c r="C1332" s="6">
        <f t="shared" si="24"/>
        <v>42182.015219910965</v>
      </c>
      <c r="D1332" t="s">
        <v>23</v>
      </c>
      <c r="E1332" s="6">
        <f>IF(Sense_data[[#This Row],[a_1State]]=D1331,E1331,Sense_data[[#This Row],[SysTimeStamp]])</f>
        <v>42182.013263891989</v>
      </c>
      <c r="F1332" s="3" t="str">
        <f>Sense_data[[#This Row],[a_1State]]&amp;TEXT(Sense_data[[#This Row],[StateInstanceTimestamp]],"#.######")</f>
        <v>On42182.013264</v>
      </c>
      <c r="G1332" s="3">
        <f ca="1">IF(Sense_data[[#This Row],[a_1State]]="Off",RANDBETWEEN(off_min,off_max),RANDBETWEEN(on_min,on_max))/sr_div</f>
        <v>5.7</v>
      </c>
      <c r="H1332" s="3">
        <v>4.0999999999999996</v>
      </c>
      <c r="I1332" s="3">
        <f>IF(HOUR(Sense_data[[#This Row],[SysTimeStamp]])&lt;12,I1331+$B$14,I1331-$B$14)</f>
        <v>15.30439814814839</v>
      </c>
    </row>
    <row r="1333" spans="1:9" x14ac:dyDescent="0.2">
      <c r="A1333" t="s">
        <v>20</v>
      </c>
      <c r="B1333" t="s">
        <v>22</v>
      </c>
      <c r="C1333" s="6">
        <f t="shared" si="24"/>
        <v>42182.015231485042</v>
      </c>
      <c r="D1333" t="s">
        <v>23</v>
      </c>
      <c r="E1333" s="6">
        <f>IF(Sense_data[[#This Row],[a_1State]]=D1332,E1332,Sense_data[[#This Row],[SysTimeStamp]])</f>
        <v>42182.013263891989</v>
      </c>
      <c r="F1333" s="3" t="str">
        <f>Sense_data[[#This Row],[a_1State]]&amp;TEXT(Sense_data[[#This Row],[StateInstanceTimestamp]],"#.######")</f>
        <v>On42182.013264</v>
      </c>
      <c r="G1333" s="3">
        <f ca="1">IF(Sense_data[[#This Row],[a_1State]]="Off",RANDBETWEEN(off_min,off_max),RANDBETWEEN(on_min,on_max))/sr_div</f>
        <v>5.9</v>
      </c>
      <c r="H1333" s="3">
        <v>4.7</v>
      </c>
      <c r="I1333" s="3">
        <f>IF(HOUR(Sense_data[[#This Row],[SysTimeStamp]])&lt;12,I1332+$B$14,I1332-$B$14)</f>
        <v>15.304629629629872</v>
      </c>
    </row>
    <row r="1334" spans="1:9" x14ac:dyDescent="0.2">
      <c r="A1334" t="s">
        <v>20</v>
      </c>
      <c r="B1334" t="s">
        <v>22</v>
      </c>
      <c r="C1334" s="6">
        <f t="shared" si="24"/>
        <v>42182.015243059119</v>
      </c>
      <c r="D1334" t="s">
        <v>23</v>
      </c>
      <c r="E1334" s="6">
        <f>IF(Sense_data[[#This Row],[a_1State]]=D1333,E1333,Sense_data[[#This Row],[SysTimeStamp]])</f>
        <v>42182.013263891989</v>
      </c>
      <c r="F1334" s="3" t="str">
        <f>Sense_data[[#This Row],[a_1State]]&amp;TEXT(Sense_data[[#This Row],[StateInstanceTimestamp]],"#.######")</f>
        <v>On42182.013264</v>
      </c>
      <c r="G1334" s="3">
        <f ca="1">IF(Sense_data[[#This Row],[a_1State]]="Off",RANDBETWEEN(off_min,off_max),RANDBETWEEN(on_min,on_max))/sr_div</f>
        <v>4.2</v>
      </c>
      <c r="H1334" s="3">
        <v>4.0999999999999996</v>
      </c>
      <c r="I1334" s="3">
        <f>IF(HOUR(Sense_data[[#This Row],[SysTimeStamp]])&lt;12,I1333+$B$14,I1333-$B$14)</f>
        <v>15.304861111111354</v>
      </c>
    </row>
    <row r="1335" spans="1:9" x14ac:dyDescent="0.2">
      <c r="A1335" t="s">
        <v>20</v>
      </c>
      <c r="B1335" t="s">
        <v>22</v>
      </c>
      <c r="C1335" s="6">
        <f t="shared" si="24"/>
        <v>42182.015254633196</v>
      </c>
      <c r="D1335" t="s">
        <v>23</v>
      </c>
      <c r="E1335" s="6">
        <f>IF(Sense_data[[#This Row],[a_1State]]=D1334,E1334,Sense_data[[#This Row],[SysTimeStamp]])</f>
        <v>42182.013263891989</v>
      </c>
      <c r="F1335" s="3" t="str">
        <f>Sense_data[[#This Row],[a_1State]]&amp;TEXT(Sense_data[[#This Row],[StateInstanceTimestamp]],"#.######")</f>
        <v>On42182.013264</v>
      </c>
      <c r="G1335" s="3">
        <f ca="1">IF(Sense_data[[#This Row],[a_1State]]="Off",RANDBETWEEN(off_min,off_max),RANDBETWEEN(on_min,on_max))/sr_div</f>
        <v>5</v>
      </c>
      <c r="H1335" s="3">
        <v>6</v>
      </c>
      <c r="I1335" s="3">
        <f>IF(HOUR(Sense_data[[#This Row],[SysTimeStamp]])&lt;12,I1334+$B$14,I1334-$B$14)</f>
        <v>15.305092592592835</v>
      </c>
    </row>
    <row r="1336" spans="1:9" x14ac:dyDescent="0.2">
      <c r="A1336" t="s">
        <v>20</v>
      </c>
      <c r="B1336" t="s">
        <v>22</v>
      </c>
      <c r="C1336" s="6">
        <f t="shared" si="24"/>
        <v>42182.015266207272</v>
      </c>
      <c r="D1336" t="s">
        <v>23</v>
      </c>
      <c r="E1336" s="6">
        <f>IF(Sense_data[[#This Row],[a_1State]]=D1335,E1335,Sense_data[[#This Row],[SysTimeStamp]])</f>
        <v>42182.013263891989</v>
      </c>
      <c r="F1336" s="3" t="str">
        <f>Sense_data[[#This Row],[a_1State]]&amp;TEXT(Sense_data[[#This Row],[StateInstanceTimestamp]],"#.######")</f>
        <v>On42182.013264</v>
      </c>
      <c r="G1336" s="3">
        <f ca="1">IF(Sense_data[[#This Row],[a_1State]]="Off",RANDBETWEEN(off_min,off_max),RANDBETWEEN(on_min,on_max))/sr_div</f>
        <v>5.8</v>
      </c>
      <c r="H1336" s="3">
        <v>3.5</v>
      </c>
      <c r="I1336" s="3">
        <f>IF(HOUR(Sense_data[[#This Row],[SysTimeStamp]])&lt;12,I1335+$B$14,I1335-$B$14)</f>
        <v>15.305324074074317</v>
      </c>
    </row>
    <row r="1337" spans="1:9" x14ac:dyDescent="0.2">
      <c r="A1337" t="s">
        <v>20</v>
      </c>
      <c r="B1337" t="s">
        <v>22</v>
      </c>
      <c r="C1337" s="6">
        <f t="shared" si="24"/>
        <v>42182.015277781349</v>
      </c>
      <c r="D1337" t="s">
        <v>23</v>
      </c>
      <c r="E1337" s="6">
        <f>IF(Sense_data[[#This Row],[a_1State]]=D1336,E1336,Sense_data[[#This Row],[SysTimeStamp]])</f>
        <v>42182.013263891989</v>
      </c>
      <c r="F1337" s="3" t="str">
        <f>Sense_data[[#This Row],[a_1State]]&amp;TEXT(Sense_data[[#This Row],[StateInstanceTimestamp]],"#.######")</f>
        <v>On42182.013264</v>
      </c>
      <c r="G1337" s="3">
        <f ca="1">IF(Sense_data[[#This Row],[a_1State]]="Off",RANDBETWEEN(off_min,off_max),RANDBETWEEN(on_min,on_max))/sr_div</f>
        <v>3.8</v>
      </c>
      <c r="H1337" s="3">
        <v>5</v>
      </c>
      <c r="I1337" s="3">
        <f>IF(HOUR(Sense_data[[#This Row],[SysTimeStamp]])&lt;12,I1336+$B$14,I1336-$B$14)</f>
        <v>15.305555555555799</v>
      </c>
    </row>
    <row r="1338" spans="1:9" x14ac:dyDescent="0.2">
      <c r="A1338" t="s">
        <v>20</v>
      </c>
      <c r="B1338" t="s">
        <v>22</v>
      </c>
      <c r="C1338" s="6">
        <f t="shared" si="24"/>
        <v>42182.015289355426</v>
      </c>
      <c r="D1338" t="s">
        <v>23</v>
      </c>
      <c r="E1338" s="6">
        <f>IF(Sense_data[[#This Row],[a_1State]]=D1337,E1337,Sense_data[[#This Row],[SysTimeStamp]])</f>
        <v>42182.013263891989</v>
      </c>
      <c r="F1338" s="3" t="str">
        <f>Sense_data[[#This Row],[a_1State]]&amp;TEXT(Sense_data[[#This Row],[StateInstanceTimestamp]],"#.######")</f>
        <v>On42182.013264</v>
      </c>
      <c r="G1338" s="3">
        <f ca="1">IF(Sense_data[[#This Row],[a_1State]]="Off",RANDBETWEEN(off_min,off_max),RANDBETWEEN(on_min,on_max))/sr_div</f>
        <v>4.8</v>
      </c>
      <c r="H1338" s="3">
        <v>4.5999999999999996</v>
      </c>
      <c r="I1338" s="3">
        <f>IF(HOUR(Sense_data[[#This Row],[SysTimeStamp]])&lt;12,I1337+$B$14,I1337-$B$14)</f>
        <v>15.30578703703728</v>
      </c>
    </row>
    <row r="1339" spans="1:9" x14ac:dyDescent="0.2">
      <c r="A1339" t="s">
        <v>20</v>
      </c>
      <c r="B1339" t="s">
        <v>22</v>
      </c>
      <c r="C1339" s="6">
        <f t="shared" si="24"/>
        <v>42182.015300929503</v>
      </c>
      <c r="D1339" t="s">
        <v>23</v>
      </c>
      <c r="E1339" s="6">
        <f>IF(Sense_data[[#This Row],[a_1State]]=D1338,E1338,Sense_data[[#This Row],[SysTimeStamp]])</f>
        <v>42182.013263891989</v>
      </c>
      <c r="F1339" s="3" t="str">
        <f>Sense_data[[#This Row],[a_1State]]&amp;TEXT(Sense_data[[#This Row],[StateInstanceTimestamp]],"#.######")</f>
        <v>On42182.013264</v>
      </c>
      <c r="G1339" s="3">
        <f ca="1">IF(Sense_data[[#This Row],[a_1State]]="Off",RANDBETWEEN(off_min,off_max),RANDBETWEEN(on_min,on_max))/sr_div</f>
        <v>3.6</v>
      </c>
      <c r="H1339" s="3">
        <v>3.8</v>
      </c>
      <c r="I1339" s="3">
        <f>IF(HOUR(Sense_data[[#This Row],[SysTimeStamp]])&lt;12,I1338+$B$14,I1338-$B$14)</f>
        <v>15.306018518518762</v>
      </c>
    </row>
    <row r="1340" spans="1:9" x14ac:dyDescent="0.2">
      <c r="A1340" t="s">
        <v>20</v>
      </c>
      <c r="B1340" t="s">
        <v>22</v>
      </c>
      <c r="C1340" s="6">
        <f t="shared" si="24"/>
        <v>42182.015312503579</v>
      </c>
      <c r="D1340" t="s">
        <v>23</v>
      </c>
      <c r="E1340" s="6">
        <f>IF(Sense_data[[#This Row],[a_1State]]=D1339,E1339,Sense_data[[#This Row],[SysTimeStamp]])</f>
        <v>42182.013263891989</v>
      </c>
      <c r="F1340" s="3" t="str">
        <f>Sense_data[[#This Row],[a_1State]]&amp;TEXT(Sense_data[[#This Row],[StateInstanceTimestamp]],"#.######")</f>
        <v>On42182.013264</v>
      </c>
      <c r="G1340" s="3">
        <f ca="1">IF(Sense_data[[#This Row],[a_1State]]="Off",RANDBETWEEN(off_min,off_max),RANDBETWEEN(on_min,on_max))/sr_div</f>
        <v>5.2</v>
      </c>
      <c r="H1340" s="3">
        <v>3.2</v>
      </c>
      <c r="I1340" s="3">
        <f>IF(HOUR(Sense_data[[#This Row],[SysTimeStamp]])&lt;12,I1339+$B$14,I1339-$B$14)</f>
        <v>15.306250000000244</v>
      </c>
    </row>
    <row r="1341" spans="1:9" x14ac:dyDescent="0.2">
      <c r="A1341" t="s">
        <v>20</v>
      </c>
      <c r="B1341" t="s">
        <v>22</v>
      </c>
      <c r="C1341" s="6">
        <f t="shared" si="24"/>
        <v>42182.015324077656</v>
      </c>
      <c r="D1341" t="s">
        <v>23</v>
      </c>
      <c r="E1341" s="6">
        <f>IF(Sense_data[[#This Row],[a_1State]]=D1340,E1340,Sense_data[[#This Row],[SysTimeStamp]])</f>
        <v>42182.013263891989</v>
      </c>
      <c r="F1341" s="3" t="str">
        <f>Sense_data[[#This Row],[a_1State]]&amp;TEXT(Sense_data[[#This Row],[StateInstanceTimestamp]],"#.######")</f>
        <v>On42182.013264</v>
      </c>
      <c r="G1341" s="3">
        <f ca="1">IF(Sense_data[[#This Row],[a_1State]]="Off",RANDBETWEEN(off_min,off_max),RANDBETWEEN(on_min,on_max))/sr_div</f>
        <v>5.7</v>
      </c>
      <c r="H1341" s="3">
        <v>5.4</v>
      </c>
      <c r="I1341" s="3">
        <f>IF(HOUR(Sense_data[[#This Row],[SysTimeStamp]])&lt;12,I1340+$B$14,I1340-$B$14)</f>
        <v>15.306481481481725</v>
      </c>
    </row>
    <row r="1342" spans="1:9" x14ac:dyDescent="0.2">
      <c r="A1342" t="s">
        <v>20</v>
      </c>
      <c r="B1342" t="s">
        <v>22</v>
      </c>
      <c r="C1342" s="6">
        <f t="shared" si="24"/>
        <v>42182.015335651733</v>
      </c>
      <c r="D1342" t="s">
        <v>23</v>
      </c>
      <c r="E1342" s="6">
        <f>IF(Sense_data[[#This Row],[a_1State]]=D1341,E1341,Sense_data[[#This Row],[SysTimeStamp]])</f>
        <v>42182.013263891989</v>
      </c>
      <c r="F1342" s="3" t="str">
        <f>Sense_data[[#This Row],[a_1State]]&amp;TEXT(Sense_data[[#This Row],[StateInstanceTimestamp]],"#.######")</f>
        <v>On42182.013264</v>
      </c>
      <c r="G1342" s="3">
        <f ca="1">IF(Sense_data[[#This Row],[a_1State]]="Off",RANDBETWEEN(off_min,off_max),RANDBETWEEN(on_min,on_max))/sr_div</f>
        <v>4.5</v>
      </c>
      <c r="H1342" s="3">
        <v>4.3</v>
      </c>
      <c r="I1342" s="3">
        <f>IF(HOUR(Sense_data[[#This Row],[SysTimeStamp]])&lt;12,I1341+$B$14,I1341-$B$14)</f>
        <v>15.306712962963207</v>
      </c>
    </row>
    <row r="1343" spans="1:9" x14ac:dyDescent="0.2">
      <c r="A1343" t="s">
        <v>20</v>
      </c>
      <c r="B1343" t="s">
        <v>22</v>
      </c>
      <c r="C1343" s="6">
        <f t="shared" si="24"/>
        <v>42182.01534722581</v>
      </c>
      <c r="D1343" t="s">
        <v>23</v>
      </c>
      <c r="E1343" s="6">
        <f>IF(Sense_data[[#This Row],[a_1State]]=D1342,E1342,Sense_data[[#This Row],[SysTimeStamp]])</f>
        <v>42182.013263891989</v>
      </c>
      <c r="F1343" s="3" t="str">
        <f>Sense_data[[#This Row],[a_1State]]&amp;TEXT(Sense_data[[#This Row],[StateInstanceTimestamp]],"#.######")</f>
        <v>On42182.013264</v>
      </c>
      <c r="G1343" s="3">
        <f ca="1">IF(Sense_data[[#This Row],[a_1State]]="Off",RANDBETWEEN(off_min,off_max),RANDBETWEEN(on_min,on_max))/sr_div</f>
        <v>5.7</v>
      </c>
      <c r="H1343" s="3">
        <v>5.0999999999999996</v>
      </c>
      <c r="I1343" s="3">
        <f>IF(HOUR(Sense_data[[#This Row],[SysTimeStamp]])&lt;12,I1342+$B$14,I1342-$B$14)</f>
        <v>15.306944444444689</v>
      </c>
    </row>
    <row r="1344" spans="1:9" x14ac:dyDescent="0.2">
      <c r="A1344" t="s">
        <v>20</v>
      </c>
      <c r="B1344" t="s">
        <v>22</v>
      </c>
      <c r="C1344" s="6">
        <f t="shared" si="24"/>
        <v>42182.015358799887</v>
      </c>
      <c r="D1344" t="s">
        <v>23</v>
      </c>
      <c r="E1344" s="6">
        <f>IF(Sense_data[[#This Row],[a_1State]]=D1343,E1343,Sense_data[[#This Row],[SysTimeStamp]])</f>
        <v>42182.013263891989</v>
      </c>
      <c r="F1344" s="3" t="str">
        <f>Sense_data[[#This Row],[a_1State]]&amp;TEXT(Sense_data[[#This Row],[StateInstanceTimestamp]],"#.######")</f>
        <v>On42182.013264</v>
      </c>
      <c r="G1344" s="3">
        <f ca="1">IF(Sense_data[[#This Row],[a_1State]]="Off",RANDBETWEEN(off_min,off_max),RANDBETWEEN(on_min,on_max))/sr_div</f>
        <v>4.5</v>
      </c>
      <c r="H1344" s="3">
        <v>5.5</v>
      </c>
      <c r="I1344" s="3">
        <f>IF(HOUR(Sense_data[[#This Row],[SysTimeStamp]])&lt;12,I1343+$B$14,I1343-$B$14)</f>
        <v>15.30717592592617</v>
      </c>
    </row>
    <row r="1345" spans="1:9" x14ac:dyDescent="0.2">
      <c r="A1345" t="s">
        <v>20</v>
      </c>
      <c r="B1345" t="s">
        <v>22</v>
      </c>
      <c r="C1345" s="6">
        <f t="shared" si="24"/>
        <v>42182.015370373963</v>
      </c>
      <c r="D1345" t="s">
        <v>23</v>
      </c>
      <c r="E1345" s="6">
        <f>IF(Sense_data[[#This Row],[a_1State]]=D1344,E1344,Sense_data[[#This Row],[SysTimeStamp]])</f>
        <v>42182.013263891989</v>
      </c>
      <c r="F1345" s="3" t="str">
        <f>Sense_data[[#This Row],[a_1State]]&amp;TEXT(Sense_data[[#This Row],[StateInstanceTimestamp]],"#.######")</f>
        <v>On42182.013264</v>
      </c>
      <c r="G1345" s="3">
        <f ca="1">IF(Sense_data[[#This Row],[a_1State]]="Off",RANDBETWEEN(off_min,off_max),RANDBETWEEN(on_min,on_max))/sr_div</f>
        <v>3.7</v>
      </c>
      <c r="H1345" s="3">
        <v>5.7</v>
      </c>
      <c r="I1345" s="3">
        <f>IF(HOUR(Sense_data[[#This Row],[SysTimeStamp]])&lt;12,I1344+$B$14,I1344-$B$14)</f>
        <v>15.307407407407652</v>
      </c>
    </row>
    <row r="1346" spans="1:9" x14ac:dyDescent="0.2">
      <c r="A1346" t="s">
        <v>20</v>
      </c>
      <c r="B1346" t="s">
        <v>22</v>
      </c>
      <c r="C1346" s="6">
        <f t="shared" si="24"/>
        <v>42182.01538194804</v>
      </c>
      <c r="D1346" t="s">
        <v>23</v>
      </c>
      <c r="E1346" s="6">
        <f>IF(Sense_data[[#This Row],[a_1State]]=D1345,E1345,Sense_data[[#This Row],[SysTimeStamp]])</f>
        <v>42182.013263891989</v>
      </c>
      <c r="F1346" s="3" t="str">
        <f>Sense_data[[#This Row],[a_1State]]&amp;TEXT(Sense_data[[#This Row],[StateInstanceTimestamp]],"#.######")</f>
        <v>On42182.013264</v>
      </c>
      <c r="G1346" s="3">
        <f ca="1">IF(Sense_data[[#This Row],[a_1State]]="Off",RANDBETWEEN(off_min,off_max),RANDBETWEEN(on_min,on_max))/sr_div</f>
        <v>3.8</v>
      </c>
      <c r="H1346" s="3">
        <v>5.9</v>
      </c>
      <c r="I1346" s="3">
        <f>IF(HOUR(Sense_data[[#This Row],[SysTimeStamp]])&lt;12,I1345+$B$14,I1345-$B$14)</f>
        <v>15.307638888889134</v>
      </c>
    </row>
    <row r="1347" spans="1:9" x14ac:dyDescent="0.2">
      <c r="A1347" t="s">
        <v>20</v>
      </c>
      <c r="B1347" t="s">
        <v>22</v>
      </c>
      <c r="C1347" s="6">
        <f t="shared" si="24"/>
        <v>42182.015393522117</v>
      </c>
      <c r="D1347" t="s">
        <v>23</v>
      </c>
      <c r="E1347" s="6">
        <f>IF(Sense_data[[#This Row],[a_1State]]=D1346,E1346,Sense_data[[#This Row],[SysTimeStamp]])</f>
        <v>42182.013263891989</v>
      </c>
      <c r="F1347" s="3" t="str">
        <f>Sense_data[[#This Row],[a_1State]]&amp;TEXT(Sense_data[[#This Row],[StateInstanceTimestamp]],"#.######")</f>
        <v>On42182.013264</v>
      </c>
      <c r="G1347" s="3">
        <f ca="1">IF(Sense_data[[#This Row],[a_1State]]="Off",RANDBETWEEN(off_min,off_max),RANDBETWEEN(on_min,on_max))/sr_div</f>
        <v>3</v>
      </c>
      <c r="H1347" s="3">
        <v>3.3</v>
      </c>
      <c r="I1347" s="3">
        <f>IF(HOUR(Sense_data[[#This Row],[SysTimeStamp]])&lt;12,I1346+$B$14,I1346-$B$14)</f>
        <v>15.307870370370615</v>
      </c>
    </row>
    <row r="1348" spans="1:9" x14ac:dyDescent="0.2">
      <c r="A1348" t="s">
        <v>20</v>
      </c>
      <c r="B1348" t="s">
        <v>22</v>
      </c>
      <c r="C1348" s="6">
        <f t="shared" si="24"/>
        <v>42182.015405096194</v>
      </c>
      <c r="D1348" t="s">
        <v>23</v>
      </c>
      <c r="E1348" s="6">
        <f>IF(Sense_data[[#This Row],[a_1State]]=D1347,E1347,Sense_data[[#This Row],[SysTimeStamp]])</f>
        <v>42182.013263891989</v>
      </c>
      <c r="F1348" s="3" t="str">
        <f>Sense_data[[#This Row],[a_1State]]&amp;TEXT(Sense_data[[#This Row],[StateInstanceTimestamp]],"#.######")</f>
        <v>On42182.013264</v>
      </c>
      <c r="G1348" s="3">
        <f ca="1">IF(Sense_data[[#This Row],[a_1State]]="Off",RANDBETWEEN(off_min,off_max),RANDBETWEEN(on_min,on_max))/sr_div</f>
        <v>3.9</v>
      </c>
      <c r="H1348" s="3">
        <v>4.7</v>
      </c>
      <c r="I1348" s="3">
        <f>IF(HOUR(Sense_data[[#This Row],[SysTimeStamp]])&lt;12,I1347+$B$14,I1347-$B$14)</f>
        <v>15.308101851852097</v>
      </c>
    </row>
    <row r="1349" spans="1:9" x14ac:dyDescent="0.2">
      <c r="A1349" t="s">
        <v>20</v>
      </c>
      <c r="B1349" t="s">
        <v>22</v>
      </c>
      <c r="C1349" s="6">
        <f t="shared" si="24"/>
        <v>42182.01541667027</v>
      </c>
      <c r="D1349" t="s">
        <v>23</v>
      </c>
      <c r="E1349" s="6">
        <f>IF(Sense_data[[#This Row],[a_1State]]=D1348,E1348,Sense_data[[#This Row],[SysTimeStamp]])</f>
        <v>42182.013263891989</v>
      </c>
      <c r="F1349" s="3" t="str">
        <f>Sense_data[[#This Row],[a_1State]]&amp;TEXT(Sense_data[[#This Row],[StateInstanceTimestamp]],"#.######")</f>
        <v>On42182.013264</v>
      </c>
      <c r="G1349" s="3">
        <f ca="1">IF(Sense_data[[#This Row],[a_1State]]="Off",RANDBETWEEN(off_min,off_max),RANDBETWEEN(on_min,on_max))/sr_div</f>
        <v>3.6</v>
      </c>
      <c r="H1349" s="3">
        <v>4.8</v>
      </c>
      <c r="I1349" s="3">
        <f>IF(HOUR(Sense_data[[#This Row],[SysTimeStamp]])&lt;12,I1348+$B$14,I1348-$B$14)</f>
        <v>15.308333333333579</v>
      </c>
    </row>
    <row r="1350" spans="1:9" x14ac:dyDescent="0.2">
      <c r="A1350" t="s">
        <v>20</v>
      </c>
      <c r="B1350" t="s">
        <v>22</v>
      </c>
      <c r="C1350" s="6">
        <f t="shared" si="24"/>
        <v>42182.015428244347</v>
      </c>
      <c r="D1350" t="s">
        <v>23</v>
      </c>
      <c r="E1350" s="6">
        <f>IF(Sense_data[[#This Row],[a_1State]]=D1349,E1349,Sense_data[[#This Row],[SysTimeStamp]])</f>
        <v>42182.013263891989</v>
      </c>
      <c r="F1350" s="3" t="str">
        <f>Sense_data[[#This Row],[a_1State]]&amp;TEXT(Sense_data[[#This Row],[StateInstanceTimestamp]],"#.######")</f>
        <v>On42182.013264</v>
      </c>
      <c r="G1350" s="3">
        <f ca="1">IF(Sense_data[[#This Row],[a_1State]]="Off",RANDBETWEEN(off_min,off_max),RANDBETWEEN(on_min,on_max))/sr_div</f>
        <v>5.3</v>
      </c>
      <c r="H1350" s="3">
        <v>3.9</v>
      </c>
      <c r="I1350" s="3">
        <f>IF(HOUR(Sense_data[[#This Row],[SysTimeStamp]])&lt;12,I1349+$B$14,I1349-$B$14)</f>
        <v>15.30856481481506</v>
      </c>
    </row>
    <row r="1351" spans="1:9" x14ac:dyDescent="0.2">
      <c r="A1351" t="s">
        <v>20</v>
      </c>
      <c r="B1351" t="s">
        <v>22</v>
      </c>
      <c r="C1351" s="6">
        <f t="shared" si="24"/>
        <v>42182.015439818424</v>
      </c>
      <c r="D1351" t="s">
        <v>23</v>
      </c>
      <c r="E1351" s="6">
        <f>IF(Sense_data[[#This Row],[a_1State]]=D1350,E1350,Sense_data[[#This Row],[SysTimeStamp]])</f>
        <v>42182.013263891989</v>
      </c>
      <c r="F1351" s="3" t="str">
        <f>Sense_data[[#This Row],[a_1State]]&amp;TEXT(Sense_data[[#This Row],[StateInstanceTimestamp]],"#.######")</f>
        <v>On42182.013264</v>
      </c>
      <c r="G1351" s="3">
        <f ca="1">IF(Sense_data[[#This Row],[a_1State]]="Off",RANDBETWEEN(off_min,off_max),RANDBETWEEN(on_min,on_max))/sr_div</f>
        <v>5.8</v>
      </c>
      <c r="H1351" s="3">
        <v>4.3</v>
      </c>
      <c r="I1351" s="3">
        <f>IF(HOUR(Sense_data[[#This Row],[SysTimeStamp]])&lt;12,I1350+$B$14,I1350-$B$14)</f>
        <v>15.308796296296542</v>
      </c>
    </row>
    <row r="1352" spans="1:9" x14ac:dyDescent="0.2">
      <c r="A1352" t="s">
        <v>20</v>
      </c>
      <c r="B1352" t="s">
        <v>22</v>
      </c>
      <c r="C1352" s="6">
        <f t="shared" si="24"/>
        <v>42182.015451392501</v>
      </c>
      <c r="D1352" t="s">
        <v>23</v>
      </c>
      <c r="E1352" s="6">
        <f>IF(Sense_data[[#This Row],[a_1State]]=D1351,E1351,Sense_data[[#This Row],[SysTimeStamp]])</f>
        <v>42182.013263891989</v>
      </c>
      <c r="F1352" s="3" t="str">
        <f>Sense_data[[#This Row],[a_1State]]&amp;TEXT(Sense_data[[#This Row],[StateInstanceTimestamp]],"#.######")</f>
        <v>On42182.013264</v>
      </c>
      <c r="G1352" s="3">
        <f ca="1">IF(Sense_data[[#This Row],[a_1State]]="Off",RANDBETWEEN(off_min,off_max),RANDBETWEEN(on_min,on_max))/sr_div</f>
        <v>5.0999999999999996</v>
      </c>
      <c r="H1352" s="3">
        <v>5.8</v>
      </c>
      <c r="I1352" s="3">
        <f>IF(HOUR(Sense_data[[#This Row],[SysTimeStamp]])&lt;12,I1351+$B$14,I1351-$B$14)</f>
        <v>15.309027777778024</v>
      </c>
    </row>
    <row r="1353" spans="1:9" x14ac:dyDescent="0.2">
      <c r="A1353" t="s">
        <v>20</v>
      </c>
      <c r="B1353" t="s">
        <v>22</v>
      </c>
      <c r="C1353" s="6">
        <f t="shared" si="24"/>
        <v>42182.015462966578</v>
      </c>
      <c r="D1353" t="s">
        <v>23</v>
      </c>
      <c r="E1353" s="6">
        <f>IF(Sense_data[[#This Row],[a_1State]]=D1352,E1352,Sense_data[[#This Row],[SysTimeStamp]])</f>
        <v>42182.013263891989</v>
      </c>
      <c r="F1353" s="3" t="str">
        <f>Sense_data[[#This Row],[a_1State]]&amp;TEXT(Sense_data[[#This Row],[StateInstanceTimestamp]],"#.######")</f>
        <v>On42182.013264</v>
      </c>
      <c r="G1353" s="3">
        <f ca="1">IF(Sense_data[[#This Row],[a_1State]]="Off",RANDBETWEEN(off_min,off_max),RANDBETWEEN(on_min,on_max))/sr_div</f>
        <v>4.5999999999999996</v>
      </c>
      <c r="H1353" s="3">
        <v>3</v>
      </c>
      <c r="I1353" s="3">
        <f>IF(HOUR(Sense_data[[#This Row],[SysTimeStamp]])&lt;12,I1352+$B$14,I1352-$B$14)</f>
        <v>15.309259259259505</v>
      </c>
    </row>
    <row r="1354" spans="1:9" x14ac:dyDescent="0.2">
      <c r="A1354" t="s">
        <v>20</v>
      </c>
      <c r="B1354" t="s">
        <v>22</v>
      </c>
      <c r="C1354" s="6">
        <f t="shared" si="24"/>
        <v>42182.015474540654</v>
      </c>
      <c r="D1354" t="s">
        <v>23</v>
      </c>
      <c r="E1354" s="6">
        <f>IF(Sense_data[[#This Row],[a_1State]]=D1353,E1353,Sense_data[[#This Row],[SysTimeStamp]])</f>
        <v>42182.013263891989</v>
      </c>
      <c r="F1354" s="3" t="str">
        <f>Sense_data[[#This Row],[a_1State]]&amp;TEXT(Sense_data[[#This Row],[StateInstanceTimestamp]],"#.######")</f>
        <v>On42182.013264</v>
      </c>
      <c r="G1354" s="3">
        <f ca="1">IF(Sense_data[[#This Row],[a_1State]]="Off",RANDBETWEEN(off_min,off_max),RANDBETWEEN(on_min,on_max))/sr_div</f>
        <v>5.9</v>
      </c>
      <c r="H1354" s="3">
        <v>4.7</v>
      </c>
      <c r="I1354" s="3">
        <f>IF(HOUR(Sense_data[[#This Row],[SysTimeStamp]])&lt;12,I1353+$B$14,I1353-$B$14)</f>
        <v>15.309490740740987</v>
      </c>
    </row>
    <row r="1355" spans="1:9" x14ac:dyDescent="0.2">
      <c r="A1355" t="s">
        <v>20</v>
      </c>
      <c r="B1355" t="s">
        <v>22</v>
      </c>
      <c r="C1355" s="6">
        <f t="shared" si="24"/>
        <v>42182.015486114731</v>
      </c>
      <c r="D1355" t="s">
        <v>23</v>
      </c>
      <c r="E1355" s="6">
        <f>IF(Sense_data[[#This Row],[a_1State]]=D1354,E1354,Sense_data[[#This Row],[SysTimeStamp]])</f>
        <v>42182.013263891989</v>
      </c>
      <c r="F1355" s="3" t="str">
        <f>Sense_data[[#This Row],[a_1State]]&amp;TEXT(Sense_data[[#This Row],[StateInstanceTimestamp]],"#.######")</f>
        <v>On42182.013264</v>
      </c>
      <c r="G1355" s="3">
        <f ca="1">IF(Sense_data[[#This Row],[a_1State]]="Off",RANDBETWEEN(off_min,off_max),RANDBETWEEN(on_min,on_max))/sr_div</f>
        <v>4.8</v>
      </c>
      <c r="H1355" s="3">
        <v>3.4</v>
      </c>
      <c r="I1355" s="3">
        <f>IF(HOUR(Sense_data[[#This Row],[SysTimeStamp]])&lt;12,I1354+$B$14,I1354-$B$14)</f>
        <v>15.309722222222469</v>
      </c>
    </row>
    <row r="1356" spans="1:9" x14ac:dyDescent="0.2">
      <c r="A1356" t="s">
        <v>20</v>
      </c>
      <c r="B1356" t="s">
        <v>22</v>
      </c>
      <c r="C1356" s="6">
        <f t="shared" ref="C1356:C1419" si="25">C1355+$B$2</f>
        <v>42182.015497688808</v>
      </c>
      <c r="D1356" t="s">
        <v>23</v>
      </c>
      <c r="E1356" s="6">
        <f>IF(Sense_data[[#This Row],[a_1State]]=D1355,E1355,Sense_data[[#This Row],[SysTimeStamp]])</f>
        <v>42182.013263891989</v>
      </c>
      <c r="F1356" s="3" t="str">
        <f>Sense_data[[#This Row],[a_1State]]&amp;TEXT(Sense_data[[#This Row],[StateInstanceTimestamp]],"#.######")</f>
        <v>On42182.013264</v>
      </c>
      <c r="G1356" s="3">
        <f ca="1">IF(Sense_data[[#This Row],[a_1State]]="Off",RANDBETWEEN(off_min,off_max),RANDBETWEEN(on_min,on_max))/sr_div</f>
        <v>5.2</v>
      </c>
      <c r="H1356" s="3">
        <v>3.7</v>
      </c>
      <c r="I1356" s="3">
        <f>IF(HOUR(Sense_data[[#This Row],[SysTimeStamp]])&lt;12,I1355+$B$14,I1355-$B$14)</f>
        <v>15.30995370370395</v>
      </c>
    </row>
    <row r="1357" spans="1:9" x14ac:dyDescent="0.2">
      <c r="A1357" t="s">
        <v>20</v>
      </c>
      <c r="B1357" t="s">
        <v>22</v>
      </c>
      <c r="C1357" s="6">
        <f t="shared" si="25"/>
        <v>42182.015509262885</v>
      </c>
      <c r="D1357" t="s">
        <v>23</v>
      </c>
      <c r="E1357" s="6">
        <f>IF(Sense_data[[#This Row],[a_1State]]=D1356,E1356,Sense_data[[#This Row],[SysTimeStamp]])</f>
        <v>42182.013263891989</v>
      </c>
      <c r="F1357" s="3" t="str">
        <f>Sense_data[[#This Row],[a_1State]]&amp;TEXT(Sense_data[[#This Row],[StateInstanceTimestamp]],"#.######")</f>
        <v>On42182.013264</v>
      </c>
      <c r="G1357" s="3">
        <f ca="1">IF(Sense_data[[#This Row],[a_1State]]="Off",RANDBETWEEN(off_min,off_max),RANDBETWEEN(on_min,on_max))/sr_div</f>
        <v>3.7</v>
      </c>
      <c r="H1357" s="3">
        <v>3.3</v>
      </c>
      <c r="I1357" s="3">
        <f>IF(HOUR(Sense_data[[#This Row],[SysTimeStamp]])&lt;12,I1356+$B$14,I1356-$B$14)</f>
        <v>15.310185185185432</v>
      </c>
    </row>
    <row r="1358" spans="1:9" x14ac:dyDescent="0.2">
      <c r="A1358" t="s">
        <v>20</v>
      </c>
      <c r="B1358" t="s">
        <v>22</v>
      </c>
      <c r="C1358" s="6">
        <f t="shared" si="25"/>
        <v>42182.015520836962</v>
      </c>
      <c r="D1358" t="s">
        <v>23</v>
      </c>
      <c r="E1358" s="6">
        <f>IF(Sense_data[[#This Row],[a_1State]]=D1357,E1357,Sense_data[[#This Row],[SysTimeStamp]])</f>
        <v>42182.013263891989</v>
      </c>
      <c r="F1358" s="3" t="str">
        <f>Sense_data[[#This Row],[a_1State]]&amp;TEXT(Sense_data[[#This Row],[StateInstanceTimestamp]],"#.######")</f>
        <v>On42182.013264</v>
      </c>
      <c r="G1358" s="3">
        <f ca="1">IF(Sense_data[[#This Row],[a_1State]]="Off",RANDBETWEEN(off_min,off_max),RANDBETWEEN(on_min,on_max))/sr_div</f>
        <v>5.7</v>
      </c>
      <c r="H1358" s="3">
        <v>3.3</v>
      </c>
      <c r="I1358" s="3">
        <f>IF(HOUR(Sense_data[[#This Row],[SysTimeStamp]])&lt;12,I1357+$B$14,I1357-$B$14)</f>
        <v>15.310416666666914</v>
      </c>
    </row>
    <row r="1359" spans="1:9" x14ac:dyDescent="0.2">
      <c r="A1359" t="s">
        <v>20</v>
      </c>
      <c r="B1359" t="s">
        <v>22</v>
      </c>
      <c r="C1359" s="6">
        <f t="shared" si="25"/>
        <v>42182.015532411038</v>
      </c>
      <c r="D1359" t="s">
        <v>23</v>
      </c>
      <c r="E1359" s="6">
        <f>IF(Sense_data[[#This Row],[a_1State]]=D1358,E1358,Sense_data[[#This Row],[SysTimeStamp]])</f>
        <v>42182.013263891989</v>
      </c>
      <c r="F1359" s="3" t="str">
        <f>Sense_data[[#This Row],[a_1State]]&amp;TEXT(Sense_data[[#This Row],[StateInstanceTimestamp]],"#.######")</f>
        <v>On42182.013264</v>
      </c>
      <c r="G1359" s="3">
        <f ca="1">IF(Sense_data[[#This Row],[a_1State]]="Off",RANDBETWEEN(off_min,off_max),RANDBETWEEN(on_min,on_max))/sr_div</f>
        <v>5.6</v>
      </c>
      <c r="H1359" s="3">
        <v>3.2</v>
      </c>
      <c r="I1359" s="3">
        <f>IF(HOUR(Sense_data[[#This Row],[SysTimeStamp]])&lt;12,I1358+$B$14,I1358-$B$14)</f>
        <v>15.310648148148395</v>
      </c>
    </row>
    <row r="1360" spans="1:9" x14ac:dyDescent="0.2">
      <c r="A1360" t="s">
        <v>20</v>
      </c>
      <c r="B1360" t="s">
        <v>22</v>
      </c>
      <c r="C1360" s="6">
        <f t="shared" si="25"/>
        <v>42182.015543985115</v>
      </c>
      <c r="D1360" t="s">
        <v>23</v>
      </c>
      <c r="E1360" s="6">
        <f>IF(Sense_data[[#This Row],[a_1State]]=D1359,E1359,Sense_data[[#This Row],[SysTimeStamp]])</f>
        <v>42182.013263891989</v>
      </c>
      <c r="F1360" s="3" t="str">
        <f>Sense_data[[#This Row],[a_1State]]&amp;TEXT(Sense_data[[#This Row],[StateInstanceTimestamp]],"#.######")</f>
        <v>On42182.013264</v>
      </c>
      <c r="G1360" s="3">
        <f ca="1">IF(Sense_data[[#This Row],[a_1State]]="Off",RANDBETWEEN(off_min,off_max),RANDBETWEEN(on_min,on_max))/sr_div</f>
        <v>4</v>
      </c>
      <c r="H1360" s="3">
        <v>5</v>
      </c>
      <c r="I1360" s="3">
        <f>IF(HOUR(Sense_data[[#This Row],[SysTimeStamp]])&lt;12,I1359+$B$14,I1359-$B$14)</f>
        <v>15.310879629629877</v>
      </c>
    </row>
    <row r="1361" spans="1:9" x14ac:dyDescent="0.2">
      <c r="A1361" t="s">
        <v>20</v>
      </c>
      <c r="B1361" t="s">
        <v>22</v>
      </c>
      <c r="C1361" s="6">
        <f t="shared" si="25"/>
        <v>42182.015555559192</v>
      </c>
      <c r="D1361" t="s">
        <v>23</v>
      </c>
      <c r="E1361" s="6">
        <f>IF(Sense_data[[#This Row],[a_1State]]=D1360,E1360,Sense_data[[#This Row],[SysTimeStamp]])</f>
        <v>42182.013263891989</v>
      </c>
      <c r="F1361" s="3" t="str">
        <f>Sense_data[[#This Row],[a_1State]]&amp;TEXT(Sense_data[[#This Row],[StateInstanceTimestamp]],"#.######")</f>
        <v>On42182.013264</v>
      </c>
      <c r="G1361" s="3">
        <f ca="1">IF(Sense_data[[#This Row],[a_1State]]="Off",RANDBETWEEN(off_min,off_max),RANDBETWEEN(on_min,on_max))/sr_div</f>
        <v>3.4</v>
      </c>
      <c r="H1361" s="3">
        <v>4.5</v>
      </c>
      <c r="I1361" s="3">
        <f>IF(HOUR(Sense_data[[#This Row],[SysTimeStamp]])&lt;12,I1360+$B$14,I1360-$B$14)</f>
        <v>15.311111111111359</v>
      </c>
    </row>
    <row r="1362" spans="1:9" x14ac:dyDescent="0.2">
      <c r="A1362" t="s">
        <v>20</v>
      </c>
      <c r="B1362" t="s">
        <v>22</v>
      </c>
      <c r="C1362" s="6">
        <f t="shared" si="25"/>
        <v>42182.015567133269</v>
      </c>
      <c r="D1362" t="s">
        <v>23</v>
      </c>
      <c r="E1362" s="6">
        <f>IF(Sense_data[[#This Row],[a_1State]]=D1361,E1361,Sense_data[[#This Row],[SysTimeStamp]])</f>
        <v>42182.013263891989</v>
      </c>
      <c r="F1362" s="3" t="str">
        <f>Sense_data[[#This Row],[a_1State]]&amp;TEXT(Sense_data[[#This Row],[StateInstanceTimestamp]],"#.######")</f>
        <v>On42182.013264</v>
      </c>
      <c r="G1362" s="3">
        <f ca="1">IF(Sense_data[[#This Row],[a_1State]]="Off",RANDBETWEEN(off_min,off_max),RANDBETWEEN(on_min,on_max))/sr_div</f>
        <v>6</v>
      </c>
      <c r="H1362" s="3">
        <v>5.2</v>
      </c>
      <c r="I1362" s="3">
        <f>IF(HOUR(Sense_data[[#This Row],[SysTimeStamp]])&lt;12,I1361+$B$14,I1361-$B$14)</f>
        <v>15.31134259259284</v>
      </c>
    </row>
    <row r="1363" spans="1:9" x14ac:dyDescent="0.2">
      <c r="A1363" t="s">
        <v>20</v>
      </c>
      <c r="B1363" t="s">
        <v>22</v>
      </c>
      <c r="C1363" s="6">
        <f t="shared" si="25"/>
        <v>42182.015578707345</v>
      </c>
      <c r="D1363" t="s">
        <v>23</v>
      </c>
      <c r="E1363" s="6">
        <f>IF(Sense_data[[#This Row],[a_1State]]=D1362,E1362,Sense_data[[#This Row],[SysTimeStamp]])</f>
        <v>42182.013263891989</v>
      </c>
      <c r="F1363" s="3" t="str">
        <f>Sense_data[[#This Row],[a_1State]]&amp;TEXT(Sense_data[[#This Row],[StateInstanceTimestamp]],"#.######")</f>
        <v>On42182.013264</v>
      </c>
      <c r="G1363" s="3">
        <f ca="1">IF(Sense_data[[#This Row],[a_1State]]="Off",RANDBETWEEN(off_min,off_max),RANDBETWEEN(on_min,on_max))/sr_div</f>
        <v>3.8</v>
      </c>
      <c r="H1363" s="3">
        <v>4.3</v>
      </c>
      <c r="I1363" s="3">
        <f>IF(HOUR(Sense_data[[#This Row],[SysTimeStamp]])&lt;12,I1362+$B$14,I1362-$B$14)</f>
        <v>15.311574074074322</v>
      </c>
    </row>
    <row r="1364" spans="1:9" x14ac:dyDescent="0.2">
      <c r="A1364" t="s">
        <v>20</v>
      </c>
      <c r="B1364" t="s">
        <v>22</v>
      </c>
      <c r="C1364" s="6">
        <f t="shared" si="25"/>
        <v>42182.015590281422</v>
      </c>
      <c r="D1364" t="s">
        <v>23</v>
      </c>
      <c r="E1364" s="6">
        <f>IF(Sense_data[[#This Row],[a_1State]]=D1363,E1363,Sense_data[[#This Row],[SysTimeStamp]])</f>
        <v>42182.013263891989</v>
      </c>
      <c r="F1364" s="3" t="str">
        <f>Sense_data[[#This Row],[a_1State]]&amp;TEXT(Sense_data[[#This Row],[StateInstanceTimestamp]],"#.######")</f>
        <v>On42182.013264</v>
      </c>
      <c r="G1364" s="3">
        <f ca="1">IF(Sense_data[[#This Row],[a_1State]]="Off",RANDBETWEEN(off_min,off_max),RANDBETWEEN(on_min,on_max))/sr_div</f>
        <v>5.6</v>
      </c>
      <c r="H1364" s="3">
        <v>3.4</v>
      </c>
      <c r="I1364" s="3">
        <f>IF(HOUR(Sense_data[[#This Row],[SysTimeStamp]])&lt;12,I1363+$B$14,I1363-$B$14)</f>
        <v>15.311805555555804</v>
      </c>
    </row>
    <row r="1365" spans="1:9" x14ac:dyDescent="0.2">
      <c r="A1365" t="s">
        <v>20</v>
      </c>
      <c r="B1365" t="s">
        <v>22</v>
      </c>
      <c r="C1365" s="6">
        <f t="shared" si="25"/>
        <v>42182.015601855499</v>
      </c>
      <c r="D1365" t="s">
        <v>23</v>
      </c>
      <c r="E1365" s="6">
        <f>IF(Sense_data[[#This Row],[a_1State]]=D1364,E1364,Sense_data[[#This Row],[SysTimeStamp]])</f>
        <v>42182.013263891989</v>
      </c>
      <c r="F1365" s="3" t="str">
        <f>Sense_data[[#This Row],[a_1State]]&amp;TEXT(Sense_data[[#This Row],[StateInstanceTimestamp]],"#.######")</f>
        <v>On42182.013264</v>
      </c>
      <c r="G1365" s="3">
        <f ca="1">IF(Sense_data[[#This Row],[a_1State]]="Off",RANDBETWEEN(off_min,off_max),RANDBETWEEN(on_min,on_max))/sr_div</f>
        <v>3.1</v>
      </c>
      <c r="H1365" s="3">
        <v>4.9000000000000004</v>
      </c>
      <c r="I1365" s="3">
        <f>IF(HOUR(Sense_data[[#This Row],[SysTimeStamp]])&lt;12,I1364+$B$14,I1364-$B$14)</f>
        <v>15.312037037037285</v>
      </c>
    </row>
    <row r="1366" spans="1:9" x14ac:dyDescent="0.2">
      <c r="A1366" t="s">
        <v>20</v>
      </c>
      <c r="B1366" t="s">
        <v>22</v>
      </c>
      <c r="C1366" s="6">
        <f t="shared" si="25"/>
        <v>42182.015613429576</v>
      </c>
      <c r="D1366" t="s">
        <v>23</v>
      </c>
      <c r="E1366" s="6">
        <f>IF(Sense_data[[#This Row],[a_1State]]=D1365,E1365,Sense_data[[#This Row],[SysTimeStamp]])</f>
        <v>42182.013263891989</v>
      </c>
      <c r="F1366" s="3" t="str">
        <f>Sense_data[[#This Row],[a_1State]]&amp;TEXT(Sense_data[[#This Row],[StateInstanceTimestamp]],"#.######")</f>
        <v>On42182.013264</v>
      </c>
      <c r="G1366" s="3">
        <f ca="1">IF(Sense_data[[#This Row],[a_1State]]="Off",RANDBETWEEN(off_min,off_max),RANDBETWEEN(on_min,on_max))/sr_div</f>
        <v>4.7</v>
      </c>
      <c r="H1366" s="3">
        <v>4.3</v>
      </c>
      <c r="I1366" s="3">
        <f>IF(HOUR(Sense_data[[#This Row],[SysTimeStamp]])&lt;12,I1365+$B$14,I1365-$B$14)</f>
        <v>15.312268518518767</v>
      </c>
    </row>
    <row r="1367" spans="1:9" x14ac:dyDescent="0.2">
      <c r="A1367" t="s">
        <v>20</v>
      </c>
      <c r="B1367" t="s">
        <v>22</v>
      </c>
      <c r="C1367" s="6">
        <f t="shared" si="25"/>
        <v>42182.015625003653</v>
      </c>
      <c r="D1367" t="s">
        <v>23</v>
      </c>
      <c r="E1367" s="6">
        <f>IF(Sense_data[[#This Row],[a_1State]]=D1366,E1366,Sense_data[[#This Row],[SysTimeStamp]])</f>
        <v>42182.013263891989</v>
      </c>
      <c r="F1367" s="3" t="str">
        <f>Sense_data[[#This Row],[a_1State]]&amp;TEXT(Sense_data[[#This Row],[StateInstanceTimestamp]],"#.######")</f>
        <v>On42182.013264</v>
      </c>
      <c r="G1367" s="3">
        <f ca="1">IF(Sense_data[[#This Row],[a_1State]]="Off",RANDBETWEEN(off_min,off_max),RANDBETWEEN(on_min,on_max))/sr_div</f>
        <v>4.0999999999999996</v>
      </c>
      <c r="H1367" s="3">
        <v>5.6</v>
      </c>
      <c r="I1367" s="3">
        <f>IF(HOUR(Sense_data[[#This Row],[SysTimeStamp]])&lt;12,I1366+$B$14,I1366-$B$14)</f>
        <v>15.312500000000249</v>
      </c>
    </row>
    <row r="1368" spans="1:9" x14ac:dyDescent="0.2">
      <c r="A1368" t="s">
        <v>20</v>
      </c>
      <c r="B1368" t="s">
        <v>22</v>
      </c>
      <c r="C1368" s="6">
        <f t="shared" si="25"/>
        <v>42182.015636577729</v>
      </c>
      <c r="D1368" t="s">
        <v>23</v>
      </c>
      <c r="E1368" s="6">
        <f>IF(Sense_data[[#This Row],[a_1State]]=D1367,E1367,Sense_data[[#This Row],[SysTimeStamp]])</f>
        <v>42182.013263891989</v>
      </c>
      <c r="F1368" s="3" t="str">
        <f>Sense_data[[#This Row],[a_1State]]&amp;TEXT(Sense_data[[#This Row],[StateInstanceTimestamp]],"#.######")</f>
        <v>On42182.013264</v>
      </c>
      <c r="G1368" s="3">
        <f ca="1">IF(Sense_data[[#This Row],[a_1State]]="Off",RANDBETWEEN(off_min,off_max),RANDBETWEEN(on_min,on_max))/sr_div</f>
        <v>3.5</v>
      </c>
      <c r="H1368" s="3">
        <v>3.6</v>
      </c>
      <c r="I1368" s="3">
        <f>IF(HOUR(Sense_data[[#This Row],[SysTimeStamp]])&lt;12,I1367+$B$14,I1367-$B$14)</f>
        <v>15.31273148148173</v>
      </c>
    </row>
    <row r="1369" spans="1:9" x14ac:dyDescent="0.2">
      <c r="A1369" t="s">
        <v>20</v>
      </c>
      <c r="B1369" t="s">
        <v>22</v>
      </c>
      <c r="C1369" s="6">
        <f t="shared" si="25"/>
        <v>42182.015648151806</v>
      </c>
      <c r="D1369" t="s">
        <v>23</v>
      </c>
      <c r="E1369" s="6">
        <f>IF(Sense_data[[#This Row],[a_1State]]=D1368,E1368,Sense_data[[#This Row],[SysTimeStamp]])</f>
        <v>42182.013263891989</v>
      </c>
      <c r="F1369" s="3" t="str">
        <f>Sense_data[[#This Row],[a_1State]]&amp;TEXT(Sense_data[[#This Row],[StateInstanceTimestamp]],"#.######")</f>
        <v>On42182.013264</v>
      </c>
      <c r="G1369" s="3">
        <f ca="1">IF(Sense_data[[#This Row],[a_1State]]="Off",RANDBETWEEN(off_min,off_max),RANDBETWEEN(on_min,on_max))/sr_div</f>
        <v>3</v>
      </c>
      <c r="H1369" s="3">
        <v>3.9</v>
      </c>
      <c r="I1369" s="3">
        <f>IF(HOUR(Sense_data[[#This Row],[SysTimeStamp]])&lt;12,I1368+$B$14,I1368-$B$14)</f>
        <v>15.312962962963212</v>
      </c>
    </row>
    <row r="1370" spans="1:9" x14ac:dyDescent="0.2">
      <c r="A1370" t="s">
        <v>20</v>
      </c>
      <c r="B1370" t="s">
        <v>22</v>
      </c>
      <c r="C1370" s="6">
        <f t="shared" si="25"/>
        <v>42182.015659725883</v>
      </c>
      <c r="D1370" t="s">
        <v>23</v>
      </c>
      <c r="E1370" s="6">
        <f>IF(Sense_data[[#This Row],[a_1State]]=D1369,E1369,Sense_data[[#This Row],[SysTimeStamp]])</f>
        <v>42182.013263891989</v>
      </c>
      <c r="F1370" s="3" t="str">
        <f>Sense_data[[#This Row],[a_1State]]&amp;TEXT(Sense_data[[#This Row],[StateInstanceTimestamp]],"#.######")</f>
        <v>On42182.013264</v>
      </c>
      <c r="G1370" s="3">
        <f ca="1">IF(Sense_data[[#This Row],[a_1State]]="Off",RANDBETWEEN(off_min,off_max),RANDBETWEEN(on_min,on_max))/sr_div</f>
        <v>3.1</v>
      </c>
      <c r="H1370" s="3">
        <v>5.0999999999999996</v>
      </c>
      <c r="I1370" s="3">
        <f>IF(HOUR(Sense_data[[#This Row],[SysTimeStamp]])&lt;12,I1369+$B$14,I1369-$B$14)</f>
        <v>15.313194444444694</v>
      </c>
    </row>
    <row r="1371" spans="1:9" x14ac:dyDescent="0.2">
      <c r="A1371" t="s">
        <v>20</v>
      </c>
      <c r="B1371" t="s">
        <v>22</v>
      </c>
      <c r="C1371" s="6">
        <f t="shared" si="25"/>
        <v>42182.01567129996</v>
      </c>
      <c r="D1371" t="s">
        <v>23</v>
      </c>
      <c r="E1371" s="6">
        <f>IF(Sense_data[[#This Row],[a_1State]]=D1370,E1370,Sense_data[[#This Row],[SysTimeStamp]])</f>
        <v>42182.013263891989</v>
      </c>
      <c r="F1371" s="3" t="str">
        <f>Sense_data[[#This Row],[a_1State]]&amp;TEXT(Sense_data[[#This Row],[StateInstanceTimestamp]],"#.######")</f>
        <v>On42182.013264</v>
      </c>
      <c r="G1371" s="3">
        <f ca="1">IF(Sense_data[[#This Row],[a_1State]]="Off",RANDBETWEEN(off_min,off_max),RANDBETWEEN(on_min,on_max))/sr_div</f>
        <v>5</v>
      </c>
      <c r="H1371" s="3">
        <v>5.8</v>
      </c>
      <c r="I1371" s="3">
        <f>IF(HOUR(Sense_data[[#This Row],[SysTimeStamp]])&lt;12,I1370+$B$14,I1370-$B$14)</f>
        <v>15.313425925926175</v>
      </c>
    </row>
    <row r="1372" spans="1:9" x14ac:dyDescent="0.2">
      <c r="A1372" t="s">
        <v>20</v>
      </c>
      <c r="B1372" t="s">
        <v>22</v>
      </c>
      <c r="C1372" s="6">
        <f t="shared" si="25"/>
        <v>42182.015682874036</v>
      </c>
      <c r="D1372" t="s">
        <v>23</v>
      </c>
      <c r="E1372" s="6">
        <f>IF(Sense_data[[#This Row],[a_1State]]=D1371,E1371,Sense_data[[#This Row],[SysTimeStamp]])</f>
        <v>42182.013263891989</v>
      </c>
      <c r="F1372" s="3" t="str">
        <f>Sense_data[[#This Row],[a_1State]]&amp;TEXT(Sense_data[[#This Row],[StateInstanceTimestamp]],"#.######")</f>
        <v>On42182.013264</v>
      </c>
      <c r="G1372" s="3">
        <f ca="1">IF(Sense_data[[#This Row],[a_1State]]="Off",RANDBETWEEN(off_min,off_max),RANDBETWEEN(on_min,on_max))/sr_div</f>
        <v>3.4</v>
      </c>
      <c r="H1372" s="3">
        <v>5.7</v>
      </c>
      <c r="I1372" s="3">
        <f>IF(HOUR(Sense_data[[#This Row],[SysTimeStamp]])&lt;12,I1371+$B$14,I1371-$B$14)</f>
        <v>15.313657407407657</v>
      </c>
    </row>
    <row r="1373" spans="1:9" x14ac:dyDescent="0.2">
      <c r="A1373" t="s">
        <v>20</v>
      </c>
      <c r="B1373" t="s">
        <v>22</v>
      </c>
      <c r="C1373" s="6">
        <f t="shared" si="25"/>
        <v>42182.015694448113</v>
      </c>
      <c r="D1373" t="s">
        <v>23</v>
      </c>
      <c r="E1373" s="6">
        <f>IF(Sense_data[[#This Row],[a_1State]]=D1372,E1372,Sense_data[[#This Row],[SysTimeStamp]])</f>
        <v>42182.013263891989</v>
      </c>
      <c r="F1373" s="3" t="str">
        <f>Sense_data[[#This Row],[a_1State]]&amp;TEXT(Sense_data[[#This Row],[StateInstanceTimestamp]],"#.######")</f>
        <v>On42182.013264</v>
      </c>
      <c r="G1373" s="3">
        <f ca="1">IF(Sense_data[[#This Row],[a_1State]]="Off",RANDBETWEEN(off_min,off_max),RANDBETWEEN(on_min,on_max))/sr_div</f>
        <v>3.2</v>
      </c>
      <c r="H1373" s="3">
        <v>3.1</v>
      </c>
      <c r="I1373" s="3">
        <f>IF(HOUR(Sense_data[[#This Row],[SysTimeStamp]])&lt;12,I1372+$B$14,I1372-$B$14)</f>
        <v>15.313888888889139</v>
      </c>
    </row>
    <row r="1374" spans="1:9" x14ac:dyDescent="0.2">
      <c r="A1374" t="s">
        <v>20</v>
      </c>
      <c r="B1374" t="s">
        <v>22</v>
      </c>
      <c r="C1374" s="6">
        <f t="shared" si="25"/>
        <v>42182.01570602219</v>
      </c>
      <c r="D1374" t="s">
        <v>23</v>
      </c>
      <c r="E1374" s="6">
        <f>IF(Sense_data[[#This Row],[a_1State]]=D1373,E1373,Sense_data[[#This Row],[SysTimeStamp]])</f>
        <v>42182.013263891989</v>
      </c>
      <c r="F1374" s="3" t="str">
        <f>Sense_data[[#This Row],[a_1State]]&amp;TEXT(Sense_data[[#This Row],[StateInstanceTimestamp]],"#.######")</f>
        <v>On42182.013264</v>
      </c>
      <c r="G1374" s="3">
        <f ca="1">IF(Sense_data[[#This Row],[a_1State]]="Off",RANDBETWEEN(off_min,off_max),RANDBETWEEN(on_min,on_max))/sr_div</f>
        <v>4.0999999999999996</v>
      </c>
      <c r="H1374" s="3">
        <v>5.6</v>
      </c>
      <c r="I1374" s="3">
        <f>IF(HOUR(Sense_data[[#This Row],[SysTimeStamp]])&lt;12,I1373+$B$14,I1373-$B$14)</f>
        <v>15.31412037037062</v>
      </c>
    </row>
    <row r="1375" spans="1:9" x14ac:dyDescent="0.2">
      <c r="A1375" t="s">
        <v>20</v>
      </c>
      <c r="B1375" t="s">
        <v>22</v>
      </c>
      <c r="C1375" s="6">
        <f t="shared" si="25"/>
        <v>42182.015717596267</v>
      </c>
      <c r="D1375" t="s">
        <v>23</v>
      </c>
      <c r="E1375" s="6">
        <f>IF(Sense_data[[#This Row],[a_1State]]=D1374,E1374,Sense_data[[#This Row],[SysTimeStamp]])</f>
        <v>42182.013263891989</v>
      </c>
      <c r="F1375" s="3" t="str">
        <f>Sense_data[[#This Row],[a_1State]]&amp;TEXT(Sense_data[[#This Row],[StateInstanceTimestamp]],"#.######")</f>
        <v>On42182.013264</v>
      </c>
      <c r="G1375" s="3">
        <f ca="1">IF(Sense_data[[#This Row],[a_1State]]="Off",RANDBETWEEN(off_min,off_max),RANDBETWEEN(on_min,on_max))/sr_div</f>
        <v>3.6</v>
      </c>
      <c r="H1375" s="3">
        <v>5.6</v>
      </c>
      <c r="I1375" s="3">
        <f>IF(HOUR(Sense_data[[#This Row],[SysTimeStamp]])&lt;12,I1374+$B$14,I1374-$B$14)</f>
        <v>15.314351851852102</v>
      </c>
    </row>
    <row r="1376" spans="1:9" x14ac:dyDescent="0.2">
      <c r="A1376" t="s">
        <v>20</v>
      </c>
      <c r="B1376" t="s">
        <v>22</v>
      </c>
      <c r="C1376" s="6">
        <f t="shared" si="25"/>
        <v>42182.015729170344</v>
      </c>
      <c r="D1376" t="s">
        <v>23</v>
      </c>
      <c r="E1376" s="6">
        <f>IF(Sense_data[[#This Row],[a_1State]]=D1375,E1375,Sense_data[[#This Row],[SysTimeStamp]])</f>
        <v>42182.013263891989</v>
      </c>
      <c r="F1376" s="3" t="str">
        <f>Sense_data[[#This Row],[a_1State]]&amp;TEXT(Sense_data[[#This Row],[StateInstanceTimestamp]],"#.######")</f>
        <v>On42182.013264</v>
      </c>
      <c r="G1376" s="3">
        <f ca="1">IF(Sense_data[[#This Row],[a_1State]]="Off",RANDBETWEEN(off_min,off_max),RANDBETWEEN(on_min,on_max))/sr_div</f>
        <v>4.5</v>
      </c>
      <c r="H1376" s="3">
        <v>3.2</v>
      </c>
      <c r="I1376" s="3">
        <f>IF(HOUR(Sense_data[[#This Row],[SysTimeStamp]])&lt;12,I1375+$B$14,I1375-$B$14)</f>
        <v>15.314583333333584</v>
      </c>
    </row>
    <row r="1377" spans="1:9" x14ac:dyDescent="0.2">
      <c r="A1377" t="s">
        <v>20</v>
      </c>
      <c r="B1377" t="s">
        <v>22</v>
      </c>
      <c r="C1377" s="6">
        <f t="shared" si="25"/>
        <v>42182.01574074442</v>
      </c>
      <c r="D1377" t="s">
        <v>23</v>
      </c>
      <c r="E1377" s="6">
        <f>IF(Sense_data[[#This Row],[a_1State]]=D1376,E1376,Sense_data[[#This Row],[SysTimeStamp]])</f>
        <v>42182.013263891989</v>
      </c>
      <c r="F1377" s="3" t="str">
        <f>Sense_data[[#This Row],[a_1State]]&amp;TEXT(Sense_data[[#This Row],[StateInstanceTimestamp]],"#.######")</f>
        <v>On42182.013264</v>
      </c>
      <c r="G1377" s="3">
        <f ca="1">IF(Sense_data[[#This Row],[a_1State]]="Off",RANDBETWEEN(off_min,off_max),RANDBETWEEN(on_min,on_max))/sr_div</f>
        <v>3.8</v>
      </c>
      <c r="H1377" s="3">
        <v>5.0999999999999996</v>
      </c>
      <c r="I1377" s="3">
        <f>IF(HOUR(Sense_data[[#This Row],[SysTimeStamp]])&lt;12,I1376+$B$14,I1376-$B$14)</f>
        <v>15.314814814815065</v>
      </c>
    </row>
    <row r="1378" spans="1:9" x14ac:dyDescent="0.2">
      <c r="A1378" t="s">
        <v>20</v>
      </c>
      <c r="B1378" t="s">
        <v>22</v>
      </c>
      <c r="C1378" s="6">
        <f t="shared" si="25"/>
        <v>42182.015752318497</v>
      </c>
      <c r="D1378" t="s">
        <v>23</v>
      </c>
      <c r="E1378" s="6">
        <f>IF(Sense_data[[#This Row],[a_1State]]=D1377,E1377,Sense_data[[#This Row],[SysTimeStamp]])</f>
        <v>42182.013263891989</v>
      </c>
      <c r="F1378" s="3" t="str">
        <f>Sense_data[[#This Row],[a_1State]]&amp;TEXT(Sense_data[[#This Row],[StateInstanceTimestamp]],"#.######")</f>
        <v>On42182.013264</v>
      </c>
      <c r="G1378" s="3">
        <f ca="1">IF(Sense_data[[#This Row],[a_1State]]="Off",RANDBETWEEN(off_min,off_max),RANDBETWEEN(on_min,on_max))/sr_div</f>
        <v>3</v>
      </c>
      <c r="H1378" s="3">
        <v>4.5999999999999996</v>
      </c>
      <c r="I1378" s="3">
        <f>IF(HOUR(Sense_data[[#This Row],[SysTimeStamp]])&lt;12,I1377+$B$14,I1377-$B$14)</f>
        <v>15.315046296296547</v>
      </c>
    </row>
    <row r="1379" spans="1:9" x14ac:dyDescent="0.2">
      <c r="A1379" t="s">
        <v>20</v>
      </c>
      <c r="B1379" t="s">
        <v>22</v>
      </c>
      <c r="C1379" s="6">
        <f t="shared" si="25"/>
        <v>42182.015763892574</v>
      </c>
      <c r="D1379" t="s">
        <v>23</v>
      </c>
      <c r="E1379" s="6">
        <f>IF(Sense_data[[#This Row],[a_1State]]=D1378,E1378,Sense_data[[#This Row],[SysTimeStamp]])</f>
        <v>42182.013263891989</v>
      </c>
      <c r="F1379" s="3" t="str">
        <f>Sense_data[[#This Row],[a_1State]]&amp;TEXT(Sense_data[[#This Row],[StateInstanceTimestamp]],"#.######")</f>
        <v>On42182.013264</v>
      </c>
      <c r="G1379" s="3">
        <f ca="1">IF(Sense_data[[#This Row],[a_1State]]="Off",RANDBETWEEN(off_min,off_max),RANDBETWEEN(on_min,on_max))/sr_div</f>
        <v>3.5</v>
      </c>
      <c r="H1379" s="3">
        <v>3.4</v>
      </c>
      <c r="I1379" s="3">
        <f>IF(HOUR(Sense_data[[#This Row],[SysTimeStamp]])&lt;12,I1378+$B$14,I1378-$B$14)</f>
        <v>15.315277777778029</v>
      </c>
    </row>
    <row r="1380" spans="1:9" x14ac:dyDescent="0.2">
      <c r="A1380" t="s">
        <v>20</v>
      </c>
      <c r="B1380" t="s">
        <v>22</v>
      </c>
      <c r="C1380" s="6">
        <f t="shared" si="25"/>
        <v>42182.015775466651</v>
      </c>
      <c r="D1380" t="s">
        <v>23</v>
      </c>
      <c r="E1380" s="6">
        <f>IF(Sense_data[[#This Row],[a_1State]]=D1379,E1379,Sense_data[[#This Row],[SysTimeStamp]])</f>
        <v>42182.013263891989</v>
      </c>
      <c r="F1380" s="3" t="str">
        <f>Sense_data[[#This Row],[a_1State]]&amp;TEXT(Sense_data[[#This Row],[StateInstanceTimestamp]],"#.######")</f>
        <v>On42182.013264</v>
      </c>
      <c r="G1380" s="3">
        <f ca="1">IF(Sense_data[[#This Row],[a_1State]]="Off",RANDBETWEEN(off_min,off_max),RANDBETWEEN(on_min,on_max))/sr_div</f>
        <v>3.8</v>
      </c>
      <c r="H1380" s="3">
        <v>4</v>
      </c>
      <c r="I1380" s="3">
        <f>IF(HOUR(Sense_data[[#This Row],[SysTimeStamp]])&lt;12,I1379+$B$14,I1379-$B$14)</f>
        <v>15.31550925925951</v>
      </c>
    </row>
    <row r="1381" spans="1:9" x14ac:dyDescent="0.2">
      <c r="A1381" t="s">
        <v>20</v>
      </c>
      <c r="B1381" t="s">
        <v>22</v>
      </c>
      <c r="C1381" s="6">
        <f t="shared" si="25"/>
        <v>42182.015787040727</v>
      </c>
      <c r="D1381" t="s">
        <v>23</v>
      </c>
      <c r="E1381" s="6">
        <f>IF(Sense_data[[#This Row],[a_1State]]=D1380,E1380,Sense_data[[#This Row],[SysTimeStamp]])</f>
        <v>42182.013263891989</v>
      </c>
      <c r="F1381" s="3" t="str">
        <f>Sense_data[[#This Row],[a_1State]]&amp;TEXT(Sense_data[[#This Row],[StateInstanceTimestamp]],"#.######")</f>
        <v>On42182.013264</v>
      </c>
      <c r="G1381" s="3">
        <f ca="1">IF(Sense_data[[#This Row],[a_1State]]="Off",RANDBETWEEN(off_min,off_max),RANDBETWEEN(on_min,on_max))/sr_div</f>
        <v>3.8</v>
      </c>
      <c r="H1381" s="3">
        <v>5</v>
      </c>
      <c r="I1381" s="3">
        <f>IF(HOUR(Sense_data[[#This Row],[SysTimeStamp]])&lt;12,I1380+$B$14,I1380-$B$14)</f>
        <v>15.315740740740992</v>
      </c>
    </row>
    <row r="1382" spans="1:9" x14ac:dyDescent="0.2">
      <c r="A1382" t="s">
        <v>20</v>
      </c>
      <c r="B1382" t="s">
        <v>22</v>
      </c>
      <c r="C1382" s="6">
        <f t="shared" si="25"/>
        <v>42182.015798614804</v>
      </c>
      <c r="D1382" t="s">
        <v>23</v>
      </c>
      <c r="E1382" s="6">
        <f>IF(Sense_data[[#This Row],[a_1State]]=D1381,E1381,Sense_data[[#This Row],[SysTimeStamp]])</f>
        <v>42182.013263891989</v>
      </c>
      <c r="F1382" s="3" t="str">
        <f>Sense_data[[#This Row],[a_1State]]&amp;TEXT(Sense_data[[#This Row],[StateInstanceTimestamp]],"#.######")</f>
        <v>On42182.013264</v>
      </c>
      <c r="G1382" s="3">
        <f ca="1">IF(Sense_data[[#This Row],[a_1State]]="Off",RANDBETWEEN(off_min,off_max),RANDBETWEEN(on_min,on_max))/sr_div</f>
        <v>5.3</v>
      </c>
      <c r="H1382" s="3">
        <v>5.4</v>
      </c>
      <c r="I1382" s="3">
        <f>IF(HOUR(Sense_data[[#This Row],[SysTimeStamp]])&lt;12,I1381+$B$14,I1381-$B$14)</f>
        <v>15.315972222222474</v>
      </c>
    </row>
    <row r="1383" spans="1:9" x14ac:dyDescent="0.2">
      <c r="A1383" t="s">
        <v>20</v>
      </c>
      <c r="B1383" t="s">
        <v>22</v>
      </c>
      <c r="C1383" s="6">
        <f t="shared" si="25"/>
        <v>42182.015810188881</v>
      </c>
      <c r="D1383" t="s">
        <v>23</v>
      </c>
      <c r="E1383" s="6">
        <f>IF(Sense_data[[#This Row],[a_1State]]=D1382,E1382,Sense_data[[#This Row],[SysTimeStamp]])</f>
        <v>42182.013263891989</v>
      </c>
      <c r="F1383" s="3" t="str">
        <f>Sense_data[[#This Row],[a_1State]]&amp;TEXT(Sense_data[[#This Row],[StateInstanceTimestamp]],"#.######")</f>
        <v>On42182.013264</v>
      </c>
      <c r="G1383" s="3">
        <f ca="1">IF(Sense_data[[#This Row],[a_1State]]="Off",RANDBETWEEN(off_min,off_max),RANDBETWEEN(on_min,on_max))/sr_div</f>
        <v>3</v>
      </c>
      <c r="H1383" s="3">
        <v>4.8</v>
      </c>
      <c r="I1383" s="3">
        <f>IF(HOUR(Sense_data[[#This Row],[SysTimeStamp]])&lt;12,I1382+$B$14,I1382-$B$14)</f>
        <v>15.316203703703955</v>
      </c>
    </row>
    <row r="1384" spans="1:9" x14ac:dyDescent="0.2">
      <c r="A1384" t="s">
        <v>20</v>
      </c>
      <c r="B1384" t="s">
        <v>22</v>
      </c>
      <c r="C1384" s="6">
        <f t="shared" si="25"/>
        <v>42182.015821762958</v>
      </c>
      <c r="D1384" t="s">
        <v>23</v>
      </c>
      <c r="E1384" s="6">
        <f>IF(Sense_data[[#This Row],[a_1State]]=D1383,E1383,Sense_data[[#This Row],[SysTimeStamp]])</f>
        <v>42182.013263891989</v>
      </c>
      <c r="F1384" s="3" t="str">
        <f>Sense_data[[#This Row],[a_1State]]&amp;TEXT(Sense_data[[#This Row],[StateInstanceTimestamp]],"#.######")</f>
        <v>On42182.013264</v>
      </c>
      <c r="G1384" s="3">
        <f ca="1">IF(Sense_data[[#This Row],[a_1State]]="Off",RANDBETWEEN(off_min,off_max),RANDBETWEEN(on_min,on_max))/sr_div</f>
        <v>3.2</v>
      </c>
      <c r="H1384" s="3">
        <v>4.5</v>
      </c>
      <c r="I1384" s="3">
        <f>IF(HOUR(Sense_data[[#This Row],[SysTimeStamp]])&lt;12,I1383+$B$14,I1383-$B$14)</f>
        <v>15.316435185185437</v>
      </c>
    </row>
    <row r="1385" spans="1:9" x14ac:dyDescent="0.2">
      <c r="A1385" t="s">
        <v>20</v>
      </c>
      <c r="B1385" t="s">
        <v>22</v>
      </c>
      <c r="C1385" s="6">
        <f t="shared" si="25"/>
        <v>42182.015833337035</v>
      </c>
      <c r="D1385" t="s">
        <v>23</v>
      </c>
      <c r="E1385" s="6">
        <f>IF(Sense_data[[#This Row],[a_1State]]=D1384,E1384,Sense_data[[#This Row],[SysTimeStamp]])</f>
        <v>42182.013263891989</v>
      </c>
      <c r="F1385" s="3" t="str">
        <f>Sense_data[[#This Row],[a_1State]]&amp;TEXT(Sense_data[[#This Row],[StateInstanceTimestamp]],"#.######")</f>
        <v>On42182.013264</v>
      </c>
      <c r="G1385" s="3">
        <f ca="1">IF(Sense_data[[#This Row],[a_1State]]="Off",RANDBETWEEN(off_min,off_max),RANDBETWEEN(on_min,on_max))/sr_div</f>
        <v>3.8</v>
      </c>
      <c r="H1385" s="3">
        <v>4.9000000000000004</v>
      </c>
      <c r="I1385" s="3">
        <f>IF(HOUR(Sense_data[[#This Row],[SysTimeStamp]])&lt;12,I1384+$B$14,I1384-$B$14)</f>
        <v>15.316666666666919</v>
      </c>
    </row>
    <row r="1386" spans="1:9" x14ac:dyDescent="0.2">
      <c r="A1386" t="s">
        <v>20</v>
      </c>
      <c r="B1386" t="s">
        <v>22</v>
      </c>
      <c r="C1386" s="6">
        <f t="shared" si="25"/>
        <v>42182.015844911111</v>
      </c>
      <c r="D1386" t="s">
        <v>23</v>
      </c>
      <c r="E1386" s="6">
        <f>IF(Sense_data[[#This Row],[a_1State]]=D1385,E1385,Sense_data[[#This Row],[SysTimeStamp]])</f>
        <v>42182.013263891989</v>
      </c>
      <c r="F1386" s="3" t="str">
        <f>Sense_data[[#This Row],[a_1State]]&amp;TEXT(Sense_data[[#This Row],[StateInstanceTimestamp]],"#.######")</f>
        <v>On42182.013264</v>
      </c>
      <c r="G1386" s="3">
        <f ca="1">IF(Sense_data[[#This Row],[a_1State]]="Off",RANDBETWEEN(off_min,off_max),RANDBETWEEN(on_min,on_max))/sr_div</f>
        <v>4.2</v>
      </c>
      <c r="H1386" s="3">
        <v>5.9</v>
      </c>
      <c r="I1386" s="3">
        <f>IF(HOUR(Sense_data[[#This Row],[SysTimeStamp]])&lt;12,I1385+$B$14,I1385-$B$14)</f>
        <v>15.3168981481484</v>
      </c>
    </row>
    <row r="1387" spans="1:9" x14ac:dyDescent="0.2">
      <c r="A1387" t="s">
        <v>20</v>
      </c>
      <c r="B1387" t="s">
        <v>22</v>
      </c>
      <c r="C1387" s="6">
        <f t="shared" si="25"/>
        <v>42182.015856485188</v>
      </c>
      <c r="D1387" t="s">
        <v>23</v>
      </c>
      <c r="E1387" s="6">
        <f>IF(Sense_data[[#This Row],[a_1State]]=D1386,E1386,Sense_data[[#This Row],[SysTimeStamp]])</f>
        <v>42182.013263891989</v>
      </c>
      <c r="F1387" s="3" t="str">
        <f>Sense_data[[#This Row],[a_1State]]&amp;TEXT(Sense_data[[#This Row],[StateInstanceTimestamp]],"#.######")</f>
        <v>On42182.013264</v>
      </c>
      <c r="G1387" s="3">
        <f ca="1">IF(Sense_data[[#This Row],[a_1State]]="Off",RANDBETWEEN(off_min,off_max),RANDBETWEEN(on_min,on_max))/sr_div</f>
        <v>4.5</v>
      </c>
      <c r="H1387" s="3">
        <v>3.5</v>
      </c>
      <c r="I1387" s="3">
        <f>IF(HOUR(Sense_data[[#This Row],[SysTimeStamp]])&lt;12,I1386+$B$14,I1386-$B$14)</f>
        <v>15.317129629629882</v>
      </c>
    </row>
    <row r="1388" spans="1:9" x14ac:dyDescent="0.2">
      <c r="A1388" t="s">
        <v>20</v>
      </c>
      <c r="B1388" t="s">
        <v>22</v>
      </c>
      <c r="C1388" s="6">
        <f t="shared" si="25"/>
        <v>42182.015868059265</v>
      </c>
      <c r="D1388" t="s">
        <v>23</v>
      </c>
      <c r="E1388" s="6">
        <f>IF(Sense_data[[#This Row],[a_1State]]=D1387,E1387,Sense_data[[#This Row],[SysTimeStamp]])</f>
        <v>42182.013263891989</v>
      </c>
      <c r="F1388" s="3" t="str">
        <f>Sense_data[[#This Row],[a_1State]]&amp;TEXT(Sense_data[[#This Row],[StateInstanceTimestamp]],"#.######")</f>
        <v>On42182.013264</v>
      </c>
      <c r="G1388" s="3">
        <f ca="1">IF(Sense_data[[#This Row],[a_1State]]="Off",RANDBETWEEN(off_min,off_max),RANDBETWEEN(on_min,on_max))/sr_div</f>
        <v>3.8</v>
      </c>
      <c r="H1388" s="3">
        <v>5.9</v>
      </c>
      <c r="I1388" s="3">
        <f>IF(HOUR(Sense_data[[#This Row],[SysTimeStamp]])&lt;12,I1387+$B$14,I1387-$B$14)</f>
        <v>15.317361111111364</v>
      </c>
    </row>
    <row r="1389" spans="1:9" x14ac:dyDescent="0.2">
      <c r="A1389" t="s">
        <v>20</v>
      </c>
      <c r="B1389" t="s">
        <v>22</v>
      </c>
      <c r="C1389" s="6">
        <f t="shared" si="25"/>
        <v>42182.015879633342</v>
      </c>
      <c r="D1389" t="s">
        <v>23</v>
      </c>
      <c r="E1389" s="6">
        <f>IF(Sense_data[[#This Row],[a_1State]]=D1388,E1388,Sense_data[[#This Row],[SysTimeStamp]])</f>
        <v>42182.013263891989</v>
      </c>
      <c r="F1389" s="3" t="str">
        <f>Sense_data[[#This Row],[a_1State]]&amp;TEXT(Sense_data[[#This Row],[StateInstanceTimestamp]],"#.######")</f>
        <v>On42182.013264</v>
      </c>
      <c r="G1389" s="3">
        <f ca="1">IF(Sense_data[[#This Row],[a_1State]]="Off",RANDBETWEEN(off_min,off_max),RANDBETWEEN(on_min,on_max))/sr_div</f>
        <v>3.1</v>
      </c>
      <c r="H1389" s="3">
        <v>5.4</v>
      </c>
      <c r="I1389" s="3">
        <f>IF(HOUR(Sense_data[[#This Row],[SysTimeStamp]])&lt;12,I1388+$B$14,I1388-$B$14)</f>
        <v>15.317592592592845</v>
      </c>
    </row>
    <row r="1390" spans="1:9" x14ac:dyDescent="0.2">
      <c r="A1390" t="s">
        <v>20</v>
      </c>
      <c r="B1390" t="s">
        <v>22</v>
      </c>
      <c r="C1390" s="6">
        <f t="shared" si="25"/>
        <v>42182.015891207418</v>
      </c>
      <c r="D1390" t="s">
        <v>23</v>
      </c>
      <c r="E1390" s="6">
        <f>IF(Sense_data[[#This Row],[a_1State]]=D1389,E1389,Sense_data[[#This Row],[SysTimeStamp]])</f>
        <v>42182.013263891989</v>
      </c>
      <c r="F1390" s="3" t="str">
        <f>Sense_data[[#This Row],[a_1State]]&amp;TEXT(Sense_data[[#This Row],[StateInstanceTimestamp]],"#.######")</f>
        <v>On42182.013264</v>
      </c>
      <c r="G1390" s="3">
        <f ca="1">IF(Sense_data[[#This Row],[a_1State]]="Off",RANDBETWEEN(off_min,off_max),RANDBETWEEN(on_min,on_max))/sr_div</f>
        <v>4</v>
      </c>
      <c r="H1390" s="3">
        <v>3.6</v>
      </c>
      <c r="I1390" s="3">
        <f>IF(HOUR(Sense_data[[#This Row],[SysTimeStamp]])&lt;12,I1389+$B$14,I1389-$B$14)</f>
        <v>15.317824074074327</v>
      </c>
    </row>
    <row r="1391" spans="1:9" x14ac:dyDescent="0.2">
      <c r="A1391" t="s">
        <v>20</v>
      </c>
      <c r="B1391" t="s">
        <v>22</v>
      </c>
      <c r="C1391" s="6">
        <f t="shared" si="25"/>
        <v>42182.015902781495</v>
      </c>
      <c r="D1391" t="s">
        <v>23</v>
      </c>
      <c r="E1391" s="6">
        <f>IF(Sense_data[[#This Row],[a_1State]]=D1390,E1390,Sense_data[[#This Row],[SysTimeStamp]])</f>
        <v>42182.013263891989</v>
      </c>
      <c r="F1391" s="3" t="str">
        <f>Sense_data[[#This Row],[a_1State]]&amp;TEXT(Sense_data[[#This Row],[StateInstanceTimestamp]],"#.######")</f>
        <v>On42182.013264</v>
      </c>
      <c r="G1391" s="3">
        <f ca="1">IF(Sense_data[[#This Row],[a_1State]]="Off",RANDBETWEEN(off_min,off_max),RANDBETWEEN(on_min,on_max))/sr_div</f>
        <v>4.7</v>
      </c>
      <c r="H1391" s="3">
        <v>5.2</v>
      </c>
      <c r="I1391" s="3">
        <f>IF(HOUR(Sense_data[[#This Row],[SysTimeStamp]])&lt;12,I1390+$B$14,I1390-$B$14)</f>
        <v>15.318055555555809</v>
      </c>
    </row>
    <row r="1392" spans="1:9" x14ac:dyDescent="0.2">
      <c r="A1392" t="s">
        <v>20</v>
      </c>
      <c r="B1392" t="s">
        <v>22</v>
      </c>
      <c r="C1392" s="6">
        <f t="shared" si="25"/>
        <v>42182.015914355572</v>
      </c>
      <c r="D1392" t="s">
        <v>23</v>
      </c>
      <c r="E1392" s="6">
        <f>IF(Sense_data[[#This Row],[a_1State]]=D1391,E1391,Sense_data[[#This Row],[SysTimeStamp]])</f>
        <v>42182.013263891989</v>
      </c>
      <c r="F1392" s="3" t="str">
        <f>Sense_data[[#This Row],[a_1State]]&amp;TEXT(Sense_data[[#This Row],[StateInstanceTimestamp]],"#.######")</f>
        <v>On42182.013264</v>
      </c>
      <c r="G1392" s="3">
        <f ca="1">IF(Sense_data[[#This Row],[a_1State]]="Off",RANDBETWEEN(off_min,off_max),RANDBETWEEN(on_min,on_max))/sr_div</f>
        <v>3.9</v>
      </c>
      <c r="H1392" s="3">
        <v>5.2</v>
      </c>
      <c r="I1392" s="3">
        <f>IF(HOUR(Sense_data[[#This Row],[SysTimeStamp]])&lt;12,I1391+$B$14,I1391-$B$14)</f>
        <v>15.31828703703729</v>
      </c>
    </row>
    <row r="1393" spans="1:9" x14ac:dyDescent="0.2">
      <c r="A1393" t="s">
        <v>20</v>
      </c>
      <c r="B1393" t="s">
        <v>22</v>
      </c>
      <c r="C1393" s="6">
        <f t="shared" si="25"/>
        <v>42182.015925929649</v>
      </c>
      <c r="D1393" t="s">
        <v>23</v>
      </c>
      <c r="E1393" s="6">
        <f>IF(Sense_data[[#This Row],[a_1State]]=D1392,E1392,Sense_data[[#This Row],[SysTimeStamp]])</f>
        <v>42182.013263891989</v>
      </c>
      <c r="F1393" s="3" t="str">
        <f>Sense_data[[#This Row],[a_1State]]&amp;TEXT(Sense_data[[#This Row],[StateInstanceTimestamp]],"#.######")</f>
        <v>On42182.013264</v>
      </c>
      <c r="G1393" s="3">
        <f ca="1">IF(Sense_data[[#This Row],[a_1State]]="Off",RANDBETWEEN(off_min,off_max),RANDBETWEEN(on_min,on_max))/sr_div</f>
        <v>4.5</v>
      </c>
      <c r="H1393" s="3">
        <v>4.7</v>
      </c>
      <c r="I1393" s="3">
        <f>IF(HOUR(Sense_data[[#This Row],[SysTimeStamp]])&lt;12,I1392+$B$14,I1392-$B$14)</f>
        <v>15.318518518518772</v>
      </c>
    </row>
    <row r="1394" spans="1:9" x14ac:dyDescent="0.2">
      <c r="A1394" t="s">
        <v>20</v>
      </c>
      <c r="B1394" t="s">
        <v>22</v>
      </c>
      <c r="C1394" s="6">
        <f t="shared" si="25"/>
        <v>42182.015937503726</v>
      </c>
      <c r="D1394" t="s">
        <v>23</v>
      </c>
      <c r="E1394" s="6">
        <f>IF(Sense_data[[#This Row],[a_1State]]=D1393,E1393,Sense_data[[#This Row],[SysTimeStamp]])</f>
        <v>42182.013263891989</v>
      </c>
      <c r="F1394" s="3" t="str">
        <f>Sense_data[[#This Row],[a_1State]]&amp;TEXT(Sense_data[[#This Row],[StateInstanceTimestamp]],"#.######")</f>
        <v>On42182.013264</v>
      </c>
      <c r="G1394" s="3">
        <f ca="1">IF(Sense_data[[#This Row],[a_1State]]="Off",RANDBETWEEN(off_min,off_max),RANDBETWEEN(on_min,on_max))/sr_div</f>
        <v>5.8</v>
      </c>
      <c r="H1394" s="3">
        <v>4.7</v>
      </c>
      <c r="I1394" s="3">
        <f>IF(HOUR(Sense_data[[#This Row],[SysTimeStamp]])&lt;12,I1393+$B$14,I1393-$B$14)</f>
        <v>15.318750000000254</v>
      </c>
    </row>
    <row r="1395" spans="1:9" x14ac:dyDescent="0.2">
      <c r="A1395" t="s">
        <v>20</v>
      </c>
      <c r="B1395" t="s">
        <v>22</v>
      </c>
      <c r="C1395" s="6">
        <f t="shared" si="25"/>
        <v>42182.015949077802</v>
      </c>
      <c r="D1395" t="s">
        <v>23</v>
      </c>
      <c r="E1395" s="6">
        <f>IF(Sense_data[[#This Row],[a_1State]]=D1394,E1394,Sense_data[[#This Row],[SysTimeStamp]])</f>
        <v>42182.013263891989</v>
      </c>
      <c r="F1395" s="3" t="str">
        <f>Sense_data[[#This Row],[a_1State]]&amp;TEXT(Sense_data[[#This Row],[StateInstanceTimestamp]],"#.######")</f>
        <v>On42182.013264</v>
      </c>
      <c r="G1395" s="3">
        <f ca="1">IF(Sense_data[[#This Row],[a_1State]]="Off",RANDBETWEEN(off_min,off_max),RANDBETWEEN(on_min,on_max))/sr_div</f>
        <v>3.9</v>
      </c>
      <c r="H1395" s="3">
        <v>4.9000000000000004</v>
      </c>
      <c r="I1395" s="3">
        <f>IF(HOUR(Sense_data[[#This Row],[SysTimeStamp]])&lt;12,I1394+$B$14,I1394-$B$14)</f>
        <v>15.318981481481735</v>
      </c>
    </row>
    <row r="1396" spans="1:9" x14ac:dyDescent="0.2">
      <c r="A1396" t="s">
        <v>20</v>
      </c>
      <c r="B1396" t="s">
        <v>22</v>
      </c>
      <c r="C1396" s="6">
        <f t="shared" si="25"/>
        <v>42182.015960651879</v>
      </c>
      <c r="D1396" t="s">
        <v>23</v>
      </c>
      <c r="E1396" s="6">
        <f>IF(Sense_data[[#This Row],[a_1State]]=D1395,E1395,Sense_data[[#This Row],[SysTimeStamp]])</f>
        <v>42182.013263891989</v>
      </c>
      <c r="F1396" s="3" t="str">
        <f>Sense_data[[#This Row],[a_1State]]&amp;TEXT(Sense_data[[#This Row],[StateInstanceTimestamp]],"#.######")</f>
        <v>On42182.013264</v>
      </c>
      <c r="G1396" s="3">
        <f ca="1">IF(Sense_data[[#This Row],[a_1State]]="Off",RANDBETWEEN(off_min,off_max),RANDBETWEEN(on_min,on_max))/sr_div</f>
        <v>3</v>
      </c>
      <c r="H1396" s="3">
        <v>5.2</v>
      </c>
      <c r="I1396" s="3">
        <f>IF(HOUR(Sense_data[[#This Row],[SysTimeStamp]])&lt;12,I1395+$B$14,I1395-$B$14)</f>
        <v>15.319212962963217</v>
      </c>
    </row>
    <row r="1397" spans="1:9" x14ac:dyDescent="0.2">
      <c r="A1397" t="s">
        <v>20</v>
      </c>
      <c r="B1397" t="s">
        <v>22</v>
      </c>
      <c r="C1397" s="6">
        <f t="shared" si="25"/>
        <v>42182.015972225956</v>
      </c>
      <c r="D1397" t="s">
        <v>23</v>
      </c>
      <c r="E1397" s="6">
        <f>IF(Sense_data[[#This Row],[a_1State]]=D1396,E1396,Sense_data[[#This Row],[SysTimeStamp]])</f>
        <v>42182.013263891989</v>
      </c>
      <c r="F1397" s="3" t="str">
        <f>Sense_data[[#This Row],[a_1State]]&amp;TEXT(Sense_data[[#This Row],[StateInstanceTimestamp]],"#.######")</f>
        <v>On42182.013264</v>
      </c>
      <c r="G1397" s="3">
        <f ca="1">IF(Sense_data[[#This Row],[a_1State]]="Off",RANDBETWEEN(off_min,off_max),RANDBETWEEN(on_min,on_max))/sr_div</f>
        <v>5.2</v>
      </c>
      <c r="H1397" s="3">
        <v>5.3</v>
      </c>
      <c r="I1397" s="3">
        <f>IF(HOUR(Sense_data[[#This Row],[SysTimeStamp]])&lt;12,I1396+$B$14,I1396-$B$14)</f>
        <v>15.319444444444699</v>
      </c>
    </row>
    <row r="1398" spans="1:9" x14ac:dyDescent="0.2">
      <c r="A1398" t="s">
        <v>20</v>
      </c>
      <c r="B1398" t="s">
        <v>22</v>
      </c>
      <c r="C1398" s="6">
        <f t="shared" si="25"/>
        <v>42182.015983800033</v>
      </c>
      <c r="D1398" t="s">
        <v>23</v>
      </c>
      <c r="E1398" s="6">
        <f>IF(Sense_data[[#This Row],[a_1State]]=D1397,E1397,Sense_data[[#This Row],[SysTimeStamp]])</f>
        <v>42182.013263891989</v>
      </c>
      <c r="F1398" s="3" t="str">
        <f>Sense_data[[#This Row],[a_1State]]&amp;TEXT(Sense_data[[#This Row],[StateInstanceTimestamp]],"#.######")</f>
        <v>On42182.013264</v>
      </c>
      <c r="G1398" s="3">
        <f ca="1">IF(Sense_data[[#This Row],[a_1State]]="Off",RANDBETWEEN(off_min,off_max),RANDBETWEEN(on_min,on_max))/sr_div</f>
        <v>5.9</v>
      </c>
      <c r="H1398" s="3">
        <v>3.3</v>
      </c>
      <c r="I1398" s="3">
        <f>IF(HOUR(Sense_data[[#This Row],[SysTimeStamp]])&lt;12,I1397+$B$14,I1397-$B$14)</f>
        <v>15.31967592592618</v>
      </c>
    </row>
    <row r="1399" spans="1:9" x14ac:dyDescent="0.2">
      <c r="A1399" t="s">
        <v>20</v>
      </c>
      <c r="B1399" t="s">
        <v>22</v>
      </c>
      <c r="C1399" s="6">
        <f t="shared" si="25"/>
        <v>42182.015995374109</v>
      </c>
      <c r="D1399" t="s">
        <v>23</v>
      </c>
      <c r="E1399" s="6">
        <f>IF(Sense_data[[#This Row],[a_1State]]=D1398,E1398,Sense_data[[#This Row],[SysTimeStamp]])</f>
        <v>42182.013263891989</v>
      </c>
      <c r="F1399" s="3" t="str">
        <f>Sense_data[[#This Row],[a_1State]]&amp;TEXT(Sense_data[[#This Row],[StateInstanceTimestamp]],"#.######")</f>
        <v>On42182.013264</v>
      </c>
      <c r="G1399" s="3">
        <f ca="1">IF(Sense_data[[#This Row],[a_1State]]="Off",RANDBETWEEN(off_min,off_max),RANDBETWEEN(on_min,on_max))/sr_div</f>
        <v>5.9</v>
      </c>
      <c r="H1399" s="3">
        <v>4.5</v>
      </c>
      <c r="I1399" s="3">
        <f>IF(HOUR(Sense_data[[#This Row],[SysTimeStamp]])&lt;12,I1398+$B$14,I1398-$B$14)</f>
        <v>15.319907407407662</v>
      </c>
    </row>
    <row r="1400" spans="1:9" x14ac:dyDescent="0.2">
      <c r="A1400" t="s">
        <v>20</v>
      </c>
      <c r="B1400" t="s">
        <v>22</v>
      </c>
      <c r="C1400" s="6">
        <f t="shared" si="25"/>
        <v>42182.016006948186</v>
      </c>
      <c r="D1400" t="s">
        <v>23</v>
      </c>
      <c r="E1400" s="6">
        <f>IF(Sense_data[[#This Row],[a_1State]]=D1399,E1399,Sense_data[[#This Row],[SysTimeStamp]])</f>
        <v>42182.013263891989</v>
      </c>
      <c r="F1400" s="3" t="str">
        <f>Sense_data[[#This Row],[a_1State]]&amp;TEXT(Sense_data[[#This Row],[StateInstanceTimestamp]],"#.######")</f>
        <v>On42182.013264</v>
      </c>
      <c r="G1400" s="3">
        <f ca="1">IF(Sense_data[[#This Row],[a_1State]]="Off",RANDBETWEEN(off_min,off_max),RANDBETWEEN(on_min,on_max))/sr_div</f>
        <v>3.2</v>
      </c>
      <c r="H1400" s="3">
        <v>4.8</v>
      </c>
      <c r="I1400" s="3">
        <f>IF(HOUR(Sense_data[[#This Row],[SysTimeStamp]])&lt;12,I1399+$B$14,I1399-$B$14)</f>
        <v>15.320138888889144</v>
      </c>
    </row>
    <row r="1401" spans="1:9" x14ac:dyDescent="0.2">
      <c r="A1401" t="s">
        <v>20</v>
      </c>
      <c r="B1401" t="s">
        <v>22</v>
      </c>
      <c r="C1401" s="6">
        <f t="shared" si="25"/>
        <v>42182.016018522263</v>
      </c>
      <c r="D1401" t="s">
        <v>23</v>
      </c>
      <c r="E1401" s="6">
        <f>IF(Sense_data[[#This Row],[a_1State]]=D1400,E1400,Sense_data[[#This Row],[SysTimeStamp]])</f>
        <v>42182.013263891989</v>
      </c>
      <c r="F1401" s="3" t="str">
        <f>Sense_data[[#This Row],[a_1State]]&amp;TEXT(Sense_data[[#This Row],[StateInstanceTimestamp]],"#.######")</f>
        <v>On42182.013264</v>
      </c>
      <c r="G1401" s="3">
        <f ca="1">IF(Sense_data[[#This Row],[a_1State]]="Off",RANDBETWEEN(off_min,off_max),RANDBETWEEN(on_min,on_max))/sr_div</f>
        <v>3.7</v>
      </c>
      <c r="H1401" s="3">
        <v>3.3</v>
      </c>
      <c r="I1401" s="3">
        <f>IF(HOUR(Sense_data[[#This Row],[SysTimeStamp]])&lt;12,I1400+$B$14,I1400-$B$14)</f>
        <v>15.320370370370625</v>
      </c>
    </row>
    <row r="1402" spans="1:9" x14ac:dyDescent="0.2">
      <c r="A1402" t="s">
        <v>20</v>
      </c>
      <c r="B1402" t="s">
        <v>22</v>
      </c>
      <c r="C1402" s="6">
        <f t="shared" si="25"/>
        <v>42182.01603009634</v>
      </c>
      <c r="D1402" t="s">
        <v>23</v>
      </c>
      <c r="E1402" s="6">
        <f>IF(Sense_data[[#This Row],[a_1State]]=D1401,E1401,Sense_data[[#This Row],[SysTimeStamp]])</f>
        <v>42182.013263891989</v>
      </c>
      <c r="F1402" s="3" t="str">
        <f>Sense_data[[#This Row],[a_1State]]&amp;TEXT(Sense_data[[#This Row],[StateInstanceTimestamp]],"#.######")</f>
        <v>On42182.013264</v>
      </c>
      <c r="G1402" s="3">
        <f ca="1">IF(Sense_data[[#This Row],[a_1State]]="Off",RANDBETWEEN(off_min,off_max),RANDBETWEEN(on_min,on_max))/sr_div</f>
        <v>4.0999999999999996</v>
      </c>
      <c r="H1402" s="3">
        <v>3.8</v>
      </c>
      <c r="I1402" s="3">
        <f>IF(HOUR(Sense_data[[#This Row],[SysTimeStamp]])&lt;12,I1401+$B$14,I1401-$B$14)</f>
        <v>15.320601851852107</v>
      </c>
    </row>
    <row r="1403" spans="1:9" x14ac:dyDescent="0.2">
      <c r="A1403" t="s">
        <v>20</v>
      </c>
      <c r="B1403" t="s">
        <v>22</v>
      </c>
      <c r="C1403" s="6">
        <f t="shared" si="25"/>
        <v>42182.016041670417</v>
      </c>
      <c r="D1403" t="s">
        <v>23</v>
      </c>
      <c r="E1403" s="6">
        <f>IF(Sense_data[[#This Row],[a_1State]]=D1402,E1402,Sense_data[[#This Row],[SysTimeStamp]])</f>
        <v>42182.013263891989</v>
      </c>
      <c r="F1403" s="3" t="str">
        <f>Sense_data[[#This Row],[a_1State]]&amp;TEXT(Sense_data[[#This Row],[StateInstanceTimestamp]],"#.######")</f>
        <v>On42182.013264</v>
      </c>
      <c r="G1403" s="3">
        <f ca="1">IF(Sense_data[[#This Row],[a_1State]]="Off",RANDBETWEEN(off_min,off_max),RANDBETWEEN(on_min,on_max))/sr_div</f>
        <v>5.7</v>
      </c>
      <c r="H1403" s="3">
        <v>5</v>
      </c>
      <c r="I1403" s="3">
        <f>IF(HOUR(Sense_data[[#This Row],[SysTimeStamp]])&lt;12,I1402+$B$14,I1402-$B$14)</f>
        <v>15.320833333333589</v>
      </c>
    </row>
    <row r="1404" spans="1:9" x14ac:dyDescent="0.2">
      <c r="A1404" t="s">
        <v>20</v>
      </c>
      <c r="B1404" t="s">
        <v>22</v>
      </c>
      <c r="C1404" s="6">
        <f t="shared" si="25"/>
        <v>42182.016053244493</v>
      </c>
      <c r="D1404" t="s">
        <v>23</v>
      </c>
      <c r="E1404" s="6">
        <f>IF(Sense_data[[#This Row],[a_1State]]=D1403,E1403,Sense_data[[#This Row],[SysTimeStamp]])</f>
        <v>42182.013263891989</v>
      </c>
      <c r="F1404" s="3" t="str">
        <f>Sense_data[[#This Row],[a_1State]]&amp;TEXT(Sense_data[[#This Row],[StateInstanceTimestamp]],"#.######")</f>
        <v>On42182.013264</v>
      </c>
      <c r="G1404" s="3">
        <f ca="1">IF(Sense_data[[#This Row],[a_1State]]="Off",RANDBETWEEN(off_min,off_max),RANDBETWEEN(on_min,on_max))/sr_div</f>
        <v>5</v>
      </c>
      <c r="H1404" s="3">
        <v>3</v>
      </c>
      <c r="I1404" s="3">
        <f>IF(HOUR(Sense_data[[#This Row],[SysTimeStamp]])&lt;12,I1403+$B$14,I1403-$B$14)</f>
        <v>15.32106481481507</v>
      </c>
    </row>
    <row r="1405" spans="1:9" x14ac:dyDescent="0.2">
      <c r="A1405" t="s">
        <v>20</v>
      </c>
      <c r="B1405" t="s">
        <v>22</v>
      </c>
      <c r="C1405" s="6">
        <f t="shared" si="25"/>
        <v>42182.01606481857</v>
      </c>
      <c r="D1405" t="s">
        <v>23</v>
      </c>
      <c r="E1405" s="6">
        <f>IF(Sense_data[[#This Row],[a_1State]]=D1404,E1404,Sense_data[[#This Row],[SysTimeStamp]])</f>
        <v>42182.013263891989</v>
      </c>
      <c r="F1405" s="3" t="str">
        <f>Sense_data[[#This Row],[a_1State]]&amp;TEXT(Sense_data[[#This Row],[StateInstanceTimestamp]],"#.######")</f>
        <v>On42182.013264</v>
      </c>
      <c r="G1405" s="3">
        <f ca="1">IF(Sense_data[[#This Row],[a_1State]]="Off",RANDBETWEEN(off_min,off_max),RANDBETWEEN(on_min,on_max))/sr_div</f>
        <v>3.2</v>
      </c>
      <c r="H1405" s="3">
        <v>4.7</v>
      </c>
      <c r="I1405" s="3">
        <f>IF(HOUR(Sense_data[[#This Row],[SysTimeStamp]])&lt;12,I1404+$B$14,I1404-$B$14)</f>
        <v>15.321296296296552</v>
      </c>
    </row>
    <row r="1406" spans="1:9" x14ac:dyDescent="0.2">
      <c r="A1406" t="s">
        <v>20</v>
      </c>
      <c r="B1406" t="s">
        <v>22</v>
      </c>
      <c r="C1406" s="6">
        <f t="shared" si="25"/>
        <v>42182.016076392647</v>
      </c>
      <c r="D1406" t="s">
        <v>23</v>
      </c>
      <c r="E1406" s="6">
        <f>IF(Sense_data[[#This Row],[a_1State]]=D1405,E1405,Sense_data[[#This Row],[SysTimeStamp]])</f>
        <v>42182.013263891989</v>
      </c>
      <c r="F1406" s="3" t="str">
        <f>Sense_data[[#This Row],[a_1State]]&amp;TEXT(Sense_data[[#This Row],[StateInstanceTimestamp]],"#.######")</f>
        <v>On42182.013264</v>
      </c>
      <c r="G1406" s="3">
        <f ca="1">IF(Sense_data[[#This Row],[a_1State]]="Off",RANDBETWEEN(off_min,off_max),RANDBETWEEN(on_min,on_max))/sr_div</f>
        <v>5.8</v>
      </c>
      <c r="H1406" s="3">
        <v>5.3</v>
      </c>
      <c r="I1406" s="3">
        <f>IF(HOUR(Sense_data[[#This Row],[SysTimeStamp]])&lt;12,I1405+$B$14,I1405-$B$14)</f>
        <v>15.321527777778034</v>
      </c>
    </row>
    <row r="1407" spans="1:9" x14ac:dyDescent="0.2">
      <c r="A1407" t="s">
        <v>20</v>
      </c>
      <c r="B1407" t="s">
        <v>22</v>
      </c>
      <c r="C1407" s="6">
        <f t="shared" si="25"/>
        <v>42182.016087966724</v>
      </c>
      <c r="D1407" t="s">
        <v>23</v>
      </c>
      <c r="E1407" s="6">
        <f>IF(Sense_data[[#This Row],[a_1State]]=D1406,E1406,Sense_data[[#This Row],[SysTimeStamp]])</f>
        <v>42182.013263891989</v>
      </c>
      <c r="F1407" s="3" t="str">
        <f>Sense_data[[#This Row],[a_1State]]&amp;TEXT(Sense_data[[#This Row],[StateInstanceTimestamp]],"#.######")</f>
        <v>On42182.013264</v>
      </c>
      <c r="G1407" s="3">
        <f ca="1">IF(Sense_data[[#This Row],[a_1State]]="Off",RANDBETWEEN(off_min,off_max),RANDBETWEEN(on_min,on_max))/sr_div</f>
        <v>3.3</v>
      </c>
      <c r="H1407" s="3">
        <v>5.2</v>
      </c>
      <c r="I1407" s="3">
        <f>IF(HOUR(Sense_data[[#This Row],[SysTimeStamp]])&lt;12,I1406+$B$14,I1406-$B$14)</f>
        <v>15.321759259259515</v>
      </c>
    </row>
    <row r="1408" spans="1:9" x14ac:dyDescent="0.2">
      <c r="A1408" t="s">
        <v>20</v>
      </c>
      <c r="B1408" t="s">
        <v>22</v>
      </c>
      <c r="C1408" s="6">
        <f t="shared" si="25"/>
        <v>42182.0160995408</v>
      </c>
      <c r="D1408" t="s">
        <v>23</v>
      </c>
      <c r="E1408" s="6">
        <f>IF(Sense_data[[#This Row],[a_1State]]=D1407,E1407,Sense_data[[#This Row],[SysTimeStamp]])</f>
        <v>42182.013263891989</v>
      </c>
      <c r="F1408" s="3" t="str">
        <f>Sense_data[[#This Row],[a_1State]]&amp;TEXT(Sense_data[[#This Row],[StateInstanceTimestamp]],"#.######")</f>
        <v>On42182.013264</v>
      </c>
      <c r="G1408" s="3">
        <f ca="1">IF(Sense_data[[#This Row],[a_1State]]="Off",RANDBETWEEN(off_min,off_max),RANDBETWEEN(on_min,on_max))/sr_div</f>
        <v>3.6</v>
      </c>
      <c r="H1408" s="3">
        <v>5.7</v>
      </c>
      <c r="I1408" s="3">
        <f>IF(HOUR(Sense_data[[#This Row],[SysTimeStamp]])&lt;12,I1407+$B$14,I1407-$B$14)</f>
        <v>15.321990740740997</v>
      </c>
    </row>
    <row r="1409" spans="1:9" x14ac:dyDescent="0.2">
      <c r="A1409" t="s">
        <v>20</v>
      </c>
      <c r="B1409" t="s">
        <v>22</v>
      </c>
      <c r="C1409" s="6">
        <f t="shared" si="25"/>
        <v>42182.016111114877</v>
      </c>
      <c r="D1409" t="s">
        <v>23</v>
      </c>
      <c r="E1409" s="6">
        <f>IF(Sense_data[[#This Row],[a_1State]]=D1408,E1408,Sense_data[[#This Row],[SysTimeStamp]])</f>
        <v>42182.013263891989</v>
      </c>
      <c r="F1409" s="3" t="str">
        <f>Sense_data[[#This Row],[a_1State]]&amp;TEXT(Sense_data[[#This Row],[StateInstanceTimestamp]],"#.######")</f>
        <v>On42182.013264</v>
      </c>
      <c r="G1409" s="3">
        <f ca="1">IF(Sense_data[[#This Row],[a_1State]]="Off",RANDBETWEEN(off_min,off_max),RANDBETWEEN(on_min,on_max))/sr_div</f>
        <v>5.4</v>
      </c>
      <c r="H1409" s="3">
        <v>3.3</v>
      </c>
      <c r="I1409" s="3">
        <f>IF(HOUR(Sense_data[[#This Row],[SysTimeStamp]])&lt;12,I1408+$B$14,I1408-$B$14)</f>
        <v>15.322222222222479</v>
      </c>
    </row>
    <row r="1410" spans="1:9" x14ac:dyDescent="0.2">
      <c r="A1410" t="s">
        <v>20</v>
      </c>
      <c r="B1410" t="s">
        <v>22</v>
      </c>
      <c r="C1410" s="6">
        <f t="shared" si="25"/>
        <v>42182.016122688954</v>
      </c>
      <c r="D1410" t="s">
        <v>23</v>
      </c>
      <c r="E1410" s="6">
        <f>IF(Sense_data[[#This Row],[a_1State]]=D1409,E1409,Sense_data[[#This Row],[SysTimeStamp]])</f>
        <v>42182.013263891989</v>
      </c>
      <c r="F1410" s="3" t="str">
        <f>Sense_data[[#This Row],[a_1State]]&amp;TEXT(Sense_data[[#This Row],[StateInstanceTimestamp]],"#.######")</f>
        <v>On42182.013264</v>
      </c>
      <c r="G1410" s="3">
        <f ca="1">IF(Sense_data[[#This Row],[a_1State]]="Off",RANDBETWEEN(off_min,off_max),RANDBETWEEN(on_min,on_max))/sr_div</f>
        <v>3</v>
      </c>
      <c r="H1410" s="3">
        <v>3.8</v>
      </c>
      <c r="I1410" s="3">
        <f>IF(HOUR(Sense_data[[#This Row],[SysTimeStamp]])&lt;12,I1409+$B$14,I1409-$B$14)</f>
        <v>15.32245370370396</v>
      </c>
    </row>
    <row r="1411" spans="1:9" x14ac:dyDescent="0.2">
      <c r="A1411" t="s">
        <v>20</v>
      </c>
      <c r="B1411" t="s">
        <v>22</v>
      </c>
      <c r="C1411" s="6">
        <f t="shared" si="25"/>
        <v>42182.016134263031</v>
      </c>
      <c r="D1411" t="s">
        <v>23</v>
      </c>
      <c r="E1411" s="6">
        <f>IF(Sense_data[[#This Row],[a_1State]]=D1410,E1410,Sense_data[[#This Row],[SysTimeStamp]])</f>
        <v>42182.013263891989</v>
      </c>
      <c r="F1411" s="3" t="str">
        <f>Sense_data[[#This Row],[a_1State]]&amp;TEXT(Sense_data[[#This Row],[StateInstanceTimestamp]],"#.######")</f>
        <v>On42182.013264</v>
      </c>
      <c r="G1411" s="3">
        <f ca="1">IF(Sense_data[[#This Row],[a_1State]]="Off",RANDBETWEEN(off_min,off_max),RANDBETWEEN(on_min,on_max))/sr_div</f>
        <v>4.5999999999999996</v>
      </c>
      <c r="H1411" s="3">
        <v>5.7</v>
      </c>
      <c r="I1411" s="3">
        <f>IF(HOUR(Sense_data[[#This Row],[SysTimeStamp]])&lt;12,I1410+$B$14,I1410-$B$14)</f>
        <v>15.322685185185442</v>
      </c>
    </row>
    <row r="1412" spans="1:9" x14ac:dyDescent="0.2">
      <c r="A1412" t="s">
        <v>20</v>
      </c>
      <c r="B1412" t="s">
        <v>22</v>
      </c>
      <c r="C1412" s="6">
        <f t="shared" si="25"/>
        <v>42182.016145837108</v>
      </c>
      <c r="D1412" t="s">
        <v>23</v>
      </c>
      <c r="E1412" s="6">
        <f>IF(Sense_data[[#This Row],[a_1State]]=D1411,E1411,Sense_data[[#This Row],[SysTimeStamp]])</f>
        <v>42182.013263891989</v>
      </c>
      <c r="F1412" s="3" t="str">
        <f>Sense_data[[#This Row],[a_1State]]&amp;TEXT(Sense_data[[#This Row],[StateInstanceTimestamp]],"#.######")</f>
        <v>On42182.013264</v>
      </c>
      <c r="G1412" s="3">
        <f ca="1">IF(Sense_data[[#This Row],[a_1State]]="Off",RANDBETWEEN(off_min,off_max),RANDBETWEEN(on_min,on_max))/sr_div</f>
        <v>4.9000000000000004</v>
      </c>
      <c r="H1412" s="3">
        <v>5.4</v>
      </c>
      <c r="I1412" s="3">
        <f>IF(HOUR(Sense_data[[#This Row],[SysTimeStamp]])&lt;12,I1411+$B$14,I1411-$B$14)</f>
        <v>15.322916666666924</v>
      </c>
    </row>
    <row r="1413" spans="1:9" x14ac:dyDescent="0.2">
      <c r="A1413" t="s">
        <v>20</v>
      </c>
      <c r="B1413" t="s">
        <v>22</v>
      </c>
      <c r="C1413" s="6">
        <f t="shared" si="25"/>
        <v>42182.016157411184</v>
      </c>
      <c r="D1413" t="s">
        <v>23</v>
      </c>
      <c r="E1413" s="6">
        <f>IF(Sense_data[[#This Row],[a_1State]]=D1412,E1412,Sense_data[[#This Row],[SysTimeStamp]])</f>
        <v>42182.013263891989</v>
      </c>
      <c r="F1413" s="3" t="str">
        <f>Sense_data[[#This Row],[a_1State]]&amp;TEXT(Sense_data[[#This Row],[StateInstanceTimestamp]],"#.######")</f>
        <v>On42182.013264</v>
      </c>
      <c r="G1413" s="3">
        <f ca="1">IF(Sense_data[[#This Row],[a_1State]]="Off",RANDBETWEEN(off_min,off_max),RANDBETWEEN(on_min,on_max))/sr_div</f>
        <v>4.8</v>
      </c>
      <c r="H1413" s="3">
        <v>3.3</v>
      </c>
      <c r="I1413" s="3">
        <f>IF(HOUR(Sense_data[[#This Row],[SysTimeStamp]])&lt;12,I1412+$B$14,I1412-$B$14)</f>
        <v>15.323148148148405</v>
      </c>
    </row>
    <row r="1414" spans="1:9" x14ac:dyDescent="0.2">
      <c r="A1414" t="s">
        <v>20</v>
      </c>
      <c r="B1414" t="s">
        <v>22</v>
      </c>
      <c r="C1414" s="6">
        <f t="shared" si="25"/>
        <v>42182.016168985261</v>
      </c>
      <c r="D1414" t="s">
        <v>23</v>
      </c>
      <c r="E1414" s="6">
        <f>IF(Sense_data[[#This Row],[a_1State]]=D1413,E1413,Sense_data[[#This Row],[SysTimeStamp]])</f>
        <v>42182.013263891989</v>
      </c>
      <c r="F1414" s="3" t="str">
        <f>Sense_data[[#This Row],[a_1State]]&amp;TEXT(Sense_data[[#This Row],[StateInstanceTimestamp]],"#.######")</f>
        <v>On42182.013264</v>
      </c>
      <c r="G1414" s="3">
        <f ca="1">IF(Sense_data[[#This Row],[a_1State]]="Off",RANDBETWEEN(off_min,off_max),RANDBETWEEN(on_min,on_max))/sr_div</f>
        <v>3.5</v>
      </c>
      <c r="H1414" s="3">
        <v>3.5</v>
      </c>
      <c r="I1414" s="3">
        <f>IF(HOUR(Sense_data[[#This Row],[SysTimeStamp]])&lt;12,I1413+$B$14,I1413-$B$14)</f>
        <v>15.323379629629887</v>
      </c>
    </row>
    <row r="1415" spans="1:9" x14ac:dyDescent="0.2">
      <c r="A1415" t="s">
        <v>20</v>
      </c>
      <c r="B1415" t="s">
        <v>22</v>
      </c>
      <c r="C1415" s="6">
        <f t="shared" si="25"/>
        <v>42182.016180559338</v>
      </c>
      <c r="D1415" t="s">
        <v>23</v>
      </c>
      <c r="E1415" s="6">
        <f>IF(Sense_data[[#This Row],[a_1State]]=D1414,E1414,Sense_data[[#This Row],[SysTimeStamp]])</f>
        <v>42182.013263891989</v>
      </c>
      <c r="F1415" s="3" t="str">
        <f>Sense_data[[#This Row],[a_1State]]&amp;TEXT(Sense_data[[#This Row],[StateInstanceTimestamp]],"#.######")</f>
        <v>On42182.013264</v>
      </c>
      <c r="G1415" s="3">
        <f ca="1">IF(Sense_data[[#This Row],[a_1State]]="Off",RANDBETWEEN(off_min,off_max),RANDBETWEEN(on_min,on_max))/sr_div</f>
        <v>5</v>
      </c>
      <c r="H1415" s="3">
        <v>4</v>
      </c>
      <c r="I1415" s="3">
        <f>IF(HOUR(Sense_data[[#This Row],[SysTimeStamp]])&lt;12,I1414+$B$14,I1414-$B$14)</f>
        <v>15.323611111111369</v>
      </c>
    </row>
    <row r="1416" spans="1:9" x14ac:dyDescent="0.2">
      <c r="A1416" t="s">
        <v>20</v>
      </c>
      <c r="B1416" t="s">
        <v>22</v>
      </c>
      <c r="C1416" s="6">
        <f t="shared" si="25"/>
        <v>42182.016192133415</v>
      </c>
      <c r="D1416" t="s">
        <v>23</v>
      </c>
      <c r="E1416" s="6">
        <f>IF(Sense_data[[#This Row],[a_1State]]=D1415,E1415,Sense_data[[#This Row],[SysTimeStamp]])</f>
        <v>42182.013263891989</v>
      </c>
      <c r="F1416" s="3" t="str">
        <f>Sense_data[[#This Row],[a_1State]]&amp;TEXT(Sense_data[[#This Row],[StateInstanceTimestamp]],"#.######")</f>
        <v>On42182.013264</v>
      </c>
      <c r="G1416" s="3">
        <f ca="1">IF(Sense_data[[#This Row],[a_1State]]="Off",RANDBETWEEN(off_min,off_max),RANDBETWEEN(on_min,on_max))/sr_div</f>
        <v>5.2</v>
      </c>
      <c r="H1416" s="3">
        <v>3.2</v>
      </c>
      <c r="I1416" s="3">
        <f>IF(HOUR(Sense_data[[#This Row],[SysTimeStamp]])&lt;12,I1415+$B$14,I1415-$B$14)</f>
        <v>15.32384259259285</v>
      </c>
    </row>
    <row r="1417" spans="1:9" x14ac:dyDescent="0.2">
      <c r="A1417" t="s">
        <v>20</v>
      </c>
      <c r="B1417" t="s">
        <v>22</v>
      </c>
      <c r="C1417" s="6">
        <f t="shared" si="25"/>
        <v>42182.016203707492</v>
      </c>
      <c r="D1417" t="s">
        <v>23</v>
      </c>
      <c r="E1417" s="6">
        <f>IF(Sense_data[[#This Row],[a_1State]]=D1416,E1416,Sense_data[[#This Row],[SysTimeStamp]])</f>
        <v>42182.013263891989</v>
      </c>
      <c r="F1417" s="3" t="str">
        <f>Sense_data[[#This Row],[a_1State]]&amp;TEXT(Sense_data[[#This Row],[StateInstanceTimestamp]],"#.######")</f>
        <v>On42182.013264</v>
      </c>
      <c r="G1417" s="3">
        <f ca="1">IF(Sense_data[[#This Row],[a_1State]]="Off",RANDBETWEEN(off_min,off_max),RANDBETWEEN(on_min,on_max))/sr_div</f>
        <v>5.4</v>
      </c>
      <c r="H1417" s="3">
        <v>4</v>
      </c>
      <c r="I1417" s="3">
        <f>IF(HOUR(Sense_data[[#This Row],[SysTimeStamp]])&lt;12,I1416+$B$14,I1416-$B$14)</f>
        <v>15.324074074074332</v>
      </c>
    </row>
    <row r="1418" spans="1:9" x14ac:dyDescent="0.2">
      <c r="A1418" t="s">
        <v>20</v>
      </c>
      <c r="B1418" t="s">
        <v>22</v>
      </c>
      <c r="C1418" s="6">
        <f t="shared" si="25"/>
        <v>42182.016215281568</v>
      </c>
      <c r="D1418" t="s">
        <v>23</v>
      </c>
      <c r="E1418" s="6">
        <f>IF(Sense_data[[#This Row],[a_1State]]=D1417,E1417,Sense_data[[#This Row],[SysTimeStamp]])</f>
        <v>42182.013263891989</v>
      </c>
      <c r="F1418" s="3" t="str">
        <f>Sense_data[[#This Row],[a_1State]]&amp;TEXT(Sense_data[[#This Row],[StateInstanceTimestamp]],"#.######")</f>
        <v>On42182.013264</v>
      </c>
      <c r="G1418" s="3">
        <f ca="1">IF(Sense_data[[#This Row],[a_1State]]="Off",RANDBETWEEN(off_min,off_max),RANDBETWEEN(on_min,on_max))/sr_div</f>
        <v>4.0999999999999996</v>
      </c>
      <c r="H1418" s="3">
        <v>4.0999999999999996</v>
      </c>
      <c r="I1418" s="3">
        <f>IF(HOUR(Sense_data[[#This Row],[SysTimeStamp]])&lt;12,I1417+$B$14,I1417-$B$14)</f>
        <v>15.324305555555814</v>
      </c>
    </row>
    <row r="1419" spans="1:9" x14ac:dyDescent="0.2">
      <c r="A1419" t="s">
        <v>20</v>
      </c>
      <c r="B1419" t="s">
        <v>22</v>
      </c>
      <c r="C1419" s="6">
        <f t="shared" si="25"/>
        <v>42182.016226855645</v>
      </c>
      <c r="D1419" t="s">
        <v>23</v>
      </c>
      <c r="E1419" s="6">
        <f>IF(Sense_data[[#This Row],[a_1State]]=D1418,E1418,Sense_data[[#This Row],[SysTimeStamp]])</f>
        <v>42182.013263891989</v>
      </c>
      <c r="F1419" s="3" t="str">
        <f>Sense_data[[#This Row],[a_1State]]&amp;TEXT(Sense_data[[#This Row],[StateInstanceTimestamp]],"#.######")</f>
        <v>On42182.013264</v>
      </c>
      <c r="G1419" s="3">
        <f ca="1">IF(Sense_data[[#This Row],[a_1State]]="Off",RANDBETWEEN(off_min,off_max),RANDBETWEEN(on_min,on_max))/sr_div</f>
        <v>3.4</v>
      </c>
      <c r="H1419" s="3">
        <v>4.5999999999999996</v>
      </c>
      <c r="I1419" s="3">
        <f>IF(HOUR(Sense_data[[#This Row],[SysTimeStamp]])&lt;12,I1418+$B$14,I1418-$B$14)</f>
        <v>15.324537037037295</v>
      </c>
    </row>
    <row r="1420" spans="1:9" x14ac:dyDescent="0.2">
      <c r="A1420" t="s">
        <v>20</v>
      </c>
      <c r="B1420" t="s">
        <v>22</v>
      </c>
      <c r="C1420" s="6">
        <f t="shared" ref="C1420:C1483" si="26">C1419+$B$2</f>
        <v>42182.016238429722</v>
      </c>
      <c r="D1420" t="s">
        <v>23</v>
      </c>
      <c r="E1420" s="6">
        <f>IF(Sense_data[[#This Row],[a_1State]]=D1419,E1419,Sense_data[[#This Row],[SysTimeStamp]])</f>
        <v>42182.013263891989</v>
      </c>
      <c r="F1420" s="3" t="str">
        <f>Sense_data[[#This Row],[a_1State]]&amp;TEXT(Sense_data[[#This Row],[StateInstanceTimestamp]],"#.######")</f>
        <v>On42182.013264</v>
      </c>
      <c r="G1420" s="3">
        <f ca="1">IF(Sense_data[[#This Row],[a_1State]]="Off",RANDBETWEEN(off_min,off_max),RANDBETWEEN(on_min,on_max))/sr_div</f>
        <v>4.7</v>
      </c>
      <c r="H1420" s="3">
        <v>4.2</v>
      </c>
      <c r="I1420" s="3">
        <f>IF(HOUR(Sense_data[[#This Row],[SysTimeStamp]])&lt;12,I1419+$B$14,I1419-$B$14)</f>
        <v>15.324768518518777</v>
      </c>
    </row>
    <row r="1421" spans="1:9" x14ac:dyDescent="0.2">
      <c r="A1421" t="s">
        <v>20</v>
      </c>
      <c r="B1421" t="s">
        <v>22</v>
      </c>
      <c r="C1421" s="6">
        <f t="shared" si="26"/>
        <v>42182.016250003799</v>
      </c>
      <c r="D1421" t="s">
        <v>23</v>
      </c>
      <c r="E1421" s="6">
        <f>IF(Sense_data[[#This Row],[a_1State]]=D1420,E1420,Sense_data[[#This Row],[SysTimeStamp]])</f>
        <v>42182.013263891989</v>
      </c>
      <c r="F1421" s="3" t="str">
        <f>Sense_data[[#This Row],[a_1State]]&amp;TEXT(Sense_data[[#This Row],[StateInstanceTimestamp]],"#.######")</f>
        <v>On42182.013264</v>
      </c>
      <c r="G1421" s="3">
        <f ca="1">IF(Sense_data[[#This Row],[a_1State]]="Off",RANDBETWEEN(off_min,off_max),RANDBETWEEN(on_min,on_max))/sr_div</f>
        <v>4.5999999999999996</v>
      </c>
      <c r="H1421" s="3">
        <v>3.7</v>
      </c>
      <c r="I1421" s="3">
        <f>IF(HOUR(Sense_data[[#This Row],[SysTimeStamp]])&lt;12,I1420+$B$14,I1420-$B$14)</f>
        <v>15.325000000000259</v>
      </c>
    </row>
    <row r="1422" spans="1:9" x14ac:dyDescent="0.2">
      <c r="A1422" t="s">
        <v>20</v>
      </c>
      <c r="B1422" t="s">
        <v>22</v>
      </c>
      <c r="C1422" s="6">
        <f t="shared" si="26"/>
        <v>42182.016261577875</v>
      </c>
      <c r="D1422" t="s">
        <v>23</v>
      </c>
      <c r="E1422" s="6">
        <f>IF(Sense_data[[#This Row],[a_1State]]=D1421,E1421,Sense_data[[#This Row],[SysTimeStamp]])</f>
        <v>42182.013263891989</v>
      </c>
      <c r="F1422" s="3" t="str">
        <f>Sense_data[[#This Row],[a_1State]]&amp;TEXT(Sense_data[[#This Row],[StateInstanceTimestamp]],"#.######")</f>
        <v>On42182.013264</v>
      </c>
      <c r="G1422" s="3">
        <f ca="1">IF(Sense_data[[#This Row],[a_1State]]="Off",RANDBETWEEN(off_min,off_max),RANDBETWEEN(on_min,on_max))/sr_div</f>
        <v>4</v>
      </c>
      <c r="H1422" s="3">
        <v>5.9</v>
      </c>
      <c r="I1422" s="3">
        <f>IF(HOUR(Sense_data[[#This Row],[SysTimeStamp]])&lt;12,I1421+$B$14,I1421-$B$14)</f>
        <v>15.32523148148174</v>
      </c>
    </row>
    <row r="1423" spans="1:9" x14ac:dyDescent="0.2">
      <c r="A1423" t="s">
        <v>20</v>
      </c>
      <c r="B1423" t="s">
        <v>22</v>
      </c>
      <c r="C1423" s="6">
        <f t="shared" si="26"/>
        <v>42182.016273151952</v>
      </c>
      <c r="D1423" t="s">
        <v>23</v>
      </c>
      <c r="E1423" s="6">
        <f>IF(Sense_data[[#This Row],[a_1State]]=D1422,E1422,Sense_data[[#This Row],[SysTimeStamp]])</f>
        <v>42182.013263891989</v>
      </c>
      <c r="F1423" s="3" t="str">
        <f>Sense_data[[#This Row],[a_1State]]&amp;TEXT(Sense_data[[#This Row],[StateInstanceTimestamp]],"#.######")</f>
        <v>On42182.013264</v>
      </c>
      <c r="G1423" s="3">
        <f ca="1">IF(Sense_data[[#This Row],[a_1State]]="Off",RANDBETWEEN(off_min,off_max),RANDBETWEEN(on_min,on_max))/sr_div</f>
        <v>5.0999999999999996</v>
      </c>
      <c r="H1423" s="3">
        <v>5</v>
      </c>
      <c r="I1423" s="3">
        <f>IF(HOUR(Sense_data[[#This Row],[SysTimeStamp]])&lt;12,I1422+$B$14,I1422-$B$14)</f>
        <v>15.325462962963222</v>
      </c>
    </row>
    <row r="1424" spans="1:9" x14ac:dyDescent="0.2">
      <c r="A1424" t="s">
        <v>20</v>
      </c>
      <c r="B1424" t="s">
        <v>22</v>
      </c>
      <c r="C1424" s="6">
        <f t="shared" si="26"/>
        <v>42182.016284726029</v>
      </c>
      <c r="D1424" t="s">
        <v>23</v>
      </c>
      <c r="E1424" s="6">
        <f>IF(Sense_data[[#This Row],[a_1State]]=D1423,E1423,Sense_data[[#This Row],[SysTimeStamp]])</f>
        <v>42182.013263891989</v>
      </c>
      <c r="F1424" s="3" t="str">
        <f>Sense_data[[#This Row],[a_1State]]&amp;TEXT(Sense_data[[#This Row],[StateInstanceTimestamp]],"#.######")</f>
        <v>On42182.013264</v>
      </c>
      <c r="G1424" s="3">
        <f ca="1">IF(Sense_data[[#This Row],[a_1State]]="Off",RANDBETWEEN(off_min,off_max),RANDBETWEEN(on_min,on_max))/sr_div</f>
        <v>5.7</v>
      </c>
      <c r="H1424" s="3">
        <v>3.1</v>
      </c>
      <c r="I1424" s="3">
        <f>IF(HOUR(Sense_data[[#This Row],[SysTimeStamp]])&lt;12,I1423+$B$14,I1423-$B$14)</f>
        <v>15.325694444444704</v>
      </c>
    </row>
    <row r="1425" spans="1:9" x14ac:dyDescent="0.2">
      <c r="A1425" t="s">
        <v>20</v>
      </c>
      <c r="B1425" t="s">
        <v>22</v>
      </c>
      <c r="C1425" s="6">
        <f t="shared" si="26"/>
        <v>42182.016296300106</v>
      </c>
      <c r="D1425" t="s">
        <v>23</v>
      </c>
      <c r="E1425" s="6">
        <f>IF(Sense_data[[#This Row],[a_1State]]=D1424,E1424,Sense_data[[#This Row],[SysTimeStamp]])</f>
        <v>42182.013263891989</v>
      </c>
      <c r="F1425" s="3" t="str">
        <f>Sense_data[[#This Row],[a_1State]]&amp;TEXT(Sense_data[[#This Row],[StateInstanceTimestamp]],"#.######")</f>
        <v>On42182.013264</v>
      </c>
      <c r="G1425" s="3">
        <f ca="1">IF(Sense_data[[#This Row],[a_1State]]="Off",RANDBETWEEN(off_min,off_max),RANDBETWEEN(on_min,on_max))/sr_div</f>
        <v>6</v>
      </c>
      <c r="H1425" s="3">
        <v>3.8</v>
      </c>
      <c r="I1425" s="3">
        <f>IF(HOUR(Sense_data[[#This Row],[SysTimeStamp]])&lt;12,I1424+$B$14,I1424-$B$14)</f>
        <v>15.325925925926185</v>
      </c>
    </row>
    <row r="1426" spans="1:9" x14ac:dyDescent="0.2">
      <c r="A1426" t="s">
        <v>20</v>
      </c>
      <c r="B1426" t="s">
        <v>22</v>
      </c>
      <c r="C1426" s="6">
        <f t="shared" si="26"/>
        <v>42182.016307874183</v>
      </c>
      <c r="D1426" t="s">
        <v>23</v>
      </c>
      <c r="E1426" s="6">
        <f>IF(Sense_data[[#This Row],[a_1State]]=D1425,E1425,Sense_data[[#This Row],[SysTimeStamp]])</f>
        <v>42182.013263891989</v>
      </c>
      <c r="F1426" s="3" t="str">
        <f>Sense_data[[#This Row],[a_1State]]&amp;TEXT(Sense_data[[#This Row],[StateInstanceTimestamp]],"#.######")</f>
        <v>On42182.013264</v>
      </c>
      <c r="G1426" s="3">
        <f ca="1">IF(Sense_data[[#This Row],[a_1State]]="Off",RANDBETWEEN(off_min,off_max),RANDBETWEEN(on_min,on_max))/sr_div</f>
        <v>5.3</v>
      </c>
      <c r="H1426" s="3">
        <v>4</v>
      </c>
      <c r="I1426" s="3">
        <f>IF(HOUR(Sense_data[[#This Row],[SysTimeStamp]])&lt;12,I1425+$B$14,I1425-$B$14)</f>
        <v>15.326157407407667</v>
      </c>
    </row>
    <row r="1427" spans="1:9" x14ac:dyDescent="0.2">
      <c r="A1427" t="s">
        <v>20</v>
      </c>
      <c r="B1427" t="s">
        <v>22</v>
      </c>
      <c r="C1427" s="6">
        <f t="shared" si="26"/>
        <v>42182.016319448259</v>
      </c>
      <c r="D1427" t="s">
        <v>23</v>
      </c>
      <c r="E1427" s="6">
        <f>IF(Sense_data[[#This Row],[a_1State]]=D1426,E1426,Sense_data[[#This Row],[SysTimeStamp]])</f>
        <v>42182.013263891989</v>
      </c>
      <c r="F1427" s="3" t="str">
        <f>Sense_data[[#This Row],[a_1State]]&amp;TEXT(Sense_data[[#This Row],[StateInstanceTimestamp]],"#.######")</f>
        <v>On42182.013264</v>
      </c>
      <c r="G1427" s="3">
        <f ca="1">IF(Sense_data[[#This Row],[a_1State]]="Off",RANDBETWEEN(off_min,off_max),RANDBETWEEN(on_min,on_max))/sr_div</f>
        <v>4.7</v>
      </c>
      <c r="H1427" s="3">
        <v>4.5999999999999996</v>
      </c>
      <c r="I1427" s="3">
        <f>IF(HOUR(Sense_data[[#This Row],[SysTimeStamp]])&lt;12,I1426+$B$14,I1426-$B$14)</f>
        <v>15.326388888889149</v>
      </c>
    </row>
    <row r="1428" spans="1:9" x14ac:dyDescent="0.2">
      <c r="A1428" t="s">
        <v>20</v>
      </c>
      <c r="B1428" t="s">
        <v>22</v>
      </c>
      <c r="C1428" s="6">
        <f t="shared" si="26"/>
        <v>42182.016331022336</v>
      </c>
      <c r="D1428" t="s">
        <v>23</v>
      </c>
      <c r="E1428" s="6">
        <f>IF(Sense_data[[#This Row],[a_1State]]=D1427,E1427,Sense_data[[#This Row],[SysTimeStamp]])</f>
        <v>42182.013263891989</v>
      </c>
      <c r="F1428" s="3" t="str">
        <f>Sense_data[[#This Row],[a_1State]]&amp;TEXT(Sense_data[[#This Row],[StateInstanceTimestamp]],"#.######")</f>
        <v>On42182.013264</v>
      </c>
      <c r="G1428" s="3">
        <f ca="1">IF(Sense_data[[#This Row],[a_1State]]="Off",RANDBETWEEN(off_min,off_max),RANDBETWEEN(on_min,on_max))/sr_div</f>
        <v>4.3</v>
      </c>
      <c r="H1428" s="3">
        <v>4</v>
      </c>
      <c r="I1428" s="3">
        <f>IF(HOUR(Sense_data[[#This Row],[SysTimeStamp]])&lt;12,I1427+$B$14,I1427-$B$14)</f>
        <v>15.32662037037063</v>
      </c>
    </row>
    <row r="1429" spans="1:9" x14ac:dyDescent="0.2">
      <c r="A1429" t="s">
        <v>20</v>
      </c>
      <c r="B1429" t="s">
        <v>22</v>
      </c>
      <c r="C1429" s="6">
        <f t="shared" si="26"/>
        <v>42182.016342596413</v>
      </c>
      <c r="D1429" t="s">
        <v>23</v>
      </c>
      <c r="E1429" s="6">
        <f>IF(Sense_data[[#This Row],[a_1State]]=D1428,E1428,Sense_data[[#This Row],[SysTimeStamp]])</f>
        <v>42182.013263891989</v>
      </c>
      <c r="F1429" s="3" t="str">
        <f>Sense_data[[#This Row],[a_1State]]&amp;TEXT(Sense_data[[#This Row],[StateInstanceTimestamp]],"#.######")</f>
        <v>On42182.013264</v>
      </c>
      <c r="G1429" s="3">
        <f ca="1">IF(Sense_data[[#This Row],[a_1State]]="Off",RANDBETWEEN(off_min,off_max),RANDBETWEEN(on_min,on_max))/sr_div</f>
        <v>5.8</v>
      </c>
      <c r="H1429" s="3">
        <v>3</v>
      </c>
      <c r="I1429" s="3">
        <f>IF(HOUR(Sense_data[[#This Row],[SysTimeStamp]])&lt;12,I1428+$B$14,I1428-$B$14)</f>
        <v>15.326851851852112</v>
      </c>
    </row>
    <row r="1430" spans="1:9" x14ac:dyDescent="0.2">
      <c r="A1430" t="s">
        <v>20</v>
      </c>
      <c r="B1430" t="s">
        <v>22</v>
      </c>
      <c r="C1430" s="6">
        <f t="shared" si="26"/>
        <v>42182.01635417049</v>
      </c>
      <c r="D1430" t="s">
        <v>23</v>
      </c>
      <c r="E1430" s="6">
        <f>IF(Sense_data[[#This Row],[a_1State]]=D1429,E1429,Sense_data[[#This Row],[SysTimeStamp]])</f>
        <v>42182.013263891989</v>
      </c>
      <c r="F1430" s="3" t="str">
        <f>Sense_data[[#This Row],[a_1State]]&amp;TEXT(Sense_data[[#This Row],[StateInstanceTimestamp]],"#.######")</f>
        <v>On42182.013264</v>
      </c>
      <c r="G1430" s="3">
        <f ca="1">IF(Sense_data[[#This Row],[a_1State]]="Off",RANDBETWEEN(off_min,off_max),RANDBETWEEN(on_min,on_max))/sr_div</f>
        <v>5.5</v>
      </c>
      <c r="H1430" s="3">
        <v>3.5</v>
      </c>
      <c r="I1430" s="3">
        <f>IF(HOUR(Sense_data[[#This Row],[SysTimeStamp]])&lt;12,I1429+$B$14,I1429-$B$14)</f>
        <v>15.327083333333594</v>
      </c>
    </row>
    <row r="1431" spans="1:9" x14ac:dyDescent="0.2">
      <c r="A1431" t="s">
        <v>20</v>
      </c>
      <c r="B1431" t="s">
        <v>22</v>
      </c>
      <c r="C1431" s="6">
        <f t="shared" si="26"/>
        <v>42182.016365744566</v>
      </c>
      <c r="D1431" t="s">
        <v>23</v>
      </c>
      <c r="E1431" s="6">
        <f>IF(Sense_data[[#This Row],[a_1State]]=D1430,E1430,Sense_data[[#This Row],[SysTimeStamp]])</f>
        <v>42182.013263891989</v>
      </c>
      <c r="F1431" s="3" t="str">
        <f>Sense_data[[#This Row],[a_1State]]&amp;TEXT(Sense_data[[#This Row],[StateInstanceTimestamp]],"#.######")</f>
        <v>On42182.013264</v>
      </c>
      <c r="G1431" s="3">
        <f ca="1">IF(Sense_data[[#This Row],[a_1State]]="Off",RANDBETWEEN(off_min,off_max),RANDBETWEEN(on_min,on_max))/sr_div</f>
        <v>3.7</v>
      </c>
      <c r="H1431" s="3">
        <v>5.2</v>
      </c>
      <c r="I1431" s="3">
        <f>IF(HOUR(Sense_data[[#This Row],[SysTimeStamp]])&lt;12,I1430+$B$14,I1430-$B$14)</f>
        <v>15.327314814815075</v>
      </c>
    </row>
    <row r="1432" spans="1:9" x14ac:dyDescent="0.2">
      <c r="A1432" t="s">
        <v>20</v>
      </c>
      <c r="B1432" t="s">
        <v>22</v>
      </c>
      <c r="C1432" s="6">
        <f t="shared" si="26"/>
        <v>42182.016377318643</v>
      </c>
      <c r="D1432" t="s">
        <v>23</v>
      </c>
      <c r="E1432" s="6">
        <f>IF(Sense_data[[#This Row],[a_1State]]=D1431,E1431,Sense_data[[#This Row],[SysTimeStamp]])</f>
        <v>42182.013263891989</v>
      </c>
      <c r="F1432" s="3" t="str">
        <f>Sense_data[[#This Row],[a_1State]]&amp;TEXT(Sense_data[[#This Row],[StateInstanceTimestamp]],"#.######")</f>
        <v>On42182.013264</v>
      </c>
      <c r="G1432" s="3">
        <f ca="1">IF(Sense_data[[#This Row],[a_1State]]="Off",RANDBETWEEN(off_min,off_max),RANDBETWEEN(on_min,on_max))/sr_div</f>
        <v>3.1</v>
      </c>
      <c r="H1432" s="3">
        <v>5.5</v>
      </c>
      <c r="I1432" s="3">
        <f>IF(HOUR(Sense_data[[#This Row],[SysTimeStamp]])&lt;12,I1431+$B$14,I1431-$B$14)</f>
        <v>15.327546296296557</v>
      </c>
    </row>
    <row r="1433" spans="1:9" x14ac:dyDescent="0.2">
      <c r="A1433" t="s">
        <v>20</v>
      </c>
      <c r="B1433" t="s">
        <v>22</v>
      </c>
      <c r="C1433" s="6">
        <f t="shared" si="26"/>
        <v>42182.01638889272</v>
      </c>
      <c r="D1433" t="s">
        <v>23</v>
      </c>
      <c r="E1433" s="6">
        <f>IF(Sense_data[[#This Row],[a_1State]]=D1432,E1432,Sense_data[[#This Row],[SysTimeStamp]])</f>
        <v>42182.013263891989</v>
      </c>
      <c r="F1433" s="3" t="str">
        <f>Sense_data[[#This Row],[a_1State]]&amp;TEXT(Sense_data[[#This Row],[StateInstanceTimestamp]],"#.######")</f>
        <v>On42182.013264</v>
      </c>
      <c r="G1433" s="3">
        <f ca="1">IF(Sense_data[[#This Row],[a_1State]]="Off",RANDBETWEEN(off_min,off_max),RANDBETWEEN(on_min,on_max))/sr_div</f>
        <v>3.9</v>
      </c>
      <c r="H1433" s="3">
        <v>3.6</v>
      </c>
      <c r="I1433" s="3">
        <f>IF(HOUR(Sense_data[[#This Row],[SysTimeStamp]])&lt;12,I1432+$B$14,I1432-$B$14)</f>
        <v>15.327777777778039</v>
      </c>
    </row>
    <row r="1434" spans="1:9" x14ac:dyDescent="0.2">
      <c r="A1434" t="s">
        <v>20</v>
      </c>
      <c r="B1434" t="s">
        <v>22</v>
      </c>
      <c r="C1434" s="6">
        <f t="shared" si="26"/>
        <v>42182.016400466797</v>
      </c>
      <c r="D1434" t="s">
        <v>23</v>
      </c>
      <c r="E1434" s="6">
        <f>IF(Sense_data[[#This Row],[a_1State]]=D1433,E1433,Sense_data[[#This Row],[SysTimeStamp]])</f>
        <v>42182.013263891989</v>
      </c>
      <c r="F1434" s="3" t="str">
        <f>Sense_data[[#This Row],[a_1State]]&amp;TEXT(Sense_data[[#This Row],[StateInstanceTimestamp]],"#.######")</f>
        <v>On42182.013264</v>
      </c>
      <c r="G1434" s="3">
        <f ca="1">IF(Sense_data[[#This Row],[a_1State]]="Off",RANDBETWEEN(off_min,off_max),RANDBETWEEN(on_min,on_max))/sr_div</f>
        <v>5.0999999999999996</v>
      </c>
      <c r="H1434" s="3">
        <v>4.4000000000000004</v>
      </c>
      <c r="I1434" s="3">
        <f>IF(HOUR(Sense_data[[#This Row],[SysTimeStamp]])&lt;12,I1433+$B$14,I1433-$B$14)</f>
        <v>15.32800925925952</v>
      </c>
    </row>
    <row r="1435" spans="1:9" x14ac:dyDescent="0.2">
      <c r="A1435" t="s">
        <v>20</v>
      </c>
      <c r="B1435" t="s">
        <v>22</v>
      </c>
      <c r="C1435" s="6">
        <f t="shared" si="26"/>
        <v>42182.016412040874</v>
      </c>
      <c r="D1435" t="s">
        <v>23</v>
      </c>
      <c r="E1435" s="6">
        <f>IF(Sense_data[[#This Row],[a_1State]]=D1434,E1434,Sense_data[[#This Row],[SysTimeStamp]])</f>
        <v>42182.013263891989</v>
      </c>
      <c r="F1435" s="3" t="str">
        <f>Sense_data[[#This Row],[a_1State]]&amp;TEXT(Sense_data[[#This Row],[StateInstanceTimestamp]],"#.######")</f>
        <v>On42182.013264</v>
      </c>
      <c r="G1435" s="3">
        <f ca="1">IF(Sense_data[[#This Row],[a_1State]]="Off",RANDBETWEEN(off_min,off_max),RANDBETWEEN(on_min,on_max))/sr_div</f>
        <v>3.6</v>
      </c>
      <c r="H1435" s="3">
        <v>5.5</v>
      </c>
      <c r="I1435" s="3">
        <f>IF(HOUR(Sense_data[[#This Row],[SysTimeStamp]])&lt;12,I1434+$B$14,I1434-$B$14)</f>
        <v>15.328240740741002</v>
      </c>
    </row>
    <row r="1436" spans="1:9" x14ac:dyDescent="0.2">
      <c r="A1436" t="s">
        <v>20</v>
      </c>
      <c r="B1436" t="s">
        <v>22</v>
      </c>
      <c r="C1436" s="6">
        <f t="shared" si="26"/>
        <v>42182.01642361495</v>
      </c>
      <c r="D1436" t="s">
        <v>23</v>
      </c>
      <c r="E1436" s="6">
        <f>IF(Sense_data[[#This Row],[a_1State]]=D1435,E1435,Sense_data[[#This Row],[SysTimeStamp]])</f>
        <v>42182.013263891989</v>
      </c>
      <c r="F1436" s="3" t="str">
        <f>Sense_data[[#This Row],[a_1State]]&amp;TEXT(Sense_data[[#This Row],[StateInstanceTimestamp]],"#.######")</f>
        <v>On42182.013264</v>
      </c>
      <c r="G1436" s="3">
        <f ca="1">IF(Sense_data[[#This Row],[a_1State]]="Off",RANDBETWEEN(off_min,off_max),RANDBETWEEN(on_min,on_max))/sr_div</f>
        <v>3.1</v>
      </c>
      <c r="H1436" s="3">
        <v>5.6</v>
      </c>
      <c r="I1436" s="3">
        <f>IF(HOUR(Sense_data[[#This Row],[SysTimeStamp]])&lt;12,I1435+$B$14,I1435-$B$14)</f>
        <v>15.328472222222484</v>
      </c>
    </row>
    <row r="1437" spans="1:9" x14ac:dyDescent="0.2">
      <c r="A1437" t="s">
        <v>20</v>
      </c>
      <c r="B1437" t="s">
        <v>22</v>
      </c>
      <c r="C1437" s="6">
        <f t="shared" si="26"/>
        <v>42182.016435189027</v>
      </c>
      <c r="D1437" t="s">
        <v>23</v>
      </c>
      <c r="E1437" s="6">
        <f>IF(Sense_data[[#This Row],[a_1State]]=D1436,E1436,Sense_data[[#This Row],[SysTimeStamp]])</f>
        <v>42182.013263891989</v>
      </c>
      <c r="F1437" s="3" t="str">
        <f>Sense_data[[#This Row],[a_1State]]&amp;TEXT(Sense_data[[#This Row],[StateInstanceTimestamp]],"#.######")</f>
        <v>On42182.013264</v>
      </c>
      <c r="G1437" s="3">
        <f ca="1">IF(Sense_data[[#This Row],[a_1State]]="Off",RANDBETWEEN(off_min,off_max),RANDBETWEEN(on_min,on_max))/sr_div</f>
        <v>4.5999999999999996</v>
      </c>
      <c r="H1437" s="3">
        <v>4.5</v>
      </c>
      <c r="I1437" s="3">
        <f>IF(HOUR(Sense_data[[#This Row],[SysTimeStamp]])&lt;12,I1436+$B$14,I1436-$B$14)</f>
        <v>15.328703703703965</v>
      </c>
    </row>
    <row r="1438" spans="1:9" x14ac:dyDescent="0.2">
      <c r="A1438" t="s">
        <v>20</v>
      </c>
      <c r="B1438" t="s">
        <v>22</v>
      </c>
      <c r="C1438" s="6">
        <f t="shared" si="26"/>
        <v>42182.016446763104</v>
      </c>
      <c r="D1438" t="s">
        <v>23</v>
      </c>
      <c r="E1438" s="6">
        <f>IF(Sense_data[[#This Row],[a_1State]]=D1437,E1437,Sense_data[[#This Row],[SysTimeStamp]])</f>
        <v>42182.013263891989</v>
      </c>
      <c r="F1438" s="3" t="str">
        <f>Sense_data[[#This Row],[a_1State]]&amp;TEXT(Sense_data[[#This Row],[StateInstanceTimestamp]],"#.######")</f>
        <v>On42182.013264</v>
      </c>
      <c r="G1438" s="3">
        <f ca="1">IF(Sense_data[[#This Row],[a_1State]]="Off",RANDBETWEEN(off_min,off_max),RANDBETWEEN(on_min,on_max))/sr_div</f>
        <v>4.5999999999999996</v>
      </c>
      <c r="H1438" s="3">
        <v>5.5</v>
      </c>
      <c r="I1438" s="3">
        <f>IF(HOUR(Sense_data[[#This Row],[SysTimeStamp]])&lt;12,I1437+$B$14,I1437-$B$14)</f>
        <v>15.328935185185447</v>
      </c>
    </row>
    <row r="1439" spans="1:9" x14ac:dyDescent="0.2">
      <c r="A1439" t="s">
        <v>20</v>
      </c>
      <c r="B1439" t="s">
        <v>22</v>
      </c>
      <c r="C1439" s="6">
        <f t="shared" si="26"/>
        <v>42182.016458337181</v>
      </c>
      <c r="D1439" t="s">
        <v>23</v>
      </c>
      <c r="E1439" s="6">
        <f>IF(Sense_data[[#This Row],[a_1State]]=D1438,E1438,Sense_data[[#This Row],[SysTimeStamp]])</f>
        <v>42182.013263891989</v>
      </c>
      <c r="F1439" s="3" t="str">
        <f>Sense_data[[#This Row],[a_1State]]&amp;TEXT(Sense_data[[#This Row],[StateInstanceTimestamp]],"#.######")</f>
        <v>On42182.013264</v>
      </c>
      <c r="G1439" s="3">
        <f ca="1">IF(Sense_data[[#This Row],[a_1State]]="Off",RANDBETWEEN(off_min,off_max),RANDBETWEEN(on_min,on_max))/sr_div</f>
        <v>5.9</v>
      </c>
      <c r="H1439" s="3">
        <v>4.4000000000000004</v>
      </c>
      <c r="I1439" s="3">
        <f>IF(HOUR(Sense_data[[#This Row],[SysTimeStamp]])&lt;12,I1438+$B$14,I1438-$B$14)</f>
        <v>15.329166666666929</v>
      </c>
    </row>
    <row r="1440" spans="1:9" x14ac:dyDescent="0.2">
      <c r="A1440" t="s">
        <v>20</v>
      </c>
      <c r="B1440" t="s">
        <v>22</v>
      </c>
      <c r="C1440" s="6">
        <f t="shared" si="26"/>
        <v>42182.016469911257</v>
      </c>
      <c r="D1440" t="s">
        <v>23</v>
      </c>
      <c r="E1440" s="6">
        <f>IF(Sense_data[[#This Row],[a_1State]]=D1439,E1439,Sense_data[[#This Row],[SysTimeStamp]])</f>
        <v>42182.013263891989</v>
      </c>
      <c r="F1440" s="3" t="str">
        <f>Sense_data[[#This Row],[a_1State]]&amp;TEXT(Sense_data[[#This Row],[StateInstanceTimestamp]],"#.######")</f>
        <v>On42182.013264</v>
      </c>
      <c r="G1440" s="3">
        <f ca="1">IF(Sense_data[[#This Row],[a_1State]]="Off",RANDBETWEEN(off_min,off_max),RANDBETWEEN(on_min,on_max))/sr_div</f>
        <v>4.2</v>
      </c>
      <c r="H1440" s="3">
        <v>3.3</v>
      </c>
      <c r="I1440" s="3">
        <f>IF(HOUR(Sense_data[[#This Row],[SysTimeStamp]])&lt;12,I1439+$B$14,I1439-$B$14)</f>
        <v>15.32939814814841</v>
      </c>
    </row>
    <row r="1441" spans="1:9" x14ac:dyDescent="0.2">
      <c r="A1441" t="s">
        <v>20</v>
      </c>
      <c r="B1441" t="s">
        <v>22</v>
      </c>
      <c r="C1441" s="6">
        <f t="shared" si="26"/>
        <v>42182.016481485334</v>
      </c>
      <c r="D1441" t="s">
        <v>23</v>
      </c>
      <c r="E1441" s="6">
        <f>IF(Sense_data[[#This Row],[a_1State]]=D1440,E1440,Sense_data[[#This Row],[SysTimeStamp]])</f>
        <v>42182.013263891989</v>
      </c>
      <c r="F1441" s="3" t="str">
        <f>Sense_data[[#This Row],[a_1State]]&amp;TEXT(Sense_data[[#This Row],[StateInstanceTimestamp]],"#.######")</f>
        <v>On42182.013264</v>
      </c>
      <c r="G1441" s="3">
        <f ca="1">IF(Sense_data[[#This Row],[a_1State]]="Off",RANDBETWEEN(off_min,off_max),RANDBETWEEN(on_min,on_max))/sr_div</f>
        <v>3.4</v>
      </c>
      <c r="H1441" s="3">
        <v>4.3</v>
      </c>
      <c r="I1441" s="3">
        <f>IF(HOUR(Sense_data[[#This Row],[SysTimeStamp]])&lt;12,I1440+$B$14,I1440-$B$14)</f>
        <v>15.329629629629892</v>
      </c>
    </row>
    <row r="1442" spans="1:9" x14ac:dyDescent="0.2">
      <c r="A1442" t="s">
        <v>20</v>
      </c>
      <c r="B1442" t="s">
        <v>22</v>
      </c>
      <c r="C1442" s="6">
        <f t="shared" si="26"/>
        <v>42182.016493059411</v>
      </c>
      <c r="D1442" t="s">
        <v>23</v>
      </c>
      <c r="E1442" s="6">
        <f>IF(Sense_data[[#This Row],[a_1State]]=D1441,E1441,Sense_data[[#This Row],[SysTimeStamp]])</f>
        <v>42182.013263891989</v>
      </c>
      <c r="F1442" s="3" t="str">
        <f>Sense_data[[#This Row],[a_1State]]&amp;TEXT(Sense_data[[#This Row],[StateInstanceTimestamp]],"#.######")</f>
        <v>On42182.013264</v>
      </c>
      <c r="G1442" s="3">
        <f ca="1">IF(Sense_data[[#This Row],[a_1State]]="Off",RANDBETWEEN(off_min,off_max),RANDBETWEEN(on_min,on_max))/sr_div</f>
        <v>3.9</v>
      </c>
      <c r="H1442" s="3">
        <v>3.4</v>
      </c>
      <c r="I1442" s="3">
        <f>IF(HOUR(Sense_data[[#This Row],[SysTimeStamp]])&lt;12,I1441+$B$14,I1441-$B$14)</f>
        <v>15.329861111111374</v>
      </c>
    </row>
    <row r="1443" spans="1:9" x14ac:dyDescent="0.2">
      <c r="A1443" t="s">
        <v>20</v>
      </c>
      <c r="B1443" t="s">
        <v>22</v>
      </c>
      <c r="C1443" s="6">
        <f t="shared" si="26"/>
        <v>42182.016504633488</v>
      </c>
      <c r="D1443" t="s">
        <v>23</v>
      </c>
      <c r="E1443" s="6">
        <f>IF(Sense_data[[#This Row],[a_1State]]=D1442,E1442,Sense_data[[#This Row],[SysTimeStamp]])</f>
        <v>42182.013263891989</v>
      </c>
      <c r="F1443" s="3" t="str">
        <f>Sense_data[[#This Row],[a_1State]]&amp;TEXT(Sense_data[[#This Row],[StateInstanceTimestamp]],"#.######")</f>
        <v>On42182.013264</v>
      </c>
      <c r="G1443" s="3">
        <f ca="1">IF(Sense_data[[#This Row],[a_1State]]="Off",RANDBETWEEN(off_min,off_max),RANDBETWEEN(on_min,on_max))/sr_div</f>
        <v>5</v>
      </c>
      <c r="H1443" s="3">
        <v>5.4</v>
      </c>
      <c r="I1443" s="3">
        <f>IF(HOUR(Sense_data[[#This Row],[SysTimeStamp]])&lt;12,I1442+$B$14,I1442-$B$14)</f>
        <v>15.330092592592855</v>
      </c>
    </row>
    <row r="1444" spans="1:9" x14ac:dyDescent="0.2">
      <c r="A1444" t="s">
        <v>20</v>
      </c>
      <c r="B1444" t="s">
        <v>22</v>
      </c>
      <c r="C1444" s="6">
        <f t="shared" si="26"/>
        <v>42182.016516207565</v>
      </c>
      <c r="D1444" t="s">
        <v>23</v>
      </c>
      <c r="E1444" s="6">
        <f>IF(Sense_data[[#This Row],[a_1State]]=D1443,E1443,Sense_data[[#This Row],[SysTimeStamp]])</f>
        <v>42182.013263891989</v>
      </c>
      <c r="F1444" s="3" t="str">
        <f>Sense_data[[#This Row],[a_1State]]&amp;TEXT(Sense_data[[#This Row],[StateInstanceTimestamp]],"#.######")</f>
        <v>On42182.013264</v>
      </c>
      <c r="G1444" s="3">
        <f ca="1">IF(Sense_data[[#This Row],[a_1State]]="Off",RANDBETWEEN(off_min,off_max),RANDBETWEEN(on_min,on_max))/sr_div</f>
        <v>5.3</v>
      </c>
      <c r="H1444" s="3">
        <v>5.3</v>
      </c>
      <c r="I1444" s="3">
        <f>IF(HOUR(Sense_data[[#This Row],[SysTimeStamp]])&lt;12,I1443+$B$14,I1443-$B$14)</f>
        <v>15.330324074074337</v>
      </c>
    </row>
    <row r="1445" spans="1:9" x14ac:dyDescent="0.2">
      <c r="A1445" t="s">
        <v>20</v>
      </c>
      <c r="B1445" t="s">
        <v>22</v>
      </c>
      <c r="C1445" s="6">
        <f t="shared" si="26"/>
        <v>42182.016527781641</v>
      </c>
      <c r="D1445" t="s">
        <v>23</v>
      </c>
      <c r="E1445" s="6">
        <f>IF(Sense_data[[#This Row],[a_1State]]=D1444,E1444,Sense_data[[#This Row],[SysTimeStamp]])</f>
        <v>42182.013263891989</v>
      </c>
      <c r="F1445" s="3" t="str">
        <f>Sense_data[[#This Row],[a_1State]]&amp;TEXT(Sense_data[[#This Row],[StateInstanceTimestamp]],"#.######")</f>
        <v>On42182.013264</v>
      </c>
      <c r="G1445" s="3">
        <f ca="1">IF(Sense_data[[#This Row],[a_1State]]="Off",RANDBETWEEN(off_min,off_max),RANDBETWEEN(on_min,on_max))/sr_div</f>
        <v>4.5</v>
      </c>
      <c r="H1445" s="3">
        <v>4.8</v>
      </c>
      <c r="I1445" s="3">
        <f>IF(HOUR(Sense_data[[#This Row],[SysTimeStamp]])&lt;12,I1444+$B$14,I1444-$B$14)</f>
        <v>15.330555555555819</v>
      </c>
    </row>
    <row r="1446" spans="1:9" x14ac:dyDescent="0.2">
      <c r="A1446" t="s">
        <v>20</v>
      </c>
      <c r="B1446" t="s">
        <v>22</v>
      </c>
      <c r="C1446" s="6">
        <f t="shared" si="26"/>
        <v>42182.016539355718</v>
      </c>
      <c r="D1446" t="s">
        <v>23</v>
      </c>
      <c r="E1446" s="6">
        <f>IF(Sense_data[[#This Row],[a_1State]]=D1445,E1445,Sense_data[[#This Row],[SysTimeStamp]])</f>
        <v>42182.013263891989</v>
      </c>
      <c r="F1446" s="3" t="str">
        <f>Sense_data[[#This Row],[a_1State]]&amp;TEXT(Sense_data[[#This Row],[StateInstanceTimestamp]],"#.######")</f>
        <v>On42182.013264</v>
      </c>
      <c r="G1446" s="3">
        <f ca="1">IF(Sense_data[[#This Row],[a_1State]]="Off",RANDBETWEEN(off_min,off_max),RANDBETWEEN(on_min,on_max))/sr_div</f>
        <v>3.9</v>
      </c>
      <c r="H1446" s="3">
        <v>3.9</v>
      </c>
      <c r="I1446" s="3">
        <f>IF(HOUR(Sense_data[[#This Row],[SysTimeStamp]])&lt;12,I1445+$B$14,I1445-$B$14)</f>
        <v>15.3307870370373</v>
      </c>
    </row>
    <row r="1447" spans="1:9" x14ac:dyDescent="0.2">
      <c r="A1447" t="s">
        <v>20</v>
      </c>
      <c r="B1447" t="s">
        <v>22</v>
      </c>
      <c r="C1447" s="6">
        <f t="shared" si="26"/>
        <v>42182.016550929795</v>
      </c>
      <c r="D1447" t="s">
        <v>23</v>
      </c>
      <c r="E1447" s="6">
        <f>IF(Sense_data[[#This Row],[a_1State]]=D1446,E1446,Sense_data[[#This Row],[SysTimeStamp]])</f>
        <v>42182.013263891989</v>
      </c>
      <c r="F1447" s="3" t="str">
        <f>Sense_data[[#This Row],[a_1State]]&amp;TEXT(Sense_data[[#This Row],[StateInstanceTimestamp]],"#.######")</f>
        <v>On42182.013264</v>
      </c>
      <c r="G1447" s="3">
        <f ca="1">IF(Sense_data[[#This Row],[a_1State]]="Off",RANDBETWEEN(off_min,off_max),RANDBETWEEN(on_min,on_max))/sr_div</f>
        <v>6</v>
      </c>
      <c r="H1447" s="3">
        <v>5</v>
      </c>
      <c r="I1447" s="3">
        <f>IF(HOUR(Sense_data[[#This Row],[SysTimeStamp]])&lt;12,I1446+$B$14,I1446-$B$14)</f>
        <v>15.331018518518782</v>
      </c>
    </row>
    <row r="1448" spans="1:9" x14ac:dyDescent="0.2">
      <c r="A1448" t="s">
        <v>20</v>
      </c>
      <c r="B1448" t="s">
        <v>22</v>
      </c>
      <c r="C1448" s="6">
        <f t="shared" si="26"/>
        <v>42182.016562503872</v>
      </c>
      <c r="D1448" t="s">
        <v>23</v>
      </c>
      <c r="E1448" s="6">
        <f>IF(Sense_data[[#This Row],[a_1State]]=D1447,E1447,Sense_data[[#This Row],[SysTimeStamp]])</f>
        <v>42182.013263891989</v>
      </c>
      <c r="F1448" s="3" t="str">
        <f>Sense_data[[#This Row],[a_1State]]&amp;TEXT(Sense_data[[#This Row],[StateInstanceTimestamp]],"#.######")</f>
        <v>On42182.013264</v>
      </c>
      <c r="G1448" s="3">
        <f ca="1">IF(Sense_data[[#This Row],[a_1State]]="Off",RANDBETWEEN(off_min,off_max),RANDBETWEEN(on_min,on_max))/sr_div</f>
        <v>5.8</v>
      </c>
      <c r="H1448" s="3">
        <v>5.8</v>
      </c>
      <c r="I1448" s="3">
        <f>IF(HOUR(Sense_data[[#This Row],[SysTimeStamp]])&lt;12,I1447+$B$14,I1447-$B$14)</f>
        <v>15.331250000000264</v>
      </c>
    </row>
    <row r="1449" spans="1:9" x14ac:dyDescent="0.2">
      <c r="A1449" t="s">
        <v>20</v>
      </c>
      <c r="B1449" t="s">
        <v>22</v>
      </c>
      <c r="C1449" s="6">
        <f t="shared" si="26"/>
        <v>42182.016574077948</v>
      </c>
      <c r="D1449" t="s">
        <v>23</v>
      </c>
      <c r="E1449" s="6">
        <f>IF(Sense_data[[#This Row],[a_1State]]=D1448,E1448,Sense_data[[#This Row],[SysTimeStamp]])</f>
        <v>42182.013263891989</v>
      </c>
      <c r="F1449" s="3" t="str">
        <f>Sense_data[[#This Row],[a_1State]]&amp;TEXT(Sense_data[[#This Row],[StateInstanceTimestamp]],"#.######")</f>
        <v>On42182.013264</v>
      </c>
      <c r="G1449" s="3">
        <f ca="1">IF(Sense_data[[#This Row],[a_1State]]="Off",RANDBETWEEN(off_min,off_max),RANDBETWEEN(on_min,on_max))/sr_div</f>
        <v>5.8</v>
      </c>
      <c r="H1449" s="3">
        <v>3.2</v>
      </c>
      <c r="I1449" s="3">
        <f>IF(HOUR(Sense_data[[#This Row],[SysTimeStamp]])&lt;12,I1448+$B$14,I1448-$B$14)</f>
        <v>15.331481481481745</v>
      </c>
    </row>
    <row r="1450" spans="1:9" x14ac:dyDescent="0.2">
      <c r="A1450" t="s">
        <v>20</v>
      </c>
      <c r="B1450" t="s">
        <v>22</v>
      </c>
      <c r="C1450" s="6">
        <f t="shared" si="26"/>
        <v>42182.016585652025</v>
      </c>
      <c r="D1450" t="s">
        <v>23</v>
      </c>
      <c r="E1450" s="6">
        <f>IF(Sense_data[[#This Row],[a_1State]]=D1449,E1449,Sense_data[[#This Row],[SysTimeStamp]])</f>
        <v>42182.013263891989</v>
      </c>
      <c r="F1450" s="3" t="str">
        <f>Sense_data[[#This Row],[a_1State]]&amp;TEXT(Sense_data[[#This Row],[StateInstanceTimestamp]],"#.######")</f>
        <v>On42182.013264</v>
      </c>
      <c r="G1450" s="3">
        <f ca="1">IF(Sense_data[[#This Row],[a_1State]]="Off",RANDBETWEEN(off_min,off_max),RANDBETWEEN(on_min,on_max))/sr_div</f>
        <v>4.5</v>
      </c>
      <c r="H1450" s="3">
        <v>4.2</v>
      </c>
      <c r="I1450" s="3">
        <f>IF(HOUR(Sense_data[[#This Row],[SysTimeStamp]])&lt;12,I1449+$B$14,I1449-$B$14)</f>
        <v>15.331712962963227</v>
      </c>
    </row>
    <row r="1451" spans="1:9" x14ac:dyDescent="0.2">
      <c r="A1451" t="s">
        <v>20</v>
      </c>
      <c r="B1451" t="s">
        <v>22</v>
      </c>
      <c r="C1451" s="6">
        <f t="shared" si="26"/>
        <v>42182.016597226102</v>
      </c>
      <c r="D1451" t="s">
        <v>23</v>
      </c>
      <c r="E1451" s="6">
        <f>IF(Sense_data[[#This Row],[a_1State]]=D1450,E1450,Sense_data[[#This Row],[SysTimeStamp]])</f>
        <v>42182.013263891989</v>
      </c>
      <c r="F1451" s="3" t="str">
        <f>Sense_data[[#This Row],[a_1State]]&amp;TEXT(Sense_data[[#This Row],[StateInstanceTimestamp]],"#.######")</f>
        <v>On42182.013264</v>
      </c>
      <c r="G1451" s="3">
        <f ca="1">IF(Sense_data[[#This Row],[a_1State]]="Off",RANDBETWEEN(off_min,off_max),RANDBETWEEN(on_min,on_max))/sr_div</f>
        <v>5.5</v>
      </c>
      <c r="H1451" s="3">
        <v>4.5</v>
      </c>
      <c r="I1451" s="3">
        <f>IF(HOUR(Sense_data[[#This Row],[SysTimeStamp]])&lt;12,I1450+$B$14,I1450-$B$14)</f>
        <v>15.331944444444709</v>
      </c>
    </row>
    <row r="1452" spans="1:9" x14ac:dyDescent="0.2">
      <c r="A1452" t="s">
        <v>20</v>
      </c>
      <c r="B1452" t="s">
        <v>22</v>
      </c>
      <c r="C1452" s="6">
        <f t="shared" si="26"/>
        <v>42182.016608800179</v>
      </c>
      <c r="D1452" t="s">
        <v>23</v>
      </c>
      <c r="E1452" s="6">
        <f>IF(Sense_data[[#This Row],[a_1State]]=D1451,E1451,Sense_data[[#This Row],[SysTimeStamp]])</f>
        <v>42182.013263891989</v>
      </c>
      <c r="F1452" s="3" t="str">
        <f>Sense_data[[#This Row],[a_1State]]&amp;TEXT(Sense_data[[#This Row],[StateInstanceTimestamp]],"#.######")</f>
        <v>On42182.013264</v>
      </c>
      <c r="G1452" s="3">
        <f ca="1">IF(Sense_data[[#This Row],[a_1State]]="Off",RANDBETWEEN(off_min,off_max),RANDBETWEEN(on_min,on_max))/sr_div</f>
        <v>3.8</v>
      </c>
      <c r="H1452" s="3">
        <v>4.9000000000000004</v>
      </c>
      <c r="I1452" s="3">
        <f>IF(HOUR(Sense_data[[#This Row],[SysTimeStamp]])&lt;12,I1451+$B$14,I1451-$B$14)</f>
        <v>15.33217592592619</v>
      </c>
    </row>
    <row r="1453" spans="1:9" x14ac:dyDescent="0.2">
      <c r="A1453" t="s">
        <v>20</v>
      </c>
      <c r="B1453" t="s">
        <v>22</v>
      </c>
      <c r="C1453" s="6">
        <f t="shared" si="26"/>
        <v>42182.016620374256</v>
      </c>
      <c r="D1453" t="s">
        <v>23</v>
      </c>
      <c r="E1453" s="6">
        <f>IF(Sense_data[[#This Row],[a_1State]]=D1452,E1452,Sense_data[[#This Row],[SysTimeStamp]])</f>
        <v>42182.013263891989</v>
      </c>
      <c r="F1453" s="3" t="str">
        <f>Sense_data[[#This Row],[a_1State]]&amp;TEXT(Sense_data[[#This Row],[StateInstanceTimestamp]],"#.######")</f>
        <v>On42182.013264</v>
      </c>
      <c r="G1453" s="3">
        <f ca="1">IF(Sense_data[[#This Row],[a_1State]]="Off",RANDBETWEEN(off_min,off_max),RANDBETWEEN(on_min,on_max))/sr_div</f>
        <v>3.9</v>
      </c>
      <c r="H1453" s="3">
        <v>4.0999999999999996</v>
      </c>
      <c r="I1453" s="3">
        <f>IF(HOUR(Sense_data[[#This Row],[SysTimeStamp]])&lt;12,I1452+$B$14,I1452-$B$14)</f>
        <v>15.332407407407672</v>
      </c>
    </row>
    <row r="1454" spans="1:9" x14ac:dyDescent="0.2">
      <c r="A1454" t="s">
        <v>20</v>
      </c>
      <c r="B1454" t="s">
        <v>22</v>
      </c>
      <c r="C1454" s="6">
        <f t="shared" si="26"/>
        <v>42182.016631948332</v>
      </c>
      <c r="D1454" t="s">
        <v>23</v>
      </c>
      <c r="E1454" s="6">
        <f>IF(Sense_data[[#This Row],[a_1State]]=D1453,E1453,Sense_data[[#This Row],[SysTimeStamp]])</f>
        <v>42182.013263891989</v>
      </c>
      <c r="F1454" s="3" t="str">
        <f>Sense_data[[#This Row],[a_1State]]&amp;TEXT(Sense_data[[#This Row],[StateInstanceTimestamp]],"#.######")</f>
        <v>On42182.013264</v>
      </c>
      <c r="G1454" s="3">
        <f ca="1">IF(Sense_data[[#This Row],[a_1State]]="Off",RANDBETWEEN(off_min,off_max),RANDBETWEEN(on_min,on_max))/sr_div</f>
        <v>4.0999999999999996</v>
      </c>
      <c r="H1454" s="3">
        <v>3.2</v>
      </c>
      <c r="I1454" s="3">
        <f>IF(HOUR(Sense_data[[#This Row],[SysTimeStamp]])&lt;12,I1453+$B$14,I1453-$B$14)</f>
        <v>15.332638888889154</v>
      </c>
    </row>
    <row r="1455" spans="1:9" x14ac:dyDescent="0.2">
      <c r="A1455" t="s">
        <v>20</v>
      </c>
      <c r="B1455" t="s">
        <v>22</v>
      </c>
      <c r="C1455" s="6">
        <f t="shared" si="26"/>
        <v>42182.016643522409</v>
      </c>
      <c r="D1455" t="s">
        <v>23</v>
      </c>
      <c r="E1455" s="6">
        <f>IF(Sense_data[[#This Row],[a_1State]]=D1454,E1454,Sense_data[[#This Row],[SysTimeStamp]])</f>
        <v>42182.013263891989</v>
      </c>
      <c r="F1455" s="3" t="str">
        <f>Sense_data[[#This Row],[a_1State]]&amp;TEXT(Sense_data[[#This Row],[StateInstanceTimestamp]],"#.######")</f>
        <v>On42182.013264</v>
      </c>
      <c r="G1455" s="3">
        <f ca="1">IF(Sense_data[[#This Row],[a_1State]]="Off",RANDBETWEEN(off_min,off_max),RANDBETWEEN(on_min,on_max))/sr_div</f>
        <v>3.9</v>
      </c>
      <c r="H1455" s="3">
        <v>5.3</v>
      </c>
      <c r="I1455" s="3">
        <f>IF(HOUR(Sense_data[[#This Row],[SysTimeStamp]])&lt;12,I1454+$B$14,I1454-$B$14)</f>
        <v>15.332870370370635</v>
      </c>
    </row>
    <row r="1456" spans="1:9" x14ac:dyDescent="0.2">
      <c r="A1456" t="s">
        <v>20</v>
      </c>
      <c r="B1456" t="s">
        <v>22</v>
      </c>
      <c r="C1456" s="6">
        <f t="shared" si="26"/>
        <v>42182.016655096486</v>
      </c>
      <c r="D1456" t="s">
        <v>23</v>
      </c>
      <c r="E1456" s="6">
        <f>IF(Sense_data[[#This Row],[a_1State]]=D1455,E1455,Sense_data[[#This Row],[SysTimeStamp]])</f>
        <v>42182.013263891989</v>
      </c>
      <c r="F1456" s="3" t="str">
        <f>Sense_data[[#This Row],[a_1State]]&amp;TEXT(Sense_data[[#This Row],[StateInstanceTimestamp]],"#.######")</f>
        <v>On42182.013264</v>
      </c>
      <c r="G1456" s="3">
        <f ca="1">IF(Sense_data[[#This Row],[a_1State]]="Off",RANDBETWEEN(off_min,off_max),RANDBETWEEN(on_min,on_max))/sr_div</f>
        <v>4.4000000000000004</v>
      </c>
      <c r="H1456" s="3">
        <v>3.8</v>
      </c>
      <c r="I1456" s="3">
        <f>IF(HOUR(Sense_data[[#This Row],[SysTimeStamp]])&lt;12,I1455+$B$14,I1455-$B$14)</f>
        <v>15.333101851852117</v>
      </c>
    </row>
    <row r="1457" spans="1:9" x14ac:dyDescent="0.2">
      <c r="A1457" t="s">
        <v>20</v>
      </c>
      <c r="B1457" t="s">
        <v>22</v>
      </c>
      <c r="C1457" s="6">
        <f t="shared" si="26"/>
        <v>42182.016666670563</v>
      </c>
      <c r="D1457" t="s">
        <v>23</v>
      </c>
      <c r="E1457" s="6">
        <f>IF(Sense_data[[#This Row],[a_1State]]=D1456,E1456,Sense_data[[#This Row],[SysTimeStamp]])</f>
        <v>42182.013263891989</v>
      </c>
      <c r="F1457" s="3" t="str">
        <f>Sense_data[[#This Row],[a_1State]]&amp;TEXT(Sense_data[[#This Row],[StateInstanceTimestamp]],"#.######")</f>
        <v>On42182.013264</v>
      </c>
      <c r="G1457" s="3">
        <f ca="1">IF(Sense_data[[#This Row],[a_1State]]="Off",RANDBETWEEN(off_min,off_max),RANDBETWEEN(on_min,on_max))/sr_div</f>
        <v>3.3</v>
      </c>
      <c r="H1457" s="3">
        <v>4.3</v>
      </c>
      <c r="I1457" s="3">
        <f>IF(HOUR(Sense_data[[#This Row],[SysTimeStamp]])&lt;12,I1456+$B$14,I1456-$B$14)</f>
        <v>15.333333333333599</v>
      </c>
    </row>
    <row r="1458" spans="1:9" x14ac:dyDescent="0.2">
      <c r="A1458" t="s">
        <v>20</v>
      </c>
      <c r="B1458" t="s">
        <v>22</v>
      </c>
      <c r="C1458" s="6">
        <f t="shared" si="26"/>
        <v>42182.016678244639</v>
      </c>
      <c r="D1458" t="s">
        <v>23</v>
      </c>
      <c r="E1458" s="6">
        <f>IF(Sense_data[[#This Row],[a_1State]]=D1457,E1457,Sense_data[[#This Row],[SysTimeStamp]])</f>
        <v>42182.013263891989</v>
      </c>
      <c r="F1458" s="3" t="str">
        <f>Sense_data[[#This Row],[a_1State]]&amp;TEXT(Sense_data[[#This Row],[StateInstanceTimestamp]],"#.######")</f>
        <v>On42182.013264</v>
      </c>
      <c r="G1458" s="3">
        <f ca="1">IF(Sense_data[[#This Row],[a_1State]]="Off",RANDBETWEEN(off_min,off_max),RANDBETWEEN(on_min,on_max))/sr_div</f>
        <v>3.3</v>
      </c>
      <c r="H1458" s="3">
        <v>3.8</v>
      </c>
      <c r="I1458" s="3">
        <f>IF(HOUR(Sense_data[[#This Row],[SysTimeStamp]])&lt;12,I1457+$B$14,I1457-$B$14)</f>
        <v>15.33356481481508</v>
      </c>
    </row>
    <row r="1459" spans="1:9" x14ac:dyDescent="0.2">
      <c r="A1459" t="s">
        <v>20</v>
      </c>
      <c r="B1459" t="s">
        <v>22</v>
      </c>
      <c r="C1459" s="6">
        <f t="shared" si="26"/>
        <v>42182.016689818716</v>
      </c>
      <c r="D1459" t="s">
        <v>23</v>
      </c>
      <c r="E1459" s="6">
        <f>IF(Sense_data[[#This Row],[a_1State]]=D1458,E1458,Sense_data[[#This Row],[SysTimeStamp]])</f>
        <v>42182.013263891989</v>
      </c>
      <c r="F1459" s="3" t="str">
        <f>Sense_data[[#This Row],[a_1State]]&amp;TEXT(Sense_data[[#This Row],[StateInstanceTimestamp]],"#.######")</f>
        <v>On42182.013264</v>
      </c>
      <c r="G1459" s="3">
        <f ca="1">IF(Sense_data[[#This Row],[a_1State]]="Off",RANDBETWEEN(off_min,off_max),RANDBETWEEN(on_min,on_max))/sr_div</f>
        <v>3.5</v>
      </c>
      <c r="H1459" s="3">
        <v>3.6</v>
      </c>
      <c r="I1459" s="3">
        <f>IF(HOUR(Sense_data[[#This Row],[SysTimeStamp]])&lt;12,I1458+$B$14,I1458-$B$14)</f>
        <v>15.333796296296562</v>
      </c>
    </row>
    <row r="1460" spans="1:9" x14ac:dyDescent="0.2">
      <c r="A1460" t="s">
        <v>20</v>
      </c>
      <c r="B1460" t="s">
        <v>22</v>
      </c>
      <c r="C1460" s="6">
        <f t="shared" si="26"/>
        <v>42182.016701392793</v>
      </c>
      <c r="D1460" t="s">
        <v>23</v>
      </c>
      <c r="E1460" s="6">
        <f>IF(Sense_data[[#This Row],[a_1State]]=D1459,E1459,Sense_data[[#This Row],[SysTimeStamp]])</f>
        <v>42182.013263891989</v>
      </c>
      <c r="F1460" s="3" t="str">
        <f>Sense_data[[#This Row],[a_1State]]&amp;TEXT(Sense_data[[#This Row],[StateInstanceTimestamp]],"#.######")</f>
        <v>On42182.013264</v>
      </c>
      <c r="G1460" s="3">
        <f ca="1">IF(Sense_data[[#This Row],[a_1State]]="Off",RANDBETWEEN(off_min,off_max),RANDBETWEEN(on_min,on_max))/sr_div</f>
        <v>5.2</v>
      </c>
      <c r="H1460" s="3">
        <v>3.6</v>
      </c>
      <c r="I1460" s="3">
        <f>IF(HOUR(Sense_data[[#This Row],[SysTimeStamp]])&lt;12,I1459+$B$14,I1459-$B$14)</f>
        <v>15.334027777778044</v>
      </c>
    </row>
    <row r="1461" spans="1:9" x14ac:dyDescent="0.2">
      <c r="A1461" t="s">
        <v>20</v>
      </c>
      <c r="B1461" t="s">
        <v>22</v>
      </c>
      <c r="C1461" s="6">
        <f t="shared" si="26"/>
        <v>42182.01671296687</v>
      </c>
      <c r="D1461" t="s">
        <v>23</v>
      </c>
      <c r="E1461" s="6">
        <f>IF(Sense_data[[#This Row],[a_1State]]=D1460,E1460,Sense_data[[#This Row],[SysTimeStamp]])</f>
        <v>42182.013263891989</v>
      </c>
      <c r="F1461" s="3" t="str">
        <f>Sense_data[[#This Row],[a_1State]]&amp;TEXT(Sense_data[[#This Row],[StateInstanceTimestamp]],"#.######")</f>
        <v>On42182.013264</v>
      </c>
      <c r="G1461" s="3">
        <f ca="1">IF(Sense_data[[#This Row],[a_1State]]="Off",RANDBETWEEN(off_min,off_max),RANDBETWEEN(on_min,on_max))/sr_div</f>
        <v>3.4</v>
      </c>
      <c r="H1461" s="3">
        <v>4.0999999999999996</v>
      </c>
      <c r="I1461" s="3">
        <f>IF(HOUR(Sense_data[[#This Row],[SysTimeStamp]])&lt;12,I1460+$B$14,I1460-$B$14)</f>
        <v>15.334259259259525</v>
      </c>
    </row>
    <row r="1462" spans="1:9" x14ac:dyDescent="0.2">
      <c r="A1462" t="s">
        <v>20</v>
      </c>
      <c r="B1462" t="s">
        <v>22</v>
      </c>
      <c r="C1462" s="6">
        <f t="shared" si="26"/>
        <v>42182.016724540947</v>
      </c>
      <c r="D1462" t="s">
        <v>23</v>
      </c>
      <c r="E1462" s="6">
        <f>IF(Sense_data[[#This Row],[a_1State]]=D1461,E1461,Sense_data[[#This Row],[SysTimeStamp]])</f>
        <v>42182.013263891989</v>
      </c>
      <c r="F1462" s="3" t="str">
        <f>Sense_data[[#This Row],[a_1State]]&amp;TEXT(Sense_data[[#This Row],[StateInstanceTimestamp]],"#.######")</f>
        <v>On42182.013264</v>
      </c>
      <c r="G1462" s="3">
        <f ca="1">IF(Sense_data[[#This Row],[a_1State]]="Off",RANDBETWEEN(off_min,off_max),RANDBETWEEN(on_min,on_max))/sr_div</f>
        <v>5.6</v>
      </c>
      <c r="H1462" s="3">
        <v>3</v>
      </c>
      <c r="I1462" s="3">
        <f>IF(HOUR(Sense_data[[#This Row],[SysTimeStamp]])&lt;12,I1461+$B$14,I1461-$B$14)</f>
        <v>15.334490740741007</v>
      </c>
    </row>
    <row r="1463" spans="1:9" x14ac:dyDescent="0.2">
      <c r="A1463" t="s">
        <v>20</v>
      </c>
      <c r="B1463" t="s">
        <v>22</v>
      </c>
      <c r="C1463" s="6">
        <f t="shared" si="26"/>
        <v>42182.016736115023</v>
      </c>
      <c r="D1463" t="s">
        <v>23</v>
      </c>
      <c r="E1463" s="6">
        <f>IF(Sense_data[[#This Row],[a_1State]]=D1462,E1462,Sense_data[[#This Row],[SysTimeStamp]])</f>
        <v>42182.013263891989</v>
      </c>
      <c r="F1463" s="3" t="str">
        <f>Sense_data[[#This Row],[a_1State]]&amp;TEXT(Sense_data[[#This Row],[StateInstanceTimestamp]],"#.######")</f>
        <v>On42182.013264</v>
      </c>
      <c r="G1463" s="3">
        <f ca="1">IF(Sense_data[[#This Row],[a_1State]]="Off",RANDBETWEEN(off_min,off_max),RANDBETWEEN(on_min,on_max))/sr_div</f>
        <v>5.6</v>
      </c>
      <c r="H1463" s="3">
        <v>4.7</v>
      </c>
      <c r="I1463" s="3">
        <f>IF(HOUR(Sense_data[[#This Row],[SysTimeStamp]])&lt;12,I1462+$B$14,I1462-$B$14)</f>
        <v>15.334722222222489</v>
      </c>
    </row>
    <row r="1464" spans="1:9" x14ac:dyDescent="0.2">
      <c r="A1464" t="s">
        <v>20</v>
      </c>
      <c r="B1464" t="s">
        <v>22</v>
      </c>
      <c r="C1464" s="6">
        <f t="shared" si="26"/>
        <v>42182.0167476891</v>
      </c>
      <c r="D1464" t="s">
        <v>23</v>
      </c>
      <c r="E1464" s="6">
        <f>IF(Sense_data[[#This Row],[a_1State]]=D1463,E1463,Sense_data[[#This Row],[SysTimeStamp]])</f>
        <v>42182.013263891989</v>
      </c>
      <c r="F1464" s="3" t="str">
        <f>Sense_data[[#This Row],[a_1State]]&amp;TEXT(Sense_data[[#This Row],[StateInstanceTimestamp]],"#.######")</f>
        <v>On42182.013264</v>
      </c>
      <c r="G1464" s="3">
        <f ca="1">IF(Sense_data[[#This Row],[a_1State]]="Off",RANDBETWEEN(off_min,off_max),RANDBETWEEN(on_min,on_max))/sr_div</f>
        <v>3.1</v>
      </c>
      <c r="H1464" s="3">
        <v>3.8</v>
      </c>
      <c r="I1464" s="3">
        <f>IF(HOUR(Sense_data[[#This Row],[SysTimeStamp]])&lt;12,I1463+$B$14,I1463-$B$14)</f>
        <v>15.33495370370397</v>
      </c>
    </row>
    <row r="1465" spans="1:9" x14ac:dyDescent="0.2">
      <c r="A1465" t="s">
        <v>20</v>
      </c>
      <c r="B1465" t="s">
        <v>22</v>
      </c>
      <c r="C1465" s="6">
        <f t="shared" si="26"/>
        <v>42182.016759263177</v>
      </c>
      <c r="D1465" t="s">
        <v>23</v>
      </c>
      <c r="E1465" s="6">
        <f>IF(Sense_data[[#This Row],[a_1State]]=D1464,E1464,Sense_data[[#This Row],[SysTimeStamp]])</f>
        <v>42182.013263891989</v>
      </c>
      <c r="F1465" s="3" t="str">
        <f>Sense_data[[#This Row],[a_1State]]&amp;TEXT(Sense_data[[#This Row],[StateInstanceTimestamp]],"#.######")</f>
        <v>On42182.013264</v>
      </c>
      <c r="G1465" s="3">
        <f ca="1">IF(Sense_data[[#This Row],[a_1State]]="Off",RANDBETWEEN(off_min,off_max),RANDBETWEEN(on_min,on_max))/sr_div</f>
        <v>5.5</v>
      </c>
      <c r="H1465" s="3">
        <v>4.4000000000000004</v>
      </c>
      <c r="I1465" s="3">
        <f>IF(HOUR(Sense_data[[#This Row],[SysTimeStamp]])&lt;12,I1464+$B$14,I1464-$B$14)</f>
        <v>15.335185185185452</v>
      </c>
    </row>
    <row r="1466" spans="1:9" x14ac:dyDescent="0.2">
      <c r="A1466" t="s">
        <v>20</v>
      </c>
      <c r="B1466" t="s">
        <v>22</v>
      </c>
      <c r="C1466" s="6">
        <f t="shared" si="26"/>
        <v>42182.016770837254</v>
      </c>
      <c r="D1466" t="s">
        <v>23</v>
      </c>
      <c r="E1466" s="6">
        <f>IF(Sense_data[[#This Row],[a_1State]]=D1465,E1465,Sense_data[[#This Row],[SysTimeStamp]])</f>
        <v>42182.013263891989</v>
      </c>
      <c r="F1466" s="3" t="str">
        <f>Sense_data[[#This Row],[a_1State]]&amp;TEXT(Sense_data[[#This Row],[StateInstanceTimestamp]],"#.######")</f>
        <v>On42182.013264</v>
      </c>
      <c r="G1466" s="3">
        <f ca="1">IF(Sense_data[[#This Row],[a_1State]]="Off",RANDBETWEEN(off_min,off_max),RANDBETWEEN(on_min,on_max))/sr_div</f>
        <v>3.6</v>
      </c>
      <c r="H1466" s="3">
        <v>5.6</v>
      </c>
      <c r="I1466" s="3">
        <f>IF(HOUR(Sense_data[[#This Row],[SysTimeStamp]])&lt;12,I1465+$B$14,I1465-$B$14)</f>
        <v>15.335416666666934</v>
      </c>
    </row>
    <row r="1467" spans="1:9" x14ac:dyDescent="0.2">
      <c r="A1467" t="s">
        <v>20</v>
      </c>
      <c r="B1467" t="s">
        <v>22</v>
      </c>
      <c r="C1467" s="6">
        <f t="shared" si="26"/>
        <v>42182.01678241133</v>
      </c>
      <c r="D1467" t="s">
        <v>21</v>
      </c>
      <c r="E1467" s="6">
        <f>IF(Sense_data[[#This Row],[a_1State]]=D1466,E1466,Sense_data[[#This Row],[SysTimeStamp]])</f>
        <v>42182.01678241133</v>
      </c>
      <c r="F1467" s="3" t="str">
        <f>Sense_data[[#This Row],[a_1State]]&amp;TEXT(Sense_data[[#This Row],[StateInstanceTimestamp]],"#.######")</f>
        <v>Off42182.016782</v>
      </c>
      <c r="G1467" s="3">
        <f ca="1">IF(Sense_data[[#This Row],[a_1State]]="Off",RANDBETWEEN(off_min,off_max),RANDBETWEEN(on_min,on_max))/sr_div</f>
        <v>1.6</v>
      </c>
      <c r="H1467" s="3">
        <v>1.5</v>
      </c>
      <c r="I1467" s="3">
        <f>IF(HOUR(Sense_data[[#This Row],[SysTimeStamp]])&lt;12,I1466+$B$14,I1466-$B$14)</f>
        <v>15.335648148148415</v>
      </c>
    </row>
    <row r="1468" spans="1:9" x14ac:dyDescent="0.2">
      <c r="A1468" t="s">
        <v>20</v>
      </c>
      <c r="B1468" t="s">
        <v>22</v>
      </c>
      <c r="C1468" s="6">
        <f t="shared" si="26"/>
        <v>42182.016793985407</v>
      </c>
      <c r="D1468" t="s">
        <v>21</v>
      </c>
      <c r="E1468" s="6">
        <f>IF(Sense_data[[#This Row],[a_1State]]=D1467,E1467,Sense_data[[#This Row],[SysTimeStamp]])</f>
        <v>42182.01678241133</v>
      </c>
      <c r="F1468" s="3" t="str">
        <f>Sense_data[[#This Row],[a_1State]]&amp;TEXT(Sense_data[[#This Row],[StateInstanceTimestamp]],"#.######")</f>
        <v>Off42182.016782</v>
      </c>
      <c r="G1468" s="3">
        <f ca="1">IF(Sense_data[[#This Row],[a_1State]]="Off",RANDBETWEEN(off_min,off_max),RANDBETWEEN(on_min,on_max))/sr_div</f>
        <v>1.8</v>
      </c>
      <c r="H1468" s="3">
        <v>1.2</v>
      </c>
      <c r="I1468" s="3">
        <f>IF(HOUR(Sense_data[[#This Row],[SysTimeStamp]])&lt;12,I1467+$B$14,I1467-$B$14)</f>
        <v>15.335879629629897</v>
      </c>
    </row>
    <row r="1469" spans="1:9" x14ac:dyDescent="0.2">
      <c r="A1469" t="s">
        <v>20</v>
      </c>
      <c r="B1469" t="s">
        <v>22</v>
      </c>
      <c r="C1469" s="6">
        <f t="shared" si="26"/>
        <v>42182.016805559484</v>
      </c>
      <c r="D1469" t="s">
        <v>21</v>
      </c>
      <c r="E1469" s="6">
        <f>IF(Sense_data[[#This Row],[a_1State]]=D1468,E1468,Sense_data[[#This Row],[SysTimeStamp]])</f>
        <v>42182.01678241133</v>
      </c>
      <c r="F1469" s="3" t="str">
        <f>Sense_data[[#This Row],[a_1State]]&amp;TEXT(Sense_data[[#This Row],[StateInstanceTimestamp]],"#.######")</f>
        <v>Off42182.016782</v>
      </c>
      <c r="G1469" s="3">
        <f ca="1">IF(Sense_data[[#This Row],[a_1State]]="Off",RANDBETWEEN(off_min,off_max),RANDBETWEEN(on_min,on_max))/sr_div</f>
        <v>1.4</v>
      </c>
      <c r="H1469" s="3">
        <v>2.6</v>
      </c>
      <c r="I1469" s="3">
        <f>IF(HOUR(Sense_data[[#This Row],[SysTimeStamp]])&lt;12,I1468+$B$14,I1468-$B$14)</f>
        <v>15.336111111111379</v>
      </c>
    </row>
    <row r="1470" spans="1:9" x14ac:dyDescent="0.2">
      <c r="A1470" t="s">
        <v>20</v>
      </c>
      <c r="B1470" t="s">
        <v>22</v>
      </c>
      <c r="C1470" s="6">
        <f t="shared" si="26"/>
        <v>42182.016817133561</v>
      </c>
      <c r="D1470" t="s">
        <v>21</v>
      </c>
      <c r="E1470" s="6">
        <f>IF(Sense_data[[#This Row],[a_1State]]=D1469,E1469,Sense_data[[#This Row],[SysTimeStamp]])</f>
        <v>42182.01678241133</v>
      </c>
      <c r="F1470" s="3" t="str">
        <f>Sense_data[[#This Row],[a_1State]]&amp;TEXT(Sense_data[[#This Row],[StateInstanceTimestamp]],"#.######")</f>
        <v>Off42182.016782</v>
      </c>
      <c r="G1470" s="3">
        <f ca="1">IF(Sense_data[[#This Row],[a_1State]]="Off",RANDBETWEEN(off_min,off_max),RANDBETWEEN(on_min,on_max))/sr_div</f>
        <v>2.2999999999999998</v>
      </c>
      <c r="H1470" s="3">
        <v>1.7</v>
      </c>
      <c r="I1470" s="3">
        <f>IF(HOUR(Sense_data[[#This Row],[SysTimeStamp]])&lt;12,I1469+$B$14,I1469-$B$14)</f>
        <v>15.33634259259286</v>
      </c>
    </row>
    <row r="1471" spans="1:9" x14ac:dyDescent="0.2">
      <c r="A1471" t="s">
        <v>20</v>
      </c>
      <c r="B1471" t="s">
        <v>22</v>
      </c>
      <c r="C1471" s="6">
        <f t="shared" si="26"/>
        <v>42182.016828707638</v>
      </c>
      <c r="D1471" t="s">
        <v>21</v>
      </c>
      <c r="E1471" s="6">
        <f>IF(Sense_data[[#This Row],[a_1State]]=D1470,E1470,Sense_data[[#This Row],[SysTimeStamp]])</f>
        <v>42182.01678241133</v>
      </c>
      <c r="F1471" s="3" t="str">
        <f>Sense_data[[#This Row],[a_1State]]&amp;TEXT(Sense_data[[#This Row],[StateInstanceTimestamp]],"#.######")</f>
        <v>Off42182.016782</v>
      </c>
      <c r="G1471" s="3">
        <f ca="1">IF(Sense_data[[#This Row],[a_1State]]="Off",RANDBETWEEN(off_min,off_max),RANDBETWEEN(on_min,on_max))/sr_div</f>
        <v>1.5</v>
      </c>
      <c r="H1471" s="3">
        <v>1.1000000000000001</v>
      </c>
      <c r="I1471" s="3">
        <f>IF(HOUR(Sense_data[[#This Row],[SysTimeStamp]])&lt;12,I1470+$B$14,I1470-$B$14)</f>
        <v>15.336574074074342</v>
      </c>
    </row>
    <row r="1472" spans="1:9" x14ac:dyDescent="0.2">
      <c r="A1472" t="s">
        <v>20</v>
      </c>
      <c r="B1472" t="s">
        <v>22</v>
      </c>
      <c r="C1472" s="6">
        <f t="shared" si="26"/>
        <v>42182.016840281714</v>
      </c>
      <c r="D1472" t="s">
        <v>21</v>
      </c>
      <c r="E1472" s="6">
        <f>IF(Sense_data[[#This Row],[a_1State]]=D1471,E1471,Sense_data[[#This Row],[SysTimeStamp]])</f>
        <v>42182.01678241133</v>
      </c>
      <c r="F1472" s="3" t="str">
        <f>Sense_data[[#This Row],[a_1State]]&amp;TEXT(Sense_data[[#This Row],[StateInstanceTimestamp]],"#.######")</f>
        <v>Off42182.016782</v>
      </c>
      <c r="G1472" s="3">
        <f ca="1">IF(Sense_data[[#This Row],[a_1State]]="Off",RANDBETWEEN(off_min,off_max),RANDBETWEEN(on_min,on_max))/sr_div</f>
        <v>1.9</v>
      </c>
      <c r="H1472" s="3">
        <v>2.7</v>
      </c>
      <c r="I1472" s="3">
        <f>IF(HOUR(Sense_data[[#This Row],[SysTimeStamp]])&lt;12,I1471+$B$14,I1471-$B$14)</f>
        <v>15.336805555555824</v>
      </c>
    </row>
    <row r="1473" spans="1:9" x14ac:dyDescent="0.2">
      <c r="A1473" t="s">
        <v>20</v>
      </c>
      <c r="B1473" t="s">
        <v>22</v>
      </c>
      <c r="C1473" s="6">
        <f t="shared" si="26"/>
        <v>42182.016851855791</v>
      </c>
      <c r="D1473" t="s">
        <v>21</v>
      </c>
      <c r="E1473" s="6">
        <f>IF(Sense_data[[#This Row],[a_1State]]=D1472,E1472,Sense_data[[#This Row],[SysTimeStamp]])</f>
        <v>42182.01678241133</v>
      </c>
      <c r="F1473" s="3" t="str">
        <f>Sense_data[[#This Row],[a_1State]]&amp;TEXT(Sense_data[[#This Row],[StateInstanceTimestamp]],"#.######")</f>
        <v>Off42182.016782</v>
      </c>
      <c r="G1473" s="3">
        <f ca="1">IF(Sense_data[[#This Row],[a_1State]]="Off",RANDBETWEEN(off_min,off_max),RANDBETWEEN(on_min,on_max))/sr_div</f>
        <v>2.2999999999999998</v>
      </c>
      <c r="H1473" s="3">
        <v>1</v>
      </c>
      <c r="I1473" s="3">
        <f>IF(HOUR(Sense_data[[#This Row],[SysTimeStamp]])&lt;12,I1472+$B$14,I1472-$B$14)</f>
        <v>15.337037037037305</v>
      </c>
    </row>
    <row r="1474" spans="1:9" x14ac:dyDescent="0.2">
      <c r="A1474" t="s">
        <v>20</v>
      </c>
      <c r="B1474" t="s">
        <v>22</v>
      </c>
      <c r="C1474" s="6">
        <f t="shared" si="26"/>
        <v>42182.016863429868</v>
      </c>
      <c r="D1474" t="s">
        <v>21</v>
      </c>
      <c r="E1474" s="6">
        <f>IF(Sense_data[[#This Row],[a_1State]]=D1473,E1473,Sense_data[[#This Row],[SysTimeStamp]])</f>
        <v>42182.01678241133</v>
      </c>
      <c r="F1474" s="3" t="str">
        <f>Sense_data[[#This Row],[a_1State]]&amp;TEXT(Sense_data[[#This Row],[StateInstanceTimestamp]],"#.######")</f>
        <v>Off42182.016782</v>
      </c>
      <c r="G1474" s="3">
        <f ca="1">IF(Sense_data[[#This Row],[a_1State]]="Off",RANDBETWEEN(off_min,off_max),RANDBETWEEN(on_min,on_max))/sr_div</f>
        <v>1.8</v>
      </c>
      <c r="H1474" s="3">
        <v>1.4</v>
      </c>
      <c r="I1474" s="3">
        <f>IF(HOUR(Sense_data[[#This Row],[SysTimeStamp]])&lt;12,I1473+$B$14,I1473-$B$14)</f>
        <v>15.337268518518787</v>
      </c>
    </row>
    <row r="1475" spans="1:9" x14ac:dyDescent="0.2">
      <c r="A1475" t="s">
        <v>20</v>
      </c>
      <c r="B1475" t="s">
        <v>22</v>
      </c>
      <c r="C1475" s="6">
        <f t="shared" si="26"/>
        <v>42182.016875003945</v>
      </c>
      <c r="D1475" t="s">
        <v>21</v>
      </c>
      <c r="E1475" s="6">
        <f>IF(Sense_data[[#This Row],[a_1State]]=D1474,E1474,Sense_data[[#This Row],[SysTimeStamp]])</f>
        <v>42182.01678241133</v>
      </c>
      <c r="F1475" s="3" t="str">
        <f>Sense_data[[#This Row],[a_1State]]&amp;TEXT(Sense_data[[#This Row],[StateInstanceTimestamp]],"#.######")</f>
        <v>Off42182.016782</v>
      </c>
      <c r="G1475" s="3">
        <f ca="1">IF(Sense_data[[#This Row],[a_1State]]="Off",RANDBETWEEN(off_min,off_max),RANDBETWEEN(on_min,on_max))/sr_div</f>
        <v>2.6</v>
      </c>
      <c r="H1475" s="3">
        <v>1.8</v>
      </c>
      <c r="I1475" s="3">
        <f>IF(HOUR(Sense_data[[#This Row],[SysTimeStamp]])&lt;12,I1474+$B$14,I1474-$B$14)</f>
        <v>15.337500000000269</v>
      </c>
    </row>
    <row r="1476" spans="1:9" x14ac:dyDescent="0.2">
      <c r="A1476" t="s">
        <v>20</v>
      </c>
      <c r="B1476" t="s">
        <v>22</v>
      </c>
      <c r="C1476" s="6">
        <f t="shared" si="26"/>
        <v>42182.016886578022</v>
      </c>
      <c r="D1476" t="s">
        <v>21</v>
      </c>
      <c r="E1476" s="6">
        <f>IF(Sense_data[[#This Row],[a_1State]]=D1475,E1475,Sense_data[[#This Row],[SysTimeStamp]])</f>
        <v>42182.01678241133</v>
      </c>
      <c r="F1476" s="3" t="str">
        <f>Sense_data[[#This Row],[a_1State]]&amp;TEXT(Sense_data[[#This Row],[StateInstanceTimestamp]],"#.######")</f>
        <v>Off42182.016782</v>
      </c>
      <c r="G1476" s="3">
        <f ca="1">IF(Sense_data[[#This Row],[a_1State]]="Off",RANDBETWEEN(off_min,off_max),RANDBETWEEN(on_min,on_max))/sr_div</f>
        <v>2.2999999999999998</v>
      </c>
      <c r="H1476" s="3">
        <v>2.2000000000000002</v>
      </c>
      <c r="I1476" s="3">
        <f>IF(HOUR(Sense_data[[#This Row],[SysTimeStamp]])&lt;12,I1475+$B$14,I1475-$B$14)</f>
        <v>15.33773148148175</v>
      </c>
    </row>
    <row r="1477" spans="1:9" x14ac:dyDescent="0.2">
      <c r="A1477" t="s">
        <v>20</v>
      </c>
      <c r="B1477" t="s">
        <v>22</v>
      </c>
      <c r="C1477" s="6">
        <f t="shared" si="26"/>
        <v>42182.016898152098</v>
      </c>
      <c r="D1477" t="s">
        <v>21</v>
      </c>
      <c r="E1477" s="6">
        <f>IF(Sense_data[[#This Row],[a_1State]]=D1476,E1476,Sense_data[[#This Row],[SysTimeStamp]])</f>
        <v>42182.01678241133</v>
      </c>
      <c r="F1477" s="3" t="str">
        <f>Sense_data[[#This Row],[a_1State]]&amp;TEXT(Sense_data[[#This Row],[StateInstanceTimestamp]],"#.######")</f>
        <v>Off42182.016782</v>
      </c>
      <c r="G1477" s="3">
        <f ca="1">IF(Sense_data[[#This Row],[a_1State]]="Off",RANDBETWEEN(off_min,off_max),RANDBETWEEN(on_min,on_max))/sr_div</f>
        <v>1.6</v>
      </c>
      <c r="H1477" s="3">
        <v>2</v>
      </c>
      <c r="I1477" s="3">
        <f>IF(HOUR(Sense_data[[#This Row],[SysTimeStamp]])&lt;12,I1476+$B$14,I1476-$B$14)</f>
        <v>15.337962962963232</v>
      </c>
    </row>
    <row r="1478" spans="1:9" x14ac:dyDescent="0.2">
      <c r="A1478" t="s">
        <v>20</v>
      </c>
      <c r="B1478" t="s">
        <v>22</v>
      </c>
      <c r="C1478" s="6">
        <f t="shared" si="26"/>
        <v>42182.016909726175</v>
      </c>
      <c r="D1478" t="s">
        <v>21</v>
      </c>
      <c r="E1478" s="6">
        <f>IF(Sense_data[[#This Row],[a_1State]]=D1477,E1477,Sense_data[[#This Row],[SysTimeStamp]])</f>
        <v>42182.01678241133</v>
      </c>
      <c r="F1478" s="3" t="str">
        <f>Sense_data[[#This Row],[a_1State]]&amp;TEXT(Sense_data[[#This Row],[StateInstanceTimestamp]],"#.######")</f>
        <v>Off42182.016782</v>
      </c>
      <c r="G1478" s="3">
        <f ca="1">IF(Sense_data[[#This Row],[a_1State]]="Off",RANDBETWEEN(off_min,off_max),RANDBETWEEN(on_min,on_max))/sr_div</f>
        <v>1</v>
      </c>
      <c r="H1478" s="3">
        <v>1.4</v>
      </c>
      <c r="I1478" s="3">
        <f>IF(HOUR(Sense_data[[#This Row],[SysTimeStamp]])&lt;12,I1477+$B$14,I1477-$B$14)</f>
        <v>15.338194444444714</v>
      </c>
    </row>
    <row r="1479" spans="1:9" x14ac:dyDescent="0.2">
      <c r="A1479" t="s">
        <v>20</v>
      </c>
      <c r="B1479" t="s">
        <v>22</v>
      </c>
      <c r="C1479" s="6">
        <f t="shared" si="26"/>
        <v>42182.016921300252</v>
      </c>
      <c r="D1479" t="s">
        <v>21</v>
      </c>
      <c r="E1479" s="6">
        <f>IF(Sense_data[[#This Row],[a_1State]]=D1478,E1478,Sense_data[[#This Row],[SysTimeStamp]])</f>
        <v>42182.01678241133</v>
      </c>
      <c r="F1479" s="3" t="str">
        <f>Sense_data[[#This Row],[a_1State]]&amp;TEXT(Sense_data[[#This Row],[StateInstanceTimestamp]],"#.######")</f>
        <v>Off42182.016782</v>
      </c>
      <c r="G1479" s="3">
        <f ca="1">IF(Sense_data[[#This Row],[a_1State]]="Off",RANDBETWEEN(off_min,off_max),RANDBETWEEN(on_min,on_max))/sr_div</f>
        <v>2.5</v>
      </c>
      <c r="H1479" s="3">
        <v>2</v>
      </c>
      <c r="I1479" s="3">
        <f>IF(HOUR(Sense_data[[#This Row],[SysTimeStamp]])&lt;12,I1478+$B$14,I1478-$B$14)</f>
        <v>15.338425925926195</v>
      </c>
    </row>
    <row r="1480" spans="1:9" x14ac:dyDescent="0.2">
      <c r="A1480" t="s">
        <v>20</v>
      </c>
      <c r="B1480" t="s">
        <v>22</v>
      </c>
      <c r="C1480" s="6">
        <f t="shared" si="26"/>
        <v>42182.016932874329</v>
      </c>
      <c r="D1480" t="s">
        <v>21</v>
      </c>
      <c r="E1480" s="6">
        <f>IF(Sense_data[[#This Row],[a_1State]]=D1479,E1479,Sense_data[[#This Row],[SysTimeStamp]])</f>
        <v>42182.01678241133</v>
      </c>
      <c r="F1480" s="3" t="str">
        <f>Sense_data[[#This Row],[a_1State]]&amp;TEXT(Sense_data[[#This Row],[StateInstanceTimestamp]],"#.######")</f>
        <v>Off42182.016782</v>
      </c>
      <c r="G1480" s="3">
        <f ca="1">IF(Sense_data[[#This Row],[a_1State]]="Off",RANDBETWEEN(off_min,off_max),RANDBETWEEN(on_min,on_max))/sr_div</f>
        <v>2.8</v>
      </c>
      <c r="H1480" s="3">
        <v>1.3</v>
      </c>
      <c r="I1480" s="3">
        <f>IF(HOUR(Sense_data[[#This Row],[SysTimeStamp]])&lt;12,I1479+$B$14,I1479-$B$14)</f>
        <v>15.338657407407677</v>
      </c>
    </row>
    <row r="1481" spans="1:9" x14ac:dyDescent="0.2">
      <c r="A1481" t="s">
        <v>20</v>
      </c>
      <c r="B1481" t="s">
        <v>22</v>
      </c>
      <c r="C1481" s="6">
        <f t="shared" si="26"/>
        <v>42182.016944448405</v>
      </c>
      <c r="D1481" t="s">
        <v>21</v>
      </c>
      <c r="E1481" s="6">
        <f>IF(Sense_data[[#This Row],[a_1State]]=D1480,E1480,Sense_data[[#This Row],[SysTimeStamp]])</f>
        <v>42182.01678241133</v>
      </c>
      <c r="F1481" s="3" t="str">
        <f>Sense_data[[#This Row],[a_1State]]&amp;TEXT(Sense_data[[#This Row],[StateInstanceTimestamp]],"#.######")</f>
        <v>Off42182.016782</v>
      </c>
      <c r="G1481" s="3">
        <f ca="1">IF(Sense_data[[#This Row],[a_1State]]="Off",RANDBETWEEN(off_min,off_max),RANDBETWEEN(on_min,on_max))/sr_div</f>
        <v>2.2999999999999998</v>
      </c>
      <c r="H1481" s="3">
        <v>2.6</v>
      </c>
      <c r="I1481" s="3">
        <f>IF(HOUR(Sense_data[[#This Row],[SysTimeStamp]])&lt;12,I1480+$B$14,I1480-$B$14)</f>
        <v>15.338888888889159</v>
      </c>
    </row>
    <row r="1482" spans="1:9" x14ac:dyDescent="0.2">
      <c r="A1482" t="s">
        <v>20</v>
      </c>
      <c r="B1482" t="s">
        <v>22</v>
      </c>
      <c r="C1482" s="6">
        <f t="shared" si="26"/>
        <v>42182.016956022482</v>
      </c>
      <c r="D1482" t="s">
        <v>21</v>
      </c>
      <c r="E1482" s="6">
        <f>IF(Sense_data[[#This Row],[a_1State]]=D1481,E1481,Sense_data[[#This Row],[SysTimeStamp]])</f>
        <v>42182.01678241133</v>
      </c>
      <c r="F1482" s="3" t="str">
        <f>Sense_data[[#This Row],[a_1State]]&amp;TEXT(Sense_data[[#This Row],[StateInstanceTimestamp]],"#.######")</f>
        <v>Off42182.016782</v>
      </c>
      <c r="G1482" s="3">
        <f ca="1">IF(Sense_data[[#This Row],[a_1State]]="Off",RANDBETWEEN(off_min,off_max),RANDBETWEEN(on_min,on_max))/sr_div</f>
        <v>2.4</v>
      </c>
      <c r="H1482" s="3">
        <v>1.7</v>
      </c>
      <c r="I1482" s="3">
        <f>IF(HOUR(Sense_data[[#This Row],[SysTimeStamp]])&lt;12,I1481+$B$14,I1481-$B$14)</f>
        <v>15.33912037037064</v>
      </c>
    </row>
    <row r="1483" spans="1:9" x14ac:dyDescent="0.2">
      <c r="A1483" t="s">
        <v>20</v>
      </c>
      <c r="B1483" t="s">
        <v>22</v>
      </c>
      <c r="C1483" s="6">
        <f t="shared" si="26"/>
        <v>42182.016967596559</v>
      </c>
      <c r="D1483" t="s">
        <v>21</v>
      </c>
      <c r="E1483" s="6">
        <f>IF(Sense_data[[#This Row],[a_1State]]=D1482,E1482,Sense_data[[#This Row],[SysTimeStamp]])</f>
        <v>42182.01678241133</v>
      </c>
      <c r="F1483" s="3" t="str">
        <f>Sense_data[[#This Row],[a_1State]]&amp;TEXT(Sense_data[[#This Row],[StateInstanceTimestamp]],"#.######")</f>
        <v>Off42182.016782</v>
      </c>
      <c r="G1483" s="3">
        <f ca="1">IF(Sense_data[[#This Row],[a_1State]]="Off",RANDBETWEEN(off_min,off_max),RANDBETWEEN(on_min,on_max))/sr_div</f>
        <v>2.2000000000000002</v>
      </c>
      <c r="H1483" s="3">
        <v>1</v>
      </c>
      <c r="I1483" s="3">
        <f>IF(HOUR(Sense_data[[#This Row],[SysTimeStamp]])&lt;12,I1482+$B$14,I1482-$B$14)</f>
        <v>15.339351851852122</v>
      </c>
    </row>
    <row r="1484" spans="1:9" x14ac:dyDescent="0.2">
      <c r="A1484" t="s">
        <v>20</v>
      </c>
      <c r="B1484" t="s">
        <v>22</v>
      </c>
      <c r="C1484" s="6">
        <f t="shared" ref="C1484:C1547" si="27">C1483+$B$2</f>
        <v>42182.016979170636</v>
      </c>
      <c r="D1484" t="s">
        <v>21</v>
      </c>
      <c r="E1484" s="6">
        <f>IF(Sense_data[[#This Row],[a_1State]]=D1483,E1483,Sense_data[[#This Row],[SysTimeStamp]])</f>
        <v>42182.01678241133</v>
      </c>
      <c r="F1484" s="3" t="str">
        <f>Sense_data[[#This Row],[a_1State]]&amp;TEXT(Sense_data[[#This Row],[StateInstanceTimestamp]],"#.######")</f>
        <v>Off42182.016782</v>
      </c>
      <c r="G1484" s="3">
        <f ca="1">IF(Sense_data[[#This Row],[a_1State]]="Off",RANDBETWEEN(off_min,off_max),RANDBETWEEN(on_min,on_max))/sr_div</f>
        <v>2.4</v>
      </c>
      <c r="H1484" s="3">
        <v>1</v>
      </c>
      <c r="I1484" s="3">
        <f>IF(HOUR(Sense_data[[#This Row],[SysTimeStamp]])&lt;12,I1483+$B$14,I1483-$B$14)</f>
        <v>15.339583333333604</v>
      </c>
    </row>
    <row r="1485" spans="1:9" x14ac:dyDescent="0.2">
      <c r="A1485" t="s">
        <v>20</v>
      </c>
      <c r="B1485" t="s">
        <v>22</v>
      </c>
      <c r="C1485" s="6">
        <f t="shared" si="27"/>
        <v>42182.016990744713</v>
      </c>
      <c r="D1485" t="s">
        <v>21</v>
      </c>
      <c r="E1485" s="6">
        <f>IF(Sense_data[[#This Row],[a_1State]]=D1484,E1484,Sense_data[[#This Row],[SysTimeStamp]])</f>
        <v>42182.01678241133</v>
      </c>
      <c r="F1485" s="3" t="str">
        <f>Sense_data[[#This Row],[a_1State]]&amp;TEXT(Sense_data[[#This Row],[StateInstanceTimestamp]],"#.######")</f>
        <v>Off42182.016782</v>
      </c>
      <c r="G1485" s="3">
        <f ca="1">IF(Sense_data[[#This Row],[a_1State]]="Off",RANDBETWEEN(off_min,off_max),RANDBETWEEN(on_min,on_max))/sr_div</f>
        <v>2.4</v>
      </c>
      <c r="H1485" s="3">
        <v>1.1000000000000001</v>
      </c>
      <c r="I1485" s="3">
        <f>IF(HOUR(Sense_data[[#This Row],[SysTimeStamp]])&lt;12,I1484+$B$14,I1484-$B$14)</f>
        <v>15.339814814815085</v>
      </c>
    </row>
    <row r="1486" spans="1:9" x14ac:dyDescent="0.2">
      <c r="A1486" t="s">
        <v>20</v>
      </c>
      <c r="B1486" t="s">
        <v>22</v>
      </c>
      <c r="C1486" s="6">
        <f t="shared" si="27"/>
        <v>42182.017002318789</v>
      </c>
      <c r="D1486" t="s">
        <v>21</v>
      </c>
      <c r="E1486" s="6">
        <f>IF(Sense_data[[#This Row],[a_1State]]=D1485,E1485,Sense_data[[#This Row],[SysTimeStamp]])</f>
        <v>42182.01678241133</v>
      </c>
      <c r="F1486" s="3" t="str">
        <f>Sense_data[[#This Row],[a_1State]]&amp;TEXT(Sense_data[[#This Row],[StateInstanceTimestamp]],"#.######")</f>
        <v>Off42182.016782</v>
      </c>
      <c r="G1486" s="3">
        <f ca="1">IF(Sense_data[[#This Row],[a_1State]]="Off",RANDBETWEEN(off_min,off_max),RANDBETWEEN(on_min,on_max))/sr_div</f>
        <v>1.2</v>
      </c>
      <c r="H1486" s="3">
        <v>1.4</v>
      </c>
      <c r="I1486" s="3">
        <f>IF(HOUR(Sense_data[[#This Row],[SysTimeStamp]])&lt;12,I1485+$B$14,I1485-$B$14)</f>
        <v>15.340046296296567</v>
      </c>
    </row>
    <row r="1487" spans="1:9" x14ac:dyDescent="0.2">
      <c r="A1487" t="s">
        <v>20</v>
      </c>
      <c r="B1487" t="s">
        <v>22</v>
      </c>
      <c r="C1487" s="6">
        <f t="shared" si="27"/>
        <v>42182.017013892866</v>
      </c>
      <c r="D1487" t="s">
        <v>21</v>
      </c>
      <c r="E1487" s="6">
        <f>IF(Sense_data[[#This Row],[a_1State]]=D1486,E1486,Sense_data[[#This Row],[SysTimeStamp]])</f>
        <v>42182.01678241133</v>
      </c>
      <c r="F1487" s="3" t="str">
        <f>Sense_data[[#This Row],[a_1State]]&amp;TEXT(Sense_data[[#This Row],[StateInstanceTimestamp]],"#.######")</f>
        <v>Off42182.016782</v>
      </c>
      <c r="G1487" s="3">
        <f ca="1">IF(Sense_data[[#This Row],[a_1State]]="Off",RANDBETWEEN(off_min,off_max),RANDBETWEEN(on_min,on_max))/sr_div</f>
        <v>2.2999999999999998</v>
      </c>
      <c r="H1487" s="3">
        <v>2.1</v>
      </c>
      <c r="I1487" s="3">
        <f>IF(HOUR(Sense_data[[#This Row],[SysTimeStamp]])&lt;12,I1486+$B$14,I1486-$B$14)</f>
        <v>15.340277777778049</v>
      </c>
    </row>
    <row r="1488" spans="1:9" x14ac:dyDescent="0.2">
      <c r="A1488" t="s">
        <v>20</v>
      </c>
      <c r="B1488" t="s">
        <v>22</v>
      </c>
      <c r="C1488" s="6">
        <f t="shared" si="27"/>
        <v>42182.017025466943</v>
      </c>
      <c r="D1488" t="s">
        <v>21</v>
      </c>
      <c r="E1488" s="6">
        <f>IF(Sense_data[[#This Row],[a_1State]]=D1487,E1487,Sense_data[[#This Row],[SysTimeStamp]])</f>
        <v>42182.01678241133</v>
      </c>
      <c r="F1488" s="3" t="str">
        <f>Sense_data[[#This Row],[a_1State]]&amp;TEXT(Sense_data[[#This Row],[StateInstanceTimestamp]],"#.######")</f>
        <v>Off42182.016782</v>
      </c>
      <c r="G1488" s="3">
        <f ca="1">IF(Sense_data[[#This Row],[a_1State]]="Off",RANDBETWEEN(off_min,off_max),RANDBETWEEN(on_min,on_max))/sr_div</f>
        <v>2.7</v>
      </c>
      <c r="H1488" s="3">
        <v>1.6</v>
      </c>
      <c r="I1488" s="3">
        <f>IF(HOUR(Sense_data[[#This Row],[SysTimeStamp]])&lt;12,I1487+$B$14,I1487-$B$14)</f>
        <v>15.34050925925953</v>
      </c>
    </row>
    <row r="1489" spans="1:9" x14ac:dyDescent="0.2">
      <c r="A1489" t="s">
        <v>20</v>
      </c>
      <c r="B1489" t="s">
        <v>22</v>
      </c>
      <c r="C1489" s="6">
        <f t="shared" si="27"/>
        <v>42182.01703704102</v>
      </c>
      <c r="D1489" t="s">
        <v>21</v>
      </c>
      <c r="E1489" s="6">
        <f>IF(Sense_data[[#This Row],[a_1State]]=D1488,E1488,Sense_data[[#This Row],[SysTimeStamp]])</f>
        <v>42182.01678241133</v>
      </c>
      <c r="F1489" s="3" t="str">
        <f>Sense_data[[#This Row],[a_1State]]&amp;TEXT(Sense_data[[#This Row],[StateInstanceTimestamp]],"#.######")</f>
        <v>Off42182.016782</v>
      </c>
      <c r="G1489" s="3">
        <f ca="1">IF(Sense_data[[#This Row],[a_1State]]="Off",RANDBETWEEN(off_min,off_max),RANDBETWEEN(on_min,on_max))/sr_div</f>
        <v>1.3</v>
      </c>
      <c r="H1489" s="3">
        <v>2.1</v>
      </c>
      <c r="I1489" s="3">
        <f>IF(HOUR(Sense_data[[#This Row],[SysTimeStamp]])&lt;12,I1488+$B$14,I1488-$B$14)</f>
        <v>15.340740740741012</v>
      </c>
    </row>
    <row r="1490" spans="1:9" x14ac:dyDescent="0.2">
      <c r="A1490" t="s">
        <v>20</v>
      </c>
      <c r="B1490" t="s">
        <v>22</v>
      </c>
      <c r="C1490" s="6">
        <f t="shared" si="27"/>
        <v>42182.017048615096</v>
      </c>
      <c r="D1490" t="s">
        <v>21</v>
      </c>
      <c r="E1490" s="6">
        <f>IF(Sense_data[[#This Row],[a_1State]]=D1489,E1489,Sense_data[[#This Row],[SysTimeStamp]])</f>
        <v>42182.01678241133</v>
      </c>
      <c r="F1490" s="3" t="str">
        <f>Sense_data[[#This Row],[a_1State]]&amp;TEXT(Sense_data[[#This Row],[StateInstanceTimestamp]],"#.######")</f>
        <v>Off42182.016782</v>
      </c>
      <c r="G1490" s="3">
        <f ca="1">IF(Sense_data[[#This Row],[a_1State]]="Off",RANDBETWEEN(off_min,off_max),RANDBETWEEN(on_min,on_max))/sr_div</f>
        <v>1</v>
      </c>
      <c r="H1490" s="3">
        <v>2.7</v>
      </c>
      <c r="I1490" s="3">
        <f>IF(HOUR(Sense_data[[#This Row],[SysTimeStamp]])&lt;12,I1489+$B$14,I1489-$B$14)</f>
        <v>15.340972222222494</v>
      </c>
    </row>
    <row r="1491" spans="1:9" x14ac:dyDescent="0.2">
      <c r="A1491" t="s">
        <v>20</v>
      </c>
      <c r="B1491" t="s">
        <v>22</v>
      </c>
      <c r="C1491" s="6">
        <f t="shared" si="27"/>
        <v>42182.017060189173</v>
      </c>
      <c r="D1491" t="s">
        <v>21</v>
      </c>
      <c r="E1491" s="6">
        <f>IF(Sense_data[[#This Row],[a_1State]]=D1490,E1490,Sense_data[[#This Row],[SysTimeStamp]])</f>
        <v>42182.01678241133</v>
      </c>
      <c r="F1491" s="3" t="str">
        <f>Sense_data[[#This Row],[a_1State]]&amp;TEXT(Sense_data[[#This Row],[StateInstanceTimestamp]],"#.######")</f>
        <v>Off42182.016782</v>
      </c>
      <c r="G1491" s="3">
        <f ca="1">IF(Sense_data[[#This Row],[a_1State]]="Off",RANDBETWEEN(off_min,off_max),RANDBETWEEN(on_min,on_max))/sr_div</f>
        <v>2.8</v>
      </c>
      <c r="H1491" s="3">
        <v>2.6</v>
      </c>
      <c r="I1491" s="3">
        <f>IF(HOUR(Sense_data[[#This Row],[SysTimeStamp]])&lt;12,I1490+$B$14,I1490-$B$14)</f>
        <v>15.341203703703975</v>
      </c>
    </row>
    <row r="1492" spans="1:9" x14ac:dyDescent="0.2">
      <c r="A1492" t="s">
        <v>20</v>
      </c>
      <c r="B1492" t="s">
        <v>22</v>
      </c>
      <c r="C1492" s="6">
        <f t="shared" si="27"/>
        <v>42182.01707176325</v>
      </c>
      <c r="D1492" t="s">
        <v>21</v>
      </c>
      <c r="E1492" s="6">
        <f>IF(Sense_data[[#This Row],[a_1State]]=D1491,E1491,Sense_data[[#This Row],[SysTimeStamp]])</f>
        <v>42182.01678241133</v>
      </c>
      <c r="F1492" s="3" t="str">
        <f>Sense_data[[#This Row],[a_1State]]&amp;TEXT(Sense_data[[#This Row],[StateInstanceTimestamp]],"#.######")</f>
        <v>Off42182.016782</v>
      </c>
      <c r="G1492" s="3">
        <f ca="1">IF(Sense_data[[#This Row],[a_1State]]="Off",RANDBETWEEN(off_min,off_max),RANDBETWEEN(on_min,on_max))/sr_div</f>
        <v>1.5</v>
      </c>
      <c r="H1492" s="3">
        <v>1</v>
      </c>
      <c r="I1492" s="3">
        <f>IF(HOUR(Sense_data[[#This Row],[SysTimeStamp]])&lt;12,I1491+$B$14,I1491-$B$14)</f>
        <v>15.341435185185457</v>
      </c>
    </row>
    <row r="1493" spans="1:9" x14ac:dyDescent="0.2">
      <c r="A1493" t="s">
        <v>20</v>
      </c>
      <c r="B1493" t="s">
        <v>22</v>
      </c>
      <c r="C1493" s="6">
        <f t="shared" si="27"/>
        <v>42182.017083337327</v>
      </c>
      <c r="D1493" t="s">
        <v>21</v>
      </c>
      <c r="E1493" s="6">
        <f>IF(Sense_data[[#This Row],[a_1State]]=D1492,E1492,Sense_data[[#This Row],[SysTimeStamp]])</f>
        <v>42182.01678241133</v>
      </c>
      <c r="F1493" s="3" t="str">
        <f>Sense_data[[#This Row],[a_1State]]&amp;TEXT(Sense_data[[#This Row],[StateInstanceTimestamp]],"#.######")</f>
        <v>Off42182.016782</v>
      </c>
      <c r="G1493" s="3">
        <f ca="1">IF(Sense_data[[#This Row],[a_1State]]="Off",RANDBETWEEN(off_min,off_max),RANDBETWEEN(on_min,on_max))/sr_div</f>
        <v>1.9</v>
      </c>
      <c r="H1493" s="3">
        <v>2.2000000000000002</v>
      </c>
      <c r="I1493" s="3">
        <f>IF(HOUR(Sense_data[[#This Row],[SysTimeStamp]])&lt;12,I1492+$B$14,I1492-$B$14)</f>
        <v>15.341666666666939</v>
      </c>
    </row>
    <row r="1494" spans="1:9" x14ac:dyDescent="0.2">
      <c r="A1494" t="s">
        <v>20</v>
      </c>
      <c r="B1494" t="s">
        <v>22</v>
      </c>
      <c r="C1494" s="6">
        <f t="shared" si="27"/>
        <v>42182.017094911404</v>
      </c>
      <c r="D1494" t="s">
        <v>21</v>
      </c>
      <c r="E1494" s="6">
        <f>IF(Sense_data[[#This Row],[a_1State]]=D1493,E1493,Sense_data[[#This Row],[SysTimeStamp]])</f>
        <v>42182.01678241133</v>
      </c>
      <c r="F1494" s="3" t="str">
        <f>Sense_data[[#This Row],[a_1State]]&amp;TEXT(Sense_data[[#This Row],[StateInstanceTimestamp]],"#.######")</f>
        <v>Off42182.016782</v>
      </c>
      <c r="G1494" s="3">
        <f ca="1">IF(Sense_data[[#This Row],[a_1State]]="Off",RANDBETWEEN(off_min,off_max),RANDBETWEEN(on_min,on_max))/sr_div</f>
        <v>1.6</v>
      </c>
      <c r="H1494" s="3">
        <v>2.4</v>
      </c>
      <c r="I1494" s="3">
        <f>IF(HOUR(Sense_data[[#This Row],[SysTimeStamp]])&lt;12,I1493+$B$14,I1493-$B$14)</f>
        <v>15.34189814814842</v>
      </c>
    </row>
    <row r="1495" spans="1:9" x14ac:dyDescent="0.2">
      <c r="A1495" t="s">
        <v>20</v>
      </c>
      <c r="B1495" t="s">
        <v>22</v>
      </c>
      <c r="C1495" s="6">
        <f t="shared" si="27"/>
        <v>42182.01710648548</v>
      </c>
      <c r="D1495" t="s">
        <v>21</v>
      </c>
      <c r="E1495" s="6">
        <f>IF(Sense_data[[#This Row],[a_1State]]=D1494,E1494,Sense_data[[#This Row],[SysTimeStamp]])</f>
        <v>42182.01678241133</v>
      </c>
      <c r="F1495" s="3" t="str">
        <f>Sense_data[[#This Row],[a_1State]]&amp;TEXT(Sense_data[[#This Row],[StateInstanceTimestamp]],"#.######")</f>
        <v>Off42182.016782</v>
      </c>
      <c r="G1495" s="3">
        <f ca="1">IF(Sense_data[[#This Row],[a_1State]]="Off",RANDBETWEEN(off_min,off_max),RANDBETWEEN(on_min,on_max))/sr_div</f>
        <v>1.6</v>
      </c>
      <c r="H1495" s="3">
        <v>1.3</v>
      </c>
      <c r="I1495" s="3">
        <f>IF(HOUR(Sense_data[[#This Row],[SysTimeStamp]])&lt;12,I1494+$B$14,I1494-$B$14)</f>
        <v>15.342129629629902</v>
      </c>
    </row>
    <row r="1496" spans="1:9" x14ac:dyDescent="0.2">
      <c r="A1496" t="s">
        <v>20</v>
      </c>
      <c r="B1496" t="s">
        <v>22</v>
      </c>
      <c r="C1496" s="6">
        <f t="shared" si="27"/>
        <v>42182.017118059557</v>
      </c>
      <c r="D1496" t="s">
        <v>21</v>
      </c>
      <c r="E1496" s="6">
        <f>IF(Sense_data[[#This Row],[a_1State]]=D1495,E1495,Sense_data[[#This Row],[SysTimeStamp]])</f>
        <v>42182.01678241133</v>
      </c>
      <c r="F1496" s="3" t="str">
        <f>Sense_data[[#This Row],[a_1State]]&amp;TEXT(Sense_data[[#This Row],[StateInstanceTimestamp]],"#.######")</f>
        <v>Off42182.016782</v>
      </c>
      <c r="G1496" s="3">
        <f ca="1">IF(Sense_data[[#This Row],[a_1State]]="Off",RANDBETWEEN(off_min,off_max),RANDBETWEEN(on_min,on_max))/sr_div</f>
        <v>1.8</v>
      </c>
      <c r="H1496" s="3">
        <v>2.4</v>
      </c>
      <c r="I1496" s="3">
        <f>IF(HOUR(Sense_data[[#This Row],[SysTimeStamp]])&lt;12,I1495+$B$14,I1495-$B$14)</f>
        <v>15.342361111111384</v>
      </c>
    </row>
    <row r="1497" spans="1:9" x14ac:dyDescent="0.2">
      <c r="A1497" t="s">
        <v>20</v>
      </c>
      <c r="B1497" t="s">
        <v>22</v>
      </c>
      <c r="C1497" s="6">
        <f t="shared" si="27"/>
        <v>42182.017129633634</v>
      </c>
      <c r="D1497" t="s">
        <v>21</v>
      </c>
      <c r="E1497" s="6">
        <f>IF(Sense_data[[#This Row],[a_1State]]=D1496,E1496,Sense_data[[#This Row],[SysTimeStamp]])</f>
        <v>42182.01678241133</v>
      </c>
      <c r="F1497" s="3" t="str">
        <f>Sense_data[[#This Row],[a_1State]]&amp;TEXT(Sense_data[[#This Row],[StateInstanceTimestamp]],"#.######")</f>
        <v>Off42182.016782</v>
      </c>
      <c r="G1497" s="3">
        <f ca="1">IF(Sense_data[[#This Row],[a_1State]]="Off",RANDBETWEEN(off_min,off_max),RANDBETWEEN(on_min,on_max))/sr_div</f>
        <v>1.1000000000000001</v>
      </c>
      <c r="H1497" s="3">
        <v>1.7</v>
      </c>
      <c r="I1497" s="3">
        <f>IF(HOUR(Sense_data[[#This Row],[SysTimeStamp]])&lt;12,I1496+$B$14,I1496-$B$14)</f>
        <v>15.342592592592865</v>
      </c>
    </row>
    <row r="1498" spans="1:9" x14ac:dyDescent="0.2">
      <c r="A1498" t="s">
        <v>20</v>
      </c>
      <c r="B1498" t="s">
        <v>22</v>
      </c>
      <c r="C1498" s="6">
        <f t="shared" si="27"/>
        <v>42182.017141207711</v>
      </c>
      <c r="D1498" t="s">
        <v>21</v>
      </c>
      <c r="E1498" s="6">
        <f>IF(Sense_data[[#This Row],[a_1State]]=D1497,E1497,Sense_data[[#This Row],[SysTimeStamp]])</f>
        <v>42182.01678241133</v>
      </c>
      <c r="F1498" s="3" t="str">
        <f>Sense_data[[#This Row],[a_1State]]&amp;TEXT(Sense_data[[#This Row],[StateInstanceTimestamp]],"#.######")</f>
        <v>Off42182.016782</v>
      </c>
      <c r="G1498" s="3">
        <f ca="1">IF(Sense_data[[#This Row],[a_1State]]="Off",RANDBETWEEN(off_min,off_max),RANDBETWEEN(on_min,on_max))/sr_div</f>
        <v>3</v>
      </c>
      <c r="H1498" s="3">
        <v>2.4</v>
      </c>
      <c r="I1498" s="3">
        <f>IF(HOUR(Sense_data[[#This Row],[SysTimeStamp]])&lt;12,I1497+$B$14,I1497-$B$14)</f>
        <v>15.342824074074347</v>
      </c>
    </row>
    <row r="1499" spans="1:9" x14ac:dyDescent="0.2">
      <c r="A1499" t="s">
        <v>20</v>
      </c>
      <c r="B1499" t="s">
        <v>22</v>
      </c>
      <c r="C1499" s="6">
        <f t="shared" si="27"/>
        <v>42182.017152781787</v>
      </c>
      <c r="D1499" t="s">
        <v>21</v>
      </c>
      <c r="E1499" s="6">
        <f>IF(Sense_data[[#This Row],[a_1State]]=D1498,E1498,Sense_data[[#This Row],[SysTimeStamp]])</f>
        <v>42182.01678241133</v>
      </c>
      <c r="F1499" s="3" t="str">
        <f>Sense_data[[#This Row],[a_1State]]&amp;TEXT(Sense_data[[#This Row],[StateInstanceTimestamp]],"#.######")</f>
        <v>Off42182.016782</v>
      </c>
      <c r="G1499" s="3">
        <f ca="1">IF(Sense_data[[#This Row],[a_1State]]="Off",RANDBETWEEN(off_min,off_max),RANDBETWEEN(on_min,on_max))/sr_div</f>
        <v>2.2000000000000002</v>
      </c>
      <c r="H1499" s="3">
        <v>1</v>
      </c>
      <c r="I1499" s="3">
        <f>IF(HOUR(Sense_data[[#This Row],[SysTimeStamp]])&lt;12,I1498+$B$14,I1498-$B$14)</f>
        <v>15.343055555555829</v>
      </c>
    </row>
    <row r="1500" spans="1:9" x14ac:dyDescent="0.2">
      <c r="A1500" t="s">
        <v>20</v>
      </c>
      <c r="B1500" t="s">
        <v>22</v>
      </c>
      <c r="C1500" s="6">
        <f t="shared" si="27"/>
        <v>42182.017164355864</v>
      </c>
      <c r="D1500" t="s">
        <v>21</v>
      </c>
      <c r="E1500" s="6">
        <f>IF(Sense_data[[#This Row],[a_1State]]=D1499,E1499,Sense_data[[#This Row],[SysTimeStamp]])</f>
        <v>42182.01678241133</v>
      </c>
      <c r="F1500" s="3" t="str">
        <f>Sense_data[[#This Row],[a_1State]]&amp;TEXT(Sense_data[[#This Row],[StateInstanceTimestamp]],"#.######")</f>
        <v>Off42182.016782</v>
      </c>
      <c r="G1500" s="3">
        <f ca="1">IF(Sense_data[[#This Row],[a_1State]]="Off",RANDBETWEEN(off_min,off_max),RANDBETWEEN(on_min,on_max))/sr_div</f>
        <v>1.2</v>
      </c>
      <c r="H1500" s="3">
        <v>1.5</v>
      </c>
      <c r="I1500" s="3">
        <f>IF(HOUR(Sense_data[[#This Row],[SysTimeStamp]])&lt;12,I1499+$B$14,I1499-$B$14)</f>
        <v>15.34328703703731</v>
      </c>
    </row>
    <row r="1501" spans="1:9" x14ac:dyDescent="0.2">
      <c r="A1501" t="s">
        <v>20</v>
      </c>
      <c r="B1501" t="s">
        <v>22</v>
      </c>
      <c r="C1501" s="6">
        <f t="shared" si="27"/>
        <v>42182.017175929941</v>
      </c>
      <c r="D1501" t="s">
        <v>21</v>
      </c>
      <c r="E1501" s="6">
        <f>IF(Sense_data[[#This Row],[a_1State]]=D1500,E1500,Sense_data[[#This Row],[SysTimeStamp]])</f>
        <v>42182.01678241133</v>
      </c>
      <c r="F1501" s="3" t="str">
        <f>Sense_data[[#This Row],[a_1State]]&amp;TEXT(Sense_data[[#This Row],[StateInstanceTimestamp]],"#.######")</f>
        <v>Off42182.016782</v>
      </c>
      <c r="G1501" s="3">
        <f ca="1">IF(Sense_data[[#This Row],[a_1State]]="Off",RANDBETWEEN(off_min,off_max),RANDBETWEEN(on_min,on_max))/sr_div</f>
        <v>1.5</v>
      </c>
      <c r="H1501" s="3">
        <v>1.2</v>
      </c>
      <c r="I1501" s="3">
        <f>IF(HOUR(Sense_data[[#This Row],[SysTimeStamp]])&lt;12,I1500+$B$14,I1500-$B$14)</f>
        <v>15.343518518518792</v>
      </c>
    </row>
    <row r="1502" spans="1:9" x14ac:dyDescent="0.2">
      <c r="A1502" t="s">
        <v>20</v>
      </c>
      <c r="B1502" t="s">
        <v>22</v>
      </c>
      <c r="C1502" s="6">
        <f t="shared" si="27"/>
        <v>42182.017187504018</v>
      </c>
      <c r="D1502" t="s">
        <v>21</v>
      </c>
      <c r="E1502" s="6">
        <f>IF(Sense_data[[#This Row],[a_1State]]=D1501,E1501,Sense_data[[#This Row],[SysTimeStamp]])</f>
        <v>42182.01678241133</v>
      </c>
      <c r="F1502" s="3" t="str">
        <f>Sense_data[[#This Row],[a_1State]]&amp;TEXT(Sense_data[[#This Row],[StateInstanceTimestamp]],"#.######")</f>
        <v>Off42182.016782</v>
      </c>
      <c r="G1502" s="3">
        <f ca="1">IF(Sense_data[[#This Row],[a_1State]]="Off",RANDBETWEEN(off_min,off_max),RANDBETWEEN(on_min,on_max))/sr_div</f>
        <v>2</v>
      </c>
      <c r="H1502" s="3">
        <v>2.7</v>
      </c>
      <c r="I1502" s="3">
        <f>IF(HOUR(Sense_data[[#This Row],[SysTimeStamp]])&lt;12,I1501+$B$14,I1501-$B$14)</f>
        <v>15.343750000000274</v>
      </c>
    </row>
    <row r="1503" spans="1:9" x14ac:dyDescent="0.2">
      <c r="A1503" t="s">
        <v>20</v>
      </c>
      <c r="B1503" t="s">
        <v>22</v>
      </c>
      <c r="C1503" s="6">
        <f t="shared" si="27"/>
        <v>42182.017199078095</v>
      </c>
      <c r="D1503" t="s">
        <v>21</v>
      </c>
      <c r="E1503" s="6">
        <f>IF(Sense_data[[#This Row],[a_1State]]=D1502,E1502,Sense_data[[#This Row],[SysTimeStamp]])</f>
        <v>42182.01678241133</v>
      </c>
      <c r="F1503" s="3" t="str">
        <f>Sense_data[[#This Row],[a_1State]]&amp;TEXT(Sense_data[[#This Row],[StateInstanceTimestamp]],"#.######")</f>
        <v>Off42182.016782</v>
      </c>
      <c r="G1503" s="3">
        <f ca="1">IF(Sense_data[[#This Row],[a_1State]]="Off",RANDBETWEEN(off_min,off_max),RANDBETWEEN(on_min,on_max))/sr_div</f>
        <v>1.5</v>
      </c>
      <c r="H1503" s="3">
        <v>1.7</v>
      </c>
      <c r="I1503" s="3">
        <f>IF(HOUR(Sense_data[[#This Row],[SysTimeStamp]])&lt;12,I1502+$B$14,I1502-$B$14)</f>
        <v>15.343981481481755</v>
      </c>
    </row>
    <row r="1504" spans="1:9" x14ac:dyDescent="0.2">
      <c r="A1504" t="s">
        <v>20</v>
      </c>
      <c r="B1504" t="s">
        <v>22</v>
      </c>
      <c r="C1504" s="6">
        <f t="shared" si="27"/>
        <v>42182.017210652171</v>
      </c>
      <c r="D1504" t="s">
        <v>21</v>
      </c>
      <c r="E1504" s="6">
        <f>IF(Sense_data[[#This Row],[a_1State]]=D1503,E1503,Sense_data[[#This Row],[SysTimeStamp]])</f>
        <v>42182.01678241133</v>
      </c>
      <c r="F1504" s="3" t="str">
        <f>Sense_data[[#This Row],[a_1State]]&amp;TEXT(Sense_data[[#This Row],[StateInstanceTimestamp]],"#.######")</f>
        <v>Off42182.016782</v>
      </c>
      <c r="G1504" s="3">
        <f ca="1">IF(Sense_data[[#This Row],[a_1State]]="Off",RANDBETWEEN(off_min,off_max),RANDBETWEEN(on_min,on_max))/sr_div</f>
        <v>1.1000000000000001</v>
      </c>
      <c r="H1504" s="3">
        <v>1.9</v>
      </c>
      <c r="I1504" s="3">
        <f>IF(HOUR(Sense_data[[#This Row],[SysTimeStamp]])&lt;12,I1503+$B$14,I1503-$B$14)</f>
        <v>15.344212962963237</v>
      </c>
    </row>
    <row r="1505" spans="1:9" x14ac:dyDescent="0.2">
      <c r="A1505" t="s">
        <v>20</v>
      </c>
      <c r="B1505" t="s">
        <v>22</v>
      </c>
      <c r="C1505" s="6">
        <f t="shared" si="27"/>
        <v>42182.017222226248</v>
      </c>
      <c r="D1505" t="s">
        <v>21</v>
      </c>
      <c r="E1505" s="6">
        <f>IF(Sense_data[[#This Row],[a_1State]]=D1504,E1504,Sense_data[[#This Row],[SysTimeStamp]])</f>
        <v>42182.01678241133</v>
      </c>
      <c r="F1505" s="3" t="str">
        <f>Sense_data[[#This Row],[a_1State]]&amp;TEXT(Sense_data[[#This Row],[StateInstanceTimestamp]],"#.######")</f>
        <v>Off42182.016782</v>
      </c>
      <c r="G1505" s="3">
        <f ca="1">IF(Sense_data[[#This Row],[a_1State]]="Off",RANDBETWEEN(off_min,off_max),RANDBETWEEN(on_min,on_max))/sr_div</f>
        <v>2.9</v>
      </c>
      <c r="H1505" s="3">
        <v>2</v>
      </c>
      <c r="I1505" s="3">
        <f>IF(HOUR(Sense_data[[#This Row],[SysTimeStamp]])&lt;12,I1504+$B$14,I1504-$B$14)</f>
        <v>15.344444444444719</v>
      </c>
    </row>
    <row r="1506" spans="1:9" x14ac:dyDescent="0.2">
      <c r="A1506" t="s">
        <v>20</v>
      </c>
      <c r="B1506" t="s">
        <v>22</v>
      </c>
      <c r="C1506" s="6">
        <f t="shared" si="27"/>
        <v>42182.017233800325</v>
      </c>
      <c r="D1506" t="s">
        <v>21</v>
      </c>
      <c r="E1506" s="6">
        <f>IF(Sense_data[[#This Row],[a_1State]]=D1505,E1505,Sense_data[[#This Row],[SysTimeStamp]])</f>
        <v>42182.01678241133</v>
      </c>
      <c r="F1506" s="3" t="str">
        <f>Sense_data[[#This Row],[a_1State]]&amp;TEXT(Sense_data[[#This Row],[StateInstanceTimestamp]],"#.######")</f>
        <v>Off42182.016782</v>
      </c>
      <c r="G1506" s="3">
        <f ca="1">IF(Sense_data[[#This Row],[a_1State]]="Off",RANDBETWEEN(off_min,off_max),RANDBETWEEN(on_min,on_max))/sr_div</f>
        <v>1.6</v>
      </c>
      <c r="H1506" s="3">
        <v>2.9</v>
      </c>
      <c r="I1506" s="3">
        <f>IF(HOUR(Sense_data[[#This Row],[SysTimeStamp]])&lt;12,I1505+$B$14,I1505-$B$14)</f>
        <v>15.3446759259262</v>
      </c>
    </row>
    <row r="1507" spans="1:9" x14ac:dyDescent="0.2">
      <c r="A1507" t="s">
        <v>20</v>
      </c>
      <c r="B1507" t="s">
        <v>22</v>
      </c>
      <c r="C1507" s="6">
        <f t="shared" si="27"/>
        <v>42182.017245374402</v>
      </c>
      <c r="D1507" t="s">
        <v>21</v>
      </c>
      <c r="E1507" s="6">
        <f>IF(Sense_data[[#This Row],[a_1State]]=D1506,E1506,Sense_data[[#This Row],[SysTimeStamp]])</f>
        <v>42182.01678241133</v>
      </c>
      <c r="F1507" s="3" t="str">
        <f>Sense_data[[#This Row],[a_1State]]&amp;TEXT(Sense_data[[#This Row],[StateInstanceTimestamp]],"#.######")</f>
        <v>Off42182.016782</v>
      </c>
      <c r="G1507" s="3">
        <f ca="1">IF(Sense_data[[#This Row],[a_1State]]="Off",RANDBETWEEN(off_min,off_max),RANDBETWEEN(on_min,on_max))/sr_div</f>
        <v>2.5</v>
      </c>
      <c r="H1507" s="3">
        <v>2.2999999999999998</v>
      </c>
      <c r="I1507" s="3">
        <f>IF(HOUR(Sense_data[[#This Row],[SysTimeStamp]])&lt;12,I1506+$B$14,I1506-$B$14)</f>
        <v>15.344907407407682</v>
      </c>
    </row>
    <row r="1508" spans="1:9" x14ac:dyDescent="0.2">
      <c r="A1508" t="s">
        <v>20</v>
      </c>
      <c r="B1508" t="s">
        <v>22</v>
      </c>
      <c r="C1508" s="6">
        <f t="shared" si="27"/>
        <v>42182.017256948478</v>
      </c>
      <c r="D1508" t="s">
        <v>21</v>
      </c>
      <c r="E1508" s="6">
        <f>IF(Sense_data[[#This Row],[a_1State]]=D1507,E1507,Sense_data[[#This Row],[SysTimeStamp]])</f>
        <v>42182.01678241133</v>
      </c>
      <c r="F1508" s="3" t="str">
        <f>Sense_data[[#This Row],[a_1State]]&amp;TEXT(Sense_data[[#This Row],[StateInstanceTimestamp]],"#.######")</f>
        <v>Off42182.016782</v>
      </c>
      <c r="G1508" s="3">
        <f ca="1">IF(Sense_data[[#This Row],[a_1State]]="Off",RANDBETWEEN(off_min,off_max),RANDBETWEEN(on_min,on_max))/sr_div</f>
        <v>1.4</v>
      </c>
      <c r="H1508" s="3">
        <v>1.1000000000000001</v>
      </c>
      <c r="I1508" s="3">
        <f>IF(HOUR(Sense_data[[#This Row],[SysTimeStamp]])&lt;12,I1507+$B$14,I1507-$B$14)</f>
        <v>15.345138888889164</v>
      </c>
    </row>
    <row r="1509" spans="1:9" x14ac:dyDescent="0.2">
      <c r="A1509" t="s">
        <v>20</v>
      </c>
      <c r="B1509" t="s">
        <v>22</v>
      </c>
      <c r="C1509" s="6">
        <f t="shared" si="27"/>
        <v>42182.017268522555</v>
      </c>
      <c r="D1509" t="s">
        <v>21</v>
      </c>
      <c r="E1509" s="6">
        <f>IF(Sense_data[[#This Row],[a_1State]]=D1508,E1508,Sense_data[[#This Row],[SysTimeStamp]])</f>
        <v>42182.01678241133</v>
      </c>
      <c r="F1509" s="3" t="str">
        <f>Sense_data[[#This Row],[a_1State]]&amp;TEXT(Sense_data[[#This Row],[StateInstanceTimestamp]],"#.######")</f>
        <v>Off42182.016782</v>
      </c>
      <c r="G1509" s="3">
        <f ca="1">IF(Sense_data[[#This Row],[a_1State]]="Off",RANDBETWEEN(off_min,off_max),RANDBETWEEN(on_min,on_max))/sr_div</f>
        <v>1.4</v>
      </c>
      <c r="H1509" s="3">
        <v>2.7</v>
      </c>
      <c r="I1509" s="3">
        <f>IF(HOUR(Sense_data[[#This Row],[SysTimeStamp]])&lt;12,I1508+$B$14,I1508-$B$14)</f>
        <v>15.345370370370645</v>
      </c>
    </row>
    <row r="1510" spans="1:9" x14ac:dyDescent="0.2">
      <c r="A1510" t="s">
        <v>20</v>
      </c>
      <c r="B1510" t="s">
        <v>22</v>
      </c>
      <c r="C1510" s="6">
        <f t="shared" si="27"/>
        <v>42182.017280096632</v>
      </c>
      <c r="D1510" t="s">
        <v>21</v>
      </c>
      <c r="E1510" s="6">
        <f>IF(Sense_data[[#This Row],[a_1State]]=D1509,E1509,Sense_data[[#This Row],[SysTimeStamp]])</f>
        <v>42182.01678241133</v>
      </c>
      <c r="F1510" s="3" t="str">
        <f>Sense_data[[#This Row],[a_1State]]&amp;TEXT(Sense_data[[#This Row],[StateInstanceTimestamp]],"#.######")</f>
        <v>Off42182.016782</v>
      </c>
      <c r="G1510" s="3">
        <f ca="1">IF(Sense_data[[#This Row],[a_1State]]="Off",RANDBETWEEN(off_min,off_max),RANDBETWEEN(on_min,on_max))/sr_div</f>
        <v>2.1</v>
      </c>
      <c r="H1510" s="3">
        <v>1.1000000000000001</v>
      </c>
      <c r="I1510" s="3">
        <f>IF(HOUR(Sense_data[[#This Row],[SysTimeStamp]])&lt;12,I1509+$B$14,I1509-$B$14)</f>
        <v>15.345601851852127</v>
      </c>
    </row>
    <row r="1511" spans="1:9" x14ac:dyDescent="0.2">
      <c r="A1511" t="s">
        <v>20</v>
      </c>
      <c r="B1511" t="s">
        <v>22</v>
      </c>
      <c r="C1511" s="6">
        <f t="shared" si="27"/>
        <v>42182.017291670709</v>
      </c>
      <c r="D1511" t="s">
        <v>21</v>
      </c>
      <c r="E1511" s="6">
        <f>IF(Sense_data[[#This Row],[a_1State]]=D1510,E1510,Sense_data[[#This Row],[SysTimeStamp]])</f>
        <v>42182.01678241133</v>
      </c>
      <c r="F1511" s="3" t="str">
        <f>Sense_data[[#This Row],[a_1State]]&amp;TEXT(Sense_data[[#This Row],[StateInstanceTimestamp]],"#.######")</f>
        <v>Off42182.016782</v>
      </c>
      <c r="G1511" s="3">
        <f ca="1">IF(Sense_data[[#This Row],[a_1State]]="Off",RANDBETWEEN(off_min,off_max),RANDBETWEEN(on_min,on_max))/sr_div</f>
        <v>2.9</v>
      </c>
      <c r="H1511" s="3">
        <v>1.9</v>
      </c>
      <c r="I1511" s="3">
        <f>IF(HOUR(Sense_data[[#This Row],[SysTimeStamp]])&lt;12,I1510+$B$14,I1510-$B$14)</f>
        <v>15.345833333333609</v>
      </c>
    </row>
    <row r="1512" spans="1:9" x14ac:dyDescent="0.2">
      <c r="A1512" t="s">
        <v>20</v>
      </c>
      <c r="B1512" t="s">
        <v>22</v>
      </c>
      <c r="C1512" s="6">
        <f t="shared" si="27"/>
        <v>42182.017303244786</v>
      </c>
      <c r="D1512" t="s">
        <v>21</v>
      </c>
      <c r="E1512" s="6">
        <f>IF(Sense_data[[#This Row],[a_1State]]=D1511,E1511,Sense_data[[#This Row],[SysTimeStamp]])</f>
        <v>42182.01678241133</v>
      </c>
      <c r="F1512" s="3" t="str">
        <f>Sense_data[[#This Row],[a_1State]]&amp;TEXT(Sense_data[[#This Row],[StateInstanceTimestamp]],"#.######")</f>
        <v>Off42182.016782</v>
      </c>
      <c r="G1512" s="3">
        <f ca="1">IF(Sense_data[[#This Row],[a_1State]]="Off",RANDBETWEEN(off_min,off_max),RANDBETWEEN(on_min,on_max))/sr_div</f>
        <v>1.2</v>
      </c>
      <c r="H1512" s="3">
        <v>2.5</v>
      </c>
      <c r="I1512" s="3">
        <f>IF(HOUR(Sense_data[[#This Row],[SysTimeStamp]])&lt;12,I1511+$B$14,I1511-$B$14)</f>
        <v>15.34606481481509</v>
      </c>
    </row>
    <row r="1513" spans="1:9" x14ac:dyDescent="0.2">
      <c r="A1513" t="s">
        <v>20</v>
      </c>
      <c r="B1513" t="s">
        <v>22</v>
      </c>
      <c r="C1513" s="6">
        <f t="shared" si="27"/>
        <v>42182.017314818862</v>
      </c>
      <c r="D1513" t="s">
        <v>21</v>
      </c>
      <c r="E1513" s="6">
        <f>IF(Sense_data[[#This Row],[a_1State]]=D1512,E1512,Sense_data[[#This Row],[SysTimeStamp]])</f>
        <v>42182.01678241133</v>
      </c>
      <c r="F1513" s="3" t="str">
        <f>Sense_data[[#This Row],[a_1State]]&amp;TEXT(Sense_data[[#This Row],[StateInstanceTimestamp]],"#.######")</f>
        <v>Off42182.016782</v>
      </c>
      <c r="G1513" s="3">
        <f ca="1">IF(Sense_data[[#This Row],[a_1State]]="Off",RANDBETWEEN(off_min,off_max),RANDBETWEEN(on_min,on_max))/sr_div</f>
        <v>1.3</v>
      </c>
      <c r="H1513" s="3">
        <v>1.9</v>
      </c>
      <c r="I1513" s="3">
        <f>IF(HOUR(Sense_data[[#This Row],[SysTimeStamp]])&lt;12,I1512+$B$14,I1512-$B$14)</f>
        <v>15.346296296296572</v>
      </c>
    </row>
    <row r="1514" spans="1:9" x14ac:dyDescent="0.2">
      <c r="A1514" t="s">
        <v>20</v>
      </c>
      <c r="B1514" t="s">
        <v>22</v>
      </c>
      <c r="C1514" s="6">
        <f t="shared" si="27"/>
        <v>42182.017326392939</v>
      </c>
      <c r="D1514" t="s">
        <v>21</v>
      </c>
      <c r="E1514" s="6">
        <f>IF(Sense_data[[#This Row],[a_1State]]=D1513,E1513,Sense_data[[#This Row],[SysTimeStamp]])</f>
        <v>42182.01678241133</v>
      </c>
      <c r="F1514" s="3" t="str">
        <f>Sense_data[[#This Row],[a_1State]]&amp;TEXT(Sense_data[[#This Row],[StateInstanceTimestamp]],"#.######")</f>
        <v>Off42182.016782</v>
      </c>
      <c r="G1514" s="3">
        <f ca="1">IF(Sense_data[[#This Row],[a_1State]]="Off",RANDBETWEEN(off_min,off_max),RANDBETWEEN(on_min,on_max))/sr_div</f>
        <v>2.5</v>
      </c>
      <c r="H1514" s="3">
        <v>1.4</v>
      </c>
      <c r="I1514" s="3">
        <f>IF(HOUR(Sense_data[[#This Row],[SysTimeStamp]])&lt;12,I1513+$B$14,I1513-$B$14)</f>
        <v>15.346527777778054</v>
      </c>
    </row>
    <row r="1515" spans="1:9" x14ac:dyDescent="0.2">
      <c r="A1515" t="s">
        <v>20</v>
      </c>
      <c r="B1515" t="s">
        <v>22</v>
      </c>
      <c r="C1515" s="6">
        <f t="shared" si="27"/>
        <v>42182.017337967016</v>
      </c>
      <c r="D1515" t="s">
        <v>21</v>
      </c>
      <c r="E1515" s="6">
        <f>IF(Sense_data[[#This Row],[a_1State]]=D1514,E1514,Sense_data[[#This Row],[SysTimeStamp]])</f>
        <v>42182.01678241133</v>
      </c>
      <c r="F1515" s="3" t="str">
        <f>Sense_data[[#This Row],[a_1State]]&amp;TEXT(Sense_data[[#This Row],[StateInstanceTimestamp]],"#.######")</f>
        <v>Off42182.016782</v>
      </c>
      <c r="G1515" s="3">
        <f ca="1">IF(Sense_data[[#This Row],[a_1State]]="Off",RANDBETWEEN(off_min,off_max),RANDBETWEEN(on_min,on_max))/sr_div</f>
        <v>2.9</v>
      </c>
      <c r="H1515" s="3">
        <v>2.8</v>
      </c>
      <c r="I1515" s="3">
        <f>IF(HOUR(Sense_data[[#This Row],[SysTimeStamp]])&lt;12,I1514+$B$14,I1514-$B$14)</f>
        <v>15.346759259259535</v>
      </c>
    </row>
    <row r="1516" spans="1:9" x14ac:dyDescent="0.2">
      <c r="A1516" t="s">
        <v>20</v>
      </c>
      <c r="B1516" t="s">
        <v>22</v>
      </c>
      <c r="C1516" s="6">
        <f t="shared" si="27"/>
        <v>42182.017349541093</v>
      </c>
      <c r="D1516" t="s">
        <v>21</v>
      </c>
      <c r="E1516" s="6">
        <f>IF(Sense_data[[#This Row],[a_1State]]=D1515,E1515,Sense_data[[#This Row],[SysTimeStamp]])</f>
        <v>42182.01678241133</v>
      </c>
      <c r="F1516" s="3" t="str">
        <f>Sense_data[[#This Row],[a_1State]]&amp;TEXT(Sense_data[[#This Row],[StateInstanceTimestamp]],"#.######")</f>
        <v>Off42182.016782</v>
      </c>
      <c r="G1516" s="3">
        <f ca="1">IF(Sense_data[[#This Row],[a_1State]]="Off",RANDBETWEEN(off_min,off_max),RANDBETWEEN(on_min,on_max))/sr_div</f>
        <v>2.5</v>
      </c>
      <c r="H1516" s="3">
        <v>2.2999999999999998</v>
      </c>
      <c r="I1516" s="3">
        <f>IF(HOUR(Sense_data[[#This Row],[SysTimeStamp]])&lt;12,I1515+$B$14,I1515-$B$14)</f>
        <v>15.346990740741017</v>
      </c>
    </row>
    <row r="1517" spans="1:9" x14ac:dyDescent="0.2">
      <c r="A1517" t="s">
        <v>20</v>
      </c>
      <c r="B1517" t="s">
        <v>22</v>
      </c>
      <c r="C1517" s="6">
        <f t="shared" si="27"/>
        <v>42182.017361115169</v>
      </c>
      <c r="D1517" t="s">
        <v>21</v>
      </c>
      <c r="E1517" s="6">
        <f>IF(Sense_data[[#This Row],[a_1State]]=D1516,E1516,Sense_data[[#This Row],[SysTimeStamp]])</f>
        <v>42182.01678241133</v>
      </c>
      <c r="F1517" s="3" t="str">
        <f>Sense_data[[#This Row],[a_1State]]&amp;TEXT(Sense_data[[#This Row],[StateInstanceTimestamp]],"#.######")</f>
        <v>Off42182.016782</v>
      </c>
      <c r="G1517" s="3">
        <f ca="1">IF(Sense_data[[#This Row],[a_1State]]="Off",RANDBETWEEN(off_min,off_max),RANDBETWEEN(on_min,on_max))/sr_div</f>
        <v>1.8</v>
      </c>
      <c r="H1517" s="3">
        <v>2.6</v>
      </c>
      <c r="I1517" s="3">
        <f>IF(HOUR(Sense_data[[#This Row],[SysTimeStamp]])&lt;12,I1516+$B$14,I1516-$B$14)</f>
        <v>15.347222222222499</v>
      </c>
    </row>
    <row r="1518" spans="1:9" x14ac:dyDescent="0.2">
      <c r="A1518" t="s">
        <v>20</v>
      </c>
      <c r="B1518" t="s">
        <v>22</v>
      </c>
      <c r="C1518" s="6">
        <f t="shared" si="27"/>
        <v>42182.017372689246</v>
      </c>
      <c r="D1518" t="s">
        <v>21</v>
      </c>
      <c r="E1518" s="6">
        <f>IF(Sense_data[[#This Row],[a_1State]]=D1517,E1517,Sense_data[[#This Row],[SysTimeStamp]])</f>
        <v>42182.01678241133</v>
      </c>
      <c r="F1518" s="3" t="str">
        <f>Sense_data[[#This Row],[a_1State]]&amp;TEXT(Sense_data[[#This Row],[StateInstanceTimestamp]],"#.######")</f>
        <v>Off42182.016782</v>
      </c>
      <c r="G1518" s="3">
        <f ca="1">IF(Sense_data[[#This Row],[a_1State]]="Off",RANDBETWEEN(off_min,off_max),RANDBETWEEN(on_min,on_max))/sr_div</f>
        <v>1.6</v>
      </c>
      <c r="H1518" s="3">
        <v>3</v>
      </c>
      <c r="I1518" s="3">
        <f>IF(HOUR(Sense_data[[#This Row],[SysTimeStamp]])&lt;12,I1517+$B$14,I1517-$B$14)</f>
        <v>15.34745370370398</v>
      </c>
    </row>
    <row r="1519" spans="1:9" x14ac:dyDescent="0.2">
      <c r="A1519" t="s">
        <v>20</v>
      </c>
      <c r="B1519" t="s">
        <v>22</v>
      </c>
      <c r="C1519" s="6">
        <f t="shared" si="27"/>
        <v>42182.017384263323</v>
      </c>
      <c r="D1519" t="s">
        <v>21</v>
      </c>
      <c r="E1519" s="6">
        <f>IF(Sense_data[[#This Row],[a_1State]]=D1518,E1518,Sense_data[[#This Row],[SysTimeStamp]])</f>
        <v>42182.01678241133</v>
      </c>
      <c r="F1519" s="3" t="str">
        <f>Sense_data[[#This Row],[a_1State]]&amp;TEXT(Sense_data[[#This Row],[StateInstanceTimestamp]],"#.######")</f>
        <v>Off42182.016782</v>
      </c>
      <c r="G1519" s="3">
        <f ca="1">IF(Sense_data[[#This Row],[a_1State]]="Off",RANDBETWEEN(off_min,off_max),RANDBETWEEN(on_min,on_max))/sr_div</f>
        <v>1.6</v>
      </c>
      <c r="H1519" s="3">
        <v>2.4</v>
      </c>
      <c r="I1519" s="3">
        <f>IF(HOUR(Sense_data[[#This Row],[SysTimeStamp]])&lt;12,I1518+$B$14,I1518-$B$14)</f>
        <v>15.347685185185462</v>
      </c>
    </row>
    <row r="1520" spans="1:9" x14ac:dyDescent="0.2">
      <c r="A1520" t="s">
        <v>20</v>
      </c>
      <c r="B1520" t="s">
        <v>22</v>
      </c>
      <c r="C1520" s="6">
        <f t="shared" si="27"/>
        <v>42182.0173958374</v>
      </c>
      <c r="D1520" t="s">
        <v>21</v>
      </c>
      <c r="E1520" s="6">
        <f>IF(Sense_data[[#This Row],[a_1State]]=D1519,E1519,Sense_data[[#This Row],[SysTimeStamp]])</f>
        <v>42182.01678241133</v>
      </c>
      <c r="F1520" s="3" t="str">
        <f>Sense_data[[#This Row],[a_1State]]&amp;TEXT(Sense_data[[#This Row],[StateInstanceTimestamp]],"#.######")</f>
        <v>Off42182.016782</v>
      </c>
      <c r="G1520" s="3">
        <f ca="1">IF(Sense_data[[#This Row],[a_1State]]="Off",RANDBETWEEN(off_min,off_max),RANDBETWEEN(on_min,on_max))/sr_div</f>
        <v>1</v>
      </c>
      <c r="H1520" s="3">
        <v>1.8</v>
      </c>
      <c r="I1520" s="3">
        <f>IF(HOUR(Sense_data[[#This Row],[SysTimeStamp]])&lt;12,I1519+$B$14,I1519-$B$14)</f>
        <v>15.347916666666944</v>
      </c>
    </row>
    <row r="1521" spans="1:9" x14ac:dyDescent="0.2">
      <c r="A1521" t="s">
        <v>20</v>
      </c>
      <c r="B1521" t="s">
        <v>22</v>
      </c>
      <c r="C1521" s="6">
        <f t="shared" si="27"/>
        <v>42182.017407411477</v>
      </c>
      <c r="D1521" t="s">
        <v>21</v>
      </c>
      <c r="E1521" s="6">
        <f>IF(Sense_data[[#This Row],[a_1State]]=D1520,E1520,Sense_data[[#This Row],[SysTimeStamp]])</f>
        <v>42182.01678241133</v>
      </c>
      <c r="F1521" s="3" t="str">
        <f>Sense_data[[#This Row],[a_1State]]&amp;TEXT(Sense_data[[#This Row],[StateInstanceTimestamp]],"#.######")</f>
        <v>Off42182.016782</v>
      </c>
      <c r="G1521" s="3">
        <f ca="1">IF(Sense_data[[#This Row],[a_1State]]="Off",RANDBETWEEN(off_min,off_max),RANDBETWEEN(on_min,on_max))/sr_div</f>
        <v>2.9</v>
      </c>
      <c r="H1521" s="3">
        <v>2.9</v>
      </c>
      <c r="I1521" s="3">
        <f>IF(HOUR(Sense_data[[#This Row],[SysTimeStamp]])&lt;12,I1520+$B$14,I1520-$B$14)</f>
        <v>15.348148148148425</v>
      </c>
    </row>
    <row r="1522" spans="1:9" x14ac:dyDescent="0.2">
      <c r="A1522" t="s">
        <v>20</v>
      </c>
      <c r="B1522" t="s">
        <v>22</v>
      </c>
      <c r="C1522" s="6">
        <f t="shared" si="27"/>
        <v>42182.017418985553</v>
      </c>
      <c r="D1522" t="s">
        <v>21</v>
      </c>
      <c r="E1522" s="6">
        <f>IF(Sense_data[[#This Row],[a_1State]]=D1521,E1521,Sense_data[[#This Row],[SysTimeStamp]])</f>
        <v>42182.01678241133</v>
      </c>
      <c r="F1522" s="3" t="str">
        <f>Sense_data[[#This Row],[a_1State]]&amp;TEXT(Sense_data[[#This Row],[StateInstanceTimestamp]],"#.######")</f>
        <v>Off42182.016782</v>
      </c>
      <c r="G1522" s="3">
        <f ca="1">IF(Sense_data[[#This Row],[a_1State]]="Off",RANDBETWEEN(off_min,off_max),RANDBETWEEN(on_min,on_max))/sr_div</f>
        <v>2.4</v>
      </c>
      <c r="H1522" s="3">
        <v>1.2</v>
      </c>
      <c r="I1522" s="3">
        <f>IF(HOUR(Sense_data[[#This Row],[SysTimeStamp]])&lt;12,I1521+$B$14,I1521-$B$14)</f>
        <v>15.348379629629907</v>
      </c>
    </row>
    <row r="1523" spans="1:9" x14ac:dyDescent="0.2">
      <c r="A1523" t="s">
        <v>20</v>
      </c>
      <c r="B1523" t="s">
        <v>22</v>
      </c>
      <c r="C1523" s="6">
        <f t="shared" si="27"/>
        <v>42182.01743055963</v>
      </c>
      <c r="D1523" t="s">
        <v>21</v>
      </c>
      <c r="E1523" s="6">
        <f>IF(Sense_data[[#This Row],[a_1State]]=D1522,E1522,Sense_data[[#This Row],[SysTimeStamp]])</f>
        <v>42182.01678241133</v>
      </c>
      <c r="F1523" s="3" t="str">
        <f>Sense_data[[#This Row],[a_1State]]&amp;TEXT(Sense_data[[#This Row],[StateInstanceTimestamp]],"#.######")</f>
        <v>Off42182.016782</v>
      </c>
      <c r="G1523" s="3">
        <f ca="1">IF(Sense_data[[#This Row],[a_1State]]="Off",RANDBETWEEN(off_min,off_max),RANDBETWEEN(on_min,on_max))/sr_div</f>
        <v>2.2999999999999998</v>
      </c>
      <c r="H1523" s="3">
        <v>2.4</v>
      </c>
      <c r="I1523" s="3">
        <f>IF(HOUR(Sense_data[[#This Row],[SysTimeStamp]])&lt;12,I1522+$B$14,I1522-$B$14)</f>
        <v>15.348611111111389</v>
      </c>
    </row>
    <row r="1524" spans="1:9" x14ac:dyDescent="0.2">
      <c r="A1524" t="s">
        <v>20</v>
      </c>
      <c r="B1524" t="s">
        <v>22</v>
      </c>
      <c r="C1524" s="6">
        <f t="shared" si="27"/>
        <v>42182.017442133707</v>
      </c>
      <c r="D1524" t="s">
        <v>21</v>
      </c>
      <c r="E1524" s="6">
        <f>IF(Sense_data[[#This Row],[a_1State]]=D1523,E1523,Sense_data[[#This Row],[SysTimeStamp]])</f>
        <v>42182.01678241133</v>
      </c>
      <c r="F1524" s="3" t="str">
        <f>Sense_data[[#This Row],[a_1State]]&amp;TEXT(Sense_data[[#This Row],[StateInstanceTimestamp]],"#.######")</f>
        <v>Off42182.016782</v>
      </c>
      <c r="G1524" s="3">
        <f ca="1">IF(Sense_data[[#This Row],[a_1State]]="Off",RANDBETWEEN(off_min,off_max),RANDBETWEEN(on_min,on_max))/sr_div</f>
        <v>1.9</v>
      </c>
      <c r="H1524" s="3">
        <v>2</v>
      </c>
      <c r="I1524" s="3">
        <f>IF(HOUR(Sense_data[[#This Row],[SysTimeStamp]])&lt;12,I1523+$B$14,I1523-$B$14)</f>
        <v>15.34884259259287</v>
      </c>
    </row>
    <row r="1525" spans="1:9" x14ac:dyDescent="0.2">
      <c r="A1525" t="s">
        <v>20</v>
      </c>
      <c r="B1525" t="s">
        <v>22</v>
      </c>
      <c r="C1525" s="6">
        <f t="shared" si="27"/>
        <v>42182.017453707784</v>
      </c>
      <c r="D1525" t="s">
        <v>21</v>
      </c>
      <c r="E1525" s="6">
        <f>IF(Sense_data[[#This Row],[a_1State]]=D1524,E1524,Sense_data[[#This Row],[SysTimeStamp]])</f>
        <v>42182.01678241133</v>
      </c>
      <c r="F1525" s="3" t="str">
        <f>Sense_data[[#This Row],[a_1State]]&amp;TEXT(Sense_data[[#This Row],[StateInstanceTimestamp]],"#.######")</f>
        <v>Off42182.016782</v>
      </c>
      <c r="G1525" s="3">
        <f ca="1">IF(Sense_data[[#This Row],[a_1State]]="Off",RANDBETWEEN(off_min,off_max),RANDBETWEEN(on_min,on_max))/sr_div</f>
        <v>1.6</v>
      </c>
      <c r="H1525" s="3">
        <v>1.3</v>
      </c>
      <c r="I1525" s="3">
        <f>IF(HOUR(Sense_data[[#This Row],[SysTimeStamp]])&lt;12,I1524+$B$14,I1524-$B$14)</f>
        <v>15.349074074074352</v>
      </c>
    </row>
    <row r="1526" spans="1:9" x14ac:dyDescent="0.2">
      <c r="A1526" t="s">
        <v>20</v>
      </c>
      <c r="B1526" t="s">
        <v>22</v>
      </c>
      <c r="C1526" s="6">
        <f t="shared" si="27"/>
        <v>42182.01746528186</v>
      </c>
      <c r="D1526" t="s">
        <v>21</v>
      </c>
      <c r="E1526" s="6">
        <f>IF(Sense_data[[#This Row],[a_1State]]=D1525,E1525,Sense_data[[#This Row],[SysTimeStamp]])</f>
        <v>42182.01678241133</v>
      </c>
      <c r="F1526" s="3" t="str">
        <f>Sense_data[[#This Row],[a_1State]]&amp;TEXT(Sense_data[[#This Row],[StateInstanceTimestamp]],"#.######")</f>
        <v>Off42182.016782</v>
      </c>
      <c r="G1526" s="3">
        <f ca="1">IF(Sense_data[[#This Row],[a_1State]]="Off",RANDBETWEEN(off_min,off_max),RANDBETWEEN(on_min,on_max))/sr_div</f>
        <v>1.9</v>
      </c>
      <c r="H1526" s="3">
        <v>2.2000000000000002</v>
      </c>
      <c r="I1526" s="3">
        <f>IF(HOUR(Sense_data[[#This Row],[SysTimeStamp]])&lt;12,I1525+$B$14,I1525-$B$14)</f>
        <v>15.349305555555834</v>
      </c>
    </row>
    <row r="1527" spans="1:9" x14ac:dyDescent="0.2">
      <c r="A1527" t="s">
        <v>20</v>
      </c>
      <c r="B1527" t="s">
        <v>22</v>
      </c>
      <c r="C1527" s="6">
        <f t="shared" si="27"/>
        <v>42182.017476855937</v>
      </c>
      <c r="D1527" t="s">
        <v>21</v>
      </c>
      <c r="E1527" s="6">
        <f>IF(Sense_data[[#This Row],[a_1State]]=D1526,E1526,Sense_data[[#This Row],[SysTimeStamp]])</f>
        <v>42182.01678241133</v>
      </c>
      <c r="F1527" s="3" t="str">
        <f>Sense_data[[#This Row],[a_1State]]&amp;TEXT(Sense_data[[#This Row],[StateInstanceTimestamp]],"#.######")</f>
        <v>Off42182.016782</v>
      </c>
      <c r="G1527" s="3">
        <f ca="1">IF(Sense_data[[#This Row],[a_1State]]="Off",RANDBETWEEN(off_min,off_max),RANDBETWEEN(on_min,on_max))/sr_div</f>
        <v>1.3</v>
      </c>
      <c r="H1527" s="3">
        <v>2.7</v>
      </c>
      <c r="I1527" s="3">
        <f>IF(HOUR(Sense_data[[#This Row],[SysTimeStamp]])&lt;12,I1526+$B$14,I1526-$B$14)</f>
        <v>15.349537037037315</v>
      </c>
    </row>
    <row r="1528" spans="1:9" x14ac:dyDescent="0.2">
      <c r="A1528" t="s">
        <v>20</v>
      </c>
      <c r="B1528" t="s">
        <v>22</v>
      </c>
      <c r="C1528" s="6">
        <f t="shared" si="27"/>
        <v>42182.017488430014</v>
      </c>
      <c r="D1528" t="s">
        <v>21</v>
      </c>
      <c r="E1528" s="6">
        <f>IF(Sense_data[[#This Row],[a_1State]]=D1527,E1527,Sense_data[[#This Row],[SysTimeStamp]])</f>
        <v>42182.01678241133</v>
      </c>
      <c r="F1528" s="3" t="str">
        <f>Sense_data[[#This Row],[a_1State]]&amp;TEXT(Sense_data[[#This Row],[StateInstanceTimestamp]],"#.######")</f>
        <v>Off42182.016782</v>
      </c>
      <c r="G1528" s="3">
        <f ca="1">IF(Sense_data[[#This Row],[a_1State]]="Off",RANDBETWEEN(off_min,off_max),RANDBETWEEN(on_min,on_max))/sr_div</f>
        <v>1.1000000000000001</v>
      </c>
      <c r="H1528" s="3">
        <v>3</v>
      </c>
      <c r="I1528" s="3">
        <f>IF(HOUR(Sense_data[[#This Row],[SysTimeStamp]])&lt;12,I1527+$B$14,I1527-$B$14)</f>
        <v>15.349768518518797</v>
      </c>
    </row>
    <row r="1529" spans="1:9" x14ac:dyDescent="0.2">
      <c r="A1529" t="s">
        <v>20</v>
      </c>
      <c r="B1529" t="s">
        <v>22</v>
      </c>
      <c r="C1529" s="6">
        <f t="shared" si="27"/>
        <v>42182.017500004091</v>
      </c>
      <c r="D1529" t="s">
        <v>21</v>
      </c>
      <c r="E1529" s="6">
        <f>IF(Sense_data[[#This Row],[a_1State]]=D1528,E1528,Sense_data[[#This Row],[SysTimeStamp]])</f>
        <v>42182.01678241133</v>
      </c>
      <c r="F1529" s="3" t="str">
        <f>Sense_data[[#This Row],[a_1State]]&amp;TEXT(Sense_data[[#This Row],[StateInstanceTimestamp]],"#.######")</f>
        <v>Off42182.016782</v>
      </c>
      <c r="G1529" s="3">
        <f ca="1">IF(Sense_data[[#This Row],[a_1State]]="Off",RANDBETWEEN(off_min,off_max),RANDBETWEEN(on_min,on_max))/sr_div</f>
        <v>2.4</v>
      </c>
      <c r="H1529" s="3">
        <v>2.1</v>
      </c>
      <c r="I1529" s="3">
        <f>IF(HOUR(Sense_data[[#This Row],[SysTimeStamp]])&lt;12,I1528+$B$14,I1528-$B$14)</f>
        <v>15.350000000000279</v>
      </c>
    </row>
    <row r="1530" spans="1:9" x14ac:dyDescent="0.2">
      <c r="A1530" t="s">
        <v>20</v>
      </c>
      <c r="B1530" t="s">
        <v>22</v>
      </c>
      <c r="C1530" s="6">
        <f t="shared" si="27"/>
        <v>42182.017511578168</v>
      </c>
      <c r="D1530" t="s">
        <v>21</v>
      </c>
      <c r="E1530" s="6">
        <f>IF(Sense_data[[#This Row],[a_1State]]=D1529,E1529,Sense_data[[#This Row],[SysTimeStamp]])</f>
        <v>42182.01678241133</v>
      </c>
      <c r="F1530" s="3" t="str">
        <f>Sense_data[[#This Row],[a_1State]]&amp;TEXT(Sense_data[[#This Row],[StateInstanceTimestamp]],"#.######")</f>
        <v>Off42182.016782</v>
      </c>
      <c r="G1530" s="3">
        <f ca="1">IF(Sense_data[[#This Row],[a_1State]]="Off",RANDBETWEEN(off_min,off_max),RANDBETWEEN(on_min,on_max))/sr_div</f>
        <v>2</v>
      </c>
      <c r="H1530" s="3">
        <v>1.1000000000000001</v>
      </c>
      <c r="I1530" s="3">
        <f>IF(HOUR(Sense_data[[#This Row],[SysTimeStamp]])&lt;12,I1529+$B$14,I1529-$B$14)</f>
        <v>15.35023148148176</v>
      </c>
    </row>
    <row r="1531" spans="1:9" x14ac:dyDescent="0.2">
      <c r="A1531" t="s">
        <v>20</v>
      </c>
      <c r="B1531" t="s">
        <v>22</v>
      </c>
      <c r="C1531" s="6">
        <f t="shared" si="27"/>
        <v>42182.017523152244</v>
      </c>
      <c r="D1531" t="s">
        <v>21</v>
      </c>
      <c r="E1531" s="6">
        <f>IF(Sense_data[[#This Row],[a_1State]]=D1530,E1530,Sense_data[[#This Row],[SysTimeStamp]])</f>
        <v>42182.01678241133</v>
      </c>
      <c r="F1531" s="3" t="str">
        <f>Sense_data[[#This Row],[a_1State]]&amp;TEXT(Sense_data[[#This Row],[StateInstanceTimestamp]],"#.######")</f>
        <v>Off42182.016782</v>
      </c>
      <c r="G1531" s="3">
        <f ca="1">IF(Sense_data[[#This Row],[a_1State]]="Off",RANDBETWEEN(off_min,off_max),RANDBETWEEN(on_min,on_max))/sr_div</f>
        <v>2.8</v>
      </c>
      <c r="H1531" s="3">
        <v>2.8</v>
      </c>
      <c r="I1531" s="3">
        <f>IF(HOUR(Sense_data[[#This Row],[SysTimeStamp]])&lt;12,I1530+$B$14,I1530-$B$14)</f>
        <v>15.350462962963242</v>
      </c>
    </row>
    <row r="1532" spans="1:9" x14ac:dyDescent="0.2">
      <c r="A1532" t="s">
        <v>20</v>
      </c>
      <c r="B1532" t="s">
        <v>22</v>
      </c>
      <c r="C1532" s="6">
        <f t="shared" si="27"/>
        <v>42182.017534726321</v>
      </c>
      <c r="D1532" t="s">
        <v>21</v>
      </c>
      <c r="E1532" s="6">
        <f>IF(Sense_data[[#This Row],[a_1State]]=D1531,E1531,Sense_data[[#This Row],[SysTimeStamp]])</f>
        <v>42182.01678241133</v>
      </c>
      <c r="F1532" s="3" t="str">
        <f>Sense_data[[#This Row],[a_1State]]&amp;TEXT(Sense_data[[#This Row],[StateInstanceTimestamp]],"#.######")</f>
        <v>Off42182.016782</v>
      </c>
      <c r="G1532" s="3">
        <f ca="1">IF(Sense_data[[#This Row],[a_1State]]="Off",RANDBETWEEN(off_min,off_max),RANDBETWEEN(on_min,on_max))/sr_div</f>
        <v>1.5</v>
      </c>
      <c r="H1532" s="3">
        <v>2.2000000000000002</v>
      </c>
      <c r="I1532" s="3">
        <f>IF(HOUR(Sense_data[[#This Row],[SysTimeStamp]])&lt;12,I1531+$B$14,I1531-$B$14)</f>
        <v>15.350694444444724</v>
      </c>
    </row>
    <row r="1533" spans="1:9" x14ac:dyDescent="0.2">
      <c r="A1533" t="s">
        <v>20</v>
      </c>
      <c r="B1533" t="s">
        <v>22</v>
      </c>
      <c r="C1533" s="6">
        <f t="shared" si="27"/>
        <v>42182.017546300398</v>
      </c>
      <c r="D1533" t="s">
        <v>21</v>
      </c>
      <c r="E1533" s="6">
        <f>IF(Sense_data[[#This Row],[a_1State]]=D1532,E1532,Sense_data[[#This Row],[SysTimeStamp]])</f>
        <v>42182.01678241133</v>
      </c>
      <c r="F1533" s="3" t="str">
        <f>Sense_data[[#This Row],[a_1State]]&amp;TEXT(Sense_data[[#This Row],[StateInstanceTimestamp]],"#.######")</f>
        <v>Off42182.016782</v>
      </c>
      <c r="G1533" s="3">
        <f ca="1">IF(Sense_data[[#This Row],[a_1State]]="Off",RANDBETWEEN(off_min,off_max),RANDBETWEEN(on_min,on_max))/sr_div</f>
        <v>1.5</v>
      </c>
      <c r="H1533" s="3">
        <v>2.4</v>
      </c>
      <c r="I1533" s="3">
        <f>IF(HOUR(Sense_data[[#This Row],[SysTimeStamp]])&lt;12,I1532+$B$14,I1532-$B$14)</f>
        <v>15.350925925926205</v>
      </c>
    </row>
    <row r="1534" spans="1:9" x14ac:dyDescent="0.2">
      <c r="A1534" t="s">
        <v>20</v>
      </c>
      <c r="B1534" t="s">
        <v>22</v>
      </c>
      <c r="C1534" s="6">
        <f t="shared" si="27"/>
        <v>42182.017557874475</v>
      </c>
      <c r="D1534" t="s">
        <v>21</v>
      </c>
      <c r="E1534" s="6">
        <f>IF(Sense_data[[#This Row],[a_1State]]=D1533,E1533,Sense_data[[#This Row],[SysTimeStamp]])</f>
        <v>42182.01678241133</v>
      </c>
      <c r="F1534" s="3" t="str">
        <f>Sense_data[[#This Row],[a_1State]]&amp;TEXT(Sense_data[[#This Row],[StateInstanceTimestamp]],"#.######")</f>
        <v>Off42182.016782</v>
      </c>
      <c r="G1534" s="3">
        <f ca="1">IF(Sense_data[[#This Row],[a_1State]]="Off",RANDBETWEEN(off_min,off_max),RANDBETWEEN(on_min,on_max))/sr_div</f>
        <v>1.2</v>
      </c>
      <c r="H1534" s="3">
        <v>1.7</v>
      </c>
      <c r="I1534" s="3">
        <f>IF(HOUR(Sense_data[[#This Row],[SysTimeStamp]])&lt;12,I1533+$B$14,I1533-$B$14)</f>
        <v>15.351157407407687</v>
      </c>
    </row>
    <row r="1535" spans="1:9" x14ac:dyDescent="0.2">
      <c r="A1535" t="s">
        <v>20</v>
      </c>
      <c r="B1535" t="s">
        <v>22</v>
      </c>
      <c r="C1535" s="6">
        <f t="shared" si="27"/>
        <v>42182.017569448552</v>
      </c>
      <c r="D1535" t="s">
        <v>21</v>
      </c>
      <c r="E1535" s="6">
        <f>IF(Sense_data[[#This Row],[a_1State]]=D1534,E1534,Sense_data[[#This Row],[SysTimeStamp]])</f>
        <v>42182.01678241133</v>
      </c>
      <c r="F1535" s="3" t="str">
        <f>Sense_data[[#This Row],[a_1State]]&amp;TEXT(Sense_data[[#This Row],[StateInstanceTimestamp]],"#.######")</f>
        <v>Off42182.016782</v>
      </c>
      <c r="G1535" s="3">
        <f ca="1">IF(Sense_data[[#This Row],[a_1State]]="Off",RANDBETWEEN(off_min,off_max),RANDBETWEEN(on_min,on_max))/sr_div</f>
        <v>1.5</v>
      </c>
      <c r="H1535" s="3">
        <v>1.8</v>
      </c>
      <c r="I1535" s="3">
        <f>IF(HOUR(Sense_data[[#This Row],[SysTimeStamp]])&lt;12,I1534+$B$14,I1534-$B$14)</f>
        <v>15.351388888889169</v>
      </c>
    </row>
    <row r="1536" spans="1:9" x14ac:dyDescent="0.2">
      <c r="A1536" t="s">
        <v>20</v>
      </c>
      <c r="B1536" t="s">
        <v>22</v>
      </c>
      <c r="C1536" s="6">
        <f t="shared" si="27"/>
        <v>42182.017581022628</v>
      </c>
      <c r="D1536" t="s">
        <v>21</v>
      </c>
      <c r="E1536" s="6">
        <f>IF(Sense_data[[#This Row],[a_1State]]=D1535,E1535,Sense_data[[#This Row],[SysTimeStamp]])</f>
        <v>42182.01678241133</v>
      </c>
      <c r="F1536" s="3" t="str">
        <f>Sense_data[[#This Row],[a_1State]]&amp;TEXT(Sense_data[[#This Row],[StateInstanceTimestamp]],"#.######")</f>
        <v>Off42182.016782</v>
      </c>
      <c r="G1536" s="3">
        <f ca="1">IF(Sense_data[[#This Row],[a_1State]]="Off",RANDBETWEEN(off_min,off_max),RANDBETWEEN(on_min,on_max))/sr_div</f>
        <v>2.4</v>
      </c>
      <c r="H1536" s="3">
        <v>1.1000000000000001</v>
      </c>
      <c r="I1536" s="3">
        <f>IF(HOUR(Sense_data[[#This Row],[SysTimeStamp]])&lt;12,I1535+$B$14,I1535-$B$14)</f>
        <v>15.35162037037065</v>
      </c>
    </row>
    <row r="1537" spans="1:9" x14ac:dyDescent="0.2">
      <c r="A1537" t="s">
        <v>20</v>
      </c>
      <c r="B1537" t="s">
        <v>22</v>
      </c>
      <c r="C1537" s="6">
        <f t="shared" si="27"/>
        <v>42182.017592596705</v>
      </c>
      <c r="D1537" t="s">
        <v>21</v>
      </c>
      <c r="E1537" s="6">
        <f>IF(Sense_data[[#This Row],[a_1State]]=D1536,E1536,Sense_data[[#This Row],[SysTimeStamp]])</f>
        <v>42182.01678241133</v>
      </c>
      <c r="F1537" s="3" t="str">
        <f>Sense_data[[#This Row],[a_1State]]&amp;TEXT(Sense_data[[#This Row],[StateInstanceTimestamp]],"#.######")</f>
        <v>Off42182.016782</v>
      </c>
      <c r="G1537" s="3">
        <f ca="1">IF(Sense_data[[#This Row],[a_1State]]="Off",RANDBETWEEN(off_min,off_max),RANDBETWEEN(on_min,on_max))/sr_div</f>
        <v>2.2999999999999998</v>
      </c>
      <c r="H1537" s="3">
        <v>1.4</v>
      </c>
      <c r="I1537" s="3">
        <f>IF(HOUR(Sense_data[[#This Row],[SysTimeStamp]])&lt;12,I1536+$B$14,I1536-$B$14)</f>
        <v>15.351851851852132</v>
      </c>
    </row>
    <row r="1538" spans="1:9" x14ac:dyDescent="0.2">
      <c r="A1538" t="s">
        <v>20</v>
      </c>
      <c r="B1538" t="s">
        <v>22</v>
      </c>
      <c r="C1538" s="6">
        <f t="shared" si="27"/>
        <v>42182.017604170782</v>
      </c>
      <c r="D1538" t="s">
        <v>21</v>
      </c>
      <c r="E1538" s="6">
        <f>IF(Sense_data[[#This Row],[a_1State]]=D1537,E1537,Sense_data[[#This Row],[SysTimeStamp]])</f>
        <v>42182.01678241133</v>
      </c>
      <c r="F1538" s="3" t="str">
        <f>Sense_data[[#This Row],[a_1State]]&amp;TEXT(Sense_data[[#This Row],[StateInstanceTimestamp]],"#.######")</f>
        <v>Off42182.016782</v>
      </c>
      <c r="G1538" s="3">
        <f ca="1">IF(Sense_data[[#This Row],[a_1State]]="Off",RANDBETWEEN(off_min,off_max),RANDBETWEEN(on_min,on_max))/sr_div</f>
        <v>2.5</v>
      </c>
      <c r="H1538" s="3">
        <v>1.9</v>
      </c>
      <c r="I1538" s="3">
        <f>IF(HOUR(Sense_data[[#This Row],[SysTimeStamp]])&lt;12,I1537+$B$14,I1537-$B$14)</f>
        <v>15.352083333333614</v>
      </c>
    </row>
    <row r="1539" spans="1:9" x14ac:dyDescent="0.2">
      <c r="A1539" t="s">
        <v>20</v>
      </c>
      <c r="B1539" t="s">
        <v>22</v>
      </c>
      <c r="C1539" s="6">
        <f t="shared" si="27"/>
        <v>42182.017615744859</v>
      </c>
      <c r="D1539" t="s">
        <v>21</v>
      </c>
      <c r="E1539" s="6">
        <f>IF(Sense_data[[#This Row],[a_1State]]=D1538,E1538,Sense_data[[#This Row],[SysTimeStamp]])</f>
        <v>42182.01678241133</v>
      </c>
      <c r="F1539" s="3" t="str">
        <f>Sense_data[[#This Row],[a_1State]]&amp;TEXT(Sense_data[[#This Row],[StateInstanceTimestamp]],"#.######")</f>
        <v>Off42182.016782</v>
      </c>
      <c r="G1539" s="3">
        <f ca="1">IF(Sense_data[[#This Row],[a_1State]]="Off",RANDBETWEEN(off_min,off_max),RANDBETWEEN(on_min,on_max))/sr_div</f>
        <v>2.1</v>
      </c>
      <c r="H1539" s="3">
        <v>2.2000000000000002</v>
      </c>
      <c r="I1539" s="3">
        <f>IF(HOUR(Sense_data[[#This Row],[SysTimeStamp]])&lt;12,I1538+$B$14,I1538-$B$14)</f>
        <v>15.352314814815095</v>
      </c>
    </row>
    <row r="1540" spans="1:9" x14ac:dyDescent="0.2">
      <c r="A1540" t="s">
        <v>20</v>
      </c>
      <c r="B1540" t="s">
        <v>22</v>
      </c>
      <c r="C1540" s="6">
        <f t="shared" si="27"/>
        <v>42182.017627318935</v>
      </c>
      <c r="D1540" t="s">
        <v>21</v>
      </c>
      <c r="E1540" s="6">
        <f>IF(Sense_data[[#This Row],[a_1State]]=D1539,E1539,Sense_data[[#This Row],[SysTimeStamp]])</f>
        <v>42182.01678241133</v>
      </c>
      <c r="F1540" s="3" t="str">
        <f>Sense_data[[#This Row],[a_1State]]&amp;TEXT(Sense_data[[#This Row],[StateInstanceTimestamp]],"#.######")</f>
        <v>Off42182.016782</v>
      </c>
      <c r="G1540" s="3">
        <f ca="1">IF(Sense_data[[#This Row],[a_1State]]="Off",RANDBETWEEN(off_min,off_max),RANDBETWEEN(on_min,on_max))/sr_div</f>
        <v>1</v>
      </c>
      <c r="H1540" s="3">
        <v>1.9</v>
      </c>
      <c r="I1540" s="3">
        <f>IF(HOUR(Sense_data[[#This Row],[SysTimeStamp]])&lt;12,I1539+$B$14,I1539-$B$14)</f>
        <v>15.352546296296577</v>
      </c>
    </row>
    <row r="1541" spans="1:9" x14ac:dyDescent="0.2">
      <c r="A1541" t="s">
        <v>20</v>
      </c>
      <c r="B1541" t="s">
        <v>22</v>
      </c>
      <c r="C1541" s="6">
        <f t="shared" si="27"/>
        <v>42182.017638893012</v>
      </c>
      <c r="D1541" t="s">
        <v>21</v>
      </c>
      <c r="E1541" s="6">
        <f>IF(Sense_data[[#This Row],[a_1State]]=D1540,E1540,Sense_data[[#This Row],[SysTimeStamp]])</f>
        <v>42182.01678241133</v>
      </c>
      <c r="F1541" s="3" t="str">
        <f>Sense_data[[#This Row],[a_1State]]&amp;TEXT(Sense_data[[#This Row],[StateInstanceTimestamp]],"#.######")</f>
        <v>Off42182.016782</v>
      </c>
      <c r="G1541" s="3">
        <f ca="1">IF(Sense_data[[#This Row],[a_1State]]="Off",RANDBETWEEN(off_min,off_max),RANDBETWEEN(on_min,on_max))/sr_div</f>
        <v>2.7</v>
      </c>
      <c r="H1541" s="3">
        <v>2.8</v>
      </c>
      <c r="I1541" s="3">
        <f>IF(HOUR(Sense_data[[#This Row],[SysTimeStamp]])&lt;12,I1540+$B$14,I1540-$B$14)</f>
        <v>15.352777777778059</v>
      </c>
    </row>
    <row r="1542" spans="1:9" x14ac:dyDescent="0.2">
      <c r="A1542" t="s">
        <v>20</v>
      </c>
      <c r="B1542" t="s">
        <v>22</v>
      </c>
      <c r="C1542" s="6">
        <f t="shared" si="27"/>
        <v>42182.017650467089</v>
      </c>
      <c r="D1542" t="s">
        <v>21</v>
      </c>
      <c r="E1542" s="6">
        <f>IF(Sense_data[[#This Row],[a_1State]]=D1541,E1541,Sense_data[[#This Row],[SysTimeStamp]])</f>
        <v>42182.01678241133</v>
      </c>
      <c r="F1542" s="3" t="str">
        <f>Sense_data[[#This Row],[a_1State]]&amp;TEXT(Sense_data[[#This Row],[StateInstanceTimestamp]],"#.######")</f>
        <v>Off42182.016782</v>
      </c>
      <c r="G1542" s="3">
        <f ca="1">IF(Sense_data[[#This Row],[a_1State]]="Off",RANDBETWEEN(off_min,off_max),RANDBETWEEN(on_min,on_max))/sr_div</f>
        <v>1.3</v>
      </c>
      <c r="H1542" s="3">
        <v>1.3</v>
      </c>
      <c r="I1542" s="3">
        <f>IF(HOUR(Sense_data[[#This Row],[SysTimeStamp]])&lt;12,I1541+$B$14,I1541-$B$14)</f>
        <v>15.35300925925954</v>
      </c>
    </row>
    <row r="1543" spans="1:9" x14ac:dyDescent="0.2">
      <c r="A1543" t="s">
        <v>20</v>
      </c>
      <c r="B1543" t="s">
        <v>22</v>
      </c>
      <c r="C1543" s="6">
        <f t="shared" si="27"/>
        <v>42182.017662041166</v>
      </c>
      <c r="D1543" t="s">
        <v>21</v>
      </c>
      <c r="E1543" s="6">
        <f>IF(Sense_data[[#This Row],[a_1State]]=D1542,E1542,Sense_data[[#This Row],[SysTimeStamp]])</f>
        <v>42182.01678241133</v>
      </c>
      <c r="F1543" s="3" t="str">
        <f>Sense_data[[#This Row],[a_1State]]&amp;TEXT(Sense_data[[#This Row],[StateInstanceTimestamp]],"#.######")</f>
        <v>Off42182.016782</v>
      </c>
      <c r="G1543" s="3">
        <f ca="1">IF(Sense_data[[#This Row],[a_1State]]="Off",RANDBETWEEN(off_min,off_max),RANDBETWEEN(on_min,on_max))/sr_div</f>
        <v>2.8</v>
      </c>
      <c r="H1543" s="3">
        <v>2.1</v>
      </c>
      <c r="I1543" s="3">
        <f>IF(HOUR(Sense_data[[#This Row],[SysTimeStamp]])&lt;12,I1542+$B$14,I1542-$B$14)</f>
        <v>15.353240740741022</v>
      </c>
    </row>
    <row r="1544" spans="1:9" x14ac:dyDescent="0.2">
      <c r="A1544" t="s">
        <v>20</v>
      </c>
      <c r="B1544" t="s">
        <v>22</v>
      </c>
      <c r="C1544" s="6">
        <f t="shared" si="27"/>
        <v>42182.017673615243</v>
      </c>
      <c r="D1544" t="s">
        <v>21</v>
      </c>
      <c r="E1544" s="6">
        <f>IF(Sense_data[[#This Row],[a_1State]]=D1543,E1543,Sense_data[[#This Row],[SysTimeStamp]])</f>
        <v>42182.01678241133</v>
      </c>
      <c r="F1544" s="3" t="str">
        <f>Sense_data[[#This Row],[a_1State]]&amp;TEXT(Sense_data[[#This Row],[StateInstanceTimestamp]],"#.######")</f>
        <v>Off42182.016782</v>
      </c>
      <c r="G1544" s="3">
        <f ca="1">IF(Sense_data[[#This Row],[a_1State]]="Off",RANDBETWEEN(off_min,off_max),RANDBETWEEN(on_min,on_max))/sr_div</f>
        <v>2.7</v>
      </c>
      <c r="H1544" s="3">
        <v>3</v>
      </c>
      <c r="I1544" s="3">
        <f>IF(HOUR(Sense_data[[#This Row],[SysTimeStamp]])&lt;12,I1543+$B$14,I1543-$B$14)</f>
        <v>15.353472222222504</v>
      </c>
    </row>
    <row r="1545" spans="1:9" x14ac:dyDescent="0.2">
      <c r="A1545" t="s">
        <v>20</v>
      </c>
      <c r="B1545" t="s">
        <v>22</v>
      </c>
      <c r="C1545" s="6">
        <f t="shared" si="27"/>
        <v>42182.017685189319</v>
      </c>
      <c r="D1545" t="s">
        <v>21</v>
      </c>
      <c r="E1545" s="6">
        <f>IF(Sense_data[[#This Row],[a_1State]]=D1544,E1544,Sense_data[[#This Row],[SysTimeStamp]])</f>
        <v>42182.01678241133</v>
      </c>
      <c r="F1545" s="3" t="str">
        <f>Sense_data[[#This Row],[a_1State]]&amp;TEXT(Sense_data[[#This Row],[StateInstanceTimestamp]],"#.######")</f>
        <v>Off42182.016782</v>
      </c>
      <c r="G1545" s="3">
        <f ca="1">IF(Sense_data[[#This Row],[a_1State]]="Off",RANDBETWEEN(off_min,off_max),RANDBETWEEN(on_min,on_max))/sr_div</f>
        <v>2.2999999999999998</v>
      </c>
      <c r="H1545" s="3">
        <v>1.5</v>
      </c>
      <c r="I1545" s="3">
        <f>IF(HOUR(Sense_data[[#This Row],[SysTimeStamp]])&lt;12,I1544+$B$14,I1544-$B$14)</f>
        <v>15.353703703703985</v>
      </c>
    </row>
    <row r="1546" spans="1:9" x14ac:dyDescent="0.2">
      <c r="A1546" t="s">
        <v>20</v>
      </c>
      <c r="B1546" t="s">
        <v>22</v>
      </c>
      <c r="C1546" s="6">
        <f t="shared" si="27"/>
        <v>42182.017696763396</v>
      </c>
      <c r="D1546" t="s">
        <v>21</v>
      </c>
      <c r="E1546" s="6">
        <f>IF(Sense_data[[#This Row],[a_1State]]=D1545,E1545,Sense_data[[#This Row],[SysTimeStamp]])</f>
        <v>42182.01678241133</v>
      </c>
      <c r="F1546" s="3" t="str">
        <f>Sense_data[[#This Row],[a_1State]]&amp;TEXT(Sense_data[[#This Row],[StateInstanceTimestamp]],"#.######")</f>
        <v>Off42182.016782</v>
      </c>
      <c r="G1546" s="3">
        <f ca="1">IF(Sense_data[[#This Row],[a_1State]]="Off",RANDBETWEEN(off_min,off_max),RANDBETWEEN(on_min,on_max))/sr_div</f>
        <v>1</v>
      </c>
      <c r="H1546" s="3">
        <v>2.2000000000000002</v>
      </c>
      <c r="I1546" s="3">
        <f>IF(HOUR(Sense_data[[#This Row],[SysTimeStamp]])&lt;12,I1545+$B$14,I1545-$B$14)</f>
        <v>15.353935185185467</v>
      </c>
    </row>
    <row r="1547" spans="1:9" x14ac:dyDescent="0.2">
      <c r="A1547" t="s">
        <v>20</v>
      </c>
      <c r="B1547" t="s">
        <v>22</v>
      </c>
      <c r="C1547" s="6">
        <f t="shared" si="27"/>
        <v>42182.017708337473</v>
      </c>
      <c r="D1547" t="s">
        <v>21</v>
      </c>
      <c r="E1547" s="6">
        <f>IF(Sense_data[[#This Row],[a_1State]]=D1546,E1546,Sense_data[[#This Row],[SysTimeStamp]])</f>
        <v>42182.01678241133</v>
      </c>
      <c r="F1547" s="3" t="str">
        <f>Sense_data[[#This Row],[a_1State]]&amp;TEXT(Sense_data[[#This Row],[StateInstanceTimestamp]],"#.######")</f>
        <v>Off42182.016782</v>
      </c>
      <c r="G1547" s="3">
        <f ca="1">IF(Sense_data[[#This Row],[a_1State]]="Off",RANDBETWEEN(off_min,off_max),RANDBETWEEN(on_min,on_max))/sr_div</f>
        <v>1.5</v>
      </c>
      <c r="H1547" s="3">
        <v>1</v>
      </c>
      <c r="I1547" s="3">
        <f>IF(HOUR(Sense_data[[#This Row],[SysTimeStamp]])&lt;12,I1546+$B$14,I1546-$B$14)</f>
        <v>15.354166666666949</v>
      </c>
    </row>
    <row r="1548" spans="1:9" x14ac:dyDescent="0.2">
      <c r="A1548" t="s">
        <v>20</v>
      </c>
      <c r="B1548" t="s">
        <v>22</v>
      </c>
      <c r="C1548" s="6">
        <f t="shared" ref="C1548:C1611" si="28">C1547+$B$2</f>
        <v>42182.01771991155</v>
      </c>
      <c r="D1548" t="s">
        <v>21</v>
      </c>
      <c r="E1548" s="6">
        <f>IF(Sense_data[[#This Row],[a_1State]]=D1547,E1547,Sense_data[[#This Row],[SysTimeStamp]])</f>
        <v>42182.01678241133</v>
      </c>
      <c r="F1548" s="3" t="str">
        <f>Sense_data[[#This Row],[a_1State]]&amp;TEXT(Sense_data[[#This Row],[StateInstanceTimestamp]],"#.######")</f>
        <v>Off42182.016782</v>
      </c>
      <c r="G1548" s="3">
        <f ca="1">IF(Sense_data[[#This Row],[a_1State]]="Off",RANDBETWEEN(off_min,off_max),RANDBETWEEN(on_min,on_max))/sr_div</f>
        <v>2.8</v>
      </c>
      <c r="H1548" s="3">
        <v>1.4</v>
      </c>
      <c r="I1548" s="3">
        <f>IF(HOUR(Sense_data[[#This Row],[SysTimeStamp]])&lt;12,I1547+$B$14,I1547-$B$14)</f>
        <v>15.35439814814843</v>
      </c>
    </row>
    <row r="1549" spans="1:9" x14ac:dyDescent="0.2">
      <c r="A1549" t="s">
        <v>20</v>
      </c>
      <c r="B1549" t="s">
        <v>22</v>
      </c>
      <c r="C1549" s="6">
        <f t="shared" si="28"/>
        <v>42182.017731485626</v>
      </c>
      <c r="D1549" t="s">
        <v>21</v>
      </c>
      <c r="E1549" s="6">
        <f>IF(Sense_data[[#This Row],[a_1State]]=D1548,E1548,Sense_data[[#This Row],[SysTimeStamp]])</f>
        <v>42182.01678241133</v>
      </c>
      <c r="F1549" s="3" t="str">
        <f>Sense_data[[#This Row],[a_1State]]&amp;TEXT(Sense_data[[#This Row],[StateInstanceTimestamp]],"#.######")</f>
        <v>Off42182.016782</v>
      </c>
      <c r="G1549" s="3">
        <f ca="1">IF(Sense_data[[#This Row],[a_1State]]="Off",RANDBETWEEN(off_min,off_max),RANDBETWEEN(on_min,on_max))/sr_div</f>
        <v>2.7</v>
      </c>
      <c r="H1549" s="3">
        <v>1.7</v>
      </c>
      <c r="I1549" s="3">
        <f>IF(HOUR(Sense_data[[#This Row],[SysTimeStamp]])&lt;12,I1548+$B$14,I1548-$B$14)</f>
        <v>15.354629629629912</v>
      </c>
    </row>
    <row r="1550" spans="1:9" x14ac:dyDescent="0.2">
      <c r="A1550" t="s">
        <v>20</v>
      </c>
      <c r="B1550" t="s">
        <v>22</v>
      </c>
      <c r="C1550" s="6">
        <f t="shared" si="28"/>
        <v>42182.017743059703</v>
      </c>
      <c r="D1550" t="s">
        <v>21</v>
      </c>
      <c r="E1550" s="6">
        <f>IF(Sense_data[[#This Row],[a_1State]]=D1549,E1549,Sense_data[[#This Row],[SysTimeStamp]])</f>
        <v>42182.01678241133</v>
      </c>
      <c r="F1550" s="3" t="str">
        <f>Sense_data[[#This Row],[a_1State]]&amp;TEXT(Sense_data[[#This Row],[StateInstanceTimestamp]],"#.######")</f>
        <v>Off42182.016782</v>
      </c>
      <c r="G1550" s="3">
        <f ca="1">IF(Sense_data[[#This Row],[a_1State]]="Off",RANDBETWEEN(off_min,off_max),RANDBETWEEN(on_min,on_max))/sr_div</f>
        <v>1.7</v>
      </c>
      <c r="H1550" s="3">
        <v>2.9</v>
      </c>
      <c r="I1550" s="3">
        <f>IF(HOUR(Sense_data[[#This Row],[SysTimeStamp]])&lt;12,I1549+$B$14,I1549-$B$14)</f>
        <v>15.354861111111394</v>
      </c>
    </row>
    <row r="1551" spans="1:9" x14ac:dyDescent="0.2">
      <c r="A1551" t="s">
        <v>20</v>
      </c>
      <c r="B1551" t="s">
        <v>22</v>
      </c>
      <c r="C1551" s="6">
        <f t="shared" si="28"/>
        <v>42182.01775463378</v>
      </c>
      <c r="D1551" t="s">
        <v>21</v>
      </c>
      <c r="E1551" s="6">
        <f>IF(Sense_data[[#This Row],[a_1State]]=D1550,E1550,Sense_data[[#This Row],[SysTimeStamp]])</f>
        <v>42182.01678241133</v>
      </c>
      <c r="F1551" s="3" t="str">
        <f>Sense_data[[#This Row],[a_1State]]&amp;TEXT(Sense_data[[#This Row],[StateInstanceTimestamp]],"#.######")</f>
        <v>Off42182.016782</v>
      </c>
      <c r="G1551" s="3">
        <f ca="1">IF(Sense_data[[#This Row],[a_1State]]="Off",RANDBETWEEN(off_min,off_max),RANDBETWEEN(on_min,on_max))/sr_div</f>
        <v>2.4</v>
      </c>
      <c r="H1551" s="3">
        <v>1.1000000000000001</v>
      </c>
      <c r="I1551" s="3">
        <f>IF(HOUR(Sense_data[[#This Row],[SysTimeStamp]])&lt;12,I1550+$B$14,I1550-$B$14)</f>
        <v>15.355092592592875</v>
      </c>
    </row>
    <row r="1552" spans="1:9" x14ac:dyDescent="0.2">
      <c r="A1552" t="s">
        <v>20</v>
      </c>
      <c r="B1552" t="s">
        <v>22</v>
      </c>
      <c r="C1552" s="6">
        <f t="shared" si="28"/>
        <v>42182.017766207857</v>
      </c>
      <c r="D1552" t="s">
        <v>21</v>
      </c>
      <c r="E1552" s="6">
        <f>IF(Sense_data[[#This Row],[a_1State]]=D1551,E1551,Sense_data[[#This Row],[SysTimeStamp]])</f>
        <v>42182.01678241133</v>
      </c>
      <c r="F1552" s="3" t="str">
        <f>Sense_data[[#This Row],[a_1State]]&amp;TEXT(Sense_data[[#This Row],[StateInstanceTimestamp]],"#.######")</f>
        <v>Off42182.016782</v>
      </c>
      <c r="G1552" s="3">
        <f ca="1">IF(Sense_data[[#This Row],[a_1State]]="Off",RANDBETWEEN(off_min,off_max),RANDBETWEEN(on_min,on_max))/sr_div</f>
        <v>2</v>
      </c>
      <c r="H1552" s="3">
        <v>2.9</v>
      </c>
      <c r="I1552" s="3">
        <f>IF(HOUR(Sense_data[[#This Row],[SysTimeStamp]])&lt;12,I1551+$B$14,I1551-$B$14)</f>
        <v>15.355324074074357</v>
      </c>
    </row>
    <row r="1553" spans="1:9" x14ac:dyDescent="0.2">
      <c r="A1553" t="s">
        <v>20</v>
      </c>
      <c r="B1553" t="s">
        <v>22</v>
      </c>
      <c r="C1553" s="6">
        <f t="shared" si="28"/>
        <v>42182.017777781934</v>
      </c>
      <c r="D1553" t="s">
        <v>21</v>
      </c>
      <c r="E1553" s="6">
        <f>IF(Sense_data[[#This Row],[a_1State]]=D1552,E1552,Sense_data[[#This Row],[SysTimeStamp]])</f>
        <v>42182.01678241133</v>
      </c>
      <c r="F1553" s="3" t="str">
        <f>Sense_data[[#This Row],[a_1State]]&amp;TEXT(Sense_data[[#This Row],[StateInstanceTimestamp]],"#.######")</f>
        <v>Off42182.016782</v>
      </c>
      <c r="G1553" s="3">
        <f ca="1">IF(Sense_data[[#This Row],[a_1State]]="Off",RANDBETWEEN(off_min,off_max),RANDBETWEEN(on_min,on_max))/sr_div</f>
        <v>2.9</v>
      </c>
      <c r="H1553" s="3">
        <v>1.9</v>
      </c>
      <c r="I1553" s="3">
        <f>IF(HOUR(Sense_data[[#This Row],[SysTimeStamp]])&lt;12,I1552+$B$14,I1552-$B$14)</f>
        <v>15.355555555555839</v>
      </c>
    </row>
    <row r="1554" spans="1:9" x14ac:dyDescent="0.2">
      <c r="A1554" t="s">
        <v>20</v>
      </c>
      <c r="B1554" t="s">
        <v>22</v>
      </c>
      <c r="C1554" s="6">
        <f t="shared" si="28"/>
        <v>42182.01778935601</v>
      </c>
      <c r="D1554" t="s">
        <v>21</v>
      </c>
      <c r="E1554" s="6">
        <f>IF(Sense_data[[#This Row],[a_1State]]=D1553,E1553,Sense_data[[#This Row],[SysTimeStamp]])</f>
        <v>42182.01678241133</v>
      </c>
      <c r="F1554" s="3" t="str">
        <f>Sense_data[[#This Row],[a_1State]]&amp;TEXT(Sense_data[[#This Row],[StateInstanceTimestamp]],"#.######")</f>
        <v>Off42182.016782</v>
      </c>
      <c r="G1554" s="3">
        <f ca="1">IF(Sense_data[[#This Row],[a_1State]]="Off",RANDBETWEEN(off_min,off_max),RANDBETWEEN(on_min,on_max))/sr_div</f>
        <v>1.9</v>
      </c>
      <c r="H1554" s="3">
        <v>2.2000000000000002</v>
      </c>
      <c r="I1554" s="3">
        <f>IF(HOUR(Sense_data[[#This Row],[SysTimeStamp]])&lt;12,I1553+$B$14,I1553-$B$14)</f>
        <v>15.35578703703732</v>
      </c>
    </row>
    <row r="1555" spans="1:9" x14ac:dyDescent="0.2">
      <c r="A1555" t="s">
        <v>20</v>
      </c>
      <c r="B1555" t="s">
        <v>22</v>
      </c>
      <c r="C1555" s="6">
        <f t="shared" si="28"/>
        <v>42182.017800930087</v>
      </c>
      <c r="D1555" t="s">
        <v>21</v>
      </c>
      <c r="E1555" s="6">
        <f>IF(Sense_data[[#This Row],[a_1State]]=D1554,E1554,Sense_data[[#This Row],[SysTimeStamp]])</f>
        <v>42182.01678241133</v>
      </c>
      <c r="F1555" s="3" t="str">
        <f>Sense_data[[#This Row],[a_1State]]&amp;TEXT(Sense_data[[#This Row],[StateInstanceTimestamp]],"#.######")</f>
        <v>Off42182.016782</v>
      </c>
      <c r="G1555" s="3">
        <f ca="1">IF(Sense_data[[#This Row],[a_1State]]="Off",RANDBETWEEN(off_min,off_max),RANDBETWEEN(on_min,on_max))/sr_div</f>
        <v>1.7</v>
      </c>
      <c r="H1555" s="3">
        <v>2.6</v>
      </c>
      <c r="I1555" s="3">
        <f>IF(HOUR(Sense_data[[#This Row],[SysTimeStamp]])&lt;12,I1554+$B$14,I1554-$B$14)</f>
        <v>15.356018518518802</v>
      </c>
    </row>
    <row r="1556" spans="1:9" x14ac:dyDescent="0.2">
      <c r="A1556" t="s">
        <v>20</v>
      </c>
      <c r="B1556" t="s">
        <v>22</v>
      </c>
      <c r="C1556" s="6">
        <f t="shared" si="28"/>
        <v>42182.017812504164</v>
      </c>
      <c r="D1556" t="s">
        <v>21</v>
      </c>
      <c r="E1556" s="6">
        <f>IF(Sense_data[[#This Row],[a_1State]]=D1555,E1555,Sense_data[[#This Row],[SysTimeStamp]])</f>
        <v>42182.01678241133</v>
      </c>
      <c r="F1556" s="3" t="str">
        <f>Sense_data[[#This Row],[a_1State]]&amp;TEXT(Sense_data[[#This Row],[StateInstanceTimestamp]],"#.######")</f>
        <v>Off42182.016782</v>
      </c>
      <c r="G1556" s="3">
        <f ca="1">IF(Sense_data[[#This Row],[a_1State]]="Off",RANDBETWEEN(off_min,off_max),RANDBETWEEN(on_min,on_max))/sr_div</f>
        <v>2.9</v>
      </c>
      <c r="H1556" s="3">
        <v>1.2</v>
      </c>
      <c r="I1556" s="3">
        <f>IF(HOUR(Sense_data[[#This Row],[SysTimeStamp]])&lt;12,I1555+$B$14,I1555-$B$14)</f>
        <v>15.356250000000284</v>
      </c>
    </row>
    <row r="1557" spans="1:9" x14ac:dyDescent="0.2">
      <c r="A1557" t="s">
        <v>20</v>
      </c>
      <c r="B1557" t="s">
        <v>22</v>
      </c>
      <c r="C1557" s="6">
        <f t="shared" si="28"/>
        <v>42182.017824078241</v>
      </c>
      <c r="D1557" t="s">
        <v>21</v>
      </c>
      <c r="E1557" s="6">
        <f>IF(Sense_data[[#This Row],[a_1State]]=D1556,E1556,Sense_data[[#This Row],[SysTimeStamp]])</f>
        <v>42182.01678241133</v>
      </c>
      <c r="F1557" s="3" t="str">
        <f>Sense_data[[#This Row],[a_1State]]&amp;TEXT(Sense_data[[#This Row],[StateInstanceTimestamp]],"#.######")</f>
        <v>Off42182.016782</v>
      </c>
      <c r="G1557" s="3">
        <f ca="1">IF(Sense_data[[#This Row],[a_1State]]="Off",RANDBETWEEN(off_min,off_max),RANDBETWEEN(on_min,on_max))/sr_div</f>
        <v>1.5</v>
      </c>
      <c r="H1557" s="3">
        <v>2.8</v>
      </c>
      <c r="I1557" s="3">
        <f>IF(HOUR(Sense_data[[#This Row],[SysTimeStamp]])&lt;12,I1556+$B$14,I1556-$B$14)</f>
        <v>15.356481481481765</v>
      </c>
    </row>
    <row r="1558" spans="1:9" x14ac:dyDescent="0.2">
      <c r="A1558" t="s">
        <v>20</v>
      </c>
      <c r="B1558" t="s">
        <v>22</v>
      </c>
      <c r="C1558" s="6">
        <f t="shared" si="28"/>
        <v>42182.017835652317</v>
      </c>
      <c r="D1558" t="s">
        <v>21</v>
      </c>
      <c r="E1558" s="6">
        <f>IF(Sense_data[[#This Row],[a_1State]]=D1557,E1557,Sense_data[[#This Row],[SysTimeStamp]])</f>
        <v>42182.01678241133</v>
      </c>
      <c r="F1558" s="3" t="str">
        <f>Sense_data[[#This Row],[a_1State]]&amp;TEXT(Sense_data[[#This Row],[StateInstanceTimestamp]],"#.######")</f>
        <v>Off42182.016782</v>
      </c>
      <c r="G1558" s="3">
        <f ca="1">IF(Sense_data[[#This Row],[a_1State]]="Off",RANDBETWEEN(off_min,off_max),RANDBETWEEN(on_min,on_max))/sr_div</f>
        <v>1.8</v>
      </c>
      <c r="H1558" s="3">
        <v>1.2</v>
      </c>
      <c r="I1558" s="3">
        <f>IF(HOUR(Sense_data[[#This Row],[SysTimeStamp]])&lt;12,I1557+$B$14,I1557-$B$14)</f>
        <v>15.356712962963247</v>
      </c>
    </row>
    <row r="1559" spans="1:9" x14ac:dyDescent="0.2">
      <c r="A1559" t="s">
        <v>20</v>
      </c>
      <c r="B1559" t="s">
        <v>22</v>
      </c>
      <c r="C1559" s="6">
        <f t="shared" si="28"/>
        <v>42182.017847226394</v>
      </c>
      <c r="D1559" t="s">
        <v>21</v>
      </c>
      <c r="E1559" s="6">
        <f>IF(Sense_data[[#This Row],[a_1State]]=D1558,E1558,Sense_data[[#This Row],[SysTimeStamp]])</f>
        <v>42182.01678241133</v>
      </c>
      <c r="F1559" s="3" t="str">
        <f>Sense_data[[#This Row],[a_1State]]&amp;TEXT(Sense_data[[#This Row],[StateInstanceTimestamp]],"#.######")</f>
        <v>Off42182.016782</v>
      </c>
      <c r="G1559" s="3">
        <f ca="1">IF(Sense_data[[#This Row],[a_1State]]="Off",RANDBETWEEN(off_min,off_max),RANDBETWEEN(on_min,on_max))/sr_div</f>
        <v>1.9</v>
      </c>
      <c r="H1559" s="3">
        <v>1.2</v>
      </c>
      <c r="I1559" s="3">
        <f>IF(HOUR(Sense_data[[#This Row],[SysTimeStamp]])&lt;12,I1558+$B$14,I1558-$B$14)</f>
        <v>15.356944444444729</v>
      </c>
    </row>
    <row r="1560" spans="1:9" x14ac:dyDescent="0.2">
      <c r="A1560" t="s">
        <v>20</v>
      </c>
      <c r="B1560" t="s">
        <v>22</v>
      </c>
      <c r="C1560" s="6">
        <f t="shared" si="28"/>
        <v>42182.017858800471</v>
      </c>
      <c r="D1560" t="s">
        <v>21</v>
      </c>
      <c r="E1560" s="6">
        <f>IF(Sense_data[[#This Row],[a_1State]]=D1559,E1559,Sense_data[[#This Row],[SysTimeStamp]])</f>
        <v>42182.01678241133</v>
      </c>
      <c r="F1560" s="3" t="str">
        <f>Sense_data[[#This Row],[a_1State]]&amp;TEXT(Sense_data[[#This Row],[StateInstanceTimestamp]],"#.######")</f>
        <v>Off42182.016782</v>
      </c>
      <c r="G1560" s="3">
        <f ca="1">IF(Sense_data[[#This Row],[a_1State]]="Off",RANDBETWEEN(off_min,off_max),RANDBETWEEN(on_min,on_max))/sr_div</f>
        <v>2.2000000000000002</v>
      </c>
      <c r="H1560" s="3">
        <v>2.6</v>
      </c>
      <c r="I1560" s="3">
        <f>IF(HOUR(Sense_data[[#This Row],[SysTimeStamp]])&lt;12,I1559+$B$14,I1559-$B$14)</f>
        <v>15.35717592592621</v>
      </c>
    </row>
    <row r="1561" spans="1:9" x14ac:dyDescent="0.2">
      <c r="A1561" t="s">
        <v>20</v>
      </c>
      <c r="B1561" t="s">
        <v>22</v>
      </c>
      <c r="C1561" s="6">
        <f t="shared" si="28"/>
        <v>42182.017870374548</v>
      </c>
      <c r="D1561" t="s">
        <v>21</v>
      </c>
      <c r="E1561" s="6">
        <f>IF(Sense_data[[#This Row],[a_1State]]=D1560,E1560,Sense_data[[#This Row],[SysTimeStamp]])</f>
        <v>42182.01678241133</v>
      </c>
      <c r="F1561" s="3" t="str">
        <f>Sense_data[[#This Row],[a_1State]]&amp;TEXT(Sense_data[[#This Row],[StateInstanceTimestamp]],"#.######")</f>
        <v>Off42182.016782</v>
      </c>
      <c r="G1561" s="3">
        <f ca="1">IF(Sense_data[[#This Row],[a_1State]]="Off",RANDBETWEEN(off_min,off_max),RANDBETWEEN(on_min,on_max))/sr_div</f>
        <v>2</v>
      </c>
      <c r="H1561" s="3">
        <v>3</v>
      </c>
      <c r="I1561" s="3">
        <f>IF(HOUR(Sense_data[[#This Row],[SysTimeStamp]])&lt;12,I1560+$B$14,I1560-$B$14)</f>
        <v>15.357407407407692</v>
      </c>
    </row>
    <row r="1562" spans="1:9" x14ac:dyDescent="0.2">
      <c r="A1562" t="s">
        <v>20</v>
      </c>
      <c r="B1562" t="s">
        <v>22</v>
      </c>
      <c r="C1562" s="6">
        <f t="shared" si="28"/>
        <v>42182.017881948625</v>
      </c>
      <c r="D1562" t="s">
        <v>21</v>
      </c>
      <c r="E1562" s="6">
        <f>IF(Sense_data[[#This Row],[a_1State]]=D1561,E1561,Sense_data[[#This Row],[SysTimeStamp]])</f>
        <v>42182.01678241133</v>
      </c>
      <c r="F1562" s="3" t="str">
        <f>Sense_data[[#This Row],[a_1State]]&amp;TEXT(Sense_data[[#This Row],[StateInstanceTimestamp]],"#.######")</f>
        <v>Off42182.016782</v>
      </c>
      <c r="G1562" s="3">
        <f ca="1">IF(Sense_data[[#This Row],[a_1State]]="Off",RANDBETWEEN(off_min,off_max),RANDBETWEEN(on_min,on_max))/sr_div</f>
        <v>2.5</v>
      </c>
      <c r="H1562" s="3">
        <v>1.8</v>
      </c>
      <c r="I1562" s="3">
        <f>IF(HOUR(Sense_data[[#This Row],[SysTimeStamp]])&lt;12,I1561+$B$14,I1561-$B$14)</f>
        <v>15.357638888889174</v>
      </c>
    </row>
    <row r="1563" spans="1:9" x14ac:dyDescent="0.2">
      <c r="A1563" t="s">
        <v>20</v>
      </c>
      <c r="B1563" t="s">
        <v>22</v>
      </c>
      <c r="C1563" s="6">
        <f t="shared" si="28"/>
        <v>42182.017893522701</v>
      </c>
      <c r="D1563" t="s">
        <v>21</v>
      </c>
      <c r="E1563" s="6">
        <f>IF(Sense_data[[#This Row],[a_1State]]=D1562,E1562,Sense_data[[#This Row],[SysTimeStamp]])</f>
        <v>42182.01678241133</v>
      </c>
      <c r="F1563" s="3" t="str">
        <f>Sense_data[[#This Row],[a_1State]]&amp;TEXT(Sense_data[[#This Row],[StateInstanceTimestamp]],"#.######")</f>
        <v>Off42182.016782</v>
      </c>
      <c r="G1563" s="3">
        <f ca="1">IF(Sense_data[[#This Row],[a_1State]]="Off",RANDBETWEEN(off_min,off_max),RANDBETWEEN(on_min,on_max))/sr_div</f>
        <v>1.6</v>
      </c>
      <c r="H1563" s="3">
        <v>2.1</v>
      </c>
      <c r="I1563" s="3">
        <f>IF(HOUR(Sense_data[[#This Row],[SysTimeStamp]])&lt;12,I1562+$B$14,I1562-$B$14)</f>
        <v>15.357870370370655</v>
      </c>
    </row>
    <row r="1564" spans="1:9" x14ac:dyDescent="0.2">
      <c r="A1564" t="s">
        <v>20</v>
      </c>
      <c r="B1564" t="s">
        <v>22</v>
      </c>
      <c r="C1564" s="6">
        <f t="shared" si="28"/>
        <v>42182.017905096778</v>
      </c>
      <c r="D1564" t="s">
        <v>21</v>
      </c>
      <c r="E1564" s="6">
        <f>IF(Sense_data[[#This Row],[a_1State]]=D1563,E1563,Sense_data[[#This Row],[SysTimeStamp]])</f>
        <v>42182.01678241133</v>
      </c>
      <c r="F1564" s="3" t="str">
        <f>Sense_data[[#This Row],[a_1State]]&amp;TEXT(Sense_data[[#This Row],[StateInstanceTimestamp]],"#.######")</f>
        <v>Off42182.016782</v>
      </c>
      <c r="G1564" s="3">
        <f ca="1">IF(Sense_data[[#This Row],[a_1State]]="Off",RANDBETWEEN(off_min,off_max),RANDBETWEEN(on_min,on_max))/sr_div</f>
        <v>2.2999999999999998</v>
      </c>
      <c r="H1564" s="3">
        <v>1.1000000000000001</v>
      </c>
      <c r="I1564" s="3">
        <f>IF(HOUR(Sense_data[[#This Row],[SysTimeStamp]])&lt;12,I1563+$B$14,I1563-$B$14)</f>
        <v>15.358101851852137</v>
      </c>
    </row>
    <row r="1565" spans="1:9" x14ac:dyDescent="0.2">
      <c r="A1565" t="s">
        <v>20</v>
      </c>
      <c r="B1565" t="s">
        <v>22</v>
      </c>
      <c r="C1565" s="6">
        <f t="shared" si="28"/>
        <v>42182.017916670855</v>
      </c>
      <c r="D1565" t="s">
        <v>21</v>
      </c>
      <c r="E1565" s="6">
        <f>IF(Sense_data[[#This Row],[a_1State]]=D1564,E1564,Sense_data[[#This Row],[SysTimeStamp]])</f>
        <v>42182.01678241133</v>
      </c>
      <c r="F1565" s="3" t="str">
        <f>Sense_data[[#This Row],[a_1State]]&amp;TEXT(Sense_data[[#This Row],[StateInstanceTimestamp]],"#.######")</f>
        <v>Off42182.016782</v>
      </c>
      <c r="G1565" s="3">
        <f ca="1">IF(Sense_data[[#This Row],[a_1State]]="Off",RANDBETWEEN(off_min,off_max),RANDBETWEEN(on_min,on_max))/sr_div</f>
        <v>1.7</v>
      </c>
      <c r="H1565" s="3">
        <v>2.7</v>
      </c>
      <c r="I1565" s="3">
        <f>IF(HOUR(Sense_data[[#This Row],[SysTimeStamp]])&lt;12,I1564+$B$14,I1564-$B$14)</f>
        <v>15.358333333333618</v>
      </c>
    </row>
    <row r="1566" spans="1:9" x14ac:dyDescent="0.2">
      <c r="A1566" t="s">
        <v>20</v>
      </c>
      <c r="B1566" t="s">
        <v>22</v>
      </c>
      <c r="C1566" s="6">
        <f t="shared" si="28"/>
        <v>42182.017928244932</v>
      </c>
      <c r="D1566" t="s">
        <v>21</v>
      </c>
      <c r="E1566" s="6">
        <f>IF(Sense_data[[#This Row],[a_1State]]=D1565,E1565,Sense_data[[#This Row],[SysTimeStamp]])</f>
        <v>42182.01678241133</v>
      </c>
      <c r="F1566" s="3" t="str">
        <f>Sense_data[[#This Row],[a_1State]]&amp;TEXT(Sense_data[[#This Row],[StateInstanceTimestamp]],"#.######")</f>
        <v>Off42182.016782</v>
      </c>
      <c r="G1566" s="3">
        <f ca="1">IF(Sense_data[[#This Row],[a_1State]]="Off",RANDBETWEEN(off_min,off_max),RANDBETWEEN(on_min,on_max))/sr_div</f>
        <v>2.2000000000000002</v>
      </c>
      <c r="H1566" s="3">
        <v>2.9</v>
      </c>
      <c r="I1566" s="3">
        <f>IF(HOUR(Sense_data[[#This Row],[SysTimeStamp]])&lt;12,I1565+$B$14,I1565-$B$14)</f>
        <v>15.3585648148151</v>
      </c>
    </row>
    <row r="1567" spans="1:9" x14ac:dyDescent="0.2">
      <c r="A1567" t="s">
        <v>20</v>
      </c>
      <c r="B1567" t="s">
        <v>22</v>
      </c>
      <c r="C1567" s="6">
        <f t="shared" si="28"/>
        <v>42182.017939819008</v>
      </c>
      <c r="D1567" t="s">
        <v>21</v>
      </c>
      <c r="E1567" s="6">
        <f>IF(Sense_data[[#This Row],[a_1State]]=D1566,E1566,Sense_data[[#This Row],[SysTimeStamp]])</f>
        <v>42182.01678241133</v>
      </c>
      <c r="F1567" s="3" t="str">
        <f>Sense_data[[#This Row],[a_1State]]&amp;TEXT(Sense_data[[#This Row],[StateInstanceTimestamp]],"#.######")</f>
        <v>Off42182.016782</v>
      </c>
      <c r="G1567" s="3">
        <f ca="1">IF(Sense_data[[#This Row],[a_1State]]="Off",RANDBETWEEN(off_min,off_max),RANDBETWEEN(on_min,on_max))/sr_div</f>
        <v>2.7</v>
      </c>
      <c r="H1567" s="3">
        <v>1.2</v>
      </c>
      <c r="I1567" s="3">
        <f>IF(HOUR(Sense_data[[#This Row],[SysTimeStamp]])&lt;12,I1566+$B$14,I1566-$B$14)</f>
        <v>15.358796296296582</v>
      </c>
    </row>
    <row r="1568" spans="1:9" x14ac:dyDescent="0.2">
      <c r="A1568" t="s">
        <v>20</v>
      </c>
      <c r="B1568" t="s">
        <v>22</v>
      </c>
      <c r="C1568" s="6">
        <f t="shared" si="28"/>
        <v>42182.017951393085</v>
      </c>
      <c r="D1568" t="s">
        <v>21</v>
      </c>
      <c r="E1568" s="6">
        <f>IF(Sense_data[[#This Row],[a_1State]]=D1567,E1567,Sense_data[[#This Row],[SysTimeStamp]])</f>
        <v>42182.01678241133</v>
      </c>
      <c r="F1568" s="3" t="str">
        <f>Sense_data[[#This Row],[a_1State]]&amp;TEXT(Sense_data[[#This Row],[StateInstanceTimestamp]],"#.######")</f>
        <v>Off42182.016782</v>
      </c>
      <c r="G1568" s="3">
        <f ca="1">IF(Sense_data[[#This Row],[a_1State]]="Off",RANDBETWEEN(off_min,off_max),RANDBETWEEN(on_min,on_max))/sr_div</f>
        <v>2.2999999999999998</v>
      </c>
      <c r="H1568" s="3">
        <v>2.2000000000000002</v>
      </c>
      <c r="I1568" s="3">
        <f>IF(HOUR(Sense_data[[#This Row],[SysTimeStamp]])&lt;12,I1567+$B$14,I1567-$B$14)</f>
        <v>15.359027777778063</v>
      </c>
    </row>
    <row r="1569" spans="1:9" x14ac:dyDescent="0.2">
      <c r="A1569" t="s">
        <v>20</v>
      </c>
      <c r="B1569" t="s">
        <v>22</v>
      </c>
      <c r="C1569" s="6">
        <f t="shared" si="28"/>
        <v>42182.017962967162</v>
      </c>
      <c r="D1569" t="s">
        <v>21</v>
      </c>
      <c r="E1569" s="6">
        <f>IF(Sense_data[[#This Row],[a_1State]]=D1568,E1568,Sense_data[[#This Row],[SysTimeStamp]])</f>
        <v>42182.01678241133</v>
      </c>
      <c r="F1569" s="3" t="str">
        <f>Sense_data[[#This Row],[a_1State]]&amp;TEXT(Sense_data[[#This Row],[StateInstanceTimestamp]],"#.######")</f>
        <v>Off42182.016782</v>
      </c>
      <c r="G1569" s="3">
        <f ca="1">IF(Sense_data[[#This Row],[a_1State]]="Off",RANDBETWEEN(off_min,off_max),RANDBETWEEN(on_min,on_max))/sr_div</f>
        <v>2</v>
      </c>
      <c r="H1569" s="3">
        <v>2.8</v>
      </c>
      <c r="I1569" s="3">
        <f>IF(HOUR(Sense_data[[#This Row],[SysTimeStamp]])&lt;12,I1568+$B$14,I1568-$B$14)</f>
        <v>15.359259259259545</v>
      </c>
    </row>
    <row r="1570" spans="1:9" x14ac:dyDescent="0.2">
      <c r="A1570" t="s">
        <v>20</v>
      </c>
      <c r="B1570" t="s">
        <v>22</v>
      </c>
      <c r="C1570" s="6">
        <f t="shared" si="28"/>
        <v>42182.017974541239</v>
      </c>
      <c r="D1570" t="s">
        <v>21</v>
      </c>
      <c r="E1570" s="6">
        <f>IF(Sense_data[[#This Row],[a_1State]]=D1569,E1569,Sense_data[[#This Row],[SysTimeStamp]])</f>
        <v>42182.01678241133</v>
      </c>
      <c r="F1570" s="3" t="str">
        <f>Sense_data[[#This Row],[a_1State]]&amp;TEXT(Sense_data[[#This Row],[StateInstanceTimestamp]],"#.######")</f>
        <v>Off42182.016782</v>
      </c>
      <c r="G1570" s="3">
        <f ca="1">IF(Sense_data[[#This Row],[a_1State]]="Off",RANDBETWEEN(off_min,off_max),RANDBETWEEN(on_min,on_max))/sr_div</f>
        <v>2.9</v>
      </c>
      <c r="H1570" s="3">
        <v>1.2</v>
      </c>
      <c r="I1570" s="3">
        <f>IF(HOUR(Sense_data[[#This Row],[SysTimeStamp]])&lt;12,I1569+$B$14,I1569-$B$14)</f>
        <v>15.359490740741027</v>
      </c>
    </row>
    <row r="1571" spans="1:9" x14ac:dyDescent="0.2">
      <c r="A1571" t="s">
        <v>20</v>
      </c>
      <c r="B1571" t="s">
        <v>22</v>
      </c>
      <c r="C1571" s="6">
        <f t="shared" si="28"/>
        <v>42182.017986115316</v>
      </c>
      <c r="D1571" t="s">
        <v>21</v>
      </c>
      <c r="E1571" s="6">
        <f>IF(Sense_data[[#This Row],[a_1State]]=D1570,E1570,Sense_data[[#This Row],[SysTimeStamp]])</f>
        <v>42182.01678241133</v>
      </c>
      <c r="F1571" s="3" t="str">
        <f>Sense_data[[#This Row],[a_1State]]&amp;TEXT(Sense_data[[#This Row],[StateInstanceTimestamp]],"#.######")</f>
        <v>Off42182.016782</v>
      </c>
      <c r="G1571" s="3">
        <f ca="1">IF(Sense_data[[#This Row],[a_1State]]="Off",RANDBETWEEN(off_min,off_max),RANDBETWEEN(on_min,on_max))/sr_div</f>
        <v>1.7</v>
      </c>
      <c r="H1571" s="3">
        <v>2.8</v>
      </c>
      <c r="I1571" s="3">
        <f>IF(HOUR(Sense_data[[#This Row],[SysTimeStamp]])&lt;12,I1570+$B$14,I1570-$B$14)</f>
        <v>15.359722222222508</v>
      </c>
    </row>
    <row r="1572" spans="1:9" x14ac:dyDescent="0.2">
      <c r="A1572" t="s">
        <v>20</v>
      </c>
      <c r="B1572" t="s">
        <v>22</v>
      </c>
      <c r="C1572" s="6">
        <f t="shared" si="28"/>
        <v>42182.017997689392</v>
      </c>
      <c r="D1572" t="s">
        <v>21</v>
      </c>
      <c r="E1572" s="6">
        <f>IF(Sense_data[[#This Row],[a_1State]]=D1571,E1571,Sense_data[[#This Row],[SysTimeStamp]])</f>
        <v>42182.01678241133</v>
      </c>
      <c r="F1572" s="3" t="str">
        <f>Sense_data[[#This Row],[a_1State]]&amp;TEXT(Sense_data[[#This Row],[StateInstanceTimestamp]],"#.######")</f>
        <v>Off42182.016782</v>
      </c>
      <c r="G1572" s="3">
        <f ca="1">IF(Sense_data[[#This Row],[a_1State]]="Off",RANDBETWEEN(off_min,off_max),RANDBETWEEN(on_min,on_max))/sr_div</f>
        <v>2.2999999999999998</v>
      </c>
      <c r="H1572" s="3">
        <v>1.9</v>
      </c>
      <c r="I1572" s="3">
        <f>IF(HOUR(Sense_data[[#This Row],[SysTimeStamp]])&lt;12,I1571+$B$14,I1571-$B$14)</f>
        <v>15.35995370370399</v>
      </c>
    </row>
    <row r="1573" spans="1:9" x14ac:dyDescent="0.2">
      <c r="A1573" t="s">
        <v>20</v>
      </c>
      <c r="B1573" t="s">
        <v>22</v>
      </c>
      <c r="C1573" s="6">
        <f t="shared" si="28"/>
        <v>42182.018009263469</v>
      </c>
      <c r="D1573" t="s">
        <v>21</v>
      </c>
      <c r="E1573" s="6">
        <f>IF(Sense_data[[#This Row],[a_1State]]=D1572,E1572,Sense_data[[#This Row],[SysTimeStamp]])</f>
        <v>42182.01678241133</v>
      </c>
      <c r="F1573" s="3" t="str">
        <f>Sense_data[[#This Row],[a_1State]]&amp;TEXT(Sense_data[[#This Row],[StateInstanceTimestamp]],"#.######")</f>
        <v>Off42182.016782</v>
      </c>
      <c r="G1573" s="3">
        <f ca="1">IF(Sense_data[[#This Row],[a_1State]]="Off",RANDBETWEEN(off_min,off_max),RANDBETWEEN(on_min,on_max))/sr_div</f>
        <v>2.2000000000000002</v>
      </c>
      <c r="H1573" s="3">
        <v>2.8</v>
      </c>
      <c r="I1573" s="3">
        <f>IF(HOUR(Sense_data[[#This Row],[SysTimeStamp]])&lt;12,I1572+$B$14,I1572-$B$14)</f>
        <v>15.360185185185472</v>
      </c>
    </row>
    <row r="1574" spans="1:9" x14ac:dyDescent="0.2">
      <c r="A1574" t="s">
        <v>20</v>
      </c>
      <c r="B1574" t="s">
        <v>22</v>
      </c>
      <c r="C1574" s="6">
        <f t="shared" si="28"/>
        <v>42182.018020837546</v>
      </c>
      <c r="D1574" t="s">
        <v>21</v>
      </c>
      <c r="E1574" s="6">
        <f>IF(Sense_data[[#This Row],[a_1State]]=D1573,E1573,Sense_data[[#This Row],[SysTimeStamp]])</f>
        <v>42182.01678241133</v>
      </c>
      <c r="F1574" s="3" t="str">
        <f>Sense_data[[#This Row],[a_1State]]&amp;TEXT(Sense_data[[#This Row],[StateInstanceTimestamp]],"#.######")</f>
        <v>Off42182.016782</v>
      </c>
      <c r="G1574" s="3">
        <f ca="1">IF(Sense_data[[#This Row],[a_1State]]="Off",RANDBETWEEN(off_min,off_max),RANDBETWEEN(on_min,on_max))/sr_div</f>
        <v>1.2</v>
      </c>
      <c r="H1574" s="3">
        <v>1</v>
      </c>
      <c r="I1574" s="3">
        <f>IF(HOUR(Sense_data[[#This Row],[SysTimeStamp]])&lt;12,I1573+$B$14,I1573-$B$14)</f>
        <v>15.360416666666953</v>
      </c>
    </row>
    <row r="1575" spans="1:9" x14ac:dyDescent="0.2">
      <c r="A1575" t="s">
        <v>20</v>
      </c>
      <c r="B1575" t="s">
        <v>22</v>
      </c>
      <c r="C1575" s="6">
        <f t="shared" si="28"/>
        <v>42182.018032411623</v>
      </c>
      <c r="D1575" t="s">
        <v>21</v>
      </c>
      <c r="E1575" s="6">
        <f>IF(Sense_data[[#This Row],[a_1State]]=D1574,E1574,Sense_data[[#This Row],[SysTimeStamp]])</f>
        <v>42182.01678241133</v>
      </c>
      <c r="F1575" s="3" t="str">
        <f>Sense_data[[#This Row],[a_1State]]&amp;TEXT(Sense_data[[#This Row],[StateInstanceTimestamp]],"#.######")</f>
        <v>Off42182.016782</v>
      </c>
      <c r="G1575" s="3">
        <f ca="1">IF(Sense_data[[#This Row],[a_1State]]="Off",RANDBETWEEN(off_min,off_max),RANDBETWEEN(on_min,on_max))/sr_div</f>
        <v>2.2999999999999998</v>
      </c>
      <c r="H1575" s="3">
        <v>3</v>
      </c>
      <c r="I1575" s="3">
        <f>IF(HOUR(Sense_data[[#This Row],[SysTimeStamp]])&lt;12,I1574+$B$14,I1574-$B$14)</f>
        <v>15.360648148148435</v>
      </c>
    </row>
    <row r="1576" spans="1:9" x14ac:dyDescent="0.2">
      <c r="A1576" t="s">
        <v>20</v>
      </c>
      <c r="B1576" t="s">
        <v>22</v>
      </c>
      <c r="C1576" s="6">
        <f t="shared" si="28"/>
        <v>42182.018043985699</v>
      </c>
      <c r="D1576" t="s">
        <v>21</v>
      </c>
      <c r="E1576" s="6">
        <f>IF(Sense_data[[#This Row],[a_1State]]=D1575,E1575,Sense_data[[#This Row],[SysTimeStamp]])</f>
        <v>42182.01678241133</v>
      </c>
      <c r="F1576" s="3" t="str">
        <f>Sense_data[[#This Row],[a_1State]]&amp;TEXT(Sense_data[[#This Row],[StateInstanceTimestamp]],"#.######")</f>
        <v>Off42182.016782</v>
      </c>
      <c r="G1576" s="3">
        <f ca="1">IF(Sense_data[[#This Row],[a_1State]]="Off",RANDBETWEEN(off_min,off_max),RANDBETWEEN(on_min,on_max))/sr_div</f>
        <v>1.3</v>
      </c>
      <c r="H1576" s="3">
        <v>1.8</v>
      </c>
      <c r="I1576" s="3">
        <f>IF(HOUR(Sense_data[[#This Row],[SysTimeStamp]])&lt;12,I1575+$B$14,I1575-$B$14)</f>
        <v>15.360879629629917</v>
      </c>
    </row>
    <row r="1577" spans="1:9" x14ac:dyDescent="0.2">
      <c r="A1577" t="s">
        <v>20</v>
      </c>
      <c r="B1577" t="s">
        <v>22</v>
      </c>
      <c r="C1577" s="6">
        <f t="shared" si="28"/>
        <v>42182.018055559776</v>
      </c>
      <c r="D1577" t="s">
        <v>21</v>
      </c>
      <c r="E1577" s="6">
        <f>IF(Sense_data[[#This Row],[a_1State]]=D1576,E1576,Sense_data[[#This Row],[SysTimeStamp]])</f>
        <v>42182.01678241133</v>
      </c>
      <c r="F1577" s="3" t="str">
        <f>Sense_data[[#This Row],[a_1State]]&amp;TEXT(Sense_data[[#This Row],[StateInstanceTimestamp]],"#.######")</f>
        <v>Off42182.016782</v>
      </c>
      <c r="G1577" s="3">
        <f ca="1">IF(Sense_data[[#This Row],[a_1State]]="Off",RANDBETWEEN(off_min,off_max),RANDBETWEEN(on_min,on_max))/sr_div</f>
        <v>2.4</v>
      </c>
      <c r="H1577" s="3">
        <v>2.4</v>
      </c>
      <c r="I1577" s="3">
        <f>IF(HOUR(Sense_data[[#This Row],[SysTimeStamp]])&lt;12,I1576+$B$14,I1576-$B$14)</f>
        <v>15.361111111111398</v>
      </c>
    </row>
    <row r="1578" spans="1:9" x14ac:dyDescent="0.2">
      <c r="A1578" t="s">
        <v>20</v>
      </c>
      <c r="B1578" t="s">
        <v>22</v>
      </c>
      <c r="C1578" s="6">
        <f t="shared" si="28"/>
        <v>42182.018067133853</v>
      </c>
      <c r="D1578" t="s">
        <v>21</v>
      </c>
      <c r="E1578" s="6">
        <f>IF(Sense_data[[#This Row],[a_1State]]=D1577,E1577,Sense_data[[#This Row],[SysTimeStamp]])</f>
        <v>42182.01678241133</v>
      </c>
      <c r="F1578" s="3" t="str">
        <f>Sense_data[[#This Row],[a_1State]]&amp;TEXT(Sense_data[[#This Row],[StateInstanceTimestamp]],"#.######")</f>
        <v>Off42182.016782</v>
      </c>
      <c r="G1578" s="3">
        <f ca="1">IF(Sense_data[[#This Row],[a_1State]]="Off",RANDBETWEEN(off_min,off_max),RANDBETWEEN(on_min,on_max))/sr_div</f>
        <v>1.9</v>
      </c>
      <c r="H1578" s="3">
        <v>1.4</v>
      </c>
      <c r="I1578" s="3">
        <f>IF(HOUR(Sense_data[[#This Row],[SysTimeStamp]])&lt;12,I1577+$B$14,I1577-$B$14)</f>
        <v>15.36134259259288</v>
      </c>
    </row>
    <row r="1579" spans="1:9" x14ac:dyDescent="0.2">
      <c r="A1579" t="s">
        <v>20</v>
      </c>
      <c r="B1579" t="s">
        <v>22</v>
      </c>
      <c r="C1579" s="6">
        <f t="shared" si="28"/>
        <v>42182.01807870793</v>
      </c>
      <c r="D1579" t="s">
        <v>21</v>
      </c>
      <c r="E1579" s="6">
        <f>IF(Sense_data[[#This Row],[a_1State]]=D1578,E1578,Sense_data[[#This Row],[SysTimeStamp]])</f>
        <v>42182.01678241133</v>
      </c>
      <c r="F1579" s="3" t="str">
        <f>Sense_data[[#This Row],[a_1State]]&amp;TEXT(Sense_data[[#This Row],[StateInstanceTimestamp]],"#.######")</f>
        <v>Off42182.016782</v>
      </c>
      <c r="G1579" s="3">
        <f ca="1">IF(Sense_data[[#This Row],[a_1State]]="Off",RANDBETWEEN(off_min,off_max),RANDBETWEEN(on_min,on_max))/sr_div</f>
        <v>1.6</v>
      </c>
      <c r="H1579" s="3">
        <v>1</v>
      </c>
      <c r="I1579" s="3">
        <f>IF(HOUR(Sense_data[[#This Row],[SysTimeStamp]])&lt;12,I1578+$B$14,I1578-$B$14)</f>
        <v>15.361574074074362</v>
      </c>
    </row>
    <row r="1580" spans="1:9" x14ac:dyDescent="0.2">
      <c r="A1580" t="s">
        <v>20</v>
      </c>
      <c r="B1580" t="s">
        <v>22</v>
      </c>
      <c r="C1580" s="6">
        <f t="shared" si="28"/>
        <v>42182.018090282007</v>
      </c>
      <c r="D1580" t="s">
        <v>21</v>
      </c>
      <c r="E1580" s="6">
        <f>IF(Sense_data[[#This Row],[a_1State]]=D1579,E1579,Sense_data[[#This Row],[SysTimeStamp]])</f>
        <v>42182.01678241133</v>
      </c>
      <c r="F1580" s="3" t="str">
        <f>Sense_data[[#This Row],[a_1State]]&amp;TEXT(Sense_data[[#This Row],[StateInstanceTimestamp]],"#.######")</f>
        <v>Off42182.016782</v>
      </c>
      <c r="G1580" s="3">
        <f ca="1">IF(Sense_data[[#This Row],[a_1State]]="Off",RANDBETWEEN(off_min,off_max),RANDBETWEEN(on_min,on_max))/sr_div</f>
        <v>1.7</v>
      </c>
      <c r="H1580" s="3">
        <v>1.1000000000000001</v>
      </c>
      <c r="I1580" s="3">
        <f>IF(HOUR(Sense_data[[#This Row],[SysTimeStamp]])&lt;12,I1579+$B$14,I1579-$B$14)</f>
        <v>15.361805555555843</v>
      </c>
    </row>
    <row r="1581" spans="1:9" x14ac:dyDescent="0.2">
      <c r="A1581" t="s">
        <v>20</v>
      </c>
      <c r="B1581" t="s">
        <v>22</v>
      </c>
      <c r="C1581" s="6">
        <f t="shared" si="28"/>
        <v>42182.018101856083</v>
      </c>
      <c r="D1581" t="s">
        <v>23</v>
      </c>
      <c r="E1581" s="6">
        <f>IF(Sense_data[[#This Row],[a_1State]]=D1580,E1580,Sense_data[[#This Row],[SysTimeStamp]])</f>
        <v>42182.018101856083</v>
      </c>
      <c r="F1581" s="3" t="str">
        <f>Sense_data[[#This Row],[a_1State]]&amp;TEXT(Sense_data[[#This Row],[StateInstanceTimestamp]],"#.######")</f>
        <v>On42182.018102</v>
      </c>
      <c r="G1581" s="3">
        <f ca="1">IF(Sense_data[[#This Row],[a_1State]]="Off",RANDBETWEEN(off_min,off_max),RANDBETWEEN(on_min,on_max))/sr_div</f>
        <v>3.9</v>
      </c>
      <c r="H1581" s="3">
        <v>5.7</v>
      </c>
      <c r="I1581" s="3">
        <f>IF(HOUR(Sense_data[[#This Row],[SysTimeStamp]])&lt;12,I1580+$B$14,I1580-$B$14)</f>
        <v>15.362037037037325</v>
      </c>
    </row>
    <row r="1582" spans="1:9" x14ac:dyDescent="0.2">
      <c r="A1582" t="s">
        <v>20</v>
      </c>
      <c r="B1582" t="s">
        <v>22</v>
      </c>
      <c r="C1582" s="6">
        <f t="shared" si="28"/>
        <v>42182.01811343016</v>
      </c>
      <c r="D1582" t="s">
        <v>23</v>
      </c>
      <c r="E1582" s="6">
        <f>IF(Sense_data[[#This Row],[a_1State]]=D1581,E1581,Sense_data[[#This Row],[SysTimeStamp]])</f>
        <v>42182.018101856083</v>
      </c>
      <c r="F1582" s="3" t="str">
        <f>Sense_data[[#This Row],[a_1State]]&amp;TEXT(Sense_data[[#This Row],[StateInstanceTimestamp]],"#.######")</f>
        <v>On42182.018102</v>
      </c>
      <c r="G1582" s="3">
        <f ca="1">IF(Sense_data[[#This Row],[a_1State]]="Off",RANDBETWEEN(off_min,off_max),RANDBETWEEN(on_min,on_max))/sr_div</f>
        <v>3.7</v>
      </c>
      <c r="H1582" s="3">
        <v>3.5</v>
      </c>
      <c r="I1582" s="3">
        <f>IF(HOUR(Sense_data[[#This Row],[SysTimeStamp]])&lt;12,I1581+$B$14,I1581-$B$14)</f>
        <v>15.362268518518807</v>
      </c>
    </row>
    <row r="1583" spans="1:9" x14ac:dyDescent="0.2">
      <c r="A1583" t="s">
        <v>20</v>
      </c>
      <c r="B1583" t="s">
        <v>22</v>
      </c>
      <c r="C1583" s="6">
        <f t="shared" si="28"/>
        <v>42182.018125004237</v>
      </c>
      <c r="D1583" t="s">
        <v>23</v>
      </c>
      <c r="E1583" s="6">
        <f>IF(Sense_data[[#This Row],[a_1State]]=D1582,E1582,Sense_data[[#This Row],[SysTimeStamp]])</f>
        <v>42182.018101856083</v>
      </c>
      <c r="F1583" s="3" t="str">
        <f>Sense_data[[#This Row],[a_1State]]&amp;TEXT(Sense_data[[#This Row],[StateInstanceTimestamp]],"#.######")</f>
        <v>On42182.018102</v>
      </c>
      <c r="G1583" s="3">
        <f ca="1">IF(Sense_data[[#This Row],[a_1State]]="Off",RANDBETWEEN(off_min,off_max),RANDBETWEEN(on_min,on_max))/sr_div</f>
        <v>4.9000000000000004</v>
      </c>
      <c r="H1583" s="3">
        <v>4.4000000000000004</v>
      </c>
      <c r="I1583" s="3">
        <f>IF(HOUR(Sense_data[[#This Row],[SysTimeStamp]])&lt;12,I1582+$B$14,I1582-$B$14)</f>
        <v>15.362500000000288</v>
      </c>
    </row>
    <row r="1584" spans="1:9" x14ac:dyDescent="0.2">
      <c r="A1584" t="s">
        <v>20</v>
      </c>
      <c r="B1584" t="s">
        <v>22</v>
      </c>
      <c r="C1584" s="6">
        <f t="shared" si="28"/>
        <v>42182.018136578314</v>
      </c>
      <c r="D1584" t="s">
        <v>23</v>
      </c>
      <c r="E1584" s="6">
        <f>IF(Sense_data[[#This Row],[a_1State]]=D1583,E1583,Sense_data[[#This Row],[SysTimeStamp]])</f>
        <v>42182.018101856083</v>
      </c>
      <c r="F1584" s="3" t="str">
        <f>Sense_data[[#This Row],[a_1State]]&amp;TEXT(Sense_data[[#This Row],[StateInstanceTimestamp]],"#.######")</f>
        <v>On42182.018102</v>
      </c>
      <c r="G1584" s="3">
        <f ca="1">IF(Sense_data[[#This Row],[a_1State]]="Off",RANDBETWEEN(off_min,off_max),RANDBETWEEN(on_min,on_max))/sr_div</f>
        <v>4.4000000000000004</v>
      </c>
      <c r="H1584" s="3">
        <v>3.3</v>
      </c>
      <c r="I1584" s="3">
        <f>IF(HOUR(Sense_data[[#This Row],[SysTimeStamp]])&lt;12,I1583+$B$14,I1583-$B$14)</f>
        <v>15.36273148148177</v>
      </c>
    </row>
    <row r="1585" spans="1:9" x14ac:dyDescent="0.2">
      <c r="A1585" t="s">
        <v>20</v>
      </c>
      <c r="B1585" t="s">
        <v>22</v>
      </c>
      <c r="C1585" s="6">
        <f t="shared" si="28"/>
        <v>42182.01814815239</v>
      </c>
      <c r="D1585" t="s">
        <v>23</v>
      </c>
      <c r="E1585" s="6">
        <f>IF(Sense_data[[#This Row],[a_1State]]=D1584,E1584,Sense_data[[#This Row],[SysTimeStamp]])</f>
        <v>42182.018101856083</v>
      </c>
      <c r="F1585" s="3" t="str">
        <f>Sense_data[[#This Row],[a_1State]]&amp;TEXT(Sense_data[[#This Row],[StateInstanceTimestamp]],"#.######")</f>
        <v>On42182.018102</v>
      </c>
      <c r="G1585" s="3">
        <f ca="1">IF(Sense_data[[#This Row],[a_1State]]="Off",RANDBETWEEN(off_min,off_max),RANDBETWEEN(on_min,on_max))/sr_div</f>
        <v>4.7</v>
      </c>
      <c r="H1585" s="3">
        <v>5.4</v>
      </c>
      <c r="I1585" s="3">
        <f>IF(HOUR(Sense_data[[#This Row],[SysTimeStamp]])&lt;12,I1584+$B$14,I1584-$B$14)</f>
        <v>15.362962962963252</v>
      </c>
    </row>
    <row r="1586" spans="1:9" x14ac:dyDescent="0.2">
      <c r="A1586" t="s">
        <v>20</v>
      </c>
      <c r="B1586" t="s">
        <v>22</v>
      </c>
      <c r="C1586" s="6">
        <f t="shared" si="28"/>
        <v>42182.018159726467</v>
      </c>
      <c r="D1586" t="s">
        <v>23</v>
      </c>
      <c r="E1586" s="6">
        <f>IF(Sense_data[[#This Row],[a_1State]]=D1585,E1585,Sense_data[[#This Row],[SysTimeStamp]])</f>
        <v>42182.018101856083</v>
      </c>
      <c r="F1586" s="3" t="str">
        <f>Sense_data[[#This Row],[a_1State]]&amp;TEXT(Sense_data[[#This Row],[StateInstanceTimestamp]],"#.######")</f>
        <v>On42182.018102</v>
      </c>
      <c r="G1586" s="3">
        <f ca="1">IF(Sense_data[[#This Row],[a_1State]]="Off",RANDBETWEEN(off_min,off_max),RANDBETWEEN(on_min,on_max))/sr_div</f>
        <v>5.3</v>
      </c>
      <c r="H1586" s="3">
        <v>3.3</v>
      </c>
      <c r="I1586" s="3">
        <f>IF(HOUR(Sense_data[[#This Row],[SysTimeStamp]])&lt;12,I1585+$B$14,I1585-$B$14)</f>
        <v>15.363194444444733</v>
      </c>
    </row>
    <row r="1587" spans="1:9" x14ac:dyDescent="0.2">
      <c r="A1587" t="s">
        <v>20</v>
      </c>
      <c r="B1587" t="s">
        <v>22</v>
      </c>
      <c r="C1587" s="6">
        <f t="shared" si="28"/>
        <v>42182.018171300544</v>
      </c>
      <c r="D1587" t="s">
        <v>23</v>
      </c>
      <c r="E1587" s="6">
        <f>IF(Sense_data[[#This Row],[a_1State]]=D1586,E1586,Sense_data[[#This Row],[SysTimeStamp]])</f>
        <v>42182.018101856083</v>
      </c>
      <c r="F1587" s="3" t="str">
        <f>Sense_data[[#This Row],[a_1State]]&amp;TEXT(Sense_data[[#This Row],[StateInstanceTimestamp]],"#.######")</f>
        <v>On42182.018102</v>
      </c>
      <c r="G1587" s="3">
        <f ca="1">IF(Sense_data[[#This Row],[a_1State]]="Off",RANDBETWEEN(off_min,off_max),RANDBETWEEN(on_min,on_max))/sr_div</f>
        <v>5.2</v>
      </c>
      <c r="H1587" s="3">
        <v>3.2</v>
      </c>
      <c r="I1587" s="3">
        <f>IF(HOUR(Sense_data[[#This Row],[SysTimeStamp]])&lt;12,I1586+$B$14,I1586-$B$14)</f>
        <v>15.363425925926215</v>
      </c>
    </row>
    <row r="1588" spans="1:9" x14ac:dyDescent="0.2">
      <c r="A1588" t="s">
        <v>20</v>
      </c>
      <c r="B1588" t="s">
        <v>22</v>
      </c>
      <c r="C1588" s="6">
        <f t="shared" si="28"/>
        <v>42182.018182874621</v>
      </c>
      <c r="D1588" t="s">
        <v>23</v>
      </c>
      <c r="E1588" s="6">
        <f>IF(Sense_data[[#This Row],[a_1State]]=D1587,E1587,Sense_data[[#This Row],[SysTimeStamp]])</f>
        <v>42182.018101856083</v>
      </c>
      <c r="F1588" s="3" t="str">
        <f>Sense_data[[#This Row],[a_1State]]&amp;TEXT(Sense_data[[#This Row],[StateInstanceTimestamp]],"#.######")</f>
        <v>On42182.018102</v>
      </c>
      <c r="G1588" s="3">
        <f ca="1">IF(Sense_data[[#This Row],[a_1State]]="Off",RANDBETWEEN(off_min,off_max),RANDBETWEEN(on_min,on_max))/sr_div</f>
        <v>5.0999999999999996</v>
      </c>
      <c r="H1588" s="3">
        <v>5.6</v>
      </c>
      <c r="I1588" s="3">
        <f>IF(HOUR(Sense_data[[#This Row],[SysTimeStamp]])&lt;12,I1587+$B$14,I1587-$B$14)</f>
        <v>15.363657407407697</v>
      </c>
    </row>
    <row r="1589" spans="1:9" x14ac:dyDescent="0.2">
      <c r="A1589" t="s">
        <v>20</v>
      </c>
      <c r="B1589" t="s">
        <v>22</v>
      </c>
      <c r="C1589" s="6">
        <f t="shared" si="28"/>
        <v>42182.018194448698</v>
      </c>
      <c r="D1589" t="s">
        <v>23</v>
      </c>
      <c r="E1589" s="6">
        <f>IF(Sense_data[[#This Row],[a_1State]]=D1588,E1588,Sense_data[[#This Row],[SysTimeStamp]])</f>
        <v>42182.018101856083</v>
      </c>
      <c r="F1589" s="3" t="str">
        <f>Sense_data[[#This Row],[a_1State]]&amp;TEXT(Sense_data[[#This Row],[StateInstanceTimestamp]],"#.######")</f>
        <v>On42182.018102</v>
      </c>
      <c r="G1589" s="3">
        <f ca="1">IF(Sense_data[[#This Row],[a_1State]]="Off",RANDBETWEEN(off_min,off_max),RANDBETWEEN(on_min,on_max))/sr_div</f>
        <v>5.6</v>
      </c>
      <c r="H1589" s="3">
        <v>4.5999999999999996</v>
      </c>
      <c r="I1589" s="3">
        <f>IF(HOUR(Sense_data[[#This Row],[SysTimeStamp]])&lt;12,I1588+$B$14,I1588-$B$14)</f>
        <v>15.363888888889178</v>
      </c>
    </row>
    <row r="1590" spans="1:9" x14ac:dyDescent="0.2">
      <c r="A1590" t="s">
        <v>20</v>
      </c>
      <c r="B1590" t="s">
        <v>22</v>
      </c>
      <c r="C1590" s="6">
        <f t="shared" si="28"/>
        <v>42182.018206022774</v>
      </c>
      <c r="D1590" t="s">
        <v>23</v>
      </c>
      <c r="E1590" s="6">
        <f>IF(Sense_data[[#This Row],[a_1State]]=D1589,E1589,Sense_data[[#This Row],[SysTimeStamp]])</f>
        <v>42182.018101856083</v>
      </c>
      <c r="F1590" s="3" t="str">
        <f>Sense_data[[#This Row],[a_1State]]&amp;TEXT(Sense_data[[#This Row],[StateInstanceTimestamp]],"#.######")</f>
        <v>On42182.018102</v>
      </c>
      <c r="G1590" s="3">
        <f ca="1">IF(Sense_data[[#This Row],[a_1State]]="Off",RANDBETWEEN(off_min,off_max),RANDBETWEEN(on_min,on_max))/sr_div</f>
        <v>6</v>
      </c>
      <c r="H1590" s="3">
        <v>3.8</v>
      </c>
      <c r="I1590" s="3">
        <f>IF(HOUR(Sense_data[[#This Row],[SysTimeStamp]])&lt;12,I1589+$B$14,I1589-$B$14)</f>
        <v>15.36412037037066</v>
      </c>
    </row>
    <row r="1591" spans="1:9" x14ac:dyDescent="0.2">
      <c r="A1591" t="s">
        <v>20</v>
      </c>
      <c r="B1591" t="s">
        <v>22</v>
      </c>
      <c r="C1591" s="6">
        <f t="shared" si="28"/>
        <v>42182.018217596851</v>
      </c>
      <c r="D1591" t="s">
        <v>23</v>
      </c>
      <c r="E1591" s="6">
        <f>IF(Sense_data[[#This Row],[a_1State]]=D1590,E1590,Sense_data[[#This Row],[SysTimeStamp]])</f>
        <v>42182.018101856083</v>
      </c>
      <c r="F1591" s="3" t="str">
        <f>Sense_data[[#This Row],[a_1State]]&amp;TEXT(Sense_data[[#This Row],[StateInstanceTimestamp]],"#.######")</f>
        <v>On42182.018102</v>
      </c>
      <c r="G1591" s="3">
        <f ca="1">IF(Sense_data[[#This Row],[a_1State]]="Off",RANDBETWEEN(off_min,off_max),RANDBETWEEN(on_min,on_max))/sr_div</f>
        <v>5.7</v>
      </c>
      <c r="H1591" s="3">
        <v>3.5</v>
      </c>
      <c r="I1591" s="3">
        <f>IF(HOUR(Sense_data[[#This Row],[SysTimeStamp]])&lt;12,I1590+$B$14,I1590-$B$14)</f>
        <v>15.364351851852142</v>
      </c>
    </row>
    <row r="1592" spans="1:9" x14ac:dyDescent="0.2">
      <c r="A1592" t="s">
        <v>20</v>
      </c>
      <c r="B1592" t="s">
        <v>22</v>
      </c>
      <c r="C1592" s="6">
        <f t="shared" si="28"/>
        <v>42182.018229170928</v>
      </c>
      <c r="D1592" t="s">
        <v>23</v>
      </c>
      <c r="E1592" s="6">
        <f>IF(Sense_data[[#This Row],[a_1State]]=D1591,E1591,Sense_data[[#This Row],[SysTimeStamp]])</f>
        <v>42182.018101856083</v>
      </c>
      <c r="F1592" s="3" t="str">
        <f>Sense_data[[#This Row],[a_1State]]&amp;TEXT(Sense_data[[#This Row],[StateInstanceTimestamp]],"#.######")</f>
        <v>On42182.018102</v>
      </c>
      <c r="G1592" s="3">
        <f ca="1">IF(Sense_data[[#This Row],[a_1State]]="Off",RANDBETWEEN(off_min,off_max),RANDBETWEEN(on_min,on_max))/sr_div</f>
        <v>4.7</v>
      </c>
      <c r="H1592" s="3">
        <v>4.0999999999999996</v>
      </c>
      <c r="I1592" s="3">
        <f>IF(HOUR(Sense_data[[#This Row],[SysTimeStamp]])&lt;12,I1591+$B$14,I1591-$B$14)</f>
        <v>15.364583333333623</v>
      </c>
    </row>
    <row r="1593" spans="1:9" x14ac:dyDescent="0.2">
      <c r="A1593" t="s">
        <v>20</v>
      </c>
      <c r="B1593" t="s">
        <v>22</v>
      </c>
      <c r="C1593" s="6">
        <f t="shared" si="28"/>
        <v>42182.018240745005</v>
      </c>
      <c r="D1593" t="s">
        <v>23</v>
      </c>
      <c r="E1593" s="6">
        <f>IF(Sense_data[[#This Row],[a_1State]]=D1592,E1592,Sense_data[[#This Row],[SysTimeStamp]])</f>
        <v>42182.018101856083</v>
      </c>
      <c r="F1593" s="3" t="str">
        <f>Sense_data[[#This Row],[a_1State]]&amp;TEXT(Sense_data[[#This Row],[StateInstanceTimestamp]],"#.######")</f>
        <v>On42182.018102</v>
      </c>
      <c r="G1593" s="3">
        <f ca="1">IF(Sense_data[[#This Row],[a_1State]]="Off",RANDBETWEEN(off_min,off_max),RANDBETWEEN(on_min,on_max))/sr_div</f>
        <v>5.7</v>
      </c>
      <c r="H1593" s="3">
        <v>5.5</v>
      </c>
      <c r="I1593" s="3">
        <f>IF(HOUR(Sense_data[[#This Row],[SysTimeStamp]])&lt;12,I1592+$B$14,I1592-$B$14)</f>
        <v>15.364814814815105</v>
      </c>
    </row>
    <row r="1594" spans="1:9" x14ac:dyDescent="0.2">
      <c r="A1594" t="s">
        <v>20</v>
      </c>
      <c r="B1594" t="s">
        <v>22</v>
      </c>
      <c r="C1594" s="6">
        <f t="shared" si="28"/>
        <v>42182.018252319082</v>
      </c>
      <c r="D1594" t="s">
        <v>23</v>
      </c>
      <c r="E1594" s="6">
        <f>IF(Sense_data[[#This Row],[a_1State]]=D1593,E1593,Sense_data[[#This Row],[SysTimeStamp]])</f>
        <v>42182.018101856083</v>
      </c>
      <c r="F1594" s="3" t="str">
        <f>Sense_data[[#This Row],[a_1State]]&amp;TEXT(Sense_data[[#This Row],[StateInstanceTimestamp]],"#.######")</f>
        <v>On42182.018102</v>
      </c>
      <c r="G1594" s="3">
        <f ca="1">IF(Sense_data[[#This Row],[a_1State]]="Off",RANDBETWEEN(off_min,off_max),RANDBETWEEN(on_min,on_max))/sr_div</f>
        <v>4.3</v>
      </c>
      <c r="H1594" s="3">
        <v>5.2</v>
      </c>
      <c r="I1594" s="3">
        <f>IF(HOUR(Sense_data[[#This Row],[SysTimeStamp]])&lt;12,I1593+$B$14,I1593-$B$14)</f>
        <v>15.365046296296587</v>
      </c>
    </row>
    <row r="1595" spans="1:9" x14ac:dyDescent="0.2">
      <c r="A1595" t="s">
        <v>20</v>
      </c>
      <c r="B1595" t="s">
        <v>22</v>
      </c>
      <c r="C1595" s="6">
        <f t="shared" si="28"/>
        <v>42182.018263893158</v>
      </c>
      <c r="D1595" t="s">
        <v>23</v>
      </c>
      <c r="E1595" s="6">
        <f>IF(Sense_data[[#This Row],[a_1State]]=D1594,E1594,Sense_data[[#This Row],[SysTimeStamp]])</f>
        <v>42182.018101856083</v>
      </c>
      <c r="F1595" s="3" t="str">
        <f>Sense_data[[#This Row],[a_1State]]&amp;TEXT(Sense_data[[#This Row],[StateInstanceTimestamp]],"#.######")</f>
        <v>On42182.018102</v>
      </c>
      <c r="G1595" s="3">
        <f ca="1">IF(Sense_data[[#This Row],[a_1State]]="Off",RANDBETWEEN(off_min,off_max),RANDBETWEEN(on_min,on_max))/sr_div</f>
        <v>4</v>
      </c>
      <c r="H1595" s="3">
        <v>4.5999999999999996</v>
      </c>
      <c r="I1595" s="3">
        <f>IF(HOUR(Sense_data[[#This Row],[SysTimeStamp]])&lt;12,I1594+$B$14,I1594-$B$14)</f>
        <v>15.365277777778068</v>
      </c>
    </row>
    <row r="1596" spans="1:9" x14ac:dyDescent="0.2">
      <c r="A1596" t="s">
        <v>20</v>
      </c>
      <c r="B1596" t="s">
        <v>22</v>
      </c>
      <c r="C1596" s="6">
        <f t="shared" si="28"/>
        <v>42182.018275467235</v>
      </c>
      <c r="D1596" t="s">
        <v>23</v>
      </c>
      <c r="E1596" s="6">
        <f>IF(Sense_data[[#This Row],[a_1State]]=D1595,E1595,Sense_data[[#This Row],[SysTimeStamp]])</f>
        <v>42182.018101856083</v>
      </c>
      <c r="F1596" s="3" t="str">
        <f>Sense_data[[#This Row],[a_1State]]&amp;TEXT(Sense_data[[#This Row],[StateInstanceTimestamp]],"#.######")</f>
        <v>On42182.018102</v>
      </c>
      <c r="G1596" s="3">
        <f ca="1">IF(Sense_data[[#This Row],[a_1State]]="Off",RANDBETWEEN(off_min,off_max),RANDBETWEEN(on_min,on_max))/sr_div</f>
        <v>5.4</v>
      </c>
      <c r="H1596" s="3">
        <v>4.0999999999999996</v>
      </c>
      <c r="I1596" s="3">
        <f>IF(HOUR(Sense_data[[#This Row],[SysTimeStamp]])&lt;12,I1595+$B$14,I1595-$B$14)</f>
        <v>15.36550925925955</v>
      </c>
    </row>
    <row r="1597" spans="1:9" x14ac:dyDescent="0.2">
      <c r="A1597" t="s">
        <v>20</v>
      </c>
      <c r="B1597" t="s">
        <v>22</v>
      </c>
      <c r="C1597" s="6">
        <f t="shared" si="28"/>
        <v>42182.018287041312</v>
      </c>
      <c r="D1597" t="s">
        <v>23</v>
      </c>
      <c r="E1597" s="6">
        <f>IF(Sense_data[[#This Row],[a_1State]]=D1596,E1596,Sense_data[[#This Row],[SysTimeStamp]])</f>
        <v>42182.018101856083</v>
      </c>
      <c r="F1597" s="3" t="str">
        <f>Sense_data[[#This Row],[a_1State]]&amp;TEXT(Sense_data[[#This Row],[StateInstanceTimestamp]],"#.######")</f>
        <v>On42182.018102</v>
      </c>
      <c r="G1597" s="3">
        <f ca="1">IF(Sense_data[[#This Row],[a_1State]]="Off",RANDBETWEEN(off_min,off_max),RANDBETWEEN(on_min,on_max))/sr_div</f>
        <v>3.2</v>
      </c>
      <c r="H1597" s="3">
        <v>5.5</v>
      </c>
      <c r="I1597" s="3">
        <f>IF(HOUR(Sense_data[[#This Row],[SysTimeStamp]])&lt;12,I1596+$B$14,I1596-$B$14)</f>
        <v>15.365740740741032</v>
      </c>
    </row>
    <row r="1598" spans="1:9" x14ac:dyDescent="0.2">
      <c r="A1598" t="s">
        <v>20</v>
      </c>
      <c r="B1598" t="s">
        <v>22</v>
      </c>
      <c r="C1598" s="6">
        <f t="shared" si="28"/>
        <v>42182.018298615389</v>
      </c>
      <c r="D1598" t="s">
        <v>23</v>
      </c>
      <c r="E1598" s="6">
        <f>IF(Sense_data[[#This Row],[a_1State]]=D1597,E1597,Sense_data[[#This Row],[SysTimeStamp]])</f>
        <v>42182.018101856083</v>
      </c>
      <c r="F1598" s="3" t="str">
        <f>Sense_data[[#This Row],[a_1State]]&amp;TEXT(Sense_data[[#This Row],[StateInstanceTimestamp]],"#.######")</f>
        <v>On42182.018102</v>
      </c>
      <c r="G1598" s="3">
        <f ca="1">IF(Sense_data[[#This Row],[a_1State]]="Off",RANDBETWEEN(off_min,off_max),RANDBETWEEN(on_min,on_max))/sr_div</f>
        <v>4.8</v>
      </c>
      <c r="H1598" s="3">
        <v>4.5999999999999996</v>
      </c>
      <c r="I1598" s="3">
        <f>IF(HOUR(Sense_data[[#This Row],[SysTimeStamp]])&lt;12,I1597+$B$14,I1597-$B$14)</f>
        <v>15.365972222222513</v>
      </c>
    </row>
    <row r="1599" spans="1:9" x14ac:dyDescent="0.2">
      <c r="A1599" t="s">
        <v>20</v>
      </c>
      <c r="B1599" t="s">
        <v>22</v>
      </c>
      <c r="C1599" s="6">
        <f t="shared" si="28"/>
        <v>42182.018310189465</v>
      </c>
      <c r="D1599" t="s">
        <v>23</v>
      </c>
      <c r="E1599" s="6">
        <f>IF(Sense_data[[#This Row],[a_1State]]=D1598,E1598,Sense_data[[#This Row],[SysTimeStamp]])</f>
        <v>42182.018101856083</v>
      </c>
      <c r="F1599" s="3" t="str">
        <f>Sense_data[[#This Row],[a_1State]]&amp;TEXT(Sense_data[[#This Row],[StateInstanceTimestamp]],"#.######")</f>
        <v>On42182.018102</v>
      </c>
      <c r="G1599" s="3">
        <f ca="1">IF(Sense_data[[#This Row],[a_1State]]="Off",RANDBETWEEN(off_min,off_max),RANDBETWEEN(on_min,on_max))/sr_div</f>
        <v>5</v>
      </c>
      <c r="H1599" s="3">
        <v>4.8</v>
      </c>
      <c r="I1599" s="3">
        <f>IF(HOUR(Sense_data[[#This Row],[SysTimeStamp]])&lt;12,I1598+$B$14,I1598-$B$14)</f>
        <v>15.366203703703995</v>
      </c>
    </row>
    <row r="1600" spans="1:9" x14ac:dyDescent="0.2">
      <c r="A1600" t="s">
        <v>20</v>
      </c>
      <c r="B1600" t="s">
        <v>22</v>
      </c>
      <c r="C1600" s="6">
        <f t="shared" si="28"/>
        <v>42182.018321763542</v>
      </c>
      <c r="D1600" t="s">
        <v>23</v>
      </c>
      <c r="E1600" s="6">
        <f>IF(Sense_data[[#This Row],[a_1State]]=D1599,E1599,Sense_data[[#This Row],[SysTimeStamp]])</f>
        <v>42182.018101856083</v>
      </c>
      <c r="F1600" s="3" t="str">
        <f>Sense_data[[#This Row],[a_1State]]&amp;TEXT(Sense_data[[#This Row],[StateInstanceTimestamp]],"#.######")</f>
        <v>On42182.018102</v>
      </c>
      <c r="G1600" s="3">
        <f ca="1">IF(Sense_data[[#This Row],[a_1State]]="Off",RANDBETWEEN(off_min,off_max),RANDBETWEEN(on_min,on_max))/sr_div</f>
        <v>4.0999999999999996</v>
      </c>
      <c r="H1600" s="3">
        <v>5.9</v>
      </c>
      <c r="I1600" s="3">
        <f>IF(HOUR(Sense_data[[#This Row],[SysTimeStamp]])&lt;12,I1599+$B$14,I1599-$B$14)</f>
        <v>15.366435185185477</v>
      </c>
    </row>
    <row r="1601" spans="1:9" x14ac:dyDescent="0.2">
      <c r="A1601" t="s">
        <v>20</v>
      </c>
      <c r="B1601" t="s">
        <v>22</v>
      </c>
      <c r="C1601" s="6">
        <f t="shared" si="28"/>
        <v>42182.018333337619</v>
      </c>
      <c r="D1601" t="s">
        <v>23</v>
      </c>
      <c r="E1601" s="6">
        <f>IF(Sense_data[[#This Row],[a_1State]]=D1600,E1600,Sense_data[[#This Row],[SysTimeStamp]])</f>
        <v>42182.018101856083</v>
      </c>
      <c r="F1601" s="3" t="str">
        <f>Sense_data[[#This Row],[a_1State]]&amp;TEXT(Sense_data[[#This Row],[StateInstanceTimestamp]],"#.######")</f>
        <v>On42182.018102</v>
      </c>
      <c r="G1601" s="3">
        <f ca="1">IF(Sense_data[[#This Row],[a_1State]]="Off",RANDBETWEEN(off_min,off_max),RANDBETWEEN(on_min,on_max))/sr_div</f>
        <v>4.8</v>
      </c>
      <c r="H1601" s="3">
        <v>3.1</v>
      </c>
      <c r="I1601" s="3">
        <f>IF(HOUR(Sense_data[[#This Row],[SysTimeStamp]])&lt;12,I1600+$B$14,I1600-$B$14)</f>
        <v>15.366666666666958</v>
      </c>
    </row>
    <row r="1602" spans="1:9" x14ac:dyDescent="0.2">
      <c r="A1602" t="s">
        <v>20</v>
      </c>
      <c r="B1602" t="s">
        <v>22</v>
      </c>
      <c r="C1602" s="6">
        <f t="shared" si="28"/>
        <v>42182.018344911696</v>
      </c>
      <c r="D1602" t="s">
        <v>23</v>
      </c>
      <c r="E1602" s="6">
        <f>IF(Sense_data[[#This Row],[a_1State]]=D1601,E1601,Sense_data[[#This Row],[SysTimeStamp]])</f>
        <v>42182.018101856083</v>
      </c>
      <c r="F1602" s="3" t="str">
        <f>Sense_data[[#This Row],[a_1State]]&amp;TEXT(Sense_data[[#This Row],[StateInstanceTimestamp]],"#.######")</f>
        <v>On42182.018102</v>
      </c>
      <c r="G1602" s="3">
        <f ca="1">IF(Sense_data[[#This Row],[a_1State]]="Off",RANDBETWEEN(off_min,off_max),RANDBETWEEN(on_min,on_max))/sr_div</f>
        <v>3.8</v>
      </c>
      <c r="H1602" s="3">
        <v>3.5</v>
      </c>
      <c r="I1602" s="3">
        <f>IF(HOUR(Sense_data[[#This Row],[SysTimeStamp]])&lt;12,I1601+$B$14,I1601-$B$14)</f>
        <v>15.36689814814844</v>
      </c>
    </row>
    <row r="1603" spans="1:9" x14ac:dyDescent="0.2">
      <c r="A1603" t="s">
        <v>20</v>
      </c>
      <c r="B1603" t="s">
        <v>22</v>
      </c>
      <c r="C1603" s="6">
        <f t="shared" si="28"/>
        <v>42182.018356485773</v>
      </c>
      <c r="D1603" t="s">
        <v>23</v>
      </c>
      <c r="E1603" s="6">
        <f>IF(Sense_data[[#This Row],[a_1State]]=D1602,E1602,Sense_data[[#This Row],[SysTimeStamp]])</f>
        <v>42182.018101856083</v>
      </c>
      <c r="F1603" s="3" t="str">
        <f>Sense_data[[#This Row],[a_1State]]&amp;TEXT(Sense_data[[#This Row],[StateInstanceTimestamp]],"#.######")</f>
        <v>On42182.018102</v>
      </c>
      <c r="G1603" s="3">
        <f ca="1">IF(Sense_data[[#This Row],[a_1State]]="Off",RANDBETWEEN(off_min,off_max),RANDBETWEEN(on_min,on_max))/sr_div</f>
        <v>3.1</v>
      </c>
      <c r="H1603" s="3">
        <v>5.0999999999999996</v>
      </c>
      <c r="I1603" s="3">
        <f>IF(HOUR(Sense_data[[#This Row],[SysTimeStamp]])&lt;12,I1602+$B$14,I1602-$B$14)</f>
        <v>15.367129629629922</v>
      </c>
    </row>
    <row r="1604" spans="1:9" x14ac:dyDescent="0.2">
      <c r="A1604" t="s">
        <v>20</v>
      </c>
      <c r="B1604" t="s">
        <v>22</v>
      </c>
      <c r="C1604" s="6">
        <f t="shared" si="28"/>
        <v>42182.018368059849</v>
      </c>
      <c r="D1604" t="s">
        <v>23</v>
      </c>
      <c r="E1604" s="6">
        <f>IF(Sense_data[[#This Row],[a_1State]]=D1603,E1603,Sense_data[[#This Row],[SysTimeStamp]])</f>
        <v>42182.018101856083</v>
      </c>
      <c r="F1604" s="3" t="str">
        <f>Sense_data[[#This Row],[a_1State]]&amp;TEXT(Sense_data[[#This Row],[StateInstanceTimestamp]],"#.######")</f>
        <v>On42182.018102</v>
      </c>
      <c r="G1604" s="3">
        <f ca="1">IF(Sense_data[[#This Row],[a_1State]]="Off",RANDBETWEEN(off_min,off_max),RANDBETWEEN(on_min,on_max))/sr_div</f>
        <v>3.6</v>
      </c>
      <c r="H1604" s="3">
        <v>5.0999999999999996</v>
      </c>
      <c r="I1604" s="3">
        <f>IF(HOUR(Sense_data[[#This Row],[SysTimeStamp]])&lt;12,I1603+$B$14,I1603-$B$14)</f>
        <v>15.367361111111403</v>
      </c>
    </row>
    <row r="1605" spans="1:9" x14ac:dyDescent="0.2">
      <c r="A1605" t="s">
        <v>20</v>
      </c>
      <c r="B1605" t="s">
        <v>22</v>
      </c>
      <c r="C1605" s="6">
        <f t="shared" si="28"/>
        <v>42182.018379633926</v>
      </c>
      <c r="D1605" t="s">
        <v>23</v>
      </c>
      <c r="E1605" s="6">
        <f>IF(Sense_data[[#This Row],[a_1State]]=D1604,E1604,Sense_data[[#This Row],[SysTimeStamp]])</f>
        <v>42182.018101856083</v>
      </c>
      <c r="F1605" s="3" t="str">
        <f>Sense_data[[#This Row],[a_1State]]&amp;TEXT(Sense_data[[#This Row],[StateInstanceTimestamp]],"#.######")</f>
        <v>On42182.018102</v>
      </c>
      <c r="G1605" s="3">
        <f ca="1">IF(Sense_data[[#This Row],[a_1State]]="Off",RANDBETWEEN(off_min,off_max),RANDBETWEEN(on_min,on_max))/sr_div</f>
        <v>5.2</v>
      </c>
      <c r="H1605" s="3">
        <v>4.0999999999999996</v>
      </c>
      <c r="I1605" s="3">
        <f>IF(HOUR(Sense_data[[#This Row],[SysTimeStamp]])&lt;12,I1604+$B$14,I1604-$B$14)</f>
        <v>15.367592592592885</v>
      </c>
    </row>
    <row r="1606" spans="1:9" x14ac:dyDescent="0.2">
      <c r="A1606" t="s">
        <v>20</v>
      </c>
      <c r="B1606" t="s">
        <v>22</v>
      </c>
      <c r="C1606" s="6">
        <f t="shared" si="28"/>
        <v>42182.018391208003</v>
      </c>
      <c r="D1606" t="s">
        <v>23</v>
      </c>
      <c r="E1606" s="6">
        <f>IF(Sense_data[[#This Row],[a_1State]]=D1605,E1605,Sense_data[[#This Row],[SysTimeStamp]])</f>
        <v>42182.018101856083</v>
      </c>
      <c r="F1606" s="3" t="str">
        <f>Sense_data[[#This Row],[a_1State]]&amp;TEXT(Sense_data[[#This Row],[StateInstanceTimestamp]],"#.######")</f>
        <v>On42182.018102</v>
      </c>
      <c r="G1606" s="3">
        <f ca="1">IF(Sense_data[[#This Row],[a_1State]]="Off",RANDBETWEEN(off_min,off_max),RANDBETWEEN(on_min,on_max))/sr_div</f>
        <v>5.6</v>
      </c>
      <c r="H1606" s="3">
        <v>4.5999999999999996</v>
      </c>
      <c r="I1606" s="3">
        <f>IF(HOUR(Sense_data[[#This Row],[SysTimeStamp]])&lt;12,I1605+$B$14,I1605-$B$14)</f>
        <v>15.367824074074367</v>
      </c>
    </row>
    <row r="1607" spans="1:9" x14ac:dyDescent="0.2">
      <c r="A1607" t="s">
        <v>20</v>
      </c>
      <c r="B1607" t="s">
        <v>22</v>
      </c>
      <c r="C1607" s="6">
        <f t="shared" si="28"/>
        <v>42182.01840278208</v>
      </c>
      <c r="D1607" t="s">
        <v>23</v>
      </c>
      <c r="E1607" s="6">
        <f>IF(Sense_data[[#This Row],[a_1State]]=D1606,E1606,Sense_data[[#This Row],[SysTimeStamp]])</f>
        <v>42182.018101856083</v>
      </c>
      <c r="F1607" s="3" t="str">
        <f>Sense_data[[#This Row],[a_1State]]&amp;TEXT(Sense_data[[#This Row],[StateInstanceTimestamp]],"#.######")</f>
        <v>On42182.018102</v>
      </c>
      <c r="G1607" s="3">
        <f ca="1">IF(Sense_data[[#This Row],[a_1State]]="Off",RANDBETWEEN(off_min,off_max),RANDBETWEEN(on_min,on_max))/sr_div</f>
        <v>4.8</v>
      </c>
      <c r="H1607" s="3">
        <v>3.3</v>
      </c>
      <c r="I1607" s="3">
        <f>IF(HOUR(Sense_data[[#This Row],[SysTimeStamp]])&lt;12,I1606+$B$14,I1606-$B$14)</f>
        <v>15.368055555555848</v>
      </c>
    </row>
    <row r="1608" spans="1:9" x14ac:dyDescent="0.2">
      <c r="A1608" t="s">
        <v>20</v>
      </c>
      <c r="B1608" t="s">
        <v>22</v>
      </c>
      <c r="C1608" s="6">
        <f t="shared" si="28"/>
        <v>42182.018414356156</v>
      </c>
      <c r="D1608" t="s">
        <v>23</v>
      </c>
      <c r="E1608" s="6">
        <f>IF(Sense_data[[#This Row],[a_1State]]=D1607,E1607,Sense_data[[#This Row],[SysTimeStamp]])</f>
        <v>42182.018101856083</v>
      </c>
      <c r="F1608" s="3" t="str">
        <f>Sense_data[[#This Row],[a_1State]]&amp;TEXT(Sense_data[[#This Row],[StateInstanceTimestamp]],"#.######")</f>
        <v>On42182.018102</v>
      </c>
      <c r="G1608" s="3">
        <f ca="1">IF(Sense_data[[#This Row],[a_1State]]="Off",RANDBETWEEN(off_min,off_max),RANDBETWEEN(on_min,on_max))/sr_div</f>
        <v>6</v>
      </c>
      <c r="H1608" s="3">
        <v>5.8</v>
      </c>
      <c r="I1608" s="3">
        <f>IF(HOUR(Sense_data[[#This Row],[SysTimeStamp]])&lt;12,I1607+$B$14,I1607-$B$14)</f>
        <v>15.36828703703733</v>
      </c>
    </row>
    <row r="1609" spans="1:9" x14ac:dyDescent="0.2">
      <c r="A1609" t="s">
        <v>20</v>
      </c>
      <c r="B1609" t="s">
        <v>22</v>
      </c>
      <c r="C1609" s="6">
        <f t="shared" si="28"/>
        <v>42182.018425930233</v>
      </c>
      <c r="D1609" t="s">
        <v>23</v>
      </c>
      <c r="E1609" s="6">
        <f>IF(Sense_data[[#This Row],[a_1State]]=D1608,E1608,Sense_data[[#This Row],[SysTimeStamp]])</f>
        <v>42182.018101856083</v>
      </c>
      <c r="F1609" s="3" t="str">
        <f>Sense_data[[#This Row],[a_1State]]&amp;TEXT(Sense_data[[#This Row],[StateInstanceTimestamp]],"#.######")</f>
        <v>On42182.018102</v>
      </c>
      <c r="G1609" s="3">
        <f ca="1">IF(Sense_data[[#This Row],[a_1State]]="Off",RANDBETWEEN(off_min,off_max),RANDBETWEEN(on_min,on_max))/sr_div</f>
        <v>4.2</v>
      </c>
      <c r="H1609" s="3">
        <v>3.1</v>
      </c>
      <c r="I1609" s="3">
        <f>IF(HOUR(Sense_data[[#This Row],[SysTimeStamp]])&lt;12,I1608+$B$14,I1608-$B$14)</f>
        <v>15.368518518518812</v>
      </c>
    </row>
    <row r="1610" spans="1:9" x14ac:dyDescent="0.2">
      <c r="A1610" t="s">
        <v>20</v>
      </c>
      <c r="B1610" t="s">
        <v>22</v>
      </c>
      <c r="C1610" s="6">
        <f t="shared" si="28"/>
        <v>42182.01843750431</v>
      </c>
      <c r="D1610" t="s">
        <v>23</v>
      </c>
      <c r="E1610" s="6">
        <f>IF(Sense_data[[#This Row],[a_1State]]=D1609,E1609,Sense_data[[#This Row],[SysTimeStamp]])</f>
        <v>42182.018101856083</v>
      </c>
      <c r="F1610" s="3" t="str">
        <f>Sense_data[[#This Row],[a_1State]]&amp;TEXT(Sense_data[[#This Row],[StateInstanceTimestamp]],"#.######")</f>
        <v>On42182.018102</v>
      </c>
      <c r="G1610" s="3">
        <f ca="1">IF(Sense_data[[#This Row],[a_1State]]="Off",RANDBETWEEN(off_min,off_max),RANDBETWEEN(on_min,on_max))/sr_div</f>
        <v>4.2</v>
      </c>
      <c r="H1610" s="3">
        <v>5.9</v>
      </c>
      <c r="I1610" s="3">
        <f>IF(HOUR(Sense_data[[#This Row],[SysTimeStamp]])&lt;12,I1609+$B$14,I1609-$B$14)</f>
        <v>15.368750000000293</v>
      </c>
    </row>
    <row r="1611" spans="1:9" x14ac:dyDescent="0.2">
      <c r="A1611" t="s">
        <v>20</v>
      </c>
      <c r="B1611" t="s">
        <v>22</v>
      </c>
      <c r="C1611" s="6">
        <f t="shared" si="28"/>
        <v>42182.018449078387</v>
      </c>
      <c r="D1611" t="s">
        <v>23</v>
      </c>
      <c r="E1611" s="6">
        <f>IF(Sense_data[[#This Row],[a_1State]]=D1610,E1610,Sense_data[[#This Row],[SysTimeStamp]])</f>
        <v>42182.018101856083</v>
      </c>
      <c r="F1611" s="3" t="str">
        <f>Sense_data[[#This Row],[a_1State]]&amp;TEXT(Sense_data[[#This Row],[StateInstanceTimestamp]],"#.######")</f>
        <v>On42182.018102</v>
      </c>
      <c r="G1611" s="3">
        <f ca="1">IF(Sense_data[[#This Row],[a_1State]]="Off",RANDBETWEEN(off_min,off_max),RANDBETWEEN(on_min,on_max))/sr_div</f>
        <v>4.9000000000000004</v>
      </c>
      <c r="H1611" s="3">
        <v>3.4</v>
      </c>
      <c r="I1611" s="3">
        <f>IF(HOUR(Sense_data[[#This Row],[SysTimeStamp]])&lt;12,I1610+$B$14,I1610-$B$14)</f>
        <v>15.368981481481775</v>
      </c>
    </row>
    <row r="1612" spans="1:9" x14ac:dyDescent="0.2">
      <c r="A1612" t="s">
        <v>20</v>
      </c>
      <c r="B1612" t="s">
        <v>22</v>
      </c>
      <c r="C1612" s="6">
        <f t="shared" ref="C1612:C1675" si="29">C1611+$B$2</f>
        <v>42182.018460652464</v>
      </c>
      <c r="D1612" t="s">
        <v>23</v>
      </c>
      <c r="E1612" s="6">
        <f>IF(Sense_data[[#This Row],[a_1State]]=D1611,E1611,Sense_data[[#This Row],[SysTimeStamp]])</f>
        <v>42182.018101856083</v>
      </c>
      <c r="F1612" s="3" t="str">
        <f>Sense_data[[#This Row],[a_1State]]&amp;TEXT(Sense_data[[#This Row],[StateInstanceTimestamp]],"#.######")</f>
        <v>On42182.018102</v>
      </c>
      <c r="G1612" s="3">
        <f ca="1">IF(Sense_data[[#This Row],[a_1State]]="Off",RANDBETWEEN(off_min,off_max),RANDBETWEEN(on_min,on_max))/sr_div</f>
        <v>5.8</v>
      </c>
      <c r="H1612" s="3">
        <v>4</v>
      </c>
      <c r="I1612" s="3">
        <f>IF(HOUR(Sense_data[[#This Row],[SysTimeStamp]])&lt;12,I1611+$B$14,I1611-$B$14)</f>
        <v>15.369212962963257</v>
      </c>
    </row>
    <row r="1613" spans="1:9" x14ac:dyDescent="0.2">
      <c r="A1613" t="s">
        <v>20</v>
      </c>
      <c r="B1613" t="s">
        <v>22</v>
      </c>
      <c r="C1613" s="6">
        <f t="shared" si="29"/>
        <v>42182.01847222654</v>
      </c>
      <c r="D1613" t="s">
        <v>23</v>
      </c>
      <c r="E1613" s="6">
        <f>IF(Sense_data[[#This Row],[a_1State]]=D1612,E1612,Sense_data[[#This Row],[SysTimeStamp]])</f>
        <v>42182.018101856083</v>
      </c>
      <c r="F1613" s="3" t="str">
        <f>Sense_data[[#This Row],[a_1State]]&amp;TEXT(Sense_data[[#This Row],[StateInstanceTimestamp]],"#.######")</f>
        <v>On42182.018102</v>
      </c>
      <c r="G1613" s="3">
        <f ca="1">IF(Sense_data[[#This Row],[a_1State]]="Off",RANDBETWEEN(off_min,off_max),RANDBETWEEN(on_min,on_max))/sr_div</f>
        <v>3.5</v>
      </c>
      <c r="H1613" s="3">
        <v>4.2</v>
      </c>
      <c r="I1613" s="3">
        <f>IF(HOUR(Sense_data[[#This Row],[SysTimeStamp]])&lt;12,I1612+$B$14,I1612-$B$14)</f>
        <v>15.369444444444738</v>
      </c>
    </row>
    <row r="1614" spans="1:9" x14ac:dyDescent="0.2">
      <c r="A1614" t="s">
        <v>20</v>
      </c>
      <c r="B1614" t="s">
        <v>22</v>
      </c>
      <c r="C1614" s="6">
        <f t="shared" si="29"/>
        <v>42182.018483800617</v>
      </c>
      <c r="D1614" t="s">
        <v>23</v>
      </c>
      <c r="E1614" s="6">
        <f>IF(Sense_data[[#This Row],[a_1State]]=D1613,E1613,Sense_data[[#This Row],[SysTimeStamp]])</f>
        <v>42182.018101856083</v>
      </c>
      <c r="F1614" s="3" t="str">
        <f>Sense_data[[#This Row],[a_1State]]&amp;TEXT(Sense_data[[#This Row],[StateInstanceTimestamp]],"#.######")</f>
        <v>On42182.018102</v>
      </c>
      <c r="G1614" s="3">
        <f ca="1">IF(Sense_data[[#This Row],[a_1State]]="Off",RANDBETWEEN(off_min,off_max),RANDBETWEEN(on_min,on_max))/sr_div</f>
        <v>3</v>
      </c>
      <c r="H1614" s="3">
        <v>4.2</v>
      </c>
      <c r="I1614" s="3">
        <f>IF(HOUR(Sense_data[[#This Row],[SysTimeStamp]])&lt;12,I1613+$B$14,I1613-$B$14)</f>
        <v>15.36967592592622</v>
      </c>
    </row>
    <row r="1615" spans="1:9" x14ac:dyDescent="0.2">
      <c r="A1615" t="s">
        <v>20</v>
      </c>
      <c r="B1615" t="s">
        <v>22</v>
      </c>
      <c r="C1615" s="6">
        <f t="shared" si="29"/>
        <v>42182.018495374694</v>
      </c>
      <c r="D1615" t="s">
        <v>23</v>
      </c>
      <c r="E1615" s="6">
        <f>IF(Sense_data[[#This Row],[a_1State]]=D1614,E1614,Sense_data[[#This Row],[SysTimeStamp]])</f>
        <v>42182.018101856083</v>
      </c>
      <c r="F1615" s="3" t="str">
        <f>Sense_data[[#This Row],[a_1State]]&amp;TEXT(Sense_data[[#This Row],[StateInstanceTimestamp]],"#.######")</f>
        <v>On42182.018102</v>
      </c>
      <c r="G1615" s="3">
        <f ca="1">IF(Sense_data[[#This Row],[a_1State]]="Off",RANDBETWEEN(off_min,off_max),RANDBETWEEN(on_min,on_max))/sr_div</f>
        <v>3.6</v>
      </c>
      <c r="H1615" s="3">
        <v>5.0999999999999996</v>
      </c>
      <c r="I1615" s="3">
        <f>IF(HOUR(Sense_data[[#This Row],[SysTimeStamp]])&lt;12,I1614+$B$14,I1614-$B$14)</f>
        <v>15.369907407407702</v>
      </c>
    </row>
    <row r="1616" spans="1:9" x14ac:dyDescent="0.2">
      <c r="A1616" t="s">
        <v>20</v>
      </c>
      <c r="B1616" t="s">
        <v>22</v>
      </c>
      <c r="C1616" s="6">
        <f t="shared" si="29"/>
        <v>42182.018506948771</v>
      </c>
      <c r="D1616" t="s">
        <v>23</v>
      </c>
      <c r="E1616" s="6">
        <f>IF(Sense_data[[#This Row],[a_1State]]=D1615,E1615,Sense_data[[#This Row],[SysTimeStamp]])</f>
        <v>42182.018101856083</v>
      </c>
      <c r="F1616" s="3" t="str">
        <f>Sense_data[[#This Row],[a_1State]]&amp;TEXT(Sense_data[[#This Row],[StateInstanceTimestamp]],"#.######")</f>
        <v>On42182.018102</v>
      </c>
      <c r="G1616" s="3">
        <f ca="1">IF(Sense_data[[#This Row],[a_1State]]="Off",RANDBETWEEN(off_min,off_max),RANDBETWEEN(on_min,on_max))/sr_div</f>
        <v>3.2</v>
      </c>
      <c r="H1616" s="3">
        <v>5</v>
      </c>
      <c r="I1616" s="3">
        <f>IF(HOUR(Sense_data[[#This Row],[SysTimeStamp]])&lt;12,I1615+$B$14,I1615-$B$14)</f>
        <v>15.370138888889183</v>
      </c>
    </row>
    <row r="1617" spans="1:9" x14ac:dyDescent="0.2">
      <c r="A1617" t="s">
        <v>20</v>
      </c>
      <c r="B1617" t="s">
        <v>22</v>
      </c>
      <c r="C1617" s="6">
        <f t="shared" si="29"/>
        <v>42182.018518522847</v>
      </c>
      <c r="D1617" t="s">
        <v>23</v>
      </c>
      <c r="E1617" s="6">
        <f>IF(Sense_data[[#This Row],[a_1State]]=D1616,E1616,Sense_data[[#This Row],[SysTimeStamp]])</f>
        <v>42182.018101856083</v>
      </c>
      <c r="F1617" s="3" t="str">
        <f>Sense_data[[#This Row],[a_1State]]&amp;TEXT(Sense_data[[#This Row],[StateInstanceTimestamp]],"#.######")</f>
        <v>On42182.018102</v>
      </c>
      <c r="G1617" s="3">
        <f ca="1">IF(Sense_data[[#This Row],[a_1State]]="Off",RANDBETWEEN(off_min,off_max),RANDBETWEEN(on_min,on_max))/sr_div</f>
        <v>3.1</v>
      </c>
      <c r="H1617" s="3">
        <v>3.6</v>
      </c>
      <c r="I1617" s="3">
        <f>IF(HOUR(Sense_data[[#This Row],[SysTimeStamp]])&lt;12,I1616+$B$14,I1616-$B$14)</f>
        <v>15.370370370370665</v>
      </c>
    </row>
    <row r="1618" spans="1:9" x14ac:dyDescent="0.2">
      <c r="A1618" t="s">
        <v>20</v>
      </c>
      <c r="B1618" t="s">
        <v>22</v>
      </c>
      <c r="C1618" s="6">
        <f t="shared" si="29"/>
        <v>42182.018530096924</v>
      </c>
      <c r="D1618" t="s">
        <v>23</v>
      </c>
      <c r="E1618" s="6">
        <f>IF(Sense_data[[#This Row],[a_1State]]=D1617,E1617,Sense_data[[#This Row],[SysTimeStamp]])</f>
        <v>42182.018101856083</v>
      </c>
      <c r="F1618" s="3" t="str">
        <f>Sense_data[[#This Row],[a_1State]]&amp;TEXT(Sense_data[[#This Row],[StateInstanceTimestamp]],"#.######")</f>
        <v>On42182.018102</v>
      </c>
      <c r="G1618" s="3">
        <f ca="1">IF(Sense_data[[#This Row],[a_1State]]="Off",RANDBETWEEN(off_min,off_max),RANDBETWEEN(on_min,on_max))/sr_div</f>
        <v>5.7</v>
      </c>
      <c r="H1618" s="3">
        <v>4.8</v>
      </c>
      <c r="I1618" s="3">
        <f>IF(HOUR(Sense_data[[#This Row],[SysTimeStamp]])&lt;12,I1617+$B$14,I1617-$B$14)</f>
        <v>15.370601851852147</v>
      </c>
    </row>
    <row r="1619" spans="1:9" x14ac:dyDescent="0.2">
      <c r="A1619" t="s">
        <v>20</v>
      </c>
      <c r="B1619" t="s">
        <v>22</v>
      </c>
      <c r="C1619" s="6">
        <f t="shared" si="29"/>
        <v>42182.018541671001</v>
      </c>
      <c r="D1619" t="s">
        <v>23</v>
      </c>
      <c r="E1619" s="6">
        <f>IF(Sense_data[[#This Row],[a_1State]]=D1618,E1618,Sense_data[[#This Row],[SysTimeStamp]])</f>
        <v>42182.018101856083</v>
      </c>
      <c r="F1619" s="3" t="str">
        <f>Sense_data[[#This Row],[a_1State]]&amp;TEXT(Sense_data[[#This Row],[StateInstanceTimestamp]],"#.######")</f>
        <v>On42182.018102</v>
      </c>
      <c r="G1619" s="3">
        <f ca="1">IF(Sense_data[[#This Row],[a_1State]]="Off",RANDBETWEEN(off_min,off_max),RANDBETWEEN(on_min,on_max))/sr_div</f>
        <v>4.8</v>
      </c>
      <c r="H1619" s="3">
        <v>4.7</v>
      </c>
      <c r="I1619" s="3">
        <f>IF(HOUR(Sense_data[[#This Row],[SysTimeStamp]])&lt;12,I1618+$B$14,I1618-$B$14)</f>
        <v>15.370833333333628</v>
      </c>
    </row>
    <row r="1620" spans="1:9" x14ac:dyDescent="0.2">
      <c r="A1620" t="s">
        <v>20</v>
      </c>
      <c r="B1620" t="s">
        <v>22</v>
      </c>
      <c r="C1620" s="6">
        <f t="shared" si="29"/>
        <v>42182.018553245078</v>
      </c>
      <c r="D1620" t="s">
        <v>23</v>
      </c>
      <c r="E1620" s="6">
        <f>IF(Sense_data[[#This Row],[a_1State]]=D1619,E1619,Sense_data[[#This Row],[SysTimeStamp]])</f>
        <v>42182.018101856083</v>
      </c>
      <c r="F1620" s="3" t="str">
        <f>Sense_data[[#This Row],[a_1State]]&amp;TEXT(Sense_data[[#This Row],[StateInstanceTimestamp]],"#.######")</f>
        <v>On42182.018102</v>
      </c>
      <c r="G1620" s="3">
        <f ca="1">IF(Sense_data[[#This Row],[a_1State]]="Off",RANDBETWEEN(off_min,off_max),RANDBETWEEN(on_min,on_max))/sr_div</f>
        <v>3.5</v>
      </c>
      <c r="H1620" s="3">
        <v>4.2</v>
      </c>
      <c r="I1620" s="3">
        <f>IF(HOUR(Sense_data[[#This Row],[SysTimeStamp]])&lt;12,I1619+$B$14,I1619-$B$14)</f>
        <v>15.37106481481511</v>
      </c>
    </row>
    <row r="1621" spans="1:9" x14ac:dyDescent="0.2">
      <c r="A1621" t="s">
        <v>20</v>
      </c>
      <c r="B1621" t="s">
        <v>22</v>
      </c>
      <c r="C1621" s="6">
        <f t="shared" si="29"/>
        <v>42182.018564819155</v>
      </c>
      <c r="D1621" t="s">
        <v>23</v>
      </c>
      <c r="E1621" s="6">
        <f>IF(Sense_data[[#This Row],[a_1State]]=D1620,E1620,Sense_data[[#This Row],[SysTimeStamp]])</f>
        <v>42182.018101856083</v>
      </c>
      <c r="F1621" s="3" t="str">
        <f>Sense_data[[#This Row],[a_1State]]&amp;TEXT(Sense_data[[#This Row],[StateInstanceTimestamp]],"#.######")</f>
        <v>On42182.018102</v>
      </c>
      <c r="G1621" s="3">
        <f ca="1">IF(Sense_data[[#This Row],[a_1State]]="Off",RANDBETWEEN(off_min,off_max),RANDBETWEEN(on_min,on_max))/sr_div</f>
        <v>3.4</v>
      </c>
      <c r="H1621" s="3">
        <v>3.3</v>
      </c>
      <c r="I1621" s="3">
        <f>IF(HOUR(Sense_data[[#This Row],[SysTimeStamp]])&lt;12,I1620+$B$14,I1620-$B$14)</f>
        <v>15.371296296296592</v>
      </c>
    </row>
    <row r="1622" spans="1:9" x14ac:dyDescent="0.2">
      <c r="A1622" t="s">
        <v>20</v>
      </c>
      <c r="B1622" t="s">
        <v>22</v>
      </c>
      <c r="C1622" s="6">
        <f t="shared" si="29"/>
        <v>42182.018576393231</v>
      </c>
      <c r="D1622" t="s">
        <v>23</v>
      </c>
      <c r="E1622" s="6">
        <f>IF(Sense_data[[#This Row],[a_1State]]=D1621,E1621,Sense_data[[#This Row],[SysTimeStamp]])</f>
        <v>42182.018101856083</v>
      </c>
      <c r="F1622" s="3" t="str">
        <f>Sense_data[[#This Row],[a_1State]]&amp;TEXT(Sense_data[[#This Row],[StateInstanceTimestamp]],"#.######")</f>
        <v>On42182.018102</v>
      </c>
      <c r="G1622" s="3">
        <f ca="1">IF(Sense_data[[#This Row],[a_1State]]="Off",RANDBETWEEN(off_min,off_max),RANDBETWEEN(on_min,on_max))/sr_div</f>
        <v>5.0999999999999996</v>
      </c>
      <c r="H1622" s="3">
        <v>4.3</v>
      </c>
      <c r="I1622" s="3">
        <f>IF(HOUR(Sense_data[[#This Row],[SysTimeStamp]])&lt;12,I1621+$B$14,I1621-$B$14)</f>
        <v>15.371527777778073</v>
      </c>
    </row>
    <row r="1623" spans="1:9" x14ac:dyDescent="0.2">
      <c r="A1623" t="s">
        <v>20</v>
      </c>
      <c r="B1623" t="s">
        <v>22</v>
      </c>
      <c r="C1623" s="6">
        <f t="shared" si="29"/>
        <v>42182.018587967308</v>
      </c>
      <c r="D1623" t="s">
        <v>23</v>
      </c>
      <c r="E1623" s="6">
        <f>IF(Sense_data[[#This Row],[a_1State]]=D1622,E1622,Sense_data[[#This Row],[SysTimeStamp]])</f>
        <v>42182.018101856083</v>
      </c>
      <c r="F1623" s="3" t="str">
        <f>Sense_data[[#This Row],[a_1State]]&amp;TEXT(Sense_data[[#This Row],[StateInstanceTimestamp]],"#.######")</f>
        <v>On42182.018102</v>
      </c>
      <c r="G1623" s="3">
        <f ca="1">IF(Sense_data[[#This Row],[a_1State]]="Off",RANDBETWEEN(off_min,off_max),RANDBETWEEN(on_min,on_max))/sr_div</f>
        <v>5.2</v>
      </c>
      <c r="H1623" s="3">
        <v>3.6</v>
      </c>
      <c r="I1623" s="3">
        <f>IF(HOUR(Sense_data[[#This Row],[SysTimeStamp]])&lt;12,I1622+$B$14,I1622-$B$14)</f>
        <v>15.371759259259555</v>
      </c>
    </row>
    <row r="1624" spans="1:9" x14ac:dyDescent="0.2">
      <c r="A1624" t="s">
        <v>20</v>
      </c>
      <c r="B1624" t="s">
        <v>22</v>
      </c>
      <c r="C1624" s="6">
        <f t="shared" si="29"/>
        <v>42182.018599541385</v>
      </c>
      <c r="D1624" t="s">
        <v>23</v>
      </c>
      <c r="E1624" s="6">
        <f>IF(Sense_data[[#This Row],[a_1State]]=D1623,E1623,Sense_data[[#This Row],[SysTimeStamp]])</f>
        <v>42182.018101856083</v>
      </c>
      <c r="F1624" s="3" t="str">
        <f>Sense_data[[#This Row],[a_1State]]&amp;TEXT(Sense_data[[#This Row],[StateInstanceTimestamp]],"#.######")</f>
        <v>On42182.018102</v>
      </c>
      <c r="G1624" s="3">
        <f ca="1">IF(Sense_data[[#This Row],[a_1State]]="Off",RANDBETWEEN(off_min,off_max),RANDBETWEEN(on_min,on_max))/sr_div</f>
        <v>3.4</v>
      </c>
      <c r="H1624" s="3">
        <v>3.2</v>
      </c>
      <c r="I1624" s="3">
        <f>IF(HOUR(Sense_data[[#This Row],[SysTimeStamp]])&lt;12,I1623+$B$14,I1623-$B$14)</f>
        <v>15.371990740741037</v>
      </c>
    </row>
    <row r="1625" spans="1:9" x14ac:dyDescent="0.2">
      <c r="A1625" t="s">
        <v>20</v>
      </c>
      <c r="B1625" t="s">
        <v>22</v>
      </c>
      <c r="C1625" s="6">
        <f t="shared" si="29"/>
        <v>42182.018611115462</v>
      </c>
      <c r="D1625" t="s">
        <v>23</v>
      </c>
      <c r="E1625" s="6">
        <f>IF(Sense_data[[#This Row],[a_1State]]=D1624,E1624,Sense_data[[#This Row],[SysTimeStamp]])</f>
        <v>42182.018101856083</v>
      </c>
      <c r="F1625" s="3" t="str">
        <f>Sense_data[[#This Row],[a_1State]]&amp;TEXT(Sense_data[[#This Row],[StateInstanceTimestamp]],"#.######")</f>
        <v>On42182.018102</v>
      </c>
      <c r="G1625" s="3">
        <f ca="1">IF(Sense_data[[#This Row],[a_1State]]="Off",RANDBETWEEN(off_min,off_max),RANDBETWEEN(on_min,on_max))/sr_div</f>
        <v>4.4000000000000004</v>
      </c>
      <c r="H1625" s="3">
        <v>3.7</v>
      </c>
      <c r="I1625" s="3">
        <f>IF(HOUR(Sense_data[[#This Row],[SysTimeStamp]])&lt;12,I1624+$B$14,I1624-$B$14)</f>
        <v>15.372222222222518</v>
      </c>
    </row>
    <row r="1626" spans="1:9" x14ac:dyDescent="0.2">
      <c r="A1626" t="s">
        <v>20</v>
      </c>
      <c r="B1626" t="s">
        <v>22</v>
      </c>
      <c r="C1626" s="6">
        <f t="shared" si="29"/>
        <v>42182.018622689538</v>
      </c>
      <c r="D1626" t="s">
        <v>23</v>
      </c>
      <c r="E1626" s="6">
        <f>IF(Sense_data[[#This Row],[a_1State]]=D1625,E1625,Sense_data[[#This Row],[SysTimeStamp]])</f>
        <v>42182.018101856083</v>
      </c>
      <c r="F1626" s="3" t="str">
        <f>Sense_data[[#This Row],[a_1State]]&amp;TEXT(Sense_data[[#This Row],[StateInstanceTimestamp]],"#.######")</f>
        <v>On42182.018102</v>
      </c>
      <c r="G1626" s="3">
        <f ca="1">IF(Sense_data[[#This Row],[a_1State]]="Off",RANDBETWEEN(off_min,off_max),RANDBETWEEN(on_min,on_max))/sr_div</f>
        <v>5.4</v>
      </c>
      <c r="H1626" s="3">
        <v>5.8</v>
      </c>
      <c r="I1626" s="3">
        <f>IF(HOUR(Sense_data[[#This Row],[SysTimeStamp]])&lt;12,I1625+$B$14,I1625-$B$14)</f>
        <v>15.372453703704</v>
      </c>
    </row>
    <row r="1627" spans="1:9" x14ac:dyDescent="0.2">
      <c r="A1627" t="s">
        <v>20</v>
      </c>
      <c r="B1627" t="s">
        <v>22</v>
      </c>
      <c r="C1627" s="6">
        <f t="shared" si="29"/>
        <v>42182.018634263615</v>
      </c>
      <c r="D1627" t="s">
        <v>23</v>
      </c>
      <c r="E1627" s="6">
        <f>IF(Sense_data[[#This Row],[a_1State]]=D1626,E1626,Sense_data[[#This Row],[SysTimeStamp]])</f>
        <v>42182.018101856083</v>
      </c>
      <c r="F1627" s="3" t="str">
        <f>Sense_data[[#This Row],[a_1State]]&amp;TEXT(Sense_data[[#This Row],[StateInstanceTimestamp]],"#.######")</f>
        <v>On42182.018102</v>
      </c>
      <c r="G1627" s="3">
        <f ca="1">IF(Sense_data[[#This Row],[a_1State]]="Off",RANDBETWEEN(off_min,off_max),RANDBETWEEN(on_min,on_max))/sr_div</f>
        <v>5.6</v>
      </c>
      <c r="H1627" s="3">
        <v>5.8</v>
      </c>
      <c r="I1627" s="3">
        <f>IF(HOUR(Sense_data[[#This Row],[SysTimeStamp]])&lt;12,I1626+$B$14,I1626-$B$14)</f>
        <v>15.372685185185482</v>
      </c>
    </row>
    <row r="1628" spans="1:9" x14ac:dyDescent="0.2">
      <c r="A1628" t="s">
        <v>20</v>
      </c>
      <c r="B1628" t="s">
        <v>22</v>
      </c>
      <c r="C1628" s="6">
        <f t="shared" si="29"/>
        <v>42182.018645837692</v>
      </c>
      <c r="D1628" t="s">
        <v>23</v>
      </c>
      <c r="E1628" s="6">
        <f>IF(Sense_data[[#This Row],[a_1State]]=D1627,E1627,Sense_data[[#This Row],[SysTimeStamp]])</f>
        <v>42182.018101856083</v>
      </c>
      <c r="F1628" s="3" t="str">
        <f>Sense_data[[#This Row],[a_1State]]&amp;TEXT(Sense_data[[#This Row],[StateInstanceTimestamp]],"#.######")</f>
        <v>On42182.018102</v>
      </c>
      <c r="G1628" s="3">
        <f ca="1">IF(Sense_data[[#This Row],[a_1State]]="Off",RANDBETWEEN(off_min,off_max),RANDBETWEEN(on_min,on_max))/sr_div</f>
        <v>6</v>
      </c>
      <c r="H1628" s="3">
        <v>4</v>
      </c>
      <c r="I1628" s="3">
        <f>IF(HOUR(Sense_data[[#This Row],[SysTimeStamp]])&lt;12,I1627+$B$14,I1627-$B$14)</f>
        <v>15.372916666666963</v>
      </c>
    </row>
    <row r="1629" spans="1:9" x14ac:dyDescent="0.2">
      <c r="A1629" t="s">
        <v>20</v>
      </c>
      <c r="B1629" t="s">
        <v>22</v>
      </c>
      <c r="C1629" s="6">
        <f t="shared" si="29"/>
        <v>42182.018657411769</v>
      </c>
      <c r="D1629" t="s">
        <v>23</v>
      </c>
      <c r="E1629" s="6">
        <f>IF(Sense_data[[#This Row],[a_1State]]=D1628,E1628,Sense_data[[#This Row],[SysTimeStamp]])</f>
        <v>42182.018101856083</v>
      </c>
      <c r="F1629" s="3" t="str">
        <f>Sense_data[[#This Row],[a_1State]]&amp;TEXT(Sense_data[[#This Row],[StateInstanceTimestamp]],"#.######")</f>
        <v>On42182.018102</v>
      </c>
      <c r="G1629" s="3">
        <f ca="1">IF(Sense_data[[#This Row],[a_1State]]="Off",RANDBETWEEN(off_min,off_max),RANDBETWEEN(on_min,on_max))/sr_div</f>
        <v>5.9</v>
      </c>
      <c r="H1629" s="3">
        <v>5.4</v>
      </c>
      <c r="I1629" s="3">
        <f>IF(HOUR(Sense_data[[#This Row],[SysTimeStamp]])&lt;12,I1628+$B$14,I1628-$B$14)</f>
        <v>15.373148148148445</v>
      </c>
    </row>
    <row r="1630" spans="1:9" x14ac:dyDescent="0.2">
      <c r="A1630" t="s">
        <v>20</v>
      </c>
      <c r="B1630" t="s">
        <v>22</v>
      </c>
      <c r="C1630" s="6">
        <f t="shared" si="29"/>
        <v>42182.018668985846</v>
      </c>
      <c r="D1630" t="s">
        <v>23</v>
      </c>
      <c r="E1630" s="6">
        <f>IF(Sense_data[[#This Row],[a_1State]]=D1629,E1629,Sense_data[[#This Row],[SysTimeStamp]])</f>
        <v>42182.018101856083</v>
      </c>
      <c r="F1630" s="3" t="str">
        <f>Sense_data[[#This Row],[a_1State]]&amp;TEXT(Sense_data[[#This Row],[StateInstanceTimestamp]],"#.######")</f>
        <v>On42182.018102</v>
      </c>
      <c r="G1630" s="3">
        <f ca="1">IF(Sense_data[[#This Row],[a_1State]]="Off",RANDBETWEEN(off_min,off_max),RANDBETWEEN(on_min,on_max))/sr_div</f>
        <v>3.8</v>
      </c>
      <c r="H1630" s="3">
        <v>5.2</v>
      </c>
      <c r="I1630" s="3">
        <f>IF(HOUR(Sense_data[[#This Row],[SysTimeStamp]])&lt;12,I1629+$B$14,I1629-$B$14)</f>
        <v>15.373379629629927</v>
      </c>
    </row>
    <row r="1631" spans="1:9" x14ac:dyDescent="0.2">
      <c r="A1631" t="s">
        <v>20</v>
      </c>
      <c r="B1631" t="s">
        <v>22</v>
      </c>
      <c r="C1631" s="6">
        <f t="shared" si="29"/>
        <v>42182.018680559922</v>
      </c>
      <c r="D1631" t="s">
        <v>23</v>
      </c>
      <c r="E1631" s="6">
        <f>IF(Sense_data[[#This Row],[a_1State]]=D1630,E1630,Sense_data[[#This Row],[SysTimeStamp]])</f>
        <v>42182.018101856083</v>
      </c>
      <c r="F1631" s="3" t="str">
        <f>Sense_data[[#This Row],[a_1State]]&amp;TEXT(Sense_data[[#This Row],[StateInstanceTimestamp]],"#.######")</f>
        <v>On42182.018102</v>
      </c>
      <c r="G1631" s="3">
        <f ca="1">IF(Sense_data[[#This Row],[a_1State]]="Off",RANDBETWEEN(off_min,off_max),RANDBETWEEN(on_min,on_max))/sr_div</f>
        <v>4.3</v>
      </c>
      <c r="H1631" s="3">
        <v>5.8</v>
      </c>
      <c r="I1631" s="3">
        <f>IF(HOUR(Sense_data[[#This Row],[SysTimeStamp]])&lt;12,I1630+$B$14,I1630-$B$14)</f>
        <v>15.373611111111408</v>
      </c>
    </row>
    <row r="1632" spans="1:9" x14ac:dyDescent="0.2">
      <c r="A1632" t="s">
        <v>20</v>
      </c>
      <c r="B1632" t="s">
        <v>22</v>
      </c>
      <c r="C1632" s="6">
        <f t="shared" si="29"/>
        <v>42182.018692133999</v>
      </c>
      <c r="D1632" t="s">
        <v>23</v>
      </c>
      <c r="E1632" s="6">
        <f>IF(Sense_data[[#This Row],[a_1State]]=D1631,E1631,Sense_data[[#This Row],[SysTimeStamp]])</f>
        <v>42182.018101856083</v>
      </c>
      <c r="F1632" s="3" t="str">
        <f>Sense_data[[#This Row],[a_1State]]&amp;TEXT(Sense_data[[#This Row],[StateInstanceTimestamp]],"#.######")</f>
        <v>On42182.018102</v>
      </c>
      <c r="G1632" s="3">
        <f ca="1">IF(Sense_data[[#This Row],[a_1State]]="Off",RANDBETWEEN(off_min,off_max),RANDBETWEEN(on_min,on_max))/sr_div</f>
        <v>5</v>
      </c>
      <c r="H1632" s="3">
        <v>3.4</v>
      </c>
      <c r="I1632" s="3">
        <f>IF(HOUR(Sense_data[[#This Row],[SysTimeStamp]])&lt;12,I1631+$B$14,I1631-$B$14)</f>
        <v>15.37384259259289</v>
      </c>
    </row>
    <row r="1633" spans="1:9" x14ac:dyDescent="0.2">
      <c r="A1633" t="s">
        <v>20</v>
      </c>
      <c r="B1633" t="s">
        <v>22</v>
      </c>
      <c r="C1633" s="6">
        <f t="shared" si="29"/>
        <v>42182.018703708076</v>
      </c>
      <c r="D1633" t="s">
        <v>23</v>
      </c>
      <c r="E1633" s="6">
        <f>IF(Sense_data[[#This Row],[a_1State]]=D1632,E1632,Sense_data[[#This Row],[SysTimeStamp]])</f>
        <v>42182.018101856083</v>
      </c>
      <c r="F1633" s="3" t="str">
        <f>Sense_data[[#This Row],[a_1State]]&amp;TEXT(Sense_data[[#This Row],[StateInstanceTimestamp]],"#.######")</f>
        <v>On42182.018102</v>
      </c>
      <c r="G1633" s="3">
        <f ca="1">IF(Sense_data[[#This Row],[a_1State]]="Off",RANDBETWEEN(off_min,off_max),RANDBETWEEN(on_min,on_max))/sr_div</f>
        <v>5.3</v>
      </c>
      <c r="H1633" s="3">
        <v>5.9</v>
      </c>
      <c r="I1633" s="3">
        <f>IF(HOUR(Sense_data[[#This Row],[SysTimeStamp]])&lt;12,I1632+$B$14,I1632-$B$14)</f>
        <v>15.374074074074372</v>
      </c>
    </row>
    <row r="1634" spans="1:9" x14ac:dyDescent="0.2">
      <c r="A1634" t="s">
        <v>20</v>
      </c>
      <c r="B1634" t="s">
        <v>22</v>
      </c>
      <c r="C1634" s="6">
        <f t="shared" si="29"/>
        <v>42182.018715282153</v>
      </c>
      <c r="D1634" t="s">
        <v>23</v>
      </c>
      <c r="E1634" s="6">
        <f>IF(Sense_data[[#This Row],[a_1State]]=D1633,E1633,Sense_data[[#This Row],[SysTimeStamp]])</f>
        <v>42182.018101856083</v>
      </c>
      <c r="F1634" s="3" t="str">
        <f>Sense_data[[#This Row],[a_1State]]&amp;TEXT(Sense_data[[#This Row],[StateInstanceTimestamp]],"#.######")</f>
        <v>On42182.018102</v>
      </c>
      <c r="G1634" s="3">
        <f ca="1">IF(Sense_data[[#This Row],[a_1State]]="Off",RANDBETWEEN(off_min,off_max),RANDBETWEEN(on_min,on_max))/sr_div</f>
        <v>6</v>
      </c>
      <c r="H1634" s="3">
        <v>3.4</v>
      </c>
      <c r="I1634" s="3">
        <f>IF(HOUR(Sense_data[[#This Row],[SysTimeStamp]])&lt;12,I1633+$B$14,I1633-$B$14)</f>
        <v>15.374305555555853</v>
      </c>
    </row>
    <row r="1635" spans="1:9" x14ac:dyDescent="0.2">
      <c r="A1635" t="s">
        <v>20</v>
      </c>
      <c r="B1635" t="s">
        <v>22</v>
      </c>
      <c r="C1635" s="6">
        <f t="shared" si="29"/>
        <v>42182.018726856229</v>
      </c>
      <c r="D1635" t="s">
        <v>23</v>
      </c>
      <c r="E1635" s="6">
        <f>IF(Sense_data[[#This Row],[a_1State]]=D1634,E1634,Sense_data[[#This Row],[SysTimeStamp]])</f>
        <v>42182.018101856083</v>
      </c>
      <c r="F1635" s="3" t="str">
        <f>Sense_data[[#This Row],[a_1State]]&amp;TEXT(Sense_data[[#This Row],[StateInstanceTimestamp]],"#.######")</f>
        <v>On42182.018102</v>
      </c>
      <c r="G1635" s="3">
        <f ca="1">IF(Sense_data[[#This Row],[a_1State]]="Off",RANDBETWEEN(off_min,off_max),RANDBETWEEN(on_min,on_max))/sr_div</f>
        <v>4.7</v>
      </c>
      <c r="H1635" s="3">
        <v>4.5999999999999996</v>
      </c>
      <c r="I1635" s="3">
        <f>IF(HOUR(Sense_data[[#This Row],[SysTimeStamp]])&lt;12,I1634+$B$14,I1634-$B$14)</f>
        <v>15.374537037037335</v>
      </c>
    </row>
    <row r="1636" spans="1:9" x14ac:dyDescent="0.2">
      <c r="A1636" t="s">
        <v>20</v>
      </c>
      <c r="B1636" t="s">
        <v>22</v>
      </c>
      <c r="C1636" s="6">
        <f t="shared" si="29"/>
        <v>42182.018738430306</v>
      </c>
      <c r="D1636" t="s">
        <v>23</v>
      </c>
      <c r="E1636" s="6">
        <f>IF(Sense_data[[#This Row],[a_1State]]=D1635,E1635,Sense_data[[#This Row],[SysTimeStamp]])</f>
        <v>42182.018101856083</v>
      </c>
      <c r="F1636" s="3" t="str">
        <f>Sense_data[[#This Row],[a_1State]]&amp;TEXT(Sense_data[[#This Row],[StateInstanceTimestamp]],"#.######")</f>
        <v>On42182.018102</v>
      </c>
      <c r="G1636" s="3">
        <f ca="1">IF(Sense_data[[#This Row],[a_1State]]="Off",RANDBETWEEN(off_min,off_max),RANDBETWEEN(on_min,on_max))/sr_div</f>
        <v>4.2</v>
      </c>
      <c r="H1636" s="3">
        <v>5.5</v>
      </c>
      <c r="I1636" s="3">
        <f>IF(HOUR(Sense_data[[#This Row],[SysTimeStamp]])&lt;12,I1635+$B$14,I1635-$B$14)</f>
        <v>15.374768518518817</v>
      </c>
    </row>
    <row r="1637" spans="1:9" x14ac:dyDescent="0.2">
      <c r="A1637" t="s">
        <v>20</v>
      </c>
      <c r="B1637" t="s">
        <v>22</v>
      </c>
      <c r="C1637" s="6">
        <f t="shared" si="29"/>
        <v>42182.018750004383</v>
      </c>
      <c r="D1637" t="s">
        <v>23</v>
      </c>
      <c r="E1637" s="6">
        <f>IF(Sense_data[[#This Row],[a_1State]]=D1636,E1636,Sense_data[[#This Row],[SysTimeStamp]])</f>
        <v>42182.018101856083</v>
      </c>
      <c r="F1637" s="3" t="str">
        <f>Sense_data[[#This Row],[a_1State]]&amp;TEXT(Sense_data[[#This Row],[StateInstanceTimestamp]],"#.######")</f>
        <v>On42182.018102</v>
      </c>
      <c r="G1637" s="3">
        <f ca="1">IF(Sense_data[[#This Row],[a_1State]]="Off",RANDBETWEEN(off_min,off_max),RANDBETWEEN(on_min,on_max))/sr_div</f>
        <v>5</v>
      </c>
      <c r="H1637" s="3">
        <v>4.0999999999999996</v>
      </c>
      <c r="I1637" s="3">
        <f>IF(HOUR(Sense_data[[#This Row],[SysTimeStamp]])&lt;12,I1636+$B$14,I1636-$B$14)</f>
        <v>15.375000000000298</v>
      </c>
    </row>
    <row r="1638" spans="1:9" x14ac:dyDescent="0.2">
      <c r="A1638" t="s">
        <v>20</v>
      </c>
      <c r="B1638" t="s">
        <v>22</v>
      </c>
      <c r="C1638" s="6">
        <f t="shared" si="29"/>
        <v>42182.01876157846</v>
      </c>
      <c r="D1638" t="s">
        <v>23</v>
      </c>
      <c r="E1638" s="6">
        <f>IF(Sense_data[[#This Row],[a_1State]]=D1637,E1637,Sense_data[[#This Row],[SysTimeStamp]])</f>
        <v>42182.018101856083</v>
      </c>
      <c r="F1638" s="3" t="str">
        <f>Sense_data[[#This Row],[a_1State]]&amp;TEXT(Sense_data[[#This Row],[StateInstanceTimestamp]],"#.######")</f>
        <v>On42182.018102</v>
      </c>
      <c r="G1638" s="3">
        <f ca="1">IF(Sense_data[[#This Row],[a_1State]]="Off",RANDBETWEEN(off_min,off_max),RANDBETWEEN(on_min,on_max))/sr_div</f>
        <v>5.5</v>
      </c>
      <c r="H1638" s="3">
        <v>4.8</v>
      </c>
      <c r="I1638" s="3">
        <f>IF(HOUR(Sense_data[[#This Row],[SysTimeStamp]])&lt;12,I1637+$B$14,I1637-$B$14)</f>
        <v>15.37523148148178</v>
      </c>
    </row>
    <row r="1639" spans="1:9" x14ac:dyDescent="0.2">
      <c r="A1639" t="s">
        <v>20</v>
      </c>
      <c r="B1639" t="s">
        <v>22</v>
      </c>
      <c r="C1639" s="6">
        <f t="shared" si="29"/>
        <v>42182.018773152537</v>
      </c>
      <c r="D1639" t="s">
        <v>23</v>
      </c>
      <c r="E1639" s="6">
        <f>IF(Sense_data[[#This Row],[a_1State]]=D1638,E1638,Sense_data[[#This Row],[SysTimeStamp]])</f>
        <v>42182.018101856083</v>
      </c>
      <c r="F1639" s="3" t="str">
        <f>Sense_data[[#This Row],[a_1State]]&amp;TEXT(Sense_data[[#This Row],[StateInstanceTimestamp]],"#.######")</f>
        <v>On42182.018102</v>
      </c>
      <c r="G1639" s="3">
        <f ca="1">IF(Sense_data[[#This Row],[a_1State]]="Off",RANDBETWEEN(off_min,off_max),RANDBETWEEN(on_min,on_max))/sr_div</f>
        <v>3.8</v>
      </c>
      <c r="H1639" s="3">
        <v>3.1</v>
      </c>
      <c r="I1639" s="3">
        <f>IF(HOUR(Sense_data[[#This Row],[SysTimeStamp]])&lt;12,I1638+$B$14,I1638-$B$14)</f>
        <v>15.375462962963262</v>
      </c>
    </row>
    <row r="1640" spans="1:9" x14ac:dyDescent="0.2">
      <c r="A1640" t="s">
        <v>20</v>
      </c>
      <c r="B1640" t="s">
        <v>22</v>
      </c>
      <c r="C1640" s="6">
        <f t="shared" si="29"/>
        <v>42182.018784726613</v>
      </c>
      <c r="D1640" t="s">
        <v>23</v>
      </c>
      <c r="E1640" s="6">
        <f>IF(Sense_data[[#This Row],[a_1State]]=D1639,E1639,Sense_data[[#This Row],[SysTimeStamp]])</f>
        <v>42182.018101856083</v>
      </c>
      <c r="F1640" s="3" t="str">
        <f>Sense_data[[#This Row],[a_1State]]&amp;TEXT(Sense_data[[#This Row],[StateInstanceTimestamp]],"#.######")</f>
        <v>On42182.018102</v>
      </c>
      <c r="G1640" s="3">
        <f ca="1">IF(Sense_data[[#This Row],[a_1State]]="Off",RANDBETWEEN(off_min,off_max),RANDBETWEEN(on_min,on_max))/sr_div</f>
        <v>3.6</v>
      </c>
      <c r="H1640" s="3">
        <v>4.7</v>
      </c>
      <c r="I1640" s="3">
        <f>IF(HOUR(Sense_data[[#This Row],[SysTimeStamp]])&lt;12,I1639+$B$14,I1639-$B$14)</f>
        <v>15.375694444444743</v>
      </c>
    </row>
    <row r="1641" spans="1:9" x14ac:dyDescent="0.2">
      <c r="A1641" t="s">
        <v>20</v>
      </c>
      <c r="B1641" t="s">
        <v>22</v>
      </c>
      <c r="C1641" s="6">
        <f t="shared" si="29"/>
        <v>42182.01879630069</v>
      </c>
      <c r="D1641" t="s">
        <v>23</v>
      </c>
      <c r="E1641" s="6">
        <f>IF(Sense_data[[#This Row],[a_1State]]=D1640,E1640,Sense_data[[#This Row],[SysTimeStamp]])</f>
        <v>42182.018101856083</v>
      </c>
      <c r="F1641" s="3" t="str">
        <f>Sense_data[[#This Row],[a_1State]]&amp;TEXT(Sense_data[[#This Row],[StateInstanceTimestamp]],"#.######")</f>
        <v>On42182.018102</v>
      </c>
      <c r="G1641" s="3">
        <f ca="1">IF(Sense_data[[#This Row],[a_1State]]="Off",RANDBETWEEN(off_min,off_max),RANDBETWEEN(on_min,on_max))/sr_div</f>
        <v>4</v>
      </c>
      <c r="H1641" s="3">
        <v>5.5</v>
      </c>
      <c r="I1641" s="3">
        <f>IF(HOUR(Sense_data[[#This Row],[SysTimeStamp]])&lt;12,I1640+$B$14,I1640-$B$14)</f>
        <v>15.375925925926225</v>
      </c>
    </row>
    <row r="1642" spans="1:9" x14ac:dyDescent="0.2">
      <c r="A1642" t="s">
        <v>20</v>
      </c>
      <c r="B1642" t="s">
        <v>22</v>
      </c>
      <c r="C1642" s="6">
        <f t="shared" si="29"/>
        <v>42182.018807874767</v>
      </c>
      <c r="D1642" t="s">
        <v>23</v>
      </c>
      <c r="E1642" s="6">
        <f>IF(Sense_data[[#This Row],[a_1State]]=D1641,E1641,Sense_data[[#This Row],[SysTimeStamp]])</f>
        <v>42182.018101856083</v>
      </c>
      <c r="F1642" s="3" t="str">
        <f>Sense_data[[#This Row],[a_1State]]&amp;TEXT(Sense_data[[#This Row],[StateInstanceTimestamp]],"#.######")</f>
        <v>On42182.018102</v>
      </c>
      <c r="G1642" s="3">
        <f ca="1">IF(Sense_data[[#This Row],[a_1State]]="Off",RANDBETWEEN(off_min,off_max),RANDBETWEEN(on_min,on_max))/sr_div</f>
        <v>3</v>
      </c>
      <c r="H1642" s="3">
        <v>3.7</v>
      </c>
      <c r="I1642" s="3">
        <f>IF(HOUR(Sense_data[[#This Row],[SysTimeStamp]])&lt;12,I1641+$B$14,I1641-$B$14)</f>
        <v>15.376157407407707</v>
      </c>
    </row>
    <row r="1643" spans="1:9" x14ac:dyDescent="0.2">
      <c r="A1643" t="s">
        <v>20</v>
      </c>
      <c r="B1643" t="s">
        <v>22</v>
      </c>
      <c r="C1643" s="6">
        <f t="shared" si="29"/>
        <v>42182.018819448844</v>
      </c>
      <c r="D1643" t="s">
        <v>23</v>
      </c>
      <c r="E1643" s="6">
        <f>IF(Sense_data[[#This Row],[a_1State]]=D1642,E1642,Sense_data[[#This Row],[SysTimeStamp]])</f>
        <v>42182.018101856083</v>
      </c>
      <c r="F1643" s="3" t="str">
        <f>Sense_data[[#This Row],[a_1State]]&amp;TEXT(Sense_data[[#This Row],[StateInstanceTimestamp]],"#.######")</f>
        <v>On42182.018102</v>
      </c>
      <c r="G1643" s="3">
        <f ca="1">IF(Sense_data[[#This Row],[a_1State]]="Off",RANDBETWEEN(off_min,off_max),RANDBETWEEN(on_min,on_max))/sr_div</f>
        <v>5.9</v>
      </c>
      <c r="H1643" s="3">
        <v>5.4</v>
      </c>
      <c r="I1643" s="3">
        <f>IF(HOUR(Sense_data[[#This Row],[SysTimeStamp]])&lt;12,I1642+$B$14,I1642-$B$14)</f>
        <v>15.376388888889188</v>
      </c>
    </row>
    <row r="1644" spans="1:9" x14ac:dyDescent="0.2">
      <c r="A1644" t="s">
        <v>20</v>
      </c>
      <c r="B1644" t="s">
        <v>22</v>
      </c>
      <c r="C1644" s="6">
        <f t="shared" si="29"/>
        <v>42182.01883102292</v>
      </c>
      <c r="D1644" t="s">
        <v>23</v>
      </c>
      <c r="E1644" s="6">
        <f>IF(Sense_data[[#This Row],[a_1State]]=D1643,E1643,Sense_data[[#This Row],[SysTimeStamp]])</f>
        <v>42182.018101856083</v>
      </c>
      <c r="F1644" s="3" t="str">
        <f>Sense_data[[#This Row],[a_1State]]&amp;TEXT(Sense_data[[#This Row],[StateInstanceTimestamp]],"#.######")</f>
        <v>On42182.018102</v>
      </c>
      <c r="G1644" s="3">
        <f ca="1">IF(Sense_data[[#This Row],[a_1State]]="Off",RANDBETWEEN(off_min,off_max),RANDBETWEEN(on_min,on_max))/sr_div</f>
        <v>3.9</v>
      </c>
      <c r="H1644" s="3">
        <v>6</v>
      </c>
      <c r="I1644" s="3">
        <f>IF(HOUR(Sense_data[[#This Row],[SysTimeStamp]])&lt;12,I1643+$B$14,I1643-$B$14)</f>
        <v>15.37662037037067</v>
      </c>
    </row>
    <row r="1645" spans="1:9" x14ac:dyDescent="0.2">
      <c r="A1645" t="s">
        <v>20</v>
      </c>
      <c r="B1645" t="s">
        <v>22</v>
      </c>
      <c r="C1645" s="6">
        <f t="shared" si="29"/>
        <v>42182.018842596997</v>
      </c>
      <c r="D1645" t="s">
        <v>23</v>
      </c>
      <c r="E1645" s="6">
        <f>IF(Sense_data[[#This Row],[a_1State]]=D1644,E1644,Sense_data[[#This Row],[SysTimeStamp]])</f>
        <v>42182.018101856083</v>
      </c>
      <c r="F1645" s="3" t="str">
        <f>Sense_data[[#This Row],[a_1State]]&amp;TEXT(Sense_data[[#This Row],[StateInstanceTimestamp]],"#.######")</f>
        <v>On42182.018102</v>
      </c>
      <c r="G1645" s="3">
        <f ca="1">IF(Sense_data[[#This Row],[a_1State]]="Off",RANDBETWEEN(off_min,off_max),RANDBETWEEN(on_min,on_max))/sr_div</f>
        <v>4.3</v>
      </c>
      <c r="H1645" s="3">
        <v>3.4</v>
      </c>
      <c r="I1645" s="3">
        <f>IF(HOUR(Sense_data[[#This Row],[SysTimeStamp]])&lt;12,I1644+$B$14,I1644-$B$14)</f>
        <v>15.376851851852152</v>
      </c>
    </row>
    <row r="1646" spans="1:9" x14ac:dyDescent="0.2">
      <c r="A1646" t="s">
        <v>20</v>
      </c>
      <c r="B1646" t="s">
        <v>22</v>
      </c>
      <c r="C1646" s="6">
        <f t="shared" si="29"/>
        <v>42182.018854171074</v>
      </c>
      <c r="D1646" t="s">
        <v>23</v>
      </c>
      <c r="E1646" s="6">
        <f>IF(Sense_data[[#This Row],[a_1State]]=D1645,E1645,Sense_data[[#This Row],[SysTimeStamp]])</f>
        <v>42182.018101856083</v>
      </c>
      <c r="F1646" s="3" t="str">
        <f>Sense_data[[#This Row],[a_1State]]&amp;TEXT(Sense_data[[#This Row],[StateInstanceTimestamp]],"#.######")</f>
        <v>On42182.018102</v>
      </c>
      <c r="G1646" s="3">
        <f ca="1">IF(Sense_data[[#This Row],[a_1State]]="Off",RANDBETWEEN(off_min,off_max),RANDBETWEEN(on_min,on_max))/sr_div</f>
        <v>4.3</v>
      </c>
      <c r="H1646" s="3">
        <v>3.8</v>
      </c>
      <c r="I1646" s="3">
        <f>IF(HOUR(Sense_data[[#This Row],[SysTimeStamp]])&lt;12,I1645+$B$14,I1645-$B$14)</f>
        <v>15.377083333333633</v>
      </c>
    </row>
    <row r="1647" spans="1:9" x14ac:dyDescent="0.2">
      <c r="A1647" t="s">
        <v>20</v>
      </c>
      <c r="B1647" t="s">
        <v>22</v>
      </c>
      <c r="C1647" s="6">
        <f t="shared" si="29"/>
        <v>42182.018865745151</v>
      </c>
      <c r="D1647" t="s">
        <v>23</v>
      </c>
      <c r="E1647" s="6">
        <f>IF(Sense_data[[#This Row],[a_1State]]=D1646,E1646,Sense_data[[#This Row],[SysTimeStamp]])</f>
        <v>42182.018101856083</v>
      </c>
      <c r="F1647" s="3" t="str">
        <f>Sense_data[[#This Row],[a_1State]]&amp;TEXT(Sense_data[[#This Row],[StateInstanceTimestamp]],"#.######")</f>
        <v>On42182.018102</v>
      </c>
      <c r="G1647" s="3">
        <f ca="1">IF(Sense_data[[#This Row],[a_1State]]="Off",RANDBETWEEN(off_min,off_max),RANDBETWEEN(on_min,on_max))/sr_div</f>
        <v>3.6</v>
      </c>
      <c r="H1647" s="3">
        <v>3.8</v>
      </c>
      <c r="I1647" s="3">
        <f>IF(HOUR(Sense_data[[#This Row],[SysTimeStamp]])&lt;12,I1646+$B$14,I1646-$B$14)</f>
        <v>15.377314814815115</v>
      </c>
    </row>
    <row r="1648" spans="1:9" x14ac:dyDescent="0.2">
      <c r="A1648" t="s">
        <v>20</v>
      </c>
      <c r="B1648" t="s">
        <v>22</v>
      </c>
      <c r="C1648" s="6">
        <f t="shared" si="29"/>
        <v>42182.018877319228</v>
      </c>
      <c r="D1648" t="s">
        <v>23</v>
      </c>
      <c r="E1648" s="6">
        <f>IF(Sense_data[[#This Row],[a_1State]]=D1647,E1647,Sense_data[[#This Row],[SysTimeStamp]])</f>
        <v>42182.018101856083</v>
      </c>
      <c r="F1648" s="3" t="str">
        <f>Sense_data[[#This Row],[a_1State]]&amp;TEXT(Sense_data[[#This Row],[StateInstanceTimestamp]],"#.######")</f>
        <v>On42182.018102</v>
      </c>
      <c r="G1648" s="3">
        <f ca="1">IF(Sense_data[[#This Row],[a_1State]]="Off",RANDBETWEEN(off_min,off_max),RANDBETWEEN(on_min,on_max))/sr_div</f>
        <v>4.2</v>
      </c>
      <c r="H1648" s="3">
        <v>5.0999999999999996</v>
      </c>
      <c r="I1648" s="3">
        <f>IF(HOUR(Sense_data[[#This Row],[SysTimeStamp]])&lt;12,I1647+$B$14,I1647-$B$14)</f>
        <v>15.377546296296597</v>
      </c>
    </row>
    <row r="1649" spans="1:9" x14ac:dyDescent="0.2">
      <c r="A1649" t="s">
        <v>20</v>
      </c>
      <c r="B1649" t="s">
        <v>22</v>
      </c>
      <c r="C1649" s="6">
        <f t="shared" si="29"/>
        <v>42182.018888893304</v>
      </c>
      <c r="D1649" t="s">
        <v>23</v>
      </c>
      <c r="E1649" s="6">
        <f>IF(Sense_data[[#This Row],[a_1State]]=D1648,E1648,Sense_data[[#This Row],[SysTimeStamp]])</f>
        <v>42182.018101856083</v>
      </c>
      <c r="F1649" s="3" t="str">
        <f>Sense_data[[#This Row],[a_1State]]&amp;TEXT(Sense_data[[#This Row],[StateInstanceTimestamp]],"#.######")</f>
        <v>On42182.018102</v>
      </c>
      <c r="G1649" s="3">
        <f ca="1">IF(Sense_data[[#This Row],[a_1State]]="Off",RANDBETWEEN(off_min,off_max),RANDBETWEEN(on_min,on_max))/sr_div</f>
        <v>5.7</v>
      </c>
      <c r="H1649" s="3">
        <v>4.5999999999999996</v>
      </c>
      <c r="I1649" s="3">
        <f>IF(HOUR(Sense_data[[#This Row],[SysTimeStamp]])&lt;12,I1648+$B$14,I1648-$B$14)</f>
        <v>15.377777777778078</v>
      </c>
    </row>
    <row r="1650" spans="1:9" x14ac:dyDescent="0.2">
      <c r="A1650" t="s">
        <v>20</v>
      </c>
      <c r="B1650" t="s">
        <v>22</v>
      </c>
      <c r="C1650" s="6">
        <f t="shared" si="29"/>
        <v>42182.018900467381</v>
      </c>
      <c r="D1650" t="s">
        <v>23</v>
      </c>
      <c r="E1650" s="6">
        <f>IF(Sense_data[[#This Row],[a_1State]]=D1649,E1649,Sense_data[[#This Row],[SysTimeStamp]])</f>
        <v>42182.018101856083</v>
      </c>
      <c r="F1650" s="3" t="str">
        <f>Sense_data[[#This Row],[a_1State]]&amp;TEXT(Sense_data[[#This Row],[StateInstanceTimestamp]],"#.######")</f>
        <v>On42182.018102</v>
      </c>
      <c r="G1650" s="3">
        <f ca="1">IF(Sense_data[[#This Row],[a_1State]]="Off",RANDBETWEEN(off_min,off_max),RANDBETWEEN(on_min,on_max))/sr_div</f>
        <v>4.5</v>
      </c>
      <c r="H1650" s="3">
        <v>3.1</v>
      </c>
      <c r="I1650" s="3">
        <f>IF(HOUR(Sense_data[[#This Row],[SysTimeStamp]])&lt;12,I1649+$B$14,I1649-$B$14)</f>
        <v>15.37800925925956</v>
      </c>
    </row>
    <row r="1651" spans="1:9" x14ac:dyDescent="0.2">
      <c r="A1651" t="s">
        <v>20</v>
      </c>
      <c r="B1651" t="s">
        <v>22</v>
      </c>
      <c r="C1651" s="6">
        <f t="shared" si="29"/>
        <v>42182.018912041458</v>
      </c>
      <c r="D1651" t="s">
        <v>23</v>
      </c>
      <c r="E1651" s="6">
        <f>IF(Sense_data[[#This Row],[a_1State]]=D1650,E1650,Sense_data[[#This Row],[SysTimeStamp]])</f>
        <v>42182.018101856083</v>
      </c>
      <c r="F1651" s="3" t="str">
        <f>Sense_data[[#This Row],[a_1State]]&amp;TEXT(Sense_data[[#This Row],[StateInstanceTimestamp]],"#.######")</f>
        <v>On42182.018102</v>
      </c>
      <c r="G1651" s="3">
        <f ca="1">IF(Sense_data[[#This Row],[a_1State]]="Off",RANDBETWEEN(off_min,off_max),RANDBETWEEN(on_min,on_max))/sr_div</f>
        <v>3.1</v>
      </c>
      <c r="H1651" s="3">
        <v>3.9</v>
      </c>
      <c r="I1651" s="3">
        <f>IF(HOUR(Sense_data[[#This Row],[SysTimeStamp]])&lt;12,I1650+$B$14,I1650-$B$14)</f>
        <v>15.378240740741042</v>
      </c>
    </row>
    <row r="1652" spans="1:9" x14ac:dyDescent="0.2">
      <c r="A1652" t="s">
        <v>20</v>
      </c>
      <c r="B1652" t="s">
        <v>22</v>
      </c>
      <c r="C1652" s="6">
        <f t="shared" si="29"/>
        <v>42182.018923615535</v>
      </c>
      <c r="D1652" t="s">
        <v>23</v>
      </c>
      <c r="E1652" s="6">
        <f>IF(Sense_data[[#This Row],[a_1State]]=D1651,E1651,Sense_data[[#This Row],[SysTimeStamp]])</f>
        <v>42182.018101856083</v>
      </c>
      <c r="F1652" s="3" t="str">
        <f>Sense_data[[#This Row],[a_1State]]&amp;TEXT(Sense_data[[#This Row],[StateInstanceTimestamp]],"#.######")</f>
        <v>On42182.018102</v>
      </c>
      <c r="G1652" s="3">
        <f ca="1">IF(Sense_data[[#This Row],[a_1State]]="Off",RANDBETWEEN(off_min,off_max),RANDBETWEEN(on_min,on_max))/sr_div</f>
        <v>5.3</v>
      </c>
      <c r="H1652" s="3">
        <v>4.7</v>
      </c>
      <c r="I1652" s="3">
        <f>IF(HOUR(Sense_data[[#This Row],[SysTimeStamp]])&lt;12,I1651+$B$14,I1651-$B$14)</f>
        <v>15.378472222222523</v>
      </c>
    </row>
    <row r="1653" spans="1:9" x14ac:dyDescent="0.2">
      <c r="A1653" t="s">
        <v>20</v>
      </c>
      <c r="B1653" t="s">
        <v>22</v>
      </c>
      <c r="C1653" s="6">
        <f t="shared" si="29"/>
        <v>42182.018935189612</v>
      </c>
      <c r="D1653" t="s">
        <v>23</v>
      </c>
      <c r="E1653" s="6">
        <f>IF(Sense_data[[#This Row],[a_1State]]=D1652,E1652,Sense_data[[#This Row],[SysTimeStamp]])</f>
        <v>42182.018101856083</v>
      </c>
      <c r="F1653" s="3" t="str">
        <f>Sense_data[[#This Row],[a_1State]]&amp;TEXT(Sense_data[[#This Row],[StateInstanceTimestamp]],"#.######")</f>
        <v>On42182.018102</v>
      </c>
      <c r="G1653" s="3">
        <f ca="1">IF(Sense_data[[#This Row],[a_1State]]="Off",RANDBETWEEN(off_min,off_max),RANDBETWEEN(on_min,on_max))/sr_div</f>
        <v>5.5</v>
      </c>
      <c r="H1653" s="3">
        <v>5.2</v>
      </c>
      <c r="I1653" s="3">
        <f>IF(HOUR(Sense_data[[#This Row],[SysTimeStamp]])&lt;12,I1652+$B$14,I1652-$B$14)</f>
        <v>15.378703703704005</v>
      </c>
    </row>
    <row r="1654" spans="1:9" x14ac:dyDescent="0.2">
      <c r="A1654" t="s">
        <v>20</v>
      </c>
      <c r="B1654" t="s">
        <v>22</v>
      </c>
      <c r="C1654" s="6">
        <f t="shared" si="29"/>
        <v>42182.018946763688</v>
      </c>
      <c r="D1654" t="s">
        <v>23</v>
      </c>
      <c r="E1654" s="6">
        <f>IF(Sense_data[[#This Row],[a_1State]]=D1653,E1653,Sense_data[[#This Row],[SysTimeStamp]])</f>
        <v>42182.018101856083</v>
      </c>
      <c r="F1654" s="3" t="str">
        <f>Sense_data[[#This Row],[a_1State]]&amp;TEXT(Sense_data[[#This Row],[StateInstanceTimestamp]],"#.######")</f>
        <v>On42182.018102</v>
      </c>
      <c r="G1654" s="3">
        <f ca="1">IF(Sense_data[[#This Row],[a_1State]]="Off",RANDBETWEEN(off_min,off_max),RANDBETWEEN(on_min,on_max))/sr_div</f>
        <v>5.7</v>
      </c>
      <c r="H1654" s="3">
        <v>3</v>
      </c>
      <c r="I1654" s="3">
        <f>IF(HOUR(Sense_data[[#This Row],[SysTimeStamp]])&lt;12,I1653+$B$14,I1653-$B$14)</f>
        <v>15.378935185185487</v>
      </c>
    </row>
    <row r="1655" spans="1:9" x14ac:dyDescent="0.2">
      <c r="A1655" t="s">
        <v>20</v>
      </c>
      <c r="B1655" t="s">
        <v>22</v>
      </c>
      <c r="C1655" s="6">
        <f t="shared" si="29"/>
        <v>42182.018958337765</v>
      </c>
      <c r="D1655" t="s">
        <v>23</v>
      </c>
      <c r="E1655" s="6">
        <f>IF(Sense_data[[#This Row],[a_1State]]=D1654,E1654,Sense_data[[#This Row],[SysTimeStamp]])</f>
        <v>42182.018101856083</v>
      </c>
      <c r="F1655" s="3" t="str">
        <f>Sense_data[[#This Row],[a_1State]]&amp;TEXT(Sense_data[[#This Row],[StateInstanceTimestamp]],"#.######")</f>
        <v>On42182.018102</v>
      </c>
      <c r="G1655" s="3">
        <f ca="1">IF(Sense_data[[#This Row],[a_1State]]="Off",RANDBETWEEN(off_min,off_max),RANDBETWEEN(on_min,on_max))/sr_div</f>
        <v>5.6</v>
      </c>
      <c r="H1655" s="3">
        <v>4</v>
      </c>
      <c r="I1655" s="3">
        <f>IF(HOUR(Sense_data[[#This Row],[SysTimeStamp]])&lt;12,I1654+$B$14,I1654-$B$14)</f>
        <v>15.379166666666968</v>
      </c>
    </row>
    <row r="1656" spans="1:9" x14ac:dyDescent="0.2">
      <c r="A1656" t="s">
        <v>20</v>
      </c>
      <c r="B1656" t="s">
        <v>22</v>
      </c>
      <c r="C1656" s="6">
        <f t="shared" si="29"/>
        <v>42182.018969911842</v>
      </c>
      <c r="D1656" t="s">
        <v>23</v>
      </c>
      <c r="E1656" s="6">
        <f>IF(Sense_data[[#This Row],[a_1State]]=D1655,E1655,Sense_data[[#This Row],[SysTimeStamp]])</f>
        <v>42182.018101856083</v>
      </c>
      <c r="F1656" s="3" t="str">
        <f>Sense_data[[#This Row],[a_1State]]&amp;TEXT(Sense_data[[#This Row],[StateInstanceTimestamp]],"#.######")</f>
        <v>On42182.018102</v>
      </c>
      <c r="G1656" s="3">
        <f ca="1">IF(Sense_data[[#This Row],[a_1State]]="Off",RANDBETWEEN(off_min,off_max),RANDBETWEEN(on_min,on_max))/sr_div</f>
        <v>4.7</v>
      </c>
      <c r="H1656" s="3">
        <v>3.7</v>
      </c>
      <c r="I1656" s="3">
        <f>IF(HOUR(Sense_data[[#This Row],[SysTimeStamp]])&lt;12,I1655+$B$14,I1655-$B$14)</f>
        <v>15.37939814814845</v>
      </c>
    </row>
    <row r="1657" spans="1:9" x14ac:dyDescent="0.2">
      <c r="A1657" t="s">
        <v>20</v>
      </c>
      <c r="B1657" t="s">
        <v>22</v>
      </c>
      <c r="C1657" s="6">
        <f t="shared" si="29"/>
        <v>42182.018981485919</v>
      </c>
      <c r="D1657" t="s">
        <v>23</v>
      </c>
      <c r="E1657" s="6">
        <f>IF(Sense_data[[#This Row],[a_1State]]=D1656,E1656,Sense_data[[#This Row],[SysTimeStamp]])</f>
        <v>42182.018101856083</v>
      </c>
      <c r="F1657" s="3" t="str">
        <f>Sense_data[[#This Row],[a_1State]]&amp;TEXT(Sense_data[[#This Row],[StateInstanceTimestamp]],"#.######")</f>
        <v>On42182.018102</v>
      </c>
      <c r="G1657" s="3">
        <f ca="1">IF(Sense_data[[#This Row],[a_1State]]="Off",RANDBETWEEN(off_min,off_max),RANDBETWEEN(on_min,on_max))/sr_div</f>
        <v>5.3</v>
      </c>
      <c r="H1657" s="3">
        <v>5.6</v>
      </c>
      <c r="I1657" s="3">
        <f>IF(HOUR(Sense_data[[#This Row],[SysTimeStamp]])&lt;12,I1656+$B$14,I1656-$B$14)</f>
        <v>15.379629629629932</v>
      </c>
    </row>
    <row r="1658" spans="1:9" x14ac:dyDescent="0.2">
      <c r="A1658" t="s">
        <v>20</v>
      </c>
      <c r="B1658" t="s">
        <v>22</v>
      </c>
      <c r="C1658" s="6">
        <f t="shared" si="29"/>
        <v>42182.018993059995</v>
      </c>
      <c r="D1658" t="s">
        <v>23</v>
      </c>
      <c r="E1658" s="6">
        <f>IF(Sense_data[[#This Row],[a_1State]]=D1657,E1657,Sense_data[[#This Row],[SysTimeStamp]])</f>
        <v>42182.018101856083</v>
      </c>
      <c r="F1658" s="3" t="str">
        <f>Sense_data[[#This Row],[a_1State]]&amp;TEXT(Sense_data[[#This Row],[StateInstanceTimestamp]],"#.######")</f>
        <v>On42182.018102</v>
      </c>
      <c r="G1658" s="3">
        <f ca="1">IF(Sense_data[[#This Row],[a_1State]]="Off",RANDBETWEEN(off_min,off_max),RANDBETWEEN(on_min,on_max))/sr_div</f>
        <v>4.0999999999999996</v>
      </c>
      <c r="H1658" s="3">
        <v>6</v>
      </c>
      <c r="I1658" s="3">
        <f>IF(HOUR(Sense_data[[#This Row],[SysTimeStamp]])&lt;12,I1657+$B$14,I1657-$B$14)</f>
        <v>15.379861111111413</v>
      </c>
    </row>
    <row r="1659" spans="1:9" x14ac:dyDescent="0.2">
      <c r="A1659" t="s">
        <v>20</v>
      </c>
      <c r="B1659" t="s">
        <v>22</v>
      </c>
      <c r="C1659" s="6">
        <f t="shared" si="29"/>
        <v>42182.019004634072</v>
      </c>
      <c r="D1659" t="s">
        <v>23</v>
      </c>
      <c r="E1659" s="6">
        <f>IF(Sense_data[[#This Row],[a_1State]]=D1658,E1658,Sense_data[[#This Row],[SysTimeStamp]])</f>
        <v>42182.018101856083</v>
      </c>
      <c r="F1659" s="3" t="str">
        <f>Sense_data[[#This Row],[a_1State]]&amp;TEXT(Sense_data[[#This Row],[StateInstanceTimestamp]],"#.######")</f>
        <v>On42182.018102</v>
      </c>
      <c r="G1659" s="3">
        <f ca="1">IF(Sense_data[[#This Row],[a_1State]]="Off",RANDBETWEEN(off_min,off_max),RANDBETWEEN(on_min,on_max))/sr_div</f>
        <v>4.8</v>
      </c>
      <c r="H1659" s="3">
        <v>3.5</v>
      </c>
      <c r="I1659" s="3">
        <f>IF(HOUR(Sense_data[[#This Row],[SysTimeStamp]])&lt;12,I1658+$B$14,I1658-$B$14)</f>
        <v>15.380092592592895</v>
      </c>
    </row>
    <row r="1660" spans="1:9" x14ac:dyDescent="0.2">
      <c r="A1660" t="s">
        <v>20</v>
      </c>
      <c r="B1660" t="s">
        <v>22</v>
      </c>
      <c r="C1660" s="6">
        <f t="shared" si="29"/>
        <v>42182.019016208149</v>
      </c>
      <c r="D1660" t="s">
        <v>23</v>
      </c>
      <c r="E1660" s="6">
        <f>IF(Sense_data[[#This Row],[a_1State]]=D1659,E1659,Sense_data[[#This Row],[SysTimeStamp]])</f>
        <v>42182.018101856083</v>
      </c>
      <c r="F1660" s="3" t="str">
        <f>Sense_data[[#This Row],[a_1State]]&amp;TEXT(Sense_data[[#This Row],[StateInstanceTimestamp]],"#.######")</f>
        <v>On42182.018102</v>
      </c>
      <c r="G1660" s="3">
        <f ca="1">IF(Sense_data[[#This Row],[a_1State]]="Off",RANDBETWEEN(off_min,off_max),RANDBETWEEN(on_min,on_max))/sr_div</f>
        <v>5.2</v>
      </c>
      <c r="H1660" s="3">
        <v>6</v>
      </c>
      <c r="I1660" s="3">
        <f>IF(HOUR(Sense_data[[#This Row],[SysTimeStamp]])&lt;12,I1659+$B$14,I1659-$B$14)</f>
        <v>15.380324074074377</v>
      </c>
    </row>
    <row r="1661" spans="1:9" x14ac:dyDescent="0.2">
      <c r="A1661" t="s">
        <v>20</v>
      </c>
      <c r="B1661" t="s">
        <v>22</v>
      </c>
      <c r="C1661" s="6">
        <f t="shared" si="29"/>
        <v>42182.019027782226</v>
      </c>
      <c r="D1661" t="s">
        <v>23</v>
      </c>
      <c r="E1661" s="6">
        <f>IF(Sense_data[[#This Row],[a_1State]]=D1660,E1660,Sense_data[[#This Row],[SysTimeStamp]])</f>
        <v>42182.018101856083</v>
      </c>
      <c r="F1661" s="3" t="str">
        <f>Sense_data[[#This Row],[a_1State]]&amp;TEXT(Sense_data[[#This Row],[StateInstanceTimestamp]],"#.######")</f>
        <v>On42182.018102</v>
      </c>
      <c r="G1661" s="3">
        <f ca="1">IF(Sense_data[[#This Row],[a_1State]]="Off",RANDBETWEEN(off_min,off_max),RANDBETWEEN(on_min,on_max))/sr_div</f>
        <v>5.7</v>
      </c>
      <c r="H1661" s="3">
        <v>4</v>
      </c>
      <c r="I1661" s="3">
        <f>IF(HOUR(Sense_data[[#This Row],[SysTimeStamp]])&lt;12,I1660+$B$14,I1660-$B$14)</f>
        <v>15.380555555555858</v>
      </c>
    </row>
    <row r="1662" spans="1:9" x14ac:dyDescent="0.2">
      <c r="A1662" t="s">
        <v>20</v>
      </c>
      <c r="B1662" t="s">
        <v>22</v>
      </c>
      <c r="C1662" s="6">
        <f t="shared" si="29"/>
        <v>42182.019039356303</v>
      </c>
      <c r="D1662" t="s">
        <v>23</v>
      </c>
      <c r="E1662" s="6">
        <f>IF(Sense_data[[#This Row],[a_1State]]=D1661,E1661,Sense_data[[#This Row],[SysTimeStamp]])</f>
        <v>42182.018101856083</v>
      </c>
      <c r="F1662" s="3" t="str">
        <f>Sense_data[[#This Row],[a_1State]]&amp;TEXT(Sense_data[[#This Row],[StateInstanceTimestamp]],"#.######")</f>
        <v>On42182.018102</v>
      </c>
      <c r="G1662" s="3">
        <f ca="1">IF(Sense_data[[#This Row],[a_1State]]="Off",RANDBETWEEN(off_min,off_max),RANDBETWEEN(on_min,on_max))/sr_div</f>
        <v>5.4</v>
      </c>
      <c r="H1662" s="3">
        <v>5.0999999999999996</v>
      </c>
      <c r="I1662" s="3">
        <f>IF(HOUR(Sense_data[[#This Row],[SysTimeStamp]])&lt;12,I1661+$B$14,I1661-$B$14)</f>
        <v>15.38078703703734</v>
      </c>
    </row>
    <row r="1663" spans="1:9" x14ac:dyDescent="0.2">
      <c r="A1663" t="s">
        <v>20</v>
      </c>
      <c r="B1663" t="s">
        <v>22</v>
      </c>
      <c r="C1663" s="6">
        <f t="shared" si="29"/>
        <v>42182.019050930379</v>
      </c>
      <c r="D1663" t="s">
        <v>23</v>
      </c>
      <c r="E1663" s="6">
        <f>IF(Sense_data[[#This Row],[a_1State]]=D1662,E1662,Sense_data[[#This Row],[SysTimeStamp]])</f>
        <v>42182.018101856083</v>
      </c>
      <c r="F1663" s="3" t="str">
        <f>Sense_data[[#This Row],[a_1State]]&amp;TEXT(Sense_data[[#This Row],[StateInstanceTimestamp]],"#.######")</f>
        <v>On42182.018102</v>
      </c>
      <c r="G1663" s="3">
        <f ca="1">IF(Sense_data[[#This Row],[a_1State]]="Off",RANDBETWEEN(off_min,off_max),RANDBETWEEN(on_min,on_max))/sr_div</f>
        <v>4.7</v>
      </c>
      <c r="H1663" s="3">
        <v>5.0999999999999996</v>
      </c>
      <c r="I1663" s="3">
        <f>IF(HOUR(Sense_data[[#This Row],[SysTimeStamp]])&lt;12,I1662+$B$14,I1662-$B$14)</f>
        <v>15.381018518518822</v>
      </c>
    </row>
    <row r="1664" spans="1:9" x14ac:dyDescent="0.2">
      <c r="A1664" t="s">
        <v>20</v>
      </c>
      <c r="B1664" t="s">
        <v>22</v>
      </c>
      <c r="C1664" s="6">
        <f t="shared" si="29"/>
        <v>42182.019062504456</v>
      </c>
      <c r="D1664" t="s">
        <v>23</v>
      </c>
      <c r="E1664" s="6">
        <f>IF(Sense_data[[#This Row],[a_1State]]=D1663,E1663,Sense_data[[#This Row],[SysTimeStamp]])</f>
        <v>42182.018101856083</v>
      </c>
      <c r="F1664" s="3" t="str">
        <f>Sense_data[[#This Row],[a_1State]]&amp;TEXT(Sense_data[[#This Row],[StateInstanceTimestamp]],"#.######")</f>
        <v>On42182.018102</v>
      </c>
      <c r="G1664" s="3">
        <f ca="1">IF(Sense_data[[#This Row],[a_1State]]="Off",RANDBETWEEN(off_min,off_max),RANDBETWEEN(on_min,on_max))/sr_div</f>
        <v>3</v>
      </c>
      <c r="H1664" s="3">
        <v>4.0999999999999996</v>
      </c>
      <c r="I1664" s="3">
        <f>IF(HOUR(Sense_data[[#This Row],[SysTimeStamp]])&lt;12,I1663+$B$14,I1663-$B$14)</f>
        <v>15.381250000000303</v>
      </c>
    </row>
    <row r="1665" spans="1:9" x14ac:dyDescent="0.2">
      <c r="A1665" t="s">
        <v>20</v>
      </c>
      <c r="B1665" t="s">
        <v>22</v>
      </c>
      <c r="C1665" s="6">
        <f t="shared" si="29"/>
        <v>42182.019074078533</v>
      </c>
      <c r="D1665" t="s">
        <v>23</v>
      </c>
      <c r="E1665" s="6">
        <f>IF(Sense_data[[#This Row],[a_1State]]=D1664,E1664,Sense_data[[#This Row],[SysTimeStamp]])</f>
        <v>42182.018101856083</v>
      </c>
      <c r="F1665" s="3" t="str">
        <f>Sense_data[[#This Row],[a_1State]]&amp;TEXT(Sense_data[[#This Row],[StateInstanceTimestamp]],"#.######")</f>
        <v>On42182.018102</v>
      </c>
      <c r="G1665" s="3">
        <f ca="1">IF(Sense_data[[#This Row],[a_1State]]="Off",RANDBETWEEN(off_min,off_max),RANDBETWEEN(on_min,on_max))/sr_div</f>
        <v>4.5</v>
      </c>
      <c r="H1665" s="3">
        <v>3.6</v>
      </c>
      <c r="I1665" s="3">
        <f>IF(HOUR(Sense_data[[#This Row],[SysTimeStamp]])&lt;12,I1664+$B$14,I1664-$B$14)</f>
        <v>15.381481481481785</v>
      </c>
    </row>
    <row r="1666" spans="1:9" x14ac:dyDescent="0.2">
      <c r="A1666" t="s">
        <v>20</v>
      </c>
      <c r="B1666" t="s">
        <v>22</v>
      </c>
      <c r="C1666" s="6">
        <f t="shared" si="29"/>
        <v>42182.01908565261</v>
      </c>
      <c r="D1666" t="s">
        <v>23</v>
      </c>
      <c r="E1666" s="6">
        <f>IF(Sense_data[[#This Row],[a_1State]]=D1665,E1665,Sense_data[[#This Row],[SysTimeStamp]])</f>
        <v>42182.018101856083</v>
      </c>
      <c r="F1666" s="3" t="str">
        <f>Sense_data[[#This Row],[a_1State]]&amp;TEXT(Sense_data[[#This Row],[StateInstanceTimestamp]],"#.######")</f>
        <v>On42182.018102</v>
      </c>
      <c r="G1666" s="3">
        <f ca="1">IF(Sense_data[[#This Row],[a_1State]]="Off",RANDBETWEEN(off_min,off_max),RANDBETWEEN(on_min,on_max))/sr_div</f>
        <v>5.2</v>
      </c>
      <c r="H1666" s="3">
        <v>4.8</v>
      </c>
      <c r="I1666" s="3">
        <f>IF(HOUR(Sense_data[[#This Row],[SysTimeStamp]])&lt;12,I1665+$B$14,I1665-$B$14)</f>
        <v>15.381712962963267</v>
      </c>
    </row>
    <row r="1667" spans="1:9" x14ac:dyDescent="0.2">
      <c r="A1667" t="s">
        <v>20</v>
      </c>
      <c r="B1667" t="s">
        <v>22</v>
      </c>
      <c r="C1667" s="6">
        <f t="shared" si="29"/>
        <v>42182.019097226686</v>
      </c>
      <c r="D1667" t="s">
        <v>23</v>
      </c>
      <c r="E1667" s="6">
        <f>IF(Sense_data[[#This Row],[a_1State]]=D1666,E1666,Sense_data[[#This Row],[SysTimeStamp]])</f>
        <v>42182.018101856083</v>
      </c>
      <c r="F1667" s="3" t="str">
        <f>Sense_data[[#This Row],[a_1State]]&amp;TEXT(Sense_data[[#This Row],[StateInstanceTimestamp]],"#.######")</f>
        <v>On42182.018102</v>
      </c>
      <c r="G1667" s="3">
        <f ca="1">IF(Sense_data[[#This Row],[a_1State]]="Off",RANDBETWEEN(off_min,off_max),RANDBETWEEN(on_min,on_max))/sr_div</f>
        <v>3.1</v>
      </c>
      <c r="H1667" s="3">
        <v>3.3</v>
      </c>
      <c r="I1667" s="3">
        <f>IF(HOUR(Sense_data[[#This Row],[SysTimeStamp]])&lt;12,I1666+$B$14,I1666-$B$14)</f>
        <v>15.381944444444748</v>
      </c>
    </row>
    <row r="1668" spans="1:9" x14ac:dyDescent="0.2">
      <c r="A1668" t="s">
        <v>20</v>
      </c>
      <c r="B1668" t="s">
        <v>22</v>
      </c>
      <c r="C1668" s="6">
        <f t="shared" si="29"/>
        <v>42182.019108800763</v>
      </c>
      <c r="D1668" t="s">
        <v>23</v>
      </c>
      <c r="E1668" s="6">
        <f>IF(Sense_data[[#This Row],[a_1State]]=D1667,E1667,Sense_data[[#This Row],[SysTimeStamp]])</f>
        <v>42182.018101856083</v>
      </c>
      <c r="F1668" s="3" t="str">
        <f>Sense_data[[#This Row],[a_1State]]&amp;TEXT(Sense_data[[#This Row],[StateInstanceTimestamp]],"#.######")</f>
        <v>On42182.018102</v>
      </c>
      <c r="G1668" s="3">
        <f ca="1">IF(Sense_data[[#This Row],[a_1State]]="Off",RANDBETWEEN(off_min,off_max),RANDBETWEEN(on_min,on_max))/sr_div</f>
        <v>5.0999999999999996</v>
      </c>
      <c r="H1668" s="3">
        <v>3.6</v>
      </c>
      <c r="I1668" s="3">
        <f>IF(HOUR(Sense_data[[#This Row],[SysTimeStamp]])&lt;12,I1667+$B$14,I1667-$B$14)</f>
        <v>15.38217592592623</v>
      </c>
    </row>
    <row r="1669" spans="1:9" x14ac:dyDescent="0.2">
      <c r="A1669" t="s">
        <v>20</v>
      </c>
      <c r="B1669" t="s">
        <v>22</v>
      </c>
      <c r="C1669" s="6">
        <f t="shared" si="29"/>
        <v>42182.01912037484</v>
      </c>
      <c r="D1669" t="s">
        <v>23</v>
      </c>
      <c r="E1669" s="6">
        <f>IF(Sense_data[[#This Row],[a_1State]]=D1668,E1668,Sense_data[[#This Row],[SysTimeStamp]])</f>
        <v>42182.018101856083</v>
      </c>
      <c r="F1669" s="3" t="str">
        <f>Sense_data[[#This Row],[a_1State]]&amp;TEXT(Sense_data[[#This Row],[StateInstanceTimestamp]],"#.######")</f>
        <v>On42182.018102</v>
      </c>
      <c r="G1669" s="3">
        <f ca="1">IF(Sense_data[[#This Row],[a_1State]]="Off",RANDBETWEEN(off_min,off_max),RANDBETWEEN(on_min,on_max))/sr_div</f>
        <v>3.6</v>
      </c>
      <c r="H1669" s="3">
        <v>4</v>
      </c>
      <c r="I1669" s="3">
        <f>IF(HOUR(Sense_data[[#This Row],[SysTimeStamp]])&lt;12,I1668+$B$14,I1668-$B$14)</f>
        <v>15.382407407407712</v>
      </c>
    </row>
    <row r="1670" spans="1:9" x14ac:dyDescent="0.2">
      <c r="A1670" t="s">
        <v>20</v>
      </c>
      <c r="B1670" t="s">
        <v>22</v>
      </c>
      <c r="C1670" s="6">
        <f t="shared" si="29"/>
        <v>42182.019131948917</v>
      </c>
      <c r="D1670" t="s">
        <v>23</v>
      </c>
      <c r="E1670" s="6">
        <f>IF(Sense_data[[#This Row],[a_1State]]=D1669,E1669,Sense_data[[#This Row],[SysTimeStamp]])</f>
        <v>42182.018101856083</v>
      </c>
      <c r="F1670" s="3" t="str">
        <f>Sense_data[[#This Row],[a_1State]]&amp;TEXT(Sense_data[[#This Row],[StateInstanceTimestamp]],"#.######")</f>
        <v>On42182.018102</v>
      </c>
      <c r="G1670" s="3">
        <f ca="1">IF(Sense_data[[#This Row],[a_1State]]="Off",RANDBETWEEN(off_min,off_max),RANDBETWEEN(on_min,on_max))/sr_div</f>
        <v>4.7</v>
      </c>
      <c r="H1670" s="3">
        <v>4.3</v>
      </c>
      <c r="I1670" s="3">
        <f>IF(HOUR(Sense_data[[#This Row],[SysTimeStamp]])&lt;12,I1669+$B$14,I1669-$B$14)</f>
        <v>15.382638888889193</v>
      </c>
    </row>
    <row r="1671" spans="1:9" x14ac:dyDescent="0.2">
      <c r="A1671" t="s">
        <v>20</v>
      </c>
      <c r="B1671" t="s">
        <v>22</v>
      </c>
      <c r="C1671" s="6">
        <f t="shared" si="29"/>
        <v>42182.019143522994</v>
      </c>
      <c r="D1671" t="s">
        <v>23</v>
      </c>
      <c r="E1671" s="6">
        <f>IF(Sense_data[[#This Row],[a_1State]]=D1670,E1670,Sense_data[[#This Row],[SysTimeStamp]])</f>
        <v>42182.018101856083</v>
      </c>
      <c r="F1671" s="3" t="str">
        <f>Sense_data[[#This Row],[a_1State]]&amp;TEXT(Sense_data[[#This Row],[StateInstanceTimestamp]],"#.######")</f>
        <v>On42182.018102</v>
      </c>
      <c r="G1671" s="3">
        <f ca="1">IF(Sense_data[[#This Row],[a_1State]]="Off",RANDBETWEEN(off_min,off_max),RANDBETWEEN(on_min,on_max))/sr_div</f>
        <v>6</v>
      </c>
      <c r="H1671" s="3">
        <v>5.9</v>
      </c>
      <c r="I1671" s="3">
        <f>IF(HOUR(Sense_data[[#This Row],[SysTimeStamp]])&lt;12,I1670+$B$14,I1670-$B$14)</f>
        <v>15.382870370370675</v>
      </c>
    </row>
    <row r="1672" spans="1:9" x14ac:dyDescent="0.2">
      <c r="A1672" t="s">
        <v>20</v>
      </c>
      <c r="B1672" t="s">
        <v>22</v>
      </c>
      <c r="C1672" s="6">
        <f t="shared" si="29"/>
        <v>42182.01915509707</v>
      </c>
      <c r="D1672" t="s">
        <v>23</v>
      </c>
      <c r="E1672" s="6">
        <f>IF(Sense_data[[#This Row],[a_1State]]=D1671,E1671,Sense_data[[#This Row],[SysTimeStamp]])</f>
        <v>42182.018101856083</v>
      </c>
      <c r="F1672" s="3" t="str">
        <f>Sense_data[[#This Row],[a_1State]]&amp;TEXT(Sense_data[[#This Row],[StateInstanceTimestamp]],"#.######")</f>
        <v>On42182.018102</v>
      </c>
      <c r="G1672" s="3">
        <f ca="1">IF(Sense_data[[#This Row],[a_1State]]="Off",RANDBETWEEN(off_min,off_max),RANDBETWEEN(on_min,on_max))/sr_div</f>
        <v>4.3</v>
      </c>
      <c r="H1672" s="3">
        <v>6</v>
      </c>
      <c r="I1672" s="3">
        <f>IF(HOUR(Sense_data[[#This Row],[SysTimeStamp]])&lt;12,I1671+$B$14,I1671-$B$14)</f>
        <v>15.383101851852157</v>
      </c>
    </row>
    <row r="1673" spans="1:9" x14ac:dyDescent="0.2">
      <c r="A1673" t="s">
        <v>20</v>
      </c>
      <c r="B1673" t="s">
        <v>22</v>
      </c>
      <c r="C1673" s="6">
        <f t="shared" si="29"/>
        <v>42182.019166671147</v>
      </c>
      <c r="D1673" t="s">
        <v>23</v>
      </c>
      <c r="E1673" s="6">
        <f>IF(Sense_data[[#This Row],[a_1State]]=D1672,E1672,Sense_data[[#This Row],[SysTimeStamp]])</f>
        <v>42182.018101856083</v>
      </c>
      <c r="F1673" s="3" t="str">
        <f>Sense_data[[#This Row],[a_1State]]&amp;TEXT(Sense_data[[#This Row],[StateInstanceTimestamp]],"#.######")</f>
        <v>On42182.018102</v>
      </c>
      <c r="G1673" s="3">
        <f ca="1">IF(Sense_data[[#This Row],[a_1State]]="Off",RANDBETWEEN(off_min,off_max),RANDBETWEEN(on_min,on_max))/sr_div</f>
        <v>3.2</v>
      </c>
      <c r="H1673" s="3">
        <v>5.9</v>
      </c>
      <c r="I1673" s="3">
        <f>IF(HOUR(Sense_data[[#This Row],[SysTimeStamp]])&lt;12,I1672+$B$14,I1672-$B$14)</f>
        <v>15.383333333333638</v>
      </c>
    </row>
    <row r="1674" spans="1:9" x14ac:dyDescent="0.2">
      <c r="A1674" t="s">
        <v>20</v>
      </c>
      <c r="B1674" t="s">
        <v>22</v>
      </c>
      <c r="C1674" s="6">
        <f t="shared" si="29"/>
        <v>42182.019178245224</v>
      </c>
      <c r="D1674" t="s">
        <v>23</v>
      </c>
      <c r="E1674" s="6">
        <f>IF(Sense_data[[#This Row],[a_1State]]=D1673,E1673,Sense_data[[#This Row],[SysTimeStamp]])</f>
        <v>42182.018101856083</v>
      </c>
      <c r="F1674" s="3" t="str">
        <f>Sense_data[[#This Row],[a_1State]]&amp;TEXT(Sense_data[[#This Row],[StateInstanceTimestamp]],"#.######")</f>
        <v>On42182.018102</v>
      </c>
      <c r="G1674" s="3">
        <f ca="1">IF(Sense_data[[#This Row],[a_1State]]="Off",RANDBETWEEN(off_min,off_max),RANDBETWEEN(on_min,on_max))/sr_div</f>
        <v>4.8</v>
      </c>
      <c r="H1674" s="3">
        <v>3.7</v>
      </c>
      <c r="I1674" s="3">
        <f>IF(HOUR(Sense_data[[#This Row],[SysTimeStamp]])&lt;12,I1673+$B$14,I1673-$B$14)</f>
        <v>15.38356481481512</v>
      </c>
    </row>
    <row r="1675" spans="1:9" x14ac:dyDescent="0.2">
      <c r="A1675" t="s">
        <v>20</v>
      </c>
      <c r="B1675" t="s">
        <v>22</v>
      </c>
      <c r="C1675" s="6">
        <f t="shared" si="29"/>
        <v>42182.019189819301</v>
      </c>
      <c r="D1675" t="s">
        <v>23</v>
      </c>
      <c r="E1675" s="6">
        <f>IF(Sense_data[[#This Row],[a_1State]]=D1674,E1674,Sense_data[[#This Row],[SysTimeStamp]])</f>
        <v>42182.018101856083</v>
      </c>
      <c r="F1675" s="3" t="str">
        <f>Sense_data[[#This Row],[a_1State]]&amp;TEXT(Sense_data[[#This Row],[StateInstanceTimestamp]],"#.######")</f>
        <v>On42182.018102</v>
      </c>
      <c r="G1675" s="3">
        <f ca="1">IF(Sense_data[[#This Row],[a_1State]]="Off",RANDBETWEEN(off_min,off_max),RANDBETWEEN(on_min,on_max))/sr_div</f>
        <v>4</v>
      </c>
      <c r="H1675" s="3">
        <v>5.2</v>
      </c>
      <c r="I1675" s="3">
        <f>IF(HOUR(Sense_data[[#This Row],[SysTimeStamp]])&lt;12,I1674+$B$14,I1674-$B$14)</f>
        <v>15.383796296296602</v>
      </c>
    </row>
    <row r="1676" spans="1:9" x14ac:dyDescent="0.2">
      <c r="A1676" t="s">
        <v>20</v>
      </c>
      <c r="B1676" t="s">
        <v>22</v>
      </c>
      <c r="C1676" s="6">
        <f t="shared" ref="C1676:C1739" si="30">C1675+$B$2</f>
        <v>42182.019201393377</v>
      </c>
      <c r="D1676" t="s">
        <v>23</v>
      </c>
      <c r="E1676" s="6">
        <f>IF(Sense_data[[#This Row],[a_1State]]=D1675,E1675,Sense_data[[#This Row],[SysTimeStamp]])</f>
        <v>42182.018101856083</v>
      </c>
      <c r="F1676" s="3" t="str">
        <f>Sense_data[[#This Row],[a_1State]]&amp;TEXT(Sense_data[[#This Row],[StateInstanceTimestamp]],"#.######")</f>
        <v>On42182.018102</v>
      </c>
      <c r="G1676" s="3">
        <f ca="1">IF(Sense_data[[#This Row],[a_1State]]="Off",RANDBETWEEN(off_min,off_max),RANDBETWEEN(on_min,on_max))/sr_div</f>
        <v>3.3</v>
      </c>
      <c r="H1676" s="3">
        <v>5.9</v>
      </c>
      <c r="I1676" s="3">
        <f>IF(HOUR(Sense_data[[#This Row],[SysTimeStamp]])&lt;12,I1675+$B$14,I1675-$B$14)</f>
        <v>15.384027777778083</v>
      </c>
    </row>
    <row r="1677" spans="1:9" x14ac:dyDescent="0.2">
      <c r="A1677" t="s">
        <v>20</v>
      </c>
      <c r="B1677" t="s">
        <v>22</v>
      </c>
      <c r="C1677" s="6">
        <f t="shared" si="30"/>
        <v>42182.019212967454</v>
      </c>
      <c r="D1677" t="s">
        <v>23</v>
      </c>
      <c r="E1677" s="6">
        <f>IF(Sense_data[[#This Row],[a_1State]]=D1676,E1676,Sense_data[[#This Row],[SysTimeStamp]])</f>
        <v>42182.018101856083</v>
      </c>
      <c r="F1677" s="3" t="str">
        <f>Sense_data[[#This Row],[a_1State]]&amp;TEXT(Sense_data[[#This Row],[StateInstanceTimestamp]],"#.######")</f>
        <v>On42182.018102</v>
      </c>
      <c r="G1677" s="3">
        <f ca="1">IF(Sense_data[[#This Row],[a_1State]]="Off",RANDBETWEEN(off_min,off_max),RANDBETWEEN(on_min,on_max))/sr_div</f>
        <v>3.9</v>
      </c>
      <c r="H1677" s="3">
        <v>3.7</v>
      </c>
      <c r="I1677" s="3">
        <f>IF(HOUR(Sense_data[[#This Row],[SysTimeStamp]])&lt;12,I1676+$B$14,I1676-$B$14)</f>
        <v>15.384259259259565</v>
      </c>
    </row>
    <row r="1678" spans="1:9" x14ac:dyDescent="0.2">
      <c r="A1678" t="s">
        <v>20</v>
      </c>
      <c r="B1678" t="s">
        <v>22</v>
      </c>
      <c r="C1678" s="6">
        <f t="shared" si="30"/>
        <v>42182.019224541531</v>
      </c>
      <c r="D1678" t="s">
        <v>23</v>
      </c>
      <c r="E1678" s="6">
        <f>IF(Sense_data[[#This Row],[a_1State]]=D1677,E1677,Sense_data[[#This Row],[SysTimeStamp]])</f>
        <v>42182.018101856083</v>
      </c>
      <c r="F1678" s="3" t="str">
        <f>Sense_data[[#This Row],[a_1State]]&amp;TEXT(Sense_data[[#This Row],[StateInstanceTimestamp]],"#.######")</f>
        <v>On42182.018102</v>
      </c>
      <c r="G1678" s="3">
        <f ca="1">IF(Sense_data[[#This Row],[a_1State]]="Off",RANDBETWEEN(off_min,off_max),RANDBETWEEN(on_min,on_max))/sr_div</f>
        <v>4</v>
      </c>
      <c r="H1678" s="3">
        <v>4.2</v>
      </c>
      <c r="I1678" s="3">
        <f>IF(HOUR(Sense_data[[#This Row],[SysTimeStamp]])&lt;12,I1677+$B$14,I1677-$B$14)</f>
        <v>15.384490740741047</v>
      </c>
    </row>
    <row r="1679" spans="1:9" x14ac:dyDescent="0.2">
      <c r="A1679" t="s">
        <v>20</v>
      </c>
      <c r="B1679" t="s">
        <v>22</v>
      </c>
      <c r="C1679" s="6">
        <f t="shared" si="30"/>
        <v>42182.019236115608</v>
      </c>
      <c r="D1679" t="s">
        <v>23</v>
      </c>
      <c r="E1679" s="6">
        <f>IF(Sense_data[[#This Row],[a_1State]]=D1678,E1678,Sense_data[[#This Row],[SysTimeStamp]])</f>
        <v>42182.018101856083</v>
      </c>
      <c r="F1679" s="3" t="str">
        <f>Sense_data[[#This Row],[a_1State]]&amp;TEXT(Sense_data[[#This Row],[StateInstanceTimestamp]],"#.######")</f>
        <v>On42182.018102</v>
      </c>
      <c r="G1679" s="3">
        <f ca="1">IF(Sense_data[[#This Row],[a_1State]]="Off",RANDBETWEEN(off_min,off_max),RANDBETWEEN(on_min,on_max))/sr_div</f>
        <v>4</v>
      </c>
      <c r="H1679" s="3">
        <v>3.4</v>
      </c>
      <c r="I1679" s="3">
        <f>IF(HOUR(Sense_data[[#This Row],[SysTimeStamp]])&lt;12,I1678+$B$14,I1678-$B$14)</f>
        <v>15.384722222222528</v>
      </c>
    </row>
    <row r="1680" spans="1:9" x14ac:dyDescent="0.2">
      <c r="A1680" t="s">
        <v>20</v>
      </c>
      <c r="B1680" t="s">
        <v>22</v>
      </c>
      <c r="C1680" s="6">
        <f t="shared" si="30"/>
        <v>42182.019247689685</v>
      </c>
      <c r="D1680" t="s">
        <v>23</v>
      </c>
      <c r="E1680" s="6">
        <f>IF(Sense_data[[#This Row],[a_1State]]=D1679,E1679,Sense_data[[#This Row],[SysTimeStamp]])</f>
        <v>42182.018101856083</v>
      </c>
      <c r="F1680" s="3" t="str">
        <f>Sense_data[[#This Row],[a_1State]]&amp;TEXT(Sense_data[[#This Row],[StateInstanceTimestamp]],"#.######")</f>
        <v>On42182.018102</v>
      </c>
      <c r="G1680" s="3">
        <f ca="1">IF(Sense_data[[#This Row],[a_1State]]="Off",RANDBETWEEN(off_min,off_max),RANDBETWEEN(on_min,on_max))/sr_div</f>
        <v>4.2</v>
      </c>
      <c r="H1680" s="3">
        <v>4</v>
      </c>
      <c r="I1680" s="3">
        <f>IF(HOUR(Sense_data[[#This Row],[SysTimeStamp]])&lt;12,I1679+$B$14,I1679-$B$14)</f>
        <v>15.38495370370401</v>
      </c>
    </row>
    <row r="1681" spans="1:9" x14ac:dyDescent="0.2">
      <c r="A1681" t="s">
        <v>20</v>
      </c>
      <c r="B1681" t="s">
        <v>22</v>
      </c>
      <c r="C1681" s="6">
        <f t="shared" si="30"/>
        <v>42182.019259263761</v>
      </c>
      <c r="D1681" t="s">
        <v>23</v>
      </c>
      <c r="E1681" s="6">
        <f>IF(Sense_data[[#This Row],[a_1State]]=D1680,E1680,Sense_data[[#This Row],[SysTimeStamp]])</f>
        <v>42182.018101856083</v>
      </c>
      <c r="F1681" s="3" t="str">
        <f>Sense_data[[#This Row],[a_1State]]&amp;TEXT(Sense_data[[#This Row],[StateInstanceTimestamp]],"#.######")</f>
        <v>On42182.018102</v>
      </c>
      <c r="G1681" s="3">
        <f ca="1">IF(Sense_data[[#This Row],[a_1State]]="Off",RANDBETWEEN(off_min,off_max),RANDBETWEEN(on_min,on_max))/sr_div</f>
        <v>5.6</v>
      </c>
      <c r="H1681" s="3">
        <v>4</v>
      </c>
      <c r="I1681" s="3">
        <f>IF(HOUR(Sense_data[[#This Row],[SysTimeStamp]])&lt;12,I1680+$B$14,I1680-$B$14)</f>
        <v>15.385185185185492</v>
      </c>
    </row>
    <row r="1682" spans="1:9" x14ac:dyDescent="0.2">
      <c r="A1682" t="s">
        <v>20</v>
      </c>
      <c r="B1682" t="s">
        <v>22</v>
      </c>
      <c r="C1682" s="6">
        <f t="shared" si="30"/>
        <v>42182.019270837838</v>
      </c>
      <c r="D1682" t="s">
        <v>23</v>
      </c>
      <c r="E1682" s="6">
        <f>IF(Sense_data[[#This Row],[a_1State]]=D1681,E1681,Sense_data[[#This Row],[SysTimeStamp]])</f>
        <v>42182.018101856083</v>
      </c>
      <c r="F1682" s="3" t="str">
        <f>Sense_data[[#This Row],[a_1State]]&amp;TEXT(Sense_data[[#This Row],[StateInstanceTimestamp]],"#.######")</f>
        <v>On42182.018102</v>
      </c>
      <c r="G1682" s="3">
        <f ca="1">IF(Sense_data[[#This Row],[a_1State]]="Off",RANDBETWEEN(off_min,off_max),RANDBETWEEN(on_min,on_max))/sr_div</f>
        <v>3.8</v>
      </c>
      <c r="H1682" s="3">
        <v>6</v>
      </c>
      <c r="I1682" s="3">
        <f>IF(HOUR(Sense_data[[#This Row],[SysTimeStamp]])&lt;12,I1681+$B$14,I1681-$B$14)</f>
        <v>15.385416666666973</v>
      </c>
    </row>
    <row r="1683" spans="1:9" x14ac:dyDescent="0.2">
      <c r="A1683" t="s">
        <v>20</v>
      </c>
      <c r="B1683" t="s">
        <v>22</v>
      </c>
      <c r="C1683" s="6">
        <f t="shared" si="30"/>
        <v>42182.019282411915</v>
      </c>
      <c r="D1683" t="s">
        <v>23</v>
      </c>
      <c r="E1683" s="6">
        <f>IF(Sense_data[[#This Row],[a_1State]]=D1682,E1682,Sense_data[[#This Row],[SysTimeStamp]])</f>
        <v>42182.018101856083</v>
      </c>
      <c r="F1683" s="3" t="str">
        <f>Sense_data[[#This Row],[a_1State]]&amp;TEXT(Sense_data[[#This Row],[StateInstanceTimestamp]],"#.######")</f>
        <v>On42182.018102</v>
      </c>
      <c r="G1683" s="3">
        <f ca="1">IF(Sense_data[[#This Row],[a_1State]]="Off",RANDBETWEEN(off_min,off_max),RANDBETWEEN(on_min,on_max))/sr_div</f>
        <v>3.3</v>
      </c>
      <c r="H1683" s="3">
        <v>5</v>
      </c>
      <c r="I1683" s="3">
        <f>IF(HOUR(Sense_data[[#This Row],[SysTimeStamp]])&lt;12,I1682+$B$14,I1682-$B$14)</f>
        <v>15.385648148148455</v>
      </c>
    </row>
    <row r="1684" spans="1:9" x14ac:dyDescent="0.2">
      <c r="A1684" t="s">
        <v>20</v>
      </c>
      <c r="B1684" t="s">
        <v>22</v>
      </c>
      <c r="C1684" s="6">
        <f t="shared" si="30"/>
        <v>42182.019293985992</v>
      </c>
      <c r="D1684" t="s">
        <v>23</v>
      </c>
      <c r="E1684" s="6">
        <f>IF(Sense_data[[#This Row],[a_1State]]=D1683,E1683,Sense_data[[#This Row],[SysTimeStamp]])</f>
        <v>42182.018101856083</v>
      </c>
      <c r="F1684" s="3" t="str">
        <f>Sense_data[[#This Row],[a_1State]]&amp;TEXT(Sense_data[[#This Row],[StateInstanceTimestamp]],"#.######")</f>
        <v>On42182.018102</v>
      </c>
      <c r="G1684" s="3">
        <f ca="1">IF(Sense_data[[#This Row],[a_1State]]="Off",RANDBETWEEN(off_min,off_max),RANDBETWEEN(on_min,on_max))/sr_div</f>
        <v>3.4</v>
      </c>
      <c r="H1684" s="3">
        <v>4.5999999999999996</v>
      </c>
      <c r="I1684" s="3">
        <f>IF(HOUR(Sense_data[[#This Row],[SysTimeStamp]])&lt;12,I1683+$B$14,I1683-$B$14)</f>
        <v>15.385879629629937</v>
      </c>
    </row>
    <row r="1685" spans="1:9" x14ac:dyDescent="0.2">
      <c r="A1685" t="s">
        <v>20</v>
      </c>
      <c r="B1685" t="s">
        <v>22</v>
      </c>
      <c r="C1685" s="6">
        <f t="shared" si="30"/>
        <v>42182.019305560068</v>
      </c>
      <c r="D1685" t="s">
        <v>23</v>
      </c>
      <c r="E1685" s="6">
        <f>IF(Sense_data[[#This Row],[a_1State]]=D1684,E1684,Sense_data[[#This Row],[SysTimeStamp]])</f>
        <v>42182.018101856083</v>
      </c>
      <c r="F1685" s="3" t="str">
        <f>Sense_data[[#This Row],[a_1State]]&amp;TEXT(Sense_data[[#This Row],[StateInstanceTimestamp]],"#.######")</f>
        <v>On42182.018102</v>
      </c>
      <c r="G1685" s="3">
        <f ca="1">IF(Sense_data[[#This Row],[a_1State]]="Off",RANDBETWEEN(off_min,off_max),RANDBETWEEN(on_min,on_max))/sr_div</f>
        <v>5.8</v>
      </c>
      <c r="H1685" s="3">
        <v>3.8</v>
      </c>
      <c r="I1685" s="3">
        <f>IF(HOUR(Sense_data[[#This Row],[SysTimeStamp]])&lt;12,I1684+$B$14,I1684-$B$14)</f>
        <v>15.386111111111418</v>
      </c>
    </row>
    <row r="1686" spans="1:9" x14ac:dyDescent="0.2">
      <c r="A1686" t="s">
        <v>20</v>
      </c>
      <c r="B1686" t="s">
        <v>22</v>
      </c>
      <c r="C1686" s="6">
        <f t="shared" si="30"/>
        <v>42182.019317134145</v>
      </c>
      <c r="D1686" t="s">
        <v>23</v>
      </c>
      <c r="E1686" s="6">
        <f>IF(Sense_data[[#This Row],[a_1State]]=D1685,E1685,Sense_data[[#This Row],[SysTimeStamp]])</f>
        <v>42182.018101856083</v>
      </c>
      <c r="F1686" s="3" t="str">
        <f>Sense_data[[#This Row],[a_1State]]&amp;TEXT(Sense_data[[#This Row],[StateInstanceTimestamp]],"#.######")</f>
        <v>On42182.018102</v>
      </c>
      <c r="G1686" s="3">
        <f ca="1">IF(Sense_data[[#This Row],[a_1State]]="Off",RANDBETWEEN(off_min,off_max),RANDBETWEEN(on_min,on_max))/sr_div</f>
        <v>4.0999999999999996</v>
      </c>
      <c r="H1686" s="3">
        <v>5.2</v>
      </c>
      <c r="I1686" s="3">
        <f>IF(HOUR(Sense_data[[#This Row],[SysTimeStamp]])&lt;12,I1685+$B$14,I1685-$B$14)</f>
        <v>15.3863425925929</v>
      </c>
    </row>
    <row r="1687" spans="1:9" x14ac:dyDescent="0.2">
      <c r="A1687" t="s">
        <v>20</v>
      </c>
      <c r="B1687" t="s">
        <v>22</v>
      </c>
      <c r="C1687" s="6">
        <f t="shared" si="30"/>
        <v>42182.019328708222</v>
      </c>
      <c r="D1687" t="s">
        <v>23</v>
      </c>
      <c r="E1687" s="6">
        <f>IF(Sense_data[[#This Row],[a_1State]]=D1686,E1686,Sense_data[[#This Row],[SysTimeStamp]])</f>
        <v>42182.018101856083</v>
      </c>
      <c r="F1687" s="3" t="str">
        <f>Sense_data[[#This Row],[a_1State]]&amp;TEXT(Sense_data[[#This Row],[StateInstanceTimestamp]],"#.######")</f>
        <v>On42182.018102</v>
      </c>
      <c r="G1687" s="3">
        <f ca="1">IF(Sense_data[[#This Row],[a_1State]]="Off",RANDBETWEEN(off_min,off_max),RANDBETWEEN(on_min,on_max))/sr_div</f>
        <v>3.2</v>
      </c>
      <c r="H1687" s="3">
        <v>5.8</v>
      </c>
      <c r="I1687" s="3">
        <f>IF(HOUR(Sense_data[[#This Row],[SysTimeStamp]])&lt;12,I1686+$B$14,I1686-$B$14)</f>
        <v>15.386574074074382</v>
      </c>
    </row>
    <row r="1688" spans="1:9" x14ac:dyDescent="0.2">
      <c r="A1688" t="s">
        <v>20</v>
      </c>
      <c r="B1688" t="s">
        <v>22</v>
      </c>
      <c r="C1688" s="6">
        <f t="shared" si="30"/>
        <v>42182.019340282299</v>
      </c>
      <c r="D1688" t="s">
        <v>23</v>
      </c>
      <c r="E1688" s="6">
        <f>IF(Sense_data[[#This Row],[a_1State]]=D1687,E1687,Sense_data[[#This Row],[SysTimeStamp]])</f>
        <v>42182.018101856083</v>
      </c>
      <c r="F1688" s="3" t="str">
        <f>Sense_data[[#This Row],[a_1State]]&amp;TEXT(Sense_data[[#This Row],[StateInstanceTimestamp]],"#.######")</f>
        <v>On42182.018102</v>
      </c>
      <c r="G1688" s="3">
        <f ca="1">IF(Sense_data[[#This Row],[a_1State]]="Off",RANDBETWEEN(off_min,off_max),RANDBETWEEN(on_min,on_max))/sr_div</f>
        <v>4.3</v>
      </c>
      <c r="H1688" s="3">
        <v>4.9000000000000004</v>
      </c>
      <c r="I1688" s="3">
        <f>IF(HOUR(Sense_data[[#This Row],[SysTimeStamp]])&lt;12,I1687+$B$14,I1687-$B$14)</f>
        <v>15.386805555555863</v>
      </c>
    </row>
    <row r="1689" spans="1:9" x14ac:dyDescent="0.2">
      <c r="A1689" t="s">
        <v>20</v>
      </c>
      <c r="B1689" t="s">
        <v>22</v>
      </c>
      <c r="C1689" s="6">
        <f t="shared" si="30"/>
        <v>42182.019351856376</v>
      </c>
      <c r="D1689" t="s">
        <v>23</v>
      </c>
      <c r="E1689" s="6">
        <f>IF(Sense_data[[#This Row],[a_1State]]=D1688,E1688,Sense_data[[#This Row],[SysTimeStamp]])</f>
        <v>42182.018101856083</v>
      </c>
      <c r="F1689" s="3" t="str">
        <f>Sense_data[[#This Row],[a_1State]]&amp;TEXT(Sense_data[[#This Row],[StateInstanceTimestamp]],"#.######")</f>
        <v>On42182.018102</v>
      </c>
      <c r="G1689" s="3">
        <f ca="1">IF(Sense_data[[#This Row],[a_1State]]="Off",RANDBETWEEN(off_min,off_max),RANDBETWEEN(on_min,on_max))/sr_div</f>
        <v>4.4000000000000004</v>
      </c>
      <c r="H1689" s="3">
        <v>5.8</v>
      </c>
      <c r="I1689" s="3">
        <f>IF(HOUR(Sense_data[[#This Row],[SysTimeStamp]])&lt;12,I1688+$B$14,I1688-$B$14)</f>
        <v>15.387037037037345</v>
      </c>
    </row>
    <row r="1690" spans="1:9" x14ac:dyDescent="0.2">
      <c r="A1690" t="s">
        <v>20</v>
      </c>
      <c r="B1690" t="s">
        <v>22</v>
      </c>
      <c r="C1690" s="6">
        <f t="shared" si="30"/>
        <v>42182.019363430452</v>
      </c>
      <c r="D1690" t="s">
        <v>23</v>
      </c>
      <c r="E1690" s="6">
        <f>IF(Sense_data[[#This Row],[a_1State]]=D1689,E1689,Sense_data[[#This Row],[SysTimeStamp]])</f>
        <v>42182.018101856083</v>
      </c>
      <c r="F1690" s="3" t="str">
        <f>Sense_data[[#This Row],[a_1State]]&amp;TEXT(Sense_data[[#This Row],[StateInstanceTimestamp]],"#.######")</f>
        <v>On42182.018102</v>
      </c>
      <c r="G1690" s="3">
        <f ca="1">IF(Sense_data[[#This Row],[a_1State]]="Off",RANDBETWEEN(off_min,off_max),RANDBETWEEN(on_min,on_max))/sr_div</f>
        <v>3.8</v>
      </c>
      <c r="H1690" s="3">
        <v>3.4</v>
      </c>
      <c r="I1690" s="3">
        <f>IF(HOUR(Sense_data[[#This Row],[SysTimeStamp]])&lt;12,I1689+$B$14,I1689-$B$14)</f>
        <v>15.387268518518827</v>
      </c>
    </row>
    <row r="1691" spans="1:9" x14ac:dyDescent="0.2">
      <c r="A1691" t="s">
        <v>20</v>
      </c>
      <c r="B1691" t="s">
        <v>22</v>
      </c>
      <c r="C1691" s="6">
        <f t="shared" si="30"/>
        <v>42182.019375004529</v>
      </c>
      <c r="D1691" t="s">
        <v>23</v>
      </c>
      <c r="E1691" s="6">
        <f>IF(Sense_data[[#This Row],[a_1State]]=D1690,E1690,Sense_data[[#This Row],[SysTimeStamp]])</f>
        <v>42182.018101856083</v>
      </c>
      <c r="F1691" s="3" t="str">
        <f>Sense_data[[#This Row],[a_1State]]&amp;TEXT(Sense_data[[#This Row],[StateInstanceTimestamp]],"#.######")</f>
        <v>On42182.018102</v>
      </c>
      <c r="G1691" s="3">
        <f ca="1">IF(Sense_data[[#This Row],[a_1State]]="Off",RANDBETWEEN(off_min,off_max),RANDBETWEEN(on_min,on_max))/sr_div</f>
        <v>3.5</v>
      </c>
      <c r="H1691" s="3">
        <v>5.0999999999999996</v>
      </c>
      <c r="I1691" s="3">
        <f>IF(HOUR(Sense_data[[#This Row],[SysTimeStamp]])&lt;12,I1690+$B$14,I1690-$B$14)</f>
        <v>15.387500000000308</v>
      </c>
    </row>
    <row r="1692" spans="1:9" x14ac:dyDescent="0.2">
      <c r="A1692" t="s">
        <v>20</v>
      </c>
      <c r="B1692" t="s">
        <v>22</v>
      </c>
      <c r="C1692" s="6">
        <f t="shared" si="30"/>
        <v>42182.019386578606</v>
      </c>
      <c r="D1692" t="s">
        <v>23</v>
      </c>
      <c r="E1692" s="6">
        <f>IF(Sense_data[[#This Row],[a_1State]]=D1691,E1691,Sense_data[[#This Row],[SysTimeStamp]])</f>
        <v>42182.018101856083</v>
      </c>
      <c r="F1692" s="3" t="str">
        <f>Sense_data[[#This Row],[a_1State]]&amp;TEXT(Sense_data[[#This Row],[StateInstanceTimestamp]],"#.######")</f>
        <v>On42182.018102</v>
      </c>
      <c r="G1692" s="3">
        <f ca="1">IF(Sense_data[[#This Row],[a_1State]]="Off",RANDBETWEEN(off_min,off_max),RANDBETWEEN(on_min,on_max))/sr_div</f>
        <v>3.4</v>
      </c>
      <c r="H1692" s="3">
        <v>3</v>
      </c>
      <c r="I1692" s="3">
        <f>IF(HOUR(Sense_data[[#This Row],[SysTimeStamp]])&lt;12,I1691+$B$14,I1691-$B$14)</f>
        <v>15.38773148148179</v>
      </c>
    </row>
    <row r="1693" spans="1:9" x14ac:dyDescent="0.2">
      <c r="A1693" t="s">
        <v>20</v>
      </c>
      <c r="B1693" t="s">
        <v>22</v>
      </c>
      <c r="C1693" s="6">
        <f t="shared" si="30"/>
        <v>42182.019398152683</v>
      </c>
      <c r="D1693" t="s">
        <v>23</v>
      </c>
      <c r="E1693" s="6">
        <f>IF(Sense_data[[#This Row],[a_1State]]=D1692,E1692,Sense_data[[#This Row],[SysTimeStamp]])</f>
        <v>42182.018101856083</v>
      </c>
      <c r="F1693" s="3" t="str">
        <f>Sense_data[[#This Row],[a_1State]]&amp;TEXT(Sense_data[[#This Row],[StateInstanceTimestamp]],"#.######")</f>
        <v>On42182.018102</v>
      </c>
      <c r="G1693" s="3">
        <f ca="1">IF(Sense_data[[#This Row],[a_1State]]="Off",RANDBETWEEN(off_min,off_max),RANDBETWEEN(on_min,on_max))/sr_div</f>
        <v>3</v>
      </c>
      <c r="H1693" s="3">
        <v>3.6</v>
      </c>
      <c r="I1693" s="3">
        <f>IF(HOUR(Sense_data[[#This Row],[SysTimeStamp]])&lt;12,I1692+$B$14,I1692-$B$14)</f>
        <v>15.387962962963272</v>
      </c>
    </row>
    <row r="1694" spans="1:9" x14ac:dyDescent="0.2">
      <c r="A1694" t="s">
        <v>20</v>
      </c>
      <c r="B1694" t="s">
        <v>22</v>
      </c>
      <c r="C1694" s="6">
        <f t="shared" si="30"/>
        <v>42182.019409726759</v>
      </c>
      <c r="D1694" t="s">
        <v>23</v>
      </c>
      <c r="E1694" s="6">
        <f>IF(Sense_data[[#This Row],[a_1State]]=D1693,E1693,Sense_data[[#This Row],[SysTimeStamp]])</f>
        <v>42182.018101856083</v>
      </c>
      <c r="F1694" s="3" t="str">
        <f>Sense_data[[#This Row],[a_1State]]&amp;TEXT(Sense_data[[#This Row],[StateInstanceTimestamp]],"#.######")</f>
        <v>On42182.018102</v>
      </c>
      <c r="G1694" s="3">
        <f ca="1">IF(Sense_data[[#This Row],[a_1State]]="Off",RANDBETWEEN(off_min,off_max),RANDBETWEEN(on_min,on_max))/sr_div</f>
        <v>4</v>
      </c>
      <c r="H1694" s="3">
        <v>5.9</v>
      </c>
      <c r="I1694" s="3">
        <f>IF(HOUR(Sense_data[[#This Row],[SysTimeStamp]])&lt;12,I1693+$B$14,I1693-$B$14)</f>
        <v>15.388194444444753</v>
      </c>
    </row>
    <row r="1695" spans="1:9" x14ac:dyDescent="0.2">
      <c r="A1695" t="s">
        <v>20</v>
      </c>
      <c r="B1695" t="s">
        <v>22</v>
      </c>
      <c r="C1695" s="6">
        <f t="shared" si="30"/>
        <v>42182.019421300836</v>
      </c>
      <c r="D1695" t="s">
        <v>23</v>
      </c>
      <c r="E1695" s="6">
        <f>IF(Sense_data[[#This Row],[a_1State]]=D1694,E1694,Sense_data[[#This Row],[SysTimeStamp]])</f>
        <v>42182.018101856083</v>
      </c>
      <c r="F1695" s="3" t="str">
        <f>Sense_data[[#This Row],[a_1State]]&amp;TEXT(Sense_data[[#This Row],[StateInstanceTimestamp]],"#.######")</f>
        <v>On42182.018102</v>
      </c>
      <c r="G1695" s="3">
        <f ca="1">IF(Sense_data[[#This Row],[a_1State]]="Off",RANDBETWEEN(off_min,off_max),RANDBETWEEN(on_min,on_max))/sr_div</f>
        <v>5.4</v>
      </c>
      <c r="H1695" s="3">
        <v>3.2</v>
      </c>
      <c r="I1695" s="3">
        <f>IF(HOUR(Sense_data[[#This Row],[SysTimeStamp]])&lt;12,I1694+$B$14,I1694-$B$14)</f>
        <v>15.388425925926235</v>
      </c>
    </row>
    <row r="1696" spans="1:9" x14ac:dyDescent="0.2">
      <c r="A1696" t="s">
        <v>20</v>
      </c>
      <c r="B1696" t="s">
        <v>22</v>
      </c>
      <c r="C1696" s="6">
        <f t="shared" si="30"/>
        <v>42182.019432874913</v>
      </c>
      <c r="D1696" t="s">
        <v>23</v>
      </c>
      <c r="E1696" s="6">
        <f>IF(Sense_data[[#This Row],[a_1State]]=D1695,E1695,Sense_data[[#This Row],[SysTimeStamp]])</f>
        <v>42182.018101856083</v>
      </c>
      <c r="F1696" s="3" t="str">
        <f>Sense_data[[#This Row],[a_1State]]&amp;TEXT(Sense_data[[#This Row],[StateInstanceTimestamp]],"#.######")</f>
        <v>On42182.018102</v>
      </c>
      <c r="G1696" s="3">
        <f ca="1">IF(Sense_data[[#This Row],[a_1State]]="Off",RANDBETWEEN(off_min,off_max),RANDBETWEEN(on_min,on_max))/sr_div</f>
        <v>4.4000000000000004</v>
      </c>
      <c r="H1696" s="3">
        <v>3.6</v>
      </c>
      <c r="I1696" s="3">
        <f>IF(HOUR(Sense_data[[#This Row],[SysTimeStamp]])&lt;12,I1695+$B$14,I1695-$B$14)</f>
        <v>15.388657407407717</v>
      </c>
    </row>
    <row r="1697" spans="1:9" x14ac:dyDescent="0.2">
      <c r="A1697" t="s">
        <v>20</v>
      </c>
      <c r="B1697" t="s">
        <v>22</v>
      </c>
      <c r="C1697" s="6">
        <f t="shared" si="30"/>
        <v>42182.01944444899</v>
      </c>
      <c r="D1697" t="s">
        <v>23</v>
      </c>
      <c r="E1697" s="6">
        <f>IF(Sense_data[[#This Row],[a_1State]]=D1696,E1696,Sense_data[[#This Row],[SysTimeStamp]])</f>
        <v>42182.018101856083</v>
      </c>
      <c r="F1697" s="3" t="str">
        <f>Sense_data[[#This Row],[a_1State]]&amp;TEXT(Sense_data[[#This Row],[StateInstanceTimestamp]],"#.######")</f>
        <v>On42182.018102</v>
      </c>
      <c r="G1697" s="3">
        <f ca="1">IF(Sense_data[[#This Row],[a_1State]]="Off",RANDBETWEEN(off_min,off_max),RANDBETWEEN(on_min,on_max))/sr_div</f>
        <v>3.8</v>
      </c>
      <c r="H1697" s="3">
        <v>5.3</v>
      </c>
      <c r="I1697" s="3">
        <f>IF(HOUR(Sense_data[[#This Row],[SysTimeStamp]])&lt;12,I1696+$B$14,I1696-$B$14)</f>
        <v>15.388888888889198</v>
      </c>
    </row>
    <row r="1698" spans="1:9" x14ac:dyDescent="0.2">
      <c r="A1698" t="s">
        <v>20</v>
      </c>
      <c r="B1698" t="s">
        <v>22</v>
      </c>
      <c r="C1698" s="6">
        <f t="shared" si="30"/>
        <v>42182.019456023067</v>
      </c>
      <c r="D1698" t="s">
        <v>23</v>
      </c>
      <c r="E1698" s="6">
        <f>IF(Sense_data[[#This Row],[a_1State]]=D1697,E1697,Sense_data[[#This Row],[SysTimeStamp]])</f>
        <v>42182.018101856083</v>
      </c>
      <c r="F1698" s="3" t="str">
        <f>Sense_data[[#This Row],[a_1State]]&amp;TEXT(Sense_data[[#This Row],[StateInstanceTimestamp]],"#.######")</f>
        <v>On42182.018102</v>
      </c>
      <c r="G1698" s="3">
        <f ca="1">IF(Sense_data[[#This Row],[a_1State]]="Off",RANDBETWEEN(off_min,off_max),RANDBETWEEN(on_min,on_max))/sr_div</f>
        <v>4.3</v>
      </c>
      <c r="H1698" s="3">
        <v>4.8</v>
      </c>
      <c r="I1698" s="3">
        <f>IF(HOUR(Sense_data[[#This Row],[SysTimeStamp]])&lt;12,I1697+$B$14,I1697-$B$14)</f>
        <v>15.38912037037068</v>
      </c>
    </row>
    <row r="1699" spans="1:9" x14ac:dyDescent="0.2">
      <c r="A1699" t="s">
        <v>20</v>
      </c>
      <c r="B1699" t="s">
        <v>22</v>
      </c>
      <c r="C1699" s="6">
        <f t="shared" si="30"/>
        <v>42182.019467597143</v>
      </c>
      <c r="D1699" t="s">
        <v>23</v>
      </c>
      <c r="E1699" s="6">
        <f>IF(Sense_data[[#This Row],[a_1State]]=D1698,E1698,Sense_data[[#This Row],[SysTimeStamp]])</f>
        <v>42182.018101856083</v>
      </c>
      <c r="F1699" s="3" t="str">
        <f>Sense_data[[#This Row],[a_1State]]&amp;TEXT(Sense_data[[#This Row],[StateInstanceTimestamp]],"#.######")</f>
        <v>On42182.018102</v>
      </c>
      <c r="G1699" s="3">
        <f ca="1">IF(Sense_data[[#This Row],[a_1State]]="Off",RANDBETWEEN(off_min,off_max),RANDBETWEEN(on_min,on_max))/sr_div</f>
        <v>5.9</v>
      </c>
      <c r="H1699" s="3">
        <v>4</v>
      </c>
      <c r="I1699" s="3">
        <f>IF(HOUR(Sense_data[[#This Row],[SysTimeStamp]])&lt;12,I1698+$B$14,I1698-$B$14)</f>
        <v>15.389351851852162</v>
      </c>
    </row>
    <row r="1700" spans="1:9" x14ac:dyDescent="0.2">
      <c r="A1700" t="s">
        <v>20</v>
      </c>
      <c r="B1700" t="s">
        <v>22</v>
      </c>
      <c r="C1700" s="6">
        <f t="shared" si="30"/>
        <v>42182.01947917122</v>
      </c>
      <c r="D1700" t="s">
        <v>23</v>
      </c>
      <c r="E1700" s="6">
        <f>IF(Sense_data[[#This Row],[a_1State]]=D1699,E1699,Sense_data[[#This Row],[SysTimeStamp]])</f>
        <v>42182.018101856083</v>
      </c>
      <c r="F1700" s="3" t="str">
        <f>Sense_data[[#This Row],[a_1State]]&amp;TEXT(Sense_data[[#This Row],[StateInstanceTimestamp]],"#.######")</f>
        <v>On42182.018102</v>
      </c>
      <c r="G1700" s="3">
        <f ca="1">IF(Sense_data[[#This Row],[a_1State]]="Off",RANDBETWEEN(off_min,off_max),RANDBETWEEN(on_min,on_max))/sr_div</f>
        <v>4.8</v>
      </c>
      <c r="H1700" s="3">
        <v>3.6</v>
      </c>
      <c r="I1700" s="3">
        <f>IF(HOUR(Sense_data[[#This Row],[SysTimeStamp]])&lt;12,I1699+$B$14,I1699-$B$14)</f>
        <v>15.389583333333643</v>
      </c>
    </row>
    <row r="1701" spans="1:9" x14ac:dyDescent="0.2">
      <c r="A1701" t="s">
        <v>20</v>
      </c>
      <c r="B1701" t="s">
        <v>22</v>
      </c>
      <c r="C1701" s="6">
        <f t="shared" si="30"/>
        <v>42182.019490745297</v>
      </c>
      <c r="D1701" t="s">
        <v>23</v>
      </c>
      <c r="E1701" s="6">
        <f>IF(Sense_data[[#This Row],[a_1State]]=D1700,E1700,Sense_data[[#This Row],[SysTimeStamp]])</f>
        <v>42182.018101856083</v>
      </c>
      <c r="F1701" s="3" t="str">
        <f>Sense_data[[#This Row],[a_1State]]&amp;TEXT(Sense_data[[#This Row],[StateInstanceTimestamp]],"#.######")</f>
        <v>On42182.018102</v>
      </c>
      <c r="G1701" s="3">
        <f ca="1">IF(Sense_data[[#This Row],[a_1State]]="Off",RANDBETWEEN(off_min,off_max),RANDBETWEEN(on_min,on_max))/sr_div</f>
        <v>5.7</v>
      </c>
      <c r="H1701" s="3">
        <v>4.9000000000000004</v>
      </c>
      <c r="I1701" s="3">
        <f>IF(HOUR(Sense_data[[#This Row],[SysTimeStamp]])&lt;12,I1700+$B$14,I1700-$B$14)</f>
        <v>15.389814814815125</v>
      </c>
    </row>
    <row r="1702" spans="1:9" x14ac:dyDescent="0.2">
      <c r="A1702" t="s">
        <v>20</v>
      </c>
      <c r="B1702" t="s">
        <v>22</v>
      </c>
      <c r="C1702" s="6">
        <f t="shared" si="30"/>
        <v>42182.019502319374</v>
      </c>
      <c r="D1702" t="s">
        <v>23</v>
      </c>
      <c r="E1702" s="6">
        <f>IF(Sense_data[[#This Row],[a_1State]]=D1701,E1701,Sense_data[[#This Row],[SysTimeStamp]])</f>
        <v>42182.018101856083</v>
      </c>
      <c r="F1702" s="3" t="str">
        <f>Sense_data[[#This Row],[a_1State]]&amp;TEXT(Sense_data[[#This Row],[StateInstanceTimestamp]],"#.######")</f>
        <v>On42182.018102</v>
      </c>
      <c r="G1702" s="3">
        <f ca="1">IF(Sense_data[[#This Row],[a_1State]]="Off",RANDBETWEEN(off_min,off_max),RANDBETWEEN(on_min,on_max))/sr_div</f>
        <v>5.2</v>
      </c>
      <c r="H1702" s="3">
        <v>3</v>
      </c>
      <c r="I1702" s="3">
        <f>IF(HOUR(Sense_data[[#This Row],[SysTimeStamp]])&lt;12,I1701+$B$14,I1701-$B$14)</f>
        <v>15.390046296296607</v>
      </c>
    </row>
    <row r="1703" spans="1:9" x14ac:dyDescent="0.2">
      <c r="A1703" t="s">
        <v>20</v>
      </c>
      <c r="B1703" t="s">
        <v>22</v>
      </c>
      <c r="C1703" s="6">
        <f t="shared" si="30"/>
        <v>42182.01951389345</v>
      </c>
      <c r="D1703" t="s">
        <v>23</v>
      </c>
      <c r="E1703" s="6">
        <f>IF(Sense_data[[#This Row],[a_1State]]=D1702,E1702,Sense_data[[#This Row],[SysTimeStamp]])</f>
        <v>42182.018101856083</v>
      </c>
      <c r="F1703" s="3" t="str">
        <f>Sense_data[[#This Row],[a_1State]]&amp;TEXT(Sense_data[[#This Row],[StateInstanceTimestamp]],"#.######")</f>
        <v>On42182.018102</v>
      </c>
      <c r="G1703" s="3">
        <f ca="1">IF(Sense_data[[#This Row],[a_1State]]="Off",RANDBETWEEN(off_min,off_max),RANDBETWEEN(on_min,on_max))/sr_div</f>
        <v>4.3</v>
      </c>
      <c r="H1703" s="3">
        <v>3</v>
      </c>
      <c r="I1703" s="3">
        <f>IF(HOUR(Sense_data[[#This Row],[SysTimeStamp]])&lt;12,I1702+$B$14,I1702-$B$14)</f>
        <v>15.390277777778088</v>
      </c>
    </row>
    <row r="1704" spans="1:9" x14ac:dyDescent="0.2">
      <c r="A1704" t="s">
        <v>20</v>
      </c>
      <c r="B1704" t="s">
        <v>22</v>
      </c>
      <c r="C1704" s="6">
        <f t="shared" si="30"/>
        <v>42182.019525467527</v>
      </c>
      <c r="D1704" t="s">
        <v>23</v>
      </c>
      <c r="E1704" s="6">
        <f>IF(Sense_data[[#This Row],[a_1State]]=D1703,E1703,Sense_data[[#This Row],[SysTimeStamp]])</f>
        <v>42182.018101856083</v>
      </c>
      <c r="F1704" s="3" t="str">
        <f>Sense_data[[#This Row],[a_1State]]&amp;TEXT(Sense_data[[#This Row],[StateInstanceTimestamp]],"#.######")</f>
        <v>On42182.018102</v>
      </c>
      <c r="G1704" s="3">
        <f ca="1">IF(Sense_data[[#This Row],[a_1State]]="Off",RANDBETWEEN(off_min,off_max),RANDBETWEEN(on_min,on_max))/sr_div</f>
        <v>5.7</v>
      </c>
      <c r="H1704" s="3">
        <v>5.3</v>
      </c>
      <c r="I1704" s="3">
        <f>IF(HOUR(Sense_data[[#This Row],[SysTimeStamp]])&lt;12,I1703+$B$14,I1703-$B$14)</f>
        <v>15.39050925925957</v>
      </c>
    </row>
    <row r="1705" spans="1:9" x14ac:dyDescent="0.2">
      <c r="A1705" t="s">
        <v>20</v>
      </c>
      <c r="B1705" t="s">
        <v>22</v>
      </c>
      <c r="C1705" s="6">
        <f t="shared" si="30"/>
        <v>42182.019537041604</v>
      </c>
      <c r="D1705" t="s">
        <v>23</v>
      </c>
      <c r="E1705" s="6">
        <f>IF(Sense_data[[#This Row],[a_1State]]=D1704,E1704,Sense_data[[#This Row],[SysTimeStamp]])</f>
        <v>42182.018101856083</v>
      </c>
      <c r="F1705" s="3" t="str">
        <f>Sense_data[[#This Row],[a_1State]]&amp;TEXT(Sense_data[[#This Row],[StateInstanceTimestamp]],"#.######")</f>
        <v>On42182.018102</v>
      </c>
      <c r="G1705" s="3">
        <f ca="1">IF(Sense_data[[#This Row],[a_1State]]="Off",RANDBETWEEN(off_min,off_max),RANDBETWEEN(on_min,on_max))/sr_div</f>
        <v>4.4000000000000004</v>
      </c>
      <c r="H1705" s="3">
        <v>5.0999999999999996</v>
      </c>
      <c r="I1705" s="3">
        <f>IF(HOUR(Sense_data[[#This Row],[SysTimeStamp]])&lt;12,I1704+$B$14,I1704-$B$14)</f>
        <v>15.390740740741052</v>
      </c>
    </row>
    <row r="1706" spans="1:9" x14ac:dyDescent="0.2">
      <c r="A1706" t="s">
        <v>20</v>
      </c>
      <c r="B1706" t="s">
        <v>22</v>
      </c>
      <c r="C1706" s="6">
        <f t="shared" si="30"/>
        <v>42182.019548615681</v>
      </c>
      <c r="D1706" t="s">
        <v>23</v>
      </c>
      <c r="E1706" s="6">
        <f>IF(Sense_data[[#This Row],[a_1State]]=D1705,E1705,Sense_data[[#This Row],[SysTimeStamp]])</f>
        <v>42182.018101856083</v>
      </c>
      <c r="F1706" s="3" t="str">
        <f>Sense_data[[#This Row],[a_1State]]&amp;TEXT(Sense_data[[#This Row],[StateInstanceTimestamp]],"#.######")</f>
        <v>On42182.018102</v>
      </c>
      <c r="G1706" s="3">
        <f ca="1">IF(Sense_data[[#This Row],[a_1State]]="Off",RANDBETWEEN(off_min,off_max),RANDBETWEEN(on_min,on_max))/sr_div</f>
        <v>4.9000000000000004</v>
      </c>
      <c r="H1706" s="3">
        <v>5.4</v>
      </c>
      <c r="I1706" s="3">
        <f>IF(HOUR(Sense_data[[#This Row],[SysTimeStamp]])&lt;12,I1705+$B$14,I1705-$B$14)</f>
        <v>15.390972222222533</v>
      </c>
    </row>
    <row r="1707" spans="1:9" x14ac:dyDescent="0.2">
      <c r="A1707" t="s">
        <v>20</v>
      </c>
      <c r="B1707" t="s">
        <v>22</v>
      </c>
      <c r="C1707" s="6">
        <f t="shared" si="30"/>
        <v>42182.019560189758</v>
      </c>
      <c r="D1707" t="s">
        <v>23</v>
      </c>
      <c r="E1707" s="6">
        <f>IF(Sense_data[[#This Row],[a_1State]]=D1706,E1706,Sense_data[[#This Row],[SysTimeStamp]])</f>
        <v>42182.018101856083</v>
      </c>
      <c r="F1707" s="3" t="str">
        <f>Sense_data[[#This Row],[a_1State]]&amp;TEXT(Sense_data[[#This Row],[StateInstanceTimestamp]],"#.######")</f>
        <v>On42182.018102</v>
      </c>
      <c r="G1707" s="3">
        <f ca="1">IF(Sense_data[[#This Row],[a_1State]]="Off",RANDBETWEEN(off_min,off_max),RANDBETWEEN(on_min,on_max))/sr_div</f>
        <v>5.7</v>
      </c>
      <c r="H1707" s="3">
        <v>5.6</v>
      </c>
      <c r="I1707" s="3">
        <f>IF(HOUR(Sense_data[[#This Row],[SysTimeStamp]])&lt;12,I1706+$B$14,I1706-$B$14)</f>
        <v>15.391203703704015</v>
      </c>
    </row>
    <row r="1708" spans="1:9" x14ac:dyDescent="0.2">
      <c r="A1708" t="s">
        <v>20</v>
      </c>
      <c r="B1708" t="s">
        <v>22</v>
      </c>
      <c r="C1708" s="6">
        <f t="shared" si="30"/>
        <v>42182.019571763834</v>
      </c>
      <c r="D1708" t="s">
        <v>23</v>
      </c>
      <c r="E1708" s="6">
        <f>IF(Sense_data[[#This Row],[a_1State]]=D1707,E1707,Sense_data[[#This Row],[SysTimeStamp]])</f>
        <v>42182.018101856083</v>
      </c>
      <c r="F1708" s="3" t="str">
        <f>Sense_data[[#This Row],[a_1State]]&amp;TEXT(Sense_data[[#This Row],[StateInstanceTimestamp]],"#.######")</f>
        <v>On42182.018102</v>
      </c>
      <c r="G1708" s="3">
        <f ca="1">IF(Sense_data[[#This Row],[a_1State]]="Off",RANDBETWEEN(off_min,off_max),RANDBETWEEN(on_min,on_max))/sr_div</f>
        <v>3.8</v>
      </c>
      <c r="H1708" s="3">
        <v>5.7</v>
      </c>
      <c r="I1708" s="3">
        <f>IF(HOUR(Sense_data[[#This Row],[SysTimeStamp]])&lt;12,I1707+$B$14,I1707-$B$14)</f>
        <v>15.391435185185497</v>
      </c>
    </row>
    <row r="1709" spans="1:9" x14ac:dyDescent="0.2">
      <c r="A1709" t="s">
        <v>20</v>
      </c>
      <c r="B1709" t="s">
        <v>22</v>
      </c>
      <c r="C1709" s="6">
        <f t="shared" si="30"/>
        <v>42182.019583337911</v>
      </c>
      <c r="D1709" t="s">
        <v>23</v>
      </c>
      <c r="E1709" s="6">
        <f>IF(Sense_data[[#This Row],[a_1State]]=D1708,E1708,Sense_data[[#This Row],[SysTimeStamp]])</f>
        <v>42182.018101856083</v>
      </c>
      <c r="F1709" s="3" t="str">
        <f>Sense_data[[#This Row],[a_1State]]&amp;TEXT(Sense_data[[#This Row],[StateInstanceTimestamp]],"#.######")</f>
        <v>On42182.018102</v>
      </c>
      <c r="G1709" s="3">
        <f ca="1">IF(Sense_data[[#This Row],[a_1State]]="Off",RANDBETWEEN(off_min,off_max),RANDBETWEEN(on_min,on_max))/sr_div</f>
        <v>3.8</v>
      </c>
      <c r="H1709" s="3">
        <v>5.6</v>
      </c>
      <c r="I1709" s="3">
        <f>IF(HOUR(Sense_data[[#This Row],[SysTimeStamp]])&lt;12,I1708+$B$14,I1708-$B$14)</f>
        <v>15.391666666666978</v>
      </c>
    </row>
    <row r="1710" spans="1:9" x14ac:dyDescent="0.2">
      <c r="A1710" t="s">
        <v>20</v>
      </c>
      <c r="B1710" t="s">
        <v>22</v>
      </c>
      <c r="C1710" s="6">
        <f t="shared" si="30"/>
        <v>42182.019594911988</v>
      </c>
      <c r="D1710" t="s">
        <v>23</v>
      </c>
      <c r="E1710" s="6">
        <f>IF(Sense_data[[#This Row],[a_1State]]=D1709,E1709,Sense_data[[#This Row],[SysTimeStamp]])</f>
        <v>42182.018101856083</v>
      </c>
      <c r="F1710" s="3" t="str">
        <f>Sense_data[[#This Row],[a_1State]]&amp;TEXT(Sense_data[[#This Row],[StateInstanceTimestamp]],"#.######")</f>
        <v>On42182.018102</v>
      </c>
      <c r="G1710" s="3">
        <f ca="1">IF(Sense_data[[#This Row],[a_1State]]="Off",RANDBETWEEN(off_min,off_max),RANDBETWEEN(on_min,on_max))/sr_div</f>
        <v>3.1</v>
      </c>
      <c r="H1710" s="3">
        <v>4.3</v>
      </c>
      <c r="I1710" s="3">
        <f>IF(HOUR(Sense_data[[#This Row],[SysTimeStamp]])&lt;12,I1709+$B$14,I1709-$B$14)</f>
        <v>15.39189814814846</v>
      </c>
    </row>
    <row r="1711" spans="1:9" x14ac:dyDescent="0.2">
      <c r="A1711" t="s">
        <v>20</v>
      </c>
      <c r="B1711" t="s">
        <v>22</v>
      </c>
      <c r="C1711" s="6">
        <f t="shared" si="30"/>
        <v>42182.019606486065</v>
      </c>
      <c r="D1711" t="s">
        <v>23</v>
      </c>
      <c r="E1711" s="6">
        <f>IF(Sense_data[[#This Row],[a_1State]]=D1710,E1710,Sense_data[[#This Row],[SysTimeStamp]])</f>
        <v>42182.018101856083</v>
      </c>
      <c r="F1711" s="3" t="str">
        <f>Sense_data[[#This Row],[a_1State]]&amp;TEXT(Sense_data[[#This Row],[StateInstanceTimestamp]],"#.######")</f>
        <v>On42182.018102</v>
      </c>
      <c r="G1711" s="3">
        <f ca="1">IF(Sense_data[[#This Row],[a_1State]]="Off",RANDBETWEEN(off_min,off_max),RANDBETWEEN(on_min,on_max))/sr_div</f>
        <v>3.5</v>
      </c>
      <c r="H1711" s="3">
        <v>5</v>
      </c>
      <c r="I1711" s="3">
        <f>IF(HOUR(Sense_data[[#This Row],[SysTimeStamp]])&lt;12,I1710+$B$14,I1710-$B$14)</f>
        <v>15.392129629629942</v>
      </c>
    </row>
    <row r="1712" spans="1:9" x14ac:dyDescent="0.2">
      <c r="A1712" t="s">
        <v>20</v>
      </c>
      <c r="B1712" t="s">
        <v>22</v>
      </c>
      <c r="C1712" s="6">
        <f t="shared" si="30"/>
        <v>42182.019618060142</v>
      </c>
      <c r="D1712" t="s">
        <v>23</v>
      </c>
      <c r="E1712" s="6">
        <f>IF(Sense_data[[#This Row],[a_1State]]=D1711,E1711,Sense_data[[#This Row],[SysTimeStamp]])</f>
        <v>42182.018101856083</v>
      </c>
      <c r="F1712" s="3" t="str">
        <f>Sense_data[[#This Row],[a_1State]]&amp;TEXT(Sense_data[[#This Row],[StateInstanceTimestamp]],"#.######")</f>
        <v>On42182.018102</v>
      </c>
      <c r="G1712" s="3">
        <f ca="1">IF(Sense_data[[#This Row],[a_1State]]="Off",RANDBETWEEN(off_min,off_max),RANDBETWEEN(on_min,on_max))/sr_div</f>
        <v>5.3</v>
      </c>
      <c r="H1712" s="3">
        <v>4.4000000000000004</v>
      </c>
      <c r="I1712" s="3">
        <f>IF(HOUR(Sense_data[[#This Row],[SysTimeStamp]])&lt;12,I1711+$B$14,I1711-$B$14)</f>
        <v>15.392361111111423</v>
      </c>
    </row>
    <row r="1713" spans="1:9" x14ac:dyDescent="0.2">
      <c r="A1713" t="s">
        <v>20</v>
      </c>
      <c r="B1713" t="s">
        <v>22</v>
      </c>
      <c r="C1713" s="6">
        <f t="shared" si="30"/>
        <v>42182.019629634218</v>
      </c>
      <c r="D1713" t="s">
        <v>23</v>
      </c>
      <c r="E1713" s="6">
        <f>IF(Sense_data[[#This Row],[a_1State]]=D1712,E1712,Sense_data[[#This Row],[SysTimeStamp]])</f>
        <v>42182.018101856083</v>
      </c>
      <c r="F1713" s="3" t="str">
        <f>Sense_data[[#This Row],[a_1State]]&amp;TEXT(Sense_data[[#This Row],[StateInstanceTimestamp]],"#.######")</f>
        <v>On42182.018102</v>
      </c>
      <c r="G1713" s="3">
        <f ca="1">IF(Sense_data[[#This Row],[a_1State]]="Off",RANDBETWEEN(off_min,off_max),RANDBETWEEN(on_min,on_max))/sr_div</f>
        <v>3.5</v>
      </c>
      <c r="H1713" s="3">
        <v>3.7</v>
      </c>
      <c r="I1713" s="3">
        <f>IF(HOUR(Sense_data[[#This Row],[SysTimeStamp]])&lt;12,I1712+$B$14,I1712-$B$14)</f>
        <v>15.392592592592905</v>
      </c>
    </row>
    <row r="1714" spans="1:9" x14ac:dyDescent="0.2">
      <c r="A1714" t="s">
        <v>20</v>
      </c>
      <c r="B1714" t="s">
        <v>22</v>
      </c>
      <c r="C1714" s="6">
        <f t="shared" si="30"/>
        <v>42182.019641208295</v>
      </c>
      <c r="D1714" t="s">
        <v>23</v>
      </c>
      <c r="E1714" s="6">
        <f>IF(Sense_data[[#This Row],[a_1State]]=D1713,E1713,Sense_data[[#This Row],[SysTimeStamp]])</f>
        <v>42182.018101856083</v>
      </c>
      <c r="F1714" s="3" t="str">
        <f>Sense_data[[#This Row],[a_1State]]&amp;TEXT(Sense_data[[#This Row],[StateInstanceTimestamp]],"#.######")</f>
        <v>On42182.018102</v>
      </c>
      <c r="G1714" s="3">
        <f ca="1">IF(Sense_data[[#This Row],[a_1State]]="Off",RANDBETWEEN(off_min,off_max),RANDBETWEEN(on_min,on_max))/sr_div</f>
        <v>5.0999999999999996</v>
      </c>
      <c r="H1714" s="3">
        <v>3.2</v>
      </c>
      <c r="I1714" s="3">
        <f>IF(HOUR(Sense_data[[#This Row],[SysTimeStamp]])&lt;12,I1713+$B$14,I1713-$B$14)</f>
        <v>15.392824074074387</v>
      </c>
    </row>
    <row r="1715" spans="1:9" x14ac:dyDescent="0.2">
      <c r="A1715" t="s">
        <v>20</v>
      </c>
      <c r="B1715" t="s">
        <v>22</v>
      </c>
      <c r="C1715" s="6">
        <f t="shared" si="30"/>
        <v>42182.019652782372</v>
      </c>
      <c r="D1715" t="s">
        <v>23</v>
      </c>
      <c r="E1715" s="6">
        <f>IF(Sense_data[[#This Row],[a_1State]]=D1714,E1714,Sense_data[[#This Row],[SysTimeStamp]])</f>
        <v>42182.018101856083</v>
      </c>
      <c r="F1715" s="3" t="str">
        <f>Sense_data[[#This Row],[a_1State]]&amp;TEXT(Sense_data[[#This Row],[StateInstanceTimestamp]],"#.######")</f>
        <v>On42182.018102</v>
      </c>
      <c r="G1715" s="3">
        <f ca="1">IF(Sense_data[[#This Row],[a_1State]]="Off",RANDBETWEEN(off_min,off_max),RANDBETWEEN(on_min,on_max))/sr_div</f>
        <v>4.0999999999999996</v>
      </c>
      <c r="H1715" s="3">
        <v>3.5</v>
      </c>
      <c r="I1715" s="3">
        <f>IF(HOUR(Sense_data[[#This Row],[SysTimeStamp]])&lt;12,I1714+$B$14,I1714-$B$14)</f>
        <v>15.393055555555868</v>
      </c>
    </row>
    <row r="1716" spans="1:9" x14ac:dyDescent="0.2">
      <c r="A1716" t="s">
        <v>20</v>
      </c>
      <c r="B1716" t="s">
        <v>22</v>
      </c>
      <c r="C1716" s="6">
        <f t="shared" si="30"/>
        <v>42182.019664356449</v>
      </c>
      <c r="D1716" t="s">
        <v>23</v>
      </c>
      <c r="E1716" s="6">
        <f>IF(Sense_data[[#This Row],[a_1State]]=D1715,E1715,Sense_data[[#This Row],[SysTimeStamp]])</f>
        <v>42182.018101856083</v>
      </c>
      <c r="F1716" s="3" t="str">
        <f>Sense_data[[#This Row],[a_1State]]&amp;TEXT(Sense_data[[#This Row],[StateInstanceTimestamp]],"#.######")</f>
        <v>On42182.018102</v>
      </c>
      <c r="G1716" s="3">
        <f ca="1">IF(Sense_data[[#This Row],[a_1State]]="Off",RANDBETWEEN(off_min,off_max),RANDBETWEEN(on_min,on_max))/sr_div</f>
        <v>3.2</v>
      </c>
      <c r="H1716" s="3">
        <v>4.8</v>
      </c>
      <c r="I1716" s="3">
        <f>IF(HOUR(Sense_data[[#This Row],[SysTimeStamp]])&lt;12,I1715+$B$14,I1715-$B$14)</f>
        <v>15.39328703703735</v>
      </c>
    </row>
    <row r="1717" spans="1:9" x14ac:dyDescent="0.2">
      <c r="A1717" t="s">
        <v>20</v>
      </c>
      <c r="B1717" t="s">
        <v>22</v>
      </c>
      <c r="C1717" s="6">
        <f t="shared" si="30"/>
        <v>42182.019675930525</v>
      </c>
      <c r="D1717" t="s">
        <v>23</v>
      </c>
      <c r="E1717" s="6">
        <f>IF(Sense_data[[#This Row],[a_1State]]=D1716,E1716,Sense_data[[#This Row],[SysTimeStamp]])</f>
        <v>42182.018101856083</v>
      </c>
      <c r="F1717" s="3" t="str">
        <f>Sense_data[[#This Row],[a_1State]]&amp;TEXT(Sense_data[[#This Row],[StateInstanceTimestamp]],"#.######")</f>
        <v>On42182.018102</v>
      </c>
      <c r="G1717" s="3">
        <f ca="1">IF(Sense_data[[#This Row],[a_1State]]="Off",RANDBETWEEN(off_min,off_max),RANDBETWEEN(on_min,on_max))/sr_div</f>
        <v>5</v>
      </c>
      <c r="H1717" s="3">
        <v>3.7</v>
      </c>
      <c r="I1717" s="3">
        <f>IF(HOUR(Sense_data[[#This Row],[SysTimeStamp]])&lt;12,I1716+$B$14,I1716-$B$14)</f>
        <v>15.393518518518832</v>
      </c>
    </row>
    <row r="1718" spans="1:9" x14ac:dyDescent="0.2">
      <c r="A1718" t="s">
        <v>20</v>
      </c>
      <c r="B1718" t="s">
        <v>22</v>
      </c>
      <c r="C1718" s="6">
        <f t="shared" si="30"/>
        <v>42182.019687504602</v>
      </c>
      <c r="D1718" t="s">
        <v>23</v>
      </c>
      <c r="E1718" s="6">
        <f>IF(Sense_data[[#This Row],[a_1State]]=D1717,E1717,Sense_data[[#This Row],[SysTimeStamp]])</f>
        <v>42182.018101856083</v>
      </c>
      <c r="F1718" s="3" t="str">
        <f>Sense_data[[#This Row],[a_1State]]&amp;TEXT(Sense_data[[#This Row],[StateInstanceTimestamp]],"#.######")</f>
        <v>On42182.018102</v>
      </c>
      <c r="G1718" s="3">
        <f ca="1">IF(Sense_data[[#This Row],[a_1State]]="Off",RANDBETWEEN(off_min,off_max),RANDBETWEEN(on_min,on_max))/sr_div</f>
        <v>3.9</v>
      </c>
      <c r="H1718" s="3">
        <v>5.6</v>
      </c>
      <c r="I1718" s="3">
        <f>IF(HOUR(Sense_data[[#This Row],[SysTimeStamp]])&lt;12,I1717+$B$14,I1717-$B$14)</f>
        <v>15.393750000000313</v>
      </c>
    </row>
    <row r="1719" spans="1:9" x14ac:dyDescent="0.2">
      <c r="A1719" t="s">
        <v>20</v>
      </c>
      <c r="B1719" t="s">
        <v>22</v>
      </c>
      <c r="C1719" s="6">
        <f t="shared" si="30"/>
        <v>42182.019699078679</v>
      </c>
      <c r="D1719" t="s">
        <v>23</v>
      </c>
      <c r="E1719" s="6">
        <f>IF(Sense_data[[#This Row],[a_1State]]=D1718,E1718,Sense_data[[#This Row],[SysTimeStamp]])</f>
        <v>42182.018101856083</v>
      </c>
      <c r="F1719" s="3" t="str">
        <f>Sense_data[[#This Row],[a_1State]]&amp;TEXT(Sense_data[[#This Row],[StateInstanceTimestamp]],"#.######")</f>
        <v>On42182.018102</v>
      </c>
      <c r="G1719" s="3">
        <f ca="1">IF(Sense_data[[#This Row],[a_1State]]="Off",RANDBETWEEN(off_min,off_max),RANDBETWEEN(on_min,on_max))/sr_div</f>
        <v>5.2</v>
      </c>
      <c r="H1719" s="3">
        <v>4</v>
      </c>
      <c r="I1719" s="3">
        <f>IF(HOUR(Sense_data[[#This Row],[SysTimeStamp]])&lt;12,I1718+$B$14,I1718-$B$14)</f>
        <v>15.393981481481795</v>
      </c>
    </row>
    <row r="1720" spans="1:9" x14ac:dyDescent="0.2">
      <c r="A1720" t="s">
        <v>20</v>
      </c>
      <c r="B1720" t="s">
        <v>22</v>
      </c>
      <c r="C1720" s="6">
        <f t="shared" si="30"/>
        <v>42182.019710652756</v>
      </c>
      <c r="D1720" t="s">
        <v>23</v>
      </c>
      <c r="E1720" s="6">
        <f>IF(Sense_data[[#This Row],[a_1State]]=D1719,E1719,Sense_data[[#This Row],[SysTimeStamp]])</f>
        <v>42182.018101856083</v>
      </c>
      <c r="F1720" s="3" t="str">
        <f>Sense_data[[#This Row],[a_1State]]&amp;TEXT(Sense_data[[#This Row],[StateInstanceTimestamp]],"#.######")</f>
        <v>On42182.018102</v>
      </c>
      <c r="G1720" s="3">
        <f ca="1">IF(Sense_data[[#This Row],[a_1State]]="Off",RANDBETWEEN(off_min,off_max),RANDBETWEEN(on_min,on_max))/sr_div</f>
        <v>5.0999999999999996</v>
      </c>
      <c r="H1720" s="3">
        <v>3.2</v>
      </c>
      <c r="I1720" s="3">
        <f>IF(HOUR(Sense_data[[#This Row],[SysTimeStamp]])&lt;12,I1719+$B$14,I1719-$B$14)</f>
        <v>15.394212962963277</v>
      </c>
    </row>
    <row r="1721" spans="1:9" x14ac:dyDescent="0.2">
      <c r="A1721" t="s">
        <v>20</v>
      </c>
      <c r="B1721" t="s">
        <v>22</v>
      </c>
      <c r="C1721" s="6">
        <f t="shared" si="30"/>
        <v>42182.019722226833</v>
      </c>
      <c r="D1721" t="s">
        <v>23</v>
      </c>
      <c r="E1721" s="6">
        <f>IF(Sense_data[[#This Row],[a_1State]]=D1720,E1720,Sense_data[[#This Row],[SysTimeStamp]])</f>
        <v>42182.018101856083</v>
      </c>
      <c r="F1721" s="3" t="str">
        <f>Sense_data[[#This Row],[a_1State]]&amp;TEXT(Sense_data[[#This Row],[StateInstanceTimestamp]],"#.######")</f>
        <v>On42182.018102</v>
      </c>
      <c r="G1721" s="3">
        <f ca="1">IF(Sense_data[[#This Row],[a_1State]]="Off",RANDBETWEEN(off_min,off_max),RANDBETWEEN(on_min,on_max))/sr_div</f>
        <v>3</v>
      </c>
      <c r="H1721" s="3">
        <v>5.6</v>
      </c>
      <c r="I1721" s="3">
        <f>IF(HOUR(Sense_data[[#This Row],[SysTimeStamp]])&lt;12,I1720+$B$14,I1720-$B$14)</f>
        <v>15.394444444444758</v>
      </c>
    </row>
    <row r="1722" spans="1:9" x14ac:dyDescent="0.2">
      <c r="A1722" t="s">
        <v>20</v>
      </c>
      <c r="B1722" t="s">
        <v>22</v>
      </c>
      <c r="C1722" s="6">
        <f t="shared" si="30"/>
        <v>42182.019733800909</v>
      </c>
      <c r="D1722" t="s">
        <v>23</v>
      </c>
      <c r="E1722" s="6">
        <f>IF(Sense_data[[#This Row],[a_1State]]=D1721,E1721,Sense_data[[#This Row],[SysTimeStamp]])</f>
        <v>42182.018101856083</v>
      </c>
      <c r="F1722" s="3" t="str">
        <f>Sense_data[[#This Row],[a_1State]]&amp;TEXT(Sense_data[[#This Row],[StateInstanceTimestamp]],"#.######")</f>
        <v>On42182.018102</v>
      </c>
      <c r="G1722" s="3">
        <f ca="1">IF(Sense_data[[#This Row],[a_1State]]="Off",RANDBETWEEN(off_min,off_max),RANDBETWEEN(on_min,on_max))/sr_div</f>
        <v>5.5</v>
      </c>
      <c r="H1722" s="3">
        <v>4.0999999999999996</v>
      </c>
      <c r="I1722" s="3">
        <f>IF(HOUR(Sense_data[[#This Row],[SysTimeStamp]])&lt;12,I1721+$B$14,I1721-$B$14)</f>
        <v>15.39467592592624</v>
      </c>
    </row>
    <row r="1723" spans="1:9" x14ac:dyDescent="0.2">
      <c r="A1723" t="s">
        <v>20</v>
      </c>
      <c r="B1723" t="s">
        <v>22</v>
      </c>
      <c r="C1723" s="6">
        <f t="shared" si="30"/>
        <v>42182.019745374986</v>
      </c>
      <c r="D1723" t="s">
        <v>23</v>
      </c>
      <c r="E1723" s="6">
        <f>IF(Sense_data[[#This Row],[a_1State]]=D1722,E1722,Sense_data[[#This Row],[SysTimeStamp]])</f>
        <v>42182.018101856083</v>
      </c>
      <c r="F1723" s="3" t="str">
        <f>Sense_data[[#This Row],[a_1State]]&amp;TEXT(Sense_data[[#This Row],[StateInstanceTimestamp]],"#.######")</f>
        <v>On42182.018102</v>
      </c>
      <c r="G1723" s="3">
        <f ca="1">IF(Sense_data[[#This Row],[a_1State]]="Off",RANDBETWEEN(off_min,off_max),RANDBETWEEN(on_min,on_max))/sr_div</f>
        <v>4.9000000000000004</v>
      </c>
      <c r="H1723" s="3">
        <v>3</v>
      </c>
      <c r="I1723" s="3">
        <f>IF(HOUR(Sense_data[[#This Row],[SysTimeStamp]])&lt;12,I1722+$B$14,I1722-$B$14)</f>
        <v>15.394907407407722</v>
      </c>
    </row>
    <row r="1724" spans="1:9" x14ac:dyDescent="0.2">
      <c r="A1724" t="s">
        <v>20</v>
      </c>
      <c r="B1724" t="s">
        <v>22</v>
      </c>
      <c r="C1724" s="6">
        <f t="shared" si="30"/>
        <v>42182.019756949063</v>
      </c>
      <c r="D1724" t="s">
        <v>23</v>
      </c>
      <c r="E1724" s="6">
        <f>IF(Sense_data[[#This Row],[a_1State]]=D1723,E1723,Sense_data[[#This Row],[SysTimeStamp]])</f>
        <v>42182.018101856083</v>
      </c>
      <c r="F1724" s="3" t="str">
        <f>Sense_data[[#This Row],[a_1State]]&amp;TEXT(Sense_data[[#This Row],[StateInstanceTimestamp]],"#.######")</f>
        <v>On42182.018102</v>
      </c>
      <c r="G1724" s="3">
        <f ca="1">IF(Sense_data[[#This Row],[a_1State]]="Off",RANDBETWEEN(off_min,off_max),RANDBETWEEN(on_min,on_max))/sr_div</f>
        <v>4.8</v>
      </c>
      <c r="H1724" s="3">
        <v>4.4000000000000004</v>
      </c>
      <c r="I1724" s="3">
        <f>IF(HOUR(Sense_data[[#This Row],[SysTimeStamp]])&lt;12,I1723+$B$14,I1723-$B$14)</f>
        <v>15.395138888889203</v>
      </c>
    </row>
    <row r="1725" spans="1:9" x14ac:dyDescent="0.2">
      <c r="A1725" t="s">
        <v>20</v>
      </c>
      <c r="B1725" t="s">
        <v>22</v>
      </c>
      <c r="C1725" s="6">
        <f t="shared" si="30"/>
        <v>42182.01976852314</v>
      </c>
      <c r="D1725" t="s">
        <v>23</v>
      </c>
      <c r="E1725" s="6">
        <f>IF(Sense_data[[#This Row],[a_1State]]=D1724,E1724,Sense_data[[#This Row],[SysTimeStamp]])</f>
        <v>42182.018101856083</v>
      </c>
      <c r="F1725" s="3" t="str">
        <f>Sense_data[[#This Row],[a_1State]]&amp;TEXT(Sense_data[[#This Row],[StateInstanceTimestamp]],"#.######")</f>
        <v>On42182.018102</v>
      </c>
      <c r="G1725" s="3">
        <f ca="1">IF(Sense_data[[#This Row],[a_1State]]="Off",RANDBETWEEN(off_min,off_max),RANDBETWEEN(on_min,on_max))/sr_div</f>
        <v>5.9</v>
      </c>
      <c r="H1725" s="3">
        <v>3.3</v>
      </c>
      <c r="I1725" s="3">
        <f>IF(HOUR(Sense_data[[#This Row],[SysTimeStamp]])&lt;12,I1724+$B$14,I1724-$B$14)</f>
        <v>15.395370370370685</v>
      </c>
    </row>
    <row r="1726" spans="1:9" x14ac:dyDescent="0.2">
      <c r="A1726" t="s">
        <v>20</v>
      </c>
      <c r="B1726" t="s">
        <v>22</v>
      </c>
      <c r="C1726" s="6">
        <f t="shared" si="30"/>
        <v>42182.019780097216</v>
      </c>
      <c r="D1726" t="s">
        <v>23</v>
      </c>
      <c r="E1726" s="6">
        <f>IF(Sense_data[[#This Row],[a_1State]]=D1725,E1725,Sense_data[[#This Row],[SysTimeStamp]])</f>
        <v>42182.018101856083</v>
      </c>
      <c r="F1726" s="3" t="str">
        <f>Sense_data[[#This Row],[a_1State]]&amp;TEXT(Sense_data[[#This Row],[StateInstanceTimestamp]],"#.######")</f>
        <v>On42182.018102</v>
      </c>
      <c r="G1726" s="3">
        <f ca="1">IF(Sense_data[[#This Row],[a_1State]]="Off",RANDBETWEEN(off_min,off_max),RANDBETWEEN(on_min,on_max))/sr_div</f>
        <v>6</v>
      </c>
      <c r="H1726" s="3">
        <v>3.3</v>
      </c>
      <c r="I1726" s="3">
        <f>IF(HOUR(Sense_data[[#This Row],[SysTimeStamp]])&lt;12,I1725+$B$14,I1725-$B$14)</f>
        <v>15.395601851852167</v>
      </c>
    </row>
    <row r="1727" spans="1:9" x14ac:dyDescent="0.2">
      <c r="A1727" t="s">
        <v>20</v>
      </c>
      <c r="B1727" t="s">
        <v>22</v>
      </c>
      <c r="C1727" s="6">
        <f t="shared" si="30"/>
        <v>42182.019791671293</v>
      </c>
      <c r="D1727" t="s">
        <v>23</v>
      </c>
      <c r="E1727" s="6">
        <f>IF(Sense_data[[#This Row],[a_1State]]=D1726,E1726,Sense_data[[#This Row],[SysTimeStamp]])</f>
        <v>42182.018101856083</v>
      </c>
      <c r="F1727" s="3" t="str">
        <f>Sense_data[[#This Row],[a_1State]]&amp;TEXT(Sense_data[[#This Row],[StateInstanceTimestamp]],"#.######")</f>
        <v>On42182.018102</v>
      </c>
      <c r="G1727" s="3">
        <f ca="1">IF(Sense_data[[#This Row],[a_1State]]="Off",RANDBETWEEN(off_min,off_max),RANDBETWEEN(on_min,on_max))/sr_div</f>
        <v>4.8</v>
      </c>
      <c r="H1727" s="3">
        <v>3.1</v>
      </c>
      <c r="I1727" s="3">
        <f>IF(HOUR(Sense_data[[#This Row],[SysTimeStamp]])&lt;12,I1726+$B$14,I1726-$B$14)</f>
        <v>15.395833333333648</v>
      </c>
    </row>
    <row r="1728" spans="1:9" x14ac:dyDescent="0.2">
      <c r="A1728" t="s">
        <v>20</v>
      </c>
      <c r="B1728" t="s">
        <v>22</v>
      </c>
      <c r="C1728" s="6">
        <f t="shared" si="30"/>
        <v>42182.01980324537</v>
      </c>
      <c r="D1728" t="s">
        <v>23</v>
      </c>
      <c r="E1728" s="6">
        <f>IF(Sense_data[[#This Row],[a_1State]]=D1727,E1727,Sense_data[[#This Row],[SysTimeStamp]])</f>
        <v>42182.018101856083</v>
      </c>
      <c r="F1728" s="3" t="str">
        <f>Sense_data[[#This Row],[a_1State]]&amp;TEXT(Sense_data[[#This Row],[StateInstanceTimestamp]],"#.######")</f>
        <v>On42182.018102</v>
      </c>
      <c r="G1728" s="3">
        <f ca="1">IF(Sense_data[[#This Row],[a_1State]]="Off",RANDBETWEEN(off_min,off_max),RANDBETWEEN(on_min,on_max))/sr_div</f>
        <v>4.5</v>
      </c>
      <c r="H1728" s="3">
        <v>4.8</v>
      </c>
      <c r="I1728" s="3">
        <f>IF(HOUR(Sense_data[[#This Row],[SysTimeStamp]])&lt;12,I1727+$B$14,I1727-$B$14)</f>
        <v>15.39606481481513</v>
      </c>
    </row>
    <row r="1729" spans="1:9" x14ac:dyDescent="0.2">
      <c r="A1729" t="s">
        <v>20</v>
      </c>
      <c r="B1729" t="s">
        <v>22</v>
      </c>
      <c r="C1729" s="6">
        <f t="shared" si="30"/>
        <v>42182.019814819447</v>
      </c>
      <c r="D1729" t="s">
        <v>23</v>
      </c>
      <c r="E1729" s="6">
        <f>IF(Sense_data[[#This Row],[a_1State]]=D1728,E1728,Sense_data[[#This Row],[SysTimeStamp]])</f>
        <v>42182.018101856083</v>
      </c>
      <c r="F1729" s="3" t="str">
        <f>Sense_data[[#This Row],[a_1State]]&amp;TEXT(Sense_data[[#This Row],[StateInstanceTimestamp]],"#.######")</f>
        <v>On42182.018102</v>
      </c>
      <c r="G1729" s="3">
        <f ca="1">IF(Sense_data[[#This Row],[a_1State]]="Off",RANDBETWEEN(off_min,off_max),RANDBETWEEN(on_min,on_max))/sr_div</f>
        <v>5.2</v>
      </c>
      <c r="H1729" s="3">
        <v>3.1</v>
      </c>
      <c r="I1729" s="3">
        <f>IF(HOUR(Sense_data[[#This Row],[SysTimeStamp]])&lt;12,I1728+$B$14,I1728-$B$14)</f>
        <v>15.396296296296612</v>
      </c>
    </row>
    <row r="1730" spans="1:9" x14ac:dyDescent="0.2">
      <c r="A1730" t="s">
        <v>20</v>
      </c>
      <c r="B1730" t="s">
        <v>22</v>
      </c>
      <c r="C1730" s="6">
        <f t="shared" si="30"/>
        <v>42182.019826393524</v>
      </c>
      <c r="D1730" t="s">
        <v>23</v>
      </c>
      <c r="E1730" s="6">
        <f>IF(Sense_data[[#This Row],[a_1State]]=D1729,E1729,Sense_data[[#This Row],[SysTimeStamp]])</f>
        <v>42182.018101856083</v>
      </c>
      <c r="F1730" s="3" t="str">
        <f>Sense_data[[#This Row],[a_1State]]&amp;TEXT(Sense_data[[#This Row],[StateInstanceTimestamp]],"#.######")</f>
        <v>On42182.018102</v>
      </c>
      <c r="G1730" s="3">
        <f ca="1">IF(Sense_data[[#This Row],[a_1State]]="Off",RANDBETWEEN(off_min,off_max),RANDBETWEEN(on_min,on_max))/sr_div</f>
        <v>5.2</v>
      </c>
      <c r="H1730" s="3">
        <v>4.2</v>
      </c>
      <c r="I1730" s="3">
        <f>IF(HOUR(Sense_data[[#This Row],[SysTimeStamp]])&lt;12,I1729+$B$14,I1729-$B$14)</f>
        <v>15.396527777778093</v>
      </c>
    </row>
    <row r="1731" spans="1:9" x14ac:dyDescent="0.2">
      <c r="A1731" t="s">
        <v>20</v>
      </c>
      <c r="B1731" t="s">
        <v>22</v>
      </c>
      <c r="C1731" s="6">
        <f t="shared" si="30"/>
        <v>42182.0198379676</v>
      </c>
      <c r="D1731" t="s">
        <v>23</v>
      </c>
      <c r="E1731" s="6">
        <f>IF(Sense_data[[#This Row],[a_1State]]=D1730,E1730,Sense_data[[#This Row],[SysTimeStamp]])</f>
        <v>42182.018101856083</v>
      </c>
      <c r="F1731" s="3" t="str">
        <f>Sense_data[[#This Row],[a_1State]]&amp;TEXT(Sense_data[[#This Row],[StateInstanceTimestamp]],"#.######")</f>
        <v>On42182.018102</v>
      </c>
      <c r="G1731" s="3">
        <f ca="1">IF(Sense_data[[#This Row],[a_1State]]="Off",RANDBETWEEN(off_min,off_max),RANDBETWEEN(on_min,on_max))/sr_div</f>
        <v>5.4</v>
      </c>
      <c r="H1731" s="3">
        <v>3.6</v>
      </c>
      <c r="I1731" s="3">
        <f>IF(HOUR(Sense_data[[#This Row],[SysTimeStamp]])&lt;12,I1730+$B$14,I1730-$B$14)</f>
        <v>15.396759259259575</v>
      </c>
    </row>
    <row r="1732" spans="1:9" x14ac:dyDescent="0.2">
      <c r="A1732" t="s">
        <v>20</v>
      </c>
      <c r="B1732" t="s">
        <v>22</v>
      </c>
      <c r="C1732" s="6">
        <f t="shared" si="30"/>
        <v>42182.019849541677</v>
      </c>
      <c r="D1732" t="s">
        <v>23</v>
      </c>
      <c r="E1732" s="6">
        <f>IF(Sense_data[[#This Row],[a_1State]]=D1731,E1731,Sense_data[[#This Row],[SysTimeStamp]])</f>
        <v>42182.018101856083</v>
      </c>
      <c r="F1732" s="3" t="str">
        <f>Sense_data[[#This Row],[a_1State]]&amp;TEXT(Sense_data[[#This Row],[StateInstanceTimestamp]],"#.######")</f>
        <v>On42182.018102</v>
      </c>
      <c r="G1732" s="3">
        <f ca="1">IF(Sense_data[[#This Row],[a_1State]]="Off",RANDBETWEEN(off_min,off_max),RANDBETWEEN(on_min,on_max))/sr_div</f>
        <v>6</v>
      </c>
      <c r="H1732" s="3">
        <v>6</v>
      </c>
      <c r="I1732" s="3">
        <f>IF(HOUR(Sense_data[[#This Row],[SysTimeStamp]])&lt;12,I1731+$B$14,I1731-$B$14)</f>
        <v>15.396990740741057</v>
      </c>
    </row>
    <row r="1733" spans="1:9" x14ac:dyDescent="0.2">
      <c r="A1733" t="s">
        <v>20</v>
      </c>
      <c r="B1733" t="s">
        <v>22</v>
      </c>
      <c r="C1733" s="6">
        <f t="shared" si="30"/>
        <v>42182.019861115754</v>
      </c>
      <c r="D1733" t="s">
        <v>23</v>
      </c>
      <c r="E1733" s="6">
        <f>IF(Sense_data[[#This Row],[a_1State]]=D1732,E1732,Sense_data[[#This Row],[SysTimeStamp]])</f>
        <v>42182.018101856083</v>
      </c>
      <c r="F1733" s="3" t="str">
        <f>Sense_data[[#This Row],[a_1State]]&amp;TEXT(Sense_data[[#This Row],[StateInstanceTimestamp]],"#.######")</f>
        <v>On42182.018102</v>
      </c>
      <c r="G1733" s="3">
        <f ca="1">IF(Sense_data[[#This Row],[a_1State]]="Off",RANDBETWEEN(off_min,off_max),RANDBETWEEN(on_min,on_max))/sr_div</f>
        <v>4.9000000000000004</v>
      </c>
      <c r="H1733" s="3">
        <v>3.8</v>
      </c>
      <c r="I1733" s="3">
        <f>IF(HOUR(Sense_data[[#This Row],[SysTimeStamp]])&lt;12,I1732+$B$14,I1732-$B$14)</f>
        <v>15.397222222222538</v>
      </c>
    </row>
    <row r="1734" spans="1:9" x14ac:dyDescent="0.2">
      <c r="A1734" t="s">
        <v>20</v>
      </c>
      <c r="B1734" t="s">
        <v>22</v>
      </c>
      <c r="C1734" s="6">
        <f t="shared" si="30"/>
        <v>42182.019872689831</v>
      </c>
      <c r="D1734" t="s">
        <v>23</v>
      </c>
      <c r="E1734" s="6">
        <f>IF(Sense_data[[#This Row],[a_1State]]=D1733,E1733,Sense_data[[#This Row],[SysTimeStamp]])</f>
        <v>42182.018101856083</v>
      </c>
      <c r="F1734" s="3" t="str">
        <f>Sense_data[[#This Row],[a_1State]]&amp;TEXT(Sense_data[[#This Row],[StateInstanceTimestamp]],"#.######")</f>
        <v>On42182.018102</v>
      </c>
      <c r="G1734" s="3">
        <f ca="1">IF(Sense_data[[#This Row],[a_1State]]="Off",RANDBETWEEN(off_min,off_max),RANDBETWEEN(on_min,on_max))/sr_div</f>
        <v>3.6</v>
      </c>
      <c r="H1734" s="3">
        <v>6</v>
      </c>
      <c r="I1734" s="3">
        <f>IF(HOUR(Sense_data[[#This Row],[SysTimeStamp]])&lt;12,I1733+$B$14,I1733-$B$14)</f>
        <v>15.39745370370402</v>
      </c>
    </row>
    <row r="1735" spans="1:9" x14ac:dyDescent="0.2">
      <c r="A1735" t="s">
        <v>20</v>
      </c>
      <c r="B1735" t="s">
        <v>22</v>
      </c>
      <c r="C1735" s="6">
        <f t="shared" si="30"/>
        <v>42182.019884263907</v>
      </c>
      <c r="D1735" t="s">
        <v>23</v>
      </c>
      <c r="E1735" s="6">
        <f>IF(Sense_data[[#This Row],[a_1State]]=D1734,E1734,Sense_data[[#This Row],[SysTimeStamp]])</f>
        <v>42182.018101856083</v>
      </c>
      <c r="F1735" s="3" t="str">
        <f>Sense_data[[#This Row],[a_1State]]&amp;TEXT(Sense_data[[#This Row],[StateInstanceTimestamp]],"#.######")</f>
        <v>On42182.018102</v>
      </c>
      <c r="G1735" s="3">
        <f ca="1">IF(Sense_data[[#This Row],[a_1State]]="Off",RANDBETWEEN(off_min,off_max),RANDBETWEEN(on_min,on_max))/sr_div</f>
        <v>4.5999999999999996</v>
      </c>
      <c r="H1735" s="3">
        <v>5.0999999999999996</v>
      </c>
      <c r="I1735" s="3">
        <f>IF(HOUR(Sense_data[[#This Row],[SysTimeStamp]])&lt;12,I1734+$B$14,I1734-$B$14)</f>
        <v>15.397685185185502</v>
      </c>
    </row>
    <row r="1736" spans="1:9" x14ac:dyDescent="0.2">
      <c r="A1736" t="s">
        <v>20</v>
      </c>
      <c r="B1736" t="s">
        <v>22</v>
      </c>
      <c r="C1736" s="6">
        <f t="shared" si="30"/>
        <v>42182.019895837984</v>
      </c>
      <c r="D1736" t="s">
        <v>23</v>
      </c>
      <c r="E1736" s="6">
        <f>IF(Sense_data[[#This Row],[a_1State]]=D1735,E1735,Sense_data[[#This Row],[SysTimeStamp]])</f>
        <v>42182.018101856083</v>
      </c>
      <c r="F1736" s="3" t="str">
        <f>Sense_data[[#This Row],[a_1State]]&amp;TEXT(Sense_data[[#This Row],[StateInstanceTimestamp]],"#.######")</f>
        <v>On42182.018102</v>
      </c>
      <c r="G1736" s="3">
        <f ca="1">IF(Sense_data[[#This Row],[a_1State]]="Off",RANDBETWEEN(off_min,off_max),RANDBETWEEN(on_min,on_max))/sr_div</f>
        <v>5</v>
      </c>
      <c r="H1736" s="3">
        <v>5.0999999999999996</v>
      </c>
      <c r="I1736" s="3">
        <f>IF(HOUR(Sense_data[[#This Row],[SysTimeStamp]])&lt;12,I1735+$B$14,I1735-$B$14)</f>
        <v>15.397916666666983</v>
      </c>
    </row>
    <row r="1737" spans="1:9" x14ac:dyDescent="0.2">
      <c r="A1737" t="s">
        <v>20</v>
      </c>
      <c r="B1737" t="s">
        <v>22</v>
      </c>
      <c r="C1737" s="6">
        <f t="shared" si="30"/>
        <v>42182.019907412061</v>
      </c>
      <c r="D1737" t="s">
        <v>23</v>
      </c>
      <c r="E1737" s="6">
        <f>IF(Sense_data[[#This Row],[a_1State]]=D1736,E1736,Sense_data[[#This Row],[SysTimeStamp]])</f>
        <v>42182.018101856083</v>
      </c>
      <c r="F1737" s="3" t="str">
        <f>Sense_data[[#This Row],[a_1State]]&amp;TEXT(Sense_data[[#This Row],[StateInstanceTimestamp]],"#.######")</f>
        <v>On42182.018102</v>
      </c>
      <c r="G1737" s="3">
        <f ca="1">IF(Sense_data[[#This Row],[a_1State]]="Off",RANDBETWEEN(off_min,off_max),RANDBETWEEN(on_min,on_max))/sr_div</f>
        <v>5.7</v>
      </c>
      <c r="H1737" s="3">
        <v>3.4</v>
      </c>
      <c r="I1737" s="3">
        <f>IF(HOUR(Sense_data[[#This Row],[SysTimeStamp]])&lt;12,I1736+$B$14,I1736-$B$14)</f>
        <v>15.398148148148465</v>
      </c>
    </row>
    <row r="1738" spans="1:9" x14ac:dyDescent="0.2">
      <c r="A1738" t="s">
        <v>20</v>
      </c>
      <c r="B1738" t="s">
        <v>22</v>
      </c>
      <c r="C1738" s="6">
        <f t="shared" si="30"/>
        <v>42182.019918986138</v>
      </c>
      <c r="D1738" t="s">
        <v>23</v>
      </c>
      <c r="E1738" s="6">
        <f>IF(Sense_data[[#This Row],[a_1State]]=D1737,E1737,Sense_data[[#This Row],[SysTimeStamp]])</f>
        <v>42182.018101856083</v>
      </c>
      <c r="F1738" s="3" t="str">
        <f>Sense_data[[#This Row],[a_1State]]&amp;TEXT(Sense_data[[#This Row],[StateInstanceTimestamp]],"#.######")</f>
        <v>On42182.018102</v>
      </c>
      <c r="G1738" s="3">
        <f ca="1">IF(Sense_data[[#This Row],[a_1State]]="Off",RANDBETWEEN(off_min,off_max),RANDBETWEEN(on_min,on_max))/sr_div</f>
        <v>4.5999999999999996</v>
      </c>
      <c r="H1738" s="3">
        <v>5.4</v>
      </c>
      <c r="I1738" s="3">
        <f>IF(HOUR(Sense_data[[#This Row],[SysTimeStamp]])&lt;12,I1737+$B$14,I1737-$B$14)</f>
        <v>15.398379629629947</v>
      </c>
    </row>
    <row r="1739" spans="1:9" x14ac:dyDescent="0.2">
      <c r="A1739" t="s">
        <v>20</v>
      </c>
      <c r="B1739" t="s">
        <v>22</v>
      </c>
      <c r="C1739" s="6">
        <f t="shared" si="30"/>
        <v>42182.019930560215</v>
      </c>
      <c r="D1739" t="s">
        <v>23</v>
      </c>
      <c r="E1739" s="6">
        <f>IF(Sense_data[[#This Row],[a_1State]]=D1738,E1738,Sense_data[[#This Row],[SysTimeStamp]])</f>
        <v>42182.018101856083</v>
      </c>
      <c r="F1739" s="3" t="str">
        <f>Sense_data[[#This Row],[a_1State]]&amp;TEXT(Sense_data[[#This Row],[StateInstanceTimestamp]],"#.######")</f>
        <v>On42182.018102</v>
      </c>
      <c r="G1739" s="3">
        <f ca="1">IF(Sense_data[[#This Row],[a_1State]]="Off",RANDBETWEEN(off_min,off_max),RANDBETWEEN(on_min,on_max))/sr_div</f>
        <v>3.8</v>
      </c>
      <c r="H1739" s="3">
        <v>3.8</v>
      </c>
      <c r="I1739" s="3">
        <f>IF(HOUR(Sense_data[[#This Row],[SysTimeStamp]])&lt;12,I1738+$B$14,I1738-$B$14)</f>
        <v>15.398611111111428</v>
      </c>
    </row>
    <row r="1740" spans="1:9" x14ac:dyDescent="0.2">
      <c r="A1740" t="s">
        <v>20</v>
      </c>
      <c r="B1740" t="s">
        <v>22</v>
      </c>
      <c r="C1740" s="6">
        <f t="shared" ref="C1740:C1803" si="31">C1739+$B$2</f>
        <v>42182.019942134291</v>
      </c>
      <c r="D1740" t="s">
        <v>23</v>
      </c>
      <c r="E1740" s="6">
        <f>IF(Sense_data[[#This Row],[a_1State]]=D1739,E1739,Sense_data[[#This Row],[SysTimeStamp]])</f>
        <v>42182.018101856083</v>
      </c>
      <c r="F1740" s="3" t="str">
        <f>Sense_data[[#This Row],[a_1State]]&amp;TEXT(Sense_data[[#This Row],[StateInstanceTimestamp]],"#.######")</f>
        <v>On42182.018102</v>
      </c>
      <c r="G1740" s="3">
        <f ca="1">IF(Sense_data[[#This Row],[a_1State]]="Off",RANDBETWEEN(off_min,off_max),RANDBETWEEN(on_min,on_max))/sr_div</f>
        <v>4</v>
      </c>
      <c r="H1740" s="3">
        <v>5.3</v>
      </c>
      <c r="I1740" s="3">
        <f>IF(HOUR(Sense_data[[#This Row],[SysTimeStamp]])&lt;12,I1739+$B$14,I1739-$B$14)</f>
        <v>15.39884259259291</v>
      </c>
    </row>
    <row r="1741" spans="1:9" x14ac:dyDescent="0.2">
      <c r="A1741" t="s">
        <v>20</v>
      </c>
      <c r="B1741" t="s">
        <v>22</v>
      </c>
      <c r="C1741" s="6">
        <f t="shared" si="31"/>
        <v>42182.019953708368</v>
      </c>
      <c r="D1741" t="s">
        <v>23</v>
      </c>
      <c r="E1741" s="6">
        <f>IF(Sense_data[[#This Row],[a_1State]]=D1740,E1740,Sense_data[[#This Row],[SysTimeStamp]])</f>
        <v>42182.018101856083</v>
      </c>
      <c r="F1741" s="3" t="str">
        <f>Sense_data[[#This Row],[a_1State]]&amp;TEXT(Sense_data[[#This Row],[StateInstanceTimestamp]],"#.######")</f>
        <v>On42182.018102</v>
      </c>
      <c r="G1741" s="3">
        <f ca="1">IF(Sense_data[[#This Row],[a_1State]]="Off",RANDBETWEEN(off_min,off_max),RANDBETWEEN(on_min,on_max))/sr_div</f>
        <v>3.2</v>
      </c>
      <c r="H1741" s="3">
        <v>3.4</v>
      </c>
      <c r="I1741" s="3">
        <f>IF(HOUR(Sense_data[[#This Row],[SysTimeStamp]])&lt;12,I1740+$B$14,I1740-$B$14)</f>
        <v>15.399074074074392</v>
      </c>
    </row>
    <row r="1742" spans="1:9" x14ac:dyDescent="0.2">
      <c r="A1742" t="s">
        <v>20</v>
      </c>
      <c r="B1742" t="s">
        <v>22</v>
      </c>
      <c r="C1742" s="6">
        <f t="shared" si="31"/>
        <v>42182.019965282445</v>
      </c>
      <c r="D1742" t="s">
        <v>23</v>
      </c>
      <c r="E1742" s="6">
        <f>IF(Sense_data[[#This Row],[a_1State]]=D1741,E1741,Sense_data[[#This Row],[SysTimeStamp]])</f>
        <v>42182.018101856083</v>
      </c>
      <c r="F1742" s="3" t="str">
        <f>Sense_data[[#This Row],[a_1State]]&amp;TEXT(Sense_data[[#This Row],[StateInstanceTimestamp]],"#.######")</f>
        <v>On42182.018102</v>
      </c>
      <c r="G1742" s="3">
        <f ca="1">IF(Sense_data[[#This Row],[a_1State]]="Off",RANDBETWEEN(off_min,off_max),RANDBETWEEN(on_min,on_max))/sr_div</f>
        <v>3.7</v>
      </c>
      <c r="H1742" s="3">
        <v>5.6</v>
      </c>
      <c r="I1742" s="3">
        <f>IF(HOUR(Sense_data[[#This Row],[SysTimeStamp]])&lt;12,I1741+$B$14,I1741-$B$14)</f>
        <v>15.399305555555873</v>
      </c>
    </row>
    <row r="1743" spans="1:9" x14ac:dyDescent="0.2">
      <c r="A1743" t="s">
        <v>20</v>
      </c>
      <c r="B1743" t="s">
        <v>22</v>
      </c>
      <c r="C1743" s="6">
        <f t="shared" si="31"/>
        <v>42182.019976856522</v>
      </c>
      <c r="D1743" t="s">
        <v>23</v>
      </c>
      <c r="E1743" s="6">
        <f>IF(Sense_data[[#This Row],[a_1State]]=D1742,E1742,Sense_data[[#This Row],[SysTimeStamp]])</f>
        <v>42182.018101856083</v>
      </c>
      <c r="F1743" s="3" t="str">
        <f>Sense_data[[#This Row],[a_1State]]&amp;TEXT(Sense_data[[#This Row],[StateInstanceTimestamp]],"#.######")</f>
        <v>On42182.018102</v>
      </c>
      <c r="G1743" s="3">
        <f ca="1">IF(Sense_data[[#This Row],[a_1State]]="Off",RANDBETWEEN(off_min,off_max),RANDBETWEEN(on_min,on_max))/sr_div</f>
        <v>4.7</v>
      </c>
      <c r="H1743" s="3">
        <v>4.5</v>
      </c>
      <c r="I1743" s="3">
        <f>IF(HOUR(Sense_data[[#This Row],[SysTimeStamp]])&lt;12,I1742+$B$14,I1742-$B$14)</f>
        <v>15.399537037037355</v>
      </c>
    </row>
    <row r="1744" spans="1:9" x14ac:dyDescent="0.2">
      <c r="A1744" t="s">
        <v>20</v>
      </c>
      <c r="B1744" t="s">
        <v>22</v>
      </c>
      <c r="C1744" s="6">
        <f t="shared" si="31"/>
        <v>42182.019988430598</v>
      </c>
      <c r="D1744" t="s">
        <v>23</v>
      </c>
      <c r="E1744" s="6">
        <f>IF(Sense_data[[#This Row],[a_1State]]=D1743,E1743,Sense_data[[#This Row],[SysTimeStamp]])</f>
        <v>42182.018101856083</v>
      </c>
      <c r="F1744" s="3" t="str">
        <f>Sense_data[[#This Row],[a_1State]]&amp;TEXT(Sense_data[[#This Row],[StateInstanceTimestamp]],"#.######")</f>
        <v>On42182.018102</v>
      </c>
      <c r="G1744" s="3">
        <f ca="1">IF(Sense_data[[#This Row],[a_1State]]="Off",RANDBETWEEN(off_min,off_max),RANDBETWEEN(on_min,on_max))/sr_div</f>
        <v>3.6</v>
      </c>
      <c r="H1744" s="3">
        <v>4.4000000000000004</v>
      </c>
      <c r="I1744" s="3">
        <f>IF(HOUR(Sense_data[[#This Row],[SysTimeStamp]])&lt;12,I1743+$B$14,I1743-$B$14)</f>
        <v>15.399768518518837</v>
      </c>
    </row>
    <row r="1745" spans="1:9" x14ac:dyDescent="0.2">
      <c r="A1745" t="s">
        <v>20</v>
      </c>
      <c r="B1745" t="s">
        <v>22</v>
      </c>
      <c r="C1745" s="6">
        <f t="shared" si="31"/>
        <v>42182.020000004675</v>
      </c>
      <c r="D1745" t="s">
        <v>23</v>
      </c>
      <c r="E1745" s="6">
        <f>IF(Sense_data[[#This Row],[a_1State]]=D1744,E1744,Sense_data[[#This Row],[SysTimeStamp]])</f>
        <v>42182.018101856083</v>
      </c>
      <c r="F1745" s="3" t="str">
        <f>Sense_data[[#This Row],[a_1State]]&amp;TEXT(Sense_data[[#This Row],[StateInstanceTimestamp]],"#.######")</f>
        <v>On42182.018102</v>
      </c>
      <c r="G1745" s="3">
        <f ca="1">IF(Sense_data[[#This Row],[a_1State]]="Off",RANDBETWEEN(off_min,off_max),RANDBETWEEN(on_min,on_max))/sr_div</f>
        <v>4.5999999999999996</v>
      </c>
      <c r="H1745" s="3">
        <v>4.5</v>
      </c>
      <c r="I1745" s="3">
        <f>IF(HOUR(Sense_data[[#This Row],[SysTimeStamp]])&lt;12,I1744+$B$14,I1744-$B$14)</f>
        <v>15.400000000000318</v>
      </c>
    </row>
    <row r="1746" spans="1:9" x14ac:dyDescent="0.2">
      <c r="A1746" t="s">
        <v>20</v>
      </c>
      <c r="B1746" t="s">
        <v>22</v>
      </c>
      <c r="C1746" s="6">
        <f t="shared" si="31"/>
        <v>42182.020011578752</v>
      </c>
      <c r="D1746" t="s">
        <v>23</v>
      </c>
      <c r="E1746" s="6">
        <f>IF(Sense_data[[#This Row],[a_1State]]=D1745,E1745,Sense_data[[#This Row],[SysTimeStamp]])</f>
        <v>42182.018101856083</v>
      </c>
      <c r="F1746" s="3" t="str">
        <f>Sense_data[[#This Row],[a_1State]]&amp;TEXT(Sense_data[[#This Row],[StateInstanceTimestamp]],"#.######")</f>
        <v>On42182.018102</v>
      </c>
      <c r="G1746" s="3">
        <f ca="1">IF(Sense_data[[#This Row],[a_1State]]="Off",RANDBETWEEN(off_min,off_max),RANDBETWEEN(on_min,on_max))/sr_div</f>
        <v>4.9000000000000004</v>
      </c>
      <c r="H1746" s="3">
        <v>3.4</v>
      </c>
      <c r="I1746" s="3">
        <f>IF(HOUR(Sense_data[[#This Row],[SysTimeStamp]])&lt;12,I1745+$B$14,I1745-$B$14)</f>
        <v>15.4002314814818</v>
      </c>
    </row>
    <row r="1747" spans="1:9" x14ac:dyDescent="0.2">
      <c r="A1747" t="s">
        <v>20</v>
      </c>
      <c r="B1747" t="s">
        <v>22</v>
      </c>
      <c r="C1747" s="6">
        <f t="shared" si="31"/>
        <v>42182.020023152829</v>
      </c>
      <c r="D1747" t="s">
        <v>23</v>
      </c>
      <c r="E1747" s="6">
        <f>IF(Sense_data[[#This Row],[a_1State]]=D1746,E1746,Sense_data[[#This Row],[SysTimeStamp]])</f>
        <v>42182.018101856083</v>
      </c>
      <c r="F1747" s="3" t="str">
        <f>Sense_data[[#This Row],[a_1State]]&amp;TEXT(Sense_data[[#This Row],[StateInstanceTimestamp]],"#.######")</f>
        <v>On42182.018102</v>
      </c>
      <c r="G1747" s="3">
        <f ca="1">IF(Sense_data[[#This Row],[a_1State]]="Off",RANDBETWEEN(off_min,off_max),RANDBETWEEN(on_min,on_max))/sr_div</f>
        <v>3.1</v>
      </c>
      <c r="H1747" s="3">
        <v>5.2</v>
      </c>
      <c r="I1747" s="3">
        <f>IF(HOUR(Sense_data[[#This Row],[SysTimeStamp]])&lt;12,I1746+$B$14,I1746-$B$14)</f>
        <v>15.400462962963282</v>
      </c>
    </row>
    <row r="1748" spans="1:9" x14ac:dyDescent="0.2">
      <c r="A1748" t="s">
        <v>20</v>
      </c>
      <c r="B1748" t="s">
        <v>22</v>
      </c>
      <c r="C1748" s="6">
        <f t="shared" si="31"/>
        <v>42182.020034726906</v>
      </c>
      <c r="D1748" t="s">
        <v>23</v>
      </c>
      <c r="E1748" s="6">
        <f>IF(Sense_data[[#This Row],[a_1State]]=D1747,E1747,Sense_data[[#This Row],[SysTimeStamp]])</f>
        <v>42182.018101856083</v>
      </c>
      <c r="F1748" s="3" t="str">
        <f>Sense_data[[#This Row],[a_1State]]&amp;TEXT(Sense_data[[#This Row],[StateInstanceTimestamp]],"#.######")</f>
        <v>On42182.018102</v>
      </c>
      <c r="G1748" s="3">
        <f ca="1">IF(Sense_data[[#This Row],[a_1State]]="Off",RANDBETWEEN(off_min,off_max),RANDBETWEEN(on_min,on_max))/sr_div</f>
        <v>4.3</v>
      </c>
      <c r="H1748" s="3">
        <v>5.5</v>
      </c>
      <c r="I1748" s="3">
        <f>IF(HOUR(Sense_data[[#This Row],[SysTimeStamp]])&lt;12,I1747+$B$14,I1747-$B$14)</f>
        <v>15.400694444444763</v>
      </c>
    </row>
    <row r="1749" spans="1:9" x14ac:dyDescent="0.2">
      <c r="A1749" t="s">
        <v>20</v>
      </c>
      <c r="B1749" t="s">
        <v>22</v>
      </c>
      <c r="C1749" s="6">
        <f t="shared" si="31"/>
        <v>42182.020046300982</v>
      </c>
      <c r="D1749" t="s">
        <v>23</v>
      </c>
      <c r="E1749" s="6">
        <f>IF(Sense_data[[#This Row],[a_1State]]=D1748,E1748,Sense_data[[#This Row],[SysTimeStamp]])</f>
        <v>42182.018101856083</v>
      </c>
      <c r="F1749" s="3" t="str">
        <f>Sense_data[[#This Row],[a_1State]]&amp;TEXT(Sense_data[[#This Row],[StateInstanceTimestamp]],"#.######")</f>
        <v>On42182.018102</v>
      </c>
      <c r="G1749" s="3">
        <f ca="1">IF(Sense_data[[#This Row],[a_1State]]="Off",RANDBETWEEN(off_min,off_max),RANDBETWEEN(on_min,on_max))/sr_div</f>
        <v>3.5</v>
      </c>
      <c r="H1749" s="3">
        <v>4.9000000000000004</v>
      </c>
      <c r="I1749" s="3">
        <f>IF(HOUR(Sense_data[[#This Row],[SysTimeStamp]])&lt;12,I1748+$B$14,I1748-$B$14)</f>
        <v>15.400925925926245</v>
      </c>
    </row>
    <row r="1750" spans="1:9" x14ac:dyDescent="0.2">
      <c r="A1750" t="s">
        <v>20</v>
      </c>
      <c r="B1750" t="s">
        <v>22</v>
      </c>
      <c r="C1750" s="6">
        <f t="shared" si="31"/>
        <v>42182.020057875059</v>
      </c>
      <c r="D1750" t="s">
        <v>23</v>
      </c>
      <c r="E1750" s="6">
        <f>IF(Sense_data[[#This Row],[a_1State]]=D1749,E1749,Sense_data[[#This Row],[SysTimeStamp]])</f>
        <v>42182.018101856083</v>
      </c>
      <c r="F1750" s="3" t="str">
        <f>Sense_data[[#This Row],[a_1State]]&amp;TEXT(Sense_data[[#This Row],[StateInstanceTimestamp]],"#.######")</f>
        <v>On42182.018102</v>
      </c>
      <c r="G1750" s="3">
        <f ca="1">IF(Sense_data[[#This Row],[a_1State]]="Off",RANDBETWEEN(off_min,off_max),RANDBETWEEN(on_min,on_max))/sr_div</f>
        <v>3.4</v>
      </c>
      <c r="H1750" s="3">
        <v>5.2</v>
      </c>
      <c r="I1750" s="3">
        <f>IF(HOUR(Sense_data[[#This Row],[SysTimeStamp]])&lt;12,I1749+$B$14,I1749-$B$14)</f>
        <v>15.401157407407727</v>
      </c>
    </row>
    <row r="1751" spans="1:9" x14ac:dyDescent="0.2">
      <c r="A1751" t="s">
        <v>20</v>
      </c>
      <c r="B1751" t="s">
        <v>22</v>
      </c>
      <c r="C1751" s="6">
        <f t="shared" si="31"/>
        <v>42182.020069449136</v>
      </c>
      <c r="D1751" t="s">
        <v>23</v>
      </c>
      <c r="E1751" s="6">
        <f>IF(Sense_data[[#This Row],[a_1State]]=D1750,E1750,Sense_data[[#This Row],[SysTimeStamp]])</f>
        <v>42182.018101856083</v>
      </c>
      <c r="F1751" s="3" t="str">
        <f>Sense_data[[#This Row],[a_1State]]&amp;TEXT(Sense_data[[#This Row],[StateInstanceTimestamp]],"#.######")</f>
        <v>On42182.018102</v>
      </c>
      <c r="G1751" s="3">
        <f ca="1">IF(Sense_data[[#This Row],[a_1State]]="Off",RANDBETWEEN(off_min,off_max),RANDBETWEEN(on_min,on_max))/sr_div</f>
        <v>4.4000000000000004</v>
      </c>
      <c r="H1751" s="3">
        <v>3.4</v>
      </c>
      <c r="I1751" s="3">
        <f>IF(HOUR(Sense_data[[#This Row],[SysTimeStamp]])&lt;12,I1750+$B$14,I1750-$B$14)</f>
        <v>15.401388888889208</v>
      </c>
    </row>
    <row r="1752" spans="1:9" x14ac:dyDescent="0.2">
      <c r="A1752" t="s">
        <v>20</v>
      </c>
      <c r="B1752" t="s">
        <v>22</v>
      </c>
      <c r="C1752" s="6">
        <f t="shared" si="31"/>
        <v>42182.020081023213</v>
      </c>
      <c r="D1752" t="s">
        <v>23</v>
      </c>
      <c r="E1752" s="6">
        <f>IF(Sense_data[[#This Row],[a_1State]]=D1751,E1751,Sense_data[[#This Row],[SysTimeStamp]])</f>
        <v>42182.018101856083</v>
      </c>
      <c r="F1752" s="3" t="str">
        <f>Sense_data[[#This Row],[a_1State]]&amp;TEXT(Sense_data[[#This Row],[StateInstanceTimestamp]],"#.######")</f>
        <v>On42182.018102</v>
      </c>
      <c r="G1752" s="3">
        <f ca="1">IF(Sense_data[[#This Row],[a_1State]]="Off",RANDBETWEEN(off_min,off_max),RANDBETWEEN(on_min,on_max))/sr_div</f>
        <v>5.2</v>
      </c>
      <c r="H1752" s="3">
        <v>5.5</v>
      </c>
      <c r="I1752" s="3">
        <f>IF(HOUR(Sense_data[[#This Row],[SysTimeStamp]])&lt;12,I1751+$B$14,I1751-$B$14)</f>
        <v>15.40162037037069</v>
      </c>
    </row>
    <row r="1753" spans="1:9" x14ac:dyDescent="0.2">
      <c r="A1753" t="s">
        <v>20</v>
      </c>
      <c r="B1753" t="s">
        <v>22</v>
      </c>
      <c r="C1753" s="6">
        <f t="shared" si="31"/>
        <v>42182.020092597289</v>
      </c>
      <c r="D1753" t="s">
        <v>23</v>
      </c>
      <c r="E1753" s="6">
        <f>IF(Sense_data[[#This Row],[a_1State]]=D1752,E1752,Sense_data[[#This Row],[SysTimeStamp]])</f>
        <v>42182.018101856083</v>
      </c>
      <c r="F1753" s="3" t="str">
        <f>Sense_data[[#This Row],[a_1State]]&amp;TEXT(Sense_data[[#This Row],[StateInstanceTimestamp]],"#.######")</f>
        <v>On42182.018102</v>
      </c>
      <c r="G1753" s="3">
        <f ca="1">IF(Sense_data[[#This Row],[a_1State]]="Off",RANDBETWEEN(off_min,off_max),RANDBETWEEN(on_min,on_max))/sr_div</f>
        <v>3.4</v>
      </c>
      <c r="H1753" s="3">
        <v>5.0999999999999996</v>
      </c>
      <c r="I1753" s="3">
        <f>IF(HOUR(Sense_data[[#This Row],[SysTimeStamp]])&lt;12,I1752+$B$14,I1752-$B$14)</f>
        <v>15.401851851852172</v>
      </c>
    </row>
    <row r="1754" spans="1:9" x14ac:dyDescent="0.2">
      <c r="A1754" t="s">
        <v>20</v>
      </c>
      <c r="B1754" t="s">
        <v>22</v>
      </c>
      <c r="C1754" s="6">
        <f t="shared" si="31"/>
        <v>42182.020104171366</v>
      </c>
      <c r="D1754" t="s">
        <v>23</v>
      </c>
      <c r="E1754" s="6">
        <f>IF(Sense_data[[#This Row],[a_1State]]=D1753,E1753,Sense_data[[#This Row],[SysTimeStamp]])</f>
        <v>42182.018101856083</v>
      </c>
      <c r="F1754" s="3" t="str">
        <f>Sense_data[[#This Row],[a_1State]]&amp;TEXT(Sense_data[[#This Row],[StateInstanceTimestamp]],"#.######")</f>
        <v>On42182.018102</v>
      </c>
      <c r="G1754" s="3">
        <f ca="1">IF(Sense_data[[#This Row],[a_1State]]="Off",RANDBETWEEN(off_min,off_max),RANDBETWEEN(on_min,on_max))/sr_div</f>
        <v>5.5</v>
      </c>
      <c r="H1754" s="3">
        <v>3.2</v>
      </c>
      <c r="I1754" s="3">
        <f>IF(HOUR(Sense_data[[#This Row],[SysTimeStamp]])&lt;12,I1753+$B$14,I1753-$B$14)</f>
        <v>15.402083333333653</v>
      </c>
    </row>
    <row r="1755" spans="1:9" x14ac:dyDescent="0.2">
      <c r="A1755" t="s">
        <v>20</v>
      </c>
      <c r="B1755" t="s">
        <v>22</v>
      </c>
      <c r="C1755" s="6">
        <f t="shared" si="31"/>
        <v>42182.020115745443</v>
      </c>
      <c r="D1755" t="s">
        <v>23</v>
      </c>
      <c r="E1755" s="6">
        <f>IF(Sense_data[[#This Row],[a_1State]]=D1754,E1754,Sense_data[[#This Row],[SysTimeStamp]])</f>
        <v>42182.018101856083</v>
      </c>
      <c r="F1755" s="3" t="str">
        <f>Sense_data[[#This Row],[a_1State]]&amp;TEXT(Sense_data[[#This Row],[StateInstanceTimestamp]],"#.######")</f>
        <v>On42182.018102</v>
      </c>
      <c r="G1755" s="3">
        <f ca="1">IF(Sense_data[[#This Row],[a_1State]]="Off",RANDBETWEEN(off_min,off_max),RANDBETWEEN(on_min,on_max))/sr_div</f>
        <v>4.4000000000000004</v>
      </c>
      <c r="H1755" s="3">
        <v>4.2</v>
      </c>
      <c r="I1755" s="3">
        <f>IF(HOUR(Sense_data[[#This Row],[SysTimeStamp]])&lt;12,I1754+$B$14,I1754-$B$14)</f>
        <v>15.402314814815135</v>
      </c>
    </row>
    <row r="1756" spans="1:9" x14ac:dyDescent="0.2">
      <c r="A1756" t="s">
        <v>20</v>
      </c>
      <c r="B1756" t="s">
        <v>22</v>
      </c>
      <c r="C1756" s="6">
        <f t="shared" si="31"/>
        <v>42182.02012731952</v>
      </c>
      <c r="D1756" t="s">
        <v>23</v>
      </c>
      <c r="E1756" s="6">
        <f>IF(Sense_data[[#This Row],[a_1State]]=D1755,E1755,Sense_data[[#This Row],[SysTimeStamp]])</f>
        <v>42182.018101856083</v>
      </c>
      <c r="F1756" s="3" t="str">
        <f>Sense_data[[#This Row],[a_1State]]&amp;TEXT(Sense_data[[#This Row],[StateInstanceTimestamp]],"#.######")</f>
        <v>On42182.018102</v>
      </c>
      <c r="G1756" s="3">
        <f ca="1">IF(Sense_data[[#This Row],[a_1State]]="Off",RANDBETWEEN(off_min,off_max),RANDBETWEEN(on_min,on_max))/sr_div</f>
        <v>3.2</v>
      </c>
      <c r="H1756" s="3">
        <v>3.6</v>
      </c>
      <c r="I1756" s="3">
        <f>IF(HOUR(Sense_data[[#This Row],[SysTimeStamp]])&lt;12,I1755+$B$14,I1755-$B$14)</f>
        <v>15.402546296296617</v>
      </c>
    </row>
    <row r="1757" spans="1:9" x14ac:dyDescent="0.2">
      <c r="A1757" t="s">
        <v>20</v>
      </c>
      <c r="B1757" t="s">
        <v>22</v>
      </c>
      <c r="C1757" s="6">
        <f t="shared" si="31"/>
        <v>42182.020138893597</v>
      </c>
      <c r="D1757" t="s">
        <v>23</v>
      </c>
      <c r="E1757" s="6">
        <f>IF(Sense_data[[#This Row],[a_1State]]=D1756,E1756,Sense_data[[#This Row],[SysTimeStamp]])</f>
        <v>42182.018101856083</v>
      </c>
      <c r="F1757" s="3" t="str">
        <f>Sense_data[[#This Row],[a_1State]]&amp;TEXT(Sense_data[[#This Row],[StateInstanceTimestamp]],"#.######")</f>
        <v>On42182.018102</v>
      </c>
      <c r="G1757" s="3">
        <f ca="1">IF(Sense_data[[#This Row],[a_1State]]="Off",RANDBETWEEN(off_min,off_max),RANDBETWEEN(on_min,on_max))/sr_div</f>
        <v>4.9000000000000004</v>
      </c>
      <c r="H1757" s="3">
        <v>4.4000000000000004</v>
      </c>
      <c r="I1757" s="3">
        <f>IF(HOUR(Sense_data[[#This Row],[SysTimeStamp]])&lt;12,I1756+$B$14,I1756-$B$14)</f>
        <v>15.402777777778098</v>
      </c>
    </row>
    <row r="1758" spans="1:9" x14ac:dyDescent="0.2">
      <c r="A1758" t="s">
        <v>20</v>
      </c>
      <c r="B1758" t="s">
        <v>22</v>
      </c>
      <c r="C1758" s="6">
        <f t="shared" si="31"/>
        <v>42182.020150467673</v>
      </c>
      <c r="D1758" t="s">
        <v>23</v>
      </c>
      <c r="E1758" s="6">
        <f>IF(Sense_data[[#This Row],[a_1State]]=D1757,E1757,Sense_data[[#This Row],[SysTimeStamp]])</f>
        <v>42182.018101856083</v>
      </c>
      <c r="F1758" s="3" t="str">
        <f>Sense_data[[#This Row],[a_1State]]&amp;TEXT(Sense_data[[#This Row],[StateInstanceTimestamp]],"#.######")</f>
        <v>On42182.018102</v>
      </c>
      <c r="G1758" s="3">
        <f ca="1">IF(Sense_data[[#This Row],[a_1State]]="Off",RANDBETWEEN(off_min,off_max),RANDBETWEEN(on_min,on_max))/sr_div</f>
        <v>5.8</v>
      </c>
      <c r="H1758" s="3">
        <v>5.4</v>
      </c>
      <c r="I1758" s="3">
        <f>IF(HOUR(Sense_data[[#This Row],[SysTimeStamp]])&lt;12,I1757+$B$14,I1757-$B$14)</f>
        <v>15.40300925925958</v>
      </c>
    </row>
    <row r="1759" spans="1:9" x14ac:dyDescent="0.2">
      <c r="A1759" t="s">
        <v>20</v>
      </c>
      <c r="B1759" t="s">
        <v>22</v>
      </c>
      <c r="C1759" s="6">
        <f t="shared" si="31"/>
        <v>42182.02016204175</v>
      </c>
      <c r="D1759" t="s">
        <v>23</v>
      </c>
      <c r="E1759" s="6">
        <f>IF(Sense_data[[#This Row],[a_1State]]=D1758,E1758,Sense_data[[#This Row],[SysTimeStamp]])</f>
        <v>42182.018101856083</v>
      </c>
      <c r="F1759" s="3" t="str">
        <f>Sense_data[[#This Row],[a_1State]]&amp;TEXT(Sense_data[[#This Row],[StateInstanceTimestamp]],"#.######")</f>
        <v>On42182.018102</v>
      </c>
      <c r="G1759" s="3">
        <f ca="1">IF(Sense_data[[#This Row],[a_1State]]="Off",RANDBETWEEN(off_min,off_max),RANDBETWEEN(on_min,on_max))/sr_div</f>
        <v>3.1</v>
      </c>
      <c r="H1759" s="3">
        <v>4.5</v>
      </c>
      <c r="I1759" s="3">
        <f>IF(HOUR(Sense_data[[#This Row],[SysTimeStamp]])&lt;12,I1758+$B$14,I1758-$B$14)</f>
        <v>15.403240740741062</v>
      </c>
    </row>
    <row r="1760" spans="1:9" x14ac:dyDescent="0.2">
      <c r="A1760" t="s">
        <v>20</v>
      </c>
      <c r="B1760" t="s">
        <v>22</v>
      </c>
      <c r="C1760" s="6">
        <f t="shared" si="31"/>
        <v>42182.020173615827</v>
      </c>
      <c r="D1760" t="s">
        <v>23</v>
      </c>
      <c r="E1760" s="6">
        <f>IF(Sense_data[[#This Row],[a_1State]]=D1759,E1759,Sense_data[[#This Row],[SysTimeStamp]])</f>
        <v>42182.018101856083</v>
      </c>
      <c r="F1760" s="3" t="str">
        <f>Sense_data[[#This Row],[a_1State]]&amp;TEXT(Sense_data[[#This Row],[StateInstanceTimestamp]],"#.######")</f>
        <v>On42182.018102</v>
      </c>
      <c r="G1760" s="3">
        <f ca="1">IF(Sense_data[[#This Row],[a_1State]]="Off",RANDBETWEEN(off_min,off_max),RANDBETWEEN(on_min,on_max))/sr_div</f>
        <v>5.2</v>
      </c>
      <c r="H1760" s="3">
        <v>3.9</v>
      </c>
      <c r="I1760" s="3">
        <f>IF(HOUR(Sense_data[[#This Row],[SysTimeStamp]])&lt;12,I1759+$B$14,I1759-$B$14)</f>
        <v>15.403472222222543</v>
      </c>
    </row>
    <row r="1761" spans="1:9" x14ac:dyDescent="0.2">
      <c r="A1761" t="s">
        <v>20</v>
      </c>
      <c r="B1761" t="s">
        <v>22</v>
      </c>
      <c r="C1761" s="6">
        <f t="shared" si="31"/>
        <v>42182.020185189904</v>
      </c>
      <c r="D1761" t="s">
        <v>23</v>
      </c>
      <c r="E1761" s="6">
        <f>IF(Sense_data[[#This Row],[a_1State]]=D1760,E1760,Sense_data[[#This Row],[SysTimeStamp]])</f>
        <v>42182.018101856083</v>
      </c>
      <c r="F1761" s="3" t="str">
        <f>Sense_data[[#This Row],[a_1State]]&amp;TEXT(Sense_data[[#This Row],[StateInstanceTimestamp]],"#.######")</f>
        <v>On42182.018102</v>
      </c>
      <c r="G1761" s="3">
        <f ca="1">IF(Sense_data[[#This Row],[a_1State]]="Off",RANDBETWEEN(off_min,off_max),RANDBETWEEN(on_min,on_max))/sr_div</f>
        <v>6</v>
      </c>
      <c r="H1761" s="3">
        <v>3.4</v>
      </c>
      <c r="I1761" s="3">
        <f>IF(HOUR(Sense_data[[#This Row],[SysTimeStamp]])&lt;12,I1760+$B$14,I1760-$B$14)</f>
        <v>15.403703703704025</v>
      </c>
    </row>
    <row r="1762" spans="1:9" x14ac:dyDescent="0.2">
      <c r="A1762" t="s">
        <v>20</v>
      </c>
      <c r="B1762" t="s">
        <v>22</v>
      </c>
      <c r="C1762" s="6">
        <f t="shared" si="31"/>
        <v>42182.02019676398</v>
      </c>
      <c r="D1762" t="s">
        <v>23</v>
      </c>
      <c r="E1762" s="6">
        <f>IF(Sense_data[[#This Row],[a_1State]]=D1761,E1761,Sense_data[[#This Row],[SysTimeStamp]])</f>
        <v>42182.018101856083</v>
      </c>
      <c r="F1762" s="3" t="str">
        <f>Sense_data[[#This Row],[a_1State]]&amp;TEXT(Sense_data[[#This Row],[StateInstanceTimestamp]],"#.######")</f>
        <v>On42182.018102</v>
      </c>
      <c r="G1762" s="3">
        <f ca="1">IF(Sense_data[[#This Row],[a_1State]]="Off",RANDBETWEEN(off_min,off_max),RANDBETWEEN(on_min,on_max))/sr_div</f>
        <v>5</v>
      </c>
      <c r="H1762" s="3">
        <v>3.6</v>
      </c>
      <c r="I1762" s="3">
        <f>IF(HOUR(Sense_data[[#This Row],[SysTimeStamp]])&lt;12,I1761+$B$14,I1761-$B$14)</f>
        <v>15.403935185185507</v>
      </c>
    </row>
    <row r="1763" spans="1:9" x14ac:dyDescent="0.2">
      <c r="A1763" t="s">
        <v>20</v>
      </c>
      <c r="B1763" t="s">
        <v>22</v>
      </c>
      <c r="C1763" s="6">
        <f t="shared" si="31"/>
        <v>42182.020208338057</v>
      </c>
      <c r="D1763" t="s">
        <v>23</v>
      </c>
      <c r="E1763" s="6">
        <f>IF(Sense_data[[#This Row],[a_1State]]=D1762,E1762,Sense_data[[#This Row],[SysTimeStamp]])</f>
        <v>42182.018101856083</v>
      </c>
      <c r="F1763" s="3" t="str">
        <f>Sense_data[[#This Row],[a_1State]]&amp;TEXT(Sense_data[[#This Row],[StateInstanceTimestamp]],"#.######")</f>
        <v>On42182.018102</v>
      </c>
      <c r="G1763" s="3">
        <f ca="1">IF(Sense_data[[#This Row],[a_1State]]="Off",RANDBETWEEN(off_min,off_max),RANDBETWEEN(on_min,on_max))/sr_div</f>
        <v>4.5999999999999996</v>
      </c>
      <c r="H1763" s="3">
        <v>4.2</v>
      </c>
      <c r="I1763" s="3">
        <f>IF(HOUR(Sense_data[[#This Row],[SysTimeStamp]])&lt;12,I1762+$B$14,I1762-$B$14)</f>
        <v>15.404166666666988</v>
      </c>
    </row>
    <row r="1764" spans="1:9" x14ac:dyDescent="0.2">
      <c r="A1764" t="s">
        <v>20</v>
      </c>
      <c r="B1764" t="s">
        <v>22</v>
      </c>
      <c r="C1764" s="6">
        <f t="shared" si="31"/>
        <v>42182.020219912134</v>
      </c>
      <c r="D1764" t="s">
        <v>23</v>
      </c>
      <c r="E1764" s="6">
        <f>IF(Sense_data[[#This Row],[a_1State]]=D1763,E1763,Sense_data[[#This Row],[SysTimeStamp]])</f>
        <v>42182.018101856083</v>
      </c>
      <c r="F1764" s="3" t="str">
        <f>Sense_data[[#This Row],[a_1State]]&amp;TEXT(Sense_data[[#This Row],[StateInstanceTimestamp]],"#.######")</f>
        <v>On42182.018102</v>
      </c>
      <c r="G1764" s="3">
        <f ca="1">IF(Sense_data[[#This Row],[a_1State]]="Off",RANDBETWEEN(off_min,off_max),RANDBETWEEN(on_min,on_max))/sr_div</f>
        <v>4.2</v>
      </c>
      <c r="H1764" s="3">
        <v>3.3</v>
      </c>
      <c r="I1764" s="3">
        <f>IF(HOUR(Sense_data[[#This Row],[SysTimeStamp]])&lt;12,I1763+$B$14,I1763-$B$14)</f>
        <v>15.40439814814847</v>
      </c>
    </row>
    <row r="1765" spans="1:9" x14ac:dyDescent="0.2">
      <c r="A1765" t="s">
        <v>20</v>
      </c>
      <c r="B1765" t="s">
        <v>22</v>
      </c>
      <c r="C1765" s="6">
        <f t="shared" si="31"/>
        <v>42182.020231486211</v>
      </c>
      <c r="D1765" t="s">
        <v>23</v>
      </c>
      <c r="E1765" s="6">
        <f>IF(Sense_data[[#This Row],[a_1State]]=D1764,E1764,Sense_data[[#This Row],[SysTimeStamp]])</f>
        <v>42182.018101856083</v>
      </c>
      <c r="F1765" s="3" t="str">
        <f>Sense_data[[#This Row],[a_1State]]&amp;TEXT(Sense_data[[#This Row],[StateInstanceTimestamp]],"#.######")</f>
        <v>On42182.018102</v>
      </c>
      <c r="G1765" s="3">
        <f ca="1">IF(Sense_data[[#This Row],[a_1State]]="Off",RANDBETWEEN(off_min,off_max),RANDBETWEEN(on_min,on_max))/sr_div</f>
        <v>3.5</v>
      </c>
      <c r="H1765" s="3">
        <v>5.8</v>
      </c>
      <c r="I1765" s="3">
        <f>IF(HOUR(Sense_data[[#This Row],[SysTimeStamp]])&lt;12,I1764+$B$14,I1764-$B$14)</f>
        <v>15.404629629629952</v>
      </c>
    </row>
    <row r="1766" spans="1:9" x14ac:dyDescent="0.2">
      <c r="A1766" t="s">
        <v>20</v>
      </c>
      <c r="B1766" t="s">
        <v>22</v>
      </c>
      <c r="C1766" s="6">
        <f t="shared" si="31"/>
        <v>42182.020243060288</v>
      </c>
      <c r="D1766" t="s">
        <v>23</v>
      </c>
      <c r="E1766" s="6">
        <f>IF(Sense_data[[#This Row],[a_1State]]=D1765,E1765,Sense_data[[#This Row],[SysTimeStamp]])</f>
        <v>42182.018101856083</v>
      </c>
      <c r="F1766" s="3" t="str">
        <f>Sense_data[[#This Row],[a_1State]]&amp;TEXT(Sense_data[[#This Row],[StateInstanceTimestamp]],"#.######")</f>
        <v>On42182.018102</v>
      </c>
      <c r="G1766" s="3">
        <f ca="1">IF(Sense_data[[#This Row],[a_1State]]="Off",RANDBETWEEN(off_min,off_max),RANDBETWEEN(on_min,on_max))/sr_div</f>
        <v>4.4000000000000004</v>
      </c>
      <c r="H1766" s="3">
        <v>5.3</v>
      </c>
      <c r="I1766" s="3">
        <f>IF(HOUR(Sense_data[[#This Row],[SysTimeStamp]])&lt;12,I1765+$B$14,I1765-$B$14)</f>
        <v>15.404861111111433</v>
      </c>
    </row>
    <row r="1767" spans="1:9" x14ac:dyDescent="0.2">
      <c r="A1767" t="s">
        <v>20</v>
      </c>
      <c r="B1767" t="s">
        <v>22</v>
      </c>
      <c r="C1767" s="6">
        <f t="shared" si="31"/>
        <v>42182.020254634364</v>
      </c>
      <c r="D1767" t="s">
        <v>23</v>
      </c>
      <c r="E1767" s="6">
        <f>IF(Sense_data[[#This Row],[a_1State]]=D1766,E1766,Sense_data[[#This Row],[SysTimeStamp]])</f>
        <v>42182.018101856083</v>
      </c>
      <c r="F1767" s="3" t="str">
        <f>Sense_data[[#This Row],[a_1State]]&amp;TEXT(Sense_data[[#This Row],[StateInstanceTimestamp]],"#.######")</f>
        <v>On42182.018102</v>
      </c>
      <c r="G1767" s="3">
        <f ca="1">IF(Sense_data[[#This Row],[a_1State]]="Off",RANDBETWEEN(off_min,off_max),RANDBETWEEN(on_min,on_max))/sr_div</f>
        <v>3.2</v>
      </c>
      <c r="H1767" s="3">
        <v>3.7</v>
      </c>
      <c r="I1767" s="3">
        <f>IF(HOUR(Sense_data[[#This Row],[SysTimeStamp]])&lt;12,I1766+$B$14,I1766-$B$14)</f>
        <v>15.405092592592915</v>
      </c>
    </row>
    <row r="1768" spans="1:9" x14ac:dyDescent="0.2">
      <c r="A1768" t="s">
        <v>20</v>
      </c>
      <c r="B1768" t="s">
        <v>22</v>
      </c>
      <c r="C1768" s="6">
        <f t="shared" si="31"/>
        <v>42182.020266208441</v>
      </c>
      <c r="D1768" t="s">
        <v>23</v>
      </c>
      <c r="E1768" s="6">
        <f>IF(Sense_data[[#This Row],[a_1State]]=D1767,E1767,Sense_data[[#This Row],[SysTimeStamp]])</f>
        <v>42182.018101856083</v>
      </c>
      <c r="F1768" s="3" t="str">
        <f>Sense_data[[#This Row],[a_1State]]&amp;TEXT(Sense_data[[#This Row],[StateInstanceTimestamp]],"#.######")</f>
        <v>On42182.018102</v>
      </c>
      <c r="G1768" s="3">
        <f ca="1">IF(Sense_data[[#This Row],[a_1State]]="Off",RANDBETWEEN(off_min,off_max),RANDBETWEEN(on_min,on_max))/sr_div</f>
        <v>3.6</v>
      </c>
      <c r="H1768" s="3">
        <v>5.8</v>
      </c>
      <c r="I1768" s="3">
        <f>IF(HOUR(Sense_data[[#This Row],[SysTimeStamp]])&lt;12,I1767+$B$14,I1767-$B$14)</f>
        <v>15.405324074074397</v>
      </c>
    </row>
    <row r="1769" spans="1:9" x14ac:dyDescent="0.2">
      <c r="A1769" t="s">
        <v>20</v>
      </c>
      <c r="B1769" t="s">
        <v>22</v>
      </c>
      <c r="C1769" s="6">
        <f t="shared" si="31"/>
        <v>42182.020277782518</v>
      </c>
      <c r="D1769" t="s">
        <v>23</v>
      </c>
      <c r="E1769" s="6">
        <f>IF(Sense_data[[#This Row],[a_1State]]=D1768,E1768,Sense_data[[#This Row],[SysTimeStamp]])</f>
        <v>42182.018101856083</v>
      </c>
      <c r="F1769" s="3" t="str">
        <f>Sense_data[[#This Row],[a_1State]]&amp;TEXT(Sense_data[[#This Row],[StateInstanceTimestamp]],"#.######")</f>
        <v>On42182.018102</v>
      </c>
      <c r="G1769" s="3">
        <f ca="1">IF(Sense_data[[#This Row],[a_1State]]="Off",RANDBETWEEN(off_min,off_max),RANDBETWEEN(on_min,on_max))/sr_div</f>
        <v>4.0999999999999996</v>
      </c>
      <c r="H1769" s="3">
        <v>5.9</v>
      </c>
      <c r="I1769" s="3">
        <f>IF(HOUR(Sense_data[[#This Row],[SysTimeStamp]])&lt;12,I1768+$B$14,I1768-$B$14)</f>
        <v>15.405555555555878</v>
      </c>
    </row>
    <row r="1770" spans="1:9" x14ac:dyDescent="0.2">
      <c r="A1770" t="s">
        <v>20</v>
      </c>
      <c r="B1770" t="s">
        <v>22</v>
      </c>
      <c r="C1770" s="6">
        <f t="shared" si="31"/>
        <v>42182.020289356595</v>
      </c>
      <c r="D1770" t="s">
        <v>23</v>
      </c>
      <c r="E1770" s="6">
        <f>IF(Sense_data[[#This Row],[a_1State]]=D1769,E1769,Sense_data[[#This Row],[SysTimeStamp]])</f>
        <v>42182.018101856083</v>
      </c>
      <c r="F1770" s="3" t="str">
        <f>Sense_data[[#This Row],[a_1State]]&amp;TEXT(Sense_data[[#This Row],[StateInstanceTimestamp]],"#.######")</f>
        <v>On42182.018102</v>
      </c>
      <c r="G1770" s="3">
        <f ca="1">IF(Sense_data[[#This Row],[a_1State]]="Off",RANDBETWEEN(off_min,off_max),RANDBETWEEN(on_min,on_max))/sr_div</f>
        <v>5.7</v>
      </c>
      <c r="H1770" s="3">
        <v>5.4</v>
      </c>
      <c r="I1770" s="3">
        <f>IF(HOUR(Sense_data[[#This Row],[SysTimeStamp]])&lt;12,I1769+$B$14,I1769-$B$14)</f>
        <v>15.40578703703736</v>
      </c>
    </row>
    <row r="1771" spans="1:9" x14ac:dyDescent="0.2">
      <c r="A1771" t="s">
        <v>20</v>
      </c>
      <c r="B1771" t="s">
        <v>22</v>
      </c>
      <c r="C1771" s="6">
        <f t="shared" si="31"/>
        <v>42182.020300930672</v>
      </c>
      <c r="D1771" t="s">
        <v>23</v>
      </c>
      <c r="E1771" s="6">
        <f>IF(Sense_data[[#This Row],[a_1State]]=D1770,E1770,Sense_data[[#This Row],[SysTimeStamp]])</f>
        <v>42182.018101856083</v>
      </c>
      <c r="F1771" s="3" t="str">
        <f>Sense_data[[#This Row],[a_1State]]&amp;TEXT(Sense_data[[#This Row],[StateInstanceTimestamp]],"#.######")</f>
        <v>On42182.018102</v>
      </c>
      <c r="G1771" s="3">
        <f ca="1">IF(Sense_data[[#This Row],[a_1State]]="Off",RANDBETWEEN(off_min,off_max),RANDBETWEEN(on_min,on_max))/sr_div</f>
        <v>5.2</v>
      </c>
      <c r="H1771" s="3">
        <v>4.4000000000000004</v>
      </c>
      <c r="I1771" s="3">
        <f>IF(HOUR(Sense_data[[#This Row],[SysTimeStamp]])&lt;12,I1770+$B$14,I1770-$B$14)</f>
        <v>15.406018518518842</v>
      </c>
    </row>
    <row r="1772" spans="1:9" x14ac:dyDescent="0.2">
      <c r="A1772" t="s">
        <v>20</v>
      </c>
      <c r="B1772" t="s">
        <v>22</v>
      </c>
      <c r="C1772" s="6">
        <f t="shared" si="31"/>
        <v>42182.020312504748</v>
      </c>
      <c r="D1772" t="s">
        <v>23</v>
      </c>
      <c r="E1772" s="6">
        <f>IF(Sense_data[[#This Row],[a_1State]]=D1771,E1771,Sense_data[[#This Row],[SysTimeStamp]])</f>
        <v>42182.018101856083</v>
      </c>
      <c r="F1772" s="3" t="str">
        <f>Sense_data[[#This Row],[a_1State]]&amp;TEXT(Sense_data[[#This Row],[StateInstanceTimestamp]],"#.######")</f>
        <v>On42182.018102</v>
      </c>
      <c r="G1772" s="3">
        <f ca="1">IF(Sense_data[[#This Row],[a_1State]]="Off",RANDBETWEEN(off_min,off_max),RANDBETWEEN(on_min,on_max))/sr_div</f>
        <v>4.9000000000000004</v>
      </c>
      <c r="H1772" s="3">
        <v>3.7</v>
      </c>
      <c r="I1772" s="3">
        <f>IF(HOUR(Sense_data[[#This Row],[SysTimeStamp]])&lt;12,I1771+$B$14,I1771-$B$14)</f>
        <v>15.406250000000323</v>
      </c>
    </row>
    <row r="1773" spans="1:9" x14ac:dyDescent="0.2">
      <c r="A1773" t="s">
        <v>20</v>
      </c>
      <c r="B1773" t="s">
        <v>22</v>
      </c>
      <c r="C1773" s="6">
        <f t="shared" si="31"/>
        <v>42182.020324078825</v>
      </c>
      <c r="D1773" t="s">
        <v>23</v>
      </c>
      <c r="E1773" s="6">
        <f>IF(Sense_data[[#This Row],[a_1State]]=D1772,E1772,Sense_data[[#This Row],[SysTimeStamp]])</f>
        <v>42182.018101856083</v>
      </c>
      <c r="F1773" s="3" t="str">
        <f>Sense_data[[#This Row],[a_1State]]&amp;TEXT(Sense_data[[#This Row],[StateInstanceTimestamp]],"#.######")</f>
        <v>On42182.018102</v>
      </c>
      <c r="G1773" s="3">
        <f ca="1">IF(Sense_data[[#This Row],[a_1State]]="Off",RANDBETWEEN(off_min,off_max),RANDBETWEEN(on_min,on_max))/sr_div</f>
        <v>4.0999999999999996</v>
      </c>
      <c r="H1773" s="3">
        <v>3.5</v>
      </c>
      <c r="I1773" s="3">
        <f>IF(HOUR(Sense_data[[#This Row],[SysTimeStamp]])&lt;12,I1772+$B$14,I1772-$B$14)</f>
        <v>15.406481481481805</v>
      </c>
    </row>
    <row r="1774" spans="1:9" x14ac:dyDescent="0.2">
      <c r="A1774" t="s">
        <v>20</v>
      </c>
      <c r="B1774" t="s">
        <v>22</v>
      </c>
      <c r="C1774" s="6">
        <f t="shared" si="31"/>
        <v>42182.020335652902</v>
      </c>
      <c r="D1774" t="s">
        <v>23</v>
      </c>
      <c r="E1774" s="6">
        <f>IF(Sense_data[[#This Row],[a_1State]]=D1773,E1773,Sense_data[[#This Row],[SysTimeStamp]])</f>
        <v>42182.018101856083</v>
      </c>
      <c r="F1774" s="3" t="str">
        <f>Sense_data[[#This Row],[a_1State]]&amp;TEXT(Sense_data[[#This Row],[StateInstanceTimestamp]],"#.######")</f>
        <v>On42182.018102</v>
      </c>
      <c r="G1774" s="3">
        <f ca="1">IF(Sense_data[[#This Row],[a_1State]]="Off",RANDBETWEEN(off_min,off_max),RANDBETWEEN(on_min,on_max))/sr_div</f>
        <v>5.9</v>
      </c>
      <c r="H1774" s="3">
        <v>5</v>
      </c>
      <c r="I1774" s="3">
        <f>IF(HOUR(Sense_data[[#This Row],[SysTimeStamp]])&lt;12,I1773+$B$14,I1773-$B$14)</f>
        <v>15.406712962963287</v>
      </c>
    </row>
    <row r="1775" spans="1:9" x14ac:dyDescent="0.2">
      <c r="A1775" t="s">
        <v>20</v>
      </c>
      <c r="B1775" t="s">
        <v>22</v>
      </c>
      <c r="C1775" s="6">
        <f t="shared" si="31"/>
        <v>42182.020347226979</v>
      </c>
      <c r="D1775" t="s">
        <v>23</v>
      </c>
      <c r="E1775" s="6">
        <f>IF(Sense_data[[#This Row],[a_1State]]=D1774,E1774,Sense_data[[#This Row],[SysTimeStamp]])</f>
        <v>42182.018101856083</v>
      </c>
      <c r="F1775" s="3" t="str">
        <f>Sense_data[[#This Row],[a_1State]]&amp;TEXT(Sense_data[[#This Row],[StateInstanceTimestamp]],"#.######")</f>
        <v>On42182.018102</v>
      </c>
      <c r="G1775" s="3">
        <f ca="1">IF(Sense_data[[#This Row],[a_1State]]="Off",RANDBETWEEN(off_min,off_max),RANDBETWEEN(on_min,on_max))/sr_div</f>
        <v>5.7</v>
      </c>
      <c r="H1775" s="3">
        <v>4.9000000000000004</v>
      </c>
      <c r="I1775" s="3">
        <f>IF(HOUR(Sense_data[[#This Row],[SysTimeStamp]])&lt;12,I1774+$B$14,I1774-$B$14)</f>
        <v>15.406944444444768</v>
      </c>
    </row>
    <row r="1776" spans="1:9" x14ac:dyDescent="0.2">
      <c r="A1776" t="s">
        <v>20</v>
      </c>
      <c r="B1776" t="s">
        <v>22</v>
      </c>
      <c r="C1776" s="6">
        <f t="shared" si="31"/>
        <v>42182.020358801055</v>
      </c>
      <c r="D1776" t="s">
        <v>23</v>
      </c>
      <c r="E1776" s="6">
        <f>IF(Sense_data[[#This Row],[a_1State]]=D1775,E1775,Sense_data[[#This Row],[SysTimeStamp]])</f>
        <v>42182.018101856083</v>
      </c>
      <c r="F1776" s="3" t="str">
        <f>Sense_data[[#This Row],[a_1State]]&amp;TEXT(Sense_data[[#This Row],[StateInstanceTimestamp]],"#.######")</f>
        <v>On42182.018102</v>
      </c>
      <c r="G1776" s="3">
        <f ca="1">IF(Sense_data[[#This Row],[a_1State]]="Off",RANDBETWEEN(off_min,off_max),RANDBETWEEN(on_min,on_max))/sr_div</f>
        <v>4.5999999999999996</v>
      </c>
      <c r="H1776" s="3">
        <v>3.7</v>
      </c>
      <c r="I1776" s="3">
        <f>IF(HOUR(Sense_data[[#This Row],[SysTimeStamp]])&lt;12,I1775+$B$14,I1775-$B$14)</f>
        <v>15.40717592592625</v>
      </c>
    </row>
    <row r="1777" spans="1:9" x14ac:dyDescent="0.2">
      <c r="A1777" t="s">
        <v>20</v>
      </c>
      <c r="B1777" t="s">
        <v>22</v>
      </c>
      <c r="C1777" s="6">
        <f t="shared" si="31"/>
        <v>42182.020370375132</v>
      </c>
      <c r="D1777" t="s">
        <v>23</v>
      </c>
      <c r="E1777" s="6">
        <f>IF(Sense_data[[#This Row],[a_1State]]=D1776,E1776,Sense_data[[#This Row],[SysTimeStamp]])</f>
        <v>42182.018101856083</v>
      </c>
      <c r="F1777" s="3" t="str">
        <f>Sense_data[[#This Row],[a_1State]]&amp;TEXT(Sense_data[[#This Row],[StateInstanceTimestamp]],"#.######")</f>
        <v>On42182.018102</v>
      </c>
      <c r="G1777" s="3">
        <f ca="1">IF(Sense_data[[#This Row],[a_1State]]="Off",RANDBETWEEN(off_min,off_max),RANDBETWEEN(on_min,on_max))/sr_div</f>
        <v>4.5</v>
      </c>
      <c r="H1777" s="3">
        <v>4.9000000000000004</v>
      </c>
      <c r="I1777" s="3">
        <f>IF(HOUR(Sense_data[[#This Row],[SysTimeStamp]])&lt;12,I1776+$B$14,I1776-$B$14)</f>
        <v>15.407407407407732</v>
      </c>
    </row>
    <row r="1778" spans="1:9" x14ac:dyDescent="0.2">
      <c r="A1778" t="s">
        <v>20</v>
      </c>
      <c r="B1778" t="s">
        <v>22</v>
      </c>
      <c r="C1778" s="6">
        <f t="shared" si="31"/>
        <v>42182.020381949209</v>
      </c>
      <c r="D1778" t="s">
        <v>23</v>
      </c>
      <c r="E1778" s="6">
        <f>IF(Sense_data[[#This Row],[a_1State]]=D1777,E1777,Sense_data[[#This Row],[SysTimeStamp]])</f>
        <v>42182.018101856083</v>
      </c>
      <c r="F1778" s="3" t="str">
        <f>Sense_data[[#This Row],[a_1State]]&amp;TEXT(Sense_data[[#This Row],[StateInstanceTimestamp]],"#.######")</f>
        <v>On42182.018102</v>
      </c>
      <c r="G1778" s="3">
        <f ca="1">IF(Sense_data[[#This Row],[a_1State]]="Off",RANDBETWEEN(off_min,off_max),RANDBETWEEN(on_min,on_max))/sr_div</f>
        <v>3.1</v>
      </c>
      <c r="H1778" s="3">
        <v>6</v>
      </c>
      <c r="I1778" s="3">
        <f>IF(HOUR(Sense_data[[#This Row],[SysTimeStamp]])&lt;12,I1777+$B$14,I1777-$B$14)</f>
        <v>15.407638888889213</v>
      </c>
    </row>
    <row r="1779" spans="1:9" x14ac:dyDescent="0.2">
      <c r="A1779" t="s">
        <v>20</v>
      </c>
      <c r="B1779" t="s">
        <v>22</v>
      </c>
      <c r="C1779" s="6">
        <f t="shared" si="31"/>
        <v>42182.020393523286</v>
      </c>
      <c r="D1779" t="s">
        <v>23</v>
      </c>
      <c r="E1779" s="6">
        <f>IF(Sense_data[[#This Row],[a_1State]]=D1778,E1778,Sense_data[[#This Row],[SysTimeStamp]])</f>
        <v>42182.018101856083</v>
      </c>
      <c r="F1779" s="3" t="str">
        <f>Sense_data[[#This Row],[a_1State]]&amp;TEXT(Sense_data[[#This Row],[StateInstanceTimestamp]],"#.######")</f>
        <v>On42182.018102</v>
      </c>
      <c r="G1779" s="3">
        <f ca="1">IF(Sense_data[[#This Row],[a_1State]]="Off",RANDBETWEEN(off_min,off_max),RANDBETWEEN(on_min,on_max))/sr_div</f>
        <v>3.2</v>
      </c>
      <c r="H1779" s="3">
        <v>5.9</v>
      </c>
      <c r="I1779" s="3">
        <f>IF(HOUR(Sense_data[[#This Row],[SysTimeStamp]])&lt;12,I1778+$B$14,I1778-$B$14)</f>
        <v>15.407870370370695</v>
      </c>
    </row>
    <row r="1780" spans="1:9" x14ac:dyDescent="0.2">
      <c r="A1780" t="s">
        <v>20</v>
      </c>
      <c r="B1780" t="s">
        <v>22</v>
      </c>
      <c r="C1780" s="6">
        <f t="shared" si="31"/>
        <v>42182.020405097363</v>
      </c>
      <c r="D1780" t="s">
        <v>23</v>
      </c>
      <c r="E1780" s="6">
        <f>IF(Sense_data[[#This Row],[a_1State]]=D1779,E1779,Sense_data[[#This Row],[SysTimeStamp]])</f>
        <v>42182.018101856083</v>
      </c>
      <c r="F1780" s="3" t="str">
        <f>Sense_data[[#This Row],[a_1State]]&amp;TEXT(Sense_data[[#This Row],[StateInstanceTimestamp]],"#.######")</f>
        <v>On42182.018102</v>
      </c>
      <c r="G1780" s="3">
        <f ca="1">IF(Sense_data[[#This Row],[a_1State]]="Off",RANDBETWEEN(off_min,off_max),RANDBETWEEN(on_min,on_max))/sr_div</f>
        <v>4.3</v>
      </c>
      <c r="H1780" s="3">
        <v>5.0999999999999996</v>
      </c>
      <c r="I1780" s="3">
        <f>IF(HOUR(Sense_data[[#This Row],[SysTimeStamp]])&lt;12,I1779+$B$14,I1779-$B$14)</f>
        <v>15.408101851852177</v>
      </c>
    </row>
    <row r="1781" spans="1:9" x14ac:dyDescent="0.2">
      <c r="A1781" t="s">
        <v>20</v>
      </c>
      <c r="B1781" t="s">
        <v>22</v>
      </c>
      <c r="C1781" s="6">
        <f t="shared" si="31"/>
        <v>42182.020416671439</v>
      </c>
      <c r="D1781" t="s">
        <v>23</v>
      </c>
      <c r="E1781" s="6">
        <f>IF(Sense_data[[#This Row],[a_1State]]=D1780,E1780,Sense_data[[#This Row],[SysTimeStamp]])</f>
        <v>42182.018101856083</v>
      </c>
      <c r="F1781" s="3" t="str">
        <f>Sense_data[[#This Row],[a_1State]]&amp;TEXT(Sense_data[[#This Row],[StateInstanceTimestamp]],"#.######")</f>
        <v>On42182.018102</v>
      </c>
      <c r="G1781" s="3">
        <f ca="1">IF(Sense_data[[#This Row],[a_1State]]="Off",RANDBETWEEN(off_min,off_max),RANDBETWEEN(on_min,on_max))/sr_div</f>
        <v>5</v>
      </c>
      <c r="H1781" s="3">
        <v>6</v>
      </c>
      <c r="I1781" s="3">
        <f>IF(HOUR(Sense_data[[#This Row],[SysTimeStamp]])&lt;12,I1780+$B$14,I1780-$B$14)</f>
        <v>15.408333333333658</v>
      </c>
    </row>
    <row r="1782" spans="1:9" x14ac:dyDescent="0.2">
      <c r="A1782" t="s">
        <v>20</v>
      </c>
      <c r="B1782" t="s">
        <v>22</v>
      </c>
      <c r="C1782" s="6">
        <f t="shared" si="31"/>
        <v>42182.020428245516</v>
      </c>
      <c r="D1782" t="s">
        <v>23</v>
      </c>
      <c r="E1782" s="6">
        <f>IF(Sense_data[[#This Row],[a_1State]]=D1781,E1781,Sense_data[[#This Row],[SysTimeStamp]])</f>
        <v>42182.018101856083</v>
      </c>
      <c r="F1782" s="3" t="str">
        <f>Sense_data[[#This Row],[a_1State]]&amp;TEXT(Sense_data[[#This Row],[StateInstanceTimestamp]],"#.######")</f>
        <v>On42182.018102</v>
      </c>
      <c r="G1782" s="3">
        <f ca="1">IF(Sense_data[[#This Row],[a_1State]]="Off",RANDBETWEEN(off_min,off_max),RANDBETWEEN(on_min,on_max))/sr_div</f>
        <v>3.1</v>
      </c>
      <c r="H1782" s="3">
        <v>5.6</v>
      </c>
      <c r="I1782" s="3">
        <f>IF(HOUR(Sense_data[[#This Row],[SysTimeStamp]])&lt;12,I1781+$B$14,I1781-$B$14)</f>
        <v>15.40856481481514</v>
      </c>
    </row>
    <row r="1783" spans="1:9" x14ac:dyDescent="0.2">
      <c r="A1783" t="s">
        <v>20</v>
      </c>
      <c r="B1783" t="s">
        <v>22</v>
      </c>
      <c r="C1783" s="6">
        <f t="shared" si="31"/>
        <v>42182.020439819593</v>
      </c>
      <c r="D1783" t="s">
        <v>23</v>
      </c>
      <c r="E1783" s="6">
        <f>IF(Sense_data[[#This Row],[a_1State]]=D1782,E1782,Sense_data[[#This Row],[SysTimeStamp]])</f>
        <v>42182.018101856083</v>
      </c>
      <c r="F1783" s="3" t="str">
        <f>Sense_data[[#This Row],[a_1State]]&amp;TEXT(Sense_data[[#This Row],[StateInstanceTimestamp]],"#.######")</f>
        <v>On42182.018102</v>
      </c>
      <c r="G1783" s="3">
        <f ca="1">IF(Sense_data[[#This Row],[a_1State]]="Off",RANDBETWEEN(off_min,off_max),RANDBETWEEN(on_min,on_max))/sr_div</f>
        <v>4.0999999999999996</v>
      </c>
      <c r="H1783" s="3">
        <v>4</v>
      </c>
      <c r="I1783" s="3">
        <f>IF(HOUR(Sense_data[[#This Row],[SysTimeStamp]])&lt;12,I1782+$B$14,I1782-$B$14)</f>
        <v>15.408796296296622</v>
      </c>
    </row>
    <row r="1784" spans="1:9" x14ac:dyDescent="0.2">
      <c r="A1784" t="s">
        <v>20</v>
      </c>
      <c r="B1784" t="s">
        <v>22</v>
      </c>
      <c r="C1784" s="6">
        <f t="shared" si="31"/>
        <v>42182.02045139367</v>
      </c>
      <c r="D1784" t="s">
        <v>23</v>
      </c>
      <c r="E1784" s="6">
        <f>IF(Sense_data[[#This Row],[a_1State]]=D1783,E1783,Sense_data[[#This Row],[SysTimeStamp]])</f>
        <v>42182.018101856083</v>
      </c>
      <c r="F1784" s="3" t="str">
        <f>Sense_data[[#This Row],[a_1State]]&amp;TEXT(Sense_data[[#This Row],[StateInstanceTimestamp]],"#.######")</f>
        <v>On42182.018102</v>
      </c>
      <c r="G1784" s="3">
        <f ca="1">IF(Sense_data[[#This Row],[a_1State]]="Off",RANDBETWEEN(off_min,off_max),RANDBETWEEN(on_min,on_max))/sr_div</f>
        <v>6</v>
      </c>
      <c r="H1784" s="3">
        <v>4.2</v>
      </c>
      <c r="I1784" s="3">
        <f>IF(HOUR(Sense_data[[#This Row],[SysTimeStamp]])&lt;12,I1783+$B$14,I1783-$B$14)</f>
        <v>15.409027777778103</v>
      </c>
    </row>
    <row r="1785" spans="1:9" x14ac:dyDescent="0.2">
      <c r="A1785" t="s">
        <v>20</v>
      </c>
      <c r="B1785" t="s">
        <v>22</v>
      </c>
      <c r="C1785" s="6">
        <f t="shared" si="31"/>
        <v>42182.020462967746</v>
      </c>
      <c r="D1785" t="s">
        <v>23</v>
      </c>
      <c r="E1785" s="6">
        <f>IF(Sense_data[[#This Row],[a_1State]]=D1784,E1784,Sense_data[[#This Row],[SysTimeStamp]])</f>
        <v>42182.018101856083</v>
      </c>
      <c r="F1785" s="3" t="str">
        <f>Sense_data[[#This Row],[a_1State]]&amp;TEXT(Sense_data[[#This Row],[StateInstanceTimestamp]],"#.######")</f>
        <v>On42182.018102</v>
      </c>
      <c r="G1785" s="3">
        <f ca="1">IF(Sense_data[[#This Row],[a_1State]]="Off",RANDBETWEEN(off_min,off_max),RANDBETWEEN(on_min,on_max))/sr_div</f>
        <v>4.7</v>
      </c>
      <c r="H1785" s="3">
        <v>3.9</v>
      </c>
      <c r="I1785" s="3">
        <f>IF(HOUR(Sense_data[[#This Row],[SysTimeStamp]])&lt;12,I1784+$B$14,I1784-$B$14)</f>
        <v>15.409259259259585</v>
      </c>
    </row>
    <row r="1786" spans="1:9" x14ac:dyDescent="0.2">
      <c r="A1786" t="s">
        <v>20</v>
      </c>
      <c r="B1786" t="s">
        <v>22</v>
      </c>
      <c r="C1786" s="6">
        <f t="shared" si="31"/>
        <v>42182.020474541823</v>
      </c>
      <c r="D1786" t="s">
        <v>23</v>
      </c>
      <c r="E1786" s="6">
        <f>IF(Sense_data[[#This Row],[a_1State]]=D1785,E1785,Sense_data[[#This Row],[SysTimeStamp]])</f>
        <v>42182.018101856083</v>
      </c>
      <c r="F1786" s="3" t="str">
        <f>Sense_data[[#This Row],[a_1State]]&amp;TEXT(Sense_data[[#This Row],[StateInstanceTimestamp]],"#.######")</f>
        <v>On42182.018102</v>
      </c>
      <c r="G1786" s="3">
        <f ca="1">IF(Sense_data[[#This Row],[a_1State]]="Off",RANDBETWEEN(off_min,off_max),RANDBETWEEN(on_min,on_max))/sr_div</f>
        <v>4</v>
      </c>
      <c r="H1786" s="3">
        <v>3.6</v>
      </c>
      <c r="I1786" s="3">
        <f>IF(HOUR(Sense_data[[#This Row],[SysTimeStamp]])&lt;12,I1785+$B$14,I1785-$B$14)</f>
        <v>15.409490740741067</v>
      </c>
    </row>
    <row r="1787" spans="1:9" x14ac:dyDescent="0.2">
      <c r="A1787" t="s">
        <v>20</v>
      </c>
      <c r="B1787" t="s">
        <v>22</v>
      </c>
      <c r="C1787" s="6">
        <f t="shared" si="31"/>
        <v>42182.0204861159</v>
      </c>
      <c r="D1787" t="s">
        <v>23</v>
      </c>
      <c r="E1787" s="6">
        <f>IF(Sense_data[[#This Row],[a_1State]]=D1786,E1786,Sense_data[[#This Row],[SysTimeStamp]])</f>
        <v>42182.018101856083</v>
      </c>
      <c r="F1787" s="3" t="str">
        <f>Sense_data[[#This Row],[a_1State]]&amp;TEXT(Sense_data[[#This Row],[StateInstanceTimestamp]],"#.######")</f>
        <v>On42182.018102</v>
      </c>
      <c r="G1787" s="3">
        <f ca="1">IF(Sense_data[[#This Row],[a_1State]]="Off",RANDBETWEEN(off_min,off_max),RANDBETWEEN(on_min,on_max))/sr_div</f>
        <v>3.9</v>
      </c>
      <c r="H1787" s="3">
        <v>3.7</v>
      </c>
      <c r="I1787" s="3">
        <f>IF(HOUR(Sense_data[[#This Row],[SysTimeStamp]])&lt;12,I1786+$B$14,I1786-$B$14)</f>
        <v>15.409722222222548</v>
      </c>
    </row>
    <row r="1788" spans="1:9" x14ac:dyDescent="0.2">
      <c r="A1788" t="s">
        <v>20</v>
      </c>
      <c r="B1788" t="s">
        <v>22</v>
      </c>
      <c r="C1788" s="6">
        <f t="shared" si="31"/>
        <v>42182.020497689977</v>
      </c>
      <c r="D1788" t="s">
        <v>23</v>
      </c>
      <c r="E1788" s="6">
        <f>IF(Sense_data[[#This Row],[a_1State]]=D1787,E1787,Sense_data[[#This Row],[SysTimeStamp]])</f>
        <v>42182.018101856083</v>
      </c>
      <c r="F1788" s="3" t="str">
        <f>Sense_data[[#This Row],[a_1State]]&amp;TEXT(Sense_data[[#This Row],[StateInstanceTimestamp]],"#.######")</f>
        <v>On42182.018102</v>
      </c>
      <c r="G1788" s="3">
        <f ca="1">IF(Sense_data[[#This Row],[a_1State]]="Off",RANDBETWEEN(off_min,off_max),RANDBETWEEN(on_min,on_max))/sr_div</f>
        <v>4.0999999999999996</v>
      </c>
      <c r="H1788" s="3">
        <v>3.4</v>
      </c>
      <c r="I1788" s="3">
        <f>IF(HOUR(Sense_data[[#This Row],[SysTimeStamp]])&lt;12,I1787+$B$14,I1787-$B$14)</f>
        <v>15.40995370370403</v>
      </c>
    </row>
    <row r="1789" spans="1:9" x14ac:dyDescent="0.2">
      <c r="A1789" t="s">
        <v>20</v>
      </c>
      <c r="B1789" t="s">
        <v>22</v>
      </c>
      <c r="C1789" s="6">
        <f t="shared" si="31"/>
        <v>42182.020509264054</v>
      </c>
      <c r="D1789" t="s">
        <v>23</v>
      </c>
      <c r="E1789" s="6">
        <f>IF(Sense_data[[#This Row],[a_1State]]=D1788,E1788,Sense_data[[#This Row],[SysTimeStamp]])</f>
        <v>42182.018101856083</v>
      </c>
      <c r="F1789" s="3" t="str">
        <f>Sense_data[[#This Row],[a_1State]]&amp;TEXT(Sense_data[[#This Row],[StateInstanceTimestamp]],"#.######")</f>
        <v>On42182.018102</v>
      </c>
      <c r="G1789" s="3">
        <f ca="1">IF(Sense_data[[#This Row],[a_1State]]="Off",RANDBETWEEN(off_min,off_max),RANDBETWEEN(on_min,on_max))/sr_div</f>
        <v>4.9000000000000004</v>
      </c>
      <c r="H1789" s="3">
        <v>3</v>
      </c>
      <c r="I1789" s="3">
        <f>IF(HOUR(Sense_data[[#This Row],[SysTimeStamp]])&lt;12,I1788+$B$14,I1788-$B$14)</f>
        <v>15.410185185185512</v>
      </c>
    </row>
    <row r="1790" spans="1:9" x14ac:dyDescent="0.2">
      <c r="A1790" t="s">
        <v>20</v>
      </c>
      <c r="B1790" t="s">
        <v>22</v>
      </c>
      <c r="C1790" s="6">
        <f t="shared" si="31"/>
        <v>42182.02052083813</v>
      </c>
      <c r="D1790" t="s">
        <v>23</v>
      </c>
      <c r="E1790" s="6">
        <f>IF(Sense_data[[#This Row],[a_1State]]=D1789,E1789,Sense_data[[#This Row],[SysTimeStamp]])</f>
        <v>42182.018101856083</v>
      </c>
      <c r="F1790" s="3" t="str">
        <f>Sense_data[[#This Row],[a_1State]]&amp;TEXT(Sense_data[[#This Row],[StateInstanceTimestamp]],"#.######")</f>
        <v>On42182.018102</v>
      </c>
      <c r="G1790" s="3">
        <f ca="1">IF(Sense_data[[#This Row],[a_1State]]="Off",RANDBETWEEN(off_min,off_max),RANDBETWEEN(on_min,on_max))/sr_div</f>
        <v>3.3</v>
      </c>
      <c r="H1790" s="3">
        <v>3.6</v>
      </c>
      <c r="I1790" s="3">
        <f>IF(HOUR(Sense_data[[#This Row],[SysTimeStamp]])&lt;12,I1789+$B$14,I1789-$B$14)</f>
        <v>15.410416666666993</v>
      </c>
    </row>
    <row r="1791" spans="1:9" x14ac:dyDescent="0.2">
      <c r="A1791" t="s">
        <v>20</v>
      </c>
      <c r="B1791" t="s">
        <v>22</v>
      </c>
      <c r="C1791" s="6">
        <f t="shared" si="31"/>
        <v>42182.020532412207</v>
      </c>
      <c r="D1791" t="s">
        <v>23</v>
      </c>
      <c r="E1791" s="6">
        <f>IF(Sense_data[[#This Row],[a_1State]]=D1790,E1790,Sense_data[[#This Row],[SysTimeStamp]])</f>
        <v>42182.018101856083</v>
      </c>
      <c r="F1791" s="3" t="str">
        <f>Sense_data[[#This Row],[a_1State]]&amp;TEXT(Sense_data[[#This Row],[StateInstanceTimestamp]],"#.######")</f>
        <v>On42182.018102</v>
      </c>
      <c r="G1791" s="3">
        <f ca="1">IF(Sense_data[[#This Row],[a_1State]]="Off",RANDBETWEEN(off_min,off_max),RANDBETWEEN(on_min,on_max))/sr_div</f>
        <v>4.3</v>
      </c>
      <c r="H1791" s="3">
        <v>3.7</v>
      </c>
      <c r="I1791" s="3">
        <f>IF(HOUR(Sense_data[[#This Row],[SysTimeStamp]])&lt;12,I1790+$B$14,I1790-$B$14)</f>
        <v>15.410648148148475</v>
      </c>
    </row>
    <row r="1792" spans="1:9" x14ac:dyDescent="0.2">
      <c r="A1792" t="s">
        <v>20</v>
      </c>
      <c r="B1792" t="s">
        <v>22</v>
      </c>
      <c r="C1792" s="6">
        <f t="shared" si="31"/>
        <v>42182.020543986284</v>
      </c>
      <c r="D1792" t="s">
        <v>23</v>
      </c>
      <c r="E1792" s="6">
        <f>IF(Sense_data[[#This Row],[a_1State]]=D1791,E1791,Sense_data[[#This Row],[SysTimeStamp]])</f>
        <v>42182.018101856083</v>
      </c>
      <c r="F1792" s="3" t="str">
        <f>Sense_data[[#This Row],[a_1State]]&amp;TEXT(Sense_data[[#This Row],[StateInstanceTimestamp]],"#.######")</f>
        <v>On42182.018102</v>
      </c>
      <c r="G1792" s="3">
        <f ca="1">IF(Sense_data[[#This Row],[a_1State]]="Off",RANDBETWEEN(off_min,off_max),RANDBETWEEN(on_min,on_max))/sr_div</f>
        <v>3.8</v>
      </c>
      <c r="H1792" s="3">
        <v>3.4</v>
      </c>
      <c r="I1792" s="3">
        <f>IF(HOUR(Sense_data[[#This Row],[SysTimeStamp]])&lt;12,I1791+$B$14,I1791-$B$14)</f>
        <v>15.410879629629957</v>
      </c>
    </row>
    <row r="1793" spans="1:9" x14ac:dyDescent="0.2">
      <c r="A1793" t="s">
        <v>20</v>
      </c>
      <c r="B1793" t="s">
        <v>22</v>
      </c>
      <c r="C1793" s="6">
        <f t="shared" si="31"/>
        <v>42182.020555560361</v>
      </c>
      <c r="D1793" t="s">
        <v>23</v>
      </c>
      <c r="E1793" s="6">
        <f>IF(Sense_data[[#This Row],[a_1State]]=D1792,E1792,Sense_data[[#This Row],[SysTimeStamp]])</f>
        <v>42182.018101856083</v>
      </c>
      <c r="F1793" s="3" t="str">
        <f>Sense_data[[#This Row],[a_1State]]&amp;TEXT(Sense_data[[#This Row],[StateInstanceTimestamp]],"#.######")</f>
        <v>On42182.018102</v>
      </c>
      <c r="G1793" s="3">
        <f ca="1">IF(Sense_data[[#This Row],[a_1State]]="Off",RANDBETWEEN(off_min,off_max),RANDBETWEEN(on_min,on_max))/sr_div</f>
        <v>5.4</v>
      </c>
      <c r="H1793" s="3">
        <v>3.4</v>
      </c>
      <c r="I1793" s="3">
        <f>IF(HOUR(Sense_data[[#This Row],[SysTimeStamp]])&lt;12,I1792+$B$14,I1792-$B$14)</f>
        <v>15.411111111111438</v>
      </c>
    </row>
    <row r="1794" spans="1:9" x14ac:dyDescent="0.2">
      <c r="A1794" t="s">
        <v>20</v>
      </c>
      <c r="B1794" t="s">
        <v>22</v>
      </c>
      <c r="C1794" s="6">
        <f t="shared" si="31"/>
        <v>42182.020567134437</v>
      </c>
      <c r="D1794" t="s">
        <v>23</v>
      </c>
      <c r="E1794" s="6">
        <f>IF(Sense_data[[#This Row],[a_1State]]=D1793,E1793,Sense_data[[#This Row],[SysTimeStamp]])</f>
        <v>42182.018101856083</v>
      </c>
      <c r="F1794" s="3" t="str">
        <f>Sense_data[[#This Row],[a_1State]]&amp;TEXT(Sense_data[[#This Row],[StateInstanceTimestamp]],"#.######")</f>
        <v>On42182.018102</v>
      </c>
      <c r="G1794" s="3">
        <f ca="1">IF(Sense_data[[#This Row],[a_1State]]="Off",RANDBETWEEN(off_min,off_max),RANDBETWEEN(on_min,on_max))/sr_div</f>
        <v>4.8</v>
      </c>
      <c r="H1794" s="3">
        <v>4.5</v>
      </c>
      <c r="I1794" s="3">
        <f>IF(HOUR(Sense_data[[#This Row],[SysTimeStamp]])&lt;12,I1793+$B$14,I1793-$B$14)</f>
        <v>15.41134259259292</v>
      </c>
    </row>
    <row r="1795" spans="1:9" x14ac:dyDescent="0.2">
      <c r="A1795" t="s">
        <v>20</v>
      </c>
      <c r="B1795" t="s">
        <v>22</v>
      </c>
      <c r="C1795" s="6">
        <f t="shared" si="31"/>
        <v>42182.020578708514</v>
      </c>
      <c r="D1795" t="s">
        <v>23</v>
      </c>
      <c r="E1795" s="6">
        <f>IF(Sense_data[[#This Row],[a_1State]]=D1794,E1794,Sense_data[[#This Row],[SysTimeStamp]])</f>
        <v>42182.018101856083</v>
      </c>
      <c r="F1795" s="3" t="str">
        <f>Sense_data[[#This Row],[a_1State]]&amp;TEXT(Sense_data[[#This Row],[StateInstanceTimestamp]],"#.######")</f>
        <v>On42182.018102</v>
      </c>
      <c r="G1795" s="3">
        <f ca="1">IF(Sense_data[[#This Row],[a_1State]]="Off",RANDBETWEEN(off_min,off_max),RANDBETWEEN(on_min,on_max))/sr_div</f>
        <v>3.8</v>
      </c>
      <c r="H1795" s="3">
        <v>3.8</v>
      </c>
      <c r="I1795" s="3">
        <f>IF(HOUR(Sense_data[[#This Row],[SysTimeStamp]])&lt;12,I1794+$B$14,I1794-$B$14)</f>
        <v>15.411574074074402</v>
      </c>
    </row>
    <row r="1796" spans="1:9" x14ac:dyDescent="0.2">
      <c r="A1796" t="s">
        <v>20</v>
      </c>
      <c r="B1796" t="s">
        <v>22</v>
      </c>
      <c r="C1796" s="6">
        <f t="shared" si="31"/>
        <v>42182.020590282591</v>
      </c>
      <c r="D1796" t="s">
        <v>23</v>
      </c>
      <c r="E1796" s="6">
        <f>IF(Sense_data[[#This Row],[a_1State]]=D1795,E1795,Sense_data[[#This Row],[SysTimeStamp]])</f>
        <v>42182.018101856083</v>
      </c>
      <c r="F1796" s="3" t="str">
        <f>Sense_data[[#This Row],[a_1State]]&amp;TEXT(Sense_data[[#This Row],[StateInstanceTimestamp]],"#.######")</f>
        <v>On42182.018102</v>
      </c>
      <c r="G1796" s="3">
        <f ca="1">IF(Sense_data[[#This Row],[a_1State]]="Off",RANDBETWEEN(off_min,off_max),RANDBETWEEN(on_min,on_max))/sr_div</f>
        <v>3.8</v>
      </c>
      <c r="H1796" s="3">
        <v>5.4</v>
      </c>
      <c r="I1796" s="3">
        <f>IF(HOUR(Sense_data[[#This Row],[SysTimeStamp]])&lt;12,I1795+$B$14,I1795-$B$14)</f>
        <v>15.411805555555883</v>
      </c>
    </row>
    <row r="1797" spans="1:9" x14ac:dyDescent="0.2">
      <c r="A1797" t="s">
        <v>20</v>
      </c>
      <c r="B1797" t="s">
        <v>22</v>
      </c>
      <c r="C1797" s="6">
        <f t="shared" si="31"/>
        <v>42182.020601856668</v>
      </c>
      <c r="D1797" t="s">
        <v>23</v>
      </c>
      <c r="E1797" s="6">
        <f>IF(Sense_data[[#This Row],[a_1State]]=D1796,E1796,Sense_data[[#This Row],[SysTimeStamp]])</f>
        <v>42182.018101856083</v>
      </c>
      <c r="F1797" s="3" t="str">
        <f>Sense_data[[#This Row],[a_1State]]&amp;TEXT(Sense_data[[#This Row],[StateInstanceTimestamp]],"#.######")</f>
        <v>On42182.018102</v>
      </c>
      <c r="G1797" s="3">
        <f ca="1">IF(Sense_data[[#This Row],[a_1State]]="Off",RANDBETWEEN(off_min,off_max),RANDBETWEEN(on_min,on_max))/sr_div</f>
        <v>5.2</v>
      </c>
      <c r="H1797" s="3">
        <v>5</v>
      </c>
      <c r="I1797" s="3">
        <f>IF(HOUR(Sense_data[[#This Row],[SysTimeStamp]])&lt;12,I1796+$B$14,I1796-$B$14)</f>
        <v>15.412037037037365</v>
      </c>
    </row>
    <row r="1798" spans="1:9" x14ac:dyDescent="0.2">
      <c r="A1798" t="s">
        <v>20</v>
      </c>
      <c r="B1798" t="s">
        <v>22</v>
      </c>
      <c r="C1798" s="6">
        <f t="shared" si="31"/>
        <v>42182.020613430745</v>
      </c>
      <c r="D1798" t="s">
        <v>23</v>
      </c>
      <c r="E1798" s="6">
        <f>IF(Sense_data[[#This Row],[a_1State]]=D1797,E1797,Sense_data[[#This Row],[SysTimeStamp]])</f>
        <v>42182.018101856083</v>
      </c>
      <c r="F1798" s="3" t="str">
        <f>Sense_data[[#This Row],[a_1State]]&amp;TEXT(Sense_data[[#This Row],[StateInstanceTimestamp]],"#.######")</f>
        <v>On42182.018102</v>
      </c>
      <c r="G1798" s="3">
        <f ca="1">IF(Sense_data[[#This Row],[a_1State]]="Off",RANDBETWEEN(off_min,off_max),RANDBETWEEN(on_min,on_max))/sr_div</f>
        <v>3.6</v>
      </c>
      <c r="H1798" s="3">
        <v>4.7</v>
      </c>
      <c r="I1798" s="3">
        <f>IF(HOUR(Sense_data[[#This Row],[SysTimeStamp]])&lt;12,I1797+$B$14,I1797-$B$14)</f>
        <v>15.412268518518847</v>
      </c>
    </row>
    <row r="1799" spans="1:9" x14ac:dyDescent="0.2">
      <c r="A1799" t="s">
        <v>20</v>
      </c>
      <c r="B1799" t="s">
        <v>22</v>
      </c>
      <c r="C1799" s="6">
        <f t="shared" si="31"/>
        <v>42182.020625004821</v>
      </c>
      <c r="D1799" t="s">
        <v>23</v>
      </c>
      <c r="E1799" s="6">
        <f>IF(Sense_data[[#This Row],[a_1State]]=D1798,E1798,Sense_data[[#This Row],[SysTimeStamp]])</f>
        <v>42182.018101856083</v>
      </c>
      <c r="F1799" s="3" t="str">
        <f>Sense_data[[#This Row],[a_1State]]&amp;TEXT(Sense_data[[#This Row],[StateInstanceTimestamp]],"#.######")</f>
        <v>On42182.018102</v>
      </c>
      <c r="G1799" s="3">
        <f ca="1">IF(Sense_data[[#This Row],[a_1State]]="Off",RANDBETWEEN(off_min,off_max),RANDBETWEEN(on_min,on_max))/sr_div</f>
        <v>3</v>
      </c>
      <c r="H1799" s="3">
        <v>5.8</v>
      </c>
      <c r="I1799" s="3">
        <f>IF(HOUR(Sense_data[[#This Row],[SysTimeStamp]])&lt;12,I1798+$B$14,I1798-$B$14)</f>
        <v>15.412500000000328</v>
      </c>
    </row>
    <row r="1800" spans="1:9" x14ac:dyDescent="0.2">
      <c r="A1800" t="s">
        <v>20</v>
      </c>
      <c r="B1800" t="s">
        <v>22</v>
      </c>
      <c r="C1800" s="6">
        <f t="shared" si="31"/>
        <v>42182.020636578898</v>
      </c>
      <c r="D1800" t="s">
        <v>23</v>
      </c>
      <c r="E1800" s="6">
        <f>IF(Sense_data[[#This Row],[a_1State]]=D1799,E1799,Sense_data[[#This Row],[SysTimeStamp]])</f>
        <v>42182.018101856083</v>
      </c>
      <c r="F1800" s="3" t="str">
        <f>Sense_data[[#This Row],[a_1State]]&amp;TEXT(Sense_data[[#This Row],[StateInstanceTimestamp]],"#.######")</f>
        <v>On42182.018102</v>
      </c>
      <c r="G1800" s="3">
        <f ca="1">IF(Sense_data[[#This Row],[a_1State]]="Off",RANDBETWEEN(off_min,off_max),RANDBETWEEN(on_min,on_max))/sr_div</f>
        <v>3.9</v>
      </c>
      <c r="H1800" s="3">
        <v>4.0999999999999996</v>
      </c>
      <c r="I1800" s="3">
        <f>IF(HOUR(Sense_data[[#This Row],[SysTimeStamp]])&lt;12,I1799+$B$14,I1799-$B$14)</f>
        <v>15.41273148148181</v>
      </c>
    </row>
    <row r="1801" spans="1:9" x14ac:dyDescent="0.2">
      <c r="A1801" t="s">
        <v>20</v>
      </c>
      <c r="B1801" t="s">
        <v>22</v>
      </c>
      <c r="C1801" s="6">
        <f t="shared" si="31"/>
        <v>42182.020648152975</v>
      </c>
      <c r="D1801" t="s">
        <v>23</v>
      </c>
      <c r="E1801" s="6">
        <f>IF(Sense_data[[#This Row],[a_1State]]=D1800,E1800,Sense_data[[#This Row],[SysTimeStamp]])</f>
        <v>42182.018101856083</v>
      </c>
      <c r="F1801" s="3" t="str">
        <f>Sense_data[[#This Row],[a_1State]]&amp;TEXT(Sense_data[[#This Row],[StateInstanceTimestamp]],"#.######")</f>
        <v>On42182.018102</v>
      </c>
      <c r="G1801" s="3">
        <f ca="1">IF(Sense_data[[#This Row],[a_1State]]="Off",RANDBETWEEN(off_min,off_max),RANDBETWEEN(on_min,on_max))/sr_div</f>
        <v>5</v>
      </c>
      <c r="H1801" s="3">
        <v>5.9</v>
      </c>
      <c r="I1801" s="3">
        <f>IF(HOUR(Sense_data[[#This Row],[SysTimeStamp]])&lt;12,I1800+$B$14,I1800-$B$14)</f>
        <v>15.412962962963292</v>
      </c>
    </row>
    <row r="1802" spans="1:9" x14ac:dyDescent="0.2">
      <c r="A1802" t="s">
        <v>20</v>
      </c>
      <c r="B1802" t="s">
        <v>22</v>
      </c>
      <c r="C1802" s="6">
        <f t="shared" si="31"/>
        <v>42182.020659727052</v>
      </c>
      <c r="D1802" t="s">
        <v>23</v>
      </c>
      <c r="E1802" s="6">
        <f>IF(Sense_data[[#This Row],[a_1State]]=D1801,E1801,Sense_data[[#This Row],[SysTimeStamp]])</f>
        <v>42182.018101856083</v>
      </c>
      <c r="F1802" s="3" t="str">
        <f>Sense_data[[#This Row],[a_1State]]&amp;TEXT(Sense_data[[#This Row],[StateInstanceTimestamp]],"#.######")</f>
        <v>On42182.018102</v>
      </c>
      <c r="G1802" s="3">
        <f ca="1">IF(Sense_data[[#This Row],[a_1State]]="Off",RANDBETWEEN(off_min,off_max),RANDBETWEEN(on_min,on_max))/sr_div</f>
        <v>3.9</v>
      </c>
      <c r="H1802" s="3">
        <v>4.4000000000000004</v>
      </c>
      <c r="I1802" s="3">
        <f>IF(HOUR(Sense_data[[#This Row],[SysTimeStamp]])&lt;12,I1801+$B$14,I1801-$B$14)</f>
        <v>15.413194444444773</v>
      </c>
    </row>
    <row r="1803" spans="1:9" x14ac:dyDescent="0.2">
      <c r="A1803" t="s">
        <v>20</v>
      </c>
      <c r="B1803" t="s">
        <v>22</v>
      </c>
      <c r="C1803" s="6">
        <f t="shared" si="31"/>
        <v>42182.020671301128</v>
      </c>
      <c r="D1803" t="s">
        <v>23</v>
      </c>
      <c r="E1803" s="6">
        <f>IF(Sense_data[[#This Row],[a_1State]]=D1802,E1802,Sense_data[[#This Row],[SysTimeStamp]])</f>
        <v>42182.018101856083</v>
      </c>
      <c r="F1803" s="3" t="str">
        <f>Sense_data[[#This Row],[a_1State]]&amp;TEXT(Sense_data[[#This Row],[StateInstanceTimestamp]],"#.######")</f>
        <v>On42182.018102</v>
      </c>
      <c r="G1803" s="3">
        <f ca="1">IF(Sense_data[[#This Row],[a_1State]]="Off",RANDBETWEEN(off_min,off_max),RANDBETWEEN(on_min,on_max))/sr_div</f>
        <v>5.3</v>
      </c>
      <c r="H1803" s="3">
        <v>5</v>
      </c>
      <c r="I1803" s="3">
        <f>IF(HOUR(Sense_data[[#This Row],[SysTimeStamp]])&lt;12,I1802+$B$14,I1802-$B$14)</f>
        <v>15.413425925926255</v>
      </c>
    </row>
    <row r="1804" spans="1:9" x14ac:dyDescent="0.2">
      <c r="A1804" t="s">
        <v>20</v>
      </c>
      <c r="B1804" t="s">
        <v>22</v>
      </c>
      <c r="C1804" s="6">
        <f t="shared" ref="C1804:C1867" si="32">C1803+$B$2</f>
        <v>42182.020682875205</v>
      </c>
      <c r="D1804" t="s">
        <v>21</v>
      </c>
      <c r="E1804" s="6">
        <f>IF(Sense_data[[#This Row],[a_1State]]=D1803,E1803,Sense_data[[#This Row],[SysTimeStamp]])</f>
        <v>42182.020682875205</v>
      </c>
      <c r="F1804" s="3" t="str">
        <f>Sense_data[[#This Row],[a_1State]]&amp;TEXT(Sense_data[[#This Row],[StateInstanceTimestamp]],"#.######")</f>
        <v>Off42182.020683</v>
      </c>
      <c r="G1804" s="3">
        <f ca="1">IF(Sense_data[[#This Row],[a_1State]]="Off",RANDBETWEEN(off_min,off_max),RANDBETWEEN(on_min,on_max))/sr_div</f>
        <v>3</v>
      </c>
      <c r="H1804" s="3">
        <v>3</v>
      </c>
      <c r="I1804" s="3">
        <f>IF(HOUR(Sense_data[[#This Row],[SysTimeStamp]])&lt;12,I1803+$B$14,I1803-$B$14)</f>
        <v>15.413657407407737</v>
      </c>
    </row>
    <row r="1805" spans="1:9" x14ac:dyDescent="0.2">
      <c r="A1805" t="s">
        <v>20</v>
      </c>
      <c r="B1805" t="s">
        <v>22</v>
      </c>
      <c r="C1805" s="6">
        <f t="shared" si="32"/>
        <v>42182.020694449282</v>
      </c>
      <c r="D1805" t="s">
        <v>21</v>
      </c>
      <c r="E1805" s="6">
        <f>IF(Sense_data[[#This Row],[a_1State]]=D1804,E1804,Sense_data[[#This Row],[SysTimeStamp]])</f>
        <v>42182.020682875205</v>
      </c>
      <c r="F1805" s="3" t="str">
        <f>Sense_data[[#This Row],[a_1State]]&amp;TEXT(Sense_data[[#This Row],[StateInstanceTimestamp]],"#.######")</f>
        <v>Off42182.020683</v>
      </c>
      <c r="G1805" s="3">
        <f ca="1">IF(Sense_data[[#This Row],[a_1State]]="Off",RANDBETWEEN(off_min,off_max),RANDBETWEEN(on_min,on_max))/sr_div</f>
        <v>1</v>
      </c>
      <c r="H1805" s="3">
        <v>2.6</v>
      </c>
      <c r="I1805" s="3">
        <f>IF(HOUR(Sense_data[[#This Row],[SysTimeStamp]])&lt;12,I1804+$B$14,I1804-$B$14)</f>
        <v>15.413888888889218</v>
      </c>
    </row>
    <row r="1806" spans="1:9" x14ac:dyDescent="0.2">
      <c r="A1806" t="s">
        <v>20</v>
      </c>
      <c r="B1806" t="s">
        <v>22</v>
      </c>
      <c r="C1806" s="6">
        <f t="shared" si="32"/>
        <v>42182.020706023359</v>
      </c>
      <c r="D1806" t="s">
        <v>21</v>
      </c>
      <c r="E1806" s="6">
        <f>IF(Sense_data[[#This Row],[a_1State]]=D1805,E1805,Sense_data[[#This Row],[SysTimeStamp]])</f>
        <v>42182.020682875205</v>
      </c>
      <c r="F1806" s="3" t="str">
        <f>Sense_data[[#This Row],[a_1State]]&amp;TEXT(Sense_data[[#This Row],[StateInstanceTimestamp]],"#.######")</f>
        <v>Off42182.020683</v>
      </c>
      <c r="G1806" s="3">
        <f ca="1">IF(Sense_data[[#This Row],[a_1State]]="Off",RANDBETWEEN(off_min,off_max),RANDBETWEEN(on_min,on_max))/sr_div</f>
        <v>1.6</v>
      </c>
      <c r="H1806" s="3">
        <v>3</v>
      </c>
      <c r="I1806" s="3">
        <f>IF(HOUR(Sense_data[[#This Row],[SysTimeStamp]])&lt;12,I1805+$B$14,I1805-$B$14)</f>
        <v>15.4141203703707</v>
      </c>
    </row>
    <row r="1807" spans="1:9" x14ac:dyDescent="0.2">
      <c r="A1807" t="s">
        <v>20</v>
      </c>
      <c r="B1807" t="s">
        <v>22</v>
      </c>
      <c r="C1807" s="6">
        <f t="shared" si="32"/>
        <v>42182.020717597436</v>
      </c>
      <c r="D1807" t="s">
        <v>21</v>
      </c>
      <c r="E1807" s="6">
        <f>IF(Sense_data[[#This Row],[a_1State]]=D1806,E1806,Sense_data[[#This Row],[SysTimeStamp]])</f>
        <v>42182.020682875205</v>
      </c>
      <c r="F1807" s="3" t="str">
        <f>Sense_data[[#This Row],[a_1State]]&amp;TEXT(Sense_data[[#This Row],[StateInstanceTimestamp]],"#.######")</f>
        <v>Off42182.020683</v>
      </c>
      <c r="G1807" s="3">
        <f ca="1">IF(Sense_data[[#This Row],[a_1State]]="Off",RANDBETWEEN(off_min,off_max),RANDBETWEEN(on_min,on_max))/sr_div</f>
        <v>1.7</v>
      </c>
      <c r="H1807" s="3">
        <v>1.3</v>
      </c>
      <c r="I1807" s="3">
        <f>IF(HOUR(Sense_data[[#This Row],[SysTimeStamp]])&lt;12,I1806+$B$14,I1806-$B$14)</f>
        <v>15.414351851852182</v>
      </c>
    </row>
    <row r="1808" spans="1:9" x14ac:dyDescent="0.2">
      <c r="A1808" t="s">
        <v>20</v>
      </c>
      <c r="B1808" t="s">
        <v>22</v>
      </c>
      <c r="C1808" s="6">
        <f t="shared" si="32"/>
        <v>42182.020729171512</v>
      </c>
      <c r="D1808" t="s">
        <v>21</v>
      </c>
      <c r="E1808" s="6">
        <f>IF(Sense_data[[#This Row],[a_1State]]=D1807,E1807,Sense_data[[#This Row],[SysTimeStamp]])</f>
        <v>42182.020682875205</v>
      </c>
      <c r="F1808" s="3" t="str">
        <f>Sense_data[[#This Row],[a_1State]]&amp;TEXT(Sense_data[[#This Row],[StateInstanceTimestamp]],"#.######")</f>
        <v>Off42182.020683</v>
      </c>
      <c r="G1808" s="3">
        <f ca="1">IF(Sense_data[[#This Row],[a_1State]]="Off",RANDBETWEEN(off_min,off_max),RANDBETWEEN(on_min,on_max))/sr_div</f>
        <v>1.5</v>
      </c>
      <c r="H1808" s="3">
        <v>2.8</v>
      </c>
      <c r="I1808" s="3">
        <f>IF(HOUR(Sense_data[[#This Row],[SysTimeStamp]])&lt;12,I1807+$B$14,I1807-$B$14)</f>
        <v>15.414583333333663</v>
      </c>
    </row>
    <row r="1809" spans="1:9" x14ac:dyDescent="0.2">
      <c r="A1809" t="s">
        <v>20</v>
      </c>
      <c r="B1809" t="s">
        <v>22</v>
      </c>
      <c r="C1809" s="6">
        <f t="shared" si="32"/>
        <v>42182.020740745589</v>
      </c>
      <c r="D1809" t="s">
        <v>21</v>
      </c>
      <c r="E1809" s="6">
        <f>IF(Sense_data[[#This Row],[a_1State]]=D1808,E1808,Sense_data[[#This Row],[SysTimeStamp]])</f>
        <v>42182.020682875205</v>
      </c>
      <c r="F1809" s="3" t="str">
        <f>Sense_data[[#This Row],[a_1State]]&amp;TEXT(Sense_data[[#This Row],[StateInstanceTimestamp]],"#.######")</f>
        <v>Off42182.020683</v>
      </c>
      <c r="G1809" s="3">
        <f ca="1">IF(Sense_data[[#This Row],[a_1State]]="Off",RANDBETWEEN(off_min,off_max),RANDBETWEEN(on_min,on_max))/sr_div</f>
        <v>1.2</v>
      </c>
      <c r="H1809" s="3">
        <v>1.2</v>
      </c>
      <c r="I1809" s="3">
        <f>IF(HOUR(Sense_data[[#This Row],[SysTimeStamp]])&lt;12,I1808+$B$14,I1808-$B$14)</f>
        <v>15.414814814815145</v>
      </c>
    </row>
    <row r="1810" spans="1:9" x14ac:dyDescent="0.2">
      <c r="A1810" t="s">
        <v>20</v>
      </c>
      <c r="B1810" t="s">
        <v>22</v>
      </c>
      <c r="C1810" s="6">
        <f t="shared" si="32"/>
        <v>42182.020752319666</v>
      </c>
      <c r="D1810" t="s">
        <v>21</v>
      </c>
      <c r="E1810" s="6">
        <f>IF(Sense_data[[#This Row],[a_1State]]=D1809,E1809,Sense_data[[#This Row],[SysTimeStamp]])</f>
        <v>42182.020682875205</v>
      </c>
      <c r="F1810" s="3" t="str">
        <f>Sense_data[[#This Row],[a_1State]]&amp;TEXT(Sense_data[[#This Row],[StateInstanceTimestamp]],"#.######")</f>
        <v>Off42182.020683</v>
      </c>
      <c r="G1810" s="3">
        <f ca="1">IF(Sense_data[[#This Row],[a_1State]]="Off",RANDBETWEEN(off_min,off_max),RANDBETWEEN(on_min,on_max))/sr_div</f>
        <v>2.1</v>
      </c>
      <c r="H1810" s="3">
        <v>2.4</v>
      </c>
      <c r="I1810" s="3">
        <f>IF(HOUR(Sense_data[[#This Row],[SysTimeStamp]])&lt;12,I1809+$B$14,I1809-$B$14)</f>
        <v>15.415046296296627</v>
      </c>
    </row>
    <row r="1811" spans="1:9" x14ac:dyDescent="0.2">
      <c r="A1811" t="s">
        <v>20</v>
      </c>
      <c r="B1811" t="s">
        <v>22</v>
      </c>
      <c r="C1811" s="6">
        <f t="shared" si="32"/>
        <v>42182.020763893743</v>
      </c>
      <c r="D1811" t="s">
        <v>21</v>
      </c>
      <c r="E1811" s="6">
        <f>IF(Sense_data[[#This Row],[a_1State]]=D1810,E1810,Sense_data[[#This Row],[SysTimeStamp]])</f>
        <v>42182.020682875205</v>
      </c>
      <c r="F1811" s="3" t="str">
        <f>Sense_data[[#This Row],[a_1State]]&amp;TEXT(Sense_data[[#This Row],[StateInstanceTimestamp]],"#.######")</f>
        <v>Off42182.020683</v>
      </c>
      <c r="G1811" s="3">
        <f ca="1">IF(Sense_data[[#This Row],[a_1State]]="Off",RANDBETWEEN(off_min,off_max),RANDBETWEEN(on_min,on_max))/sr_div</f>
        <v>1.6</v>
      </c>
      <c r="H1811" s="3">
        <v>1.4</v>
      </c>
      <c r="I1811" s="3">
        <f>IF(HOUR(Sense_data[[#This Row],[SysTimeStamp]])&lt;12,I1810+$B$14,I1810-$B$14)</f>
        <v>15.415277777778108</v>
      </c>
    </row>
    <row r="1812" spans="1:9" x14ac:dyDescent="0.2">
      <c r="A1812" t="s">
        <v>20</v>
      </c>
      <c r="B1812" t="s">
        <v>22</v>
      </c>
      <c r="C1812" s="6">
        <f t="shared" si="32"/>
        <v>42182.020775467819</v>
      </c>
      <c r="D1812" t="s">
        <v>21</v>
      </c>
      <c r="E1812" s="6">
        <f>IF(Sense_data[[#This Row],[a_1State]]=D1811,E1811,Sense_data[[#This Row],[SysTimeStamp]])</f>
        <v>42182.020682875205</v>
      </c>
      <c r="F1812" s="3" t="str">
        <f>Sense_data[[#This Row],[a_1State]]&amp;TEXT(Sense_data[[#This Row],[StateInstanceTimestamp]],"#.######")</f>
        <v>Off42182.020683</v>
      </c>
      <c r="G1812" s="3">
        <f ca="1">IF(Sense_data[[#This Row],[a_1State]]="Off",RANDBETWEEN(off_min,off_max),RANDBETWEEN(on_min,on_max))/sr_div</f>
        <v>1.8</v>
      </c>
      <c r="H1812" s="3">
        <v>2.9</v>
      </c>
      <c r="I1812" s="3">
        <f>IF(HOUR(Sense_data[[#This Row],[SysTimeStamp]])&lt;12,I1811+$B$14,I1811-$B$14)</f>
        <v>15.41550925925959</v>
      </c>
    </row>
    <row r="1813" spans="1:9" x14ac:dyDescent="0.2">
      <c r="A1813" t="s">
        <v>20</v>
      </c>
      <c r="B1813" t="s">
        <v>22</v>
      </c>
      <c r="C1813" s="6">
        <f t="shared" si="32"/>
        <v>42182.020787041896</v>
      </c>
      <c r="D1813" t="s">
        <v>21</v>
      </c>
      <c r="E1813" s="6">
        <f>IF(Sense_data[[#This Row],[a_1State]]=D1812,E1812,Sense_data[[#This Row],[SysTimeStamp]])</f>
        <v>42182.020682875205</v>
      </c>
      <c r="F1813" s="3" t="str">
        <f>Sense_data[[#This Row],[a_1State]]&amp;TEXT(Sense_data[[#This Row],[StateInstanceTimestamp]],"#.######")</f>
        <v>Off42182.020683</v>
      </c>
      <c r="G1813" s="3">
        <f ca="1">IF(Sense_data[[#This Row],[a_1State]]="Off",RANDBETWEEN(off_min,off_max),RANDBETWEEN(on_min,on_max))/sr_div</f>
        <v>2</v>
      </c>
      <c r="H1813" s="3">
        <v>1.2</v>
      </c>
      <c r="I1813" s="3">
        <f>IF(HOUR(Sense_data[[#This Row],[SysTimeStamp]])&lt;12,I1812+$B$14,I1812-$B$14)</f>
        <v>15.415740740741072</v>
      </c>
    </row>
    <row r="1814" spans="1:9" x14ac:dyDescent="0.2">
      <c r="A1814" t="s">
        <v>20</v>
      </c>
      <c r="B1814" t="s">
        <v>22</v>
      </c>
      <c r="C1814" s="6">
        <f t="shared" si="32"/>
        <v>42182.020798615973</v>
      </c>
      <c r="D1814" t="s">
        <v>21</v>
      </c>
      <c r="E1814" s="6">
        <f>IF(Sense_data[[#This Row],[a_1State]]=D1813,E1813,Sense_data[[#This Row],[SysTimeStamp]])</f>
        <v>42182.020682875205</v>
      </c>
      <c r="F1814" s="3" t="str">
        <f>Sense_data[[#This Row],[a_1State]]&amp;TEXT(Sense_data[[#This Row],[StateInstanceTimestamp]],"#.######")</f>
        <v>Off42182.020683</v>
      </c>
      <c r="G1814" s="3">
        <f ca="1">IF(Sense_data[[#This Row],[a_1State]]="Off",RANDBETWEEN(off_min,off_max),RANDBETWEEN(on_min,on_max))/sr_div</f>
        <v>2.6</v>
      </c>
      <c r="H1814" s="3">
        <v>1.2</v>
      </c>
      <c r="I1814" s="3">
        <f>IF(HOUR(Sense_data[[#This Row],[SysTimeStamp]])&lt;12,I1813+$B$14,I1813-$B$14)</f>
        <v>15.415972222222553</v>
      </c>
    </row>
    <row r="1815" spans="1:9" x14ac:dyDescent="0.2">
      <c r="A1815" t="s">
        <v>20</v>
      </c>
      <c r="B1815" t="s">
        <v>22</v>
      </c>
      <c r="C1815" s="6">
        <f t="shared" si="32"/>
        <v>42182.02081019005</v>
      </c>
      <c r="D1815" t="s">
        <v>21</v>
      </c>
      <c r="E1815" s="6">
        <f>IF(Sense_data[[#This Row],[a_1State]]=D1814,E1814,Sense_data[[#This Row],[SysTimeStamp]])</f>
        <v>42182.020682875205</v>
      </c>
      <c r="F1815" s="3" t="str">
        <f>Sense_data[[#This Row],[a_1State]]&amp;TEXT(Sense_data[[#This Row],[StateInstanceTimestamp]],"#.######")</f>
        <v>Off42182.020683</v>
      </c>
      <c r="G1815" s="3">
        <f ca="1">IF(Sense_data[[#This Row],[a_1State]]="Off",RANDBETWEEN(off_min,off_max),RANDBETWEEN(on_min,on_max))/sr_div</f>
        <v>2</v>
      </c>
      <c r="H1815" s="3">
        <v>2.6</v>
      </c>
      <c r="I1815" s="3">
        <f>IF(HOUR(Sense_data[[#This Row],[SysTimeStamp]])&lt;12,I1814+$B$14,I1814-$B$14)</f>
        <v>15.416203703704035</v>
      </c>
    </row>
    <row r="1816" spans="1:9" x14ac:dyDescent="0.2">
      <c r="A1816" t="s">
        <v>20</v>
      </c>
      <c r="B1816" t="s">
        <v>22</v>
      </c>
      <c r="C1816" s="6">
        <f t="shared" si="32"/>
        <v>42182.020821764127</v>
      </c>
      <c r="D1816" t="s">
        <v>21</v>
      </c>
      <c r="E1816" s="6">
        <f>IF(Sense_data[[#This Row],[a_1State]]=D1815,E1815,Sense_data[[#This Row],[SysTimeStamp]])</f>
        <v>42182.020682875205</v>
      </c>
      <c r="F1816" s="3" t="str">
        <f>Sense_data[[#This Row],[a_1State]]&amp;TEXT(Sense_data[[#This Row],[StateInstanceTimestamp]],"#.######")</f>
        <v>Off42182.020683</v>
      </c>
      <c r="G1816" s="3">
        <f ca="1">IF(Sense_data[[#This Row],[a_1State]]="Off",RANDBETWEEN(off_min,off_max),RANDBETWEEN(on_min,on_max))/sr_div</f>
        <v>2.9</v>
      </c>
      <c r="H1816" s="3">
        <v>1.8</v>
      </c>
      <c r="I1816" s="3">
        <f>IF(HOUR(Sense_data[[#This Row],[SysTimeStamp]])&lt;12,I1815+$B$14,I1815-$B$14)</f>
        <v>15.416435185185517</v>
      </c>
    </row>
    <row r="1817" spans="1:9" x14ac:dyDescent="0.2">
      <c r="A1817" t="s">
        <v>20</v>
      </c>
      <c r="B1817" t="s">
        <v>22</v>
      </c>
      <c r="C1817" s="6">
        <f t="shared" si="32"/>
        <v>42182.020833338203</v>
      </c>
      <c r="D1817" t="s">
        <v>21</v>
      </c>
      <c r="E1817" s="6">
        <f>IF(Sense_data[[#This Row],[a_1State]]=D1816,E1816,Sense_data[[#This Row],[SysTimeStamp]])</f>
        <v>42182.020682875205</v>
      </c>
      <c r="F1817" s="3" t="str">
        <f>Sense_data[[#This Row],[a_1State]]&amp;TEXT(Sense_data[[#This Row],[StateInstanceTimestamp]],"#.######")</f>
        <v>Off42182.020683</v>
      </c>
      <c r="G1817" s="3">
        <f ca="1">IF(Sense_data[[#This Row],[a_1State]]="Off",RANDBETWEEN(off_min,off_max),RANDBETWEEN(on_min,on_max))/sr_div</f>
        <v>1.1000000000000001</v>
      </c>
      <c r="H1817" s="3">
        <v>1</v>
      </c>
      <c r="I1817" s="3">
        <f>IF(HOUR(Sense_data[[#This Row],[SysTimeStamp]])&lt;12,I1816+$B$14,I1816-$B$14)</f>
        <v>15.416666666666998</v>
      </c>
    </row>
    <row r="1818" spans="1:9" x14ac:dyDescent="0.2">
      <c r="A1818" t="s">
        <v>20</v>
      </c>
      <c r="B1818" t="s">
        <v>22</v>
      </c>
      <c r="C1818" s="6">
        <f t="shared" si="32"/>
        <v>42182.02084491228</v>
      </c>
      <c r="D1818" t="s">
        <v>21</v>
      </c>
      <c r="E1818" s="6">
        <f>IF(Sense_data[[#This Row],[a_1State]]=D1817,E1817,Sense_data[[#This Row],[SysTimeStamp]])</f>
        <v>42182.020682875205</v>
      </c>
      <c r="F1818" s="3" t="str">
        <f>Sense_data[[#This Row],[a_1State]]&amp;TEXT(Sense_data[[#This Row],[StateInstanceTimestamp]],"#.######")</f>
        <v>Off42182.020683</v>
      </c>
      <c r="G1818" s="3">
        <f ca="1">IF(Sense_data[[#This Row],[a_1State]]="Off",RANDBETWEEN(off_min,off_max),RANDBETWEEN(on_min,on_max))/sr_div</f>
        <v>1.9</v>
      </c>
      <c r="H1818" s="3">
        <v>2.7</v>
      </c>
      <c r="I1818" s="3">
        <f>IF(HOUR(Sense_data[[#This Row],[SysTimeStamp]])&lt;12,I1817+$B$14,I1817-$B$14)</f>
        <v>15.41689814814848</v>
      </c>
    </row>
    <row r="1819" spans="1:9" x14ac:dyDescent="0.2">
      <c r="A1819" t="s">
        <v>20</v>
      </c>
      <c r="B1819" t="s">
        <v>22</v>
      </c>
      <c r="C1819" s="6">
        <f t="shared" si="32"/>
        <v>42182.020856486357</v>
      </c>
      <c r="D1819" t="s">
        <v>21</v>
      </c>
      <c r="E1819" s="6">
        <f>IF(Sense_data[[#This Row],[a_1State]]=D1818,E1818,Sense_data[[#This Row],[SysTimeStamp]])</f>
        <v>42182.020682875205</v>
      </c>
      <c r="F1819" s="3" t="str">
        <f>Sense_data[[#This Row],[a_1State]]&amp;TEXT(Sense_data[[#This Row],[StateInstanceTimestamp]],"#.######")</f>
        <v>Off42182.020683</v>
      </c>
      <c r="G1819" s="3">
        <f ca="1">IF(Sense_data[[#This Row],[a_1State]]="Off",RANDBETWEEN(off_min,off_max),RANDBETWEEN(on_min,on_max))/sr_div</f>
        <v>1</v>
      </c>
      <c r="H1819" s="3">
        <v>1.4</v>
      </c>
      <c r="I1819" s="3">
        <f>IF(HOUR(Sense_data[[#This Row],[SysTimeStamp]])&lt;12,I1818+$B$14,I1818-$B$14)</f>
        <v>15.417129629629962</v>
      </c>
    </row>
    <row r="1820" spans="1:9" x14ac:dyDescent="0.2">
      <c r="A1820" t="s">
        <v>20</v>
      </c>
      <c r="B1820" t="s">
        <v>22</v>
      </c>
      <c r="C1820" s="6">
        <f t="shared" si="32"/>
        <v>42182.020868060434</v>
      </c>
      <c r="D1820" t="s">
        <v>21</v>
      </c>
      <c r="E1820" s="6">
        <f>IF(Sense_data[[#This Row],[a_1State]]=D1819,E1819,Sense_data[[#This Row],[SysTimeStamp]])</f>
        <v>42182.020682875205</v>
      </c>
      <c r="F1820" s="3" t="str">
        <f>Sense_data[[#This Row],[a_1State]]&amp;TEXT(Sense_data[[#This Row],[StateInstanceTimestamp]],"#.######")</f>
        <v>Off42182.020683</v>
      </c>
      <c r="G1820" s="3">
        <f ca="1">IF(Sense_data[[#This Row],[a_1State]]="Off",RANDBETWEEN(off_min,off_max),RANDBETWEEN(on_min,on_max))/sr_div</f>
        <v>1.6</v>
      </c>
      <c r="H1820" s="3">
        <v>1.1000000000000001</v>
      </c>
      <c r="I1820" s="3">
        <f>IF(HOUR(Sense_data[[#This Row],[SysTimeStamp]])&lt;12,I1819+$B$14,I1819-$B$14)</f>
        <v>15.417361111111443</v>
      </c>
    </row>
    <row r="1821" spans="1:9" x14ac:dyDescent="0.2">
      <c r="A1821" t="s">
        <v>20</v>
      </c>
      <c r="B1821" t="s">
        <v>22</v>
      </c>
      <c r="C1821" s="6">
        <f t="shared" si="32"/>
        <v>42182.02087963451</v>
      </c>
      <c r="D1821" t="s">
        <v>21</v>
      </c>
      <c r="E1821" s="6">
        <f>IF(Sense_data[[#This Row],[a_1State]]=D1820,E1820,Sense_data[[#This Row],[SysTimeStamp]])</f>
        <v>42182.020682875205</v>
      </c>
      <c r="F1821" s="3" t="str">
        <f>Sense_data[[#This Row],[a_1State]]&amp;TEXT(Sense_data[[#This Row],[StateInstanceTimestamp]],"#.######")</f>
        <v>Off42182.020683</v>
      </c>
      <c r="G1821" s="3">
        <f ca="1">IF(Sense_data[[#This Row],[a_1State]]="Off",RANDBETWEEN(off_min,off_max),RANDBETWEEN(on_min,on_max))/sr_div</f>
        <v>2</v>
      </c>
      <c r="H1821" s="3">
        <v>1.1000000000000001</v>
      </c>
      <c r="I1821" s="3">
        <f>IF(HOUR(Sense_data[[#This Row],[SysTimeStamp]])&lt;12,I1820+$B$14,I1820-$B$14)</f>
        <v>15.417592592592925</v>
      </c>
    </row>
    <row r="1822" spans="1:9" x14ac:dyDescent="0.2">
      <c r="A1822" t="s">
        <v>20</v>
      </c>
      <c r="B1822" t="s">
        <v>22</v>
      </c>
      <c r="C1822" s="6">
        <f t="shared" si="32"/>
        <v>42182.020891208587</v>
      </c>
      <c r="D1822" t="s">
        <v>21</v>
      </c>
      <c r="E1822" s="6">
        <f>IF(Sense_data[[#This Row],[a_1State]]=D1821,E1821,Sense_data[[#This Row],[SysTimeStamp]])</f>
        <v>42182.020682875205</v>
      </c>
      <c r="F1822" s="3" t="str">
        <f>Sense_data[[#This Row],[a_1State]]&amp;TEXT(Sense_data[[#This Row],[StateInstanceTimestamp]],"#.######")</f>
        <v>Off42182.020683</v>
      </c>
      <c r="G1822" s="3">
        <f ca="1">IF(Sense_data[[#This Row],[a_1State]]="Off",RANDBETWEEN(off_min,off_max),RANDBETWEEN(on_min,on_max))/sr_div</f>
        <v>1</v>
      </c>
      <c r="H1822" s="3">
        <v>2.2999999999999998</v>
      </c>
      <c r="I1822" s="3">
        <f>IF(HOUR(Sense_data[[#This Row],[SysTimeStamp]])&lt;12,I1821+$B$14,I1821-$B$14)</f>
        <v>15.417824074074407</v>
      </c>
    </row>
    <row r="1823" spans="1:9" x14ac:dyDescent="0.2">
      <c r="A1823" t="s">
        <v>20</v>
      </c>
      <c r="B1823" t="s">
        <v>22</v>
      </c>
      <c r="C1823" s="6">
        <f t="shared" si="32"/>
        <v>42182.020902782664</v>
      </c>
      <c r="D1823" t="s">
        <v>21</v>
      </c>
      <c r="E1823" s="6">
        <f>IF(Sense_data[[#This Row],[a_1State]]=D1822,E1822,Sense_data[[#This Row],[SysTimeStamp]])</f>
        <v>42182.020682875205</v>
      </c>
      <c r="F1823" s="3" t="str">
        <f>Sense_data[[#This Row],[a_1State]]&amp;TEXT(Sense_data[[#This Row],[StateInstanceTimestamp]],"#.######")</f>
        <v>Off42182.020683</v>
      </c>
      <c r="G1823" s="3">
        <f ca="1">IF(Sense_data[[#This Row],[a_1State]]="Off",RANDBETWEEN(off_min,off_max),RANDBETWEEN(on_min,on_max))/sr_div</f>
        <v>1.3</v>
      </c>
      <c r="H1823" s="3">
        <v>2.2999999999999998</v>
      </c>
      <c r="I1823" s="3">
        <f>IF(HOUR(Sense_data[[#This Row],[SysTimeStamp]])&lt;12,I1822+$B$14,I1822-$B$14)</f>
        <v>15.418055555555888</v>
      </c>
    </row>
    <row r="1824" spans="1:9" x14ac:dyDescent="0.2">
      <c r="A1824" t="s">
        <v>20</v>
      </c>
      <c r="B1824" t="s">
        <v>22</v>
      </c>
      <c r="C1824" s="6">
        <f t="shared" si="32"/>
        <v>42182.020914356741</v>
      </c>
      <c r="D1824" t="s">
        <v>21</v>
      </c>
      <c r="E1824" s="6">
        <f>IF(Sense_data[[#This Row],[a_1State]]=D1823,E1823,Sense_data[[#This Row],[SysTimeStamp]])</f>
        <v>42182.020682875205</v>
      </c>
      <c r="F1824" s="3" t="str">
        <f>Sense_data[[#This Row],[a_1State]]&amp;TEXT(Sense_data[[#This Row],[StateInstanceTimestamp]],"#.######")</f>
        <v>Off42182.020683</v>
      </c>
      <c r="G1824" s="3">
        <f ca="1">IF(Sense_data[[#This Row],[a_1State]]="Off",RANDBETWEEN(off_min,off_max),RANDBETWEEN(on_min,on_max))/sr_div</f>
        <v>1.3</v>
      </c>
      <c r="H1824" s="3">
        <v>1.1000000000000001</v>
      </c>
      <c r="I1824" s="3">
        <f>IF(HOUR(Sense_data[[#This Row],[SysTimeStamp]])&lt;12,I1823+$B$14,I1823-$B$14)</f>
        <v>15.41828703703737</v>
      </c>
    </row>
    <row r="1825" spans="1:9" x14ac:dyDescent="0.2">
      <c r="A1825" t="s">
        <v>20</v>
      </c>
      <c r="B1825" t="s">
        <v>22</v>
      </c>
      <c r="C1825" s="6">
        <f t="shared" si="32"/>
        <v>42182.020925930818</v>
      </c>
      <c r="D1825" t="s">
        <v>21</v>
      </c>
      <c r="E1825" s="6">
        <f>IF(Sense_data[[#This Row],[a_1State]]=D1824,E1824,Sense_data[[#This Row],[SysTimeStamp]])</f>
        <v>42182.020682875205</v>
      </c>
      <c r="F1825" s="3" t="str">
        <f>Sense_data[[#This Row],[a_1State]]&amp;TEXT(Sense_data[[#This Row],[StateInstanceTimestamp]],"#.######")</f>
        <v>Off42182.020683</v>
      </c>
      <c r="G1825" s="3">
        <f ca="1">IF(Sense_data[[#This Row],[a_1State]]="Off",RANDBETWEEN(off_min,off_max),RANDBETWEEN(on_min,on_max))/sr_div</f>
        <v>1.2</v>
      </c>
      <c r="H1825" s="3">
        <v>2.2999999999999998</v>
      </c>
      <c r="I1825" s="3">
        <f>IF(HOUR(Sense_data[[#This Row],[SysTimeStamp]])&lt;12,I1824+$B$14,I1824-$B$14)</f>
        <v>15.418518518518852</v>
      </c>
    </row>
    <row r="1826" spans="1:9" x14ac:dyDescent="0.2">
      <c r="A1826" t="s">
        <v>20</v>
      </c>
      <c r="B1826" t="s">
        <v>22</v>
      </c>
      <c r="C1826" s="6">
        <f t="shared" si="32"/>
        <v>42182.020937504894</v>
      </c>
      <c r="D1826" t="s">
        <v>21</v>
      </c>
      <c r="E1826" s="6">
        <f>IF(Sense_data[[#This Row],[a_1State]]=D1825,E1825,Sense_data[[#This Row],[SysTimeStamp]])</f>
        <v>42182.020682875205</v>
      </c>
      <c r="F1826" s="3" t="str">
        <f>Sense_data[[#This Row],[a_1State]]&amp;TEXT(Sense_data[[#This Row],[StateInstanceTimestamp]],"#.######")</f>
        <v>Off42182.020683</v>
      </c>
      <c r="G1826" s="3">
        <f ca="1">IF(Sense_data[[#This Row],[a_1State]]="Off",RANDBETWEEN(off_min,off_max),RANDBETWEEN(on_min,on_max))/sr_div</f>
        <v>1</v>
      </c>
      <c r="H1826" s="3">
        <v>2.9</v>
      </c>
      <c r="I1826" s="3">
        <f>IF(HOUR(Sense_data[[#This Row],[SysTimeStamp]])&lt;12,I1825+$B$14,I1825-$B$14)</f>
        <v>15.418750000000333</v>
      </c>
    </row>
    <row r="1827" spans="1:9" x14ac:dyDescent="0.2">
      <c r="A1827" t="s">
        <v>20</v>
      </c>
      <c r="B1827" t="s">
        <v>22</v>
      </c>
      <c r="C1827" s="6">
        <f t="shared" si="32"/>
        <v>42182.020949078971</v>
      </c>
      <c r="D1827" t="s">
        <v>21</v>
      </c>
      <c r="E1827" s="6">
        <f>IF(Sense_data[[#This Row],[a_1State]]=D1826,E1826,Sense_data[[#This Row],[SysTimeStamp]])</f>
        <v>42182.020682875205</v>
      </c>
      <c r="F1827" s="3" t="str">
        <f>Sense_data[[#This Row],[a_1State]]&amp;TEXT(Sense_data[[#This Row],[StateInstanceTimestamp]],"#.######")</f>
        <v>Off42182.020683</v>
      </c>
      <c r="G1827" s="3">
        <f ca="1">IF(Sense_data[[#This Row],[a_1State]]="Off",RANDBETWEEN(off_min,off_max),RANDBETWEEN(on_min,on_max))/sr_div</f>
        <v>1.8</v>
      </c>
      <c r="H1827" s="3">
        <v>2.2999999999999998</v>
      </c>
      <c r="I1827" s="3">
        <f>IF(HOUR(Sense_data[[#This Row],[SysTimeStamp]])&lt;12,I1826+$B$14,I1826-$B$14)</f>
        <v>15.418981481481815</v>
      </c>
    </row>
    <row r="1828" spans="1:9" x14ac:dyDescent="0.2">
      <c r="A1828" t="s">
        <v>20</v>
      </c>
      <c r="B1828" t="s">
        <v>22</v>
      </c>
      <c r="C1828" s="6">
        <f t="shared" si="32"/>
        <v>42182.020960653048</v>
      </c>
      <c r="D1828" t="s">
        <v>21</v>
      </c>
      <c r="E1828" s="6">
        <f>IF(Sense_data[[#This Row],[a_1State]]=D1827,E1827,Sense_data[[#This Row],[SysTimeStamp]])</f>
        <v>42182.020682875205</v>
      </c>
      <c r="F1828" s="3" t="str">
        <f>Sense_data[[#This Row],[a_1State]]&amp;TEXT(Sense_data[[#This Row],[StateInstanceTimestamp]],"#.######")</f>
        <v>Off42182.020683</v>
      </c>
      <c r="G1828" s="3">
        <f ca="1">IF(Sense_data[[#This Row],[a_1State]]="Off",RANDBETWEEN(off_min,off_max),RANDBETWEEN(on_min,on_max))/sr_div</f>
        <v>2.4</v>
      </c>
      <c r="H1828" s="3">
        <v>1.5</v>
      </c>
      <c r="I1828" s="3">
        <f>IF(HOUR(Sense_data[[#This Row],[SysTimeStamp]])&lt;12,I1827+$B$14,I1827-$B$14)</f>
        <v>15.419212962963297</v>
      </c>
    </row>
    <row r="1829" spans="1:9" x14ac:dyDescent="0.2">
      <c r="A1829" t="s">
        <v>20</v>
      </c>
      <c r="B1829" t="s">
        <v>22</v>
      </c>
      <c r="C1829" s="6">
        <f t="shared" si="32"/>
        <v>42182.020972227125</v>
      </c>
      <c r="D1829" t="s">
        <v>21</v>
      </c>
      <c r="E1829" s="6">
        <f>IF(Sense_data[[#This Row],[a_1State]]=D1828,E1828,Sense_data[[#This Row],[SysTimeStamp]])</f>
        <v>42182.020682875205</v>
      </c>
      <c r="F1829" s="3" t="str">
        <f>Sense_data[[#This Row],[a_1State]]&amp;TEXT(Sense_data[[#This Row],[StateInstanceTimestamp]],"#.######")</f>
        <v>Off42182.020683</v>
      </c>
      <c r="G1829" s="3">
        <f ca="1">IF(Sense_data[[#This Row],[a_1State]]="Off",RANDBETWEEN(off_min,off_max),RANDBETWEEN(on_min,on_max))/sr_div</f>
        <v>2.7</v>
      </c>
      <c r="H1829" s="3">
        <v>1.3</v>
      </c>
      <c r="I1829" s="3">
        <f>IF(HOUR(Sense_data[[#This Row],[SysTimeStamp]])&lt;12,I1828+$B$14,I1828-$B$14)</f>
        <v>15.419444444444778</v>
      </c>
    </row>
    <row r="1830" spans="1:9" x14ac:dyDescent="0.2">
      <c r="A1830" t="s">
        <v>20</v>
      </c>
      <c r="B1830" t="s">
        <v>22</v>
      </c>
      <c r="C1830" s="6">
        <f t="shared" si="32"/>
        <v>42182.020983801202</v>
      </c>
      <c r="D1830" t="s">
        <v>21</v>
      </c>
      <c r="E1830" s="6">
        <f>IF(Sense_data[[#This Row],[a_1State]]=D1829,E1829,Sense_data[[#This Row],[SysTimeStamp]])</f>
        <v>42182.020682875205</v>
      </c>
      <c r="F1830" s="3" t="str">
        <f>Sense_data[[#This Row],[a_1State]]&amp;TEXT(Sense_data[[#This Row],[StateInstanceTimestamp]],"#.######")</f>
        <v>Off42182.020683</v>
      </c>
      <c r="G1830" s="3">
        <f ca="1">IF(Sense_data[[#This Row],[a_1State]]="Off",RANDBETWEEN(off_min,off_max),RANDBETWEEN(on_min,on_max))/sr_div</f>
        <v>2.4</v>
      </c>
      <c r="H1830" s="3">
        <v>2.9</v>
      </c>
      <c r="I1830" s="3">
        <f>IF(HOUR(Sense_data[[#This Row],[SysTimeStamp]])&lt;12,I1829+$B$14,I1829-$B$14)</f>
        <v>15.41967592592626</v>
      </c>
    </row>
    <row r="1831" spans="1:9" x14ac:dyDescent="0.2">
      <c r="A1831" t="s">
        <v>20</v>
      </c>
      <c r="B1831" t="s">
        <v>22</v>
      </c>
      <c r="C1831" s="6">
        <f t="shared" si="32"/>
        <v>42182.020995375278</v>
      </c>
      <c r="D1831" t="s">
        <v>21</v>
      </c>
      <c r="E1831" s="6">
        <f>IF(Sense_data[[#This Row],[a_1State]]=D1830,E1830,Sense_data[[#This Row],[SysTimeStamp]])</f>
        <v>42182.020682875205</v>
      </c>
      <c r="F1831" s="3" t="str">
        <f>Sense_data[[#This Row],[a_1State]]&amp;TEXT(Sense_data[[#This Row],[StateInstanceTimestamp]],"#.######")</f>
        <v>Off42182.020683</v>
      </c>
      <c r="G1831" s="3">
        <f ca="1">IF(Sense_data[[#This Row],[a_1State]]="Off",RANDBETWEEN(off_min,off_max),RANDBETWEEN(on_min,on_max))/sr_div</f>
        <v>2.8</v>
      </c>
      <c r="H1831" s="3">
        <v>3</v>
      </c>
      <c r="I1831" s="3">
        <f>IF(HOUR(Sense_data[[#This Row],[SysTimeStamp]])&lt;12,I1830+$B$14,I1830-$B$14)</f>
        <v>15.419907407407742</v>
      </c>
    </row>
    <row r="1832" spans="1:9" x14ac:dyDescent="0.2">
      <c r="A1832" t="s">
        <v>20</v>
      </c>
      <c r="B1832" t="s">
        <v>22</v>
      </c>
      <c r="C1832" s="6">
        <f t="shared" si="32"/>
        <v>42182.021006949355</v>
      </c>
      <c r="D1832" t="s">
        <v>21</v>
      </c>
      <c r="E1832" s="6">
        <f>IF(Sense_data[[#This Row],[a_1State]]=D1831,E1831,Sense_data[[#This Row],[SysTimeStamp]])</f>
        <v>42182.020682875205</v>
      </c>
      <c r="F1832" s="3" t="str">
        <f>Sense_data[[#This Row],[a_1State]]&amp;TEXT(Sense_data[[#This Row],[StateInstanceTimestamp]],"#.######")</f>
        <v>Off42182.020683</v>
      </c>
      <c r="G1832" s="3">
        <f ca="1">IF(Sense_data[[#This Row],[a_1State]]="Off",RANDBETWEEN(off_min,off_max),RANDBETWEEN(on_min,on_max))/sr_div</f>
        <v>2.2000000000000002</v>
      </c>
      <c r="H1832" s="3">
        <v>1.7</v>
      </c>
      <c r="I1832" s="3">
        <f>IF(HOUR(Sense_data[[#This Row],[SysTimeStamp]])&lt;12,I1831+$B$14,I1831-$B$14)</f>
        <v>15.420138888889223</v>
      </c>
    </row>
    <row r="1833" spans="1:9" x14ac:dyDescent="0.2">
      <c r="A1833" t="s">
        <v>20</v>
      </c>
      <c r="B1833" t="s">
        <v>22</v>
      </c>
      <c r="C1833" s="6">
        <f t="shared" si="32"/>
        <v>42182.021018523432</v>
      </c>
      <c r="D1833" t="s">
        <v>21</v>
      </c>
      <c r="E1833" s="6">
        <f>IF(Sense_data[[#This Row],[a_1State]]=D1832,E1832,Sense_data[[#This Row],[SysTimeStamp]])</f>
        <v>42182.020682875205</v>
      </c>
      <c r="F1833" s="3" t="str">
        <f>Sense_data[[#This Row],[a_1State]]&amp;TEXT(Sense_data[[#This Row],[StateInstanceTimestamp]],"#.######")</f>
        <v>Off42182.020683</v>
      </c>
      <c r="G1833" s="3">
        <f ca="1">IF(Sense_data[[#This Row],[a_1State]]="Off",RANDBETWEEN(off_min,off_max),RANDBETWEEN(on_min,on_max))/sr_div</f>
        <v>1.5</v>
      </c>
      <c r="H1833" s="3">
        <v>2.8</v>
      </c>
      <c r="I1833" s="3">
        <f>IF(HOUR(Sense_data[[#This Row],[SysTimeStamp]])&lt;12,I1832+$B$14,I1832-$B$14)</f>
        <v>15.420370370370705</v>
      </c>
    </row>
    <row r="1834" spans="1:9" x14ac:dyDescent="0.2">
      <c r="A1834" t="s">
        <v>20</v>
      </c>
      <c r="B1834" t="s">
        <v>22</v>
      </c>
      <c r="C1834" s="6">
        <f t="shared" si="32"/>
        <v>42182.021030097509</v>
      </c>
      <c r="D1834" t="s">
        <v>21</v>
      </c>
      <c r="E1834" s="6">
        <f>IF(Sense_data[[#This Row],[a_1State]]=D1833,E1833,Sense_data[[#This Row],[SysTimeStamp]])</f>
        <v>42182.020682875205</v>
      </c>
      <c r="F1834" s="3" t="str">
        <f>Sense_data[[#This Row],[a_1State]]&amp;TEXT(Sense_data[[#This Row],[StateInstanceTimestamp]],"#.######")</f>
        <v>Off42182.020683</v>
      </c>
      <c r="G1834" s="3">
        <f ca="1">IF(Sense_data[[#This Row],[a_1State]]="Off",RANDBETWEEN(off_min,off_max),RANDBETWEEN(on_min,on_max))/sr_div</f>
        <v>2.8</v>
      </c>
      <c r="H1834" s="3">
        <v>1.7</v>
      </c>
      <c r="I1834" s="3">
        <f>IF(HOUR(Sense_data[[#This Row],[SysTimeStamp]])&lt;12,I1833+$B$14,I1833-$B$14)</f>
        <v>15.420601851852187</v>
      </c>
    </row>
    <row r="1835" spans="1:9" x14ac:dyDescent="0.2">
      <c r="A1835" t="s">
        <v>20</v>
      </c>
      <c r="B1835" t="s">
        <v>22</v>
      </c>
      <c r="C1835" s="6">
        <f t="shared" si="32"/>
        <v>42182.021041671585</v>
      </c>
      <c r="D1835" t="s">
        <v>21</v>
      </c>
      <c r="E1835" s="6">
        <f>IF(Sense_data[[#This Row],[a_1State]]=D1834,E1834,Sense_data[[#This Row],[SysTimeStamp]])</f>
        <v>42182.020682875205</v>
      </c>
      <c r="F1835" s="3" t="str">
        <f>Sense_data[[#This Row],[a_1State]]&amp;TEXT(Sense_data[[#This Row],[StateInstanceTimestamp]],"#.######")</f>
        <v>Off42182.020683</v>
      </c>
      <c r="G1835" s="3">
        <f ca="1">IF(Sense_data[[#This Row],[a_1State]]="Off",RANDBETWEEN(off_min,off_max),RANDBETWEEN(on_min,on_max))/sr_div</f>
        <v>1.9</v>
      </c>
      <c r="H1835" s="3">
        <v>1.5</v>
      </c>
      <c r="I1835" s="3">
        <f>IF(HOUR(Sense_data[[#This Row],[SysTimeStamp]])&lt;12,I1834+$B$14,I1834-$B$14)</f>
        <v>15.420833333333668</v>
      </c>
    </row>
    <row r="1836" spans="1:9" x14ac:dyDescent="0.2">
      <c r="A1836" t="s">
        <v>20</v>
      </c>
      <c r="B1836" t="s">
        <v>22</v>
      </c>
      <c r="C1836" s="6">
        <f t="shared" si="32"/>
        <v>42182.021053245662</v>
      </c>
      <c r="D1836" t="s">
        <v>21</v>
      </c>
      <c r="E1836" s="6">
        <f>IF(Sense_data[[#This Row],[a_1State]]=D1835,E1835,Sense_data[[#This Row],[SysTimeStamp]])</f>
        <v>42182.020682875205</v>
      </c>
      <c r="F1836" s="3" t="str">
        <f>Sense_data[[#This Row],[a_1State]]&amp;TEXT(Sense_data[[#This Row],[StateInstanceTimestamp]],"#.######")</f>
        <v>Off42182.020683</v>
      </c>
      <c r="G1836" s="3">
        <f ca="1">IF(Sense_data[[#This Row],[a_1State]]="Off",RANDBETWEEN(off_min,off_max),RANDBETWEEN(on_min,on_max))/sr_div</f>
        <v>2.7</v>
      </c>
      <c r="H1836" s="3">
        <v>2.8</v>
      </c>
      <c r="I1836" s="3">
        <f>IF(HOUR(Sense_data[[#This Row],[SysTimeStamp]])&lt;12,I1835+$B$14,I1835-$B$14)</f>
        <v>15.42106481481515</v>
      </c>
    </row>
    <row r="1837" spans="1:9" x14ac:dyDescent="0.2">
      <c r="A1837" t="s">
        <v>20</v>
      </c>
      <c r="B1837" t="s">
        <v>22</v>
      </c>
      <c r="C1837" s="6">
        <f t="shared" si="32"/>
        <v>42182.021064819739</v>
      </c>
      <c r="D1837" t="s">
        <v>21</v>
      </c>
      <c r="E1837" s="6">
        <f>IF(Sense_data[[#This Row],[a_1State]]=D1836,E1836,Sense_data[[#This Row],[SysTimeStamp]])</f>
        <v>42182.020682875205</v>
      </c>
      <c r="F1837" s="3" t="str">
        <f>Sense_data[[#This Row],[a_1State]]&amp;TEXT(Sense_data[[#This Row],[StateInstanceTimestamp]],"#.######")</f>
        <v>Off42182.020683</v>
      </c>
      <c r="G1837" s="3">
        <f ca="1">IF(Sense_data[[#This Row],[a_1State]]="Off",RANDBETWEEN(off_min,off_max),RANDBETWEEN(on_min,on_max))/sr_div</f>
        <v>2.5</v>
      </c>
      <c r="H1837" s="3">
        <v>2.7</v>
      </c>
      <c r="I1837" s="3">
        <f>IF(HOUR(Sense_data[[#This Row],[SysTimeStamp]])&lt;12,I1836+$B$14,I1836-$B$14)</f>
        <v>15.421296296296632</v>
      </c>
    </row>
    <row r="1838" spans="1:9" x14ac:dyDescent="0.2">
      <c r="A1838" t="s">
        <v>20</v>
      </c>
      <c r="B1838" t="s">
        <v>22</v>
      </c>
      <c r="C1838" s="6">
        <f t="shared" si="32"/>
        <v>42182.021076393816</v>
      </c>
      <c r="D1838" t="s">
        <v>21</v>
      </c>
      <c r="E1838" s="6">
        <f>IF(Sense_data[[#This Row],[a_1State]]=D1837,E1837,Sense_data[[#This Row],[SysTimeStamp]])</f>
        <v>42182.020682875205</v>
      </c>
      <c r="F1838" s="3" t="str">
        <f>Sense_data[[#This Row],[a_1State]]&amp;TEXT(Sense_data[[#This Row],[StateInstanceTimestamp]],"#.######")</f>
        <v>Off42182.020683</v>
      </c>
      <c r="G1838" s="3">
        <f ca="1">IF(Sense_data[[#This Row],[a_1State]]="Off",RANDBETWEEN(off_min,off_max),RANDBETWEEN(on_min,on_max))/sr_div</f>
        <v>2</v>
      </c>
      <c r="H1838" s="3">
        <v>1.1000000000000001</v>
      </c>
      <c r="I1838" s="3">
        <f>IF(HOUR(Sense_data[[#This Row],[SysTimeStamp]])&lt;12,I1837+$B$14,I1837-$B$14)</f>
        <v>15.421527777778113</v>
      </c>
    </row>
    <row r="1839" spans="1:9" x14ac:dyDescent="0.2">
      <c r="A1839" t="s">
        <v>20</v>
      </c>
      <c r="B1839" t="s">
        <v>22</v>
      </c>
      <c r="C1839" s="6">
        <f t="shared" si="32"/>
        <v>42182.021087967893</v>
      </c>
      <c r="D1839" t="s">
        <v>21</v>
      </c>
      <c r="E1839" s="6">
        <f>IF(Sense_data[[#This Row],[a_1State]]=D1838,E1838,Sense_data[[#This Row],[SysTimeStamp]])</f>
        <v>42182.020682875205</v>
      </c>
      <c r="F1839" s="3" t="str">
        <f>Sense_data[[#This Row],[a_1State]]&amp;TEXT(Sense_data[[#This Row],[StateInstanceTimestamp]],"#.######")</f>
        <v>Off42182.020683</v>
      </c>
      <c r="G1839" s="3">
        <f ca="1">IF(Sense_data[[#This Row],[a_1State]]="Off",RANDBETWEEN(off_min,off_max),RANDBETWEEN(on_min,on_max))/sr_div</f>
        <v>2.9</v>
      </c>
      <c r="H1839" s="3">
        <v>2.9</v>
      </c>
      <c r="I1839" s="3">
        <f>IF(HOUR(Sense_data[[#This Row],[SysTimeStamp]])&lt;12,I1838+$B$14,I1838-$B$14)</f>
        <v>15.421759259259595</v>
      </c>
    </row>
    <row r="1840" spans="1:9" x14ac:dyDescent="0.2">
      <c r="A1840" t="s">
        <v>20</v>
      </c>
      <c r="B1840" t="s">
        <v>22</v>
      </c>
      <c r="C1840" s="6">
        <f t="shared" si="32"/>
        <v>42182.021099541969</v>
      </c>
      <c r="D1840" t="s">
        <v>21</v>
      </c>
      <c r="E1840" s="6">
        <f>IF(Sense_data[[#This Row],[a_1State]]=D1839,E1839,Sense_data[[#This Row],[SysTimeStamp]])</f>
        <v>42182.020682875205</v>
      </c>
      <c r="F1840" s="3" t="str">
        <f>Sense_data[[#This Row],[a_1State]]&amp;TEXT(Sense_data[[#This Row],[StateInstanceTimestamp]],"#.######")</f>
        <v>Off42182.020683</v>
      </c>
      <c r="G1840" s="3">
        <f ca="1">IF(Sense_data[[#This Row],[a_1State]]="Off",RANDBETWEEN(off_min,off_max),RANDBETWEEN(on_min,on_max))/sr_div</f>
        <v>1.6</v>
      </c>
      <c r="H1840" s="3">
        <v>2.1</v>
      </c>
      <c r="I1840" s="3">
        <f>IF(HOUR(Sense_data[[#This Row],[SysTimeStamp]])&lt;12,I1839+$B$14,I1839-$B$14)</f>
        <v>15.421990740741077</v>
      </c>
    </row>
    <row r="1841" spans="1:9" x14ac:dyDescent="0.2">
      <c r="A1841" t="s">
        <v>20</v>
      </c>
      <c r="B1841" t="s">
        <v>22</v>
      </c>
      <c r="C1841" s="6">
        <f t="shared" si="32"/>
        <v>42182.021111116046</v>
      </c>
      <c r="D1841" t="s">
        <v>21</v>
      </c>
      <c r="E1841" s="6">
        <f>IF(Sense_data[[#This Row],[a_1State]]=D1840,E1840,Sense_data[[#This Row],[SysTimeStamp]])</f>
        <v>42182.020682875205</v>
      </c>
      <c r="F1841" s="3" t="str">
        <f>Sense_data[[#This Row],[a_1State]]&amp;TEXT(Sense_data[[#This Row],[StateInstanceTimestamp]],"#.######")</f>
        <v>Off42182.020683</v>
      </c>
      <c r="G1841" s="3">
        <f ca="1">IF(Sense_data[[#This Row],[a_1State]]="Off",RANDBETWEEN(off_min,off_max),RANDBETWEEN(on_min,on_max))/sr_div</f>
        <v>2.8</v>
      </c>
      <c r="H1841" s="3">
        <v>3</v>
      </c>
      <c r="I1841" s="3">
        <f>IF(HOUR(Sense_data[[#This Row],[SysTimeStamp]])&lt;12,I1840+$B$14,I1840-$B$14)</f>
        <v>15.422222222222558</v>
      </c>
    </row>
    <row r="1842" spans="1:9" x14ac:dyDescent="0.2">
      <c r="A1842" t="s">
        <v>20</v>
      </c>
      <c r="B1842" t="s">
        <v>22</v>
      </c>
      <c r="C1842" s="6">
        <f t="shared" si="32"/>
        <v>42182.021122690123</v>
      </c>
      <c r="D1842" t="s">
        <v>21</v>
      </c>
      <c r="E1842" s="6">
        <f>IF(Sense_data[[#This Row],[a_1State]]=D1841,E1841,Sense_data[[#This Row],[SysTimeStamp]])</f>
        <v>42182.020682875205</v>
      </c>
      <c r="F1842" s="3" t="str">
        <f>Sense_data[[#This Row],[a_1State]]&amp;TEXT(Sense_data[[#This Row],[StateInstanceTimestamp]],"#.######")</f>
        <v>Off42182.020683</v>
      </c>
      <c r="G1842" s="3">
        <f ca="1">IF(Sense_data[[#This Row],[a_1State]]="Off",RANDBETWEEN(off_min,off_max),RANDBETWEEN(on_min,on_max))/sr_div</f>
        <v>1.6</v>
      </c>
      <c r="H1842" s="3">
        <v>1.8</v>
      </c>
      <c r="I1842" s="3">
        <f>IF(HOUR(Sense_data[[#This Row],[SysTimeStamp]])&lt;12,I1841+$B$14,I1841-$B$14)</f>
        <v>15.42245370370404</v>
      </c>
    </row>
    <row r="1843" spans="1:9" x14ac:dyDescent="0.2">
      <c r="A1843" t="s">
        <v>20</v>
      </c>
      <c r="B1843" t="s">
        <v>22</v>
      </c>
      <c r="C1843" s="6">
        <f t="shared" si="32"/>
        <v>42182.0211342642</v>
      </c>
      <c r="D1843" t="s">
        <v>21</v>
      </c>
      <c r="E1843" s="6">
        <f>IF(Sense_data[[#This Row],[a_1State]]=D1842,E1842,Sense_data[[#This Row],[SysTimeStamp]])</f>
        <v>42182.020682875205</v>
      </c>
      <c r="F1843" s="3" t="str">
        <f>Sense_data[[#This Row],[a_1State]]&amp;TEXT(Sense_data[[#This Row],[StateInstanceTimestamp]],"#.######")</f>
        <v>Off42182.020683</v>
      </c>
      <c r="G1843" s="3">
        <f ca="1">IF(Sense_data[[#This Row],[a_1State]]="Off",RANDBETWEEN(off_min,off_max),RANDBETWEEN(on_min,on_max))/sr_div</f>
        <v>2.2999999999999998</v>
      </c>
      <c r="H1843" s="3">
        <v>1</v>
      </c>
      <c r="I1843" s="3">
        <f>IF(HOUR(Sense_data[[#This Row],[SysTimeStamp]])&lt;12,I1842+$B$14,I1842-$B$14)</f>
        <v>15.422685185185522</v>
      </c>
    </row>
    <row r="1844" spans="1:9" x14ac:dyDescent="0.2">
      <c r="A1844" t="s">
        <v>20</v>
      </c>
      <c r="B1844" t="s">
        <v>22</v>
      </c>
      <c r="C1844" s="6">
        <f t="shared" si="32"/>
        <v>42182.021145838276</v>
      </c>
      <c r="D1844" t="s">
        <v>21</v>
      </c>
      <c r="E1844" s="6">
        <f>IF(Sense_data[[#This Row],[a_1State]]=D1843,E1843,Sense_data[[#This Row],[SysTimeStamp]])</f>
        <v>42182.020682875205</v>
      </c>
      <c r="F1844" s="3" t="str">
        <f>Sense_data[[#This Row],[a_1State]]&amp;TEXT(Sense_data[[#This Row],[StateInstanceTimestamp]],"#.######")</f>
        <v>Off42182.020683</v>
      </c>
      <c r="G1844" s="3">
        <f ca="1">IF(Sense_data[[#This Row],[a_1State]]="Off",RANDBETWEEN(off_min,off_max),RANDBETWEEN(on_min,on_max))/sr_div</f>
        <v>1</v>
      </c>
      <c r="H1844" s="3">
        <v>2.2999999999999998</v>
      </c>
      <c r="I1844" s="3">
        <f>IF(HOUR(Sense_data[[#This Row],[SysTimeStamp]])&lt;12,I1843+$B$14,I1843-$B$14)</f>
        <v>15.422916666667003</v>
      </c>
    </row>
    <row r="1845" spans="1:9" x14ac:dyDescent="0.2">
      <c r="A1845" t="s">
        <v>20</v>
      </c>
      <c r="B1845" t="s">
        <v>22</v>
      </c>
      <c r="C1845" s="6">
        <f t="shared" si="32"/>
        <v>42182.021157412353</v>
      </c>
      <c r="D1845" t="s">
        <v>21</v>
      </c>
      <c r="E1845" s="6">
        <f>IF(Sense_data[[#This Row],[a_1State]]=D1844,E1844,Sense_data[[#This Row],[SysTimeStamp]])</f>
        <v>42182.020682875205</v>
      </c>
      <c r="F1845" s="3" t="str">
        <f>Sense_data[[#This Row],[a_1State]]&amp;TEXT(Sense_data[[#This Row],[StateInstanceTimestamp]],"#.######")</f>
        <v>Off42182.020683</v>
      </c>
      <c r="G1845" s="3">
        <f ca="1">IF(Sense_data[[#This Row],[a_1State]]="Off",RANDBETWEEN(off_min,off_max),RANDBETWEEN(on_min,on_max))/sr_div</f>
        <v>1.1000000000000001</v>
      </c>
      <c r="H1845" s="3">
        <v>2.2999999999999998</v>
      </c>
      <c r="I1845" s="3">
        <f>IF(HOUR(Sense_data[[#This Row],[SysTimeStamp]])&lt;12,I1844+$B$14,I1844-$B$14)</f>
        <v>15.423148148148485</v>
      </c>
    </row>
    <row r="1846" spans="1:9" x14ac:dyDescent="0.2">
      <c r="A1846" t="s">
        <v>20</v>
      </c>
      <c r="B1846" t="s">
        <v>22</v>
      </c>
      <c r="C1846" s="6">
        <f t="shared" si="32"/>
        <v>42182.02116898643</v>
      </c>
      <c r="D1846" t="s">
        <v>21</v>
      </c>
      <c r="E1846" s="6">
        <f>IF(Sense_data[[#This Row],[a_1State]]=D1845,E1845,Sense_data[[#This Row],[SysTimeStamp]])</f>
        <v>42182.020682875205</v>
      </c>
      <c r="F1846" s="3" t="str">
        <f>Sense_data[[#This Row],[a_1State]]&amp;TEXT(Sense_data[[#This Row],[StateInstanceTimestamp]],"#.######")</f>
        <v>Off42182.020683</v>
      </c>
      <c r="G1846" s="3">
        <f ca="1">IF(Sense_data[[#This Row],[a_1State]]="Off",RANDBETWEEN(off_min,off_max),RANDBETWEEN(on_min,on_max))/sr_div</f>
        <v>2</v>
      </c>
      <c r="H1846" s="3">
        <v>2.9</v>
      </c>
      <c r="I1846" s="3">
        <f>IF(HOUR(Sense_data[[#This Row],[SysTimeStamp]])&lt;12,I1845+$B$14,I1845-$B$14)</f>
        <v>15.423379629629967</v>
      </c>
    </row>
    <row r="1847" spans="1:9" x14ac:dyDescent="0.2">
      <c r="A1847" t="s">
        <v>20</v>
      </c>
      <c r="B1847" t="s">
        <v>22</v>
      </c>
      <c r="C1847" s="6">
        <f t="shared" si="32"/>
        <v>42182.021180560507</v>
      </c>
      <c r="D1847" t="s">
        <v>21</v>
      </c>
      <c r="E1847" s="6">
        <f>IF(Sense_data[[#This Row],[a_1State]]=D1846,E1846,Sense_data[[#This Row],[SysTimeStamp]])</f>
        <v>42182.020682875205</v>
      </c>
      <c r="F1847" s="3" t="str">
        <f>Sense_data[[#This Row],[a_1State]]&amp;TEXT(Sense_data[[#This Row],[StateInstanceTimestamp]],"#.######")</f>
        <v>Off42182.020683</v>
      </c>
      <c r="G1847" s="3">
        <f ca="1">IF(Sense_data[[#This Row],[a_1State]]="Off",RANDBETWEEN(off_min,off_max),RANDBETWEEN(on_min,on_max))/sr_div</f>
        <v>1.1000000000000001</v>
      </c>
      <c r="H1847" s="3">
        <v>1</v>
      </c>
      <c r="I1847" s="3">
        <f>IF(HOUR(Sense_data[[#This Row],[SysTimeStamp]])&lt;12,I1846+$B$14,I1846-$B$14)</f>
        <v>15.423611111111448</v>
      </c>
    </row>
    <row r="1848" spans="1:9" x14ac:dyDescent="0.2">
      <c r="A1848" t="s">
        <v>20</v>
      </c>
      <c r="B1848" t="s">
        <v>22</v>
      </c>
      <c r="C1848" s="6">
        <f t="shared" si="32"/>
        <v>42182.021192134584</v>
      </c>
      <c r="D1848" t="s">
        <v>21</v>
      </c>
      <c r="E1848" s="6">
        <f>IF(Sense_data[[#This Row],[a_1State]]=D1847,E1847,Sense_data[[#This Row],[SysTimeStamp]])</f>
        <v>42182.020682875205</v>
      </c>
      <c r="F1848" s="3" t="str">
        <f>Sense_data[[#This Row],[a_1State]]&amp;TEXT(Sense_data[[#This Row],[StateInstanceTimestamp]],"#.######")</f>
        <v>Off42182.020683</v>
      </c>
      <c r="G1848" s="3">
        <f ca="1">IF(Sense_data[[#This Row],[a_1State]]="Off",RANDBETWEEN(off_min,off_max),RANDBETWEEN(on_min,on_max))/sr_div</f>
        <v>1.4</v>
      </c>
      <c r="H1848" s="3">
        <v>1.7</v>
      </c>
      <c r="I1848" s="3">
        <f>IF(HOUR(Sense_data[[#This Row],[SysTimeStamp]])&lt;12,I1847+$B$14,I1847-$B$14)</f>
        <v>15.42384259259293</v>
      </c>
    </row>
    <row r="1849" spans="1:9" x14ac:dyDescent="0.2">
      <c r="A1849" t="s">
        <v>20</v>
      </c>
      <c r="B1849" t="s">
        <v>22</v>
      </c>
      <c r="C1849" s="6">
        <f t="shared" si="32"/>
        <v>42182.02120370866</v>
      </c>
      <c r="D1849" t="s">
        <v>21</v>
      </c>
      <c r="E1849" s="6">
        <f>IF(Sense_data[[#This Row],[a_1State]]=D1848,E1848,Sense_data[[#This Row],[SysTimeStamp]])</f>
        <v>42182.020682875205</v>
      </c>
      <c r="F1849" s="3" t="str">
        <f>Sense_data[[#This Row],[a_1State]]&amp;TEXT(Sense_data[[#This Row],[StateInstanceTimestamp]],"#.######")</f>
        <v>Off42182.020683</v>
      </c>
      <c r="G1849" s="3">
        <f ca="1">IF(Sense_data[[#This Row],[a_1State]]="Off",RANDBETWEEN(off_min,off_max),RANDBETWEEN(on_min,on_max))/sr_div</f>
        <v>1.5</v>
      </c>
      <c r="H1849" s="3">
        <v>2.6</v>
      </c>
      <c r="I1849" s="3">
        <f>IF(HOUR(Sense_data[[#This Row],[SysTimeStamp]])&lt;12,I1848+$B$14,I1848-$B$14)</f>
        <v>15.424074074074412</v>
      </c>
    </row>
    <row r="1850" spans="1:9" x14ac:dyDescent="0.2">
      <c r="A1850" t="s">
        <v>20</v>
      </c>
      <c r="B1850" t="s">
        <v>22</v>
      </c>
      <c r="C1850" s="6">
        <f t="shared" si="32"/>
        <v>42182.021215282737</v>
      </c>
      <c r="D1850" t="s">
        <v>21</v>
      </c>
      <c r="E1850" s="6">
        <f>IF(Sense_data[[#This Row],[a_1State]]=D1849,E1849,Sense_data[[#This Row],[SysTimeStamp]])</f>
        <v>42182.020682875205</v>
      </c>
      <c r="F1850" s="3" t="str">
        <f>Sense_data[[#This Row],[a_1State]]&amp;TEXT(Sense_data[[#This Row],[StateInstanceTimestamp]],"#.######")</f>
        <v>Off42182.020683</v>
      </c>
      <c r="G1850" s="3">
        <f ca="1">IF(Sense_data[[#This Row],[a_1State]]="Off",RANDBETWEEN(off_min,off_max),RANDBETWEEN(on_min,on_max))/sr_div</f>
        <v>2.7</v>
      </c>
      <c r="H1850" s="3">
        <v>2</v>
      </c>
      <c r="I1850" s="3">
        <f>IF(HOUR(Sense_data[[#This Row],[SysTimeStamp]])&lt;12,I1849+$B$14,I1849-$B$14)</f>
        <v>15.424305555555893</v>
      </c>
    </row>
    <row r="1851" spans="1:9" x14ac:dyDescent="0.2">
      <c r="A1851" t="s">
        <v>20</v>
      </c>
      <c r="B1851" t="s">
        <v>22</v>
      </c>
      <c r="C1851" s="6">
        <f t="shared" si="32"/>
        <v>42182.021226856814</v>
      </c>
      <c r="D1851" t="s">
        <v>21</v>
      </c>
      <c r="E1851" s="6">
        <f>IF(Sense_data[[#This Row],[a_1State]]=D1850,E1850,Sense_data[[#This Row],[SysTimeStamp]])</f>
        <v>42182.020682875205</v>
      </c>
      <c r="F1851" s="3" t="str">
        <f>Sense_data[[#This Row],[a_1State]]&amp;TEXT(Sense_data[[#This Row],[StateInstanceTimestamp]],"#.######")</f>
        <v>Off42182.020683</v>
      </c>
      <c r="G1851" s="3">
        <f ca="1">IF(Sense_data[[#This Row],[a_1State]]="Off",RANDBETWEEN(off_min,off_max),RANDBETWEEN(on_min,on_max))/sr_div</f>
        <v>1.6</v>
      </c>
      <c r="H1851" s="3">
        <v>3</v>
      </c>
      <c r="I1851" s="3">
        <f>IF(HOUR(Sense_data[[#This Row],[SysTimeStamp]])&lt;12,I1850+$B$14,I1850-$B$14)</f>
        <v>15.424537037037375</v>
      </c>
    </row>
    <row r="1852" spans="1:9" x14ac:dyDescent="0.2">
      <c r="A1852" t="s">
        <v>20</v>
      </c>
      <c r="B1852" t="s">
        <v>22</v>
      </c>
      <c r="C1852" s="6">
        <f t="shared" si="32"/>
        <v>42182.021238430891</v>
      </c>
      <c r="D1852" t="s">
        <v>21</v>
      </c>
      <c r="E1852" s="6">
        <f>IF(Sense_data[[#This Row],[a_1State]]=D1851,E1851,Sense_data[[#This Row],[SysTimeStamp]])</f>
        <v>42182.020682875205</v>
      </c>
      <c r="F1852" s="3" t="str">
        <f>Sense_data[[#This Row],[a_1State]]&amp;TEXT(Sense_data[[#This Row],[StateInstanceTimestamp]],"#.######")</f>
        <v>Off42182.020683</v>
      </c>
      <c r="G1852" s="3">
        <f ca="1">IF(Sense_data[[#This Row],[a_1State]]="Off",RANDBETWEEN(off_min,off_max),RANDBETWEEN(on_min,on_max))/sr_div</f>
        <v>1.2</v>
      </c>
      <c r="H1852" s="3">
        <v>2.9</v>
      </c>
      <c r="I1852" s="3">
        <f>IF(HOUR(Sense_data[[#This Row],[SysTimeStamp]])&lt;12,I1851+$B$14,I1851-$B$14)</f>
        <v>15.424768518518857</v>
      </c>
    </row>
    <row r="1853" spans="1:9" x14ac:dyDescent="0.2">
      <c r="A1853" t="s">
        <v>20</v>
      </c>
      <c r="B1853" t="s">
        <v>22</v>
      </c>
      <c r="C1853" s="6">
        <f t="shared" si="32"/>
        <v>42182.021250004967</v>
      </c>
      <c r="D1853" t="s">
        <v>21</v>
      </c>
      <c r="E1853" s="6">
        <f>IF(Sense_data[[#This Row],[a_1State]]=D1852,E1852,Sense_data[[#This Row],[SysTimeStamp]])</f>
        <v>42182.020682875205</v>
      </c>
      <c r="F1853" s="3" t="str">
        <f>Sense_data[[#This Row],[a_1State]]&amp;TEXT(Sense_data[[#This Row],[StateInstanceTimestamp]],"#.######")</f>
        <v>Off42182.020683</v>
      </c>
      <c r="G1853" s="3">
        <f ca="1">IF(Sense_data[[#This Row],[a_1State]]="Off",RANDBETWEEN(off_min,off_max),RANDBETWEEN(on_min,on_max))/sr_div</f>
        <v>1.1000000000000001</v>
      </c>
      <c r="H1853" s="3">
        <v>1.3</v>
      </c>
      <c r="I1853" s="3">
        <f>IF(HOUR(Sense_data[[#This Row],[SysTimeStamp]])&lt;12,I1852+$B$14,I1852-$B$14)</f>
        <v>15.425000000000338</v>
      </c>
    </row>
    <row r="1854" spans="1:9" x14ac:dyDescent="0.2">
      <c r="A1854" t="s">
        <v>20</v>
      </c>
      <c r="B1854" t="s">
        <v>22</v>
      </c>
      <c r="C1854" s="6">
        <f t="shared" si="32"/>
        <v>42182.021261579044</v>
      </c>
      <c r="D1854" t="s">
        <v>21</v>
      </c>
      <c r="E1854" s="6">
        <f>IF(Sense_data[[#This Row],[a_1State]]=D1853,E1853,Sense_data[[#This Row],[SysTimeStamp]])</f>
        <v>42182.020682875205</v>
      </c>
      <c r="F1854" s="3" t="str">
        <f>Sense_data[[#This Row],[a_1State]]&amp;TEXT(Sense_data[[#This Row],[StateInstanceTimestamp]],"#.######")</f>
        <v>Off42182.020683</v>
      </c>
      <c r="G1854" s="3">
        <f ca="1">IF(Sense_data[[#This Row],[a_1State]]="Off",RANDBETWEEN(off_min,off_max),RANDBETWEEN(on_min,on_max))/sr_div</f>
        <v>1.6</v>
      </c>
      <c r="H1854" s="3">
        <v>1.2</v>
      </c>
      <c r="I1854" s="3">
        <f>IF(HOUR(Sense_data[[#This Row],[SysTimeStamp]])&lt;12,I1853+$B$14,I1853-$B$14)</f>
        <v>15.42523148148182</v>
      </c>
    </row>
    <row r="1855" spans="1:9" x14ac:dyDescent="0.2">
      <c r="A1855" t="s">
        <v>20</v>
      </c>
      <c r="B1855" t="s">
        <v>22</v>
      </c>
      <c r="C1855" s="6">
        <f t="shared" si="32"/>
        <v>42182.021273153121</v>
      </c>
      <c r="D1855" t="s">
        <v>21</v>
      </c>
      <c r="E1855" s="6">
        <f>IF(Sense_data[[#This Row],[a_1State]]=D1854,E1854,Sense_data[[#This Row],[SysTimeStamp]])</f>
        <v>42182.020682875205</v>
      </c>
      <c r="F1855" s="3" t="str">
        <f>Sense_data[[#This Row],[a_1State]]&amp;TEXT(Sense_data[[#This Row],[StateInstanceTimestamp]],"#.######")</f>
        <v>Off42182.020683</v>
      </c>
      <c r="G1855" s="3">
        <f ca="1">IF(Sense_data[[#This Row],[a_1State]]="Off",RANDBETWEEN(off_min,off_max),RANDBETWEEN(on_min,on_max))/sr_div</f>
        <v>2.5</v>
      </c>
      <c r="H1855" s="3">
        <v>3</v>
      </c>
      <c r="I1855" s="3">
        <f>IF(HOUR(Sense_data[[#This Row],[SysTimeStamp]])&lt;12,I1854+$B$14,I1854-$B$14)</f>
        <v>15.425462962963302</v>
      </c>
    </row>
    <row r="1856" spans="1:9" x14ac:dyDescent="0.2">
      <c r="A1856" t="s">
        <v>20</v>
      </c>
      <c r="B1856" t="s">
        <v>22</v>
      </c>
      <c r="C1856" s="6">
        <f t="shared" si="32"/>
        <v>42182.021284727198</v>
      </c>
      <c r="D1856" t="s">
        <v>21</v>
      </c>
      <c r="E1856" s="6">
        <f>IF(Sense_data[[#This Row],[a_1State]]=D1855,E1855,Sense_data[[#This Row],[SysTimeStamp]])</f>
        <v>42182.020682875205</v>
      </c>
      <c r="F1856" s="3" t="str">
        <f>Sense_data[[#This Row],[a_1State]]&amp;TEXT(Sense_data[[#This Row],[StateInstanceTimestamp]],"#.######")</f>
        <v>Off42182.020683</v>
      </c>
      <c r="G1856" s="3">
        <f ca="1">IF(Sense_data[[#This Row],[a_1State]]="Off",RANDBETWEEN(off_min,off_max),RANDBETWEEN(on_min,on_max))/sr_div</f>
        <v>1.5</v>
      </c>
      <c r="H1856" s="3">
        <v>3</v>
      </c>
      <c r="I1856" s="3">
        <f>IF(HOUR(Sense_data[[#This Row],[SysTimeStamp]])&lt;12,I1855+$B$14,I1855-$B$14)</f>
        <v>15.425694444444783</v>
      </c>
    </row>
    <row r="1857" spans="1:9" x14ac:dyDescent="0.2">
      <c r="A1857" t="s">
        <v>20</v>
      </c>
      <c r="B1857" t="s">
        <v>22</v>
      </c>
      <c r="C1857" s="6">
        <f t="shared" si="32"/>
        <v>42182.021296301275</v>
      </c>
      <c r="D1857" t="s">
        <v>21</v>
      </c>
      <c r="E1857" s="6">
        <f>IF(Sense_data[[#This Row],[a_1State]]=D1856,E1856,Sense_data[[#This Row],[SysTimeStamp]])</f>
        <v>42182.020682875205</v>
      </c>
      <c r="F1857" s="3" t="str">
        <f>Sense_data[[#This Row],[a_1State]]&amp;TEXT(Sense_data[[#This Row],[StateInstanceTimestamp]],"#.######")</f>
        <v>Off42182.020683</v>
      </c>
      <c r="G1857" s="3">
        <f ca="1">IF(Sense_data[[#This Row],[a_1State]]="Off",RANDBETWEEN(off_min,off_max),RANDBETWEEN(on_min,on_max))/sr_div</f>
        <v>2.9</v>
      </c>
      <c r="H1857" s="3">
        <v>2.4</v>
      </c>
      <c r="I1857" s="3">
        <f>IF(HOUR(Sense_data[[#This Row],[SysTimeStamp]])&lt;12,I1856+$B$14,I1856-$B$14)</f>
        <v>15.425925925926265</v>
      </c>
    </row>
    <row r="1858" spans="1:9" x14ac:dyDescent="0.2">
      <c r="A1858" t="s">
        <v>20</v>
      </c>
      <c r="B1858" t="s">
        <v>22</v>
      </c>
      <c r="C1858" s="6">
        <f t="shared" si="32"/>
        <v>42182.021307875351</v>
      </c>
      <c r="D1858" t="s">
        <v>21</v>
      </c>
      <c r="E1858" s="6">
        <f>IF(Sense_data[[#This Row],[a_1State]]=D1857,E1857,Sense_data[[#This Row],[SysTimeStamp]])</f>
        <v>42182.020682875205</v>
      </c>
      <c r="F1858" s="3" t="str">
        <f>Sense_data[[#This Row],[a_1State]]&amp;TEXT(Sense_data[[#This Row],[StateInstanceTimestamp]],"#.######")</f>
        <v>Off42182.020683</v>
      </c>
      <c r="G1858" s="3">
        <f ca="1">IF(Sense_data[[#This Row],[a_1State]]="Off",RANDBETWEEN(off_min,off_max),RANDBETWEEN(on_min,on_max))/sr_div</f>
        <v>2.5</v>
      </c>
      <c r="H1858" s="3">
        <v>2.6</v>
      </c>
      <c r="I1858" s="3">
        <f>IF(HOUR(Sense_data[[#This Row],[SysTimeStamp]])&lt;12,I1857+$B$14,I1857-$B$14)</f>
        <v>15.426157407407747</v>
      </c>
    </row>
    <row r="1859" spans="1:9" x14ac:dyDescent="0.2">
      <c r="A1859" t="s">
        <v>20</v>
      </c>
      <c r="B1859" t="s">
        <v>22</v>
      </c>
      <c r="C1859" s="6">
        <f t="shared" si="32"/>
        <v>42182.021319449428</v>
      </c>
      <c r="D1859" t="s">
        <v>21</v>
      </c>
      <c r="E1859" s="6">
        <f>IF(Sense_data[[#This Row],[a_1State]]=D1858,E1858,Sense_data[[#This Row],[SysTimeStamp]])</f>
        <v>42182.020682875205</v>
      </c>
      <c r="F1859" s="3" t="str">
        <f>Sense_data[[#This Row],[a_1State]]&amp;TEXT(Sense_data[[#This Row],[StateInstanceTimestamp]],"#.######")</f>
        <v>Off42182.020683</v>
      </c>
      <c r="G1859" s="3">
        <f ca="1">IF(Sense_data[[#This Row],[a_1State]]="Off",RANDBETWEEN(off_min,off_max),RANDBETWEEN(on_min,on_max))/sr_div</f>
        <v>2</v>
      </c>
      <c r="H1859" s="3">
        <v>2.1</v>
      </c>
      <c r="I1859" s="3">
        <f>IF(HOUR(Sense_data[[#This Row],[SysTimeStamp]])&lt;12,I1858+$B$14,I1858-$B$14)</f>
        <v>15.426388888889228</v>
      </c>
    </row>
    <row r="1860" spans="1:9" x14ac:dyDescent="0.2">
      <c r="A1860" t="s">
        <v>20</v>
      </c>
      <c r="B1860" t="s">
        <v>22</v>
      </c>
      <c r="C1860" s="6">
        <f t="shared" si="32"/>
        <v>42182.021331023505</v>
      </c>
      <c r="D1860" t="s">
        <v>21</v>
      </c>
      <c r="E1860" s="6">
        <f>IF(Sense_data[[#This Row],[a_1State]]=D1859,E1859,Sense_data[[#This Row],[SysTimeStamp]])</f>
        <v>42182.020682875205</v>
      </c>
      <c r="F1860" s="3" t="str">
        <f>Sense_data[[#This Row],[a_1State]]&amp;TEXT(Sense_data[[#This Row],[StateInstanceTimestamp]],"#.######")</f>
        <v>Off42182.020683</v>
      </c>
      <c r="G1860" s="3">
        <f ca="1">IF(Sense_data[[#This Row],[a_1State]]="Off",RANDBETWEEN(off_min,off_max),RANDBETWEEN(on_min,on_max))/sr_div</f>
        <v>3</v>
      </c>
      <c r="H1860" s="3">
        <v>2</v>
      </c>
      <c r="I1860" s="3">
        <f>IF(HOUR(Sense_data[[#This Row],[SysTimeStamp]])&lt;12,I1859+$B$14,I1859-$B$14)</f>
        <v>15.42662037037071</v>
      </c>
    </row>
    <row r="1861" spans="1:9" x14ac:dyDescent="0.2">
      <c r="A1861" t="s">
        <v>20</v>
      </c>
      <c r="B1861" t="s">
        <v>22</v>
      </c>
      <c r="C1861" s="6">
        <f t="shared" si="32"/>
        <v>42182.021342597582</v>
      </c>
      <c r="D1861" t="s">
        <v>21</v>
      </c>
      <c r="E1861" s="6">
        <f>IF(Sense_data[[#This Row],[a_1State]]=D1860,E1860,Sense_data[[#This Row],[SysTimeStamp]])</f>
        <v>42182.020682875205</v>
      </c>
      <c r="F1861" s="3" t="str">
        <f>Sense_data[[#This Row],[a_1State]]&amp;TEXT(Sense_data[[#This Row],[StateInstanceTimestamp]],"#.######")</f>
        <v>Off42182.020683</v>
      </c>
      <c r="G1861" s="3">
        <f ca="1">IF(Sense_data[[#This Row],[a_1State]]="Off",RANDBETWEEN(off_min,off_max),RANDBETWEEN(on_min,on_max))/sr_div</f>
        <v>2.4</v>
      </c>
      <c r="H1861" s="3">
        <v>1.2</v>
      </c>
      <c r="I1861" s="3">
        <f>IF(HOUR(Sense_data[[#This Row],[SysTimeStamp]])&lt;12,I1860+$B$14,I1860-$B$14)</f>
        <v>15.426851851852192</v>
      </c>
    </row>
    <row r="1862" spans="1:9" x14ac:dyDescent="0.2">
      <c r="A1862" t="s">
        <v>20</v>
      </c>
      <c r="B1862" t="s">
        <v>22</v>
      </c>
      <c r="C1862" s="6">
        <f t="shared" si="32"/>
        <v>42182.021354171658</v>
      </c>
      <c r="D1862" t="s">
        <v>21</v>
      </c>
      <c r="E1862" s="6">
        <f>IF(Sense_data[[#This Row],[a_1State]]=D1861,E1861,Sense_data[[#This Row],[SysTimeStamp]])</f>
        <v>42182.020682875205</v>
      </c>
      <c r="F1862" s="3" t="str">
        <f>Sense_data[[#This Row],[a_1State]]&amp;TEXT(Sense_data[[#This Row],[StateInstanceTimestamp]],"#.######")</f>
        <v>Off42182.020683</v>
      </c>
      <c r="G1862" s="3">
        <f ca="1">IF(Sense_data[[#This Row],[a_1State]]="Off",RANDBETWEEN(off_min,off_max),RANDBETWEEN(on_min,on_max))/sr_div</f>
        <v>1.8</v>
      </c>
      <c r="H1862" s="3">
        <v>1.9</v>
      </c>
      <c r="I1862" s="3">
        <f>IF(HOUR(Sense_data[[#This Row],[SysTimeStamp]])&lt;12,I1861+$B$14,I1861-$B$14)</f>
        <v>15.427083333333673</v>
      </c>
    </row>
    <row r="1863" spans="1:9" x14ac:dyDescent="0.2">
      <c r="A1863" t="s">
        <v>20</v>
      </c>
      <c r="B1863" t="s">
        <v>22</v>
      </c>
      <c r="C1863" s="6">
        <f t="shared" si="32"/>
        <v>42182.021365745735</v>
      </c>
      <c r="D1863" t="s">
        <v>21</v>
      </c>
      <c r="E1863" s="6">
        <f>IF(Sense_data[[#This Row],[a_1State]]=D1862,E1862,Sense_data[[#This Row],[SysTimeStamp]])</f>
        <v>42182.020682875205</v>
      </c>
      <c r="F1863" s="3" t="str">
        <f>Sense_data[[#This Row],[a_1State]]&amp;TEXT(Sense_data[[#This Row],[StateInstanceTimestamp]],"#.######")</f>
        <v>Off42182.020683</v>
      </c>
      <c r="G1863" s="3">
        <f ca="1">IF(Sense_data[[#This Row],[a_1State]]="Off",RANDBETWEEN(off_min,off_max),RANDBETWEEN(on_min,on_max))/sr_div</f>
        <v>2.4</v>
      </c>
      <c r="H1863" s="3">
        <v>1.6</v>
      </c>
      <c r="I1863" s="3">
        <f>IF(HOUR(Sense_data[[#This Row],[SysTimeStamp]])&lt;12,I1862+$B$14,I1862-$B$14)</f>
        <v>15.427314814815155</v>
      </c>
    </row>
    <row r="1864" spans="1:9" x14ac:dyDescent="0.2">
      <c r="A1864" t="s">
        <v>20</v>
      </c>
      <c r="B1864" t="s">
        <v>22</v>
      </c>
      <c r="C1864" s="6">
        <f t="shared" si="32"/>
        <v>42182.021377319812</v>
      </c>
      <c r="D1864" t="s">
        <v>21</v>
      </c>
      <c r="E1864" s="6">
        <f>IF(Sense_data[[#This Row],[a_1State]]=D1863,E1863,Sense_data[[#This Row],[SysTimeStamp]])</f>
        <v>42182.020682875205</v>
      </c>
      <c r="F1864" s="3" t="str">
        <f>Sense_data[[#This Row],[a_1State]]&amp;TEXT(Sense_data[[#This Row],[StateInstanceTimestamp]],"#.######")</f>
        <v>Off42182.020683</v>
      </c>
      <c r="G1864" s="3">
        <f ca="1">IF(Sense_data[[#This Row],[a_1State]]="Off",RANDBETWEEN(off_min,off_max),RANDBETWEEN(on_min,on_max))/sr_div</f>
        <v>2.9</v>
      </c>
      <c r="H1864" s="3">
        <v>2</v>
      </c>
      <c r="I1864" s="3">
        <f>IF(HOUR(Sense_data[[#This Row],[SysTimeStamp]])&lt;12,I1863+$B$14,I1863-$B$14)</f>
        <v>15.427546296296637</v>
      </c>
    </row>
    <row r="1865" spans="1:9" x14ac:dyDescent="0.2">
      <c r="A1865" t="s">
        <v>20</v>
      </c>
      <c r="B1865" t="s">
        <v>22</v>
      </c>
      <c r="C1865" s="6">
        <f t="shared" si="32"/>
        <v>42182.021388893889</v>
      </c>
      <c r="D1865" t="s">
        <v>21</v>
      </c>
      <c r="E1865" s="6">
        <f>IF(Sense_data[[#This Row],[a_1State]]=D1864,E1864,Sense_data[[#This Row],[SysTimeStamp]])</f>
        <v>42182.020682875205</v>
      </c>
      <c r="F1865" s="3" t="str">
        <f>Sense_data[[#This Row],[a_1State]]&amp;TEXT(Sense_data[[#This Row],[StateInstanceTimestamp]],"#.######")</f>
        <v>Off42182.020683</v>
      </c>
      <c r="G1865" s="3">
        <f ca="1">IF(Sense_data[[#This Row],[a_1State]]="Off",RANDBETWEEN(off_min,off_max),RANDBETWEEN(on_min,on_max))/sr_div</f>
        <v>2</v>
      </c>
      <c r="H1865" s="3">
        <v>2.7</v>
      </c>
      <c r="I1865" s="3">
        <f>IF(HOUR(Sense_data[[#This Row],[SysTimeStamp]])&lt;12,I1864+$B$14,I1864-$B$14)</f>
        <v>15.427777777778118</v>
      </c>
    </row>
    <row r="1866" spans="1:9" x14ac:dyDescent="0.2">
      <c r="A1866" t="s">
        <v>20</v>
      </c>
      <c r="B1866" t="s">
        <v>22</v>
      </c>
      <c r="C1866" s="6">
        <f t="shared" si="32"/>
        <v>42182.021400467966</v>
      </c>
      <c r="D1866" t="s">
        <v>21</v>
      </c>
      <c r="E1866" s="6">
        <f>IF(Sense_data[[#This Row],[a_1State]]=D1865,E1865,Sense_data[[#This Row],[SysTimeStamp]])</f>
        <v>42182.020682875205</v>
      </c>
      <c r="F1866" s="3" t="str">
        <f>Sense_data[[#This Row],[a_1State]]&amp;TEXT(Sense_data[[#This Row],[StateInstanceTimestamp]],"#.######")</f>
        <v>Off42182.020683</v>
      </c>
      <c r="G1866" s="3">
        <f ca="1">IF(Sense_data[[#This Row],[a_1State]]="Off",RANDBETWEEN(off_min,off_max),RANDBETWEEN(on_min,on_max))/sr_div</f>
        <v>1.1000000000000001</v>
      </c>
      <c r="H1866" s="3">
        <v>1.9</v>
      </c>
      <c r="I1866" s="3">
        <f>IF(HOUR(Sense_data[[#This Row],[SysTimeStamp]])&lt;12,I1865+$B$14,I1865-$B$14)</f>
        <v>15.4280092592596</v>
      </c>
    </row>
    <row r="1867" spans="1:9" x14ac:dyDescent="0.2">
      <c r="A1867" t="s">
        <v>20</v>
      </c>
      <c r="B1867" t="s">
        <v>22</v>
      </c>
      <c r="C1867" s="6">
        <f t="shared" si="32"/>
        <v>42182.021412042042</v>
      </c>
      <c r="D1867" t="s">
        <v>21</v>
      </c>
      <c r="E1867" s="6">
        <f>IF(Sense_data[[#This Row],[a_1State]]=D1866,E1866,Sense_data[[#This Row],[SysTimeStamp]])</f>
        <v>42182.020682875205</v>
      </c>
      <c r="F1867" s="3" t="str">
        <f>Sense_data[[#This Row],[a_1State]]&amp;TEXT(Sense_data[[#This Row],[StateInstanceTimestamp]],"#.######")</f>
        <v>Off42182.020683</v>
      </c>
      <c r="G1867" s="3">
        <f ca="1">IF(Sense_data[[#This Row],[a_1State]]="Off",RANDBETWEEN(off_min,off_max),RANDBETWEEN(on_min,on_max))/sr_div</f>
        <v>2.6</v>
      </c>
      <c r="H1867" s="3">
        <v>1.1000000000000001</v>
      </c>
      <c r="I1867" s="3">
        <f>IF(HOUR(Sense_data[[#This Row],[SysTimeStamp]])&lt;12,I1866+$B$14,I1866-$B$14)</f>
        <v>15.428240740741082</v>
      </c>
    </row>
    <row r="1868" spans="1:9" x14ac:dyDescent="0.2">
      <c r="A1868" t="s">
        <v>20</v>
      </c>
      <c r="B1868" t="s">
        <v>22</v>
      </c>
      <c r="C1868" s="6">
        <f t="shared" ref="C1868:C1923" si="33">C1867+$B$2</f>
        <v>42182.021423616119</v>
      </c>
      <c r="D1868" t="s">
        <v>21</v>
      </c>
      <c r="E1868" s="6">
        <f>IF(Sense_data[[#This Row],[a_1State]]=D1867,E1867,Sense_data[[#This Row],[SysTimeStamp]])</f>
        <v>42182.020682875205</v>
      </c>
      <c r="F1868" s="3" t="str">
        <f>Sense_data[[#This Row],[a_1State]]&amp;TEXT(Sense_data[[#This Row],[StateInstanceTimestamp]],"#.######")</f>
        <v>Off42182.020683</v>
      </c>
      <c r="G1868" s="3">
        <f ca="1">IF(Sense_data[[#This Row],[a_1State]]="Off",RANDBETWEEN(off_min,off_max),RANDBETWEEN(on_min,on_max))/sr_div</f>
        <v>1.5</v>
      </c>
      <c r="H1868" s="3">
        <v>1.6</v>
      </c>
      <c r="I1868" s="3">
        <f>IF(HOUR(Sense_data[[#This Row],[SysTimeStamp]])&lt;12,I1867+$B$14,I1867-$B$14)</f>
        <v>15.428472222222563</v>
      </c>
    </row>
    <row r="1869" spans="1:9" x14ac:dyDescent="0.2">
      <c r="A1869" t="s">
        <v>20</v>
      </c>
      <c r="B1869" t="s">
        <v>22</v>
      </c>
      <c r="C1869" s="6">
        <f t="shared" si="33"/>
        <v>42182.021435190196</v>
      </c>
      <c r="D1869" t="s">
        <v>21</v>
      </c>
      <c r="E1869" s="6">
        <f>IF(Sense_data[[#This Row],[a_1State]]=D1868,E1868,Sense_data[[#This Row],[SysTimeStamp]])</f>
        <v>42182.020682875205</v>
      </c>
      <c r="F1869" s="3" t="str">
        <f>Sense_data[[#This Row],[a_1State]]&amp;TEXT(Sense_data[[#This Row],[StateInstanceTimestamp]],"#.######")</f>
        <v>Off42182.020683</v>
      </c>
      <c r="G1869" s="3">
        <f ca="1">IF(Sense_data[[#This Row],[a_1State]]="Off",RANDBETWEEN(off_min,off_max),RANDBETWEEN(on_min,on_max))/sr_div</f>
        <v>2.9</v>
      </c>
      <c r="H1869" s="3">
        <v>2.8</v>
      </c>
      <c r="I1869" s="3">
        <f>IF(HOUR(Sense_data[[#This Row],[SysTimeStamp]])&lt;12,I1868+$B$14,I1868-$B$14)</f>
        <v>15.428703703704045</v>
      </c>
    </row>
    <row r="1870" spans="1:9" x14ac:dyDescent="0.2">
      <c r="A1870" t="s">
        <v>20</v>
      </c>
      <c r="B1870" t="s">
        <v>22</v>
      </c>
      <c r="C1870" s="6">
        <f t="shared" si="33"/>
        <v>42182.021446764273</v>
      </c>
      <c r="D1870" t="s">
        <v>21</v>
      </c>
      <c r="E1870" s="6">
        <f>IF(Sense_data[[#This Row],[a_1State]]=D1869,E1869,Sense_data[[#This Row],[SysTimeStamp]])</f>
        <v>42182.020682875205</v>
      </c>
      <c r="F1870" s="3" t="str">
        <f>Sense_data[[#This Row],[a_1State]]&amp;TEXT(Sense_data[[#This Row],[StateInstanceTimestamp]],"#.######")</f>
        <v>Off42182.020683</v>
      </c>
      <c r="G1870" s="3">
        <f ca="1">IF(Sense_data[[#This Row],[a_1State]]="Off",RANDBETWEEN(off_min,off_max),RANDBETWEEN(on_min,on_max))/sr_div</f>
        <v>2.2999999999999998</v>
      </c>
      <c r="H1870" s="3">
        <v>2.2999999999999998</v>
      </c>
      <c r="I1870" s="3">
        <f>IF(HOUR(Sense_data[[#This Row],[SysTimeStamp]])&lt;12,I1869+$B$14,I1869-$B$14)</f>
        <v>15.428935185185527</v>
      </c>
    </row>
    <row r="1871" spans="1:9" x14ac:dyDescent="0.2">
      <c r="A1871" t="s">
        <v>20</v>
      </c>
      <c r="B1871" t="s">
        <v>22</v>
      </c>
      <c r="C1871" s="6">
        <f t="shared" si="33"/>
        <v>42182.021458338349</v>
      </c>
      <c r="D1871" t="s">
        <v>21</v>
      </c>
      <c r="E1871" s="6">
        <f>IF(Sense_data[[#This Row],[a_1State]]=D1870,E1870,Sense_data[[#This Row],[SysTimeStamp]])</f>
        <v>42182.020682875205</v>
      </c>
      <c r="F1871" s="3" t="str">
        <f>Sense_data[[#This Row],[a_1State]]&amp;TEXT(Sense_data[[#This Row],[StateInstanceTimestamp]],"#.######")</f>
        <v>Off42182.020683</v>
      </c>
      <c r="G1871" s="3">
        <f ca="1">IF(Sense_data[[#This Row],[a_1State]]="Off",RANDBETWEEN(off_min,off_max),RANDBETWEEN(on_min,on_max))/sr_div</f>
        <v>1.8</v>
      </c>
      <c r="H1871" s="3">
        <v>2.2999999999999998</v>
      </c>
      <c r="I1871" s="3">
        <f>IF(HOUR(Sense_data[[#This Row],[SysTimeStamp]])&lt;12,I1870+$B$14,I1870-$B$14)</f>
        <v>15.429166666667008</v>
      </c>
    </row>
    <row r="1872" spans="1:9" x14ac:dyDescent="0.2">
      <c r="A1872" t="s">
        <v>20</v>
      </c>
      <c r="B1872" t="s">
        <v>22</v>
      </c>
      <c r="C1872" s="6">
        <f t="shared" si="33"/>
        <v>42182.021469912426</v>
      </c>
      <c r="D1872" t="s">
        <v>21</v>
      </c>
      <c r="E1872" s="6">
        <f>IF(Sense_data[[#This Row],[a_1State]]=D1871,E1871,Sense_data[[#This Row],[SysTimeStamp]])</f>
        <v>42182.020682875205</v>
      </c>
      <c r="F1872" s="3" t="str">
        <f>Sense_data[[#This Row],[a_1State]]&amp;TEXT(Sense_data[[#This Row],[StateInstanceTimestamp]],"#.######")</f>
        <v>Off42182.020683</v>
      </c>
      <c r="G1872" s="3">
        <f ca="1">IF(Sense_data[[#This Row],[a_1State]]="Off",RANDBETWEEN(off_min,off_max),RANDBETWEEN(on_min,on_max))/sr_div</f>
        <v>1.1000000000000001</v>
      </c>
      <c r="H1872" s="3">
        <v>2.2000000000000002</v>
      </c>
      <c r="I1872" s="3">
        <f>IF(HOUR(Sense_data[[#This Row],[SysTimeStamp]])&lt;12,I1871+$B$14,I1871-$B$14)</f>
        <v>15.42939814814849</v>
      </c>
    </row>
    <row r="1873" spans="1:9" x14ac:dyDescent="0.2">
      <c r="A1873" t="s">
        <v>20</v>
      </c>
      <c r="B1873" t="s">
        <v>22</v>
      </c>
      <c r="C1873" s="6">
        <f t="shared" si="33"/>
        <v>42182.021481486503</v>
      </c>
      <c r="D1873" t="s">
        <v>21</v>
      </c>
      <c r="E1873" s="6">
        <f>IF(Sense_data[[#This Row],[a_1State]]=D1872,E1872,Sense_data[[#This Row],[SysTimeStamp]])</f>
        <v>42182.020682875205</v>
      </c>
      <c r="F1873" s="3" t="str">
        <f>Sense_data[[#This Row],[a_1State]]&amp;TEXT(Sense_data[[#This Row],[StateInstanceTimestamp]],"#.######")</f>
        <v>Off42182.020683</v>
      </c>
      <c r="G1873" s="3">
        <f ca="1">IF(Sense_data[[#This Row],[a_1State]]="Off",RANDBETWEEN(off_min,off_max),RANDBETWEEN(on_min,on_max))/sr_div</f>
        <v>1.9</v>
      </c>
      <c r="H1873" s="3">
        <v>2.8</v>
      </c>
      <c r="I1873" s="3">
        <f>IF(HOUR(Sense_data[[#This Row],[SysTimeStamp]])&lt;12,I1872+$B$14,I1872-$B$14)</f>
        <v>15.429629629629972</v>
      </c>
    </row>
    <row r="1874" spans="1:9" x14ac:dyDescent="0.2">
      <c r="A1874" t="s">
        <v>20</v>
      </c>
      <c r="B1874" t="s">
        <v>22</v>
      </c>
      <c r="C1874" s="6">
        <f t="shared" si="33"/>
        <v>42182.02149306058</v>
      </c>
      <c r="D1874" t="s">
        <v>21</v>
      </c>
      <c r="E1874" s="6">
        <f>IF(Sense_data[[#This Row],[a_1State]]=D1873,E1873,Sense_data[[#This Row],[SysTimeStamp]])</f>
        <v>42182.020682875205</v>
      </c>
      <c r="F1874" s="3" t="str">
        <f>Sense_data[[#This Row],[a_1State]]&amp;TEXT(Sense_data[[#This Row],[StateInstanceTimestamp]],"#.######")</f>
        <v>Off42182.020683</v>
      </c>
      <c r="G1874" s="3">
        <f ca="1">IF(Sense_data[[#This Row],[a_1State]]="Off",RANDBETWEEN(off_min,off_max),RANDBETWEEN(on_min,on_max))/sr_div</f>
        <v>1.6</v>
      </c>
      <c r="H1874" s="3">
        <v>2.4</v>
      </c>
      <c r="I1874" s="3">
        <f>IF(HOUR(Sense_data[[#This Row],[SysTimeStamp]])&lt;12,I1873+$B$14,I1873-$B$14)</f>
        <v>15.429861111111453</v>
      </c>
    </row>
    <row r="1875" spans="1:9" x14ac:dyDescent="0.2">
      <c r="A1875" t="s">
        <v>20</v>
      </c>
      <c r="B1875" t="s">
        <v>22</v>
      </c>
      <c r="C1875" s="6">
        <f t="shared" si="33"/>
        <v>42182.021504634657</v>
      </c>
      <c r="D1875" t="s">
        <v>21</v>
      </c>
      <c r="E1875" s="6">
        <f>IF(Sense_data[[#This Row],[a_1State]]=D1874,E1874,Sense_data[[#This Row],[SysTimeStamp]])</f>
        <v>42182.020682875205</v>
      </c>
      <c r="F1875" s="3" t="str">
        <f>Sense_data[[#This Row],[a_1State]]&amp;TEXT(Sense_data[[#This Row],[StateInstanceTimestamp]],"#.######")</f>
        <v>Off42182.020683</v>
      </c>
      <c r="G1875" s="3">
        <f ca="1">IF(Sense_data[[#This Row],[a_1State]]="Off",RANDBETWEEN(off_min,off_max),RANDBETWEEN(on_min,on_max))/sr_div</f>
        <v>2.6</v>
      </c>
      <c r="H1875" s="3">
        <v>2.2000000000000002</v>
      </c>
      <c r="I1875" s="3">
        <f>IF(HOUR(Sense_data[[#This Row],[SysTimeStamp]])&lt;12,I1874+$B$14,I1874-$B$14)</f>
        <v>15.430092592592935</v>
      </c>
    </row>
    <row r="1876" spans="1:9" x14ac:dyDescent="0.2">
      <c r="A1876" t="s">
        <v>20</v>
      </c>
      <c r="B1876" t="s">
        <v>22</v>
      </c>
      <c r="C1876" s="6">
        <f t="shared" si="33"/>
        <v>42182.021516208733</v>
      </c>
      <c r="D1876" t="s">
        <v>21</v>
      </c>
      <c r="E1876" s="6">
        <f>IF(Sense_data[[#This Row],[a_1State]]=D1875,E1875,Sense_data[[#This Row],[SysTimeStamp]])</f>
        <v>42182.020682875205</v>
      </c>
      <c r="F1876" s="3" t="str">
        <f>Sense_data[[#This Row],[a_1State]]&amp;TEXT(Sense_data[[#This Row],[StateInstanceTimestamp]],"#.######")</f>
        <v>Off42182.020683</v>
      </c>
      <c r="G1876" s="3">
        <f ca="1">IF(Sense_data[[#This Row],[a_1State]]="Off",RANDBETWEEN(off_min,off_max),RANDBETWEEN(on_min,on_max))/sr_div</f>
        <v>2.2000000000000002</v>
      </c>
      <c r="H1876" s="3">
        <v>1.5</v>
      </c>
      <c r="I1876" s="3">
        <f>IF(HOUR(Sense_data[[#This Row],[SysTimeStamp]])&lt;12,I1875+$B$14,I1875-$B$14)</f>
        <v>15.430324074074417</v>
      </c>
    </row>
    <row r="1877" spans="1:9" x14ac:dyDescent="0.2">
      <c r="A1877" t="s">
        <v>20</v>
      </c>
      <c r="B1877" t="s">
        <v>22</v>
      </c>
      <c r="C1877" s="6">
        <f t="shared" si="33"/>
        <v>42182.02152778281</v>
      </c>
      <c r="D1877" t="s">
        <v>21</v>
      </c>
      <c r="E1877" s="6">
        <f>IF(Sense_data[[#This Row],[a_1State]]=D1876,E1876,Sense_data[[#This Row],[SysTimeStamp]])</f>
        <v>42182.020682875205</v>
      </c>
      <c r="F1877" s="3" t="str">
        <f>Sense_data[[#This Row],[a_1State]]&amp;TEXT(Sense_data[[#This Row],[StateInstanceTimestamp]],"#.######")</f>
        <v>Off42182.020683</v>
      </c>
      <c r="G1877" s="3">
        <f ca="1">IF(Sense_data[[#This Row],[a_1State]]="Off",RANDBETWEEN(off_min,off_max),RANDBETWEEN(on_min,on_max))/sr_div</f>
        <v>3</v>
      </c>
      <c r="H1877" s="3">
        <v>1.4</v>
      </c>
      <c r="I1877" s="3">
        <f>IF(HOUR(Sense_data[[#This Row],[SysTimeStamp]])&lt;12,I1876+$B$14,I1876-$B$14)</f>
        <v>15.430555555555898</v>
      </c>
    </row>
    <row r="1878" spans="1:9" x14ac:dyDescent="0.2">
      <c r="A1878" t="s">
        <v>20</v>
      </c>
      <c r="B1878" t="s">
        <v>22</v>
      </c>
      <c r="C1878" s="6">
        <f t="shared" si="33"/>
        <v>42182.021539356887</v>
      </c>
      <c r="D1878" t="s">
        <v>21</v>
      </c>
      <c r="E1878" s="6">
        <f>IF(Sense_data[[#This Row],[a_1State]]=D1877,E1877,Sense_data[[#This Row],[SysTimeStamp]])</f>
        <v>42182.020682875205</v>
      </c>
      <c r="F1878" s="3" t="str">
        <f>Sense_data[[#This Row],[a_1State]]&amp;TEXT(Sense_data[[#This Row],[StateInstanceTimestamp]],"#.######")</f>
        <v>Off42182.020683</v>
      </c>
      <c r="G1878" s="3">
        <f ca="1">IF(Sense_data[[#This Row],[a_1State]]="Off",RANDBETWEEN(off_min,off_max),RANDBETWEEN(on_min,on_max))/sr_div</f>
        <v>1.7</v>
      </c>
      <c r="H1878" s="3">
        <v>1.1000000000000001</v>
      </c>
      <c r="I1878" s="3">
        <f>IF(HOUR(Sense_data[[#This Row],[SysTimeStamp]])&lt;12,I1877+$B$14,I1877-$B$14)</f>
        <v>15.43078703703738</v>
      </c>
    </row>
    <row r="1879" spans="1:9" x14ac:dyDescent="0.2">
      <c r="A1879" t="s">
        <v>20</v>
      </c>
      <c r="B1879" t="s">
        <v>22</v>
      </c>
      <c r="C1879" s="6">
        <f t="shared" si="33"/>
        <v>42182.021550930964</v>
      </c>
      <c r="D1879" t="s">
        <v>21</v>
      </c>
      <c r="E1879" s="6">
        <f>IF(Sense_data[[#This Row],[a_1State]]=D1878,E1878,Sense_data[[#This Row],[SysTimeStamp]])</f>
        <v>42182.020682875205</v>
      </c>
      <c r="F1879" s="3" t="str">
        <f>Sense_data[[#This Row],[a_1State]]&amp;TEXT(Sense_data[[#This Row],[StateInstanceTimestamp]],"#.######")</f>
        <v>Off42182.020683</v>
      </c>
      <c r="G1879" s="3">
        <f ca="1">IF(Sense_data[[#This Row],[a_1State]]="Off",RANDBETWEEN(off_min,off_max),RANDBETWEEN(on_min,on_max))/sr_div</f>
        <v>3</v>
      </c>
      <c r="H1879" s="3">
        <v>1.9</v>
      </c>
      <c r="I1879" s="3">
        <f>IF(HOUR(Sense_data[[#This Row],[SysTimeStamp]])&lt;12,I1878+$B$14,I1878-$B$14)</f>
        <v>15.431018518518862</v>
      </c>
    </row>
    <row r="1880" spans="1:9" x14ac:dyDescent="0.2">
      <c r="A1880" t="s">
        <v>20</v>
      </c>
      <c r="B1880" t="s">
        <v>22</v>
      </c>
      <c r="C1880" s="6">
        <f t="shared" si="33"/>
        <v>42182.02156250504</v>
      </c>
      <c r="D1880" t="s">
        <v>21</v>
      </c>
      <c r="E1880" s="6">
        <f>IF(Sense_data[[#This Row],[a_1State]]=D1879,E1879,Sense_data[[#This Row],[SysTimeStamp]])</f>
        <v>42182.020682875205</v>
      </c>
      <c r="F1880" s="3" t="str">
        <f>Sense_data[[#This Row],[a_1State]]&amp;TEXT(Sense_data[[#This Row],[StateInstanceTimestamp]],"#.######")</f>
        <v>Off42182.020683</v>
      </c>
      <c r="G1880" s="3">
        <f ca="1">IF(Sense_data[[#This Row],[a_1State]]="Off",RANDBETWEEN(off_min,off_max),RANDBETWEEN(on_min,on_max))/sr_div</f>
        <v>1.2</v>
      </c>
      <c r="H1880" s="3">
        <v>1.6</v>
      </c>
      <c r="I1880" s="3">
        <f>IF(HOUR(Sense_data[[#This Row],[SysTimeStamp]])&lt;12,I1879+$B$14,I1879-$B$14)</f>
        <v>15.431250000000343</v>
      </c>
    </row>
    <row r="1881" spans="1:9" x14ac:dyDescent="0.2">
      <c r="A1881" t="s">
        <v>20</v>
      </c>
      <c r="B1881" t="s">
        <v>22</v>
      </c>
      <c r="C1881" s="6">
        <f t="shared" si="33"/>
        <v>42182.021574079117</v>
      </c>
      <c r="D1881" t="s">
        <v>21</v>
      </c>
      <c r="E1881" s="6">
        <f>IF(Sense_data[[#This Row],[a_1State]]=D1880,E1880,Sense_data[[#This Row],[SysTimeStamp]])</f>
        <v>42182.020682875205</v>
      </c>
      <c r="F1881" s="3" t="str">
        <f>Sense_data[[#This Row],[a_1State]]&amp;TEXT(Sense_data[[#This Row],[StateInstanceTimestamp]],"#.######")</f>
        <v>Off42182.020683</v>
      </c>
      <c r="G1881" s="3">
        <f ca="1">IF(Sense_data[[#This Row],[a_1State]]="Off",RANDBETWEEN(off_min,off_max),RANDBETWEEN(on_min,on_max))/sr_div</f>
        <v>2.7</v>
      </c>
      <c r="H1881" s="3">
        <v>2.6</v>
      </c>
      <c r="I1881" s="3">
        <f>IF(HOUR(Sense_data[[#This Row],[SysTimeStamp]])&lt;12,I1880+$B$14,I1880-$B$14)</f>
        <v>15.431481481481825</v>
      </c>
    </row>
    <row r="1882" spans="1:9" x14ac:dyDescent="0.2">
      <c r="A1882" t="s">
        <v>20</v>
      </c>
      <c r="B1882" t="s">
        <v>22</v>
      </c>
      <c r="C1882" s="6">
        <f t="shared" si="33"/>
        <v>42182.021585653194</v>
      </c>
      <c r="D1882" t="s">
        <v>21</v>
      </c>
      <c r="E1882" s="6">
        <f>IF(Sense_data[[#This Row],[a_1State]]=D1881,E1881,Sense_data[[#This Row],[SysTimeStamp]])</f>
        <v>42182.020682875205</v>
      </c>
      <c r="F1882" s="3" t="str">
        <f>Sense_data[[#This Row],[a_1State]]&amp;TEXT(Sense_data[[#This Row],[StateInstanceTimestamp]],"#.######")</f>
        <v>Off42182.020683</v>
      </c>
      <c r="G1882" s="3">
        <f ca="1">IF(Sense_data[[#This Row],[a_1State]]="Off",RANDBETWEEN(off_min,off_max),RANDBETWEEN(on_min,on_max))/sr_div</f>
        <v>2.7</v>
      </c>
      <c r="H1882" s="3">
        <v>1.8</v>
      </c>
      <c r="I1882" s="3">
        <f>IF(HOUR(Sense_data[[#This Row],[SysTimeStamp]])&lt;12,I1881+$B$14,I1881-$B$14)</f>
        <v>15.431712962963307</v>
      </c>
    </row>
    <row r="1883" spans="1:9" x14ac:dyDescent="0.2">
      <c r="A1883" t="s">
        <v>20</v>
      </c>
      <c r="B1883" t="s">
        <v>22</v>
      </c>
      <c r="C1883" s="6">
        <f t="shared" si="33"/>
        <v>42182.021597227271</v>
      </c>
      <c r="D1883" t="s">
        <v>21</v>
      </c>
      <c r="E1883" s="6">
        <f>IF(Sense_data[[#This Row],[a_1State]]=D1882,E1882,Sense_data[[#This Row],[SysTimeStamp]])</f>
        <v>42182.020682875205</v>
      </c>
      <c r="F1883" s="3" t="str">
        <f>Sense_data[[#This Row],[a_1State]]&amp;TEXT(Sense_data[[#This Row],[StateInstanceTimestamp]],"#.######")</f>
        <v>Off42182.020683</v>
      </c>
      <c r="G1883" s="3">
        <f ca="1">IF(Sense_data[[#This Row],[a_1State]]="Off",RANDBETWEEN(off_min,off_max),RANDBETWEEN(on_min,on_max))/sr_div</f>
        <v>1.4</v>
      </c>
      <c r="H1883" s="3">
        <v>2.5</v>
      </c>
      <c r="I1883" s="3">
        <f>IF(HOUR(Sense_data[[#This Row],[SysTimeStamp]])&lt;12,I1882+$B$14,I1882-$B$14)</f>
        <v>15.431944444444788</v>
      </c>
    </row>
    <row r="1884" spans="1:9" x14ac:dyDescent="0.2">
      <c r="A1884" t="s">
        <v>20</v>
      </c>
      <c r="B1884" t="s">
        <v>22</v>
      </c>
      <c r="C1884" s="6">
        <f t="shared" si="33"/>
        <v>42182.021608801348</v>
      </c>
      <c r="D1884" t="s">
        <v>21</v>
      </c>
      <c r="E1884" s="6">
        <f>IF(Sense_data[[#This Row],[a_1State]]=D1883,E1883,Sense_data[[#This Row],[SysTimeStamp]])</f>
        <v>42182.020682875205</v>
      </c>
      <c r="F1884" s="3" t="str">
        <f>Sense_data[[#This Row],[a_1State]]&amp;TEXT(Sense_data[[#This Row],[StateInstanceTimestamp]],"#.######")</f>
        <v>Off42182.020683</v>
      </c>
      <c r="G1884" s="3">
        <f ca="1">IF(Sense_data[[#This Row],[a_1State]]="Off",RANDBETWEEN(off_min,off_max),RANDBETWEEN(on_min,on_max))/sr_div</f>
        <v>1</v>
      </c>
      <c r="H1884" s="3">
        <v>1.4</v>
      </c>
      <c r="I1884" s="3">
        <f>IF(HOUR(Sense_data[[#This Row],[SysTimeStamp]])&lt;12,I1883+$B$14,I1883-$B$14)</f>
        <v>15.43217592592627</v>
      </c>
    </row>
    <row r="1885" spans="1:9" x14ac:dyDescent="0.2">
      <c r="A1885" t="s">
        <v>20</v>
      </c>
      <c r="B1885" t="s">
        <v>22</v>
      </c>
      <c r="C1885" s="6">
        <f t="shared" si="33"/>
        <v>42182.021620375424</v>
      </c>
      <c r="D1885" t="s">
        <v>21</v>
      </c>
      <c r="E1885" s="6">
        <f>IF(Sense_data[[#This Row],[a_1State]]=D1884,E1884,Sense_data[[#This Row],[SysTimeStamp]])</f>
        <v>42182.020682875205</v>
      </c>
      <c r="F1885" s="3" t="str">
        <f>Sense_data[[#This Row],[a_1State]]&amp;TEXT(Sense_data[[#This Row],[StateInstanceTimestamp]],"#.######")</f>
        <v>Off42182.020683</v>
      </c>
      <c r="G1885" s="3">
        <f ca="1">IF(Sense_data[[#This Row],[a_1State]]="Off",RANDBETWEEN(off_min,off_max),RANDBETWEEN(on_min,on_max))/sr_div</f>
        <v>1</v>
      </c>
      <c r="H1885" s="3">
        <v>2.8</v>
      </c>
      <c r="I1885" s="3">
        <f>IF(HOUR(Sense_data[[#This Row],[SysTimeStamp]])&lt;12,I1884+$B$14,I1884-$B$14)</f>
        <v>15.432407407407752</v>
      </c>
    </row>
    <row r="1886" spans="1:9" x14ac:dyDescent="0.2">
      <c r="A1886" t="s">
        <v>20</v>
      </c>
      <c r="B1886" t="s">
        <v>22</v>
      </c>
      <c r="C1886" s="6">
        <f t="shared" si="33"/>
        <v>42182.021631949501</v>
      </c>
      <c r="D1886" t="s">
        <v>21</v>
      </c>
      <c r="E1886" s="6">
        <f>IF(Sense_data[[#This Row],[a_1State]]=D1885,E1885,Sense_data[[#This Row],[SysTimeStamp]])</f>
        <v>42182.020682875205</v>
      </c>
      <c r="F1886" s="3" t="str">
        <f>Sense_data[[#This Row],[a_1State]]&amp;TEXT(Sense_data[[#This Row],[StateInstanceTimestamp]],"#.######")</f>
        <v>Off42182.020683</v>
      </c>
      <c r="G1886" s="3">
        <f ca="1">IF(Sense_data[[#This Row],[a_1State]]="Off",RANDBETWEEN(off_min,off_max),RANDBETWEEN(on_min,on_max))/sr_div</f>
        <v>2</v>
      </c>
      <c r="H1886" s="3">
        <v>1.9</v>
      </c>
      <c r="I1886" s="3">
        <f>IF(HOUR(Sense_data[[#This Row],[SysTimeStamp]])&lt;12,I1885+$B$14,I1885-$B$14)</f>
        <v>15.432638888889233</v>
      </c>
    </row>
    <row r="1887" spans="1:9" x14ac:dyDescent="0.2">
      <c r="A1887" t="s">
        <v>20</v>
      </c>
      <c r="B1887" t="s">
        <v>22</v>
      </c>
      <c r="C1887" s="6">
        <f t="shared" si="33"/>
        <v>42182.021643523578</v>
      </c>
      <c r="D1887" t="s">
        <v>21</v>
      </c>
      <c r="E1887" s="6">
        <f>IF(Sense_data[[#This Row],[a_1State]]=D1886,E1886,Sense_data[[#This Row],[SysTimeStamp]])</f>
        <v>42182.020682875205</v>
      </c>
      <c r="F1887" s="3" t="str">
        <f>Sense_data[[#This Row],[a_1State]]&amp;TEXT(Sense_data[[#This Row],[StateInstanceTimestamp]],"#.######")</f>
        <v>Off42182.020683</v>
      </c>
      <c r="G1887" s="3">
        <f ca="1">IF(Sense_data[[#This Row],[a_1State]]="Off",RANDBETWEEN(off_min,off_max),RANDBETWEEN(on_min,on_max))/sr_div</f>
        <v>1.2</v>
      </c>
      <c r="H1887" s="3">
        <v>2.5</v>
      </c>
      <c r="I1887" s="3">
        <f>IF(HOUR(Sense_data[[#This Row],[SysTimeStamp]])&lt;12,I1886+$B$14,I1886-$B$14)</f>
        <v>15.432870370370715</v>
      </c>
    </row>
    <row r="1888" spans="1:9" x14ac:dyDescent="0.2">
      <c r="A1888" t="s">
        <v>20</v>
      </c>
      <c r="B1888" t="s">
        <v>22</v>
      </c>
      <c r="C1888" s="6">
        <f t="shared" si="33"/>
        <v>42182.021655097655</v>
      </c>
      <c r="D1888" t="s">
        <v>21</v>
      </c>
      <c r="E1888" s="6">
        <f>IF(Sense_data[[#This Row],[a_1State]]=D1887,E1887,Sense_data[[#This Row],[SysTimeStamp]])</f>
        <v>42182.020682875205</v>
      </c>
      <c r="F1888" s="3" t="str">
        <f>Sense_data[[#This Row],[a_1State]]&amp;TEXT(Sense_data[[#This Row],[StateInstanceTimestamp]],"#.######")</f>
        <v>Off42182.020683</v>
      </c>
      <c r="G1888" s="3">
        <f ca="1">IF(Sense_data[[#This Row],[a_1State]]="Off",RANDBETWEEN(off_min,off_max),RANDBETWEEN(on_min,on_max))/sr_div</f>
        <v>2</v>
      </c>
      <c r="H1888" s="3">
        <v>2.2999999999999998</v>
      </c>
      <c r="I1888" s="3">
        <f>IF(HOUR(Sense_data[[#This Row],[SysTimeStamp]])&lt;12,I1887+$B$14,I1887-$B$14)</f>
        <v>15.433101851852197</v>
      </c>
    </row>
    <row r="1889" spans="1:9" x14ac:dyDescent="0.2">
      <c r="A1889" t="s">
        <v>20</v>
      </c>
      <c r="B1889" t="s">
        <v>22</v>
      </c>
      <c r="C1889" s="6">
        <f t="shared" si="33"/>
        <v>42182.021666671732</v>
      </c>
      <c r="D1889" t="s">
        <v>21</v>
      </c>
      <c r="E1889" s="6">
        <f>IF(Sense_data[[#This Row],[a_1State]]=D1888,E1888,Sense_data[[#This Row],[SysTimeStamp]])</f>
        <v>42182.020682875205</v>
      </c>
      <c r="F1889" s="3" t="str">
        <f>Sense_data[[#This Row],[a_1State]]&amp;TEXT(Sense_data[[#This Row],[StateInstanceTimestamp]],"#.######")</f>
        <v>Off42182.020683</v>
      </c>
      <c r="G1889" s="3">
        <f ca="1">IF(Sense_data[[#This Row],[a_1State]]="Off",RANDBETWEEN(off_min,off_max),RANDBETWEEN(on_min,on_max))/sr_div</f>
        <v>1.4</v>
      </c>
      <c r="H1889" s="3">
        <v>2.9</v>
      </c>
      <c r="I1889" s="3">
        <f>IF(HOUR(Sense_data[[#This Row],[SysTimeStamp]])&lt;12,I1888+$B$14,I1888-$B$14)</f>
        <v>15.433333333333678</v>
      </c>
    </row>
    <row r="1890" spans="1:9" x14ac:dyDescent="0.2">
      <c r="A1890" t="s">
        <v>20</v>
      </c>
      <c r="B1890" t="s">
        <v>22</v>
      </c>
      <c r="C1890" s="6">
        <f t="shared" si="33"/>
        <v>42182.021678245808</v>
      </c>
      <c r="D1890" t="s">
        <v>21</v>
      </c>
      <c r="E1890" s="6">
        <f>IF(Sense_data[[#This Row],[a_1State]]=D1889,E1889,Sense_data[[#This Row],[SysTimeStamp]])</f>
        <v>42182.020682875205</v>
      </c>
      <c r="F1890" s="3" t="str">
        <f>Sense_data[[#This Row],[a_1State]]&amp;TEXT(Sense_data[[#This Row],[StateInstanceTimestamp]],"#.######")</f>
        <v>Off42182.020683</v>
      </c>
      <c r="G1890" s="3">
        <f ca="1">IF(Sense_data[[#This Row],[a_1State]]="Off",RANDBETWEEN(off_min,off_max),RANDBETWEEN(on_min,on_max))/sr_div</f>
        <v>2.4</v>
      </c>
      <c r="H1890" s="3">
        <v>2.2999999999999998</v>
      </c>
      <c r="I1890" s="3">
        <f>IF(HOUR(Sense_data[[#This Row],[SysTimeStamp]])&lt;12,I1889+$B$14,I1889-$B$14)</f>
        <v>15.43356481481516</v>
      </c>
    </row>
    <row r="1891" spans="1:9" x14ac:dyDescent="0.2">
      <c r="A1891" t="s">
        <v>20</v>
      </c>
      <c r="B1891" t="s">
        <v>22</v>
      </c>
      <c r="C1891" s="6">
        <f t="shared" si="33"/>
        <v>42182.021689819885</v>
      </c>
      <c r="D1891" t="s">
        <v>21</v>
      </c>
      <c r="E1891" s="6">
        <f>IF(Sense_data[[#This Row],[a_1State]]=D1890,E1890,Sense_data[[#This Row],[SysTimeStamp]])</f>
        <v>42182.020682875205</v>
      </c>
      <c r="F1891" s="3" t="str">
        <f>Sense_data[[#This Row],[a_1State]]&amp;TEXT(Sense_data[[#This Row],[StateInstanceTimestamp]],"#.######")</f>
        <v>Off42182.020683</v>
      </c>
      <c r="G1891" s="3">
        <f ca="1">IF(Sense_data[[#This Row],[a_1State]]="Off",RANDBETWEEN(off_min,off_max),RANDBETWEEN(on_min,on_max))/sr_div</f>
        <v>2.4</v>
      </c>
      <c r="H1891" s="3">
        <v>1.9</v>
      </c>
      <c r="I1891" s="3">
        <f>IF(HOUR(Sense_data[[#This Row],[SysTimeStamp]])&lt;12,I1890+$B$14,I1890-$B$14)</f>
        <v>15.433796296296642</v>
      </c>
    </row>
    <row r="1892" spans="1:9" x14ac:dyDescent="0.2">
      <c r="A1892" t="s">
        <v>20</v>
      </c>
      <c r="B1892" t="s">
        <v>22</v>
      </c>
      <c r="C1892" s="6">
        <f t="shared" si="33"/>
        <v>42182.021701393962</v>
      </c>
      <c r="D1892" t="s">
        <v>21</v>
      </c>
      <c r="E1892" s="6">
        <f>IF(Sense_data[[#This Row],[a_1State]]=D1891,E1891,Sense_data[[#This Row],[SysTimeStamp]])</f>
        <v>42182.020682875205</v>
      </c>
      <c r="F1892" s="3" t="str">
        <f>Sense_data[[#This Row],[a_1State]]&amp;TEXT(Sense_data[[#This Row],[StateInstanceTimestamp]],"#.######")</f>
        <v>Off42182.020683</v>
      </c>
      <c r="G1892" s="3">
        <f ca="1">IF(Sense_data[[#This Row],[a_1State]]="Off",RANDBETWEEN(off_min,off_max),RANDBETWEEN(on_min,on_max))/sr_div</f>
        <v>2.8</v>
      </c>
      <c r="H1892" s="3">
        <v>1.2</v>
      </c>
      <c r="I1892" s="3">
        <f>IF(HOUR(Sense_data[[#This Row],[SysTimeStamp]])&lt;12,I1891+$B$14,I1891-$B$14)</f>
        <v>15.434027777778123</v>
      </c>
    </row>
    <row r="1893" spans="1:9" x14ac:dyDescent="0.2">
      <c r="A1893" t="s">
        <v>20</v>
      </c>
      <c r="B1893" t="s">
        <v>22</v>
      </c>
      <c r="C1893" s="6">
        <f t="shared" si="33"/>
        <v>42182.021712968039</v>
      </c>
      <c r="D1893" t="s">
        <v>21</v>
      </c>
      <c r="E1893" s="6">
        <f>IF(Sense_data[[#This Row],[a_1State]]=D1892,E1892,Sense_data[[#This Row],[SysTimeStamp]])</f>
        <v>42182.020682875205</v>
      </c>
      <c r="F1893" s="3" t="str">
        <f>Sense_data[[#This Row],[a_1State]]&amp;TEXT(Sense_data[[#This Row],[StateInstanceTimestamp]],"#.######")</f>
        <v>Off42182.020683</v>
      </c>
      <c r="G1893" s="3">
        <f ca="1">IF(Sense_data[[#This Row],[a_1State]]="Off",RANDBETWEEN(off_min,off_max),RANDBETWEEN(on_min,on_max))/sr_div</f>
        <v>2.7</v>
      </c>
      <c r="H1893" s="3">
        <v>1.4</v>
      </c>
      <c r="I1893" s="3">
        <f>IF(HOUR(Sense_data[[#This Row],[SysTimeStamp]])&lt;12,I1892+$B$14,I1892-$B$14)</f>
        <v>15.434259259259605</v>
      </c>
    </row>
    <row r="1894" spans="1:9" x14ac:dyDescent="0.2">
      <c r="A1894" t="s">
        <v>20</v>
      </c>
      <c r="B1894" t="s">
        <v>22</v>
      </c>
      <c r="C1894" s="6">
        <f t="shared" si="33"/>
        <v>42182.021724542115</v>
      </c>
      <c r="D1894" t="s">
        <v>21</v>
      </c>
      <c r="E1894" s="6">
        <f>IF(Sense_data[[#This Row],[a_1State]]=D1893,E1893,Sense_data[[#This Row],[SysTimeStamp]])</f>
        <v>42182.020682875205</v>
      </c>
      <c r="F1894" s="3" t="str">
        <f>Sense_data[[#This Row],[a_1State]]&amp;TEXT(Sense_data[[#This Row],[StateInstanceTimestamp]],"#.######")</f>
        <v>Off42182.020683</v>
      </c>
      <c r="G1894" s="3">
        <f ca="1">IF(Sense_data[[#This Row],[a_1State]]="Off",RANDBETWEEN(off_min,off_max),RANDBETWEEN(on_min,on_max))/sr_div</f>
        <v>1.9</v>
      </c>
      <c r="H1894" s="3">
        <v>2.4</v>
      </c>
      <c r="I1894" s="3">
        <f>IF(HOUR(Sense_data[[#This Row],[SysTimeStamp]])&lt;12,I1893+$B$14,I1893-$B$14)</f>
        <v>15.434490740741087</v>
      </c>
    </row>
    <row r="1895" spans="1:9" x14ac:dyDescent="0.2">
      <c r="A1895" t="s">
        <v>20</v>
      </c>
      <c r="B1895" t="s">
        <v>22</v>
      </c>
      <c r="C1895" s="6">
        <f t="shared" si="33"/>
        <v>42182.021736116192</v>
      </c>
      <c r="D1895" t="s">
        <v>21</v>
      </c>
      <c r="E1895" s="6">
        <f>IF(Sense_data[[#This Row],[a_1State]]=D1894,E1894,Sense_data[[#This Row],[SysTimeStamp]])</f>
        <v>42182.020682875205</v>
      </c>
      <c r="F1895" s="3" t="str">
        <f>Sense_data[[#This Row],[a_1State]]&amp;TEXT(Sense_data[[#This Row],[StateInstanceTimestamp]],"#.######")</f>
        <v>Off42182.020683</v>
      </c>
      <c r="G1895" s="3">
        <f ca="1">IF(Sense_data[[#This Row],[a_1State]]="Off",RANDBETWEEN(off_min,off_max),RANDBETWEEN(on_min,on_max))/sr_div</f>
        <v>2.9</v>
      </c>
      <c r="H1895" s="3">
        <v>1.4</v>
      </c>
      <c r="I1895" s="3">
        <f>IF(HOUR(Sense_data[[#This Row],[SysTimeStamp]])&lt;12,I1894+$B$14,I1894-$B$14)</f>
        <v>15.434722222222568</v>
      </c>
    </row>
    <row r="1896" spans="1:9" x14ac:dyDescent="0.2">
      <c r="A1896" t="s">
        <v>20</v>
      </c>
      <c r="B1896" t="s">
        <v>22</v>
      </c>
      <c r="C1896" s="6">
        <f t="shared" si="33"/>
        <v>42182.021747690269</v>
      </c>
      <c r="D1896" t="s">
        <v>21</v>
      </c>
      <c r="E1896" s="6">
        <f>IF(Sense_data[[#This Row],[a_1State]]=D1895,E1895,Sense_data[[#This Row],[SysTimeStamp]])</f>
        <v>42182.020682875205</v>
      </c>
      <c r="F1896" s="3" t="str">
        <f>Sense_data[[#This Row],[a_1State]]&amp;TEXT(Sense_data[[#This Row],[StateInstanceTimestamp]],"#.######")</f>
        <v>Off42182.020683</v>
      </c>
      <c r="G1896" s="3">
        <f ca="1">IF(Sense_data[[#This Row],[a_1State]]="Off",RANDBETWEEN(off_min,off_max),RANDBETWEEN(on_min,on_max))/sr_div</f>
        <v>1.3</v>
      </c>
      <c r="H1896" s="3">
        <v>1.9</v>
      </c>
      <c r="I1896" s="3">
        <f>IF(HOUR(Sense_data[[#This Row],[SysTimeStamp]])&lt;12,I1895+$B$14,I1895-$B$14)</f>
        <v>15.43495370370405</v>
      </c>
    </row>
    <row r="1897" spans="1:9" x14ac:dyDescent="0.2">
      <c r="A1897" t="s">
        <v>20</v>
      </c>
      <c r="B1897" t="s">
        <v>22</v>
      </c>
      <c r="C1897" s="6">
        <f t="shared" si="33"/>
        <v>42182.021759264346</v>
      </c>
      <c r="D1897" t="s">
        <v>21</v>
      </c>
      <c r="E1897" s="6">
        <f>IF(Sense_data[[#This Row],[a_1State]]=D1896,E1896,Sense_data[[#This Row],[SysTimeStamp]])</f>
        <v>42182.020682875205</v>
      </c>
      <c r="F1897" s="3" t="str">
        <f>Sense_data[[#This Row],[a_1State]]&amp;TEXT(Sense_data[[#This Row],[StateInstanceTimestamp]],"#.######")</f>
        <v>Off42182.020683</v>
      </c>
      <c r="G1897" s="3">
        <f ca="1">IF(Sense_data[[#This Row],[a_1State]]="Off",RANDBETWEEN(off_min,off_max),RANDBETWEEN(on_min,on_max))/sr_div</f>
        <v>2.2000000000000002</v>
      </c>
      <c r="H1897" s="3">
        <v>2.2999999999999998</v>
      </c>
      <c r="I1897" s="3">
        <f>IF(HOUR(Sense_data[[#This Row],[SysTimeStamp]])&lt;12,I1896+$B$14,I1896-$B$14)</f>
        <v>15.435185185185532</v>
      </c>
    </row>
    <row r="1898" spans="1:9" x14ac:dyDescent="0.2">
      <c r="A1898" t="s">
        <v>20</v>
      </c>
      <c r="B1898" t="s">
        <v>22</v>
      </c>
      <c r="C1898" s="6">
        <f t="shared" si="33"/>
        <v>42182.021770838423</v>
      </c>
      <c r="D1898" t="s">
        <v>21</v>
      </c>
      <c r="E1898" s="6">
        <f>IF(Sense_data[[#This Row],[a_1State]]=D1897,E1897,Sense_data[[#This Row],[SysTimeStamp]])</f>
        <v>42182.020682875205</v>
      </c>
      <c r="F1898" s="3" t="str">
        <f>Sense_data[[#This Row],[a_1State]]&amp;TEXT(Sense_data[[#This Row],[StateInstanceTimestamp]],"#.######")</f>
        <v>Off42182.020683</v>
      </c>
      <c r="G1898" s="3">
        <f ca="1">IF(Sense_data[[#This Row],[a_1State]]="Off",RANDBETWEEN(off_min,off_max),RANDBETWEEN(on_min,on_max))/sr_div</f>
        <v>1</v>
      </c>
      <c r="H1898" s="3">
        <v>2.4</v>
      </c>
      <c r="I1898" s="3">
        <f>IF(HOUR(Sense_data[[#This Row],[SysTimeStamp]])&lt;12,I1897+$B$14,I1897-$B$14)</f>
        <v>15.435416666667013</v>
      </c>
    </row>
    <row r="1899" spans="1:9" x14ac:dyDescent="0.2">
      <c r="A1899" t="s">
        <v>20</v>
      </c>
      <c r="B1899" t="s">
        <v>22</v>
      </c>
      <c r="C1899" s="6">
        <f t="shared" si="33"/>
        <v>42182.021782412499</v>
      </c>
      <c r="D1899" t="s">
        <v>21</v>
      </c>
      <c r="E1899" s="6">
        <f>IF(Sense_data[[#This Row],[a_1State]]=D1898,E1898,Sense_data[[#This Row],[SysTimeStamp]])</f>
        <v>42182.020682875205</v>
      </c>
      <c r="F1899" s="3" t="str">
        <f>Sense_data[[#This Row],[a_1State]]&amp;TEXT(Sense_data[[#This Row],[StateInstanceTimestamp]],"#.######")</f>
        <v>Off42182.020683</v>
      </c>
      <c r="G1899" s="3">
        <f ca="1">IF(Sense_data[[#This Row],[a_1State]]="Off",RANDBETWEEN(off_min,off_max),RANDBETWEEN(on_min,on_max))/sr_div</f>
        <v>1.7</v>
      </c>
      <c r="H1899" s="3">
        <v>2</v>
      </c>
      <c r="I1899" s="3">
        <f>IF(HOUR(Sense_data[[#This Row],[SysTimeStamp]])&lt;12,I1898+$B$14,I1898-$B$14)</f>
        <v>15.435648148148495</v>
      </c>
    </row>
    <row r="1900" spans="1:9" x14ac:dyDescent="0.2">
      <c r="A1900" t="s">
        <v>20</v>
      </c>
      <c r="B1900" t="s">
        <v>22</v>
      </c>
      <c r="C1900" s="6">
        <f t="shared" si="33"/>
        <v>42182.021793986576</v>
      </c>
      <c r="D1900" t="s">
        <v>21</v>
      </c>
      <c r="E1900" s="6">
        <f>IF(Sense_data[[#This Row],[a_1State]]=D1899,E1899,Sense_data[[#This Row],[SysTimeStamp]])</f>
        <v>42182.020682875205</v>
      </c>
      <c r="F1900" s="3" t="str">
        <f>Sense_data[[#This Row],[a_1State]]&amp;TEXT(Sense_data[[#This Row],[StateInstanceTimestamp]],"#.######")</f>
        <v>Off42182.020683</v>
      </c>
      <c r="G1900" s="3">
        <f ca="1">IF(Sense_data[[#This Row],[a_1State]]="Off",RANDBETWEEN(off_min,off_max),RANDBETWEEN(on_min,on_max))/sr_div</f>
        <v>2.5</v>
      </c>
      <c r="H1900" s="3">
        <v>1.4</v>
      </c>
      <c r="I1900" s="3">
        <f>IF(HOUR(Sense_data[[#This Row],[SysTimeStamp]])&lt;12,I1899+$B$14,I1899-$B$14)</f>
        <v>15.435879629629977</v>
      </c>
    </row>
    <row r="1901" spans="1:9" x14ac:dyDescent="0.2">
      <c r="A1901" t="s">
        <v>20</v>
      </c>
      <c r="B1901" t="s">
        <v>22</v>
      </c>
      <c r="C1901" s="6">
        <f t="shared" si="33"/>
        <v>42182.021805560653</v>
      </c>
      <c r="D1901" t="s">
        <v>21</v>
      </c>
      <c r="E1901" s="6">
        <f>IF(Sense_data[[#This Row],[a_1State]]=D1900,E1900,Sense_data[[#This Row],[SysTimeStamp]])</f>
        <v>42182.020682875205</v>
      </c>
      <c r="F1901" s="3" t="str">
        <f>Sense_data[[#This Row],[a_1State]]&amp;TEXT(Sense_data[[#This Row],[StateInstanceTimestamp]],"#.######")</f>
        <v>Off42182.020683</v>
      </c>
      <c r="G1901" s="3">
        <f ca="1">IF(Sense_data[[#This Row],[a_1State]]="Off",RANDBETWEEN(off_min,off_max),RANDBETWEEN(on_min,on_max))/sr_div</f>
        <v>2.5</v>
      </c>
      <c r="H1901" s="3">
        <v>1.2</v>
      </c>
      <c r="I1901" s="3">
        <f>IF(HOUR(Sense_data[[#This Row],[SysTimeStamp]])&lt;12,I1900+$B$14,I1900-$B$14)</f>
        <v>15.436111111111458</v>
      </c>
    </row>
    <row r="1902" spans="1:9" x14ac:dyDescent="0.2">
      <c r="A1902" t="s">
        <v>20</v>
      </c>
      <c r="B1902" t="s">
        <v>22</v>
      </c>
      <c r="C1902" s="6">
        <f t="shared" si="33"/>
        <v>42182.02181713473</v>
      </c>
      <c r="D1902" t="s">
        <v>21</v>
      </c>
      <c r="E1902" s="6">
        <f>IF(Sense_data[[#This Row],[a_1State]]=D1901,E1901,Sense_data[[#This Row],[SysTimeStamp]])</f>
        <v>42182.020682875205</v>
      </c>
      <c r="F1902" s="3" t="str">
        <f>Sense_data[[#This Row],[a_1State]]&amp;TEXT(Sense_data[[#This Row],[StateInstanceTimestamp]],"#.######")</f>
        <v>Off42182.020683</v>
      </c>
      <c r="G1902" s="3">
        <f ca="1">IF(Sense_data[[#This Row],[a_1State]]="Off",RANDBETWEEN(off_min,off_max),RANDBETWEEN(on_min,on_max))/sr_div</f>
        <v>2.5</v>
      </c>
      <c r="H1902" s="3">
        <v>1.3</v>
      </c>
      <c r="I1902" s="3">
        <f>IF(HOUR(Sense_data[[#This Row],[SysTimeStamp]])&lt;12,I1901+$B$14,I1901-$B$14)</f>
        <v>15.43634259259294</v>
      </c>
    </row>
    <row r="1903" spans="1:9" x14ac:dyDescent="0.2">
      <c r="A1903" t="s">
        <v>20</v>
      </c>
      <c r="B1903" t="s">
        <v>22</v>
      </c>
      <c r="C1903" s="6">
        <f t="shared" si="33"/>
        <v>42182.021828708806</v>
      </c>
      <c r="D1903" t="s">
        <v>21</v>
      </c>
      <c r="E1903" s="6">
        <f>IF(Sense_data[[#This Row],[a_1State]]=D1902,E1902,Sense_data[[#This Row],[SysTimeStamp]])</f>
        <v>42182.020682875205</v>
      </c>
      <c r="F1903" s="3" t="str">
        <f>Sense_data[[#This Row],[a_1State]]&amp;TEXT(Sense_data[[#This Row],[StateInstanceTimestamp]],"#.######")</f>
        <v>Off42182.020683</v>
      </c>
      <c r="G1903" s="3">
        <f ca="1">IF(Sense_data[[#This Row],[a_1State]]="Off",RANDBETWEEN(off_min,off_max),RANDBETWEEN(on_min,on_max))/sr_div</f>
        <v>1</v>
      </c>
      <c r="H1903" s="3">
        <v>2.6</v>
      </c>
      <c r="I1903" s="3">
        <f>IF(HOUR(Sense_data[[#This Row],[SysTimeStamp]])&lt;12,I1902+$B$14,I1902-$B$14)</f>
        <v>15.436574074074422</v>
      </c>
    </row>
    <row r="1904" spans="1:9" x14ac:dyDescent="0.2">
      <c r="A1904" t="s">
        <v>20</v>
      </c>
      <c r="B1904" t="s">
        <v>22</v>
      </c>
      <c r="C1904" s="6">
        <f t="shared" si="33"/>
        <v>42182.021840282883</v>
      </c>
      <c r="D1904" t="s">
        <v>21</v>
      </c>
      <c r="E1904" s="6">
        <f>IF(Sense_data[[#This Row],[a_1State]]=D1903,E1903,Sense_data[[#This Row],[SysTimeStamp]])</f>
        <v>42182.020682875205</v>
      </c>
      <c r="F1904" s="3" t="str">
        <f>Sense_data[[#This Row],[a_1State]]&amp;TEXT(Sense_data[[#This Row],[StateInstanceTimestamp]],"#.######")</f>
        <v>Off42182.020683</v>
      </c>
      <c r="G1904" s="3">
        <f ca="1">IF(Sense_data[[#This Row],[a_1State]]="Off",RANDBETWEEN(off_min,off_max),RANDBETWEEN(on_min,on_max))/sr_div</f>
        <v>1.6</v>
      </c>
      <c r="H1904" s="3">
        <v>3</v>
      </c>
      <c r="I1904" s="3">
        <f>IF(HOUR(Sense_data[[#This Row],[SysTimeStamp]])&lt;12,I1903+$B$14,I1903-$B$14)</f>
        <v>15.436805555555903</v>
      </c>
    </row>
    <row r="1905" spans="1:9" x14ac:dyDescent="0.2">
      <c r="A1905" t="s">
        <v>20</v>
      </c>
      <c r="B1905" t="s">
        <v>22</v>
      </c>
      <c r="C1905" s="6">
        <f t="shared" si="33"/>
        <v>42182.02185185696</v>
      </c>
      <c r="D1905" t="s">
        <v>21</v>
      </c>
      <c r="E1905" s="6">
        <f>IF(Sense_data[[#This Row],[a_1State]]=D1904,E1904,Sense_data[[#This Row],[SysTimeStamp]])</f>
        <v>42182.020682875205</v>
      </c>
      <c r="F1905" s="3" t="str">
        <f>Sense_data[[#This Row],[a_1State]]&amp;TEXT(Sense_data[[#This Row],[StateInstanceTimestamp]],"#.######")</f>
        <v>Off42182.020683</v>
      </c>
      <c r="G1905" s="3">
        <f ca="1">IF(Sense_data[[#This Row],[a_1State]]="Off",RANDBETWEEN(off_min,off_max),RANDBETWEEN(on_min,on_max))/sr_div</f>
        <v>1.1000000000000001</v>
      </c>
      <c r="H1905" s="3">
        <v>2.6</v>
      </c>
      <c r="I1905" s="3">
        <f>IF(HOUR(Sense_data[[#This Row],[SysTimeStamp]])&lt;12,I1904+$B$14,I1904-$B$14)</f>
        <v>15.437037037037385</v>
      </c>
    </row>
    <row r="1906" spans="1:9" x14ac:dyDescent="0.2">
      <c r="A1906" t="s">
        <v>20</v>
      </c>
      <c r="B1906" t="s">
        <v>22</v>
      </c>
      <c r="C1906" s="6">
        <f t="shared" si="33"/>
        <v>42182.021863431037</v>
      </c>
      <c r="D1906" t="s">
        <v>21</v>
      </c>
      <c r="E1906" s="6">
        <f>IF(Sense_data[[#This Row],[a_1State]]=D1905,E1905,Sense_data[[#This Row],[SysTimeStamp]])</f>
        <v>42182.020682875205</v>
      </c>
      <c r="F1906" s="3" t="str">
        <f>Sense_data[[#This Row],[a_1State]]&amp;TEXT(Sense_data[[#This Row],[StateInstanceTimestamp]],"#.######")</f>
        <v>Off42182.020683</v>
      </c>
      <c r="G1906" s="3">
        <f ca="1">IF(Sense_data[[#This Row],[a_1State]]="Off",RANDBETWEEN(off_min,off_max),RANDBETWEEN(on_min,on_max))/sr_div</f>
        <v>1.1000000000000001</v>
      </c>
      <c r="H1906" s="3">
        <v>2.2999999999999998</v>
      </c>
      <c r="I1906" s="3">
        <f>IF(HOUR(Sense_data[[#This Row],[SysTimeStamp]])&lt;12,I1905+$B$14,I1905-$B$14)</f>
        <v>15.437268518518867</v>
      </c>
    </row>
    <row r="1907" spans="1:9" x14ac:dyDescent="0.2">
      <c r="A1907" t="s">
        <v>20</v>
      </c>
      <c r="B1907" t="s">
        <v>22</v>
      </c>
      <c r="C1907" s="6">
        <f t="shared" si="33"/>
        <v>42182.021875005114</v>
      </c>
      <c r="D1907" t="s">
        <v>21</v>
      </c>
      <c r="E1907" s="6">
        <f>IF(Sense_data[[#This Row],[a_1State]]=D1906,E1906,Sense_data[[#This Row],[SysTimeStamp]])</f>
        <v>42182.020682875205</v>
      </c>
      <c r="F1907" s="3" t="str">
        <f>Sense_data[[#This Row],[a_1State]]&amp;TEXT(Sense_data[[#This Row],[StateInstanceTimestamp]],"#.######")</f>
        <v>Off42182.020683</v>
      </c>
      <c r="G1907" s="3">
        <f ca="1">IF(Sense_data[[#This Row],[a_1State]]="Off",RANDBETWEEN(off_min,off_max),RANDBETWEEN(on_min,on_max))/sr_div</f>
        <v>1.8</v>
      </c>
      <c r="H1907" s="3">
        <v>2.8</v>
      </c>
      <c r="I1907" s="3">
        <f>IF(HOUR(Sense_data[[#This Row],[SysTimeStamp]])&lt;12,I1906+$B$14,I1906-$B$14)</f>
        <v>15.437500000000348</v>
      </c>
    </row>
    <row r="1908" spans="1:9" x14ac:dyDescent="0.2">
      <c r="A1908" t="s">
        <v>20</v>
      </c>
      <c r="B1908" t="s">
        <v>22</v>
      </c>
      <c r="C1908" s="6">
        <f t="shared" si="33"/>
        <v>42182.02188657919</v>
      </c>
      <c r="D1908" t="s">
        <v>21</v>
      </c>
      <c r="E1908" s="6">
        <f>IF(Sense_data[[#This Row],[a_1State]]=D1907,E1907,Sense_data[[#This Row],[SysTimeStamp]])</f>
        <v>42182.020682875205</v>
      </c>
      <c r="F1908" s="3" t="str">
        <f>Sense_data[[#This Row],[a_1State]]&amp;TEXT(Sense_data[[#This Row],[StateInstanceTimestamp]],"#.######")</f>
        <v>Off42182.020683</v>
      </c>
      <c r="G1908" s="3">
        <f ca="1">IF(Sense_data[[#This Row],[a_1State]]="Off",RANDBETWEEN(off_min,off_max),RANDBETWEEN(on_min,on_max))/sr_div</f>
        <v>1.1000000000000001</v>
      </c>
      <c r="H1908" s="3">
        <v>1.9</v>
      </c>
      <c r="I1908" s="3">
        <f>IF(HOUR(Sense_data[[#This Row],[SysTimeStamp]])&lt;12,I1907+$B$14,I1907-$B$14)</f>
        <v>15.43773148148183</v>
      </c>
    </row>
    <row r="1909" spans="1:9" x14ac:dyDescent="0.2">
      <c r="A1909" t="s">
        <v>20</v>
      </c>
      <c r="B1909" t="s">
        <v>22</v>
      </c>
      <c r="C1909" s="6">
        <f t="shared" si="33"/>
        <v>42182.021898153267</v>
      </c>
      <c r="D1909" t="s">
        <v>21</v>
      </c>
      <c r="E1909" s="6">
        <f>IF(Sense_data[[#This Row],[a_1State]]=D1908,E1908,Sense_data[[#This Row],[SysTimeStamp]])</f>
        <v>42182.020682875205</v>
      </c>
      <c r="F1909" s="3" t="str">
        <f>Sense_data[[#This Row],[a_1State]]&amp;TEXT(Sense_data[[#This Row],[StateInstanceTimestamp]],"#.######")</f>
        <v>Off42182.020683</v>
      </c>
      <c r="G1909" s="3">
        <f ca="1">IF(Sense_data[[#This Row],[a_1State]]="Off",RANDBETWEEN(off_min,off_max),RANDBETWEEN(on_min,on_max))/sr_div</f>
        <v>1.2</v>
      </c>
      <c r="H1909" s="3">
        <v>3</v>
      </c>
      <c r="I1909" s="3">
        <f>IF(HOUR(Sense_data[[#This Row],[SysTimeStamp]])&lt;12,I1908+$B$14,I1908-$B$14)</f>
        <v>15.437962962963311</v>
      </c>
    </row>
    <row r="1910" spans="1:9" x14ac:dyDescent="0.2">
      <c r="A1910" t="s">
        <v>20</v>
      </c>
      <c r="B1910" t="s">
        <v>22</v>
      </c>
      <c r="C1910" s="6">
        <f t="shared" si="33"/>
        <v>42182.021909727344</v>
      </c>
      <c r="D1910" t="s">
        <v>21</v>
      </c>
      <c r="E1910" s="6">
        <f>IF(Sense_data[[#This Row],[a_1State]]=D1909,E1909,Sense_data[[#This Row],[SysTimeStamp]])</f>
        <v>42182.020682875205</v>
      </c>
      <c r="F1910" s="3" t="str">
        <f>Sense_data[[#This Row],[a_1State]]&amp;TEXT(Sense_data[[#This Row],[StateInstanceTimestamp]],"#.######")</f>
        <v>Off42182.020683</v>
      </c>
      <c r="G1910" s="3">
        <f ca="1">IF(Sense_data[[#This Row],[a_1State]]="Off",RANDBETWEEN(off_min,off_max),RANDBETWEEN(on_min,on_max))/sr_div</f>
        <v>1.4</v>
      </c>
      <c r="H1910" s="3">
        <v>2.6</v>
      </c>
      <c r="I1910" s="3">
        <f>IF(HOUR(Sense_data[[#This Row],[SysTimeStamp]])&lt;12,I1909+$B$14,I1909-$B$14)</f>
        <v>15.438194444444793</v>
      </c>
    </row>
    <row r="1911" spans="1:9" x14ac:dyDescent="0.2">
      <c r="A1911" t="s">
        <v>20</v>
      </c>
      <c r="B1911" t="s">
        <v>22</v>
      </c>
      <c r="C1911" s="6">
        <f t="shared" si="33"/>
        <v>42182.021921301421</v>
      </c>
      <c r="D1911" t="s">
        <v>21</v>
      </c>
      <c r="E1911" s="6">
        <f>IF(Sense_data[[#This Row],[a_1State]]=D1910,E1910,Sense_data[[#This Row],[SysTimeStamp]])</f>
        <v>42182.020682875205</v>
      </c>
      <c r="F1911" s="3" t="str">
        <f>Sense_data[[#This Row],[a_1State]]&amp;TEXT(Sense_data[[#This Row],[StateInstanceTimestamp]],"#.######")</f>
        <v>Off42182.020683</v>
      </c>
      <c r="G1911" s="3">
        <f ca="1">IF(Sense_data[[#This Row],[a_1State]]="Off",RANDBETWEEN(off_min,off_max),RANDBETWEEN(on_min,on_max))/sr_div</f>
        <v>2.4</v>
      </c>
      <c r="H1911" s="3">
        <v>2.2000000000000002</v>
      </c>
      <c r="I1911" s="3">
        <f>IF(HOUR(Sense_data[[#This Row],[SysTimeStamp]])&lt;12,I1910+$B$14,I1910-$B$14)</f>
        <v>15.438425925926275</v>
      </c>
    </row>
    <row r="1912" spans="1:9" x14ac:dyDescent="0.2">
      <c r="A1912" t="s">
        <v>20</v>
      </c>
      <c r="B1912" t="s">
        <v>22</v>
      </c>
      <c r="C1912" s="6">
        <f t="shared" si="33"/>
        <v>42182.021932875497</v>
      </c>
      <c r="D1912" t="s">
        <v>21</v>
      </c>
      <c r="E1912" s="6">
        <f>IF(Sense_data[[#This Row],[a_1State]]=D1911,E1911,Sense_data[[#This Row],[SysTimeStamp]])</f>
        <v>42182.020682875205</v>
      </c>
      <c r="F1912" s="3" t="str">
        <f>Sense_data[[#This Row],[a_1State]]&amp;TEXT(Sense_data[[#This Row],[StateInstanceTimestamp]],"#.######")</f>
        <v>Off42182.020683</v>
      </c>
      <c r="G1912" s="3">
        <f ca="1">IF(Sense_data[[#This Row],[a_1State]]="Off",RANDBETWEEN(off_min,off_max),RANDBETWEEN(on_min,on_max))/sr_div</f>
        <v>1.8</v>
      </c>
      <c r="H1912" s="3">
        <v>1.9</v>
      </c>
      <c r="I1912" s="3">
        <f>IF(HOUR(Sense_data[[#This Row],[SysTimeStamp]])&lt;12,I1911+$B$14,I1911-$B$14)</f>
        <v>15.438657407407756</v>
      </c>
    </row>
    <row r="1913" spans="1:9" x14ac:dyDescent="0.2">
      <c r="A1913" t="s">
        <v>20</v>
      </c>
      <c r="B1913" t="s">
        <v>22</v>
      </c>
      <c r="C1913" s="6">
        <f t="shared" si="33"/>
        <v>42182.021944449574</v>
      </c>
      <c r="D1913" t="s">
        <v>21</v>
      </c>
      <c r="E1913" s="6">
        <f>IF(Sense_data[[#This Row],[a_1State]]=D1912,E1912,Sense_data[[#This Row],[SysTimeStamp]])</f>
        <v>42182.020682875205</v>
      </c>
      <c r="F1913" s="3" t="str">
        <f>Sense_data[[#This Row],[a_1State]]&amp;TEXT(Sense_data[[#This Row],[StateInstanceTimestamp]],"#.######")</f>
        <v>Off42182.020683</v>
      </c>
      <c r="G1913" s="3">
        <f ca="1">IF(Sense_data[[#This Row],[a_1State]]="Off",RANDBETWEEN(off_min,off_max),RANDBETWEEN(on_min,on_max))/sr_div</f>
        <v>1.3</v>
      </c>
      <c r="H1913" s="3">
        <v>1.6</v>
      </c>
      <c r="I1913" s="3">
        <f>IF(HOUR(Sense_data[[#This Row],[SysTimeStamp]])&lt;12,I1912+$B$14,I1912-$B$14)</f>
        <v>15.438888888889238</v>
      </c>
    </row>
    <row r="1914" spans="1:9" x14ac:dyDescent="0.2">
      <c r="A1914" t="s">
        <v>20</v>
      </c>
      <c r="B1914" t="s">
        <v>22</v>
      </c>
      <c r="C1914" s="6">
        <f t="shared" si="33"/>
        <v>42182.021956023651</v>
      </c>
      <c r="D1914" t="s">
        <v>21</v>
      </c>
      <c r="E1914" s="6">
        <f>IF(Sense_data[[#This Row],[a_1State]]=D1913,E1913,Sense_data[[#This Row],[SysTimeStamp]])</f>
        <v>42182.020682875205</v>
      </c>
      <c r="F1914" s="3" t="str">
        <f>Sense_data[[#This Row],[a_1State]]&amp;TEXT(Sense_data[[#This Row],[StateInstanceTimestamp]],"#.######")</f>
        <v>Off42182.020683</v>
      </c>
      <c r="G1914" s="3">
        <f ca="1">IF(Sense_data[[#This Row],[a_1State]]="Off",RANDBETWEEN(off_min,off_max),RANDBETWEEN(on_min,on_max))/sr_div</f>
        <v>1.3</v>
      </c>
      <c r="H1914" s="3">
        <v>1</v>
      </c>
      <c r="I1914" s="3">
        <f>IF(HOUR(Sense_data[[#This Row],[SysTimeStamp]])&lt;12,I1913+$B$14,I1913-$B$14)</f>
        <v>15.43912037037072</v>
      </c>
    </row>
    <row r="1915" spans="1:9" x14ac:dyDescent="0.2">
      <c r="A1915" t="s">
        <v>20</v>
      </c>
      <c r="B1915" t="s">
        <v>22</v>
      </c>
      <c r="C1915" s="6">
        <f t="shared" si="33"/>
        <v>42182.021967597728</v>
      </c>
      <c r="D1915" t="s">
        <v>21</v>
      </c>
      <c r="E1915" s="6">
        <f>IF(Sense_data[[#This Row],[a_1State]]=D1914,E1914,Sense_data[[#This Row],[SysTimeStamp]])</f>
        <v>42182.020682875205</v>
      </c>
      <c r="F1915" s="3" t="str">
        <f>Sense_data[[#This Row],[a_1State]]&amp;TEXT(Sense_data[[#This Row],[StateInstanceTimestamp]],"#.######")</f>
        <v>Off42182.020683</v>
      </c>
      <c r="G1915" s="3">
        <f ca="1">IF(Sense_data[[#This Row],[a_1State]]="Off",RANDBETWEEN(off_min,off_max),RANDBETWEEN(on_min,on_max))/sr_div</f>
        <v>2.8</v>
      </c>
      <c r="H1915" s="3">
        <v>1.7</v>
      </c>
      <c r="I1915" s="3">
        <f>IF(HOUR(Sense_data[[#This Row],[SysTimeStamp]])&lt;12,I1914+$B$14,I1914-$B$14)</f>
        <v>15.439351851852201</v>
      </c>
    </row>
    <row r="1916" spans="1:9" x14ac:dyDescent="0.2">
      <c r="A1916" t="s">
        <v>20</v>
      </c>
      <c r="B1916" t="s">
        <v>22</v>
      </c>
      <c r="C1916" s="6">
        <f t="shared" si="33"/>
        <v>42182.021979171805</v>
      </c>
      <c r="D1916" t="s">
        <v>21</v>
      </c>
      <c r="E1916" s="6">
        <f>IF(Sense_data[[#This Row],[a_1State]]=D1915,E1915,Sense_data[[#This Row],[SysTimeStamp]])</f>
        <v>42182.020682875205</v>
      </c>
      <c r="F1916" s="3" t="str">
        <f>Sense_data[[#This Row],[a_1State]]&amp;TEXT(Sense_data[[#This Row],[StateInstanceTimestamp]],"#.######")</f>
        <v>Off42182.020683</v>
      </c>
      <c r="G1916" s="3">
        <f ca="1">IF(Sense_data[[#This Row],[a_1State]]="Off",RANDBETWEEN(off_min,off_max),RANDBETWEEN(on_min,on_max))/sr_div</f>
        <v>2.1</v>
      </c>
      <c r="H1916" s="3">
        <v>2.5</v>
      </c>
      <c r="I1916" s="3">
        <f>IF(HOUR(Sense_data[[#This Row],[SysTimeStamp]])&lt;12,I1915+$B$14,I1915-$B$14)</f>
        <v>15.439583333333683</v>
      </c>
    </row>
    <row r="1917" spans="1:9" x14ac:dyDescent="0.2">
      <c r="A1917" t="s">
        <v>20</v>
      </c>
      <c r="B1917" t="s">
        <v>22</v>
      </c>
      <c r="C1917" s="6">
        <f t="shared" si="33"/>
        <v>42182.021990745881</v>
      </c>
      <c r="D1917" t="s">
        <v>21</v>
      </c>
      <c r="E1917" s="6">
        <f>IF(Sense_data[[#This Row],[a_1State]]=D1916,E1916,Sense_data[[#This Row],[SysTimeStamp]])</f>
        <v>42182.020682875205</v>
      </c>
      <c r="F1917" s="3" t="str">
        <f>Sense_data[[#This Row],[a_1State]]&amp;TEXT(Sense_data[[#This Row],[StateInstanceTimestamp]],"#.######")</f>
        <v>Off42182.020683</v>
      </c>
      <c r="G1917" s="3">
        <f ca="1">IF(Sense_data[[#This Row],[a_1State]]="Off",RANDBETWEEN(off_min,off_max),RANDBETWEEN(on_min,on_max))/sr_div</f>
        <v>2.5</v>
      </c>
      <c r="H1917" s="3">
        <v>1.6</v>
      </c>
      <c r="I1917" s="3">
        <f>IF(HOUR(Sense_data[[#This Row],[SysTimeStamp]])&lt;12,I1916+$B$14,I1916-$B$14)</f>
        <v>15.439814814815165</v>
      </c>
    </row>
    <row r="1918" spans="1:9" x14ac:dyDescent="0.2">
      <c r="A1918" t="s">
        <v>20</v>
      </c>
      <c r="B1918" t="s">
        <v>22</v>
      </c>
      <c r="C1918" s="6">
        <f t="shared" si="33"/>
        <v>42182.022002319958</v>
      </c>
      <c r="D1918" t="s">
        <v>21</v>
      </c>
      <c r="E1918" s="6">
        <f>IF(Sense_data[[#This Row],[a_1State]]=D1917,E1917,Sense_data[[#This Row],[SysTimeStamp]])</f>
        <v>42182.020682875205</v>
      </c>
      <c r="F1918" s="3" t="str">
        <f>Sense_data[[#This Row],[a_1State]]&amp;TEXT(Sense_data[[#This Row],[StateInstanceTimestamp]],"#.######")</f>
        <v>Off42182.020683</v>
      </c>
      <c r="G1918" s="3">
        <f ca="1">IF(Sense_data[[#This Row],[a_1State]]="Off",RANDBETWEEN(off_min,off_max),RANDBETWEEN(on_min,on_max))/sr_div</f>
        <v>1.2</v>
      </c>
      <c r="H1918" s="3">
        <v>2.1</v>
      </c>
      <c r="I1918" s="3">
        <f>IF(HOUR(Sense_data[[#This Row],[SysTimeStamp]])&lt;12,I1917+$B$14,I1917-$B$14)</f>
        <v>15.440046296296646</v>
      </c>
    </row>
    <row r="1919" spans="1:9" x14ac:dyDescent="0.2">
      <c r="A1919" t="s">
        <v>20</v>
      </c>
      <c r="B1919" t="s">
        <v>22</v>
      </c>
      <c r="C1919" s="6">
        <f t="shared" si="33"/>
        <v>42182.022013894035</v>
      </c>
      <c r="D1919" t="s">
        <v>21</v>
      </c>
      <c r="E1919" s="6">
        <f>IF(Sense_data[[#This Row],[a_1State]]=D1918,E1918,Sense_data[[#This Row],[SysTimeStamp]])</f>
        <v>42182.020682875205</v>
      </c>
      <c r="F1919" s="3" t="str">
        <f>Sense_data[[#This Row],[a_1State]]&amp;TEXT(Sense_data[[#This Row],[StateInstanceTimestamp]],"#.######")</f>
        <v>Off42182.020683</v>
      </c>
      <c r="G1919" s="3">
        <f ca="1">IF(Sense_data[[#This Row],[a_1State]]="Off",RANDBETWEEN(off_min,off_max),RANDBETWEEN(on_min,on_max))/sr_div</f>
        <v>1.2</v>
      </c>
      <c r="H1919" s="3">
        <v>2.8</v>
      </c>
      <c r="I1919" s="3">
        <f>IF(HOUR(Sense_data[[#This Row],[SysTimeStamp]])&lt;12,I1918+$B$14,I1918-$B$14)</f>
        <v>15.440277777778128</v>
      </c>
    </row>
    <row r="1920" spans="1:9" x14ac:dyDescent="0.2">
      <c r="A1920" t="s">
        <v>20</v>
      </c>
      <c r="B1920" t="s">
        <v>22</v>
      </c>
      <c r="C1920" s="6">
        <f t="shared" si="33"/>
        <v>42182.022025468112</v>
      </c>
      <c r="D1920" t="s">
        <v>21</v>
      </c>
      <c r="E1920" s="6">
        <f>IF(Sense_data[[#This Row],[a_1State]]=D1919,E1919,Sense_data[[#This Row],[SysTimeStamp]])</f>
        <v>42182.020682875205</v>
      </c>
      <c r="F1920" s="3" t="str">
        <f>Sense_data[[#This Row],[a_1State]]&amp;TEXT(Sense_data[[#This Row],[StateInstanceTimestamp]],"#.######")</f>
        <v>Off42182.020683</v>
      </c>
      <c r="G1920" s="3">
        <f ca="1">IF(Sense_data[[#This Row],[a_1State]]="Off",RANDBETWEEN(off_min,off_max),RANDBETWEEN(on_min,on_max))/sr_div</f>
        <v>1.2</v>
      </c>
      <c r="H1920" s="3">
        <v>2.7</v>
      </c>
      <c r="I1920" s="3">
        <f>IF(HOUR(Sense_data[[#This Row],[SysTimeStamp]])&lt;12,I1919+$B$14,I1919-$B$14)</f>
        <v>15.44050925925961</v>
      </c>
    </row>
    <row r="1921" spans="1:9" x14ac:dyDescent="0.2">
      <c r="A1921" t="s">
        <v>20</v>
      </c>
      <c r="B1921" t="s">
        <v>22</v>
      </c>
      <c r="C1921" s="6">
        <f t="shared" si="33"/>
        <v>42182.022037042188</v>
      </c>
      <c r="D1921" t="s">
        <v>21</v>
      </c>
      <c r="E1921" s="6">
        <f>IF(Sense_data[[#This Row],[a_1State]]=D1920,E1920,Sense_data[[#This Row],[SysTimeStamp]])</f>
        <v>42182.020682875205</v>
      </c>
      <c r="F1921" s="3" t="str">
        <f>Sense_data[[#This Row],[a_1State]]&amp;TEXT(Sense_data[[#This Row],[StateInstanceTimestamp]],"#.######")</f>
        <v>Off42182.020683</v>
      </c>
      <c r="G1921" s="3">
        <f ca="1">IF(Sense_data[[#This Row],[a_1State]]="Off",RANDBETWEEN(off_min,off_max),RANDBETWEEN(on_min,on_max))/sr_div</f>
        <v>1.1000000000000001</v>
      </c>
      <c r="H1921" s="3">
        <v>1.3</v>
      </c>
      <c r="I1921" s="3">
        <f>IF(HOUR(Sense_data[[#This Row],[SysTimeStamp]])&lt;12,I1920+$B$14,I1920-$B$14)</f>
        <v>15.440740740741091</v>
      </c>
    </row>
    <row r="1922" spans="1:9" x14ac:dyDescent="0.2">
      <c r="A1922" t="s">
        <v>20</v>
      </c>
      <c r="B1922" t="s">
        <v>22</v>
      </c>
      <c r="C1922" s="6">
        <f t="shared" si="33"/>
        <v>42182.022048616265</v>
      </c>
      <c r="D1922" t="s">
        <v>21</v>
      </c>
      <c r="E1922" s="6">
        <f>IF(Sense_data[[#This Row],[a_1State]]=D1921,E1921,Sense_data[[#This Row],[SysTimeStamp]])</f>
        <v>42182.020682875205</v>
      </c>
      <c r="F1922" s="3" t="str">
        <f>Sense_data[[#This Row],[a_1State]]&amp;TEXT(Sense_data[[#This Row],[StateInstanceTimestamp]],"#.######")</f>
        <v>Off42182.020683</v>
      </c>
      <c r="G1922" s="3">
        <f ca="1">IF(Sense_data[[#This Row],[a_1State]]="Off",RANDBETWEEN(off_min,off_max),RANDBETWEEN(on_min,on_max))/sr_div</f>
        <v>2</v>
      </c>
      <c r="H1922" s="3">
        <v>1</v>
      </c>
      <c r="I1922" s="3">
        <f>IF(HOUR(Sense_data[[#This Row],[SysTimeStamp]])&lt;12,I1921+$B$14,I1921-$B$14)</f>
        <v>15.440972222222573</v>
      </c>
    </row>
    <row r="1923" spans="1:9" x14ac:dyDescent="0.2">
      <c r="A1923" t="s">
        <v>20</v>
      </c>
      <c r="B1923" t="s">
        <v>22</v>
      </c>
      <c r="C1923" s="6">
        <f t="shared" si="33"/>
        <v>42182.022060190342</v>
      </c>
      <c r="D1923" t="s">
        <v>21</v>
      </c>
      <c r="E1923" s="6">
        <f>IF(Sense_data[[#This Row],[a_1State]]=D1922,E1922,Sense_data[[#This Row],[SysTimeStamp]])</f>
        <v>42182.020682875205</v>
      </c>
      <c r="F1923" s="3" t="str">
        <f>Sense_data[[#This Row],[a_1State]]&amp;TEXT(Sense_data[[#This Row],[StateInstanceTimestamp]],"#.######")</f>
        <v>Off42182.020683</v>
      </c>
      <c r="G1923" s="3">
        <f ca="1">IF(Sense_data[[#This Row],[a_1State]]="Off",RANDBETWEEN(off_min,off_max),RANDBETWEEN(on_min,on_max))/sr_div</f>
        <v>2.2000000000000002</v>
      </c>
      <c r="H1923" s="3">
        <v>1.4</v>
      </c>
      <c r="I1923" s="3">
        <f>IF(HOUR(Sense_data[[#This Row],[SysTimeStamp]])&lt;12,I1922+$B$14,I1922-$B$14)</f>
        <v>15.441203703704055</v>
      </c>
    </row>
    <row r="1924" spans="1:9" x14ac:dyDescent="0.2">
      <c r="A1924" t="s">
        <v>20</v>
      </c>
      <c r="B1924" t="s">
        <v>22</v>
      </c>
      <c r="C1924" s="6">
        <f>C1923+$B$2</f>
        <v>42182.022071764419</v>
      </c>
      <c r="D1924" t="s">
        <v>23</v>
      </c>
      <c r="E1924" s="6">
        <f>IF(Sense_data[[#This Row],[a_1State]]=D1923,E1923,Sense_data[[#This Row],[SysTimeStamp]])</f>
        <v>42182.022071764419</v>
      </c>
      <c r="F1924" s="3" t="str">
        <f>Sense_data[[#This Row],[a_1State]]&amp;TEXT(Sense_data[[#This Row],[StateInstanceTimestamp]],"#.######")</f>
        <v>On42182.022072</v>
      </c>
      <c r="G1924" s="3">
        <f ca="1">IF(Sense_data[[#This Row],[a_1State]]="Off",RANDBETWEEN(off_min,off_max),RANDBETWEEN(on_min,on_max))/sr_div</f>
        <v>3.1</v>
      </c>
      <c r="H1924" s="3">
        <v>3.6</v>
      </c>
      <c r="I1924" s="3">
        <f>IF(HOUR(Sense_data[[#This Row],[SysTimeStamp]])&lt;12,I1923+$B$14,I1923-$B$14)</f>
        <v>15.441435185185536</v>
      </c>
    </row>
    <row r="1925" spans="1:9" x14ac:dyDescent="0.2">
      <c r="A1925" t="s">
        <v>20</v>
      </c>
      <c r="B1925" t="s">
        <v>22</v>
      </c>
      <c r="C1925" s="6">
        <f t="shared" ref="C1925:C1988" si="34">C1924+$B$2</f>
        <v>42182.022083338496</v>
      </c>
      <c r="D1925" t="s">
        <v>23</v>
      </c>
      <c r="E1925" s="6">
        <f>IF(Sense_data[[#This Row],[a_1State]]=D1924,E1924,Sense_data[[#This Row],[SysTimeStamp]])</f>
        <v>42182.022071764419</v>
      </c>
      <c r="F1925" s="3" t="str">
        <f>Sense_data[[#This Row],[a_1State]]&amp;TEXT(Sense_data[[#This Row],[StateInstanceTimestamp]],"#.######")</f>
        <v>On42182.022072</v>
      </c>
      <c r="G1925" s="3">
        <f ca="1">IF(Sense_data[[#This Row],[a_1State]]="Off",RANDBETWEEN(off_min,off_max),RANDBETWEEN(on_min,on_max))/sr_div</f>
        <v>5.6</v>
      </c>
      <c r="H1925" s="3">
        <v>5.9</v>
      </c>
      <c r="I1925" s="3">
        <f>IF(HOUR(Sense_data[[#This Row],[SysTimeStamp]])&lt;12,I1924+$B$14,I1924-$B$14)</f>
        <v>15.441666666667018</v>
      </c>
    </row>
    <row r="1926" spans="1:9" x14ac:dyDescent="0.2">
      <c r="A1926" t="s">
        <v>20</v>
      </c>
      <c r="B1926" t="s">
        <v>22</v>
      </c>
      <c r="C1926" s="6">
        <f t="shared" si="34"/>
        <v>42182.022094912572</v>
      </c>
      <c r="D1926" t="s">
        <v>23</v>
      </c>
      <c r="E1926" s="6">
        <f>IF(Sense_data[[#This Row],[a_1State]]=D1925,E1925,Sense_data[[#This Row],[SysTimeStamp]])</f>
        <v>42182.022071764419</v>
      </c>
      <c r="F1926" s="3" t="str">
        <f>Sense_data[[#This Row],[a_1State]]&amp;TEXT(Sense_data[[#This Row],[StateInstanceTimestamp]],"#.######")</f>
        <v>On42182.022072</v>
      </c>
      <c r="G1926" s="3">
        <f ca="1">IF(Sense_data[[#This Row],[a_1State]]="Off",RANDBETWEEN(off_min,off_max),RANDBETWEEN(on_min,on_max))/sr_div</f>
        <v>5.7</v>
      </c>
      <c r="H1926" s="3">
        <v>3.7</v>
      </c>
      <c r="I1926" s="3">
        <f>IF(HOUR(Sense_data[[#This Row],[SysTimeStamp]])&lt;12,I1925+$B$14,I1925-$B$14)</f>
        <v>15.4418981481485</v>
      </c>
    </row>
    <row r="1927" spans="1:9" x14ac:dyDescent="0.2">
      <c r="A1927" t="s">
        <v>20</v>
      </c>
      <c r="B1927" t="s">
        <v>22</v>
      </c>
      <c r="C1927" s="6">
        <f t="shared" si="34"/>
        <v>42182.022106486649</v>
      </c>
      <c r="D1927" t="s">
        <v>23</v>
      </c>
      <c r="E1927" s="6">
        <f>IF(Sense_data[[#This Row],[a_1State]]=D1926,E1926,Sense_data[[#This Row],[SysTimeStamp]])</f>
        <v>42182.022071764419</v>
      </c>
      <c r="F1927" s="3" t="str">
        <f>Sense_data[[#This Row],[a_1State]]&amp;TEXT(Sense_data[[#This Row],[StateInstanceTimestamp]],"#.######")</f>
        <v>On42182.022072</v>
      </c>
      <c r="G1927" s="3">
        <f ca="1">IF(Sense_data[[#This Row],[a_1State]]="Off",RANDBETWEEN(off_min,off_max),RANDBETWEEN(on_min,on_max))/sr_div</f>
        <v>5.3</v>
      </c>
      <c r="H1927" s="3">
        <v>6</v>
      </c>
      <c r="I1927" s="3">
        <f>IF(HOUR(Sense_data[[#This Row],[SysTimeStamp]])&lt;12,I1926+$B$14,I1926-$B$14)</f>
        <v>15.442129629629981</v>
      </c>
    </row>
    <row r="1928" spans="1:9" x14ac:dyDescent="0.2">
      <c r="A1928" t="s">
        <v>20</v>
      </c>
      <c r="B1928" t="s">
        <v>22</v>
      </c>
      <c r="C1928" s="6">
        <f t="shared" si="34"/>
        <v>42182.022118060726</v>
      </c>
      <c r="D1928" t="s">
        <v>23</v>
      </c>
      <c r="E1928" s="6">
        <f>IF(Sense_data[[#This Row],[a_1State]]=D1927,E1927,Sense_data[[#This Row],[SysTimeStamp]])</f>
        <v>42182.022071764419</v>
      </c>
      <c r="F1928" s="3" t="str">
        <f>Sense_data[[#This Row],[a_1State]]&amp;TEXT(Sense_data[[#This Row],[StateInstanceTimestamp]],"#.######")</f>
        <v>On42182.022072</v>
      </c>
      <c r="G1928" s="3">
        <f ca="1">IF(Sense_data[[#This Row],[a_1State]]="Off",RANDBETWEEN(off_min,off_max),RANDBETWEEN(on_min,on_max))/sr_div</f>
        <v>4.5999999999999996</v>
      </c>
      <c r="H1928" s="3">
        <v>5.0999999999999996</v>
      </c>
      <c r="I1928" s="3">
        <f>IF(HOUR(Sense_data[[#This Row],[SysTimeStamp]])&lt;12,I1927+$B$14,I1927-$B$14)</f>
        <v>15.442361111111463</v>
      </c>
    </row>
    <row r="1929" spans="1:9" x14ac:dyDescent="0.2">
      <c r="A1929" t="s">
        <v>20</v>
      </c>
      <c r="B1929" t="s">
        <v>22</v>
      </c>
      <c r="C1929" s="6">
        <f t="shared" si="34"/>
        <v>42182.022129634803</v>
      </c>
      <c r="D1929" t="s">
        <v>23</v>
      </c>
      <c r="E1929" s="6">
        <f>IF(Sense_data[[#This Row],[a_1State]]=D1928,E1928,Sense_data[[#This Row],[SysTimeStamp]])</f>
        <v>42182.022071764419</v>
      </c>
      <c r="F1929" s="3" t="str">
        <f>Sense_data[[#This Row],[a_1State]]&amp;TEXT(Sense_data[[#This Row],[StateInstanceTimestamp]],"#.######")</f>
        <v>On42182.022072</v>
      </c>
      <c r="G1929" s="3">
        <f ca="1">IF(Sense_data[[#This Row],[a_1State]]="Off",RANDBETWEEN(off_min,off_max),RANDBETWEEN(on_min,on_max))/sr_div</f>
        <v>3.2</v>
      </c>
      <c r="H1929" s="3">
        <v>3.2</v>
      </c>
      <c r="I1929" s="3">
        <f>IF(HOUR(Sense_data[[#This Row],[SysTimeStamp]])&lt;12,I1928+$B$14,I1928-$B$14)</f>
        <v>15.442592592592945</v>
      </c>
    </row>
    <row r="1930" spans="1:9" x14ac:dyDescent="0.2">
      <c r="A1930" t="s">
        <v>20</v>
      </c>
      <c r="B1930" t="s">
        <v>22</v>
      </c>
      <c r="C1930" s="6">
        <f t="shared" si="34"/>
        <v>42182.022141208879</v>
      </c>
      <c r="D1930" t="s">
        <v>23</v>
      </c>
      <c r="E1930" s="6">
        <f>IF(Sense_data[[#This Row],[a_1State]]=D1929,E1929,Sense_data[[#This Row],[SysTimeStamp]])</f>
        <v>42182.022071764419</v>
      </c>
      <c r="F1930" s="3" t="str">
        <f>Sense_data[[#This Row],[a_1State]]&amp;TEXT(Sense_data[[#This Row],[StateInstanceTimestamp]],"#.######")</f>
        <v>On42182.022072</v>
      </c>
      <c r="G1930" s="3">
        <f ca="1">IF(Sense_data[[#This Row],[a_1State]]="Off",RANDBETWEEN(off_min,off_max),RANDBETWEEN(on_min,on_max))/sr_div</f>
        <v>4.4000000000000004</v>
      </c>
      <c r="H1930" s="3">
        <v>5.2</v>
      </c>
      <c r="I1930" s="3">
        <f>IF(HOUR(Sense_data[[#This Row],[SysTimeStamp]])&lt;12,I1929+$B$14,I1929-$B$14)</f>
        <v>15.442824074074426</v>
      </c>
    </row>
    <row r="1931" spans="1:9" x14ac:dyDescent="0.2">
      <c r="A1931" t="s">
        <v>20</v>
      </c>
      <c r="B1931" t="s">
        <v>22</v>
      </c>
      <c r="C1931" s="6">
        <f t="shared" si="34"/>
        <v>42182.022152782956</v>
      </c>
      <c r="D1931" t="s">
        <v>23</v>
      </c>
      <c r="E1931" s="6">
        <f>IF(Sense_data[[#This Row],[a_1State]]=D1930,E1930,Sense_data[[#This Row],[SysTimeStamp]])</f>
        <v>42182.022071764419</v>
      </c>
      <c r="F1931" s="3" t="str">
        <f>Sense_data[[#This Row],[a_1State]]&amp;TEXT(Sense_data[[#This Row],[StateInstanceTimestamp]],"#.######")</f>
        <v>On42182.022072</v>
      </c>
      <c r="G1931" s="3">
        <f ca="1">IF(Sense_data[[#This Row],[a_1State]]="Off",RANDBETWEEN(off_min,off_max),RANDBETWEEN(on_min,on_max))/sr_div</f>
        <v>5.7</v>
      </c>
      <c r="H1931" s="3">
        <v>3.6</v>
      </c>
      <c r="I1931" s="3">
        <f>IF(HOUR(Sense_data[[#This Row],[SysTimeStamp]])&lt;12,I1930+$B$14,I1930-$B$14)</f>
        <v>15.443055555555908</v>
      </c>
    </row>
    <row r="1932" spans="1:9" x14ac:dyDescent="0.2">
      <c r="A1932" t="s">
        <v>20</v>
      </c>
      <c r="B1932" t="s">
        <v>22</v>
      </c>
      <c r="C1932" s="6">
        <f t="shared" si="34"/>
        <v>42182.022164357033</v>
      </c>
      <c r="D1932" t="s">
        <v>23</v>
      </c>
      <c r="E1932" s="6">
        <f>IF(Sense_data[[#This Row],[a_1State]]=D1931,E1931,Sense_data[[#This Row],[SysTimeStamp]])</f>
        <v>42182.022071764419</v>
      </c>
      <c r="F1932" s="3" t="str">
        <f>Sense_data[[#This Row],[a_1State]]&amp;TEXT(Sense_data[[#This Row],[StateInstanceTimestamp]],"#.######")</f>
        <v>On42182.022072</v>
      </c>
      <c r="G1932" s="3">
        <f ca="1">IF(Sense_data[[#This Row],[a_1State]]="Off",RANDBETWEEN(off_min,off_max),RANDBETWEEN(on_min,on_max))/sr_div</f>
        <v>5.5</v>
      </c>
      <c r="H1932" s="3">
        <v>5.2</v>
      </c>
      <c r="I1932" s="3">
        <f>IF(HOUR(Sense_data[[#This Row],[SysTimeStamp]])&lt;12,I1931+$B$14,I1931-$B$14)</f>
        <v>15.44328703703739</v>
      </c>
    </row>
    <row r="1933" spans="1:9" x14ac:dyDescent="0.2">
      <c r="A1933" t="s">
        <v>20</v>
      </c>
      <c r="B1933" t="s">
        <v>22</v>
      </c>
      <c r="C1933" s="6">
        <f t="shared" si="34"/>
        <v>42182.02217593111</v>
      </c>
      <c r="D1933" t="s">
        <v>23</v>
      </c>
      <c r="E1933" s="6">
        <f>IF(Sense_data[[#This Row],[a_1State]]=D1932,E1932,Sense_data[[#This Row],[SysTimeStamp]])</f>
        <v>42182.022071764419</v>
      </c>
      <c r="F1933" s="3" t="str">
        <f>Sense_data[[#This Row],[a_1State]]&amp;TEXT(Sense_data[[#This Row],[StateInstanceTimestamp]],"#.######")</f>
        <v>On42182.022072</v>
      </c>
      <c r="G1933" s="3">
        <f ca="1">IF(Sense_data[[#This Row],[a_1State]]="Off",RANDBETWEEN(off_min,off_max),RANDBETWEEN(on_min,on_max))/sr_div</f>
        <v>6</v>
      </c>
      <c r="H1933" s="3">
        <v>4.4000000000000004</v>
      </c>
      <c r="I1933" s="3">
        <f>IF(HOUR(Sense_data[[#This Row],[SysTimeStamp]])&lt;12,I1932+$B$14,I1932-$B$14)</f>
        <v>15.443518518518871</v>
      </c>
    </row>
    <row r="1934" spans="1:9" x14ac:dyDescent="0.2">
      <c r="A1934" t="s">
        <v>20</v>
      </c>
      <c r="B1934" t="s">
        <v>22</v>
      </c>
      <c r="C1934" s="6">
        <f t="shared" si="34"/>
        <v>42182.022187505187</v>
      </c>
      <c r="D1934" t="s">
        <v>23</v>
      </c>
      <c r="E1934" s="6">
        <f>IF(Sense_data[[#This Row],[a_1State]]=D1933,E1933,Sense_data[[#This Row],[SysTimeStamp]])</f>
        <v>42182.022071764419</v>
      </c>
      <c r="F1934" s="3" t="str">
        <f>Sense_data[[#This Row],[a_1State]]&amp;TEXT(Sense_data[[#This Row],[StateInstanceTimestamp]],"#.######")</f>
        <v>On42182.022072</v>
      </c>
      <c r="G1934" s="3">
        <f ca="1">IF(Sense_data[[#This Row],[a_1State]]="Off",RANDBETWEEN(off_min,off_max),RANDBETWEEN(on_min,on_max))/sr_div</f>
        <v>4.9000000000000004</v>
      </c>
      <c r="H1934" s="3">
        <v>3.5</v>
      </c>
      <c r="I1934" s="3">
        <f>IF(HOUR(Sense_data[[#This Row],[SysTimeStamp]])&lt;12,I1933+$B$14,I1933-$B$14)</f>
        <v>15.443750000000353</v>
      </c>
    </row>
    <row r="1935" spans="1:9" x14ac:dyDescent="0.2">
      <c r="A1935" t="s">
        <v>20</v>
      </c>
      <c r="B1935" t="s">
        <v>22</v>
      </c>
      <c r="C1935" s="6">
        <f t="shared" si="34"/>
        <v>42182.022199079263</v>
      </c>
      <c r="D1935" t="s">
        <v>23</v>
      </c>
      <c r="E1935" s="6">
        <f>IF(Sense_data[[#This Row],[a_1State]]=D1934,E1934,Sense_data[[#This Row],[SysTimeStamp]])</f>
        <v>42182.022071764419</v>
      </c>
      <c r="F1935" s="3" t="str">
        <f>Sense_data[[#This Row],[a_1State]]&amp;TEXT(Sense_data[[#This Row],[StateInstanceTimestamp]],"#.######")</f>
        <v>On42182.022072</v>
      </c>
      <c r="G1935" s="3">
        <f ca="1">IF(Sense_data[[#This Row],[a_1State]]="Off",RANDBETWEEN(off_min,off_max),RANDBETWEEN(on_min,on_max))/sr_div</f>
        <v>4.9000000000000004</v>
      </c>
      <c r="H1935" s="3">
        <v>5.9</v>
      </c>
      <c r="I1935" s="3">
        <f>IF(HOUR(Sense_data[[#This Row],[SysTimeStamp]])&lt;12,I1934+$B$14,I1934-$B$14)</f>
        <v>15.443981481481835</v>
      </c>
    </row>
    <row r="1936" spans="1:9" x14ac:dyDescent="0.2">
      <c r="A1936" t="s">
        <v>20</v>
      </c>
      <c r="B1936" t="s">
        <v>22</v>
      </c>
      <c r="C1936" s="6">
        <f t="shared" si="34"/>
        <v>42182.02221065334</v>
      </c>
      <c r="D1936" t="s">
        <v>23</v>
      </c>
      <c r="E1936" s="6">
        <f>IF(Sense_data[[#This Row],[a_1State]]=D1935,E1935,Sense_data[[#This Row],[SysTimeStamp]])</f>
        <v>42182.022071764419</v>
      </c>
      <c r="F1936" s="3" t="str">
        <f>Sense_data[[#This Row],[a_1State]]&amp;TEXT(Sense_data[[#This Row],[StateInstanceTimestamp]],"#.######")</f>
        <v>On42182.022072</v>
      </c>
      <c r="G1936" s="3">
        <f ca="1">IF(Sense_data[[#This Row],[a_1State]]="Off",RANDBETWEEN(off_min,off_max),RANDBETWEEN(on_min,on_max))/sr_div</f>
        <v>5.2</v>
      </c>
      <c r="H1936" s="3">
        <v>3.2</v>
      </c>
      <c r="I1936" s="3">
        <f>IF(HOUR(Sense_data[[#This Row],[SysTimeStamp]])&lt;12,I1935+$B$14,I1935-$B$14)</f>
        <v>15.444212962963316</v>
      </c>
    </row>
    <row r="1937" spans="1:9" x14ac:dyDescent="0.2">
      <c r="A1937" t="s">
        <v>20</v>
      </c>
      <c r="B1937" t="s">
        <v>22</v>
      </c>
      <c r="C1937" s="6">
        <f t="shared" si="34"/>
        <v>42182.022222227417</v>
      </c>
      <c r="D1937" t="s">
        <v>23</v>
      </c>
      <c r="E1937" s="6">
        <f>IF(Sense_data[[#This Row],[a_1State]]=D1936,E1936,Sense_data[[#This Row],[SysTimeStamp]])</f>
        <v>42182.022071764419</v>
      </c>
      <c r="F1937" s="3" t="str">
        <f>Sense_data[[#This Row],[a_1State]]&amp;TEXT(Sense_data[[#This Row],[StateInstanceTimestamp]],"#.######")</f>
        <v>On42182.022072</v>
      </c>
      <c r="G1937" s="3">
        <f ca="1">IF(Sense_data[[#This Row],[a_1State]]="Off",RANDBETWEEN(off_min,off_max),RANDBETWEEN(on_min,on_max))/sr_div</f>
        <v>4.8</v>
      </c>
      <c r="H1937" s="3">
        <v>5.2</v>
      </c>
      <c r="I1937" s="3">
        <f>IF(HOUR(Sense_data[[#This Row],[SysTimeStamp]])&lt;12,I1936+$B$14,I1936-$B$14)</f>
        <v>15.444444444444798</v>
      </c>
    </row>
    <row r="1938" spans="1:9" x14ac:dyDescent="0.2">
      <c r="A1938" t="s">
        <v>20</v>
      </c>
      <c r="B1938" t="s">
        <v>22</v>
      </c>
      <c r="C1938" s="6">
        <f t="shared" si="34"/>
        <v>42182.022233801494</v>
      </c>
      <c r="D1938" t="s">
        <v>23</v>
      </c>
      <c r="E1938" s="6">
        <f>IF(Sense_data[[#This Row],[a_1State]]=D1937,E1937,Sense_data[[#This Row],[SysTimeStamp]])</f>
        <v>42182.022071764419</v>
      </c>
      <c r="F1938" s="3" t="str">
        <f>Sense_data[[#This Row],[a_1State]]&amp;TEXT(Sense_data[[#This Row],[StateInstanceTimestamp]],"#.######")</f>
        <v>On42182.022072</v>
      </c>
      <c r="G1938" s="3">
        <f ca="1">IF(Sense_data[[#This Row],[a_1State]]="Off",RANDBETWEEN(off_min,off_max),RANDBETWEEN(on_min,on_max))/sr_div</f>
        <v>5.9</v>
      </c>
      <c r="H1938" s="3">
        <v>4.4000000000000004</v>
      </c>
      <c r="I1938" s="3">
        <f>IF(HOUR(Sense_data[[#This Row],[SysTimeStamp]])&lt;12,I1937+$B$14,I1937-$B$14)</f>
        <v>15.44467592592628</v>
      </c>
    </row>
    <row r="1939" spans="1:9" x14ac:dyDescent="0.2">
      <c r="A1939" t="s">
        <v>20</v>
      </c>
      <c r="B1939" t="s">
        <v>22</v>
      </c>
      <c r="C1939" s="6">
        <f t="shared" si="34"/>
        <v>42182.02224537557</v>
      </c>
      <c r="D1939" t="s">
        <v>23</v>
      </c>
      <c r="E1939" s="6">
        <f>IF(Sense_data[[#This Row],[a_1State]]=D1938,E1938,Sense_data[[#This Row],[SysTimeStamp]])</f>
        <v>42182.022071764419</v>
      </c>
      <c r="F1939" s="3" t="str">
        <f>Sense_data[[#This Row],[a_1State]]&amp;TEXT(Sense_data[[#This Row],[StateInstanceTimestamp]],"#.######")</f>
        <v>On42182.022072</v>
      </c>
      <c r="G1939" s="3">
        <f ca="1">IF(Sense_data[[#This Row],[a_1State]]="Off",RANDBETWEEN(off_min,off_max),RANDBETWEEN(on_min,on_max))/sr_div</f>
        <v>5.5</v>
      </c>
      <c r="H1939" s="3">
        <v>5.8</v>
      </c>
      <c r="I1939" s="3">
        <f>IF(HOUR(Sense_data[[#This Row],[SysTimeStamp]])&lt;12,I1938+$B$14,I1938-$B$14)</f>
        <v>15.444907407407761</v>
      </c>
    </row>
    <row r="1940" spans="1:9" x14ac:dyDescent="0.2">
      <c r="A1940" t="s">
        <v>20</v>
      </c>
      <c r="B1940" t="s">
        <v>22</v>
      </c>
      <c r="C1940" s="6">
        <f t="shared" si="34"/>
        <v>42182.022256949647</v>
      </c>
      <c r="D1940" t="s">
        <v>23</v>
      </c>
      <c r="E1940" s="6">
        <f>IF(Sense_data[[#This Row],[a_1State]]=D1939,E1939,Sense_data[[#This Row],[SysTimeStamp]])</f>
        <v>42182.022071764419</v>
      </c>
      <c r="F1940" s="3" t="str">
        <f>Sense_data[[#This Row],[a_1State]]&amp;TEXT(Sense_data[[#This Row],[StateInstanceTimestamp]],"#.######")</f>
        <v>On42182.022072</v>
      </c>
      <c r="G1940" s="3">
        <f ca="1">IF(Sense_data[[#This Row],[a_1State]]="Off",RANDBETWEEN(off_min,off_max),RANDBETWEEN(on_min,on_max))/sr_div</f>
        <v>5.4</v>
      </c>
      <c r="H1940" s="3">
        <v>3.3</v>
      </c>
      <c r="I1940" s="3">
        <f>IF(HOUR(Sense_data[[#This Row],[SysTimeStamp]])&lt;12,I1939+$B$14,I1939-$B$14)</f>
        <v>15.445138888889243</v>
      </c>
    </row>
    <row r="1941" spans="1:9" x14ac:dyDescent="0.2">
      <c r="A1941" t="s">
        <v>20</v>
      </c>
      <c r="B1941" t="s">
        <v>22</v>
      </c>
      <c r="C1941" s="6">
        <f t="shared" si="34"/>
        <v>42182.022268523724</v>
      </c>
      <c r="D1941" t="s">
        <v>23</v>
      </c>
      <c r="E1941" s="6">
        <f>IF(Sense_data[[#This Row],[a_1State]]=D1940,E1940,Sense_data[[#This Row],[SysTimeStamp]])</f>
        <v>42182.022071764419</v>
      </c>
      <c r="F1941" s="3" t="str">
        <f>Sense_data[[#This Row],[a_1State]]&amp;TEXT(Sense_data[[#This Row],[StateInstanceTimestamp]],"#.######")</f>
        <v>On42182.022072</v>
      </c>
      <c r="G1941" s="3">
        <f ca="1">IF(Sense_data[[#This Row],[a_1State]]="Off",RANDBETWEEN(off_min,off_max),RANDBETWEEN(on_min,on_max))/sr_div</f>
        <v>4.9000000000000004</v>
      </c>
      <c r="H1941" s="3">
        <v>4.5999999999999996</v>
      </c>
      <c r="I1941" s="3">
        <f>IF(HOUR(Sense_data[[#This Row],[SysTimeStamp]])&lt;12,I1940+$B$14,I1940-$B$14)</f>
        <v>15.445370370370725</v>
      </c>
    </row>
    <row r="1942" spans="1:9" x14ac:dyDescent="0.2">
      <c r="A1942" t="s">
        <v>20</v>
      </c>
      <c r="B1942" t="s">
        <v>22</v>
      </c>
      <c r="C1942" s="6">
        <f t="shared" si="34"/>
        <v>42182.022280097801</v>
      </c>
      <c r="D1942" t="s">
        <v>23</v>
      </c>
      <c r="E1942" s="6">
        <f>IF(Sense_data[[#This Row],[a_1State]]=D1941,E1941,Sense_data[[#This Row],[SysTimeStamp]])</f>
        <v>42182.022071764419</v>
      </c>
      <c r="F1942" s="3" t="str">
        <f>Sense_data[[#This Row],[a_1State]]&amp;TEXT(Sense_data[[#This Row],[StateInstanceTimestamp]],"#.######")</f>
        <v>On42182.022072</v>
      </c>
      <c r="G1942" s="3">
        <f ca="1">IF(Sense_data[[#This Row],[a_1State]]="Off",RANDBETWEEN(off_min,off_max),RANDBETWEEN(on_min,on_max))/sr_div</f>
        <v>3.6</v>
      </c>
      <c r="H1942" s="3">
        <v>4.2</v>
      </c>
      <c r="I1942" s="3">
        <f>IF(HOUR(Sense_data[[#This Row],[SysTimeStamp]])&lt;12,I1941+$B$14,I1941-$B$14)</f>
        <v>15.445601851852206</v>
      </c>
    </row>
    <row r="1943" spans="1:9" x14ac:dyDescent="0.2">
      <c r="A1943" t="s">
        <v>20</v>
      </c>
      <c r="B1943" t="s">
        <v>22</v>
      </c>
      <c r="C1943" s="6">
        <f t="shared" si="34"/>
        <v>42182.022291671878</v>
      </c>
      <c r="D1943" t="s">
        <v>23</v>
      </c>
      <c r="E1943" s="6">
        <f>IF(Sense_data[[#This Row],[a_1State]]=D1942,E1942,Sense_data[[#This Row],[SysTimeStamp]])</f>
        <v>42182.022071764419</v>
      </c>
      <c r="F1943" s="3" t="str">
        <f>Sense_data[[#This Row],[a_1State]]&amp;TEXT(Sense_data[[#This Row],[StateInstanceTimestamp]],"#.######")</f>
        <v>On42182.022072</v>
      </c>
      <c r="G1943" s="3">
        <f ca="1">IF(Sense_data[[#This Row],[a_1State]]="Off",RANDBETWEEN(off_min,off_max),RANDBETWEEN(on_min,on_max))/sr_div</f>
        <v>4.8</v>
      </c>
      <c r="H1943" s="3">
        <v>3.4</v>
      </c>
      <c r="I1943" s="3">
        <f>IF(HOUR(Sense_data[[#This Row],[SysTimeStamp]])&lt;12,I1942+$B$14,I1942-$B$14)</f>
        <v>15.445833333333688</v>
      </c>
    </row>
    <row r="1944" spans="1:9" x14ac:dyDescent="0.2">
      <c r="A1944" t="s">
        <v>20</v>
      </c>
      <c r="B1944" t="s">
        <v>22</v>
      </c>
      <c r="C1944" s="6">
        <f t="shared" si="34"/>
        <v>42182.022303245954</v>
      </c>
      <c r="D1944" t="s">
        <v>23</v>
      </c>
      <c r="E1944" s="6">
        <f>IF(Sense_data[[#This Row],[a_1State]]=D1943,E1943,Sense_data[[#This Row],[SysTimeStamp]])</f>
        <v>42182.022071764419</v>
      </c>
      <c r="F1944" s="3" t="str">
        <f>Sense_data[[#This Row],[a_1State]]&amp;TEXT(Sense_data[[#This Row],[StateInstanceTimestamp]],"#.######")</f>
        <v>On42182.022072</v>
      </c>
      <c r="G1944" s="3">
        <f ca="1">IF(Sense_data[[#This Row],[a_1State]]="Off",RANDBETWEEN(off_min,off_max),RANDBETWEEN(on_min,on_max))/sr_div</f>
        <v>3.6</v>
      </c>
      <c r="H1944" s="3">
        <v>3</v>
      </c>
      <c r="I1944" s="3">
        <f>IF(HOUR(Sense_data[[#This Row],[SysTimeStamp]])&lt;12,I1943+$B$14,I1943-$B$14)</f>
        <v>15.44606481481517</v>
      </c>
    </row>
    <row r="1945" spans="1:9" x14ac:dyDescent="0.2">
      <c r="A1945" t="s">
        <v>20</v>
      </c>
      <c r="B1945" t="s">
        <v>22</v>
      </c>
      <c r="C1945" s="6">
        <f t="shared" si="34"/>
        <v>42182.022314820031</v>
      </c>
      <c r="D1945" t="s">
        <v>23</v>
      </c>
      <c r="E1945" s="6">
        <f>IF(Sense_data[[#This Row],[a_1State]]=D1944,E1944,Sense_data[[#This Row],[SysTimeStamp]])</f>
        <v>42182.022071764419</v>
      </c>
      <c r="F1945" s="3" t="str">
        <f>Sense_data[[#This Row],[a_1State]]&amp;TEXT(Sense_data[[#This Row],[StateInstanceTimestamp]],"#.######")</f>
        <v>On42182.022072</v>
      </c>
      <c r="G1945" s="3">
        <f ca="1">IF(Sense_data[[#This Row],[a_1State]]="Off",RANDBETWEEN(off_min,off_max),RANDBETWEEN(on_min,on_max))/sr_div</f>
        <v>5.4</v>
      </c>
      <c r="H1945" s="3">
        <v>3</v>
      </c>
      <c r="I1945" s="3">
        <f>IF(HOUR(Sense_data[[#This Row],[SysTimeStamp]])&lt;12,I1944+$B$14,I1944-$B$14)</f>
        <v>15.446296296296651</v>
      </c>
    </row>
    <row r="1946" spans="1:9" x14ac:dyDescent="0.2">
      <c r="A1946" t="s">
        <v>20</v>
      </c>
      <c r="B1946" t="s">
        <v>22</v>
      </c>
      <c r="C1946" s="6">
        <f t="shared" si="34"/>
        <v>42182.022326394108</v>
      </c>
      <c r="D1946" t="s">
        <v>23</v>
      </c>
      <c r="E1946" s="6">
        <f>IF(Sense_data[[#This Row],[a_1State]]=D1945,E1945,Sense_data[[#This Row],[SysTimeStamp]])</f>
        <v>42182.022071764419</v>
      </c>
      <c r="F1946" s="3" t="str">
        <f>Sense_data[[#This Row],[a_1State]]&amp;TEXT(Sense_data[[#This Row],[StateInstanceTimestamp]],"#.######")</f>
        <v>On42182.022072</v>
      </c>
      <c r="G1946" s="3">
        <f ca="1">IF(Sense_data[[#This Row],[a_1State]]="Off",RANDBETWEEN(off_min,off_max),RANDBETWEEN(on_min,on_max))/sr_div</f>
        <v>3.9</v>
      </c>
      <c r="H1946" s="3">
        <v>4.4000000000000004</v>
      </c>
      <c r="I1946" s="3">
        <f>IF(HOUR(Sense_data[[#This Row],[SysTimeStamp]])&lt;12,I1945+$B$14,I1945-$B$14)</f>
        <v>15.446527777778133</v>
      </c>
    </row>
    <row r="1947" spans="1:9" x14ac:dyDescent="0.2">
      <c r="A1947" t="s">
        <v>20</v>
      </c>
      <c r="B1947" t="s">
        <v>22</v>
      </c>
      <c r="C1947" s="6">
        <f t="shared" si="34"/>
        <v>42182.022337968185</v>
      </c>
      <c r="D1947" t="s">
        <v>23</v>
      </c>
      <c r="E1947" s="6">
        <f>IF(Sense_data[[#This Row],[a_1State]]=D1946,E1946,Sense_data[[#This Row],[SysTimeStamp]])</f>
        <v>42182.022071764419</v>
      </c>
      <c r="F1947" s="3" t="str">
        <f>Sense_data[[#This Row],[a_1State]]&amp;TEXT(Sense_data[[#This Row],[StateInstanceTimestamp]],"#.######")</f>
        <v>On42182.022072</v>
      </c>
      <c r="G1947" s="3">
        <f ca="1">IF(Sense_data[[#This Row],[a_1State]]="Off",RANDBETWEEN(off_min,off_max),RANDBETWEEN(on_min,on_max))/sr_div</f>
        <v>3.9</v>
      </c>
      <c r="H1947" s="3">
        <v>3.6</v>
      </c>
      <c r="I1947" s="3">
        <f>IF(HOUR(Sense_data[[#This Row],[SysTimeStamp]])&lt;12,I1946+$B$14,I1946-$B$14)</f>
        <v>15.446759259259615</v>
      </c>
    </row>
    <row r="1948" spans="1:9" x14ac:dyDescent="0.2">
      <c r="A1948" t="s">
        <v>20</v>
      </c>
      <c r="B1948" t="s">
        <v>22</v>
      </c>
      <c r="C1948" s="6">
        <f t="shared" si="34"/>
        <v>42182.022349542262</v>
      </c>
      <c r="D1948" t="s">
        <v>23</v>
      </c>
      <c r="E1948" s="6">
        <f>IF(Sense_data[[#This Row],[a_1State]]=D1947,E1947,Sense_data[[#This Row],[SysTimeStamp]])</f>
        <v>42182.022071764419</v>
      </c>
      <c r="F1948" s="3" t="str">
        <f>Sense_data[[#This Row],[a_1State]]&amp;TEXT(Sense_data[[#This Row],[StateInstanceTimestamp]],"#.######")</f>
        <v>On42182.022072</v>
      </c>
      <c r="G1948" s="3">
        <f ca="1">IF(Sense_data[[#This Row],[a_1State]]="Off",RANDBETWEEN(off_min,off_max),RANDBETWEEN(on_min,on_max))/sr_div</f>
        <v>5.8</v>
      </c>
      <c r="H1948" s="3">
        <v>3.8</v>
      </c>
      <c r="I1948" s="3">
        <f>IF(HOUR(Sense_data[[#This Row],[SysTimeStamp]])&lt;12,I1947+$B$14,I1947-$B$14)</f>
        <v>15.446990740741096</v>
      </c>
    </row>
    <row r="1949" spans="1:9" x14ac:dyDescent="0.2">
      <c r="A1949" t="s">
        <v>20</v>
      </c>
      <c r="B1949" t="s">
        <v>22</v>
      </c>
      <c r="C1949" s="6">
        <f t="shared" si="34"/>
        <v>42182.022361116338</v>
      </c>
      <c r="D1949" t="s">
        <v>23</v>
      </c>
      <c r="E1949" s="6">
        <f>IF(Sense_data[[#This Row],[a_1State]]=D1948,E1948,Sense_data[[#This Row],[SysTimeStamp]])</f>
        <v>42182.022071764419</v>
      </c>
      <c r="F1949" s="3" t="str">
        <f>Sense_data[[#This Row],[a_1State]]&amp;TEXT(Sense_data[[#This Row],[StateInstanceTimestamp]],"#.######")</f>
        <v>On42182.022072</v>
      </c>
      <c r="G1949" s="3">
        <f ca="1">IF(Sense_data[[#This Row],[a_1State]]="Off",RANDBETWEEN(off_min,off_max),RANDBETWEEN(on_min,on_max))/sr_div</f>
        <v>4.5999999999999996</v>
      </c>
      <c r="H1949" s="3">
        <v>4.5</v>
      </c>
      <c r="I1949" s="3">
        <f>IF(HOUR(Sense_data[[#This Row],[SysTimeStamp]])&lt;12,I1948+$B$14,I1948-$B$14)</f>
        <v>15.447222222222578</v>
      </c>
    </row>
    <row r="1950" spans="1:9" x14ac:dyDescent="0.2">
      <c r="A1950" t="s">
        <v>20</v>
      </c>
      <c r="B1950" t="s">
        <v>22</v>
      </c>
      <c r="C1950" s="6">
        <f t="shared" si="34"/>
        <v>42182.022372690415</v>
      </c>
      <c r="D1950" t="s">
        <v>23</v>
      </c>
      <c r="E1950" s="6">
        <f>IF(Sense_data[[#This Row],[a_1State]]=D1949,E1949,Sense_data[[#This Row],[SysTimeStamp]])</f>
        <v>42182.022071764419</v>
      </c>
      <c r="F1950" s="3" t="str">
        <f>Sense_data[[#This Row],[a_1State]]&amp;TEXT(Sense_data[[#This Row],[StateInstanceTimestamp]],"#.######")</f>
        <v>On42182.022072</v>
      </c>
      <c r="G1950" s="3">
        <f ca="1">IF(Sense_data[[#This Row],[a_1State]]="Off",RANDBETWEEN(off_min,off_max),RANDBETWEEN(on_min,on_max))/sr_div</f>
        <v>3.4</v>
      </c>
      <c r="H1950" s="3">
        <v>3.5</v>
      </c>
      <c r="I1950" s="3">
        <f>IF(HOUR(Sense_data[[#This Row],[SysTimeStamp]])&lt;12,I1949+$B$14,I1949-$B$14)</f>
        <v>15.44745370370406</v>
      </c>
    </row>
    <row r="1951" spans="1:9" x14ac:dyDescent="0.2">
      <c r="A1951" t="s">
        <v>20</v>
      </c>
      <c r="B1951" t="s">
        <v>22</v>
      </c>
      <c r="C1951" s="6">
        <f t="shared" si="34"/>
        <v>42182.022384264492</v>
      </c>
      <c r="D1951" t="s">
        <v>23</v>
      </c>
      <c r="E1951" s="6">
        <f>IF(Sense_data[[#This Row],[a_1State]]=D1950,E1950,Sense_data[[#This Row],[SysTimeStamp]])</f>
        <v>42182.022071764419</v>
      </c>
      <c r="F1951" s="3" t="str">
        <f>Sense_data[[#This Row],[a_1State]]&amp;TEXT(Sense_data[[#This Row],[StateInstanceTimestamp]],"#.######")</f>
        <v>On42182.022072</v>
      </c>
      <c r="G1951" s="3">
        <f ca="1">IF(Sense_data[[#This Row],[a_1State]]="Off",RANDBETWEEN(off_min,off_max),RANDBETWEEN(on_min,on_max))/sr_div</f>
        <v>4.8</v>
      </c>
      <c r="H1951" s="3">
        <v>3.3</v>
      </c>
      <c r="I1951" s="3">
        <f>IF(HOUR(Sense_data[[#This Row],[SysTimeStamp]])&lt;12,I1950+$B$14,I1950-$B$14)</f>
        <v>15.447685185185541</v>
      </c>
    </row>
    <row r="1952" spans="1:9" x14ac:dyDescent="0.2">
      <c r="A1952" t="s">
        <v>20</v>
      </c>
      <c r="B1952" t="s">
        <v>22</v>
      </c>
      <c r="C1952" s="6">
        <f t="shared" si="34"/>
        <v>42182.022395838569</v>
      </c>
      <c r="D1952" t="s">
        <v>23</v>
      </c>
      <c r="E1952" s="6">
        <f>IF(Sense_data[[#This Row],[a_1State]]=D1951,E1951,Sense_data[[#This Row],[SysTimeStamp]])</f>
        <v>42182.022071764419</v>
      </c>
      <c r="F1952" s="3" t="str">
        <f>Sense_data[[#This Row],[a_1State]]&amp;TEXT(Sense_data[[#This Row],[StateInstanceTimestamp]],"#.######")</f>
        <v>On42182.022072</v>
      </c>
      <c r="G1952" s="3">
        <f ca="1">IF(Sense_data[[#This Row],[a_1State]]="Off",RANDBETWEEN(off_min,off_max),RANDBETWEEN(on_min,on_max))/sr_div</f>
        <v>4.0999999999999996</v>
      </c>
      <c r="H1952" s="3">
        <v>5.2</v>
      </c>
      <c r="I1952" s="3">
        <f>IF(HOUR(Sense_data[[#This Row],[SysTimeStamp]])&lt;12,I1951+$B$14,I1951-$B$14)</f>
        <v>15.447916666667023</v>
      </c>
    </row>
    <row r="1953" spans="1:9" x14ac:dyDescent="0.2">
      <c r="A1953" t="s">
        <v>20</v>
      </c>
      <c r="B1953" t="s">
        <v>22</v>
      </c>
      <c r="C1953" s="6">
        <f t="shared" si="34"/>
        <v>42182.022407412645</v>
      </c>
      <c r="D1953" t="s">
        <v>23</v>
      </c>
      <c r="E1953" s="6">
        <f>IF(Sense_data[[#This Row],[a_1State]]=D1952,E1952,Sense_data[[#This Row],[SysTimeStamp]])</f>
        <v>42182.022071764419</v>
      </c>
      <c r="F1953" s="3" t="str">
        <f>Sense_data[[#This Row],[a_1State]]&amp;TEXT(Sense_data[[#This Row],[StateInstanceTimestamp]],"#.######")</f>
        <v>On42182.022072</v>
      </c>
      <c r="G1953" s="3">
        <f ca="1">IF(Sense_data[[#This Row],[a_1State]]="Off",RANDBETWEEN(off_min,off_max),RANDBETWEEN(on_min,on_max))/sr_div</f>
        <v>5.9</v>
      </c>
      <c r="H1953" s="3">
        <v>5.6</v>
      </c>
      <c r="I1953" s="3">
        <f>IF(HOUR(Sense_data[[#This Row],[SysTimeStamp]])&lt;12,I1952+$B$14,I1952-$B$14)</f>
        <v>15.448148148148505</v>
      </c>
    </row>
    <row r="1954" spans="1:9" x14ac:dyDescent="0.2">
      <c r="A1954" t="s">
        <v>20</v>
      </c>
      <c r="B1954" t="s">
        <v>22</v>
      </c>
      <c r="C1954" s="6">
        <f t="shared" si="34"/>
        <v>42182.022418986722</v>
      </c>
      <c r="D1954" t="s">
        <v>23</v>
      </c>
      <c r="E1954" s="6">
        <f>IF(Sense_data[[#This Row],[a_1State]]=D1953,E1953,Sense_data[[#This Row],[SysTimeStamp]])</f>
        <v>42182.022071764419</v>
      </c>
      <c r="F1954" s="3" t="str">
        <f>Sense_data[[#This Row],[a_1State]]&amp;TEXT(Sense_data[[#This Row],[StateInstanceTimestamp]],"#.######")</f>
        <v>On42182.022072</v>
      </c>
      <c r="G1954" s="3">
        <f ca="1">IF(Sense_data[[#This Row],[a_1State]]="Off",RANDBETWEEN(off_min,off_max),RANDBETWEEN(on_min,on_max))/sr_div</f>
        <v>5.4</v>
      </c>
      <c r="H1954" s="3">
        <v>5.8</v>
      </c>
      <c r="I1954" s="3">
        <f>IF(HOUR(Sense_data[[#This Row],[SysTimeStamp]])&lt;12,I1953+$B$14,I1953-$B$14)</f>
        <v>15.448379629629986</v>
      </c>
    </row>
    <row r="1955" spans="1:9" x14ac:dyDescent="0.2">
      <c r="A1955" t="s">
        <v>20</v>
      </c>
      <c r="B1955" t="s">
        <v>22</v>
      </c>
      <c r="C1955" s="6">
        <f t="shared" si="34"/>
        <v>42182.022430560799</v>
      </c>
      <c r="D1955" t="s">
        <v>23</v>
      </c>
      <c r="E1955" s="6">
        <f>IF(Sense_data[[#This Row],[a_1State]]=D1954,E1954,Sense_data[[#This Row],[SysTimeStamp]])</f>
        <v>42182.022071764419</v>
      </c>
      <c r="F1955" s="3" t="str">
        <f>Sense_data[[#This Row],[a_1State]]&amp;TEXT(Sense_data[[#This Row],[StateInstanceTimestamp]],"#.######")</f>
        <v>On42182.022072</v>
      </c>
      <c r="G1955" s="3">
        <f ca="1">IF(Sense_data[[#This Row],[a_1State]]="Off",RANDBETWEEN(off_min,off_max),RANDBETWEEN(on_min,on_max))/sr_div</f>
        <v>5.9</v>
      </c>
      <c r="H1955" s="3">
        <v>4.0999999999999996</v>
      </c>
      <c r="I1955" s="3">
        <f>IF(HOUR(Sense_data[[#This Row],[SysTimeStamp]])&lt;12,I1954+$B$14,I1954-$B$14)</f>
        <v>15.448611111111468</v>
      </c>
    </row>
    <row r="1956" spans="1:9" x14ac:dyDescent="0.2">
      <c r="A1956" t="s">
        <v>20</v>
      </c>
      <c r="B1956" t="s">
        <v>22</v>
      </c>
      <c r="C1956" s="6">
        <f t="shared" si="34"/>
        <v>42182.022442134876</v>
      </c>
      <c r="D1956" t="s">
        <v>23</v>
      </c>
      <c r="E1956" s="6">
        <f>IF(Sense_data[[#This Row],[a_1State]]=D1955,E1955,Sense_data[[#This Row],[SysTimeStamp]])</f>
        <v>42182.022071764419</v>
      </c>
      <c r="F1956" s="3" t="str">
        <f>Sense_data[[#This Row],[a_1State]]&amp;TEXT(Sense_data[[#This Row],[StateInstanceTimestamp]],"#.######")</f>
        <v>On42182.022072</v>
      </c>
      <c r="G1956" s="3">
        <f ca="1">IF(Sense_data[[#This Row],[a_1State]]="Off",RANDBETWEEN(off_min,off_max),RANDBETWEEN(on_min,on_max))/sr_div</f>
        <v>3.6</v>
      </c>
      <c r="H1956" s="3">
        <v>3.9</v>
      </c>
      <c r="I1956" s="3">
        <f>IF(HOUR(Sense_data[[#This Row],[SysTimeStamp]])&lt;12,I1955+$B$14,I1955-$B$14)</f>
        <v>15.44884259259295</v>
      </c>
    </row>
    <row r="1957" spans="1:9" x14ac:dyDescent="0.2">
      <c r="A1957" t="s">
        <v>20</v>
      </c>
      <c r="B1957" t="s">
        <v>22</v>
      </c>
      <c r="C1957" s="6">
        <f t="shared" si="34"/>
        <v>42182.022453708953</v>
      </c>
      <c r="D1957" t="s">
        <v>23</v>
      </c>
      <c r="E1957" s="6">
        <f>IF(Sense_data[[#This Row],[a_1State]]=D1956,E1956,Sense_data[[#This Row],[SysTimeStamp]])</f>
        <v>42182.022071764419</v>
      </c>
      <c r="F1957" s="3" t="str">
        <f>Sense_data[[#This Row],[a_1State]]&amp;TEXT(Sense_data[[#This Row],[StateInstanceTimestamp]],"#.######")</f>
        <v>On42182.022072</v>
      </c>
      <c r="G1957" s="3">
        <f ca="1">IF(Sense_data[[#This Row],[a_1State]]="Off",RANDBETWEEN(off_min,off_max),RANDBETWEEN(on_min,on_max))/sr_div</f>
        <v>5.7</v>
      </c>
      <c r="H1957" s="3">
        <v>4.4000000000000004</v>
      </c>
      <c r="I1957" s="3">
        <f>IF(HOUR(Sense_data[[#This Row],[SysTimeStamp]])&lt;12,I1956+$B$14,I1956-$B$14)</f>
        <v>15.449074074074431</v>
      </c>
    </row>
    <row r="1958" spans="1:9" x14ac:dyDescent="0.2">
      <c r="A1958" t="s">
        <v>20</v>
      </c>
      <c r="B1958" t="s">
        <v>22</v>
      </c>
      <c r="C1958" s="6">
        <f t="shared" si="34"/>
        <v>42182.022465283029</v>
      </c>
      <c r="D1958" t="s">
        <v>23</v>
      </c>
      <c r="E1958" s="6">
        <f>IF(Sense_data[[#This Row],[a_1State]]=D1957,E1957,Sense_data[[#This Row],[SysTimeStamp]])</f>
        <v>42182.022071764419</v>
      </c>
      <c r="F1958" s="3" t="str">
        <f>Sense_data[[#This Row],[a_1State]]&amp;TEXT(Sense_data[[#This Row],[StateInstanceTimestamp]],"#.######")</f>
        <v>On42182.022072</v>
      </c>
      <c r="G1958" s="3">
        <f ca="1">IF(Sense_data[[#This Row],[a_1State]]="Off",RANDBETWEEN(off_min,off_max),RANDBETWEEN(on_min,on_max))/sr_div</f>
        <v>3.5</v>
      </c>
      <c r="H1958" s="3">
        <v>5.9</v>
      </c>
      <c r="I1958" s="3">
        <f>IF(HOUR(Sense_data[[#This Row],[SysTimeStamp]])&lt;12,I1957+$B$14,I1957-$B$14)</f>
        <v>15.449305555555913</v>
      </c>
    </row>
    <row r="1959" spans="1:9" x14ac:dyDescent="0.2">
      <c r="A1959" t="s">
        <v>20</v>
      </c>
      <c r="B1959" t="s">
        <v>22</v>
      </c>
      <c r="C1959" s="6">
        <f t="shared" si="34"/>
        <v>42182.022476857106</v>
      </c>
      <c r="D1959" t="s">
        <v>23</v>
      </c>
      <c r="E1959" s="6">
        <f>IF(Sense_data[[#This Row],[a_1State]]=D1958,E1958,Sense_data[[#This Row],[SysTimeStamp]])</f>
        <v>42182.022071764419</v>
      </c>
      <c r="F1959" s="3" t="str">
        <f>Sense_data[[#This Row],[a_1State]]&amp;TEXT(Sense_data[[#This Row],[StateInstanceTimestamp]],"#.######")</f>
        <v>On42182.022072</v>
      </c>
      <c r="G1959" s="3">
        <f ca="1">IF(Sense_data[[#This Row],[a_1State]]="Off",RANDBETWEEN(off_min,off_max),RANDBETWEEN(on_min,on_max))/sr_div</f>
        <v>3.4</v>
      </c>
      <c r="H1959" s="3">
        <v>3</v>
      </c>
      <c r="I1959" s="3">
        <f>IF(HOUR(Sense_data[[#This Row],[SysTimeStamp]])&lt;12,I1958+$B$14,I1958-$B$14)</f>
        <v>15.449537037037395</v>
      </c>
    </row>
    <row r="1960" spans="1:9" x14ac:dyDescent="0.2">
      <c r="A1960" t="s">
        <v>20</v>
      </c>
      <c r="B1960" t="s">
        <v>22</v>
      </c>
      <c r="C1960" s="6">
        <f t="shared" si="34"/>
        <v>42182.022488431183</v>
      </c>
      <c r="D1960" t="s">
        <v>23</v>
      </c>
      <c r="E1960" s="6">
        <f>IF(Sense_data[[#This Row],[a_1State]]=D1959,E1959,Sense_data[[#This Row],[SysTimeStamp]])</f>
        <v>42182.022071764419</v>
      </c>
      <c r="F1960" s="3" t="str">
        <f>Sense_data[[#This Row],[a_1State]]&amp;TEXT(Sense_data[[#This Row],[StateInstanceTimestamp]],"#.######")</f>
        <v>On42182.022072</v>
      </c>
      <c r="G1960" s="3">
        <f ca="1">IF(Sense_data[[#This Row],[a_1State]]="Off",RANDBETWEEN(off_min,off_max),RANDBETWEEN(on_min,on_max))/sr_div</f>
        <v>5.9</v>
      </c>
      <c r="H1960" s="3">
        <v>4.5999999999999996</v>
      </c>
      <c r="I1960" s="3">
        <f>IF(HOUR(Sense_data[[#This Row],[SysTimeStamp]])&lt;12,I1959+$B$14,I1959-$B$14)</f>
        <v>15.449768518518876</v>
      </c>
    </row>
    <row r="1961" spans="1:9" x14ac:dyDescent="0.2">
      <c r="A1961" t="s">
        <v>20</v>
      </c>
      <c r="B1961" t="s">
        <v>22</v>
      </c>
      <c r="C1961" s="6">
        <f t="shared" si="34"/>
        <v>42182.02250000526</v>
      </c>
      <c r="D1961" t="s">
        <v>23</v>
      </c>
      <c r="E1961" s="6">
        <f>IF(Sense_data[[#This Row],[a_1State]]=D1960,E1960,Sense_data[[#This Row],[SysTimeStamp]])</f>
        <v>42182.022071764419</v>
      </c>
      <c r="F1961" s="3" t="str">
        <f>Sense_data[[#This Row],[a_1State]]&amp;TEXT(Sense_data[[#This Row],[StateInstanceTimestamp]],"#.######")</f>
        <v>On42182.022072</v>
      </c>
      <c r="G1961" s="3">
        <f ca="1">IF(Sense_data[[#This Row],[a_1State]]="Off",RANDBETWEEN(off_min,off_max),RANDBETWEEN(on_min,on_max))/sr_div</f>
        <v>3</v>
      </c>
      <c r="H1961" s="3">
        <v>5.6</v>
      </c>
      <c r="I1961" s="3">
        <f>IF(HOUR(Sense_data[[#This Row],[SysTimeStamp]])&lt;12,I1960+$B$14,I1960-$B$14)</f>
        <v>15.450000000000358</v>
      </c>
    </row>
    <row r="1962" spans="1:9" x14ac:dyDescent="0.2">
      <c r="A1962" t="s">
        <v>20</v>
      </c>
      <c r="B1962" t="s">
        <v>22</v>
      </c>
      <c r="C1962" s="6">
        <f t="shared" si="34"/>
        <v>42182.022511579336</v>
      </c>
      <c r="D1962" t="s">
        <v>23</v>
      </c>
      <c r="E1962" s="6">
        <f>IF(Sense_data[[#This Row],[a_1State]]=D1961,E1961,Sense_data[[#This Row],[SysTimeStamp]])</f>
        <v>42182.022071764419</v>
      </c>
      <c r="F1962" s="3" t="str">
        <f>Sense_data[[#This Row],[a_1State]]&amp;TEXT(Sense_data[[#This Row],[StateInstanceTimestamp]],"#.######")</f>
        <v>On42182.022072</v>
      </c>
      <c r="G1962" s="3">
        <f ca="1">IF(Sense_data[[#This Row],[a_1State]]="Off",RANDBETWEEN(off_min,off_max),RANDBETWEEN(on_min,on_max))/sr_div</f>
        <v>4.0999999999999996</v>
      </c>
      <c r="H1962" s="3">
        <v>4.2</v>
      </c>
      <c r="I1962" s="3">
        <f>IF(HOUR(Sense_data[[#This Row],[SysTimeStamp]])&lt;12,I1961+$B$14,I1961-$B$14)</f>
        <v>15.45023148148184</v>
      </c>
    </row>
    <row r="1963" spans="1:9" x14ac:dyDescent="0.2">
      <c r="A1963" t="s">
        <v>20</v>
      </c>
      <c r="B1963" t="s">
        <v>22</v>
      </c>
      <c r="C1963" s="6">
        <f t="shared" si="34"/>
        <v>42182.022523153413</v>
      </c>
      <c r="D1963" t="s">
        <v>23</v>
      </c>
      <c r="E1963" s="6">
        <f>IF(Sense_data[[#This Row],[a_1State]]=D1962,E1962,Sense_data[[#This Row],[SysTimeStamp]])</f>
        <v>42182.022071764419</v>
      </c>
      <c r="F1963" s="3" t="str">
        <f>Sense_data[[#This Row],[a_1State]]&amp;TEXT(Sense_data[[#This Row],[StateInstanceTimestamp]],"#.######")</f>
        <v>On42182.022072</v>
      </c>
      <c r="G1963" s="3">
        <f ca="1">IF(Sense_data[[#This Row],[a_1State]]="Off",RANDBETWEEN(off_min,off_max),RANDBETWEEN(on_min,on_max))/sr_div</f>
        <v>4.3</v>
      </c>
      <c r="H1963" s="3">
        <v>3.5</v>
      </c>
      <c r="I1963" s="3">
        <f>IF(HOUR(Sense_data[[#This Row],[SysTimeStamp]])&lt;12,I1962+$B$14,I1962-$B$14)</f>
        <v>15.450462962963321</v>
      </c>
    </row>
    <row r="1964" spans="1:9" x14ac:dyDescent="0.2">
      <c r="A1964" t="s">
        <v>20</v>
      </c>
      <c r="B1964" t="s">
        <v>22</v>
      </c>
      <c r="C1964" s="6">
        <f t="shared" si="34"/>
        <v>42182.02253472749</v>
      </c>
      <c r="D1964" t="s">
        <v>23</v>
      </c>
      <c r="E1964" s="6">
        <f>IF(Sense_data[[#This Row],[a_1State]]=D1963,E1963,Sense_data[[#This Row],[SysTimeStamp]])</f>
        <v>42182.022071764419</v>
      </c>
      <c r="F1964" s="3" t="str">
        <f>Sense_data[[#This Row],[a_1State]]&amp;TEXT(Sense_data[[#This Row],[StateInstanceTimestamp]],"#.######")</f>
        <v>On42182.022072</v>
      </c>
      <c r="G1964" s="3">
        <f ca="1">IF(Sense_data[[#This Row],[a_1State]]="Off",RANDBETWEEN(off_min,off_max),RANDBETWEEN(on_min,on_max))/sr_div</f>
        <v>4.3</v>
      </c>
      <c r="H1964" s="3">
        <v>3.7</v>
      </c>
      <c r="I1964" s="3">
        <f>IF(HOUR(Sense_data[[#This Row],[SysTimeStamp]])&lt;12,I1963+$B$14,I1963-$B$14)</f>
        <v>15.450694444444803</v>
      </c>
    </row>
    <row r="1965" spans="1:9" x14ac:dyDescent="0.2">
      <c r="A1965" t="s">
        <v>20</v>
      </c>
      <c r="B1965" t="s">
        <v>22</v>
      </c>
      <c r="C1965" s="6">
        <f t="shared" si="34"/>
        <v>42182.022546301567</v>
      </c>
      <c r="D1965" t="s">
        <v>23</v>
      </c>
      <c r="E1965" s="6">
        <f>IF(Sense_data[[#This Row],[a_1State]]=D1964,E1964,Sense_data[[#This Row],[SysTimeStamp]])</f>
        <v>42182.022071764419</v>
      </c>
      <c r="F1965" s="3" t="str">
        <f>Sense_data[[#This Row],[a_1State]]&amp;TEXT(Sense_data[[#This Row],[StateInstanceTimestamp]],"#.######")</f>
        <v>On42182.022072</v>
      </c>
      <c r="G1965" s="3">
        <f ca="1">IF(Sense_data[[#This Row],[a_1State]]="Off",RANDBETWEEN(off_min,off_max),RANDBETWEEN(on_min,on_max))/sr_div</f>
        <v>5.3</v>
      </c>
      <c r="H1965" s="3">
        <v>3.4</v>
      </c>
      <c r="I1965" s="3">
        <f>IF(HOUR(Sense_data[[#This Row],[SysTimeStamp]])&lt;12,I1964+$B$14,I1964-$B$14)</f>
        <v>15.450925925926285</v>
      </c>
    </row>
    <row r="1966" spans="1:9" x14ac:dyDescent="0.2">
      <c r="A1966" t="s">
        <v>20</v>
      </c>
      <c r="B1966" t="s">
        <v>22</v>
      </c>
      <c r="C1966" s="6">
        <f t="shared" si="34"/>
        <v>42182.022557875644</v>
      </c>
      <c r="D1966" t="s">
        <v>23</v>
      </c>
      <c r="E1966" s="6">
        <f>IF(Sense_data[[#This Row],[a_1State]]=D1965,E1965,Sense_data[[#This Row],[SysTimeStamp]])</f>
        <v>42182.022071764419</v>
      </c>
      <c r="F1966" s="3" t="str">
        <f>Sense_data[[#This Row],[a_1State]]&amp;TEXT(Sense_data[[#This Row],[StateInstanceTimestamp]],"#.######")</f>
        <v>On42182.022072</v>
      </c>
      <c r="G1966" s="3">
        <f ca="1">IF(Sense_data[[#This Row],[a_1State]]="Off",RANDBETWEEN(off_min,off_max),RANDBETWEEN(on_min,on_max))/sr_div</f>
        <v>4.8</v>
      </c>
      <c r="H1966" s="3">
        <v>4.5</v>
      </c>
      <c r="I1966" s="3">
        <f>IF(HOUR(Sense_data[[#This Row],[SysTimeStamp]])&lt;12,I1965+$B$14,I1965-$B$14)</f>
        <v>15.451157407407766</v>
      </c>
    </row>
    <row r="1967" spans="1:9" x14ac:dyDescent="0.2">
      <c r="A1967" t="s">
        <v>20</v>
      </c>
      <c r="B1967" t="s">
        <v>22</v>
      </c>
      <c r="C1967" s="6">
        <f t="shared" si="34"/>
        <v>42182.02256944972</v>
      </c>
      <c r="D1967" t="s">
        <v>23</v>
      </c>
      <c r="E1967" s="6">
        <f>IF(Sense_data[[#This Row],[a_1State]]=D1966,E1966,Sense_data[[#This Row],[SysTimeStamp]])</f>
        <v>42182.022071764419</v>
      </c>
      <c r="F1967" s="3" t="str">
        <f>Sense_data[[#This Row],[a_1State]]&amp;TEXT(Sense_data[[#This Row],[StateInstanceTimestamp]],"#.######")</f>
        <v>On42182.022072</v>
      </c>
      <c r="G1967" s="3">
        <f ca="1">IF(Sense_data[[#This Row],[a_1State]]="Off",RANDBETWEEN(off_min,off_max),RANDBETWEEN(on_min,on_max))/sr_div</f>
        <v>4.5</v>
      </c>
      <c r="H1967" s="3">
        <v>4</v>
      </c>
      <c r="I1967" s="3">
        <f>IF(HOUR(Sense_data[[#This Row],[SysTimeStamp]])&lt;12,I1966+$B$14,I1966-$B$14)</f>
        <v>15.451388888889248</v>
      </c>
    </row>
    <row r="1968" spans="1:9" x14ac:dyDescent="0.2">
      <c r="A1968" t="s">
        <v>20</v>
      </c>
      <c r="B1968" t="s">
        <v>22</v>
      </c>
      <c r="C1968" s="6">
        <f t="shared" si="34"/>
        <v>42182.022581023797</v>
      </c>
      <c r="D1968" t="s">
        <v>23</v>
      </c>
      <c r="E1968" s="6">
        <f>IF(Sense_data[[#This Row],[a_1State]]=D1967,E1967,Sense_data[[#This Row],[SysTimeStamp]])</f>
        <v>42182.022071764419</v>
      </c>
      <c r="F1968" s="3" t="str">
        <f>Sense_data[[#This Row],[a_1State]]&amp;TEXT(Sense_data[[#This Row],[StateInstanceTimestamp]],"#.######")</f>
        <v>On42182.022072</v>
      </c>
      <c r="G1968" s="3">
        <f ca="1">IF(Sense_data[[#This Row],[a_1State]]="Off",RANDBETWEEN(off_min,off_max),RANDBETWEEN(on_min,on_max))/sr_div</f>
        <v>3.4</v>
      </c>
      <c r="H1968" s="3">
        <v>3.5</v>
      </c>
      <c r="I1968" s="3">
        <f>IF(HOUR(Sense_data[[#This Row],[SysTimeStamp]])&lt;12,I1967+$B$14,I1967-$B$14)</f>
        <v>15.45162037037073</v>
      </c>
    </row>
    <row r="1969" spans="1:9" x14ac:dyDescent="0.2">
      <c r="A1969" t="s">
        <v>20</v>
      </c>
      <c r="B1969" t="s">
        <v>22</v>
      </c>
      <c r="C1969" s="6">
        <f t="shared" si="34"/>
        <v>42182.022592597874</v>
      </c>
      <c r="D1969" t="s">
        <v>23</v>
      </c>
      <c r="E1969" s="6">
        <f>IF(Sense_data[[#This Row],[a_1State]]=D1968,E1968,Sense_data[[#This Row],[SysTimeStamp]])</f>
        <v>42182.022071764419</v>
      </c>
      <c r="F1969" s="3" t="str">
        <f>Sense_data[[#This Row],[a_1State]]&amp;TEXT(Sense_data[[#This Row],[StateInstanceTimestamp]],"#.######")</f>
        <v>On42182.022072</v>
      </c>
      <c r="G1969" s="3">
        <f ca="1">IF(Sense_data[[#This Row],[a_1State]]="Off",RANDBETWEEN(off_min,off_max),RANDBETWEEN(on_min,on_max))/sr_div</f>
        <v>3.8</v>
      </c>
      <c r="H1969" s="3">
        <v>3.3</v>
      </c>
      <c r="I1969" s="3">
        <f>IF(HOUR(Sense_data[[#This Row],[SysTimeStamp]])&lt;12,I1968+$B$14,I1968-$B$14)</f>
        <v>15.451851851852211</v>
      </c>
    </row>
    <row r="1970" spans="1:9" x14ac:dyDescent="0.2">
      <c r="A1970" t="s">
        <v>20</v>
      </c>
      <c r="B1970" t="s">
        <v>22</v>
      </c>
      <c r="C1970" s="6">
        <f t="shared" si="34"/>
        <v>42182.022604171951</v>
      </c>
      <c r="D1970" t="s">
        <v>23</v>
      </c>
      <c r="E1970" s="6">
        <f>IF(Sense_data[[#This Row],[a_1State]]=D1969,E1969,Sense_data[[#This Row],[SysTimeStamp]])</f>
        <v>42182.022071764419</v>
      </c>
      <c r="F1970" s="3" t="str">
        <f>Sense_data[[#This Row],[a_1State]]&amp;TEXT(Sense_data[[#This Row],[StateInstanceTimestamp]],"#.######")</f>
        <v>On42182.022072</v>
      </c>
      <c r="G1970" s="3">
        <f ca="1">IF(Sense_data[[#This Row],[a_1State]]="Off",RANDBETWEEN(off_min,off_max),RANDBETWEEN(on_min,on_max))/sr_div</f>
        <v>5.9</v>
      </c>
      <c r="H1970" s="3">
        <v>4.5999999999999996</v>
      </c>
      <c r="I1970" s="3">
        <f>IF(HOUR(Sense_data[[#This Row],[SysTimeStamp]])&lt;12,I1969+$B$14,I1969-$B$14)</f>
        <v>15.452083333333693</v>
      </c>
    </row>
    <row r="1971" spans="1:9" x14ac:dyDescent="0.2">
      <c r="A1971" t="s">
        <v>20</v>
      </c>
      <c r="B1971" t="s">
        <v>22</v>
      </c>
      <c r="C1971" s="6">
        <f t="shared" si="34"/>
        <v>42182.022615746027</v>
      </c>
      <c r="D1971" t="s">
        <v>23</v>
      </c>
      <c r="E1971" s="6">
        <f>IF(Sense_data[[#This Row],[a_1State]]=D1970,E1970,Sense_data[[#This Row],[SysTimeStamp]])</f>
        <v>42182.022071764419</v>
      </c>
      <c r="F1971" s="3" t="str">
        <f>Sense_data[[#This Row],[a_1State]]&amp;TEXT(Sense_data[[#This Row],[StateInstanceTimestamp]],"#.######")</f>
        <v>On42182.022072</v>
      </c>
      <c r="G1971" s="3">
        <f ca="1">IF(Sense_data[[#This Row],[a_1State]]="Off",RANDBETWEEN(off_min,off_max),RANDBETWEEN(on_min,on_max))/sr_div</f>
        <v>3.1</v>
      </c>
      <c r="H1971" s="3">
        <v>3.4</v>
      </c>
      <c r="I1971" s="3">
        <f>IF(HOUR(Sense_data[[#This Row],[SysTimeStamp]])&lt;12,I1970+$B$14,I1970-$B$14)</f>
        <v>15.452314814815175</v>
      </c>
    </row>
    <row r="1972" spans="1:9" x14ac:dyDescent="0.2">
      <c r="A1972" t="s">
        <v>20</v>
      </c>
      <c r="B1972" t="s">
        <v>22</v>
      </c>
      <c r="C1972" s="6">
        <f t="shared" si="34"/>
        <v>42182.022627320104</v>
      </c>
      <c r="D1972" t="s">
        <v>23</v>
      </c>
      <c r="E1972" s="6">
        <f>IF(Sense_data[[#This Row],[a_1State]]=D1971,E1971,Sense_data[[#This Row],[SysTimeStamp]])</f>
        <v>42182.022071764419</v>
      </c>
      <c r="F1972" s="3" t="str">
        <f>Sense_data[[#This Row],[a_1State]]&amp;TEXT(Sense_data[[#This Row],[StateInstanceTimestamp]],"#.######")</f>
        <v>On42182.022072</v>
      </c>
      <c r="G1972" s="3">
        <f ca="1">IF(Sense_data[[#This Row],[a_1State]]="Off",RANDBETWEEN(off_min,off_max),RANDBETWEEN(on_min,on_max))/sr_div</f>
        <v>3.2</v>
      </c>
      <c r="H1972" s="3">
        <v>4.9000000000000004</v>
      </c>
      <c r="I1972" s="3">
        <f>IF(HOUR(Sense_data[[#This Row],[SysTimeStamp]])&lt;12,I1971+$B$14,I1971-$B$14)</f>
        <v>15.452546296296656</v>
      </c>
    </row>
    <row r="1973" spans="1:9" x14ac:dyDescent="0.2">
      <c r="A1973" t="s">
        <v>20</v>
      </c>
      <c r="B1973" t="s">
        <v>22</v>
      </c>
      <c r="C1973" s="6">
        <f t="shared" si="34"/>
        <v>42182.022638894181</v>
      </c>
      <c r="D1973" t="s">
        <v>23</v>
      </c>
      <c r="E1973" s="6">
        <f>IF(Sense_data[[#This Row],[a_1State]]=D1972,E1972,Sense_data[[#This Row],[SysTimeStamp]])</f>
        <v>42182.022071764419</v>
      </c>
      <c r="F1973" s="3" t="str">
        <f>Sense_data[[#This Row],[a_1State]]&amp;TEXT(Sense_data[[#This Row],[StateInstanceTimestamp]],"#.######")</f>
        <v>On42182.022072</v>
      </c>
      <c r="G1973" s="3">
        <f ca="1">IF(Sense_data[[#This Row],[a_1State]]="Off",RANDBETWEEN(off_min,off_max),RANDBETWEEN(on_min,on_max))/sr_div</f>
        <v>6</v>
      </c>
      <c r="H1973" s="3">
        <v>3.8</v>
      </c>
      <c r="I1973" s="3">
        <f>IF(HOUR(Sense_data[[#This Row],[SysTimeStamp]])&lt;12,I1972+$B$14,I1972-$B$14)</f>
        <v>15.452777777778138</v>
      </c>
    </row>
    <row r="1974" spans="1:9" x14ac:dyDescent="0.2">
      <c r="A1974" t="s">
        <v>20</v>
      </c>
      <c r="B1974" t="s">
        <v>22</v>
      </c>
      <c r="C1974" s="6">
        <f t="shared" si="34"/>
        <v>42182.022650468258</v>
      </c>
      <c r="D1974" t="s">
        <v>23</v>
      </c>
      <c r="E1974" s="6">
        <f>IF(Sense_data[[#This Row],[a_1State]]=D1973,E1973,Sense_data[[#This Row],[SysTimeStamp]])</f>
        <v>42182.022071764419</v>
      </c>
      <c r="F1974" s="3" t="str">
        <f>Sense_data[[#This Row],[a_1State]]&amp;TEXT(Sense_data[[#This Row],[StateInstanceTimestamp]],"#.######")</f>
        <v>On42182.022072</v>
      </c>
      <c r="G1974" s="3">
        <f ca="1">IF(Sense_data[[#This Row],[a_1State]]="Off",RANDBETWEEN(off_min,off_max),RANDBETWEEN(on_min,on_max))/sr_div</f>
        <v>3.5</v>
      </c>
      <c r="H1974" s="3">
        <v>5.6</v>
      </c>
      <c r="I1974" s="3">
        <f>IF(HOUR(Sense_data[[#This Row],[SysTimeStamp]])&lt;12,I1973+$B$14,I1973-$B$14)</f>
        <v>15.45300925925962</v>
      </c>
    </row>
    <row r="1975" spans="1:9" x14ac:dyDescent="0.2">
      <c r="A1975" t="s">
        <v>20</v>
      </c>
      <c r="B1975" t="s">
        <v>22</v>
      </c>
      <c r="C1975" s="6">
        <f t="shared" si="34"/>
        <v>42182.022662042335</v>
      </c>
      <c r="D1975" t="s">
        <v>23</v>
      </c>
      <c r="E1975" s="6">
        <f>IF(Sense_data[[#This Row],[a_1State]]=D1974,E1974,Sense_data[[#This Row],[SysTimeStamp]])</f>
        <v>42182.022071764419</v>
      </c>
      <c r="F1975" s="3" t="str">
        <f>Sense_data[[#This Row],[a_1State]]&amp;TEXT(Sense_data[[#This Row],[StateInstanceTimestamp]],"#.######")</f>
        <v>On42182.022072</v>
      </c>
      <c r="G1975" s="3">
        <f ca="1">IF(Sense_data[[#This Row],[a_1State]]="Off",RANDBETWEEN(off_min,off_max),RANDBETWEEN(on_min,on_max))/sr_div</f>
        <v>4</v>
      </c>
      <c r="H1975" s="3">
        <v>4</v>
      </c>
      <c r="I1975" s="3">
        <f>IF(HOUR(Sense_data[[#This Row],[SysTimeStamp]])&lt;12,I1974+$B$14,I1974-$B$14)</f>
        <v>15.453240740741101</v>
      </c>
    </row>
    <row r="1976" spans="1:9" x14ac:dyDescent="0.2">
      <c r="A1976" t="s">
        <v>20</v>
      </c>
      <c r="B1976" t="s">
        <v>22</v>
      </c>
      <c r="C1976" s="6">
        <f t="shared" si="34"/>
        <v>42182.022673616411</v>
      </c>
      <c r="D1976" t="s">
        <v>23</v>
      </c>
      <c r="E1976" s="6">
        <f>IF(Sense_data[[#This Row],[a_1State]]=D1975,E1975,Sense_data[[#This Row],[SysTimeStamp]])</f>
        <v>42182.022071764419</v>
      </c>
      <c r="F1976" s="3" t="str">
        <f>Sense_data[[#This Row],[a_1State]]&amp;TEXT(Sense_data[[#This Row],[StateInstanceTimestamp]],"#.######")</f>
        <v>On42182.022072</v>
      </c>
      <c r="G1976" s="3">
        <f ca="1">IF(Sense_data[[#This Row],[a_1State]]="Off",RANDBETWEEN(off_min,off_max),RANDBETWEEN(on_min,on_max))/sr_div</f>
        <v>5.2</v>
      </c>
      <c r="H1976" s="3">
        <v>4.4000000000000004</v>
      </c>
      <c r="I1976" s="3">
        <f>IF(HOUR(Sense_data[[#This Row],[SysTimeStamp]])&lt;12,I1975+$B$14,I1975-$B$14)</f>
        <v>15.453472222222583</v>
      </c>
    </row>
    <row r="1977" spans="1:9" x14ac:dyDescent="0.2">
      <c r="A1977" t="s">
        <v>20</v>
      </c>
      <c r="B1977" t="s">
        <v>22</v>
      </c>
      <c r="C1977" s="6">
        <f t="shared" si="34"/>
        <v>42182.022685190488</v>
      </c>
      <c r="D1977" t="s">
        <v>23</v>
      </c>
      <c r="E1977" s="6">
        <f>IF(Sense_data[[#This Row],[a_1State]]=D1976,E1976,Sense_data[[#This Row],[SysTimeStamp]])</f>
        <v>42182.022071764419</v>
      </c>
      <c r="F1977" s="3" t="str">
        <f>Sense_data[[#This Row],[a_1State]]&amp;TEXT(Sense_data[[#This Row],[StateInstanceTimestamp]],"#.######")</f>
        <v>On42182.022072</v>
      </c>
      <c r="G1977" s="3">
        <f ca="1">IF(Sense_data[[#This Row],[a_1State]]="Off",RANDBETWEEN(off_min,off_max),RANDBETWEEN(on_min,on_max))/sr_div</f>
        <v>3.4</v>
      </c>
      <c r="H1977" s="3">
        <v>4</v>
      </c>
      <c r="I1977" s="3">
        <f>IF(HOUR(Sense_data[[#This Row],[SysTimeStamp]])&lt;12,I1976+$B$14,I1976-$B$14)</f>
        <v>15.453703703704065</v>
      </c>
    </row>
    <row r="1978" spans="1:9" x14ac:dyDescent="0.2">
      <c r="A1978" t="s">
        <v>20</v>
      </c>
      <c r="B1978" t="s">
        <v>22</v>
      </c>
      <c r="C1978" s="6">
        <f t="shared" si="34"/>
        <v>42182.022696764565</v>
      </c>
      <c r="D1978" t="s">
        <v>23</v>
      </c>
      <c r="E1978" s="6">
        <f>IF(Sense_data[[#This Row],[a_1State]]=D1977,E1977,Sense_data[[#This Row],[SysTimeStamp]])</f>
        <v>42182.022071764419</v>
      </c>
      <c r="F1978" s="3" t="str">
        <f>Sense_data[[#This Row],[a_1State]]&amp;TEXT(Sense_data[[#This Row],[StateInstanceTimestamp]],"#.######")</f>
        <v>On42182.022072</v>
      </c>
      <c r="G1978" s="3">
        <f ca="1">IF(Sense_data[[#This Row],[a_1State]]="Off",RANDBETWEEN(off_min,off_max),RANDBETWEEN(on_min,on_max))/sr_div</f>
        <v>5.4</v>
      </c>
      <c r="H1978" s="3">
        <v>5.3</v>
      </c>
      <c r="I1978" s="3">
        <f>IF(HOUR(Sense_data[[#This Row],[SysTimeStamp]])&lt;12,I1977+$B$14,I1977-$B$14)</f>
        <v>15.453935185185546</v>
      </c>
    </row>
    <row r="1979" spans="1:9" x14ac:dyDescent="0.2">
      <c r="A1979" t="s">
        <v>20</v>
      </c>
      <c r="B1979" t="s">
        <v>22</v>
      </c>
      <c r="C1979" s="6">
        <f t="shared" si="34"/>
        <v>42182.022708338642</v>
      </c>
      <c r="D1979" t="s">
        <v>23</v>
      </c>
      <c r="E1979" s="6">
        <f>IF(Sense_data[[#This Row],[a_1State]]=D1978,E1978,Sense_data[[#This Row],[SysTimeStamp]])</f>
        <v>42182.022071764419</v>
      </c>
      <c r="F1979" s="3" t="str">
        <f>Sense_data[[#This Row],[a_1State]]&amp;TEXT(Sense_data[[#This Row],[StateInstanceTimestamp]],"#.######")</f>
        <v>On42182.022072</v>
      </c>
      <c r="G1979" s="3">
        <f ca="1">IF(Sense_data[[#This Row],[a_1State]]="Off",RANDBETWEEN(off_min,off_max),RANDBETWEEN(on_min,on_max))/sr_div</f>
        <v>3.8</v>
      </c>
      <c r="H1979" s="3">
        <v>3.1</v>
      </c>
      <c r="I1979" s="3">
        <f>IF(HOUR(Sense_data[[#This Row],[SysTimeStamp]])&lt;12,I1978+$B$14,I1978-$B$14)</f>
        <v>15.454166666667028</v>
      </c>
    </row>
    <row r="1980" spans="1:9" x14ac:dyDescent="0.2">
      <c r="A1980" t="s">
        <v>20</v>
      </c>
      <c r="B1980" t="s">
        <v>22</v>
      </c>
      <c r="C1980" s="6">
        <f t="shared" si="34"/>
        <v>42182.022719912718</v>
      </c>
      <c r="D1980" t="s">
        <v>23</v>
      </c>
      <c r="E1980" s="6">
        <f>IF(Sense_data[[#This Row],[a_1State]]=D1979,E1979,Sense_data[[#This Row],[SysTimeStamp]])</f>
        <v>42182.022071764419</v>
      </c>
      <c r="F1980" s="3" t="str">
        <f>Sense_data[[#This Row],[a_1State]]&amp;TEXT(Sense_data[[#This Row],[StateInstanceTimestamp]],"#.######")</f>
        <v>On42182.022072</v>
      </c>
      <c r="G1980" s="3">
        <f ca="1">IF(Sense_data[[#This Row],[a_1State]]="Off",RANDBETWEEN(off_min,off_max),RANDBETWEEN(on_min,on_max))/sr_div</f>
        <v>5.6</v>
      </c>
      <c r="H1980" s="3">
        <v>5.2</v>
      </c>
      <c r="I1980" s="3">
        <f>IF(HOUR(Sense_data[[#This Row],[SysTimeStamp]])&lt;12,I1979+$B$14,I1979-$B$14)</f>
        <v>15.45439814814851</v>
      </c>
    </row>
    <row r="1981" spans="1:9" x14ac:dyDescent="0.2">
      <c r="A1981" t="s">
        <v>20</v>
      </c>
      <c r="B1981" t="s">
        <v>22</v>
      </c>
      <c r="C1981" s="6">
        <f t="shared" si="34"/>
        <v>42182.022731486795</v>
      </c>
      <c r="D1981" t="s">
        <v>23</v>
      </c>
      <c r="E1981" s="6">
        <f>IF(Sense_data[[#This Row],[a_1State]]=D1980,E1980,Sense_data[[#This Row],[SysTimeStamp]])</f>
        <v>42182.022071764419</v>
      </c>
      <c r="F1981" s="3" t="str">
        <f>Sense_data[[#This Row],[a_1State]]&amp;TEXT(Sense_data[[#This Row],[StateInstanceTimestamp]],"#.######")</f>
        <v>On42182.022072</v>
      </c>
      <c r="G1981" s="3">
        <f ca="1">IF(Sense_data[[#This Row],[a_1State]]="Off",RANDBETWEEN(off_min,off_max),RANDBETWEEN(on_min,on_max))/sr_div</f>
        <v>3.4</v>
      </c>
      <c r="H1981" s="3">
        <v>4.2</v>
      </c>
      <c r="I1981" s="3">
        <f>IF(HOUR(Sense_data[[#This Row],[SysTimeStamp]])&lt;12,I1980+$B$14,I1980-$B$14)</f>
        <v>15.454629629629991</v>
      </c>
    </row>
    <row r="1982" spans="1:9" x14ac:dyDescent="0.2">
      <c r="A1982" t="s">
        <v>20</v>
      </c>
      <c r="B1982" t="s">
        <v>22</v>
      </c>
      <c r="C1982" s="6">
        <f t="shared" si="34"/>
        <v>42182.022743060872</v>
      </c>
      <c r="D1982" t="s">
        <v>23</v>
      </c>
      <c r="E1982" s="6">
        <f>IF(Sense_data[[#This Row],[a_1State]]=D1981,E1981,Sense_data[[#This Row],[SysTimeStamp]])</f>
        <v>42182.022071764419</v>
      </c>
      <c r="F1982" s="3" t="str">
        <f>Sense_data[[#This Row],[a_1State]]&amp;TEXT(Sense_data[[#This Row],[StateInstanceTimestamp]],"#.######")</f>
        <v>On42182.022072</v>
      </c>
      <c r="G1982" s="3">
        <f ca="1">IF(Sense_data[[#This Row],[a_1State]]="Off",RANDBETWEEN(off_min,off_max),RANDBETWEEN(on_min,on_max))/sr_div</f>
        <v>5</v>
      </c>
      <c r="H1982" s="3">
        <v>5.2</v>
      </c>
      <c r="I1982" s="3">
        <f>IF(HOUR(Sense_data[[#This Row],[SysTimeStamp]])&lt;12,I1981+$B$14,I1981-$B$14)</f>
        <v>15.454861111111473</v>
      </c>
    </row>
    <row r="1983" spans="1:9" x14ac:dyDescent="0.2">
      <c r="A1983" t="s">
        <v>20</v>
      </c>
      <c r="B1983" t="s">
        <v>22</v>
      </c>
      <c r="C1983" s="6">
        <f t="shared" si="34"/>
        <v>42182.022754634949</v>
      </c>
      <c r="D1983" t="s">
        <v>23</v>
      </c>
      <c r="E1983" s="6">
        <f>IF(Sense_data[[#This Row],[a_1State]]=D1982,E1982,Sense_data[[#This Row],[SysTimeStamp]])</f>
        <v>42182.022071764419</v>
      </c>
      <c r="F1983" s="3" t="str">
        <f>Sense_data[[#This Row],[a_1State]]&amp;TEXT(Sense_data[[#This Row],[StateInstanceTimestamp]],"#.######")</f>
        <v>On42182.022072</v>
      </c>
      <c r="G1983" s="3">
        <f ca="1">IF(Sense_data[[#This Row],[a_1State]]="Off",RANDBETWEEN(off_min,off_max),RANDBETWEEN(on_min,on_max))/sr_div</f>
        <v>4.4000000000000004</v>
      </c>
      <c r="H1983" s="3">
        <v>5.2</v>
      </c>
      <c r="I1983" s="3">
        <f>IF(HOUR(Sense_data[[#This Row],[SysTimeStamp]])&lt;12,I1982+$B$14,I1982-$B$14)</f>
        <v>15.455092592592955</v>
      </c>
    </row>
    <row r="1984" spans="1:9" x14ac:dyDescent="0.2">
      <c r="A1984" t="s">
        <v>20</v>
      </c>
      <c r="B1984" t="s">
        <v>22</v>
      </c>
      <c r="C1984" s="6">
        <f t="shared" si="34"/>
        <v>42182.022766209026</v>
      </c>
      <c r="D1984" t="s">
        <v>23</v>
      </c>
      <c r="E1984" s="6">
        <f>IF(Sense_data[[#This Row],[a_1State]]=D1983,E1983,Sense_data[[#This Row],[SysTimeStamp]])</f>
        <v>42182.022071764419</v>
      </c>
      <c r="F1984" s="3" t="str">
        <f>Sense_data[[#This Row],[a_1State]]&amp;TEXT(Sense_data[[#This Row],[StateInstanceTimestamp]],"#.######")</f>
        <v>On42182.022072</v>
      </c>
      <c r="G1984" s="3">
        <f ca="1">IF(Sense_data[[#This Row],[a_1State]]="Off",RANDBETWEEN(off_min,off_max),RANDBETWEEN(on_min,on_max))/sr_div</f>
        <v>5.4</v>
      </c>
      <c r="H1984" s="3">
        <v>3.4</v>
      </c>
      <c r="I1984" s="3">
        <f>IF(HOUR(Sense_data[[#This Row],[SysTimeStamp]])&lt;12,I1983+$B$14,I1983-$B$14)</f>
        <v>15.455324074074436</v>
      </c>
    </row>
    <row r="1985" spans="1:9" x14ac:dyDescent="0.2">
      <c r="A1985" t="s">
        <v>20</v>
      </c>
      <c r="B1985" t="s">
        <v>22</v>
      </c>
      <c r="C1985" s="6">
        <f t="shared" si="34"/>
        <v>42182.022777783102</v>
      </c>
      <c r="D1985" t="s">
        <v>23</v>
      </c>
      <c r="E1985" s="6">
        <f>IF(Sense_data[[#This Row],[a_1State]]=D1984,E1984,Sense_data[[#This Row],[SysTimeStamp]])</f>
        <v>42182.022071764419</v>
      </c>
      <c r="F1985" s="3" t="str">
        <f>Sense_data[[#This Row],[a_1State]]&amp;TEXT(Sense_data[[#This Row],[StateInstanceTimestamp]],"#.######")</f>
        <v>On42182.022072</v>
      </c>
      <c r="G1985" s="3">
        <f ca="1">IF(Sense_data[[#This Row],[a_1State]]="Off",RANDBETWEEN(off_min,off_max),RANDBETWEEN(on_min,on_max))/sr_div</f>
        <v>5.6</v>
      </c>
      <c r="H1985" s="3">
        <v>3.8</v>
      </c>
      <c r="I1985" s="3">
        <f>IF(HOUR(Sense_data[[#This Row],[SysTimeStamp]])&lt;12,I1984+$B$14,I1984-$B$14)</f>
        <v>15.455555555555918</v>
      </c>
    </row>
    <row r="1986" spans="1:9" x14ac:dyDescent="0.2">
      <c r="A1986" t="s">
        <v>20</v>
      </c>
      <c r="B1986" t="s">
        <v>22</v>
      </c>
      <c r="C1986" s="6">
        <f t="shared" si="34"/>
        <v>42182.022789357179</v>
      </c>
      <c r="D1986" t="s">
        <v>23</v>
      </c>
      <c r="E1986" s="6">
        <f>IF(Sense_data[[#This Row],[a_1State]]=D1985,E1985,Sense_data[[#This Row],[SysTimeStamp]])</f>
        <v>42182.022071764419</v>
      </c>
      <c r="F1986" s="3" t="str">
        <f>Sense_data[[#This Row],[a_1State]]&amp;TEXT(Sense_data[[#This Row],[StateInstanceTimestamp]],"#.######")</f>
        <v>On42182.022072</v>
      </c>
      <c r="G1986" s="3">
        <f ca="1">IF(Sense_data[[#This Row],[a_1State]]="Off",RANDBETWEEN(off_min,off_max),RANDBETWEEN(on_min,on_max))/sr_div</f>
        <v>5.6</v>
      </c>
      <c r="H1986" s="3">
        <v>3.9</v>
      </c>
      <c r="I1986" s="3">
        <f>IF(HOUR(Sense_data[[#This Row],[SysTimeStamp]])&lt;12,I1985+$B$14,I1985-$B$14)</f>
        <v>15.4557870370374</v>
      </c>
    </row>
    <row r="1987" spans="1:9" x14ac:dyDescent="0.2">
      <c r="A1987" t="s">
        <v>20</v>
      </c>
      <c r="B1987" t="s">
        <v>22</v>
      </c>
      <c r="C1987" s="6">
        <f t="shared" si="34"/>
        <v>42182.022800931256</v>
      </c>
      <c r="D1987" t="s">
        <v>23</v>
      </c>
      <c r="E1987" s="6">
        <f>IF(Sense_data[[#This Row],[a_1State]]=D1986,E1986,Sense_data[[#This Row],[SysTimeStamp]])</f>
        <v>42182.022071764419</v>
      </c>
      <c r="F1987" s="3" t="str">
        <f>Sense_data[[#This Row],[a_1State]]&amp;TEXT(Sense_data[[#This Row],[StateInstanceTimestamp]],"#.######")</f>
        <v>On42182.022072</v>
      </c>
      <c r="G1987" s="3">
        <f ca="1">IF(Sense_data[[#This Row],[a_1State]]="Off",RANDBETWEEN(off_min,off_max),RANDBETWEEN(on_min,on_max))/sr_div</f>
        <v>4.0999999999999996</v>
      </c>
      <c r="H1987" s="3">
        <v>3.1</v>
      </c>
      <c r="I1987" s="3">
        <f>IF(HOUR(Sense_data[[#This Row],[SysTimeStamp]])&lt;12,I1986+$B$14,I1986-$B$14)</f>
        <v>15.456018518518881</v>
      </c>
    </row>
    <row r="1988" spans="1:9" x14ac:dyDescent="0.2">
      <c r="A1988" t="s">
        <v>20</v>
      </c>
      <c r="B1988" t="s">
        <v>22</v>
      </c>
      <c r="C1988" s="6">
        <f t="shared" si="34"/>
        <v>42182.022812505333</v>
      </c>
      <c r="D1988" t="s">
        <v>23</v>
      </c>
      <c r="E1988" s="6">
        <f>IF(Sense_data[[#This Row],[a_1State]]=D1987,E1987,Sense_data[[#This Row],[SysTimeStamp]])</f>
        <v>42182.022071764419</v>
      </c>
      <c r="F1988" s="3" t="str">
        <f>Sense_data[[#This Row],[a_1State]]&amp;TEXT(Sense_data[[#This Row],[StateInstanceTimestamp]],"#.######")</f>
        <v>On42182.022072</v>
      </c>
      <c r="G1988" s="3">
        <f ca="1">IF(Sense_data[[#This Row],[a_1State]]="Off",RANDBETWEEN(off_min,off_max),RANDBETWEEN(on_min,on_max))/sr_div</f>
        <v>3.5</v>
      </c>
      <c r="H1988" s="3">
        <v>3.7</v>
      </c>
      <c r="I1988" s="3">
        <f>IF(HOUR(Sense_data[[#This Row],[SysTimeStamp]])&lt;12,I1987+$B$14,I1987-$B$14)</f>
        <v>15.456250000000363</v>
      </c>
    </row>
    <row r="1989" spans="1:9" x14ac:dyDescent="0.2">
      <c r="A1989" t="s">
        <v>20</v>
      </c>
      <c r="B1989" t="s">
        <v>22</v>
      </c>
      <c r="C1989" s="6">
        <f t="shared" ref="C1989:C2052" si="35">C1988+$B$2</f>
        <v>42182.022824079409</v>
      </c>
      <c r="D1989" t="s">
        <v>23</v>
      </c>
      <c r="E1989" s="6">
        <f>IF(Sense_data[[#This Row],[a_1State]]=D1988,E1988,Sense_data[[#This Row],[SysTimeStamp]])</f>
        <v>42182.022071764419</v>
      </c>
      <c r="F1989" s="3" t="str">
        <f>Sense_data[[#This Row],[a_1State]]&amp;TEXT(Sense_data[[#This Row],[StateInstanceTimestamp]],"#.######")</f>
        <v>On42182.022072</v>
      </c>
      <c r="G1989" s="3">
        <f ca="1">IF(Sense_data[[#This Row],[a_1State]]="Off",RANDBETWEEN(off_min,off_max),RANDBETWEEN(on_min,on_max))/sr_div</f>
        <v>4.9000000000000004</v>
      </c>
      <c r="H1989" s="3">
        <v>5.7</v>
      </c>
      <c r="I1989" s="3">
        <f>IF(HOUR(Sense_data[[#This Row],[SysTimeStamp]])&lt;12,I1988+$B$14,I1988-$B$14)</f>
        <v>15.456481481481845</v>
      </c>
    </row>
    <row r="1990" spans="1:9" x14ac:dyDescent="0.2">
      <c r="A1990" t="s">
        <v>20</v>
      </c>
      <c r="B1990" t="s">
        <v>22</v>
      </c>
      <c r="C1990" s="6">
        <f t="shared" si="35"/>
        <v>42182.022835653486</v>
      </c>
      <c r="D1990" t="s">
        <v>23</v>
      </c>
      <c r="E1990" s="6">
        <f>IF(Sense_data[[#This Row],[a_1State]]=D1989,E1989,Sense_data[[#This Row],[SysTimeStamp]])</f>
        <v>42182.022071764419</v>
      </c>
      <c r="F1990" s="3" t="str">
        <f>Sense_data[[#This Row],[a_1State]]&amp;TEXT(Sense_data[[#This Row],[StateInstanceTimestamp]],"#.######")</f>
        <v>On42182.022072</v>
      </c>
      <c r="G1990" s="3">
        <f ca="1">IF(Sense_data[[#This Row],[a_1State]]="Off",RANDBETWEEN(off_min,off_max),RANDBETWEEN(on_min,on_max))/sr_div</f>
        <v>3.3</v>
      </c>
      <c r="H1990" s="3">
        <v>4.9000000000000004</v>
      </c>
      <c r="I1990" s="3">
        <f>IF(HOUR(Sense_data[[#This Row],[SysTimeStamp]])&lt;12,I1989+$B$14,I1989-$B$14)</f>
        <v>15.456712962963326</v>
      </c>
    </row>
    <row r="1991" spans="1:9" x14ac:dyDescent="0.2">
      <c r="A1991" t="s">
        <v>20</v>
      </c>
      <c r="B1991" t="s">
        <v>22</v>
      </c>
      <c r="C1991" s="6">
        <f t="shared" si="35"/>
        <v>42182.022847227563</v>
      </c>
      <c r="D1991" t="s">
        <v>23</v>
      </c>
      <c r="E1991" s="6">
        <f>IF(Sense_data[[#This Row],[a_1State]]=D1990,E1990,Sense_data[[#This Row],[SysTimeStamp]])</f>
        <v>42182.022071764419</v>
      </c>
      <c r="F1991" s="3" t="str">
        <f>Sense_data[[#This Row],[a_1State]]&amp;TEXT(Sense_data[[#This Row],[StateInstanceTimestamp]],"#.######")</f>
        <v>On42182.022072</v>
      </c>
      <c r="G1991" s="3">
        <f ca="1">IF(Sense_data[[#This Row],[a_1State]]="Off",RANDBETWEEN(off_min,off_max),RANDBETWEEN(on_min,on_max))/sr_div</f>
        <v>5.5</v>
      </c>
      <c r="H1991" s="3">
        <v>3.5</v>
      </c>
      <c r="I1991" s="3">
        <f>IF(HOUR(Sense_data[[#This Row],[SysTimeStamp]])&lt;12,I1990+$B$14,I1990-$B$14)</f>
        <v>15.456944444444808</v>
      </c>
    </row>
    <row r="1992" spans="1:9" x14ac:dyDescent="0.2">
      <c r="A1992" t="s">
        <v>20</v>
      </c>
      <c r="B1992" t="s">
        <v>22</v>
      </c>
      <c r="C1992" s="6">
        <f t="shared" si="35"/>
        <v>42182.02285880164</v>
      </c>
      <c r="D1992" t="s">
        <v>23</v>
      </c>
      <c r="E1992" s="6">
        <f>IF(Sense_data[[#This Row],[a_1State]]=D1991,E1991,Sense_data[[#This Row],[SysTimeStamp]])</f>
        <v>42182.022071764419</v>
      </c>
      <c r="F1992" s="3" t="str">
        <f>Sense_data[[#This Row],[a_1State]]&amp;TEXT(Sense_data[[#This Row],[StateInstanceTimestamp]],"#.######")</f>
        <v>On42182.022072</v>
      </c>
      <c r="G1992" s="3">
        <f ca="1">IF(Sense_data[[#This Row],[a_1State]]="Off",RANDBETWEEN(off_min,off_max),RANDBETWEEN(on_min,on_max))/sr_div</f>
        <v>4.9000000000000004</v>
      </c>
      <c r="H1992" s="3">
        <v>4.5999999999999996</v>
      </c>
      <c r="I1992" s="3">
        <f>IF(HOUR(Sense_data[[#This Row],[SysTimeStamp]])&lt;12,I1991+$B$14,I1991-$B$14)</f>
        <v>15.45717592592629</v>
      </c>
    </row>
    <row r="1993" spans="1:9" x14ac:dyDescent="0.2">
      <c r="A1993" t="s">
        <v>20</v>
      </c>
      <c r="B1993" t="s">
        <v>22</v>
      </c>
      <c r="C1993" s="6">
        <f t="shared" si="35"/>
        <v>42182.022870375717</v>
      </c>
      <c r="D1993" t="s">
        <v>23</v>
      </c>
      <c r="E1993" s="6">
        <f>IF(Sense_data[[#This Row],[a_1State]]=D1992,E1992,Sense_data[[#This Row],[SysTimeStamp]])</f>
        <v>42182.022071764419</v>
      </c>
      <c r="F1993" s="3" t="str">
        <f>Sense_data[[#This Row],[a_1State]]&amp;TEXT(Sense_data[[#This Row],[StateInstanceTimestamp]],"#.######")</f>
        <v>On42182.022072</v>
      </c>
      <c r="G1993" s="3">
        <f ca="1">IF(Sense_data[[#This Row],[a_1State]]="Off",RANDBETWEEN(off_min,off_max),RANDBETWEEN(on_min,on_max))/sr_div</f>
        <v>3</v>
      </c>
      <c r="H1993" s="3">
        <v>3.9</v>
      </c>
      <c r="I1993" s="3">
        <f>IF(HOUR(Sense_data[[#This Row],[SysTimeStamp]])&lt;12,I1992+$B$14,I1992-$B$14)</f>
        <v>15.457407407407771</v>
      </c>
    </row>
    <row r="1994" spans="1:9" x14ac:dyDescent="0.2">
      <c r="A1994" t="s">
        <v>20</v>
      </c>
      <c r="B1994" t="s">
        <v>22</v>
      </c>
      <c r="C1994" s="6">
        <f t="shared" si="35"/>
        <v>42182.022881949793</v>
      </c>
      <c r="D1994" t="s">
        <v>23</v>
      </c>
      <c r="E1994" s="6">
        <f>IF(Sense_data[[#This Row],[a_1State]]=D1993,E1993,Sense_data[[#This Row],[SysTimeStamp]])</f>
        <v>42182.022071764419</v>
      </c>
      <c r="F1994" s="3" t="str">
        <f>Sense_data[[#This Row],[a_1State]]&amp;TEXT(Sense_data[[#This Row],[StateInstanceTimestamp]],"#.######")</f>
        <v>On42182.022072</v>
      </c>
      <c r="G1994" s="3">
        <f ca="1">IF(Sense_data[[#This Row],[a_1State]]="Off",RANDBETWEEN(off_min,off_max),RANDBETWEEN(on_min,on_max))/sr_div</f>
        <v>4.4000000000000004</v>
      </c>
      <c r="H1994" s="3">
        <v>3.8</v>
      </c>
      <c r="I1994" s="3">
        <f>IF(HOUR(Sense_data[[#This Row],[SysTimeStamp]])&lt;12,I1993+$B$14,I1993-$B$14)</f>
        <v>15.457638888889253</v>
      </c>
    </row>
    <row r="1995" spans="1:9" x14ac:dyDescent="0.2">
      <c r="A1995" t="s">
        <v>20</v>
      </c>
      <c r="B1995" t="s">
        <v>22</v>
      </c>
      <c r="C1995" s="6">
        <f t="shared" si="35"/>
        <v>42182.02289352387</v>
      </c>
      <c r="D1995" t="s">
        <v>21</v>
      </c>
      <c r="E1995" s="6">
        <f>IF(Sense_data[[#This Row],[a_1State]]=D1994,E1994,Sense_data[[#This Row],[SysTimeStamp]])</f>
        <v>42182.02289352387</v>
      </c>
      <c r="F1995" s="3" t="str">
        <f>Sense_data[[#This Row],[a_1State]]&amp;TEXT(Sense_data[[#This Row],[StateInstanceTimestamp]],"#.######")</f>
        <v>Off42182.022894</v>
      </c>
      <c r="G1995" s="3">
        <f ca="1">IF(Sense_data[[#This Row],[a_1State]]="Off",RANDBETWEEN(off_min,off_max),RANDBETWEEN(on_min,on_max))/sr_div</f>
        <v>2.2999999999999998</v>
      </c>
      <c r="H1995" s="3">
        <v>2.5</v>
      </c>
      <c r="I1995" s="3">
        <f>IF(HOUR(Sense_data[[#This Row],[SysTimeStamp]])&lt;12,I1994+$B$14,I1994-$B$14)</f>
        <v>15.457870370370735</v>
      </c>
    </row>
    <row r="1996" spans="1:9" x14ac:dyDescent="0.2">
      <c r="A1996" t="s">
        <v>20</v>
      </c>
      <c r="B1996" t="s">
        <v>22</v>
      </c>
      <c r="C1996" s="6">
        <f t="shared" si="35"/>
        <v>42182.022905097947</v>
      </c>
      <c r="D1996" t="s">
        <v>21</v>
      </c>
      <c r="E1996" s="6">
        <f>IF(Sense_data[[#This Row],[a_1State]]=D1995,E1995,Sense_data[[#This Row],[SysTimeStamp]])</f>
        <v>42182.02289352387</v>
      </c>
      <c r="F1996" s="3" t="str">
        <f>Sense_data[[#This Row],[a_1State]]&amp;TEXT(Sense_data[[#This Row],[StateInstanceTimestamp]],"#.######")</f>
        <v>Off42182.022894</v>
      </c>
      <c r="G1996" s="3">
        <f ca="1">IF(Sense_data[[#This Row],[a_1State]]="Off",RANDBETWEEN(off_min,off_max),RANDBETWEEN(on_min,on_max))/sr_div</f>
        <v>1.9</v>
      </c>
      <c r="H1996" s="3">
        <v>1.2</v>
      </c>
      <c r="I1996" s="3">
        <f>IF(HOUR(Sense_data[[#This Row],[SysTimeStamp]])&lt;12,I1995+$B$14,I1995-$B$14)</f>
        <v>15.458101851852216</v>
      </c>
    </row>
    <row r="1997" spans="1:9" x14ac:dyDescent="0.2">
      <c r="A1997" t="s">
        <v>20</v>
      </c>
      <c r="B1997" t="s">
        <v>22</v>
      </c>
      <c r="C1997" s="6">
        <f t="shared" si="35"/>
        <v>42182.022916672024</v>
      </c>
      <c r="D1997" t="s">
        <v>21</v>
      </c>
      <c r="E1997" s="6">
        <f>IF(Sense_data[[#This Row],[a_1State]]=D1996,E1996,Sense_data[[#This Row],[SysTimeStamp]])</f>
        <v>42182.02289352387</v>
      </c>
      <c r="F1997" s="3" t="str">
        <f>Sense_data[[#This Row],[a_1State]]&amp;TEXT(Sense_data[[#This Row],[StateInstanceTimestamp]],"#.######")</f>
        <v>Off42182.022894</v>
      </c>
      <c r="G1997" s="3">
        <f ca="1">IF(Sense_data[[#This Row],[a_1State]]="Off",RANDBETWEEN(off_min,off_max),RANDBETWEEN(on_min,on_max))/sr_div</f>
        <v>1.9</v>
      </c>
      <c r="H1997" s="3">
        <v>1.7</v>
      </c>
      <c r="I1997" s="3">
        <f>IF(HOUR(Sense_data[[#This Row],[SysTimeStamp]])&lt;12,I1996+$B$14,I1996-$B$14)</f>
        <v>15.458333333333698</v>
      </c>
    </row>
    <row r="1998" spans="1:9" x14ac:dyDescent="0.2">
      <c r="A1998" t="s">
        <v>20</v>
      </c>
      <c r="B1998" t="s">
        <v>22</v>
      </c>
      <c r="C1998" s="6">
        <f t="shared" si="35"/>
        <v>42182.0229282461</v>
      </c>
      <c r="D1998" t="s">
        <v>21</v>
      </c>
      <c r="E1998" s="6">
        <f>IF(Sense_data[[#This Row],[a_1State]]=D1997,E1997,Sense_data[[#This Row],[SysTimeStamp]])</f>
        <v>42182.02289352387</v>
      </c>
      <c r="F1998" s="3" t="str">
        <f>Sense_data[[#This Row],[a_1State]]&amp;TEXT(Sense_data[[#This Row],[StateInstanceTimestamp]],"#.######")</f>
        <v>Off42182.022894</v>
      </c>
      <c r="G1998" s="3">
        <f ca="1">IF(Sense_data[[#This Row],[a_1State]]="Off",RANDBETWEEN(off_min,off_max),RANDBETWEEN(on_min,on_max))/sr_div</f>
        <v>1</v>
      </c>
      <c r="H1998" s="3">
        <v>2.9</v>
      </c>
      <c r="I1998" s="3">
        <f>IF(HOUR(Sense_data[[#This Row],[SysTimeStamp]])&lt;12,I1997+$B$14,I1997-$B$14)</f>
        <v>15.45856481481518</v>
      </c>
    </row>
    <row r="1999" spans="1:9" x14ac:dyDescent="0.2">
      <c r="A1999" t="s">
        <v>20</v>
      </c>
      <c r="B1999" t="s">
        <v>22</v>
      </c>
      <c r="C1999" s="6">
        <f t="shared" si="35"/>
        <v>42182.022939820177</v>
      </c>
      <c r="D1999" t="s">
        <v>21</v>
      </c>
      <c r="E1999" s="6">
        <f>IF(Sense_data[[#This Row],[a_1State]]=D1998,E1998,Sense_data[[#This Row],[SysTimeStamp]])</f>
        <v>42182.02289352387</v>
      </c>
      <c r="F1999" s="3" t="str">
        <f>Sense_data[[#This Row],[a_1State]]&amp;TEXT(Sense_data[[#This Row],[StateInstanceTimestamp]],"#.######")</f>
        <v>Off42182.022894</v>
      </c>
      <c r="G1999" s="3">
        <f ca="1">IF(Sense_data[[#This Row],[a_1State]]="Off",RANDBETWEEN(off_min,off_max),RANDBETWEEN(on_min,on_max))/sr_div</f>
        <v>2.1</v>
      </c>
      <c r="H1999" s="3">
        <v>2.6</v>
      </c>
      <c r="I1999" s="3">
        <f>IF(HOUR(Sense_data[[#This Row],[SysTimeStamp]])&lt;12,I1998+$B$14,I1998-$B$14)</f>
        <v>15.458796296296661</v>
      </c>
    </row>
    <row r="2000" spans="1:9" x14ac:dyDescent="0.2">
      <c r="A2000" t="s">
        <v>20</v>
      </c>
      <c r="B2000" t="s">
        <v>22</v>
      </c>
      <c r="C2000" s="6">
        <f t="shared" si="35"/>
        <v>42182.022951394254</v>
      </c>
      <c r="D2000" t="s">
        <v>21</v>
      </c>
      <c r="E2000" s="6">
        <f>IF(Sense_data[[#This Row],[a_1State]]=D1999,E1999,Sense_data[[#This Row],[SysTimeStamp]])</f>
        <v>42182.02289352387</v>
      </c>
      <c r="F2000" s="3" t="str">
        <f>Sense_data[[#This Row],[a_1State]]&amp;TEXT(Sense_data[[#This Row],[StateInstanceTimestamp]],"#.######")</f>
        <v>Off42182.022894</v>
      </c>
      <c r="G2000" s="3">
        <f ca="1">IF(Sense_data[[#This Row],[a_1State]]="Off",RANDBETWEEN(off_min,off_max),RANDBETWEEN(on_min,on_max))/sr_div</f>
        <v>1.2</v>
      </c>
      <c r="H2000" s="3">
        <v>2.4</v>
      </c>
      <c r="I2000" s="3">
        <f>IF(HOUR(Sense_data[[#This Row],[SysTimeStamp]])&lt;12,I1999+$B$14,I1999-$B$14)</f>
        <v>15.459027777778143</v>
      </c>
    </row>
    <row r="2001" spans="1:9" x14ac:dyDescent="0.2">
      <c r="A2001" t="s">
        <v>20</v>
      </c>
      <c r="B2001" t="s">
        <v>22</v>
      </c>
      <c r="C2001" s="6">
        <f t="shared" si="35"/>
        <v>42182.022962968331</v>
      </c>
      <c r="D2001" t="s">
        <v>21</v>
      </c>
      <c r="E2001" s="6">
        <f>IF(Sense_data[[#This Row],[a_1State]]=D2000,E2000,Sense_data[[#This Row],[SysTimeStamp]])</f>
        <v>42182.02289352387</v>
      </c>
      <c r="F2001" s="3" t="str">
        <f>Sense_data[[#This Row],[a_1State]]&amp;TEXT(Sense_data[[#This Row],[StateInstanceTimestamp]],"#.######")</f>
        <v>Off42182.022894</v>
      </c>
      <c r="G2001" s="3">
        <f ca="1">IF(Sense_data[[#This Row],[a_1State]]="Off",RANDBETWEEN(off_min,off_max),RANDBETWEEN(on_min,on_max))/sr_div</f>
        <v>1</v>
      </c>
      <c r="H2001" s="3">
        <v>1.4</v>
      </c>
      <c r="I2001" s="3">
        <f>IF(HOUR(Sense_data[[#This Row],[SysTimeStamp]])&lt;12,I2000+$B$14,I2000-$B$14)</f>
        <v>15.459259259259625</v>
      </c>
    </row>
    <row r="2002" spans="1:9" x14ac:dyDescent="0.2">
      <c r="A2002" t="s">
        <v>20</v>
      </c>
      <c r="B2002" t="s">
        <v>22</v>
      </c>
      <c r="C2002" s="6">
        <f t="shared" si="35"/>
        <v>42182.022974542408</v>
      </c>
      <c r="D2002" t="s">
        <v>21</v>
      </c>
      <c r="E2002" s="6">
        <f>IF(Sense_data[[#This Row],[a_1State]]=D2001,E2001,Sense_data[[#This Row],[SysTimeStamp]])</f>
        <v>42182.02289352387</v>
      </c>
      <c r="F2002" s="3" t="str">
        <f>Sense_data[[#This Row],[a_1State]]&amp;TEXT(Sense_data[[#This Row],[StateInstanceTimestamp]],"#.######")</f>
        <v>Off42182.022894</v>
      </c>
      <c r="G2002" s="3">
        <f ca="1">IF(Sense_data[[#This Row],[a_1State]]="Off",RANDBETWEEN(off_min,off_max),RANDBETWEEN(on_min,on_max))/sr_div</f>
        <v>1.3</v>
      </c>
      <c r="H2002" s="3">
        <v>2.7</v>
      </c>
      <c r="I2002" s="3">
        <f>IF(HOUR(Sense_data[[#This Row],[SysTimeStamp]])&lt;12,I2001+$B$14,I2001-$B$14)</f>
        <v>15.459490740741106</v>
      </c>
    </row>
    <row r="2003" spans="1:9" x14ac:dyDescent="0.2">
      <c r="A2003" t="s">
        <v>20</v>
      </c>
      <c r="B2003" t="s">
        <v>22</v>
      </c>
      <c r="C2003" s="6">
        <f t="shared" si="35"/>
        <v>42182.022986116484</v>
      </c>
      <c r="D2003" t="s">
        <v>21</v>
      </c>
      <c r="E2003" s="6">
        <f>IF(Sense_data[[#This Row],[a_1State]]=D2002,E2002,Sense_data[[#This Row],[SysTimeStamp]])</f>
        <v>42182.02289352387</v>
      </c>
      <c r="F2003" s="3" t="str">
        <f>Sense_data[[#This Row],[a_1State]]&amp;TEXT(Sense_data[[#This Row],[StateInstanceTimestamp]],"#.######")</f>
        <v>Off42182.022894</v>
      </c>
      <c r="G2003" s="3">
        <f ca="1">IF(Sense_data[[#This Row],[a_1State]]="Off",RANDBETWEEN(off_min,off_max),RANDBETWEEN(on_min,on_max))/sr_div</f>
        <v>1.8</v>
      </c>
      <c r="H2003" s="3">
        <v>2.5</v>
      </c>
      <c r="I2003" s="3">
        <f>IF(HOUR(Sense_data[[#This Row],[SysTimeStamp]])&lt;12,I2002+$B$14,I2002-$B$14)</f>
        <v>15.459722222222588</v>
      </c>
    </row>
    <row r="2004" spans="1:9" x14ac:dyDescent="0.2">
      <c r="A2004" t="s">
        <v>20</v>
      </c>
      <c r="B2004" t="s">
        <v>22</v>
      </c>
      <c r="C2004" s="6">
        <f t="shared" si="35"/>
        <v>42182.022997690561</v>
      </c>
      <c r="D2004" t="s">
        <v>21</v>
      </c>
      <c r="E2004" s="6">
        <f>IF(Sense_data[[#This Row],[a_1State]]=D2003,E2003,Sense_data[[#This Row],[SysTimeStamp]])</f>
        <v>42182.02289352387</v>
      </c>
      <c r="F2004" s="3" t="str">
        <f>Sense_data[[#This Row],[a_1State]]&amp;TEXT(Sense_data[[#This Row],[StateInstanceTimestamp]],"#.######")</f>
        <v>Off42182.022894</v>
      </c>
      <c r="G2004" s="3">
        <f ca="1">IF(Sense_data[[#This Row],[a_1State]]="Off",RANDBETWEEN(off_min,off_max),RANDBETWEEN(on_min,on_max))/sr_div</f>
        <v>1.7</v>
      </c>
      <c r="H2004" s="3">
        <v>1.9</v>
      </c>
      <c r="I2004" s="3">
        <f>IF(HOUR(Sense_data[[#This Row],[SysTimeStamp]])&lt;12,I2003+$B$14,I2003-$B$14)</f>
        <v>15.45995370370407</v>
      </c>
    </row>
    <row r="2005" spans="1:9" x14ac:dyDescent="0.2">
      <c r="A2005" t="s">
        <v>20</v>
      </c>
      <c r="B2005" t="s">
        <v>22</v>
      </c>
      <c r="C2005" s="6">
        <f t="shared" si="35"/>
        <v>42182.023009264638</v>
      </c>
      <c r="D2005" t="s">
        <v>21</v>
      </c>
      <c r="E2005" s="6">
        <f>IF(Sense_data[[#This Row],[a_1State]]=D2004,E2004,Sense_data[[#This Row],[SysTimeStamp]])</f>
        <v>42182.02289352387</v>
      </c>
      <c r="F2005" s="3" t="str">
        <f>Sense_data[[#This Row],[a_1State]]&amp;TEXT(Sense_data[[#This Row],[StateInstanceTimestamp]],"#.######")</f>
        <v>Off42182.022894</v>
      </c>
      <c r="G2005" s="3">
        <f ca="1">IF(Sense_data[[#This Row],[a_1State]]="Off",RANDBETWEEN(off_min,off_max),RANDBETWEEN(on_min,on_max))/sr_div</f>
        <v>1.8</v>
      </c>
      <c r="H2005" s="3">
        <v>2.5</v>
      </c>
      <c r="I2005" s="3">
        <f>IF(HOUR(Sense_data[[#This Row],[SysTimeStamp]])&lt;12,I2004+$B$14,I2004-$B$14)</f>
        <v>15.460185185185551</v>
      </c>
    </row>
    <row r="2006" spans="1:9" x14ac:dyDescent="0.2">
      <c r="A2006" t="s">
        <v>20</v>
      </c>
      <c r="B2006" t="s">
        <v>22</v>
      </c>
      <c r="C2006" s="6">
        <f t="shared" si="35"/>
        <v>42182.023020838715</v>
      </c>
      <c r="D2006" t="s">
        <v>21</v>
      </c>
      <c r="E2006" s="6">
        <f>IF(Sense_data[[#This Row],[a_1State]]=D2005,E2005,Sense_data[[#This Row],[SysTimeStamp]])</f>
        <v>42182.02289352387</v>
      </c>
      <c r="F2006" s="3" t="str">
        <f>Sense_data[[#This Row],[a_1State]]&amp;TEXT(Sense_data[[#This Row],[StateInstanceTimestamp]],"#.######")</f>
        <v>Off42182.022894</v>
      </c>
      <c r="G2006" s="3">
        <f ca="1">IF(Sense_data[[#This Row],[a_1State]]="Off",RANDBETWEEN(off_min,off_max),RANDBETWEEN(on_min,on_max))/sr_div</f>
        <v>2.2999999999999998</v>
      </c>
      <c r="H2006" s="3">
        <v>1</v>
      </c>
      <c r="I2006" s="3">
        <f>IF(HOUR(Sense_data[[#This Row],[SysTimeStamp]])&lt;12,I2005+$B$14,I2005-$B$14)</f>
        <v>15.460416666667033</v>
      </c>
    </row>
    <row r="2007" spans="1:9" x14ac:dyDescent="0.2">
      <c r="A2007" t="s">
        <v>20</v>
      </c>
      <c r="B2007" t="s">
        <v>22</v>
      </c>
      <c r="C2007" s="6">
        <f t="shared" si="35"/>
        <v>42182.023032412792</v>
      </c>
      <c r="D2007" t="s">
        <v>21</v>
      </c>
      <c r="E2007" s="6">
        <f>IF(Sense_data[[#This Row],[a_1State]]=D2006,E2006,Sense_data[[#This Row],[SysTimeStamp]])</f>
        <v>42182.02289352387</v>
      </c>
      <c r="F2007" s="3" t="str">
        <f>Sense_data[[#This Row],[a_1State]]&amp;TEXT(Sense_data[[#This Row],[StateInstanceTimestamp]],"#.######")</f>
        <v>Off42182.022894</v>
      </c>
      <c r="G2007" s="3">
        <f ca="1">IF(Sense_data[[#This Row],[a_1State]]="Off",RANDBETWEEN(off_min,off_max),RANDBETWEEN(on_min,on_max))/sr_div</f>
        <v>1</v>
      </c>
      <c r="H2007" s="3">
        <v>2.8</v>
      </c>
      <c r="I2007" s="3">
        <f>IF(HOUR(Sense_data[[#This Row],[SysTimeStamp]])&lt;12,I2006+$B$14,I2006-$B$14)</f>
        <v>15.460648148148515</v>
      </c>
    </row>
    <row r="2008" spans="1:9" x14ac:dyDescent="0.2">
      <c r="A2008" t="s">
        <v>20</v>
      </c>
      <c r="B2008" t="s">
        <v>22</v>
      </c>
      <c r="C2008" s="6">
        <f t="shared" si="35"/>
        <v>42182.023043986868</v>
      </c>
      <c r="D2008" t="s">
        <v>21</v>
      </c>
      <c r="E2008" s="6">
        <f>IF(Sense_data[[#This Row],[a_1State]]=D2007,E2007,Sense_data[[#This Row],[SysTimeStamp]])</f>
        <v>42182.02289352387</v>
      </c>
      <c r="F2008" s="3" t="str">
        <f>Sense_data[[#This Row],[a_1State]]&amp;TEXT(Sense_data[[#This Row],[StateInstanceTimestamp]],"#.######")</f>
        <v>Off42182.022894</v>
      </c>
      <c r="G2008" s="3">
        <f ca="1">IF(Sense_data[[#This Row],[a_1State]]="Off",RANDBETWEEN(off_min,off_max),RANDBETWEEN(on_min,on_max))/sr_div</f>
        <v>2.2999999999999998</v>
      </c>
      <c r="H2008" s="3">
        <v>2.9</v>
      </c>
      <c r="I2008" s="3">
        <f>IF(HOUR(Sense_data[[#This Row],[SysTimeStamp]])&lt;12,I2007+$B$14,I2007-$B$14)</f>
        <v>15.460879629629996</v>
      </c>
    </row>
    <row r="2009" spans="1:9" x14ac:dyDescent="0.2">
      <c r="A2009" t="s">
        <v>20</v>
      </c>
      <c r="B2009" t="s">
        <v>22</v>
      </c>
      <c r="C2009" s="6">
        <f t="shared" si="35"/>
        <v>42182.023055560945</v>
      </c>
      <c r="D2009" t="s">
        <v>21</v>
      </c>
      <c r="E2009" s="6">
        <f>IF(Sense_data[[#This Row],[a_1State]]=D2008,E2008,Sense_data[[#This Row],[SysTimeStamp]])</f>
        <v>42182.02289352387</v>
      </c>
      <c r="F2009" s="3" t="str">
        <f>Sense_data[[#This Row],[a_1State]]&amp;TEXT(Sense_data[[#This Row],[StateInstanceTimestamp]],"#.######")</f>
        <v>Off42182.022894</v>
      </c>
      <c r="G2009" s="3">
        <f ca="1">IF(Sense_data[[#This Row],[a_1State]]="Off",RANDBETWEEN(off_min,off_max),RANDBETWEEN(on_min,on_max))/sr_div</f>
        <v>2.2999999999999998</v>
      </c>
      <c r="H2009" s="3">
        <v>2.1</v>
      </c>
      <c r="I2009" s="3">
        <f>IF(HOUR(Sense_data[[#This Row],[SysTimeStamp]])&lt;12,I2008+$B$14,I2008-$B$14)</f>
        <v>15.461111111111478</v>
      </c>
    </row>
    <row r="2010" spans="1:9" x14ac:dyDescent="0.2">
      <c r="A2010" t="s">
        <v>20</v>
      </c>
      <c r="B2010" t="s">
        <v>22</v>
      </c>
      <c r="C2010" s="6">
        <f t="shared" si="35"/>
        <v>42182.023067135022</v>
      </c>
      <c r="D2010" t="s">
        <v>21</v>
      </c>
      <c r="E2010" s="6">
        <f>IF(Sense_data[[#This Row],[a_1State]]=D2009,E2009,Sense_data[[#This Row],[SysTimeStamp]])</f>
        <v>42182.02289352387</v>
      </c>
      <c r="F2010" s="3" t="str">
        <f>Sense_data[[#This Row],[a_1State]]&amp;TEXT(Sense_data[[#This Row],[StateInstanceTimestamp]],"#.######")</f>
        <v>Off42182.022894</v>
      </c>
      <c r="G2010" s="3">
        <f ca="1">IF(Sense_data[[#This Row],[a_1State]]="Off",RANDBETWEEN(off_min,off_max),RANDBETWEEN(on_min,on_max))/sr_div</f>
        <v>2.2000000000000002</v>
      </c>
      <c r="H2010" s="3">
        <v>2.6</v>
      </c>
      <c r="I2010" s="3">
        <f>IF(HOUR(Sense_data[[#This Row],[SysTimeStamp]])&lt;12,I2009+$B$14,I2009-$B$14)</f>
        <v>15.46134259259296</v>
      </c>
    </row>
    <row r="2011" spans="1:9" x14ac:dyDescent="0.2">
      <c r="A2011" t="s">
        <v>20</v>
      </c>
      <c r="B2011" t="s">
        <v>22</v>
      </c>
      <c r="C2011" s="6">
        <f t="shared" si="35"/>
        <v>42182.023078709099</v>
      </c>
      <c r="D2011" t="s">
        <v>21</v>
      </c>
      <c r="E2011" s="6">
        <f>IF(Sense_data[[#This Row],[a_1State]]=D2010,E2010,Sense_data[[#This Row],[SysTimeStamp]])</f>
        <v>42182.02289352387</v>
      </c>
      <c r="F2011" s="3" t="str">
        <f>Sense_data[[#This Row],[a_1State]]&amp;TEXT(Sense_data[[#This Row],[StateInstanceTimestamp]],"#.######")</f>
        <v>Off42182.022894</v>
      </c>
      <c r="G2011" s="3">
        <f ca="1">IF(Sense_data[[#This Row],[a_1State]]="Off",RANDBETWEEN(off_min,off_max),RANDBETWEEN(on_min,on_max))/sr_div</f>
        <v>1.3</v>
      </c>
      <c r="H2011" s="3">
        <v>2</v>
      </c>
      <c r="I2011" s="3">
        <f>IF(HOUR(Sense_data[[#This Row],[SysTimeStamp]])&lt;12,I2010+$B$14,I2010-$B$14)</f>
        <v>15.461574074074441</v>
      </c>
    </row>
    <row r="2012" spans="1:9" x14ac:dyDescent="0.2">
      <c r="A2012" t="s">
        <v>20</v>
      </c>
      <c r="B2012" t="s">
        <v>22</v>
      </c>
      <c r="C2012" s="6">
        <f t="shared" si="35"/>
        <v>42182.023090283175</v>
      </c>
      <c r="D2012" t="s">
        <v>21</v>
      </c>
      <c r="E2012" s="6">
        <f>IF(Sense_data[[#This Row],[a_1State]]=D2011,E2011,Sense_data[[#This Row],[SysTimeStamp]])</f>
        <v>42182.02289352387</v>
      </c>
      <c r="F2012" s="3" t="str">
        <f>Sense_data[[#This Row],[a_1State]]&amp;TEXT(Sense_data[[#This Row],[StateInstanceTimestamp]],"#.######")</f>
        <v>Off42182.022894</v>
      </c>
      <c r="G2012" s="3">
        <f ca="1">IF(Sense_data[[#This Row],[a_1State]]="Off",RANDBETWEEN(off_min,off_max),RANDBETWEEN(on_min,on_max))/sr_div</f>
        <v>1.3</v>
      </c>
      <c r="H2012" s="3">
        <v>3</v>
      </c>
      <c r="I2012" s="3">
        <f>IF(HOUR(Sense_data[[#This Row],[SysTimeStamp]])&lt;12,I2011+$B$14,I2011-$B$14)</f>
        <v>15.461805555555923</v>
      </c>
    </row>
    <row r="2013" spans="1:9" x14ac:dyDescent="0.2">
      <c r="A2013" t="s">
        <v>20</v>
      </c>
      <c r="B2013" t="s">
        <v>22</v>
      </c>
      <c r="C2013" s="6">
        <f t="shared" si="35"/>
        <v>42182.023101857252</v>
      </c>
      <c r="D2013" t="s">
        <v>21</v>
      </c>
      <c r="E2013" s="6">
        <f>IF(Sense_data[[#This Row],[a_1State]]=D2012,E2012,Sense_data[[#This Row],[SysTimeStamp]])</f>
        <v>42182.02289352387</v>
      </c>
      <c r="F2013" s="3" t="str">
        <f>Sense_data[[#This Row],[a_1State]]&amp;TEXT(Sense_data[[#This Row],[StateInstanceTimestamp]],"#.######")</f>
        <v>Off42182.022894</v>
      </c>
      <c r="G2013" s="3">
        <f ca="1">IF(Sense_data[[#This Row],[a_1State]]="Off",RANDBETWEEN(off_min,off_max),RANDBETWEEN(on_min,on_max))/sr_div</f>
        <v>1.1000000000000001</v>
      </c>
      <c r="H2013" s="3">
        <v>2.2000000000000002</v>
      </c>
      <c r="I2013" s="3">
        <f>IF(HOUR(Sense_data[[#This Row],[SysTimeStamp]])&lt;12,I2012+$B$14,I2012-$B$14)</f>
        <v>15.462037037037405</v>
      </c>
    </row>
    <row r="2014" spans="1:9" x14ac:dyDescent="0.2">
      <c r="A2014" t="s">
        <v>20</v>
      </c>
      <c r="B2014" t="s">
        <v>22</v>
      </c>
      <c r="C2014" s="6">
        <f t="shared" si="35"/>
        <v>42182.023113431329</v>
      </c>
      <c r="D2014" t="s">
        <v>21</v>
      </c>
      <c r="E2014" s="6">
        <f>IF(Sense_data[[#This Row],[a_1State]]=D2013,E2013,Sense_data[[#This Row],[SysTimeStamp]])</f>
        <v>42182.02289352387</v>
      </c>
      <c r="F2014" s="3" t="str">
        <f>Sense_data[[#This Row],[a_1State]]&amp;TEXT(Sense_data[[#This Row],[StateInstanceTimestamp]],"#.######")</f>
        <v>Off42182.022894</v>
      </c>
      <c r="G2014" s="3">
        <f ca="1">IF(Sense_data[[#This Row],[a_1State]]="Off",RANDBETWEEN(off_min,off_max),RANDBETWEEN(on_min,on_max))/sr_div</f>
        <v>1.7</v>
      </c>
      <c r="H2014" s="3">
        <v>1.6</v>
      </c>
      <c r="I2014" s="3">
        <f>IF(HOUR(Sense_data[[#This Row],[SysTimeStamp]])&lt;12,I2013+$B$14,I2013-$B$14)</f>
        <v>15.462268518518886</v>
      </c>
    </row>
    <row r="2015" spans="1:9" x14ac:dyDescent="0.2">
      <c r="A2015" t="s">
        <v>20</v>
      </c>
      <c r="B2015" t="s">
        <v>22</v>
      </c>
      <c r="C2015" s="6">
        <f t="shared" si="35"/>
        <v>42182.023125005406</v>
      </c>
      <c r="D2015" t="s">
        <v>21</v>
      </c>
      <c r="E2015" s="6">
        <f>IF(Sense_data[[#This Row],[a_1State]]=D2014,E2014,Sense_data[[#This Row],[SysTimeStamp]])</f>
        <v>42182.02289352387</v>
      </c>
      <c r="F2015" s="3" t="str">
        <f>Sense_data[[#This Row],[a_1State]]&amp;TEXT(Sense_data[[#This Row],[StateInstanceTimestamp]],"#.######")</f>
        <v>Off42182.022894</v>
      </c>
      <c r="G2015" s="3">
        <f ca="1">IF(Sense_data[[#This Row],[a_1State]]="Off",RANDBETWEEN(off_min,off_max),RANDBETWEEN(on_min,on_max))/sr_div</f>
        <v>1.4</v>
      </c>
      <c r="H2015" s="3">
        <v>2.4</v>
      </c>
      <c r="I2015" s="3">
        <f>IF(HOUR(Sense_data[[#This Row],[SysTimeStamp]])&lt;12,I2014+$B$14,I2014-$B$14)</f>
        <v>15.462500000000368</v>
      </c>
    </row>
    <row r="2016" spans="1:9" x14ac:dyDescent="0.2">
      <c r="A2016" t="s">
        <v>20</v>
      </c>
      <c r="B2016" t="s">
        <v>22</v>
      </c>
      <c r="C2016" s="6">
        <f t="shared" si="35"/>
        <v>42182.023136579483</v>
      </c>
      <c r="D2016" t="s">
        <v>21</v>
      </c>
      <c r="E2016" s="6">
        <f>IF(Sense_data[[#This Row],[a_1State]]=D2015,E2015,Sense_data[[#This Row],[SysTimeStamp]])</f>
        <v>42182.02289352387</v>
      </c>
      <c r="F2016" s="3" t="str">
        <f>Sense_data[[#This Row],[a_1State]]&amp;TEXT(Sense_data[[#This Row],[StateInstanceTimestamp]],"#.######")</f>
        <v>Off42182.022894</v>
      </c>
      <c r="G2016" s="3">
        <f ca="1">IF(Sense_data[[#This Row],[a_1State]]="Off",RANDBETWEEN(off_min,off_max),RANDBETWEEN(on_min,on_max))/sr_div</f>
        <v>1.9</v>
      </c>
      <c r="H2016" s="3">
        <v>1.1000000000000001</v>
      </c>
      <c r="I2016" s="3">
        <f>IF(HOUR(Sense_data[[#This Row],[SysTimeStamp]])&lt;12,I2015+$B$14,I2015-$B$14)</f>
        <v>15.46273148148185</v>
      </c>
    </row>
    <row r="2017" spans="1:9" x14ac:dyDescent="0.2">
      <c r="A2017" t="s">
        <v>20</v>
      </c>
      <c r="B2017" t="s">
        <v>22</v>
      </c>
      <c r="C2017" s="6">
        <f t="shared" si="35"/>
        <v>42182.023148153559</v>
      </c>
      <c r="D2017" t="s">
        <v>21</v>
      </c>
      <c r="E2017" s="6">
        <f>IF(Sense_data[[#This Row],[a_1State]]=D2016,E2016,Sense_data[[#This Row],[SysTimeStamp]])</f>
        <v>42182.02289352387</v>
      </c>
      <c r="F2017" s="3" t="str">
        <f>Sense_data[[#This Row],[a_1State]]&amp;TEXT(Sense_data[[#This Row],[StateInstanceTimestamp]],"#.######")</f>
        <v>Off42182.022894</v>
      </c>
      <c r="G2017" s="3">
        <f ca="1">IF(Sense_data[[#This Row],[a_1State]]="Off",RANDBETWEEN(off_min,off_max),RANDBETWEEN(on_min,on_max))/sr_div</f>
        <v>1.5</v>
      </c>
      <c r="H2017" s="3">
        <v>1.2</v>
      </c>
      <c r="I2017" s="3">
        <f>IF(HOUR(Sense_data[[#This Row],[SysTimeStamp]])&lt;12,I2016+$B$14,I2016-$B$14)</f>
        <v>15.462962962963331</v>
      </c>
    </row>
    <row r="2018" spans="1:9" x14ac:dyDescent="0.2">
      <c r="A2018" t="s">
        <v>20</v>
      </c>
      <c r="B2018" t="s">
        <v>22</v>
      </c>
      <c r="C2018" s="6">
        <f t="shared" si="35"/>
        <v>42182.023159727636</v>
      </c>
      <c r="D2018" t="s">
        <v>21</v>
      </c>
      <c r="E2018" s="6">
        <f>IF(Sense_data[[#This Row],[a_1State]]=D2017,E2017,Sense_data[[#This Row],[SysTimeStamp]])</f>
        <v>42182.02289352387</v>
      </c>
      <c r="F2018" s="3" t="str">
        <f>Sense_data[[#This Row],[a_1State]]&amp;TEXT(Sense_data[[#This Row],[StateInstanceTimestamp]],"#.######")</f>
        <v>Off42182.022894</v>
      </c>
      <c r="G2018" s="3">
        <f ca="1">IF(Sense_data[[#This Row],[a_1State]]="Off",RANDBETWEEN(off_min,off_max),RANDBETWEEN(on_min,on_max))/sr_div</f>
        <v>1.4</v>
      </c>
      <c r="H2018" s="3">
        <v>2.5</v>
      </c>
      <c r="I2018" s="3">
        <f>IF(HOUR(Sense_data[[#This Row],[SysTimeStamp]])&lt;12,I2017+$B$14,I2017-$B$14)</f>
        <v>15.463194444444813</v>
      </c>
    </row>
    <row r="2019" spans="1:9" x14ac:dyDescent="0.2">
      <c r="A2019" t="s">
        <v>20</v>
      </c>
      <c r="B2019" t="s">
        <v>22</v>
      </c>
      <c r="C2019" s="6">
        <f t="shared" si="35"/>
        <v>42182.023171301713</v>
      </c>
      <c r="D2019" t="s">
        <v>21</v>
      </c>
      <c r="E2019" s="6">
        <f>IF(Sense_data[[#This Row],[a_1State]]=D2018,E2018,Sense_data[[#This Row],[SysTimeStamp]])</f>
        <v>42182.02289352387</v>
      </c>
      <c r="F2019" s="3" t="str">
        <f>Sense_data[[#This Row],[a_1State]]&amp;TEXT(Sense_data[[#This Row],[StateInstanceTimestamp]],"#.######")</f>
        <v>Off42182.022894</v>
      </c>
      <c r="G2019" s="3">
        <f ca="1">IF(Sense_data[[#This Row],[a_1State]]="Off",RANDBETWEEN(off_min,off_max),RANDBETWEEN(on_min,on_max))/sr_div</f>
        <v>1.6</v>
      </c>
      <c r="H2019" s="3">
        <v>2.7</v>
      </c>
      <c r="I2019" s="3">
        <f>IF(HOUR(Sense_data[[#This Row],[SysTimeStamp]])&lt;12,I2018+$B$14,I2018-$B$14)</f>
        <v>15.463425925926295</v>
      </c>
    </row>
    <row r="2020" spans="1:9" x14ac:dyDescent="0.2">
      <c r="A2020" t="s">
        <v>20</v>
      </c>
      <c r="B2020" t="s">
        <v>22</v>
      </c>
      <c r="C2020" s="6">
        <f t="shared" si="35"/>
        <v>42182.02318287579</v>
      </c>
      <c r="D2020" t="s">
        <v>21</v>
      </c>
      <c r="E2020" s="6">
        <f>IF(Sense_data[[#This Row],[a_1State]]=D2019,E2019,Sense_data[[#This Row],[SysTimeStamp]])</f>
        <v>42182.02289352387</v>
      </c>
      <c r="F2020" s="3" t="str">
        <f>Sense_data[[#This Row],[a_1State]]&amp;TEXT(Sense_data[[#This Row],[StateInstanceTimestamp]],"#.######")</f>
        <v>Off42182.022894</v>
      </c>
      <c r="G2020" s="3">
        <f ca="1">IF(Sense_data[[#This Row],[a_1State]]="Off",RANDBETWEEN(off_min,off_max),RANDBETWEEN(on_min,on_max))/sr_div</f>
        <v>2.9</v>
      </c>
      <c r="H2020" s="3">
        <v>1.4</v>
      </c>
      <c r="I2020" s="3">
        <f>IF(HOUR(Sense_data[[#This Row],[SysTimeStamp]])&lt;12,I2019+$B$14,I2019-$B$14)</f>
        <v>15.463657407407776</v>
      </c>
    </row>
    <row r="2021" spans="1:9" x14ac:dyDescent="0.2">
      <c r="A2021" t="s">
        <v>20</v>
      </c>
      <c r="B2021" t="s">
        <v>22</v>
      </c>
      <c r="C2021" s="6">
        <f t="shared" si="35"/>
        <v>42182.023194449866</v>
      </c>
      <c r="D2021" t="s">
        <v>21</v>
      </c>
      <c r="E2021" s="6">
        <f>IF(Sense_data[[#This Row],[a_1State]]=D2020,E2020,Sense_data[[#This Row],[SysTimeStamp]])</f>
        <v>42182.02289352387</v>
      </c>
      <c r="F2021" s="3" t="str">
        <f>Sense_data[[#This Row],[a_1State]]&amp;TEXT(Sense_data[[#This Row],[StateInstanceTimestamp]],"#.######")</f>
        <v>Off42182.022894</v>
      </c>
      <c r="G2021" s="3">
        <f ca="1">IF(Sense_data[[#This Row],[a_1State]]="Off",RANDBETWEEN(off_min,off_max),RANDBETWEEN(on_min,on_max))/sr_div</f>
        <v>1.5</v>
      </c>
      <c r="H2021" s="3">
        <v>2.8</v>
      </c>
      <c r="I2021" s="3">
        <f>IF(HOUR(Sense_data[[#This Row],[SysTimeStamp]])&lt;12,I2020+$B$14,I2020-$B$14)</f>
        <v>15.463888888889258</v>
      </c>
    </row>
    <row r="2022" spans="1:9" x14ac:dyDescent="0.2">
      <c r="A2022" t="s">
        <v>20</v>
      </c>
      <c r="B2022" t="s">
        <v>22</v>
      </c>
      <c r="C2022" s="6">
        <f t="shared" si="35"/>
        <v>42182.023206023943</v>
      </c>
      <c r="D2022" t="s">
        <v>21</v>
      </c>
      <c r="E2022" s="6">
        <f>IF(Sense_data[[#This Row],[a_1State]]=D2021,E2021,Sense_data[[#This Row],[SysTimeStamp]])</f>
        <v>42182.02289352387</v>
      </c>
      <c r="F2022" s="3" t="str">
        <f>Sense_data[[#This Row],[a_1State]]&amp;TEXT(Sense_data[[#This Row],[StateInstanceTimestamp]],"#.######")</f>
        <v>Off42182.022894</v>
      </c>
      <c r="G2022" s="3">
        <f ca="1">IF(Sense_data[[#This Row],[a_1State]]="Off",RANDBETWEEN(off_min,off_max),RANDBETWEEN(on_min,on_max))/sr_div</f>
        <v>2.2000000000000002</v>
      </c>
      <c r="H2022" s="3">
        <v>1.9</v>
      </c>
      <c r="I2022" s="3">
        <f>IF(HOUR(Sense_data[[#This Row],[SysTimeStamp]])&lt;12,I2021+$B$14,I2021-$B$14)</f>
        <v>15.46412037037074</v>
      </c>
    </row>
    <row r="2023" spans="1:9" x14ac:dyDescent="0.2">
      <c r="A2023" t="s">
        <v>20</v>
      </c>
      <c r="B2023" t="s">
        <v>22</v>
      </c>
      <c r="C2023" s="6">
        <f t="shared" si="35"/>
        <v>42182.02321759802</v>
      </c>
      <c r="D2023" t="s">
        <v>21</v>
      </c>
      <c r="E2023" s="6">
        <f>IF(Sense_data[[#This Row],[a_1State]]=D2022,E2022,Sense_data[[#This Row],[SysTimeStamp]])</f>
        <v>42182.02289352387</v>
      </c>
      <c r="F2023" s="3" t="str">
        <f>Sense_data[[#This Row],[a_1State]]&amp;TEXT(Sense_data[[#This Row],[StateInstanceTimestamp]],"#.######")</f>
        <v>Off42182.022894</v>
      </c>
      <c r="G2023" s="3">
        <f ca="1">IF(Sense_data[[#This Row],[a_1State]]="Off",RANDBETWEEN(off_min,off_max),RANDBETWEEN(on_min,on_max))/sr_div</f>
        <v>2.5</v>
      </c>
      <c r="H2023" s="3">
        <v>1.4</v>
      </c>
      <c r="I2023" s="3">
        <f>IF(HOUR(Sense_data[[#This Row],[SysTimeStamp]])&lt;12,I2022+$B$14,I2022-$B$14)</f>
        <v>15.464351851852221</v>
      </c>
    </row>
    <row r="2024" spans="1:9" x14ac:dyDescent="0.2">
      <c r="A2024" t="s">
        <v>20</v>
      </c>
      <c r="B2024" t="s">
        <v>22</v>
      </c>
      <c r="C2024" s="6">
        <f t="shared" si="35"/>
        <v>42182.023229172097</v>
      </c>
      <c r="D2024" t="s">
        <v>21</v>
      </c>
      <c r="E2024" s="6">
        <f>IF(Sense_data[[#This Row],[a_1State]]=D2023,E2023,Sense_data[[#This Row],[SysTimeStamp]])</f>
        <v>42182.02289352387</v>
      </c>
      <c r="F2024" s="3" t="str">
        <f>Sense_data[[#This Row],[a_1State]]&amp;TEXT(Sense_data[[#This Row],[StateInstanceTimestamp]],"#.######")</f>
        <v>Off42182.022894</v>
      </c>
      <c r="G2024" s="3">
        <f ca="1">IF(Sense_data[[#This Row],[a_1State]]="Off",RANDBETWEEN(off_min,off_max),RANDBETWEEN(on_min,on_max))/sr_div</f>
        <v>2</v>
      </c>
      <c r="H2024" s="3">
        <v>2.6</v>
      </c>
      <c r="I2024" s="3">
        <f>IF(HOUR(Sense_data[[#This Row],[SysTimeStamp]])&lt;12,I2023+$B$14,I2023-$B$14)</f>
        <v>15.464583333333703</v>
      </c>
    </row>
    <row r="2025" spans="1:9" x14ac:dyDescent="0.2">
      <c r="A2025" t="s">
        <v>20</v>
      </c>
      <c r="B2025" t="s">
        <v>22</v>
      </c>
      <c r="C2025" s="6">
        <f t="shared" si="35"/>
        <v>42182.023240746174</v>
      </c>
      <c r="D2025" t="s">
        <v>21</v>
      </c>
      <c r="E2025" s="6">
        <f>IF(Sense_data[[#This Row],[a_1State]]=D2024,E2024,Sense_data[[#This Row],[SysTimeStamp]])</f>
        <v>42182.02289352387</v>
      </c>
      <c r="F2025" s="3" t="str">
        <f>Sense_data[[#This Row],[a_1State]]&amp;TEXT(Sense_data[[#This Row],[StateInstanceTimestamp]],"#.######")</f>
        <v>Off42182.022894</v>
      </c>
      <c r="G2025" s="3">
        <f ca="1">IF(Sense_data[[#This Row],[a_1State]]="Off",RANDBETWEEN(off_min,off_max),RANDBETWEEN(on_min,on_max))/sr_div</f>
        <v>1.3</v>
      </c>
      <c r="H2025" s="3">
        <v>2.2000000000000002</v>
      </c>
      <c r="I2025" s="3">
        <f>IF(HOUR(Sense_data[[#This Row],[SysTimeStamp]])&lt;12,I2024+$B$14,I2024-$B$14)</f>
        <v>15.464814814815185</v>
      </c>
    </row>
    <row r="2026" spans="1:9" x14ac:dyDescent="0.2">
      <c r="A2026" t="s">
        <v>20</v>
      </c>
      <c r="B2026" t="s">
        <v>22</v>
      </c>
      <c r="C2026" s="6">
        <f t="shared" si="35"/>
        <v>42182.02325232025</v>
      </c>
      <c r="D2026" t="s">
        <v>21</v>
      </c>
      <c r="E2026" s="6">
        <f>IF(Sense_data[[#This Row],[a_1State]]=D2025,E2025,Sense_data[[#This Row],[SysTimeStamp]])</f>
        <v>42182.02289352387</v>
      </c>
      <c r="F2026" s="3" t="str">
        <f>Sense_data[[#This Row],[a_1State]]&amp;TEXT(Sense_data[[#This Row],[StateInstanceTimestamp]],"#.######")</f>
        <v>Off42182.022894</v>
      </c>
      <c r="G2026" s="3">
        <f ca="1">IF(Sense_data[[#This Row],[a_1State]]="Off",RANDBETWEEN(off_min,off_max),RANDBETWEEN(on_min,on_max))/sr_div</f>
        <v>2.7</v>
      </c>
      <c r="H2026" s="3">
        <v>1.3</v>
      </c>
      <c r="I2026" s="3">
        <f>IF(HOUR(Sense_data[[#This Row],[SysTimeStamp]])&lt;12,I2025+$B$14,I2025-$B$14)</f>
        <v>15.465046296296666</v>
      </c>
    </row>
    <row r="2027" spans="1:9" x14ac:dyDescent="0.2">
      <c r="A2027" t="s">
        <v>20</v>
      </c>
      <c r="B2027" t="s">
        <v>22</v>
      </c>
      <c r="C2027" s="6">
        <f t="shared" si="35"/>
        <v>42182.023263894327</v>
      </c>
      <c r="D2027" t="s">
        <v>21</v>
      </c>
      <c r="E2027" s="6">
        <f>IF(Sense_data[[#This Row],[a_1State]]=D2026,E2026,Sense_data[[#This Row],[SysTimeStamp]])</f>
        <v>42182.02289352387</v>
      </c>
      <c r="F2027" s="3" t="str">
        <f>Sense_data[[#This Row],[a_1State]]&amp;TEXT(Sense_data[[#This Row],[StateInstanceTimestamp]],"#.######")</f>
        <v>Off42182.022894</v>
      </c>
      <c r="G2027" s="3">
        <f ca="1">IF(Sense_data[[#This Row],[a_1State]]="Off",RANDBETWEEN(off_min,off_max),RANDBETWEEN(on_min,on_max))/sr_div</f>
        <v>1.2</v>
      </c>
      <c r="H2027" s="3">
        <v>1.1000000000000001</v>
      </c>
      <c r="I2027" s="3">
        <f>IF(HOUR(Sense_data[[#This Row],[SysTimeStamp]])&lt;12,I2026+$B$14,I2026-$B$14)</f>
        <v>15.465277777778148</v>
      </c>
    </row>
    <row r="2028" spans="1:9" x14ac:dyDescent="0.2">
      <c r="A2028" t="s">
        <v>20</v>
      </c>
      <c r="B2028" t="s">
        <v>22</v>
      </c>
      <c r="C2028" s="6">
        <f t="shared" si="35"/>
        <v>42182.023275468404</v>
      </c>
      <c r="D2028" t="s">
        <v>21</v>
      </c>
      <c r="E2028" s="6">
        <f>IF(Sense_data[[#This Row],[a_1State]]=D2027,E2027,Sense_data[[#This Row],[SysTimeStamp]])</f>
        <v>42182.02289352387</v>
      </c>
      <c r="F2028" s="3" t="str">
        <f>Sense_data[[#This Row],[a_1State]]&amp;TEXT(Sense_data[[#This Row],[StateInstanceTimestamp]],"#.######")</f>
        <v>Off42182.022894</v>
      </c>
      <c r="G2028" s="3">
        <f ca="1">IF(Sense_data[[#This Row],[a_1State]]="Off",RANDBETWEEN(off_min,off_max),RANDBETWEEN(on_min,on_max))/sr_div</f>
        <v>2</v>
      </c>
      <c r="H2028" s="3">
        <v>2.7</v>
      </c>
      <c r="I2028" s="3">
        <f>IF(HOUR(Sense_data[[#This Row],[SysTimeStamp]])&lt;12,I2027+$B$14,I2027-$B$14)</f>
        <v>15.46550925925963</v>
      </c>
    </row>
    <row r="2029" spans="1:9" x14ac:dyDescent="0.2">
      <c r="A2029" t="s">
        <v>20</v>
      </c>
      <c r="B2029" t="s">
        <v>22</v>
      </c>
      <c r="C2029" s="6">
        <f t="shared" si="35"/>
        <v>42182.023287042481</v>
      </c>
      <c r="D2029" t="s">
        <v>21</v>
      </c>
      <c r="E2029" s="6">
        <f>IF(Sense_data[[#This Row],[a_1State]]=D2028,E2028,Sense_data[[#This Row],[SysTimeStamp]])</f>
        <v>42182.02289352387</v>
      </c>
      <c r="F2029" s="3" t="str">
        <f>Sense_data[[#This Row],[a_1State]]&amp;TEXT(Sense_data[[#This Row],[StateInstanceTimestamp]],"#.######")</f>
        <v>Off42182.022894</v>
      </c>
      <c r="G2029" s="3">
        <f ca="1">IF(Sense_data[[#This Row],[a_1State]]="Off",RANDBETWEEN(off_min,off_max),RANDBETWEEN(on_min,on_max))/sr_div</f>
        <v>2.7</v>
      </c>
      <c r="H2029" s="3">
        <v>2.5</v>
      </c>
      <c r="I2029" s="3">
        <f>IF(HOUR(Sense_data[[#This Row],[SysTimeStamp]])&lt;12,I2028+$B$14,I2028-$B$14)</f>
        <v>15.465740740741111</v>
      </c>
    </row>
    <row r="2030" spans="1:9" x14ac:dyDescent="0.2">
      <c r="A2030" t="s">
        <v>20</v>
      </c>
      <c r="B2030" t="s">
        <v>22</v>
      </c>
      <c r="C2030" s="6">
        <f t="shared" si="35"/>
        <v>42182.023298616557</v>
      </c>
      <c r="D2030" t="s">
        <v>21</v>
      </c>
      <c r="E2030" s="6">
        <f>IF(Sense_data[[#This Row],[a_1State]]=D2029,E2029,Sense_data[[#This Row],[SysTimeStamp]])</f>
        <v>42182.02289352387</v>
      </c>
      <c r="F2030" s="3" t="str">
        <f>Sense_data[[#This Row],[a_1State]]&amp;TEXT(Sense_data[[#This Row],[StateInstanceTimestamp]],"#.######")</f>
        <v>Off42182.022894</v>
      </c>
      <c r="G2030" s="3">
        <f ca="1">IF(Sense_data[[#This Row],[a_1State]]="Off",RANDBETWEEN(off_min,off_max),RANDBETWEEN(on_min,on_max))/sr_div</f>
        <v>1.8</v>
      </c>
      <c r="H2030" s="3">
        <v>1.6</v>
      </c>
      <c r="I2030" s="3">
        <f>IF(HOUR(Sense_data[[#This Row],[SysTimeStamp]])&lt;12,I2029+$B$14,I2029-$B$14)</f>
        <v>15.465972222222593</v>
      </c>
    </row>
    <row r="2031" spans="1:9" x14ac:dyDescent="0.2">
      <c r="A2031" t="s">
        <v>20</v>
      </c>
      <c r="B2031" t="s">
        <v>22</v>
      </c>
      <c r="C2031" s="6">
        <f t="shared" si="35"/>
        <v>42182.023310190634</v>
      </c>
      <c r="D2031" t="s">
        <v>21</v>
      </c>
      <c r="E2031" s="6">
        <f>IF(Sense_data[[#This Row],[a_1State]]=D2030,E2030,Sense_data[[#This Row],[SysTimeStamp]])</f>
        <v>42182.02289352387</v>
      </c>
      <c r="F2031" s="3" t="str">
        <f>Sense_data[[#This Row],[a_1State]]&amp;TEXT(Sense_data[[#This Row],[StateInstanceTimestamp]],"#.######")</f>
        <v>Off42182.022894</v>
      </c>
      <c r="G2031" s="3">
        <f ca="1">IF(Sense_data[[#This Row],[a_1State]]="Off",RANDBETWEEN(off_min,off_max),RANDBETWEEN(on_min,on_max))/sr_div</f>
        <v>2.2999999999999998</v>
      </c>
      <c r="H2031" s="3">
        <v>1</v>
      </c>
      <c r="I2031" s="3">
        <f>IF(HOUR(Sense_data[[#This Row],[SysTimeStamp]])&lt;12,I2030+$B$14,I2030-$B$14)</f>
        <v>15.466203703704075</v>
      </c>
    </row>
    <row r="2032" spans="1:9" x14ac:dyDescent="0.2">
      <c r="A2032" t="s">
        <v>20</v>
      </c>
      <c r="B2032" t="s">
        <v>22</v>
      </c>
      <c r="C2032" s="6">
        <f t="shared" si="35"/>
        <v>42182.023321764711</v>
      </c>
      <c r="D2032" t="s">
        <v>21</v>
      </c>
      <c r="E2032" s="6">
        <f>IF(Sense_data[[#This Row],[a_1State]]=D2031,E2031,Sense_data[[#This Row],[SysTimeStamp]])</f>
        <v>42182.02289352387</v>
      </c>
      <c r="F2032" s="3" t="str">
        <f>Sense_data[[#This Row],[a_1State]]&amp;TEXT(Sense_data[[#This Row],[StateInstanceTimestamp]],"#.######")</f>
        <v>Off42182.022894</v>
      </c>
      <c r="G2032" s="3">
        <f ca="1">IF(Sense_data[[#This Row],[a_1State]]="Off",RANDBETWEEN(off_min,off_max),RANDBETWEEN(on_min,on_max))/sr_div</f>
        <v>2.7</v>
      </c>
      <c r="H2032" s="3">
        <v>1.8</v>
      </c>
      <c r="I2032" s="3">
        <f>IF(HOUR(Sense_data[[#This Row],[SysTimeStamp]])&lt;12,I2031+$B$14,I2031-$B$14)</f>
        <v>15.466435185185556</v>
      </c>
    </row>
    <row r="2033" spans="1:9" x14ac:dyDescent="0.2">
      <c r="A2033" t="s">
        <v>20</v>
      </c>
      <c r="B2033" t="s">
        <v>22</v>
      </c>
      <c r="C2033" s="6">
        <f t="shared" si="35"/>
        <v>42182.023333338788</v>
      </c>
      <c r="D2033" t="s">
        <v>21</v>
      </c>
      <c r="E2033" s="6">
        <f>IF(Sense_data[[#This Row],[a_1State]]=D2032,E2032,Sense_data[[#This Row],[SysTimeStamp]])</f>
        <v>42182.02289352387</v>
      </c>
      <c r="F2033" s="3" t="str">
        <f>Sense_data[[#This Row],[a_1State]]&amp;TEXT(Sense_data[[#This Row],[StateInstanceTimestamp]],"#.######")</f>
        <v>Off42182.022894</v>
      </c>
      <c r="G2033" s="3">
        <f ca="1">IF(Sense_data[[#This Row],[a_1State]]="Off",RANDBETWEEN(off_min,off_max),RANDBETWEEN(on_min,on_max))/sr_div</f>
        <v>1.9</v>
      </c>
      <c r="H2033" s="3">
        <v>2.5</v>
      </c>
      <c r="I2033" s="3">
        <f>IF(HOUR(Sense_data[[#This Row],[SysTimeStamp]])&lt;12,I2032+$B$14,I2032-$B$14)</f>
        <v>15.466666666667038</v>
      </c>
    </row>
    <row r="2034" spans="1:9" x14ac:dyDescent="0.2">
      <c r="A2034" t="s">
        <v>20</v>
      </c>
      <c r="B2034" t="s">
        <v>22</v>
      </c>
      <c r="C2034" s="6">
        <f t="shared" si="35"/>
        <v>42182.023344912865</v>
      </c>
      <c r="D2034" t="s">
        <v>21</v>
      </c>
      <c r="E2034" s="6">
        <f>IF(Sense_data[[#This Row],[a_1State]]=D2033,E2033,Sense_data[[#This Row],[SysTimeStamp]])</f>
        <v>42182.02289352387</v>
      </c>
      <c r="F2034" s="3" t="str">
        <f>Sense_data[[#This Row],[a_1State]]&amp;TEXT(Sense_data[[#This Row],[StateInstanceTimestamp]],"#.######")</f>
        <v>Off42182.022894</v>
      </c>
      <c r="G2034" s="3">
        <f ca="1">IF(Sense_data[[#This Row],[a_1State]]="Off",RANDBETWEEN(off_min,off_max),RANDBETWEEN(on_min,on_max))/sr_div</f>
        <v>1.6</v>
      </c>
      <c r="H2034" s="3">
        <v>2.2000000000000002</v>
      </c>
      <c r="I2034" s="3">
        <f>IF(HOUR(Sense_data[[#This Row],[SysTimeStamp]])&lt;12,I2033+$B$14,I2033-$B$14)</f>
        <v>15.46689814814852</v>
      </c>
    </row>
    <row r="2035" spans="1:9" x14ac:dyDescent="0.2">
      <c r="A2035" t="s">
        <v>20</v>
      </c>
      <c r="B2035" t="s">
        <v>22</v>
      </c>
      <c r="C2035" s="6">
        <f t="shared" si="35"/>
        <v>42182.023356486941</v>
      </c>
      <c r="D2035" t="s">
        <v>21</v>
      </c>
      <c r="E2035" s="6">
        <f>IF(Sense_data[[#This Row],[a_1State]]=D2034,E2034,Sense_data[[#This Row],[SysTimeStamp]])</f>
        <v>42182.02289352387</v>
      </c>
      <c r="F2035" s="3" t="str">
        <f>Sense_data[[#This Row],[a_1State]]&amp;TEXT(Sense_data[[#This Row],[StateInstanceTimestamp]],"#.######")</f>
        <v>Off42182.022894</v>
      </c>
      <c r="G2035" s="3">
        <f ca="1">IF(Sense_data[[#This Row],[a_1State]]="Off",RANDBETWEEN(off_min,off_max),RANDBETWEEN(on_min,on_max))/sr_div</f>
        <v>1.8</v>
      </c>
      <c r="H2035" s="3">
        <v>2.9</v>
      </c>
      <c r="I2035" s="3">
        <f>IF(HOUR(Sense_data[[#This Row],[SysTimeStamp]])&lt;12,I2034+$B$14,I2034-$B$14)</f>
        <v>15.467129629630001</v>
      </c>
    </row>
    <row r="2036" spans="1:9" x14ac:dyDescent="0.2">
      <c r="A2036" t="s">
        <v>20</v>
      </c>
      <c r="B2036" t="s">
        <v>22</v>
      </c>
      <c r="C2036" s="6">
        <f t="shared" si="35"/>
        <v>42182.023368061018</v>
      </c>
      <c r="D2036" t="s">
        <v>21</v>
      </c>
      <c r="E2036" s="6">
        <f>IF(Sense_data[[#This Row],[a_1State]]=D2035,E2035,Sense_data[[#This Row],[SysTimeStamp]])</f>
        <v>42182.02289352387</v>
      </c>
      <c r="F2036" s="3" t="str">
        <f>Sense_data[[#This Row],[a_1State]]&amp;TEXT(Sense_data[[#This Row],[StateInstanceTimestamp]],"#.######")</f>
        <v>Off42182.022894</v>
      </c>
      <c r="G2036" s="3">
        <f ca="1">IF(Sense_data[[#This Row],[a_1State]]="Off",RANDBETWEEN(off_min,off_max),RANDBETWEEN(on_min,on_max))/sr_div</f>
        <v>1</v>
      </c>
      <c r="H2036" s="3">
        <v>1.3</v>
      </c>
      <c r="I2036" s="3">
        <f>IF(HOUR(Sense_data[[#This Row],[SysTimeStamp]])&lt;12,I2035+$B$14,I2035-$B$14)</f>
        <v>15.467361111111483</v>
      </c>
    </row>
    <row r="2037" spans="1:9" x14ac:dyDescent="0.2">
      <c r="A2037" t="s">
        <v>20</v>
      </c>
      <c r="B2037" t="s">
        <v>22</v>
      </c>
      <c r="C2037" s="6">
        <f t="shared" si="35"/>
        <v>42182.023379635095</v>
      </c>
      <c r="D2037" t="s">
        <v>21</v>
      </c>
      <c r="E2037" s="6">
        <f>IF(Sense_data[[#This Row],[a_1State]]=D2036,E2036,Sense_data[[#This Row],[SysTimeStamp]])</f>
        <v>42182.02289352387</v>
      </c>
      <c r="F2037" s="3" t="str">
        <f>Sense_data[[#This Row],[a_1State]]&amp;TEXT(Sense_data[[#This Row],[StateInstanceTimestamp]],"#.######")</f>
        <v>Off42182.022894</v>
      </c>
      <c r="G2037" s="3">
        <f ca="1">IF(Sense_data[[#This Row],[a_1State]]="Off",RANDBETWEEN(off_min,off_max),RANDBETWEEN(on_min,on_max))/sr_div</f>
        <v>1.1000000000000001</v>
      </c>
      <c r="H2037" s="3">
        <v>1.8</v>
      </c>
      <c r="I2037" s="3">
        <f>IF(HOUR(Sense_data[[#This Row],[SysTimeStamp]])&lt;12,I2036+$B$14,I2036-$B$14)</f>
        <v>15.467592592592965</v>
      </c>
    </row>
    <row r="2038" spans="1:9" x14ac:dyDescent="0.2">
      <c r="A2038" t="s">
        <v>20</v>
      </c>
      <c r="B2038" t="s">
        <v>22</v>
      </c>
      <c r="C2038" s="6">
        <f t="shared" si="35"/>
        <v>42182.023391209172</v>
      </c>
      <c r="D2038" t="s">
        <v>21</v>
      </c>
      <c r="E2038" s="6">
        <f>IF(Sense_data[[#This Row],[a_1State]]=D2037,E2037,Sense_data[[#This Row],[SysTimeStamp]])</f>
        <v>42182.02289352387</v>
      </c>
      <c r="F2038" s="3" t="str">
        <f>Sense_data[[#This Row],[a_1State]]&amp;TEXT(Sense_data[[#This Row],[StateInstanceTimestamp]],"#.######")</f>
        <v>Off42182.022894</v>
      </c>
      <c r="G2038" s="3">
        <f ca="1">IF(Sense_data[[#This Row],[a_1State]]="Off",RANDBETWEEN(off_min,off_max),RANDBETWEEN(on_min,on_max))/sr_div</f>
        <v>2.9</v>
      </c>
      <c r="H2038" s="3">
        <v>1.7</v>
      </c>
      <c r="I2038" s="3">
        <f>IF(HOUR(Sense_data[[#This Row],[SysTimeStamp]])&lt;12,I2037+$B$14,I2037-$B$14)</f>
        <v>15.467824074074446</v>
      </c>
    </row>
    <row r="2039" spans="1:9" x14ac:dyDescent="0.2">
      <c r="A2039" t="s">
        <v>20</v>
      </c>
      <c r="B2039" t="s">
        <v>22</v>
      </c>
      <c r="C2039" s="6">
        <f t="shared" si="35"/>
        <v>42182.023402783248</v>
      </c>
      <c r="D2039" t="s">
        <v>21</v>
      </c>
      <c r="E2039" s="6">
        <f>IF(Sense_data[[#This Row],[a_1State]]=D2038,E2038,Sense_data[[#This Row],[SysTimeStamp]])</f>
        <v>42182.02289352387</v>
      </c>
      <c r="F2039" s="3" t="str">
        <f>Sense_data[[#This Row],[a_1State]]&amp;TEXT(Sense_data[[#This Row],[StateInstanceTimestamp]],"#.######")</f>
        <v>Off42182.022894</v>
      </c>
      <c r="G2039" s="3">
        <f ca="1">IF(Sense_data[[#This Row],[a_1State]]="Off",RANDBETWEEN(off_min,off_max),RANDBETWEEN(on_min,on_max))/sr_div</f>
        <v>2.2000000000000002</v>
      </c>
      <c r="H2039" s="3">
        <v>1.6</v>
      </c>
      <c r="I2039" s="3">
        <f>IF(HOUR(Sense_data[[#This Row],[SysTimeStamp]])&lt;12,I2038+$B$14,I2038-$B$14)</f>
        <v>15.468055555555928</v>
      </c>
    </row>
    <row r="2040" spans="1:9" x14ac:dyDescent="0.2">
      <c r="A2040" t="s">
        <v>20</v>
      </c>
      <c r="B2040" t="s">
        <v>22</v>
      </c>
      <c r="C2040" s="6">
        <f t="shared" si="35"/>
        <v>42182.023414357325</v>
      </c>
      <c r="D2040" t="s">
        <v>21</v>
      </c>
      <c r="E2040" s="6">
        <f>IF(Sense_data[[#This Row],[a_1State]]=D2039,E2039,Sense_data[[#This Row],[SysTimeStamp]])</f>
        <v>42182.02289352387</v>
      </c>
      <c r="F2040" s="3" t="str">
        <f>Sense_data[[#This Row],[a_1State]]&amp;TEXT(Sense_data[[#This Row],[StateInstanceTimestamp]],"#.######")</f>
        <v>Off42182.022894</v>
      </c>
      <c r="G2040" s="3">
        <f ca="1">IF(Sense_data[[#This Row],[a_1State]]="Off",RANDBETWEEN(off_min,off_max),RANDBETWEEN(on_min,on_max))/sr_div</f>
        <v>1.2</v>
      </c>
      <c r="H2040" s="3">
        <v>2.9</v>
      </c>
      <c r="I2040" s="3">
        <f>IF(HOUR(Sense_data[[#This Row],[SysTimeStamp]])&lt;12,I2039+$B$14,I2039-$B$14)</f>
        <v>15.46828703703741</v>
      </c>
    </row>
    <row r="2041" spans="1:9" x14ac:dyDescent="0.2">
      <c r="A2041" t="s">
        <v>20</v>
      </c>
      <c r="B2041" t="s">
        <v>22</v>
      </c>
      <c r="C2041" s="6">
        <f t="shared" si="35"/>
        <v>42182.023425931402</v>
      </c>
      <c r="D2041" t="s">
        <v>21</v>
      </c>
      <c r="E2041" s="6">
        <f>IF(Sense_data[[#This Row],[a_1State]]=D2040,E2040,Sense_data[[#This Row],[SysTimeStamp]])</f>
        <v>42182.02289352387</v>
      </c>
      <c r="F2041" s="3" t="str">
        <f>Sense_data[[#This Row],[a_1State]]&amp;TEXT(Sense_data[[#This Row],[StateInstanceTimestamp]],"#.######")</f>
        <v>Off42182.022894</v>
      </c>
      <c r="G2041" s="3">
        <f ca="1">IF(Sense_data[[#This Row],[a_1State]]="Off",RANDBETWEEN(off_min,off_max),RANDBETWEEN(on_min,on_max))/sr_div</f>
        <v>1.5</v>
      </c>
      <c r="H2041" s="3">
        <v>3</v>
      </c>
      <c r="I2041" s="3">
        <f>IF(HOUR(Sense_data[[#This Row],[SysTimeStamp]])&lt;12,I2040+$B$14,I2040-$B$14)</f>
        <v>15.468518518518891</v>
      </c>
    </row>
    <row r="2042" spans="1:9" x14ac:dyDescent="0.2">
      <c r="A2042" t="s">
        <v>20</v>
      </c>
      <c r="B2042" t="s">
        <v>22</v>
      </c>
      <c r="C2042" s="6">
        <f t="shared" si="35"/>
        <v>42182.023437505479</v>
      </c>
      <c r="D2042" t="s">
        <v>21</v>
      </c>
      <c r="E2042" s="6">
        <f>IF(Sense_data[[#This Row],[a_1State]]=D2041,E2041,Sense_data[[#This Row],[SysTimeStamp]])</f>
        <v>42182.02289352387</v>
      </c>
      <c r="F2042" s="3" t="str">
        <f>Sense_data[[#This Row],[a_1State]]&amp;TEXT(Sense_data[[#This Row],[StateInstanceTimestamp]],"#.######")</f>
        <v>Off42182.022894</v>
      </c>
      <c r="G2042" s="3">
        <f ca="1">IF(Sense_data[[#This Row],[a_1State]]="Off",RANDBETWEEN(off_min,off_max),RANDBETWEEN(on_min,on_max))/sr_div</f>
        <v>1.3</v>
      </c>
      <c r="H2042" s="3">
        <v>1</v>
      </c>
      <c r="I2042" s="3">
        <f>IF(HOUR(Sense_data[[#This Row],[SysTimeStamp]])&lt;12,I2041+$B$14,I2041-$B$14)</f>
        <v>15.468750000000373</v>
      </c>
    </row>
    <row r="2043" spans="1:9" x14ac:dyDescent="0.2">
      <c r="A2043" t="s">
        <v>20</v>
      </c>
      <c r="B2043" t="s">
        <v>22</v>
      </c>
      <c r="C2043" s="6">
        <f t="shared" si="35"/>
        <v>42182.023449079556</v>
      </c>
      <c r="D2043" t="s">
        <v>21</v>
      </c>
      <c r="E2043" s="6">
        <f>IF(Sense_data[[#This Row],[a_1State]]=D2042,E2042,Sense_data[[#This Row],[SysTimeStamp]])</f>
        <v>42182.02289352387</v>
      </c>
      <c r="F2043" s="3" t="str">
        <f>Sense_data[[#This Row],[a_1State]]&amp;TEXT(Sense_data[[#This Row],[StateInstanceTimestamp]],"#.######")</f>
        <v>Off42182.022894</v>
      </c>
      <c r="G2043" s="3">
        <f ca="1">IF(Sense_data[[#This Row],[a_1State]]="Off",RANDBETWEEN(off_min,off_max),RANDBETWEEN(on_min,on_max))/sr_div</f>
        <v>2.5</v>
      </c>
      <c r="H2043" s="3">
        <v>2.8</v>
      </c>
      <c r="I2043" s="3">
        <f>IF(HOUR(Sense_data[[#This Row],[SysTimeStamp]])&lt;12,I2042+$B$14,I2042-$B$14)</f>
        <v>15.468981481481855</v>
      </c>
    </row>
    <row r="2044" spans="1:9" x14ac:dyDescent="0.2">
      <c r="A2044" t="s">
        <v>20</v>
      </c>
      <c r="B2044" t="s">
        <v>22</v>
      </c>
      <c r="C2044" s="6">
        <f t="shared" si="35"/>
        <v>42182.023460653632</v>
      </c>
      <c r="D2044" t="s">
        <v>21</v>
      </c>
      <c r="E2044" s="6">
        <f>IF(Sense_data[[#This Row],[a_1State]]=D2043,E2043,Sense_data[[#This Row],[SysTimeStamp]])</f>
        <v>42182.02289352387</v>
      </c>
      <c r="F2044" s="3" t="str">
        <f>Sense_data[[#This Row],[a_1State]]&amp;TEXT(Sense_data[[#This Row],[StateInstanceTimestamp]],"#.######")</f>
        <v>Off42182.022894</v>
      </c>
      <c r="G2044" s="3">
        <f ca="1">IF(Sense_data[[#This Row],[a_1State]]="Off",RANDBETWEEN(off_min,off_max),RANDBETWEEN(on_min,on_max))/sr_div</f>
        <v>1.5</v>
      </c>
      <c r="H2044" s="3">
        <v>1.9</v>
      </c>
      <c r="I2044" s="3">
        <f>IF(HOUR(Sense_data[[#This Row],[SysTimeStamp]])&lt;12,I2043+$B$14,I2043-$B$14)</f>
        <v>15.469212962963336</v>
      </c>
    </row>
    <row r="2045" spans="1:9" x14ac:dyDescent="0.2">
      <c r="A2045" t="s">
        <v>20</v>
      </c>
      <c r="B2045" t="s">
        <v>22</v>
      </c>
      <c r="C2045" s="6">
        <f t="shared" si="35"/>
        <v>42182.023472227709</v>
      </c>
      <c r="D2045" t="s">
        <v>21</v>
      </c>
      <c r="E2045" s="6">
        <f>IF(Sense_data[[#This Row],[a_1State]]=D2044,E2044,Sense_data[[#This Row],[SysTimeStamp]])</f>
        <v>42182.02289352387</v>
      </c>
      <c r="F2045" s="3" t="str">
        <f>Sense_data[[#This Row],[a_1State]]&amp;TEXT(Sense_data[[#This Row],[StateInstanceTimestamp]],"#.######")</f>
        <v>Off42182.022894</v>
      </c>
      <c r="G2045" s="3">
        <f ca="1">IF(Sense_data[[#This Row],[a_1State]]="Off",RANDBETWEEN(off_min,off_max),RANDBETWEEN(on_min,on_max))/sr_div</f>
        <v>2</v>
      </c>
      <c r="H2045" s="3">
        <v>1.1000000000000001</v>
      </c>
      <c r="I2045" s="3">
        <f>IF(HOUR(Sense_data[[#This Row],[SysTimeStamp]])&lt;12,I2044+$B$14,I2044-$B$14)</f>
        <v>15.469444444444818</v>
      </c>
    </row>
    <row r="2046" spans="1:9" x14ac:dyDescent="0.2">
      <c r="A2046" t="s">
        <v>20</v>
      </c>
      <c r="B2046" t="s">
        <v>22</v>
      </c>
      <c r="C2046" s="6">
        <f t="shared" si="35"/>
        <v>42182.023483801786</v>
      </c>
      <c r="D2046" t="s">
        <v>21</v>
      </c>
      <c r="E2046" s="6">
        <f>IF(Sense_data[[#This Row],[a_1State]]=D2045,E2045,Sense_data[[#This Row],[SysTimeStamp]])</f>
        <v>42182.02289352387</v>
      </c>
      <c r="F2046" s="3" t="str">
        <f>Sense_data[[#This Row],[a_1State]]&amp;TEXT(Sense_data[[#This Row],[StateInstanceTimestamp]],"#.######")</f>
        <v>Off42182.022894</v>
      </c>
      <c r="G2046" s="3">
        <f ca="1">IF(Sense_data[[#This Row],[a_1State]]="Off",RANDBETWEEN(off_min,off_max),RANDBETWEEN(on_min,on_max))/sr_div</f>
        <v>2.8</v>
      </c>
      <c r="H2046" s="3">
        <v>1.4</v>
      </c>
      <c r="I2046" s="3">
        <f>IF(HOUR(Sense_data[[#This Row],[SysTimeStamp]])&lt;12,I2045+$B$14,I2045-$B$14)</f>
        <v>15.4696759259263</v>
      </c>
    </row>
    <row r="2047" spans="1:9" x14ac:dyDescent="0.2">
      <c r="A2047" t="s">
        <v>20</v>
      </c>
      <c r="B2047" t="s">
        <v>22</v>
      </c>
      <c r="C2047" s="6">
        <f t="shared" si="35"/>
        <v>42182.023495375863</v>
      </c>
      <c r="D2047" t="s">
        <v>21</v>
      </c>
      <c r="E2047" s="6">
        <f>IF(Sense_data[[#This Row],[a_1State]]=D2046,E2046,Sense_data[[#This Row],[SysTimeStamp]])</f>
        <v>42182.02289352387</v>
      </c>
      <c r="F2047" s="3" t="str">
        <f>Sense_data[[#This Row],[a_1State]]&amp;TEXT(Sense_data[[#This Row],[StateInstanceTimestamp]],"#.######")</f>
        <v>Off42182.022894</v>
      </c>
      <c r="G2047" s="3">
        <f ca="1">IF(Sense_data[[#This Row],[a_1State]]="Off",RANDBETWEEN(off_min,off_max),RANDBETWEEN(on_min,on_max))/sr_div</f>
        <v>1.3</v>
      </c>
      <c r="H2047" s="3">
        <v>2</v>
      </c>
      <c r="I2047" s="3">
        <f>IF(HOUR(Sense_data[[#This Row],[SysTimeStamp]])&lt;12,I2046+$B$14,I2046-$B$14)</f>
        <v>15.469907407407781</v>
      </c>
    </row>
    <row r="2048" spans="1:9" x14ac:dyDescent="0.2">
      <c r="A2048" t="s">
        <v>20</v>
      </c>
      <c r="B2048" t="s">
        <v>22</v>
      </c>
      <c r="C2048" s="6">
        <f t="shared" si="35"/>
        <v>42182.023506949939</v>
      </c>
      <c r="D2048" t="s">
        <v>21</v>
      </c>
      <c r="E2048" s="6">
        <f>IF(Sense_data[[#This Row],[a_1State]]=D2047,E2047,Sense_data[[#This Row],[SysTimeStamp]])</f>
        <v>42182.02289352387</v>
      </c>
      <c r="F2048" s="3" t="str">
        <f>Sense_data[[#This Row],[a_1State]]&amp;TEXT(Sense_data[[#This Row],[StateInstanceTimestamp]],"#.######")</f>
        <v>Off42182.022894</v>
      </c>
      <c r="G2048" s="3">
        <f ca="1">IF(Sense_data[[#This Row],[a_1State]]="Off",RANDBETWEEN(off_min,off_max),RANDBETWEEN(on_min,on_max))/sr_div</f>
        <v>1.8</v>
      </c>
      <c r="H2048" s="3">
        <v>1.9</v>
      </c>
      <c r="I2048" s="3">
        <f>IF(HOUR(Sense_data[[#This Row],[SysTimeStamp]])&lt;12,I2047+$B$14,I2047-$B$14)</f>
        <v>15.470138888889263</v>
      </c>
    </row>
    <row r="2049" spans="1:9" x14ac:dyDescent="0.2">
      <c r="A2049" t="s">
        <v>20</v>
      </c>
      <c r="B2049" t="s">
        <v>22</v>
      </c>
      <c r="C2049" s="6">
        <f t="shared" si="35"/>
        <v>42182.023518524016</v>
      </c>
      <c r="D2049" t="s">
        <v>21</v>
      </c>
      <c r="E2049" s="6">
        <f>IF(Sense_data[[#This Row],[a_1State]]=D2048,E2048,Sense_data[[#This Row],[SysTimeStamp]])</f>
        <v>42182.02289352387</v>
      </c>
      <c r="F2049" s="3" t="str">
        <f>Sense_data[[#This Row],[a_1State]]&amp;TEXT(Sense_data[[#This Row],[StateInstanceTimestamp]],"#.######")</f>
        <v>Off42182.022894</v>
      </c>
      <c r="G2049" s="3">
        <f ca="1">IF(Sense_data[[#This Row],[a_1State]]="Off",RANDBETWEEN(off_min,off_max),RANDBETWEEN(on_min,on_max))/sr_div</f>
        <v>1.9</v>
      </c>
      <c r="H2049" s="3">
        <v>2.4</v>
      </c>
      <c r="I2049" s="3">
        <f>IF(HOUR(Sense_data[[#This Row],[SysTimeStamp]])&lt;12,I2048+$B$14,I2048-$B$14)</f>
        <v>15.470370370370745</v>
      </c>
    </row>
    <row r="2050" spans="1:9" x14ac:dyDescent="0.2">
      <c r="A2050" t="s">
        <v>20</v>
      </c>
      <c r="B2050" t="s">
        <v>22</v>
      </c>
      <c r="C2050" s="6">
        <f t="shared" si="35"/>
        <v>42182.023530098093</v>
      </c>
      <c r="D2050" t="s">
        <v>21</v>
      </c>
      <c r="E2050" s="6">
        <f>IF(Sense_data[[#This Row],[a_1State]]=D2049,E2049,Sense_data[[#This Row],[SysTimeStamp]])</f>
        <v>42182.02289352387</v>
      </c>
      <c r="F2050" s="3" t="str">
        <f>Sense_data[[#This Row],[a_1State]]&amp;TEXT(Sense_data[[#This Row],[StateInstanceTimestamp]],"#.######")</f>
        <v>Off42182.022894</v>
      </c>
      <c r="G2050" s="3">
        <f ca="1">IF(Sense_data[[#This Row],[a_1State]]="Off",RANDBETWEEN(off_min,off_max),RANDBETWEEN(on_min,on_max))/sr_div</f>
        <v>1.8</v>
      </c>
      <c r="H2050" s="3">
        <v>1</v>
      </c>
      <c r="I2050" s="3">
        <f>IF(HOUR(Sense_data[[#This Row],[SysTimeStamp]])&lt;12,I2049+$B$14,I2049-$B$14)</f>
        <v>15.470601851852226</v>
      </c>
    </row>
    <row r="2051" spans="1:9" x14ac:dyDescent="0.2">
      <c r="A2051" t="s">
        <v>20</v>
      </c>
      <c r="B2051" t="s">
        <v>22</v>
      </c>
      <c r="C2051" s="6">
        <f t="shared" si="35"/>
        <v>42182.02354167217</v>
      </c>
      <c r="D2051" t="s">
        <v>21</v>
      </c>
      <c r="E2051" s="6">
        <f>IF(Sense_data[[#This Row],[a_1State]]=D2050,E2050,Sense_data[[#This Row],[SysTimeStamp]])</f>
        <v>42182.02289352387</v>
      </c>
      <c r="F2051" s="3" t="str">
        <f>Sense_data[[#This Row],[a_1State]]&amp;TEXT(Sense_data[[#This Row],[StateInstanceTimestamp]],"#.######")</f>
        <v>Off42182.022894</v>
      </c>
      <c r="G2051" s="3">
        <f ca="1">IF(Sense_data[[#This Row],[a_1State]]="Off",RANDBETWEEN(off_min,off_max),RANDBETWEEN(on_min,on_max))/sr_div</f>
        <v>2.4</v>
      </c>
      <c r="H2051" s="3">
        <v>1.6</v>
      </c>
      <c r="I2051" s="3">
        <f>IF(HOUR(Sense_data[[#This Row],[SysTimeStamp]])&lt;12,I2050+$B$14,I2050-$B$14)</f>
        <v>15.470833333333708</v>
      </c>
    </row>
    <row r="2052" spans="1:9" x14ac:dyDescent="0.2">
      <c r="A2052" t="s">
        <v>20</v>
      </c>
      <c r="B2052" t="s">
        <v>22</v>
      </c>
      <c r="C2052" s="6">
        <f t="shared" si="35"/>
        <v>42182.023553246247</v>
      </c>
      <c r="D2052" t="s">
        <v>21</v>
      </c>
      <c r="E2052" s="6">
        <f>IF(Sense_data[[#This Row],[a_1State]]=D2051,E2051,Sense_data[[#This Row],[SysTimeStamp]])</f>
        <v>42182.02289352387</v>
      </c>
      <c r="F2052" s="3" t="str">
        <f>Sense_data[[#This Row],[a_1State]]&amp;TEXT(Sense_data[[#This Row],[StateInstanceTimestamp]],"#.######")</f>
        <v>Off42182.022894</v>
      </c>
      <c r="G2052" s="3">
        <f ca="1">IF(Sense_data[[#This Row],[a_1State]]="Off",RANDBETWEEN(off_min,off_max),RANDBETWEEN(on_min,on_max))/sr_div</f>
        <v>2.5</v>
      </c>
      <c r="H2052" s="3">
        <v>2.5</v>
      </c>
      <c r="I2052" s="3">
        <f>IF(HOUR(Sense_data[[#This Row],[SysTimeStamp]])&lt;12,I2051+$B$14,I2051-$B$14)</f>
        <v>15.47106481481519</v>
      </c>
    </row>
    <row r="2053" spans="1:9" x14ac:dyDescent="0.2">
      <c r="A2053" t="s">
        <v>20</v>
      </c>
      <c r="B2053" t="s">
        <v>22</v>
      </c>
      <c r="C2053" s="6">
        <f t="shared" ref="C2053:C2116" si="36">C2052+$B$2</f>
        <v>42182.023564820323</v>
      </c>
      <c r="D2053" t="s">
        <v>21</v>
      </c>
      <c r="E2053" s="6">
        <f>IF(Sense_data[[#This Row],[a_1State]]=D2052,E2052,Sense_data[[#This Row],[SysTimeStamp]])</f>
        <v>42182.02289352387</v>
      </c>
      <c r="F2053" s="3" t="str">
        <f>Sense_data[[#This Row],[a_1State]]&amp;TEXT(Sense_data[[#This Row],[StateInstanceTimestamp]],"#.######")</f>
        <v>Off42182.022894</v>
      </c>
      <c r="G2053" s="3">
        <f ca="1">IF(Sense_data[[#This Row],[a_1State]]="Off",RANDBETWEEN(off_min,off_max),RANDBETWEEN(on_min,on_max))/sr_div</f>
        <v>1.8</v>
      </c>
      <c r="H2053" s="3">
        <v>2.6</v>
      </c>
      <c r="I2053" s="3">
        <f>IF(HOUR(Sense_data[[#This Row],[SysTimeStamp]])&lt;12,I2052+$B$14,I2052-$B$14)</f>
        <v>15.471296296296671</v>
      </c>
    </row>
    <row r="2054" spans="1:9" x14ac:dyDescent="0.2">
      <c r="A2054" t="s">
        <v>20</v>
      </c>
      <c r="B2054" t="s">
        <v>22</v>
      </c>
      <c r="C2054" s="6">
        <f t="shared" si="36"/>
        <v>42182.0235763944</v>
      </c>
      <c r="D2054" t="s">
        <v>21</v>
      </c>
      <c r="E2054" s="6">
        <f>IF(Sense_data[[#This Row],[a_1State]]=D2053,E2053,Sense_data[[#This Row],[SysTimeStamp]])</f>
        <v>42182.02289352387</v>
      </c>
      <c r="F2054" s="3" t="str">
        <f>Sense_data[[#This Row],[a_1State]]&amp;TEXT(Sense_data[[#This Row],[StateInstanceTimestamp]],"#.######")</f>
        <v>Off42182.022894</v>
      </c>
      <c r="G2054" s="3">
        <f ca="1">IF(Sense_data[[#This Row],[a_1State]]="Off",RANDBETWEEN(off_min,off_max),RANDBETWEEN(on_min,on_max))/sr_div</f>
        <v>2.8</v>
      </c>
      <c r="H2054" s="3">
        <v>2.6</v>
      </c>
      <c r="I2054" s="3">
        <f>IF(HOUR(Sense_data[[#This Row],[SysTimeStamp]])&lt;12,I2053+$B$14,I2053-$B$14)</f>
        <v>15.471527777778153</v>
      </c>
    </row>
    <row r="2055" spans="1:9" x14ac:dyDescent="0.2">
      <c r="A2055" t="s">
        <v>20</v>
      </c>
      <c r="B2055" t="s">
        <v>22</v>
      </c>
      <c r="C2055" s="6">
        <f t="shared" si="36"/>
        <v>42182.023587968477</v>
      </c>
      <c r="D2055" t="s">
        <v>21</v>
      </c>
      <c r="E2055" s="6">
        <f>IF(Sense_data[[#This Row],[a_1State]]=D2054,E2054,Sense_data[[#This Row],[SysTimeStamp]])</f>
        <v>42182.02289352387</v>
      </c>
      <c r="F2055" s="3" t="str">
        <f>Sense_data[[#This Row],[a_1State]]&amp;TEXT(Sense_data[[#This Row],[StateInstanceTimestamp]],"#.######")</f>
        <v>Off42182.022894</v>
      </c>
      <c r="G2055" s="3">
        <f ca="1">IF(Sense_data[[#This Row],[a_1State]]="Off",RANDBETWEEN(off_min,off_max),RANDBETWEEN(on_min,on_max))/sr_div</f>
        <v>1.2</v>
      </c>
      <c r="H2055" s="3">
        <v>2</v>
      </c>
      <c r="I2055" s="3">
        <f>IF(HOUR(Sense_data[[#This Row],[SysTimeStamp]])&lt;12,I2054+$B$14,I2054-$B$14)</f>
        <v>15.471759259259635</v>
      </c>
    </row>
    <row r="2056" spans="1:9" x14ac:dyDescent="0.2">
      <c r="A2056" t="s">
        <v>20</v>
      </c>
      <c r="B2056" t="s">
        <v>22</v>
      </c>
      <c r="C2056" s="6">
        <f t="shared" si="36"/>
        <v>42182.023599542554</v>
      </c>
      <c r="D2056" t="s">
        <v>21</v>
      </c>
      <c r="E2056" s="6">
        <f>IF(Sense_data[[#This Row],[a_1State]]=D2055,E2055,Sense_data[[#This Row],[SysTimeStamp]])</f>
        <v>42182.02289352387</v>
      </c>
      <c r="F2056" s="3" t="str">
        <f>Sense_data[[#This Row],[a_1State]]&amp;TEXT(Sense_data[[#This Row],[StateInstanceTimestamp]],"#.######")</f>
        <v>Off42182.022894</v>
      </c>
      <c r="G2056" s="3">
        <f ca="1">IF(Sense_data[[#This Row],[a_1State]]="Off",RANDBETWEEN(off_min,off_max),RANDBETWEEN(on_min,on_max))/sr_div</f>
        <v>2.4</v>
      </c>
      <c r="H2056" s="3">
        <v>1</v>
      </c>
      <c r="I2056" s="3">
        <f>IF(HOUR(Sense_data[[#This Row],[SysTimeStamp]])&lt;12,I2055+$B$14,I2055-$B$14)</f>
        <v>15.471990740741116</v>
      </c>
    </row>
    <row r="2057" spans="1:9" x14ac:dyDescent="0.2">
      <c r="A2057" t="s">
        <v>20</v>
      </c>
      <c r="B2057" t="s">
        <v>22</v>
      </c>
      <c r="C2057" s="6">
        <f t="shared" si="36"/>
        <v>42182.02361111663</v>
      </c>
      <c r="D2057" t="s">
        <v>21</v>
      </c>
      <c r="E2057" s="6">
        <f>IF(Sense_data[[#This Row],[a_1State]]=D2056,E2056,Sense_data[[#This Row],[SysTimeStamp]])</f>
        <v>42182.02289352387</v>
      </c>
      <c r="F2057" s="3" t="str">
        <f>Sense_data[[#This Row],[a_1State]]&amp;TEXT(Sense_data[[#This Row],[StateInstanceTimestamp]],"#.######")</f>
        <v>Off42182.022894</v>
      </c>
      <c r="G2057" s="3">
        <f ca="1">IF(Sense_data[[#This Row],[a_1State]]="Off",RANDBETWEEN(off_min,off_max),RANDBETWEEN(on_min,on_max))/sr_div</f>
        <v>2.1</v>
      </c>
      <c r="H2057" s="3">
        <v>3</v>
      </c>
      <c r="I2057" s="3">
        <f>IF(HOUR(Sense_data[[#This Row],[SysTimeStamp]])&lt;12,I2056+$B$14,I2056-$B$14)</f>
        <v>15.472222222222598</v>
      </c>
    </row>
    <row r="2058" spans="1:9" x14ac:dyDescent="0.2">
      <c r="A2058" t="s">
        <v>20</v>
      </c>
      <c r="B2058" t="s">
        <v>22</v>
      </c>
      <c r="C2058" s="6">
        <f t="shared" si="36"/>
        <v>42182.023622690707</v>
      </c>
      <c r="D2058" t="s">
        <v>21</v>
      </c>
      <c r="E2058" s="6">
        <f>IF(Sense_data[[#This Row],[a_1State]]=D2057,E2057,Sense_data[[#This Row],[SysTimeStamp]])</f>
        <v>42182.02289352387</v>
      </c>
      <c r="F2058" s="3" t="str">
        <f>Sense_data[[#This Row],[a_1State]]&amp;TEXT(Sense_data[[#This Row],[StateInstanceTimestamp]],"#.######")</f>
        <v>Off42182.022894</v>
      </c>
      <c r="G2058" s="3">
        <f ca="1">IF(Sense_data[[#This Row],[a_1State]]="Off",RANDBETWEEN(off_min,off_max),RANDBETWEEN(on_min,on_max))/sr_div</f>
        <v>2</v>
      </c>
      <c r="H2058" s="3">
        <v>1</v>
      </c>
      <c r="I2058" s="3">
        <f>IF(HOUR(Sense_data[[#This Row],[SysTimeStamp]])&lt;12,I2057+$B$14,I2057-$B$14)</f>
        <v>15.47245370370408</v>
      </c>
    </row>
    <row r="2059" spans="1:9" x14ac:dyDescent="0.2">
      <c r="A2059" t="s">
        <v>20</v>
      </c>
      <c r="B2059" t="s">
        <v>22</v>
      </c>
      <c r="C2059" s="6">
        <f t="shared" si="36"/>
        <v>42182.023634264784</v>
      </c>
      <c r="D2059" t="s">
        <v>21</v>
      </c>
      <c r="E2059" s="6">
        <f>IF(Sense_data[[#This Row],[a_1State]]=D2058,E2058,Sense_data[[#This Row],[SysTimeStamp]])</f>
        <v>42182.02289352387</v>
      </c>
      <c r="F2059" s="3" t="str">
        <f>Sense_data[[#This Row],[a_1State]]&amp;TEXT(Sense_data[[#This Row],[StateInstanceTimestamp]],"#.######")</f>
        <v>Off42182.022894</v>
      </c>
      <c r="G2059" s="3">
        <f ca="1">IF(Sense_data[[#This Row],[a_1State]]="Off",RANDBETWEEN(off_min,off_max),RANDBETWEEN(on_min,on_max))/sr_div</f>
        <v>2.7</v>
      </c>
      <c r="H2059" s="3">
        <v>2.8</v>
      </c>
      <c r="I2059" s="3">
        <f>IF(HOUR(Sense_data[[#This Row],[SysTimeStamp]])&lt;12,I2058+$B$14,I2058-$B$14)</f>
        <v>15.472685185185561</v>
      </c>
    </row>
    <row r="2060" spans="1:9" x14ac:dyDescent="0.2">
      <c r="A2060" t="s">
        <v>20</v>
      </c>
      <c r="B2060" t="s">
        <v>22</v>
      </c>
      <c r="C2060" s="6">
        <f t="shared" si="36"/>
        <v>42182.023645838861</v>
      </c>
      <c r="D2060" t="s">
        <v>21</v>
      </c>
      <c r="E2060" s="6">
        <f>IF(Sense_data[[#This Row],[a_1State]]=D2059,E2059,Sense_data[[#This Row],[SysTimeStamp]])</f>
        <v>42182.02289352387</v>
      </c>
      <c r="F2060" s="3" t="str">
        <f>Sense_data[[#This Row],[a_1State]]&amp;TEXT(Sense_data[[#This Row],[StateInstanceTimestamp]],"#.######")</f>
        <v>Off42182.022894</v>
      </c>
      <c r="G2060" s="3">
        <f ca="1">IF(Sense_data[[#This Row],[a_1State]]="Off",RANDBETWEEN(off_min,off_max),RANDBETWEEN(on_min,on_max))/sr_div</f>
        <v>3</v>
      </c>
      <c r="H2060" s="3">
        <v>2.2999999999999998</v>
      </c>
      <c r="I2060" s="3">
        <f>IF(HOUR(Sense_data[[#This Row],[SysTimeStamp]])&lt;12,I2059+$B$14,I2059-$B$14)</f>
        <v>15.472916666667043</v>
      </c>
    </row>
    <row r="2061" spans="1:9" x14ac:dyDescent="0.2">
      <c r="A2061" t="s">
        <v>20</v>
      </c>
      <c r="B2061" t="s">
        <v>22</v>
      </c>
      <c r="C2061" s="6">
        <f t="shared" si="36"/>
        <v>42182.023657412938</v>
      </c>
      <c r="D2061" t="s">
        <v>21</v>
      </c>
      <c r="E2061" s="6">
        <f>IF(Sense_data[[#This Row],[a_1State]]=D2060,E2060,Sense_data[[#This Row],[SysTimeStamp]])</f>
        <v>42182.02289352387</v>
      </c>
      <c r="F2061" s="3" t="str">
        <f>Sense_data[[#This Row],[a_1State]]&amp;TEXT(Sense_data[[#This Row],[StateInstanceTimestamp]],"#.######")</f>
        <v>Off42182.022894</v>
      </c>
      <c r="G2061" s="3">
        <f ca="1">IF(Sense_data[[#This Row],[a_1State]]="Off",RANDBETWEEN(off_min,off_max),RANDBETWEEN(on_min,on_max))/sr_div</f>
        <v>1.6</v>
      </c>
      <c r="H2061" s="3">
        <v>1.5</v>
      </c>
      <c r="I2061" s="3">
        <f>IF(HOUR(Sense_data[[#This Row],[SysTimeStamp]])&lt;12,I2060+$B$14,I2060-$B$14)</f>
        <v>15.473148148148525</v>
      </c>
    </row>
    <row r="2062" spans="1:9" x14ac:dyDescent="0.2">
      <c r="A2062" t="s">
        <v>20</v>
      </c>
      <c r="B2062" t="s">
        <v>22</v>
      </c>
      <c r="C2062" s="6">
        <f t="shared" si="36"/>
        <v>42182.023668987014</v>
      </c>
      <c r="D2062" t="s">
        <v>21</v>
      </c>
      <c r="E2062" s="6">
        <f>IF(Sense_data[[#This Row],[a_1State]]=D2061,E2061,Sense_data[[#This Row],[SysTimeStamp]])</f>
        <v>42182.02289352387</v>
      </c>
      <c r="F2062" s="3" t="str">
        <f>Sense_data[[#This Row],[a_1State]]&amp;TEXT(Sense_data[[#This Row],[StateInstanceTimestamp]],"#.######")</f>
        <v>Off42182.022894</v>
      </c>
      <c r="G2062" s="3">
        <f ca="1">IF(Sense_data[[#This Row],[a_1State]]="Off",RANDBETWEEN(off_min,off_max),RANDBETWEEN(on_min,on_max))/sr_div</f>
        <v>1.6</v>
      </c>
      <c r="H2062" s="3">
        <v>1.2</v>
      </c>
      <c r="I2062" s="3">
        <f>IF(HOUR(Sense_data[[#This Row],[SysTimeStamp]])&lt;12,I2061+$B$14,I2061-$B$14)</f>
        <v>15.473379629630006</v>
      </c>
    </row>
    <row r="2063" spans="1:9" x14ac:dyDescent="0.2">
      <c r="A2063" t="s">
        <v>20</v>
      </c>
      <c r="B2063" t="s">
        <v>22</v>
      </c>
      <c r="C2063" s="6">
        <f t="shared" si="36"/>
        <v>42182.023680561091</v>
      </c>
      <c r="D2063" t="s">
        <v>21</v>
      </c>
      <c r="E2063" s="6">
        <f>IF(Sense_data[[#This Row],[a_1State]]=D2062,E2062,Sense_data[[#This Row],[SysTimeStamp]])</f>
        <v>42182.02289352387</v>
      </c>
      <c r="F2063" s="3" t="str">
        <f>Sense_data[[#This Row],[a_1State]]&amp;TEXT(Sense_data[[#This Row],[StateInstanceTimestamp]],"#.######")</f>
        <v>Off42182.022894</v>
      </c>
      <c r="G2063" s="3">
        <f ca="1">IF(Sense_data[[#This Row],[a_1State]]="Off",RANDBETWEEN(off_min,off_max),RANDBETWEEN(on_min,on_max))/sr_div</f>
        <v>1.8</v>
      </c>
      <c r="H2063" s="3">
        <v>2.9</v>
      </c>
      <c r="I2063" s="3">
        <f>IF(HOUR(Sense_data[[#This Row],[SysTimeStamp]])&lt;12,I2062+$B$14,I2062-$B$14)</f>
        <v>15.473611111111488</v>
      </c>
    </row>
    <row r="2064" spans="1:9" x14ac:dyDescent="0.2">
      <c r="A2064" t="s">
        <v>20</v>
      </c>
      <c r="B2064" t="s">
        <v>22</v>
      </c>
      <c r="C2064" s="6">
        <f t="shared" si="36"/>
        <v>42182.023692135168</v>
      </c>
      <c r="D2064" t="s">
        <v>21</v>
      </c>
      <c r="E2064" s="6">
        <f>IF(Sense_data[[#This Row],[a_1State]]=D2063,E2063,Sense_data[[#This Row],[SysTimeStamp]])</f>
        <v>42182.02289352387</v>
      </c>
      <c r="F2064" s="3" t="str">
        <f>Sense_data[[#This Row],[a_1State]]&amp;TEXT(Sense_data[[#This Row],[StateInstanceTimestamp]],"#.######")</f>
        <v>Off42182.022894</v>
      </c>
      <c r="G2064" s="3">
        <f ca="1">IF(Sense_data[[#This Row],[a_1State]]="Off",RANDBETWEEN(off_min,off_max),RANDBETWEEN(on_min,on_max))/sr_div</f>
        <v>2.9</v>
      </c>
      <c r="H2064" s="3">
        <v>1.2</v>
      </c>
      <c r="I2064" s="3">
        <f>IF(HOUR(Sense_data[[#This Row],[SysTimeStamp]])&lt;12,I2063+$B$14,I2063-$B$14)</f>
        <v>15.47384259259297</v>
      </c>
    </row>
    <row r="2065" spans="1:9" x14ac:dyDescent="0.2">
      <c r="A2065" t="s">
        <v>20</v>
      </c>
      <c r="B2065" t="s">
        <v>22</v>
      </c>
      <c r="C2065" s="6">
        <f t="shared" si="36"/>
        <v>42182.023703709245</v>
      </c>
      <c r="D2065" t="s">
        <v>21</v>
      </c>
      <c r="E2065" s="6">
        <f>IF(Sense_data[[#This Row],[a_1State]]=D2064,E2064,Sense_data[[#This Row],[SysTimeStamp]])</f>
        <v>42182.02289352387</v>
      </c>
      <c r="F2065" s="3" t="str">
        <f>Sense_data[[#This Row],[a_1State]]&amp;TEXT(Sense_data[[#This Row],[StateInstanceTimestamp]],"#.######")</f>
        <v>Off42182.022894</v>
      </c>
      <c r="G2065" s="3">
        <f ca="1">IF(Sense_data[[#This Row],[a_1State]]="Off",RANDBETWEEN(off_min,off_max),RANDBETWEEN(on_min,on_max))/sr_div</f>
        <v>2.9</v>
      </c>
      <c r="H2065" s="3">
        <v>1.2</v>
      </c>
      <c r="I2065" s="3">
        <f>IF(HOUR(Sense_data[[#This Row],[SysTimeStamp]])&lt;12,I2064+$B$14,I2064-$B$14)</f>
        <v>15.474074074074451</v>
      </c>
    </row>
    <row r="2066" spans="1:9" x14ac:dyDescent="0.2">
      <c r="A2066" t="s">
        <v>20</v>
      </c>
      <c r="B2066" t="s">
        <v>22</v>
      </c>
      <c r="C2066" s="6">
        <f t="shared" si="36"/>
        <v>42182.023715283322</v>
      </c>
      <c r="D2066" t="s">
        <v>21</v>
      </c>
      <c r="E2066" s="6">
        <f>IF(Sense_data[[#This Row],[a_1State]]=D2065,E2065,Sense_data[[#This Row],[SysTimeStamp]])</f>
        <v>42182.02289352387</v>
      </c>
      <c r="F2066" s="3" t="str">
        <f>Sense_data[[#This Row],[a_1State]]&amp;TEXT(Sense_data[[#This Row],[StateInstanceTimestamp]],"#.######")</f>
        <v>Off42182.022894</v>
      </c>
      <c r="G2066" s="3">
        <f ca="1">IF(Sense_data[[#This Row],[a_1State]]="Off",RANDBETWEEN(off_min,off_max),RANDBETWEEN(on_min,on_max))/sr_div</f>
        <v>1.4</v>
      </c>
      <c r="H2066" s="3">
        <v>2.6</v>
      </c>
      <c r="I2066" s="3">
        <f>IF(HOUR(Sense_data[[#This Row],[SysTimeStamp]])&lt;12,I2065+$B$14,I2065-$B$14)</f>
        <v>15.474305555555933</v>
      </c>
    </row>
    <row r="2067" spans="1:9" x14ac:dyDescent="0.2">
      <c r="A2067" t="s">
        <v>20</v>
      </c>
      <c r="B2067" t="s">
        <v>22</v>
      </c>
      <c r="C2067" s="6">
        <f t="shared" si="36"/>
        <v>42182.023726857398</v>
      </c>
      <c r="D2067" t="s">
        <v>21</v>
      </c>
      <c r="E2067" s="6">
        <f>IF(Sense_data[[#This Row],[a_1State]]=D2066,E2066,Sense_data[[#This Row],[SysTimeStamp]])</f>
        <v>42182.02289352387</v>
      </c>
      <c r="F2067" s="3" t="str">
        <f>Sense_data[[#This Row],[a_1State]]&amp;TEXT(Sense_data[[#This Row],[StateInstanceTimestamp]],"#.######")</f>
        <v>Off42182.022894</v>
      </c>
      <c r="G2067" s="3">
        <f ca="1">IF(Sense_data[[#This Row],[a_1State]]="Off",RANDBETWEEN(off_min,off_max),RANDBETWEEN(on_min,on_max))/sr_div</f>
        <v>2.4</v>
      </c>
      <c r="H2067" s="3">
        <v>1.9</v>
      </c>
      <c r="I2067" s="3">
        <f>IF(HOUR(Sense_data[[#This Row],[SysTimeStamp]])&lt;12,I2066+$B$14,I2066-$B$14)</f>
        <v>15.474537037037415</v>
      </c>
    </row>
    <row r="2068" spans="1:9" x14ac:dyDescent="0.2">
      <c r="A2068" t="s">
        <v>20</v>
      </c>
      <c r="B2068" t="s">
        <v>22</v>
      </c>
      <c r="C2068" s="6">
        <f t="shared" si="36"/>
        <v>42182.023738431475</v>
      </c>
      <c r="D2068" t="s">
        <v>21</v>
      </c>
      <c r="E2068" s="6">
        <f>IF(Sense_data[[#This Row],[a_1State]]=D2067,E2067,Sense_data[[#This Row],[SysTimeStamp]])</f>
        <v>42182.02289352387</v>
      </c>
      <c r="F2068" s="3" t="str">
        <f>Sense_data[[#This Row],[a_1State]]&amp;TEXT(Sense_data[[#This Row],[StateInstanceTimestamp]],"#.######")</f>
        <v>Off42182.022894</v>
      </c>
      <c r="G2068" s="3">
        <f ca="1">IF(Sense_data[[#This Row],[a_1State]]="Off",RANDBETWEEN(off_min,off_max),RANDBETWEEN(on_min,on_max))/sr_div</f>
        <v>2.1</v>
      </c>
      <c r="H2068" s="3">
        <v>1.1000000000000001</v>
      </c>
      <c r="I2068" s="3">
        <f>IF(HOUR(Sense_data[[#This Row],[SysTimeStamp]])&lt;12,I2067+$B$14,I2067-$B$14)</f>
        <v>15.474768518518896</v>
      </c>
    </row>
    <row r="2069" spans="1:9" x14ac:dyDescent="0.2">
      <c r="A2069" t="s">
        <v>20</v>
      </c>
      <c r="B2069" t="s">
        <v>22</v>
      </c>
      <c r="C2069" s="6">
        <f t="shared" si="36"/>
        <v>42182.023750005552</v>
      </c>
      <c r="D2069" t="s">
        <v>21</v>
      </c>
      <c r="E2069" s="6">
        <f>IF(Sense_data[[#This Row],[a_1State]]=D2068,E2068,Sense_data[[#This Row],[SysTimeStamp]])</f>
        <v>42182.02289352387</v>
      </c>
      <c r="F2069" s="3" t="str">
        <f>Sense_data[[#This Row],[a_1State]]&amp;TEXT(Sense_data[[#This Row],[StateInstanceTimestamp]],"#.######")</f>
        <v>Off42182.022894</v>
      </c>
      <c r="G2069" s="3">
        <f ca="1">IF(Sense_data[[#This Row],[a_1State]]="Off",RANDBETWEEN(off_min,off_max),RANDBETWEEN(on_min,on_max))/sr_div</f>
        <v>2</v>
      </c>
      <c r="H2069" s="3">
        <v>3</v>
      </c>
      <c r="I2069" s="3">
        <f>IF(HOUR(Sense_data[[#This Row],[SysTimeStamp]])&lt;12,I2068+$B$14,I2068-$B$14)</f>
        <v>15.475000000000378</v>
      </c>
    </row>
    <row r="2070" spans="1:9" x14ac:dyDescent="0.2">
      <c r="A2070" t="s">
        <v>20</v>
      </c>
      <c r="B2070" t="s">
        <v>22</v>
      </c>
      <c r="C2070" s="6">
        <f t="shared" si="36"/>
        <v>42182.023761579629</v>
      </c>
      <c r="D2070" t="s">
        <v>21</v>
      </c>
      <c r="E2070" s="6">
        <f>IF(Sense_data[[#This Row],[a_1State]]=D2069,E2069,Sense_data[[#This Row],[SysTimeStamp]])</f>
        <v>42182.02289352387</v>
      </c>
      <c r="F2070" s="3" t="str">
        <f>Sense_data[[#This Row],[a_1State]]&amp;TEXT(Sense_data[[#This Row],[StateInstanceTimestamp]],"#.######")</f>
        <v>Off42182.022894</v>
      </c>
      <c r="G2070" s="3">
        <f ca="1">IF(Sense_data[[#This Row],[a_1State]]="Off",RANDBETWEEN(off_min,off_max),RANDBETWEEN(on_min,on_max))/sr_div</f>
        <v>1.9</v>
      </c>
      <c r="H2070" s="3">
        <v>1.5</v>
      </c>
      <c r="I2070" s="3">
        <f>IF(HOUR(Sense_data[[#This Row],[SysTimeStamp]])&lt;12,I2069+$B$14,I2069-$B$14)</f>
        <v>15.47523148148186</v>
      </c>
    </row>
    <row r="2071" spans="1:9" x14ac:dyDescent="0.2">
      <c r="A2071" t="s">
        <v>20</v>
      </c>
      <c r="B2071" t="s">
        <v>22</v>
      </c>
      <c r="C2071" s="6">
        <f t="shared" si="36"/>
        <v>42182.023773153705</v>
      </c>
      <c r="D2071" t="s">
        <v>21</v>
      </c>
      <c r="E2071" s="6">
        <f>IF(Sense_data[[#This Row],[a_1State]]=D2070,E2070,Sense_data[[#This Row],[SysTimeStamp]])</f>
        <v>42182.02289352387</v>
      </c>
      <c r="F2071" s="3" t="str">
        <f>Sense_data[[#This Row],[a_1State]]&amp;TEXT(Sense_data[[#This Row],[StateInstanceTimestamp]],"#.######")</f>
        <v>Off42182.022894</v>
      </c>
      <c r="G2071" s="3">
        <f ca="1">IF(Sense_data[[#This Row],[a_1State]]="Off",RANDBETWEEN(off_min,off_max),RANDBETWEEN(on_min,on_max))/sr_div</f>
        <v>3</v>
      </c>
      <c r="H2071" s="3">
        <v>2.2999999999999998</v>
      </c>
      <c r="I2071" s="3">
        <f>IF(HOUR(Sense_data[[#This Row],[SysTimeStamp]])&lt;12,I2070+$B$14,I2070-$B$14)</f>
        <v>15.475462962963341</v>
      </c>
    </row>
    <row r="2072" spans="1:9" x14ac:dyDescent="0.2">
      <c r="A2072" t="s">
        <v>20</v>
      </c>
      <c r="B2072" t="s">
        <v>22</v>
      </c>
      <c r="C2072" s="6">
        <f t="shared" si="36"/>
        <v>42182.023784727782</v>
      </c>
      <c r="D2072" t="s">
        <v>21</v>
      </c>
      <c r="E2072" s="6">
        <f>IF(Sense_data[[#This Row],[a_1State]]=D2071,E2071,Sense_data[[#This Row],[SysTimeStamp]])</f>
        <v>42182.02289352387</v>
      </c>
      <c r="F2072" s="3" t="str">
        <f>Sense_data[[#This Row],[a_1State]]&amp;TEXT(Sense_data[[#This Row],[StateInstanceTimestamp]],"#.######")</f>
        <v>Off42182.022894</v>
      </c>
      <c r="G2072" s="3">
        <f ca="1">IF(Sense_data[[#This Row],[a_1State]]="Off",RANDBETWEEN(off_min,off_max),RANDBETWEEN(on_min,on_max))/sr_div</f>
        <v>2.2999999999999998</v>
      </c>
      <c r="H2072" s="3">
        <v>2.9</v>
      </c>
      <c r="I2072" s="3">
        <f>IF(HOUR(Sense_data[[#This Row],[SysTimeStamp]])&lt;12,I2071+$B$14,I2071-$B$14)</f>
        <v>15.475694444444823</v>
      </c>
    </row>
    <row r="2073" spans="1:9" x14ac:dyDescent="0.2">
      <c r="A2073" t="s">
        <v>20</v>
      </c>
      <c r="B2073" t="s">
        <v>22</v>
      </c>
      <c r="C2073" s="6">
        <f t="shared" si="36"/>
        <v>42182.023796301859</v>
      </c>
      <c r="D2073" t="s">
        <v>21</v>
      </c>
      <c r="E2073" s="6">
        <f>IF(Sense_data[[#This Row],[a_1State]]=D2072,E2072,Sense_data[[#This Row],[SysTimeStamp]])</f>
        <v>42182.02289352387</v>
      </c>
      <c r="F2073" s="3" t="str">
        <f>Sense_data[[#This Row],[a_1State]]&amp;TEXT(Sense_data[[#This Row],[StateInstanceTimestamp]],"#.######")</f>
        <v>Off42182.022894</v>
      </c>
      <c r="G2073" s="3">
        <f ca="1">IF(Sense_data[[#This Row],[a_1State]]="Off",RANDBETWEEN(off_min,off_max),RANDBETWEEN(on_min,on_max))/sr_div</f>
        <v>2.6</v>
      </c>
      <c r="H2073" s="3">
        <v>2.1</v>
      </c>
      <c r="I2073" s="3">
        <f>IF(HOUR(Sense_data[[#This Row],[SysTimeStamp]])&lt;12,I2072+$B$14,I2072-$B$14)</f>
        <v>15.475925925926305</v>
      </c>
    </row>
    <row r="2074" spans="1:9" x14ac:dyDescent="0.2">
      <c r="A2074" t="s">
        <v>20</v>
      </c>
      <c r="B2074" t="s">
        <v>22</v>
      </c>
      <c r="C2074" s="6">
        <f t="shared" si="36"/>
        <v>42182.023807875936</v>
      </c>
      <c r="D2074" t="s">
        <v>21</v>
      </c>
      <c r="E2074" s="6">
        <f>IF(Sense_data[[#This Row],[a_1State]]=D2073,E2073,Sense_data[[#This Row],[SysTimeStamp]])</f>
        <v>42182.02289352387</v>
      </c>
      <c r="F2074" s="3" t="str">
        <f>Sense_data[[#This Row],[a_1State]]&amp;TEXT(Sense_data[[#This Row],[StateInstanceTimestamp]],"#.######")</f>
        <v>Off42182.022894</v>
      </c>
      <c r="G2074" s="3">
        <f ca="1">IF(Sense_data[[#This Row],[a_1State]]="Off",RANDBETWEEN(off_min,off_max),RANDBETWEEN(on_min,on_max))/sr_div</f>
        <v>3</v>
      </c>
      <c r="H2074" s="3">
        <v>1</v>
      </c>
      <c r="I2074" s="3">
        <f>IF(HOUR(Sense_data[[#This Row],[SysTimeStamp]])&lt;12,I2073+$B$14,I2073-$B$14)</f>
        <v>15.476157407407786</v>
      </c>
    </row>
    <row r="2075" spans="1:9" x14ac:dyDescent="0.2">
      <c r="A2075" t="s">
        <v>20</v>
      </c>
      <c r="B2075" t="s">
        <v>22</v>
      </c>
      <c r="C2075" s="6">
        <f t="shared" si="36"/>
        <v>42182.023819450013</v>
      </c>
      <c r="D2075" t="s">
        <v>21</v>
      </c>
      <c r="E2075" s="6">
        <f>IF(Sense_data[[#This Row],[a_1State]]=D2074,E2074,Sense_data[[#This Row],[SysTimeStamp]])</f>
        <v>42182.02289352387</v>
      </c>
      <c r="F2075" s="3" t="str">
        <f>Sense_data[[#This Row],[a_1State]]&amp;TEXT(Sense_data[[#This Row],[StateInstanceTimestamp]],"#.######")</f>
        <v>Off42182.022894</v>
      </c>
      <c r="G2075" s="3">
        <f ca="1">IF(Sense_data[[#This Row],[a_1State]]="Off",RANDBETWEEN(off_min,off_max),RANDBETWEEN(on_min,on_max))/sr_div</f>
        <v>1.9</v>
      </c>
      <c r="H2075" s="3">
        <v>1.8</v>
      </c>
      <c r="I2075" s="3">
        <f>IF(HOUR(Sense_data[[#This Row],[SysTimeStamp]])&lt;12,I2074+$B$14,I2074-$B$14)</f>
        <v>15.476388888889268</v>
      </c>
    </row>
    <row r="2076" spans="1:9" x14ac:dyDescent="0.2">
      <c r="A2076" t="s">
        <v>20</v>
      </c>
      <c r="B2076" t="s">
        <v>22</v>
      </c>
      <c r="C2076" s="6">
        <f t="shared" si="36"/>
        <v>42182.023831024089</v>
      </c>
      <c r="D2076" t="s">
        <v>21</v>
      </c>
      <c r="E2076" s="6">
        <f>IF(Sense_data[[#This Row],[a_1State]]=D2075,E2075,Sense_data[[#This Row],[SysTimeStamp]])</f>
        <v>42182.02289352387</v>
      </c>
      <c r="F2076" s="3" t="str">
        <f>Sense_data[[#This Row],[a_1State]]&amp;TEXT(Sense_data[[#This Row],[StateInstanceTimestamp]],"#.######")</f>
        <v>Off42182.022894</v>
      </c>
      <c r="G2076" s="3">
        <f ca="1">IF(Sense_data[[#This Row],[a_1State]]="Off",RANDBETWEEN(off_min,off_max),RANDBETWEEN(on_min,on_max))/sr_div</f>
        <v>1.3</v>
      </c>
      <c r="H2076" s="3">
        <v>3</v>
      </c>
      <c r="I2076" s="3">
        <f>IF(HOUR(Sense_data[[#This Row],[SysTimeStamp]])&lt;12,I2075+$B$14,I2075-$B$14)</f>
        <v>15.47662037037075</v>
      </c>
    </row>
    <row r="2077" spans="1:9" x14ac:dyDescent="0.2">
      <c r="A2077" t="s">
        <v>20</v>
      </c>
      <c r="B2077" t="s">
        <v>22</v>
      </c>
      <c r="C2077" s="6">
        <f t="shared" si="36"/>
        <v>42182.023842598166</v>
      </c>
      <c r="D2077" t="s">
        <v>21</v>
      </c>
      <c r="E2077" s="6">
        <f>IF(Sense_data[[#This Row],[a_1State]]=D2076,E2076,Sense_data[[#This Row],[SysTimeStamp]])</f>
        <v>42182.02289352387</v>
      </c>
      <c r="F2077" s="3" t="str">
        <f>Sense_data[[#This Row],[a_1State]]&amp;TEXT(Sense_data[[#This Row],[StateInstanceTimestamp]],"#.######")</f>
        <v>Off42182.022894</v>
      </c>
      <c r="G2077" s="3">
        <f ca="1">IF(Sense_data[[#This Row],[a_1State]]="Off",RANDBETWEEN(off_min,off_max),RANDBETWEEN(on_min,on_max))/sr_div</f>
        <v>2.2999999999999998</v>
      </c>
      <c r="H2077" s="3">
        <v>1.2</v>
      </c>
      <c r="I2077" s="3">
        <f>IF(HOUR(Sense_data[[#This Row],[SysTimeStamp]])&lt;12,I2076+$B$14,I2076-$B$14)</f>
        <v>15.476851851852231</v>
      </c>
    </row>
    <row r="2078" spans="1:9" x14ac:dyDescent="0.2">
      <c r="A2078" t="s">
        <v>20</v>
      </c>
      <c r="B2078" t="s">
        <v>22</v>
      </c>
      <c r="C2078" s="6">
        <f t="shared" si="36"/>
        <v>42182.023854172243</v>
      </c>
      <c r="D2078" t="s">
        <v>21</v>
      </c>
      <c r="E2078" s="6">
        <f>IF(Sense_data[[#This Row],[a_1State]]=D2077,E2077,Sense_data[[#This Row],[SysTimeStamp]])</f>
        <v>42182.02289352387</v>
      </c>
      <c r="F2078" s="3" t="str">
        <f>Sense_data[[#This Row],[a_1State]]&amp;TEXT(Sense_data[[#This Row],[StateInstanceTimestamp]],"#.######")</f>
        <v>Off42182.022894</v>
      </c>
      <c r="G2078" s="3">
        <f ca="1">IF(Sense_data[[#This Row],[a_1State]]="Off",RANDBETWEEN(off_min,off_max),RANDBETWEEN(on_min,on_max))/sr_div</f>
        <v>2.4</v>
      </c>
      <c r="H2078" s="3">
        <v>1.1000000000000001</v>
      </c>
      <c r="I2078" s="3">
        <f>IF(HOUR(Sense_data[[#This Row],[SysTimeStamp]])&lt;12,I2077+$B$14,I2077-$B$14)</f>
        <v>15.477083333333713</v>
      </c>
    </row>
    <row r="2079" spans="1:9" x14ac:dyDescent="0.2">
      <c r="A2079" t="s">
        <v>20</v>
      </c>
      <c r="B2079" t="s">
        <v>22</v>
      </c>
      <c r="C2079" s="6">
        <f t="shared" si="36"/>
        <v>42182.02386574632</v>
      </c>
      <c r="D2079" t="s">
        <v>21</v>
      </c>
      <c r="E2079" s="6">
        <f>IF(Sense_data[[#This Row],[a_1State]]=D2078,E2078,Sense_data[[#This Row],[SysTimeStamp]])</f>
        <v>42182.02289352387</v>
      </c>
      <c r="F2079" s="3" t="str">
        <f>Sense_data[[#This Row],[a_1State]]&amp;TEXT(Sense_data[[#This Row],[StateInstanceTimestamp]],"#.######")</f>
        <v>Off42182.022894</v>
      </c>
      <c r="G2079" s="3">
        <f ca="1">IF(Sense_data[[#This Row],[a_1State]]="Off",RANDBETWEEN(off_min,off_max),RANDBETWEEN(on_min,on_max))/sr_div</f>
        <v>2.6</v>
      </c>
      <c r="H2079" s="3">
        <v>1.4</v>
      </c>
      <c r="I2079" s="3">
        <f>IF(HOUR(Sense_data[[#This Row],[SysTimeStamp]])&lt;12,I2078+$B$14,I2078-$B$14)</f>
        <v>15.477314814815195</v>
      </c>
    </row>
    <row r="2080" spans="1:9" x14ac:dyDescent="0.2">
      <c r="A2080" t="s">
        <v>20</v>
      </c>
      <c r="B2080" t="s">
        <v>22</v>
      </c>
      <c r="C2080" s="6">
        <f t="shared" si="36"/>
        <v>42182.023877320396</v>
      </c>
      <c r="D2080" t="s">
        <v>21</v>
      </c>
      <c r="E2080" s="6">
        <f>IF(Sense_data[[#This Row],[a_1State]]=D2079,E2079,Sense_data[[#This Row],[SysTimeStamp]])</f>
        <v>42182.02289352387</v>
      </c>
      <c r="F2080" s="3" t="str">
        <f>Sense_data[[#This Row],[a_1State]]&amp;TEXT(Sense_data[[#This Row],[StateInstanceTimestamp]],"#.######")</f>
        <v>Off42182.022894</v>
      </c>
      <c r="G2080" s="3">
        <f ca="1">IF(Sense_data[[#This Row],[a_1State]]="Off",RANDBETWEEN(off_min,off_max),RANDBETWEEN(on_min,on_max))/sr_div</f>
        <v>2</v>
      </c>
      <c r="H2080" s="3">
        <v>1</v>
      </c>
      <c r="I2080" s="3">
        <f>IF(HOUR(Sense_data[[#This Row],[SysTimeStamp]])&lt;12,I2079+$B$14,I2079-$B$14)</f>
        <v>15.477546296296676</v>
      </c>
    </row>
    <row r="2081" spans="1:9" x14ac:dyDescent="0.2">
      <c r="A2081" t="s">
        <v>20</v>
      </c>
      <c r="B2081" t="s">
        <v>22</v>
      </c>
      <c r="C2081" s="6">
        <f t="shared" si="36"/>
        <v>42182.023888894473</v>
      </c>
      <c r="D2081" t="s">
        <v>21</v>
      </c>
      <c r="E2081" s="6">
        <f>IF(Sense_data[[#This Row],[a_1State]]=D2080,E2080,Sense_data[[#This Row],[SysTimeStamp]])</f>
        <v>42182.02289352387</v>
      </c>
      <c r="F2081" s="3" t="str">
        <f>Sense_data[[#This Row],[a_1State]]&amp;TEXT(Sense_data[[#This Row],[StateInstanceTimestamp]],"#.######")</f>
        <v>Off42182.022894</v>
      </c>
      <c r="G2081" s="3">
        <f ca="1">IF(Sense_data[[#This Row],[a_1State]]="Off",RANDBETWEEN(off_min,off_max),RANDBETWEEN(on_min,on_max))/sr_div</f>
        <v>1.8</v>
      </c>
      <c r="H2081" s="3">
        <v>1.8</v>
      </c>
      <c r="I2081" s="3">
        <f>IF(HOUR(Sense_data[[#This Row],[SysTimeStamp]])&lt;12,I2080+$B$14,I2080-$B$14)</f>
        <v>15.477777777778158</v>
      </c>
    </row>
    <row r="2082" spans="1:9" x14ac:dyDescent="0.2">
      <c r="A2082" t="s">
        <v>20</v>
      </c>
      <c r="B2082" t="s">
        <v>22</v>
      </c>
      <c r="C2082" s="6">
        <f t="shared" si="36"/>
        <v>42182.02390046855</v>
      </c>
      <c r="D2082" t="s">
        <v>21</v>
      </c>
      <c r="E2082" s="6">
        <f>IF(Sense_data[[#This Row],[a_1State]]=D2081,E2081,Sense_data[[#This Row],[SysTimeStamp]])</f>
        <v>42182.02289352387</v>
      </c>
      <c r="F2082" s="3" t="str">
        <f>Sense_data[[#This Row],[a_1State]]&amp;TEXT(Sense_data[[#This Row],[StateInstanceTimestamp]],"#.######")</f>
        <v>Off42182.022894</v>
      </c>
      <c r="G2082" s="3">
        <f ca="1">IF(Sense_data[[#This Row],[a_1State]]="Off",RANDBETWEEN(off_min,off_max),RANDBETWEEN(on_min,on_max))/sr_div</f>
        <v>2.4</v>
      </c>
      <c r="H2082" s="3">
        <v>1.6</v>
      </c>
      <c r="I2082" s="3">
        <f>IF(HOUR(Sense_data[[#This Row],[SysTimeStamp]])&lt;12,I2081+$B$14,I2081-$B$14)</f>
        <v>15.47800925925964</v>
      </c>
    </row>
    <row r="2083" spans="1:9" x14ac:dyDescent="0.2">
      <c r="A2083" t="s">
        <v>20</v>
      </c>
      <c r="B2083" t="s">
        <v>22</v>
      </c>
      <c r="C2083" s="6">
        <f t="shared" si="36"/>
        <v>42182.023912042627</v>
      </c>
      <c r="D2083" t="s">
        <v>21</v>
      </c>
      <c r="E2083" s="6">
        <f>IF(Sense_data[[#This Row],[a_1State]]=D2082,E2082,Sense_data[[#This Row],[SysTimeStamp]])</f>
        <v>42182.02289352387</v>
      </c>
      <c r="F2083" s="3" t="str">
        <f>Sense_data[[#This Row],[a_1State]]&amp;TEXT(Sense_data[[#This Row],[StateInstanceTimestamp]],"#.######")</f>
        <v>Off42182.022894</v>
      </c>
      <c r="G2083" s="3">
        <f ca="1">IF(Sense_data[[#This Row],[a_1State]]="Off",RANDBETWEEN(off_min,off_max),RANDBETWEEN(on_min,on_max))/sr_div</f>
        <v>2</v>
      </c>
      <c r="H2083" s="3">
        <v>1.7</v>
      </c>
      <c r="I2083" s="3">
        <f>IF(HOUR(Sense_data[[#This Row],[SysTimeStamp]])&lt;12,I2082+$B$14,I2082-$B$14)</f>
        <v>15.478240740741121</v>
      </c>
    </row>
    <row r="2084" spans="1:9" x14ac:dyDescent="0.2">
      <c r="A2084" t="s">
        <v>20</v>
      </c>
      <c r="B2084" t="s">
        <v>22</v>
      </c>
      <c r="C2084" s="6">
        <f t="shared" si="36"/>
        <v>42182.023923616704</v>
      </c>
      <c r="D2084" t="s">
        <v>21</v>
      </c>
      <c r="E2084" s="6">
        <f>IF(Sense_data[[#This Row],[a_1State]]=D2083,E2083,Sense_data[[#This Row],[SysTimeStamp]])</f>
        <v>42182.02289352387</v>
      </c>
      <c r="F2084" s="3" t="str">
        <f>Sense_data[[#This Row],[a_1State]]&amp;TEXT(Sense_data[[#This Row],[StateInstanceTimestamp]],"#.######")</f>
        <v>Off42182.022894</v>
      </c>
      <c r="G2084" s="3">
        <f ca="1">IF(Sense_data[[#This Row],[a_1State]]="Off",RANDBETWEEN(off_min,off_max),RANDBETWEEN(on_min,on_max))/sr_div</f>
        <v>2.8</v>
      </c>
      <c r="H2084" s="3">
        <v>2.8</v>
      </c>
      <c r="I2084" s="3">
        <f>IF(HOUR(Sense_data[[#This Row],[SysTimeStamp]])&lt;12,I2083+$B$14,I2083-$B$14)</f>
        <v>15.478472222222603</v>
      </c>
    </row>
    <row r="2085" spans="1:9" x14ac:dyDescent="0.2">
      <c r="A2085" t="s">
        <v>20</v>
      </c>
      <c r="B2085" t="s">
        <v>22</v>
      </c>
      <c r="C2085" s="6">
        <f t="shared" si="36"/>
        <v>42182.02393519078</v>
      </c>
      <c r="D2085" t="s">
        <v>21</v>
      </c>
      <c r="E2085" s="6">
        <f>IF(Sense_data[[#This Row],[a_1State]]=D2084,E2084,Sense_data[[#This Row],[SysTimeStamp]])</f>
        <v>42182.02289352387</v>
      </c>
      <c r="F2085" s="3" t="str">
        <f>Sense_data[[#This Row],[a_1State]]&amp;TEXT(Sense_data[[#This Row],[StateInstanceTimestamp]],"#.######")</f>
        <v>Off42182.022894</v>
      </c>
      <c r="G2085" s="3">
        <f ca="1">IF(Sense_data[[#This Row],[a_1State]]="Off",RANDBETWEEN(off_min,off_max),RANDBETWEEN(on_min,on_max))/sr_div</f>
        <v>2.5</v>
      </c>
      <c r="H2085" s="3">
        <v>2.5</v>
      </c>
      <c r="I2085" s="3">
        <f>IF(HOUR(Sense_data[[#This Row],[SysTimeStamp]])&lt;12,I2084+$B$14,I2084-$B$14)</f>
        <v>15.478703703704085</v>
      </c>
    </row>
    <row r="2086" spans="1:9" x14ac:dyDescent="0.2">
      <c r="A2086" t="s">
        <v>20</v>
      </c>
      <c r="B2086" t="s">
        <v>22</v>
      </c>
      <c r="C2086" s="6">
        <f t="shared" si="36"/>
        <v>42182.023946764857</v>
      </c>
      <c r="D2086" t="s">
        <v>21</v>
      </c>
      <c r="E2086" s="6">
        <f>IF(Sense_data[[#This Row],[a_1State]]=D2085,E2085,Sense_data[[#This Row],[SysTimeStamp]])</f>
        <v>42182.02289352387</v>
      </c>
      <c r="F2086" s="3" t="str">
        <f>Sense_data[[#This Row],[a_1State]]&amp;TEXT(Sense_data[[#This Row],[StateInstanceTimestamp]],"#.######")</f>
        <v>Off42182.022894</v>
      </c>
      <c r="G2086" s="3">
        <f ca="1">IF(Sense_data[[#This Row],[a_1State]]="Off",RANDBETWEEN(off_min,off_max),RANDBETWEEN(on_min,on_max))/sr_div</f>
        <v>1.2</v>
      </c>
      <c r="H2086" s="3">
        <v>1.8</v>
      </c>
      <c r="I2086" s="3">
        <f>IF(HOUR(Sense_data[[#This Row],[SysTimeStamp]])&lt;12,I2085+$B$14,I2085-$B$14)</f>
        <v>15.478935185185566</v>
      </c>
    </row>
    <row r="2087" spans="1:9" x14ac:dyDescent="0.2">
      <c r="A2087" t="s">
        <v>20</v>
      </c>
      <c r="B2087" t="s">
        <v>22</v>
      </c>
      <c r="C2087" s="6">
        <f t="shared" si="36"/>
        <v>42182.023958338934</v>
      </c>
      <c r="D2087" t="s">
        <v>21</v>
      </c>
      <c r="E2087" s="6">
        <f>IF(Sense_data[[#This Row],[a_1State]]=D2086,E2086,Sense_data[[#This Row],[SysTimeStamp]])</f>
        <v>42182.02289352387</v>
      </c>
      <c r="F2087" s="3" t="str">
        <f>Sense_data[[#This Row],[a_1State]]&amp;TEXT(Sense_data[[#This Row],[StateInstanceTimestamp]],"#.######")</f>
        <v>Off42182.022894</v>
      </c>
      <c r="G2087" s="3">
        <f ca="1">IF(Sense_data[[#This Row],[a_1State]]="Off",RANDBETWEEN(off_min,off_max),RANDBETWEEN(on_min,on_max))/sr_div</f>
        <v>2.2999999999999998</v>
      </c>
      <c r="H2087" s="3">
        <v>1.9</v>
      </c>
      <c r="I2087" s="3">
        <f>IF(HOUR(Sense_data[[#This Row],[SysTimeStamp]])&lt;12,I2086+$B$14,I2086-$B$14)</f>
        <v>15.479166666667048</v>
      </c>
    </row>
    <row r="2088" spans="1:9" x14ac:dyDescent="0.2">
      <c r="A2088" t="s">
        <v>20</v>
      </c>
      <c r="B2088" t="s">
        <v>22</v>
      </c>
      <c r="C2088" s="6">
        <f t="shared" si="36"/>
        <v>42182.023969913011</v>
      </c>
      <c r="D2088" t="s">
        <v>21</v>
      </c>
      <c r="E2088" s="6">
        <f>IF(Sense_data[[#This Row],[a_1State]]=D2087,E2087,Sense_data[[#This Row],[SysTimeStamp]])</f>
        <v>42182.02289352387</v>
      </c>
      <c r="F2088" s="3" t="str">
        <f>Sense_data[[#This Row],[a_1State]]&amp;TEXT(Sense_data[[#This Row],[StateInstanceTimestamp]],"#.######")</f>
        <v>Off42182.022894</v>
      </c>
      <c r="G2088" s="3">
        <f ca="1">IF(Sense_data[[#This Row],[a_1State]]="Off",RANDBETWEEN(off_min,off_max),RANDBETWEEN(on_min,on_max))/sr_div</f>
        <v>2.9</v>
      </c>
      <c r="H2088" s="3">
        <v>1</v>
      </c>
      <c r="I2088" s="3">
        <f>IF(HOUR(Sense_data[[#This Row],[SysTimeStamp]])&lt;12,I2087+$B$14,I2087-$B$14)</f>
        <v>15.47939814814853</v>
      </c>
    </row>
    <row r="2089" spans="1:9" x14ac:dyDescent="0.2">
      <c r="A2089" t="s">
        <v>20</v>
      </c>
      <c r="B2089" t="s">
        <v>22</v>
      </c>
      <c r="C2089" s="6">
        <f t="shared" si="36"/>
        <v>42182.023981487087</v>
      </c>
      <c r="D2089" t="s">
        <v>21</v>
      </c>
      <c r="E2089" s="6">
        <f>IF(Sense_data[[#This Row],[a_1State]]=D2088,E2088,Sense_data[[#This Row],[SysTimeStamp]])</f>
        <v>42182.02289352387</v>
      </c>
      <c r="F2089" s="3" t="str">
        <f>Sense_data[[#This Row],[a_1State]]&amp;TEXT(Sense_data[[#This Row],[StateInstanceTimestamp]],"#.######")</f>
        <v>Off42182.022894</v>
      </c>
      <c r="G2089" s="3">
        <f ca="1">IF(Sense_data[[#This Row],[a_1State]]="Off",RANDBETWEEN(off_min,off_max),RANDBETWEEN(on_min,on_max))/sr_div</f>
        <v>2.2999999999999998</v>
      </c>
      <c r="H2089" s="3">
        <v>3</v>
      </c>
      <c r="I2089" s="3">
        <f>IF(HOUR(Sense_data[[#This Row],[SysTimeStamp]])&lt;12,I2088+$B$14,I2088-$B$14)</f>
        <v>15.479629629630011</v>
      </c>
    </row>
    <row r="2090" spans="1:9" x14ac:dyDescent="0.2">
      <c r="A2090" t="s">
        <v>20</v>
      </c>
      <c r="B2090" t="s">
        <v>22</v>
      </c>
      <c r="C2090" s="6">
        <f t="shared" si="36"/>
        <v>42182.023993061164</v>
      </c>
      <c r="D2090" t="s">
        <v>21</v>
      </c>
      <c r="E2090" s="6">
        <f>IF(Sense_data[[#This Row],[a_1State]]=D2089,E2089,Sense_data[[#This Row],[SysTimeStamp]])</f>
        <v>42182.02289352387</v>
      </c>
      <c r="F2090" s="3" t="str">
        <f>Sense_data[[#This Row],[a_1State]]&amp;TEXT(Sense_data[[#This Row],[StateInstanceTimestamp]],"#.######")</f>
        <v>Off42182.022894</v>
      </c>
      <c r="G2090" s="3">
        <f ca="1">IF(Sense_data[[#This Row],[a_1State]]="Off",RANDBETWEEN(off_min,off_max),RANDBETWEEN(on_min,on_max))/sr_div</f>
        <v>2.7</v>
      </c>
      <c r="H2090" s="3">
        <v>2.6</v>
      </c>
      <c r="I2090" s="3">
        <f>IF(HOUR(Sense_data[[#This Row],[SysTimeStamp]])&lt;12,I2089+$B$14,I2089-$B$14)</f>
        <v>15.479861111111493</v>
      </c>
    </row>
    <row r="2091" spans="1:9" x14ac:dyDescent="0.2">
      <c r="A2091" t="s">
        <v>20</v>
      </c>
      <c r="B2091" t="s">
        <v>22</v>
      </c>
      <c r="C2091" s="6">
        <f t="shared" si="36"/>
        <v>42182.024004635241</v>
      </c>
      <c r="D2091" t="s">
        <v>21</v>
      </c>
      <c r="E2091" s="6">
        <f>IF(Sense_data[[#This Row],[a_1State]]=D2090,E2090,Sense_data[[#This Row],[SysTimeStamp]])</f>
        <v>42182.02289352387</v>
      </c>
      <c r="F2091" s="3" t="str">
        <f>Sense_data[[#This Row],[a_1State]]&amp;TEXT(Sense_data[[#This Row],[StateInstanceTimestamp]],"#.######")</f>
        <v>Off42182.022894</v>
      </c>
      <c r="G2091" s="3">
        <f ca="1">IF(Sense_data[[#This Row],[a_1State]]="Off",RANDBETWEEN(off_min,off_max),RANDBETWEEN(on_min,on_max))/sr_div</f>
        <v>1.8</v>
      </c>
      <c r="H2091" s="3">
        <v>2.5</v>
      </c>
      <c r="I2091" s="3">
        <f>IF(HOUR(Sense_data[[#This Row],[SysTimeStamp]])&lt;12,I2090+$B$14,I2090-$B$14)</f>
        <v>15.480092592592975</v>
      </c>
    </row>
    <row r="2092" spans="1:9" x14ac:dyDescent="0.2">
      <c r="A2092" t="s">
        <v>20</v>
      </c>
      <c r="B2092" t="s">
        <v>22</v>
      </c>
      <c r="C2092" s="6">
        <f t="shared" si="36"/>
        <v>42182.024016209318</v>
      </c>
      <c r="D2092" t="s">
        <v>21</v>
      </c>
      <c r="E2092" s="6">
        <f>IF(Sense_data[[#This Row],[a_1State]]=D2091,E2091,Sense_data[[#This Row],[SysTimeStamp]])</f>
        <v>42182.02289352387</v>
      </c>
      <c r="F2092" s="3" t="str">
        <f>Sense_data[[#This Row],[a_1State]]&amp;TEXT(Sense_data[[#This Row],[StateInstanceTimestamp]],"#.######")</f>
        <v>Off42182.022894</v>
      </c>
      <c r="G2092" s="3">
        <f ca="1">IF(Sense_data[[#This Row],[a_1State]]="Off",RANDBETWEEN(off_min,off_max),RANDBETWEEN(on_min,on_max))/sr_div</f>
        <v>1.7</v>
      </c>
      <c r="H2092" s="3">
        <v>1.3</v>
      </c>
      <c r="I2092" s="3">
        <f>IF(HOUR(Sense_data[[#This Row],[SysTimeStamp]])&lt;12,I2091+$B$14,I2091-$B$14)</f>
        <v>15.480324074074456</v>
      </c>
    </row>
    <row r="2093" spans="1:9" x14ac:dyDescent="0.2">
      <c r="A2093" t="s">
        <v>20</v>
      </c>
      <c r="B2093" t="s">
        <v>22</v>
      </c>
      <c r="C2093" s="6">
        <f t="shared" si="36"/>
        <v>42182.024027783395</v>
      </c>
      <c r="D2093" t="s">
        <v>21</v>
      </c>
      <c r="E2093" s="6">
        <f>IF(Sense_data[[#This Row],[a_1State]]=D2092,E2092,Sense_data[[#This Row],[SysTimeStamp]])</f>
        <v>42182.02289352387</v>
      </c>
      <c r="F2093" s="3" t="str">
        <f>Sense_data[[#This Row],[a_1State]]&amp;TEXT(Sense_data[[#This Row],[StateInstanceTimestamp]],"#.######")</f>
        <v>Off42182.022894</v>
      </c>
      <c r="G2093" s="3">
        <f ca="1">IF(Sense_data[[#This Row],[a_1State]]="Off",RANDBETWEEN(off_min,off_max),RANDBETWEEN(on_min,on_max))/sr_div</f>
        <v>1.5</v>
      </c>
      <c r="H2093" s="3">
        <v>1.5</v>
      </c>
      <c r="I2093" s="3">
        <f>IF(HOUR(Sense_data[[#This Row],[SysTimeStamp]])&lt;12,I2092+$B$14,I2092-$B$14)</f>
        <v>15.480555555555938</v>
      </c>
    </row>
    <row r="2094" spans="1:9" x14ac:dyDescent="0.2">
      <c r="A2094" t="s">
        <v>20</v>
      </c>
      <c r="B2094" t="s">
        <v>22</v>
      </c>
      <c r="C2094" s="6">
        <f t="shared" si="36"/>
        <v>42182.024039357471</v>
      </c>
      <c r="D2094" t="s">
        <v>21</v>
      </c>
      <c r="E2094" s="6">
        <f>IF(Sense_data[[#This Row],[a_1State]]=D2093,E2093,Sense_data[[#This Row],[SysTimeStamp]])</f>
        <v>42182.02289352387</v>
      </c>
      <c r="F2094" s="3" t="str">
        <f>Sense_data[[#This Row],[a_1State]]&amp;TEXT(Sense_data[[#This Row],[StateInstanceTimestamp]],"#.######")</f>
        <v>Off42182.022894</v>
      </c>
      <c r="G2094" s="3">
        <f ca="1">IF(Sense_data[[#This Row],[a_1State]]="Off",RANDBETWEEN(off_min,off_max),RANDBETWEEN(on_min,on_max))/sr_div</f>
        <v>3</v>
      </c>
      <c r="H2094" s="3">
        <v>2.2999999999999998</v>
      </c>
      <c r="I2094" s="3">
        <f>IF(HOUR(Sense_data[[#This Row],[SysTimeStamp]])&lt;12,I2093+$B$14,I2093-$B$14)</f>
        <v>15.48078703703742</v>
      </c>
    </row>
    <row r="2095" spans="1:9" x14ac:dyDescent="0.2">
      <c r="A2095" t="s">
        <v>20</v>
      </c>
      <c r="B2095" t="s">
        <v>22</v>
      </c>
      <c r="C2095" s="6">
        <f t="shared" si="36"/>
        <v>42182.024050931548</v>
      </c>
      <c r="D2095" t="s">
        <v>21</v>
      </c>
      <c r="E2095" s="6">
        <f>IF(Sense_data[[#This Row],[a_1State]]=D2094,E2094,Sense_data[[#This Row],[SysTimeStamp]])</f>
        <v>42182.02289352387</v>
      </c>
      <c r="F2095" s="3" t="str">
        <f>Sense_data[[#This Row],[a_1State]]&amp;TEXT(Sense_data[[#This Row],[StateInstanceTimestamp]],"#.######")</f>
        <v>Off42182.022894</v>
      </c>
      <c r="G2095" s="3">
        <f ca="1">IF(Sense_data[[#This Row],[a_1State]]="Off",RANDBETWEEN(off_min,off_max),RANDBETWEEN(on_min,on_max))/sr_div</f>
        <v>1.5</v>
      </c>
      <c r="H2095" s="3">
        <v>1.2</v>
      </c>
      <c r="I2095" s="3">
        <f>IF(HOUR(Sense_data[[#This Row],[SysTimeStamp]])&lt;12,I2094+$B$14,I2094-$B$14)</f>
        <v>15.481018518518901</v>
      </c>
    </row>
    <row r="2096" spans="1:9" x14ac:dyDescent="0.2">
      <c r="A2096" t="s">
        <v>20</v>
      </c>
      <c r="B2096" t="s">
        <v>22</v>
      </c>
      <c r="C2096" s="6">
        <f t="shared" si="36"/>
        <v>42182.024062505625</v>
      </c>
      <c r="D2096" t="s">
        <v>21</v>
      </c>
      <c r="E2096" s="6">
        <f>IF(Sense_data[[#This Row],[a_1State]]=D2095,E2095,Sense_data[[#This Row],[SysTimeStamp]])</f>
        <v>42182.02289352387</v>
      </c>
      <c r="F2096" s="3" t="str">
        <f>Sense_data[[#This Row],[a_1State]]&amp;TEXT(Sense_data[[#This Row],[StateInstanceTimestamp]],"#.######")</f>
        <v>Off42182.022894</v>
      </c>
      <c r="G2096" s="3">
        <f ca="1">IF(Sense_data[[#This Row],[a_1State]]="Off",RANDBETWEEN(off_min,off_max),RANDBETWEEN(on_min,on_max))/sr_div</f>
        <v>1.6</v>
      </c>
      <c r="H2096" s="3">
        <v>1.7</v>
      </c>
      <c r="I2096" s="3">
        <f>IF(HOUR(Sense_data[[#This Row],[SysTimeStamp]])&lt;12,I2095+$B$14,I2095-$B$14)</f>
        <v>15.481250000000383</v>
      </c>
    </row>
    <row r="2097" spans="1:9" x14ac:dyDescent="0.2">
      <c r="A2097" t="s">
        <v>20</v>
      </c>
      <c r="B2097" t="s">
        <v>22</v>
      </c>
      <c r="C2097" s="6">
        <f t="shared" si="36"/>
        <v>42182.024074079702</v>
      </c>
      <c r="D2097" t="s">
        <v>21</v>
      </c>
      <c r="E2097" s="6">
        <f>IF(Sense_data[[#This Row],[a_1State]]=D2096,E2096,Sense_data[[#This Row],[SysTimeStamp]])</f>
        <v>42182.02289352387</v>
      </c>
      <c r="F2097" s="3" t="str">
        <f>Sense_data[[#This Row],[a_1State]]&amp;TEXT(Sense_data[[#This Row],[StateInstanceTimestamp]],"#.######")</f>
        <v>Off42182.022894</v>
      </c>
      <c r="G2097" s="3">
        <f ca="1">IF(Sense_data[[#This Row],[a_1State]]="Off",RANDBETWEEN(off_min,off_max),RANDBETWEEN(on_min,on_max))/sr_div</f>
        <v>2.2999999999999998</v>
      </c>
      <c r="H2097" s="3">
        <v>2.9</v>
      </c>
      <c r="I2097" s="3">
        <f>IF(HOUR(Sense_data[[#This Row],[SysTimeStamp]])&lt;12,I2096+$B$14,I2096-$B$14)</f>
        <v>15.481481481481865</v>
      </c>
    </row>
    <row r="2098" spans="1:9" x14ac:dyDescent="0.2">
      <c r="A2098" t="s">
        <v>20</v>
      </c>
      <c r="B2098" t="s">
        <v>22</v>
      </c>
      <c r="C2098" s="6">
        <f t="shared" si="36"/>
        <v>42182.024085653778</v>
      </c>
      <c r="D2098" t="s">
        <v>21</v>
      </c>
      <c r="E2098" s="6">
        <f>IF(Sense_data[[#This Row],[a_1State]]=D2097,E2097,Sense_data[[#This Row],[SysTimeStamp]])</f>
        <v>42182.02289352387</v>
      </c>
      <c r="F2098" s="3" t="str">
        <f>Sense_data[[#This Row],[a_1State]]&amp;TEXT(Sense_data[[#This Row],[StateInstanceTimestamp]],"#.######")</f>
        <v>Off42182.022894</v>
      </c>
      <c r="G2098" s="3">
        <f ca="1">IF(Sense_data[[#This Row],[a_1State]]="Off",RANDBETWEEN(off_min,off_max),RANDBETWEEN(on_min,on_max))/sr_div</f>
        <v>1.7</v>
      </c>
      <c r="H2098" s="3">
        <v>2.7</v>
      </c>
      <c r="I2098" s="3">
        <f>IF(HOUR(Sense_data[[#This Row],[SysTimeStamp]])&lt;12,I2097+$B$14,I2097-$B$14)</f>
        <v>15.481712962963346</v>
      </c>
    </row>
    <row r="2099" spans="1:9" x14ac:dyDescent="0.2">
      <c r="A2099" t="s">
        <v>20</v>
      </c>
      <c r="B2099" t="s">
        <v>22</v>
      </c>
      <c r="C2099" s="6">
        <f t="shared" si="36"/>
        <v>42182.024097227855</v>
      </c>
      <c r="D2099" t="s">
        <v>21</v>
      </c>
      <c r="E2099" s="6">
        <f>IF(Sense_data[[#This Row],[a_1State]]=D2098,E2098,Sense_data[[#This Row],[SysTimeStamp]])</f>
        <v>42182.02289352387</v>
      </c>
      <c r="F2099" s="3" t="str">
        <f>Sense_data[[#This Row],[a_1State]]&amp;TEXT(Sense_data[[#This Row],[StateInstanceTimestamp]],"#.######")</f>
        <v>Off42182.022894</v>
      </c>
      <c r="G2099" s="3">
        <f ca="1">IF(Sense_data[[#This Row],[a_1State]]="Off",RANDBETWEEN(off_min,off_max),RANDBETWEEN(on_min,on_max))/sr_div</f>
        <v>1.8</v>
      </c>
      <c r="H2099" s="3">
        <v>2.2000000000000002</v>
      </c>
      <c r="I2099" s="3">
        <f>IF(HOUR(Sense_data[[#This Row],[SysTimeStamp]])&lt;12,I2098+$B$14,I2098-$B$14)</f>
        <v>15.481944444444828</v>
      </c>
    </row>
    <row r="2100" spans="1:9" x14ac:dyDescent="0.2">
      <c r="A2100" t="s">
        <v>20</v>
      </c>
      <c r="B2100" t="s">
        <v>22</v>
      </c>
      <c r="C2100" s="6">
        <f t="shared" si="36"/>
        <v>42182.024108801932</v>
      </c>
      <c r="D2100" t="s">
        <v>21</v>
      </c>
      <c r="E2100" s="6">
        <f>IF(Sense_data[[#This Row],[a_1State]]=D2099,E2099,Sense_data[[#This Row],[SysTimeStamp]])</f>
        <v>42182.02289352387</v>
      </c>
      <c r="F2100" s="3" t="str">
        <f>Sense_data[[#This Row],[a_1State]]&amp;TEXT(Sense_data[[#This Row],[StateInstanceTimestamp]],"#.######")</f>
        <v>Off42182.022894</v>
      </c>
      <c r="G2100" s="3">
        <f ca="1">IF(Sense_data[[#This Row],[a_1State]]="Off",RANDBETWEEN(off_min,off_max),RANDBETWEEN(on_min,on_max))/sr_div</f>
        <v>2.7</v>
      </c>
      <c r="H2100" s="3">
        <v>1.9</v>
      </c>
      <c r="I2100" s="3">
        <f>IF(HOUR(Sense_data[[#This Row],[SysTimeStamp]])&lt;12,I2099+$B$14,I2099-$B$14)</f>
        <v>15.48217592592631</v>
      </c>
    </row>
    <row r="2101" spans="1:9" x14ac:dyDescent="0.2">
      <c r="A2101" t="s">
        <v>20</v>
      </c>
      <c r="B2101" t="s">
        <v>22</v>
      </c>
      <c r="C2101" s="6">
        <f t="shared" si="36"/>
        <v>42182.024120376009</v>
      </c>
      <c r="D2101" t="s">
        <v>21</v>
      </c>
      <c r="E2101" s="6">
        <f>IF(Sense_data[[#This Row],[a_1State]]=D2100,E2100,Sense_data[[#This Row],[SysTimeStamp]])</f>
        <v>42182.02289352387</v>
      </c>
      <c r="F2101" s="3" t="str">
        <f>Sense_data[[#This Row],[a_1State]]&amp;TEXT(Sense_data[[#This Row],[StateInstanceTimestamp]],"#.######")</f>
        <v>Off42182.022894</v>
      </c>
      <c r="G2101" s="3">
        <f ca="1">IF(Sense_data[[#This Row],[a_1State]]="Off",RANDBETWEEN(off_min,off_max),RANDBETWEEN(on_min,on_max))/sr_div</f>
        <v>1.7</v>
      </c>
      <c r="H2101" s="3">
        <v>1</v>
      </c>
      <c r="I2101" s="3">
        <f>IF(HOUR(Sense_data[[#This Row],[SysTimeStamp]])&lt;12,I2100+$B$14,I2100-$B$14)</f>
        <v>15.482407407407791</v>
      </c>
    </row>
    <row r="2102" spans="1:9" x14ac:dyDescent="0.2">
      <c r="A2102" t="s">
        <v>20</v>
      </c>
      <c r="B2102" t="s">
        <v>22</v>
      </c>
      <c r="C2102" s="6">
        <f t="shared" si="36"/>
        <v>42182.024131950086</v>
      </c>
      <c r="D2102" t="s">
        <v>21</v>
      </c>
      <c r="E2102" s="6">
        <f>IF(Sense_data[[#This Row],[a_1State]]=D2101,E2101,Sense_data[[#This Row],[SysTimeStamp]])</f>
        <v>42182.02289352387</v>
      </c>
      <c r="F2102" s="3" t="str">
        <f>Sense_data[[#This Row],[a_1State]]&amp;TEXT(Sense_data[[#This Row],[StateInstanceTimestamp]],"#.######")</f>
        <v>Off42182.022894</v>
      </c>
      <c r="G2102" s="3">
        <f ca="1">IF(Sense_data[[#This Row],[a_1State]]="Off",RANDBETWEEN(off_min,off_max),RANDBETWEEN(on_min,on_max))/sr_div</f>
        <v>1.3</v>
      </c>
      <c r="H2102" s="3">
        <v>2.5</v>
      </c>
      <c r="I2102" s="3">
        <f>IF(HOUR(Sense_data[[#This Row],[SysTimeStamp]])&lt;12,I2101+$B$14,I2101-$B$14)</f>
        <v>15.482638888889273</v>
      </c>
    </row>
    <row r="2103" spans="1:9" x14ac:dyDescent="0.2">
      <c r="A2103" t="s">
        <v>20</v>
      </c>
      <c r="B2103" t="s">
        <v>22</v>
      </c>
      <c r="C2103" s="6">
        <f t="shared" si="36"/>
        <v>42182.024143524162</v>
      </c>
      <c r="D2103" t="s">
        <v>21</v>
      </c>
      <c r="E2103" s="6">
        <f>IF(Sense_data[[#This Row],[a_1State]]=D2102,E2102,Sense_data[[#This Row],[SysTimeStamp]])</f>
        <v>42182.02289352387</v>
      </c>
      <c r="F2103" s="3" t="str">
        <f>Sense_data[[#This Row],[a_1State]]&amp;TEXT(Sense_data[[#This Row],[StateInstanceTimestamp]],"#.######")</f>
        <v>Off42182.022894</v>
      </c>
      <c r="G2103" s="3">
        <f ca="1">IF(Sense_data[[#This Row],[a_1State]]="Off",RANDBETWEEN(off_min,off_max),RANDBETWEEN(on_min,on_max))/sr_div</f>
        <v>2.2999999999999998</v>
      </c>
      <c r="H2103" s="3">
        <v>1</v>
      </c>
      <c r="I2103" s="3">
        <f>IF(HOUR(Sense_data[[#This Row],[SysTimeStamp]])&lt;12,I2102+$B$14,I2102-$B$14)</f>
        <v>15.482870370370755</v>
      </c>
    </row>
    <row r="2104" spans="1:9" x14ac:dyDescent="0.2">
      <c r="A2104" t="s">
        <v>20</v>
      </c>
      <c r="B2104" t="s">
        <v>22</v>
      </c>
      <c r="C2104" s="6">
        <f t="shared" si="36"/>
        <v>42182.024155098239</v>
      </c>
      <c r="D2104" t="s">
        <v>21</v>
      </c>
      <c r="E2104" s="6">
        <f>IF(Sense_data[[#This Row],[a_1State]]=D2103,E2103,Sense_data[[#This Row],[SysTimeStamp]])</f>
        <v>42182.02289352387</v>
      </c>
      <c r="F2104" s="3" t="str">
        <f>Sense_data[[#This Row],[a_1State]]&amp;TEXT(Sense_data[[#This Row],[StateInstanceTimestamp]],"#.######")</f>
        <v>Off42182.022894</v>
      </c>
      <c r="G2104" s="3">
        <f ca="1">IF(Sense_data[[#This Row],[a_1State]]="Off",RANDBETWEEN(off_min,off_max),RANDBETWEEN(on_min,on_max))/sr_div</f>
        <v>2.2999999999999998</v>
      </c>
      <c r="H2104" s="3">
        <v>1.2</v>
      </c>
      <c r="I2104" s="3">
        <f>IF(HOUR(Sense_data[[#This Row],[SysTimeStamp]])&lt;12,I2103+$B$14,I2103-$B$14)</f>
        <v>15.483101851852236</v>
      </c>
    </row>
    <row r="2105" spans="1:9" x14ac:dyDescent="0.2">
      <c r="A2105" t="s">
        <v>20</v>
      </c>
      <c r="B2105" t="s">
        <v>22</v>
      </c>
      <c r="C2105" s="6">
        <f t="shared" si="36"/>
        <v>42182.024166672316</v>
      </c>
      <c r="D2105" t="s">
        <v>21</v>
      </c>
      <c r="E2105" s="6">
        <f>IF(Sense_data[[#This Row],[a_1State]]=D2104,E2104,Sense_data[[#This Row],[SysTimeStamp]])</f>
        <v>42182.02289352387</v>
      </c>
      <c r="F2105" s="3" t="str">
        <f>Sense_data[[#This Row],[a_1State]]&amp;TEXT(Sense_data[[#This Row],[StateInstanceTimestamp]],"#.######")</f>
        <v>Off42182.022894</v>
      </c>
      <c r="G2105" s="3">
        <f ca="1">IF(Sense_data[[#This Row],[a_1State]]="Off",RANDBETWEEN(off_min,off_max),RANDBETWEEN(on_min,on_max))/sr_div</f>
        <v>1.5</v>
      </c>
      <c r="H2105" s="3">
        <v>2.6</v>
      </c>
      <c r="I2105" s="3">
        <f>IF(HOUR(Sense_data[[#This Row],[SysTimeStamp]])&lt;12,I2104+$B$14,I2104-$B$14)</f>
        <v>15.483333333333718</v>
      </c>
    </row>
    <row r="2106" spans="1:9" x14ac:dyDescent="0.2">
      <c r="A2106" t="s">
        <v>20</v>
      </c>
      <c r="B2106" t="s">
        <v>22</v>
      </c>
      <c r="C2106" s="6">
        <f t="shared" si="36"/>
        <v>42182.024178246393</v>
      </c>
      <c r="D2106" t="s">
        <v>21</v>
      </c>
      <c r="E2106" s="6">
        <f>IF(Sense_data[[#This Row],[a_1State]]=D2105,E2105,Sense_data[[#This Row],[SysTimeStamp]])</f>
        <v>42182.02289352387</v>
      </c>
      <c r="F2106" s="3" t="str">
        <f>Sense_data[[#This Row],[a_1State]]&amp;TEXT(Sense_data[[#This Row],[StateInstanceTimestamp]],"#.######")</f>
        <v>Off42182.022894</v>
      </c>
      <c r="G2106" s="3">
        <f ca="1">IF(Sense_data[[#This Row],[a_1State]]="Off",RANDBETWEEN(off_min,off_max),RANDBETWEEN(on_min,on_max))/sr_div</f>
        <v>1.7</v>
      </c>
      <c r="H2106" s="3">
        <v>1.7</v>
      </c>
      <c r="I2106" s="3">
        <f>IF(HOUR(Sense_data[[#This Row],[SysTimeStamp]])&lt;12,I2105+$B$14,I2105-$B$14)</f>
        <v>15.4835648148152</v>
      </c>
    </row>
    <row r="2107" spans="1:9" x14ac:dyDescent="0.2">
      <c r="A2107" t="s">
        <v>20</v>
      </c>
      <c r="B2107" t="s">
        <v>22</v>
      </c>
      <c r="C2107" s="6">
        <f t="shared" si="36"/>
        <v>42182.024189820469</v>
      </c>
      <c r="D2107" t="s">
        <v>21</v>
      </c>
      <c r="E2107" s="6">
        <f>IF(Sense_data[[#This Row],[a_1State]]=D2106,E2106,Sense_data[[#This Row],[SysTimeStamp]])</f>
        <v>42182.02289352387</v>
      </c>
      <c r="F2107" s="3" t="str">
        <f>Sense_data[[#This Row],[a_1State]]&amp;TEXT(Sense_data[[#This Row],[StateInstanceTimestamp]],"#.######")</f>
        <v>Off42182.022894</v>
      </c>
      <c r="G2107" s="3">
        <f ca="1">IF(Sense_data[[#This Row],[a_1State]]="Off",RANDBETWEEN(off_min,off_max),RANDBETWEEN(on_min,on_max))/sr_div</f>
        <v>1.1000000000000001</v>
      </c>
      <c r="H2107" s="3">
        <v>2.6</v>
      </c>
      <c r="I2107" s="3">
        <f>IF(HOUR(Sense_data[[#This Row],[SysTimeStamp]])&lt;12,I2106+$B$14,I2106-$B$14)</f>
        <v>15.483796296296681</v>
      </c>
    </row>
    <row r="2108" spans="1:9" x14ac:dyDescent="0.2">
      <c r="A2108" t="s">
        <v>20</v>
      </c>
      <c r="B2108" t="s">
        <v>22</v>
      </c>
      <c r="C2108" s="6">
        <f t="shared" si="36"/>
        <v>42182.024201394546</v>
      </c>
      <c r="D2108" t="s">
        <v>21</v>
      </c>
      <c r="E2108" s="6">
        <f>IF(Sense_data[[#This Row],[a_1State]]=D2107,E2107,Sense_data[[#This Row],[SysTimeStamp]])</f>
        <v>42182.02289352387</v>
      </c>
      <c r="F2108" s="3" t="str">
        <f>Sense_data[[#This Row],[a_1State]]&amp;TEXT(Sense_data[[#This Row],[StateInstanceTimestamp]],"#.######")</f>
        <v>Off42182.022894</v>
      </c>
      <c r="G2108" s="3">
        <f ca="1">IF(Sense_data[[#This Row],[a_1State]]="Off",RANDBETWEEN(off_min,off_max),RANDBETWEEN(on_min,on_max))/sr_div</f>
        <v>2.1</v>
      </c>
      <c r="H2108" s="3">
        <v>2</v>
      </c>
      <c r="I2108" s="3">
        <f>IF(HOUR(Sense_data[[#This Row],[SysTimeStamp]])&lt;12,I2107+$B$14,I2107-$B$14)</f>
        <v>15.484027777778163</v>
      </c>
    </row>
    <row r="2109" spans="1:9" x14ac:dyDescent="0.2">
      <c r="A2109" t="s">
        <v>20</v>
      </c>
      <c r="B2109" t="s">
        <v>22</v>
      </c>
      <c r="C2109" s="6">
        <f t="shared" si="36"/>
        <v>42182.024212968623</v>
      </c>
      <c r="D2109" t="s">
        <v>21</v>
      </c>
      <c r="E2109" s="6">
        <f>IF(Sense_data[[#This Row],[a_1State]]=D2108,E2108,Sense_data[[#This Row],[SysTimeStamp]])</f>
        <v>42182.02289352387</v>
      </c>
      <c r="F2109" s="3" t="str">
        <f>Sense_data[[#This Row],[a_1State]]&amp;TEXT(Sense_data[[#This Row],[StateInstanceTimestamp]],"#.######")</f>
        <v>Off42182.022894</v>
      </c>
      <c r="G2109" s="3">
        <f ca="1">IF(Sense_data[[#This Row],[a_1State]]="Off",RANDBETWEEN(off_min,off_max),RANDBETWEEN(on_min,on_max))/sr_div</f>
        <v>1.3</v>
      </c>
      <c r="H2109" s="3">
        <v>2</v>
      </c>
      <c r="I2109" s="3">
        <f>IF(HOUR(Sense_data[[#This Row],[SysTimeStamp]])&lt;12,I2108+$B$14,I2108-$B$14)</f>
        <v>15.484259259259645</v>
      </c>
    </row>
    <row r="2110" spans="1:9" x14ac:dyDescent="0.2">
      <c r="A2110" t="s">
        <v>20</v>
      </c>
      <c r="B2110" t="s">
        <v>22</v>
      </c>
      <c r="C2110" s="6">
        <f t="shared" si="36"/>
        <v>42182.0242245427</v>
      </c>
      <c r="D2110" t="s">
        <v>21</v>
      </c>
      <c r="E2110" s="6">
        <f>IF(Sense_data[[#This Row],[a_1State]]=D2109,E2109,Sense_data[[#This Row],[SysTimeStamp]])</f>
        <v>42182.02289352387</v>
      </c>
      <c r="F2110" s="3" t="str">
        <f>Sense_data[[#This Row],[a_1State]]&amp;TEXT(Sense_data[[#This Row],[StateInstanceTimestamp]],"#.######")</f>
        <v>Off42182.022894</v>
      </c>
      <c r="G2110" s="3">
        <f ca="1">IF(Sense_data[[#This Row],[a_1State]]="Off",RANDBETWEEN(off_min,off_max),RANDBETWEEN(on_min,on_max))/sr_div</f>
        <v>1.7</v>
      </c>
      <c r="H2110" s="3">
        <v>1.8</v>
      </c>
      <c r="I2110" s="3">
        <f>IF(HOUR(Sense_data[[#This Row],[SysTimeStamp]])&lt;12,I2109+$B$14,I2109-$B$14)</f>
        <v>15.484490740741126</v>
      </c>
    </row>
    <row r="2111" spans="1:9" x14ac:dyDescent="0.2">
      <c r="A2111" t="s">
        <v>20</v>
      </c>
      <c r="B2111" t="s">
        <v>22</v>
      </c>
      <c r="C2111" s="6">
        <f t="shared" si="36"/>
        <v>42182.024236116777</v>
      </c>
      <c r="D2111" t="s">
        <v>21</v>
      </c>
      <c r="E2111" s="6">
        <f>IF(Sense_data[[#This Row],[a_1State]]=D2110,E2110,Sense_data[[#This Row],[SysTimeStamp]])</f>
        <v>42182.02289352387</v>
      </c>
      <c r="F2111" s="3" t="str">
        <f>Sense_data[[#This Row],[a_1State]]&amp;TEXT(Sense_data[[#This Row],[StateInstanceTimestamp]],"#.######")</f>
        <v>Off42182.022894</v>
      </c>
      <c r="G2111" s="3">
        <f ca="1">IF(Sense_data[[#This Row],[a_1State]]="Off",RANDBETWEEN(off_min,off_max),RANDBETWEEN(on_min,on_max))/sr_div</f>
        <v>1.3</v>
      </c>
      <c r="H2111" s="3">
        <v>1</v>
      </c>
      <c r="I2111" s="3">
        <f>IF(HOUR(Sense_data[[#This Row],[SysTimeStamp]])&lt;12,I2110+$B$14,I2110-$B$14)</f>
        <v>15.484722222222608</v>
      </c>
    </row>
    <row r="2112" spans="1:9" x14ac:dyDescent="0.2">
      <c r="A2112" t="s">
        <v>20</v>
      </c>
      <c r="B2112" t="s">
        <v>22</v>
      </c>
      <c r="C2112" s="6">
        <f t="shared" si="36"/>
        <v>42182.024247690853</v>
      </c>
      <c r="D2112" t="s">
        <v>21</v>
      </c>
      <c r="E2112" s="6">
        <f>IF(Sense_data[[#This Row],[a_1State]]=D2111,E2111,Sense_data[[#This Row],[SysTimeStamp]])</f>
        <v>42182.02289352387</v>
      </c>
      <c r="F2112" s="3" t="str">
        <f>Sense_data[[#This Row],[a_1State]]&amp;TEXT(Sense_data[[#This Row],[StateInstanceTimestamp]],"#.######")</f>
        <v>Off42182.022894</v>
      </c>
      <c r="G2112" s="3">
        <f ca="1">IF(Sense_data[[#This Row],[a_1State]]="Off",RANDBETWEEN(off_min,off_max),RANDBETWEEN(on_min,on_max))/sr_div</f>
        <v>1</v>
      </c>
      <c r="H2112" s="3">
        <v>1.1000000000000001</v>
      </c>
      <c r="I2112" s="3">
        <f>IF(HOUR(Sense_data[[#This Row],[SysTimeStamp]])&lt;12,I2111+$B$14,I2111-$B$14)</f>
        <v>15.48495370370409</v>
      </c>
    </row>
    <row r="2113" spans="1:9" x14ac:dyDescent="0.2">
      <c r="A2113" t="s">
        <v>20</v>
      </c>
      <c r="B2113" t="s">
        <v>22</v>
      </c>
      <c r="C2113" s="6">
        <f t="shared" si="36"/>
        <v>42182.02425926493</v>
      </c>
      <c r="D2113" t="s">
        <v>21</v>
      </c>
      <c r="E2113" s="6">
        <f>IF(Sense_data[[#This Row],[a_1State]]=D2112,E2112,Sense_data[[#This Row],[SysTimeStamp]])</f>
        <v>42182.02289352387</v>
      </c>
      <c r="F2113" s="3" t="str">
        <f>Sense_data[[#This Row],[a_1State]]&amp;TEXT(Sense_data[[#This Row],[StateInstanceTimestamp]],"#.######")</f>
        <v>Off42182.022894</v>
      </c>
      <c r="G2113" s="3">
        <f ca="1">IF(Sense_data[[#This Row],[a_1State]]="Off",RANDBETWEEN(off_min,off_max),RANDBETWEEN(on_min,on_max))/sr_div</f>
        <v>2.8</v>
      </c>
      <c r="H2113" s="3">
        <v>2.7</v>
      </c>
      <c r="I2113" s="3">
        <f>IF(HOUR(Sense_data[[#This Row],[SysTimeStamp]])&lt;12,I2112+$B$14,I2112-$B$14)</f>
        <v>15.485185185185571</v>
      </c>
    </row>
    <row r="2114" spans="1:9" x14ac:dyDescent="0.2">
      <c r="A2114" t="s">
        <v>20</v>
      </c>
      <c r="B2114" t="s">
        <v>22</v>
      </c>
      <c r="C2114" s="6">
        <f t="shared" si="36"/>
        <v>42182.024270839007</v>
      </c>
      <c r="D2114" t="s">
        <v>21</v>
      </c>
      <c r="E2114" s="6">
        <f>IF(Sense_data[[#This Row],[a_1State]]=D2113,E2113,Sense_data[[#This Row],[SysTimeStamp]])</f>
        <v>42182.02289352387</v>
      </c>
      <c r="F2114" s="3" t="str">
        <f>Sense_data[[#This Row],[a_1State]]&amp;TEXT(Sense_data[[#This Row],[StateInstanceTimestamp]],"#.######")</f>
        <v>Off42182.022894</v>
      </c>
      <c r="G2114" s="3">
        <f ca="1">IF(Sense_data[[#This Row],[a_1State]]="Off",RANDBETWEEN(off_min,off_max),RANDBETWEEN(on_min,on_max))/sr_div</f>
        <v>1.4</v>
      </c>
      <c r="H2114" s="3">
        <v>2.7</v>
      </c>
      <c r="I2114" s="3">
        <f>IF(HOUR(Sense_data[[#This Row],[SysTimeStamp]])&lt;12,I2113+$B$14,I2113-$B$14)</f>
        <v>15.485416666667053</v>
      </c>
    </row>
    <row r="2115" spans="1:9" x14ac:dyDescent="0.2">
      <c r="A2115" t="s">
        <v>20</v>
      </c>
      <c r="B2115" t="s">
        <v>22</v>
      </c>
      <c r="C2115" s="6">
        <f t="shared" si="36"/>
        <v>42182.024282413084</v>
      </c>
      <c r="D2115" t="s">
        <v>21</v>
      </c>
      <c r="E2115" s="6">
        <f>IF(Sense_data[[#This Row],[a_1State]]=D2114,E2114,Sense_data[[#This Row],[SysTimeStamp]])</f>
        <v>42182.02289352387</v>
      </c>
      <c r="F2115" s="3" t="str">
        <f>Sense_data[[#This Row],[a_1State]]&amp;TEXT(Sense_data[[#This Row],[StateInstanceTimestamp]],"#.######")</f>
        <v>Off42182.022894</v>
      </c>
      <c r="G2115" s="3">
        <f ca="1">IF(Sense_data[[#This Row],[a_1State]]="Off",RANDBETWEEN(off_min,off_max),RANDBETWEEN(on_min,on_max))/sr_div</f>
        <v>2.5</v>
      </c>
      <c r="H2115" s="3">
        <v>2.2999999999999998</v>
      </c>
      <c r="I2115" s="3">
        <f>IF(HOUR(Sense_data[[#This Row],[SysTimeStamp]])&lt;12,I2114+$B$14,I2114-$B$14)</f>
        <v>15.485648148148535</v>
      </c>
    </row>
    <row r="2116" spans="1:9" x14ac:dyDescent="0.2">
      <c r="A2116" t="s">
        <v>20</v>
      </c>
      <c r="B2116" t="s">
        <v>22</v>
      </c>
      <c r="C2116" s="6">
        <f t="shared" si="36"/>
        <v>42182.02429398716</v>
      </c>
      <c r="D2116" t="s">
        <v>23</v>
      </c>
      <c r="E2116" s="6">
        <f>IF(Sense_data[[#This Row],[a_1State]]=D2115,E2115,Sense_data[[#This Row],[SysTimeStamp]])</f>
        <v>42182.02429398716</v>
      </c>
      <c r="F2116" s="3" t="str">
        <f>Sense_data[[#This Row],[a_1State]]&amp;TEXT(Sense_data[[#This Row],[StateInstanceTimestamp]],"#.######")</f>
        <v>On42182.024294</v>
      </c>
      <c r="G2116" s="3">
        <f ca="1">IF(Sense_data[[#This Row],[a_1State]]="Off",RANDBETWEEN(off_min,off_max),RANDBETWEEN(on_min,on_max))/sr_div</f>
        <v>5.9</v>
      </c>
      <c r="H2116" s="3">
        <v>4.8</v>
      </c>
      <c r="I2116" s="3">
        <f>IF(HOUR(Sense_data[[#This Row],[SysTimeStamp]])&lt;12,I2115+$B$14,I2115-$B$14)</f>
        <v>15.485879629630016</v>
      </c>
    </row>
    <row r="2117" spans="1:9" x14ac:dyDescent="0.2">
      <c r="A2117" t="s">
        <v>20</v>
      </c>
      <c r="B2117" t="s">
        <v>22</v>
      </c>
      <c r="C2117" s="6">
        <f t="shared" ref="C2117:C2180" si="37">C2116+$B$2</f>
        <v>42182.024305561237</v>
      </c>
      <c r="D2117" t="s">
        <v>23</v>
      </c>
      <c r="E2117" s="6">
        <f>IF(Sense_data[[#This Row],[a_1State]]=D2116,E2116,Sense_data[[#This Row],[SysTimeStamp]])</f>
        <v>42182.02429398716</v>
      </c>
      <c r="F2117" s="3" t="str">
        <f>Sense_data[[#This Row],[a_1State]]&amp;TEXT(Sense_data[[#This Row],[StateInstanceTimestamp]],"#.######")</f>
        <v>On42182.024294</v>
      </c>
      <c r="G2117" s="3">
        <f ca="1">IF(Sense_data[[#This Row],[a_1State]]="Off",RANDBETWEEN(off_min,off_max),RANDBETWEEN(on_min,on_max))/sr_div</f>
        <v>4.5</v>
      </c>
      <c r="H2117" s="3">
        <v>3.5</v>
      </c>
      <c r="I2117" s="3">
        <f>IF(HOUR(Sense_data[[#This Row],[SysTimeStamp]])&lt;12,I2116+$B$14,I2116-$B$14)</f>
        <v>15.486111111111498</v>
      </c>
    </row>
    <row r="2118" spans="1:9" x14ac:dyDescent="0.2">
      <c r="A2118" t="s">
        <v>20</v>
      </c>
      <c r="B2118" t="s">
        <v>22</v>
      </c>
      <c r="C2118" s="6">
        <f t="shared" si="37"/>
        <v>42182.024317135314</v>
      </c>
      <c r="D2118" t="s">
        <v>23</v>
      </c>
      <c r="E2118" s="6">
        <f>IF(Sense_data[[#This Row],[a_1State]]=D2117,E2117,Sense_data[[#This Row],[SysTimeStamp]])</f>
        <v>42182.02429398716</v>
      </c>
      <c r="F2118" s="3" t="str">
        <f>Sense_data[[#This Row],[a_1State]]&amp;TEXT(Sense_data[[#This Row],[StateInstanceTimestamp]],"#.######")</f>
        <v>On42182.024294</v>
      </c>
      <c r="G2118" s="3">
        <f ca="1">IF(Sense_data[[#This Row],[a_1State]]="Off",RANDBETWEEN(off_min,off_max),RANDBETWEEN(on_min,on_max))/sr_div</f>
        <v>5.2</v>
      </c>
      <c r="H2118" s="3">
        <v>6</v>
      </c>
      <c r="I2118" s="3">
        <f>IF(HOUR(Sense_data[[#This Row],[SysTimeStamp]])&lt;12,I2117+$B$14,I2117-$B$14)</f>
        <v>15.48634259259298</v>
      </c>
    </row>
    <row r="2119" spans="1:9" x14ac:dyDescent="0.2">
      <c r="A2119" t="s">
        <v>20</v>
      </c>
      <c r="B2119" t="s">
        <v>22</v>
      </c>
      <c r="C2119" s="6">
        <f t="shared" si="37"/>
        <v>42182.024328709391</v>
      </c>
      <c r="D2119" t="s">
        <v>23</v>
      </c>
      <c r="E2119" s="6">
        <f>IF(Sense_data[[#This Row],[a_1State]]=D2118,E2118,Sense_data[[#This Row],[SysTimeStamp]])</f>
        <v>42182.02429398716</v>
      </c>
      <c r="F2119" s="3" t="str">
        <f>Sense_data[[#This Row],[a_1State]]&amp;TEXT(Sense_data[[#This Row],[StateInstanceTimestamp]],"#.######")</f>
        <v>On42182.024294</v>
      </c>
      <c r="G2119" s="3">
        <f ca="1">IF(Sense_data[[#This Row],[a_1State]]="Off",RANDBETWEEN(off_min,off_max),RANDBETWEEN(on_min,on_max))/sr_div</f>
        <v>5</v>
      </c>
      <c r="H2119" s="3">
        <v>5.5</v>
      </c>
      <c r="I2119" s="3">
        <f>IF(HOUR(Sense_data[[#This Row],[SysTimeStamp]])&lt;12,I2118+$B$14,I2118-$B$14)</f>
        <v>15.486574074074461</v>
      </c>
    </row>
    <row r="2120" spans="1:9" x14ac:dyDescent="0.2">
      <c r="A2120" t="s">
        <v>20</v>
      </c>
      <c r="B2120" t="s">
        <v>22</v>
      </c>
      <c r="C2120" s="6">
        <f t="shared" si="37"/>
        <v>42182.024340283468</v>
      </c>
      <c r="D2120" t="s">
        <v>23</v>
      </c>
      <c r="E2120" s="6">
        <f>IF(Sense_data[[#This Row],[a_1State]]=D2119,E2119,Sense_data[[#This Row],[SysTimeStamp]])</f>
        <v>42182.02429398716</v>
      </c>
      <c r="F2120" s="3" t="str">
        <f>Sense_data[[#This Row],[a_1State]]&amp;TEXT(Sense_data[[#This Row],[StateInstanceTimestamp]],"#.######")</f>
        <v>On42182.024294</v>
      </c>
      <c r="G2120" s="3">
        <f ca="1">IF(Sense_data[[#This Row],[a_1State]]="Off",RANDBETWEEN(off_min,off_max),RANDBETWEEN(on_min,on_max))/sr_div</f>
        <v>5.3</v>
      </c>
      <c r="H2120" s="3">
        <v>5.4</v>
      </c>
      <c r="I2120" s="3">
        <f>IF(HOUR(Sense_data[[#This Row],[SysTimeStamp]])&lt;12,I2119+$B$14,I2119-$B$14)</f>
        <v>15.486805555555943</v>
      </c>
    </row>
    <row r="2121" spans="1:9" x14ac:dyDescent="0.2">
      <c r="A2121" t="s">
        <v>20</v>
      </c>
      <c r="B2121" t="s">
        <v>22</v>
      </c>
      <c r="C2121" s="6">
        <f t="shared" si="37"/>
        <v>42182.024351857544</v>
      </c>
      <c r="D2121" t="s">
        <v>23</v>
      </c>
      <c r="E2121" s="6">
        <f>IF(Sense_data[[#This Row],[a_1State]]=D2120,E2120,Sense_data[[#This Row],[SysTimeStamp]])</f>
        <v>42182.02429398716</v>
      </c>
      <c r="F2121" s="3" t="str">
        <f>Sense_data[[#This Row],[a_1State]]&amp;TEXT(Sense_data[[#This Row],[StateInstanceTimestamp]],"#.######")</f>
        <v>On42182.024294</v>
      </c>
      <c r="G2121" s="3">
        <f ca="1">IF(Sense_data[[#This Row],[a_1State]]="Off",RANDBETWEEN(off_min,off_max),RANDBETWEEN(on_min,on_max))/sr_div</f>
        <v>4</v>
      </c>
      <c r="H2121" s="3">
        <v>3.6</v>
      </c>
      <c r="I2121" s="3">
        <f>IF(HOUR(Sense_data[[#This Row],[SysTimeStamp]])&lt;12,I2120+$B$14,I2120-$B$14)</f>
        <v>15.487037037037425</v>
      </c>
    </row>
    <row r="2122" spans="1:9" x14ac:dyDescent="0.2">
      <c r="A2122" t="s">
        <v>20</v>
      </c>
      <c r="B2122" t="s">
        <v>22</v>
      </c>
      <c r="C2122" s="6">
        <f t="shared" si="37"/>
        <v>42182.024363431621</v>
      </c>
      <c r="D2122" t="s">
        <v>23</v>
      </c>
      <c r="E2122" s="6">
        <f>IF(Sense_data[[#This Row],[a_1State]]=D2121,E2121,Sense_data[[#This Row],[SysTimeStamp]])</f>
        <v>42182.02429398716</v>
      </c>
      <c r="F2122" s="3" t="str">
        <f>Sense_data[[#This Row],[a_1State]]&amp;TEXT(Sense_data[[#This Row],[StateInstanceTimestamp]],"#.######")</f>
        <v>On42182.024294</v>
      </c>
      <c r="G2122" s="3">
        <f ca="1">IF(Sense_data[[#This Row],[a_1State]]="Off",RANDBETWEEN(off_min,off_max),RANDBETWEEN(on_min,on_max))/sr_div</f>
        <v>5.7</v>
      </c>
      <c r="H2122" s="3">
        <v>5.9</v>
      </c>
      <c r="I2122" s="3">
        <f>IF(HOUR(Sense_data[[#This Row],[SysTimeStamp]])&lt;12,I2121+$B$14,I2121-$B$14)</f>
        <v>15.487268518518906</v>
      </c>
    </row>
    <row r="2123" spans="1:9" x14ac:dyDescent="0.2">
      <c r="A2123" t="s">
        <v>20</v>
      </c>
      <c r="B2123" t="s">
        <v>22</v>
      </c>
      <c r="C2123" s="6">
        <f t="shared" si="37"/>
        <v>42182.024375005698</v>
      </c>
      <c r="D2123" t="s">
        <v>23</v>
      </c>
      <c r="E2123" s="6">
        <f>IF(Sense_data[[#This Row],[a_1State]]=D2122,E2122,Sense_data[[#This Row],[SysTimeStamp]])</f>
        <v>42182.02429398716</v>
      </c>
      <c r="F2123" s="3" t="str">
        <f>Sense_data[[#This Row],[a_1State]]&amp;TEXT(Sense_data[[#This Row],[StateInstanceTimestamp]],"#.######")</f>
        <v>On42182.024294</v>
      </c>
      <c r="G2123" s="3">
        <f ca="1">IF(Sense_data[[#This Row],[a_1State]]="Off",RANDBETWEEN(off_min,off_max),RANDBETWEEN(on_min,on_max))/sr_div</f>
        <v>4</v>
      </c>
      <c r="H2123" s="3">
        <v>3.5</v>
      </c>
      <c r="I2123" s="3">
        <f>IF(HOUR(Sense_data[[#This Row],[SysTimeStamp]])&lt;12,I2122+$B$14,I2122-$B$14)</f>
        <v>15.487500000000388</v>
      </c>
    </row>
    <row r="2124" spans="1:9" x14ac:dyDescent="0.2">
      <c r="A2124" t="s">
        <v>20</v>
      </c>
      <c r="B2124" t="s">
        <v>22</v>
      </c>
      <c r="C2124" s="6">
        <f t="shared" si="37"/>
        <v>42182.024386579775</v>
      </c>
      <c r="D2124" t="s">
        <v>23</v>
      </c>
      <c r="E2124" s="6">
        <f>IF(Sense_data[[#This Row],[a_1State]]=D2123,E2123,Sense_data[[#This Row],[SysTimeStamp]])</f>
        <v>42182.02429398716</v>
      </c>
      <c r="F2124" s="3" t="str">
        <f>Sense_data[[#This Row],[a_1State]]&amp;TEXT(Sense_data[[#This Row],[StateInstanceTimestamp]],"#.######")</f>
        <v>On42182.024294</v>
      </c>
      <c r="G2124" s="3">
        <f ca="1">IF(Sense_data[[#This Row],[a_1State]]="Off",RANDBETWEEN(off_min,off_max),RANDBETWEEN(on_min,on_max))/sr_div</f>
        <v>3.7</v>
      </c>
      <c r="H2124" s="3">
        <v>3.3</v>
      </c>
      <c r="I2124" s="3">
        <f>IF(HOUR(Sense_data[[#This Row],[SysTimeStamp]])&lt;12,I2123+$B$14,I2123-$B$14)</f>
        <v>15.48773148148187</v>
      </c>
    </row>
    <row r="2125" spans="1:9" x14ac:dyDescent="0.2">
      <c r="A2125" t="s">
        <v>20</v>
      </c>
      <c r="B2125" t="s">
        <v>22</v>
      </c>
      <c r="C2125" s="6">
        <f t="shared" si="37"/>
        <v>42182.024398153852</v>
      </c>
      <c r="D2125" t="s">
        <v>23</v>
      </c>
      <c r="E2125" s="6">
        <f>IF(Sense_data[[#This Row],[a_1State]]=D2124,E2124,Sense_data[[#This Row],[SysTimeStamp]])</f>
        <v>42182.02429398716</v>
      </c>
      <c r="F2125" s="3" t="str">
        <f>Sense_data[[#This Row],[a_1State]]&amp;TEXT(Sense_data[[#This Row],[StateInstanceTimestamp]],"#.######")</f>
        <v>On42182.024294</v>
      </c>
      <c r="G2125" s="3">
        <f ca="1">IF(Sense_data[[#This Row],[a_1State]]="Off",RANDBETWEEN(off_min,off_max),RANDBETWEEN(on_min,on_max))/sr_div</f>
        <v>5.8</v>
      </c>
      <c r="H2125" s="3">
        <v>5.8</v>
      </c>
      <c r="I2125" s="3">
        <f>IF(HOUR(Sense_data[[#This Row],[SysTimeStamp]])&lt;12,I2124+$B$14,I2124-$B$14)</f>
        <v>15.487962962963351</v>
      </c>
    </row>
    <row r="2126" spans="1:9" x14ac:dyDescent="0.2">
      <c r="A2126" t="s">
        <v>20</v>
      </c>
      <c r="B2126" t="s">
        <v>22</v>
      </c>
      <c r="C2126" s="6">
        <f t="shared" si="37"/>
        <v>42182.024409727928</v>
      </c>
      <c r="D2126" t="s">
        <v>23</v>
      </c>
      <c r="E2126" s="6">
        <f>IF(Sense_data[[#This Row],[a_1State]]=D2125,E2125,Sense_data[[#This Row],[SysTimeStamp]])</f>
        <v>42182.02429398716</v>
      </c>
      <c r="F2126" s="3" t="str">
        <f>Sense_data[[#This Row],[a_1State]]&amp;TEXT(Sense_data[[#This Row],[StateInstanceTimestamp]],"#.######")</f>
        <v>On42182.024294</v>
      </c>
      <c r="G2126" s="3">
        <f ca="1">IF(Sense_data[[#This Row],[a_1State]]="Off",RANDBETWEEN(off_min,off_max),RANDBETWEEN(on_min,on_max))/sr_div</f>
        <v>4.5999999999999996</v>
      </c>
      <c r="H2126" s="3">
        <v>3.2</v>
      </c>
      <c r="I2126" s="3">
        <f>IF(HOUR(Sense_data[[#This Row],[SysTimeStamp]])&lt;12,I2125+$B$14,I2125-$B$14)</f>
        <v>15.488194444444833</v>
      </c>
    </row>
    <row r="2127" spans="1:9" x14ac:dyDescent="0.2">
      <c r="A2127" t="s">
        <v>20</v>
      </c>
      <c r="B2127" t="s">
        <v>22</v>
      </c>
      <c r="C2127" s="6">
        <f t="shared" si="37"/>
        <v>42182.024421302005</v>
      </c>
      <c r="D2127" t="s">
        <v>23</v>
      </c>
      <c r="E2127" s="6">
        <f>IF(Sense_data[[#This Row],[a_1State]]=D2126,E2126,Sense_data[[#This Row],[SysTimeStamp]])</f>
        <v>42182.02429398716</v>
      </c>
      <c r="F2127" s="3" t="str">
        <f>Sense_data[[#This Row],[a_1State]]&amp;TEXT(Sense_data[[#This Row],[StateInstanceTimestamp]],"#.######")</f>
        <v>On42182.024294</v>
      </c>
      <c r="G2127" s="3">
        <f ca="1">IF(Sense_data[[#This Row],[a_1State]]="Off",RANDBETWEEN(off_min,off_max),RANDBETWEEN(on_min,on_max))/sr_div</f>
        <v>4.8</v>
      </c>
      <c r="H2127" s="3">
        <v>5.7</v>
      </c>
      <c r="I2127" s="3">
        <f>IF(HOUR(Sense_data[[#This Row],[SysTimeStamp]])&lt;12,I2126+$B$14,I2126-$B$14)</f>
        <v>15.488425925926315</v>
      </c>
    </row>
    <row r="2128" spans="1:9" x14ac:dyDescent="0.2">
      <c r="A2128" t="s">
        <v>20</v>
      </c>
      <c r="B2128" t="s">
        <v>22</v>
      </c>
      <c r="C2128" s="6">
        <f t="shared" si="37"/>
        <v>42182.024432876082</v>
      </c>
      <c r="D2128" t="s">
        <v>23</v>
      </c>
      <c r="E2128" s="6">
        <f>IF(Sense_data[[#This Row],[a_1State]]=D2127,E2127,Sense_data[[#This Row],[SysTimeStamp]])</f>
        <v>42182.02429398716</v>
      </c>
      <c r="F2128" s="3" t="str">
        <f>Sense_data[[#This Row],[a_1State]]&amp;TEXT(Sense_data[[#This Row],[StateInstanceTimestamp]],"#.######")</f>
        <v>On42182.024294</v>
      </c>
      <c r="G2128" s="3">
        <f ca="1">IF(Sense_data[[#This Row],[a_1State]]="Off",RANDBETWEEN(off_min,off_max),RANDBETWEEN(on_min,on_max))/sr_div</f>
        <v>5</v>
      </c>
      <c r="H2128" s="3">
        <v>4.4000000000000004</v>
      </c>
      <c r="I2128" s="3">
        <f>IF(HOUR(Sense_data[[#This Row],[SysTimeStamp]])&lt;12,I2127+$B$14,I2127-$B$14)</f>
        <v>15.488657407407796</v>
      </c>
    </row>
    <row r="2129" spans="1:9" x14ac:dyDescent="0.2">
      <c r="A2129" t="s">
        <v>20</v>
      </c>
      <c r="B2129" t="s">
        <v>22</v>
      </c>
      <c r="C2129" s="6">
        <f t="shared" si="37"/>
        <v>42182.024444450159</v>
      </c>
      <c r="D2129" t="s">
        <v>23</v>
      </c>
      <c r="E2129" s="6">
        <f>IF(Sense_data[[#This Row],[a_1State]]=D2128,E2128,Sense_data[[#This Row],[SysTimeStamp]])</f>
        <v>42182.02429398716</v>
      </c>
      <c r="F2129" s="3" t="str">
        <f>Sense_data[[#This Row],[a_1State]]&amp;TEXT(Sense_data[[#This Row],[StateInstanceTimestamp]],"#.######")</f>
        <v>On42182.024294</v>
      </c>
      <c r="G2129" s="3">
        <f ca="1">IF(Sense_data[[#This Row],[a_1State]]="Off",RANDBETWEEN(off_min,off_max),RANDBETWEEN(on_min,on_max))/sr_div</f>
        <v>5.5</v>
      </c>
      <c r="H2129" s="3">
        <v>6</v>
      </c>
      <c r="I2129" s="3">
        <f>IF(HOUR(Sense_data[[#This Row],[SysTimeStamp]])&lt;12,I2128+$B$14,I2128-$B$14)</f>
        <v>15.488888888889278</v>
      </c>
    </row>
    <row r="2130" spans="1:9" x14ac:dyDescent="0.2">
      <c r="A2130" t="s">
        <v>20</v>
      </c>
      <c r="B2130" t="s">
        <v>22</v>
      </c>
      <c r="C2130" s="6">
        <f t="shared" si="37"/>
        <v>42182.024456024235</v>
      </c>
      <c r="D2130" t="s">
        <v>23</v>
      </c>
      <c r="E2130" s="6">
        <f>IF(Sense_data[[#This Row],[a_1State]]=D2129,E2129,Sense_data[[#This Row],[SysTimeStamp]])</f>
        <v>42182.02429398716</v>
      </c>
      <c r="F2130" s="3" t="str">
        <f>Sense_data[[#This Row],[a_1State]]&amp;TEXT(Sense_data[[#This Row],[StateInstanceTimestamp]],"#.######")</f>
        <v>On42182.024294</v>
      </c>
      <c r="G2130" s="3">
        <f ca="1">IF(Sense_data[[#This Row],[a_1State]]="Off",RANDBETWEEN(off_min,off_max),RANDBETWEEN(on_min,on_max))/sr_div</f>
        <v>4.3</v>
      </c>
      <c r="H2130" s="3">
        <v>4.5999999999999996</v>
      </c>
      <c r="I2130" s="3">
        <f>IF(HOUR(Sense_data[[#This Row],[SysTimeStamp]])&lt;12,I2129+$B$14,I2129-$B$14)</f>
        <v>15.48912037037076</v>
      </c>
    </row>
    <row r="2131" spans="1:9" x14ac:dyDescent="0.2">
      <c r="A2131" t="s">
        <v>20</v>
      </c>
      <c r="B2131" t="s">
        <v>22</v>
      </c>
      <c r="C2131" s="6">
        <f t="shared" si="37"/>
        <v>42182.024467598312</v>
      </c>
      <c r="D2131" t="s">
        <v>23</v>
      </c>
      <c r="E2131" s="6">
        <f>IF(Sense_data[[#This Row],[a_1State]]=D2130,E2130,Sense_data[[#This Row],[SysTimeStamp]])</f>
        <v>42182.02429398716</v>
      </c>
      <c r="F2131" s="3" t="str">
        <f>Sense_data[[#This Row],[a_1State]]&amp;TEXT(Sense_data[[#This Row],[StateInstanceTimestamp]],"#.######")</f>
        <v>On42182.024294</v>
      </c>
      <c r="G2131" s="3">
        <f ca="1">IF(Sense_data[[#This Row],[a_1State]]="Off",RANDBETWEEN(off_min,off_max),RANDBETWEEN(on_min,on_max))/sr_div</f>
        <v>5.0999999999999996</v>
      </c>
      <c r="H2131" s="3">
        <v>3</v>
      </c>
      <c r="I2131" s="3">
        <f>IF(HOUR(Sense_data[[#This Row],[SysTimeStamp]])&lt;12,I2130+$B$14,I2130-$B$14)</f>
        <v>15.489351851852241</v>
      </c>
    </row>
    <row r="2132" spans="1:9" x14ac:dyDescent="0.2">
      <c r="A2132" t="s">
        <v>20</v>
      </c>
      <c r="B2132" t="s">
        <v>22</v>
      </c>
      <c r="C2132" s="6">
        <f t="shared" si="37"/>
        <v>42182.024479172389</v>
      </c>
      <c r="D2132" t="s">
        <v>23</v>
      </c>
      <c r="E2132" s="6">
        <f>IF(Sense_data[[#This Row],[a_1State]]=D2131,E2131,Sense_data[[#This Row],[SysTimeStamp]])</f>
        <v>42182.02429398716</v>
      </c>
      <c r="F2132" s="3" t="str">
        <f>Sense_data[[#This Row],[a_1State]]&amp;TEXT(Sense_data[[#This Row],[StateInstanceTimestamp]],"#.######")</f>
        <v>On42182.024294</v>
      </c>
      <c r="G2132" s="3">
        <f ca="1">IF(Sense_data[[#This Row],[a_1State]]="Off",RANDBETWEEN(off_min,off_max),RANDBETWEEN(on_min,on_max))/sr_div</f>
        <v>4.8</v>
      </c>
      <c r="H2132" s="3">
        <v>5.0999999999999996</v>
      </c>
      <c r="I2132" s="3">
        <f>IF(HOUR(Sense_data[[#This Row],[SysTimeStamp]])&lt;12,I2131+$B$14,I2131-$B$14)</f>
        <v>15.489583333333723</v>
      </c>
    </row>
    <row r="2133" spans="1:9" x14ac:dyDescent="0.2">
      <c r="A2133" t="s">
        <v>20</v>
      </c>
      <c r="B2133" t="s">
        <v>22</v>
      </c>
      <c r="C2133" s="6">
        <f t="shared" si="37"/>
        <v>42182.024490746466</v>
      </c>
      <c r="D2133" t="s">
        <v>23</v>
      </c>
      <c r="E2133" s="6">
        <f>IF(Sense_data[[#This Row],[a_1State]]=D2132,E2132,Sense_data[[#This Row],[SysTimeStamp]])</f>
        <v>42182.02429398716</v>
      </c>
      <c r="F2133" s="3" t="str">
        <f>Sense_data[[#This Row],[a_1State]]&amp;TEXT(Sense_data[[#This Row],[StateInstanceTimestamp]],"#.######")</f>
        <v>On42182.024294</v>
      </c>
      <c r="G2133" s="3">
        <f ca="1">IF(Sense_data[[#This Row],[a_1State]]="Off",RANDBETWEEN(off_min,off_max),RANDBETWEEN(on_min,on_max))/sr_div</f>
        <v>5.8</v>
      </c>
      <c r="H2133" s="3">
        <v>4.3</v>
      </c>
      <c r="I2133" s="3">
        <f>IF(HOUR(Sense_data[[#This Row],[SysTimeStamp]])&lt;12,I2132+$B$14,I2132-$B$14)</f>
        <v>15.489814814815205</v>
      </c>
    </row>
    <row r="2134" spans="1:9" x14ac:dyDescent="0.2">
      <c r="A2134" t="s">
        <v>20</v>
      </c>
      <c r="B2134" t="s">
        <v>22</v>
      </c>
      <c r="C2134" s="6">
        <f t="shared" si="37"/>
        <v>42182.024502320543</v>
      </c>
      <c r="D2134" t="s">
        <v>23</v>
      </c>
      <c r="E2134" s="6">
        <f>IF(Sense_data[[#This Row],[a_1State]]=D2133,E2133,Sense_data[[#This Row],[SysTimeStamp]])</f>
        <v>42182.02429398716</v>
      </c>
      <c r="F2134" s="3" t="str">
        <f>Sense_data[[#This Row],[a_1State]]&amp;TEXT(Sense_data[[#This Row],[StateInstanceTimestamp]],"#.######")</f>
        <v>On42182.024294</v>
      </c>
      <c r="G2134" s="3">
        <f ca="1">IF(Sense_data[[#This Row],[a_1State]]="Off",RANDBETWEEN(off_min,off_max),RANDBETWEEN(on_min,on_max))/sr_div</f>
        <v>5.2</v>
      </c>
      <c r="H2134" s="3">
        <v>5.5</v>
      </c>
      <c r="I2134" s="3">
        <f>IF(HOUR(Sense_data[[#This Row],[SysTimeStamp]])&lt;12,I2133+$B$14,I2133-$B$14)</f>
        <v>15.490046296296686</v>
      </c>
    </row>
    <row r="2135" spans="1:9" x14ac:dyDescent="0.2">
      <c r="A2135" t="s">
        <v>20</v>
      </c>
      <c r="B2135" t="s">
        <v>22</v>
      </c>
      <c r="C2135" s="6">
        <f t="shared" si="37"/>
        <v>42182.024513894619</v>
      </c>
      <c r="D2135" t="s">
        <v>23</v>
      </c>
      <c r="E2135" s="6">
        <f>IF(Sense_data[[#This Row],[a_1State]]=D2134,E2134,Sense_data[[#This Row],[SysTimeStamp]])</f>
        <v>42182.02429398716</v>
      </c>
      <c r="F2135" s="3" t="str">
        <f>Sense_data[[#This Row],[a_1State]]&amp;TEXT(Sense_data[[#This Row],[StateInstanceTimestamp]],"#.######")</f>
        <v>On42182.024294</v>
      </c>
      <c r="G2135" s="3">
        <f ca="1">IF(Sense_data[[#This Row],[a_1State]]="Off",RANDBETWEEN(off_min,off_max),RANDBETWEEN(on_min,on_max))/sr_div</f>
        <v>4.8</v>
      </c>
      <c r="H2135" s="3">
        <v>4.4000000000000004</v>
      </c>
      <c r="I2135" s="3">
        <f>IF(HOUR(Sense_data[[#This Row],[SysTimeStamp]])&lt;12,I2134+$B$14,I2134-$B$14)</f>
        <v>15.490277777778168</v>
      </c>
    </row>
    <row r="2136" spans="1:9" x14ac:dyDescent="0.2">
      <c r="A2136" t="s">
        <v>20</v>
      </c>
      <c r="B2136" t="s">
        <v>22</v>
      </c>
      <c r="C2136" s="6">
        <f t="shared" si="37"/>
        <v>42182.024525468696</v>
      </c>
      <c r="D2136" t="s">
        <v>23</v>
      </c>
      <c r="E2136" s="6">
        <f>IF(Sense_data[[#This Row],[a_1State]]=D2135,E2135,Sense_data[[#This Row],[SysTimeStamp]])</f>
        <v>42182.02429398716</v>
      </c>
      <c r="F2136" s="3" t="str">
        <f>Sense_data[[#This Row],[a_1State]]&amp;TEXT(Sense_data[[#This Row],[StateInstanceTimestamp]],"#.######")</f>
        <v>On42182.024294</v>
      </c>
      <c r="G2136" s="3">
        <f ca="1">IF(Sense_data[[#This Row],[a_1State]]="Off",RANDBETWEEN(off_min,off_max),RANDBETWEEN(on_min,on_max))/sr_div</f>
        <v>3.1</v>
      </c>
      <c r="H2136" s="3">
        <v>5.4</v>
      </c>
      <c r="I2136" s="3">
        <f>IF(HOUR(Sense_data[[#This Row],[SysTimeStamp]])&lt;12,I2135+$B$14,I2135-$B$14)</f>
        <v>15.49050925925965</v>
      </c>
    </row>
    <row r="2137" spans="1:9" x14ac:dyDescent="0.2">
      <c r="A2137" t="s">
        <v>20</v>
      </c>
      <c r="B2137" t="s">
        <v>22</v>
      </c>
      <c r="C2137" s="6">
        <f t="shared" si="37"/>
        <v>42182.024537042773</v>
      </c>
      <c r="D2137" t="s">
        <v>23</v>
      </c>
      <c r="E2137" s="6">
        <f>IF(Sense_data[[#This Row],[a_1State]]=D2136,E2136,Sense_data[[#This Row],[SysTimeStamp]])</f>
        <v>42182.02429398716</v>
      </c>
      <c r="F2137" s="3" t="str">
        <f>Sense_data[[#This Row],[a_1State]]&amp;TEXT(Sense_data[[#This Row],[StateInstanceTimestamp]],"#.######")</f>
        <v>On42182.024294</v>
      </c>
      <c r="G2137" s="3">
        <f ca="1">IF(Sense_data[[#This Row],[a_1State]]="Off",RANDBETWEEN(off_min,off_max),RANDBETWEEN(on_min,on_max))/sr_div</f>
        <v>5.3</v>
      </c>
      <c r="H2137" s="3">
        <v>5.4</v>
      </c>
      <c r="I2137" s="3">
        <f>IF(HOUR(Sense_data[[#This Row],[SysTimeStamp]])&lt;12,I2136+$B$14,I2136-$B$14)</f>
        <v>15.490740740741131</v>
      </c>
    </row>
    <row r="2138" spans="1:9" x14ac:dyDescent="0.2">
      <c r="A2138" t="s">
        <v>20</v>
      </c>
      <c r="B2138" t="s">
        <v>22</v>
      </c>
      <c r="C2138" s="6">
        <f t="shared" si="37"/>
        <v>42182.02454861685</v>
      </c>
      <c r="D2138" t="s">
        <v>23</v>
      </c>
      <c r="E2138" s="6">
        <f>IF(Sense_data[[#This Row],[a_1State]]=D2137,E2137,Sense_data[[#This Row],[SysTimeStamp]])</f>
        <v>42182.02429398716</v>
      </c>
      <c r="F2138" s="3" t="str">
        <f>Sense_data[[#This Row],[a_1State]]&amp;TEXT(Sense_data[[#This Row],[StateInstanceTimestamp]],"#.######")</f>
        <v>On42182.024294</v>
      </c>
      <c r="G2138" s="3">
        <f ca="1">IF(Sense_data[[#This Row],[a_1State]]="Off",RANDBETWEEN(off_min,off_max),RANDBETWEEN(on_min,on_max))/sr_div</f>
        <v>4.5999999999999996</v>
      </c>
      <c r="H2138" s="3">
        <v>5</v>
      </c>
      <c r="I2138" s="3">
        <f>IF(HOUR(Sense_data[[#This Row],[SysTimeStamp]])&lt;12,I2137+$B$14,I2137-$B$14)</f>
        <v>15.490972222222613</v>
      </c>
    </row>
    <row r="2139" spans="1:9" x14ac:dyDescent="0.2">
      <c r="A2139" t="s">
        <v>20</v>
      </c>
      <c r="B2139" t="s">
        <v>22</v>
      </c>
      <c r="C2139" s="6">
        <f t="shared" si="37"/>
        <v>42182.024560190926</v>
      </c>
      <c r="D2139" t="s">
        <v>23</v>
      </c>
      <c r="E2139" s="6">
        <f>IF(Sense_data[[#This Row],[a_1State]]=D2138,E2138,Sense_data[[#This Row],[SysTimeStamp]])</f>
        <v>42182.02429398716</v>
      </c>
      <c r="F2139" s="3" t="str">
        <f>Sense_data[[#This Row],[a_1State]]&amp;TEXT(Sense_data[[#This Row],[StateInstanceTimestamp]],"#.######")</f>
        <v>On42182.024294</v>
      </c>
      <c r="G2139" s="3">
        <f ca="1">IF(Sense_data[[#This Row],[a_1State]]="Off",RANDBETWEEN(off_min,off_max),RANDBETWEEN(on_min,on_max))/sr_div</f>
        <v>3.5</v>
      </c>
      <c r="H2139" s="3">
        <v>4.4000000000000004</v>
      </c>
      <c r="I2139" s="3">
        <f>IF(HOUR(Sense_data[[#This Row],[SysTimeStamp]])&lt;12,I2138+$B$14,I2138-$B$14)</f>
        <v>15.491203703704095</v>
      </c>
    </row>
    <row r="2140" spans="1:9" x14ac:dyDescent="0.2">
      <c r="A2140" t="s">
        <v>20</v>
      </c>
      <c r="B2140" t="s">
        <v>22</v>
      </c>
      <c r="C2140" s="6">
        <f t="shared" si="37"/>
        <v>42182.024571765003</v>
      </c>
      <c r="D2140" t="s">
        <v>23</v>
      </c>
      <c r="E2140" s="6">
        <f>IF(Sense_data[[#This Row],[a_1State]]=D2139,E2139,Sense_data[[#This Row],[SysTimeStamp]])</f>
        <v>42182.02429398716</v>
      </c>
      <c r="F2140" s="3" t="str">
        <f>Sense_data[[#This Row],[a_1State]]&amp;TEXT(Sense_data[[#This Row],[StateInstanceTimestamp]],"#.######")</f>
        <v>On42182.024294</v>
      </c>
      <c r="G2140" s="3">
        <f ca="1">IF(Sense_data[[#This Row],[a_1State]]="Off",RANDBETWEEN(off_min,off_max),RANDBETWEEN(on_min,on_max))/sr_div</f>
        <v>4.0999999999999996</v>
      </c>
      <c r="H2140" s="3">
        <v>4.3</v>
      </c>
      <c r="I2140" s="3">
        <f>IF(HOUR(Sense_data[[#This Row],[SysTimeStamp]])&lt;12,I2139+$B$14,I2139-$B$14)</f>
        <v>15.491435185185576</v>
      </c>
    </row>
    <row r="2141" spans="1:9" x14ac:dyDescent="0.2">
      <c r="A2141" t="s">
        <v>20</v>
      </c>
      <c r="B2141" t="s">
        <v>22</v>
      </c>
      <c r="C2141" s="6">
        <f t="shared" si="37"/>
        <v>42182.02458333908</v>
      </c>
      <c r="D2141" t="s">
        <v>23</v>
      </c>
      <c r="E2141" s="6">
        <f>IF(Sense_data[[#This Row],[a_1State]]=D2140,E2140,Sense_data[[#This Row],[SysTimeStamp]])</f>
        <v>42182.02429398716</v>
      </c>
      <c r="F2141" s="3" t="str">
        <f>Sense_data[[#This Row],[a_1State]]&amp;TEXT(Sense_data[[#This Row],[StateInstanceTimestamp]],"#.######")</f>
        <v>On42182.024294</v>
      </c>
      <c r="G2141" s="3">
        <f ca="1">IF(Sense_data[[#This Row],[a_1State]]="Off",RANDBETWEEN(off_min,off_max),RANDBETWEEN(on_min,on_max))/sr_div</f>
        <v>3.9</v>
      </c>
      <c r="H2141" s="3">
        <v>5.2</v>
      </c>
      <c r="I2141" s="3">
        <f>IF(HOUR(Sense_data[[#This Row],[SysTimeStamp]])&lt;12,I2140+$B$14,I2140-$B$14)</f>
        <v>15.491666666667058</v>
      </c>
    </row>
    <row r="2142" spans="1:9" x14ac:dyDescent="0.2">
      <c r="A2142" t="s">
        <v>20</v>
      </c>
      <c r="B2142" t="s">
        <v>22</v>
      </c>
      <c r="C2142" s="6">
        <f t="shared" si="37"/>
        <v>42182.024594913157</v>
      </c>
      <c r="D2142" t="s">
        <v>23</v>
      </c>
      <c r="E2142" s="6">
        <f>IF(Sense_data[[#This Row],[a_1State]]=D2141,E2141,Sense_data[[#This Row],[SysTimeStamp]])</f>
        <v>42182.02429398716</v>
      </c>
      <c r="F2142" s="3" t="str">
        <f>Sense_data[[#This Row],[a_1State]]&amp;TEXT(Sense_data[[#This Row],[StateInstanceTimestamp]],"#.######")</f>
        <v>On42182.024294</v>
      </c>
      <c r="G2142" s="3">
        <f ca="1">IF(Sense_data[[#This Row],[a_1State]]="Off",RANDBETWEEN(off_min,off_max),RANDBETWEEN(on_min,on_max))/sr_div</f>
        <v>5.0999999999999996</v>
      </c>
      <c r="H2142" s="3">
        <v>3.7</v>
      </c>
      <c r="I2142" s="3">
        <f>IF(HOUR(Sense_data[[#This Row],[SysTimeStamp]])&lt;12,I2141+$B$14,I2141-$B$14)</f>
        <v>15.49189814814854</v>
      </c>
    </row>
    <row r="2143" spans="1:9" x14ac:dyDescent="0.2">
      <c r="A2143" t="s">
        <v>20</v>
      </c>
      <c r="B2143" t="s">
        <v>22</v>
      </c>
      <c r="C2143" s="6">
        <f t="shared" si="37"/>
        <v>42182.024606487234</v>
      </c>
      <c r="D2143" t="s">
        <v>23</v>
      </c>
      <c r="E2143" s="6">
        <f>IF(Sense_data[[#This Row],[a_1State]]=D2142,E2142,Sense_data[[#This Row],[SysTimeStamp]])</f>
        <v>42182.02429398716</v>
      </c>
      <c r="F2143" s="3" t="str">
        <f>Sense_data[[#This Row],[a_1State]]&amp;TEXT(Sense_data[[#This Row],[StateInstanceTimestamp]],"#.######")</f>
        <v>On42182.024294</v>
      </c>
      <c r="G2143" s="3">
        <f ca="1">IF(Sense_data[[#This Row],[a_1State]]="Off",RANDBETWEEN(off_min,off_max),RANDBETWEEN(on_min,on_max))/sr_div</f>
        <v>3.3</v>
      </c>
      <c r="H2143" s="3">
        <v>5.3</v>
      </c>
      <c r="I2143" s="3">
        <f>IF(HOUR(Sense_data[[#This Row],[SysTimeStamp]])&lt;12,I2142+$B$14,I2142-$B$14)</f>
        <v>15.492129629630021</v>
      </c>
    </row>
    <row r="2144" spans="1:9" x14ac:dyDescent="0.2">
      <c r="A2144" t="s">
        <v>20</v>
      </c>
      <c r="B2144" t="s">
        <v>22</v>
      </c>
      <c r="C2144" s="6">
        <f t="shared" si="37"/>
        <v>42182.02461806131</v>
      </c>
      <c r="D2144" t="s">
        <v>23</v>
      </c>
      <c r="E2144" s="6">
        <f>IF(Sense_data[[#This Row],[a_1State]]=D2143,E2143,Sense_data[[#This Row],[SysTimeStamp]])</f>
        <v>42182.02429398716</v>
      </c>
      <c r="F2144" s="3" t="str">
        <f>Sense_data[[#This Row],[a_1State]]&amp;TEXT(Sense_data[[#This Row],[StateInstanceTimestamp]],"#.######")</f>
        <v>On42182.024294</v>
      </c>
      <c r="G2144" s="3">
        <f ca="1">IF(Sense_data[[#This Row],[a_1State]]="Off",RANDBETWEEN(off_min,off_max),RANDBETWEEN(on_min,on_max))/sr_div</f>
        <v>4.7</v>
      </c>
      <c r="H2144" s="3">
        <v>4.5999999999999996</v>
      </c>
      <c r="I2144" s="3">
        <f>IF(HOUR(Sense_data[[#This Row],[SysTimeStamp]])&lt;12,I2143+$B$14,I2143-$B$14)</f>
        <v>15.492361111111503</v>
      </c>
    </row>
    <row r="2145" spans="1:9" x14ac:dyDescent="0.2">
      <c r="A2145" t="s">
        <v>20</v>
      </c>
      <c r="B2145" t="s">
        <v>22</v>
      </c>
      <c r="C2145" s="6">
        <f t="shared" si="37"/>
        <v>42182.024629635387</v>
      </c>
      <c r="D2145" t="s">
        <v>23</v>
      </c>
      <c r="E2145" s="6">
        <f>IF(Sense_data[[#This Row],[a_1State]]=D2144,E2144,Sense_data[[#This Row],[SysTimeStamp]])</f>
        <v>42182.02429398716</v>
      </c>
      <c r="F2145" s="3" t="str">
        <f>Sense_data[[#This Row],[a_1State]]&amp;TEXT(Sense_data[[#This Row],[StateInstanceTimestamp]],"#.######")</f>
        <v>On42182.024294</v>
      </c>
      <c r="G2145" s="3">
        <f ca="1">IF(Sense_data[[#This Row],[a_1State]]="Off",RANDBETWEEN(off_min,off_max),RANDBETWEEN(on_min,on_max))/sr_div</f>
        <v>5</v>
      </c>
      <c r="H2145" s="3">
        <v>3.8</v>
      </c>
      <c r="I2145" s="3">
        <f>IF(HOUR(Sense_data[[#This Row],[SysTimeStamp]])&lt;12,I2144+$B$14,I2144-$B$14)</f>
        <v>15.492592592592985</v>
      </c>
    </row>
    <row r="2146" spans="1:9" x14ac:dyDescent="0.2">
      <c r="A2146" t="s">
        <v>20</v>
      </c>
      <c r="B2146" t="s">
        <v>22</v>
      </c>
      <c r="C2146" s="6">
        <f t="shared" si="37"/>
        <v>42182.024641209464</v>
      </c>
      <c r="D2146" t="s">
        <v>23</v>
      </c>
      <c r="E2146" s="6">
        <f>IF(Sense_data[[#This Row],[a_1State]]=D2145,E2145,Sense_data[[#This Row],[SysTimeStamp]])</f>
        <v>42182.02429398716</v>
      </c>
      <c r="F2146" s="3" t="str">
        <f>Sense_data[[#This Row],[a_1State]]&amp;TEXT(Sense_data[[#This Row],[StateInstanceTimestamp]],"#.######")</f>
        <v>On42182.024294</v>
      </c>
      <c r="G2146" s="3">
        <f ca="1">IF(Sense_data[[#This Row],[a_1State]]="Off",RANDBETWEEN(off_min,off_max),RANDBETWEEN(on_min,on_max))/sr_div</f>
        <v>3.3</v>
      </c>
      <c r="H2146" s="3">
        <v>4.5999999999999996</v>
      </c>
      <c r="I2146" s="3">
        <f>IF(HOUR(Sense_data[[#This Row],[SysTimeStamp]])&lt;12,I2145+$B$14,I2145-$B$14)</f>
        <v>15.492824074074466</v>
      </c>
    </row>
    <row r="2147" spans="1:9" x14ac:dyDescent="0.2">
      <c r="A2147" t="s">
        <v>20</v>
      </c>
      <c r="B2147" t="s">
        <v>22</v>
      </c>
      <c r="C2147" s="6">
        <f t="shared" si="37"/>
        <v>42182.024652783541</v>
      </c>
      <c r="D2147" t="s">
        <v>23</v>
      </c>
      <c r="E2147" s="6">
        <f>IF(Sense_data[[#This Row],[a_1State]]=D2146,E2146,Sense_data[[#This Row],[SysTimeStamp]])</f>
        <v>42182.02429398716</v>
      </c>
      <c r="F2147" s="3" t="str">
        <f>Sense_data[[#This Row],[a_1State]]&amp;TEXT(Sense_data[[#This Row],[StateInstanceTimestamp]],"#.######")</f>
        <v>On42182.024294</v>
      </c>
      <c r="G2147" s="3">
        <f ca="1">IF(Sense_data[[#This Row],[a_1State]]="Off",RANDBETWEEN(off_min,off_max),RANDBETWEEN(on_min,on_max))/sr_div</f>
        <v>3.7</v>
      </c>
      <c r="H2147" s="3">
        <v>3.3</v>
      </c>
      <c r="I2147" s="3">
        <f>IF(HOUR(Sense_data[[#This Row],[SysTimeStamp]])&lt;12,I2146+$B$14,I2146-$B$14)</f>
        <v>15.493055555555948</v>
      </c>
    </row>
    <row r="2148" spans="1:9" x14ac:dyDescent="0.2">
      <c r="A2148" t="s">
        <v>20</v>
      </c>
      <c r="B2148" t="s">
        <v>22</v>
      </c>
      <c r="C2148" s="6">
        <f t="shared" si="37"/>
        <v>42182.024664357617</v>
      </c>
      <c r="D2148" t="s">
        <v>23</v>
      </c>
      <c r="E2148" s="6">
        <f>IF(Sense_data[[#This Row],[a_1State]]=D2147,E2147,Sense_data[[#This Row],[SysTimeStamp]])</f>
        <v>42182.02429398716</v>
      </c>
      <c r="F2148" s="3" t="str">
        <f>Sense_data[[#This Row],[a_1State]]&amp;TEXT(Sense_data[[#This Row],[StateInstanceTimestamp]],"#.######")</f>
        <v>On42182.024294</v>
      </c>
      <c r="G2148" s="3">
        <f ca="1">IF(Sense_data[[#This Row],[a_1State]]="Off",RANDBETWEEN(off_min,off_max),RANDBETWEEN(on_min,on_max))/sr_div</f>
        <v>5.6</v>
      </c>
      <c r="H2148" s="3">
        <v>3.3</v>
      </c>
      <c r="I2148" s="3">
        <f>IF(HOUR(Sense_data[[#This Row],[SysTimeStamp]])&lt;12,I2147+$B$14,I2147-$B$14)</f>
        <v>15.49328703703743</v>
      </c>
    </row>
    <row r="2149" spans="1:9" x14ac:dyDescent="0.2">
      <c r="A2149" t="s">
        <v>20</v>
      </c>
      <c r="B2149" t="s">
        <v>22</v>
      </c>
      <c r="C2149" s="6">
        <f t="shared" si="37"/>
        <v>42182.024675931694</v>
      </c>
      <c r="D2149" t="s">
        <v>23</v>
      </c>
      <c r="E2149" s="6">
        <f>IF(Sense_data[[#This Row],[a_1State]]=D2148,E2148,Sense_data[[#This Row],[SysTimeStamp]])</f>
        <v>42182.02429398716</v>
      </c>
      <c r="F2149" s="3" t="str">
        <f>Sense_data[[#This Row],[a_1State]]&amp;TEXT(Sense_data[[#This Row],[StateInstanceTimestamp]],"#.######")</f>
        <v>On42182.024294</v>
      </c>
      <c r="G2149" s="3">
        <f ca="1">IF(Sense_data[[#This Row],[a_1State]]="Off",RANDBETWEEN(off_min,off_max),RANDBETWEEN(on_min,on_max))/sr_div</f>
        <v>4.3</v>
      </c>
      <c r="H2149" s="3">
        <v>6</v>
      </c>
      <c r="I2149" s="3">
        <f>IF(HOUR(Sense_data[[#This Row],[SysTimeStamp]])&lt;12,I2148+$B$14,I2148-$B$14)</f>
        <v>15.493518518518911</v>
      </c>
    </row>
    <row r="2150" spans="1:9" x14ac:dyDescent="0.2">
      <c r="A2150" t="s">
        <v>20</v>
      </c>
      <c r="B2150" t="s">
        <v>22</v>
      </c>
      <c r="C2150" s="6">
        <f t="shared" si="37"/>
        <v>42182.024687505771</v>
      </c>
      <c r="D2150" t="s">
        <v>23</v>
      </c>
      <c r="E2150" s="6">
        <f>IF(Sense_data[[#This Row],[a_1State]]=D2149,E2149,Sense_data[[#This Row],[SysTimeStamp]])</f>
        <v>42182.02429398716</v>
      </c>
      <c r="F2150" s="3" t="str">
        <f>Sense_data[[#This Row],[a_1State]]&amp;TEXT(Sense_data[[#This Row],[StateInstanceTimestamp]],"#.######")</f>
        <v>On42182.024294</v>
      </c>
      <c r="G2150" s="3">
        <f ca="1">IF(Sense_data[[#This Row],[a_1State]]="Off",RANDBETWEEN(off_min,off_max),RANDBETWEEN(on_min,on_max))/sr_div</f>
        <v>5.6</v>
      </c>
      <c r="H2150" s="3">
        <v>5.0999999999999996</v>
      </c>
      <c r="I2150" s="3">
        <f>IF(HOUR(Sense_data[[#This Row],[SysTimeStamp]])&lt;12,I2149+$B$14,I2149-$B$14)</f>
        <v>15.493750000000393</v>
      </c>
    </row>
    <row r="2151" spans="1:9" x14ac:dyDescent="0.2">
      <c r="A2151" t="s">
        <v>20</v>
      </c>
      <c r="B2151" t="s">
        <v>22</v>
      </c>
      <c r="C2151" s="6">
        <f t="shared" si="37"/>
        <v>42182.024699079848</v>
      </c>
      <c r="D2151" t="s">
        <v>23</v>
      </c>
      <c r="E2151" s="6">
        <f>IF(Sense_data[[#This Row],[a_1State]]=D2150,E2150,Sense_data[[#This Row],[SysTimeStamp]])</f>
        <v>42182.02429398716</v>
      </c>
      <c r="F2151" s="3" t="str">
        <f>Sense_data[[#This Row],[a_1State]]&amp;TEXT(Sense_data[[#This Row],[StateInstanceTimestamp]],"#.######")</f>
        <v>On42182.024294</v>
      </c>
      <c r="G2151" s="3">
        <f ca="1">IF(Sense_data[[#This Row],[a_1State]]="Off",RANDBETWEEN(off_min,off_max),RANDBETWEEN(on_min,on_max))/sr_div</f>
        <v>4.2</v>
      </c>
      <c r="H2151" s="3">
        <v>5.6</v>
      </c>
      <c r="I2151" s="3">
        <f>IF(HOUR(Sense_data[[#This Row],[SysTimeStamp]])&lt;12,I2150+$B$14,I2150-$B$14)</f>
        <v>15.493981481481875</v>
      </c>
    </row>
    <row r="2152" spans="1:9" x14ac:dyDescent="0.2">
      <c r="A2152" t="s">
        <v>20</v>
      </c>
      <c r="B2152" t="s">
        <v>22</v>
      </c>
      <c r="C2152" s="6">
        <f t="shared" si="37"/>
        <v>42182.024710653925</v>
      </c>
      <c r="D2152" t="s">
        <v>23</v>
      </c>
      <c r="E2152" s="6">
        <f>IF(Sense_data[[#This Row],[a_1State]]=D2151,E2151,Sense_data[[#This Row],[SysTimeStamp]])</f>
        <v>42182.02429398716</v>
      </c>
      <c r="F2152" s="3" t="str">
        <f>Sense_data[[#This Row],[a_1State]]&amp;TEXT(Sense_data[[#This Row],[StateInstanceTimestamp]],"#.######")</f>
        <v>On42182.024294</v>
      </c>
      <c r="G2152" s="3">
        <f ca="1">IF(Sense_data[[#This Row],[a_1State]]="Off",RANDBETWEEN(off_min,off_max),RANDBETWEEN(on_min,on_max))/sr_div</f>
        <v>5.7</v>
      </c>
      <c r="H2152" s="3">
        <v>3.8</v>
      </c>
      <c r="I2152" s="3">
        <f>IF(HOUR(Sense_data[[#This Row],[SysTimeStamp]])&lt;12,I2151+$B$14,I2151-$B$14)</f>
        <v>15.494212962963356</v>
      </c>
    </row>
    <row r="2153" spans="1:9" x14ac:dyDescent="0.2">
      <c r="A2153" t="s">
        <v>20</v>
      </c>
      <c r="B2153" t="s">
        <v>22</v>
      </c>
      <c r="C2153" s="6">
        <f t="shared" si="37"/>
        <v>42182.024722228001</v>
      </c>
      <c r="D2153" t="s">
        <v>23</v>
      </c>
      <c r="E2153" s="6">
        <f>IF(Sense_data[[#This Row],[a_1State]]=D2152,E2152,Sense_data[[#This Row],[SysTimeStamp]])</f>
        <v>42182.02429398716</v>
      </c>
      <c r="F2153" s="3" t="str">
        <f>Sense_data[[#This Row],[a_1State]]&amp;TEXT(Sense_data[[#This Row],[StateInstanceTimestamp]],"#.######")</f>
        <v>On42182.024294</v>
      </c>
      <c r="G2153" s="3">
        <f ca="1">IF(Sense_data[[#This Row],[a_1State]]="Off",RANDBETWEEN(off_min,off_max),RANDBETWEEN(on_min,on_max))/sr_div</f>
        <v>5.7</v>
      </c>
      <c r="H2153" s="3">
        <v>3.5</v>
      </c>
      <c r="I2153" s="3">
        <f>IF(HOUR(Sense_data[[#This Row],[SysTimeStamp]])&lt;12,I2152+$B$14,I2152-$B$14)</f>
        <v>15.494444444444838</v>
      </c>
    </row>
    <row r="2154" spans="1:9" x14ac:dyDescent="0.2">
      <c r="A2154" t="s">
        <v>20</v>
      </c>
      <c r="B2154" t="s">
        <v>22</v>
      </c>
      <c r="C2154" s="6">
        <f t="shared" si="37"/>
        <v>42182.024733802078</v>
      </c>
      <c r="D2154" t="s">
        <v>23</v>
      </c>
      <c r="E2154" s="6">
        <f>IF(Sense_data[[#This Row],[a_1State]]=D2153,E2153,Sense_data[[#This Row],[SysTimeStamp]])</f>
        <v>42182.02429398716</v>
      </c>
      <c r="F2154" s="3" t="str">
        <f>Sense_data[[#This Row],[a_1State]]&amp;TEXT(Sense_data[[#This Row],[StateInstanceTimestamp]],"#.######")</f>
        <v>On42182.024294</v>
      </c>
      <c r="G2154" s="3">
        <f ca="1">IF(Sense_data[[#This Row],[a_1State]]="Off",RANDBETWEEN(off_min,off_max),RANDBETWEEN(on_min,on_max))/sr_div</f>
        <v>3.4</v>
      </c>
      <c r="H2154" s="3">
        <v>4.5999999999999996</v>
      </c>
      <c r="I2154" s="3">
        <f>IF(HOUR(Sense_data[[#This Row],[SysTimeStamp]])&lt;12,I2153+$B$14,I2153-$B$14)</f>
        <v>15.49467592592632</v>
      </c>
    </row>
    <row r="2155" spans="1:9" x14ac:dyDescent="0.2">
      <c r="A2155" t="s">
        <v>20</v>
      </c>
      <c r="B2155" t="s">
        <v>22</v>
      </c>
      <c r="C2155" s="6">
        <f t="shared" si="37"/>
        <v>42182.024745376155</v>
      </c>
      <c r="D2155" t="s">
        <v>23</v>
      </c>
      <c r="E2155" s="6">
        <f>IF(Sense_data[[#This Row],[a_1State]]=D2154,E2154,Sense_data[[#This Row],[SysTimeStamp]])</f>
        <v>42182.02429398716</v>
      </c>
      <c r="F2155" s="3" t="str">
        <f>Sense_data[[#This Row],[a_1State]]&amp;TEXT(Sense_data[[#This Row],[StateInstanceTimestamp]],"#.######")</f>
        <v>On42182.024294</v>
      </c>
      <c r="G2155" s="3">
        <f ca="1">IF(Sense_data[[#This Row],[a_1State]]="Off",RANDBETWEEN(off_min,off_max),RANDBETWEEN(on_min,on_max))/sr_div</f>
        <v>4.4000000000000004</v>
      </c>
      <c r="H2155" s="3">
        <v>5.2</v>
      </c>
      <c r="I2155" s="3">
        <f>IF(HOUR(Sense_data[[#This Row],[SysTimeStamp]])&lt;12,I2154+$B$14,I2154-$B$14)</f>
        <v>15.494907407407801</v>
      </c>
    </row>
    <row r="2156" spans="1:9" x14ac:dyDescent="0.2">
      <c r="A2156" t="s">
        <v>20</v>
      </c>
      <c r="B2156" t="s">
        <v>22</v>
      </c>
      <c r="C2156" s="6">
        <f t="shared" si="37"/>
        <v>42182.024756950232</v>
      </c>
      <c r="D2156" t="s">
        <v>23</v>
      </c>
      <c r="E2156" s="6">
        <f>IF(Sense_data[[#This Row],[a_1State]]=D2155,E2155,Sense_data[[#This Row],[SysTimeStamp]])</f>
        <v>42182.02429398716</v>
      </c>
      <c r="F2156" s="3" t="str">
        <f>Sense_data[[#This Row],[a_1State]]&amp;TEXT(Sense_data[[#This Row],[StateInstanceTimestamp]],"#.######")</f>
        <v>On42182.024294</v>
      </c>
      <c r="G2156" s="3">
        <f ca="1">IF(Sense_data[[#This Row],[a_1State]]="Off",RANDBETWEEN(off_min,off_max),RANDBETWEEN(on_min,on_max))/sr_div</f>
        <v>4.7</v>
      </c>
      <c r="H2156" s="3">
        <v>3.4</v>
      </c>
      <c r="I2156" s="3">
        <f>IF(HOUR(Sense_data[[#This Row],[SysTimeStamp]])&lt;12,I2155+$B$14,I2155-$B$14)</f>
        <v>15.495138888889283</v>
      </c>
    </row>
    <row r="2157" spans="1:9" x14ac:dyDescent="0.2">
      <c r="A2157" t="s">
        <v>20</v>
      </c>
      <c r="B2157" t="s">
        <v>22</v>
      </c>
      <c r="C2157" s="6">
        <f t="shared" si="37"/>
        <v>42182.024768524308</v>
      </c>
      <c r="D2157" t="s">
        <v>23</v>
      </c>
      <c r="E2157" s="6">
        <f>IF(Sense_data[[#This Row],[a_1State]]=D2156,E2156,Sense_data[[#This Row],[SysTimeStamp]])</f>
        <v>42182.02429398716</v>
      </c>
      <c r="F2157" s="3" t="str">
        <f>Sense_data[[#This Row],[a_1State]]&amp;TEXT(Sense_data[[#This Row],[StateInstanceTimestamp]],"#.######")</f>
        <v>On42182.024294</v>
      </c>
      <c r="G2157" s="3">
        <f ca="1">IF(Sense_data[[#This Row],[a_1State]]="Off",RANDBETWEEN(off_min,off_max),RANDBETWEEN(on_min,on_max))/sr_div</f>
        <v>4.2</v>
      </c>
      <c r="H2157" s="3">
        <v>5.9</v>
      </c>
      <c r="I2157" s="3">
        <f>IF(HOUR(Sense_data[[#This Row],[SysTimeStamp]])&lt;12,I2156+$B$14,I2156-$B$14)</f>
        <v>15.495370370370765</v>
      </c>
    </row>
    <row r="2158" spans="1:9" x14ac:dyDescent="0.2">
      <c r="A2158" t="s">
        <v>20</v>
      </c>
      <c r="B2158" t="s">
        <v>22</v>
      </c>
      <c r="C2158" s="6">
        <f t="shared" si="37"/>
        <v>42182.024780098385</v>
      </c>
      <c r="D2158" t="s">
        <v>23</v>
      </c>
      <c r="E2158" s="6">
        <f>IF(Sense_data[[#This Row],[a_1State]]=D2157,E2157,Sense_data[[#This Row],[SysTimeStamp]])</f>
        <v>42182.02429398716</v>
      </c>
      <c r="F2158" s="3" t="str">
        <f>Sense_data[[#This Row],[a_1State]]&amp;TEXT(Sense_data[[#This Row],[StateInstanceTimestamp]],"#.######")</f>
        <v>On42182.024294</v>
      </c>
      <c r="G2158" s="3">
        <f ca="1">IF(Sense_data[[#This Row],[a_1State]]="Off",RANDBETWEEN(off_min,off_max),RANDBETWEEN(on_min,on_max))/sr_div</f>
        <v>4</v>
      </c>
      <c r="H2158" s="3">
        <v>3.4</v>
      </c>
      <c r="I2158" s="3">
        <f>IF(HOUR(Sense_data[[#This Row],[SysTimeStamp]])&lt;12,I2157+$B$14,I2157-$B$14)</f>
        <v>15.495601851852246</v>
      </c>
    </row>
    <row r="2159" spans="1:9" x14ac:dyDescent="0.2">
      <c r="A2159" t="s">
        <v>20</v>
      </c>
      <c r="B2159" t="s">
        <v>22</v>
      </c>
      <c r="C2159" s="6">
        <f t="shared" si="37"/>
        <v>42182.024791672462</v>
      </c>
      <c r="D2159" t="s">
        <v>23</v>
      </c>
      <c r="E2159" s="6">
        <f>IF(Sense_data[[#This Row],[a_1State]]=D2158,E2158,Sense_data[[#This Row],[SysTimeStamp]])</f>
        <v>42182.02429398716</v>
      </c>
      <c r="F2159" s="3" t="str">
        <f>Sense_data[[#This Row],[a_1State]]&amp;TEXT(Sense_data[[#This Row],[StateInstanceTimestamp]],"#.######")</f>
        <v>On42182.024294</v>
      </c>
      <c r="G2159" s="3">
        <f ca="1">IF(Sense_data[[#This Row],[a_1State]]="Off",RANDBETWEEN(off_min,off_max),RANDBETWEEN(on_min,on_max))/sr_div</f>
        <v>4.2</v>
      </c>
      <c r="H2159" s="3">
        <v>4.3</v>
      </c>
      <c r="I2159" s="3">
        <f>IF(HOUR(Sense_data[[#This Row],[SysTimeStamp]])&lt;12,I2158+$B$14,I2158-$B$14)</f>
        <v>15.495833333333728</v>
      </c>
    </row>
    <row r="2160" spans="1:9" x14ac:dyDescent="0.2">
      <c r="A2160" t="s">
        <v>20</v>
      </c>
      <c r="B2160" t="s">
        <v>22</v>
      </c>
      <c r="C2160" s="6">
        <f t="shared" si="37"/>
        <v>42182.024803246539</v>
      </c>
      <c r="D2160" t="s">
        <v>23</v>
      </c>
      <c r="E2160" s="6">
        <f>IF(Sense_data[[#This Row],[a_1State]]=D2159,E2159,Sense_data[[#This Row],[SysTimeStamp]])</f>
        <v>42182.02429398716</v>
      </c>
      <c r="F2160" s="3" t="str">
        <f>Sense_data[[#This Row],[a_1State]]&amp;TEXT(Sense_data[[#This Row],[StateInstanceTimestamp]],"#.######")</f>
        <v>On42182.024294</v>
      </c>
      <c r="G2160" s="3">
        <f ca="1">IF(Sense_data[[#This Row],[a_1State]]="Off",RANDBETWEEN(off_min,off_max),RANDBETWEEN(on_min,on_max))/sr_div</f>
        <v>4.5</v>
      </c>
      <c r="H2160" s="3">
        <v>5.7</v>
      </c>
      <c r="I2160" s="3">
        <f>IF(HOUR(Sense_data[[#This Row],[SysTimeStamp]])&lt;12,I2159+$B$14,I2159-$B$14)</f>
        <v>15.49606481481521</v>
      </c>
    </row>
    <row r="2161" spans="1:9" x14ac:dyDescent="0.2">
      <c r="A2161" t="s">
        <v>20</v>
      </c>
      <c r="B2161" t="s">
        <v>22</v>
      </c>
      <c r="C2161" s="6">
        <f t="shared" si="37"/>
        <v>42182.024814820616</v>
      </c>
      <c r="D2161" t="s">
        <v>23</v>
      </c>
      <c r="E2161" s="6">
        <f>IF(Sense_data[[#This Row],[a_1State]]=D2160,E2160,Sense_data[[#This Row],[SysTimeStamp]])</f>
        <v>42182.02429398716</v>
      </c>
      <c r="F2161" s="3" t="str">
        <f>Sense_data[[#This Row],[a_1State]]&amp;TEXT(Sense_data[[#This Row],[StateInstanceTimestamp]],"#.######")</f>
        <v>On42182.024294</v>
      </c>
      <c r="G2161" s="3">
        <f ca="1">IF(Sense_data[[#This Row],[a_1State]]="Off",RANDBETWEEN(off_min,off_max),RANDBETWEEN(on_min,on_max))/sr_div</f>
        <v>5</v>
      </c>
      <c r="H2161" s="3">
        <v>3.4</v>
      </c>
      <c r="I2161" s="3">
        <f>IF(HOUR(Sense_data[[#This Row],[SysTimeStamp]])&lt;12,I2160+$B$14,I2160-$B$14)</f>
        <v>15.496296296296691</v>
      </c>
    </row>
    <row r="2162" spans="1:9" x14ac:dyDescent="0.2">
      <c r="A2162" t="s">
        <v>20</v>
      </c>
      <c r="B2162" t="s">
        <v>22</v>
      </c>
      <c r="C2162" s="6">
        <f t="shared" si="37"/>
        <v>42182.024826394692</v>
      </c>
      <c r="D2162" t="s">
        <v>23</v>
      </c>
      <c r="E2162" s="6">
        <f>IF(Sense_data[[#This Row],[a_1State]]=D2161,E2161,Sense_data[[#This Row],[SysTimeStamp]])</f>
        <v>42182.02429398716</v>
      </c>
      <c r="F2162" s="3" t="str">
        <f>Sense_data[[#This Row],[a_1State]]&amp;TEXT(Sense_data[[#This Row],[StateInstanceTimestamp]],"#.######")</f>
        <v>On42182.024294</v>
      </c>
      <c r="G2162" s="3">
        <f ca="1">IF(Sense_data[[#This Row],[a_1State]]="Off",RANDBETWEEN(off_min,off_max),RANDBETWEEN(on_min,on_max))/sr_div</f>
        <v>4.5999999999999996</v>
      </c>
      <c r="H2162" s="3">
        <v>3.5</v>
      </c>
      <c r="I2162" s="3">
        <f>IF(HOUR(Sense_data[[#This Row],[SysTimeStamp]])&lt;12,I2161+$B$14,I2161-$B$14)</f>
        <v>15.496527777778173</v>
      </c>
    </row>
    <row r="2163" spans="1:9" x14ac:dyDescent="0.2">
      <c r="A2163" t="s">
        <v>20</v>
      </c>
      <c r="B2163" t="s">
        <v>22</v>
      </c>
      <c r="C2163" s="6">
        <f t="shared" si="37"/>
        <v>42182.024837968769</v>
      </c>
      <c r="D2163" t="s">
        <v>23</v>
      </c>
      <c r="E2163" s="6">
        <f>IF(Sense_data[[#This Row],[a_1State]]=D2162,E2162,Sense_data[[#This Row],[SysTimeStamp]])</f>
        <v>42182.02429398716</v>
      </c>
      <c r="F2163" s="3" t="str">
        <f>Sense_data[[#This Row],[a_1State]]&amp;TEXT(Sense_data[[#This Row],[StateInstanceTimestamp]],"#.######")</f>
        <v>On42182.024294</v>
      </c>
      <c r="G2163" s="3">
        <f ca="1">IF(Sense_data[[#This Row],[a_1State]]="Off",RANDBETWEEN(off_min,off_max),RANDBETWEEN(on_min,on_max))/sr_div</f>
        <v>4.5999999999999996</v>
      </c>
      <c r="H2163" s="3">
        <v>3.1</v>
      </c>
      <c r="I2163" s="3">
        <f>IF(HOUR(Sense_data[[#This Row],[SysTimeStamp]])&lt;12,I2162+$B$14,I2162-$B$14)</f>
        <v>15.496759259259655</v>
      </c>
    </row>
    <row r="2164" spans="1:9" x14ac:dyDescent="0.2">
      <c r="A2164" t="s">
        <v>20</v>
      </c>
      <c r="B2164" t="s">
        <v>22</v>
      </c>
      <c r="C2164" s="6">
        <f t="shared" si="37"/>
        <v>42182.024849542846</v>
      </c>
      <c r="D2164" t="s">
        <v>23</v>
      </c>
      <c r="E2164" s="6">
        <f>IF(Sense_data[[#This Row],[a_1State]]=D2163,E2163,Sense_data[[#This Row],[SysTimeStamp]])</f>
        <v>42182.02429398716</v>
      </c>
      <c r="F2164" s="3" t="str">
        <f>Sense_data[[#This Row],[a_1State]]&amp;TEXT(Sense_data[[#This Row],[StateInstanceTimestamp]],"#.######")</f>
        <v>On42182.024294</v>
      </c>
      <c r="G2164" s="3">
        <f ca="1">IF(Sense_data[[#This Row],[a_1State]]="Off",RANDBETWEEN(off_min,off_max),RANDBETWEEN(on_min,on_max))/sr_div</f>
        <v>5.3</v>
      </c>
      <c r="H2164" s="3">
        <v>4.0999999999999996</v>
      </c>
      <c r="I2164" s="3">
        <f>IF(HOUR(Sense_data[[#This Row],[SysTimeStamp]])&lt;12,I2163+$B$14,I2163-$B$14)</f>
        <v>15.496990740741136</v>
      </c>
    </row>
    <row r="2165" spans="1:9" x14ac:dyDescent="0.2">
      <c r="A2165" t="s">
        <v>20</v>
      </c>
      <c r="B2165" t="s">
        <v>22</v>
      </c>
      <c r="C2165" s="6">
        <f t="shared" si="37"/>
        <v>42182.024861116923</v>
      </c>
      <c r="D2165" t="s">
        <v>23</v>
      </c>
      <c r="E2165" s="6">
        <f>IF(Sense_data[[#This Row],[a_1State]]=D2164,E2164,Sense_data[[#This Row],[SysTimeStamp]])</f>
        <v>42182.02429398716</v>
      </c>
      <c r="F2165" s="3" t="str">
        <f>Sense_data[[#This Row],[a_1State]]&amp;TEXT(Sense_data[[#This Row],[StateInstanceTimestamp]],"#.######")</f>
        <v>On42182.024294</v>
      </c>
      <c r="G2165" s="3">
        <f ca="1">IF(Sense_data[[#This Row],[a_1State]]="Off",RANDBETWEEN(off_min,off_max),RANDBETWEEN(on_min,on_max))/sr_div</f>
        <v>4.4000000000000004</v>
      </c>
      <c r="H2165" s="3">
        <v>5.5</v>
      </c>
      <c r="I2165" s="3">
        <f>IF(HOUR(Sense_data[[#This Row],[SysTimeStamp]])&lt;12,I2164+$B$14,I2164-$B$14)</f>
        <v>15.497222222222618</v>
      </c>
    </row>
    <row r="2166" spans="1:9" x14ac:dyDescent="0.2">
      <c r="A2166" t="s">
        <v>20</v>
      </c>
      <c r="B2166" t="s">
        <v>22</v>
      </c>
      <c r="C2166" s="6">
        <f t="shared" si="37"/>
        <v>42182.024872690999</v>
      </c>
      <c r="D2166" t="s">
        <v>23</v>
      </c>
      <c r="E2166" s="6">
        <f>IF(Sense_data[[#This Row],[a_1State]]=D2165,E2165,Sense_data[[#This Row],[SysTimeStamp]])</f>
        <v>42182.02429398716</v>
      </c>
      <c r="F2166" s="3" t="str">
        <f>Sense_data[[#This Row],[a_1State]]&amp;TEXT(Sense_data[[#This Row],[StateInstanceTimestamp]],"#.######")</f>
        <v>On42182.024294</v>
      </c>
      <c r="G2166" s="3">
        <f ca="1">IF(Sense_data[[#This Row],[a_1State]]="Off",RANDBETWEEN(off_min,off_max),RANDBETWEEN(on_min,on_max))/sr_div</f>
        <v>4.5</v>
      </c>
      <c r="H2166" s="3">
        <v>3.7</v>
      </c>
      <c r="I2166" s="3">
        <f>IF(HOUR(Sense_data[[#This Row],[SysTimeStamp]])&lt;12,I2165+$B$14,I2165-$B$14)</f>
        <v>15.4974537037041</v>
      </c>
    </row>
    <row r="2167" spans="1:9" x14ac:dyDescent="0.2">
      <c r="A2167" t="s">
        <v>20</v>
      </c>
      <c r="B2167" t="s">
        <v>22</v>
      </c>
      <c r="C2167" s="6">
        <f t="shared" si="37"/>
        <v>42182.024884265076</v>
      </c>
      <c r="D2167" t="s">
        <v>23</v>
      </c>
      <c r="E2167" s="6">
        <f>IF(Sense_data[[#This Row],[a_1State]]=D2166,E2166,Sense_data[[#This Row],[SysTimeStamp]])</f>
        <v>42182.02429398716</v>
      </c>
      <c r="F2167" s="3" t="str">
        <f>Sense_data[[#This Row],[a_1State]]&amp;TEXT(Sense_data[[#This Row],[StateInstanceTimestamp]],"#.######")</f>
        <v>On42182.024294</v>
      </c>
      <c r="G2167" s="3">
        <f ca="1">IF(Sense_data[[#This Row],[a_1State]]="Off",RANDBETWEEN(off_min,off_max),RANDBETWEEN(on_min,on_max))/sr_div</f>
        <v>3.8</v>
      </c>
      <c r="H2167" s="3">
        <v>5.9</v>
      </c>
      <c r="I2167" s="3">
        <f>IF(HOUR(Sense_data[[#This Row],[SysTimeStamp]])&lt;12,I2166+$B$14,I2166-$B$14)</f>
        <v>15.497685185185581</v>
      </c>
    </row>
    <row r="2168" spans="1:9" x14ac:dyDescent="0.2">
      <c r="A2168" t="s">
        <v>20</v>
      </c>
      <c r="B2168" t="s">
        <v>22</v>
      </c>
      <c r="C2168" s="6">
        <f t="shared" si="37"/>
        <v>42182.024895839153</v>
      </c>
      <c r="D2168" t="s">
        <v>23</v>
      </c>
      <c r="E2168" s="6">
        <f>IF(Sense_data[[#This Row],[a_1State]]=D2167,E2167,Sense_data[[#This Row],[SysTimeStamp]])</f>
        <v>42182.02429398716</v>
      </c>
      <c r="F2168" s="3" t="str">
        <f>Sense_data[[#This Row],[a_1State]]&amp;TEXT(Sense_data[[#This Row],[StateInstanceTimestamp]],"#.######")</f>
        <v>On42182.024294</v>
      </c>
      <c r="G2168" s="3">
        <f ca="1">IF(Sense_data[[#This Row],[a_1State]]="Off",RANDBETWEEN(off_min,off_max),RANDBETWEEN(on_min,on_max))/sr_div</f>
        <v>3.1</v>
      </c>
      <c r="H2168" s="3">
        <v>3.7</v>
      </c>
      <c r="I2168" s="3">
        <f>IF(HOUR(Sense_data[[#This Row],[SysTimeStamp]])&lt;12,I2167+$B$14,I2167-$B$14)</f>
        <v>15.497916666667063</v>
      </c>
    </row>
    <row r="2169" spans="1:9" x14ac:dyDescent="0.2">
      <c r="A2169" t="s">
        <v>20</v>
      </c>
      <c r="B2169" t="s">
        <v>22</v>
      </c>
      <c r="C2169" s="6">
        <f t="shared" si="37"/>
        <v>42182.02490741323</v>
      </c>
      <c r="D2169" t="s">
        <v>23</v>
      </c>
      <c r="E2169" s="6">
        <f>IF(Sense_data[[#This Row],[a_1State]]=D2168,E2168,Sense_data[[#This Row],[SysTimeStamp]])</f>
        <v>42182.02429398716</v>
      </c>
      <c r="F2169" s="3" t="str">
        <f>Sense_data[[#This Row],[a_1State]]&amp;TEXT(Sense_data[[#This Row],[StateInstanceTimestamp]],"#.######")</f>
        <v>On42182.024294</v>
      </c>
      <c r="G2169" s="3">
        <f ca="1">IF(Sense_data[[#This Row],[a_1State]]="Off",RANDBETWEEN(off_min,off_max),RANDBETWEEN(on_min,on_max))/sr_div</f>
        <v>3.4</v>
      </c>
      <c r="H2169" s="3">
        <v>5.9</v>
      </c>
      <c r="I2169" s="3">
        <f>IF(HOUR(Sense_data[[#This Row],[SysTimeStamp]])&lt;12,I2168+$B$14,I2168-$B$14)</f>
        <v>15.498148148148545</v>
      </c>
    </row>
    <row r="2170" spans="1:9" x14ac:dyDescent="0.2">
      <c r="A2170" t="s">
        <v>20</v>
      </c>
      <c r="B2170" t="s">
        <v>22</v>
      </c>
      <c r="C2170" s="6">
        <f t="shared" si="37"/>
        <v>42182.024918987307</v>
      </c>
      <c r="D2170" t="s">
        <v>23</v>
      </c>
      <c r="E2170" s="6">
        <f>IF(Sense_data[[#This Row],[a_1State]]=D2169,E2169,Sense_data[[#This Row],[SysTimeStamp]])</f>
        <v>42182.02429398716</v>
      </c>
      <c r="F2170" s="3" t="str">
        <f>Sense_data[[#This Row],[a_1State]]&amp;TEXT(Sense_data[[#This Row],[StateInstanceTimestamp]],"#.######")</f>
        <v>On42182.024294</v>
      </c>
      <c r="G2170" s="3">
        <f ca="1">IF(Sense_data[[#This Row],[a_1State]]="Off",RANDBETWEEN(off_min,off_max),RANDBETWEEN(on_min,on_max))/sr_div</f>
        <v>4.0999999999999996</v>
      </c>
      <c r="H2170" s="3">
        <v>3.8</v>
      </c>
      <c r="I2170" s="3">
        <f>IF(HOUR(Sense_data[[#This Row],[SysTimeStamp]])&lt;12,I2169+$B$14,I2169-$B$14)</f>
        <v>15.498379629630026</v>
      </c>
    </row>
    <row r="2171" spans="1:9" x14ac:dyDescent="0.2">
      <c r="A2171" t="s">
        <v>20</v>
      </c>
      <c r="B2171" t="s">
        <v>22</v>
      </c>
      <c r="C2171" s="6">
        <f t="shared" si="37"/>
        <v>42182.024930561383</v>
      </c>
      <c r="D2171" t="s">
        <v>23</v>
      </c>
      <c r="E2171" s="6">
        <f>IF(Sense_data[[#This Row],[a_1State]]=D2170,E2170,Sense_data[[#This Row],[SysTimeStamp]])</f>
        <v>42182.02429398716</v>
      </c>
      <c r="F2171" s="3" t="str">
        <f>Sense_data[[#This Row],[a_1State]]&amp;TEXT(Sense_data[[#This Row],[StateInstanceTimestamp]],"#.######")</f>
        <v>On42182.024294</v>
      </c>
      <c r="G2171" s="3">
        <f ca="1">IF(Sense_data[[#This Row],[a_1State]]="Off",RANDBETWEEN(off_min,off_max),RANDBETWEEN(on_min,on_max))/sr_div</f>
        <v>5.5</v>
      </c>
      <c r="H2171" s="3">
        <v>5.8</v>
      </c>
      <c r="I2171" s="3">
        <f>IF(HOUR(Sense_data[[#This Row],[SysTimeStamp]])&lt;12,I2170+$B$14,I2170-$B$14)</f>
        <v>15.498611111111508</v>
      </c>
    </row>
    <row r="2172" spans="1:9" x14ac:dyDescent="0.2">
      <c r="A2172" t="s">
        <v>20</v>
      </c>
      <c r="B2172" t="s">
        <v>22</v>
      </c>
      <c r="C2172" s="6">
        <f t="shared" si="37"/>
        <v>42182.02494213546</v>
      </c>
      <c r="D2172" t="s">
        <v>23</v>
      </c>
      <c r="E2172" s="6">
        <f>IF(Sense_data[[#This Row],[a_1State]]=D2171,E2171,Sense_data[[#This Row],[SysTimeStamp]])</f>
        <v>42182.02429398716</v>
      </c>
      <c r="F2172" s="3" t="str">
        <f>Sense_data[[#This Row],[a_1State]]&amp;TEXT(Sense_data[[#This Row],[StateInstanceTimestamp]],"#.######")</f>
        <v>On42182.024294</v>
      </c>
      <c r="G2172" s="3">
        <f ca="1">IF(Sense_data[[#This Row],[a_1State]]="Off",RANDBETWEEN(off_min,off_max),RANDBETWEEN(on_min,on_max))/sr_div</f>
        <v>3.9</v>
      </c>
      <c r="H2172" s="3">
        <v>3.2</v>
      </c>
      <c r="I2172" s="3">
        <f>IF(HOUR(Sense_data[[#This Row],[SysTimeStamp]])&lt;12,I2171+$B$14,I2171-$B$14)</f>
        <v>15.49884259259299</v>
      </c>
    </row>
    <row r="2173" spans="1:9" x14ac:dyDescent="0.2">
      <c r="A2173" t="s">
        <v>20</v>
      </c>
      <c r="B2173" t="s">
        <v>22</v>
      </c>
      <c r="C2173" s="6">
        <f t="shared" si="37"/>
        <v>42182.024953709537</v>
      </c>
      <c r="D2173" t="s">
        <v>23</v>
      </c>
      <c r="E2173" s="6">
        <f>IF(Sense_data[[#This Row],[a_1State]]=D2172,E2172,Sense_data[[#This Row],[SysTimeStamp]])</f>
        <v>42182.02429398716</v>
      </c>
      <c r="F2173" s="3" t="str">
        <f>Sense_data[[#This Row],[a_1State]]&amp;TEXT(Sense_data[[#This Row],[StateInstanceTimestamp]],"#.######")</f>
        <v>On42182.024294</v>
      </c>
      <c r="G2173" s="3">
        <f ca="1">IF(Sense_data[[#This Row],[a_1State]]="Off",RANDBETWEEN(off_min,off_max),RANDBETWEEN(on_min,on_max))/sr_div</f>
        <v>4.9000000000000004</v>
      </c>
      <c r="H2173" s="3">
        <v>4.8</v>
      </c>
      <c r="I2173" s="3">
        <f>IF(HOUR(Sense_data[[#This Row],[SysTimeStamp]])&lt;12,I2172+$B$14,I2172-$B$14)</f>
        <v>15.499074074074471</v>
      </c>
    </row>
    <row r="2174" spans="1:9" x14ac:dyDescent="0.2">
      <c r="A2174" t="s">
        <v>20</v>
      </c>
      <c r="B2174" t="s">
        <v>22</v>
      </c>
      <c r="C2174" s="6">
        <f t="shared" si="37"/>
        <v>42182.024965283614</v>
      </c>
      <c r="D2174" t="s">
        <v>23</v>
      </c>
      <c r="E2174" s="6">
        <f>IF(Sense_data[[#This Row],[a_1State]]=D2173,E2173,Sense_data[[#This Row],[SysTimeStamp]])</f>
        <v>42182.02429398716</v>
      </c>
      <c r="F2174" s="3" t="str">
        <f>Sense_data[[#This Row],[a_1State]]&amp;TEXT(Sense_data[[#This Row],[StateInstanceTimestamp]],"#.######")</f>
        <v>On42182.024294</v>
      </c>
      <c r="G2174" s="3">
        <f ca="1">IF(Sense_data[[#This Row],[a_1State]]="Off",RANDBETWEEN(off_min,off_max),RANDBETWEEN(on_min,on_max))/sr_div</f>
        <v>4.5</v>
      </c>
      <c r="H2174" s="3">
        <v>3.9</v>
      </c>
      <c r="I2174" s="3">
        <f>IF(HOUR(Sense_data[[#This Row],[SysTimeStamp]])&lt;12,I2173+$B$14,I2173-$B$14)</f>
        <v>15.499305555555953</v>
      </c>
    </row>
    <row r="2175" spans="1:9" x14ac:dyDescent="0.2">
      <c r="A2175" t="s">
        <v>20</v>
      </c>
      <c r="B2175" t="s">
        <v>22</v>
      </c>
      <c r="C2175" s="6">
        <f t="shared" si="37"/>
        <v>42182.02497685769</v>
      </c>
      <c r="D2175" t="s">
        <v>23</v>
      </c>
      <c r="E2175" s="6">
        <f>IF(Sense_data[[#This Row],[a_1State]]=D2174,E2174,Sense_data[[#This Row],[SysTimeStamp]])</f>
        <v>42182.02429398716</v>
      </c>
      <c r="F2175" s="3" t="str">
        <f>Sense_data[[#This Row],[a_1State]]&amp;TEXT(Sense_data[[#This Row],[StateInstanceTimestamp]],"#.######")</f>
        <v>On42182.024294</v>
      </c>
      <c r="G2175" s="3">
        <f ca="1">IF(Sense_data[[#This Row],[a_1State]]="Off",RANDBETWEEN(off_min,off_max),RANDBETWEEN(on_min,on_max))/sr_div</f>
        <v>5.4</v>
      </c>
      <c r="H2175" s="3">
        <v>5.3</v>
      </c>
      <c r="I2175" s="3">
        <f>IF(HOUR(Sense_data[[#This Row],[SysTimeStamp]])&lt;12,I2174+$B$14,I2174-$B$14)</f>
        <v>15.499537037037435</v>
      </c>
    </row>
    <row r="2176" spans="1:9" x14ac:dyDescent="0.2">
      <c r="A2176" t="s">
        <v>20</v>
      </c>
      <c r="B2176" t="s">
        <v>22</v>
      </c>
      <c r="C2176" s="6">
        <f t="shared" si="37"/>
        <v>42182.024988431767</v>
      </c>
      <c r="D2176" t="s">
        <v>23</v>
      </c>
      <c r="E2176" s="6">
        <f>IF(Sense_data[[#This Row],[a_1State]]=D2175,E2175,Sense_data[[#This Row],[SysTimeStamp]])</f>
        <v>42182.02429398716</v>
      </c>
      <c r="F2176" s="3" t="str">
        <f>Sense_data[[#This Row],[a_1State]]&amp;TEXT(Sense_data[[#This Row],[StateInstanceTimestamp]],"#.######")</f>
        <v>On42182.024294</v>
      </c>
      <c r="G2176" s="3">
        <f ca="1">IF(Sense_data[[#This Row],[a_1State]]="Off",RANDBETWEEN(off_min,off_max),RANDBETWEEN(on_min,on_max))/sr_div</f>
        <v>5.3</v>
      </c>
      <c r="H2176" s="3">
        <v>3.3</v>
      </c>
      <c r="I2176" s="3">
        <f>IF(HOUR(Sense_data[[#This Row],[SysTimeStamp]])&lt;12,I2175+$B$14,I2175-$B$14)</f>
        <v>15.499768518518916</v>
      </c>
    </row>
    <row r="2177" spans="1:9" x14ac:dyDescent="0.2">
      <c r="A2177" t="s">
        <v>20</v>
      </c>
      <c r="B2177" t="s">
        <v>22</v>
      </c>
      <c r="C2177" s="6">
        <f t="shared" si="37"/>
        <v>42182.025000005844</v>
      </c>
      <c r="D2177" t="s">
        <v>23</v>
      </c>
      <c r="E2177" s="6">
        <f>IF(Sense_data[[#This Row],[a_1State]]=D2176,E2176,Sense_data[[#This Row],[SysTimeStamp]])</f>
        <v>42182.02429398716</v>
      </c>
      <c r="F2177" s="3" t="str">
        <f>Sense_data[[#This Row],[a_1State]]&amp;TEXT(Sense_data[[#This Row],[StateInstanceTimestamp]],"#.######")</f>
        <v>On42182.024294</v>
      </c>
      <c r="G2177" s="3">
        <f ca="1">IF(Sense_data[[#This Row],[a_1State]]="Off",RANDBETWEEN(off_min,off_max),RANDBETWEEN(on_min,on_max))/sr_div</f>
        <v>5.0999999999999996</v>
      </c>
      <c r="H2177" s="3">
        <v>4.9000000000000004</v>
      </c>
      <c r="I2177" s="3">
        <f>IF(HOUR(Sense_data[[#This Row],[SysTimeStamp]])&lt;12,I2176+$B$14,I2176-$B$14)</f>
        <v>15.500000000000398</v>
      </c>
    </row>
    <row r="2178" spans="1:9" x14ac:dyDescent="0.2">
      <c r="A2178" t="s">
        <v>20</v>
      </c>
      <c r="B2178" t="s">
        <v>22</v>
      </c>
      <c r="C2178" s="6">
        <f t="shared" si="37"/>
        <v>42182.025011579921</v>
      </c>
      <c r="D2178" t="s">
        <v>23</v>
      </c>
      <c r="E2178" s="6">
        <f>IF(Sense_data[[#This Row],[a_1State]]=D2177,E2177,Sense_data[[#This Row],[SysTimeStamp]])</f>
        <v>42182.02429398716</v>
      </c>
      <c r="F2178" s="3" t="str">
        <f>Sense_data[[#This Row],[a_1State]]&amp;TEXT(Sense_data[[#This Row],[StateInstanceTimestamp]],"#.######")</f>
        <v>On42182.024294</v>
      </c>
      <c r="G2178" s="3">
        <f ca="1">IF(Sense_data[[#This Row],[a_1State]]="Off",RANDBETWEEN(off_min,off_max),RANDBETWEEN(on_min,on_max))/sr_div</f>
        <v>5.3</v>
      </c>
      <c r="H2178" s="3">
        <v>5.6</v>
      </c>
      <c r="I2178" s="3">
        <f>IF(HOUR(Sense_data[[#This Row],[SysTimeStamp]])&lt;12,I2177+$B$14,I2177-$B$14)</f>
        <v>15.50023148148188</v>
      </c>
    </row>
    <row r="2179" spans="1:9" x14ac:dyDescent="0.2">
      <c r="A2179" t="s">
        <v>20</v>
      </c>
      <c r="B2179" t="s">
        <v>22</v>
      </c>
      <c r="C2179" s="6">
        <f t="shared" si="37"/>
        <v>42182.025023153998</v>
      </c>
      <c r="D2179" t="s">
        <v>23</v>
      </c>
      <c r="E2179" s="6">
        <f>IF(Sense_data[[#This Row],[a_1State]]=D2178,E2178,Sense_data[[#This Row],[SysTimeStamp]])</f>
        <v>42182.02429398716</v>
      </c>
      <c r="F2179" s="3" t="str">
        <f>Sense_data[[#This Row],[a_1State]]&amp;TEXT(Sense_data[[#This Row],[StateInstanceTimestamp]],"#.######")</f>
        <v>On42182.024294</v>
      </c>
      <c r="G2179" s="3">
        <f ca="1">IF(Sense_data[[#This Row],[a_1State]]="Off",RANDBETWEEN(off_min,off_max),RANDBETWEEN(on_min,on_max))/sr_div</f>
        <v>3</v>
      </c>
      <c r="H2179" s="3">
        <v>5.4</v>
      </c>
      <c r="I2179" s="3">
        <f>IF(HOUR(Sense_data[[#This Row],[SysTimeStamp]])&lt;12,I2178+$B$14,I2178-$B$14)</f>
        <v>15.500462962963361</v>
      </c>
    </row>
    <row r="2180" spans="1:9" x14ac:dyDescent="0.2">
      <c r="A2180" t="s">
        <v>20</v>
      </c>
      <c r="B2180" t="s">
        <v>22</v>
      </c>
      <c r="C2180" s="6">
        <f t="shared" si="37"/>
        <v>42182.025034728074</v>
      </c>
      <c r="D2180" t="s">
        <v>23</v>
      </c>
      <c r="E2180" s="6">
        <f>IF(Sense_data[[#This Row],[a_1State]]=D2179,E2179,Sense_data[[#This Row],[SysTimeStamp]])</f>
        <v>42182.02429398716</v>
      </c>
      <c r="F2180" s="3" t="str">
        <f>Sense_data[[#This Row],[a_1State]]&amp;TEXT(Sense_data[[#This Row],[StateInstanceTimestamp]],"#.######")</f>
        <v>On42182.024294</v>
      </c>
      <c r="G2180" s="3">
        <f ca="1">IF(Sense_data[[#This Row],[a_1State]]="Off",RANDBETWEEN(off_min,off_max),RANDBETWEEN(on_min,on_max))/sr_div</f>
        <v>3.4</v>
      </c>
      <c r="H2180" s="3">
        <v>4.5</v>
      </c>
      <c r="I2180" s="3">
        <f>IF(HOUR(Sense_data[[#This Row],[SysTimeStamp]])&lt;12,I2179+$B$14,I2179-$B$14)</f>
        <v>15.500694444444843</v>
      </c>
    </row>
    <row r="2181" spans="1:9" x14ac:dyDescent="0.2">
      <c r="A2181" t="s">
        <v>20</v>
      </c>
      <c r="B2181" t="s">
        <v>22</v>
      </c>
      <c r="C2181" s="6">
        <f t="shared" ref="C2181:C2244" si="38">C2180+$B$2</f>
        <v>42182.025046302151</v>
      </c>
      <c r="D2181" t="s">
        <v>23</v>
      </c>
      <c r="E2181" s="6">
        <f>IF(Sense_data[[#This Row],[a_1State]]=D2180,E2180,Sense_data[[#This Row],[SysTimeStamp]])</f>
        <v>42182.02429398716</v>
      </c>
      <c r="F2181" s="3" t="str">
        <f>Sense_data[[#This Row],[a_1State]]&amp;TEXT(Sense_data[[#This Row],[StateInstanceTimestamp]],"#.######")</f>
        <v>On42182.024294</v>
      </c>
      <c r="G2181" s="3">
        <f ca="1">IF(Sense_data[[#This Row],[a_1State]]="Off",RANDBETWEEN(off_min,off_max),RANDBETWEEN(on_min,on_max))/sr_div</f>
        <v>5.7</v>
      </c>
      <c r="H2181" s="3">
        <v>5.3</v>
      </c>
      <c r="I2181" s="3">
        <f>IF(HOUR(Sense_data[[#This Row],[SysTimeStamp]])&lt;12,I2180+$B$14,I2180-$B$14)</f>
        <v>15.500925925926325</v>
      </c>
    </row>
    <row r="2182" spans="1:9" x14ac:dyDescent="0.2">
      <c r="A2182" t="s">
        <v>20</v>
      </c>
      <c r="B2182" t="s">
        <v>22</v>
      </c>
      <c r="C2182" s="6">
        <f t="shared" si="38"/>
        <v>42182.025057876228</v>
      </c>
      <c r="D2182" t="s">
        <v>23</v>
      </c>
      <c r="E2182" s="6">
        <f>IF(Sense_data[[#This Row],[a_1State]]=D2181,E2181,Sense_data[[#This Row],[SysTimeStamp]])</f>
        <v>42182.02429398716</v>
      </c>
      <c r="F2182" s="3" t="str">
        <f>Sense_data[[#This Row],[a_1State]]&amp;TEXT(Sense_data[[#This Row],[StateInstanceTimestamp]],"#.######")</f>
        <v>On42182.024294</v>
      </c>
      <c r="G2182" s="3">
        <f ca="1">IF(Sense_data[[#This Row],[a_1State]]="Off",RANDBETWEEN(off_min,off_max),RANDBETWEEN(on_min,on_max))/sr_div</f>
        <v>3.5</v>
      </c>
      <c r="H2182" s="3">
        <v>3.4</v>
      </c>
      <c r="I2182" s="3">
        <f>IF(HOUR(Sense_data[[#This Row],[SysTimeStamp]])&lt;12,I2181+$B$14,I2181-$B$14)</f>
        <v>15.501157407407806</v>
      </c>
    </row>
    <row r="2183" spans="1:9" x14ac:dyDescent="0.2">
      <c r="A2183" t="s">
        <v>20</v>
      </c>
      <c r="B2183" t="s">
        <v>22</v>
      </c>
      <c r="C2183" s="6">
        <f t="shared" si="38"/>
        <v>42182.025069450305</v>
      </c>
      <c r="D2183" t="s">
        <v>23</v>
      </c>
      <c r="E2183" s="6">
        <f>IF(Sense_data[[#This Row],[a_1State]]=D2182,E2182,Sense_data[[#This Row],[SysTimeStamp]])</f>
        <v>42182.02429398716</v>
      </c>
      <c r="F2183" s="3" t="str">
        <f>Sense_data[[#This Row],[a_1State]]&amp;TEXT(Sense_data[[#This Row],[StateInstanceTimestamp]],"#.######")</f>
        <v>On42182.024294</v>
      </c>
      <c r="G2183" s="3">
        <f ca="1">IF(Sense_data[[#This Row],[a_1State]]="Off",RANDBETWEEN(off_min,off_max),RANDBETWEEN(on_min,on_max))/sr_div</f>
        <v>4.0999999999999996</v>
      </c>
      <c r="H2183" s="3">
        <v>3.5</v>
      </c>
      <c r="I2183" s="3">
        <f>IF(HOUR(Sense_data[[#This Row],[SysTimeStamp]])&lt;12,I2182+$B$14,I2182-$B$14)</f>
        <v>15.501388888889288</v>
      </c>
    </row>
    <row r="2184" spans="1:9" x14ac:dyDescent="0.2">
      <c r="A2184" t="s">
        <v>20</v>
      </c>
      <c r="B2184" t="s">
        <v>22</v>
      </c>
      <c r="C2184" s="6">
        <f t="shared" si="38"/>
        <v>42182.025081024382</v>
      </c>
      <c r="D2184" t="s">
        <v>23</v>
      </c>
      <c r="E2184" s="6">
        <f>IF(Sense_data[[#This Row],[a_1State]]=D2183,E2183,Sense_data[[#This Row],[SysTimeStamp]])</f>
        <v>42182.02429398716</v>
      </c>
      <c r="F2184" s="3" t="str">
        <f>Sense_data[[#This Row],[a_1State]]&amp;TEXT(Sense_data[[#This Row],[StateInstanceTimestamp]],"#.######")</f>
        <v>On42182.024294</v>
      </c>
      <c r="G2184" s="3">
        <f ca="1">IF(Sense_data[[#This Row],[a_1State]]="Off",RANDBETWEEN(off_min,off_max),RANDBETWEEN(on_min,on_max))/sr_div</f>
        <v>5.6</v>
      </c>
      <c r="H2184" s="3">
        <v>5.4</v>
      </c>
      <c r="I2184" s="3">
        <f>IF(HOUR(Sense_data[[#This Row],[SysTimeStamp]])&lt;12,I2183+$B$14,I2183-$B$14)</f>
        <v>15.50162037037077</v>
      </c>
    </row>
    <row r="2185" spans="1:9" x14ac:dyDescent="0.2">
      <c r="A2185" t="s">
        <v>20</v>
      </c>
      <c r="B2185" t="s">
        <v>22</v>
      </c>
      <c r="C2185" s="6">
        <f t="shared" si="38"/>
        <v>42182.025092598458</v>
      </c>
      <c r="D2185" t="s">
        <v>23</v>
      </c>
      <c r="E2185" s="6">
        <f>IF(Sense_data[[#This Row],[a_1State]]=D2184,E2184,Sense_data[[#This Row],[SysTimeStamp]])</f>
        <v>42182.02429398716</v>
      </c>
      <c r="F2185" s="3" t="str">
        <f>Sense_data[[#This Row],[a_1State]]&amp;TEXT(Sense_data[[#This Row],[StateInstanceTimestamp]],"#.######")</f>
        <v>On42182.024294</v>
      </c>
      <c r="G2185" s="3">
        <f ca="1">IF(Sense_data[[#This Row],[a_1State]]="Off",RANDBETWEEN(off_min,off_max),RANDBETWEEN(on_min,on_max))/sr_div</f>
        <v>3.3</v>
      </c>
      <c r="H2185" s="3">
        <v>4.9000000000000004</v>
      </c>
      <c r="I2185" s="3">
        <f>IF(HOUR(Sense_data[[#This Row],[SysTimeStamp]])&lt;12,I2184+$B$14,I2184-$B$14)</f>
        <v>15.501851851852251</v>
      </c>
    </row>
    <row r="2186" spans="1:9" x14ac:dyDescent="0.2">
      <c r="A2186" t="s">
        <v>20</v>
      </c>
      <c r="B2186" t="s">
        <v>22</v>
      </c>
      <c r="C2186" s="6">
        <f t="shared" si="38"/>
        <v>42182.025104172535</v>
      </c>
      <c r="D2186" t="s">
        <v>23</v>
      </c>
      <c r="E2186" s="6">
        <f>IF(Sense_data[[#This Row],[a_1State]]=D2185,E2185,Sense_data[[#This Row],[SysTimeStamp]])</f>
        <v>42182.02429398716</v>
      </c>
      <c r="F2186" s="3" t="str">
        <f>Sense_data[[#This Row],[a_1State]]&amp;TEXT(Sense_data[[#This Row],[StateInstanceTimestamp]],"#.######")</f>
        <v>On42182.024294</v>
      </c>
      <c r="G2186" s="3">
        <f ca="1">IF(Sense_data[[#This Row],[a_1State]]="Off",RANDBETWEEN(off_min,off_max),RANDBETWEEN(on_min,on_max))/sr_div</f>
        <v>5.9</v>
      </c>
      <c r="H2186" s="3">
        <v>3.8</v>
      </c>
      <c r="I2186" s="3">
        <f>IF(HOUR(Sense_data[[#This Row],[SysTimeStamp]])&lt;12,I2185+$B$14,I2185-$B$14)</f>
        <v>15.502083333333733</v>
      </c>
    </row>
    <row r="2187" spans="1:9" x14ac:dyDescent="0.2">
      <c r="A2187" t="s">
        <v>20</v>
      </c>
      <c r="B2187" t="s">
        <v>22</v>
      </c>
      <c r="C2187" s="6">
        <f t="shared" si="38"/>
        <v>42182.025115746612</v>
      </c>
      <c r="D2187" t="s">
        <v>23</v>
      </c>
      <c r="E2187" s="6">
        <f>IF(Sense_data[[#This Row],[a_1State]]=D2186,E2186,Sense_data[[#This Row],[SysTimeStamp]])</f>
        <v>42182.02429398716</v>
      </c>
      <c r="F2187" s="3" t="str">
        <f>Sense_data[[#This Row],[a_1State]]&amp;TEXT(Sense_data[[#This Row],[StateInstanceTimestamp]],"#.######")</f>
        <v>On42182.024294</v>
      </c>
      <c r="G2187" s="3">
        <f ca="1">IF(Sense_data[[#This Row],[a_1State]]="Off",RANDBETWEEN(off_min,off_max),RANDBETWEEN(on_min,on_max))/sr_div</f>
        <v>4.7</v>
      </c>
      <c r="H2187" s="3">
        <v>5.7</v>
      </c>
      <c r="I2187" s="3">
        <f>IF(HOUR(Sense_data[[#This Row],[SysTimeStamp]])&lt;12,I2186+$B$14,I2186-$B$14)</f>
        <v>15.502314814815215</v>
      </c>
    </row>
    <row r="2188" spans="1:9" x14ac:dyDescent="0.2">
      <c r="A2188" t="s">
        <v>20</v>
      </c>
      <c r="B2188" t="s">
        <v>22</v>
      </c>
      <c r="C2188" s="6">
        <f t="shared" si="38"/>
        <v>42182.025127320689</v>
      </c>
      <c r="D2188" t="s">
        <v>23</v>
      </c>
      <c r="E2188" s="6">
        <f>IF(Sense_data[[#This Row],[a_1State]]=D2187,E2187,Sense_data[[#This Row],[SysTimeStamp]])</f>
        <v>42182.02429398716</v>
      </c>
      <c r="F2188" s="3" t="str">
        <f>Sense_data[[#This Row],[a_1State]]&amp;TEXT(Sense_data[[#This Row],[StateInstanceTimestamp]],"#.######")</f>
        <v>On42182.024294</v>
      </c>
      <c r="G2188" s="3">
        <f ca="1">IF(Sense_data[[#This Row],[a_1State]]="Off",RANDBETWEEN(off_min,off_max),RANDBETWEEN(on_min,on_max))/sr_div</f>
        <v>3.8</v>
      </c>
      <c r="H2188" s="3">
        <v>5.9</v>
      </c>
      <c r="I2188" s="3">
        <f>IF(HOUR(Sense_data[[#This Row],[SysTimeStamp]])&lt;12,I2187+$B$14,I2187-$B$14)</f>
        <v>15.502546296296696</v>
      </c>
    </row>
    <row r="2189" spans="1:9" x14ac:dyDescent="0.2">
      <c r="A2189" t="s">
        <v>20</v>
      </c>
      <c r="B2189" t="s">
        <v>22</v>
      </c>
      <c r="C2189" s="6">
        <f t="shared" si="38"/>
        <v>42182.025138894765</v>
      </c>
      <c r="D2189" t="s">
        <v>23</v>
      </c>
      <c r="E2189" s="6">
        <f>IF(Sense_data[[#This Row],[a_1State]]=D2188,E2188,Sense_data[[#This Row],[SysTimeStamp]])</f>
        <v>42182.02429398716</v>
      </c>
      <c r="F2189" s="3" t="str">
        <f>Sense_data[[#This Row],[a_1State]]&amp;TEXT(Sense_data[[#This Row],[StateInstanceTimestamp]],"#.######")</f>
        <v>On42182.024294</v>
      </c>
      <c r="G2189" s="3">
        <f ca="1">IF(Sense_data[[#This Row],[a_1State]]="Off",RANDBETWEEN(off_min,off_max),RANDBETWEEN(on_min,on_max))/sr_div</f>
        <v>3.9</v>
      </c>
      <c r="H2189" s="3">
        <v>3</v>
      </c>
      <c r="I2189" s="3">
        <f>IF(HOUR(Sense_data[[#This Row],[SysTimeStamp]])&lt;12,I2188+$B$14,I2188-$B$14)</f>
        <v>15.502777777778178</v>
      </c>
    </row>
    <row r="2190" spans="1:9" x14ac:dyDescent="0.2">
      <c r="A2190" t="s">
        <v>20</v>
      </c>
      <c r="B2190" t="s">
        <v>22</v>
      </c>
      <c r="C2190" s="6">
        <f t="shared" si="38"/>
        <v>42182.025150468842</v>
      </c>
      <c r="D2190" t="s">
        <v>23</v>
      </c>
      <c r="E2190" s="6">
        <f>IF(Sense_data[[#This Row],[a_1State]]=D2189,E2189,Sense_data[[#This Row],[SysTimeStamp]])</f>
        <v>42182.02429398716</v>
      </c>
      <c r="F2190" s="3" t="str">
        <f>Sense_data[[#This Row],[a_1State]]&amp;TEXT(Sense_data[[#This Row],[StateInstanceTimestamp]],"#.######")</f>
        <v>On42182.024294</v>
      </c>
      <c r="G2190" s="3">
        <f ca="1">IF(Sense_data[[#This Row],[a_1State]]="Off",RANDBETWEEN(off_min,off_max),RANDBETWEEN(on_min,on_max))/sr_div</f>
        <v>3.6</v>
      </c>
      <c r="H2190" s="3">
        <v>3.6</v>
      </c>
      <c r="I2190" s="3">
        <f>IF(HOUR(Sense_data[[#This Row],[SysTimeStamp]])&lt;12,I2189+$B$14,I2189-$B$14)</f>
        <v>15.50300925925966</v>
      </c>
    </row>
    <row r="2191" spans="1:9" x14ac:dyDescent="0.2">
      <c r="A2191" t="s">
        <v>20</v>
      </c>
      <c r="B2191" t="s">
        <v>22</v>
      </c>
      <c r="C2191" s="6">
        <f t="shared" si="38"/>
        <v>42182.025162042919</v>
      </c>
      <c r="D2191" t="s">
        <v>23</v>
      </c>
      <c r="E2191" s="6">
        <f>IF(Sense_data[[#This Row],[a_1State]]=D2190,E2190,Sense_data[[#This Row],[SysTimeStamp]])</f>
        <v>42182.02429398716</v>
      </c>
      <c r="F2191" s="3" t="str">
        <f>Sense_data[[#This Row],[a_1State]]&amp;TEXT(Sense_data[[#This Row],[StateInstanceTimestamp]],"#.######")</f>
        <v>On42182.024294</v>
      </c>
      <c r="G2191" s="3">
        <f ca="1">IF(Sense_data[[#This Row],[a_1State]]="Off",RANDBETWEEN(off_min,off_max),RANDBETWEEN(on_min,on_max))/sr_div</f>
        <v>3</v>
      </c>
      <c r="H2191" s="3">
        <v>3.3</v>
      </c>
      <c r="I2191" s="3">
        <f>IF(HOUR(Sense_data[[#This Row],[SysTimeStamp]])&lt;12,I2190+$B$14,I2190-$B$14)</f>
        <v>15.503240740741141</v>
      </c>
    </row>
    <row r="2192" spans="1:9" x14ac:dyDescent="0.2">
      <c r="A2192" t="s">
        <v>20</v>
      </c>
      <c r="B2192" t="s">
        <v>22</v>
      </c>
      <c r="C2192" s="6">
        <f t="shared" si="38"/>
        <v>42182.025173616996</v>
      </c>
      <c r="D2192" t="s">
        <v>23</v>
      </c>
      <c r="E2192" s="6">
        <f>IF(Sense_data[[#This Row],[a_1State]]=D2191,E2191,Sense_data[[#This Row],[SysTimeStamp]])</f>
        <v>42182.02429398716</v>
      </c>
      <c r="F2192" s="3" t="str">
        <f>Sense_data[[#This Row],[a_1State]]&amp;TEXT(Sense_data[[#This Row],[StateInstanceTimestamp]],"#.######")</f>
        <v>On42182.024294</v>
      </c>
      <c r="G2192" s="3">
        <f ca="1">IF(Sense_data[[#This Row],[a_1State]]="Off",RANDBETWEEN(off_min,off_max),RANDBETWEEN(on_min,on_max))/sr_div</f>
        <v>5.7</v>
      </c>
      <c r="H2192" s="3">
        <v>5</v>
      </c>
      <c r="I2192" s="3">
        <f>IF(HOUR(Sense_data[[#This Row],[SysTimeStamp]])&lt;12,I2191+$B$14,I2191-$B$14)</f>
        <v>15.503472222222623</v>
      </c>
    </row>
    <row r="2193" spans="1:9" x14ac:dyDescent="0.2">
      <c r="A2193" t="s">
        <v>20</v>
      </c>
      <c r="B2193" t="s">
        <v>22</v>
      </c>
      <c r="C2193" s="6">
        <f t="shared" si="38"/>
        <v>42182.025185191073</v>
      </c>
      <c r="D2193" t="s">
        <v>23</v>
      </c>
      <c r="E2193" s="6">
        <f>IF(Sense_data[[#This Row],[a_1State]]=D2192,E2192,Sense_data[[#This Row],[SysTimeStamp]])</f>
        <v>42182.02429398716</v>
      </c>
      <c r="F2193" s="3" t="str">
        <f>Sense_data[[#This Row],[a_1State]]&amp;TEXT(Sense_data[[#This Row],[StateInstanceTimestamp]],"#.######")</f>
        <v>On42182.024294</v>
      </c>
      <c r="G2193" s="3">
        <f ca="1">IF(Sense_data[[#This Row],[a_1State]]="Off",RANDBETWEEN(off_min,off_max),RANDBETWEEN(on_min,on_max))/sr_div</f>
        <v>3.3</v>
      </c>
      <c r="H2193" s="3">
        <v>3.3</v>
      </c>
      <c r="I2193" s="3">
        <f>IF(HOUR(Sense_data[[#This Row],[SysTimeStamp]])&lt;12,I2192+$B$14,I2192-$B$14)</f>
        <v>15.503703703704105</v>
      </c>
    </row>
    <row r="2194" spans="1:9" x14ac:dyDescent="0.2">
      <c r="A2194" t="s">
        <v>20</v>
      </c>
      <c r="B2194" t="s">
        <v>22</v>
      </c>
      <c r="C2194" s="6">
        <f t="shared" si="38"/>
        <v>42182.025196765149</v>
      </c>
      <c r="D2194" t="s">
        <v>23</v>
      </c>
      <c r="E2194" s="6">
        <f>IF(Sense_data[[#This Row],[a_1State]]=D2193,E2193,Sense_data[[#This Row],[SysTimeStamp]])</f>
        <v>42182.02429398716</v>
      </c>
      <c r="F2194" s="3" t="str">
        <f>Sense_data[[#This Row],[a_1State]]&amp;TEXT(Sense_data[[#This Row],[StateInstanceTimestamp]],"#.######")</f>
        <v>On42182.024294</v>
      </c>
      <c r="G2194" s="3">
        <f ca="1">IF(Sense_data[[#This Row],[a_1State]]="Off",RANDBETWEEN(off_min,off_max),RANDBETWEEN(on_min,on_max))/sr_div</f>
        <v>5.8</v>
      </c>
      <c r="H2194" s="3">
        <v>6</v>
      </c>
      <c r="I2194" s="3">
        <f>IF(HOUR(Sense_data[[#This Row],[SysTimeStamp]])&lt;12,I2193+$B$14,I2193-$B$14)</f>
        <v>15.503935185185586</v>
      </c>
    </row>
    <row r="2195" spans="1:9" x14ac:dyDescent="0.2">
      <c r="A2195" t="s">
        <v>20</v>
      </c>
      <c r="B2195" t="s">
        <v>22</v>
      </c>
      <c r="C2195" s="6">
        <f t="shared" si="38"/>
        <v>42182.025208339226</v>
      </c>
      <c r="D2195" t="s">
        <v>23</v>
      </c>
      <c r="E2195" s="6">
        <f>IF(Sense_data[[#This Row],[a_1State]]=D2194,E2194,Sense_data[[#This Row],[SysTimeStamp]])</f>
        <v>42182.02429398716</v>
      </c>
      <c r="F2195" s="3" t="str">
        <f>Sense_data[[#This Row],[a_1State]]&amp;TEXT(Sense_data[[#This Row],[StateInstanceTimestamp]],"#.######")</f>
        <v>On42182.024294</v>
      </c>
      <c r="G2195" s="3">
        <f ca="1">IF(Sense_data[[#This Row],[a_1State]]="Off",RANDBETWEEN(off_min,off_max),RANDBETWEEN(on_min,on_max))/sr_div</f>
        <v>3.7</v>
      </c>
      <c r="H2195" s="3">
        <v>3.4</v>
      </c>
      <c r="I2195" s="3">
        <f>IF(HOUR(Sense_data[[#This Row],[SysTimeStamp]])&lt;12,I2194+$B$14,I2194-$B$14)</f>
        <v>15.504166666667068</v>
      </c>
    </row>
    <row r="2196" spans="1:9" x14ac:dyDescent="0.2">
      <c r="A2196" t="s">
        <v>20</v>
      </c>
      <c r="B2196" t="s">
        <v>22</v>
      </c>
      <c r="C2196" s="6">
        <f t="shared" si="38"/>
        <v>42182.025219913303</v>
      </c>
      <c r="D2196" t="s">
        <v>23</v>
      </c>
      <c r="E2196" s="6">
        <f>IF(Sense_data[[#This Row],[a_1State]]=D2195,E2195,Sense_data[[#This Row],[SysTimeStamp]])</f>
        <v>42182.02429398716</v>
      </c>
      <c r="F2196" s="3" t="str">
        <f>Sense_data[[#This Row],[a_1State]]&amp;TEXT(Sense_data[[#This Row],[StateInstanceTimestamp]],"#.######")</f>
        <v>On42182.024294</v>
      </c>
      <c r="G2196" s="3">
        <f ca="1">IF(Sense_data[[#This Row],[a_1State]]="Off",RANDBETWEEN(off_min,off_max),RANDBETWEEN(on_min,on_max))/sr_div</f>
        <v>3.6</v>
      </c>
      <c r="H2196" s="3">
        <v>4.3</v>
      </c>
      <c r="I2196" s="3">
        <f>IF(HOUR(Sense_data[[#This Row],[SysTimeStamp]])&lt;12,I2195+$B$14,I2195-$B$14)</f>
        <v>15.50439814814855</v>
      </c>
    </row>
    <row r="2197" spans="1:9" x14ac:dyDescent="0.2">
      <c r="A2197" t="s">
        <v>20</v>
      </c>
      <c r="B2197" t="s">
        <v>22</v>
      </c>
      <c r="C2197" s="6">
        <f t="shared" si="38"/>
        <v>42182.02523148738</v>
      </c>
      <c r="D2197" t="s">
        <v>23</v>
      </c>
      <c r="E2197" s="6">
        <f>IF(Sense_data[[#This Row],[a_1State]]=D2196,E2196,Sense_data[[#This Row],[SysTimeStamp]])</f>
        <v>42182.02429398716</v>
      </c>
      <c r="F2197" s="3" t="str">
        <f>Sense_data[[#This Row],[a_1State]]&amp;TEXT(Sense_data[[#This Row],[StateInstanceTimestamp]],"#.######")</f>
        <v>On42182.024294</v>
      </c>
      <c r="G2197" s="3">
        <f ca="1">IF(Sense_data[[#This Row],[a_1State]]="Off",RANDBETWEEN(off_min,off_max),RANDBETWEEN(on_min,on_max))/sr_div</f>
        <v>3.9</v>
      </c>
      <c r="H2197" s="3">
        <v>4.5999999999999996</v>
      </c>
      <c r="I2197" s="3">
        <f>IF(HOUR(Sense_data[[#This Row],[SysTimeStamp]])&lt;12,I2196+$B$14,I2196-$B$14)</f>
        <v>15.504629629630031</v>
      </c>
    </row>
    <row r="2198" spans="1:9" x14ac:dyDescent="0.2">
      <c r="A2198" t="s">
        <v>20</v>
      </c>
      <c r="B2198" t="s">
        <v>22</v>
      </c>
      <c r="C2198" s="6">
        <f t="shared" si="38"/>
        <v>42182.025243061456</v>
      </c>
      <c r="D2198" t="s">
        <v>23</v>
      </c>
      <c r="E2198" s="6">
        <f>IF(Sense_data[[#This Row],[a_1State]]=D2197,E2197,Sense_data[[#This Row],[SysTimeStamp]])</f>
        <v>42182.02429398716</v>
      </c>
      <c r="F2198" s="3" t="str">
        <f>Sense_data[[#This Row],[a_1State]]&amp;TEXT(Sense_data[[#This Row],[StateInstanceTimestamp]],"#.######")</f>
        <v>On42182.024294</v>
      </c>
      <c r="G2198" s="3">
        <f ca="1">IF(Sense_data[[#This Row],[a_1State]]="Off",RANDBETWEEN(off_min,off_max),RANDBETWEEN(on_min,on_max))/sr_div</f>
        <v>4.2</v>
      </c>
      <c r="H2198" s="3">
        <v>5.2</v>
      </c>
      <c r="I2198" s="3">
        <f>IF(HOUR(Sense_data[[#This Row],[SysTimeStamp]])&lt;12,I2197+$B$14,I2197-$B$14)</f>
        <v>15.504861111111513</v>
      </c>
    </row>
    <row r="2199" spans="1:9" x14ac:dyDescent="0.2">
      <c r="A2199" t="s">
        <v>20</v>
      </c>
      <c r="B2199" t="s">
        <v>22</v>
      </c>
      <c r="C2199" s="6">
        <f t="shared" si="38"/>
        <v>42182.025254635533</v>
      </c>
      <c r="D2199" t="s">
        <v>23</v>
      </c>
      <c r="E2199" s="6">
        <f>IF(Sense_data[[#This Row],[a_1State]]=D2198,E2198,Sense_data[[#This Row],[SysTimeStamp]])</f>
        <v>42182.02429398716</v>
      </c>
      <c r="F2199" s="3" t="str">
        <f>Sense_data[[#This Row],[a_1State]]&amp;TEXT(Sense_data[[#This Row],[StateInstanceTimestamp]],"#.######")</f>
        <v>On42182.024294</v>
      </c>
      <c r="G2199" s="3">
        <f ca="1">IF(Sense_data[[#This Row],[a_1State]]="Off",RANDBETWEEN(off_min,off_max),RANDBETWEEN(on_min,on_max))/sr_div</f>
        <v>6</v>
      </c>
      <c r="H2199" s="3">
        <v>4.9000000000000004</v>
      </c>
      <c r="I2199" s="3">
        <f>IF(HOUR(Sense_data[[#This Row],[SysTimeStamp]])&lt;12,I2198+$B$14,I2198-$B$14)</f>
        <v>15.505092592592995</v>
      </c>
    </row>
    <row r="2200" spans="1:9" x14ac:dyDescent="0.2">
      <c r="A2200" t="s">
        <v>20</v>
      </c>
      <c r="B2200" t="s">
        <v>22</v>
      </c>
      <c r="C2200" s="6">
        <f t="shared" si="38"/>
        <v>42182.02526620961</v>
      </c>
      <c r="D2200" t="s">
        <v>23</v>
      </c>
      <c r="E2200" s="6">
        <f>IF(Sense_data[[#This Row],[a_1State]]=D2199,E2199,Sense_data[[#This Row],[SysTimeStamp]])</f>
        <v>42182.02429398716</v>
      </c>
      <c r="F2200" s="3" t="str">
        <f>Sense_data[[#This Row],[a_1State]]&amp;TEXT(Sense_data[[#This Row],[StateInstanceTimestamp]],"#.######")</f>
        <v>On42182.024294</v>
      </c>
      <c r="G2200" s="3">
        <f ca="1">IF(Sense_data[[#This Row],[a_1State]]="Off",RANDBETWEEN(off_min,off_max),RANDBETWEEN(on_min,on_max))/sr_div</f>
        <v>3.5</v>
      </c>
      <c r="H2200" s="3">
        <v>4.9000000000000004</v>
      </c>
      <c r="I2200" s="3">
        <f>IF(HOUR(Sense_data[[#This Row],[SysTimeStamp]])&lt;12,I2199+$B$14,I2199-$B$14)</f>
        <v>15.505324074074476</v>
      </c>
    </row>
    <row r="2201" spans="1:9" x14ac:dyDescent="0.2">
      <c r="A2201" t="s">
        <v>20</v>
      </c>
      <c r="B2201" t="s">
        <v>22</v>
      </c>
      <c r="C2201" s="6">
        <f t="shared" si="38"/>
        <v>42182.025277783687</v>
      </c>
      <c r="D2201" t="s">
        <v>23</v>
      </c>
      <c r="E2201" s="6">
        <f>IF(Sense_data[[#This Row],[a_1State]]=D2200,E2200,Sense_data[[#This Row],[SysTimeStamp]])</f>
        <v>42182.02429398716</v>
      </c>
      <c r="F2201" s="3" t="str">
        <f>Sense_data[[#This Row],[a_1State]]&amp;TEXT(Sense_data[[#This Row],[StateInstanceTimestamp]],"#.######")</f>
        <v>On42182.024294</v>
      </c>
      <c r="G2201" s="3">
        <f ca="1">IF(Sense_data[[#This Row],[a_1State]]="Off",RANDBETWEEN(off_min,off_max),RANDBETWEEN(on_min,on_max))/sr_div</f>
        <v>4.4000000000000004</v>
      </c>
      <c r="H2201" s="3">
        <v>4.8</v>
      </c>
      <c r="I2201" s="3">
        <f>IF(HOUR(Sense_data[[#This Row],[SysTimeStamp]])&lt;12,I2200+$B$14,I2200-$B$14)</f>
        <v>15.505555555555958</v>
      </c>
    </row>
    <row r="2202" spans="1:9" x14ac:dyDescent="0.2">
      <c r="A2202" t="s">
        <v>20</v>
      </c>
      <c r="B2202" t="s">
        <v>22</v>
      </c>
      <c r="C2202" s="6">
        <f t="shared" si="38"/>
        <v>42182.025289357764</v>
      </c>
      <c r="D2202" t="s">
        <v>23</v>
      </c>
      <c r="E2202" s="6">
        <f>IF(Sense_data[[#This Row],[a_1State]]=D2201,E2201,Sense_data[[#This Row],[SysTimeStamp]])</f>
        <v>42182.02429398716</v>
      </c>
      <c r="F2202" s="3" t="str">
        <f>Sense_data[[#This Row],[a_1State]]&amp;TEXT(Sense_data[[#This Row],[StateInstanceTimestamp]],"#.######")</f>
        <v>On42182.024294</v>
      </c>
      <c r="G2202" s="3">
        <f ca="1">IF(Sense_data[[#This Row],[a_1State]]="Off",RANDBETWEEN(off_min,off_max),RANDBETWEEN(on_min,on_max))/sr_div</f>
        <v>5.0999999999999996</v>
      </c>
      <c r="H2202" s="3">
        <v>5.9</v>
      </c>
      <c r="I2202" s="3">
        <f>IF(HOUR(Sense_data[[#This Row],[SysTimeStamp]])&lt;12,I2201+$B$14,I2201-$B$14)</f>
        <v>15.50578703703744</v>
      </c>
    </row>
    <row r="2203" spans="1:9" x14ac:dyDescent="0.2">
      <c r="A2203" t="s">
        <v>20</v>
      </c>
      <c r="B2203" t="s">
        <v>22</v>
      </c>
      <c r="C2203" s="6">
        <f t="shared" si="38"/>
        <v>42182.02530093184</v>
      </c>
      <c r="D2203" t="s">
        <v>23</v>
      </c>
      <c r="E2203" s="6">
        <f>IF(Sense_data[[#This Row],[a_1State]]=D2202,E2202,Sense_data[[#This Row],[SysTimeStamp]])</f>
        <v>42182.02429398716</v>
      </c>
      <c r="F2203" s="3" t="str">
        <f>Sense_data[[#This Row],[a_1State]]&amp;TEXT(Sense_data[[#This Row],[StateInstanceTimestamp]],"#.######")</f>
        <v>On42182.024294</v>
      </c>
      <c r="G2203" s="3">
        <f ca="1">IF(Sense_data[[#This Row],[a_1State]]="Off",RANDBETWEEN(off_min,off_max),RANDBETWEEN(on_min,on_max))/sr_div</f>
        <v>4.8</v>
      </c>
      <c r="H2203" s="3">
        <v>4</v>
      </c>
      <c r="I2203" s="3">
        <f>IF(HOUR(Sense_data[[#This Row],[SysTimeStamp]])&lt;12,I2202+$B$14,I2202-$B$14)</f>
        <v>15.506018518518921</v>
      </c>
    </row>
    <row r="2204" spans="1:9" x14ac:dyDescent="0.2">
      <c r="A2204" t="s">
        <v>20</v>
      </c>
      <c r="B2204" t="s">
        <v>22</v>
      </c>
      <c r="C2204" s="6">
        <f t="shared" si="38"/>
        <v>42182.025312505917</v>
      </c>
      <c r="D2204" t="s">
        <v>23</v>
      </c>
      <c r="E2204" s="6">
        <f>IF(Sense_data[[#This Row],[a_1State]]=D2203,E2203,Sense_data[[#This Row],[SysTimeStamp]])</f>
        <v>42182.02429398716</v>
      </c>
      <c r="F2204" s="3" t="str">
        <f>Sense_data[[#This Row],[a_1State]]&amp;TEXT(Sense_data[[#This Row],[StateInstanceTimestamp]],"#.######")</f>
        <v>On42182.024294</v>
      </c>
      <c r="G2204" s="3">
        <f ca="1">IF(Sense_data[[#This Row],[a_1State]]="Off",RANDBETWEEN(off_min,off_max),RANDBETWEEN(on_min,on_max))/sr_div</f>
        <v>4.9000000000000004</v>
      </c>
      <c r="H2204" s="3">
        <v>5.4</v>
      </c>
      <c r="I2204" s="3">
        <f>IF(HOUR(Sense_data[[#This Row],[SysTimeStamp]])&lt;12,I2203+$B$14,I2203-$B$14)</f>
        <v>15.506250000000403</v>
      </c>
    </row>
    <row r="2205" spans="1:9" x14ac:dyDescent="0.2">
      <c r="A2205" t="s">
        <v>20</v>
      </c>
      <c r="B2205" t="s">
        <v>22</v>
      </c>
      <c r="C2205" s="6">
        <f t="shared" si="38"/>
        <v>42182.025324079994</v>
      </c>
      <c r="D2205" t="s">
        <v>23</v>
      </c>
      <c r="E2205" s="6">
        <f>IF(Sense_data[[#This Row],[a_1State]]=D2204,E2204,Sense_data[[#This Row],[SysTimeStamp]])</f>
        <v>42182.02429398716</v>
      </c>
      <c r="F2205" s="3" t="str">
        <f>Sense_data[[#This Row],[a_1State]]&amp;TEXT(Sense_data[[#This Row],[StateInstanceTimestamp]],"#.######")</f>
        <v>On42182.024294</v>
      </c>
      <c r="G2205" s="3">
        <f ca="1">IF(Sense_data[[#This Row],[a_1State]]="Off",RANDBETWEEN(off_min,off_max),RANDBETWEEN(on_min,on_max))/sr_div</f>
        <v>3.3</v>
      </c>
      <c r="H2205" s="3">
        <v>5.4</v>
      </c>
      <c r="I2205" s="3">
        <f>IF(HOUR(Sense_data[[#This Row],[SysTimeStamp]])&lt;12,I2204+$B$14,I2204-$B$14)</f>
        <v>15.506481481481885</v>
      </c>
    </row>
    <row r="2206" spans="1:9" x14ac:dyDescent="0.2">
      <c r="A2206" t="s">
        <v>20</v>
      </c>
      <c r="B2206" t="s">
        <v>22</v>
      </c>
      <c r="C2206" s="6">
        <f t="shared" si="38"/>
        <v>42182.025335654071</v>
      </c>
      <c r="D2206" t="s">
        <v>23</v>
      </c>
      <c r="E2206" s="6">
        <f>IF(Sense_data[[#This Row],[a_1State]]=D2205,E2205,Sense_data[[#This Row],[SysTimeStamp]])</f>
        <v>42182.02429398716</v>
      </c>
      <c r="F2206" s="3" t="str">
        <f>Sense_data[[#This Row],[a_1State]]&amp;TEXT(Sense_data[[#This Row],[StateInstanceTimestamp]],"#.######")</f>
        <v>On42182.024294</v>
      </c>
      <c r="G2206" s="3">
        <f ca="1">IF(Sense_data[[#This Row],[a_1State]]="Off",RANDBETWEEN(off_min,off_max),RANDBETWEEN(on_min,on_max))/sr_div</f>
        <v>3.2</v>
      </c>
      <c r="H2206" s="3">
        <v>4.0999999999999996</v>
      </c>
      <c r="I2206" s="3">
        <f>IF(HOUR(Sense_data[[#This Row],[SysTimeStamp]])&lt;12,I2205+$B$14,I2205-$B$14)</f>
        <v>15.506712962963366</v>
      </c>
    </row>
    <row r="2207" spans="1:9" x14ac:dyDescent="0.2">
      <c r="A2207" t="s">
        <v>20</v>
      </c>
      <c r="B2207" t="s">
        <v>22</v>
      </c>
      <c r="C2207" s="6">
        <f t="shared" si="38"/>
        <v>42182.025347228147</v>
      </c>
      <c r="D2207" t="s">
        <v>23</v>
      </c>
      <c r="E2207" s="6">
        <f>IF(Sense_data[[#This Row],[a_1State]]=D2206,E2206,Sense_data[[#This Row],[SysTimeStamp]])</f>
        <v>42182.02429398716</v>
      </c>
      <c r="F2207" s="3" t="str">
        <f>Sense_data[[#This Row],[a_1State]]&amp;TEXT(Sense_data[[#This Row],[StateInstanceTimestamp]],"#.######")</f>
        <v>On42182.024294</v>
      </c>
      <c r="G2207" s="3">
        <f ca="1">IF(Sense_data[[#This Row],[a_1State]]="Off",RANDBETWEEN(off_min,off_max),RANDBETWEEN(on_min,on_max))/sr_div</f>
        <v>5.3</v>
      </c>
      <c r="H2207" s="3">
        <v>5.6</v>
      </c>
      <c r="I2207" s="3">
        <f>IF(HOUR(Sense_data[[#This Row],[SysTimeStamp]])&lt;12,I2206+$B$14,I2206-$B$14)</f>
        <v>15.506944444444848</v>
      </c>
    </row>
    <row r="2208" spans="1:9" x14ac:dyDescent="0.2">
      <c r="A2208" t="s">
        <v>20</v>
      </c>
      <c r="B2208" t="s">
        <v>22</v>
      </c>
      <c r="C2208" s="6">
        <f t="shared" si="38"/>
        <v>42182.025358802224</v>
      </c>
      <c r="D2208" t="s">
        <v>23</v>
      </c>
      <c r="E2208" s="6">
        <f>IF(Sense_data[[#This Row],[a_1State]]=D2207,E2207,Sense_data[[#This Row],[SysTimeStamp]])</f>
        <v>42182.02429398716</v>
      </c>
      <c r="F2208" s="3" t="str">
        <f>Sense_data[[#This Row],[a_1State]]&amp;TEXT(Sense_data[[#This Row],[StateInstanceTimestamp]],"#.######")</f>
        <v>On42182.024294</v>
      </c>
      <c r="G2208" s="3">
        <f ca="1">IF(Sense_data[[#This Row],[a_1State]]="Off",RANDBETWEEN(off_min,off_max),RANDBETWEEN(on_min,on_max))/sr_div</f>
        <v>3.9</v>
      </c>
      <c r="H2208" s="3">
        <v>3.3</v>
      </c>
      <c r="I2208" s="3">
        <f>IF(HOUR(Sense_data[[#This Row],[SysTimeStamp]])&lt;12,I2207+$B$14,I2207-$B$14)</f>
        <v>15.50717592592633</v>
      </c>
    </row>
    <row r="2209" spans="1:9" x14ac:dyDescent="0.2">
      <c r="A2209" t="s">
        <v>20</v>
      </c>
      <c r="B2209" t="s">
        <v>22</v>
      </c>
      <c r="C2209" s="6">
        <f t="shared" si="38"/>
        <v>42182.025370376301</v>
      </c>
      <c r="D2209" t="s">
        <v>23</v>
      </c>
      <c r="E2209" s="6">
        <f>IF(Sense_data[[#This Row],[a_1State]]=D2208,E2208,Sense_data[[#This Row],[SysTimeStamp]])</f>
        <v>42182.02429398716</v>
      </c>
      <c r="F2209" s="3" t="str">
        <f>Sense_data[[#This Row],[a_1State]]&amp;TEXT(Sense_data[[#This Row],[StateInstanceTimestamp]],"#.######")</f>
        <v>On42182.024294</v>
      </c>
      <c r="G2209" s="3">
        <f ca="1">IF(Sense_data[[#This Row],[a_1State]]="Off",RANDBETWEEN(off_min,off_max),RANDBETWEEN(on_min,on_max))/sr_div</f>
        <v>5.2</v>
      </c>
      <c r="H2209" s="3">
        <v>3</v>
      </c>
      <c r="I2209" s="3">
        <f>IF(HOUR(Sense_data[[#This Row],[SysTimeStamp]])&lt;12,I2208+$B$14,I2208-$B$14)</f>
        <v>15.507407407407811</v>
      </c>
    </row>
    <row r="2210" spans="1:9" x14ac:dyDescent="0.2">
      <c r="A2210" t="s">
        <v>20</v>
      </c>
      <c r="B2210" t="s">
        <v>22</v>
      </c>
      <c r="C2210" s="6">
        <f t="shared" si="38"/>
        <v>42182.025381950378</v>
      </c>
      <c r="D2210" t="s">
        <v>23</v>
      </c>
      <c r="E2210" s="6">
        <f>IF(Sense_data[[#This Row],[a_1State]]=D2209,E2209,Sense_data[[#This Row],[SysTimeStamp]])</f>
        <v>42182.02429398716</v>
      </c>
      <c r="F2210" s="3" t="str">
        <f>Sense_data[[#This Row],[a_1State]]&amp;TEXT(Sense_data[[#This Row],[StateInstanceTimestamp]],"#.######")</f>
        <v>On42182.024294</v>
      </c>
      <c r="G2210" s="3">
        <f ca="1">IF(Sense_data[[#This Row],[a_1State]]="Off",RANDBETWEEN(off_min,off_max),RANDBETWEEN(on_min,on_max))/sr_div</f>
        <v>4.5</v>
      </c>
      <c r="H2210" s="3">
        <v>4.2</v>
      </c>
      <c r="I2210" s="3">
        <f>IF(HOUR(Sense_data[[#This Row],[SysTimeStamp]])&lt;12,I2209+$B$14,I2209-$B$14)</f>
        <v>15.507638888889293</v>
      </c>
    </row>
    <row r="2211" spans="1:9" x14ac:dyDescent="0.2">
      <c r="A2211" t="s">
        <v>20</v>
      </c>
      <c r="B2211" t="s">
        <v>22</v>
      </c>
      <c r="C2211" s="6">
        <f t="shared" si="38"/>
        <v>42182.025393524455</v>
      </c>
      <c r="D2211" t="s">
        <v>23</v>
      </c>
      <c r="E2211" s="6">
        <f>IF(Sense_data[[#This Row],[a_1State]]=D2210,E2210,Sense_data[[#This Row],[SysTimeStamp]])</f>
        <v>42182.02429398716</v>
      </c>
      <c r="F2211" s="3" t="str">
        <f>Sense_data[[#This Row],[a_1State]]&amp;TEXT(Sense_data[[#This Row],[StateInstanceTimestamp]],"#.######")</f>
        <v>On42182.024294</v>
      </c>
      <c r="G2211" s="3">
        <f ca="1">IF(Sense_data[[#This Row],[a_1State]]="Off",RANDBETWEEN(off_min,off_max),RANDBETWEEN(on_min,on_max))/sr_div</f>
        <v>4.2</v>
      </c>
      <c r="H2211" s="3">
        <v>3.3</v>
      </c>
      <c r="I2211" s="3">
        <f>IF(HOUR(Sense_data[[#This Row],[SysTimeStamp]])&lt;12,I2210+$B$14,I2210-$B$14)</f>
        <v>15.507870370370775</v>
      </c>
    </row>
    <row r="2212" spans="1:9" x14ac:dyDescent="0.2">
      <c r="A2212" t="s">
        <v>20</v>
      </c>
      <c r="B2212" t="s">
        <v>22</v>
      </c>
      <c r="C2212" s="6">
        <f t="shared" si="38"/>
        <v>42182.025405098531</v>
      </c>
      <c r="D2212" t="s">
        <v>23</v>
      </c>
      <c r="E2212" s="6">
        <f>IF(Sense_data[[#This Row],[a_1State]]=D2211,E2211,Sense_data[[#This Row],[SysTimeStamp]])</f>
        <v>42182.02429398716</v>
      </c>
      <c r="F2212" s="3" t="str">
        <f>Sense_data[[#This Row],[a_1State]]&amp;TEXT(Sense_data[[#This Row],[StateInstanceTimestamp]],"#.######")</f>
        <v>On42182.024294</v>
      </c>
      <c r="G2212" s="3">
        <f ca="1">IF(Sense_data[[#This Row],[a_1State]]="Off",RANDBETWEEN(off_min,off_max),RANDBETWEEN(on_min,on_max))/sr_div</f>
        <v>5.5</v>
      </c>
      <c r="H2212" s="3">
        <v>5.6</v>
      </c>
      <c r="I2212" s="3">
        <f>IF(HOUR(Sense_data[[#This Row],[SysTimeStamp]])&lt;12,I2211+$B$14,I2211-$B$14)</f>
        <v>15.508101851852256</v>
      </c>
    </row>
    <row r="2213" spans="1:9" x14ac:dyDescent="0.2">
      <c r="A2213" t="s">
        <v>20</v>
      </c>
      <c r="B2213" t="s">
        <v>22</v>
      </c>
      <c r="C2213" s="6">
        <f t="shared" si="38"/>
        <v>42182.025416672608</v>
      </c>
      <c r="D2213" t="s">
        <v>23</v>
      </c>
      <c r="E2213" s="6">
        <f>IF(Sense_data[[#This Row],[a_1State]]=D2212,E2212,Sense_data[[#This Row],[SysTimeStamp]])</f>
        <v>42182.02429398716</v>
      </c>
      <c r="F2213" s="3" t="str">
        <f>Sense_data[[#This Row],[a_1State]]&amp;TEXT(Sense_data[[#This Row],[StateInstanceTimestamp]],"#.######")</f>
        <v>On42182.024294</v>
      </c>
      <c r="G2213" s="3">
        <f ca="1">IF(Sense_data[[#This Row],[a_1State]]="Off",RANDBETWEEN(off_min,off_max),RANDBETWEEN(on_min,on_max))/sr_div</f>
        <v>4.2</v>
      </c>
      <c r="H2213" s="3">
        <v>3.2</v>
      </c>
      <c r="I2213" s="3">
        <f>IF(HOUR(Sense_data[[#This Row],[SysTimeStamp]])&lt;12,I2212+$B$14,I2212-$B$14)</f>
        <v>15.508333333333738</v>
      </c>
    </row>
    <row r="2214" spans="1:9" x14ac:dyDescent="0.2">
      <c r="A2214" t="s">
        <v>20</v>
      </c>
      <c r="B2214" t="s">
        <v>22</v>
      </c>
      <c r="C2214" s="6">
        <f t="shared" si="38"/>
        <v>42182.025428246685</v>
      </c>
      <c r="D2214" t="s">
        <v>23</v>
      </c>
      <c r="E2214" s="6">
        <f>IF(Sense_data[[#This Row],[a_1State]]=D2213,E2213,Sense_data[[#This Row],[SysTimeStamp]])</f>
        <v>42182.02429398716</v>
      </c>
      <c r="F2214" s="3" t="str">
        <f>Sense_data[[#This Row],[a_1State]]&amp;TEXT(Sense_data[[#This Row],[StateInstanceTimestamp]],"#.######")</f>
        <v>On42182.024294</v>
      </c>
      <c r="G2214" s="3">
        <f ca="1">IF(Sense_data[[#This Row],[a_1State]]="Off",RANDBETWEEN(off_min,off_max),RANDBETWEEN(on_min,on_max))/sr_div</f>
        <v>4.4000000000000004</v>
      </c>
      <c r="H2214" s="3">
        <v>5.4</v>
      </c>
      <c r="I2214" s="3">
        <f>IF(HOUR(Sense_data[[#This Row],[SysTimeStamp]])&lt;12,I2213+$B$14,I2213-$B$14)</f>
        <v>15.50856481481522</v>
      </c>
    </row>
    <row r="2215" spans="1:9" x14ac:dyDescent="0.2">
      <c r="A2215" t="s">
        <v>20</v>
      </c>
      <c r="B2215" t="s">
        <v>22</v>
      </c>
      <c r="C2215" s="6">
        <f t="shared" si="38"/>
        <v>42182.025439820762</v>
      </c>
      <c r="D2215" t="s">
        <v>23</v>
      </c>
      <c r="E2215" s="6">
        <f>IF(Sense_data[[#This Row],[a_1State]]=D2214,E2214,Sense_data[[#This Row],[SysTimeStamp]])</f>
        <v>42182.02429398716</v>
      </c>
      <c r="F2215" s="3" t="str">
        <f>Sense_data[[#This Row],[a_1State]]&amp;TEXT(Sense_data[[#This Row],[StateInstanceTimestamp]],"#.######")</f>
        <v>On42182.024294</v>
      </c>
      <c r="G2215" s="3">
        <f ca="1">IF(Sense_data[[#This Row],[a_1State]]="Off",RANDBETWEEN(off_min,off_max),RANDBETWEEN(on_min,on_max))/sr_div</f>
        <v>3.9</v>
      </c>
      <c r="H2215" s="3">
        <v>3.2</v>
      </c>
      <c r="I2215" s="3">
        <f>IF(HOUR(Sense_data[[#This Row],[SysTimeStamp]])&lt;12,I2214+$B$14,I2214-$B$14)</f>
        <v>15.508796296296701</v>
      </c>
    </row>
    <row r="2216" spans="1:9" x14ac:dyDescent="0.2">
      <c r="A2216" t="s">
        <v>20</v>
      </c>
      <c r="B2216" t="s">
        <v>22</v>
      </c>
      <c r="C2216" s="6">
        <f t="shared" si="38"/>
        <v>42182.025451394838</v>
      </c>
      <c r="D2216" t="s">
        <v>23</v>
      </c>
      <c r="E2216" s="6">
        <f>IF(Sense_data[[#This Row],[a_1State]]=D2215,E2215,Sense_data[[#This Row],[SysTimeStamp]])</f>
        <v>42182.02429398716</v>
      </c>
      <c r="F2216" s="3" t="str">
        <f>Sense_data[[#This Row],[a_1State]]&amp;TEXT(Sense_data[[#This Row],[StateInstanceTimestamp]],"#.######")</f>
        <v>On42182.024294</v>
      </c>
      <c r="G2216" s="3">
        <f ca="1">IF(Sense_data[[#This Row],[a_1State]]="Off",RANDBETWEEN(off_min,off_max),RANDBETWEEN(on_min,on_max))/sr_div</f>
        <v>6</v>
      </c>
      <c r="H2216" s="3">
        <v>3.4</v>
      </c>
      <c r="I2216" s="3">
        <f>IF(HOUR(Sense_data[[#This Row],[SysTimeStamp]])&lt;12,I2215+$B$14,I2215-$B$14)</f>
        <v>15.509027777778183</v>
      </c>
    </row>
    <row r="2217" spans="1:9" x14ac:dyDescent="0.2">
      <c r="A2217" t="s">
        <v>20</v>
      </c>
      <c r="B2217" t="s">
        <v>22</v>
      </c>
      <c r="C2217" s="6">
        <f t="shared" si="38"/>
        <v>42182.025462968915</v>
      </c>
      <c r="D2217" t="s">
        <v>23</v>
      </c>
      <c r="E2217" s="6">
        <f>IF(Sense_data[[#This Row],[a_1State]]=D2216,E2216,Sense_data[[#This Row],[SysTimeStamp]])</f>
        <v>42182.02429398716</v>
      </c>
      <c r="F2217" s="3" t="str">
        <f>Sense_data[[#This Row],[a_1State]]&amp;TEXT(Sense_data[[#This Row],[StateInstanceTimestamp]],"#.######")</f>
        <v>On42182.024294</v>
      </c>
      <c r="G2217" s="3">
        <f ca="1">IF(Sense_data[[#This Row],[a_1State]]="Off",RANDBETWEEN(off_min,off_max),RANDBETWEEN(on_min,on_max))/sr_div</f>
        <v>4.9000000000000004</v>
      </c>
      <c r="H2217" s="3">
        <v>4</v>
      </c>
      <c r="I2217" s="3">
        <f>IF(HOUR(Sense_data[[#This Row],[SysTimeStamp]])&lt;12,I2216+$B$14,I2216-$B$14)</f>
        <v>15.509259259259665</v>
      </c>
    </row>
    <row r="2218" spans="1:9" x14ac:dyDescent="0.2">
      <c r="A2218" t="s">
        <v>20</v>
      </c>
      <c r="B2218" t="s">
        <v>22</v>
      </c>
      <c r="C2218" s="6">
        <f t="shared" si="38"/>
        <v>42182.025474542992</v>
      </c>
      <c r="D2218" t="s">
        <v>23</v>
      </c>
      <c r="E2218" s="6">
        <f>IF(Sense_data[[#This Row],[a_1State]]=D2217,E2217,Sense_data[[#This Row],[SysTimeStamp]])</f>
        <v>42182.02429398716</v>
      </c>
      <c r="F2218" s="3" t="str">
        <f>Sense_data[[#This Row],[a_1State]]&amp;TEXT(Sense_data[[#This Row],[StateInstanceTimestamp]],"#.######")</f>
        <v>On42182.024294</v>
      </c>
      <c r="G2218" s="3">
        <f ca="1">IF(Sense_data[[#This Row],[a_1State]]="Off",RANDBETWEEN(off_min,off_max),RANDBETWEEN(on_min,on_max))/sr_div</f>
        <v>3.9</v>
      </c>
      <c r="H2218" s="3">
        <v>4.2</v>
      </c>
      <c r="I2218" s="3">
        <f>IF(HOUR(Sense_data[[#This Row],[SysTimeStamp]])&lt;12,I2217+$B$14,I2217-$B$14)</f>
        <v>15.509490740741146</v>
      </c>
    </row>
    <row r="2219" spans="1:9" x14ac:dyDescent="0.2">
      <c r="A2219" t="s">
        <v>20</v>
      </c>
      <c r="B2219" t="s">
        <v>22</v>
      </c>
      <c r="C2219" s="6">
        <f t="shared" si="38"/>
        <v>42182.025486117069</v>
      </c>
      <c r="D2219" t="s">
        <v>23</v>
      </c>
      <c r="E2219" s="6">
        <f>IF(Sense_data[[#This Row],[a_1State]]=D2218,E2218,Sense_data[[#This Row],[SysTimeStamp]])</f>
        <v>42182.02429398716</v>
      </c>
      <c r="F2219" s="3" t="str">
        <f>Sense_data[[#This Row],[a_1State]]&amp;TEXT(Sense_data[[#This Row],[StateInstanceTimestamp]],"#.######")</f>
        <v>On42182.024294</v>
      </c>
      <c r="G2219" s="3">
        <f ca="1">IF(Sense_data[[#This Row],[a_1State]]="Off",RANDBETWEEN(off_min,off_max),RANDBETWEEN(on_min,on_max))/sr_div</f>
        <v>4.5999999999999996</v>
      </c>
      <c r="H2219" s="3">
        <v>4.8</v>
      </c>
      <c r="I2219" s="3">
        <f>IF(HOUR(Sense_data[[#This Row],[SysTimeStamp]])&lt;12,I2218+$B$14,I2218-$B$14)</f>
        <v>15.509722222222628</v>
      </c>
    </row>
    <row r="2220" spans="1:9" x14ac:dyDescent="0.2">
      <c r="A2220" t="s">
        <v>20</v>
      </c>
      <c r="B2220" t="s">
        <v>22</v>
      </c>
      <c r="C2220" s="6">
        <f t="shared" si="38"/>
        <v>42182.025497691146</v>
      </c>
      <c r="D2220" t="s">
        <v>23</v>
      </c>
      <c r="E2220" s="6">
        <f>IF(Sense_data[[#This Row],[a_1State]]=D2219,E2219,Sense_data[[#This Row],[SysTimeStamp]])</f>
        <v>42182.02429398716</v>
      </c>
      <c r="F2220" s="3" t="str">
        <f>Sense_data[[#This Row],[a_1State]]&amp;TEXT(Sense_data[[#This Row],[StateInstanceTimestamp]],"#.######")</f>
        <v>On42182.024294</v>
      </c>
      <c r="G2220" s="3">
        <f ca="1">IF(Sense_data[[#This Row],[a_1State]]="Off",RANDBETWEEN(off_min,off_max),RANDBETWEEN(on_min,on_max))/sr_div</f>
        <v>5.9</v>
      </c>
      <c r="H2220" s="3">
        <v>5.0999999999999996</v>
      </c>
      <c r="I2220" s="3">
        <f>IF(HOUR(Sense_data[[#This Row],[SysTimeStamp]])&lt;12,I2219+$B$14,I2219-$B$14)</f>
        <v>15.50995370370411</v>
      </c>
    </row>
    <row r="2221" spans="1:9" x14ac:dyDescent="0.2">
      <c r="A2221" t="s">
        <v>20</v>
      </c>
      <c r="B2221" t="s">
        <v>22</v>
      </c>
      <c r="C2221" s="6">
        <f t="shared" si="38"/>
        <v>42182.025509265222</v>
      </c>
      <c r="D2221" t="s">
        <v>23</v>
      </c>
      <c r="E2221" s="6">
        <f>IF(Sense_data[[#This Row],[a_1State]]=D2220,E2220,Sense_data[[#This Row],[SysTimeStamp]])</f>
        <v>42182.02429398716</v>
      </c>
      <c r="F2221" s="3" t="str">
        <f>Sense_data[[#This Row],[a_1State]]&amp;TEXT(Sense_data[[#This Row],[StateInstanceTimestamp]],"#.######")</f>
        <v>On42182.024294</v>
      </c>
      <c r="G2221" s="3">
        <f ca="1">IF(Sense_data[[#This Row],[a_1State]]="Off",RANDBETWEEN(off_min,off_max),RANDBETWEEN(on_min,on_max))/sr_div</f>
        <v>3</v>
      </c>
      <c r="H2221" s="3">
        <v>4.3</v>
      </c>
      <c r="I2221" s="3">
        <f>IF(HOUR(Sense_data[[#This Row],[SysTimeStamp]])&lt;12,I2220+$B$14,I2220-$B$14)</f>
        <v>15.510185185185591</v>
      </c>
    </row>
    <row r="2222" spans="1:9" x14ac:dyDescent="0.2">
      <c r="A2222" t="s">
        <v>20</v>
      </c>
      <c r="B2222" t="s">
        <v>22</v>
      </c>
      <c r="C2222" s="6">
        <f t="shared" si="38"/>
        <v>42182.025520839299</v>
      </c>
      <c r="D2222" t="s">
        <v>23</v>
      </c>
      <c r="E2222" s="6">
        <f>IF(Sense_data[[#This Row],[a_1State]]=D2221,E2221,Sense_data[[#This Row],[SysTimeStamp]])</f>
        <v>42182.02429398716</v>
      </c>
      <c r="F2222" s="3" t="str">
        <f>Sense_data[[#This Row],[a_1State]]&amp;TEXT(Sense_data[[#This Row],[StateInstanceTimestamp]],"#.######")</f>
        <v>On42182.024294</v>
      </c>
      <c r="G2222" s="3">
        <f ca="1">IF(Sense_data[[#This Row],[a_1State]]="Off",RANDBETWEEN(off_min,off_max),RANDBETWEEN(on_min,on_max))/sr_div</f>
        <v>3.7</v>
      </c>
      <c r="H2222" s="3">
        <v>4.3</v>
      </c>
      <c r="I2222" s="3">
        <f>IF(HOUR(Sense_data[[#This Row],[SysTimeStamp]])&lt;12,I2221+$B$14,I2221-$B$14)</f>
        <v>15.510416666667073</v>
      </c>
    </row>
    <row r="2223" spans="1:9" x14ac:dyDescent="0.2">
      <c r="A2223" t="s">
        <v>20</v>
      </c>
      <c r="B2223" t="s">
        <v>22</v>
      </c>
      <c r="C2223" s="6">
        <f t="shared" si="38"/>
        <v>42182.025532413376</v>
      </c>
      <c r="D2223" t="s">
        <v>23</v>
      </c>
      <c r="E2223" s="6">
        <f>IF(Sense_data[[#This Row],[a_1State]]=D2222,E2222,Sense_data[[#This Row],[SysTimeStamp]])</f>
        <v>42182.02429398716</v>
      </c>
      <c r="F2223" s="3" t="str">
        <f>Sense_data[[#This Row],[a_1State]]&amp;TEXT(Sense_data[[#This Row],[StateInstanceTimestamp]],"#.######")</f>
        <v>On42182.024294</v>
      </c>
      <c r="G2223" s="3">
        <f ca="1">IF(Sense_data[[#This Row],[a_1State]]="Off",RANDBETWEEN(off_min,off_max),RANDBETWEEN(on_min,on_max))/sr_div</f>
        <v>4.5</v>
      </c>
      <c r="H2223" s="3">
        <v>4.8</v>
      </c>
      <c r="I2223" s="3">
        <f>IF(HOUR(Sense_data[[#This Row],[SysTimeStamp]])&lt;12,I2222+$B$14,I2222-$B$14)</f>
        <v>15.510648148148555</v>
      </c>
    </row>
    <row r="2224" spans="1:9" x14ac:dyDescent="0.2">
      <c r="A2224" t="s">
        <v>20</v>
      </c>
      <c r="B2224" t="s">
        <v>22</v>
      </c>
      <c r="C2224" s="6">
        <f t="shared" si="38"/>
        <v>42182.025543987453</v>
      </c>
      <c r="D2224" t="s">
        <v>23</v>
      </c>
      <c r="E2224" s="6">
        <f>IF(Sense_data[[#This Row],[a_1State]]=D2223,E2223,Sense_data[[#This Row],[SysTimeStamp]])</f>
        <v>42182.02429398716</v>
      </c>
      <c r="F2224" s="3" t="str">
        <f>Sense_data[[#This Row],[a_1State]]&amp;TEXT(Sense_data[[#This Row],[StateInstanceTimestamp]],"#.######")</f>
        <v>On42182.024294</v>
      </c>
      <c r="G2224" s="3">
        <f ca="1">IF(Sense_data[[#This Row],[a_1State]]="Off",RANDBETWEEN(off_min,off_max),RANDBETWEEN(on_min,on_max))/sr_div</f>
        <v>6</v>
      </c>
      <c r="H2224" s="3">
        <v>5.4</v>
      </c>
      <c r="I2224" s="3">
        <f>IF(HOUR(Sense_data[[#This Row],[SysTimeStamp]])&lt;12,I2223+$B$14,I2223-$B$14)</f>
        <v>15.510879629630036</v>
      </c>
    </row>
    <row r="2225" spans="1:9" x14ac:dyDescent="0.2">
      <c r="A2225" t="s">
        <v>20</v>
      </c>
      <c r="B2225" t="s">
        <v>22</v>
      </c>
      <c r="C2225" s="6">
        <f t="shared" si="38"/>
        <v>42182.025555561529</v>
      </c>
      <c r="D2225" t="s">
        <v>23</v>
      </c>
      <c r="E2225" s="6">
        <f>IF(Sense_data[[#This Row],[a_1State]]=D2224,E2224,Sense_data[[#This Row],[SysTimeStamp]])</f>
        <v>42182.02429398716</v>
      </c>
      <c r="F2225" s="3" t="str">
        <f>Sense_data[[#This Row],[a_1State]]&amp;TEXT(Sense_data[[#This Row],[StateInstanceTimestamp]],"#.######")</f>
        <v>On42182.024294</v>
      </c>
      <c r="G2225" s="3">
        <f ca="1">IF(Sense_data[[#This Row],[a_1State]]="Off",RANDBETWEEN(off_min,off_max),RANDBETWEEN(on_min,on_max))/sr_div</f>
        <v>5.2</v>
      </c>
      <c r="H2225" s="3">
        <v>4.8</v>
      </c>
      <c r="I2225" s="3">
        <f>IF(HOUR(Sense_data[[#This Row],[SysTimeStamp]])&lt;12,I2224+$B$14,I2224-$B$14)</f>
        <v>15.511111111111518</v>
      </c>
    </row>
    <row r="2226" spans="1:9" x14ac:dyDescent="0.2">
      <c r="A2226" t="s">
        <v>20</v>
      </c>
      <c r="B2226" t="s">
        <v>22</v>
      </c>
      <c r="C2226" s="6">
        <f t="shared" si="38"/>
        <v>42182.025567135606</v>
      </c>
      <c r="D2226" t="s">
        <v>23</v>
      </c>
      <c r="E2226" s="6">
        <f>IF(Sense_data[[#This Row],[a_1State]]=D2225,E2225,Sense_data[[#This Row],[SysTimeStamp]])</f>
        <v>42182.02429398716</v>
      </c>
      <c r="F2226" s="3" t="str">
        <f>Sense_data[[#This Row],[a_1State]]&amp;TEXT(Sense_data[[#This Row],[StateInstanceTimestamp]],"#.######")</f>
        <v>On42182.024294</v>
      </c>
      <c r="G2226" s="3">
        <f ca="1">IF(Sense_data[[#This Row],[a_1State]]="Off",RANDBETWEEN(off_min,off_max),RANDBETWEEN(on_min,on_max))/sr_div</f>
        <v>5.2</v>
      </c>
      <c r="H2226" s="3">
        <v>5.3</v>
      </c>
      <c r="I2226" s="3">
        <f>IF(HOUR(Sense_data[[#This Row],[SysTimeStamp]])&lt;12,I2225+$B$14,I2225-$B$14)</f>
        <v>15.511342592593</v>
      </c>
    </row>
    <row r="2227" spans="1:9" x14ac:dyDescent="0.2">
      <c r="A2227" t="s">
        <v>20</v>
      </c>
      <c r="B2227" t="s">
        <v>22</v>
      </c>
      <c r="C2227" s="6">
        <f t="shared" si="38"/>
        <v>42182.025578709683</v>
      </c>
      <c r="D2227" t="s">
        <v>23</v>
      </c>
      <c r="E2227" s="6">
        <f>IF(Sense_data[[#This Row],[a_1State]]=D2226,E2226,Sense_data[[#This Row],[SysTimeStamp]])</f>
        <v>42182.02429398716</v>
      </c>
      <c r="F2227" s="3" t="str">
        <f>Sense_data[[#This Row],[a_1State]]&amp;TEXT(Sense_data[[#This Row],[StateInstanceTimestamp]],"#.######")</f>
        <v>On42182.024294</v>
      </c>
      <c r="G2227" s="3">
        <f ca="1">IF(Sense_data[[#This Row],[a_1State]]="Off",RANDBETWEEN(off_min,off_max),RANDBETWEEN(on_min,on_max))/sr_div</f>
        <v>6</v>
      </c>
      <c r="H2227" s="3">
        <v>3.7</v>
      </c>
      <c r="I2227" s="3">
        <f>IF(HOUR(Sense_data[[#This Row],[SysTimeStamp]])&lt;12,I2226+$B$14,I2226-$B$14)</f>
        <v>15.511574074074481</v>
      </c>
    </row>
    <row r="2228" spans="1:9" x14ac:dyDescent="0.2">
      <c r="A2228" t="s">
        <v>20</v>
      </c>
      <c r="B2228" t="s">
        <v>22</v>
      </c>
      <c r="C2228" s="6">
        <f t="shared" si="38"/>
        <v>42182.02559028376</v>
      </c>
      <c r="D2228" t="s">
        <v>23</v>
      </c>
      <c r="E2228" s="6">
        <f>IF(Sense_data[[#This Row],[a_1State]]=D2227,E2227,Sense_data[[#This Row],[SysTimeStamp]])</f>
        <v>42182.02429398716</v>
      </c>
      <c r="F2228" s="3" t="str">
        <f>Sense_data[[#This Row],[a_1State]]&amp;TEXT(Sense_data[[#This Row],[StateInstanceTimestamp]],"#.######")</f>
        <v>On42182.024294</v>
      </c>
      <c r="G2228" s="3">
        <f ca="1">IF(Sense_data[[#This Row],[a_1State]]="Off",RANDBETWEEN(off_min,off_max),RANDBETWEEN(on_min,on_max))/sr_div</f>
        <v>4.3</v>
      </c>
      <c r="H2228" s="3">
        <v>4.9000000000000004</v>
      </c>
      <c r="I2228" s="3">
        <f>IF(HOUR(Sense_data[[#This Row],[SysTimeStamp]])&lt;12,I2227+$B$14,I2227-$B$14)</f>
        <v>15.511805555555963</v>
      </c>
    </row>
    <row r="2229" spans="1:9" x14ac:dyDescent="0.2">
      <c r="A2229" t="s">
        <v>20</v>
      </c>
      <c r="B2229" t="s">
        <v>22</v>
      </c>
      <c r="C2229" s="6">
        <f t="shared" si="38"/>
        <v>42182.025601857837</v>
      </c>
      <c r="D2229" t="s">
        <v>23</v>
      </c>
      <c r="E2229" s="6">
        <f>IF(Sense_data[[#This Row],[a_1State]]=D2228,E2228,Sense_data[[#This Row],[SysTimeStamp]])</f>
        <v>42182.02429398716</v>
      </c>
      <c r="F2229" s="3" t="str">
        <f>Sense_data[[#This Row],[a_1State]]&amp;TEXT(Sense_data[[#This Row],[StateInstanceTimestamp]],"#.######")</f>
        <v>On42182.024294</v>
      </c>
      <c r="G2229" s="3">
        <f ca="1">IF(Sense_data[[#This Row],[a_1State]]="Off",RANDBETWEEN(off_min,off_max),RANDBETWEEN(on_min,on_max))/sr_div</f>
        <v>4.2</v>
      </c>
      <c r="H2229" s="3">
        <v>4</v>
      </c>
      <c r="I2229" s="3">
        <f>IF(HOUR(Sense_data[[#This Row],[SysTimeStamp]])&lt;12,I2228+$B$14,I2228-$B$14)</f>
        <v>15.512037037037445</v>
      </c>
    </row>
    <row r="2230" spans="1:9" x14ac:dyDescent="0.2">
      <c r="A2230" t="s">
        <v>20</v>
      </c>
      <c r="B2230" t="s">
        <v>22</v>
      </c>
      <c r="C2230" s="6">
        <f t="shared" si="38"/>
        <v>42182.025613431913</v>
      </c>
      <c r="D2230" t="s">
        <v>23</v>
      </c>
      <c r="E2230" s="6">
        <f>IF(Sense_data[[#This Row],[a_1State]]=D2229,E2229,Sense_data[[#This Row],[SysTimeStamp]])</f>
        <v>42182.02429398716</v>
      </c>
      <c r="F2230" s="3" t="str">
        <f>Sense_data[[#This Row],[a_1State]]&amp;TEXT(Sense_data[[#This Row],[StateInstanceTimestamp]],"#.######")</f>
        <v>On42182.024294</v>
      </c>
      <c r="G2230" s="3">
        <f ca="1">IF(Sense_data[[#This Row],[a_1State]]="Off",RANDBETWEEN(off_min,off_max),RANDBETWEEN(on_min,on_max))/sr_div</f>
        <v>4.4000000000000004</v>
      </c>
      <c r="H2230" s="3">
        <v>4</v>
      </c>
      <c r="I2230" s="3">
        <f>IF(HOUR(Sense_data[[#This Row],[SysTimeStamp]])&lt;12,I2229+$B$14,I2229-$B$14)</f>
        <v>15.512268518518926</v>
      </c>
    </row>
    <row r="2231" spans="1:9" x14ac:dyDescent="0.2">
      <c r="A2231" t="s">
        <v>20</v>
      </c>
      <c r="B2231" t="s">
        <v>22</v>
      </c>
      <c r="C2231" s="6">
        <f t="shared" si="38"/>
        <v>42182.02562500599</v>
      </c>
      <c r="D2231" t="s">
        <v>23</v>
      </c>
      <c r="E2231" s="6">
        <f>IF(Sense_data[[#This Row],[a_1State]]=D2230,E2230,Sense_data[[#This Row],[SysTimeStamp]])</f>
        <v>42182.02429398716</v>
      </c>
      <c r="F2231" s="3" t="str">
        <f>Sense_data[[#This Row],[a_1State]]&amp;TEXT(Sense_data[[#This Row],[StateInstanceTimestamp]],"#.######")</f>
        <v>On42182.024294</v>
      </c>
      <c r="G2231" s="3">
        <f ca="1">IF(Sense_data[[#This Row],[a_1State]]="Off",RANDBETWEEN(off_min,off_max),RANDBETWEEN(on_min,on_max))/sr_div</f>
        <v>4.9000000000000004</v>
      </c>
      <c r="H2231" s="3">
        <v>5.9</v>
      </c>
      <c r="I2231" s="3">
        <f>IF(HOUR(Sense_data[[#This Row],[SysTimeStamp]])&lt;12,I2230+$B$14,I2230-$B$14)</f>
        <v>15.512500000000408</v>
      </c>
    </row>
    <row r="2232" spans="1:9" x14ac:dyDescent="0.2">
      <c r="A2232" t="s">
        <v>20</v>
      </c>
      <c r="B2232" t="s">
        <v>22</v>
      </c>
      <c r="C2232" s="6">
        <f t="shared" si="38"/>
        <v>42182.025636580067</v>
      </c>
      <c r="D2232" t="s">
        <v>23</v>
      </c>
      <c r="E2232" s="6">
        <f>IF(Sense_data[[#This Row],[a_1State]]=D2231,E2231,Sense_data[[#This Row],[SysTimeStamp]])</f>
        <v>42182.02429398716</v>
      </c>
      <c r="F2232" s="3" t="str">
        <f>Sense_data[[#This Row],[a_1State]]&amp;TEXT(Sense_data[[#This Row],[StateInstanceTimestamp]],"#.######")</f>
        <v>On42182.024294</v>
      </c>
      <c r="G2232" s="3">
        <f ca="1">IF(Sense_data[[#This Row],[a_1State]]="Off",RANDBETWEEN(off_min,off_max),RANDBETWEEN(on_min,on_max))/sr_div</f>
        <v>5.2</v>
      </c>
      <c r="H2232" s="3">
        <v>5.6</v>
      </c>
      <c r="I2232" s="3">
        <f>IF(HOUR(Sense_data[[#This Row],[SysTimeStamp]])&lt;12,I2231+$B$14,I2231-$B$14)</f>
        <v>15.51273148148189</v>
      </c>
    </row>
    <row r="2233" spans="1:9" x14ac:dyDescent="0.2">
      <c r="A2233" t="s">
        <v>20</v>
      </c>
      <c r="B2233" t="s">
        <v>22</v>
      </c>
      <c r="C2233" s="6">
        <f t="shared" si="38"/>
        <v>42182.025648154144</v>
      </c>
      <c r="D2233" t="s">
        <v>23</v>
      </c>
      <c r="E2233" s="6">
        <f>IF(Sense_data[[#This Row],[a_1State]]=D2232,E2232,Sense_data[[#This Row],[SysTimeStamp]])</f>
        <v>42182.02429398716</v>
      </c>
      <c r="F2233" s="3" t="str">
        <f>Sense_data[[#This Row],[a_1State]]&amp;TEXT(Sense_data[[#This Row],[StateInstanceTimestamp]],"#.######")</f>
        <v>On42182.024294</v>
      </c>
      <c r="G2233" s="3">
        <f ca="1">IF(Sense_data[[#This Row],[a_1State]]="Off",RANDBETWEEN(off_min,off_max),RANDBETWEEN(on_min,on_max))/sr_div</f>
        <v>4</v>
      </c>
      <c r="H2233" s="3">
        <v>3.1</v>
      </c>
      <c r="I2233" s="3">
        <f>IF(HOUR(Sense_data[[#This Row],[SysTimeStamp]])&lt;12,I2232+$B$14,I2232-$B$14)</f>
        <v>15.512962962963371</v>
      </c>
    </row>
    <row r="2234" spans="1:9" x14ac:dyDescent="0.2">
      <c r="A2234" t="s">
        <v>20</v>
      </c>
      <c r="B2234" t="s">
        <v>22</v>
      </c>
      <c r="C2234" s="6">
        <f t="shared" si="38"/>
        <v>42182.02565972822</v>
      </c>
      <c r="D2234" t="s">
        <v>23</v>
      </c>
      <c r="E2234" s="6">
        <f>IF(Sense_data[[#This Row],[a_1State]]=D2233,E2233,Sense_data[[#This Row],[SysTimeStamp]])</f>
        <v>42182.02429398716</v>
      </c>
      <c r="F2234" s="3" t="str">
        <f>Sense_data[[#This Row],[a_1State]]&amp;TEXT(Sense_data[[#This Row],[StateInstanceTimestamp]],"#.######")</f>
        <v>On42182.024294</v>
      </c>
      <c r="G2234" s="3">
        <f ca="1">IF(Sense_data[[#This Row],[a_1State]]="Off",RANDBETWEEN(off_min,off_max),RANDBETWEEN(on_min,on_max))/sr_div</f>
        <v>5.4</v>
      </c>
      <c r="H2234" s="3">
        <v>3.9</v>
      </c>
      <c r="I2234" s="3">
        <f>IF(HOUR(Sense_data[[#This Row],[SysTimeStamp]])&lt;12,I2233+$B$14,I2233-$B$14)</f>
        <v>15.513194444444853</v>
      </c>
    </row>
    <row r="2235" spans="1:9" x14ac:dyDescent="0.2">
      <c r="A2235" t="s">
        <v>20</v>
      </c>
      <c r="B2235" t="s">
        <v>22</v>
      </c>
      <c r="C2235" s="6">
        <f t="shared" si="38"/>
        <v>42182.025671302297</v>
      </c>
      <c r="D2235" t="s">
        <v>23</v>
      </c>
      <c r="E2235" s="6">
        <f>IF(Sense_data[[#This Row],[a_1State]]=D2234,E2234,Sense_data[[#This Row],[SysTimeStamp]])</f>
        <v>42182.02429398716</v>
      </c>
      <c r="F2235" s="3" t="str">
        <f>Sense_data[[#This Row],[a_1State]]&amp;TEXT(Sense_data[[#This Row],[StateInstanceTimestamp]],"#.######")</f>
        <v>On42182.024294</v>
      </c>
      <c r="G2235" s="3">
        <f ca="1">IF(Sense_data[[#This Row],[a_1State]]="Off",RANDBETWEEN(off_min,off_max),RANDBETWEEN(on_min,on_max))/sr_div</f>
        <v>4.5</v>
      </c>
      <c r="H2235" s="3">
        <v>4</v>
      </c>
      <c r="I2235" s="3">
        <f>IF(HOUR(Sense_data[[#This Row],[SysTimeStamp]])&lt;12,I2234+$B$14,I2234-$B$14)</f>
        <v>15.513425925926335</v>
      </c>
    </row>
    <row r="2236" spans="1:9" x14ac:dyDescent="0.2">
      <c r="A2236" t="s">
        <v>20</v>
      </c>
      <c r="B2236" t="s">
        <v>22</v>
      </c>
      <c r="C2236" s="6">
        <f t="shared" si="38"/>
        <v>42182.025682876374</v>
      </c>
      <c r="D2236" t="s">
        <v>23</v>
      </c>
      <c r="E2236" s="6">
        <f>IF(Sense_data[[#This Row],[a_1State]]=D2235,E2235,Sense_data[[#This Row],[SysTimeStamp]])</f>
        <v>42182.02429398716</v>
      </c>
      <c r="F2236" s="3" t="str">
        <f>Sense_data[[#This Row],[a_1State]]&amp;TEXT(Sense_data[[#This Row],[StateInstanceTimestamp]],"#.######")</f>
        <v>On42182.024294</v>
      </c>
      <c r="G2236" s="3">
        <f ca="1">IF(Sense_data[[#This Row],[a_1State]]="Off",RANDBETWEEN(off_min,off_max),RANDBETWEEN(on_min,on_max))/sr_div</f>
        <v>5</v>
      </c>
      <c r="H2236" s="3">
        <v>4</v>
      </c>
      <c r="I2236" s="3">
        <f>IF(HOUR(Sense_data[[#This Row],[SysTimeStamp]])&lt;12,I2235+$B$14,I2235-$B$14)</f>
        <v>15.513657407407816</v>
      </c>
    </row>
    <row r="2237" spans="1:9" x14ac:dyDescent="0.2">
      <c r="A2237" t="s">
        <v>20</v>
      </c>
      <c r="B2237" t="s">
        <v>22</v>
      </c>
      <c r="C2237" s="6">
        <f t="shared" si="38"/>
        <v>42182.025694450451</v>
      </c>
      <c r="D2237" t="s">
        <v>23</v>
      </c>
      <c r="E2237" s="6">
        <f>IF(Sense_data[[#This Row],[a_1State]]=D2236,E2236,Sense_data[[#This Row],[SysTimeStamp]])</f>
        <v>42182.02429398716</v>
      </c>
      <c r="F2237" s="3" t="str">
        <f>Sense_data[[#This Row],[a_1State]]&amp;TEXT(Sense_data[[#This Row],[StateInstanceTimestamp]],"#.######")</f>
        <v>On42182.024294</v>
      </c>
      <c r="G2237" s="3">
        <f ca="1">IF(Sense_data[[#This Row],[a_1State]]="Off",RANDBETWEEN(off_min,off_max),RANDBETWEEN(on_min,on_max))/sr_div</f>
        <v>5.4</v>
      </c>
      <c r="H2237" s="3">
        <v>4.3</v>
      </c>
      <c r="I2237" s="3">
        <f>IF(HOUR(Sense_data[[#This Row],[SysTimeStamp]])&lt;12,I2236+$B$14,I2236-$B$14)</f>
        <v>15.513888888889298</v>
      </c>
    </row>
    <row r="2238" spans="1:9" x14ac:dyDescent="0.2">
      <c r="A2238" t="s">
        <v>20</v>
      </c>
      <c r="B2238" t="s">
        <v>22</v>
      </c>
      <c r="C2238" s="6">
        <f t="shared" si="38"/>
        <v>42182.025706024528</v>
      </c>
      <c r="D2238" t="s">
        <v>23</v>
      </c>
      <c r="E2238" s="6">
        <f>IF(Sense_data[[#This Row],[a_1State]]=D2237,E2237,Sense_data[[#This Row],[SysTimeStamp]])</f>
        <v>42182.02429398716</v>
      </c>
      <c r="F2238" s="3" t="str">
        <f>Sense_data[[#This Row],[a_1State]]&amp;TEXT(Sense_data[[#This Row],[StateInstanceTimestamp]],"#.######")</f>
        <v>On42182.024294</v>
      </c>
      <c r="G2238" s="3">
        <f ca="1">IF(Sense_data[[#This Row],[a_1State]]="Off",RANDBETWEEN(off_min,off_max),RANDBETWEEN(on_min,on_max))/sr_div</f>
        <v>5.3</v>
      </c>
      <c r="H2238" s="3">
        <v>5.9</v>
      </c>
      <c r="I2238" s="3">
        <f>IF(HOUR(Sense_data[[#This Row],[SysTimeStamp]])&lt;12,I2237+$B$14,I2237-$B$14)</f>
        <v>15.51412037037078</v>
      </c>
    </row>
    <row r="2239" spans="1:9" x14ac:dyDescent="0.2">
      <c r="A2239" t="s">
        <v>20</v>
      </c>
      <c r="B2239" t="s">
        <v>22</v>
      </c>
      <c r="C2239" s="6">
        <f t="shared" si="38"/>
        <v>42182.025717598604</v>
      </c>
      <c r="D2239" t="s">
        <v>23</v>
      </c>
      <c r="E2239" s="6">
        <f>IF(Sense_data[[#This Row],[a_1State]]=D2238,E2238,Sense_data[[#This Row],[SysTimeStamp]])</f>
        <v>42182.02429398716</v>
      </c>
      <c r="F2239" s="3" t="str">
        <f>Sense_data[[#This Row],[a_1State]]&amp;TEXT(Sense_data[[#This Row],[StateInstanceTimestamp]],"#.######")</f>
        <v>On42182.024294</v>
      </c>
      <c r="G2239" s="3">
        <f ca="1">IF(Sense_data[[#This Row],[a_1State]]="Off",RANDBETWEEN(off_min,off_max),RANDBETWEEN(on_min,on_max))/sr_div</f>
        <v>4.3</v>
      </c>
      <c r="H2239" s="3">
        <v>4.0999999999999996</v>
      </c>
      <c r="I2239" s="3">
        <f>IF(HOUR(Sense_data[[#This Row],[SysTimeStamp]])&lt;12,I2238+$B$14,I2238-$B$14)</f>
        <v>15.514351851852261</v>
      </c>
    </row>
    <row r="2240" spans="1:9" x14ac:dyDescent="0.2">
      <c r="A2240" t="s">
        <v>20</v>
      </c>
      <c r="B2240" t="s">
        <v>22</v>
      </c>
      <c r="C2240" s="6">
        <f t="shared" si="38"/>
        <v>42182.025729172681</v>
      </c>
      <c r="D2240" t="s">
        <v>23</v>
      </c>
      <c r="E2240" s="6">
        <f>IF(Sense_data[[#This Row],[a_1State]]=D2239,E2239,Sense_data[[#This Row],[SysTimeStamp]])</f>
        <v>42182.02429398716</v>
      </c>
      <c r="F2240" s="3" t="str">
        <f>Sense_data[[#This Row],[a_1State]]&amp;TEXT(Sense_data[[#This Row],[StateInstanceTimestamp]],"#.######")</f>
        <v>On42182.024294</v>
      </c>
      <c r="G2240" s="3">
        <f ca="1">IF(Sense_data[[#This Row],[a_1State]]="Off",RANDBETWEEN(off_min,off_max),RANDBETWEEN(on_min,on_max))/sr_div</f>
        <v>4.9000000000000004</v>
      </c>
      <c r="H2240" s="3">
        <v>5.8</v>
      </c>
      <c r="I2240" s="3">
        <f>IF(HOUR(Sense_data[[#This Row],[SysTimeStamp]])&lt;12,I2239+$B$14,I2239-$B$14)</f>
        <v>15.514583333333743</v>
      </c>
    </row>
    <row r="2241" spans="1:9" x14ac:dyDescent="0.2">
      <c r="A2241" t="s">
        <v>20</v>
      </c>
      <c r="B2241" t="s">
        <v>22</v>
      </c>
      <c r="C2241" s="6">
        <f t="shared" si="38"/>
        <v>42182.025740746758</v>
      </c>
      <c r="D2241" t="s">
        <v>23</v>
      </c>
      <c r="E2241" s="6">
        <f>IF(Sense_data[[#This Row],[a_1State]]=D2240,E2240,Sense_data[[#This Row],[SysTimeStamp]])</f>
        <v>42182.02429398716</v>
      </c>
      <c r="F2241" s="3" t="str">
        <f>Sense_data[[#This Row],[a_1State]]&amp;TEXT(Sense_data[[#This Row],[StateInstanceTimestamp]],"#.######")</f>
        <v>On42182.024294</v>
      </c>
      <c r="G2241" s="3">
        <f ca="1">IF(Sense_data[[#This Row],[a_1State]]="Off",RANDBETWEEN(off_min,off_max),RANDBETWEEN(on_min,on_max))/sr_div</f>
        <v>5.9</v>
      </c>
      <c r="H2241" s="3">
        <v>3.5</v>
      </c>
      <c r="I2241" s="3">
        <f>IF(HOUR(Sense_data[[#This Row],[SysTimeStamp]])&lt;12,I2240+$B$14,I2240-$B$14)</f>
        <v>15.514814814815225</v>
      </c>
    </row>
    <row r="2242" spans="1:9" x14ac:dyDescent="0.2">
      <c r="A2242" t="s">
        <v>20</v>
      </c>
      <c r="B2242" t="s">
        <v>22</v>
      </c>
      <c r="C2242" s="6">
        <f t="shared" si="38"/>
        <v>42182.025752320835</v>
      </c>
      <c r="D2242" t="s">
        <v>23</v>
      </c>
      <c r="E2242" s="6">
        <f>IF(Sense_data[[#This Row],[a_1State]]=D2241,E2241,Sense_data[[#This Row],[SysTimeStamp]])</f>
        <v>42182.02429398716</v>
      </c>
      <c r="F2242" s="3" t="str">
        <f>Sense_data[[#This Row],[a_1State]]&amp;TEXT(Sense_data[[#This Row],[StateInstanceTimestamp]],"#.######")</f>
        <v>On42182.024294</v>
      </c>
      <c r="G2242" s="3">
        <f ca="1">IF(Sense_data[[#This Row],[a_1State]]="Off",RANDBETWEEN(off_min,off_max),RANDBETWEEN(on_min,on_max))/sr_div</f>
        <v>3.2</v>
      </c>
      <c r="H2242" s="3">
        <v>3.5</v>
      </c>
      <c r="I2242" s="3">
        <f>IF(HOUR(Sense_data[[#This Row],[SysTimeStamp]])&lt;12,I2241+$B$14,I2241-$B$14)</f>
        <v>15.515046296296706</v>
      </c>
    </row>
    <row r="2243" spans="1:9" x14ac:dyDescent="0.2">
      <c r="A2243" t="s">
        <v>20</v>
      </c>
      <c r="B2243" t="s">
        <v>22</v>
      </c>
      <c r="C2243" s="6">
        <f t="shared" si="38"/>
        <v>42182.025763894912</v>
      </c>
      <c r="D2243" t="s">
        <v>23</v>
      </c>
      <c r="E2243" s="6">
        <f>IF(Sense_data[[#This Row],[a_1State]]=D2242,E2242,Sense_data[[#This Row],[SysTimeStamp]])</f>
        <v>42182.02429398716</v>
      </c>
      <c r="F2243" s="3" t="str">
        <f>Sense_data[[#This Row],[a_1State]]&amp;TEXT(Sense_data[[#This Row],[StateInstanceTimestamp]],"#.######")</f>
        <v>On42182.024294</v>
      </c>
      <c r="G2243" s="3">
        <f ca="1">IF(Sense_data[[#This Row],[a_1State]]="Off",RANDBETWEEN(off_min,off_max),RANDBETWEEN(on_min,on_max))/sr_div</f>
        <v>4.5999999999999996</v>
      </c>
      <c r="H2243" s="3">
        <v>5.9</v>
      </c>
      <c r="I2243" s="3">
        <f>IF(HOUR(Sense_data[[#This Row],[SysTimeStamp]])&lt;12,I2242+$B$14,I2242-$B$14)</f>
        <v>15.515277777778188</v>
      </c>
    </row>
    <row r="2244" spans="1:9" x14ac:dyDescent="0.2">
      <c r="A2244" t="s">
        <v>20</v>
      </c>
      <c r="B2244" t="s">
        <v>22</v>
      </c>
      <c r="C2244" s="6">
        <f t="shared" si="38"/>
        <v>42182.025775468988</v>
      </c>
      <c r="D2244" t="s">
        <v>23</v>
      </c>
      <c r="E2244" s="6">
        <f>IF(Sense_data[[#This Row],[a_1State]]=D2243,E2243,Sense_data[[#This Row],[SysTimeStamp]])</f>
        <v>42182.02429398716</v>
      </c>
      <c r="F2244" s="3" t="str">
        <f>Sense_data[[#This Row],[a_1State]]&amp;TEXT(Sense_data[[#This Row],[StateInstanceTimestamp]],"#.######")</f>
        <v>On42182.024294</v>
      </c>
      <c r="G2244" s="3">
        <f ca="1">IF(Sense_data[[#This Row],[a_1State]]="Off",RANDBETWEEN(off_min,off_max),RANDBETWEEN(on_min,on_max))/sr_div</f>
        <v>4.4000000000000004</v>
      </c>
      <c r="H2244" s="3">
        <v>3.7</v>
      </c>
      <c r="I2244" s="3">
        <f>IF(HOUR(Sense_data[[#This Row],[SysTimeStamp]])&lt;12,I2243+$B$14,I2243-$B$14)</f>
        <v>15.51550925925967</v>
      </c>
    </row>
    <row r="2245" spans="1:9" x14ac:dyDescent="0.2">
      <c r="A2245" t="s">
        <v>20</v>
      </c>
      <c r="B2245" t="s">
        <v>22</v>
      </c>
      <c r="C2245" s="6">
        <f t="shared" ref="C2245:C2308" si="39">C2244+$B$2</f>
        <v>42182.025787043065</v>
      </c>
      <c r="D2245" t="s">
        <v>23</v>
      </c>
      <c r="E2245" s="6">
        <f>IF(Sense_data[[#This Row],[a_1State]]=D2244,E2244,Sense_data[[#This Row],[SysTimeStamp]])</f>
        <v>42182.02429398716</v>
      </c>
      <c r="F2245" s="3" t="str">
        <f>Sense_data[[#This Row],[a_1State]]&amp;TEXT(Sense_data[[#This Row],[StateInstanceTimestamp]],"#.######")</f>
        <v>On42182.024294</v>
      </c>
      <c r="G2245" s="3">
        <f ca="1">IF(Sense_data[[#This Row],[a_1State]]="Off",RANDBETWEEN(off_min,off_max),RANDBETWEEN(on_min,on_max))/sr_div</f>
        <v>3.5</v>
      </c>
      <c r="H2245" s="3">
        <v>5.5</v>
      </c>
      <c r="I2245" s="3">
        <f>IF(HOUR(Sense_data[[#This Row],[SysTimeStamp]])&lt;12,I2244+$B$14,I2244-$B$14)</f>
        <v>15.515740740741151</v>
      </c>
    </row>
    <row r="2246" spans="1:9" x14ac:dyDescent="0.2">
      <c r="A2246" t="s">
        <v>20</v>
      </c>
      <c r="B2246" t="s">
        <v>22</v>
      </c>
      <c r="C2246" s="6">
        <f t="shared" si="39"/>
        <v>42182.025798617142</v>
      </c>
      <c r="D2246" t="s">
        <v>23</v>
      </c>
      <c r="E2246" s="6">
        <f>IF(Sense_data[[#This Row],[a_1State]]=D2245,E2245,Sense_data[[#This Row],[SysTimeStamp]])</f>
        <v>42182.02429398716</v>
      </c>
      <c r="F2246" s="3" t="str">
        <f>Sense_data[[#This Row],[a_1State]]&amp;TEXT(Sense_data[[#This Row],[StateInstanceTimestamp]],"#.######")</f>
        <v>On42182.024294</v>
      </c>
      <c r="G2246" s="3">
        <f ca="1">IF(Sense_data[[#This Row],[a_1State]]="Off",RANDBETWEEN(off_min,off_max),RANDBETWEEN(on_min,on_max))/sr_div</f>
        <v>5.4</v>
      </c>
      <c r="H2246" s="3">
        <v>5.6</v>
      </c>
      <c r="I2246" s="3">
        <f>IF(HOUR(Sense_data[[#This Row],[SysTimeStamp]])&lt;12,I2245+$B$14,I2245-$B$14)</f>
        <v>15.515972222222633</v>
      </c>
    </row>
    <row r="2247" spans="1:9" x14ac:dyDescent="0.2">
      <c r="A2247" t="s">
        <v>20</v>
      </c>
      <c r="B2247" t="s">
        <v>22</v>
      </c>
      <c r="C2247" s="6">
        <f t="shared" si="39"/>
        <v>42182.025810191219</v>
      </c>
      <c r="D2247" t="s">
        <v>23</v>
      </c>
      <c r="E2247" s="6">
        <f>IF(Sense_data[[#This Row],[a_1State]]=D2246,E2246,Sense_data[[#This Row],[SysTimeStamp]])</f>
        <v>42182.02429398716</v>
      </c>
      <c r="F2247" s="3" t="str">
        <f>Sense_data[[#This Row],[a_1State]]&amp;TEXT(Sense_data[[#This Row],[StateInstanceTimestamp]],"#.######")</f>
        <v>On42182.024294</v>
      </c>
      <c r="G2247" s="3">
        <f ca="1">IF(Sense_data[[#This Row],[a_1State]]="Off",RANDBETWEEN(off_min,off_max),RANDBETWEEN(on_min,on_max))/sr_div</f>
        <v>6</v>
      </c>
      <c r="H2247" s="3">
        <v>3.2</v>
      </c>
      <c r="I2247" s="3">
        <f>IF(HOUR(Sense_data[[#This Row],[SysTimeStamp]])&lt;12,I2246+$B$14,I2246-$B$14)</f>
        <v>15.516203703704115</v>
      </c>
    </row>
    <row r="2248" spans="1:9" x14ac:dyDescent="0.2">
      <c r="A2248" t="s">
        <v>20</v>
      </c>
      <c r="B2248" t="s">
        <v>22</v>
      </c>
      <c r="C2248" s="6">
        <f t="shared" si="39"/>
        <v>42182.025821765295</v>
      </c>
      <c r="D2248" t="s">
        <v>23</v>
      </c>
      <c r="E2248" s="6">
        <f>IF(Sense_data[[#This Row],[a_1State]]=D2247,E2247,Sense_data[[#This Row],[SysTimeStamp]])</f>
        <v>42182.02429398716</v>
      </c>
      <c r="F2248" s="3" t="str">
        <f>Sense_data[[#This Row],[a_1State]]&amp;TEXT(Sense_data[[#This Row],[StateInstanceTimestamp]],"#.######")</f>
        <v>On42182.024294</v>
      </c>
      <c r="G2248" s="3">
        <f ca="1">IF(Sense_data[[#This Row],[a_1State]]="Off",RANDBETWEEN(off_min,off_max),RANDBETWEEN(on_min,on_max))/sr_div</f>
        <v>5.2</v>
      </c>
      <c r="H2248" s="3">
        <v>3.2</v>
      </c>
      <c r="I2248" s="3">
        <f>IF(HOUR(Sense_data[[#This Row],[SysTimeStamp]])&lt;12,I2247+$B$14,I2247-$B$14)</f>
        <v>15.516435185185596</v>
      </c>
    </row>
    <row r="2249" spans="1:9" x14ac:dyDescent="0.2">
      <c r="A2249" t="s">
        <v>20</v>
      </c>
      <c r="B2249" t="s">
        <v>22</v>
      </c>
      <c r="C2249" s="6">
        <f t="shared" si="39"/>
        <v>42182.025833339372</v>
      </c>
      <c r="D2249" t="s">
        <v>23</v>
      </c>
      <c r="E2249" s="6">
        <f>IF(Sense_data[[#This Row],[a_1State]]=D2248,E2248,Sense_data[[#This Row],[SysTimeStamp]])</f>
        <v>42182.02429398716</v>
      </c>
      <c r="F2249" s="3" t="str">
        <f>Sense_data[[#This Row],[a_1State]]&amp;TEXT(Sense_data[[#This Row],[StateInstanceTimestamp]],"#.######")</f>
        <v>On42182.024294</v>
      </c>
      <c r="G2249" s="3">
        <f ca="1">IF(Sense_data[[#This Row],[a_1State]]="Off",RANDBETWEEN(off_min,off_max),RANDBETWEEN(on_min,on_max))/sr_div</f>
        <v>3.7</v>
      </c>
      <c r="H2249" s="3">
        <v>3</v>
      </c>
      <c r="I2249" s="3">
        <f>IF(HOUR(Sense_data[[#This Row],[SysTimeStamp]])&lt;12,I2248+$B$14,I2248-$B$14)</f>
        <v>15.516666666667078</v>
      </c>
    </row>
    <row r="2250" spans="1:9" x14ac:dyDescent="0.2">
      <c r="A2250" t="s">
        <v>20</v>
      </c>
      <c r="B2250" t="s">
        <v>22</v>
      </c>
      <c r="C2250" s="6">
        <f t="shared" si="39"/>
        <v>42182.025844913449</v>
      </c>
      <c r="D2250" t="s">
        <v>23</v>
      </c>
      <c r="E2250" s="6">
        <f>IF(Sense_data[[#This Row],[a_1State]]=D2249,E2249,Sense_data[[#This Row],[SysTimeStamp]])</f>
        <v>42182.02429398716</v>
      </c>
      <c r="F2250" s="3" t="str">
        <f>Sense_data[[#This Row],[a_1State]]&amp;TEXT(Sense_data[[#This Row],[StateInstanceTimestamp]],"#.######")</f>
        <v>On42182.024294</v>
      </c>
      <c r="G2250" s="3">
        <f ca="1">IF(Sense_data[[#This Row],[a_1State]]="Off",RANDBETWEEN(off_min,off_max),RANDBETWEEN(on_min,on_max))/sr_div</f>
        <v>5.9</v>
      </c>
      <c r="H2250" s="3">
        <v>4.7</v>
      </c>
      <c r="I2250" s="3">
        <f>IF(HOUR(Sense_data[[#This Row],[SysTimeStamp]])&lt;12,I2249+$B$14,I2249-$B$14)</f>
        <v>15.516898148148559</v>
      </c>
    </row>
    <row r="2251" spans="1:9" x14ac:dyDescent="0.2">
      <c r="A2251" t="s">
        <v>20</v>
      </c>
      <c r="B2251" t="s">
        <v>22</v>
      </c>
      <c r="C2251" s="6">
        <f t="shared" si="39"/>
        <v>42182.025856487526</v>
      </c>
      <c r="D2251" t="s">
        <v>23</v>
      </c>
      <c r="E2251" s="6">
        <f>IF(Sense_data[[#This Row],[a_1State]]=D2250,E2250,Sense_data[[#This Row],[SysTimeStamp]])</f>
        <v>42182.02429398716</v>
      </c>
      <c r="F2251" s="3" t="str">
        <f>Sense_data[[#This Row],[a_1State]]&amp;TEXT(Sense_data[[#This Row],[StateInstanceTimestamp]],"#.######")</f>
        <v>On42182.024294</v>
      </c>
      <c r="G2251" s="3">
        <f ca="1">IF(Sense_data[[#This Row],[a_1State]]="Off",RANDBETWEEN(off_min,off_max),RANDBETWEEN(on_min,on_max))/sr_div</f>
        <v>5</v>
      </c>
      <c r="H2251" s="3">
        <v>4.3</v>
      </c>
      <c r="I2251" s="3">
        <f>IF(HOUR(Sense_data[[#This Row],[SysTimeStamp]])&lt;12,I2250+$B$14,I2250-$B$14)</f>
        <v>15.517129629630041</v>
      </c>
    </row>
    <row r="2252" spans="1:9" x14ac:dyDescent="0.2">
      <c r="A2252" t="s">
        <v>20</v>
      </c>
      <c r="B2252" t="s">
        <v>22</v>
      </c>
      <c r="C2252" s="6">
        <f t="shared" si="39"/>
        <v>42182.025868061603</v>
      </c>
      <c r="D2252" t="s">
        <v>23</v>
      </c>
      <c r="E2252" s="6">
        <f>IF(Sense_data[[#This Row],[a_1State]]=D2251,E2251,Sense_data[[#This Row],[SysTimeStamp]])</f>
        <v>42182.02429398716</v>
      </c>
      <c r="F2252" s="3" t="str">
        <f>Sense_data[[#This Row],[a_1State]]&amp;TEXT(Sense_data[[#This Row],[StateInstanceTimestamp]],"#.######")</f>
        <v>On42182.024294</v>
      </c>
      <c r="G2252" s="3">
        <f ca="1">IF(Sense_data[[#This Row],[a_1State]]="Off",RANDBETWEEN(off_min,off_max),RANDBETWEEN(on_min,on_max))/sr_div</f>
        <v>3.5</v>
      </c>
      <c r="H2252" s="3">
        <v>5.0999999999999996</v>
      </c>
      <c r="I2252" s="3">
        <f>IF(HOUR(Sense_data[[#This Row],[SysTimeStamp]])&lt;12,I2251+$B$14,I2251-$B$14)</f>
        <v>15.517361111111523</v>
      </c>
    </row>
    <row r="2253" spans="1:9" x14ac:dyDescent="0.2">
      <c r="A2253" t="s">
        <v>20</v>
      </c>
      <c r="B2253" t="s">
        <v>22</v>
      </c>
      <c r="C2253" s="6">
        <f t="shared" si="39"/>
        <v>42182.025879635679</v>
      </c>
      <c r="D2253" t="s">
        <v>23</v>
      </c>
      <c r="E2253" s="6">
        <f>IF(Sense_data[[#This Row],[a_1State]]=D2252,E2252,Sense_data[[#This Row],[SysTimeStamp]])</f>
        <v>42182.02429398716</v>
      </c>
      <c r="F2253" s="3" t="str">
        <f>Sense_data[[#This Row],[a_1State]]&amp;TEXT(Sense_data[[#This Row],[StateInstanceTimestamp]],"#.######")</f>
        <v>On42182.024294</v>
      </c>
      <c r="G2253" s="3">
        <f ca="1">IF(Sense_data[[#This Row],[a_1State]]="Off",RANDBETWEEN(off_min,off_max),RANDBETWEEN(on_min,on_max))/sr_div</f>
        <v>5.6</v>
      </c>
      <c r="H2253" s="3">
        <v>4.5999999999999996</v>
      </c>
      <c r="I2253" s="3">
        <f>IF(HOUR(Sense_data[[#This Row],[SysTimeStamp]])&lt;12,I2252+$B$14,I2252-$B$14)</f>
        <v>15.517592592593004</v>
      </c>
    </row>
    <row r="2254" spans="1:9" x14ac:dyDescent="0.2">
      <c r="A2254" t="s">
        <v>20</v>
      </c>
      <c r="B2254" t="s">
        <v>22</v>
      </c>
      <c r="C2254" s="6">
        <f t="shared" si="39"/>
        <v>42182.025891209756</v>
      </c>
      <c r="D2254" t="s">
        <v>23</v>
      </c>
      <c r="E2254" s="6">
        <f>IF(Sense_data[[#This Row],[a_1State]]=D2253,E2253,Sense_data[[#This Row],[SysTimeStamp]])</f>
        <v>42182.02429398716</v>
      </c>
      <c r="F2254" s="3" t="str">
        <f>Sense_data[[#This Row],[a_1State]]&amp;TEXT(Sense_data[[#This Row],[StateInstanceTimestamp]],"#.######")</f>
        <v>On42182.024294</v>
      </c>
      <c r="G2254" s="3">
        <f ca="1">IF(Sense_data[[#This Row],[a_1State]]="Off",RANDBETWEEN(off_min,off_max),RANDBETWEEN(on_min,on_max))/sr_div</f>
        <v>3.9</v>
      </c>
      <c r="H2254" s="3">
        <v>3.1</v>
      </c>
      <c r="I2254" s="3">
        <f>IF(HOUR(Sense_data[[#This Row],[SysTimeStamp]])&lt;12,I2253+$B$14,I2253-$B$14)</f>
        <v>15.517824074074486</v>
      </c>
    </row>
    <row r="2255" spans="1:9" x14ac:dyDescent="0.2">
      <c r="A2255" t="s">
        <v>20</v>
      </c>
      <c r="B2255" t="s">
        <v>22</v>
      </c>
      <c r="C2255" s="6">
        <f t="shared" si="39"/>
        <v>42182.025902783833</v>
      </c>
      <c r="D2255" t="s">
        <v>23</v>
      </c>
      <c r="E2255" s="6">
        <f>IF(Sense_data[[#This Row],[a_1State]]=D2254,E2254,Sense_data[[#This Row],[SysTimeStamp]])</f>
        <v>42182.02429398716</v>
      </c>
      <c r="F2255" s="3" t="str">
        <f>Sense_data[[#This Row],[a_1State]]&amp;TEXT(Sense_data[[#This Row],[StateInstanceTimestamp]],"#.######")</f>
        <v>On42182.024294</v>
      </c>
      <c r="G2255" s="3">
        <f ca="1">IF(Sense_data[[#This Row],[a_1State]]="Off",RANDBETWEEN(off_min,off_max),RANDBETWEEN(on_min,on_max))/sr_div</f>
        <v>5.4</v>
      </c>
      <c r="H2255" s="3">
        <v>4.5</v>
      </c>
      <c r="I2255" s="3">
        <f>IF(HOUR(Sense_data[[#This Row],[SysTimeStamp]])&lt;12,I2254+$B$14,I2254-$B$14)</f>
        <v>15.518055555555968</v>
      </c>
    </row>
    <row r="2256" spans="1:9" x14ac:dyDescent="0.2">
      <c r="A2256" t="s">
        <v>20</v>
      </c>
      <c r="B2256" t="s">
        <v>22</v>
      </c>
      <c r="C2256" s="6">
        <f t="shared" si="39"/>
        <v>42182.02591435791</v>
      </c>
      <c r="D2256" t="s">
        <v>23</v>
      </c>
      <c r="E2256" s="6">
        <f>IF(Sense_data[[#This Row],[a_1State]]=D2255,E2255,Sense_data[[#This Row],[SysTimeStamp]])</f>
        <v>42182.02429398716</v>
      </c>
      <c r="F2256" s="3" t="str">
        <f>Sense_data[[#This Row],[a_1State]]&amp;TEXT(Sense_data[[#This Row],[StateInstanceTimestamp]],"#.######")</f>
        <v>On42182.024294</v>
      </c>
      <c r="G2256" s="3">
        <f ca="1">IF(Sense_data[[#This Row],[a_1State]]="Off",RANDBETWEEN(off_min,off_max),RANDBETWEEN(on_min,on_max))/sr_div</f>
        <v>5.6</v>
      </c>
      <c r="H2256" s="3">
        <v>6</v>
      </c>
      <c r="I2256" s="3">
        <f>IF(HOUR(Sense_data[[#This Row],[SysTimeStamp]])&lt;12,I2255+$B$14,I2255-$B$14)</f>
        <v>15.518287037037449</v>
      </c>
    </row>
    <row r="2257" spans="1:9" x14ac:dyDescent="0.2">
      <c r="A2257" t="s">
        <v>20</v>
      </c>
      <c r="B2257" t="s">
        <v>22</v>
      </c>
      <c r="C2257" s="6">
        <f t="shared" si="39"/>
        <v>42182.025925931986</v>
      </c>
      <c r="D2257" t="s">
        <v>23</v>
      </c>
      <c r="E2257" s="6">
        <f>IF(Sense_data[[#This Row],[a_1State]]=D2256,E2256,Sense_data[[#This Row],[SysTimeStamp]])</f>
        <v>42182.02429398716</v>
      </c>
      <c r="F2257" s="3" t="str">
        <f>Sense_data[[#This Row],[a_1State]]&amp;TEXT(Sense_data[[#This Row],[StateInstanceTimestamp]],"#.######")</f>
        <v>On42182.024294</v>
      </c>
      <c r="G2257" s="3">
        <f ca="1">IF(Sense_data[[#This Row],[a_1State]]="Off",RANDBETWEEN(off_min,off_max),RANDBETWEEN(on_min,on_max))/sr_div</f>
        <v>5.4</v>
      </c>
      <c r="H2257" s="3">
        <v>4.3</v>
      </c>
      <c r="I2257" s="3">
        <f>IF(HOUR(Sense_data[[#This Row],[SysTimeStamp]])&lt;12,I2256+$B$14,I2256-$B$14)</f>
        <v>15.518518518518931</v>
      </c>
    </row>
    <row r="2258" spans="1:9" x14ac:dyDescent="0.2">
      <c r="A2258" t="s">
        <v>20</v>
      </c>
      <c r="B2258" t="s">
        <v>22</v>
      </c>
      <c r="C2258" s="6">
        <f t="shared" si="39"/>
        <v>42182.025937506063</v>
      </c>
      <c r="D2258" t="s">
        <v>23</v>
      </c>
      <c r="E2258" s="6">
        <f>IF(Sense_data[[#This Row],[a_1State]]=D2257,E2257,Sense_data[[#This Row],[SysTimeStamp]])</f>
        <v>42182.02429398716</v>
      </c>
      <c r="F2258" s="3" t="str">
        <f>Sense_data[[#This Row],[a_1State]]&amp;TEXT(Sense_data[[#This Row],[StateInstanceTimestamp]],"#.######")</f>
        <v>On42182.024294</v>
      </c>
      <c r="G2258" s="3">
        <f ca="1">IF(Sense_data[[#This Row],[a_1State]]="Off",RANDBETWEEN(off_min,off_max),RANDBETWEEN(on_min,on_max))/sr_div</f>
        <v>5</v>
      </c>
      <c r="H2258" s="3">
        <v>5.7</v>
      </c>
      <c r="I2258" s="3">
        <f>IF(HOUR(Sense_data[[#This Row],[SysTimeStamp]])&lt;12,I2257+$B$14,I2257-$B$14)</f>
        <v>15.518750000000413</v>
      </c>
    </row>
    <row r="2259" spans="1:9" x14ac:dyDescent="0.2">
      <c r="A2259" t="s">
        <v>20</v>
      </c>
      <c r="B2259" t="s">
        <v>22</v>
      </c>
      <c r="C2259" s="6">
        <f t="shared" si="39"/>
        <v>42182.02594908014</v>
      </c>
      <c r="D2259" t="s">
        <v>23</v>
      </c>
      <c r="E2259" s="6">
        <f>IF(Sense_data[[#This Row],[a_1State]]=D2258,E2258,Sense_data[[#This Row],[SysTimeStamp]])</f>
        <v>42182.02429398716</v>
      </c>
      <c r="F2259" s="3" t="str">
        <f>Sense_data[[#This Row],[a_1State]]&amp;TEXT(Sense_data[[#This Row],[StateInstanceTimestamp]],"#.######")</f>
        <v>On42182.024294</v>
      </c>
      <c r="G2259" s="3">
        <f ca="1">IF(Sense_data[[#This Row],[a_1State]]="Off",RANDBETWEEN(off_min,off_max),RANDBETWEEN(on_min,on_max))/sr_div</f>
        <v>5</v>
      </c>
      <c r="H2259" s="3">
        <v>3.2</v>
      </c>
      <c r="I2259" s="3">
        <f>IF(HOUR(Sense_data[[#This Row],[SysTimeStamp]])&lt;12,I2258+$B$14,I2258-$B$14)</f>
        <v>15.518981481481894</v>
      </c>
    </row>
    <row r="2260" spans="1:9" x14ac:dyDescent="0.2">
      <c r="A2260" t="s">
        <v>20</v>
      </c>
      <c r="B2260" t="s">
        <v>22</v>
      </c>
      <c r="C2260" s="6">
        <f t="shared" si="39"/>
        <v>42182.025960654217</v>
      </c>
      <c r="D2260" t="s">
        <v>23</v>
      </c>
      <c r="E2260" s="6">
        <f>IF(Sense_data[[#This Row],[a_1State]]=D2259,E2259,Sense_data[[#This Row],[SysTimeStamp]])</f>
        <v>42182.02429398716</v>
      </c>
      <c r="F2260" s="3" t="str">
        <f>Sense_data[[#This Row],[a_1State]]&amp;TEXT(Sense_data[[#This Row],[StateInstanceTimestamp]],"#.######")</f>
        <v>On42182.024294</v>
      </c>
      <c r="G2260" s="3">
        <f ca="1">IF(Sense_data[[#This Row],[a_1State]]="Off",RANDBETWEEN(off_min,off_max),RANDBETWEEN(on_min,on_max))/sr_div</f>
        <v>6</v>
      </c>
      <c r="H2260" s="3">
        <v>4.2</v>
      </c>
      <c r="I2260" s="3">
        <f>IF(HOUR(Sense_data[[#This Row],[SysTimeStamp]])&lt;12,I2259+$B$14,I2259-$B$14)</f>
        <v>15.519212962963376</v>
      </c>
    </row>
    <row r="2261" spans="1:9" x14ac:dyDescent="0.2">
      <c r="A2261" t="s">
        <v>20</v>
      </c>
      <c r="B2261" t="s">
        <v>22</v>
      </c>
      <c r="C2261" s="6">
        <f t="shared" si="39"/>
        <v>42182.025972228294</v>
      </c>
      <c r="D2261" t="s">
        <v>23</v>
      </c>
      <c r="E2261" s="6">
        <f>IF(Sense_data[[#This Row],[a_1State]]=D2260,E2260,Sense_data[[#This Row],[SysTimeStamp]])</f>
        <v>42182.02429398716</v>
      </c>
      <c r="F2261" s="3" t="str">
        <f>Sense_data[[#This Row],[a_1State]]&amp;TEXT(Sense_data[[#This Row],[StateInstanceTimestamp]],"#.######")</f>
        <v>On42182.024294</v>
      </c>
      <c r="G2261" s="3">
        <f ca="1">IF(Sense_data[[#This Row],[a_1State]]="Off",RANDBETWEEN(off_min,off_max),RANDBETWEEN(on_min,on_max))/sr_div</f>
        <v>5.0999999999999996</v>
      </c>
      <c r="H2261" s="3">
        <v>3.7</v>
      </c>
      <c r="I2261" s="3">
        <f>IF(HOUR(Sense_data[[#This Row],[SysTimeStamp]])&lt;12,I2260+$B$14,I2260-$B$14)</f>
        <v>15.519444444444858</v>
      </c>
    </row>
    <row r="2262" spans="1:9" x14ac:dyDescent="0.2">
      <c r="A2262" t="s">
        <v>20</v>
      </c>
      <c r="B2262" t="s">
        <v>22</v>
      </c>
      <c r="C2262" s="6">
        <f t="shared" si="39"/>
        <v>42182.02598380237</v>
      </c>
      <c r="D2262" t="s">
        <v>23</v>
      </c>
      <c r="E2262" s="6">
        <f>IF(Sense_data[[#This Row],[a_1State]]=D2261,E2261,Sense_data[[#This Row],[SysTimeStamp]])</f>
        <v>42182.02429398716</v>
      </c>
      <c r="F2262" s="3" t="str">
        <f>Sense_data[[#This Row],[a_1State]]&amp;TEXT(Sense_data[[#This Row],[StateInstanceTimestamp]],"#.######")</f>
        <v>On42182.024294</v>
      </c>
      <c r="G2262" s="3">
        <f ca="1">IF(Sense_data[[#This Row],[a_1State]]="Off",RANDBETWEEN(off_min,off_max),RANDBETWEEN(on_min,on_max))/sr_div</f>
        <v>4.9000000000000004</v>
      </c>
      <c r="H2262" s="3">
        <v>3.9</v>
      </c>
      <c r="I2262" s="3">
        <f>IF(HOUR(Sense_data[[#This Row],[SysTimeStamp]])&lt;12,I2261+$B$14,I2261-$B$14)</f>
        <v>15.519675925926339</v>
      </c>
    </row>
    <row r="2263" spans="1:9" x14ac:dyDescent="0.2">
      <c r="A2263" t="s">
        <v>20</v>
      </c>
      <c r="B2263" t="s">
        <v>22</v>
      </c>
      <c r="C2263" s="6">
        <f t="shared" si="39"/>
        <v>42182.025995376447</v>
      </c>
      <c r="D2263" t="s">
        <v>23</v>
      </c>
      <c r="E2263" s="6">
        <f>IF(Sense_data[[#This Row],[a_1State]]=D2262,E2262,Sense_data[[#This Row],[SysTimeStamp]])</f>
        <v>42182.02429398716</v>
      </c>
      <c r="F2263" s="3" t="str">
        <f>Sense_data[[#This Row],[a_1State]]&amp;TEXT(Sense_data[[#This Row],[StateInstanceTimestamp]],"#.######")</f>
        <v>On42182.024294</v>
      </c>
      <c r="G2263" s="3">
        <f ca="1">IF(Sense_data[[#This Row],[a_1State]]="Off",RANDBETWEEN(off_min,off_max),RANDBETWEEN(on_min,on_max))/sr_div</f>
        <v>3.8</v>
      </c>
      <c r="H2263" s="3">
        <v>5.3</v>
      </c>
      <c r="I2263" s="3">
        <f>IF(HOUR(Sense_data[[#This Row],[SysTimeStamp]])&lt;12,I2262+$B$14,I2262-$B$14)</f>
        <v>15.519907407407821</v>
      </c>
    </row>
    <row r="2264" spans="1:9" x14ac:dyDescent="0.2">
      <c r="A2264" t="s">
        <v>20</v>
      </c>
      <c r="B2264" t="s">
        <v>22</v>
      </c>
      <c r="C2264" s="6">
        <f t="shared" si="39"/>
        <v>42182.026006950524</v>
      </c>
      <c r="D2264" t="s">
        <v>23</v>
      </c>
      <c r="E2264" s="6">
        <f>IF(Sense_data[[#This Row],[a_1State]]=D2263,E2263,Sense_data[[#This Row],[SysTimeStamp]])</f>
        <v>42182.02429398716</v>
      </c>
      <c r="F2264" s="3" t="str">
        <f>Sense_data[[#This Row],[a_1State]]&amp;TEXT(Sense_data[[#This Row],[StateInstanceTimestamp]],"#.######")</f>
        <v>On42182.024294</v>
      </c>
      <c r="G2264" s="3">
        <f ca="1">IF(Sense_data[[#This Row],[a_1State]]="Off",RANDBETWEEN(off_min,off_max),RANDBETWEEN(on_min,on_max))/sr_div</f>
        <v>3.8</v>
      </c>
      <c r="H2264" s="3">
        <v>3.3</v>
      </c>
      <c r="I2264" s="3">
        <f>IF(HOUR(Sense_data[[#This Row],[SysTimeStamp]])&lt;12,I2263+$B$14,I2263-$B$14)</f>
        <v>15.520138888889303</v>
      </c>
    </row>
    <row r="2265" spans="1:9" x14ac:dyDescent="0.2">
      <c r="A2265" t="s">
        <v>20</v>
      </c>
      <c r="B2265" t="s">
        <v>22</v>
      </c>
      <c r="C2265" s="6">
        <f t="shared" si="39"/>
        <v>42182.026018524601</v>
      </c>
      <c r="D2265" t="s">
        <v>23</v>
      </c>
      <c r="E2265" s="6">
        <f>IF(Sense_data[[#This Row],[a_1State]]=D2264,E2264,Sense_data[[#This Row],[SysTimeStamp]])</f>
        <v>42182.02429398716</v>
      </c>
      <c r="F2265" s="3" t="str">
        <f>Sense_data[[#This Row],[a_1State]]&amp;TEXT(Sense_data[[#This Row],[StateInstanceTimestamp]],"#.######")</f>
        <v>On42182.024294</v>
      </c>
      <c r="G2265" s="3">
        <f ca="1">IF(Sense_data[[#This Row],[a_1State]]="Off",RANDBETWEEN(off_min,off_max),RANDBETWEEN(on_min,on_max))/sr_div</f>
        <v>5.7</v>
      </c>
      <c r="H2265" s="3">
        <v>5.0999999999999996</v>
      </c>
      <c r="I2265" s="3">
        <f>IF(HOUR(Sense_data[[#This Row],[SysTimeStamp]])&lt;12,I2264+$B$14,I2264-$B$14)</f>
        <v>15.520370370370784</v>
      </c>
    </row>
    <row r="2266" spans="1:9" x14ac:dyDescent="0.2">
      <c r="A2266" t="s">
        <v>20</v>
      </c>
      <c r="B2266" t="s">
        <v>22</v>
      </c>
      <c r="C2266" s="6">
        <f t="shared" si="39"/>
        <v>42182.026030098677</v>
      </c>
      <c r="D2266" t="s">
        <v>23</v>
      </c>
      <c r="E2266" s="6">
        <f>IF(Sense_data[[#This Row],[a_1State]]=D2265,E2265,Sense_data[[#This Row],[SysTimeStamp]])</f>
        <v>42182.02429398716</v>
      </c>
      <c r="F2266" s="3" t="str">
        <f>Sense_data[[#This Row],[a_1State]]&amp;TEXT(Sense_data[[#This Row],[StateInstanceTimestamp]],"#.######")</f>
        <v>On42182.024294</v>
      </c>
      <c r="G2266" s="3">
        <f ca="1">IF(Sense_data[[#This Row],[a_1State]]="Off",RANDBETWEEN(off_min,off_max),RANDBETWEEN(on_min,on_max))/sr_div</f>
        <v>4</v>
      </c>
      <c r="H2266" s="3">
        <v>4.5</v>
      </c>
      <c r="I2266" s="3">
        <f>IF(HOUR(Sense_data[[#This Row],[SysTimeStamp]])&lt;12,I2265+$B$14,I2265-$B$14)</f>
        <v>15.520601851852266</v>
      </c>
    </row>
    <row r="2267" spans="1:9" x14ac:dyDescent="0.2">
      <c r="A2267" t="s">
        <v>20</v>
      </c>
      <c r="B2267" t="s">
        <v>22</v>
      </c>
      <c r="C2267" s="6">
        <f t="shared" si="39"/>
        <v>42182.026041672754</v>
      </c>
      <c r="D2267" t="s">
        <v>23</v>
      </c>
      <c r="E2267" s="6">
        <f>IF(Sense_data[[#This Row],[a_1State]]=D2266,E2266,Sense_data[[#This Row],[SysTimeStamp]])</f>
        <v>42182.02429398716</v>
      </c>
      <c r="F2267" s="3" t="str">
        <f>Sense_data[[#This Row],[a_1State]]&amp;TEXT(Sense_data[[#This Row],[StateInstanceTimestamp]],"#.######")</f>
        <v>On42182.024294</v>
      </c>
      <c r="G2267" s="3">
        <f ca="1">IF(Sense_data[[#This Row],[a_1State]]="Off",RANDBETWEEN(off_min,off_max),RANDBETWEEN(on_min,on_max))/sr_div</f>
        <v>3.1</v>
      </c>
      <c r="H2267" s="3">
        <v>3.3</v>
      </c>
      <c r="I2267" s="3">
        <f>IF(HOUR(Sense_data[[#This Row],[SysTimeStamp]])&lt;12,I2266+$B$14,I2266-$B$14)</f>
        <v>15.520833333333748</v>
      </c>
    </row>
    <row r="2268" spans="1:9" x14ac:dyDescent="0.2">
      <c r="A2268" t="s">
        <v>20</v>
      </c>
      <c r="B2268" t="s">
        <v>22</v>
      </c>
      <c r="C2268" s="6">
        <f t="shared" si="39"/>
        <v>42182.026053246831</v>
      </c>
      <c r="D2268" t="s">
        <v>23</v>
      </c>
      <c r="E2268" s="6">
        <f>IF(Sense_data[[#This Row],[a_1State]]=D2267,E2267,Sense_data[[#This Row],[SysTimeStamp]])</f>
        <v>42182.02429398716</v>
      </c>
      <c r="F2268" s="3" t="str">
        <f>Sense_data[[#This Row],[a_1State]]&amp;TEXT(Sense_data[[#This Row],[StateInstanceTimestamp]],"#.######")</f>
        <v>On42182.024294</v>
      </c>
      <c r="G2268" s="3">
        <f ca="1">IF(Sense_data[[#This Row],[a_1State]]="Off",RANDBETWEEN(off_min,off_max),RANDBETWEEN(on_min,on_max))/sr_div</f>
        <v>4.7</v>
      </c>
      <c r="H2268" s="3">
        <v>3.4</v>
      </c>
      <c r="I2268" s="3">
        <f>IF(HOUR(Sense_data[[#This Row],[SysTimeStamp]])&lt;12,I2267+$B$14,I2267-$B$14)</f>
        <v>15.521064814815229</v>
      </c>
    </row>
    <row r="2269" spans="1:9" x14ac:dyDescent="0.2">
      <c r="A2269" t="s">
        <v>20</v>
      </c>
      <c r="B2269" t="s">
        <v>22</v>
      </c>
      <c r="C2269" s="6">
        <f t="shared" si="39"/>
        <v>42182.026064820908</v>
      </c>
      <c r="D2269" t="s">
        <v>23</v>
      </c>
      <c r="E2269" s="6">
        <f>IF(Sense_data[[#This Row],[a_1State]]=D2268,E2268,Sense_data[[#This Row],[SysTimeStamp]])</f>
        <v>42182.02429398716</v>
      </c>
      <c r="F2269" s="3" t="str">
        <f>Sense_data[[#This Row],[a_1State]]&amp;TEXT(Sense_data[[#This Row],[StateInstanceTimestamp]],"#.######")</f>
        <v>On42182.024294</v>
      </c>
      <c r="G2269" s="3">
        <f ca="1">IF(Sense_data[[#This Row],[a_1State]]="Off",RANDBETWEEN(off_min,off_max),RANDBETWEEN(on_min,on_max))/sr_div</f>
        <v>6</v>
      </c>
      <c r="H2269" s="3">
        <v>5.6</v>
      </c>
      <c r="I2269" s="3">
        <f>IF(HOUR(Sense_data[[#This Row],[SysTimeStamp]])&lt;12,I2268+$B$14,I2268-$B$14)</f>
        <v>15.521296296296711</v>
      </c>
    </row>
    <row r="2270" spans="1:9" x14ac:dyDescent="0.2">
      <c r="A2270" t="s">
        <v>20</v>
      </c>
      <c r="B2270" t="s">
        <v>22</v>
      </c>
      <c r="C2270" s="6">
        <f t="shared" si="39"/>
        <v>42182.026076394985</v>
      </c>
      <c r="D2270" t="s">
        <v>23</v>
      </c>
      <c r="E2270" s="6">
        <f>IF(Sense_data[[#This Row],[a_1State]]=D2269,E2269,Sense_data[[#This Row],[SysTimeStamp]])</f>
        <v>42182.02429398716</v>
      </c>
      <c r="F2270" s="3" t="str">
        <f>Sense_data[[#This Row],[a_1State]]&amp;TEXT(Sense_data[[#This Row],[StateInstanceTimestamp]],"#.######")</f>
        <v>On42182.024294</v>
      </c>
      <c r="G2270" s="3">
        <f ca="1">IF(Sense_data[[#This Row],[a_1State]]="Off",RANDBETWEEN(off_min,off_max),RANDBETWEEN(on_min,on_max))/sr_div</f>
        <v>5.6</v>
      </c>
      <c r="H2270" s="3">
        <v>3.2</v>
      </c>
      <c r="I2270" s="3">
        <f>IF(HOUR(Sense_data[[#This Row],[SysTimeStamp]])&lt;12,I2269+$B$14,I2269-$B$14)</f>
        <v>15.521527777778193</v>
      </c>
    </row>
    <row r="2271" spans="1:9" x14ac:dyDescent="0.2">
      <c r="A2271" t="s">
        <v>20</v>
      </c>
      <c r="B2271" t="s">
        <v>22</v>
      </c>
      <c r="C2271" s="6">
        <f t="shared" si="39"/>
        <v>42182.026087969061</v>
      </c>
      <c r="D2271" t="s">
        <v>23</v>
      </c>
      <c r="E2271" s="6">
        <f>IF(Sense_data[[#This Row],[a_1State]]=D2270,E2270,Sense_data[[#This Row],[SysTimeStamp]])</f>
        <v>42182.02429398716</v>
      </c>
      <c r="F2271" s="3" t="str">
        <f>Sense_data[[#This Row],[a_1State]]&amp;TEXT(Sense_data[[#This Row],[StateInstanceTimestamp]],"#.######")</f>
        <v>On42182.024294</v>
      </c>
      <c r="G2271" s="3">
        <f ca="1">IF(Sense_data[[#This Row],[a_1State]]="Off",RANDBETWEEN(off_min,off_max),RANDBETWEEN(on_min,on_max))/sr_div</f>
        <v>3.4</v>
      </c>
      <c r="H2271" s="3">
        <v>3.6</v>
      </c>
      <c r="I2271" s="3">
        <f>IF(HOUR(Sense_data[[#This Row],[SysTimeStamp]])&lt;12,I2270+$B$14,I2270-$B$14)</f>
        <v>15.521759259259674</v>
      </c>
    </row>
    <row r="2272" spans="1:9" x14ac:dyDescent="0.2">
      <c r="A2272" t="s">
        <v>20</v>
      </c>
      <c r="B2272" t="s">
        <v>22</v>
      </c>
      <c r="C2272" s="6">
        <f t="shared" si="39"/>
        <v>42182.026099543138</v>
      </c>
      <c r="D2272" t="s">
        <v>23</v>
      </c>
      <c r="E2272" s="6">
        <f>IF(Sense_data[[#This Row],[a_1State]]=D2271,E2271,Sense_data[[#This Row],[SysTimeStamp]])</f>
        <v>42182.02429398716</v>
      </c>
      <c r="F2272" s="3" t="str">
        <f>Sense_data[[#This Row],[a_1State]]&amp;TEXT(Sense_data[[#This Row],[StateInstanceTimestamp]],"#.######")</f>
        <v>On42182.024294</v>
      </c>
      <c r="G2272" s="3">
        <f ca="1">IF(Sense_data[[#This Row],[a_1State]]="Off",RANDBETWEEN(off_min,off_max),RANDBETWEEN(on_min,on_max))/sr_div</f>
        <v>5.5</v>
      </c>
      <c r="H2272" s="3">
        <v>5.3</v>
      </c>
      <c r="I2272" s="3">
        <f>IF(HOUR(Sense_data[[#This Row],[SysTimeStamp]])&lt;12,I2271+$B$14,I2271-$B$14)</f>
        <v>15.521990740741156</v>
      </c>
    </row>
    <row r="2273" spans="1:9" x14ac:dyDescent="0.2">
      <c r="A2273" t="s">
        <v>20</v>
      </c>
      <c r="B2273" t="s">
        <v>22</v>
      </c>
      <c r="C2273" s="6">
        <f t="shared" si="39"/>
        <v>42182.026111117215</v>
      </c>
      <c r="D2273" t="s">
        <v>23</v>
      </c>
      <c r="E2273" s="6">
        <f>IF(Sense_data[[#This Row],[a_1State]]=D2272,E2272,Sense_data[[#This Row],[SysTimeStamp]])</f>
        <v>42182.02429398716</v>
      </c>
      <c r="F2273" s="3" t="str">
        <f>Sense_data[[#This Row],[a_1State]]&amp;TEXT(Sense_data[[#This Row],[StateInstanceTimestamp]],"#.######")</f>
        <v>On42182.024294</v>
      </c>
      <c r="G2273" s="3">
        <f ca="1">IF(Sense_data[[#This Row],[a_1State]]="Off",RANDBETWEEN(off_min,off_max),RANDBETWEEN(on_min,on_max))/sr_div</f>
        <v>5.8</v>
      </c>
      <c r="H2273" s="3">
        <v>4.2</v>
      </c>
      <c r="I2273" s="3">
        <f>IF(HOUR(Sense_data[[#This Row],[SysTimeStamp]])&lt;12,I2272+$B$14,I2272-$B$14)</f>
        <v>15.522222222222638</v>
      </c>
    </row>
    <row r="2274" spans="1:9" x14ac:dyDescent="0.2">
      <c r="A2274" t="s">
        <v>20</v>
      </c>
      <c r="B2274" t="s">
        <v>22</v>
      </c>
      <c r="C2274" s="6">
        <f t="shared" si="39"/>
        <v>42182.026122691292</v>
      </c>
      <c r="D2274" t="s">
        <v>23</v>
      </c>
      <c r="E2274" s="6">
        <f>IF(Sense_data[[#This Row],[a_1State]]=D2273,E2273,Sense_data[[#This Row],[SysTimeStamp]])</f>
        <v>42182.02429398716</v>
      </c>
      <c r="F2274" s="3" t="str">
        <f>Sense_data[[#This Row],[a_1State]]&amp;TEXT(Sense_data[[#This Row],[StateInstanceTimestamp]],"#.######")</f>
        <v>On42182.024294</v>
      </c>
      <c r="G2274" s="3">
        <f ca="1">IF(Sense_data[[#This Row],[a_1State]]="Off",RANDBETWEEN(off_min,off_max),RANDBETWEEN(on_min,on_max))/sr_div</f>
        <v>4.4000000000000004</v>
      </c>
      <c r="H2274" s="3">
        <v>5.2</v>
      </c>
      <c r="I2274" s="3">
        <f>IF(HOUR(Sense_data[[#This Row],[SysTimeStamp]])&lt;12,I2273+$B$14,I2273-$B$14)</f>
        <v>15.522453703704119</v>
      </c>
    </row>
    <row r="2275" spans="1:9" x14ac:dyDescent="0.2">
      <c r="A2275" t="s">
        <v>20</v>
      </c>
      <c r="B2275" t="s">
        <v>22</v>
      </c>
      <c r="C2275" s="6">
        <f t="shared" si="39"/>
        <v>42182.026134265368</v>
      </c>
      <c r="D2275" t="s">
        <v>23</v>
      </c>
      <c r="E2275" s="6">
        <f>IF(Sense_data[[#This Row],[a_1State]]=D2274,E2274,Sense_data[[#This Row],[SysTimeStamp]])</f>
        <v>42182.02429398716</v>
      </c>
      <c r="F2275" s="3" t="str">
        <f>Sense_data[[#This Row],[a_1State]]&amp;TEXT(Sense_data[[#This Row],[StateInstanceTimestamp]],"#.######")</f>
        <v>On42182.024294</v>
      </c>
      <c r="G2275" s="3">
        <f ca="1">IF(Sense_data[[#This Row],[a_1State]]="Off",RANDBETWEEN(off_min,off_max),RANDBETWEEN(on_min,on_max))/sr_div</f>
        <v>5.9</v>
      </c>
      <c r="H2275" s="3">
        <v>6</v>
      </c>
      <c r="I2275" s="3">
        <f>IF(HOUR(Sense_data[[#This Row],[SysTimeStamp]])&lt;12,I2274+$B$14,I2274-$B$14)</f>
        <v>15.522685185185601</v>
      </c>
    </row>
    <row r="2276" spans="1:9" x14ac:dyDescent="0.2">
      <c r="A2276" t="s">
        <v>20</v>
      </c>
      <c r="B2276" t="s">
        <v>22</v>
      </c>
      <c r="C2276" s="6">
        <f t="shared" si="39"/>
        <v>42182.026145839445</v>
      </c>
      <c r="D2276" t="s">
        <v>23</v>
      </c>
      <c r="E2276" s="6">
        <f>IF(Sense_data[[#This Row],[a_1State]]=D2275,E2275,Sense_data[[#This Row],[SysTimeStamp]])</f>
        <v>42182.02429398716</v>
      </c>
      <c r="F2276" s="3" t="str">
        <f>Sense_data[[#This Row],[a_1State]]&amp;TEXT(Sense_data[[#This Row],[StateInstanceTimestamp]],"#.######")</f>
        <v>On42182.024294</v>
      </c>
      <c r="G2276" s="3">
        <f ca="1">IF(Sense_data[[#This Row],[a_1State]]="Off",RANDBETWEEN(off_min,off_max),RANDBETWEEN(on_min,on_max))/sr_div</f>
        <v>5.5</v>
      </c>
      <c r="H2276" s="3">
        <v>3.9</v>
      </c>
      <c r="I2276" s="3">
        <f>IF(HOUR(Sense_data[[#This Row],[SysTimeStamp]])&lt;12,I2275+$B$14,I2275-$B$14)</f>
        <v>15.522916666667083</v>
      </c>
    </row>
    <row r="2277" spans="1:9" x14ac:dyDescent="0.2">
      <c r="A2277" t="s">
        <v>20</v>
      </c>
      <c r="B2277" t="s">
        <v>22</v>
      </c>
      <c r="C2277" s="6">
        <f t="shared" si="39"/>
        <v>42182.026157413522</v>
      </c>
      <c r="D2277" t="s">
        <v>23</v>
      </c>
      <c r="E2277" s="6">
        <f>IF(Sense_data[[#This Row],[a_1State]]=D2276,E2276,Sense_data[[#This Row],[SysTimeStamp]])</f>
        <v>42182.02429398716</v>
      </c>
      <c r="F2277" s="3" t="str">
        <f>Sense_data[[#This Row],[a_1State]]&amp;TEXT(Sense_data[[#This Row],[StateInstanceTimestamp]],"#.######")</f>
        <v>On42182.024294</v>
      </c>
      <c r="G2277" s="3">
        <f ca="1">IF(Sense_data[[#This Row],[a_1State]]="Off",RANDBETWEEN(off_min,off_max),RANDBETWEEN(on_min,on_max))/sr_div</f>
        <v>4.7</v>
      </c>
      <c r="H2277" s="3">
        <v>3.9</v>
      </c>
      <c r="I2277" s="3">
        <f>IF(HOUR(Sense_data[[#This Row],[SysTimeStamp]])&lt;12,I2276+$B$14,I2276-$B$14)</f>
        <v>15.523148148148564</v>
      </c>
    </row>
    <row r="2278" spans="1:9" x14ac:dyDescent="0.2">
      <c r="A2278" t="s">
        <v>20</v>
      </c>
      <c r="B2278" t="s">
        <v>22</v>
      </c>
      <c r="C2278" s="6">
        <f t="shared" si="39"/>
        <v>42182.026168987599</v>
      </c>
      <c r="D2278" t="s">
        <v>23</v>
      </c>
      <c r="E2278" s="6">
        <f>IF(Sense_data[[#This Row],[a_1State]]=D2277,E2277,Sense_data[[#This Row],[SysTimeStamp]])</f>
        <v>42182.02429398716</v>
      </c>
      <c r="F2278" s="3" t="str">
        <f>Sense_data[[#This Row],[a_1State]]&amp;TEXT(Sense_data[[#This Row],[StateInstanceTimestamp]],"#.######")</f>
        <v>On42182.024294</v>
      </c>
      <c r="G2278" s="3">
        <f ca="1">IF(Sense_data[[#This Row],[a_1State]]="Off",RANDBETWEEN(off_min,off_max),RANDBETWEEN(on_min,on_max))/sr_div</f>
        <v>4.3</v>
      </c>
      <c r="H2278" s="3">
        <v>6</v>
      </c>
      <c r="I2278" s="3">
        <f>IF(HOUR(Sense_data[[#This Row],[SysTimeStamp]])&lt;12,I2277+$B$14,I2277-$B$14)</f>
        <v>15.523379629630046</v>
      </c>
    </row>
    <row r="2279" spans="1:9" x14ac:dyDescent="0.2">
      <c r="A2279" t="s">
        <v>20</v>
      </c>
      <c r="B2279" t="s">
        <v>22</v>
      </c>
      <c r="C2279" s="6">
        <f t="shared" si="39"/>
        <v>42182.026180561676</v>
      </c>
      <c r="D2279" t="s">
        <v>23</v>
      </c>
      <c r="E2279" s="6">
        <f>IF(Sense_data[[#This Row],[a_1State]]=D2278,E2278,Sense_data[[#This Row],[SysTimeStamp]])</f>
        <v>42182.02429398716</v>
      </c>
      <c r="F2279" s="3" t="str">
        <f>Sense_data[[#This Row],[a_1State]]&amp;TEXT(Sense_data[[#This Row],[StateInstanceTimestamp]],"#.######")</f>
        <v>On42182.024294</v>
      </c>
      <c r="G2279" s="3">
        <f ca="1">IF(Sense_data[[#This Row],[a_1State]]="Off",RANDBETWEEN(off_min,off_max),RANDBETWEEN(on_min,on_max))/sr_div</f>
        <v>3.9</v>
      </c>
      <c r="H2279" s="3">
        <v>3.4</v>
      </c>
      <c r="I2279" s="3">
        <f>IF(HOUR(Sense_data[[#This Row],[SysTimeStamp]])&lt;12,I2278+$B$14,I2278-$B$14)</f>
        <v>15.523611111111528</v>
      </c>
    </row>
    <row r="2280" spans="1:9" x14ac:dyDescent="0.2">
      <c r="A2280" t="s">
        <v>20</v>
      </c>
      <c r="B2280" t="s">
        <v>22</v>
      </c>
      <c r="C2280" s="6">
        <f t="shared" si="39"/>
        <v>42182.026192135752</v>
      </c>
      <c r="D2280" t="s">
        <v>23</v>
      </c>
      <c r="E2280" s="6">
        <f>IF(Sense_data[[#This Row],[a_1State]]=D2279,E2279,Sense_data[[#This Row],[SysTimeStamp]])</f>
        <v>42182.02429398716</v>
      </c>
      <c r="F2280" s="3" t="str">
        <f>Sense_data[[#This Row],[a_1State]]&amp;TEXT(Sense_data[[#This Row],[StateInstanceTimestamp]],"#.######")</f>
        <v>On42182.024294</v>
      </c>
      <c r="G2280" s="3">
        <f ca="1">IF(Sense_data[[#This Row],[a_1State]]="Off",RANDBETWEEN(off_min,off_max),RANDBETWEEN(on_min,on_max))/sr_div</f>
        <v>3.8</v>
      </c>
      <c r="H2280" s="3">
        <v>3.9</v>
      </c>
      <c r="I2280" s="3">
        <f>IF(HOUR(Sense_data[[#This Row],[SysTimeStamp]])&lt;12,I2279+$B$14,I2279-$B$14)</f>
        <v>15.523842592593009</v>
      </c>
    </row>
    <row r="2281" spans="1:9" x14ac:dyDescent="0.2">
      <c r="A2281" t="s">
        <v>20</v>
      </c>
      <c r="B2281" t="s">
        <v>22</v>
      </c>
      <c r="C2281" s="6">
        <f t="shared" si="39"/>
        <v>42182.026203709829</v>
      </c>
      <c r="D2281" t="s">
        <v>23</v>
      </c>
      <c r="E2281" s="6">
        <f>IF(Sense_data[[#This Row],[a_1State]]=D2280,E2280,Sense_data[[#This Row],[SysTimeStamp]])</f>
        <v>42182.02429398716</v>
      </c>
      <c r="F2281" s="3" t="str">
        <f>Sense_data[[#This Row],[a_1State]]&amp;TEXT(Sense_data[[#This Row],[StateInstanceTimestamp]],"#.######")</f>
        <v>On42182.024294</v>
      </c>
      <c r="G2281" s="3">
        <f ca="1">IF(Sense_data[[#This Row],[a_1State]]="Off",RANDBETWEEN(off_min,off_max),RANDBETWEEN(on_min,on_max))/sr_div</f>
        <v>5.4</v>
      </c>
      <c r="H2281" s="3">
        <v>3</v>
      </c>
      <c r="I2281" s="3">
        <f>IF(HOUR(Sense_data[[#This Row],[SysTimeStamp]])&lt;12,I2280+$B$14,I2280-$B$14)</f>
        <v>15.524074074074491</v>
      </c>
    </row>
    <row r="2282" spans="1:9" x14ac:dyDescent="0.2">
      <c r="A2282" t="s">
        <v>20</v>
      </c>
      <c r="B2282" t="s">
        <v>22</v>
      </c>
      <c r="C2282" s="6">
        <f t="shared" si="39"/>
        <v>42182.026215283906</v>
      </c>
      <c r="D2282" t="s">
        <v>23</v>
      </c>
      <c r="E2282" s="6">
        <f>IF(Sense_data[[#This Row],[a_1State]]=D2281,E2281,Sense_data[[#This Row],[SysTimeStamp]])</f>
        <v>42182.02429398716</v>
      </c>
      <c r="F2282" s="3" t="str">
        <f>Sense_data[[#This Row],[a_1State]]&amp;TEXT(Sense_data[[#This Row],[StateInstanceTimestamp]],"#.######")</f>
        <v>On42182.024294</v>
      </c>
      <c r="G2282" s="3">
        <f ca="1">IF(Sense_data[[#This Row],[a_1State]]="Off",RANDBETWEEN(off_min,off_max),RANDBETWEEN(on_min,on_max))/sr_div</f>
        <v>4.2</v>
      </c>
      <c r="H2282" s="3">
        <v>3.5</v>
      </c>
      <c r="I2282" s="3">
        <f>IF(HOUR(Sense_data[[#This Row],[SysTimeStamp]])&lt;12,I2281+$B$14,I2281-$B$14)</f>
        <v>15.524305555555973</v>
      </c>
    </row>
    <row r="2283" spans="1:9" x14ac:dyDescent="0.2">
      <c r="A2283" t="s">
        <v>20</v>
      </c>
      <c r="B2283" t="s">
        <v>22</v>
      </c>
      <c r="C2283" s="6">
        <f t="shared" si="39"/>
        <v>42182.026226857983</v>
      </c>
      <c r="D2283" t="s">
        <v>23</v>
      </c>
      <c r="E2283" s="6">
        <f>IF(Sense_data[[#This Row],[a_1State]]=D2282,E2282,Sense_data[[#This Row],[SysTimeStamp]])</f>
        <v>42182.02429398716</v>
      </c>
      <c r="F2283" s="3" t="str">
        <f>Sense_data[[#This Row],[a_1State]]&amp;TEXT(Sense_data[[#This Row],[StateInstanceTimestamp]],"#.######")</f>
        <v>On42182.024294</v>
      </c>
      <c r="G2283" s="3">
        <f ca="1">IF(Sense_data[[#This Row],[a_1State]]="Off",RANDBETWEEN(off_min,off_max),RANDBETWEEN(on_min,on_max))/sr_div</f>
        <v>3.4</v>
      </c>
      <c r="H2283" s="3">
        <v>4.2</v>
      </c>
      <c r="I2283" s="3">
        <f>IF(HOUR(Sense_data[[#This Row],[SysTimeStamp]])&lt;12,I2282+$B$14,I2282-$B$14)</f>
        <v>15.524537037037454</v>
      </c>
    </row>
    <row r="2284" spans="1:9" x14ac:dyDescent="0.2">
      <c r="A2284" t="s">
        <v>20</v>
      </c>
      <c r="B2284" t="s">
        <v>22</v>
      </c>
      <c r="C2284" s="6">
        <f t="shared" si="39"/>
        <v>42182.026238432059</v>
      </c>
      <c r="D2284" t="s">
        <v>23</v>
      </c>
      <c r="E2284" s="6">
        <f>IF(Sense_data[[#This Row],[a_1State]]=D2283,E2283,Sense_data[[#This Row],[SysTimeStamp]])</f>
        <v>42182.02429398716</v>
      </c>
      <c r="F2284" s="3" t="str">
        <f>Sense_data[[#This Row],[a_1State]]&amp;TEXT(Sense_data[[#This Row],[StateInstanceTimestamp]],"#.######")</f>
        <v>On42182.024294</v>
      </c>
      <c r="G2284" s="3">
        <f ca="1">IF(Sense_data[[#This Row],[a_1State]]="Off",RANDBETWEEN(off_min,off_max),RANDBETWEEN(on_min,on_max))/sr_div</f>
        <v>3.6</v>
      </c>
      <c r="H2284" s="3">
        <v>3</v>
      </c>
      <c r="I2284" s="3">
        <f>IF(HOUR(Sense_data[[#This Row],[SysTimeStamp]])&lt;12,I2283+$B$14,I2283-$B$14)</f>
        <v>15.524768518518936</v>
      </c>
    </row>
    <row r="2285" spans="1:9" x14ac:dyDescent="0.2">
      <c r="A2285" t="s">
        <v>20</v>
      </c>
      <c r="B2285" t="s">
        <v>22</v>
      </c>
      <c r="C2285" s="6">
        <f t="shared" si="39"/>
        <v>42182.026250006136</v>
      </c>
      <c r="D2285" t="s">
        <v>23</v>
      </c>
      <c r="E2285" s="6">
        <f>IF(Sense_data[[#This Row],[a_1State]]=D2284,E2284,Sense_data[[#This Row],[SysTimeStamp]])</f>
        <v>42182.02429398716</v>
      </c>
      <c r="F2285" s="3" t="str">
        <f>Sense_data[[#This Row],[a_1State]]&amp;TEXT(Sense_data[[#This Row],[StateInstanceTimestamp]],"#.######")</f>
        <v>On42182.024294</v>
      </c>
      <c r="G2285" s="3">
        <f ca="1">IF(Sense_data[[#This Row],[a_1State]]="Off",RANDBETWEEN(off_min,off_max),RANDBETWEEN(on_min,on_max))/sr_div</f>
        <v>4</v>
      </c>
      <c r="H2285" s="3">
        <v>5.5</v>
      </c>
      <c r="I2285" s="3">
        <f>IF(HOUR(Sense_data[[#This Row],[SysTimeStamp]])&lt;12,I2284+$B$14,I2284-$B$14)</f>
        <v>15.525000000000418</v>
      </c>
    </row>
    <row r="2286" spans="1:9" x14ac:dyDescent="0.2">
      <c r="A2286" t="s">
        <v>20</v>
      </c>
      <c r="B2286" t="s">
        <v>22</v>
      </c>
      <c r="C2286" s="6">
        <f t="shared" si="39"/>
        <v>42182.026261580213</v>
      </c>
      <c r="D2286" t="s">
        <v>23</v>
      </c>
      <c r="E2286" s="6">
        <f>IF(Sense_data[[#This Row],[a_1State]]=D2285,E2285,Sense_data[[#This Row],[SysTimeStamp]])</f>
        <v>42182.02429398716</v>
      </c>
      <c r="F2286" s="3" t="str">
        <f>Sense_data[[#This Row],[a_1State]]&amp;TEXT(Sense_data[[#This Row],[StateInstanceTimestamp]],"#.######")</f>
        <v>On42182.024294</v>
      </c>
      <c r="G2286" s="3">
        <f ca="1">IF(Sense_data[[#This Row],[a_1State]]="Off",RANDBETWEEN(off_min,off_max),RANDBETWEEN(on_min,on_max))/sr_div</f>
        <v>5.0999999999999996</v>
      </c>
      <c r="H2286" s="3">
        <v>3.8</v>
      </c>
      <c r="I2286" s="3">
        <f>IF(HOUR(Sense_data[[#This Row],[SysTimeStamp]])&lt;12,I2285+$B$14,I2285-$B$14)</f>
        <v>15.525231481481899</v>
      </c>
    </row>
    <row r="2287" spans="1:9" x14ac:dyDescent="0.2">
      <c r="A2287" t="s">
        <v>20</v>
      </c>
      <c r="B2287" t="s">
        <v>22</v>
      </c>
      <c r="C2287" s="6">
        <f t="shared" si="39"/>
        <v>42182.02627315429</v>
      </c>
      <c r="D2287" t="s">
        <v>23</v>
      </c>
      <c r="E2287" s="6">
        <f>IF(Sense_data[[#This Row],[a_1State]]=D2286,E2286,Sense_data[[#This Row],[SysTimeStamp]])</f>
        <v>42182.02429398716</v>
      </c>
      <c r="F2287" s="3" t="str">
        <f>Sense_data[[#This Row],[a_1State]]&amp;TEXT(Sense_data[[#This Row],[StateInstanceTimestamp]],"#.######")</f>
        <v>On42182.024294</v>
      </c>
      <c r="G2287" s="3">
        <f ca="1">IF(Sense_data[[#This Row],[a_1State]]="Off",RANDBETWEEN(off_min,off_max),RANDBETWEEN(on_min,on_max))/sr_div</f>
        <v>3.6</v>
      </c>
      <c r="H2287" s="3">
        <v>5.4</v>
      </c>
      <c r="I2287" s="3">
        <f>IF(HOUR(Sense_data[[#This Row],[SysTimeStamp]])&lt;12,I2286+$B$14,I2286-$B$14)</f>
        <v>15.525462962963381</v>
      </c>
    </row>
    <row r="2288" spans="1:9" x14ac:dyDescent="0.2">
      <c r="A2288" t="s">
        <v>20</v>
      </c>
      <c r="B2288" t="s">
        <v>22</v>
      </c>
      <c r="C2288" s="6">
        <f t="shared" si="39"/>
        <v>42182.026284728367</v>
      </c>
      <c r="D2288" t="s">
        <v>23</v>
      </c>
      <c r="E2288" s="6">
        <f>IF(Sense_data[[#This Row],[a_1State]]=D2287,E2287,Sense_data[[#This Row],[SysTimeStamp]])</f>
        <v>42182.02429398716</v>
      </c>
      <c r="F2288" s="3" t="str">
        <f>Sense_data[[#This Row],[a_1State]]&amp;TEXT(Sense_data[[#This Row],[StateInstanceTimestamp]],"#.######")</f>
        <v>On42182.024294</v>
      </c>
      <c r="G2288" s="3">
        <f ca="1">IF(Sense_data[[#This Row],[a_1State]]="Off",RANDBETWEEN(off_min,off_max),RANDBETWEEN(on_min,on_max))/sr_div</f>
        <v>4.4000000000000004</v>
      </c>
      <c r="H2288" s="3">
        <v>4.8</v>
      </c>
      <c r="I2288" s="3">
        <f>IF(HOUR(Sense_data[[#This Row],[SysTimeStamp]])&lt;12,I2287+$B$14,I2287-$B$14)</f>
        <v>15.525694444444863</v>
      </c>
    </row>
    <row r="2289" spans="1:9" x14ac:dyDescent="0.2">
      <c r="A2289" t="s">
        <v>20</v>
      </c>
      <c r="B2289" t="s">
        <v>22</v>
      </c>
      <c r="C2289" s="6">
        <f t="shared" si="39"/>
        <v>42182.026296302443</v>
      </c>
      <c r="D2289" t="s">
        <v>23</v>
      </c>
      <c r="E2289" s="6">
        <f>IF(Sense_data[[#This Row],[a_1State]]=D2288,E2288,Sense_data[[#This Row],[SysTimeStamp]])</f>
        <v>42182.02429398716</v>
      </c>
      <c r="F2289" s="3" t="str">
        <f>Sense_data[[#This Row],[a_1State]]&amp;TEXT(Sense_data[[#This Row],[StateInstanceTimestamp]],"#.######")</f>
        <v>On42182.024294</v>
      </c>
      <c r="G2289" s="3">
        <f ca="1">IF(Sense_data[[#This Row],[a_1State]]="Off",RANDBETWEEN(off_min,off_max),RANDBETWEEN(on_min,on_max))/sr_div</f>
        <v>5.5</v>
      </c>
      <c r="H2289" s="3">
        <v>3</v>
      </c>
      <c r="I2289" s="3">
        <f>IF(HOUR(Sense_data[[#This Row],[SysTimeStamp]])&lt;12,I2288+$B$14,I2288-$B$14)</f>
        <v>15.525925925926344</v>
      </c>
    </row>
    <row r="2290" spans="1:9" x14ac:dyDescent="0.2">
      <c r="A2290" t="s">
        <v>20</v>
      </c>
      <c r="B2290" t="s">
        <v>22</v>
      </c>
      <c r="C2290" s="6">
        <f t="shared" si="39"/>
        <v>42182.02630787652</v>
      </c>
      <c r="D2290" t="s">
        <v>23</v>
      </c>
      <c r="E2290" s="6">
        <f>IF(Sense_data[[#This Row],[a_1State]]=D2289,E2289,Sense_data[[#This Row],[SysTimeStamp]])</f>
        <v>42182.02429398716</v>
      </c>
      <c r="F2290" s="3" t="str">
        <f>Sense_data[[#This Row],[a_1State]]&amp;TEXT(Sense_data[[#This Row],[StateInstanceTimestamp]],"#.######")</f>
        <v>On42182.024294</v>
      </c>
      <c r="G2290" s="3">
        <f ca="1">IF(Sense_data[[#This Row],[a_1State]]="Off",RANDBETWEEN(off_min,off_max),RANDBETWEEN(on_min,on_max))/sr_div</f>
        <v>4.9000000000000004</v>
      </c>
      <c r="H2290" s="3">
        <v>3.5</v>
      </c>
      <c r="I2290" s="3">
        <f>IF(HOUR(Sense_data[[#This Row],[SysTimeStamp]])&lt;12,I2289+$B$14,I2289-$B$14)</f>
        <v>15.526157407407826</v>
      </c>
    </row>
    <row r="2291" spans="1:9" x14ac:dyDescent="0.2">
      <c r="A2291" t="s">
        <v>20</v>
      </c>
      <c r="B2291" t="s">
        <v>22</v>
      </c>
      <c r="C2291" s="6">
        <f t="shared" si="39"/>
        <v>42182.026319450597</v>
      </c>
      <c r="D2291" t="s">
        <v>23</v>
      </c>
      <c r="E2291" s="6">
        <f>IF(Sense_data[[#This Row],[a_1State]]=D2290,E2290,Sense_data[[#This Row],[SysTimeStamp]])</f>
        <v>42182.02429398716</v>
      </c>
      <c r="F2291" s="3" t="str">
        <f>Sense_data[[#This Row],[a_1State]]&amp;TEXT(Sense_data[[#This Row],[StateInstanceTimestamp]],"#.######")</f>
        <v>On42182.024294</v>
      </c>
      <c r="G2291" s="3">
        <f ca="1">IF(Sense_data[[#This Row],[a_1State]]="Off",RANDBETWEEN(off_min,off_max),RANDBETWEEN(on_min,on_max))/sr_div</f>
        <v>3.1</v>
      </c>
      <c r="H2291" s="3">
        <v>5.6</v>
      </c>
      <c r="I2291" s="3">
        <f>IF(HOUR(Sense_data[[#This Row],[SysTimeStamp]])&lt;12,I2290+$B$14,I2290-$B$14)</f>
        <v>15.526388888889308</v>
      </c>
    </row>
    <row r="2292" spans="1:9" x14ac:dyDescent="0.2">
      <c r="A2292" t="s">
        <v>20</v>
      </c>
      <c r="B2292" t="s">
        <v>22</v>
      </c>
      <c r="C2292" s="6">
        <f t="shared" si="39"/>
        <v>42182.026331024674</v>
      </c>
      <c r="D2292" t="s">
        <v>23</v>
      </c>
      <c r="E2292" s="6">
        <f>IF(Sense_data[[#This Row],[a_1State]]=D2291,E2291,Sense_data[[#This Row],[SysTimeStamp]])</f>
        <v>42182.02429398716</v>
      </c>
      <c r="F2292" s="3" t="str">
        <f>Sense_data[[#This Row],[a_1State]]&amp;TEXT(Sense_data[[#This Row],[StateInstanceTimestamp]],"#.######")</f>
        <v>On42182.024294</v>
      </c>
      <c r="G2292" s="3">
        <f ca="1">IF(Sense_data[[#This Row],[a_1State]]="Off",RANDBETWEEN(off_min,off_max),RANDBETWEEN(on_min,on_max))/sr_div</f>
        <v>4.5</v>
      </c>
      <c r="H2292" s="3">
        <v>4.3</v>
      </c>
      <c r="I2292" s="3">
        <f>IF(HOUR(Sense_data[[#This Row],[SysTimeStamp]])&lt;12,I2291+$B$14,I2291-$B$14)</f>
        <v>15.526620370370789</v>
      </c>
    </row>
    <row r="2293" spans="1:9" x14ac:dyDescent="0.2">
      <c r="A2293" t="s">
        <v>20</v>
      </c>
      <c r="B2293" t="s">
        <v>22</v>
      </c>
      <c r="C2293" s="6">
        <f t="shared" si="39"/>
        <v>42182.02634259875</v>
      </c>
      <c r="D2293" t="s">
        <v>23</v>
      </c>
      <c r="E2293" s="6">
        <f>IF(Sense_data[[#This Row],[a_1State]]=D2292,E2292,Sense_data[[#This Row],[SysTimeStamp]])</f>
        <v>42182.02429398716</v>
      </c>
      <c r="F2293" s="3" t="str">
        <f>Sense_data[[#This Row],[a_1State]]&amp;TEXT(Sense_data[[#This Row],[StateInstanceTimestamp]],"#.######")</f>
        <v>On42182.024294</v>
      </c>
      <c r="G2293" s="3">
        <f ca="1">IF(Sense_data[[#This Row],[a_1State]]="Off",RANDBETWEEN(off_min,off_max),RANDBETWEEN(on_min,on_max))/sr_div</f>
        <v>4.2</v>
      </c>
      <c r="H2293" s="3">
        <v>4.5</v>
      </c>
      <c r="I2293" s="3">
        <f>IF(HOUR(Sense_data[[#This Row],[SysTimeStamp]])&lt;12,I2292+$B$14,I2292-$B$14)</f>
        <v>15.526851851852271</v>
      </c>
    </row>
    <row r="2294" spans="1:9" x14ac:dyDescent="0.2">
      <c r="A2294" t="s">
        <v>20</v>
      </c>
      <c r="B2294" t="s">
        <v>22</v>
      </c>
      <c r="C2294" s="6">
        <f t="shared" si="39"/>
        <v>42182.026354172827</v>
      </c>
      <c r="D2294" t="s">
        <v>23</v>
      </c>
      <c r="E2294" s="6">
        <f>IF(Sense_data[[#This Row],[a_1State]]=D2293,E2293,Sense_data[[#This Row],[SysTimeStamp]])</f>
        <v>42182.02429398716</v>
      </c>
      <c r="F2294" s="3" t="str">
        <f>Sense_data[[#This Row],[a_1State]]&amp;TEXT(Sense_data[[#This Row],[StateInstanceTimestamp]],"#.######")</f>
        <v>On42182.024294</v>
      </c>
      <c r="G2294" s="3">
        <f ca="1">IF(Sense_data[[#This Row],[a_1State]]="Off",RANDBETWEEN(off_min,off_max),RANDBETWEEN(on_min,on_max))/sr_div</f>
        <v>4.8</v>
      </c>
      <c r="H2294" s="3">
        <v>4.5999999999999996</v>
      </c>
      <c r="I2294" s="3">
        <f>IF(HOUR(Sense_data[[#This Row],[SysTimeStamp]])&lt;12,I2293+$B$14,I2293-$B$14)</f>
        <v>15.527083333333753</v>
      </c>
    </row>
    <row r="2295" spans="1:9" x14ac:dyDescent="0.2">
      <c r="A2295" t="s">
        <v>20</v>
      </c>
      <c r="B2295" t="s">
        <v>22</v>
      </c>
      <c r="C2295" s="6">
        <f t="shared" si="39"/>
        <v>42182.026365746904</v>
      </c>
      <c r="D2295" t="s">
        <v>23</v>
      </c>
      <c r="E2295" s="6">
        <f>IF(Sense_data[[#This Row],[a_1State]]=D2294,E2294,Sense_data[[#This Row],[SysTimeStamp]])</f>
        <v>42182.02429398716</v>
      </c>
      <c r="F2295" s="3" t="str">
        <f>Sense_data[[#This Row],[a_1State]]&amp;TEXT(Sense_data[[#This Row],[StateInstanceTimestamp]],"#.######")</f>
        <v>On42182.024294</v>
      </c>
      <c r="G2295" s="3">
        <f ca="1">IF(Sense_data[[#This Row],[a_1State]]="Off",RANDBETWEEN(off_min,off_max),RANDBETWEEN(on_min,on_max))/sr_div</f>
        <v>3.6</v>
      </c>
      <c r="H2295" s="3">
        <v>3</v>
      </c>
      <c r="I2295" s="3">
        <f>IF(HOUR(Sense_data[[#This Row],[SysTimeStamp]])&lt;12,I2294+$B$14,I2294-$B$14)</f>
        <v>15.527314814815234</v>
      </c>
    </row>
    <row r="2296" spans="1:9" x14ac:dyDescent="0.2">
      <c r="A2296" t="s">
        <v>20</v>
      </c>
      <c r="B2296" t="s">
        <v>22</v>
      </c>
      <c r="C2296" s="6">
        <f t="shared" si="39"/>
        <v>42182.026377320981</v>
      </c>
      <c r="D2296" t="s">
        <v>23</v>
      </c>
      <c r="E2296" s="6">
        <f>IF(Sense_data[[#This Row],[a_1State]]=D2295,E2295,Sense_data[[#This Row],[SysTimeStamp]])</f>
        <v>42182.02429398716</v>
      </c>
      <c r="F2296" s="3" t="str">
        <f>Sense_data[[#This Row],[a_1State]]&amp;TEXT(Sense_data[[#This Row],[StateInstanceTimestamp]],"#.######")</f>
        <v>On42182.024294</v>
      </c>
      <c r="G2296" s="3">
        <f ca="1">IF(Sense_data[[#This Row],[a_1State]]="Off",RANDBETWEEN(off_min,off_max),RANDBETWEEN(on_min,on_max))/sr_div</f>
        <v>4.4000000000000004</v>
      </c>
      <c r="H2296" s="3">
        <v>5.8</v>
      </c>
      <c r="I2296" s="3">
        <f>IF(HOUR(Sense_data[[#This Row],[SysTimeStamp]])&lt;12,I2295+$B$14,I2295-$B$14)</f>
        <v>15.527546296296716</v>
      </c>
    </row>
    <row r="2297" spans="1:9" x14ac:dyDescent="0.2">
      <c r="A2297" t="s">
        <v>20</v>
      </c>
      <c r="B2297" t="s">
        <v>22</v>
      </c>
      <c r="C2297" s="6">
        <f t="shared" si="39"/>
        <v>42182.026388895058</v>
      </c>
      <c r="D2297" t="s">
        <v>23</v>
      </c>
      <c r="E2297" s="6">
        <f>IF(Sense_data[[#This Row],[a_1State]]=D2296,E2296,Sense_data[[#This Row],[SysTimeStamp]])</f>
        <v>42182.02429398716</v>
      </c>
      <c r="F2297" s="3" t="str">
        <f>Sense_data[[#This Row],[a_1State]]&amp;TEXT(Sense_data[[#This Row],[StateInstanceTimestamp]],"#.######")</f>
        <v>On42182.024294</v>
      </c>
      <c r="G2297" s="3">
        <f ca="1">IF(Sense_data[[#This Row],[a_1State]]="Off",RANDBETWEEN(off_min,off_max),RANDBETWEEN(on_min,on_max))/sr_div</f>
        <v>4.3</v>
      </c>
      <c r="H2297" s="3">
        <v>5.0999999999999996</v>
      </c>
      <c r="I2297" s="3">
        <f>IF(HOUR(Sense_data[[#This Row],[SysTimeStamp]])&lt;12,I2296+$B$14,I2296-$B$14)</f>
        <v>15.527777777778198</v>
      </c>
    </row>
    <row r="2298" spans="1:9" x14ac:dyDescent="0.2">
      <c r="A2298" t="s">
        <v>20</v>
      </c>
      <c r="B2298" t="s">
        <v>22</v>
      </c>
      <c r="C2298" s="6">
        <f t="shared" si="39"/>
        <v>42182.026400469134</v>
      </c>
      <c r="D2298" t="s">
        <v>23</v>
      </c>
      <c r="E2298" s="6">
        <f>IF(Sense_data[[#This Row],[a_1State]]=D2297,E2297,Sense_data[[#This Row],[SysTimeStamp]])</f>
        <v>42182.02429398716</v>
      </c>
      <c r="F2298" s="3" t="str">
        <f>Sense_data[[#This Row],[a_1State]]&amp;TEXT(Sense_data[[#This Row],[StateInstanceTimestamp]],"#.######")</f>
        <v>On42182.024294</v>
      </c>
      <c r="G2298" s="3">
        <f ca="1">IF(Sense_data[[#This Row],[a_1State]]="Off",RANDBETWEEN(off_min,off_max),RANDBETWEEN(on_min,on_max))/sr_div</f>
        <v>5.6</v>
      </c>
      <c r="H2298" s="3">
        <v>5.6</v>
      </c>
      <c r="I2298" s="3">
        <f>IF(HOUR(Sense_data[[#This Row],[SysTimeStamp]])&lt;12,I2297+$B$14,I2297-$B$14)</f>
        <v>15.528009259259679</v>
      </c>
    </row>
    <row r="2299" spans="1:9" x14ac:dyDescent="0.2">
      <c r="A2299" t="s">
        <v>20</v>
      </c>
      <c r="B2299" t="s">
        <v>22</v>
      </c>
      <c r="C2299" s="6">
        <f t="shared" si="39"/>
        <v>42182.026412043211</v>
      </c>
      <c r="D2299" t="s">
        <v>23</v>
      </c>
      <c r="E2299" s="6">
        <f>IF(Sense_data[[#This Row],[a_1State]]=D2298,E2298,Sense_data[[#This Row],[SysTimeStamp]])</f>
        <v>42182.02429398716</v>
      </c>
      <c r="F2299" s="3" t="str">
        <f>Sense_data[[#This Row],[a_1State]]&amp;TEXT(Sense_data[[#This Row],[StateInstanceTimestamp]],"#.######")</f>
        <v>On42182.024294</v>
      </c>
      <c r="G2299" s="3">
        <f ca="1">IF(Sense_data[[#This Row],[a_1State]]="Off",RANDBETWEEN(off_min,off_max),RANDBETWEEN(on_min,on_max))/sr_div</f>
        <v>5.3</v>
      </c>
      <c r="H2299" s="3">
        <v>5.2</v>
      </c>
      <c r="I2299" s="3">
        <f>IF(HOUR(Sense_data[[#This Row],[SysTimeStamp]])&lt;12,I2298+$B$14,I2298-$B$14)</f>
        <v>15.528240740741161</v>
      </c>
    </row>
    <row r="2300" spans="1:9" x14ac:dyDescent="0.2">
      <c r="A2300" t="s">
        <v>20</v>
      </c>
      <c r="B2300" t="s">
        <v>22</v>
      </c>
      <c r="C2300" s="6">
        <f t="shared" si="39"/>
        <v>42182.026423617288</v>
      </c>
      <c r="D2300" t="s">
        <v>23</v>
      </c>
      <c r="E2300" s="6">
        <f>IF(Sense_data[[#This Row],[a_1State]]=D2299,E2299,Sense_data[[#This Row],[SysTimeStamp]])</f>
        <v>42182.02429398716</v>
      </c>
      <c r="F2300" s="3" t="str">
        <f>Sense_data[[#This Row],[a_1State]]&amp;TEXT(Sense_data[[#This Row],[StateInstanceTimestamp]],"#.######")</f>
        <v>On42182.024294</v>
      </c>
      <c r="G2300" s="3">
        <f ca="1">IF(Sense_data[[#This Row],[a_1State]]="Off",RANDBETWEEN(off_min,off_max),RANDBETWEEN(on_min,on_max))/sr_div</f>
        <v>4.8</v>
      </c>
      <c r="H2300" s="3">
        <v>3.3</v>
      </c>
      <c r="I2300" s="3">
        <f>IF(HOUR(Sense_data[[#This Row],[SysTimeStamp]])&lt;12,I2299+$B$14,I2299-$B$14)</f>
        <v>15.528472222222643</v>
      </c>
    </row>
    <row r="2301" spans="1:9" x14ac:dyDescent="0.2">
      <c r="A2301" t="s">
        <v>20</v>
      </c>
      <c r="B2301" t="s">
        <v>22</v>
      </c>
      <c r="C2301" s="6">
        <f t="shared" si="39"/>
        <v>42182.026435191365</v>
      </c>
      <c r="D2301" t="s">
        <v>23</v>
      </c>
      <c r="E2301" s="6">
        <f>IF(Sense_data[[#This Row],[a_1State]]=D2300,E2300,Sense_data[[#This Row],[SysTimeStamp]])</f>
        <v>42182.02429398716</v>
      </c>
      <c r="F2301" s="3" t="str">
        <f>Sense_data[[#This Row],[a_1State]]&amp;TEXT(Sense_data[[#This Row],[StateInstanceTimestamp]],"#.######")</f>
        <v>On42182.024294</v>
      </c>
      <c r="G2301" s="3">
        <f ca="1">IF(Sense_data[[#This Row],[a_1State]]="Off",RANDBETWEEN(off_min,off_max),RANDBETWEEN(on_min,on_max))/sr_div</f>
        <v>4.5</v>
      </c>
      <c r="H2301" s="3">
        <v>5.0999999999999996</v>
      </c>
      <c r="I2301" s="3">
        <f>IF(HOUR(Sense_data[[#This Row],[SysTimeStamp]])&lt;12,I2300+$B$14,I2300-$B$14)</f>
        <v>15.528703703704124</v>
      </c>
    </row>
    <row r="2302" spans="1:9" x14ac:dyDescent="0.2">
      <c r="A2302" t="s">
        <v>20</v>
      </c>
      <c r="B2302" t="s">
        <v>22</v>
      </c>
      <c r="C2302" s="6">
        <f t="shared" si="39"/>
        <v>42182.026446765442</v>
      </c>
      <c r="D2302" t="s">
        <v>23</v>
      </c>
      <c r="E2302" s="6">
        <f>IF(Sense_data[[#This Row],[a_1State]]=D2301,E2301,Sense_data[[#This Row],[SysTimeStamp]])</f>
        <v>42182.02429398716</v>
      </c>
      <c r="F2302" s="3" t="str">
        <f>Sense_data[[#This Row],[a_1State]]&amp;TEXT(Sense_data[[#This Row],[StateInstanceTimestamp]],"#.######")</f>
        <v>On42182.024294</v>
      </c>
      <c r="G2302" s="3">
        <f ca="1">IF(Sense_data[[#This Row],[a_1State]]="Off",RANDBETWEEN(off_min,off_max),RANDBETWEEN(on_min,on_max))/sr_div</f>
        <v>5</v>
      </c>
      <c r="H2302" s="3">
        <v>3.8</v>
      </c>
      <c r="I2302" s="3">
        <f>IF(HOUR(Sense_data[[#This Row],[SysTimeStamp]])&lt;12,I2301+$B$14,I2301-$B$14)</f>
        <v>15.528935185185606</v>
      </c>
    </row>
    <row r="2303" spans="1:9" x14ac:dyDescent="0.2">
      <c r="A2303" t="s">
        <v>20</v>
      </c>
      <c r="B2303" t="s">
        <v>22</v>
      </c>
      <c r="C2303" s="6">
        <f t="shared" si="39"/>
        <v>42182.026458339518</v>
      </c>
      <c r="D2303" t="s">
        <v>23</v>
      </c>
      <c r="E2303" s="6">
        <f>IF(Sense_data[[#This Row],[a_1State]]=D2302,E2302,Sense_data[[#This Row],[SysTimeStamp]])</f>
        <v>42182.02429398716</v>
      </c>
      <c r="F2303" s="3" t="str">
        <f>Sense_data[[#This Row],[a_1State]]&amp;TEXT(Sense_data[[#This Row],[StateInstanceTimestamp]],"#.######")</f>
        <v>On42182.024294</v>
      </c>
      <c r="G2303" s="3">
        <f ca="1">IF(Sense_data[[#This Row],[a_1State]]="Off",RANDBETWEEN(off_min,off_max),RANDBETWEEN(on_min,on_max))/sr_div</f>
        <v>5.8</v>
      </c>
      <c r="H2303" s="3">
        <v>5</v>
      </c>
      <c r="I2303" s="3">
        <f>IF(HOUR(Sense_data[[#This Row],[SysTimeStamp]])&lt;12,I2302+$B$14,I2302-$B$14)</f>
        <v>15.529166666667088</v>
      </c>
    </row>
    <row r="2304" spans="1:9" x14ac:dyDescent="0.2">
      <c r="A2304" t="s">
        <v>20</v>
      </c>
      <c r="B2304" t="s">
        <v>22</v>
      </c>
      <c r="C2304" s="6">
        <f t="shared" si="39"/>
        <v>42182.026469913595</v>
      </c>
      <c r="D2304" t="s">
        <v>23</v>
      </c>
      <c r="E2304" s="6">
        <f>IF(Sense_data[[#This Row],[a_1State]]=D2303,E2303,Sense_data[[#This Row],[SysTimeStamp]])</f>
        <v>42182.02429398716</v>
      </c>
      <c r="F2304" s="3" t="str">
        <f>Sense_data[[#This Row],[a_1State]]&amp;TEXT(Sense_data[[#This Row],[StateInstanceTimestamp]],"#.######")</f>
        <v>On42182.024294</v>
      </c>
      <c r="G2304" s="3">
        <f ca="1">IF(Sense_data[[#This Row],[a_1State]]="Off",RANDBETWEEN(off_min,off_max),RANDBETWEEN(on_min,on_max))/sr_div</f>
        <v>3.3</v>
      </c>
      <c r="H2304" s="3">
        <v>6</v>
      </c>
      <c r="I2304" s="3">
        <f>IF(HOUR(Sense_data[[#This Row],[SysTimeStamp]])&lt;12,I2303+$B$14,I2303-$B$14)</f>
        <v>15.529398148148569</v>
      </c>
    </row>
    <row r="2305" spans="1:9" x14ac:dyDescent="0.2">
      <c r="A2305" t="s">
        <v>20</v>
      </c>
      <c r="B2305" t="s">
        <v>22</v>
      </c>
      <c r="C2305" s="6">
        <f t="shared" si="39"/>
        <v>42182.026481487672</v>
      </c>
      <c r="D2305" t="s">
        <v>23</v>
      </c>
      <c r="E2305" s="6">
        <f>IF(Sense_data[[#This Row],[a_1State]]=D2304,E2304,Sense_data[[#This Row],[SysTimeStamp]])</f>
        <v>42182.02429398716</v>
      </c>
      <c r="F2305" s="3" t="str">
        <f>Sense_data[[#This Row],[a_1State]]&amp;TEXT(Sense_data[[#This Row],[StateInstanceTimestamp]],"#.######")</f>
        <v>On42182.024294</v>
      </c>
      <c r="G2305" s="3">
        <f ca="1">IF(Sense_data[[#This Row],[a_1State]]="Off",RANDBETWEEN(off_min,off_max),RANDBETWEEN(on_min,on_max))/sr_div</f>
        <v>5.7</v>
      </c>
      <c r="H2305" s="3">
        <v>4.9000000000000004</v>
      </c>
      <c r="I2305" s="3">
        <f>IF(HOUR(Sense_data[[#This Row],[SysTimeStamp]])&lt;12,I2304+$B$14,I2304-$B$14)</f>
        <v>15.529629629630051</v>
      </c>
    </row>
    <row r="2306" spans="1:9" x14ac:dyDescent="0.2">
      <c r="A2306" t="s">
        <v>20</v>
      </c>
      <c r="B2306" t="s">
        <v>22</v>
      </c>
      <c r="C2306" s="6">
        <f t="shared" si="39"/>
        <v>42182.026493061749</v>
      </c>
      <c r="D2306" t="s">
        <v>23</v>
      </c>
      <c r="E2306" s="6">
        <f>IF(Sense_data[[#This Row],[a_1State]]=D2305,E2305,Sense_data[[#This Row],[SysTimeStamp]])</f>
        <v>42182.02429398716</v>
      </c>
      <c r="F2306" s="3" t="str">
        <f>Sense_data[[#This Row],[a_1State]]&amp;TEXT(Sense_data[[#This Row],[StateInstanceTimestamp]],"#.######")</f>
        <v>On42182.024294</v>
      </c>
      <c r="G2306" s="3">
        <f ca="1">IF(Sense_data[[#This Row],[a_1State]]="Off",RANDBETWEEN(off_min,off_max),RANDBETWEEN(on_min,on_max))/sr_div</f>
        <v>5.8</v>
      </c>
      <c r="H2306" s="3">
        <v>4.2</v>
      </c>
      <c r="I2306" s="3">
        <f>IF(HOUR(Sense_data[[#This Row],[SysTimeStamp]])&lt;12,I2305+$B$14,I2305-$B$14)</f>
        <v>15.529861111111533</v>
      </c>
    </row>
    <row r="2307" spans="1:9" x14ac:dyDescent="0.2">
      <c r="A2307" t="s">
        <v>20</v>
      </c>
      <c r="B2307" t="s">
        <v>22</v>
      </c>
      <c r="C2307" s="6">
        <f t="shared" si="39"/>
        <v>42182.026504635825</v>
      </c>
      <c r="D2307" t="s">
        <v>23</v>
      </c>
      <c r="E2307" s="6">
        <f>IF(Sense_data[[#This Row],[a_1State]]=D2306,E2306,Sense_data[[#This Row],[SysTimeStamp]])</f>
        <v>42182.02429398716</v>
      </c>
      <c r="F2307" s="3" t="str">
        <f>Sense_data[[#This Row],[a_1State]]&amp;TEXT(Sense_data[[#This Row],[StateInstanceTimestamp]],"#.######")</f>
        <v>On42182.024294</v>
      </c>
      <c r="G2307" s="3">
        <f ca="1">IF(Sense_data[[#This Row],[a_1State]]="Off",RANDBETWEEN(off_min,off_max),RANDBETWEEN(on_min,on_max))/sr_div</f>
        <v>4.0999999999999996</v>
      </c>
      <c r="H2307" s="3">
        <v>3.6</v>
      </c>
      <c r="I2307" s="3">
        <f>IF(HOUR(Sense_data[[#This Row],[SysTimeStamp]])&lt;12,I2306+$B$14,I2306-$B$14)</f>
        <v>15.530092592593014</v>
      </c>
    </row>
    <row r="2308" spans="1:9" x14ac:dyDescent="0.2">
      <c r="A2308" t="s">
        <v>20</v>
      </c>
      <c r="B2308" t="s">
        <v>22</v>
      </c>
      <c r="C2308" s="6">
        <f t="shared" si="39"/>
        <v>42182.026516209902</v>
      </c>
      <c r="D2308" t="s">
        <v>23</v>
      </c>
      <c r="E2308" s="6">
        <f>IF(Sense_data[[#This Row],[a_1State]]=D2307,E2307,Sense_data[[#This Row],[SysTimeStamp]])</f>
        <v>42182.02429398716</v>
      </c>
      <c r="F2308" s="3" t="str">
        <f>Sense_data[[#This Row],[a_1State]]&amp;TEXT(Sense_data[[#This Row],[StateInstanceTimestamp]],"#.######")</f>
        <v>On42182.024294</v>
      </c>
      <c r="G2308" s="3">
        <f ca="1">IF(Sense_data[[#This Row],[a_1State]]="Off",RANDBETWEEN(off_min,off_max),RANDBETWEEN(on_min,on_max))/sr_div</f>
        <v>4</v>
      </c>
      <c r="H2308" s="3">
        <v>4</v>
      </c>
      <c r="I2308" s="3">
        <f>IF(HOUR(Sense_data[[#This Row],[SysTimeStamp]])&lt;12,I2307+$B$14,I2307-$B$14)</f>
        <v>15.530324074074496</v>
      </c>
    </row>
    <row r="2309" spans="1:9" x14ac:dyDescent="0.2">
      <c r="A2309" t="s">
        <v>20</v>
      </c>
      <c r="B2309" t="s">
        <v>22</v>
      </c>
      <c r="C2309" s="6">
        <f t="shared" ref="C2309:C2372" si="40">C2308+$B$2</f>
        <v>42182.026527783979</v>
      </c>
      <c r="D2309" t="s">
        <v>23</v>
      </c>
      <c r="E2309" s="6">
        <f>IF(Sense_data[[#This Row],[a_1State]]=D2308,E2308,Sense_data[[#This Row],[SysTimeStamp]])</f>
        <v>42182.02429398716</v>
      </c>
      <c r="F2309" s="3" t="str">
        <f>Sense_data[[#This Row],[a_1State]]&amp;TEXT(Sense_data[[#This Row],[StateInstanceTimestamp]],"#.######")</f>
        <v>On42182.024294</v>
      </c>
      <c r="G2309" s="3">
        <f ca="1">IF(Sense_data[[#This Row],[a_1State]]="Off",RANDBETWEEN(off_min,off_max),RANDBETWEEN(on_min,on_max))/sr_div</f>
        <v>4.8</v>
      </c>
      <c r="H2309" s="3">
        <v>6</v>
      </c>
      <c r="I2309" s="3">
        <f>IF(HOUR(Sense_data[[#This Row],[SysTimeStamp]])&lt;12,I2308+$B$14,I2308-$B$14)</f>
        <v>15.530555555555978</v>
      </c>
    </row>
    <row r="2310" spans="1:9" x14ac:dyDescent="0.2">
      <c r="A2310" t="s">
        <v>20</v>
      </c>
      <c r="B2310" t="s">
        <v>22</v>
      </c>
      <c r="C2310" s="6">
        <f t="shared" si="40"/>
        <v>42182.026539358056</v>
      </c>
      <c r="D2310" t="s">
        <v>23</v>
      </c>
      <c r="E2310" s="6">
        <f>IF(Sense_data[[#This Row],[a_1State]]=D2309,E2309,Sense_data[[#This Row],[SysTimeStamp]])</f>
        <v>42182.02429398716</v>
      </c>
      <c r="F2310" s="3" t="str">
        <f>Sense_data[[#This Row],[a_1State]]&amp;TEXT(Sense_data[[#This Row],[StateInstanceTimestamp]],"#.######")</f>
        <v>On42182.024294</v>
      </c>
      <c r="G2310" s="3">
        <f ca="1">IF(Sense_data[[#This Row],[a_1State]]="Off",RANDBETWEEN(off_min,off_max),RANDBETWEEN(on_min,on_max))/sr_div</f>
        <v>3.7</v>
      </c>
      <c r="H2310" s="3">
        <v>4.2</v>
      </c>
      <c r="I2310" s="3">
        <f>IF(HOUR(Sense_data[[#This Row],[SysTimeStamp]])&lt;12,I2309+$B$14,I2309-$B$14)</f>
        <v>15.530787037037459</v>
      </c>
    </row>
    <row r="2311" spans="1:9" x14ac:dyDescent="0.2">
      <c r="A2311" t="s">
        <v>20</v>
      </c>
      <c r="B2311" t="s">
        <v>22</v>
      </c>
      <c r="C2311" s="6">
        <f t="shared" si="40"/>
        <v>42182.026550932133</v>
      </c>
      <c r="D2311" t="s">
        <v>23</v>
      </c>
      <c r="E2311" s="6">
        <f>IF(Sense_data[[#This Row],[a_1State]]=D2310,E2310,Sense_data[[#This Row],[SysTimeStamp]])</f>
        <v>42182.02429398716</v>
      </c>
      <c r="F2311" s="3" t="str">
        <f>Sense_data[[#This Row],[a_1State]]&amp;TEXT(Sense_data[[#This Row],[StateInstanceTimestamp]],"#.######")</f>
        <v>On42182.024294</v>
      </c>
      <c r="G2311" s="3">
        <f ca="1">IF(Sense_data[[#This Row],[a_1State]]="Off",RANDBETWEEN(off_min,off_max),RANDBETWEEN(on_min,on_max))/sr_div</f>
        <v>4.9000000000000004</v>
      </c>
      <c r="H2311" s="3">
        <v>4.9000000000000004</v>
      </c>
      <c r="I2311" s="3">
        <f>IF(HOUR(Sense_data[[#This Row],[SysTimeStamp]])&lt;12,I2310+$B$14,I2310-$B$14)</f>
        <v>15.531018518518941</v>
      </c>
    </row>
    <row r="2312" spans="1:9" x14ac:dyDescent="0.2">
      <c r="A2312" t="s">
        <v>20</v>
      </c>
      <c r="B2312" t="s">
        <v>22</v>
      </c>
      <c r="C2312" s="6">
        <f t="shared" si="40"/>
        <v>42182.026562506209</v>
      </c>
      <c r="D2312" t="s">
        <v>23</v>
      </c>
      <c r="E2312" s="6">
        <f>IF(Sense_data[[#This Row],[a_1State]]=D2311,E2311,Sense_data[[#This Row],[SysTimeStamp]])</f>
        <v>42182.02429398716</v>
      </c>
      <c r="F2312" s="3" t="str">
        <f>Sense_data[[#This Row],[a_1State]]&amp;TEXT(Sense_data[[#This Row],[StateInstanceTimestamp]],"#.######")</f>
        <v>On42182.024294</v>
      </c>
      <c r="G2312" s="3">
        <f ca="1">IF(Sense_data[[#This Row],[a_1State]]="Off",RANDBETWEEN(off_min,off_max),RANDBETWEEN(on_min,on_max))/sr_div</f>
        <v>3.4</v>
      </c>
      <c r="H2312" s="3">
        <v>5.7</v>
      </c>
      <c r="I2312" s="3">
        <f>IF(HOUR(Sense_data[[#This Row],[SysTimeStamp]])&lt;12,I2311+$B$14,I2311-$B$14)</f>
        <v>15.531250000000423</v>
      </c>
    </row>
    <row r="2313" spans="1:9" x14ac:dyDescent="0.2">
      <c r="A2313" t="s">
        <v>20</v>
      </c>
      <c r="B2313" t="s">
        <v>22</v>
      </c>
      <c r="C2313" s="6">
        <f t="shared" si="40"/>
        <v>42182.026574080286</v>
      </c>
      <c r="D2313" t="s">
        <v>23</v>
      </c>
      <c r="E2313" s="6">
        <f>IF(Sense_data[[#This Row],[a_1State]]=D2312,E2312,Sense_data[[#This Row],[SysTimeStamp]])</f>
        <v>42182.02429398716</v>
      </c>
      <c r="F2313" s="3" t="str">
        <f>Sense_data[[#This Row],[a_1State]]&amp;TEXT(Sense_data[[#This Row],[StateInstanceTimestamp]],"#.######")</f>
        <v>On42182.024294</v>
      </c>
      <c r="G2313" s="3">
        <f ca="1">IF(Sense_data[[#This Row],[a_1State]]="Off",RANDBETWEEN(off_min,off_max),RANDBETWEEN(on_min,on_max))/sr_div</f>
        <v>5.7</v>
      </c>
      <c r="H2313" s="3">
        <v>3.8</v>
      </c>
      <c r="I2313" s="3">
        <f>IF(HOUR(Sense_data[[#This Row],[SysTimeStamp]])&lt;12,I2312+$B$14,I2312-$B$14)</f>
        <v>15.531481481481904</v>
      </c>
    </row>
    <row r="2314" spans="1:9" x14ac:dyDescent="0.2">
      <c r="A2314" t="s">
        <v>20</v>
      </c>
      <c r="B2314" t="s">
        <v>22</v>
      </c>
      <c r="C2314" s="6">
        <f t="shared" si="40"/>
        <v>42182.026585654363</v>
      </c>
      <c r="D2314" t="s">
        <v>23</v>
      </c>
      <c r="E2314" s="6">
        <f>IF(Sense_data[[#This Row],[a_1State]]=D2313,E2313,Sense_data[[#This Row],[SysTimeStamp]])</f>
        <v>42182.02429398716</v>
      </c>
      <c r="F2314" s="3" t="str">
        <f>Sense_data[[#This Row],[a_1State]]&amp;TEXT(Sense_data[[#This Row],[StateInstanceTimestamp]],"#.######")</f>
        <v>On42182.024294</v>
      </c>
      <c r="G2314" s="3">
        <f ca="1">IF(Sense_data[[#This Row],[a_1State]]="Off",RANDBETWEEN(off_min,off_max),RANDBETWEEN(on_min,on_max))/sr_div</f>
        <v>3.6</v>
      </c>
      <c r="H2314" s="3">
        <v>4.7</v>
      </c>
      <c r="I2314" s="3">
        <f>IF(HOUR(Sense_data[[#This Row],[SysTimeStamp]])&lt;12,I2313+$B$14,I2313-$B$14)</f>
        <v>15.531712962963386</v>
      </c>
    </row>
    <row r="2315" spans="1:9" x14ac:dyDescent="0.2">
      <c r="A2315" t="s">
        <v>20</v>
      </c>
      <c r="B2315" t="s">
        <v>22</v>
      </c>
      <c r="C2315" s="6">
        <f t="shared" si="40"/>
        <v>42182.02659722844</v>
      </c>
      <c r="D2315" t="s">
        <v>23</v>
      </c>
      <c r="E2315" s="6">
        <f>IF(Sense_data[[#This Row],[a_1State]]=D2314,E2314,Sense_data[[#This Row],[SysTimeStamp]])</f>
        <v>42182.02429398716</v>
      </c>
      <c r="F2315" s="3" t="str">
        <f>Sense_data[[#This Row],[a_1State]]&amp;TEXT(Sense_data[[#This Row],[StateInstanceTimestamp]],"#.######")</f>
        <v>On42182.024294</v>
      </c>
      <c r="G2315" s="3">
        <f ca="1">IF(Sense_data[[#This Row],[a_1State]]="Off",RANDBETWEEN(off_min,off_max),RANDBETWEEN(on_min,on_max))/sr_div</f>
        <v>5.6</v>
      </c>
      <c r="H2315" s="3">
        <v>3.4</v>
      </c>
      <c r="I2315" s="3">
        <f>IF(HOUR(Sense_data[[#This Row],[SysTimeStamp]])&lt;12,I2314+$B$14,I2314-$B$14)</f>
        <v>15.531944444444868</v>
      </c>
    </row>
    <row r="2316" spans="1:9" x14ac:dyDescent="0.2">
      <c r="A2316" t="s">
        <v>20</v>
      </c>
      <c r="B2316" t="s">
        <v>22</v>
      </c>
      <c r="C2316" s="6">
        <f t="shared" si="40"/>
        <v>42182.026608802516</v>
      </c>
      <c r="D2316" t="s">
        <v>23</v>
      </c>
      <c r="E2316" s="6">
        <f>IF(Sense_data[[#This Row],[a_1State]]=D2315,E2315,Sense_data[[#This Row],[SysTimeStamp]])</f>
        <v>42182.02429398716</v>
      </c>
      <c r="F2316" s="3" t="str">
        <f>Sense_data[[#This Row],[a_1State]]&amp;TEXT(Sense_data[[#This Row],[StateInstanceTimestamp]],"#.######")</f>
        <v>On42182.024294</v>
      </c>
      <c r="G2316" s="3">
        <f ca="1">IF(Sense_data[[#This Row],[a_1State]]="Off",RANDBETWEEN(off_min,off_max),RANDBETWEEN(on_min,on_max))/sr_div</f>
        <v>3</v>
      </c>
      <c r="H2316" s="3">
        <v>4.3</v>
      </c>
      <c r="I2316" s="3">
        <f>IF(HOUR(Sense_data[[#This Row],[SysTimeStamp]])&lt;12,I2315+$B$14,I2315-$B$14)</f>
        <v>15.532175925926349</v>
      </c>
    </row>
    <row r="2317" spans="1:9" x14ac:dyDescent="0.2">
      <c r="A2317" t="s">
        <v>20</v>
      </c>
      <c r="B2317" t="s">
        <v>22</v>
      </c>
      <c r="C2317" s="6">
        <f t="shared" si="40"/>
        <v>42182.026620376593</v>
      </c>
      <c r="D2317" t="s">
        <v>23</v>
      </c>
      <c r="E2317" s="6">
        <f>IF(Sense_data[[#This Row],[a_1State]]=D2316,E2316,Sense_data[[#This Row],[SysTimeStamp]])</f>
        <v>42182.02429398716</v>
      </c>
      <c r="F2317" s="3" t="str">
        <f>Sense_data[[#This Row],[a_1State]]&amp;TEXT(Sense_data[[#This Row],[StateInstanceTimestamp]],"#.######")</f>
        <v>On42182.024294</v>
      </c>
      <c r="G2317" s="3">
        <f ca="1">IF(Sense_data[[#This Row],[a_1State]]="Off",RANDBETWEEN(off_min,off_max),RANDBETWEEN(on_min,on_max))/sr_div</f>
        <v>4.4000000000000004</v>
      </c>
      <c r="H2317" s="3">
        <v>4.7</v>
      </c>
      <c r="I2317" s="3">
        <f>IF(HOUR(Sense_data[[#This Row],[SysTimeStamp]])&lt;12,I2316+$B$14,I2316-$B$14)</f>
        <v>15.532407407407831</v>
      </c>
    </row>
    <row r="2318" spans="1:9" x14ac:dyDescent="0.2">
      <c r="A2318" t="s">
        <v>20</v>
      </c>
      <c r="B2318" t="s">
        <v>22</v>
      </c>
      <c r="C2318" s="6">
        <f t="shared" si="40"/>
        <v>42182.02663195067</v>
      </c>
      <c r="D2318" t="s">
        <v>23</v>
      </c>
      <c r="E2318" s="6">
        <f>IF(Sense_data[[#This Row],[a_1State]]=D2317,E2317,Sense_data[[#This Row],[SysTimeStamp]])</f>
        <v>42182.02429398716</v>
      </c>
      <c r="F2318" s="3" t="str">
        <f>Sense_data[[#This Row],[a_1State]]&amp;TEXT(Sense_data[[#This Row],[StateInstanceTimestamp]],"#.######")</f>
        <v>On42182.024294</v>
      </c>
      <c r="G2318" s="3">
        <f ca="1">IF(Sense_data[[#This Row],[a_1State]]="Off",RANDBETWEEN(off_min,off_max),RANDBETWEEN(on_min,on_max))/sr_div</f>
        <v>6</v>
      </c>
      <c r="H2318" s="3">
        <v>6</v>
      </c>
      <c r="I2318" s="3">
        <f>IF(HOUR(Sense_data[[#This Row],[SysTimeStamp]])&lt;12,I2317+$B$14,I2317-$B$14)</f>
        <v>15.532638888889313</v>
      </c>
    </row>
    <row r="2319" spans="1:9" x14ac:dyDescent="0.2">
      <c r="A2319" t="s">
        <v>20</v>
      </c>
      <c r="B2319" t="s">
        <v>22</v>
      </c>
      <c r="C2319" s="6">
        <f t="shared" si="40"/>
        <v>42182.026643524747</v>
      </c>
      <c r="D2319" t="s">
        <v>23</v>
      </c>
      <c r="E2319" s="6">
        <f>IF(Sense_data[[#This Row],[a_1State]]=D2318,E2318,Sense_data[[#This Row],[SysTimeStamp]])</f>
        <v>42182.02429398716</v>
      </c>
      <c r="F2319" s="3" t="str">
        <f>Sense_data[[#This Row],[a_1State]]&amp;TEXT(Sense_data[[#This Row],[StateInstanceTimestamp]],"#.######")</f>
        <v>On42182.024294</v>
      </c>
      <c r="G2319" s="3">
        <f ca="1">IF(Sense_data[[#This Row],[a_1State]]="Off",RANDBETWEEN(off_min,off_max),RANDBETWEEN(on_min,on_max))/sr_div</f>
        <v>5.2</v>
      </c>
      <c r="H2319" s="3">
        <v>5.4</v>
      </c>
      <c r="I2319" s="3">
        <f>IF(HOUR(Sense_data[[#This Row],[SysTimeStamp]])&lt;12,I2318+$B$14,I2318-$B$14)</f>
        <v>15.532870370370794</v>
      </c>
    </row>
    <row r="2320" spans="1:9" x14ac:dyDescent="0.2">
      <c r="A2320" t="s">
        <v>20</v>
      </c>
      <c r="B2320" t="s">
        <v>22</v>
      </c>
      <c r="C2320" s="6">
        <f t="shared" si="40"/>
        <v>42182.026655098824</v>
      </c>
      <c r="D2320" t="s">
        <v>23</v>
      </c>
      <c r="E2320" s="6">
        <f>IF(Sense_data[[#This Row],[a_1State]]=D2319,E2319,Sense_data[[#This Row],[SysTimeStamp]])</f>
        <v>42182.02429398716</v>
      </c>
      <c r="F2320" s="3" t="str">
        <f>Sense_data[[#This Row],[a_1State]]&amp;TEXT(Sense_data[[#This Row],[StateInstanceTimestamp]],"#.######")</f>
        <v>On42182.024294</v>
      </c>
      <c r="G2320" s="3">
        <f ca="1">IF(Sense_data[[#This Row],[a_1State]]="Off",RANDBETWEEN(off_min,off_max),RANDBETWEEN(on_min,on_max))/sr_div</f>
        <v>3.3</v>
      </c>
      <c r="H2320" s="3">
        <v>5.6</v>
      </c>
      <c r="I2320" s="3">
        <f>IF(HOUR(Sense_data[[#This Row],[SysTimeStamp]])&lt;12,I2319+$B$14,I2319-$B$14)</f>
        <v>15.533101851852276</v>
      </c>
    </row>
    <row r="2321" spans="1:9" x14ac:dyDescent="0.2">
      <c r="A2321" t="s">
        <v>20</v>
      </c>
      <c r="B2321" t="s">
        <v>22</v>
      </c>
      <c r="C2321" s="6">
        <f t="shared" si="40"/>
        <v>42182.0266666729</v>
      </c>
      <c r="D2321" t="s">
        <v>23</v>
      </c>
      <c r="E2321" s="6">
        <f>IF(Sense_data[[#This Row],[a_1State]]=D2320,E2320,Sense_data[[#This Row],[SysTimeStamp]])</f>
        <v>42182.02429398716</v>
      </c>
      <c r="F2321" s="3" t="str">
        <f>Sense_data[[#This Row],[a_1State]]&amp;TEXT(Sense_data[[#This Row],[StateInstanceTimestamp]],"#.######")</f>
        <v>On42182.024294</v>
      </c>
      <c r="G2321" s="3">
        <f ca="1">IF(Sense_data[[#This Row],[a_1State]]="Off",RANDBETWEEN(off_min,off_max),RANDBETWEEN(on_min,on_max))/sr_div</f>
        <v>4.9000000000000004</v>
      </c>
      <c r="H2321" s="3">
        <v>4.0999999999999996</v>
      </c>
      <c r="I2321" s="3">
        <f>IF(HOUR(Sense_data[[#This Row],[SysTimeStamp]])&lt;12,I2320+$B$14,I2320-$B$14)</f>
        <v>15.533333333333758</v>
      </c>
    </row>
    <row r="2322" spans="1:9" x14ac:dyDescent="0.2">
      <c r="A2322" t="s">
        <v>20</v>
      </c>
      <c r="B2322" t="s">
        <v>22</v>
      </c>
      <c r="C2322" s="6">
        <f t="shared" si="40"/>
        <v>42182.026678246977</v>
      </c>
      <c r="D2322" t="s">
        <v>23</v>
      </c>
      <c r="E2322" s="6">
        <f>IF(Sense_data[[#This Row],[a_1State]]=D2321,E2321,Sense_data[[#This Row],[SysTimeStamp]])</f>
        <v>42182.02429398716</v>
      </c>
      <c r="F2322" s="3" t="str">
        <f>Sense_data[[#This Row],[a_1State]]&amp;TEXT(Sense_data[[#This Row],[StateInstanceTimestamp]],"#.######")</f>
        <v>On42182.024294</v>
      </c>
      <c r="G2322" s="3">
        <f ca="1">IF(Sense_data[[#This Row],[a_1State]]="Off",RANDBETWEEN(off_min,off_max),RANDBETWEEN(on_min,on_max))/sr_div</f>
        <v>3.6</v>
      </c>
      <c r="H2322" s="3">
        <v>3.8</v>
      </c>
      <c r="I2322" s="3">
        <f>IF(HOUR(Sense_data[[#This Row],[SysTimeStamp]])&lt;12,I2321+$B$14,I2321-$B$14)</f>
        <v>15.533564814815239</v>
      </c>
    </row>
    <row r="2323" spans="1:9" x14ac:dyDescent="0.2">
      <c r="A2323" t="s">
        <v>20</v>
      </c>
      <c r="B2323" t="s">
        <v>22</v>
      </c>
      <c r="C2323" s="6">
        <f t="shared" si="40"/>
        <v>42182.026689821054</v>
      </c>
      <c r="D2323" t="s">
        <v>23</v>
      </c>
      <c r="E2323" s="6">
        <f>IF(Sense_data[[#This Row],[a_1State]]=D2322,E2322,Sense_data[[#This Row],[SysTimeStamp]])</f>
        <v>42182.02429398716</v>
      </c>
      <c r="F2323" s="3" t="str">
        <f>Sense_data[[#This Row],[a_1State]]&amp;TEXT(Sense_data[[#This Row],[StateInstanceTimestamp]],"#.######")</f>
        <v>On42182.024294</v>
      </c>
      <c r="G2323" s="3">
        <f ca="1">IF(Sense_data[[#This Row],[a_1State]]="Off",RANDBETWEEN(off_min,off_max),RANDBETWEEN(on_min,on_max))/sr_div</f>
        <v>4.8</v>
      </c>
      <c r="H2323" s="3">
        <v>5.6</v>
      </c>
      <c r="I2323" s="3">
        <f>IF(HOUR(Sense_data[[#This Row],[SysTimeStamp]])&lt;12,I2322+$B$14,I2322-$B$14)</f>
        <v>15.533796296296721</v>
      </c>
    </row>
    <row r="2324" spans="1:9" x14ac:dyDescent="0.2">
      <c r="A2324" t="s">
        <v>20</v>
      </c>
      <c r="B2324" t="s">
        <v>22</v>
      </c>
      <c r="C2324" s="6">
        <f t="shared" si="40"/>
        <v>42182.026701395131</v>
      </c>
      <c r="D2324" t="s">
        <v>23</v>
      </c>
      <c r="E2324" s="6">
        <f>IF(Sense_data[[#This Row],[a_1State]]=D2323,E2323,Sense_data[[#This Row],[SysTimeStamp]])</f>
        <v>42182.02429398716</v>
      </c>
      <c r="F2324" s="3" t="str">
        <f>Sense_data[[#This Row],[a_1State]]&amp;TEXT(Sense_data[[#This Row],[StateInstanceTimestamp]],"#.######")</f>
        <v>On42182.024294</v>
      </c>
      <c r="G2324" s="3">
        <f ca="1">IF(Sense_data[[#This Row],[a_1State]]="Off",RANDBETWEEN(off_min,off_max),RANDBETWEEN(on_min,on_max))/sr_div</f>
        <v>3.2</v>
      </c>
      <c r="H2324" s="3">
        <v>5.2</v>
      </c>
      <c r="I2324" s="3">
        <f>IF(HOUR(Sense_data[[#This Row],[SysTimeStamp]])&lt;12,I2323+$B$14,I2323-$B$14)</f>
        <v>15.534027777778203</v>
      </c>
    </row>
    <row r="2325" spans="1:9" x14ac:dyDescent="0.2">
      <c r="A2325" t="s">
        <v>20</v>
      </c>
      <c r="B2325" t="s">
        <v>22</v>
      </c>
      <c r="C2325" s="6">
        <f t="shared" si="40"/>
        <v>42182.026712969207</v>
      </c>
      <c r="D2325" t="s">
        <v>23</v>
      </c>
      <c r="E2325" s="6">
        <f>IF(Sense_data[[#This Row],[a_1State]]=D2324,E2324,Sense_data[[#This Row],[SysTimeStamp]])</f>
        <v>42182.02429398716</v>
      </c>
      <c r="F2325" s="3" t="str">
        <f>Sense_data[[#This Row],[a_1State]]&amp;TEXT(Sense_data[[#This Row],[StateInstanceTimestamp]],"#.######")</f>
        <v>On42182.024294</v>
      </c>
      <c r="G2325" s="3">
        <f ca="1">IF(Sense_data[[#This Row],[a_1State]]="Off",RANDBETWEEN(off_min,off_max),RANDBETWEEN(on_min,on_max))/sr_div</f>
        <v>5.9</v>
      </c>
      <c r="H2325" s="3">
        <v>4.3</v>
      </c>
      <c r="I2325" s="3">
        <f>IF(HOUR(Sense_data[[#This Row],[SysTimeStamp]])&lt;12,I2324+$B$14,I2324-$B$14)</f>
        <v>15.534259259259684</v>
      </c>
    </row>
    <row r="2326" spans="1:9" x14ac:dyDescent="0.2">
      <c r="A2326" t="s">
        <v>20</v>
      </c>
      <c r="B2326" t="s">
        <v>22</v>
      </c>
      <c r="C2326" s="6">
        <f t="shared" si="40"/>
        <v>42182.026724543284</v>
      </c>
      <c r="D2326" t="s">
        <v>23</v>
      </c>
      <c r="E2326" s="6">
        <f>IF(Sense_data[[#This Row],[a_1State]]=D2325,E2325,Sense_data[[#This Row],[SysTimeStamp]])</f>
        <v>42182.02429398716</v>
      </c>
      <c r="F2326" s="3" t="str">
        <f>Sense_data[[#This Row],[a_1State]]&amp;TEXT(Sense_data[[#This Row],[StateInstanceTimestamp]],"#.######")</f>
        <v>On42182.024294</v>
      </c>
      <c r="G2326" s="3">
        <f ca="1">IF(Sense_data[[#This Row],[a_1State]]="Off",RANDBETWEEN(off_min,off_max),RANDBETWEEN(on_min,on_max))/sr_div</f>
        <v>6</v>
      </c>
      <c r="H2326" s="3">
        <v>5.7</v>
      </c>
      <c r="I2326" s="3">
        <f>IF(HOUR(Sense_data[[#This Row],[SysTimeStamp]])&lt;12,I2325+$B$14,I2325-$B$14)</f>
        <v>15.534490740741166</v>
      </c>
    </row>
    <row r="2327" spans="1:9" x14ac:dyDescent="0.2">
      <c r="A2327" t="s">
        <v>20</v>
      </c>
      <c r="B2327" t="s">
        <v>22</v>
      </c>
      <c r="C2327" s="6">
        <f t="shared" si="40"/>
        <v>42182.026736117361</v>
      </c>
      <c r="D2327" t="s">
        <v>23</v>
      </c>
      <c r="E2327" s="6">
        <f>IF(Sense_data[[#This Row],[a_1State]]=D2326,E2326,Sense_data[[#This Row],[SysTimeStamp]])</f>
        <v>42182.02429398716</v>
      </c>
      <c r="F2327" s="3" t="str">
        <f>Sense_data[[#This Row],[a_1State]]&amp;TEXT(Sense_data[[#This Row],[StateInstanceTimestamp]],"#.######")</f>
        <v>On42182.024294</v>
      </c>
      <c r="G2327" s="3">
        <f ca="1">IF(Sense_data[[#This Row],[a_1State]]="Off",RANDBETWEEN(off_min,off_max),RANDBETWEEN(on_min,on_max))/sr_div</f>
        <v>4</v>
      </c>
      <c r="H2327" s="3">
        <v>3.1</v>
      </c>
      <c r="I2327" s="3">
        <f>IF(HOUR(Sense_data[[#This Row],[SysTimeStamp]])&lt;12,I2326+$B$14,I2326-$B$14)</f>
        <v>15.534722222222648</v>
      </c>
    </row>
    <row r="2328" spans="1:9" x14ac:dyDescent="0.2">
      <c r="A2328" t="s">
        <v>20</v>
      </c>
      <c r="B2328" t="s">
        <v>22</v>
      </c>
      <c r="C2328" s="6">
        <f t="shared" si="40"/>
        <v>42182.026747691438</v>
      </c>
      <c r="D2328" t="s">
        <v>23</v>
      </c>
      <c r="E2328" s="6">
        <f>IF(Sense_data[[#This Row],[a_1State]]=D2327,E2327,Sense_data[[#This Row],[SysTimeStamp]])</f>
        <v>42182.02429398716</v>
      </c>
      <c r="F2328" s="3" t="str">
        <f>Sense_data[[#This Row],[a_1State]]&amp;TEXT(Sense_data[[#This Row],[StateInstanceTimestamp]],"#.######")</f>
        <v>On42182.024294</v>
      </c>
      <c r="G2328" s="3">
        <f ca="1">IF(Sense_data[[#This Row],[a_1State]]="Off",RANDBETWEEN(off_min,off_max),RANDBETWEEN(on_min,on_max))/sr_div</f>
        <v>5.2</v>
      </c>
      <c r="H2328" s="3">
        <v>5.4</v>
      </c>
      <c r="I2328" s="3">
        <f>IF(HOUR(Sense_data[[#This Row],[SysTimeStamp]])&lt;12,I2327+$B$14,I2327-$B$14)</f>
        <v>15.534953703704129</v>
      </c>
    </row>
    <row r="2329" spans="1:9" x14ac:dyDescent="0.2">
      <c r="A2329" t="s">
        <v>20</v>
      </c>
      <c r="B2329" t="s">
        <v>22</v>
      </c>
      <c r="C2329" s="6">
        <f t="shared" si="40"/>
        <v>42182.026759265515</v>
      </c>
      <c r="D2329" t="s">
        <v>23</v>
      </c>
      <c r="E2329" s="6">
        <f>IF(Sense_data[[#This Row],[a_1State]]=D2328,E2328,Sense_data[[#This Row],[SysTimeStamp]])</f>
        <v>42182.02429398716</v>
      </c>
      <c r="F2329" s="3" t="str">
        <f>Sense_data[[#This Row],[a_1State]]&amp;TEXT(Sense_data[[#This Row],[StateInstanceTimestamp]],"#.######")</f>
        <v>On42182.024294</v>
      </c>
      <c r="G2329" s="3">
        <f ca="1">IF(Sense_data[[#This Row],[a_1State]]="Off",RANDBETWEEN(off_min,off_max),RANDBETWEEN(on_min,on_max))/sr_div</f>
        <v>5.9</v>
      </c>
      <c r="H2329" s="3">
        <v>3.4</v>
      </c>
      <c r="I2329" s="3">
        <f>IF(HOUR(Sense_data[[#This Row],[SysTimeStamp]])&lt;12,I2328+$B$14,I2328-$B$14)</f>
        <v>15.535185185185611</v>
      </c>
    </row>
    <row r="2330" spans="1:9" x14ac:dyDescent="0.2">
      <c r="A2330" t="s">
        <v>20</v>
      </c>
      <c r="B2330" t="s">
        <v>22</v>
      </c>
      <c r="C2330" s="6">
        <f t="shared" si="40"/>
        <v>42182.026770839591</v>
      </c>
      <c r="D2330" t="s">
        <v>23</v>
      </c>
      <c r="E2330" s="6">
        <f>IF(Sense_data[[#This Row],[a_1State]]=D2329,E2329,Sense_data[[#This Row],[SysTimeStamp]])</f>
        <v>42182.02429398716</v>
      </c>
      <c r="F2330" s="3" t="str">
        <f>Sense_data[[#This Row],[a_1State]]&amp;TEXT(Sense_data[[#This Row],[StateInstanceTimestamp]],"#.######")</f>
        <v>On42182.024294</v>
      </c>
      <c r="G2330" s="3">
        <f ca="1">IF(Sense_data[[#This Row],[a_1State]]="Off",RANDBETWEEN(off_min,off_max),RANDBETWEEN(on_min,on_max))/sr_div</f>
        <v>3.2</v>
      </c>
      <c r="H2330" s="3">
        <v>5.4</v>
      </c>
      <c r="I2330" s="3">
        <f>IF(HOUR(Sense_data[[#This Row],[SysTimeStamp]])&lt;12,I2329+$B$14,I2329-$B$14)</f>
        <v>15.535416666667093</v>
      </c>
    </row>
    <row r="2331" spans="1:9" x14ac:dyDescent="0.2">
      <c r="A2331" t="s">
        <v>20</v>
      </c>
      <c r="B2331" t="s">
        <v>22</v>
      </c>
      <c r="C2331" s="6">
        <f t="shared" si="40"/>
        <v>42182.026782413668</v>
      </c>
      <c r="D2331" t="s">
        <v>23</v>
      </c>
      <c r="E2331" s="6">
        <f>IF(Sense_data[[#This Row],[a_1State]]=D2330,E2330,Sense_data[[#This Row],[SysTimeStamp]])</f>
        <v>42182.02429398716</v>
      </c>
      <c r="F2331" s="3" t="str">
        <f>Sense_data[[#This Row],[a_1State]]&amp;TEXT(Sense_data[[#This Row],[StateInstanceTimestamp]],"#.######")</f>
        <v>On42182.024294</v>
      </c>
      <c r="G2331" s="3">
        <f ca="1">IF(Sense_data[[#This Row],[a_1State]]="Off",RANDBETWEEN(off_min,off_max),RANDBETWEEN(on_min,on_max))/sr_div</f>
        <v>5</v>
      </c>
      <c r="H2331" s="3">
        <v>4.5</v>
      </c>
      <c r="I2331" s="3">
        <f>IF(HOUR(Sense_data[[#This Row],[SysTimeStamp]])&lt;12,I2330+$B$14,I2330-$B$14)</f>
        <v>15.535648148148574</v>
      </c>
    </row>
    <row r="2332" spans="1:9" x14ac:dyDescent="0.2">
      <c r="A2332" t="s">
        <v>20</v>
      </c>
      <c r="B2332" t="s">
        <v>22</v>
      </c>
      <c r="C2332" s="6">
        <f t="shared" si="40"/>
        <v>42182.026793987745</v>
      </c>
      <c r="D2332" t="s">
        <v>23</v>
      </c>
      <c r="E2332" s="6">
        <f>IF(Sense_data[[#This Row],[a_1State]]=D2331,E2331,Sense_data[[#This Row],[SysTimeStamp]])</f>
        <v>42182.02429398716</v>
      </c>
      <c r="F2332" s="3" t="str">
        <f>Sense_data[[#This Row],[a_1State]]&amp;TEXT(Sense_data[[#This Row],[StateInstanceTimestamp]],"#.######")</f>
        <v>On42182.024294</v>
      </c>
      <c r="G2332" s="3">
        <f ca="1">IF(Sense_data[[#This Row],[a_1State]]="Off",RANDBETWEEN(off_min,off_max),RANDBETWEEN(on_min,on_max))/sr_div</f>
        <v>3.3</v>
      </c>
      <c r="H2332" s="3">
        <v>5.9</v>
      </c>
      <c r="I2332" s="3">
        <f>IF(HOUR(Sense_data[[#This Row],[SysTimeStamp]])&lt;12,I2331+$B$14,I2331-$B$14)</f>
        <v>15.535879629630056</v>
      </c>
    </row>
    <row r="2333" spans="1:9" x14ac:dyDescent="0.2">
      <c r="A2333" t="s">
        <v>20</v>
      </c>
      <c r="B2333" t="s">
        <v>22</v>
      </c>
      <c r="C2333" s="6">
        <f t="shared" si="40"/>
        <v>42182.026805561822</v>
      </c>
      <c r="D2333" t="s">
        <v>23</v>
      </c>
      <c r="E2333" s="6">
        <f>IF(Sense_data[[#This Row],[a_1State]]=D2332,E2332,Sense_data[[#This Row],[SysTimeStamp]])</f>
        <v>42182.02429398716</v>
      </c>
      <c r="F2333" s="3" t="str">
        <f>Sense_data[[#This Row],[a_1State]]&amp;TEXT(Sense_data[[#This Row],[StateInstanceTimestamp]],"#.######")</f>
        <v>On42182.024294</v>
      </c>
      <c r="G2333" s="3">
        <f ca="1">IF(Sense_data[[#This Row],[a_1State]]="Off",RANDBETWEEN(off_min,off_max),RANDBETWEEN(on_min,on_max))/sr_div</f>
        <v>5.4</v>
      </c>
      <c r="H2333" s="3">
        <v>5.0999999999999996</v>
      </c>
      <c r="I2333" s="3">
        <f>IF(HOUR(Sense_data[[#This Row],[SysTimeStamp]])&lt;12,I2332+$B$14,I2332-$B$14)</f>
        <v>15.536111111111538</v>
      </c>
    </row>
    <row r="2334" spans="1:9" x14ac:dyDescent="0.2">
      <c r="A2334" t="s">
        <v>20</v>
      </c>
      <c r="B2334" t="s">
        <v>22</v>
      </c>
      <c r="C2334" s="6">
        <f t="shared" si="40"/>
        <v>42182.026817135898</v>
      </c>
      <c r="D2334" t="s">
        <v>23</v>
      </c>
      <c r="E2334" s="6">
        <f>IF(Sense_data[[#This Row],[a_1State]]=D2333,E2333,Sense_data[[#This Row],[SysTimeStamp]])</f>
        <v>42182.02429398716</v>
      </c>
      <c r="F2334" s="3" t="str">
        <f>Sense_data[[#This Row],[a_1State]]&amp;TEXT(Sense_data[[#This Row],[StateInstanceTimestamp]],"#.######")</f>
        <v>On42182.024294</v>
      </c>
      <c r="G2334" s="3">
        <f ca="1">IF(Sense_data[[#This Row],[a_1State]]="Off",RANDBETWEEN(off_min,off_max),RANDBETWEEN(on_min,on_max))/sr_div</f>
        <v>5</v>
      </c>
      <c r="H2334" s="3">
        <v>3.2</v>
      </c>
      <c r="I2334" s="3">
        <f>IF(HOUR(Sense_data[[#This Row],[SysTimeStamp]])&lt;12,I2333+$B$14,I2333-$B$14)</f>
        <v>15.536342592593019</v>
      </c>
    </row>
    <row r="2335" spans="1:9" x14ac:dyDescent="0.2">
      <c r="A2335" t="s">
        <v>20</v>
      </c>
      <c r="B2335" t="s">
        <v>22</v>
      </c>
      <c r="C2335" s="6">
        <f t="shared" si="40"/>
        <v>42182.026828709975</v>
      </c>
      <c r="D2335" t="s">
        <v>23</v>
      </c>
      <c r="E2335" s="6">
        <f>IF(Sense_data[[#This Row],[a_1State]]=D2334,E2334,Sense_data[[#This Row],[SysTimeStamp]])</f>
        <v>42182.02429398716</v>
      </c>
      <c r="F2335" s="3" t="str">
        <f>Sense_data[[#This Row],[a_1State]]&amp;TEXT(Sense_data[[#This Row],[StateInstanceTimestamp]],"#.######")</f>
        <v>On42182.024294</v>
      </c>
      <c r="G2335" s="3">
        <f ca="1">IF(Sense_data[[#This Row],[a_1State]]="Off",RANDBETWEEN(off_min,off_max),RANDBETWEEN(on_min,on_max))/sr_div</f>
        <v>3.3</v>
      </c>
      <c r="H2335" s="3">
        <v>3.5</v>
      </c>
      <c r="I2335" s="3">
        <f>IF(HOUR(Sense_data[[#This Row],[SysTimeStamp]])&lt;12,I2334+$B$14,I2334-$B$14)</f>
        <v>15.536574074074501</v>
      </c>
    </row>
    <row r="2336" spans="1:9" x14ac:dyDescent="0.2">
      <c r="A2336" t="s">
        <v>20</v>
      </c>
      <c r="B2336" t="s">
        <v>22</v>
      </c>
      <c r="C2336" s="6">
        <f t="shared" si="40"/>
        <v>42182.026840284052</v>
      </c>
      <c r="D2336" t="s">
        <v>23</v>
      </c>
      <c r="E2336" s="6">
        <f>IF(Sense_data[[#This Row],[a_1State]]=D2335,E2335,Sense_data[[#This Row],[SysTimeStamp]])</f>
        <v>42182.02429398716</v>
      </c>
      <c r="F2336" s="3" t="str">
        <f>Sense_data[[#This Row],[a_1State]]&amp;TEXT(Sense_data[[#This Row],[StateInstanceTimestamp]],"#.######")</f>
        <v>On42182.024294</v>
      </c>
      <c r="G2336" s="3">
        <f ca="1">IF(Sense_data[[#This Row],[a_1State]]="Off",RANDBETWEEN(off_min,off_max),RANDBETWEEN(on_min,on_max))/sr_div</f>
        <v>4.4000000000000004</v>
      </c>
      <c r="H2336" s="3">
        <v>3.7</v>
      </c>
      <c r="I2336" s="3">
        <f>IF(HOUR(Sense_data[[#This Row],[SysTimeStamp]])&lt;12,I2335+$B$14,I2335-$B$14)</f>
        <v>15.536805555555983</v>
      </c>
    </row>
    <row r="2337" spans="1:9" x14ac:dyDescent="0.2">
      <c r="A2337" t="s">
        <v>20</v>
      </c>
      <c r="B2337" t="s">
        <v>22</v>
      </c>
      <c r="C2337" s="6">
        <f t="shared" si="40"/>
        <v>42182.026851858129</v>
      </c>
      <c r="D2337" t="s">
        <v>23</v>
      </c>
      <c r="E2337" s="6">
        <f>IF(Sense_data[[#This Row],[a_1State]]=D2336,E2336,Sense_data[[#This Row],[SysTimeStamp]])</f>
        <v>42182.02429398716</v>
      </c>
      <c r="F2337" s="3" t="str">
        <f>Sense_data[[#This Row],[a_1State]]&amp;TEXT(Sense_data[[#This Row],[StateInstanceTimestamp]],"#.######")</f>
        <v>On42182.024294</v>
      </c>
      <c r="G2337" s="3">
        <f ca="1">IF(Sense_data[[#This Row],[a_1State]]="Off",RANDBETWEEN(off_min,off_max),RANDBETWEEN(on_min,on_max))/sr_div</f>
        <v>4.5999999999999996</v>
      </c>
      <c r="H2337" s="3">
        <v>5.9</v>
      </c>
      <c r="I2337" s="3">
        <f>IF(HOUR(Sense_data[[#This Row],[SysTimeStamp]])&lt;12,I2336+$B$14,I2336-$B$14)</f>
        <v>15.537037037037464</v>
      </c>
    </row>
    <row r="2338" spans="1:9" x14ac:dyDescent="0.2">
      <c r="A2338" t="s">
        <v>20</v>
      </c>
      <c r="B2338" t="s">
        <v>22</v>
      </c>
      <c r="C2338" s="6">
        <f t="shared" si="40"/>
        <v>42182.026863432206</v>
      </c>
      <c r="D2338" t="s">
        <v>23</v>
      </c>
      <c r="E2338" s="6">
        <f>IF(Sense_data[[#This Row],[a_1State]]=D2337,E2337,Sense_data[[#This Row],[SysTimeStamp]])</f>
        <v>42182.02429398716</v>
      </c>
      <c r="F2338" s="3" t="str">
        <f>Sense_data[[#This Row],[a_1State]]&amp;TEXT(Sense_data[[#This Row],[StateInstanceTimestamp]],"#.######")</f>
        <v>On42182.024294</v>
      </c>
      <c r="G2338" s="3">
        <f ca="1">IF(Sense_data[[#This Row],[a_1State]]="Off",RANDBETWEEN(off_min,off_max),RANDBETWEEN(on_min,on_max))/sr_div</f>
        <v>5.6</v>
      </c>
      <c r="H2338" s="3">
        <v>3.8</v>
      </c>
      <c r="I2338" s="3">
        <f>IF(HOUR(Sense_data[[#This Row],[SysTimeStamp]])&lt;12,I2337+$B$14,I2337-$B$14)</f>
        <v>15.537268518518946</v>
      </c>
    </row>
    <row r="2339" spans="1:9" x14ac:dyDescent="0.2">
      <c r="A2339" t="s">
        <v>20</v>
      </c>
      <c r="B2339" t="s">
        <v>22</v>
      </c>
      <c r="C2339" s="6">
        <f t="shared" si="40"/>
        <v>42182.026875006282</v>
      </c>
      <c r="D2339" t="s">
        <v>23</v>
      </c>
      <c r="E2339" s="6">
        <f>IF(Sense_data[[#This Row],[a_1State]]=D2338,E2338,Sense_data[[#This Row],[SysTimeStamp]])</f>
        <v>42182.02429398716</v>
      </c>
      <c r="F2339" s="3" t="str">
        <f>Sense_data[[#This Row],[a_1State]]&amp;TEXT(Sense_data[[#This Row],[StateInstanceTimestamp]],"#.######")</f>
        <v>On42182.024294</v>
      </c>
      <c r="G2339" s="3">
        <f ca="1">IF(Sense_data[[#This Row],[a_1State]]="Off",RANDBETWEEN(off_min,off_max),RANDBETWEEN(on_min,on_max))/sr_div</f>
        <v>4.5999999999999996</v>
      </c>
      <c r="H2339" s="3">
        <v>5.7</v>
      </c>
      <c r="I2339" s="3">
        <f>IF(HOUR(Sense_data[[#This Row],[SysTimeStamp]])&lt;12,I2338+$B$14,I2338-$B$14)</f>
        <v>15.537500000000428</v>
      </c>
    </row>
    <row r="2340" spans="1:9" x14ac:dyDescent="0.2">
      <c r="A2340" t="s">
        <v>20</v>
      </c>
      <c r="B2340" t="s">
        <v>22</v>
      </c>
      <c r="C2340" s="6">
        <f t="shared" si="40"/>
        <v>42182.026886580359</v>
      </c>
      <c r="D2340" t="s">
        <v>23</v>
      </c>
      <c r="E2340" s="6">
        <f>IF(Sense_data[[#This Row],[a_1State]]=D2339,E2339,Sense_data[[#This Row],[SysTimeStamp]])</f>
        <v>42182.02429398716</v>
      </c>
      <c r="F2340" s="3" t="str">
        <f>Sense_data[[#This Row],[a_1State]]&amp;TEXT(Sense_data[[#This Row],[StateInstanceTimestamp]],"#.######")</f>
        <v>On42182.024294</v>
      </c>
      <c r="G2340" s="3">
        <f ca="1">IF(Sense_data[[#This Row],[a_1State]]="Off",RANDBETWEEN(off_min,off_max),RANDBETWEEN(on_min,on_max))/sr_div</f>
        <v>4.3</v>
      </c>
      <c r="H2340" s="3">
        <v>5.7</v>
      </c>
      <c r="I2340" s="3">
        <f>IF(HOUR(Sense_data[[#This Row],[SysTimeStamp]])&lt;12,I2339+$B$14,I2339-$B$14)</f>
        <v>15.537731481481909</v>
      </c>
    </row>
    <row r="2341" spans="1:9" x14ac:dyDescent="0.2">
      <c r="A2341" t="s">
        <v>20</v>
      </c>
      <c r="B2341" t="s">
        <v>22</v>
      </c>
      <c r="C2341" s="6">
        <f t="shared" si="40"/>
        <v>42182.026898154436</v>
      </c>
      <c r="D2341" t="s">
        <v>23</v>
      </c>
      <c r="E2341" s="6">
        <f>IF(Sense_data[[#This Row],[a_1State]]=D2340,E2340,Sense_data[[#This Row],[SysTimeStamp]])</f>
        <v>42182.02429398716</v>
      </c>
      <c r="F2341" s="3" t="str">
        <f>Sense_data[[#This Row],[a_1State]]&amp;TEXT(Sense_data[[#This Row],[StateInstanceTimestamp]],"#.######")</f>
        <v>On42182.024294</v>
      </c>
      <c r="G2341" s="3">
        <f ca="1">IF(Sense_data[[#This Row],[a_1State]]="Off",RANDBETWEEN(off_min,off_max),RANDBETWEEN(on_min,on_max))/sr_div</f>
        <v>3.5</v>
      </c>
      <c r="H2341" s="3">
        <v>3.2</v>
      </c>
      <c r="I2341" s="3">
        <f>IF(HOUR(Sense_data[[#This Row],[SysTimeStamp]])&lt;12,I2340+$B$14,I2340-$B$14)</f>
        <v>15.537962962963391</v>
      </c>
    </row>
    <row r="2342" spans="1:9" x14ac:dyDescent="0.2">
      <c r="A2342" t="s">
        <v>20</v>
      </c>
      <c r="B2342" t="s">
        <v>22</v>
      </c>
      <c r="C2342" s="6">
        <f t="shared" si="40"/>
        <v>42182.026909728513</v>
      </c>
      <c r="D2342" t="s">
        <v>23</v>
      </c>
      <c r="E2342" s="6">
        <f>IF(Sense_data[[#This Row],[a_1State]]=D2341,E2341,Sense_data[[#This Row],[SysTimeStamp]])</f>
        <v>42182.02429398716</v>
      </c>
      <c r="F2342" s="3" t="str">
        <f>Sense_data[[#This Row],[a_1State]]&amp;TEXT(Sense_data[[#This Row],[StateInstanceTimestamp]],"#.######")</f>
        <v>On42182.024294</v>
      </c>
      <c r="G2342" s="3">
        <f ca="1">IF(Sense_data[[#This Row],[a_1State]]="Off",RANDBETWEEN(off_min,off_max),RANDBETWEEN(on_min,on_max))/sr_div</f>
        <v>3.4</v>
      </c>
      <c r="H2342" s="3">
        <v>4.2</v>
      </c>
      <c r="I2342" s="3">
        <f>IF(HOUR(Sense_data[[#This Row],[SysTimeStamp]])&lt;12,I2341+$B$14,I2341-$B$14)</f>
        <v>15.538194444444873</v>
      </c>
    </row>
    <row r="2343" spans="1:9" x14ac:dyDescent="0.2">
      <c r="A2343" t="s">
        <v>20</v>
      </c>
      <c r="B2343" t="s">
        <v>22</v>
      </c>
      <c r="C2343" s="6">
        <f t="shared" si="40"/>
        <v>42182.026921302589</v>
      </c>
      <c r="D2343" t="s">
        <v>23</v>
      </c>
      <c r="E2343" s="6">
        <f>IF(Sense_data[[#This Row],[a_1State]]=D2342,E2342,Sense_data[[#This Row],[SysTimeStamp]])</f>
        <v>42182.02429398716</v>
      </c>
      <c r="F2343" s="3" t="str">
        <f>Sense_data[[#This Row],[a_1State]]&amp;TEXT(Sense_data[[#This Row],[StateInstanceTimestamp]],"#.######")</f>
        <v>On42182.024294</v>
      </c>
      <c r="G2343" s="3">
        <f ca="1">IF(Sense_data[[#This Row],[a_1State]]="Off",RANDBETWEEN(off_min,off_max),RANDBETWEEN(on_min,on_max))/sr_div</f>
        <v>3.3</v>
      </c>
      <c r="H2343" s="3">
        <v>3.9</v>
      </c>
      <c r="I2343" s="3">
        <f>IF(HOUR(Sense_data[[#This Row],[SysTimeStamp]])&lt;12,I2342+$B$14,I2342-$B$14)</f>
        <v>15.538425925926354</v>
      </c>
    </row>
    <row r="2344" spans="1:9" x14ac:dyDescent="0.2">
      <c r="A2344" t="s">
        <v>20</v>
      </c>
      <c r="B2344" t="s">
        <v>22</v>
      </c>
      <c r="C2344" s="6">
        <f t="shared" si="40"/>
        <v>42182.026932876666</v>
      </c>
      <c r="D2344" t="s">
        <v>23</v>
      </c>
      <c r="E2344" s="6">
        <f>IF(Sense_data[[#This Row],[a_1State]]=D2343,E2343,Sense_data[[#This Row],[SysTimeStamp]])</f>
        <v>42182.02429398716</v>
      </c>
      <c r="F2344" s="3" t="str">
        <f>Sense_data[[#This Row],[a_1State]]&amp;TEXT(Sense_data[[#This Row],[StateInstanceTimestamp]],"#.######")</f>
        <v>On42182.024294</v>
      </c>
      <c r="G2344" s="3">
        <f ca="1">IF(Sense_data[[#This Row],[a_1State]]="Off",RANDBETWEEN(off_min,off_max),RANDBETWEEN(on_min,on_max))/sr_div</f>
        <v>4.5</v>
      </c>
      <c r="H2344" s="3">
        <v>3.3</v>
      </c>
      <c r="I2344" s="3">
        <f>IF(HOUR(Sense_data[[#This Row],[SysTimeStamp]])&lt;12,I2343+$B$14,I2343-$B$14)</f>
        <v>15.538657407407836</v>
      </c>
    </row>
    <row r="2345" spans="1:9" x14ac:dyDescent="0.2">
      <c r="A2345" t="s">
        <v>20</v>
      </c>
      <c r="B2345" t="s">
        <v>22</v>
      </c>
      <c r="C2345" s="6">
        <f t="shared" si="40"/>
        <v>42182.026944450743</v>
      </c>
      <c r="D2345" t="s">
        <v>23</v>
      </c>
      <c r="E2345" s="6">
        <f>IF(Sense_data[[#This Row],[a_1State]]=D2344,E2344,Sense_data[[#This Row],[SysTimeStamp]])</f>
        <v>42182.02429398716</v>
      </c>
      <c r="F2345" s="3" t="str">
        <f>Sense_data[[#This Row],[a_1State]]&amp;TEXT(Sense_data[[#This Row],[StateInstanceTimestamp]],"#.######")</f>
        <v>On42182.024294</v>
      </c>
      <c r="G2345" s="3">
        <f ca="1">IF(Sense_data[[#This Row],[a_1State]]="Off",RANDBETWEEN(off_min,off_max),RANDBETWEEN(on_min,on_max))/sr_div</f>
        <v>3.8</v>
      </c>
      <c r="H2345" s="3">
        <v>4.0999999999999996</v>
      </c>
      <c r="I2345" s="3">
        <f>IF(HOUR(Sense_data[[#This Row],[SysTimeStamp]])&lt;12,I2344+$B$14,I2344-$B$14)</f>
        <v>15.538888888889318</v>
      </c>
    </row>
    <row r="2346" spans="1:9" x14ac:dyDescent="0.2">
      <c r="A2346" t="s">
        <v>20</v>
      </c>
      <c r="B2346" t="s">
        <v>22</v>
      </c>
      <c r="C2346" s="6">
        <f t="shared" si="40"/>
        <v>42182.02695602482</v>
      </c>
      <c r="D2346" t="s">
        <v>23</v>
      </c>
      <c r="E2346" s="6">
        <f>IF(Sense_data[[#This Row],[a_1State]]=D2345,E2345,Sense_data[[#This Row],[SysTimeStamp]])</f>
        <v>42182.02429398716</v>
      </c>
      <c r="F2346" s="3" t="str">
        <f>Sense_data[[#This Row],[a_1State]]&amp;TEXT(Sense_data[[#This Row],[StateInstanceTimestamp]],"#.######")</f>
        <v>On42182.024294</v>
      </c>
      <c r="G2346" s="3">
        <f ca="1">IF(Sense_data[[#This Row],[a_1State]]="Off",RANDBETWEEN(off_min,off_max),RANDBETWEEN(on_min,on_max))/sr_div</f>
        <v>4.4000000000000004</v>
      </c>
      <c r="H2346" s="3">
        <v>4.4000000000000004</v>
      </c>
      <c r="I2346" s="3">
        <f>IF(HOUR(Sense_data[[#This Row],[SysTimeStamp]])&lt;12,I2345+$B$14,I2345-$B$14)</f>
        <v>15.539120370370799</v>
      </c>
    </row>
    <row r="2347" spans="1:9" x14ac:dyDescent="0.2">
      <c r="A2347" t="s">
        <v>20</v>
      </c>
      <c r="B2347" t="s">
        <v>22</v>
      </c>
      <c r="C2347" s="6">
        <f t="shared" si="40"/>
        <v>42182.026967598897</v>
      </c>
      <c r="D2347" t="s">
        <v>23</v>
      </c>
      <c r="E2347" s="6">
        <f>IF(Sense_data[[#This Row],[a_1State]]=D2346,E2346,Sense_data[[#This Row],[SysTimeStamp]])</f>
        <v>42182.02429398716</v>
      </c>
      <c r="F2347" s="3" t="str">
        <f>Sense_data[[#This Row],[a_1State]]&amp;TEXT(Sense_data[[#This Row],[StateInstanceTimestamp]],"#.######")</f>
        <v>On42182.024294</v>
      </c>
      <c r="G2347" s="3">
        <f ca="1">IF(Sense_data[[#This Row],[a_1State]]="Off",RANDBETWEEN(off_min,off_max),RANDBETWEEN(on_min,on_max))/sr_div</f>
        <v>3.6</v>
      </c>
      <c r="H2347" s="3">
        <v>3.7</v>
      </c>
      <c r="I2347" s="3">
        <f>IF(HOUR(Sense_data[[#This Row],[SysTimeStamp]])&lt;12,I2346+$B$14,I2346-$B$14)</f>
        <v>15.539351851852281</v>
      </c>
    </row>
    <row r="2348" spans="1:9" x14ac:dyDescent="0.2">
      <c r="A2348" t="s">
        <v>20</v>
      </c>
      <c r="B2348" t="s">
        <v>22</v>
      </c>
      <c r="C2348" s="6">
        <f t="shared" si="40"/>
        <v>42182.026979172973</v>
      </c>
      <c r="D2348" t="s">
        <v>23</v>
      </c>
      <c r="E2348" s="6">
        <f>IF(Sense_data[[#This Row],[a_1State]]=D2347,E2347,Sense_data[[#This Row],[SysTimeStamp]])</f>
        <v>42182.02429398716</v>
      </c>
      <c r="F2348" s="3" t="str">
        <f>Sense_data[[#This Row],[a_1State]]&amp;TEXT(Sense_data[[#This Row],[StateInstanceTimestamp]],"#.######")</f>
        <v>On42182.024294</v>
      </c>
      <c r="G2348" s="3">
        <f ca="1">IF(Sense_data[[#This Row],[a_1State]]="Off",RANDBETWEEN(off_min,off_max),RANDBETWEEN(on_min,on_max))/sr_div</f>
        <v>3</v>
      </c>
      <c r="H2348" s="3">
        <v>5.4</v>
      </c>
      <c r="I2348" s="3">
        <f>IF(HOUR(Sense_data[[#This Row],[SysTimeStamp]])&lt;12,I2347+$B$14,I2347-$B$14)</f>
        <v>15.539583333333763</v>
      </c>
    </row>
    <row r="2349" spans="1:9" x14ac:dyDescent="0.2">
      <c r="A2349" t="s">
        <v>20</v>
      </c>
      <c r="B2349" t="s">
        <v>22</v>
      </c>
      <c r="C2349" s="6">
        <f t="shared" si="40"/>
        <v>42182.02699074705</v>
      </c>
      <c r="D2349" t="s">
        <v>23</v>
      </c>
      <c r="E2349" s="6">
        <f>IF(Sense_data[[#This Row],[a_1State]]=D2348,E2348,Sense_data[[#This Row],[SysTimeStamp]])</f>
        <v>42182.02429398716</v>
      </c>
      <c r="F2349" s="3" t="str">
        <f>Sense_data[[#This Row],[a_1State]]&amp;TEXT(Sense_data[[#This Row],[StateInstanceTimestamp]],"#.######")</f>
        <v>On42182.024294</v>
      </c>
      <c r="G2349" s="3">
        <f ca="1">IF(Sense_data[[#This Row],[a_1State]]="Off",RANDBETWEEN(off_min,off_max),RANDBETWEEN(on_min,on_max))/sr_div</f>
        <v>5</v>
      </c>
      <c r="H2349" s="3">
        <v>3.7</v>
      </c>
      <c r="I2349" s="3">
        <f>IF(HOUR(Sense_data[[#This Row],[SysTimeStamp]])&lt;12,I2348+$B$14,I2348-$B$14)</f>
        <v>15.539814814815244</v>
      </c>
    </row>
    <row r="2350" spans="1:9" x14ac:dyDescent="0.2">
      <c r="A2350" t="s">
        <v>20</v>
      </c>
      <c r="B2350" t="s">
        <v>22</v>
      </c>
      <c r="C2350" s="6">
        <f t="shared" si="40"/>
        <v>42182.027002321127</v>
      </c>
      <c r="D2350" t="s">
        <v>23</v>
      </c>
      <c r="E2350" s="6">
        <f>IF(Sense_data[[#This Row],[a_1State]]=D2349,E2349,Sense_data[[#This Row],[SysTimeStamp]])</f>
        <v>42182.02429398716</v>
      </c>
      <c r="F2350" s="3" t="str">
        <f>Sense_data[[#This Row],[a_1State]]&amp;TEXT(Sense_data[[#This Row],[StateInstanceTimestamp]],"#.######")</f>
        <v>On42182.024294</v>
      </c>
      <c r="G2350" s="3">
        <f ca="1">IF(Sense_data[[#This Row],[a_1State]]="Off",RANDBETWEEN(off_min,off_max),RANDBETWEEN(on_min,on_max))/sr_div</f>
        <v>5.7</v>
      </c>
      <c r="H2350" s="3">
        <v>3.9</v>
      </c>
      <c r="I2350" s="3">
        <f>IF(HOUR(Sense_data[[#This Row],[SysTimeStamp]])&lt;12,I2349+$B$14,I2349-$B$14)</f>
        <v>15.540046296296726</v>
      </c>
    </row>
    <row r="2351" spans="1:9" x14ac:dyDescent="0.2">
      <c r="A2351" t="s">
        <v>20</v>
      </c>
      <c r="B2351" t="s">
        <v>22</v>
      </c>
      <c r="C2351" s="6">
        <f t="shared" si="40"/>
        <v>42182.027013895204</v>
      </c>
      <c r="D2351" t="s">
        <v>23</v>
      </c>
      <c r="E2351" s="6">
        <f>IF(Sense_data[[#This Row],[a_1State]]=D2350,E2350,Sense_data[[#This Row],[SysTimeStamp]])</f>
        <v>42182.02429398716</v>
      </c>
      <c r="F2351" s="3" t="str">
        <f>Sense_data[[#This Row],[a_1State]]&amp;TEXT(Sense_data[[#This Row],[StateInstanceTimestamp]],"#.######")</f>
        <v>On42182.024294</v>
      </c>
      <c r="G2351" s="3">
        <f ca="1">IF(Sense_data[[#This Row],[a_1State]]="Off",RANDBETWEEN(off_min,off_max),RANDBETWEEN(on_min,on_max))/sr_div</f>
        <v>4.9000000000000004</v>
      </c>
      <c r="H2351" s="3">
        <v>5.8</v>
      </c>
      <c r="I2351" s="3">
        <f>IF(HOUR(Sense_data[[#This Row],[SysTimeStamp]])&lt;12,I2350+$B$14,I2350-$B$14)</f>
        <v>15.540277777778208</v>
      </c>
    </row>
    <row r="2352" spans="1:9" x14ac:dyDescent="0.2">
      <c r="A2352" t="s">
        <v>20</v>
      </c>
      <c r="B2352" t="s">
        <v>22</v>
      </c>
      <c r="C2352" s="6">
        <f t="shared" si="40"/>
        <v>42182.02702546928</v>
      </c>
      <c r="D2352" t="s">
        <v>23</v>
      </c>
      <c r="E2352" s="6">
        <f>IF(Sense_data[[#This Row],[a_1State]]=D2351,E2351,Sense_data[[#This Row],[SysTimeStamp]])</f>
        <v>42182.02429398716</v>
      </c>
      <c r="F2352" s="3" t="str">
        <f>Sense_data[[#This Row],[a_1State]]&amp;TEXT(Sense_data[[#This Row],[StateInstanceTimestamp]],"#.######")</f>
        <v>On42182.024294</v>
      </c>
      <c r="G2352" s="3">
        <f ca="1">IF(Sense_data[[#This Row],[a_1State]]="Off",RANDBETWEEN(off_min,off_max),RANDBETWEEN(on_min,on_max))/sr_div</f>
        <v>3.2</v>
      </c>
      <c r="H2352" s="3">
        <v>3.7</v>
      </c>
      <c r="I2352" s="3">
        <f>IF(HOUR(Sense_data[[#This Row],[SysTimeStamp]])&lt;12,I2351+$B$14,I2351-$B$14)</f>
        <v>15.540509259259689</v>
      </c>
    </row>
    <row r="2353" spans="1:9" x14ac:dyDescent="0.2">
      <c r="A2353" t="s">
        <v>20</v>
      </c>
      <c r="B2353" t="s">
        <v>22</v>
      </c>
      <c r="C2353" s="6">
        <f t="shared" si="40"/>
        <v>42182.027037043357</v>
      </c>
      <c r="D2353" t="s">
        <v>23</v>
      </c>
      <c r="E2353" s="6">
        <f>IF(Sense_data[[#This Row],[a_1State]]=D2352,E2352,Sense_data[[#This Row],[SysTimeStamp]])</f>
        <v>42182.02429398716</v>
      </c>
      <c r="F2353" s="3" t="str">
        <f>Sense_data[[#This Row],[a_1State]]&amp;TEXT(Sense_data[[#This Row],[StateInstanceTimestamp]],"#.######")</f>
        <v>On42182.024294</v>
      </c>
      <c r="G2353" s="3">
        <f ca="1">IF(Sense_data[[#This Row],[a_1State]]="Off",RANDBETWEEN(off_min,off_max),RANDBETWEEN(on_min,on_max))/sr_div</f>
        <v>4</v>
      </c>
      <c r="H2353" s="3">
        <v>4.4000000000000004</v>
      </c>
      <c r="I2353" s="3">
        <f>IF(HOUR(Sense_data[[#This Row],[SysTimeStamp]])&lt;12,I2352+$B$14,I2352-$B$14)</f>
        <v>15.540740740741171</v>
      </c>
    </row>
    <row r="2354" spans="1:9" x14ac:dyDescent="0.2">
      <c r="A2354" t="s">
        <v>20</v>
      </c>
      <c r="B2354" t="s">
        <v>22</v>
      </c>
      <c r="C2354" s="6">
        <f t="shared" si="40"/>
        <v>42182.027048617434</v>
      </c>
      <c r="D2354" t="s">
        <v>23</v>
      </c>
      <c r="E2354" s="6">
        <f>IF(Sense_data[[#This Row],[a_1State]]=D2353,E2353,Sense_data[[#This Row],[SysTimeStamp]])</f>
        <v>42182.02429398716</v>
      </c>
      <c r="F2354" s="3" t="str">
        <f>Sense_data[[#This Row],[a_1State]]&amp;TEXT(Sense_data[[#This Row],[StateInstanceTimestamp]],"#.######")</f>
        <v>On42182.024294</v>
      </c>
      <c r="G2354" s="3">
        <f ca="1">IF(Sense_data[[#This Row],[a_1State]]="Off",RANDBETWEEN(off_min,off_max),RANDBETWEEN(on_min,on_max))/sr_div</f>
        <v>4.5</v>
      </c>
      <c r="H2354" s="3">
        <v>3.8</v>
      </c>
      <c r="I2354" s="3">
        <f>IF(HOUR(Sense_data[[#This Row],[SysTimeStamp]])&lt;12,I2353+$B$14,I2353-$B$14)</f>
        <v>15.540972222222653</v>
      </c>
    </row>
    <row r="2355" spans="1:9" x14ac:dyDescent="0.2">
      <c r="A2355" t="s">
        <v>20</v>
      </c>
      <c r="B2355" t="s">
        <v>22</v>
      </c>
      <c r="C2355" s="6">
        <f t="shared" si="40"/>
        <v>42182.027060191511</v>
      </c>
      <c r="D2355" t="s">
        <v>23</v>
      </c>
      <c r="E2355" s="6">
        <f>IF(Sense_data[[#This Row],[a_1State]]=D2354,E2354,Sense_data[[#This Row],[SysTimeStamp]])</f>
        <v>42182.02429398716</v>
      </c>
      <c r="F2355" s="3" t="str">
        <f>Sense_data[[#This Row],[a_1State]]&amp;TEXT(Sense_data[[#This Row],[StateInstanceTimestamp]],"#.######")</f>
        <v>On42182.024294</v>
      </c>
      <c r="G2355" s="3">
        <f ca="1">IF(Sense_data[[#This Row],[a_1State]]="Off",RANDBETWEEN(off_min,off_max),RANDBETWEEN(on_min,on_max))/sr_div</f>
        <v>4.9000000000000004</v>
      </c>
      <c r="H2355" s="3">
        <v>3.1</v>
      </c>
      <c r="I2355" s="3">
        <f>IF(HOUR(Sense_data[[#This Row],[SysTimeStamp]])&lt;12,I2354+$B$14,I2354-$B$14)</f>
        <v>15.541203703704134</v>
      </c>
    </row>
    <row r="2356" spans="1:9" x14ac:dyDescent="0.2">
      <c r="A2356" t="s">
        <v>20</v>
      </c>
      <c r="B2356" t="s">
        <v>22</v>
      </c>
      <c r="C2356" s="6">
        <f t="shared" si="40"/>
        <v>42182.027071765588</v>
      </c>
      <c r="D2356" t="s">
        <v>23</v>
      </c>
      <c r="E2356" s="6">
        <f>IF(Sense_data[[#This Row],[a_1State]]=D2355,E2355,Sense_data[[#This Row],[SysTimeStamp]])</f>
        <v>42182.02429398716</v>
      </c>
      <c r="F2356" s="3" t="str">
        <f>Sense_data[[#This Row],[a_1State]]&amp;TEXT(Sense_data[[#This Row],[StateInstanceTimestamp]],"#.######")</f>
        <v>On42182.024294</v>
      </c>
      <c r="G2356" s="3">
        <f ca="1">IF(Sense_data[[#This Row],[a_1State]]="Off",RANDBETWEEN(off_min,off_max),RANDBETWEEN(on_min,on_max))/sr_div</f>
        <v>4.0999999999999996</v>
      </c>
      <c r="H2356" s="3">
        <v>4.0999999999999996</v>
      </c>
      <c r="I2356" s="3">
        <f>IF(HOUR(Sense_data[[#This Row],[SysTimeStamp]])&lt;12,I2355+$B$14,I2355-$B$14)</f>
        <v>15.541435185185616</v>
      </c>
    </row>
    <row r="2357" spans="1:9" x14ac:dyDescent="0.2">
      <c r="A2357" t="s">
        <v>20</v>
      </c>
      <c r="B2357" t="s">
        <v>22</v>
      </c>
      <c r="C2357" s="6">
        <f t="shared" si="40"/>
        <v>42182.027083339664</v>
      </c>
      <c r="D2357" t="s">
        <v>23</v>
      </c>
      <c r="E2357" s="6">
        <f>IF(Sense_data[[#This Row],[a_1State]]=D2356,E2356,Sense_data[[#This Row],[SysTimeStamp]])</f>
        <v>42182.02429398716</v>
      </c>
      <c r="F2357" s="3" t="str">
        <f>Sense_data[[#This Row],[a_1State]]&amp;TEXT(Sense_data[[#This Row],[StateInstanceTimestamp]],"#.######")</f>
        <v>On42182.024294</v>
      </c>
      <c r="G2357" s="3">
        <f ca="1">IF(Sense_data[[#This Row],[a_1State]]="Off",RANDBETWEEN(off_min,off_max),RANDBETWEEN(on_min,on_max))/sr_div</f>
        <v>3.5</v>
      </c>
      <c r="H2357" s="3">
        <v>4.7</v>
      </c>
      <c r="I2357" s="3">
        <f>IF(HOUR(Sense_data[[#This Row],[SysTimeStamp]])&lt;12,I2356+$B$14,I2356-$B$14)</f>
        <v>15.541666666667098</v>
      </c>
    </row>
    <row r="2358" spans="1:9" x14ac:dyDescent="0.2">
      <c r="A2358" t="s">
        <v>20</v>
      </c>
      <c r="B2358" t="s">
        <v>22</v>
      </c>
      <c r="C2358" s="6">
        <f t="shared" si="40"/>
        <v>42182.027094913741</v>
      </c>
      <c r="D2358" t="s">
        <v>23</v>
      </c>
      <c r="E2358" s="6">
        <f>IF(Sense_data[[#This Row],[a_1State]]=D2357,E2357,Sense_data[[#This Row],[SysTimeStamp]])</f>
        <v>42182.02429398716</v>
      </c>
      <c r="F2358" s="3" t="str">
        <f>Sense_data[[#This Row],[a_1State]]&amp;TEXT(Sense_data[[#This Row],[StateInstanceTimestamp]],"#.######")</f>
        <v>On42182.024294</v>
      </c>
      <c r="G2358" s="3">
        <f ca="1">IF(Sense_data[[#This Row],[a_1State]]="Off",RANDBETWEEN(off_min,off_max),RANDBETWEEN(on_min,on_max))/sr_div</f>
        <v>4.8</v>
      </c>
      <c r="H2358" s="3">
        <v>4.4000000000000004</v>
      </c>
      <c r="I2358" s="3">
        <f>IF(HOUR(Sense_data[[#This Row],[SysTimeStamp]])&lt;12,I2357+$B$14,I2357-$B$14)</f>
        <v>15.541898148148579</v>
      </c>
    </row>
    <row r="2359" spans="1:9" x14ac:dyDescent="0.2">
      <c r="A2359" t="s">
        <v>20</v>
      </c>
      <c r="B2359" t="s">
        <v>22</v>
      </c>
      <c r="C2359" s="6">
        <f t="shared" si="40"/>
        <v>42182.027106487818</v>
      </c>
      <c r="D2359" t="s">
        <v>23</v>
      </c>
      <c r="E2359" s="6">
        <f>IF(Sense_data[[#This Row],[a_1State]]=D2358,E2358,Sense_data[[#This Row],[SysTimeStamp]])</f>
        <v>42182.02429398716</v>
      </c>
      <c r="F2359" s="3" t="str">
        <f>Sense_data[[#This Row],[a_1State]]&amp;TEXT(Sense_data[[#This Row],[StateInstanceTimestamp]],"#.######")</f>
        <v>On42182.024294</v>
      </c>
      <c r="G2359" s="3">
        <f ca="1">IF(Sense_data[[#This Row],[a_1State]]="Off",RANDBETWEEN(off_min,off_max),RANDBETWEEN(on_min,on_max))/sr_div</f>
        <v>3.4</v>
      </c>
      <c r="H2359" s="3">
        <v>3.6</v>
      </c>
      <c r="I2359" s="3">
        <f>IF(HOUR(Sense_data[[#This Row],[SysTimeStamp]])&lt;12,I2358+$B$14,I2358-$B$14)</f>
        <v>15.542129629630061</v>
      </c>
    </row>
    <row r="2360" spans="1:9" x14ac:dyDescent="0.2">
      <c r="A2360" t="s">
        <v>20</v>
      </c>
      <c r="B2360" t="s">
        <v>22</v>
      </c>
      <c r="C2360" s="6">
        <f t="shared" si="40"/>
        <v>42182.027118061895</v>
      </c>
      <c r="D2360" t="s">
        <v>23</v>
      </c>
      <c r="E2360" s="6">
        <f>IF(Sense_data[[#This Row],[a_1State]]=D2359,E2359,Sense_data[[#This Row],[SysTimeStamp]])</f>
        <v>42182.02429398716</v>
      </c>
      <c r="F2360" s="3" t="str">
        <f>Sense_data[[#This Row],[a_1State]]&amp;TEXT(Sense_data[[#This Row],[StateInstanceTimestamp]],"#.######")</f>
        <v>On42182.024294</v>
      </c>
      <c r="G2360" s="3">
        <f ca="1">IF(Sense_data[[#This Row],[a_1State]]="Off",RANDBETWEEN(off_min,off_max),RANDBETWEEN(on_min,on_max))/sr_div</f>
        <v>5</v>
      </c>
      <c r="H2360" s="3">
        <v>4.3</v>
      </c>
      <c r="I2360" s="3">
        <f>IF(HOUR(Sense_data[[#This Row],[SysTimeStamp]])&lt;12,I2359+$B$14,I2359-$B$14)</f>
        <v>15.542361111111543</v>
      </c>
    </row>
    <row r="2361" spans="1:9" x14ac:dyDescent="0.2">
      <c r="A2361" t="s">
        <v>20</v>
      </c>
      <c r="B2361" t="s">
        <v>22</v>
      </c>
      <c r="C2361" s="6">
        <f t="shared" si="40"/>
        <v>42182.027129635972</v>
      </c>
      <c r="D2361" t="s">
        <v>23</v>
      </c>
      <c r="E2361" s="6">
        <f>IF(Sense_data[[#This Row],[a_1State]]=D2360,E2360,Sense_data[[#This Row],[SysTimeStamp]])</f>
        <v>42182.02429398716</v>
      </c>
      <c r="F2361" s="3" t="str">
        <f>Sense_data[[#This Row],[a_1State]]&amp;TEXT(Sense_data[[#This Row],[StateInstanceTimestamp]],"#.######")</f>
        <v>On42182.024294</v>
      </c>
      <c r="G2361" s="3">
        <f ca="1">IF(Sense_data[[#This Row],[a_1State]]="Off",RANDBETWEEN(off_min,off_max),RANDBETWEEN(on_min,on_max))/sr_div</f>
        <v>5.4</v>
      </c>
      <c r="H2361" s="3">
        <v>3.6</v>
      </c>
      <c r="I2361" s="3">
        <f>IF(HOUR(Sense_data[[#This Row],[SysTimeStamp]])&lt;12,I2360+$B$14,I2360-$B$14)</f>
        <v>15.542592592593024</v>
      </c>
    </row>
    <row r="2362" spans="1:9" x14ac:dyDescent="0.2">
      <c r="A2362" t="s">
        <v>20</v>
      </c>
      <c r="B2362" t="s">
        <v>22</v>
      </c>
      <c r="C2362" s="6">
        <f t="shared" si="40"/>
        <v>42182.027141210048</v>
      </c>
      <c r="D2362" t="s">
        <v>23</v>
      </c>
      <c r="E2362" s="6">
        <f>IF(Sense_data[[#This Row],[a_1State]]=D2361,E2361,Sense_data[[#This Row],[SysTimeStamp]])</f>
        <v>42182.02429398716</v>
      </c>
      <c r="F2362" s="3" t="str">
        <f>Sense_data[[#This Row],[a_1State]]&amp;TEXT(Sense_data[[#This Row],[StateInstanceTimestamp]],"#.######")</f>
        <v>On42182.024294</v>
      </c>
      <c r="G2362" s="3">
        <f ca="1">IF(Sense_data[[#This Row],[a_1State]]="Off",RANDBETWEEN(off_min,off_max),RANDBETWEEN(on_min,on_max))/sr_div</f>
        <v>4.3</v>
      </c>
      <c r="H2362" s="3">
        <v>4.5999999999999996</v>
      </c>
      <c r="I2362" s="3">
        <f>IF(HOUR(Sense_data[[#This Row],[SysTimeStamp]])&lt;12,I2361+$B$14,I2361-$B$14)</f>
        <v>15.542824074074506</v>
      </c>
    </row>
    <row r="2363" spans="1:9" x14ac:dyDescent="0.2">
      <c r="A2363" t="s">
        <v>20</v>
      </c>
      <c r="B2363" t="s">
        <v>22</v>
      </c>
      <c r="C2363" s="6">
        <f t="shared" si="40"/>
        <v>42182.027152784125</v>
      </c>
      <c r="D2363" t="s">
        <v>23</v>
      </c>
      <c r="E2363" s="6">
        <f>IF(Sense_data[[#This Row],[a_1State]]=D2362,E2362,Sense_data[[#This Row],[SysTimeStamp]])</f>
        <v>42182.02429398716</v>
      </c>
      <c r="F2363" s="3" t="str">
        <f>Sense_data[[#This Row],[a_1State]]&amp;TEXT(Sense_data[[#This Row],[StateInstanceTimestamp]],"#.######")</f>
        <v>On42182.024294</v>
      </c>
      <c r="G2363" s="3">
        <f ca="1">IF(Sense_data[[#This Row],[a_1State]]="Off",RANDBETWEEN(off_min,off_max),RANDBETWEEN(on_min,on_max))/sr_div</f>
        <v>4.8</v>
      </c>
      <c r="H2363" s="3">
        <v>4.7</v>
      </c>
      <c r="I2363" s="3">
        <f>IF(HOUR(Sense_data[[#This Row],[SysTimeStamp]])&lt;12,I2362+$B$14,I2362-$B$14)</f>
        <v>15.543055555555988</v>
      </c>
    </row>
    <row r="2364" spans="1:9" x14ac:dyDescent="0.2">
      <c r="A2364" t="s">
        <v>20</v>
      </c>
      <c r="B2364" t="s">
        <v>22</v>
      </c>
      <c r="C2364" s="6">
        <f t="shared" si="40"/>
        <v>42182.027164358202</v>
      </c>
      <c r="D2364" t="s">
        <v>23</v>
      </c>
      <c r="E2364" s="6">
        <f>IF(Sense_data[[#This Row],[a_1State]]=D2363,E2363,Sense_data[[#This Row],[SysTimeStamp]])</f>
        <v>42182.02429398716</v>
      </c>
      <c r="F2364" s="3" t="str">
        <f>Sense_data[[#This Row],[a_1State]]&amp;TEXT(Sense_data[[#This Row],[StateInstanceTimestamp]],"#.######")</f>
        <v>On42182.024294</v>
      </c>
      <c r="G2364" s="3">
        <f ca="1">IF(Sense_data[[#This Row],[a_1State]]="Off",RANDBETWEEN(off_min,off_max),RANDBETWEEN(on_min,on_max))/sr_div</f>
        <v>5.6</v>
      </c>
      <c r="H2364" s="3">
        <v>5.5</v>
      </c>
      <c r="I2364" s="3">
        <f>IF(HOUR(Sense_data[[#This Row],[SysTimeStamp]])&lt;12,I2363+$B$14,I2363-$B$14)</f>
        <v>15.543287037037469</v>
      </c>
    </row>
    <row r="2365" spans="1:9" x14ac:dyDescent="0.2">
      <c r="A2365" t="s">
        <v>20</v>
      </c>
      <c r="B2365" t="s">
        <v>22</v>
      </c>
      <c r="C2365" s="6">
        <f t="shared" si="40"/>
        <v>42182.027175932279</v>
      </c>
      <c r="D2365" t="s">
        <v>23</v>
      </c>
      <c r="E2365" s="6">
        <f>IF(Sense_data[[#This Row],[a_1State]]=D2364,E2364,Sense_data[[#This Row],[SysTimeStamp]])</f>
        <v>42182.02429398716</v>
      </c>
      <c r="F2365" s="3" t="str">
        <f>Sense_data[[#This Row],[a_1State]]&amp;TEXT(Sense_data[[#This Row],[StateInstanceTimestamp]],"#.######")</f>
        <v>On42182.024294</v>
      </c>
      <c r="G2365" s="3">
        <f ca="1">IF(Sense_data[[#This Row],[a_1State]]="Off",RANDBETWEEN(off_min,off_max),RANDBETWEEN(on_min,on_max))/sr_div</f>
        <v>5.4</v>
      </c>
      <c r="H2365" s="3">
        <v>5.4</v>
      </c>
      <c r="I2365" s="3">
        <f>IF(HOUR(Sense_data[[#This Row],[SysTimeStamp]])&lt;12,I2364+$B$14,I2364-$B$14)</f>
        <v>15.543518518518951</v>
      </c>
    </row>
    <row r="2366" spans="1:9" x14ac:dyDescent="0.2">
      <c r="A2366" t="s">
        <v>20</v>
      </c>
      <c r="B2366" t="s">
        <v>22</v>
      </c>
      <c r="C2366" s="6">
        <f t="shared" si="40"/>
        <v>42182.027187506355</v>
      </c>
      <c r="D2366" t="s">
        <v>23</v>
      </c>
      <c r="E2366" s="6">
        <f>IF(Sense_data[[#This Row],[a_1State]]=D2365,E2365,Sense_data[[#This Row],[SysTimeStamp]])</f>
        <v>42182.02429398716</v>
      </c>
      <c r="F2366" s="3" t="str">
        <f>Sense_data[[#This Row],[a_1State]]&amp;TEXT(Sense_data[[#This Row],[StateInstanceTimestamp]],"#.######")</f>
        <v>On42182.024294</v>
      </c>
      <c r="G2366" s="3">
        <f ca="1">IF(Sense_data[[#This Row],[a_1State]]="Off",RANDBETWEEN(off_min,off_max),RANDBETWEEN(on_min,on_max))/sr_div</f>
        <v>4.7</v>
      </c>
      <c r="H2366" s="3">
        <v>5.4</v>
      </c>
      <c r="I2366" s="3">
        <f>IF(HOUR(Sense_data[[#This Row],[SysTimeStamp]])&lt;12,I2365+$B$14,I2365-$B$14)</f>
        <v>15.543750000000433</v>
      </c>
    </row>
    <row r="2367" spans="1:9" x14ac:dyDescent="0.2">
      <c r="A2367" t="s">
        <v>20</v>
      </c>
      <c r="B2367" t="s">
        <v>22</v>
      </c>
      <c r="C2367" s="6">
        <f t="shared" si="40"/>
        <v>42182.027199080432</v>
      </c>
      <c r="D2367" t="s">
        <v>23</v>
      </c>
      <c r="E2367" s="6">
        <f>IF(Sense_data[[#This Row],[a_1State]]=D2366,E2366,Sense_data[[#This Row],[SysTimeStamp]])</f>
        <v>42182.02429398716</v>
      </c>
      <c r="F2367" s="3" t="str">
        <f>Sense_data[[#This Row],[a_1State]]&amp;TEXT(Sense_data[[#This Row],[StateInstanceTimestamp]],"#.######")</f>
        <v>On42182.024294</v>
      </c>
      <c r="G2367" s="3">
        <f ca="1">IF(Sense_data[[#This Row],[a_1State]]="Off",RANDBETWEEN(off_min,off_max),RANDBETWEEN(on_min,on_max))/sr_div</f>
        <v>3.2</v>
      </c>
      <c r="H2367" s="3">
        <v>3.5</v>
      </c>
      <c r="I2367" s="3">
        <f>IF(HOUR(Sense_data[[#This Row],[SysTimeStamp]])&lt;12,I2366+$B$14,I2366-$B$14)</f>
        <v>15.543981481481914</v>
      </c>
    </row>
    <row r="2368" spans="1:9" x14ac:dyDescent="0.2">
      <c r="A2368" t="s">
        <v>20</v>
      </c>
      <c r="B2368" t="s">
        <v>22</v>
      </c>
      <c r="C2368" s="6">
        <f t="shared" si="40"/>
        <v>42182.027210654509</v>
      </c>
      <c r="D2368" t="s">
        <v>23</v>
      </c>
      <c r="E2368" s="6">
        <f>IF(Sense_data[[#This Row],[a_1State]]=D2367,E2367,Sense_data[[#This Row],[SysTimeStamp]])</f>
        <v>42182.02429398716</v>
      </c>
      <c r="F2368" s="3" t="str">
        <f>Sense_data[[#This Row],[a_1State]]&amp;TEXT(Sense_data[[#This Row],[StateInstanceTimestamp]],"#.######")</f>
        <v>On42182.024294</v>
      </c>
      <c r="G2368" s="3">
        <f ca="1">IF(Sense_data[[#This Row],[a_1State]]="Off",RANDBETWEEN(off_min,off_max),RANDBETWEEN(on_min,on_max))/sr_div</f>
        <v>3.1</v>
      </c>
      <c r="H2368" s="3">
        <v>3.6</v>
      </c>
      <c r="I2368" s="3">
        <f>IF(HOUR(Sense_data[[#This Row],[SysTimeStamp]])&lt;12,I2367+$B$14,I2367-$B$14)</f>
        <v>15.544212962963396</v>
      </c>
    </row>
    <row r="2369" spans="1:9" x14ac:dyDescent="0.2">
      <c r="A2369" t="s">
        <v>20</v>
      </c>
      <c r="B2369" t="s">
        <v>22</v>
      </c>
      <c r="C2369" s="6">
        <f t="shared" si="40"/>
        <v>42182.027222228586</v>
      </c>
      <c r="D2369" t="s">
        <v>23</v>
      </c>
      <c r="E2369" s="6">
        <f>IF(Sense_data[[#This Row],[a_1State]]=D2368,E2368,Sense_data[[#This Row],[SysTimeStamp]])</f>
        <v>42182.02429398716</v>
      </c>
      <c r="F2369" s="3" t="str">
        <f>Sense_data[[#This Row],[a_1State]]&amp;TEXT(Sense_data[[#This Row],[StateInstanceTimestamp]],"#.######")</f>
        <v>On42182.024294</v>
      </c>
      <c r="G2369" s="3">
        <f ca="1">IF(Sense_data[[#This Row],[a_1State]]="Off",RANDBETWEEN(off_min,off_max),RANDBETWEEN(on_min,on_max))/sr_div</f>
        <v>4.8</v>
      </c>
      <c r="H2369" s="3">
        <v>6</v>
      </c>
      <c r="I2369" s="3">
        <f>IF(HOUR(Sense_data[[#This Row],[SysTimeStamp]])&lt;12,I2368+$B$14,I2368-$B$14)</f>
        <v>15.544444444444878</v>
      </c>
    </row>
    <row r="2370" spans="1:9" x14ac:dyDescent="0.2">
      <c r="A2370" t="s">
        <v>20</v>
      </c>
      <c r="B2370" t="s">
        <v>22</v>
      </c>
      <c r="C2370" s="6">
        <f t="shared" si="40"/>
        <v>42182.027233802663</v>
      </c>
      <c r="D2370" t="s">
        <v>23</v>
      </c>
      <c r="E2370" s="6">
        <f>IF(Sense_data[[#This Row],[a_1State]]=D2369,E2369,Sense_data[[#This Row],[SysTimeStamp]])</f>
        <v>42182.02429398716</v>
      </c>
      <c r="F2370" s="3" t="str">
        <f>Sense_data[[#This Row],[a_1State]]&amp;TEXT(Sense_data[[#This Row],[StateInstanceTimestamp]],"#.######")</f>
        <v>On42182.024294</v>
      </c>
      <c r="G2370" s="3">
        <f ca="1">IF(Sense_data[[#This Row],[a_1State]]="Off",RANDBETWEEN(off_min,off_max),RANDBETWEEN(on_min,on_max))/sr_div</f>
        <v>4.7</v>
      </c>
      <c r="H2370" s="3">
        <v>5.0999999999999996</v>
      </c>
      <c r="I2370" s="3">
        <f>IF(HOUR(Sense_data[[#This Row],[SysTimeStamp]])&lt;12,I2369+$B$14,I2369-$B$14)</f>
        <v>15.544675925926359</v>
      </c>
    </row>
    <row r="2371" spans="1:9" x14ac:dyDescent="0.2">
      <c r="A2371" t="s">
        <v>20</v>
      </c>
      <c r="B2371" t="s">
        <v>22</v>
      </c>
      <c r="C2371" s="6">
        <f t="shared" si="40"/>
        <v>42182.027245376739</v>
      </c>
      <c r="D2371" t="s">
        <v>23</v>
      </c>
      <c r="E2371" s="6">
        <f>IF(Sense_data[[#This Row],[a_1State]]=D2370,E2370,Sense_data[[#This Row],[SysTimeStamp]])</f>
        <v>42182.02429398716</v>
      </c>
      <c r="F2371" s="3" t="str">
        <f>Sense_data[[#This Row],[a_1State]]&amp;TEXT(Sense_data[[#This Row],[StateInstanceTimestamp]],"#.######")</f>
        <v>On42182.024294</v>
      </c>
      <c r="G2371" s="3">
        <f ca="1">IF(Sense_data[[#This Row],[a_1State]]="Off",RANDBETWEEN(off_min,off_max),RANDBETWEEN(on_min,on_max))/sr_div</f>
        <v>3.9</v>
      </c>
      <c r="H2371" s="3">
        <v>5.8</v>
      </c>
      <c r="I2371" s="3">
        <f>IF(HOUR(Sense_data[[#This Row],[SysTimeStamp]])&lt;12,I2370+$B$14,I2370-$B$14)</f>
        <v>15.544907407407841</v>
      </c>
    </row>
    <row r="2372" spans="1:9" x14ac:dyDescent="0.2">
      <c r="A2372" t="s">
        <v>20</v>
      </c>
      <c r="B2372" t="s">
        <v>22</v>
      </c>
      <c r="C2372" s="6">
        <f t="shared" si="40"/>
        <v>42182.027256950816</v>
      </c>
      <c r="D2372" t="s">
        <v>23</v>
      </c>
      <c r="E2372" s="6">
        <f>IF(Sense_data[[#This Row],[a_1State]]=D2371,E2371,Sense_data[[#This Row],[SysTimeStamp]])</f>
        <v>42182.02429398716</v>
      </c>
      <c r="F2372" s="3" t="str">
        <f>Sense_data[[#This Row],[a_1State]]&amp;TEXT(Sense_data[[#This Row],[StateInstanceTimestamp]],"#.######")</f>
        <v>On42182.024294</v>
      </c>
      <c r="G2372" s="3">
        <f ca="1">IF(Sense_data[[#This Row],[a_1State]]="Off",RANDBETWEEN(off_min,off_max),RANDBETWEEN(on_min,on_max))/sr_div</f>
        <v>3.3</v>
      </c>
      <c r="H2372" s="3">
        <v>4.5</v>
      </c>
      <c r="I2372" s="3">
        <f>IF(HOUR(Sense_data[[#This Row],[SysTimeStamp]])&lt;12,I2371+$B$14,I2371-$B$14)</f>
        <v>15.545138888889323</v>
      </c>
    </row>
    <row r="2373" spans="1:9" x14ac:dyDescent="0.2">
      <c r="A2373" t="s">
        <v>20</v>
      </c>
      <c r="B2373" t="s">
        <v>22</v>
      </c>
      <c r="C2373" s="6">
        <f t="shared" ref="C2373:C2436" si="41">C2372+$B$2</f>
        <v>42182.027268524893</v>
      </c>
      <c r="D2373" t="s">
        <v>23</v>
      </c>
      <c r="E2373" s="6">
        <f>IF(Sense_data[[#This Row],[a_1State]]=D2372,E2372,Sense_data[[#This Row],[SysTimeStamp]])</f>
        <v>42182.02429398716</v>
      </c>
      <c r="F2373" s="3" t="str">
        <f>Sense_data[[#This Row],[a_1State]]&amp;TEXT(Sense_data[[#This Row],[StateInstanceTimestamp]],"#.######")</f>
        <v>On42182.024294</v>
      </c>
      <c r="G2373" s="3">
        <f ca="1">IF(Sense_data[[#This Row],[a_1State]]="Off",RANDBETWEEN(off_min,off_max),RANDBETWEEN(on_min,on_max))/sr_div</f>
        <v>5</v>
      </c>
      <c r="H2373" s="3">
        <v>6</v>
      </c>
      <c r="I2373" s="3">
        <f>IF(HOUR(Sense_data[[#This Row],[SysTimeStamp]])&lt;12,I2372+$B$14,I2372-$B$14)</f>
        <v>15.545370370370804</v>
      </c>
    </row>
    <row r="2374" spans="1:9" x14ac:dyDescent="0.2">
      <c r="A2374" t="s">
        <v>20</v>
      </c>
      <c r="B2374" t="s">
        <v>22</v>
      </c>
      <c r="C2374" s="6">
        <f t="shared" si="41"/>
        <v>42182.02728009897</v>
      </c>
      <c r="D2374" t="s">
        <v>23</v>
      </c>
      <c r="E2374" s="6">
        <f>IF(Sense_data[[#This Row],[a_1State]]=D2373,E2373,Sense_data[[#This Row],[SysTimeStamp]])</f>
        <v>42182.02429398716</v>
      </c>
      <c r="F2374" s="3" t="str">
        <f>Sense_data[[#This Row],[a_1State]]&amp;TEXT(Sense_data[[#This Row],[StateInstanceTimestamp]],"#.######")</f>
        <v>On42182.024294</v>
      </c>
      <c r="G2374" s="3">
        <f ca="1">IF(Sense_data[[#This Row],[a_1State]]="Off",RANDBETWEEN(off_min,off_max),RANDBETWEEN(on_min,on_max))/sr_div</f>
        <v>4.3</v>
      </c>
      <c r="H2374" s="3">
        <v>4.0999999999999996</v>
      </c>
      <c r="I2374" s="3">
        <f>IF(HOUR(Sense_data[[#This Row],[SysTimeStamp]])&lt;12,I2373+$B$14,I2373-$B$14)</f>
        <v>15.545601851852286</v>
      </c>
    </row>
    <row r="2375" spans="1:9" x14ac:dyDescent="0.2">
      <c r="A2375" t="s">
        <v>20</v>
      </c>
      <c r="B2375" t="s">
        <v>22</v>
      </c>
      <c r="C2375" s="6">
        <f t="shared" si="41"/>
        <v>42182.027291673046</v>
      </c>
      <c r="D2375" t="s">
        <v>23</v>
      </c>
      <c r="E2375" s="6">
        <f>IF(Sense_data[[#This Row],[a_1State]]=D2374,E2374,Sense_data[[#This Row],[SysTimeStamp]])</f>
        <v>42182.02429398716</v>
      </c>
      <c r="F2375" s="3" t="str">
        <f>Sense_data[[#This Row],[a_1State]]&amp;TEXT(Sense_data[[#This Row],[StateInstanceTimestamp]],"#.######")</f>
        <v>On42182.024294</v>
      </c>
      <c r="G2375" s="3">
        <f ca="1">IF(Sense_data[[#This Row],[a_1State]]="Off",RANDBETWEEN(off_min,off_max),RANDBETWEEN(on_min,on_max))/sr_div</f>
        <v>5.3</v>
      </c>
      <c r="H2375" s="3">
        <v>4.7</v>
      </c>
      <c r="I2375" s="3">
        <f>IF(HOUR(Sense_data[[#This Row],[SysTimeStamp]])&lt;12,I2374+$B$14,I2374-$B$14)</f>
        <v>15.545833333333768</v>
      </c>
    </row>
    <row r="2376" spans="1:9" x14ac:dyDescent="0.2">
      <c r="A2376" t="s">
        <v>20</v>
      </c>
      <c r="B2376" t="s">
        <v>22</v>
      </c>
      <c r="C2376" s="6">
        <f t="shared" si="41"/>
        <v>42182.027303247123</v>
      </c>
      <c r="D2376" t="s">
        <v>23</v>
      </c>
      <c r="E2376" s="6">
        <f>IF(Sense_data[[#This Row],[a_1State]]=D2375,E2375,Sense_data[[#This Row],[SysTimeStamp]])</f>
        <v>42182.02429398716</v>
      </c>
      <c r="F2376" s="3" t="str">
        <f>Sense_data[[#This Row],[a_1State]]&amp;TEXT(Sense_data[[#This Row],[StateInstanceTimestamp]],"#.######")</f>
        <v>On42182.024294</v>
      </c>
      <c r="G2376" s="3">
        <f ca="1">IF(Sense_data[[#This Row],[a_1State]]="Off",RANDBETWEEN(off_min,off_max),RANDBETWEEN(on_min,on_max))/sr_div</f>
        <v>3.6</v>
      </c>
      <c r="H2376" s="3">
        <v>3.2</v>
      </c>
      <c r="I2376" s="3">
        <f>IF(HOUR(Sense_data[[#This Row],[SysTimeStamp]])&lt;12,I2375+$B$14,I2375-$B$14)</f>
        <v>15.546064814815249</v>
      </c>
    </row>
    <row r="2377" spans="1:9" x14ac:dyDescent="0.2">
      <c r="A2377" t="s">
        <v>20</v>
      </c>
      <c r="B2377" t="s">
        <v>22</v>
      </c>
      <c r="C2377" s="6">
        <f t="shared" si="41"/>
        <v>42182.0273148212</v>
      </c>
      <c r="D2377" t="s">
        <v>23</v>
      </c>
      <c r="E2377" s="6">
        <f>IF(Sense_data[[#This Row],[a_1State]]=D2376,E2376,Sense_data[[#This Row],[SysTimeStamp]])</f>
        <v>42182.02429398716</v>
      </c>
      <c r="F2377" s="3" t="str">
        <f>Sense_data[[#This Row],[a_1State]]&amp;TEXT(Sense_data[[#This Row],[StateInstanceTimestamp]],"#.######")</f>
        <v>On42182.024294</v>
      </c>
      <c r="G2377" s="3">
        <f ca="1">IF(Sense_data[[#This Row],[a_1State]]="Off",RANDBETWEEN(off_min,off_max),RANDBETWEEN(on_min,on_max))/sr_div</f>
        <v>3.2</v>
      </c>
      <c r="H2377" s="3">
        <v>4.5</v>
      </c>
      <c r="I2377" s="3">
        <f>IF(HOUR(Sense_data[[#This Row],[SysTimeStamp]])&lt;12,I2376+$B$14,I2376-$B$14)</f>
        <v>15.546296296296731</v>
      </c>
    </row>
    <row r="2378" spans="1:9" x14ac:dyDescent="0.2">
      <c r="A2378" t="s">
        <v>20</v>
      </c>
      <c r="B2378" t="s">
        <v>22</v>
      </c>
      <c r="C2378" s="6">
        <f t="shared" si="41"/>
        <v>42182.027326395277</v>
      </c>
      <c r="D2378" t="s">
        <v>23</v>
      </c>
      <c r="E2378" s="6">
        <f>IF(Sense_data[[#This Row],[a_1State]]=D2377,E2377,Sense_data[[#This Row],[SysTimeStamp]])</f>
        <v>42182.02429398716</v>
      </c>
      <c r="F2378" s="3" t="str">
        <f>Sense_data[[#This Row],[a_1State]]&amp;TEXT(Sense_data[[#This Row],[StateInstanceTimestamp]],"#.######")</f>
        <v>On42182.024294</v>
      </c>
      <c r="G2378" s="3">
        <f ca="1">IF(Sense_data[[#This Row],[a_1State]]="Off",RANDBETWEEN(off_min,off_max),RANDBETWEEN(on_min,on_max))/sr_div</f>
        <v>4.3</v>
      </c>
      <c r="H2378" s="3">
        <v>4.4000000000000004</v>
      </c>
      <c r="I2378" s="3">
        <f>IF(HOUR(Sense_data[[#This Row],[SysTimeStamp]])&lt;12,I2377+$B$14,I2377-$B$14)</f>
        <v>15.546527777778213</v>
      </c>
    </row>
    <row r="2379" spans="1:9" x14ac:dyDescent="0.2">
      <c r="A2379" t="s">
        <v>20</v>
      </c>
      <c r="B2379" t="s">
        <v>22</v>
      </c>
      <c r="C2379" s="6">
        <f t="shared" si="41"/>
        <v>42182.027337969354</v>
      </c>
      <c r="D2379" t="s">
        <v>23</v>
      </c>
      <c r="E2379" s="6">
        <f>IF(Sense_data[[#This Row],[a_1State]]=D2378,E2378,Sense_data[[#This Row],[SysTimeStamp]])</f>
        <v>42182.02429398716</v>
      </c>
      <c r="F2379" s="3" t="str">
        <f>Sense_data[[#This Row],[a_1State]]&amp;TEXT(Sense_data[[#This Row],[StateInstanceTimestamp]],"#.######")</f>
        <v>On42182.024294</v>
      </c>
      <c r="G2379" s="3">
        <f ca="1">IF(Sense_data[[#This Row],[a_1State]]="Off",RANDBETWEEN(off_min,off_max),RANDBETWEEN(on_min,on_max))/sr_div</f>
        <v>6</v>
      </c>
      <c r="H2379" s="3">
        <v>6</v>
      </c>
      <c r="I2379" s="3">
        <f>IF(HOUR(Sense_data[[#This Row],[SysTimeStamp]])&lt;12,I2378+$B$14,I2378-$B$14)</f>
        <v>15.546759259259694</v>
      </c>
    </row>
    <row r="2380" spans="1:9" x14ac:dyDescent="0.2">
      <c r="A2380" t="s">
        <v>20</v>
      </c>
      <c r="B2380" t="s">
        <v>22</v>
      </c>
      <c r="C2380" s="6">
        <f t="shared" si="41"/>
        <v>42182.02734954343</v>
      </c>
      <c r="D2380" t="s">
        <v>23</v>
      </c>
      <c r="E2380" s="6">
        <f>IF(Sense_data[[#This Row],[a_1State]]=D2379,E2379,Sense_data[[#This Row],[SysTimeStamp]])</f>
        <v>42182.02429398716</v>
      </c>
      <c r="F2380" s="3" t="str">
        <f>Sense_data[[#This Row],[a_1State]]&amp;TEXT(Sense_data[[#This Row],[StateInstanceTimestamp]],"#.######")</f>
        <v>On42182.024294</v>
      </c>
      <c r="G2380" s="3">
        <f ca="1">IF(Sense_data[[#This Row],[a_1State]]="Off",RANDBETWEEN(off_min,off_max),RANDBETWEEN(on_min,on_max))/sr_div</f>
        <v>3.6</v>
      </c>
      <c r="H2380" s="3">
        <v>3.3</v>
      </c>
      <c r="I2380" s="3">
        <f>IF(HOUR(Sense_data[[#This Row],[SysTimeStamp]])&lt;12,I2379+$B$14,I2379-$B$14)</f>
        <v>15.546990740741176</v>
      </c>
    </row>
    <row r="2381" spans="1:9" x14ac:dyDescent="0.2">
      <c r="A2381" t="s">
        <v>20</v>
      </c>
      <c r="B2381" t="s">
        <v>22</v>
      </c>
      <c r="C2381" s="6">
        <f t="shared" si="41"/>
        <v>42182.027361117507</v>
      </c>
      <c r="D2381" t="s">
        <v>23</v>
      </c>
      <c r="E2381" s="6">
        <f>IF(Sense_data[[#This Row],[a_1State]]=D2380,E2380,Sense_data[[#This Row],[SysTimeStamp]])</f>
        <v>42182.02429398716</v>
      </c>
      <c r="F2381" s="3" t="str">
        <f>Sense_data[[#This Row],[a_1State]]&amp;TEXT(Sense_data[[#This Row],[StateInstanceTimestamp]],"#.######")</f>
        <v>On42182.024294</v>
      </c>
      <c r="G2381" s="3">
        <f ca="1">IF(Sense_data[[#This Row],[a_1State]]="Off",RANDBETWEEN(off_min,off_max),RANDBETWEEN(on_min,on_max))/sr_div</f>
        <v>3.6</v>
      </c>
      <c r="H2381" s="3">
        <v>3.7</v>
      </c>
      <c r="I2381" s="3">
        <f>IF(HOUR(Sense_data[[#This Row],[SysTimeStamp]])&lt;12,I2380+$B$14,I2380-$B$14)</f>
        <v>15.547222222222658</v>
      </c>
    </row>
    <row r="2382" spans="1:9" x14ac:dyDescent="0.2">
      <c r="A2382" t="s">
        <v>20</v>
      </c>
      <c r="B2382" t="s">
        <v>22</v>
      </c>
      <c r="C2382" s="6">
        <f t="shared" si="41"/>
        <v>42182.027372691584</v>
      </c>
      <c r="D2382" t="s">
        <v>23</v>
      </c>
      <c r="E2382" s="6">
        <f>IF(Sense_data[[#This Row],[a_1State]]=D2381,E2381,Sense_data[[#This Row],[SysTimeStamp]])</f>
        <v>42182.02429398716</v>
      </c>
      <c r="F2382" s="3" t="str">
        <f>Sense_data[[#This Row],[a_1State]]&amp;TEXT(Sense_data[[#This Row],[StateInstanceTimestamp]],"#.######")</f>
        <v>On42182.024294</v>
      </c>
      <c r="G2382" s="3">
        <f ca="1">IF(Sense_data[[#This Row],[a_1State]]="Off",RANDBETWEEN(off_min,off_max),RANDBETWEEN(on_min,on_max))/sr_div</f>
        <v>3.7</v>
      </c>
      <c r="H2382" s="3">
        <v>4.9000000000000004</v>
      </c>
      <c r="I2382" s="3">
        <f>IF(HOUR(Sense_data[[#This Row],[SysTimeStamp]])&lt;12,I2381+$B$14,I2381-$B$14)</f>
        <v>15.547453703704139</v>
      </c>
    </row>
    <row r="2383" spans="1:9" x14ac:dyDescent="0.2">
      <c r="A2383" t="s">
        <v>20</v>
      </c>
      <c r="B2383" t="s">
        <v>22</v>
      </c>
      <c r="C2383" s="6">
        <f t="shared" si="41"/>
        <v>42182.027384265661</v>
      </c>
      <c r="D2383" t="s">
        <v>23</v>
      </c>
      <c r="E2383" s="6">
        <f>IF(Sense_data[[#This Row],[a_1State]]=D2382,E2382,Sense_data[[#This Row],[SysTimeStamp]])</f>
        <v>42182.02429398716</v>
      </c>
      <c r="F2383" s="3" t="str">
        <f>Sense_data[[#This Row],[a_1State]]&amp;TEXT(Sense_data[[#This Row],[StateInstanceTimestamp]],"#.######")</f>
        <v>On42182.024294</v>
      </c>
      <c r="G2383" s="3">
        <f ca="1">IF(Sense_data[[#This Row],[a_1State]]="Off",RANDBETWEEN(off_min,off_max),RANDBETWEEN(on_min,on_max))/sr_div</f>
        <v>5.0999999999999996</v>
      </c>
      <c r="H2383" s="3">
        <v>3.7</v>
      </c>
      <c r="I2383" s="3">
        <f>IF(HOUR(Sense_data[[#This Row],[SysTimeStamp]])&lt;12,I2382+$B$14,I2382-$B$14)</f>
        <v>15.547685185185621</v>
      </c>
    </row>
    <row r="2384" spans="1:9" x14ac:dyDescent="0.2">
      <c r="A2384" t="s">
        <v>20</v>
      </c>
      <c r="B2384" t="s">
        <v>22</v>
      </c>
      <c r="C2384" s="6">
        <f t="shared" si="41"/>
        <v>42182.027395839737</v>
      </c>
      <c r="D2384" t="s">
        <v>23</v>
      </c>
      <c r="E2384" s="6">
        <f>IF(Sense_data[[#This Row],[a_1State]]=D2383,E2383,Sense_data[[#This Row],[SysTimeStamp]])</f>
        <v>42182.02429398716</v>
      </c>
      <c r="F2384" s="3" t="str">
        <f>Sense_data[[#This Row],[a_1State]]&amp;TEXT(Sense_data[[#This Row],[StateInstanceTimestamp]],"#.######")</f>
        <v>On42182.024294</v>
      </c>
      <c r="G2384" s="3">
        <f ca="1">IF(Sense_data[[#This Row],[a_1State]]="Off",RANDBETWEEN(off_min,off_max),RANDBETWEEN(on_min,on_max))/sr_div</f>
        <v>5.5</v>
      </c>
      <c r="H2384" s="3">
        <v>4.4000000000000004</v>
      </c>
      <c r="I2384" s="3">
        <f>IF(HOUR(Sense_data[[#This Row],[SysTimeStamp]])&lt;12,I2383+$B$14,I2383-$B$14)</f>
        <v>15.547916666667103</v>
      </c>
    </row>
    <row r="2385" spans="1:9" x14ac:dyDescent="0.2">
      <c r="A2385" t="s">
        <v>20</v>
      </c>
      <c r="B2385" t="s">
        <v>22</v>
      </c>
      <c r="C2385" s="6">
        <f t="shared" si="41"/>
        <v>42182.027407413814</v>
      </c>
      <c r="D2385" t="s">
        <v>23</v>
      </c>
      <c r="E2385" s="6">
        <f>IF(Sense_data[[#This Row],[a_1State]]=D2384,E2384,Sense_data[[#This Row],[SysTimeStamp]])</f>
        <v>42182.02429398716</v>
      </c>
      <c r="F2385" s="3" t="str">
        <f>Sense_data[[#This Row],[a_1State]]&amp;TEXT(Sense_data[[#This Row],[StateInstanceTimestamp]],"#.######")</f>
        <v>On42182.024294</v>
      </c>
      <c r="G2385" s="3">
        <f ca="1">IF(Sense_data[[#This Row],[a_1State]]="Off",RANDBETWEEN(off_min,off_max),RANDBETWEEN(on_min,on_max))/sr_div</f>
        <v>6</v>
      </c>
      <c r="H2385" s="3">
        <v>3.2</v>
      </c>
      <c r="I2385" s="3">
        <f>IF(HOUR(Sense_data[[#This Row],[SysTimeStamp]])&lt;12,I2384+$B$14,I2384-$B$14)</f>
        <v>15.548148148148584</v>
      </c>
    </row>
    <row r="2386" spans="1:9" x14ac:dyDescent="0.2">
      <c r="A2386" t="s">
        <v>20</v>
      </c>
      <c r="B2386" t="s">
        <v>22</v>
      </c>
      <c r="C2386" s="6">
        <f t="shared" si="41"/>
        <v>42182.027418987891</v>
      </c>
      <c r="D2386" t="s">
        <v>23</v>
      </c>
      <c r="E2386" s="6">
        <f>IF(Sense_data[[#This Row],[a_1State]]=D2385,E2385,Sense_data[[#This Row],[SysTimeStamp]])</f>
        <v>42182.02429398716</v>
      </c>
      <c r="F2386" s="3" t="str">
        <f>Sense_data[[#This Row],[a_1State]]&amp;TEXT(Sense_data[[#This Row],[StateInstanceTimestamp]],"#.######")</f>
        <v>On42182.024294</v>
      </c>
      <c r="G2386" s="3">
        <f ca="1">IF(Sense_data[[#This Row],[a_1State]]="Off",RANDBETWEEN(off_min,off_max),RANDBETWEEN(on_min,on_max))/sr_div</f>
        <v>4.5999999999999996</v>
      </c>
      <c r="H2386" s="3">
        <v>3.2</v>
      </c>
      <c r="I2386" s="3">
        <f>IF(HOUR(Sense_data[[#This Row],[SysTimeStamp]])&lt;12,I2385+$B$14,I2385-$B$14)</f>
        <v>15.548379629630066</v>
      </c>
    </row>
    <row r="2387" spans="1:9" x14ac:dyDescent="0.2">
      <c r="A2387" t="s">
        <v>20</v>
      </c>
      <c r="B2387" t="s">
        <v>22</v>
      </c>
      <c r="C2387" s="6">
        <f t="shared" si="41"/>
        <v>42182.027430561968</v>
      </c>
      <c r="D2387" t="s">
        <v>23</v>
      </c>
      <c r="E2387" s="6">
        <f>IF(Sense_data[[#This Row],[a_1State]]=D2386,E2386,Sense_data[[#This Row],[SysTimeStamp]])</f>
        <v>42182.02429398716</v>
      </c>
      <c r="F2387" s="3" t="str">
        <f>Sense_data[[#This Row],[a_1State]]&amp;TEXT(Sense_data[[#This Row],[StateInstanceTimestamp]],"#.######")</f>
        <v>On42182.024294</v>
      </c>
      <c r="G2387" s="3">
        <f ca="1">IF(Sense_data[[#This Row],[a_1State]]="Off",RANDBETWEEN(off_min,off_max),RANDBETWEEN(on_min,on_max))/sr_div</f>
        <v>3.2</v>
      </c>
      <c r="H2387" s="3">
        <v>5.5</v>
      </c>
      <c r="I2387" s="3">
        <f>IF(HOUR(Sense_data[[#This Row],[SysTimeStamp]])&lt;12,I2386+$B$14,I2386-$B$14)</f>
        <v>15.548611111111548</v>
      </c>
    </row>
    <row r="2388" spans="1:9" x14ac:dyDescent="0.2">
      <c r="A2388" t="s">
        <v>20</v>
      </c>
      <c r="B2388" t="s">
        <v>22</v>
      </c>
      <c r="C2388" s="6">
        <f t="shared" si="41"/>
        <v>42182.027442136045</v>
      </c>
      <c r="D2388" t="s">
        <v>23</v>
      </c>
      <c r="E2388" s="6">
        <f>IF(Sense_data[[#This Row],[a_1State]]=D2387,E2387,Sense_data[[#This Row],[SysTimeStamp]])</f>
        <v>42182.02429398716</v>
      </c>
      <c r="F2388" s="3" t="str">
        <f>Sense_data[[#This Row],[a_1State]]&amp;TEXT(Sense_data[[#This Row],[StateInstanceTimestamp]],"#.######")</f>
        <v>On42182.024294</v>
      </c>
      <c r="G2388" s="3">
        <f ca="1">IF(Sense_data[[#This Row],[a_1State]]="Off",RANDBETWEEN(off_min,off_max),RANDBETWEEN(on_min,on_max))/sr_div</f>
        <v>5.5</v>
      </c>
      <c r="H2388" s="3">
        <v>5.4</v>
      </c>
      <c r="I2388" s="3">
        <f>IF(HOUR(Sense_data[[#This Row],[SysTimeStamp]])&lt;12,I2387+$B$14,I2387-$B$14)</f>
        <v>15.548842592593029</v>
      </c>
    </row>
    <row r="2389" spans="1:9" x14ac:dyDescent="0.2">
      <c r="A2389" t="s">
        <v>20</v>
      </c>
      <c r="B2389" t="s">
        <v>22</v>
      </c>
      <c r="C2389" s="6">
        <f t="shared" si="41"/>
        <v>42182.027453710121</v>
      </c>
      <c r="D2389" t="s">
        <v>23</v>
      </c>
      <c r="E2389" s="6">
        <f>IF(Sense_data[[#This Row],[a_1State]]=D2388,E2388,Sense_data[[#This Row],[SysTimeStamp]])</f>
        <v>42182.02429398716</v>
      </c>
      <c r="F2389" s="3" t="str">
        <f>Sense_data[[#This Row],[a_1State]]&amp;TEXT(Sense_data[[#This Row],[StateInstanceTimestamp]],"#.######")</f>
        <v>On42182.024294</v>
      </c>
      <c r="G2389" s="3">
        <f ca="1">IF(Sense_data[[#This Row],[a_1State]]="Off",RANDBETWEEN(off_min,off_max),RANDBETWEEN(on_min,on_max))/sr_div</f>
        <v>4</v>
      </c>
      <c r="H2389" s="3">
        <v>4.5</v>
      </c>
      <c r="I2389" s="3">
        <f>IF(HOUR(Sense_data[[#This Row],[SysTimeStamp]])&lt;12,I2388+$B$14,I2388-$B$14)</f>
        <v>15.549074074074511</v>
      </c>
    </row>
    <row r="2390" spans="1:9" x14ac:dyDescent="0.2">
      <c r="A2390" t="s">
        <v>20</v>
      </c>
      <c r="B2390" t="s">
        <v>22</v>
      </c>
      <c r="C2390" s="6">
        <f t="shared" si="41"/>
        <v>42182.027465284198</v>
      </c>
      <c r="D2390" t="s">
        <v>23</v>
      </c>
      <c r="E2390" s="6">
        <f>IF(Sense_data[[#This Row],[a_1State]]=D2389,E2389,Sense_data[[#This Row],[SysTimeStamp]])</f>
        <v>42182.02429398716</v>
      </c>
      <c r="F2390" s="3" t="str">
        <f>Sense_data[[#This Row],[a_1State]]&amp;TEXT(Sense_data[[#This Row],[StateInstanceTimestamp]],"#.######")</f>
        <v>On42182.024294</v>
      </c>
      <c r="G2390" s="3">
        <f ca="1">IF(Sense_data[[#This Row],[a_1State]]="Off",RANDBETWEEN(off_min,off_max),RANDBETWEEN(on_min,on_max))/sr_div</f>
        <v>5.4</v>
      </c>
      <c r="H2390" s="3">
        <v>4.2</v>
      </c>
      <c r="I2390" s="3">
        <f>IF(HOUR(Sense_data[[#This Row],[SysTimeStamp]])&lt;12,I2389+$B$14,I2389-$B$14)</f>
        <v>15.549305555555993</v>
      </c>
    </row>
    <row r="2391" spans="1:9" x14ac:dyDescent="0.2">
      <c r="A2391" t="s">
        <v>20</v>
      </c>
      <c r="B2391" t="s">
        <v>22</v>
      </c>
      <c r="C2391" s="6">
        <f t="shared" si="41"/>
        <v>42182.027476858275</v>
      </c>
      <c r="D2391" t="s">
        <v>23</v>
      </c>
      <c r="E2391" s="6">
        <f>IF(Sense_data[[#This Row],[a_1State]]=D2390,E2390,Sense_data[[#This Row],[SysTimeStamp]])</f>
        <v>42182.02429398716</v>
      </c>
      <c r="F2391" s="3" t="str">
        <f>Sense_data[[#This Row],[a_1State]]&amp;TEXT(Sense_data[[#This Row],[StateInstanceTimestamp]],"#.######")</f>
        <v>On42182.024294</v>
      </c>
      <c r="G2391" s="3">
        <f ca="1">IF(Sense_data[[#This Row],[a_1State]]="Off",RANDBETWEEN(off_min,off_max),RANDBETWEEN(on_min,on_max))/sr_div</f>
        <v>5</v>
      </c>
      <c r="H2391" s="3">
        <v>4.7</v>
      </c>
      <c r="I2391" s="3">
        <f>IF(HOUR(Sense_data[[#This Row],[SysTimeStamp]])&lt;12,I2390+$B$14,I2390-$B$14)</f>
        <v>15.549537037037474</v>
      </c>
    </row>
    <row r="2392" spans="1:9" x14ac:dyDescent="0.2">
      <c r="A2392" t="s">
        <v>20</v>
      </c>
      <c r="B2392" t="s">
        <v>22</v>
      </c>
      <c r="C2392" s="6">
        <f t="shared" si="41"/>
        <v>42182.027488432352</v>
      </c>
      <c r="D2392" t="s">
        <v>23</v>
      </c>
      <c r="E2392" s="6">
        <f>IF(Sense_data[[#This Row],[a_1State]]=D2391,E2391,Sense_data[[#This Row],[SysTimeStamp]])</f>
        <v>42182.02429398716</v>
      </c>
      <c r="F2392" s="3" t="str">
        <f>Sense_data[[#This Row],[a_1State]]&amp;TEXT(Sense_data[[#This Row],[StateInstanceTimestamp]],"#.######")</f>
        <v>On42182.024294</v>
      </c>
      <c r="G2392" s="3">
        <f ca="1">IF(Sense_data[[#This Row],[a_1State]]="Off",RANDBETWEEN(off_min,off_max),RANDBETWEEN(on_min,on_max))/sr_div</f>
        <v>4.8</v>
      </c>
      <c r="H2392" s="3">
        <v>5.4</v>
      </c>
      <c r="I2392" s="3">
        <f>IF(HOUR(Sense_data[[#This Row],[SysTimeStamp]])&lt;12,I2391+$B$14,I2391-$B$14)</f>
        <v>15.549768518518956</v>
      </c>
    </row>
    <row r="2393" spans="1:9" x14ac:dyDescent="0.2">
      <c r="A2393" t="s">
        <v>20</v>
      </c>
      <c r="B2393" t="s">
        <v>22</v>
      </c>
      <c r="C2393" s="6">
        <f t="shared" si="41"/>
        <v>42182.027500006428</v>
      </c>
      <c r="D2393" t="s">
        <v>23</v>
      </c>
      <c r="E2393" s="6">
        <f>IF(Sense_data[[#This Row],[a_1State]]=D2392,E2392,Sense_data[[#This Row],[SysTimeStamp]])</f>
        <v>42182.02429398716</v>
      </c>
      <c r="F2393" s="3" t="str">
        <f>Sense_data[[#This Row],[a_1State]]&amp;TEXT(Sense_data[[#This Row],[StateInstanceTimestamp]],"#.######")</f>
        <v>On42182.024294</v>
      </c>
      <c r="G2393" s="3">
        <f ca="1">IF(Sense_data[[#This Row],[a_1State]]="Off",RANDBETWEEN(off_min,off_max),RANDBETWEEN(on_min,on_max))/sr_div</f>
        <v>5.6</v>
      </c>
      <c r="H2393" s="3">
        <v>4.9000000000000004</v>
      </c>
      <c r="I2393" s="3">
        <f>IF(HOUR(Sense_data[[#This Row],[SysTimeStamp]])&lt;12,I2392+$B$14,I2392-$B$14)</f>
        <v>15.550000000000438</v>
      </c>
    </row>
    <row r="2394" spans="1:9" x14ac:dyDescent="0.2">
      <c r="A2394" t="s">
        <v>20</v>
      </c>
      <c r="B2394" t="s">
        <v>22</v>
      </c>
      <c r="C2394" s="6">
        <f t="shared" si="41"/>
        <v>42182.027511580505</v>
      </c>
      <c r="D2394" t="s">
        <v>23</v>
      </c>
      <c r="E2394" s="6">
        <f>IF(Sense_data[[#This Row],[a_1State]]=D2393,E2393,Sense_data[[#This Row],[SysTimeStamp]])</f>
        <v>42182.02429398716</v>
      </c>
      <c r="F2394" s="3" t="str">
        <f>Sense_data[[#This Row],[a_1State]]&amp;TEXT(Sense_data[[#This Row],[StateInstanceTimestamp]],"#.######")</f>
        <v>On42182.024294</v>
      </c>
      <c r="G2394" s="3">
        <f ca="1">IF(Sense_data[[#This Row],[a_1State]]="Off",RANDBETWEEN(off_min,off_max),RANDBETWEEN(on_min,on_max))/sr_div</f>
        <v>4.9000000000000004</v>
      </c>
      <c r="H2394" s="3">
        <v>3.5</v>
      </c>
      <c r="I2394" s="3">
        <f>IF(HOUR(Sense_data[[#This Row],[SysTimeStamp]])&lt;12,I2393+$B$14,I2393-$B$14)</f>
        <v>15.550231481481919</v>
      </c>
    </row>
    <row r="2395" spans="1:9" x14ac:dyDescent="0.2">
      <c r="A2395" t="s">
        <v>20</v>
      </c>
      <c r="B2395" t="s">
        <v>22</v>
      </c>
      <c r="C2395" s="6">
        <f t="shared" si="41"/>
        <v>42182.027523154582</v>
      </c>
      <c r="D2395" t="s">
        <v>23</v>
      </c>
      <c r="E2395" s="6">
        <f>IF(Sense_data[[#This Row],[a_1State]]=D2394,E2394,Sense_data[[#This Row],[SysTimeStamp]])</f>
        <v>42182.02429398716</v>
      </c>
      <c r="F2395" s="3" t="str">
        <f>Sense_data[[#This Row],[a_1State]]&amp;TEXT(Sense_data[[#This Row],[StateInstanceTimestamp]],"#.######")</f>
        <v>On42182.024294</v>
      </c>
      <c r="G2395" s="3">
        <f ca="1">IF(Sense_data[[#This Row],[a_1State]]="Off",RANDBETWEEN(off_min,off_max),RANDBETWEEN(on_min,on_max))/sr_div</f>
        <v>4.8</v>
      </c>
      <c r="H2395" s="3">
        <v>4.7</v>
      </c>
      <c r="I2395" s="3">
        <f>IF(HOUR(Sense_data[[#This Row],[SysTimeStamp]])&lt;12,I2394+$B$14,I2394-$B$14)</f>
        <v>15.550462962963401</v>
      </c>
    </row>
    <row r="2396" spans="1:9" x14ac:dyDescent="0.2">
      <c r="A2396" t="s">
        <v>20</v>
      </c>
      <c r="B2396" t="s">
        <v>22</v>
      </c>
      <c r="C2396" s="6">
        <f t="shared" si="41"/>
        <v>42182.027534728659</v>
      </c>
      <c r="D2396" t="s">
        <v>23</v>
      </c>
      <c r="E2396" s="6">
        <f>IF(Sense_data[[#This Row],[a_1State]]=D2395,E2395,Sense_data[[#This Row],[SysTimeStamp]])</f>
        <v>42182.02429398716</v>
      </c>
      <c r="F2396" s="3" t="str">
        <f>Sense_data[[#This Row],[a_1State]]&amp;TEXT(Sense_data[[#This Row],[StateInstanceTimestamp]],"#.######")</f>
        <v>On42182.024294</v>
      </c>
      <c r="G2396" s="3">
        <f ca="1">IF(Sense_data[[#This Row],[a_1State]]="Off",RANDBETWEEN(off_min,off_max),RANDBETWEEN(on_min,on_max))/sr_div</f>
        <v>3.5</v>
      </c>
      <c r="H2396" s="3">
        <v>4.5</v>
      </c>
      <c r="I2396" s="3">
        <f>IF(HOUR(Sense_data[[#This Row],[SysTimeStamp]])&lt;12,I2395+$B$14,I2395-$B$14)</f>
        <v>15.550694444444883</v>
      </c>
    </row>
    <row r="2397" spans="1:9" x14ac:dyDescent="0.2">
      <c r="A2397" t="s">
        <v>20</v>
      </c>
      <c r="B2397" t="s">
        <v>22</v>
      </c>
      <c r="C2397" s="6">
        <f t="shared" si="41"/>
        <v>42182.027546302736</v>
      </c>
      <c r="D2397" t="s">
        <v>23</v>
      </c>
      <c r="E2397" s="6">
        <f>IF(Sense_data[[#This Row],[a_1State]]=D2396,E2396,Sense_data[[#This Row],[SysTimeStamp]])</f>
        <v>42182.02429398716</v>
      </c>
      <c r="F2397" s="3" t="str">
        <f>Sense_data[[#This Row],[a_1State]]&amp;TEXT(Sense_data[[#This Row],[StateInstanceTimestamp]],"#.######")</f>
        <v>On42182.024294</v>
      </c>
      <c r="G2397" s="3">
        <f ca="1">IF(Sense_data[[#This Row],[a_1State]]="Off",RANDBETWEEN(off_min,off_max),RANDBETWEEN(on_min,on_max))/sr_div</f>
        <v>4.2</v>
      </c>
      <c r="H2397" s="3">
        <v>4.0999999999999996</v>
      </c>
      <c r="I2397" s="3">
        <f>IF(HOUR(Sense_data[[#This Row],[SysTimeStamp]])&lt;12,I2396+$B$14,I2396-$B$14)</f>
        <v>15.550925925926364</v>
      </c>
    </row>
    <row r="2398" spans="1:9" x14ac:dyDescent="0.2">
      <c r="A2398" t="s">
        <v>20</v>
      </c>
      <c r="B2398" t="s">
        <v>22</v>
      </c>
      <c r="C2398" s="6">
        <f t="shared" si="41"/>
        <v>42182.027557876812</v>
      </c>
      <c r="D2398" t="s">
        <v>23</v>
      </c>
      <c r="E2398" s="6">
        <f>IF(Sense_data[[#This Row],[a_1State]]=D2397,E2397,Sense_data[[#This Row],[SysTimeStamp]])</f>
        <v>42182.02429398716</v>
      </c>
      <c r="F2398" s="3" t="str">
        <f>Sense_data[[#This Row],[a_1State]]&amp;TEXT(Sense_data[[#This Row],[StateInstanceTimestamp]],"#.######")</f>
        <v>On42182.024294</v>
      </c>
      <c r="G2398" s="3">
        <f ca="1">IF(Sense_data[[#This Row],[a_1State]]="Off",RANDBETWEEN(off_min,off_max),RANDBETWEEN(on_min,on_max))/sr_div</f>
        <v>3.7</v>
      </c>
      <c r="H2398" s="3">
        <v>5.8</v>
      </c>
      <c r="I2398" s="3">
        <f>IF(HOUR(Sense_data[[#This Row],[SysTimeStamp]])&lt;12,I2397+$B$14,I2397-$B$14)</f>
        <v>15.551157407407846</v>
      </c>
    </row>
    <row r="2399" spans="1:9" x14ac:dyDescent="0.2">
      <c r="A2399" t="s">
        <v>20</v>
      </c>
      <c r="B2399" t="s">
        <v>22</v>
      </c>
      <c r="C2399" s="6">
        <f t="shared" si="41"/>
        <v>42182.027569450889</v>
      </c>
      <c r="D2399" t="s">
        <v>23</v>
      </c>
      <c r="E2399" s="6">
        <f>IF(Sense_data[[#This Row],[a_1State]]=D2398,E2398,Sense_data[[#This Row],[SysTimeStamp]])</f>
        <v>42182.02429398716</v>
      </c>
      <c r="F2399" s="3" t="str">
        <f>Sense_data[[#This Row],[a_1State]]&amp;TEXT(Sense_data[[#This Row],[StateInstanceTimestamp]],"#.######")</f>
        <v>On42182.024294</v>
      </c>
      <c r="G2399" s="3">
        <f ca="1">IF(Sense_data[[#This Row],[a_1State]]="Off",RANDBETWEEN(off_min,off_max),RANDBETWEEN(on_min,on_max))/sr_div</f>
        <v>5.6</v>
      </c>
      <c r="H2399" s="3">
        <v>4.8</v>
      </c>
      <c r="I2399" s="3">
        <f>IF(HOUR(Sense_data[[#This Row],[SysTimeStamp]])&lt;12,I2398+$B$14,I2398-$B$14)</f>
        <v>15.551388888889328</v>
      </c>
    </row>
    <row r="2400" spans="1:9" x14ac:dyDescent="0.2">
      <c r="A2400" t="s">
        <v>20</v>
      </c>
      <c r="B2400" t="s">
        <v>22</v>
      </c>
      <c r="C2400" s="6">
        <f t="shared" si="41"/>
        <v>42182.027581024966</v>
      </c>
      <c r="D2400" t="s">
        <v>23</v>
      </c>
      <c r="E2400" s="6">
        <f>IF(Sense_data[[#This Row],[a_1State]]=D2399,E2399,Sense_data[[#This Row],[SysTimeStamp]])</f>
        <v>42182.02429398716</v>
      </c>
      <c r="F2400" s="3" t="str">
        <f>Sense_data[[#This Row],[a_1State]]&amp;TEXT(Sense_data[[#This Row],[StateInstanceTimestamp]],"#.######")</f>
        <v>On42182.024294</v>
      </c>
      <c r="G2400" s="3">
        <f ca="1">IF(Sense_data[[#This Row],[a_1State]]="Off",RANDBETWEEN(off_min,off_max),RANDBETWEEN(on_min,on_max))/sr_div</f>
        <v>3</v>
      </c>
      <c r="H2400" s="3">
        <v>4.2</v>
      </c>
      <c r="I2400" s="3">
        <f>IF(HOUR(Sense_data[[#This Row],[SysTimeStamp]])&lt;12,I2399+$B$14,I2399-$B$14)</f>
        <v>15.551620370370809</v>
      </c>
    </row>
    <row r="2401" spans="1:9" x14ac:dyDescent="0.2">
      <c r="A2401" t="s">
        <v>20</v>
      </c>
      <c r="B2401" t="s">
        <v>22</v>
      </c>
      <c r="C2401" s="6">
        <f t="shared" si="41"/>
        <v>42182.027592599043</v>
      </c>
      <c r="D2401" t="s">
        <v>23</v>
      </c>
      <c r="E2401" s="6">
        <f>IF(Sense_data[[#This Row],[a_1State]]=D2400,E2400,Sense_data[[#This Row],[SysTimeStamp]])</f>
        <v>42182.02429398716</v>
      </c>
      <c r="F2401" s="3" t="str">
        <f>Sense_data[[#This Row],[a_1State]]&amp;TEXT(Sense_data[[#This Row],[StateInstanceTimestamp]],"#.######")</f>
        <v>On42182.024294</v>
      </c>
      <c r="G2401" s="3">
        <f ca="1">IF(Sense_data[[#This Row],[a_1State]]="Off",RANDBETWEEN(off_min,off_max),RANDBETWEEN(on_min,on_max))/sr_div</f>
        <v>5.2</v>
      </c>
      <c r="H2401" s="3">
        <v>4.0999999999999996</v>
      </c>
      <c r="I2401" s="3">
        <f>IF(HOUR(Sense_data[[#This Row],[SysTimeStamp]])&lt;12,I2400+$B$14,I2400-$B$14)</f>
        <v>15.551851851852291</v>
      </c>
    </row>
    <row r="2402" spans="1:9" x14ac:dyDescent="0.2">
      <c r="A2402" t="s">
        <v>20</v>
      </c>
      <c r="B2402" t="s">
        <v>22</v>
      </c>
      <c r="C2402" s="6">
        <f t="shared" si="41"/>
        <v>42182.027604173119</v>
      </c>
      <c r="D2402" t="s">
        <v>23</v>
      </c>
      <c r="E2402" s="6">
        <f>IF(Sense_data[[#This Row],[a_1State]]=D2401,E2401,Sense_data[[#This Row],[SysTimeStamp]])</f>
        <v>42182.02429398716</v>
      </c>
      <c r="F2402" s="3" t="str">
        <f>Sense_data[[#This Row],[a_1State]]&amp;TEXT(Sense_data[[#This Row],[StateInstanceTimestamp]],"#.######")</f>
        <v>On42182.024294</v>
      </c>
      <c r="G2402" s="3">
        <f ca="1">IF(Sense_data[[#This Row],[a_1State]]="Off",RANDBETWEEN(off_min,off_max),RANDBETWEEN(on_min,on_max))/sr_div</f>
        <v>4.5999999999999996</v>
      </c>
      <c r="H2402" s="3">
        <v>5.9</v>
      </c>
      <c r="I2402" s="3">
        <f>IF(HOUR(Sense_data[[#This Row],[SysTimeStamp]])&lt;12,I2401+$B$14,I2401-$B$14)</f>
        <v>15.552083333333773</v>
      </c>
    </row>
    <row r="2403" spans="1:9" x14ac:dyDescent="0.2">
      <c r="A2403" t="s">
        <v>20</v>
      </c>
      <c r="B2403" t="s">
        <v>22</v>
      </c>
      <c r="C2403" s="6">
        <f t="shared" si="41"/>
        <v>42182.027615747196</v>
      </c>
      <c r="D2403" t="s">
        <v>23</v>
      </c>
      <c r="E2403" s="6">
        <f>IF(Sense_data[[#This Row],[a_1State]]=D2402,E2402,Sense_data[[#This Row],[SysTimeStamp]])</f>
        <v>42182.02429398716</v>
      </c>
      <c r="F2403" s="3" t="str">
        <f>Sense_data[[#This Row],[a_1State]]&amp;TEXT(Sense_data[[#This Row],[StateInstanceTimestamp]],"#.######")</f>
        <v>On42182.024294</v>
      </c>
      <c r="G2403" s="3">
        <f ca="1">IF(Sense_data[[#This Row],[a_1State]]="Off",RANDBETWEEN(off_min,off_max),RANDBETWEEN(on_min,on_max))/sr_div</f>
        <v>4.7</v>
      </c>
      <c r="H2403" s="3">
        <v>4.4000000000000004</v>
      </c>
      <c r="I2403" s="3">
        <f>IF(HOUR(Sense_data[[#This Row],[SysTimeStamp]])&lt;12,I2402+$B$14,I2402-$B$14)</f>
        <v>15.552314814815254</v>
      </c>
    </row>
    <row r="2404" spans="1:9" x14ac:dyDescent="0.2">
      <c r="A2404" t="s">
        <v>20</v>
      </c>
      <c r="B2404" t="s">
        <v>22</v>
      </c>
      <c r="C2404" s="6">
        <f t="shared" si="41"/>
        <v>42182.027627321273</v>
      </c>
      <c r="D2404" t="s">
        <v>23</v>
      </c>
      <c r="E2404" s="6">
        <f>IF(Sense_data[[#This Row],[a_1State]]=D2403,E2403,Sense_data[[#This Row],[SysTimeStamp]])</f>
        <v>42182.02429398716</v>
      </c>
      <c r="F2404" s="3" t="str">
        <f>Sense_data[[#This Row],[a_1State]]&amp;TEXT(Sense_data[[#This Row],[StateInstanceTimestamp]],"#.######")</f>
        <v>On42182.024294</v>
      </c>
      <c r="G2404" s="3">
        <f ca="1">IF(Sense_data[[#This Row],[a_1State]]="Off",RANDBETWEEN(off_min,off_max),RANDBETWEEN(on_min,on_max))/sr_div</f>
        <v>6</v>
      </c>
      <c r="H2404" s="3">
        <v>4.2</v>
      </c>
      <c r="I2404" s="3">
        <f>IF(HOUR(Sense_data[[#This Row],[SysTimeStamp]])&lt;12,I2403+$B$14,I2403-$B$14)</f>
        <v>15.552546296296736</v>
      </c>
    </row>
    <row r="2405" spans="1:9" x14ac:dyDescent="0.2">
      <c r="A2405" t="s">
        <v>20</v>
      </c>
      <c r="B2405" t="s">
        <v>22</v>
      </c>
      <c r="C2405" s="6">
        <f t="shared" si="41"/>
        <v>42182.02763889535</v>
      </c>
      <c r="D2405" t="s">
        <v>23</v>
      </c>
      <c r="E2405" s="6">
        <f>IF(Sense_data[[#This Row],[a_1State]]=D2404,E2404,Sense_data[[#This Row],[SysTimeStamp]])</f>
        <v>42182.02429398716</v>
      </c>
      <c r="F2405" s="3" t="str">
        <f>Sense_data[[#This Row],[a_1State]]&amp;TEXT(Sense_data[[#This Row],[StateInstanceTimestamp]],"#.######")</f>
        <v>On42182.024294</v>
      </c>
      <c r="G2405" s="3">
        <f ca="1">IF(Sense_data[[#This Row],[a_1State]]="Off",RANDBETWEEN(off_min,off_max),RANDBETWEEN(on_min,on_max))/sr_div</f>
        <v>3.6</v>
      </c>
      <c r="H2405" s="3">
        <v>3.6</v>
      </c>
      <c r="I2405" s="3">
        <f>IF(HOUR(Sense_data[[#This Row],[SysTimeStamp]])&lt;12,I2404+$B$14,I2404-$B$14)</f>
        <v>15.552777777778218</v>
      </c>
    </row>
    <row r="2406" spans="1:9" x14ac:dyDescent="0.2">
      <c r="A2406" t="s">
        <v>20</v>
      </c>
      <c r="B2406" t="s">
        <v>22</v>
      </c>
      <c r="C2406" s="6">
        <f t="shared" si="41"/>
        <v>42182.027650469427</v>
      </c>
      <c r="D2406" t="s">
        <v>23</v>
      </c>
      <c r="E2406" s="6">
        <f>IF(Sense_data[[#This Row],[a_1State]]=D2405,E2405,Sense_data[[#This Row],[SysTimeStamp]])</f>
        <v>42182.02429398716</v>
      </c>
      <c r="F2406" s="3" t="str">
        <f>Sense_data[[#This Row],[a_1State]]&amp;TEXT(Sense_data[[#This Row],[StateInstanceTimestamp]],"#.######")</f>
        <v>On42182.024294</v>
      </c>
      <c r="G2406" s="3">
        <f ca="1">IF(Sense_data[[#This Row],[a_1State]]="Off",RANDBETWEEN(off_min,off_max),RANDBETWEEN(on_min,on_max))/sr_div</f>
        <v>4.3</v>
      </c>
      <c r="H2406" s="3">
        <v>5.7</v>
      </c>
      <c r="I2406" s="3">
        <f>IF(HOUR(Sense_data[[#This Row],[SysTimeStamp]])&lt;12,I2405+$B$14,I2405-$B$14)</f>
        <v>15.553009259259699</v>
      </c>
    </row>
    <row r="2407" spans="1:9" x14ac:dyDescent="0.2">
      <c r="A2407" t="s">
        <v>20</v>
      </c>
      <c r="B2407" t="s">
        <v>22</v>
      </c>
      <c r="C2407" s="6">
        <f t="shared" si="41"/>
        <v>42182.027662043503</v>
      </c>
      <c r="D2407" t="s">
        <v>23</v>
      </c>
      <c r="E2407" s="6">
        <f>IF(Sense_data[[#This Row],[a_1State]]=D2406,E2406,Sense_data[[#This Row],[SysTimeStamp]])</f>
        <v>42182.02429398716</v>
      </c>
      <c r="F2407" s="3" t="str">
        <f>Sense_data[[#This Row],[a_1State]]&amp;TEXT(Sense_data[[#This Row],[StateInstanceTimestamp]],"#.######")</f>
        <v>On42182.024294</v>
      </c>
      <c r="G2407" s="3">
        <f ca="1">IF(Sense_data[[#This Row],[a_1State]]="Off",RANDBETWEEN(off_min,off_max),RANDBETWEEN(on_min,on_max))/sr_div</f>
        <v>4.7</v>
      </c>
      <c r="H2407" s="3">
        <v>5.7</v>
      </c>
      <c r="I2407" s="3">
        <f>IF(HOUR(Sense_data[[#This Row],[SysTimeStamp]])&lt;12,I2406+$B$14,I2406-$B$14)</f>
        <v>15.553240740741181</v>
      </c>
    </row>
    <row r="2408" spans="1:9" x14ac:dyDescent="0.2">
      <c r="A2408" t="s">
        <v>20</v>
      </c>
      <c r="B2408" t="s">
        <v>22</v>
      </c>
      <c r="C2408" s="6">
        <f t="shared" si="41"/>
        <v>42182.02767361758</v>
      </c>
      <c r="D2408" t="s">
        <v>23</v>
      </c>
      <c r="E2408" s="6">
        <f>IF(Sense_data[[#This Row],[a_1State]]=D2407,E2407,Sense_data[[#This Row],[SysTimeStamp]])</f>
        <v>42182.02429398716</v>
      </c>
      <c r="F2408" s="3" t="str">
        <f>Sense_data[[#This Row],[a_1State]]&amp;TEXT(Sense_data[[#This Row],[StateInstanceTimestamp]],"#.######")</f>
        <v>On42182.024294</v>
      </c>
      <c r="G2408" s="3">
        <f ca="1">IF(Sense_data[[#This Row],[a_1State]]="Off",RANDBETWEEN(off_min,off_max),RANDBETWEEN(on_min,on_max))/sr_div</f>
        <v>4.5</v>
      </c>
      <c r="H2408" s="3">
        <v>5.4</v>
      </c>
      <c r="I2408" s="3">
        <f>IF(HOUR(Sense_data[[#This Row],[SysTimeStamp]])&lt;12,I2407+$B$14,I2407-$B$14)</f>
        <v>15.553472222222663</v>
      </c>
    </row>
    <row r="2409" spans="1:9" x14ac:dyDescent="0.2">
      <c r="A2409" t="s">
        <v>20</v>
      </c>
      <c r="B2409" t="s">
        <v>22</v>
      </c>
      <c r="C2409" s="6">
        <f t="shared" si="41"/>
        <v>42182.027685191657</v>
      </c>
      <c r="D2409" t="s">
        <v>23</v>
      </c>
      <c r="E2409" s="6">
        <f>IF(Sense_data[[#This Row],[a_1State]]=D2408,E2408,Sense_data[[#This Row],[SysTimeStamp]])</f>
        <v>42182.02429398716</v>
      </c>
      <c r="F2409" s="3" t="str">
        <f>Sense_data[[#This Row],[a_1State]]&amp;TEXT(Sense_data[[#This Row],[StateInstanceTimestamp]],"#.######")</f>
        <v>On42182.024294</v>
      </c>
      <c r="G2409" s="3">
        <f ca="1">IF(Sense_data[[#This Row],[a_1State]]="Off",RANDBETWEEN(off_min,off_max),RANDBETWEEN(on_min,on_max))/sr_div</f>
        <v>4</v>
      </c>
      <c r="H2409" s="3">
        <v>3.7</v>
      </c>
      <c r="I2409" s="3">
        <f>IF(HOUR(Sense_data[[#This Row],[SysTimeStamp]])&lt;12,I2408+$B$14,I2408-$B$14)</f>
        <v>15.553703703704144</v>
      </c>
    </row>
    <row r="2410" spans="1:9" x14ac:dyDescent="0.2">
      <c r="A2410" t="s">
        <v>20</v>
      </c>
      <c r="B2410" t="s">
        <v>22</v>
      </c>
      <c r="C2410" s="6">
        <f t="shared" si="41"/>
        <v>42182.027696765734</v>
      </c>
      <c r="D2410" t="s">
        <v>23</v>
      </c>
      <c r="E2410" s="6">
        <f>IF(Sense_data[[#This Row],[a_1State]]=D2409,E2409,Sense_data[[#This Row],[SysTimeStamp]])</f>
        <v>42182.02429398716</v>
      </c>
      <c r="F2410" s="3" t="str">
        <f>Sense_data[[#This Row],[a_1State]]&amp;TEXT(Sense_data[[#This Row],[StateInstanceTimestamp]],"#.######")</f>
        <v>On42182.024294</v>
      </c>
      <c r="G2410" s="3">
        <f ca="1">IF(Sense_data[[#This Row],[a_1State]]="Off",RANDBETWEEN(off_min,off_max),RANDBETWEEN(on_min,on_max))/sr_div</f>
        <v>3.9</v>
      </c>
      <c r="H2410" s="3">
        <v>4.8</v>
      </c>
      <c r="I2410" s="3">
        <f>IF(HOUR(Sense_data[[#This Row],[SysTimeStamp]])&lt;12,I2409+$B$14,I2409-$B$14)</f>
        <v>15.553935185185626</v>
      </c>
    </row>
    <row r="2411" spans="1:9" x14ac:dyDescent="0.2">
      <c r="A2411" t="s">
        <v>20</v>
      </c>
      <c r="B2411" t="s">
        <v>22</v>
      </c>
      <c r="C2411" s="6">
        <f t="shared" si="41"/>
        <v>42182.02770833981</v>
      </c>
      <c r="D2411" t="s">
        <v>23</v>
      </c>
      <c r="E2411" s="6">
        <f>IF(Sense_data[[#This Row],[a_1State]]=D2410,E2410,Sense_data[[#This Row],[SysTimeStamp]])</f>
        <v>42182.02429398716</v>
      </c>
      <c r="F2411" s="3" t="str">
        <f>Sense_data[[#This Row],[a_1State]]&amp;TEXT(Sense_data[[#This Row],[StateInstanceTimestamp]],"#.######")</f>
        <v>On42182.024294</v>
      </c>
      <c r="G2411" s="3">
        <f ca="1">IF(Sense_data[[#This Row],[a_1State]]="Off",RANDBETWEEN(off_min,off_max),RANDBETWEEN(on_min,on_max))/sr_div</f>
        <v>4.9000000000000004</v>
      </c>
      <c r="H2411" s="3">
        <v>4.9000000000000004</v>
      </c>
      <c r="I2411" s="3">
        <f>IF(HOUR(Sense_data[[#This Row],[SysTimeStamp]])&lt;12,I2410+$B$14,I2410-$B$14)</f>
        <v>15.554166666667108</v>
      </c>
    </row>
    <row r="2412" spans="1:9" x14ac:dyDescent="0.2">
      <c r="A2412" t="s">
        <v>20</v>
      </c>
      <c r="B2412" t="s">
        <v>22</v>
      </c>
      <c r="C2412" s="6">
        <f t="shared" si="41"/>
        <v>42182.027719913887</v>
      </c>
      <c r="D2412" t="s">
        <v>23</v>
      </c>
      <c r="E2412" s="6">
        <f>IF(Sense_data[[#This Row],[a_1State]]=D2411,E2411,Sense_data[[#This Row],[SysTimeStamp]])</f>
        <v>42182.02429398716</v>
      </c>
      <c r="F2412" s="3" t="str">
        <f>Sense_data[[#This Row],[a_1State]]&amp;TEXT(Sense_data[[#This Row],[StateInstanceTimestamp]],"#.######")</f>
        <v>On42182.024294</v>
      </c>
      <c r="G2412" s="3">
        <f ca="1">IF(Sense_data[[#This Row],[a_1State]]="Off",RANDBETWEEN(off_min,off_max),RANDBETWEEN(on_min,on_max))/sr_div</f>
        <v>5.8</v>
      </c>
      <c r="H2412" s="3">
        <v>4</v>
      </c>
      <c r="I2412" s="3">
        <f>IF(HOUR(Sense_data[[#This Row],[SysTimeStamp]])&lt;12,I2411+$B$14,I2411-$B$14)</f>
        <v>15.554398148148589</v>
      </c>
    </row>
    <row r="2413" spans="1:9" x14ac:dyDescent="0.2">
      <c r="A2413" t="s">
        <v>20</v>
      </c>
      <c r="B2413" t="s">
        <v>22</v>
      </c>
      <c r="C2413" s="6">
        <f t="shared" si="41"/>
        <v>42182.027731487964</v>
      </c>
      <c r="D2413" t="s">
        <v>23</v>
      </c>
      <c r="E2413" s="6">
        <f>IF(Sense_data[[#This Row],[a_1State]]=D2412,E2412,Sense_data[[#This Row],[SysTimeStamp]])</f>
        <v>42182.02429398716</v>
      </c>
      <c r="F2413" s="3" t="str">
        <f>Sense_data[[#This Row],[a_1State]]&amp;TEXT(Sense_data[[#This Row],[StateInstanceTimestamp]],"#.######")</f>
        <v>On42182.024294</v>
      </c>
      <c r="G2413" s="3">
        <f ca="1">IF(Sense_data[[#This Row],[a_1State]]="Off",RANDBETWEEN(off_min,off_max),RANDBETWEEN(on_min,on_max))/sr_div</f>
        <v>4.4000000000000004</v>
      </c>
      <c r="H2413" s="3">
        <v>3.5</v>
      </c>
      <c r="I2413" s="3">
        <f>IF(HOUR(Sense_data[[#This Row],[SysTimeStamp]])&lt;12,I2412+$B$14,I2412-$B$14)</f>
        <v>15.554629629630071</v>
      </c>
    </row>
    <row r="2414" spans="1:9" x14ac:dyDescent="0.2">
      <c r="A2414" t="s">
        <v>20</v>
      </c>
      <c r="B2414" t="s">
        <v>22</v>
      </c>
      <c r="C2414" s="6">
        <f t="shared" si="41"/>
        <v>42182.027743062041</v>
      </c>
      <c r="D2414" t="s">
        <v>23</v>
      </c>
      <c r="E2414" s="6">
        <f>IF(Sense_data[[#This Row],[a_1State]]=D2413,E2413,Sense_data[[#This Row],[SysTimeStamp]])</f>
        <v>42182.02429398716</v>
      </c>
      <c r="F2414" s="3" t="str">
        <f>Sense_data[[#This Row],[a_1State]]&amp;TEXT(Sense_data[[#This Row],[StateInstanceTimestamp]],"#.######")</f>
        <v>On42182.024294</v>
      </c>
      <c r="G2414" s="3">
        <f ca="1">IF(Sense_data[[#This Row],[a_1State]]="Off",RANDBETWEEN(off_min,off_max),RANDBETWEEN(on_min,on_max))/sr_div</f>
        <v>3.9</v>
      </c>
      <c r="H2414" s="3">
        <v>4</v>
      </c>
      <c r="I2414" s="3">
        <f>IF(HOUR(Sense_data[[#This Row],[SysTimeStamp]])&lt;12,I2413+$B$14,I2413-$B$14)</f>
        <v>15.554861111111553</v>
      </c>
    </row>
    <row r="2415" spans="1:9" x14ac:dyDescent="0.2">
      <c r="A2415" t="s">
        <v>20</v>
      </c>
      <c r="B2415" t="s">
        <v>22</v>
      </c>
      <c r="C2415" s="6">
        <f t="shared" si="41"/>
        <v>42182.027754636118</v>
      </c>
      <c r="D2415" t="s">
        <v>23</v>
      </c>
      <c r="E2415" s="6">
        <f>IF(Sense_data[[#This Row],[a_1State]]=D2414,E2414,Sense_data[[#This Row],[SysTimeStamp]])</f>
        <v>42182.02429398716</v>
      </c>
      <c r="F2415" s="3" t="str">
        <f>Sense_data[[#This Row],[a_1State]]&amp;TEXT(Sense_data[[#This Row],[StateInstanceTimestamp]],"#.######")</f>
        <v>On42182.024294</v>
      </c>
      <c r="G2415" s="3">
        <f ca="1">IF(Sense_data[[#This Row],[a_1State]]="Off",RANDBETWEEN(off_min,off_max),RANDBETWEEN(on_min,on_max))/sr_div</f>
        <v>4.5</v>
      </c>
      <c r="H2415" s="3">
        <v>4.8</v>
      </c>
      <c r="I2415" s="3">
        <f>IF(HOUR(Sense_data[[#This Row],[SysTimeStamp]])&lt;12,I2414+$B$14,I2414-$B$14)</f>
        <v>15.555092592593034</v>
      </c>
    </row>
    <row r="2416" spans="1:9" x14ac:dyDescent="0.2">
      <c r="A2416" t="s">
        <v>20</v>
      </c>
      <c r="B2416" t="s">
        <v>22</v>
      </c>
      <c r="C2416" s="6">
        <f t="shared" si="41"/>
        <v>42182.027766210194</v>
      </c>
      <c r="D2416" t="s">
        <v>23</v>
      </c>
      <c r="E2416" s="6">
        <f>IF(Sense_data[[#This Row],[a_1State]]=D2415,E2415,Sense_data[[#This Row],[SysTimeStamp]])</f>
        <v>42182.02429398716</v>
      </c>
      <c r="F2416" s="3" t="str">
        <f>Sense_data[[#This Row],[a_1State]]&amp;TEXT(Sense_data[[#This Row],[StateInstanceTimestamp]],"#.######")</f>
        <v>On42182.024294</v>
      </c>
      <c r="G2416" s="3">
        <f ca="1">IF(Sense_data[[#This Row],[a_1State]]="Off",RANDBETWEEN(off_min,off_max),RANDBETWEEN(on_min,on_max))/sr_div</f>
        <v>5.4</v>
      </c>
      <c r="H2416" s="3">
        <v>5</v>
      </c>
      <c r="I2416" s="3">
        <f>IF(HOUR(Sense_data[[#This Row],[SysTimeStamp]])&lt;12,I2415+$B$14,I2415-$B$14)</f>
        <v>15.555324074074516</v>
      </c>
    </row>
    <row r="2417" spans="1:9" x14ac:dyDescent="0.2">
      <c r="A2417" t="s">
        <v>20</v>
      </c>
      <c r="B2417" t="s">
        <v>22</v>
      </c>
      <c r="C2417" s="6">
        <f t="shared" si="41"/>
        <v>42182.027777784271</v>
      </c>
      <c r="D2417" t="s">
        <v>23</v>
      </c>
      <c r="E2417" s="6">
        <f>IF(Sense_data[[#This Row],[a_1State]]=D2416,E2416,Sense_data[[#This Row],[SysTimeStamp]])</f>
        <v>42182.02429398716</v>
      </c>
      <c r="F2417" s="3" t="str">
        <f>Sense_data[[#This Row],[a_1State]]&amp;TEXT(Sense_data[[#This Row],[StateInstanceTimestamp]],"#.######")</f>
        <v>On42182.024294</v>
      </c>
      <c r="G2417" s="3">
        <f ca="1">IF(Sense_data[[#This Row],[a_1State]]="Off",RANDBETWEEN(off_min,off_max),RANDBETWEEN(on_min,on_max))/sr_div</f>
        <v>5.8</v>
      </c>
      <c r="H2417" s="3">
        <v>4.2</v>
      </c>
      <c r="I2417" s="3">
        <f>IF(HOUR(Sense_data[[#This Row],[SysTimeStamp]])&lt;12,I2416+$B$14,I2416-$B$14)</f>
        <v>15.555555555555998</v>
      </c>
    </row>
    <row r="2418" spans="1:9" x14ac:dyDescent="0.2">
      <c r="A2418" t="s">
        <v>20</v>
      </c>
      <c r="B2418" t="s">
        <v>22</v>
      </c>
      <c r="C2418" s="6">
        <f t="shared" si="41"/>
        <v>42182.027789358348</v>
      </c>
      <c r="D2418" t="s">
        <v>23</v>
      </c>
      <c r="E2418" s="6">
        <f>IF(Sense_data[[#This Row],[a_1State]]=D2417,E2417,Sense_data[[#This Row],[SysTimeStamp]])</f>
        <v>42182.02429398716</v>
      </c>
      <c r="F2418" s="3" t="str">
        <f>Sense_data[[#This Row],[a_1State]]&amp;TEXT(Sense_data[[#This Row],[StateInstanceTimestamp]],"#.######")</f>
        <v>On42182.024294</v>
      </c>
      <c r="G2418" s="3">
        <f ca="1">IF(Sense_data[[#This Row],[a_1State]]="Off",RANDBETWEEN(off_min,off_max),RANDBETWEEN(on_min,on_max))/sr_div</f>
        <v>5.0999999999999996</v>
      </c>
      <c r="H2418" s="3">
        <v>5.4</v>
      </c>
      <c r="I2418" s="3">
        <f>IF(HOUR(Sense_data[[#This Row],[SysTimeStamp]])&lt;12,I2417+$B$14,I2417-$B$14)</f>
        <v>15.555787037037479</v>
      </c>
    </row>
    <row r="2419" spans="1:9" x14ac:dyDescent="0.2">
      <c r="A2419" t="s">
        <v>20</v>
      </c>
      <c r="B2419" t="s">
        <v>22</v>
      </c>
      <c r="C2419" s="6">
        <f t="shared" si="41"/>
        <v>42182.027800932425</v>
      </c>
      <c r="D2419" t="s">
        <v>23</v>
      </c>
      <c r="E2419" s="6">
        <f>IF(Sense_data[[#This Row],[a_1State]]=D2418,E2418,Sense_data[[#This Row],[SysTimeStamp]])</f>
        <v>42182.02429398716</v>
      </c>
      <c r="F2419" s="3" t="str">
        <f>Sense_data[[#This Row],[a_1State]]&amp;TEXT(Sense_data[[#This Row],[StateInstanceTimestamp]],"#.######")</f>
        <v>On42182.024294</v>
      </c>
      <c r="G2419" s="3">
        <f ca="1">IF(Sense_data[[#This Row],[a_1State]]="Off",RANDBETWEEN(off_min,off_max),RANDBETWEEN(on_min,on_max))/sr_div</f>
        <v>5.4</v>
      </c>
      <c r="H2419" s="3">
        <v>4.2</v>
      </c>
      <c r="I2419" s="3">
        <f>IF(HOUR(Sense_data[[#This Row],[SysTimeStamp]])&lt;12,I2418+$B$14,I2418-$B$14)</f>
        <v>15.556018518518961</v>
      </c>
    </row>
    <row r="2420" spans="1:9" x14ac:dyDescent="0.2">
      <c r="A2420" t="s">
        <v>20</v>
      </c>
      <c r="B2420" t="s">
        <v>22</v>
      </c>
      <c r="C2420" s="6">
        <f t="shared" si="41"/>
        <v>42182.027812506502</v>
      </c>
      <c r="D2420" t="s">
        <v>21</v>
      </c>
      <c r="E2420" s="6">
        <f>IF(Sense_data[[#This Row],[a_1State]]=D2419,E2419,Sense_data[[#This Row],[SysTimeStamp]])</f>
        <v>42182.027812506502</v>
      </c>
      <c r="F2420" s="3" t="str">
        <f>Sense_data[[#This Row],[a_1State]]&amp;TEXT(Sense_data[[#This Row],[StateInstanceTimestamp]],"#.######")</f>
        <v>Off42182.027813</v>
      </c>
      <c r="G2420" s="3">
        <f ca="1">IF(Sense_data[[#This Row],[a_1State]]="Off",RANDBETWEEN(off_min,off_max),RANDBETWEEN(on_min,on_max))/sr_div</f>
        <v>2.7</v>
      </c>
      <c r="H2420" s="3">
        <v>1.9</v>
      </c>
      <c r="I2420" s="3">
        <f>IF(HOUR(Sense_data[[#This Row],[SysTimeStamp]])&lt;12,I2419+$B$14,I2419-$B$14)</f>
        <v>15.556250000000443</v>
      </c>
    </row>
    <row r="2421" spans="1:9" x14ac:dyDescent="0.2">
      <c r="A2421" t="s">
        <v>20</v>
      </c>
      <c r="B2421" t="s">
        <v>22</v>
      </c>
      <c r="C2421" s="6">
        <f t="shared" si="41"/>
        <v>42182.027824080578</v>
      </c>
      <c r="D2421" t="s">
        <v>21</v>
      </c>
      <c r="E2421" s="6">
        <f>IF(Sense_data[[#This Row],[a_1State]]=D2420,E2420,Sense_data[[#This Row],[SysTimeStamp]])</f>
        <v>42182.027812506502</v>
      </c>
      <c r="F2421" s="3" t="str">
        <f>Sense_data[[#This Row],[a_1State]]&amp;TEXT(Sense_data[[#This Row],[StateInstanceTimestamp]],"#.######")</f>
        <v>Off42182.027813</v>
      </c>
      <c r="G2421" s="3">
        <f ca="1">IF(Sense_data[[#This Row],[a_1State]]="Off",RANDBETWEEN(off_min,off_max),RANDBETWEEN(on_min,on_max))/sr_div</f>
        <v>1.1000000000000001</v>
      </c>
      <c r="H2421" s="3">
        <v>2.6</v>
      </c>
      <c r="I2421" s="3">
        <f>IF(HOUR(Sense_data[[#This Row],[SysTimeStamp]])&lt;12,I2420+$B$14,I2420-$B$14)</f>
        <v>15.556481481481924</v>
      </c>
    </row>
    <row r="2422" spans="1:9" x14ac:dyDescent="0.2">
      <c r="A2422" t="s">
        <v>20</v>
      </c>
      <c r="B2422" t="s">
        <v>22</v>
      </c>
      <c r="C2422" s="6">
        <f t="shared" si="41"/>
        <v>42182.027835654655</v>
      </c>
      <c r="D2422" t="s">
        <v>21</v>
      </c>
      <c r="E2422" s="6">
        <f>IF(Sense_data[[#This Row],[a_1State]]=D2421,E2421,Sense_data[[#This Row],[SysTimeStamp]])</f>
        <v>42182.027812506502</v>
      </c>
      <c r="F2422" s="3" t="str">
        <f>Sense_data[[#This Row],[a_1State]]&amp;TEXT(Sense_data[[#This Row],[StateInstanceTimestamp]],"#.######")</f>
        <v>Off42182.027813</v>
      </c>
      <c r="G2422" s="3">
        <f ca="1">IF(Sense_data[[#This Row],[a_1State]]="Off",RANDBETWEEN(off_min,off_max),RANDBETWEEN(on_min,on_max))/sr_div</f>
        <v>2.8</v>
      </c>
      <c r="H2422" s="3">
        <v>1.5</v>
      </c>
      <c r="I2422" s="3">
        <f>IF(HOUR(Sense_data[[#This Row],[SysTimeStamp]])&lt;12,I2421+$B$14,I2421-$B$14)</f>
        <v>15.556712962963406</v>
      </c>
    </row>
    <row r="2423" spans="1:9" x14ac:dyDescent="0.2">
      <c r="A2423" t="s">
        <v>20</v>
      </c>
      <c r="B2423" t="s">
        <v>22</v>
      </c>
      <c r="C2423" s="6">
        <f t="shared" si="41"/>
        <v>42182.027847228732</v>
      </c>
      <c r="D2423" t="s">
        <v>21</v>
      </c>
      <c r="E2423" s="6">
        <f>IF(Sense_data[[#This Row],[a_1State]]=D2422,E2422,Sense_data[[#This Row],[SysTimeStamp]])</f>
        <v>42182.027812506502</v>
      </c>
      <c r="F2423" s="3" t="str">
        <f>Sense_data[[#This Row],[a_1State]]&amp;TEXT(Sense_data[[#This Row],[StateInstanceTimestamp]],"#.######")</f>
        <v>Off42182.027813</v>
      </c>
      <c r="G2423" s="3">
        <f ca="1">IF(Sense_data[[#This Row],[a_1State]]="Off",RANDBETWEEN(off_min,off_max),RANDBETWEEN(on_min,on_max))/sr_div</f>
        <v>2.1</v>
      </c>
      <c r="H2423" s="3">
        <v>2.2999999999999998</v>
      </c>
      <c r="I2423" s="3">
        <f>IF(HOUR(Sense_data[[#This Row],[SysTimeStamp]])&lt;12,I2422+$B$14,I2422-$B$14)</f>
        <v>15.556944444444888</v>
      </c>
    </row>
    <row r="2424" spans="1:9" x14ac:dyDescent="0.2">
      <c r="A2424" t="s">
        <v>20</v>
      </c>
      <c r="B2424" t="s">
        <v>22</v>
      </c>
      <c r="C2424" s="6">
        <f t="shared" si="41"/>
        <v>42182.027858802809</v>
      </c>
      <c r="D2424" t="s">
        <v>21</v>
      </c>
      <c r="E2424" s="6">
        <f>IF(Sense_data[[#This Row],[a_1State]]=D2423,E2423,Sense_data[[#This Row],[SysTimeStamp]])</f>
        <v>42182.027812506502</v>
      </c>
      <c r="F2424" s="3" t="str">
        <f>Sense_data[[#This Row],[a_1State]]&amp;TEXT(Sense_data[[#This Row],[StateInstanceTimestamp]],"#.######")</f>
        <v>Off42182.027813</v>
      </c>
      <c r="G2424" s="3">
        <f ca="1">IF(Sense_data[[#This Row],[a_1State]]="Off",RANDBETWEEN(off_min,off_max),RANDBETWEEN(on_min,on_max))/sr_div</f>
        <v>1.6</v>
      </c>
      <c r="H2424" s="3">
        <v>2.7</v>
      </c>
      <c r="I2424" s="3">
        <f>IF(HOUR(Sense_data[[#This Row],[SysTimeStamp]])&lt;12,I2423+$B$14,I2423-$B$14)</f>
        <v>15.557175925926369</v>
      </c>
    </row>
    <row r="2425" spans="1:9" x14ac:dyDescent="0.2">
      <c r="A2425" t="s">
        <v>20</v>
      </c>
      <c r="B2425" t="s">
        <v>22</v>
      </c>
      <c r="C2425" s="6">
        <f t="shared" si="41"/>
        <v>42182.027870376885</v>
      </c>
      <c r="D2425" t="s">
        <v>21</v>
      </c>
      <c r="E2425" s="6">
        <f>IF(Sense_data[[#This Row],[a_1State]]=D2424,E2424,Sense_data[[#This Row],[SysTimeStamp]])</f>
        <v>42182.027812506502</v>
      </c>
      <c r="F2425" s="3" t="str">
        <f>Sense_data[[#This Row],[a_1State]]&amp;TEXT(Sense_data[[#This Row],[StateInstanceTimestamp]],"#.######")</f>
        <v>Off42182.027813</v>
      </c>
      <c r="G2425" s="3">
        <f ca="1">IF(Sense_data[[#This Row],[a_1State]]="Off",RANDBETWEEN(off_min,off_max),RANDBETWEEN(on_min,on_max))/sr_div</f>
        <v>1.9</v>
      </c>
      <c r="H2425" s="3">
        <v>1.4</v>
      </c>
      <c r="I2425" s="3">
        <f>IF(HOUR(Sense_data[[#This Row],[SysTimeStamp]])&lt;12,I2424+$B$14,I2424-$B$14)</f>
        <v>15.557407407407851</v>
      </c>
    </row>
    <row r="2426" spans="1:9" x14ac:dyDescent="0.2">
      <c r="A2426" t="s">
        <v>20</v>
      </c>
      <c r="B2426" t="s">
        <v>22</v>
      </c>
      <c r="C2426" s="6">
        <f t="shared" si="41"/>
        <v>42182.027881950962</v>
      </c>
      <c r="D2426" t="s">
        <v>21</v>
      </c>
      <c r="E2426" s="6">
        <f>IF(Sense_data[[#This Row],[a_1State]]=D2425,E2425,Sense_data[[#This Row],[SysTimeStamp]])</f>
        <v>42182.027812506502</v>
      </c>
      <c r="F2426" s="3" t="str">
        <f>Sense_data[[#This Row],[a_1State]]&amp;TEXT(Sense_data[[#This Row],[StateInstanceTimestamp]],"#.######")</f>
        <v>Off42182.027813</v>
      </c>
      <c r="G2426" s="3">
        <f ca="1">IF(Sense_data[[#This Row],[a_1State]]="Off",RANDBETWEEN(off_min,off_max),RANDBETWEEN(on_min,on_max))/sr_div</f>
        <v>2.5</v>
      </c>
      <c r="H2426" s="3">
        <v>2.2000000000000002</v>
      </c>
      <c r="I2426" s="3">
        <f>IF(HOUR(Sense_data[[#This Row],[SysTimeStamp]])&lt;12,I2425+$B$14,I2425-$B$14)</f>
        <v>15.557638888889333</v>
      </c>
    </row>
    <row r="2427" spans="1:9" x14ac:dyDescent="0.2">
      <c r="A2427" t="s">
        <v>20</v>
      </c>
      <c r="B2427" t="s">
        <v>22</v>
      </c>
      <c r="C2427" s="6">
        <f t="shared" si="41"/>
        <v>42182.027893525039</v>
      </c>
      <c r="D2427" t="s">
        <v>21</v>
      </c>
      <c r="E2427" s="6">
        <f>IF(Sense_data[[#This Row],[a_1State]]=D2426,E2426,Sense_data[[#This Row],[SysTimeStamp]])</f>
        <v>42182.027812506502</v>
      </c>
      <c r="F2427" s="3" t="str">
        <f>Sense_data[[#This Row],[a_1State]]&amp;TEXT(Sense_data[[#This Row],[StateInstanceTimestamp]],"#.######")</f>
        <v>Off42182.027813</v>
      </c>
      <c r="G2427" s="3">
        <f ca="1">IF(Sense_data[[#This Row],[a_1State]]="Off",RANDBETWEEN(off_min,off_max),RANDBETWEEN(on_min,on_max))/sr_div</f>
        <v>2.7</v>
      </c>
      <c r="H2427" s="3">
        <v>1.1000000000000001</v>
      </c>
      <c r="I2427" s="3">
        <f>IF(HOUR(Sense_data[[#This Row],[SysTimeStamp]])&lt;12,I2426+$B$14,I2426-$B$14)</f>
        <v>15.557870370370814</v>
      </c>
    </row>
    <row r="2428" spans="1:9" x14ac:dyDescent="0.2">
      <c r="A2428" t="s">
        <v>20</v>
      </c>
      <c r="B2428" t="s">
        <v>22</v>
      </c>
      <c r="C2428" s="6">
        <f t="shared" si="41"/>
        <v>42182.027905099116</v>
      </c>
      <c r="D2428" t="s">
        <v>21</v>
      </c>
      <c r="E2428" s="6">
        <f>IF(Sense_data[[#This Row],[a_1State]]=D2427,E2427,Sense_data[[#This Row],[SysTimeStamp]])</f>
        <v>42182.027812506502</v>
      </c>
      <c r="F2428" s="3" t="str">
        <f>Sense_data[[#This Row],[a_1State]]&amp;TEXT(Sense_data[[#This Row],[StateInstanceTimestamp]],"#.######")</f>
        <v>Off42182.027813</v>
      </c>
      <c r="G2428" s="3">
        <f ca="1">IF(Sense_data[[#This Row],[a_1State]]="Off",RANDBETWEEN(off_min,off_max),RANDBETWEEN(on_min,on_max))/sr_div</f>
        <v>2.2999999999999998</v>
      </c>
      <c r="H2428" s="3">
        <v>1.9</v>
      </c>
      <c r="I2428" s="3">
        <f>IF(HOUR(Sense_data[[#This Row],[SysTimeStamp]])&lt;12,I2427+$B$14,I2427-$B$14)</f>
        <v>15.558101851852296</v>
      </c>
    </row>
    <row r="2429" spans="1:9" x14ac:dyDescent="0.2">
      <c r="A2429" t="s">
        <v>20</v>
      </c>
      <c r="B2429" t="s">
        <v>22</v>
      </c>
      <c r="C2429" s="6">
        <f t="shared" si="41"/>
        <v>42182.027916673193</v>
      </c>
      <c r="D2429" t="s">
        <v>21</v>
      </c>
      <c r="E2429" s="6">
        <f>IF(Sense_data[[#This Row],[a_1State]]=D2428,E2428,Sense_data[[#This Row],[SysTimeStamp]])</f>
        <v>42182.027812506502</v>
      </c>
      <c r="F2429" s="3" t="str">
        <f>Sense_data[[#This Row],[a_1State]]&amp;TEXT(Sense_data[[#This Row],[StateInstanceTimestamp]],"#.######")</f>
        <v>Off42182.027813</v>
      </c>
      <c r="G2429" s="3">
        <f ca="1">IF(Sense_data[[#This Row],[a_1State]]="Off",RANDBETWEEN(off_min,off_max),RANDBETWEEN(on_min,on_max))/sr_div</f>
        <v>1.2</v>
      </c>
      <c r="H2429" s="3">
        <v>2.9</v>
      </c>
      <c r="I2429" s="3">
        <f>IF(HOUR(Sense_data[[#This Row],[SysTimeStamp]])&lt;12,I2428+$B$14,I2428-$B$14)</f>
        <v>15.558333333333778</v>
      </c>
    </row>
    <row r="2430" spans="1:9" x14ac:dyDescent="0.2">
      <c r="A2430" t="s">
        <v>20</v>
      </c>
      <c r="B2430" t="s">
        <v>22</v>
      </c>
      <c r="C2430" s="6">
        <f t="shared" si="41"/>
        <v>42182.027928247269</v>
      </c>
      <c r="D2430" t="s">
        <v>21</v>
      </c>
      <c r="E2430" s="6">
        <f>IF(Sense_data[[#This Row],[a_1State]]=D2429,E2429,Sense_data[[#This Row],[SysTimeStamp]])</f>
        <v>42182.027812506502</v>
      </c>
      <c r="F2430" s="3" t="str">
        <f>Sense_data[[#This Row],[a_1State]]&amp;TEXT(Sense_data[[#This Row],[StateInstanceTimestamp]],"#.######")</f>
        <v>Off42182.027813</v>
      </c>
      <c r="G2430" s="3">
        <f ca="1">IF(Sense_data[[#This Row],[a_1State]]="Off",RANDBETWEEN(off_min,off_max),RANDBETWEEN(on_min,on_max))/sr_div</f>
        <v>2.8</v>
      </c>
      <c r="H2430" s="3">
        <v>2.2000000000000002</v>
      </c>
      <c r="I2430" s="3">
        <f>IF(HOUR(Sense_data[[#This Row],[SysTimeStamp]])&lt;12,I2429+$B$14,I2429-$B$14)</f>
        <v>15.558564814815259</v>
      </c>
    </row>
    <row r="2431" spans="1:9" x14ac:dyDescent="0.2">
      <c r="A2431" t="s">
        <v>20</v>
      </c>
      <c r="B2431" t="s">
        <v>22</v>
      </c>
      <c r="C2431" s="6">
        <f t="shared" si="41"/>
        <v>42182.027939821346</v>
      </c>
      <c r="D2431" t="s">
        <v>21</v>
      </c>
      <c r="E2431" s="6">
        <f>IF(Sense_data[[#This Row],[a_1State]]=D2430,E2430,Sense_data[[#This Row],[SysTimeStamp]])</f>
        <v>42182.027812506502</v>
      </c>
      <c r="F2431" s="3" t="str">
        <f>Sense_data[[#This Row],[a_1State]]&amp;TEXT(Sense_data[[#This Row],[StateInstanceTimestamp]],"#.######")</f>
        <v>Off42182.027813</v>
      </c>
      <c r="G2431" s="3">
        <f ca="1">IF(Sense_data[[#This Row],[a_1State]]="Off",RANDBETWEEN(off_min,off_max),RANDBETWEEN(on_min,on_max))/sr_div</f>
        <v>2.6</v>
      </c>
      <c r="H2431" s="3">
        <v>2.5</v>
      </c>
      <c r="I2431" s="3">
        <f>IF(HOUR(Sense_data[[#This Row],[SysTimeStamp]])&lt;12,I2430+$B$14,I2430-$B$14)</f>
        <v>15.558796296296741</v>
      </c>
    </row>
    <row r="2432" spans="1:9" x14ac:dyDescent="0.2">
      <c r="A2432" t="s">
        <v>20</v>
      </c>
      <c r="B2432" t="s">
        <v>22</v>
      </c>
      <c r="C2432" s="6">
        <f t="shared" si="41"/>
        <v>42182.027951395423</v>
      </c>
      <c r="D2432" t="s">
        <v>21</v>
      </c>
      <c r="E2432" s="6">
        <f>IF(Sense_data[[#This Row],[a_1State]]=D2431,E2431,Sense_data[[#This Row],[SysTimeStamp]])</f>
        <v>42182.027812506502</v>
      </c>
      <c r="F2432" s="3" t="str">
        <f>Sense_data[[#This Row],[a_1State]]&amp;TEXT(Sense_data[[#This Row],[StateInstanceTimestamp]],"#.######")</f>
        <v>Off42182.027813</v>
      </c>
      <c r="G2432" s="3">
        <f ca="1">IF(Sense_data[[#This Row],[a_1State]]="Off",RANDBETWEEN(off_min,off_max),RANDBETWEEN(on_min,on_max))/sr_div</f>
        <v>2.9</v>
      </c>
      <c r="H2432" s="3">
        <v>2.1</v>
      </c>
      <c r="I2432" s="3">
        <f>IF(HOUR(Sense_data[[#This Row],[SysTimeStamp]])&lt;12,I2431+$B$14,I2431-$B$14)</f>
        <v>15.559027777778223</v>
      </c>
    </row>
    <row r="2433" spans="1:9" x14ac:dyDescent="0.2">
      <c r="A2433" t="s">
        <v>20</v>
      </c>
      <c r="B2433" t="s">
        <v>22</v>
      </c>
      <c r="C2433" s="6">
        <f t="shared" si="41"/>
        <v>42182.0279629695</v>
      </c>
      <c r="D2433" t="s">
        <v>21</v>
      </c>
      <c r="E2433" s="6">
        <f>IF(Sense_data[[#This Row],[a_1State]]=D2432,E2432,Sense_data[[#This Row],[SysTimeStamp]])</f>
        <v>42182.027812506502</v>
      </c>
      <c r="F2433" s="3" t="str">
        <f>Sense_data[[#This Row],[a_1State]]&amp;TEXT(Sense_data[[#This Row],[StateInstanceTimestamp]],"#.######")</f>
        <v>Off42182.027813</v>
      </c>
      <c r="G2433" s="3">
        <f ca="1">IF(Sense_data[[#This Row],[a_1State]]="Off",RANDBETWEEN(off_min,off_max),RANDBETWEEN(on_min,on_max))/sr_div</f>
        <v>1.9</v>
      </c>
      <c r="H2433" s="3">
        <v>2.2999999999999998</v>
      </c>
      <c r="I2433" s="3">
        <f>IF(HOUR(Sense_data[[#This Row],[SysTimeStamp]])&lt;12,I2432+$B$14,I2432-$B$14)</f>
        <v>15.559259259259704</v>
      </c>
    </row>
    <row r="2434" spans="1:9" x14ac:dyDescent="0.2">
      <c r="A2434" t="s">
        <v>20</v>
      </c>
      <c r="B2434" t="s">
        <v>22</v>
      </c>
      <c r="C2434" s="6">
        <f t="shared" si="41"/>
        <v>42182.027974543576</v>
      </c>
      <c r="D2434" t="s">
        <v>21</v>
      </c>
      <c r="E2434" s="6">
        <f>IF(Sense_data[[#This Row],[a_1State]]=D2433,E2433,Sense_data[[#This Row],[SysTimeStamp]])</f>
        <v>42182.027812506502</v>
      </c>
      <c r="F2434" s="3" t="str">
        <f>Sense_data[[#This Row],[a_1State]]&amp;TEXT(Sense_data[[#This Row],[StateInstanceTimestamp]],"#.######")</f>
        <v>Off42182.027813</v>
      </c>
      <c r="G2434" s="3">
        <f ca="1">IF(Sense_data[[#This Row],[a_1State]]="Off",RANDBETWEEN(off_min,off_max),RANDBETWEEN(on_min,on_max))/sr_div</f>
        <v>1.4</v>
      </c>
      <c r="H2434" s="3">
        <v>2.8</v>
      </c>
      <c r="I2434" s="3">
        <f>IF(HOUR(Sense_data[[#This Row],[SysTimeStamp]])&lt;12,I2433+$B$14,I2433-$B$14)</f>
        <v>15.559490740741186</v>
      </c>
    </row>
    <row r="2435" spans="1:9" x14ac:dyDescent="0.2">
      <c r="A2435" t="s">
        <v>20</v>
      </c>
      <c r="B2435" t="s">
        <v>22</v>
      </c>
      <c r="C2435" s="6">
        <f t="shared" si="41"/>
        <v>42182.027986117653</v>
      </c>
      <c r="D2435" t="s">
        <v>21</v>
      </c>
      <c r="E2435" s="6">
        <f>IF(Sense_data[[#This Row],[a_1State]]=D2434,E2434,Sense_data[[#This Row],[SysTimeStamp]])</f>
        <v>42182.027812506502</v>
      </c>
      <c r="F2435" s="3" t="str">
        <f>Sense_data[[#This Row],[a_1State]]&amp;TEXT(Sense_data[[#This Row],[StateInstanceTimestamp]],"#.######")</f>
        <v>Off42182.027813</v>
      </c>
      <c r="G2435" s="3">
        <f ca="1">IF(Sense_data[[#This Row],[a_1State]]="Off",RANDBETWEEN(off_min,off_max),RANDBETWEEN(on_min,on_max))/sr_div</f>
        <v>2.5</v>
      </c>
      <c r="H2435" s="3">
        <v>2.2000000000000002</v>
      </c>
      <c r="I2435" s="3">
        <f>IF(HOUR(Sense_data[[#This Row],[SysTimeStamp]])&lt;12,I2434+$B$14,I2434-$B$14)</f>
        <v>15.559722222222668</v>
      </c>
    </row>
    <row r="2436" spans="1:9" x14ac:dyDescent="0.2">
      <c r="A2436" t="s">
        <v>20</v>
      </c>
      <c r="B2436" t="s">
        <v>22</v>
      </c>
      <c r="C2436" s="6">
        <f t="shared" si="41"/>
        <v>42182.02799769173</v>
      </c>
      <c r="D2436" t="s">
        <v>21</v>
      </c>
      <c r="E2436" s="6">
        <f>IF(Sense_data[[#This Row],[a_1State]]=D2435,E2435,Sense_data[[#This Row],[SysTimeStamp]])</f>
        <v>42182.027812506502</v>
      </c>
      <c r="F2436" s="3" t="str">
        <f>Sense_data[[#This Row],[a_1State]]&amp;TEXT(Sense_data[[#This Row],[StateInstanceTimestamp]],"#.######")</f>
        <v>Off42182.027813</v>
      </c>
      <c r="G2436" s="3">
        <f ca="1">IF(Sense_data[[#This Row],[a_1State]]="Off",RANDBETWEEN(off_min,off_max),RANDBETWEEN(on_min,on_max))/sr_div</f>
        <v>1.1000000000000001</v>
      </c>
      <c r="H2436" s="3">
        <v>1.6</v>
      </c>
      <c r="I2436" s="3">
        <f>IF(HOUR(Sense_data[[#This Row],[SysTimeStamp]])&lt;12,I2435+$B$14,I2435-$B$14)</f>
        <v>15.559953703704149</v>
      </c>
    </row>
    <row r="2437" spans="1:9" x14ac:dyDescent="0.2">
      <c r="A2437" t="s">
        <v>20</v>
      </c>
      <c r="B2437" t="s">
        <v>22</v>
      </c>
      <c r="C2437" s="6">
        <f t="shared" ref="C2437:C2500" si="42">C2436+$B$2</f>
        <v>42182.028009265807</v>
      </c>
      <c r="D2437" t="s">
        <v>21</v>
      </c>
      <c r="E2437" s="6">
        <f>IF(Sense_data[[#This Row],[a_1State]]=D2436,E2436,Sense_data[[#This Row],[SysTimeStamp]])</f>
        <v>42182.027812506502</v>
      </c>
      <c r="F2437" s="3" t="str">
        <f>Sense_data[[#This Row],[a_1State]]&amp;TEXT(Sense_data[[#This Row],[StateInstanceTimestamp]],"#.######")</f>
        <v>Off42182.027813</v>
      </c>
      <c r="G2437" s="3">
        <f ca="1">IF(Sense_data[[#This Row],[a_1State]]="Off",RANDBETWEEN(off_min,off_max),RANDBETWEEN(on_min,on_max))/sr_div</f>
        <v>1.8</v>
      </c>
      <c r="H2437" s="3">
        <v>1</v>
      </c>
      <c r="I2437" s="3">
        <f>IF(HOUR(Sense_data[[#This Row],[SysTimeStamp]])&lt;12,I2436+$B$14,I2436-$B$14)</f>
        <v>15.560185185185631</v>
      </c>
    </row>
    <row r="2438" spans="1:9" x14ac:dyDescent="0.2">
      <c r="A2438" t="s">
        <v>20</v>
      </c>
      <c r="B2438" t="s">
        <v>22</v>
      </c>
      <c r="C2438" s="6">
        <f t="shared" si="42"/>
        <v>42182.028020839884</v>
      </c>
      <c r="D2438" t="s">
        <v>21</v>
      </c>
      <c r="E2438" s="6">
        <f>IF(Sense_data[[#This Row],[a_1State]]=D2437,E2437,Sense_data[[#This Row],[SysTimeStamp]])</f>
        <v>42182.027812506502</v>
      </c>
      <c r="F2438" s="3" t="str">
        <f>Sense_data[[#This Row],[a_1State]]&amp;TEXT(Sense_data[[#This Row],[StateInstanceTimestamp]],"#.######")</f>
        <v>Off42182.027813</v>
      </c>
      <c r="G2438" s="3">
        <f ca="1">IF(Sense_data[[#This Row],[a_1State]]="Off",RANDBETWEEN(off_min,off_max),RANDBETWEEN(on_min,on_max))/sr_div</f>
        <v>1.8</v>
      </c>
      <c r="H2438" s="3">
        <v>3</v>
      </c>
      <c r="I2438" s="3">
        <f>IF(HOUR(Sense_data[[#This Row],[SysTimeStamp]])&lt;12,I2437+$B$14,I2437-$B$14)</f>
        <v>15.560416666667113</v>
      </c>
    </row>
    <row r="2439" spans="1:9" x14ac:dyDescent="0.2">
      <c r="A2439" t="s">
        <v>20</v>
      </c>
      <c r="B2439" t="s">
        <v>22</v>
      </c>
      <c r="C2439" s="6">
        <f t="shared" si="42"/>
        <v>42182.02803241396</v>
      </c>
      <c r="D2439" t="s">
        <v>21</v>
      </c>
      <c r="E2439" s="6">
        <f>IF(Sense_data[[#This Row],[a_1State]]=D2438,E2438,Sense_data[[#This Row],[SysTimeStamp]])</f>
        <v>42182.027812506502</v>
      </c>
      <c r="F2439" s="3" t="str">
        <f>Sense_data[[#This Row],[a_1State]]&amp;TEXT(Sense_data[[#This Row],[StateInstanceTimestamp]],"#.######")</f>
        <v>Off42182.027813</v>
      </c>
      <c r="G2439" s="3">
        <f ca="1">IF(Sense_data[[#This Row],[a_1State]]="Off",RANDBETWEEN(off_min,off_max),RANDBETWEEN(on_min,on_max))/sr_div</f>
        <v>3</v>
      </c>
      <c r="H2439" s="3">
        <v>1.5</v>
      </c>
      <c r="I2439" s="3">
        <f>IF(HOUR(Sense_data[[#This Row],[SysTimeStamp]])&lt;12,I2438+$B$14,I2438-$B$14)</f>
        <v>15.560648148148594</v>
      </c>
    </row>
    <row r="2440" spans="1:9" x14ac:dyDescent="0.2">
      <c r="A2440" t="s">
        <v>20</v>
      </c>
      <c r="B2440" t="s">
        <v>22</v>
      </c>
      <c r="C2440" s="6">
        <f t="shared" si="42"/>
        <v>42182.028043988037</v>
      </c>
      <c r="D2440" t="s">
        <v>21</v>
      </c>
      <c r="E2440" s="6">
        <f>IF(Sense_data[[#This Row],[a_1State]]=D2439,E2439,Sense_data[[#This Row],[SysTimeStamp]])</f>
        <v>42182.027812506502</v>
      </c>
      <c r="F2440" s="3" t="str">
        <f>Sense_data[[#This Row],[a_1State]]&amp;TEXT(Sense_data[[#This Row],[StateInstanceTimestamp]],"#.######")</f>
        <v>Off42182.027813</v>
      </c>
      <c r="G2440" s="3">
        <f ca="1">IF(Sense_data[[#This Row],[a_1State]]="Off",RANDBETWEEN(off_min,off_max),RANDBETWEEN(on_min,on_max))/sr_div</f>
        <v>2.7</v>
      </c>
      <c r="H2440" s="3">
        <v>1.8</v>
      </c>
      <c r="I2440" s="3">
        <f>IF(HOUR(Sense_data[[#This Row],[SysTimeStamp]])&lt;12,I2439+$B$14,I2439-$B$14)</f>
        <v>15.560879629630076</v>
      </c>
    </row>
    <row r="2441" spans="1:9" x14ac:dyDescent="0.2">
      <c r="A2441" t="s">
        <v>20</v>
      </c>
      <c r="B2441" t="s">
        <v>22</v>
      </c>
      <c r="C2441" s="6">
        <f t="shared" si="42"/>
        <v>42182.028055562114</v>
      </c>
      <c r="D2441" t="s">
        <v>21</v>
      </c>
      <c r="E2441" s="6">
        <f>IF(Sense_data[[#This Row],[a_1State]]=D2440,E2440,Sense_data[[#This Row],[SysTimeStamp]])</f>
        <v>42182.027812506502</v>
      </c>
      <c r="F2441" s="3" t="str">
        <f>Sense_data[[#This Row],[a_1State]]&amp;TEXT(Sense_data[[#This Row],[StateInstanceTimestamp]],"#.######")</f>
        <v>Off42182.027813</v>
      </c>
      <c r="G2441" s="3">
        <f ca="1">IF(Sense_data[[#This Row],[a_1State]]="Off",RANDBETWEEN(off_min,off_max),RANDBETWEEN(on_min,on_max))/sr_div</f>
        <v>1.1000000000000001</v>
      </c>
      <c r="H2441" s="3">
        <v>2</v>
      </c>
      <c r="I2441" s="3">
        <f>IF(HOUR(Sense_data[[#This Row],[SysTimeStamp]])&lt;12,I2440+$B$14,I2440-$B$14)</f>
        <v>15.561111111111558</v>
      </c>
    </row>
    <row r="2442" spans="1:9" x14ac:dyDescent="0.2">
      <c r="A2442" t="s">
        <v>20</v>
      </c>
      <c r="B2442" t="s">
        <v>22</v>
      </c>
      <c r="C2442" s="6">
        <f t="shared" si="42"/>
        <v>42182.028067136191</v>
      </c>
      <c r="D2442" t="s">
        <v>21</v>
      </c>
      <c r="E2442" s="6">
        <f>IF(Sense_data[[#This Row],[a_1State]]=D2441,E2441,Sense_data[[#This Row],[SysTimeStamp]])</f>
        <v>42182.027812506502</v>
      </c>
      <c r="F2442" s="3" t="str">
        <f>Sense_data[[#This Row],[a_1State]]&amp;TEXT(Sense_data[[#This Row],[StateInstanceTimestamp]],"#.######")</f>
        <v>Off42182.027813</v>
      </c>
      <c r="G2442" s="3">
        <f ca="1">IF(Sense_data[[#This Row],[a_1State]]="Off",RANDBETWEEN(off_min,off_max),RANDBETWEEN(on_min,on_max))/sr_div</f>
        <v>1.2</v>
      </c>
      <c r="H2442" s="3">
        <v>1.7</v>
      </c>
      <c r="I2442" s="3">
        <f>IF(HOUR(Sense_data[[#This Row],[SysTimeStamp]])&lt;12,I2441+$B$14,I2441-$B$14)</f>
        <v>15.561342592593039</v>
      </c>
    </row>
    <row r="2443" spans="1:9" x14ac:dyDescent="0.2">
      <c r="A2443" t="s">
        <v>20</v>
      </c>
      <c r="B2443" t="s">
        <v>22</v>
      </c>
      <c r="C2443" s="6">
        <f t="shared" si="42"/>
        <v>42182.028078710267</v>
      </c>
      <c r="D2443" t="s">
        <v>21</v>
      </c>
      <c r="E2443" s="6">
        <f>IF(Sense_data[[#This Row],[a_1State]]=D2442,E2442,Sense_data[[#This Row],[SysTimeStamp]])</f>
        <v>42182.027812506502</v>
      </c>
      <c r="F2443" s="3" t="str">
        <f>Sense_data[[#This Row],[a_1State]]&amp;TEXT(Sense_data[[#This Row],[StateInstanceTimestamp]],"#.######")</f>
        <v>Off42182.027813</v>
      </c>
      <c r="G2443" s="3">
        <f ca="1">IF(Sense_data[[#This Row],[a_1State]]="Off",RANDBETWEEN(off_min,off_max),RANDBETWEEN(on_min,on_max))/sr_div</f>
        <v>2.7</v>
      </c>
      <c r="H2443" s="3">
        <v>2.8</v>
      </c>
      <c r="I2443" s="3">
        <f>IF(HOUR(Sense_data[[#This Row],[SysTimeStamp]])&lt;12,I2442+$B$14,I2442-$B$14)</f>
        <v>15.561574074074521</v>
      </c>
    </row>
    <row r="2444" spans="1:9" x14ac:dyDescent="0.2">
      <c r="A2444" t="s">
        <v>20</v>
      </c>
      <c r="B2444" t="s">
        <v>22</v>
      </c>
      <c r="C2444" s="6">
        <f t="shared" si="42"/>
        <v>42182.028090284344</v>
      </c>
      <c r="D2444" t="s">
        <v>21</v>
      </c>
      <c r="E2444" s="6">
        <f>IF(Sense_data[[#This Row],[a_1State]]=D2443,E2443,Sense_data[[#This Row],[SysTimeStamp]])</f>
        <v>42182.027812506502</v>
      </c>
      <c r="F2444" s="3" t="str">
        <f>Sense_data[[#This Row],[a_1State]]&amp;TEXT(Sense_data[[#This Row],[StateInstanceTimestamp]],"#.######")</f>
        <v>Off42182.027813</v>
      </c>
      <c r="G2444" s="3">
        <f ca="1">IF(Sense_data[[#This Row],[a_1State]]="Off",RANDBETWEEN(off_min,off_max),RANDBETWEEN(on_min,on_max))/sr_div</f>
        <v>2.8</v>
      </c>
      <c r="H2444" s="3">
        <v>1.6</v>
      </c>
      <c r="I2444" s="3">
        <f>IF(HOUR(Sense_data[[#This Row],[SysTimeStamp]])&lt;12,I2443+$B$14,I2443-$B$14)</f>
        <v>15.561805555556003</v>
      </c>
    </row>
    <row r="2445" spans="1:9" x14ac:dyDescent="0.2">
      <c r="A2445" t="s">
        <v>20</v>
      </c>
      <c r="B2445" t="s">
        <v>22</v>
      </c>
      <c r="C2445" s="6">
        <f t="shared" si="42"/>
        <v>42182.028101858421</v>
      </c>
      <c r="D2445" t="s">
        <v>21</v>
      </c>
      <c r="E2445" s="6">
        <f>IF(Sense_data[[#This Row],[a_1State]]=D2444,E2444,Sense_data[[#This Row],[SysTimeStamp]])</f>
        <v>42182.027812506502</v>
      </c>
      <c r="F2445" s="3" t="str">
        <f>Sense_data[[#This Row],[a_1State]]&amp;TEXT(Sense_data[[#This Row],[StateInstanceTimestamp]],"#.######")</f>
        <v>Off42182.027813</v>
      </c>
      <c r="G2445" s="3">
        <f ca="1">IF(Sense_data[[#This Row],[a_1State]]="Off",RANDBETWEEN(off_min,off_max),RANDBETWEEN(on_min,on_max))/sr_div</f>
        <v>2.7</v>
      </c>
      <c r="H2445" s="3">
        <v>1.5</v>
      </c>
      <c r="I2445" s="3">
        <f>IF(HOUR(Sense_data[[#This Row],[SysTimeStamp]])&lt;12,I2444+$B$14,I2444-$B$14)</f>
        <v>15.562037037037484</v>
      </c>
    </row>
    <row r="2446" spans="1:9" x14ac:dyDescent="0.2">
      <c r="A2446" t="s">
        <v>20</v>
      </c>
      <c r="B2446" t="s">
        <v>22</v>
      </c>
      <c r="C2446" s="6">
        <f t="shared" si="42"/>
        <v>42182.028113432498</v>
      </c>
      <c r="D2446" t="s">
        <v>21</v>
      </c>
      <c r="E2446" s="6">
        <f>IF(Sense_data[[#This Row],[a_1State]]=D2445,E2445,Sense_data[[#This Row],[SysTimeStamp]])</f>
        <v>42182.027812506502</v>
      </c>
      <c r="F2446" s="3" t="str">
        <f>Sense_data[[#This Row],[a_1State]]&amp;TEXT(Sense_data[[#This Row],[StateInstanceTimestamp]],"#.######")</f>
        <v>Off42182.027813</v>
      </c>
      <c r="G2446" s="3">
        <f ca="1">IF(Sense_data[[#This Row],[a_1State]]="Off",RANDBETWEEN(off_min,off_max),RANDBETWEEN(on_min,on_max))/sr_div</f>
        <v>3</v>
      </c>
      <c r="H2446" s="3">
        <v>2.1</v>
      </c>
      <c r="I2446" s="3">
        <f>IF(HOUR(Sense_data[[#This Row],[SysTimeStamp]])&lt;12,I2445+$B$14,I2445-$B$14)</f>
        <v>15.562268518518966</v>
      </c>
    </row>
    <row r="2447" spans="1:9" x14ac:dyDescent="0.2">
      <c r="A2447" t="s">
        <v>20</v>
      </c>
      <c r="B2447" t="s">
        <v>22</v>
      </c>
      <c r="C2447" s="6">
        <f t="shared" si="42"/>
        <v>42182.028125006575</v>
      </c>
      <c r="D2447" t="s">
        <v>21</v>
      </c>
      <c r="E2447" s="6">
        <f>IF(Sense_data[[#This Row],[a_1State]]=D2446,E2446,Sense_data[[#This Row],[SysTimeStamp]])</f>
        <v>42182.027812506502</v>
      </c>
      <c r="F2447" s="3" t="str">
        <f>Sense_data[[#This Row],[a_1State]]&amp;TEXT(Sense_data[[#This Row],[StateInstanceTimestamp]],"#.######")</f>
        <v>Off42182.027813</v>
      </c>
      <c r="G2447" s="3">
        <f ca="1">IF(Sense_data[[#This Row],[a_1State]]="Off",RANDBETWEEN(off_min,off_max),RANDBETWEEN(on_min,on_max))/sr_div</f>
        <v>2.9</v>
      </c>
      <c r="H2447" s="3">
        <v>2.4</v>
      </c>
      <c r="I2447" s="3">
        <f>IF(HOUR(Sense_data[[#This Row],[SysTimeStamp]])&lt;12,I2446+$B$14,I2446-$B$14)</f>
        <v>15.562500000000448</v>
      </c>
    </row>
    <row r="2448" spans="1:9" x14ac:dyDescent="0.2">
      <c r="A2448" t="s">
        <v>20</v>
      </c>
      <c r="B2448" t="s">
        <v>22</v>
      </c>
      <c r="C2448" s="6">
        <f t="shared" si="42"/>
        <v>42182.028136580651</v>
      </c>
      <c r="D2448" t="s">
        <v>21</v>
      </c>
      <c r="E2448" s="6">
        <f>IF(Sense_data[[#This Row],[a_1State]]=D2447,E2447,Sense_data[[#This Row],[SysTimeStamp]])</f>
        <v>42182.027812506502</v>
      </c>
      <c r="F2448" s="3" t="str">
        <f>Sense_data[[#This Row],[a_1State]]&amp;TEXT(Sense_data[[#This Row],[StateInstanceTimestamp]],"#.######")</f>
        <v>Off42182.027813</v>
      </c>
      <c r="G2448" s="3">
        <f ca="1">IF(Sense_data[[#This Row],[a_1State]]="Off",RANDBETWEEN(off_min,off_max),RANDBETWEEN(on_min,on_max))/sr_div</f>
        <v>2</v>
      </c>
      <c r="H2448" s="3">
        <v>1.8</v>
      </c>
      <c r="I2448" s="3">
        <f>IF(HOUR(Sense_data[[#This Row],[SysTimeStamp]])&lt;12,I2447+$B$14,I2447-$B$14)</f>
        <v>15.562731481481929</v>
      </c>
    </row>
    <row r="2449" spans="1:9" x14ac:dyDescent="0.2">
      <c r="A2449" t="s">
        <v>20</v>
      </c>
      <c r="B2449" t="s">
        <v>22</v>
      </c>
      <c r="C2449" s="6">
        <f t="shared" si="42"/>
        <v>42182.028148154728</v>
      </c>
      <c r="D2449" t="s">
        <v>21</v>
      </c>
      <c r="E2449" s="6">
        <f>IF(Sense_data[[#This Row],[a_1State]]=D2448,E2448,Sense_data[[#This Row],[SysTimeStamp]])</f>
        <v>42182.027812506502</v>
      </c>
      <c r="F2449" s="3" t="str">
        <f>Sense_data[[#This Row],[a_1State]]&amp;TEXT(Sense_data[[#This Row],[StateInstanceTimestamp]],"#.######")</f>
        <v>Off42182.027813</v>
      </c>
      <c r="G2449" s="3">
        <f ca="1">IF(Sense_data[[#This Row],[a_1State]]="Off",RANDBETWEEN(off_min,off_max),RANDBETWEEN(on_min,on_max))/sr_div</f>
        <v>1.5</v>
      </c>
      <c r="H2449" s="3">
        <v>2.4</v>
      </c>
      <c r="I2449" s="3">
        <f>IF(HOUR(Sense_data[[#This Row],[SysTimeStamp]])&lt;12,I2448+$B$14,I2448-$B$14)</f>
        <v>15.562962962963411</v>
      </c>
    </row>
    <row r="2450" spans="1:9" x14ac:dyDescent="0.2">
      <c r="A2450" t="s">
        <v>20</v>
      </c>
      <c r="B2450" t="s">
        <v>22</v>
      </c>
      <c r="C2450" s="6">
        <f t="shared" si="42"/>
        <v>42182.028159728805</v>
      </c>
      <c r="D2450" t="s">
        <v>21</v>
      </c>
      <c r="E2450" s="6">
        <f>IF(Sense_data[[#This Row],[a_1State]]=D2449,E2449,Sense_data[[#This Row],[SysTimeStamp]])</f>
        <v>42182.027812506502</v>
      </c>
      <c r="F2450" s="3" t="str">
        <f>Sense_data[[#This Row],[a_1State]]&amp;TEXT(Sense_data[[#This Row],[StateInstanceTimestamp]],"#.######")</f>
        <v>Off42182.027813</v>
      </c>
      <c r="G2450" s="3">
        <f ca="1">IF(Sense_data[[#This Row],[a_1State]]="Off",RANDBETWEEN(off_min,off_max),RANDBETWEEN(on_min,on_max))/sr_div</f>
        <v>1.2</v>
      </c>
      <c r="H2450" s="3">
        <v>3</v>
      </c>
      <c r="I2450" s="3">
        <f>IF(HOUR(Sense_data[[#This Row],[SysTimeStamp]])&lt;12,I2449+$B$14,I2449-$B$14)</f>
        <v>15.563194444444893</v>
      </c>
    </row>
    <row r="2451" spans="1:9" x14ac:dyDescent="0.2">
      <c r="A2451" t="s">
        <v>20</v>
      </c>
      <c r="B2451" t="s">
        <v>22</v>
      </c>
      <c r="C2451" s="6">
        <f t="shared" si="42"/>
        <v>42182.028171302882</v>
      </c>
      <c r="D2451" t="s">
        <v>21</v>
      </c>
      <c r="E2451" s="6">
        <f>IF(Sense_data[[#This Row],[a_1State]]=D2450,E2450,Sense_data[[#This Row],[SysTimeStamp]])</f>
        <v>42182.027812506502</v>
      </c>
      <c r="F2451" s="3" t="str">
        <f>Sense_data[[#This Row],[a_1State]]&amp;TEXT(Sense_data[[#This Row],[StateInstanceTimestamp]],"#.######")</f>
        <v>Off42182.027813</v>
      </c>
      <c r="G2451" s="3">
        <f ca="1">IF(Sense_data[[#This Row],[a_1State]]="Off",RANDBETWEEN(off_min,off_max),RANDBETWEEN(on_min,on_max))/sr_div</f>
        <v>2.2999999999999998</v>
      </c>
      <c r="H2451" s="3">
        <v>1</v>
      </c>
      <c r="I2451" s="3">
        <f>IF(HOUR(Sense_data[[#This Row],[SysTimeStamp]])&lt;12,I2450+$B$14,I2450-$B$14)</f>
        <v>15.563425925926374</v>
      </c>
    </row>
    <row r="2452" spans="1:9" x14ac:dyDescent="0.2">
      <c r="A2452" t="s">
        <v>20</v>
      </c>
      <c r="B2452" t="s">
        <v>22</v>
      </c>
      <c r="C2452" s="6">
        <f t="shared" si="42"/>
        <v>42182.028182876958</v>
      </c>
      <c r="D2452" t="s">
        <v>21</v>
      </c>
      <c r="E2452" s="6">
        <f>IF(Sense_data[[#This Row],[a_1State]]=D2451,E2451,Sense_data[[#This Row],[SysTimeStamp]])</f>
        <v>42182.027812506502</v>
      </c>
      <c r="F2452" s="3" t="str">
        <f>Sense_data[[#This Row],[a_1State]]&amp;TEXT(Sense_data[[#This Row],[StateInstanceTimestamp]],"#.######")</f>
        <v>Off42182.027813</v>
      </c>
      <c r="G2452" s="3">
        <f ca="1">IF(Sense_data[[#This Row],[a_1State]]="Off",RANDBETWEEN(off_min,off_max),RANDBETWEEN(on_min,on_max))/sr_div</f>
        <v>1.1000000000000001</v>
      </c>
      <c r="H2452" s="3">
        <v>1.2</v>
      </c>
      <c r="I2452" s="3">
        <f>IF(HOUR(Sense_data[[#This Row],[SysTimeStamp]])&lt;12,I2451+$B$14,I2451-$B$14)</f>
        <v>15.563657407407856</v>
      </c>
    </row>
    <row r="2453" spans="1:9" x14ac:dyDescent="0.2">
      <c r="A2453" t="s">
        <v>20</v>
      </c>
      <c r="B2453" t="s">
        <v>22</v>
      </c>
      <c r="C2453" s="6">
        <f t="shared" si="42"/>
        <v>42182.028194451035</v>
      </c>
      <c r="D2453" t="s">
        <v>21</v>
      </c>
      <c r="E2453" s="6">
        <f>IF(Sense_data[[#This Row],[a_1State]]=D2452,E2452,Sense_data[[#This Row],[SysTimeStamp]])</f>
        <v>42182.027812506502</v>
      </c>
      <c r="F2453" s="3" t="str">
        <f>Sense_data[[#This Row],[a_1State]]&amp;TEXT(Sense_data[[#This Row],[StateInstanceTimestamp]],"#.######")</f>
        <v>Off42182.027813</v>
      </c>
      <c r="G2453" s="3">
        <f ca="1">IF(Sense_data[[#This Row],[a_1State]]="Off",RANDBETWEEN(off_min,off_max),RANDBETWEEN(on_min,on_max))/sr_div</f>
        <v>1.7</v>
      </c>
      <c r="H2453" s="3">
        <v>2.4</v>
      </c>
      <c r="I2453" s="3">
        <f>IF(HOUR(Sense_data[[#This Row],[SysTimeStamp]])&lt;12,I2452+$B$14,I2452-$B$14)</f>
        <v>15.563888888889338</v>
      </c>
    </row>
    <row r="2454" spans="1:9" x14ac:dyDescent="0.2">
      <c r="A2454" t="s">
        <v>20</v>
      </c>
      <c r="B2454" t="s">
        <v>22</v>
      </c>
      <c r="C2454" s="6">
        <f t="shared" si="42"/>
        <v>42182.028206025112</v>
      </c>
      <c r="D2454" t="s">
        <v>21</v>
      </c>
      <c r="E2454" s="6">
        <f>IF(Sense_data[[#This Row],[a_1State]]=D2453,E2453,Sense_data[[#This Row],[SysTimeStamp]])</f>
        <v>42182.027812506502</v>
      </c>
      <c r="F2454" s="3" t="str">
        <f>Sense_data[[#This Row],[a_1State]]&amp;TEXT(Sense_data[[#This Row],[StateInstanceTimestamp]],"#.######")</f>
        <v>Off42182.027813</v>
      </c>
      <c r="G2454" s="3">
        <f ca="1">IF(Sense_data[[#This Row],[a_1State]]="Off",RANDBETWEEN(off_min,off_max),RANDBETWEEN(on_min,on_max))/sr_div</f>
        <v>3</v>
      </c>
      <c r="H2454" s="3">
        <v>2.4</v>
      </c>
      <c r="I2454" s="3">
        <f>IF(HOUR(Sense_data[[#This Row],[SysTimeStamp]])&lt;12,I2453+$B$14,I2453-$B$14)</f>
        <v>15.564120370370819</v>
      </c>
    </row>
    <row r="2455" spans="1:9" x14ac:dyDescent="0.2">
      <c r="A2455" t="s">
        <v>20</v>
      </c>
      <c r="B2455" t="s">
        <v>22</v>
      </c>
      <c r="C2455" s="6">
        <f t="shared" si="42"/>
        <v>42182.028217599189</v>
      </c>
      <c r="D2455" t="s">
        <v>21</v>
      </c>
      <c r="E2455" s="6">
        <f>IF(Sense_data[[#This Row],[a_1State]]=D2454,E2454,Sense_data[[#This Row],[SysTimeStamp]])</f>
        <v>42182.027812506502</v>
      </c>
      <c r="F2455" s="3" t="str">
        <f>Sense_data[[#This Row],[a_1State]]&amp;TEXT(Sense_data[[#This Row],[StateInstanceTimestamp]],"#.######")</f>
        <v>Off42182.027813</v>
      </c>
      <c r="G2455" s="3">
        <f ca="1">IF(Sense_data[[#This Row],[a_1State]]="Off",RANDBETWEEN(off_min,off_max),RANDBETWEEN(on_min,on_max))/sr_div</f>
        <v>1.6</v>
      </c>
      <c r="H2455" s="3">
        <v>2.6</v>
      </c>
      <c r="I2455" s="3">
        <f>IF(HOUR(Sense_data[[#This Row],[SysTimeStamp]])&lt;12,I2454+$B$14,I2454-$B$14)</f>
        <v>15.564351851852301</v>
      </c>
    </row>
    <row r="2456" spans="1:9" x14ac:dyDescent="0.2">
      <c r="A2456" t="s">
        <v>20</v>
      </c>
      <c r="B2456" t="s">
        <v>22</v>
      </c>
      <c r="C2456" s="6">
        <f t="shared" si="42"/>
        <v>42182.028229173266</v>
      </c>
      <c r="D2456" t="s">
        <v>21</v>
      </c>
      <c r="E2456" s="6">
        <f>IF(Sense_data[[#This Row],[a_1State]]=D2455,E2455,Sense_data[[#This Row],[SysTimeStamp]])</f>
        <v>42182.027812506502</v>
      </c>
      <c r="F2456" s="3" t="str">
        <f>Sense_data[[#This Row],[a_1State]]&amp;TEXT(Sense_data[[#This Row],[StateInstanceTimestamp]],"#.######")</f>
        <v>Off42182.027813</v>
      </c>
      <c r="G2456" s="3">
        <f ca="1">IF(Sense_data[[#This Row],[a_1State]]="Off",RANDBETWEEN(off_min,off_max),RANDBETWEEN(on_min,on_max))/sr_div</f>
        <v>1.4</v>
      </c>
      <c r="H2456" s="3">
        <v>1.7</v>
      </c>
      <c r="I2456" s="3">
        <f>IF(HOUR(Sense_data[[#This Row],[SysTimeStamp]])&lt;12,I2455+$B$14,I2455-$B$14)</f>
        <v>15.564583333333783</v>
      </c>
    </row>
    <row r="2457" spans="1:9" x14ac:dyDescent="0.2">
      <c r="A2457" t="s">
        <v>20</v>
      </c>
      <c r="B2457" t="s">
        <v>22</v>
      </c>
      <c r="C2457" s="6">
        <f t="shared" si="42"/>
        <v>42182.028240747342</v>
      </c>
      <c r="D2457" t="s">
        <v>21</v>
      </c>
      <c r="E2457" s="6">
        <f>IF(Sense_data[[#This Row],[a_1State]]=D2456,E2456,Sense_data[[#This Row],[SysTimeStamp]])</f>
        <v>42182.027812506502</v>
      </c>
      <c r="F2457" s="3" t="str">
        <f>Sense_data[[#This Row],[a_1State]]&amp;TEXT(Sense_data[[#This Row],[StateInstanceTimestamp]],"#.######")</f>
        <v>Off42182.027813</v>
      </c>
      <c r="G2457" s="3">
        <f ca="1">IF(Sense_data[[#This Row],[a_1State]]="Off",RANDBETWEEN(off_min,off_max),RANDBETWEEN(on_min,on_max))/sr_div</f>
        <v>1.1000000000000001</v>
      </c>
      <c r="H2457" s="3">
        <v>1.6</v>
      </c>
      <c r="I2457" s="3">
        <f>IF(HOUR(Sense_data[[#This Row],[SysTimeStamp]])&lt;12,I2456+$B$14,I2456-$B$14)</f>
        <v>15.564814814815264</v>
      </c>
    </row>
    <row r="2458" spans="1:9" x14ac:dyDescent="0.2">
      <c r="A2458" t="s">
        <v>20</v>
      </c>
      <c r="B2458" t="s">
        <v>22</v>
      </c>
      <c r="C2458" s="6">
        <f t="shared" si="42"/>
        <v>42182.028252321419</v>
      </c>
      <c r="D2458" t="s">
        <v>21</v>
      </c>
      <c r="E2458" s="6">
        <f>IF(Sense_data[[#This Row],[a_1State]]=D2457,E2457,Sense_data[[#This Row],[SysTimeStamp]])</f>
        <v>42182.027812506502</v>
      </c>
      <c r="F2458" s="3" t="str">
        <f>Sense_data[[#This Row],[a_1State]]&amp;TEXT(Sense_data[[#This Row],[StateInstanceTimestamp]],"#.######")</f>
        <v>Off42182.027813</v>
      </c>
      <c r="G2458" s="3">
        <f ca="1">IF(Sense_data[[#This Row],[a_1State]]="Off",RANDBETWEEN(off_min,off_max),RANDBETWEEN(on_min,on_max))/sr_div</f>
        <v>1.5</v>
      </c>
      <c r="H2458" s="3">
        <v>1.7</v>
      </c>
      <c r="I2458" s="3">
        <f>IF(HOUR(Sense_data[[#This Row],[SysTimeStamp]])&lt;12,I2457+$B$14,I2457-$B$14)</f>
        <v>15.565046296296746</v>
      </c>
    </row>
    <row r="2459" spans="1:9" x14ac:dyDescent="0.2">
      <c r="A2459" t="s">
        <v>20</v>
      </c>
      <c r="B2459" t="s">
        <v>22</v>
      </c>
      <c r="C2459" s="6">
        <f t="shared" si="42"/>
        <v>42182.028263895496</v>
      </c>
      <c r="D2459" t="s">
        <v>21</v>
      </c>
      <c r="E2459" s="6">
        <f>IF(Sense_data[[#This Row],[a_1State]]=D2458,E2458,Sense_data[[#This Row],[SysTimeStamp]])</f>
        <v>42182.027812506502</v>
      </c>
      <c r="F2459" s="3" t="str">
        <f>Sense_data[[#This Row],[a_1State]]&amp;TEXT(Sense_data[[#This Row],[StateInstanceTimestamp]],"#.######")</f>
        <v>Off42182.027813</v>
      </c>
      <c r="G2459" s="3">
        <f ca="1">IF(Sense_data[[#This Row],[a_1State]]="Off",RANDBETWEEN(off_min,off_max),RANDBETWEEN(on_min,on_max))/sr_div</f>
        <v>3</v>
      </c>
      <c r="H2459" s="3">
        <v>1.3</v>
      </c>
      <c r="I2459" s="3">
        <f>IF(HOUR(Sense_data[[#This Row],[SysTimeStamp]])&lt;12,I2458+$B$14,I2458-$B$14)</f>
        <v>15.565277777778228</v>
      </c>
    </row>
    <row r="2460" spans="1:9" x14ac:dyDescent="0.2">
      <c r="A2460" t="s">
        <v>20</v>
      </c>
      <c r="B2460" t="s">
        <v>22</v>
      </c>
      <c r="C2460" s="6">
        <f t="shared" si="42"/>
        <v>42182.028275469573</v>
      </c>
      <c r="D2460" t="s">
        <v>21</v>
      </c>
      <c r="E2460" s="6">
        <f>IF(Sense_data[[#This Row],[a_1State]]=D2459,E2459,Sense_data[[#This Row],[SysTimeStamp]])</f>
        <v>42182.027812506502</v>
      </c>
      <c r="F2460" s="3" t="str">
        <f>Sense_data[[#This Row],[a_1State]]&amp;TEXT(Sense_data[[#This Row],[StateInstanceTimestamp]],"#.######")</f>
        <v>Off42182.027813</v>
      </c>
      <c r="G2460" s="3">
        <f ca="1">IF(Sense_data[[#This Row],[a_1State]]="Off",RANDBETWEEN(off_min,off_max),RANDBETWEEN(on_min,on_max))/sr_div</f>
        <v>1.8</v>
      </c>
      <c r="H2460" s="3">
        <v>2.5</v>
      </c>
      <c r="I2460" s="3">
        <f>IF(HOUR(Sense_data[[#This Row],[SysTimeStamp]])&lt;12,I2459+$B$14,I2459-$B$14)</f>
        <v>15.565509259259709</v>
      </c>
    </row>
    <row r="2461" spans="1:9" x14ac:dyDescent="0.2">
      <c r="A2461" t="s">
        <v>20</v>
      </c>
      <c r="B2461" t="s">
        <v>22</v>
      </c>
      <c r="C2461" s="6">
        <f t="shared" si="42"/>
        <v>42182.028287043649</v>
      </c>
      <c r="D2461" t="s">
        <v>21</v>
      </c>
      <c r="E2461" s="6">
        <f>IF(Sense_data[[#This Row],[a_1State]]=D2460,E2460,Sense_data[[#This Row],[SysTimeStamp]])</f>
        <v>42182.027812506502</v>
      </c>
      <c r="F2461" s="3" t="str">
        <f>Sense_data[[#This Row],[a_1State]]&amp;TEXT(Sense_data[[#This Row],[StateInstanceTimestamp]],"#.######")</f>
        <v>Off42182.027813</v>
      </c>
      <c r="G2461" s="3">
        <f ca="1">IF(Sense_data[[#This Row],[a_1State]]="Off",RANDBETWEEN(off_min,off_max),RANDBETWEEN(on_min,on_max))/sr_div</f>
        <v>2.4</v>
      </c>
      <c r="H2461" s="3">
        <v>1.8</v>
      </c>
      <c r="I2461" s="3">
        <f>IF(HOUR(Sense_data[[#This Row],[SysTimeStamp]])&lt;12,I2460+$B$14,I2460-$B$14)</f>
        <v>15.565740740741191</v>
      </c>
    </row>
    <row r="2462" spans="1:9" x14ac:dyDescent="0.2">
      <c r="A2462" t="s">
        <v>20</v>
      </c>
      <c r="B2462" t="s">
        <v>22</v>
      </c>
      <c r="C2462" s="6">
        <f t="shared" si="42"/>
        <v>42182.028298617726</v>
      </c>
      <c r="D2462" t="s">
        <v>21</v>
      </c>
      <c r="E2462" s="6">
        <f>IF(Sense_data[[#This Row],[a_1State]]=D2461,E2461,Sense_data[[#This Row],[SysTimeStamp]])</f>
        <v>42182.027812506502</v>
      </c>
      <c r="F2462" s="3" t="str">
        <f>Sense_data[[#This Row],[a_1State]]&amp;TEXT(Sense_data[[#This Row],[StateInstanceTimestamp]],"#.######")</f>
        <v>Off42182.027813</v>
      </c>
      <c r="G2462" s="3">
        <f ca="1">IF(Sense_data[[#This Row],[a_1State]]="Off",RANDBETWEEN(off_min,off_max),RANDBETWEEN(on_min,on_max))/sr_div</f>
        <v>2.7</v>
      </c>
      <c r="H2462" s="3">
        <v>1.8</v>
      </c>
      <c r="I2462" s="3">
        <f>IF(HOUR(Sense_data[[#This Row],[SysTimeStamp]])&lt;12,I2461+$B$14,I2461-$B$14)</f>
        <v>15.565972222222673</v>
      </c>
    </row>
    <row r="2463" spans="1:9" x14ac:dyDescent="0.2">
      <c r="A2463" t="s">
        <v>20</v>
      </c>
      <c r="B2463" t="s">
        <v>22</v>
      </c>
      <c r="C2463" s="6">
        <f t="shared" si="42"/>
        <v>42182.028310191803</v>
      </c>
      <c r="D2463" t="s">
        <v>21</v>
      </c>
      <c r="E2463" s="6">
        <f>IF(Sense_data[[#This Row],[a_1State]]=D2462,E2462,Sense_data[[#This Row],[SysTimeStamp]])</f>
        <v>42182.027812506502</v>
      </c>
      <c r="F2463" s="3" t="str">
        <f>Sense_data[[#This Row],[a_1State]]&amp;TEXT(Sense_data[[#This Row],[StateInstanceTimestamp]],"#.######")</f>
        <v>Off42182.027813</v>
      </c>
      <c r="G2463" s="3">
        <f ca="1">IF(Sense_data[[#This Row],[a_1State]]="Off",RANDBETWEEN(off_min,off_max),RANDBETWEEN(on_min,on_max))/sr_div</f>
        <v>1.7</v>
      </c>
      <c r="H2463" s="3">
        <v>2.2999999999999998</v>
      </c>
      <c r="I2463" s="3">
        <f>IF(HOUR(Sense_data[[#This Row],[SysTimeStamp]])&lt;12,I2462+$B$14,I2462-$B$14)</f>
        <v>15.566203703704154</v>
      </c>
    </row>
    <row r="2464" spans="1:9" x14ac:dyDescent="0.2">
      <c r="A2464" t="s">
        <v>20</v>
      </c>
      <c r="B2464" t="s">
        <v>22</v>
      </c>
      <c r="C2464" s="6">
        <f t="shared" si="42"/>
        <v>42182.02832176588</v>
      </c>
      <c r="D2464" t="s">
        <v>21</v>
      </c>
      <c r="E2464" s="6">
        <f>IF(Sense_data[[#This Row],[a_1State]]=D2463,E2463,Sense_data[[#This Row],[SysTimeStamp]])</f>
        <v>42182.027812506502</v>
      </c>
      <c r="F2464" s="3" t="str">
        <f>Sense_data[[#This Row],[a_1State]]&amp;TEXT(Sense_data[[#This Row],[StateInstanceTimestamp]],"#.######")</f>
        <v>Off42182.027813</v>
      </c>
      <c r="G2464" s="3">
        <f ca="1">IF(Sense_data[[#This Row],[a_1State]]="Off",RANDBETWEEN(off_min,off_max),RANDBETWEEN(on_min,on_max))/sr_div</f>
        <v>1.4</v>
      </c>
      <c r="H2464" s="3">
        <v>3</v>
      </c>
      <c r="I2464" s="3">
        <f>IF(HOUR(Sense_data[[#This Row],[SysTimeStamp]])&lt;12,I2463+$B$14,I2463-$B$14)</f>
        <v>15.566435185185636</v>
      </c>
    </row>
    <row r="2465" spans="1:9" x14ac:dyDescent="0.2">
      <c r="A2465" t="s">
        <v>20</v>
      </c>
      <c r="B2465" t="s">
        <v>22</v>
      </c>
      <c r="C2465" s="6">
        <f t="shared" si="42"/>
        <v>42182.028333339957</v>
      </c>
      <c r="D2465" t="s">
        <v>21</v>
      </c>
      <c r="E2465" s="6">
        <f>IF(Sense_data[[#This Row],[a_1State]]=D2464,E2464,Sense_data[[#This Row],[SysTimeStamp]])</f>
        <v>42182.027812506502</v>
      </c>
      <c r="F2465" s="3" t="str">
        <f>Sense_data[[#This Row],[a_1State]]&amp;TEXT(Sense_data[[#This Row],[StateInstanceTimestamp]],"#.######")</f>
        <v>Off42182.027813</v>
      </c>
      <c r="G2465" s="3">
        <f ca="1">IF(Sense_data[[#This Row],[a_1State]]="Off",RANDBETWEEN(off_min,off_max),RANDBETWEEN(on_min,on_max))/sr_div</f>
        <v>2.6</v>
      </c>
      <c r="H2465" s="3">
        <v>2.4</v>
      </c>
      <c r="I2465" s="3">
        <f>IF(HOUR(Sense_data[[#This Row],[SysTimeStamp]])&lt;12,I2464+$B$14,I2464-$B$14)</f>
        <v>15.566666666667118</v>
      </c>
    </row>
    <row r="2466" spans="1:9" x14ac:dyDescent="0.2">
      <c r="A2466" t="s">
        <v>20</v>
      </c>
      <c r="B2466" t="s">
        <v>22</v>
      </c>
      <c r="C2466" s="6">
        <f t="shared" si="42"/>
        <v>42182.028344914033</v>
      </c>
      <c r="D2466" t="s">
        <v>21</v>
      </c>
      <c r="E2466" s="6">
        <f>IF(Sense_data[[#This Row],[a_1State]]=D2465,E2465,Sense_data[[#This Row],[SysTimeStamp]])</f>
        <v>42182.027812506502</v>
      </c>
      <c r="F2466" s="3" t="str">
        <f>Sense_data[[#This Row],[a_1State]]&amp;TEXT(Sense_data[[#This Row],[StateInstanceTimestamp]],"#.######")</f>
        <v>Off42182.027813</v>
      </c>
      <c r="G2466" s="3">
        <f ca="1">IF(Sense_data[[#This Row],[a_1State]]="Off",RANDBETWEEN(off_min,off_max),RANDBETWEEN(on_min,on_max))/sr_div</f>
        <v>1.2</v>
      </c>
      <c r="H2466" s="3">
        <v>1.5</v>
      </c>
      <c r="I2466" s="3">
        <f>IF(HOUR(Sense_data[[#This Row],[SysTimeStamp]])&lt;12,I2465+$B$14,I2465-$B$14)</f>
        <v>15.566898148148599</v>
      </c>
    </row>
    <row r="2467" spans="1:9" x14ac:dyDescent="0.2">
      <c r="A2467" t="s">
        <v>20</v>
      </c>
      <c r="B2467" t="s">
        <v>22</v>
      </c>
      <c r="C2467" s="6">
        <f t="shared" si="42"/>
        <v>42182.02835648811</v>
      </c>
      <c r="D2467" t="s">
        <v>21</v>
      </c>
      <c r="E2467" s="6">
        <f>IF(Sense_data[[#This Row],[a_1State]]=D2466,E2466,Sense_data[[#This Row],[SysTimeStamp]])</f>
        <v>42182.027812506502</v>
      </c>
      <c r="F2467" s="3" t="str">
        <f>Sense_data[[#This Row],[a_1State]]&amp;TEXT(Sense_data[[#This Row],[StateInstanceTimestamp]],"#.######")</f>
        <v>Off42182.027813</v>
      </c>
      <c r="G2467" s="3">
        <f ca="1">IF(Sense_data[[#This Row],[a_1State]]="Off",RANDBETWEEN(off_min,off_max),RANDBETWEEN(on_min,on_max))/sr_div</f>
        <v>1.7</v>
      </c>
      <c r="H2467" s="3">
        <v>1.4</v>
      </c>
      <c r="I2467" s="3">
        <f>IF(HOUR(Sense_data[[#This Row],[SysTimeStamp]])&lt;12,I2466+$B$14,I2466-$B$14)</f>
        <v>15.567129629630081</v>
      </c>
    </row>
    <row r="2468" spans="1:9" x14ac:dyDescent="0.2">
      <c r="A2468" t="s">
        <v>20</v>
      </c>
      <c r="B2468" t="s">
        <v>22</v>
      </c>
      <c r="C2468" s="6">
        <f t="shared" si="42"/>
        <v>42182.028368062187</v>
      </c>
      <c r="D2468" t="s">
        <v>21</v>
      </c>
      <c r="E2468" s="6">
        <f>IF(Sense_data[[#This Row],[a_1State]]=D2467,E2467,Sense_data[[#This Row],[SysTimeStamp]])</f>
        <v>42182.027812506502</v>
      </c>
      <c r="F2468" s="3" t="str">
        <f>Sense_data[[#This Row],[a_1State]]&amp;TEXT(Sense_data[[#This Row],[StateInstanceTimestamp]],"#.######")</f>
        <v>Off42182.027813</v>
      </c>
      <c r="G2468" s="3">
        <f ca="1">IF(Sense_data[[#This Row],[a_1State]]="Off",RANDBETWEEN(off_min,off_max),RANDBETWEEN(on_min,on_max))/sr_div</f>
        <v>1.6</v>
      </c>
      <c r="H2468" s="3">
        <v>2.9</v>
      </c>
      <c r="I2468" s="3">
        <f>IF(HOUR(Sense_data[[#This Row],[SysTimeStamp]])&lt;12,I2467+$B$14,I2467-$B$14)</f>
        <v>15.567361111111563</v>
      </c>
    </row>
    <row r="2469" spans="1:9" x14ac:dyDescent="0.2">
      <c r="A2469" t="s">
        <v>20</v>
      </c>
      <c r="B2469" t="s">
        <v>22</v>
      </c>
      <c r="C2469" s="6">
        <f t="shared" si="42"/>
        <v>42182.028379636264</v>
      </c>
      <c r="D2469" t="s">
        <v>21</v>
      </c>
      <c r="E2469" s="6">
        <f>IF(Sense_data[[#This Row],[a_1State]]=D2468,E2468,Sense_data[[#This Row],[SysTimeStamp]])</f>
        <v>42182.027812506502</v>
      </c>
      <c r="F2469" s="3" t="str">
        <f>Sense_data[[#This Row],[a_1State]]&amp;TEXT(Sense_data[[#This Row],[StateInstanceTimestamp]],"#.######")</f>
        <v>Off42182.027813</v>
      </c>
      <c r="G2469" s="3">
        <f ca="1">IF(Sense_data[[#This Row],[a_1State]]="Off",RANDBETWEEN(off_min,off_max),RANDBETWEEN(on_min,on_max))/sr_div</f>
        <v>3</v>
      </c>
      <c r="H2469" s="3">
        <v>2.1</v>
      </c>
      <c r="I2469" s="3">
        <f>IF(HOUR(Sense_data[[#This Row],[SysTimeStamp]])&lt;12,I2468+$B$14,I2468-$B$14)</f>
        <v>15.567592592593044</v>
      </c>
    </row>
    <row r="2470" spans="1:9" x14ac:dyDescent="0.2">
      <c r="A2470" t="s">
        <v>20</v>
      </c>
      <c r="B2470" t="s">
        <v>22</v>
      </c>
      <c r="C2470" s="6">
        <f t="shared" si="42"/>
        <v>42182.02839121034</v>
      </c>
      <c r="D2470" t="s">
        <v>21</v>
      </c>
      <c r="E2470" s="6">
        <f>IF(Sense_data[[#This Row],[a_1State]]=D2469,E2469,Sense_data[[#This Row],[SysTimeStamp]])</f>
        <v>42182.027812506502</v>
      </c>
      <c r="F2470" s="3" t="str">
        <f>Sense_data[[#This Row],[a_1State]]&amp;TEXT(Sense_data[[#This Row],[StateInstanceTimestamp]],"#.######")</f>
        <v>Off42182.027813</v>
      </c>
      <c r="G2470" s="3">
        <f ca="1">IF(Sense_data[[#This Row],[a_1State]]="Off",RANDBETWEEN(off_min,off_max),RANDBETWEEN(on_min,on_max))/sr_div</f>
        <v>1.1000000000000001</v>
      </c>
      <c r="H2470" s="3">
        <v>1.1000000000000001</v>
      </c>
      <c r="I2470" s="3">
        <f>IF(HOUR(Sense_data[[#This Row],[SysTimeStamp]])&lt;12,I2469+$B$14,I2469-$B$14)</f>
        <v>15.567824074074526</v>
      </c>
    </row>
    <row r="2471" spans="1:9" x14ac:dyDescent="0.2">
      <c r="A2471" t="s">
        <v>20</v>
      </c>
      <c r="B2471" t="s">
        <v>22</v>
      </c>
      <c r="C2471" s="6">
        <f t="shared" si="42"/>
        <v>42182.028402784417</v>
      </c>
      <c r="D2471" t="s">
        <v>21</v>
      </c>
      <c r="E2471" s="6">
        <f>IF(Sense_data[[#This Row],[a_1State]]=D2470,E2470,Sense_data[[#This Row],[SysTimeStamp]])</f>
        <v>42182.027812506502</v>
      </c>
      <c r="F2471" s="3" t="str">
        <f>Sense_data[[#This Row],[a_1State]]&amp;TEXT(Sense_data[[#This Row],[StateInstanceTimestamp]],"#.######")</f>
        <v>Off42182.027813</v>
      </c>
      <c r="G2471" s="3">
        <f ca="1">IF(Sense_data[[#This Row],[a_1State]]="Off",RANDBETWEEN(off_min,off_max),RANDBETWEEN(on_min,on_max))/sr_div</f>
        <v>2</v>
      </c>
      <c r="H2471" s="3">
        <v>1.6</v>
      </c>
      <c r="I2471" s="3">
        <f>IF(HOUR(Sense_data[[#This Row],[SysTimeStamp]])&lt;12,I2470+$B$14,I2470-$B$14)</f>
        <v>15.568055555556008</v>
      </c>
    </row>
    <row r="2472" spans="1:9" x14ac:dyDescent="0.2">
      <c r="A2472" t="s">
        <v>20</v>
      </c>
      <c r="B2472" t="s">
        <v>22</v>
      </c>
      <c r="C2472" s="6">
        <f t="shared" si="42"/>
        <v>42182.028414358494</v>
      </c>
      <c r="D2472" t="s">
        <v>21</v>
      </c>
      <c r="E2472" s="6">
        <f>IF(Sense_data[[#This Row],[a_1State]]=D2471,E2471,Sense_data[[#This Row],[SysTimeStamp]])</f>
        <v>42182.027812506502</v>
      </c>
      <c r="F2472" s="3" t="str">
        <f>Sense_data[[#This Row],[a_1State]]&amp;TEXT(Sense_data[[#This Row],[StateInstanceTimestamp]],"#.######")</f>
        <v>Off42182.027813</v>
      </c>
      <c r="G2472" s="3">
        <f ca="1">IF(Sense_data[[#This Row],[a_1State]]="Off",RANDBETWEEN(off_min,off_max),RANDBETWEEN(on_min,on_max))/sr_div</f>
        <v>1.7</v>
      </c>
      <c r="H2472" s="3">
        <v>2.9</v>
      </c>
      <c r="I2472" s="3">
        <f>IF(HOUR(Sense_data[[#This Row],[SysTimeStamp]])&lt;12,I2471+$B$14,I2471-$B$14)</f>
        <v>15.568287037037489</v>
      </c>
    </row>
    <row r="2473" spans="1:9" x14ac:dyDescent="0.2">
      <c r="A2473" t="s">
        <v>20</v>
      </c>
      <c r="B2473" t="s">
        <v>22</v>
      </c>
      <c r="C2473" s="6">
        <f t="shared" si="42"/>
        <v>42182.028425932571</v>
      </c>
      <c r="D2473" t="s">
        <v>21</v>
      </c>
      <c r="E2473" s="6">
        <f>IF(Sense_data[[#This Row],[a_1State]]=D2472,E2472,Sense_data[[#This Row],[SysTimeStamp]])</f>
        <v>42182.027812506502</v>
      </c>
      <c r="F2473" s="3" t="str">
        <f>Sense_data[[#This Row],[a_1State]]&amp;TEXT(Sense_data[[#This Row],[StateInstanceTimestamp]],"#.######")</f>
        <v>Off42182.027813</v>
      </c>
      <c r="G2473" s="3">
        <f ca="1">IF(Sense_data[[#This Row],[a_1State]]="Off",RANDBETWEEN(off_min,off_max),RANDBETWEEN(on_min,on_max))/sr_div</f>
        <v>1.5</v>
      </c>
      <c r="H2473" s="3">
        <v>3</v>
      </c>
      <c r="I2473" s="3">
        <f>IF(HOUR(Sense_data[[#This Row],[SysTimeStamp]])&lt;12,I2472+$B$14,I2472-$B$14)</f>
        <v>15.568518518518971</v>
      </c>
    </row>
    <row r="2474" spans="1:9" x14ac:dyDescent="0.2">
      <c r="A2474" t="s">
        <v>20</v>
      </c>
      <c r="B2474" t="s">
        <v>22</v>
      </c>
      <c r="C2474" s="6">
        <f t="shared" si="42"/>
        <v>42182.028437506648</v>
      </c>
      <c r="D2474" t="s">
        <v>21</v>
      </c>
      <c r="E2474" s="6">
        <f>IF(Sense_data[[#This Row],[a_1State]]=D2473,E2473,Sense_data[[#This Row],[SysTimeStamp]])</f>
        <v>42182.027812506502</v>
      </c>
      <c r="F2474" s="3" t="str">
        <f>Sense_data[[#This Row],[a_1State]]&amp;TEXT(Sense_data[[#This Row],[StateInstanceTimestamp]],"#.######")</f>
        <v>Off42182.027813</v>
      </c>
      <c r="G2474" s="3">
        <f ca="1">IF(Sense_data[[#This Row],[a_1State]]="Off",RANDBETWEEN(off_min,off_max),RANDBETWEEN(on_min,on_max))/sr_div</f>
        <v>2.8</v>
      </c>
      <c r="H2474" s="3">
        <v>1.4</v>
      </c>
      <c r="I2474" s="3">
        <f>IF(HOUR(Sense_data[[#This Row],[SysTimeStamp]])&lt;12,I2473+$B$14,I2473-$B$14)</f>
        <v>15.568750000000453</v>
      </c>
    </row>
    <row r="2475" spans="1:9" x14ac:dyDescent="0.2">
      <c r="A2475" t="s">
        <v>20</v>
      </c>
      <c r="B2475" t="s">
        <v>22</v>
      </c>
      <c r="C2475" s="6">
        <f t="shared" si="42"/>
        <v>42182.028449080724</v>
      </c>
      <c r="D2475" t="s">
        <v>21</v>
      </c>
      <c r="E2475" s="6">
        <f>IF(Sense_data[[#This Row],[a_1State]]=D2474,E2474,Sense_data[[#This Row],[SysTimeStamp]])</f>
        <v>42182.027812506502</v>
      </c>
      <c r="F2475" s="3" t="str">
        <f>Sense_data[[#This Row],[a_1State]]&amp;TEXT(Sense_data[[#This Row],[StateInstanceTimestamp]],"#.######")</f>
        <v>Off42182.027813</v>
      </c>
      <c r="G2475" s="3">
        <f ca="1">IF(Sense_data[[#This Row],[a_1State]]="Off",RANDBETWEEN(off_min,off_max),RANDBETWEEN(on_min,on_max))/sr_div</f>
        <v>2.2000000000000002</v>
      </c>
      <c r="H2475" s="3">
        <v>2.7</v>
      </c>
      <c r="I2475" s="3">
        <f>IF(HOUR(Sense_data[[#This Row],[SysTimeStamp]])&lt;12,I2474+$B$14,I2474-$B$14)</f>
        <v>15.568981481481934</v>
      </c>
    </row>
    <row r="2476" spans="1:9" x14ac:dyDescent="0.2">
      <c r="A2476" t="s">
        <v>20</v>
      </c>
      <c r="B2476" t="s">
        <v>22</v>
      </c>
      <c r="C2476" s="6">
        <f t="shared" si="42"/>
        <v>42182.028460654801</v>
      </c>
      <c r="D2476" t="s">
        <v>21</v>
      </c>
      <c r="E2476" s="6">
        <f>IF(Sense_data[[#This Row],[a_1State]]=D2475,E2475,Sense_data[[#This Row],[SysTimeStamp]])</f>
        <v>42182.027812506502</v>
      </c>
      <c r="F2476" s="3" t="str">
        <f>Sense_data[[#This Row],[a_1State]]&amp;TEXT(Sense_data[[#This Row],[StateInstanceTimestamp]],"#.######")</f>
        <v>Off42182.027813</v>
      </c>
      <c r="G2476" s="3">
        <f ca="1">IF(Sense_data[[#This Row],[a_1State]]="Off",RANDBETWEEN(off_min,off_max),RANDBETWEEN(on_min,on_max))/sr_div</f>
        <v>2.2000000000000002</v>
      </c>
      <c r="H2476" s="3">
        <v>1</v>
      </c>
      <c r="I2476" s="3">
        <f>IF(HOUR(Sense_data[[#This Row],[SysTimeStamp]])&lt;12,I2475+$B$14,I2475-$B$14)</f>
        <v>15.569212962963416</v>
      </c>
    </row>
    <row r="2477" spans="1:9" x14ac:dyDescent="0.2">
      <c r="A2477" t="s">
        <v>20</v>
      </c>
      <c r="B2477" t="s">
        <v>22</v>
      </c>
      <c r="C2477" s="6">
        <f t="shared" si="42"/>
        <v>42182.028472228878</v>
      </c>
      <c r="D2477" t="s">
        <v>21</v>
      </c>
      <c r="E2477" s="6">
        <f>IF(Sense_data[[#This Row],[a_1State]]=D2476,E2476,Sense_data[[#This Row],[SysTimeStamp]])</f>
        <v>42182.027812506502</v>
      </c>
      <c r="F2477" s="3" t="str">
        <f>Sense_data[[#This Row],[a_1State]]&amp;TEXT(Sense_data[[#This Row],[StateInstanceTimestamp]],"#.######")</f>
        <v>Off42182.027813</v>
      </c>
      <c r="G2477" s="3">
        <f ca="1">IF(Sense_data[[#This Row],[a_1State]]="Off",RANDBETWEEN(off_min,off_max),RANDBETWEEN(on_min,on_max))/sr_div</f>
        <v>1.8</v>
      </c>
      <c r="H2477" s="3">
        <v>1.7</v>
      </c>
      <c r="I2477" s="3">
        <f>IF(HOUR(Sense_data[[#This Row],[SysTimeStamp]])&lt;12,I2476+$B$14,I2476-$B$14)</f>
        <v>15.569444444444898</v>
      </c>
    </row>
    <row r="2478" spans="1:9" x14ac:dyDescent="0.2">
      <c r="A2478" t="s">
        <v>20</v>
      </c>
      <c r="B2478" t="s">
        <v>22</v>
      </c>
      <c r="C2478" s="6">
        <f t="shared" si="42"/>
        <v>42182.028483802955</v>
      </c>
      <c r="D2478" t="s">
        <v>21</v>
      </c>
      <c r="E2478" s="6">
        <f>IF(Sense_data[[#This Row],[a_1State]]=D2477,E2477,Sense_data[[#This Row],[SysTimeStamp]])</f>
        <v>42182.027812506502</v>
      </c>
      <c r="F2478" s="3" t="str">
        <f>Sense_data[[#This Row],[a_1State]]&amp;TEXT(Sense_data[[#This Row],[StateInstanceTimestamp]],"#.######")</f>
        <v>Off42182.027813</v>
      </c>
      <c r="G2478" s="3">
        <f ca="1">IF(Sense_data[[#This Row],[a_1State]]="Off",RANDBETWEEN(off_min,off_max),RANDBETWEEN(on_min,on_max))/sr_div</f>
        <v>2</v>
      </c>
      <c r="H2478" s="3">
        <v>2.7</v>
      </c>
      <c r="I2478" s="3">
        <f>IF(HOUR(Sense_data[[#This Row],[SysTimeStamp]])&lt;12,I2477+$B$14,I2477-$B$14)</f>
        <v>15.569675925926379</v>
      </c>
    </row>
    <row r="2479" spans="1:9" x14ac:dyDescent="0.2">
      <c r="A2479" t="s">
        <v>20</v>
      </c>
      <c r="B2479" t="s">
        <v>22</v>
      </c>
      <c r="C2479" s="6">
        <f t="shared" si="42"/>
        <v>42182.028495377032</v>
      </c>
      <c r="D2479" t="s">
        <v>21</v>
      </c>
      <c r="E2479" s="6">
        <f>IF(Sense_data[[#This Row],[a_1State]]=D2478,E2478,Sense_data[[#This Row],[SysTimeStamp]])</f>
        <v>42182.027812506502</v>
      </c>
      <c r="F2479" s="3" t="str">
        <f>Sense_data[[#This Row],[a_1State]]&amp;TEXT(Sense_data[[#This Row],[StateInstanceTimestamp]],"#.######")</f>
        <v>Off42182.027813</v>
      </c>
      <c r="G2479" s="3">
        <f ca="1">IF(Sense_data[[#This Row],[a_1State]]="Off",RANDBETWEEN(off_min,off_max),RANDBETWEEN(on_min,on_max))/sr_div</f>
        <v>1.2</v>
      </c>
      <c r="H2479" s="3">
        <v>1.9</v>
      </c>
      <c r="I2479" s="3">
        <f>IF(HOUR(Sense_data[[#This Row],[SysTimeStamp]])&lt;12,I2478+$B$14,I2478-$B$14)</f>
        <v>15.569907407407861</v>
      </c>
    </row>
    <row r="2480" spans="1:9" x14ac:dyDescent="0.2">
      <c r="A2480" t="s">
        <v>20</v>
      </c>
      <c r="B2480" t="s">
        <v>22</v>
      </c>
      <c r="C2480" s="6">
        <f t="shared" si="42"/>
        <v>42182.028506951108</v>
      </c>
      <c r="D2480" t="s">
        <v>21</v>
      </c>
      <c r="E2480" s="6">
        <f>IF(Sense_data[[#This Row],[a_1State]]=D2479,E2479,Sense_data[[#This Row],[SysTimeStamp]])</f>
        <v>42182.027812506502</v>
      </c>
      <c r="F2480" s="3" t="str">
        <f>Sense_data[[#This Row],[a_1State]]&amp;TEXT(Sense_data[[#This Row],[StateInstanceTimestamp]],"#.######")</f>
        <v>Off42182.027813</v>
      </c>
      <c r="G2480" s="3">
        <f ca="1">IF(Sense_data[[#This Row],[a_1State]]="Off",RANDBETWEEN(off_min,off_max),RANDBETWEEN(on_min,on_max))/sr_div</f>
        <v>3</v>
      </c>
      <c r="H2480" s="3">
        <v>2.7</v>
      </c>
      <c r="I2480" s="3">
        <f>IF(HOUR(Sense_data[[#This Row],[SysTimeStamp]])&lt;12,I2479+$B$14,I2479-$B$14)</f>
        <v>15.570138888889343</v>
      </c>
    </row>
    <row r="2481" spans="1:9" x14ac:dyDescent="0.2">
      <c r="A2481" t="s">
        <v>20</v>
      </c>
      <c r="B2481" t="s">
        <v>22</v>
      </c>
      <c r="C2481" s="6">
        <f t="shared" si="42"/>
        <v>42182.028518525185</v>
      </c>
      <c r="D2481" t="s">
        <v>21</v>
      </c>
      <c r="E2481" s="6">
        <f>IF(Sense_data[[#This Row],[a_1State]]=D2480,E2480,Sense_data[[#This Row],[SysTimeStamp]])</f>
        <v>42182.027812506502</v>
      </c>
      <c r="F2481" s="3" t="str">
        <f>Sense_data[[#This Row],[a_1State]]&amp;TEXT(Sense_data[[#This Row],[StateInstanceTimestamp]],"#.######")</f>
        <v>Off42182.027813</v>
      </c>
      <c r="G2481" s="3">
        <f ca="1">IF(Sense_data[[#This Row],[a_1State]]="Off",RANDBETWEEN(off_min,off_max),RANDBETWEEN(on_min,on_max))/sr_div</f>
        <v>1.9</v>
      </c>
      <c r="H2481" s="3">
        <v>2.8</v>
      </c>
      <c r="I2481" s="3">
        <f>IF(HOUR(Sense_data[[#This Row],[SysTimeStamp]])&lt;12,I2480+$B$14,I2480-$B$14)</f>
        <v>15.570370370370824</v>
      </c>
    </row>
    <row r="2482" spans="1:9" x14ac:dyDescent="0.2">
      <c r="A2482" t="s">
        <v>20</v>
      </c>
      <c r="B2482" t="s">
        <v>22</v>
      </c>
      <c r="C2482" s="6">
        <f t="shared" si="42"/>
        <v>42182.028530099262</v>
      </c>
      <c r="D2482" t="s">
        <v>21</v>
      </c>
      <c r="E2482" s="6">
        <f>IF(Sense_data[[#This Row],[a_1State]]=D2481,E2481,Sense_data[[#This Row],[SysTimeStamp]])</f>
        <v>42182.027812506502</v>
      </c>
      <c r="F2482" s="3" t="str">
        <f>Sense_data[[#This Row],[a_1State]]&amp;TEXT(Sense_data[[#This Row],[StateInstanceTimestamp]],"#.######")</f>
        <v>Off42182.027813</v>
      </c>
      <c r="G2482" s="3">
        <f ca="1">IF(Sense_data[[#This Row],[a_1State]]="Off",RANDBETWEEN(off_min,off_max),RANDBETWEEN(on_min,on_max))/sr_div</f>
        <v>1.5</v>
      </c>
      <c r="H2482" s="3">
        <v>2.8</v>
      </c>
      <c r="I2482" s="3">
        <f>IF(HOUR(Sense_data[[#This Row],[SysTimeStamp]])&lt;12,I2481+$B$14,I2481-$B$14)</f>
        <v>15.570601851852306</v>
      </c>
    </row>
    <row r="2483" spans="1:9" x14ac:dyDescent="0.2">
      <c r="A2483" t="s">
        <v>20</v>
      </c>
      <c r="B2483" t="s">
        <v>22</v>
      </c>
      <c r="C2483" s="6">
        <f t="shared" si="42"/>
        <v>42182.028541673339</v>
      </c>
      <c r="D2483" t="s">
        <v>21</v>
      </c>
      <c r="E2483" s="6">
        <f>IF(Sense_data[[#This Row],[a_1State]]=D2482,E2482,Sense_data[[#This Row],[SysTimeStamp]])</f>
        <v>42182.027812506502</v>
      </c>
      <c r="F2483" s="3" t="str">
        <f>Sense_data[[#This Row],[a_1State]]&amp;TEXT(Sense_data[[#This Row],[StateInstanceTimestamp]],"#.######")</f>
        <v>Off42182.027813</v>
      </c>
      <c r="G2483" s="3">
        <f ca="1">IF(Sense_data[[#This Row],[a_1State]]="Off",RANDBETWEEN(off_min,off_max),RANDBETWEEN(on_min,on_max))/sr_div</f>
        <v>2.4</v>
      </c>
      <c r="H2483" s="3">
        <v>1.4</v>
      </c>
      <c r="I2483" s="3">
        <f>IF(HOUR(Sense_data[[#This Row],[SysTimeStamp]])&lt;12,I2482+$B$14,I2482-$B$14)</f>
        <v>15.570833333333788</v>
      </c>
    </row>
    <row r="2484" spans="1:9" x14ac:dyDescent="0.2">
      <c r="A2484" t="s">
        <v>20</v>
      </c>
      <c r="B2484" t="s">
        <v>22</v>
      </c>
      <c r="C2484" s="6">
        <f t="shared" si="42"/>
        <v>42182.028553247415</v>
      </c>
      <c r="D2484" t="s">
        <v>21</v>
      </c>
      <c r="E2484" s="6">
        <f>IF(Sense_data[[#This Row],[a_1State]]=D2483,E2483,Sense_data[[#This Row],[SysTimeStamp]])</f>
        <v>42182.027812506502</v>
      </c>
      <c r="F2484" s="3" t="str">
        <f>Sense_data[[#This Row],[a_1State]]&amp;TEXT(Sense_data[[#This Row],[StateInstanceTimestamp]],"#.######")</f>
        <v>Off42182.027813</v>
      </c>
      <c r="G2484" s="3">
        <f ca="1">IF(Sense_data[[#This Row],[a_1State]]="Off",RANDBETWEEN(off_min,off_max),RANDBETWEEN(on_min,on_max))/sr_div</f>
        <v>1.9</v>
      </c>
      <c r="H2484" s="3">
        <v>2.2999999999999998</v>
      </c>
      <c r="I2484" s="3">
        <f>IF(HOUR(Sense_data[[#This Row],[SysTimeStamp]])&lt;12,I2483+$B$14,I2483-$B$14)</f>
        <v>15.571064814815269</v>
      </c>
    </row>
    <row r="2485" spans="1:9" x14ac:dyDescent="0.2">
      <c r="A2485" t="s">
        <v>20</v>
      </c>
      <c r="B2485" t="s">
        <v>22</v>
      </c>
      <c r="C2485" s="6">
        <f t="shared" si="42"/>
        <v>42182.028564821492</v>
      </c>
      <c r="D2485" t="s">
        <v>21</v>
      </c>
      <c r="E2485" s="6">
        <f>IF(Sense_data[[#This Row],[a_1State]]=D2484,E2484,Sense_data[[#This Row],[SysTimeStamp]])</f>
        <v>42182.027812506502</v>
      </c>
      <c r="F2485" s="3" t="str">
        <f>Sense_data[[#This Row],[a_1State]]&amp;TEXT(Sense_data[[#This Row],[StateInstanceTimestamp]],"#.######")</f>
        <v>Off42182.027813</v>
      </c>
      <c r="G2485" s="3">
        <f ca="1">IF(Sense_data[[#This Row],[a_1State]]="Off",RANDBETWEEN(off_min,off_max),RANDBETWEEN(on_min,on_max))/sr_div</f>
        <v>1.8</v>
      </c>
      <c r="H2485" s="3">
        <v>2.9</v>
      </c>
      <c r="I2485" s="3">
        <f>IF(HOUR(Sense_data[[#This Row],[SysTimeStamp]])&lt;12,I2484+$B$14,I2484-$B$14)</f>
        <v>15.571296296296751</v>
      </c>
    </row>
    <row r="2486" spans="1:9" x14ac:dyDescent="0.2">
      <c r="A2486" t="s">
        <v>20</v>
      </c>
      <c r="B2486" t="s">
        <v>22</v>
      </c>
      <c r="C2486" s="6">
        <f t="shared" si="42"/>
        <v>42182.028576395569</v>
      </c>
      <c r="D2486" t="s">
        <v>21</v>
      </c>
      <c r="E2486" s="6">
        <f>IF(Sense_data[[#This Row],[a_1State]]=D2485,E2485,Sense_data[[#This Row],[SysTimeStamp]])</f>
        <v>42182.027812506502</v>
      </c>
      <c r="F2486" s="3" t="str">
        <f>Sense_data[[#This Row],[a_1State]]&amp;TEXT(Sense_data[[#This Row],[StateInstanceTimestamp]],"#.######")</f>
        <v>Off42182.027813</v>
      </c>
      <c r="G2486" s="3">
        <f ca="1">IF(Sense_data[[#This Row],[a_1State]]="Off",RANDBETWEEN(off_min,off_max),RANDBETWEEN(on_min,on_max))/sr_div</f>
        <v>1.6</v>
      </c>
      <c r="H2486" s="3">
        <v>1.4</v>
      </c>
      <c r="I2486" s="3">
        <f>IF(HOUR(Sense_data[[#This Row],[SysTimeStamp]])&lt;12,I2485+$B$14,I2485-$B$14)</f>
        <v>15.571527777778233</v>
      </c>
    </row>
    <row r="2487" spans="1:9" x14ac:dyDescent="0.2">
      <c r="A2487" t="s">
        <v>20</v>
      </c>
      <c r="B2487" t="s">
        <v>22</v>
      </c>
      <c r="C2487" s="6">
        <f t="shared" si="42"/>
        <v>42182.028587969646</v>
      </c>
      <c r="D2487" t="s">
        <v>21</v>
      </c>
      <c r="E2487" s="6">
        <f>IF(Sense_data[[#This Row],[a_1State]]=D2486,E2486,Sense_data[[#This Row],[SysTimeStamp]])</f>
        <v>42182.027812506502</v>
      </c>
      <c r="F2487" s="3" t="str">
        <f>Sense_data[[#This Row],[a_1State]]&amp;TEXT(Sense_data[[#This Row],[StateInstanceTimestamp]],"#.######")</f>
        <v>Off42182.027813</v>
      </c>
      <c r="G2487" s="3">
        <f ca="1">IF(Sense_data[[#This Row],[a_1State]]="Off",RANDBETWEEN(off_min,off_max),RANDBETWEEN(on_min,on_max))/sr_div</f>
        <v>1.1000000000000001</v>
      </c>
      <c r="H2487" s="3">
        <v>2.1</v>
      </c>
      <c r="I2487" s="3">
        <f>IF(HOUR(Sense_data[[#This Row],[SysTimeStamp]])&lt;12,I2486+$B$14,I2486-$B$14)</f>
        <v>15.571759259259714</v>
      </c>
    </row>
    <row r="2488" spans="1:9" x14ac:dyDescent="0.2">
      <c r="A2488" t="s">
        <v>20</v>
      </c>
      <c r="B2488" t="s">
        <v>22</v>
      </c>
      <c r="C2488" s="6">
        <f t="shared" si="42"/>
        <v>42182.028599543723</v>
      </c>
      <c r="D2488" t="s">
        <v>21</v>
      </c>
      <c r="E2488" s="6">
        <f>IF(Sense_data[[#This Row],[a_1State]]=D2487,E2487,Sense_data[[#This Row],[SysTimeStamp]])</f>
        <v>42182.027812506502</v>
      </c>
      <c r="F2488" s="3" t="str">
        <f>Sense_data[[#This Row],[a_1State]]&amp;TEXT(Sense_data[[#This Row],[StateInstanceTimestamp]],"#.######")</f>
        <v>Off42182.027813</v>
      </c>
      <c r="G2488" s="3">
        <f ca="1">IF(Sense_data[[#This Row],[a_1State]]="Off",RANDBETWEEN(off_min,off_max),RANDBETWEEN(on_min,on_max))/sr_div</f>
        <v>2.7</v>
      </c>
      <c r="H2488" s="3">
        <v>1</v>
      </c>
      <c r="I2488" s="3">
        <f>IF(HOUR(Sense_data[[#This Row],[SysTimeStamp]])&lt;12,I2487+$B$14,I2487-$B$14)</f>
        <v>15.571990740741196</v>
      </c>
    </row>
    <row r="2489" spans="1:9" x14ac:dyDescent="0.2">
      <c r="A2489" t="s">
        <v>20</v>
      </c>
      <c r="B2489" t="s">
        <v>22</v>
      </c>
      <c r="C2489" s="6">
        <f t="shared" si="42"/>
        <v>42182.028611117799</v>
      </c>
      <c r="D2489" t="s">
        <v>21</v>
      </c>
      <c r="E2489" s="6">
        <f>IF(Sense_data[[#This Row],[a_1State]]=D2488,E2488,Sense_data[[#This Row],[SysTimeStamp]])</f>
        <v>42182.027812506502</v>
      </c>
      <c r="F2489" s="3" t="str">
        <f>Sense_data[[#This Row],[a_1State]]&amp;TEXT(Sense_data[[#This Row],[StateInstanceTimestamp]],"#.######")</f>
        <v>Off42182.027813</v>
      </c>
      <c r="G2489" s="3">
        <f ca="1">IF(Sense_data[[#This Row],[a_1State]]="Off",RANDBETWEEN(off_min,off_max),RANDBETWEEN(on_min,on_max))/sr_div</f>
        <v>2.1</v>
      </c>
      <c r="H2489" s="3">
        <v>2.8</v>
      </c>
      <c r="I2489" s="3">
        <f>IF(HOUR(Sense_data[[#This Row],[SysTimeStamp]])&lt;12,I2488+$B$14,I2488-$B$14)</f>
        <v>15.572222222222678</v>
      </c>
    </row>
    <row r="2490" spans="1:9" x14ac:dyDescent="0.2">
      <c r="A2490" t="s">
        <v>20</v>
      </c>
      <c r="B2490" t="s">
        <v>22</v>
      </c>
      <c r="C2490" s="6">
        <f t="shared" si="42"/>
        <v>42182.028622691876</v>
      </c>
      <c r="D2490" t="s">
        <v>21</v>
      </c>
      <c r="E2490" s="6">
        <f>IF(Sense_data[[#This Row],[a_1State]]=D2489,E2489,Sense_data[[#This Row],[SysTimeStamp]])</f>
        <v>42182.027812506502</v>
      </c>
      <c r="F2490" s="3" t="str">
        <f>Sense_data[[#This Row],[a_1State]]&amp;TEXT(Sense_data[[#This Row],[StateInstanceTimestamp]],"#.######")</f>
        <v>Off42182.027813</v>
      </c>
      <c r="G2490" s="3">
        <f ca="1">IF(Sense_data[[#This Row],[a_1State]]="Off",RANDBETWEEN(off_min,off_max),RANDBETWEEN(on_min,on_max))/sr_div</f>
        <v>1.2</v>
      </c>
      <c r="H2490" s="3">
        <v>1.1000000000000001</v>
      </c>
      <c r="I2490" s="3">
        <f>IF(HOUR(Sense_data[[#This Row],[SysTimeStamp]])&lt;12,I2489+$B$14,I2489-$B$14)</f>
        <v>15.572453703704159</v>
      </c>
    </row>
    <row r="2491" spans="1:9" x14ac:dyDescent="0.2">
      <c r="A2491" t="s">
        <v>20</v>
      </c>
      <c r="B2491" t="s">
        <v>22</v>
      </c>
      <c r="C2491" s="6">
        <f t="shared" si="42"/>
        <v>42182.028634265953</v>
      </c>
      <c r="D2491" t="s">
        <v>21</v>
      </c>
      <c r="E2491" s="6">
        <f>IF(Sense_data[[#This Row],[a_1State]]=D2490,E2490,Sense_data[[#This Row],[SysTimeStamp]])</f>
        <v>42182.027812506502</v>
      </c>
      <c r="F2491" s="3" t="str">
        <f>Sense_data[[#This Row],[a_1State]]&amp;TEXT(Sense_data[[#This Row],[StateInstanceTimestamp]],"#.######")</f>
        <v>Off42182.027813</v>
      </c>
      <c r="G2491" s="3">
        <f ca="1">IF(Sense_data[[#This Row],[a_1State]]="Off",RANDBETWEEN(off_min,off_max),RANDBETWEEN(on_min,on_max))/sr_div</f>
        <v>2.1</v>
      </c>
      <c r="H2491" s="3">
        <v>1.4</v>
      </c>
      <c r="I2491" s="3">
        <f>IF(HOUR(Sense_data[[#This Row],[SysTimeStamp]])&lt;12,I2490+$B$14,I2490-$B$14)</f>
        <v>15.572685185185641</v>
      </c>
    </row>
    <row r="2492" spans="1:9" x14ac:dyDescent="0.2">
      <c r="A2492" t="s">
        <v>20</v>
      </c>
      <c r="B2492" t="s">
        <v>22</v>
      </c>
      <c r="C2492" s="6">
        <f t="shared" si="42"/>
        <v>42182.02864584003</v>
      </c>
      <c r="D2492" t="s">
        <v>21</v>
      </c>
      <c r="E2492" s="6">
        <f>IF(Sense_data[[#This Row],[a_1State]]=D2491,E2491,Sense_data[[#This Row],[SysTimeStamp]])</f>
        <v>42182.027812506502</v>
      </c>
      <c r="F2492" s="3" t="str">
        <f>Sense_data[[#This Row],[a_1State]]&amp;TEXT(Sense_data[[#This Row],[StateInstanceTimestamp]],"#.######")</f>
        <v>Off42182.027813</v>
      </c>
      <c r="G2492" s="3">
        <f ca="1">IF(Sense_data[[#This Row],[a_1State]]="Off",RANDBETWEEN(off_min,off_max),RANDBETWEEN(on_min,on_max))/sr_div</f>
        <v>1.5</v>
      </c>
      <c r="H2492" s="3">
        <v>1.5</v>
      </c>
      <c r="I2492" s="3">
        <f>IF(HOUR(Sense_data[[#This Row],[SysTimeStamp]])&lt;12,I2491+$B$14,I2491-$B$14)</f>
        <v>15.572916666667123</v>
      </c>
    </row>
    <row r="2493" spans="1:9" x14ac:dyDescent="0.2">
      <c r="A2493" t="s">
        <v>20</v>
      </c>
      <c r="B2493" t="s">
        <v>22</v>
      </c>
      <c r="C2493" s="6">
        <f t="shared" si="42"/>
        <v>42182.028657414106</v>
      </c>
      <c r="D2493" t="s">
        <v>21</v>
      </c>
      <c r="E2493" s="6">
        <f>IF(Sense_data[[#This Row],[a_1State]]=D2492,E2492,Sense_data[[#This Row],[SysTimeStamp]])</f>
        <v>42182.027812506502</v>
      </c>
      <c r="F2493" s="3" t="str">
        <f>Sense_data[[#This Row],[a_1State]]&amp;TEXT(Sense_data[[#This Row],[StateInstanceTimestamp]],"#.######")</f>
        <v>Off42182.027813</v>
      </c>
      <c r="G2493" s="3">
        <f ca="1">IF(Sense_data[[#This Row],[a_1State]]="Off",RANDBETWEEN(off_min,off_max),RANDBETWEEN(on_min,on_max))/sr_div</f>
        <v>1.1000000000000001</v>
      </c>
      <c r="H2493" s="3">
        <v>1</v>
      </c>
      <c r="I2493" s="3">
        <f>IF(HOUR(Sense_data[[#This Row],[SysTimeStamp]])&lt;12,I2492+$B$14,I2492-$B$14)</f>
        <v>15.573148148148604</v>
      </c>
    </row>
    <row r="2494" spans="1:9" x14ac:dyDescent="0.2">
      <c r="A2494" t="s">
        <v>20</v>
      </c>
      <c r="B2494" t="s">
        <v>22</v>
      </c>
      <c r="C2494" s="6">
        <f t="shared" si="42"/>
        <v>42182.028668988183</v>
      </c>
      <c r="D2494" t="s">
        <v>21</v>
      </c>
      <c r="E2494" s="6">
        <f>IF(Sense_data[[#This Row],[a_1State]]=D2493,E2493,Sense_data[[#This Row],[SysTimeStamp]])</f>
        <v>42182.027812506502</v>
      </c>
      <c r="F2494" s="3" t="str">
        <f>Sense_data[[#This Row],[a_1State]]&amp;TEXT(Sense_data[[#This Row],[StateInstanceTimestamp]],"#.######")</f>
        <v>Off42182.027813</v>
      </c>
      <c r="G2494" s="3">
        <f ca="1">IF(Sense_data[[#This Row],[a_1State]]="Off",RANDBETWEEN(off_min,off_max),RANDBETWEEN(on_min,on_max))/sr_div</f>
        <v>2.8</v>
      </c>
      <c r="H2494" s="3">
        <v>2.2999999999999998</v>
      </c>
      <c r="I2494" s="3">
        <f>IF(HOUR(Sense_data[[#This Row],[SysTimeStamp]])&lt;12,I2493+$B$14,I2493-$B$14)</f>
        <v>15.573379629630086</v>
      </c>
    </row>
    <row r="2495" spans="1:9" x14ac:dyDescent="0.2">
      <c r="A2495" t="s">
        <v>20</v>
      </c>
      <c r="B2495" t="s">
        <v>22</v>
      </c>
      <c r="C2495" s="6">
        <f t="shared" si="42"/>
        <v>42182.02868056226</v>
      </c>
      <c r="D2495" t="s">
        <v>21</v>
      </c>
      <c r="E2495" s="6">
        <f>IF(Sense_data[[#This Row],[a_1State]]=D2494,E2494,Sense_data[[#This Row],[SysTimeStamp]])</f>
        <v>42182.027812506502</v>
      </c>
      <c r="F2495" s="3" t="str">
        <f>Sense_data[[#This Row],[a_1State]]&amp;TEXT(Sense_data[[#This Row],[StateInstanceTimestamp]],"#.######")</f>
        <v>Off42182.027813</v>
      </c>
      <c r="G2495" s="3">
        <f ca="1">IF(Sense_data[[#This Row],[a_1State]]="Off",RANDBETWEEN(off_min,off_max),RANDBETWEEN(on_min,on_max))/sr_div</f>
        <v>3</v>
      </c>
      <c r="H2495" s="3">
        <v>2.2999999999999998</v>
      </c>
      <c r="I2495" s="3">
        <f>IF(HOUR(Sense_data[[#This Row],[SysTimeStamp]])&lt;12,I2494+$B$14,I2494-$B$14)</f>
        <v>15.573611111111568</v>
      </c>
    </row>
    <row r="2496" spans="1:9" x14ac:dyDescent="0.2">
      <c r="A2496" t="s">
        <v>20</v>
      </c>
      <c r="B2496" t="s">
        <v>22</v>
      </c>
      <c r="C2496" s="6">
        <f t="shared" si="42"/>
        <v>42182.028692136337</v>
      </c>
      <c r="D2496" t="s">
        <v>21</v>
      </c>
      <c r="E2496" s="6">
        <f>IF(Sense_data[[#This Row],[a_1State]]=D2495,E2495,Sense_data[[#This Row],[SysTimeStamp]])</f>
        <v>42182.027812506502</v>
      </c>
      <c r="F2496" s="3" t="str">
        <f>Sense_data[[#This Row],[a_1State]]&amp;TEXT(Sense_data[[#This Row],[StateInstanceTimestamp]],"#.######")</f>
        <v>Off42182.027813</v>
      </c>
      <c r="G2496" s="3">
        <f ca="1">IF(Sense_data[[#This Row],[a_1State]]="Off",RANDBETWEEN(off_min,off_max),RANDBETWEEN(on_min,on_max))/sr_div</f>
        <v>2.5</v>
      </c>
      <c r="H2496" s="3">
        <v>2.7</v>
      </c>
      <c r="I2496" s="3">
        <f>IF(HOUR(Sense_data[[#This Row],[SysTimeStamp]])&lt;12,I2495+$B$14,I2495-$B$14)</f>
        <v>15.573842592593049</v>
      </c>
    </row>
    <row r="2497" spans="1:9" x14ac:dyDescent="0.2">
      <c r="A2497" t="s">
        <v>20</v>
      </c>
      <c r="B2497" t="s">
        <v>22</v>
      </c>
      <c r="C2497" s="6">
        <f t="shared" si="42"/>
        <v>42182.028703710414</v>
      </c>
      <c r="D2497" t="s">
        <v>21</v>
      </c>
      <c r="E2497" s="6">
        <f>IF(Sense_data[[#This Row],[a_1State]]=D2496,E2496,Sense_data[[#This Row],[SysTimeStamp]])</f>
        <v>42182.027812506502</v>
      </c>
      <c r="F2497" s="3" t="str">
        <f>Sense_data[[#This Row],[a_1State]]&amp;TEXT(Sense_data[[#This Row],[StateInstanceTimestamp]],"#.######")</f>
        <v>Off42182.027813</v>
      </c>
      <c r="G2497" s="3">
        <f ca="1">IF(Sense_data[[#This Row],[a_1State]]="Off",RANDBETWEEN(off_min,off_max),RANDBETWEEN(on_min,on_max))/sr_div</f>
        <v>1.7</v>
      </c>
      <c r="H2497" s="3">
        <v>2.6</v>
      </c>
      <c r="I2497" s="3">
        <f>IF(HOUR(Sense_data[[#This Row],[SysTimeStamp]])&lt;12,I2496+$B$14,I2496-$B$14)</f>
        <v>15.574074074074531</v>
      </c>
    </row>
    <row r="2498" spans="1:9" x14ac:dyDescent="0.2">
      <c r="A2498" t="s">
        <v>20</v>
      </c>
      <c r="B2498" t="s">
        <v>22</v>
      </c>
      <c r="C2498" s="6">
        <f t="shared" si="42"/>
        <v>42182.02871528449</v>
      </c>
      <c r="D2498" t="s">
        <v>21</v>
      </c>
      <c r="E2498" s="6">
        <f>IF(Sense_data[[#This Row],[a_1State]]=D2497,E2497,Sense_data[[#This Row],[SysTimeStamp]])</f>
        <v>42182.027812506502</v>
      </c>
      <c r="F2498" s="3" t="str">
        <f>Sense_data[[#This Row],[a_1State]]&amp;TEXT(Sense_data[[#This Row],[StateInstanceTimestamp]],"#.######")</f>
        <v>Off42182.027813</v>
      </c>
      <c r="G2498" s="3">
        <f ca="1">IF(Sense_data[[#This Row],[a_1State]]="Off",RANDBETWEEN(off_min,off_max),RANDBETWEEN(on_min,on_max))/sr_div</f>
        <v>1.6</v>
      </c>
      <c r="H2498" s="3">
        <v>1</v>
      </c>
      <c r="I2498" s="3">
        <f>IF(HOUR(Sense_data[[#This Row],[SysTimeStamp]])&lt;12,I2497+$B$14,I2497-$B$14)</f>
        <v>15.574305555556013</v>
      </c>
    </row>
    <row r="2499" spans="1:9" x14ac:dyDescent="0.2">
      <c r="A2499" t="s">
        <v>20</v>
      </c>
      <c r="B2499" t="s">
        <v>22</v>
      </c>
      <c r="C2499" s="6">
        <f t="shared" si="42"/>
        <v>42182.028726858567</v>
      </c>
      <c r="D2499" t="s">
        <v>21</v>
      </c>
      <c r="E2499" s="6">
        <f>IF(Sense_data[[#This Row],[a_1State]]=D2498,E2498,Sense_data[[#This Row],[SysTimeStamp]])</f>
        <v>42182.027812506502</v>
      </c>
      <c r="F2499" s="3" t="str">
        <f>Sense_data[[#This Row],[a_1State]]&amp;TEXT(Sense_data[[#This Row],[StateInstanceTimestamp]],"#.######")</f>
        <v>Off42182.027813</v>
      </c>
      <c r="G2499" s="3">
        <f ca="1">IF(Sense_data[[#This Row],[a_1State]]="Off",RANDBETWEEN(off_min,off_max),RANDBETWEEN(on_min,on_max))/sr_div</f>
        <v>1.1000000000000001</v>
      </c>
      <c r="H2499" s="3">
        <v>2.2999999999999998</v>
      </c>
      <c r="I2499" s="3">
        <f>IF(HOUR(Sense_data[[#This Row],[SysTimeStamp]])&lt;12,I2498+$B$14,I2498-$B$14)</f>
        <v>15.574537037037494</v>
      </c>
    </row>
    <row r="2500" spans="1:9" x14ac:dyDescent="0.2">
      <c r="A2500" t="s">
        <v>20</v>
      </c>
      <c r="B2500" t="s">
        <v>22</v>
      </c>
      <c r="C2500" s="6">
        <f t="shared" si="42"/>
        <v>42182.028738432644</v>
      </c>
      <c r="D2500" t="s">
        <v>21</v>
      </c>
      <c r="E2500" s="6">
        <f>IF(Sense_data[[#This Row],[a_1State]]=D2499,E2499,Sense_data[[#This Row],[SysTimeStamp]])</f>
        <v>42182.027812506502</v>
      </c>
      <c r="F2500" s="3" t="str">
        <f>Sense_data[[#This Row],[a_1State]]&amp;TEXT(Sense_data[[#This Row],[StateInstanceTimestamp]],"#.######")</f>
        <v>Off42182.027813</v>
      </c>
      <c r="G2500" s="3">
        <f ca="1">IF(Sense_data[[#This Row],[a_1State]]="Off",RANDBETWEEN(off_min,off_max),RANDBETWEEN(on_min,on_max))/sr_div</f>
        <v>3</v>
      </c>
      <c r="H2500" s="3">
        <v>2.2000000000000002</v>
      </c>
      <c r="I2500" s="3">
        <f>IF(HOUR(Sense_data[[#This Row],[SysTimeStamp]])&lt;12,I2499+$B$14,I2499-$B$14)</f>
        <v>15.574768518518976</v>
      </c>
    </row>
    <row r="2501" spans="1:9" x14ac:dyDescent="0.2">
      <c r="A2501" t="s">
        <v>20</v>
      </c>
      <c r="B2501" t="s">
        <v>22</v>
      </c>
      <c r="C2501" s="6">
        <f t="shared" ref="C2501:C2564" si="43">C2500+$B$2</f>
        <v>42182.028750006721</v>
      </c>
      <c r="D2501" t="s">
        <v>21</v>
      </c>
      <c r="E2501" s="6">
        <f>IF(Sense_data[[#This Row],[a_1State]]=D2500,E2500,Sense_data[[#This Row],[SysTimeStamp]])</f>
        <v>42182.027812506502</v>
      </c>
      <c r="F2501" s="3" t="str">
        <f>Sense_data[[#This Row],[a_1State]]&amp;TEXT(Sense_data[[#This Row],[StateInstanceTimestamp]],"#.######")</f>
        <v>Off42182.027813</v>
      </c>
      <c r="G2501" s="3">
        <f ca="1">IF(Sense_data[[#This Row],[a_1State]]="Off",RANDBETWEEN(off_min,off_max),RANDBETWEEN(on_min,on_max))/sr_div</f>
        <v>1.2</v>
      </c>
      <c r="H2501" s="3">
        <v>2.6</v>
      </c>
      <c r="I2501" s="3">
        <f>IF(HOUR(Sense_data[[#This Row],[SysTimeStamp]])&lt;12,I2500+$B$14,I2500-$B$14)</f>
        <v>15.575000000000458</v>
      </c>
    </row>
    <row r="2502" spans="1:9" x14ac:dyDescent="0.2">
      <c r="A2502" t="s">
        <v>20</v>
      </c>
      <c r="B2502" t="s">
        <v>22</v>
      </c>
      <c r="C2502" s="6">
        <f t="shared" si="43"/>
        <v>42182.028761580797</v>
      </c>
      <c r="D2502" t="s">
        <v>21</v>
      </c>
      <c r="E2502" s="6">
        <f>IF(Sense_data[[#This Row],[a_1State]]=D2501,E2501,Sense_data[[#This Row],[SysTimeStamp]])</f>
        <v>42182.027812506502</v>
      </c>
      <c r="F2502" s="3" t="str">
        <f>Sense_data[[#This Row],[a_1State]]&amp;TEXT(Sense_data[[#This Row],[StateInstanceTimestamp]],"#.######")</f>
        <v>Off42182.027813</v>
      </c>
      <c r="G2502" s="3">
        <f ca="1">IF(Sense_data[[#This Row],[a_1State]]="Off",RANDBETWEEN(off_min,off_max),RANDBETWEEN(on_min,on_max))/sr_div</f>
        <v>2</v>
      </c>
      <c r="H2502" s="3">
        <v>2.2000000000000002</v>
      </c>
      <c r="I2502" s="3">
        <f>IF(HOUR(Sense_data[[#This Row],[SysTimeStamp]])&lt;12,I2501+$B$14,I2501-$B$14)</f>
        <v>15.575231481481939</v>
      </c>
    </row>
    <row r="2503" spans="1:9" x14ac:dyDescent="0.2">
      <c r="A2503" t="s">
        <v>20</v>
      </c>
      <c r="B2503" t="s">
        <v>22</v>
      </c>
      <c r="C2503" s="6">
        <f t="shared" si="43"/>
        <v>42182.028773154874</v>
      </c>
      <c r="D2503" t="s">
        <v>21</v>
      </c>
      <c r="E2503" s="6">
        <f>IF(Sense_data[[#This Row],[a_1State]]=D2502,E2502,Sense_data[[#This Row],[SysTimeStamp]])</f>
        <v>42182.027812506502</v>
      </c>
      <c r="F2503" s="3" t="str">
        <f>Sense_data[[#This Row],[a_1State]]&amp;TEXT(Sense_data[[#This Row],[StateInstanceTimestamp]],"#.######")</f>
        <v>Off42182.027813</v>
      </c>
      <c r="G2503" s="3">
        <f ca="1">IF(Sense_data[[#This Row],[a_1State]]="Off",RANDBETWEEN(off_min,off_max),RANDBETWEEN(on_min,on_max))/sr_div</f>
        <v>2.5</v>
      </c>
      <c r="H2503" s="3">
        <v>2.1</v>
      </c>
      <c r="I2503" s="3">
        <f>IF(HOUR(Sense_data[[#This Row],[SysTimeStamp]])&lt;12,I2502+$B$14,I2502-$B$14)</f>
        <v>15.575462962963421</v>
      </c>
    </row>
    <row r="2504" spans="1:9" x14ac:dyDescent="0.2">
      <c r="A2504" t="s">
        <v>20</v>
      </c>
      <c r="B2504" t="s">
        <v>22</v>
      </c>
      <c r="C2504" s="6">
        <f t="shared" si="43"/>
        <v>42182.028784728951</v>
      </c>
      <c r="D2504" t="s">
        <v>21</v>
      </c>
      <c r="E2504" s="6">
        <f>IF(Sense_data[[#This Row],[a_1State]]=D2503,E2503,Sense_data[[#This Row],[SysTimeStamp]])</f>
        <v>42182.027812506502</v>
      </c>
      <c r="F2504" s="3" t="str">
        <f>Sense_data[[#This Row],[a_1State]]&amp;TEXT(Sense_data[[#This Row],[StateInstanceTimestamp]],"#.######")</f>
        <v>Off42182.027813</v>
      </c>
      <c r="G2504" s="3">
        <f ca="1">IF(Sense_data[[#This Row],[a_1State]]="Off",RANDBETWEEN(off_min,off_max),RANDBETWEEN(on_min,on_max))/sr_div</f>
        <v>2.6</v>
      </c>
      <c r="H2504" s="3">
        <v>1.9</v>
      </c>
      <c r="I2504" s="3">
        <f>IF(HOUR(Sense_data[[#This Row],[SysTimeStamp]])&lt;12,I2503+$B$14,I2503-$B$14)</f>
        <v>15.575694444444903</v>
      </c>
    </row>
    <row r="2505" spans="1:9" x14ac:dyDescent="0.2">
      <c r="A2505" t="s">
        <v>20</v>
      </c>
      <c r="B2505" t="s">
        <v>22</v>
      </c>
      <c r="C2505" s="6">
        <f t="shared" si="43"/>
        <v>42182.028796303028</v>
      </c>
      <c r="D2505" t="s">
        <v>21</v>
      </c>
      <c r="E2505" s="6">
        <f>IF(Sense_data[[#This Row],[a_1State]]=D2504,E2504,Sense_data[[#This Row],[SysTimeStamp]])</f>
        <v>42182.027812506502</v>
      </c>
      <c r="F2505" s="3" t="str">
        <f>Sense_data[[#This Row],[a_1State]]&amp;TEXT(Sense_data[[#This Row],[StateInstanceTimestamp]],"#.######")</f>
        <v>Off42182.027813</v>
      </c>
      <c r="G2505" s="3">
        <f ca="1">IF(Sense_data[[#This Row],[a_1State]]="Off",RANDBETWEEN(off_min,off_max),RANDBETWEEN(on_min,on_max))/sr_div</f>
        <v>2.5</v>
      </c>
      <c r="H2505" s="3">
        <v>1.7</v>
      </c>
      <c r="I2505" s="3">
        <f>IF(HOUR(Sense_data[[#This Row],[SysTimeStamp]])&lt;12,I2504+$B$14,I2504-$B$14)</f>
        <v>15.575925925926384</v>
      </c>
    </row>
    <row r="2506" spans="1:9" x14ac:dyDescent="0.2">
      <c r="A2506" t="s">
        <v>20</v>
      </c>
      <c r="B2506" t="s">
        <v>22</v>
      </c>
      <c r="C2506" s="6">
        <f t="shared" si="43"/>
        <v>42182.028807877105</v>
      </c>
      <c r="D2506" t="s">
        <v>21</v>
      </c>
      <c r="E2506" s="6">
        <f>IF(Sense_data[[#This Row],[a_1State]]=D2505,E2505,Sense_data[[#This Row],[SysTimeStamp]])</f>
        <v>42182.027812506502</v>
      </c>
      <c r="F2506" s="3" t="str">
        <f>Sense_data[[#This Row],[a_1State]]&amp;TEXT(Sense_data[[#This Row],[StateInstanceTimestamp]],"#.######")</f>
        <v>Off42182.027813</v>
      </c>
      <c r="G2506" s="3">
        <f ca="1">IF(Sense_data[[#This Row],[a_1State]]="Off",RANDBETWEEN(off_min,off_max),RANDBETWEEN(on_min,on_max))/sr_div</f>
        <v>2</v>
      </c>
      <c r="H2506" s="3">
        <v>2.2999999999999998</v>
      </c>
      <c r="I2506" s="3">
        <f>IF(HOUR(Sense_data[[#This Row],[SysTimeStamp]])&lt;12,I2505+$B$14,I2505-$B$14)</f>
        <v>15.576157407407866</v>
      </c>
    </row>
    <row r="2507" spans="1:9" x14ac:dyDescent="0.2">
      <c r="A2507" t="s">
        <v>20</v>
      </c>
      <c r="B2507" t="s">
        <v>22</v>
      </c>
      <c r="C2507" s="6">
        <f t="shared" si="43"/>
        <v>42182.028819451181</v>
      </c>
      <c r="D2507" t="s">
        <v>21</v>
      </c>
      <c r="E2507" s="6">
        <f>IF(Sense_data[[#This Row],[a_1State]]=D2506,E2506,Sense_data[[#This Row],[SysTimeStamp]])</f>
        <v>42182.027812506502</v>
      </c>
      <c r="F2507" s="3" t="str">
        <f>Sense_data[[#This Row],[a_1State]]&amp;TEXT(Sense_data[[#This Row],[StateInstanceTimestamp]],"#.######")</f>
        <v>Off42182.027813</v>
      </c>
      <c r="G2507" s="3">
        <f ca="1">IF(Sense_data[[#This Row],[a_1State]]="Off",RANDBETWEEN(off_min,off_max),RANDBETWEEN(on_min,on_max))/sr_div</f>
        <v>1.9</v>
      </c>
      <c r="H2507" s="3">
        <v>2</v>
      </c>
      <c r="I2507" s="3">
        <f>IF(HOUR(Sense_data[[#This Row],[SysTimeStamp]])&lt;12,I2506+$B$14,I2506-$B$14)</f>
        <v>15.576388888889348</v>
      </c>
    </row>
    <row r="2508" spans="1:9" x14ac:dyDescent="0.2">
      <c r="A2508" t="s">
        <v>20</v>
      </c>
      <c r="B2508" t="s">
        <v>22</v>
      </c>
      <c r="C2508" s="6">
        <f t="shared" si="43"/>
        <v>42182.028831025258</v>
      </c>
      <c r="D2508" t="s">
        <v>21</v>
      </c>
      <c r="E2508" s="6">
        <f>IF(Sense_data[[#This Row],[a_1State]]=D2507,E2507,Sense_data[[#This Row],[SysTimeStamp]])</f>
        <v>42182.027812506502</v>
      </c>
      <c r="F2508" s="3" t="str">
        <f>Sense_data[[#This Row],[a_1State]]&amp;TEXT(Sense_data[[#This Row],[StateInstanceTimestamp]],"#.######")</f>
        <v>Off42182.027813</v>
      </c>
      <c r="G2508" s="3">
        <f ca="1">IF(Sense_data[[#This Row],[a_1State]]="Off",RANDBETWEEN(off_min,off_max),RANDBETWEEN(on_min,on_max))/sr_div</f>
        <v>2.4</v>
      </c>
      <c r="H2508" s="3">
        <v>1.1000000000000001</v>
      </c>
      <c r="I2508" s="3">
        <f>IF(HOUR(Sense_data[[#This Row],[SysTimeStamp]])&lt;12,I2507+$B$14,I2507-$B$14)</f>
        <v>15.576620370370829</v>
      </c>
    </row>
    <row r="2509" spans="1:9" x14ac:dyDescent="0.2">
      <c r="A2509" t="s">
        <v>20</v>
      </c>
      <c r="B2509" t="s">
        <v>22</v>
      </c>
      <c r="C2509" s="6">
        <f t="shared" si="43"/>
        <v>42182.028842599335</v>
      </c>
      <c r="D2509" t="s">
        <v>21</v>
      </c>
      <c r="E2509" s="6">
        <f>IF(Sense_data[[#This Row],[a_1State]]=D2508,E2508,Sense_data[[#This Row],[SysTimeStamp]])</f>
        <v>42182.027812506502</v>
      </c>
      <c r="F2509" s="3" t="str">
        <f>Sense_data[[#This Row],[a_1State]]&amp;TEXT(Sense_data[[#This Row],[StateInstanceTimestamp]],"#.######")</f>
        <v>Off42182.027813</v>
      </c>
      <c r="G2509" s="3">
        <f ca="1">IF(Sense_data[[#This Row],[a_1State]]="Off",RANDBETWEEN(off_min,off_max),RANDBETWEEN(on_min,on_max))/sr_div</f>
        <v>1.5</v>
      </c>
      <c r="H2509" s="3">
        <v>1</v>
      </c>
      <c r="I2509" s="3">
        <f>IF(HOUR(Sense_data[[#This Row],[SysTimeStamp]])&lt;12,I2508+$B$14,I2508-$B$14)</f>
        <v>15.576851851852311</v>
      </c>
    </row>
    <row r="2510" spans="1:9" x14ac:dyDescent="0.2">
      <c r="A2510" t="s">
        <v>20</v>
      </c>
      <c r="B2510" t="s">
        <v>22</v>
      </c>
      <c r="C2510" s="6">
        <f t="shared" si="43"/>
        <v>42182.028854173412</v>
      </c>
      <c r="D2510" t="s">
        <v>21</v>
      </c>
      <c r="E2510" s="6">
        <f>IF(Sense_data[[#This Row],[a_1State]]=D2509,E2509,Sense_data[[#This Row],[SysTimeStamp]])</f>
        <v>42182.027812506502</v>
      </c>
      <c r="F2510" s="3" t="str">
        <f>Sense_data[[#This Row],[a_1State]]&amp;TEXT(Sense_data[[#This Row],[StateInstanceTimestamp]],"#.######")</f>
        <v>Off42182.027813</v>
      </c>
      <c r="G2510" s="3">
        <f ca="1">IF(Sense_data[[#This Row],[a_1State]]="Off",RANDBETWEEN(off_min,off_max),RANDBETWEEN(on_min,on_max))/sr_div</f>
        <v>1.1000000000000001</v>
      </c>
      <c r="H2510" s="3">
        <v>2.7</v>
      </c>
      <c r="I2510" s="3">
        <f>IF(HOUR(Sense_data[[#This Row],[SysTimeStamp]])&lt;12,I2509+$B$14,I2509-$B$14)</f>
        <v>15.577083333333793</v>
      </c>
    </row>
    <row r="2511" spans="1:9" x14ac:dyDescent="0.2">
      <c r="A2511" t="s">
        <v>20</v>
      </c>
      <c r="B2511" t="s">
        <v>22</v>
      </c>
      <c r="C2511" s="6">
        <f t="shared" si="43"/>
        <v>42182.028865747488</v>
      </c>
      <c r="D2511" t="s">
        <v>21</v>
      </c>
      <c r="E2511" s="6">
        <f>IF(Sense_data[[#This Row],[a_1State]]=D2510,E2510,Sense_data[[#This Row],[SysTimeStamp]])</f>
        <v>42182.027812506502</v>
      </c>
      <c r="F2511" s="3" t="str">
        <f>Sense_data[[#This Row],[a_1State]]&amp;TEXT(Sense_data[[#This Row],[StateInstanceTimestamp]],"#.######")</f>
        <v>Off42182.027813</v>
      </c>
      <c r="G2511" s="3">
        <f ca="1">IF(Sense_data[[#This Row],[a_1State]]="Off",RANDBETWEEN(off_min,off_max),RANDBETWEEN(on_min,on_max))/sr_div</f>
        <v>2</v>
      </c>
      <c r="H2511" s="3">
        <v>2.9</v>
      </c>
      <c r="I2511" s="3">
        <f>IF(HOUR(Sense_data[[#This Row],[SysTimeStamp]])&lt;12,I2510+$B$14,I2510-$B$14)</f>
        <v>15.577314814815274</v>
      </c>
    </row>
    <row r="2512" spans="1:9" x14ac:dyDescent="0.2">
      <c r="A2512" t="s">
        <v>20</v>
      </c>
      <c r="B2512" t="s">
        <v>22</v>
      </c>
      <c r="C2512" s="6">
        <f t="shared" si="43"/>
        <v>42182.028877321565</v>
      </c>
      <c r="D2512" t="s">
        <v>21</v>
      </c>
      <c r="E2512" s="6">
        <f>IF(Sense_data[[#This Row],[a_1State]]=D2511,E2511,Sense_data[[#This Row],[SysTimeStamp]])</f>
        <v>42182.027812506502</v>
      </c>
      <c r="F2512" s="3" t="str">
        <f>Sense_data[[#This Row],[a_1State]]&amp;TEXT(Sense_data[[#This Row],[StateInstanceTimestamp]],"#.######")</f>
        <v>Off42182.027813</v>
      </c>
      <c r="G2512" s="3">
        <f ca="1">IF(Sense_data[[#This Row],[a_1State]]="Off",RANDBETWEEN(off_min,off_max),RANDBETWEEN(on_min,on_max))/sr_div</f>
        <v>1.7</v>
      </c>
      <c r="H2512" s="3">
        <v>1.1000000000000001</v>
      </c>
      <c r="I2512" s="3">
        <f>IF(HOUR(Sense_data[[#This Row],[SysTimeStamp]])&lt;12,I2511+$B$14,I2511-$B$14)</f>
        <v>15.577546296296756</v>
      </c>
    </row>
    <row r="2513" spans="1:9" x14ac:dyDescent="0.2">
      <c r="A2513" t="s">
        <v>20</v>
      </c>
      <c r="B2513" t="s">
        <v>22</v>
      </c>
      <c r="C2513" s="6">
        <f t="shared" si="43"/>
        <v>42182.028888895642</v>
      </c>
      <c r="D2513" t="s">
        <v>21</v>
      </c>
      <c r="E2513" s="6">
        <f>IF(Sense_data[[#This Row],[a_1State]]=D2512,E2512,Sense_data[[#This Row],[SysTimeStamp]])</f>
        <v>42182.027812506502</v>
      </c>
      <c r="F2513" s="3" t="str">
        <f>Sense_data[[#This Row],[a_1State]]&amp;TEXT(Sense_data[[#This Row],[StateInstanceTimestamp]],"#.######")</f>
        <v>Off42182.027813</v>
      </c>
      <c r="G2513" s="3">
        <f ca="1">IF(Sense_data[[#This Row],[a_1State]]="Off",RANDBETWEEN(off_min,off_max),RANDBETWEEN(on_min,on_max))/sr_div</f>
        <v>3</v>
      </c>
      <c r="H2513" s="3">
        <v>1.5</v>
      </c>
      <c r="I2513" s="3">
        <f>IF(HOUR(Sense_data[[#This Row],[SysTimeStamp]])&lt;12,I2512+$B$14,I2512-$B$14)</f>
        <v>15.577777777778238</v>
      </c>
    </row>
    <row r="2514" spans="1:9" x14ac:dyDescent="0.2">
      <c r="A2514" t="s">
        <v>20</v>
      </c>
      <c r="B2514" t="s">
        <v>22</v>
      </c>
      <c r="C2514" s="6">
        <f t="shared" si="43"/>
        <v>42182.028900469719</v>
      </c>
      <c r="D2514" t="s">
        <v>21</v>
      </c>
      <c r="E2514" s="6">
        <f>IF(Sense_data[[#This Row],[a_1State]]=D2513,E2513,Sense_data[[#This Row],[SysTimeStamp]])</f>
        <v>42182.027812506502</v>
      </c>
      <c r="F2514" s="3" t="str">
        <f>Sense_data[[#This Row],[a_1State]]&amp;TEXT(Sense_data[[#This Row],[StateInstanceTimestamp]],"#.######")</f>
        <v>Off42182.027813</v>
      </c>
      <c r="G2514" s="3">
        <f ca="1">IF(Sense_data[[#This Row],[a_1State]]="Off",RANDBETWEEN(off_min,off_max),RANDBETWEEN(on_min,on_max))/sr_div</f>
        <v>3</v>
      </c>
      <c r="H2514" s="3">
        <v>1</v>
      </c>
      <c r="I2514" s="3">
        <f>IF(HOUR(Sense_data[[#This Row],[SysTimeStamp]])&lt;12,I2513+$B$14,I2513-$B$14)</f>
        <v>15.578009259259719</v>
      </c>
    </row>
    <row r="2515" spans="1:9" x14ac:dyDescent="0.2">
      <c r="A2515" t="s">
        <v>20</v>
      </c>
      <c r="B2515" t="s">
        <v>22</v>
      </c>
      <c r="C2515" s="6">
        <f t="shared" si="43"/>
        <v>42182.028912043796</v>
      </c>
      <c r="D2515" t="s">
        <v>21</v>
      </c>
      <c r="E2515" s="6">
        <f>IF(Sense_data[[#This Row],[a_1State]]=D2514,E2514,Sense_data[[#This Row],[SysTimeStamp]])</f>
        <v>42182.027812506502</v>
      </c>
      <c r="F2515" s="3" t="str">
        <f>Sense_data[[#This Row],[a_1State]]&amp;TEXT(Sense_data[[#This Row],[StateInstanceTimestamp]],"#.######")</f>
        <v>Off42182.027813</v>
      </c>
      <c r="G2515" s="3">
        <f ca="1">IF(Sense_data[[#This Row],[a_1State]]="Off",RANDBETWEEN(off_min,off_max),RANDBETWEEN(on_min,on_max))/sr_div</f>
        <v>2.2000000000000002</v>
      </c>
      <c r="H2515" s="3">
        <v>1.3</v>
      </c>
      <c r="I2515" s="3">
        <f>IF(HOUR(Sense_data[[#This Row],[SysTimeStamp]])&lt;12,I2514+$B$14,I2514-$B$14)</f>
        <v>15.578240740741201</v>
      </c>
    </row>
    <row r="2516" spans="1:9" x14ac:dyDescent="0.2">
      <c r="A2516" t="s">
        <v>20</v>
      </c>
      <c r="B2516" t="s">
        <v>22</v>
      </c>
      <c r="C2516" s="6">
        <f t="shared" si="43"/>
        <v>42182.028923617872</v>
      </c>
      <c r="D2516" t="s">
        <v>21</v>
      </c>
      <c r="E2516" s="6">
        <f>IF(Sense_data[[#This Row],[a_1State]]=D2515,E2515,Sense_data[[#This Row],[SysTimeStamp]])</f>
        <v>42182.027812506502</v>
      </c>
      <c r="F2516" s="3" t="str">
        <f>Sense_data[[#This Row],[a_1State]]&amp;TEXT(Sense_data[[#This Row],[StateInstanceTimestamp]],"#.######")</f>
        <v>Off42182.027813</v>
      </c>
      <c r="G2516" s="3">
        <f ca="1">IF(Sense_data[[#This Row],[a_1State]]="Off",RANDBETWEEN(off_min,off_max),RANDBETWEEN(on_min,on_max))/sr_div</f>
        <v>1.9</v>
      </c>
      <c r="H2516" s="3">
        <v>1.6</v>
      </c>
      <c r="I2516" s="3">
        <f>IF(HOUR(Sense_data[[#This Row],[SysTimeStamp]])&lt;12,I2515+$B$14,I2515-$B$14)</f>
        <v>15.578472222222683</v>
      </c>
    </row>
    <row r="2517" spans="1:9" x14ac:dyDescent="0.2">
      <c r="A2517" t="s">
        <v>20</v>
      </c>
      <c r="B2517" t="s">
        <v>22</v>
      </c>
      <c r="C2517" s="6">
        <f t="shared" si="43"/>
        <v>42182.028935191949</v>
      </c>
      <c r="D2517" t="s">
        <v>21</v>
      </c>
      <c r="E2517" s="6">
        <f>IF(Sense_data[[#This Row],[a_1State]]=D2516,E2516,Sense_data[[#This Row],[SysTimeStamp]])</f>
        <v>42182.027812506502</v>
      </c>
      <c r="F2517" s="3" t="str">
        <f>Sense_data[[#This Row],[a_1State]]&amp;TEXT(Sense_data[[#This Row],[StateInstanceTimestamp]],"#.######")</f>
        <v>Off42182.027813</v>
      </c>
      <c r="G2517" s="3">
        <f ca="1">IF(Sense_data[[#This Row],[a_1State]]="Off",RANDBETWEEN(off_min,off_max),RANDBETWEEN(on_min,on_max))/sr_div</f>
        <v>2.2000000000000002</v>
      </c>
      <c r="H2517" s="3">
        <v>3</v>
      </c>
      <c r="I2517" s="3">
        <f>IF(HOUR(Sense_data[[#This Row],[SysTimeStamp]])&lt;12,I2516+$B$14,I2516-$B$14)</f>
        <v>15.578703703704164</v>
      </c>
    </row>
    <row r="2518" spans="1:9" x14ac:dyDescent="0.2">
      <c r="A2518" t="s">
        <v>20</v>
      </c>
      <c r="B2518" t="s">
        <v>22</v>
      </c>
      <c r="C2518" s="6">
        <f t="shared" si="43"/>
        <v>42182.028946766026</v>
      </c>
      <c r="D2518" t="s">
        <v>21</v>
      </c>
      <c r="E2518" s="6">
        <f>IF(Sense_data[[#This Row],[a_1State]]=D2517,E2517,Sense_data[[#This Row],[SysTimeStamp]])</f>
        <v>42182.027812506502</v>
      </c>
      <c r="F2518" s="3" t="str">
        <f>Sense_data[[#This Row],[a_1State]]&amp;TEXT(Sense_data[[#This Row],[StateInstanceTimestamp]],"#.######")</f>
        <v>Off42182.027813</v>
      </c>
      <c r="G2518" s="3">
        <f ca="1">IF(Sense_data[[#This Row],[a_1State]]="Off",RANDBETWEEN(off_min,off_max),RANDBETWEEN(on_min,on_max))/sr_div</f>
        <v>1.4</v>
      </c>
      <c r="H2518" s="3">
        <v>1.7</v>
      </c>
      <c r="I2518" s="3">
        <f>IF(HOUR(Sense_data[[#This Row],[SysTimeStamp]])&lt;12,I2517+$B$14,I2517-$B$14)</f>
        <v>15.578935185185646</v>
      </c>
    </row>
    <row r="2519" spans="1:9" x14ac:dyDescent="0.2">
      <c r="A2519" t="s">
        <v>20</v>
      </c>
      <c r="B2519" t="s">
        <v>22</v>
      </c>
      <c r="C2519" s="6">
        <f t="shared" si="43"/>
        <v>42182.028958340103</v>
      </c>
      <c r="D2519" t="s">
        <v>21</v>
      </c>
      <c r="E2519" s="6">
        <f>IF(Sense_data[[#This Row],[a_1State]]=D2518,E2518,Sense_data[[#This Row],[SysTimeStamp]])</f>
        <v>42182.027812506502</v>
      </c>
      <c r="F2519" s="3" t="str">
        <f>Sense_data[[#This Row],[a_1State]]&amp;TEXT(Sense_data[[#This Row],[StateInstanceTimestamp]],"#.######")</f>
        <v>Off42182.027813</v>
      </c>
      <c r="G2519" s="3">
        <f ca="1">IF(Sense_data[[#This Row],[a_1State]]="Off",RANDBETWEEN(off_min,off_max),RANDBETWEEN(on_min,on_max))/sr_div</f>
        <v>1</v>
      </c>
      <c r="H2519" s="3">
        <v>1.4</v>
      </c>
      <c r="I2519" s="3">
        <f>IF(HOUR(Sense_data[[#This Row],[SysTimeStamp]])&lt;12,I2518+$B$14,I2518-$B$14)</f>
        <v>15.579166666667128</v>
      </c>
    </row>
    <row r="2520" spans="1:9" x14ac:dyDescent="0.2">
      <c r="A2520" t="s">
        <v>20</v>
      </c>
      <c r="B2520" t="s">
        <v>22</v>
      </c>
      <c r="C2520" s="6">
        <f t="shared" si="43"/>
        <v>42182.028969914179</v>
      </c>
      <c r="D2520" t="s">
        <v>21</v>
      </c>
      <c r="E2520" s="6">
        <f>IF(Sense_data[[#This Row],[a_1State]]=D2519,E2519,Sense_data[[#This Row],[SysTimeStamp]])</f>
        <v>42182.027812506502</v>
      </c>
      <c r="F2520" s="3" t="str">
        <f>Sense_data[[#This Row],[a_1State]]&amp;TEXT(Sense_data[[#This Row],[StateInstanceTimestamp]],"#.######")</f>
        <v>Off42182.027813</v>
      </c>
      <c r="G2520" s="3">
        <f ca="1">IF(Sense_data[[#This Row],[a_1State]]="Off",RANDBETWEEN(off_min,off_max),RANDBETWEEN(on_min,on_max))/sr_div</f>
        <v>2.7</v>
      </c>
      <c r="H2520" s="3">
        <v>1.1000000000000001</v>
      </c>
      <c r="I2520" s="3">
        <f>IF(HOUR(Sense_data[[#This Row],[SysTimeStamp]])&lt;12,I2519+$B$14,I2519-$B$14)</f>
        <v>15.579398148148609</v>
      </c>
    </row>
    <row r="2521" spans="1:9" x14ac:dyDescent="0.2">
      <c r="A2521" t="s">
        <v>20</v>
      </c>
      <c r="B2521" t="s">
        <v>22</v>
      </c>
      <c r="C2521" s="6">
        <f t="shared" si="43"/>
        <v>42182.028981488256</v>
      </c>
      <c r="D2521" t="s">
        <v>21</v>
      </c>
      <c r="E2521" s="6">
        <f>IF(Sense_data[[#This Row],[a_1State]]=D2520,E2520,Sense_data[[#This Row],[SysTimeStamp]])</f>
        <v>42182.027812506502</v>
      </c>
      <c r="F2521" s="3" t="str">
        <f>Sense_data[[#This Row],[a_1State]]&amp;TEXT(Sense_data[[#This Row],[StateInstanceTimestamp]],"#.######")</f>
        <v>Off42182.027813</v>
      </c>
      <c r="G2521" s="3">
        <f ca="1">IF(Sense_data[[#This Row],[a_1State]]="Off",RANDBETWEEN(off_min,off_max),RANDBETWEEN(on_min,on_max))/sr_div</f>
        <v>1.6</v>
      </c>
      <c r="H2521" s="3">
        <v>1.8</v>
      </c>
      <c r="I2521" s="3">
        <f>IF(HOUR(Sense_data[[#This Row],[SysTimeStamp]])&lt;12,I2520+$B$14,I2520-$B$14)</f>
        <v>15.579629629630091</v>
      </c>
    </row>
    <row r="2522" spans="1:9" x14ac:dyDescent="0.2">
      <c r="A2522" t="s">
        <v>20</v>
      </c>
      <c r="B2522" t="s">
        <v>22</v>
      </c>
      <c r="C2522" s="6">
        <f t="shared" si="43"/>
        <v>42182.028993062333</v>
      </c>
      <c r="D2522" t="s">
        <v>21</v>
      </c>
      <c r="E2522" s="6">
        <f>IF(Sense_data[[#This Row],[a_1State]]=D2521,E2521,Sense_data[[#This Row],[SysTimeStamp]])</f>
        <v>42182.027812506502</v>
      </c>
      <c r="F2522" s="3" t="str">
        <f>Sense_data[[#This Row],[a_1State]]&amp;TEXT(Sense_data[[#This Row],[StateInstanceTimestamp]],"#.######")</f>
        <v>Off42182.027813</v>
      </c>
      <c r="G2522" s="3">
        <f ca="1">IF(Sense_data[[#This Row],[a_1State]]="Off",RANDBETWEEN(off_min,off_max),RANDBETWEEN(on_min,on_max))/sr_div</f>
        <v>1.2</v>
      </c>
      <c r="H2522" s="3">
        <v>2.7</v>
      </c>
      <c r="I2522" s="3">
        <f>IF(HOUR(Sense_data[[#This Row],[SysTimeStamp]])&lt;12,I2521+$B$14,I2521-$B$14)</f>
        <v>15.579861111111573</v>
      </c>
    </row>
    <row r="2523" spans="1:9" x14ac:dyDescent="0.2">
      <c r="A2523" t="s">
        <v>20</v>
      </c>
      <c r="B2523" t="s">
        <v>22</v>
      </c>
      <c r="C2523" s="6">
        <f t="shared" si="43"/>
        <v>42182.02900463641</v>
      </c>
      <c r="D2523" t="s">
        <v>21</v>
      </c>
      <c r="E2523" s="6">
        <f>IF(Sense_data[[#This Row],[a_1State]]=D2522,E2522,Sense_data[[#This Row],[SysTimeStamp]])</f>
        <v>42182.027812506502</v>
      </c>
      <c r="F2523" s="3" t="str">
        <f>Sense_data[[#This Row],[a_1State]]&amp;TEXT(Sense_data[[#This Row],[StateInstanceTimestamp]],"#.######")</f>
        <v>Off42182.027813</v>
      </c>
      <c r="G2523" s="3">
        <f ca="1">IF(Sense_data[[#This Row],[a_1State]]="Off",RANDBETWEEN(off_min,off_max),RANDBETWEEN(on_min,on_max))/sr_div</f>
        <v>3</v>
      </c>
      <c r="H2523" s="3">
        <v>2</v>
      </c>
      <c r="I2523" s="3">
        <f>IF(HOUR(Sense_data[[#This Row],[SysTimeStamp]])&lt;12,I2522+$B$14,I2522-$B$14)</f>
        <v>15.580092592593054</v>
      </c>
    </row>
    <row r="2524" spans="1:9" x14ac:dyDescent="0.2">
      <c r="A2524" t="s">
        <v>20</v>
      </c>
      <c r="B2524" t="s">
        <v>22</v>
      </c>
      <c r="C2524" s="6">
        <f t="shared" si="43"/>
        <v>42182.029016210487</v>
      </c>
      <c r="D2524" t="s">
        <v>21</v>
      </c>
      <c r="E2524" s="6">
        <f>IF(Sense_data[[#This Row],[a_1State]]=D2523,E2523,Sense_data[[#This Row],[SysTimeStamp]])</f>
        <v>42182.027812506502</v>
      </c>
      <c r="F2524" s="3" t="str">
        <f>Sense_data[[#This Row],[a_1State]]&amp;TEXT(Sense_data[[#This Row],[StateInstanceTimestamp]],"#.######")</f>
        <v>Off42182.027813</v>
      </c>
      <c r="G2524" s="3">
        <f ca="1">IF(Sense_data[[#This Row],[a_1State]]="Off",RANDBETWEEN(off_min,off_max),RANDBETWEEN(on_min,on_max))/sr_div</f>
        <v>2.7</v>
      </c>
      <c r="H2524" s="3">
        <v>2</v>
      </c>
      <c r="I2524" s="3">
        <f>IF(HOUR(Sense_data[[#This Row],[SysTimeStamp]])&lt;12,I2523+$B$14,I2523-$B$14)</f>
        <v>15.580324074074536</v>
      </c>
    </row>
    <row r="2525" spans="1:9" x14ac:dyDescent="0.2">
      <c r="A2525" t="s">
        <v>20</v>
      </c>
      <c r="B2525" t="s">
        <v>22</v>
      </c>
      <c r="C2525" s="6">
        <f t="shared" si="43"/>
        <v>42182.029027784563</v>
      </c>
      <c r="D2525" t="s">
        <v>21</v>
      </c>
      <c r="E2525" s="6">
        <f>IF(Sense_data[[#This Row],[a_1State]]=D2524,E2524,Sense_data[[#This Row],[SysTimeStamp]])</f>
        <v>42182.027812506502</v>
      </c>
      <c r="F2525" s="3" t="str">
        <f>Sense_data[[#This Row],[a_1State]]&amp;TEXT(Sense_data[[#This Row],[StateInstanceTimestamp]],"#.######")</f>
        <v>Off42182.027813</v>
      </c>
      <c r="G2525" s="3">
        <f ca="1">IF(Sense_data[[#This Row],[a_1State]]="Off",RANDBETWEEN(off_min,off_max),RANDBETWEEN(on_min,on_max))/sr_div</f>
        <v>2.1</v>
      </c>
      <c r="H2525" s="3">
        <v>2.4</v>
      </c>
      <c r="I2525" s="3">
        <f>IF(HOUR(Sense_data[[#This Row],[SysTimeStamp]])&lt;12,I2524+$B$14,I2524-$B$14)</f>
        <v>15.580555555556018</v>
      </c>
    </row>
    <row r="2526" spans="1:9" x14ac:dyDescent="0.2">
      <c r="A2526" t="s">
        <v>20</v>
      </c>
      <c r="B2526" t="s">
        <v>22</v>
      </c>
      <c r="C2526" s="6">
        <f t="shared" si="43"/>
        <v>42182.02903935864</v>
      </c>
      <c r="D2526" t="s">
        <v>21</v>
      </c>
      <c r="E2526" s="6">
        <f>IF(Sense_data[[#This Row],[a_1State]]=D2525,E2525,Sense_data[[#This Row],[SysTimeStamp]])</f>
        <v>42182.027812506502</v>
      </c>
      <c r="F2526" s="3" t="str">
        <f>Sense_data[[#This Row],[a_1State]]&amp;TEXT(Sense_data[[#This Row],[StateInstanceTimestamp]],"#.######")</f>
        <v>Off42182.027813</v>
      </c>
      <c r="G2526" s="3">
        <f ca="1">IF(Sense_data[[#This Row],[a_1State]]="Off",RANDBETWEEN(off_min,off_max),RANDBETWEEN(on_min,on_max))/sr_div</f>
        <v>1.9</v>
      </c>
      <c r="H2526" s="3">
        <v>2.2999999999999998</v>
      </c>
      <c r="I2526" s="3">
        <f>IF(HOUR(Sense_data[[#This Row],[SysTimeStamp]])&lt;12,I2525+$B$14,I2525-$B$14)</f>
        <v>15.580787037037499</v>
      </c>
    </row>
    <row r="2527" spans="1:9" x14ac:dyDescent="0.2">
      <c r="A2527" t="s">
        <v>20</v>
      </c>
      <c r="B2527" t="s">
        <v>22</v>
      </c>
      <c r="C2527" s="6">
        <f t="shared" si="43"/>
        <v>42182.029050932717</v>
      </c>
      <c r="D2527" t="s">
        <v>21</v>
      </c>
      <c r="E2527" s="6">
        <f>IF(Sense_data[[#This Row],[a_1State]]=D2526,E2526,Sense_data[[#This Row],[SysTimeStamp]])</f>
        <v>42182.027812506502</v>
      </c>
      <c r="F2527" s="3" t="str">
        <f>Sense_data[[#This Row],[a_1State]]&amp;TEXT(Sense_data[[#This Row],[StateInstanceTimestamp]],"#.######")</f>
        <v>Off42182.027813</v>
      </c>
      <c r="G2527" s="3">
        <f ca="1">IF(Sense_data[[#This Row],[a_1State]]="Off",RANDBETWEEN(off_min,off_max),RANDBETWEEN(on_min,on_max))/sr_div</f>
        <v>1.1000000000000001</v>
      </c>
      <c r="H2527" s="3">
        <v>1.3</v>
      </c>
      <c r="I2527" s="3">
        <f>IF(HOUR(Sense_data[[#This Row],[SysTimeStamp]])&lt;12,I2526+$B$14,I2526-$B$14)</f>
        <v>15.581018518518981</v>
      </c>
    </row>
    <row r="2528" spans="1:9" x14ac:dyDescent="0.2">
      <c r="A2528" t="s">
        <v>20</v>
      </c>
      <c r="B2528" t="s">
        <v>22</v>
      </c>
      <c r="C2528" s="6">
        <f t="shared" si="43"/>
        <v>42182.029062506794</v>
      </c>
      <c r="D2528" t="s">
        <v>21</v>
      </c>
      <c r="E2528" s="6">
        <f>IF(Sense_data[[#This Row],[a_1State]]=D2527,E2527,Sense_data[[#This Row],[SysTimeStamp]])</f>
        <v>42182.027812506502</v>
      </c>
      <c r="F2528" s="3" t="str">
        <f>Sense_data[[#This Row],[a_1State]]&amp;TEXT(Sense_data[[#This Row],[StateInstanceTimestamp]],"#.######")</f>
        <v>Off42182.027813</v>
      </c>
      <c r="G2528" s="3">
        <f ca="1">IF(Sense_data[[#This Row],[a_1State]]="Off",RANDBETWEEN(off_min,off_max),RANDBETWEEN(on_min,on_max))/sr_div</f>
        <v>1.6</v>
      </c>
      <c r="H2528" s="3">
        <v>2.7</v>
      </c>
      <c r="I2528" s="3">
        <f>IF(HOUR(Sense_data[[#This Row],[SysTimeStamp]])&lt;12,I2527+$B$14,I2527-$B$14)</f>
        <v>15.581250000000463</v>
      </c>
    </row>
    <row r="2529" spans="1:9" x14ac:dyDescent="0.2">
      <c r="A2529" t="s">
        <v>20</v>
      </c>
      <c r="B2529" t="s">
        <v>22</v>
      </c>
      <c r="C2529" s="6">
        <f t="shared" si="43"/>
        <v>42182.02907408087</v>
      </c>
      <c r="D2529" t="s">
        <v>21</v>
      </c>
      <c r="E2529" s="6">
        <f>IF(Sense_data[[#This Row],[a_1State]]=D2528,E2528,Sense_data[[#This Row],[SysTimeStamp]])</f>
        <v>42182.027812506502</v>
      </c>
      <c r="F2529" s="3" t="str">
        <f>Sense_data[[#This Row],[a_1State]]&amp;TEXT(Sense_data[[#This Row],[StateInstanceTimestamp]],"#.######")</f>
        <v>Off42182.027813</v>
      </c>
      <c r="G2529" s="3">
        <f ca="1">IF(Sense_data[[#This Row],[a_1State]]="Off",RANDBETWEEN(off_min,off_max),RANDBETWEEN(on_min,on_max))/sr_div</f>
        <v>3</v>
      </c>
      <c r="H2529" s="3">
        <v>1.1000000000000001</v>
      </c>
      <c r="I2529" s="3">
        <f>IF(HOUR(Sense_data[[#This Row],[SysTimeStamp]])&lt;12,I2528+$B$14,I2528-$B$14)</f>
        <v>15.581481481481944</v>
      </c>
    </row>
    <row r="2530" spans="1:9" x14ac:dyDescent="0.2">
      <c r="A2530" t="s">
        <v>20</v>
      </c>
      <c r="B2530" t="s">
        <v>22</v>
      </c>
      <c r="C2530" s="6">
        <f t="shared" si="43"/>
        <v>42182.029085654947</v>
      </c>
      <c r="D2530" t="s">
        <v>21</v>
      </c>
      <c r="E2530" s="6">
        <f>IF(Sense_data[[#This Row],[a_1State]]=D2529,E2529,Sense_data[[#This Row],[SysTimeStamp]])</f>
        <v>42182.027812506502</v>
      </c>
      <c r="F2530" s="3" t="str">
        <f>Sense_data[[#This Row],[a_1State]]&amp;TEXT(Sense_data[[#This Row],[StateInstanceTimestamp]],"#.######")</f>
        <v>Off42182.027813</v>
      </c>
      <c r="G2530" s="3">
        <f ca="1">IF(Sense_data[[#This Row],[a_1State]]="Off",RANDBETWEEN(off_min,off_max),RANDBETWEEN(on_min,on_max))/sr_div</f>
        <v>2.7</v>
      </c>
      <c r="H2530" s="3">
        <v>2.2000000000000002</v>
      </c>
      <c r="I2530" s="3">
        <f>IF(HOUR(Sense_data[[#This Row],[SysTimeStamp]])&lt;12,I2529+$B$14,I2529-$B$14)</f>
        <v>15.581712962963426</v>
      </c>
    </row>
    <row r="2531" spans="1:9" x14ac:dyDescent="0.2">
      <c r="A2531" t="s">
        <v>20</v>
      </c>
      <c r="B2531" t="s">
        <v>22</v>
      </c>
      <c r="C2531" s="6">
        <f t="shared" si="43"/>
        <v>42182.029097229024</v>
      </c>
      <c r="D2531" t="s">
        <v>21</v>
      </c>
      <c r="E2531" s="6">
        <f>IF(Sense_data[[#This Row],[a_1State]]=D2530,E2530,Sense_data[[#This Row],[SysTimeStamp]])</f>
        <v>42182.027812506502</v>
      </c>
      <c r="F2531" s="3" t="str">
        <f>Sense_data[[#This Row],[a_1State]]&amp;TEXT(Sense_data[[#This Row],[StateInstanceTimestamp]],"#.######")</f>
        <v>Off42182.027813</v>
      </c>
      <c r="G2531" s="3">
        <f ca="1">IF(Sense_data[[#This Row],[a_1State]]="Off",RANDBETWEEN(off_min,off_max),RANDBETWEEN(on_min,on_max))/sr_div</f>
        <v>1.8</v>
      </c>
      <c r="H2531" s="3">
        <v>1.5</v>
      </c>
      <c r="I2531" s="3">
        <f>IF(HOUR(Sense_data[[#This Row],[SysTimeStamp]])&lt;12,I2530+$B$14,I2530-$B$14)</f>
        <v>15.581944444444908</v>
      </c>
    </row>
    <row r="2532" spans="1:9" x14ac:dyDescent="0.2">
      <c r="A2532" t="s">
        <v>20</v>
      </c>
      <c r="B2532" t="s">
        <v>22</v>
      </c>
      <c r="C2532" s="6">
        <f t="shared" si="43"/>
        <v>42182.029108803101</v>
      </c>
      <c r="D2532" t="s">
        <v>21</v>
      </c>
      <c r="E2532" s="6">
        <f>IF(Sense_data[[#This Row],[a_1State]]=D2531,E2531,Sense_data[[#This Row],[SysTimeStamp]])</f>
        <v>42182.027812506502</v>
      </c>
      <c r="F2532" s="3" t="str">
        <f>Sense_data[[#This Row],[a_1State]]&amp;TEXT(Sense_data[[#This Row],[StateInstanceTimestamp]],"#.######")</f>
        <v>Off42182.027813</v>
      </c>
      <c r="G2532" s="3">
        <f ca="1">IF(Sense_data[[#This Row],[a_1State]]="Off",RANDBETWEEN(off_min,off_max),RANDBETWEEN(on_min,on_max))/sr_div</f>
        <v>2.6</v>
      </c>
      <c r="H2532" s="3">
        <v>2.6</v>
      </c>
      <c r="I2532" s="3">
        <f>IF(HOUR(Sense_data[[#This Row],[SysTimeStamp]])&lt;12,I2531+$B$14,I2531-$B$14)</f>
        <v>15.582175925926389</v>
      </c>
    </row>
    <row r="2533" spans="1:9" x14ac:dyDescent="0.2">
      <c r="A2533" t="s">
        <v>20</v>
      </c>
      <c r="B2533" t="s">
        <v>22</v>
      </c>
      <c r="C2533" s="6">
        <f t="shared" si="43"/>
        <v>42182.029120377178</v>
      </c>
      <c r="D2533" t="s">
        <v>21</v>
      </c>
      <c r="E2533" s="6">
        <f>IF(Sense_data[[#This Row],[a_1State]]=D2532,E2532,Sense_data[[#This Row],[SysTimeStamp]])</f>
        <v>42182.027812506502</v>
      </c>
      <c r="F2533" s="3" t="str">
        <f>Sense_data[[#This Row],[a_1State]]&amp;TEXT(Sense_data[[#This Row],[StateInstanceTimestamp]],"#.######")</f>
        <v>Off42182.027813</v>
      </c>
      <c r="G2533" s="3">
        <f ca="1">IF(Sense_data[[#This Row],[a_1State]]="Off",RANDBETWEEN(off_min,off_max),RANDBETWEEN(on_min,on_max))/sr_div</f>
        <v>2.5</v>
      </c>
      <c r="H2533" s="3">
        <v>1.3</v>
      </c>
      <c r="I2533" s="3">
        <f>IF(HOUR(Sense_data[[#This Row],[SysTimeStamp]])&lt;12,I2532+$B$14,I2532-$B$14)</f>
        <v>15.582407407407871</v>
      </c>
    </row>
    <row r="2534" spans="1:9" x14ac:dyDescent="0.2">
      <c r="A2534" t="s">
        <v>20</v>
      </c>
      <c r="B2534" t="s">
        <v>22</v>
      </c>
      <c r="C2534" s="6">
        <f t="shared" si="43"/>
        <v>42182.029131951254</v>
      </c>
      <c r="D2534" t="s">
        <v>23</v>
      </c>
      <c r="E2534" s="6">
        <f>IF(Sense_data[[#This Row],[a_1State]]=D2533,E2533,Sense_data[[#This Row],[SysTimeStamp]])</f>
        <v>42182.029131951254</v>
      </c>
      <c r="F2534" s="3" t="str">
        <f>Sense_data[[#This Row],[a_1State]]&amp;TEXT(Sense_data[[#This Row],[StateInstanceTimestamp]],"#.######")</f>
        <v>On42182.029132</v>
      </c>
      <c r="G2534" s="3">
        <f ca="1">IF(Sense_data[[#This Row],[a_1State]]="Off",RANDBETWEEN(off_min,off_max),RANDBETWEEN(on_min,on_max))/sr_div</f>
        <v>4.5999999999999996</v>
      </c>
      <c r="H2534" s="3">
        <v>5.9</v>
      </c>
      <c r="I2534" s="3">
        <f>IF(HOUR(Sense_data[[#This Row],[SysTimeStamp]])&lt;12,I2533+$B$14,I2533-$B$14)</f>
        <v>15.582638888889353</v>
      </c>
    </row>
    <row r="2535" spans="1:9" x14ac:dyDescent="0.2">
      <c r="A2535" t="s">
        <v>20</v>
      </c>
      <c r="B2535" t="s">
        <v>22</v>
      </c>
      <c r="C2535" s="6">
        <f t="shared" si="43"/>
        <v>42182.029143525331</v>
      </c>
      <c r="D2535" t="s">
        <v>23</v>
      </c>
      <c r="E2535" s="6">
        <f>IF(Sense_data[[#This Row],[a_1State]]=D2534,E2534,Sense_data[[#This Row],[SysTimeStamp]])</f>
        <v>42182.029131951254</v>
      </c>
      <c r="F2535" s="3" t="str">
        <f>Sense_data[[#This Row],[a_1State]]&amp;TEXT(Sense_data[[#This Row],[StateInstanceTimestamp]],"#.######")</f>
        <v>On42182.029132</v>
      </c>
      <c r="G2535" s="3">
        <f ca="1">IF(Sense_data[[#This Row],[a_1State]]="Off",RANDBETWEEN(off_min,off_max),RANDBETWEEN(on_min,on_max))/sr_div</f>
        <v>4</v>
      </c>
      <c r="H2535" s="3">
        <v>5.6</v>
      </c>
      <c r="I2535" s="3">
        <f>IF(HOUR(Sense_data[[#This Row],[SysTimeStamp]])&lt;12,I2534+$B$14,I2534-$B$14)</f>
        <v>15.582870370370834</v>
      </c>
    </row>
    <row r="2536" spans="1:9" x14ac:dyDescent="0.2">
      <c r="A2536" t="s">
        <v>20</v>
      </c>
      <c r="B2536" t="s">
        <v>22</v>
      </c>
      <c r="C2536" s="6">
        <f t="shared" si="43"/>
        <v>42182.029155099408</v>
      </c>
      <c r="D2536" t="s">
        <v>23</v>
      </c>
      <c r="E2536" s="6">
        <f>IF(Sense_data[[#This Row],[a_1State]]=D2535,E2535,Sense_data[[#This Row],[SysTimeStamp]])</f>
        <v>42182.029131951254</v>
      </c>
      <c r="F2536" s="3" t="str">
        <f>Sense_data[[#This Row],[a_1State]]&amp;TEXT(Sense_data[[#This Row],[StateInstanceTimestamp]],"#.######")</f>
        <v>On42182.029132</v>
      </c>
      <c r="G2536" s="3">
        <f ca="1">IF(Sense_data[[#This Row],[a_1State]]="Off",RANDBETWEEN(off_min,off_max),RANDBETWEEN(on_min,on_max))/sr_div</f>
        <v>4.8</v>
      </c>
      <c r="H2536" s="3">
        <v>3.4</v>
      </c>
      <c r="I2536" s="3">
        <f>IF(HOUR(Sense_data[[#This Row],[SysTimeStamp]])&lt;12,I2535+$B$14,I2535-$B$14)</f>
        <v>15.583101851852316</v>
      </c>
    </row>
    <row r="2537" spans="1:9" x14ac:dyDescent="0.2">
      <c r="A2537" t="s">
        <v>20</v>
      </c>
      <c r="B2537" t="s">
        <v>22</v>
      </c>
      <c r="C2537" s="6">
        <f t="shared" si="43"/>
        <v>42182.029166673485</v>
      </c>
      <c r="D2537" t="s">
        <v>23</v>
      </c>
      <c r="E2537" s="6">
        <f>IF(Sense_data[[#This Row],[a_1State]]=D2536,E2536,Sense_data[[#This Row],[SysTimeStamp]])</f>
        <v>42182.029131951254</v>
      </c>
      <c r="F2537" s="3" t="str">
        <f>Sense_data[[#This Row],[a_1State]]&amp;TEXT(Sense_data[[#This Row],[StateInstanceTimestamp]],"#.######")</f>
        <v>On42182.029132</v>
      </c>
      <c r="G2537" s="3">
        <f ca="1">IF(Sense_data[[#This Row],[a_1State]]="Off",RANDBETWEEN(off_min,off_max),RANDBETWEEN(on_min,on_max))/sr_div</f>
        <v>5.5</v>
      </c>
      <c r="H2537" s="3">
        <v>3.5</v>
      </c>
      <c r="I2537" s="3">
        <f>IF(HOUR(Sense_data[[#This Row],[SysTimeStamp]])&lt;12,I2536+$B$14,I2536-$B$14)</f>
        <v>15.583333333333798</v>
      </c>
    </row>
    <row r="2538" spans="1:9" x14ac:dyDescent="0.2">
      <c r="A2538" t="s">
        <v>20</v>
      </c>
      <c r="B2538" t="s">
        <v>22</v>
      </c>
      <c r="C2538" s="6">
        <f t="shared" si="43"/>
        <v>42182.029178247562</v>
      </c>
      <c r="D2538" t="s">
        <v>23</v>
      </c>
      <c r="E2538" s="6">
        <f>IF(Sense_data[[#This Row],[a_1State]]=D2537,E2537,Sense_data[[#This Row],[SysTimeStamp]])</f>
        <v>42182.029131951254</v>
      </c>
      <c r="F2538" s="3" t="str">
        <f>Sense_data[[#This Row],[a_1State]]&amp;TEXT(Sense_data[[#This Row],[StateInstanceTimestamp]],"#.######")</f>
        <v>On42182.029132</v>
      </c>
      <c r="G2538" s="3">
        <f ca="1">IF(Sense_data[[#This Row],[a_1State]]="Off",RANDBETWEEN(off_min,off_max),RANDBETWEEN(on_min,on_max))/sr_div</f>
        <v>3</v>
      </c>
      <c r="H2538" s="3">
        <v>4.9000000000000004</v>
      </c>
      <c r="I2538" s="3">
        <f>IF(HOUR(Sense_data[[#This Row],[SysTimeStamp]])&lt;12,I2537+$B$14,I2537-$B$14)</f>
        <v>15.583564814815279</v>
      </c>
    </row>
    <row r="2539" spans="1:9" x14ac:dyDescent="0.2">
      <c r="A2539" t="s">
        <v>20</v>
      </c>
      <c r="B2539" t="s">
        <v>22</v>
      </c>
      <c r="C2539" s="6">
        <f t="shared" si="43"/>
        <v>42182.029189821638</v>
      </c>
      <c r="D2539" t="s">
        <v>23</v>
      </c>
      <c r="E2539" s="6">
        <f>IF(Sense_data[[#This Row],[a_1State]]=D2538,E2538,Sense_data[[#This Row],[SysTimeStamp]])</f>
        <v>42182.029131951254</v>
      </c>
      <c r="F2539" s="3" t="str">
        <f>Sense_data[[#This Row],[a_1State]]&amp;TEXT(Sense_data[[#This Row],[StateInstanceTimestamp]],"#.######")</f>
        <v>On42182.029132</v>
      </c>
      <c r="G2539" s="3">
        <f ca="1">IF(Sense_data[[#This Row],[a_1State]]="Off",RANDBETWEEN(off_min,off_max),RANDBETWEEN(on_min,on_max))/sr_div</f>
        <v>5.9</v>
      </c>
      <c r="H2539" s="3">
        <v>4.0999999999999996</v>
      </c>
      <c r="I2539" s="3">
        <f>IF(HOUR(Sense_data[[#This Row],[SysTimeStamp]])&lt;12,I2538+$B$14,I2538-$B$14)</f>
        <v>15.583796296296761</v>
      </c>
    </row>
    <row r="2540" spans="1:9" x14ac:dyDescent="0.2">
      <c r="A2540" t="s">
        <v>20</v>
      </c>
      <c r="B2540" t="s">
        <v>22</v>
      </c>
      <c r="C2540" s="6">
        <f t="shared" si="43"/>
        <v>42182.029201395715</v>
      </c>
      <c r="D2540" t="s">
        <v>23</v>
      </c>
      <c r="E2540" s="6">
        <f>IF(Sense_data[[#This Row],[a_1State]]=D2539,E2539,Sense_data[[#This Row],[SysTimeStamp]])</f>
        <v>42182.029131951254</v>
      </c>
      <c r="F2540" s="3" t="str">
        <f>Sense_data[[#This Row],[a_1State]]&amp;TEXT(Sense_data[[#This Row],[StateInstanceTimestamp]],"#.######")</f>
        <v>On42182.029132</v>
      </c>
      <c r="G2540" s="3">
        <f ca="1">IF(Sense_data[[#This Row],[a_1State]]="Off",RANDBETWEEN(off_min,off_max),RANDBETWEEN(on_min,on_max))/sr_div</f>
        <v>6</v>
      </c>
      <c r="H2540" s="3">
        <v>4.7</v>
      </c>
      <c r="I2540" s="3">
        <f>IF(HOUR(Sense_data[[#This Row],[SysTimeStamp]])&lt;12,I2539+$B$14,I2539-$B$14)</f>
        <v>15.584027777778243</v>
      </c>
    </row>
    <row r="2541" spans="1:9" x14ac:dyDescent="0.2">
      <c r="A2541" t="s">
        <v>20</v>
      </c>
      <c r="B2541" t="s">
        <v>22</v>
      </c>
      <c r="C2541" s="6">
        <f t="shared" si="43"/>
        <v>42182.029212969792</v>
      </c>
      <c r="D2541" t="s">
        <v>23</v>
      </c>
      <c r="E2541" s="6">
        <f>IF(Sense_data[[#This Row],[a_1State]]=D2540,E2540,Sense_data[[#This Row],[SysTimeStamp]])</f>
        <v>42182.029131951254</v>
      </c>
      <c r="F2541" s="3" t="str">
        <f>Sense_data[[#This Row],[a_1State]]&amp;TEXT(Sense_data[[#This Row],[StateInstanceTimestamp]],"#.######")</f>
        <v>On42182.029132</v>
      </c>
      <c r="G2541" s="3">
        <f ca="1">IF(Sense_data[[#This Row],[a_1State]]="Off",RANDBETWEEN(off_min,off_max),RANDBETWEEN(on_min,on_max))/sr_div</f>
        <v>5.2</v>
      </c>
      <c r="H2541" s="3">
        <v>5.0999999999999996</v>
      </c>
      <c r="I2541" s="3">
        <f>IF(HOUR(Sense_data[[#This Row],[SysTimeStamp]])&lt;12,I2540+$B$14,I2540-$B$14)</f>
        <v>15.584259259259724</v>
      </c>
    </row>
    <row r="2542" spans="1:9" x14ac:dyDescent="0.2">
      <c r="A2542" t="s">
        <v>20</v>
      </c>
      <c r="B2542" t="s">
        <v>22</v>
      </c>
      <c r="C2542" s="6">
        <f t="shared" si="43"/>
        <v>42182.029224543869</v>
      </c>
      <c r="D2542" t="s">
        <v>23</v>
      </c>
      <c r="E2542" s="6">
        <f>IF(Sense_data[[#This Row],[a_1State]]=D2541,E2541,Sense_data[[#This Row],[SysTimeStamp]])</f>
        <v>42182.029131951254</v>
      </c>
      <c r="F2542" s="3" t="str">
        <f>Sense_data[[#This Row],[a_1State]]&amp;TEXT(Sense_data[[#This Row],[StateInstanceTimestamp]],"#.######")</f>
        <v>On42182.029132</v>
      </c>
      <c r="G2542" s="3">
        <f ca="1">IF(Sense_data[[#This Row],[a_1State]]="Off",RANDBETWEEN(off_min,off_max),RANDBETWEEN(on_min,on_max))/sr_div</f>
        <v>5.2</v>
      </c>
      <c r="H2542" s="3">
        <v>4.3</v>
      </c>
      <c r="I2542" s="3">
        <f>IF(HOUR(Sense_data[[#This Row],[SysTimeStamp]])&lt;12,I2541+$B$14,I2541-$B$14)</f>
        <v>15.584490740741206</v>
      </c>
    </row>
    <row r="2543" spans="1:9" x14ac:dyDescent="0.2">
      <c r="A2543" t="s">
        <v>20</v>
      </c>
      <c r="B2543" t="s">
        <v>22</v>
      </c>
      <c r="C2543" s="6">
        <f t="shared" si="43"/>
        <v>42182.029236117945</v>
      </c>
      <c r="D2543" t="s">
        <v>23</v>
      </c>
      <c r="E2543" s="6">
        <f>IF(Sense_data[[#This Row],[a_1State]]=D2542,E2542,Sense_data[[#This Row],[SysTimeStamp]])</f>
        <v>42182.029131951254</v>
      </c>
      <c r="F2543" s="3" t="str">
        <f>Sense_data[[#This Row],[a_1State]]&amp;TEXT(Sense_data[[#This Row],[StateInstanceTimestamp]],"#.######")</f>
        <v>On42182.029132</v>
      </c>
      <c r="G2543" s="3">
        <f ca="1">IF(Sense_data[[#This Row],[a_1State]]="Off",RANDBETWEEN(off_min,off_max),RANDBETWEEN(on_min,on_max))/sr_div</f>
        <v>4.8</v>
      </c>
      <c r="H2543" s="3">
        <v>5.6</v>
      </c>
      <c r="I2543" s="3">
        <f>IF(HOUR(Sense_data[[#This Row],[SysTimeStamp]])&lt;12,I2542+$B$14,I2542-$B$14)</f>
        <v>15.584722222222688</v>
      </c>
    </row>
    <row r="2544" spans="1:9" x14ac:dyDescent="0.2">
      <c r="A2544" t="s">
        <v>20</v>
      </c>
      <c r="B2544" t="s">
        <v>22</v>
      </c>
      <c r="C2544" s="6">
        <f t="shared" si="43"/>
        <v>42182.029247692022</v>
      </c>
      <c r="D2544" t="s">
        <v>23</v>
      </c>
      <c r="E2544" s="6">
        <f>IF(Sense_data[[#This Row],[a_1State]]=D2543,E2543,Sense_data[[#This Row],[SysTimeStamp]])</f>
        <v>42182.029131951254</v>
      </c>
      <c r="F2544" s="3" t="str">
        <f>Sense_data[[#This Row],[a_1State]]&amp;TEXT(Sense_data[[#This Row],[StateInstanceTimestamp]],"#.######")</f>
        <v>On42182.029132</v>
      </c>
      <c r="G2544" s="3">
        <f ca="1">IF(Sense_data[[#This Row],[a_1State]]="Off",RANDBETWEEN(off_min,off_max),RANDBETWEEN(on_min,on_max))/sr_div</f>
        <v>4.5</v>
      </c>
      <c r="H2544" s="3">
        <v>4.8</v>
      </c>
      <c r="I2544" s="3">
        <f>IF(HOUR(Sense_data[[#This Row],[SysTimeStamp]])&lt;12,I2543+$B$14,I2543-$B$14)</f>
        <v>15.584953703704169</v>
      </c>
    </row>
    <row r="2545" spans="1:9" x14ac:dyDescent="0.2">
      <c r="A2545" t="s">
        <v>20</v>
      </c>
      <c r="B2545" t="s">
        <v>22</v>
      </c>
      <c r="C2545" s="6">
        <f t="shared" si="43"/>
        <v>42182.029259266099</v>
      </c>
      <c r="D2545" t="s">
        <v>23</v>
      </c>
      <c r="E2545" s="6">
        <f>IF(Sense_data[[#This Row],[a_1State]]=D2544,E2544,Sense_data[[#This Row],[SysTimeStamp]])</f>
        <v>42182.029131951254</v>
      </c>
      <c r="F2545" s="3" t="str">
        <f>Sense_data[[#This Row],[a_1State]]&amp;TEXT(Sense_data[[#This Row],[StateInstanceTimestamp]],"#.######")</f>
        <v>On42182.029132</v>
      </c>
      <c r="G2545" s="3">
        <f ca="1">IF(Sense_data[[#This Row],[a_1State]]="Off",RANDBETWEEN(off_min,off_max),RANDBETWEEN(on_min,on_max))/sr_div</f>
        <v>5.7</v>
      </c>
      <c r="H2545" s="3">
        <v>5.7</v>
      </c>
      <c r="I2545" s="3">
        <f>IF(HOUR(Sense_data[[#This Row],[SysTimeStamp]])&lt;12,I2544+$B$14,I2544-$B$14)</f>
        <v>15.585185185185651</v>
      </c>
    </row>
    <row r="2546" spans="1:9" x14ac:dyDescent="0.2">
      <c r="A2546" t="s">
        <v>20</v>
      </c>
      <c r="B2546" t="s">
        <v>22</v>
      </c>
      <c r="C2546" s="6">
        <f t="shared" si="43"/>
        <v>42182.029270840176</v>
      </c>
      <c r="D2546" t="s">
        <v>23</v>
      </c>
      <c r="E2546" s="6">
        <f>IF(Sense_data[[#This Row],[a_1State]]=D2545,E2545,Sense_data[[#This Row],[SysTimeStamp]])</f>
        <v>42182.029131951254</v>
      </c>
      <c r="F2546" s="3" t="str">
        <f>Sense_data[[#This Row],[a_1State]]&amp;TEXT(Sense_data[[#This Row],[StateInstanceTimestamp]],"#.######")</f>
        <v>On42182.029132</v>
      </c>
      <c r="G2546" s="3">
        <f ca="1">IF(Sense_data[[#This Row],[a_1State]]="Off",RANDBETWEEN(off_min,off_max),RANDBETWEEN(on_min,on_max))/sr_div</f>
        <v>4.7</v>
      </c>
      <c r="H2546" s="3">
        <v>6</v>
      </c>
      <c r="I2546" s="3">
        <f>IF(HOUR(Sense_data[[#This Row],[SysTimeStamp]])&lt;12,I2545+$B$14,I2545-$B$14)</f>
        <v>15.585416666667133</v>
      </c>
    </row>
    <row r="2547" spans="1:9" x14ac:dyDescent="0.2">
      <c r="A2547" t="s">
        <v>20</v>
      </c>
      <c r="B2547" t="s">
        <v>22</v>
      </c>
      <c r="C2547" s="6">
        <f t="shared" si="43"/>
        <v>42182.029282414253</v>
      </c>
      <c r="D2547" t="s">
        <v>23</v>
      </c>
      <c r="E2547" s="6">
        <f>IF(Sense_data[[#This Row],[a_1State]]=D2546,E2546,Sense_data[[#This Row],[SysTimeStamp]])</f>
        <v>42182.029131951254</v>
      </c>
      <c r="F2547" s="3" t="str">
        <f>Sense_data[[#This Row],[a_1State]]&amp;TEXT(Sense_data[[#This Row],[StateInstanceTimestamp]],"#.######")</f>
        <v>On42182.029132</v>
      </c>
      <c r="G2547" s="3">
        <f ca="1">IF(Sense_data[[#This Row],[a_1State]]="Off",RANDBETWEEN(off_min,off_max),RANDBETWEEN(on_min,on_max))/sr_div</f>
        <v>4.0999999999999996</v>
      </c>
      <c r="H2547" s="3">
        <v>4.3</v>
      </c>
      <c r="I2547" s="3">
        <f>IF(HOUR(Sense_data[[#This Row],[SysTimeStamp]])&lt;12,I2546+$B$14,I2546-$B$14)</f>
        <v>15.585648148148614</v>
      </c>
    </row>
    <row r="2548" spans="1:9" x14ac:dyDescent="0.2">
      <c r="A2548" t="s">
        <v>20</v>
      </c>
      <c r="B2548" t="s">
        <v>22</v>
      </c>
      <c r="C2548" s="6">
        <f t="shared" si="43"/>
        <v>42182.029293988329</v>
      </c>
      <c r="D2548" t="s">
        <v>23</v>
      </c>
      <c r="E2548" s="6">
        <f>IF(Sense_data[[#This Row],[a_1State]]=D2547,E2547,Sense_data[[#This Row],[SysTimeStamp]])</f>
        <v>42182.029131951254</v>
      </c>
      <c r="F2548" s="3" t="str">
        <f>Sense_data[[#This Row],[a_1State]]&amp;TEXT(Sense_data[[#This Row],[StateInstanceTimestamp]],"#.######")</f>
        <v>On42182.029132</v>
      </c>
      <c r="G2548" s="3">
        <f ca="1">IF(Sense_data[[#This Row],[a_1State]]="Off",RANDBETWEEN(off_min,off_max),RANDBETWEEN(on_min,on_max))/sr_div</f>
        <v>5.8</v>
      </c>
      <c r="H2548" s="3">
        <v>5.9</v>
      </c>
      <c r="I2548" s="3">
        <f>IF(HOUR(Sense_data[[#This Row],[SysTimeStamp]])&lt;12,I2547+$B$14,I2547-$B$14)</f>
        <v>15.585879629630096</v>
      </c>
    </row>
    <row r="2549" spans="1:9" x14ac:dyDescent="0.2">
      <c r="A2549" t="s">
        <v>20</v>
      </c>
      <c r="B2549" t="s">
        <v>22</v>
      </c>
      <c r="C2549" s="6">
        <f t="shared" si="43"/>
        <v>42182.029305562406</v>
      </c>
      <c r="D2549" t="s">
        <v>23</v>
      </c>
      <c r="E2549" s="6">
        <f>IF(Sense_data[[#This Row],[a_1State]]=D2548,E2548,Sense_data[[#This Row],[SysTimeStamp]])</f>
        <v>42182.029131951254</v>
      </c>
      <c r="F2549" s="3" t="str">
        <f>Sense_data[[#This Row],[a_1State]]&amp;TEXT(Sense_data[[#This Row],[StateInstanceTimestamp]],"#.######")</f>
        <v>On42182.029132</v>
      </c>
      <c r="G2549" s="3">
        <f ca="1">IF(Sense_data[[#This Row],[a_1State]]="Off",RANDBETWEEN(off_min,off_max),RANDBETWEEN(on_min,on_max))/sr_div</f>
        <v>5.8</v>
      </c>
      <c r="H2549" s="3">
        <v>4.8</v>
      </c>
      <c r="I2549" s="3">
        <f>IF(HOUR(Sense_data[[#This Row],[SysTimeStamp]])&lt;12,I2548+$B$14,I2548-$B$14)</f>
        <v>15.586111111111578</v>
      </c>
    </row>
    <row r="2550" spans="1:9" x14ac:dyDescent="0.2">
      <c r="A2550" t="s">
        <v>20</v>
      </c>
      <c r="B2550" t="s">
        <v>22</v>
      </c>
      <c r="C2550" s="6">
        <f t="shared" si="43"/>
        <v>42182.029317136483</v>
      </c>
      <c r="D2550" t="s">
        <v>23</v>
      </c>
      <c r="E2550" s="6">
        <f>IF(Sense_data[[#This Row],[a_1State]]=D2549,E2549,Sense_data[[#This Row],[SysTimeStamp]])</f>
        <v>42182.029131951254</v>
      </c>
      <c r="F2550" s="3" t="str">
        <f>Sense_data[[#This Row],[a_1State]]&amp;TEXT(Sense_data[[#This Row],[StateInstanceTimestamp]],"#.######")</f>
        <v>On42182.029132</v>
      </c>
      <c r="G2550" s="3">
        <f ca="1">IF(Sense_data[[#This Row],[a_1State]]="Off",RANDBETWEEN(off_min,off_max),RANDBETWEEN(on_min,on_max))/sr_div</f>
        <v>3.5</v>
      </c>
      <c r="H2550" s="3">
        <v>5.4</v>
      </c>
      <c r="I2550" s="3">
        <f>IF(HOUR(Sense_data[[#This Row],[SysTimeStamp]])&lt;12,I2549+$B$14,I2549-$B$14)</f>
        <v>15.586342592593059</v>
      </c>
    </row>
    <row r="2551" spans="1:9" x14ac:dyDescent="0.2">
      <c r="A2551" t="s">
        <v>20</v>
      </c>
      <c r="B2551" t="s">
        <v>22</v>
      </c>
      <c r="C2551" s="6">
        <f t="shared" si="43"/>
        <v>42182.02932871056</v>
      </c>
      <c r="D2551" t="s">
        <v>23</v>
      </c>
      <c r="E2551" s="6">
        <f>IF(Sense_data[[#This Row],[a_1State]]=D2550,E2550,Sense_data[[#This Row],[SysTimeStamp]])</f>
        <v>42182.029131951254</v>
      </c>
      <c r="F2551" s="3" t="str">
        <f>Sense_data[[#This Row],[a_1State]]&amp;TEXT(Sense_data[[#This Row],[StateInstanceTimestamp]],"#.######")</f>
        <v>On42182.029132</v>
      </c>
      <c r="G2551" s="3">
        <f ca="1">IF(Sense_data[[#This Row],[a_1State]]="Off",RANDBETWEEN(off_min,off_max),RANDBETWEEN(on_min,on_max))/sr_div</f>
        <v>4.8</v>
      </c>
      <c r="H2551" s="3">
        <v>3</v>
      </c>
      <c r="I2551" s="3">
        <f>IF(HOUR(Sense_data[[#This Row],[SysTimeStamp]])&lt;12,I2550+$B$14,I2550-$B$14)</f>
        <v>15.586574074074541</v>
      </c>
    </row>
    <row r="2552" spans="1:9" x14ac:dyDescent="0.2">
      <c r="A2552" t="s">
        <v>20</v>
      </c>
      <c r="B2552" t="s">
        <v>22</v>
      </c>
      <c r="C2552" s="6">
        <f t="shared" si="43"/>
        <v>42182.029340284636</v>
      </c>
      <c r="D2552" t="s">
        <v>23</v>
      </c>
      <c r="E2552" s="6">
        <f>IF(Sense_data[[#This Row],[a_1State]]=D2551,E2551,Sense_data[[#This Row],[SysTimeStamp]])</f>
        <v>42182.029131951254</v>
      </c>
      <c r="F2552" s="3" t="str">
        <f>Sense_data[[#This Row],[a_1State]]&amp;TEXT(Sense_data[[#This Row],[StateInstanceTimestamp]],"#.######")</f>
        <v>On42182.029132</v>
      </c>
      <c r="G2552" s="3">
        <f ca="1">IF(Sense_data[[#This Row],[a_1State]]="Off",RANDBETWEEN(off_min,off_max),RANDBETWEEN(on_min,on_max))/sr_div</f>
        <v>4.7</v>
      </c>
      <c r="H2552" s="3">
        <v>5.9</v>
      </c>
      <c r="I2552" s="3">
        <f>IF(HOUR(Sense_data[[#This Row],[SysTimeStamp]])&lt;12,I2551+$B$14,I2551-$B$14)</f>
        <v>15.586805555556023</v>
      </c>
    </row>
    <row r="2553" spans="1:9" x14ac:dyDescent="0.2">
      <c r="A2553" t="s">
        <v>20</v>
      </c>
      <c r="B2553" t="s">
        <v>22</v>
      </c>
      <c r="C2553" s="6">
        <f t="shared" si="43"/>
        <v>42182.029351858713</v>
      </c>
      <c r="D2553" t="s">
        <v>23</v>
      </c>
      <c r="E2553" s="6">
        <f>IF(Sense_data[[#This Row],[a_1State]]=D2552,E2552,Sense_data[[#This Row],[SysTimeStamp]])</f>
        <v>42182.029131951254</v>
      </c>
      <c r="F2553" s="3" t="str">
        <f>Sense_data[[#This Row],[a_1State]]&amp;TEXT(Sense_data[[#This Row],[StateInstanceTimestamp]],"#.######")</f>
        <v>On42182.029132</v>
      </c>
      <c r="G2553" s="3">
        <f ca="1">IF(Sense_data[[#This Row],[a_1State]]="Off",RANDBETWEEN(off_min,off_max),RANDBETWEEN(on_min,on_max))/sr_div</f>
        <v>3</v>
      </c>
      <c r="H2553" s="3">
        <v>3.1</v>
      </c>
      <c r="I2553" s="3">
        <f>IF(HOUR(Sense_data[[#This Row],[SysTimeStamp]])&lt;12,I2552+$B$14,I2552-$B$14)</f>
        <v>15.587037037037504</v>
      </c>
    </row>
    <row r="2554" spans="1:9" x14ac:dyDescent="0.2">
      <c r="A2554" t="s">
        <v>20</v>
      </c>
      <c r="B2554" t="s">
        <v>22</v>
      </c>
      <c r="C2554" s="6">
        <f t="shared" si="43"/>
        <v>42182.02936343279</v>
      </c>
      <c r="D2554" t="s">
        <v>23</v>
      </c>
      <c r="E2554" s="6">
        <f>IF(Sense_data[[#This Row],[a_1State]]=D2553,E2553,Sense_data[[#This Row],[SysTimeStamp]])</f>
        <v>42182.029131951254</v>
      </c>
      <c r="F2554" s="3" t="str">
        <f>Sense_data[[#This Row],[a_1State]]&amp;TEXT(Sense_data[[#This Row],[StateInstanceTimestamp]],"#.######")</f>
        <v>On42182.029132</v>
      </c>
      <c r="G2554" s="3">
        <f ca="1">IF(Sense_data[[#This Row],[a_1State]]="Off",RANDBETWEEN(off_min,off_max),RANDBETWEEN(on_min,on_max))/sr_div</f>
        <v>4.2</v>
      </c>
      <c r="H2554" s="3">
        <v>3.7</v>
      </c>
      <c r="I2554" s="3">
        <f>IF(HOUR(Sense_data[[#This Row],[SysTimeStamp]])&lt;12,I2553+$B$14,I2553-$B$14)</f>
        <v>15.587268518518986</v>
      </c>
    </row>
    <row r="2555" spans="1:9" x14ac:dyDescent="0.2">
      <c r="A2555" t="s">
        <v>20</v>
      </c>
      <c r="B2555" t="s">
        <v>22</v>
      </c>
      <c r="C2555" s="6">
        <f t="shared" si="43"/>
        <v>42182.029375006867</v>
      </c>
      <c r="D2555" t="s">
        <v>23</v>
      </c>
      <c r="E2555" s="6">
        <f>IF(Sense_data[[#This Row],[a_1State]]=D2554,E2554,Sense_data[[#This Row],[SysTimeStamp]])</f>
        <v>42182.029131951254</v>
      </c>
      <c r="F2555" s="3" t="str">
        <f>Sense_data[[#This Row],[a_1State]]&amp;TEXT(Sense_data[[#This Row],[StateInstanceTimestamp]],"#.######")</f>
        <v>On42182.029132</v>
      </c>
      <c r="G2555" s="3">
        <f ca="1">IF(Sense_data[[#This Row],[a_1State]]="Off",RANDBETWEEN(off_min,off_max),RANDBETWEEN(on_min,on_max))/sr_div</f>
        <v>5.7</v>
      </c>
      <c r="H2555" s="3">
        <v>4.3</v>
      </c>
      <c r="I2555" s="3">
        <f>IF(HOUR(Sense_data[[#This Row],[SysTimeStamp]])&lt;12,I2554+$B$14,I2554-$B$14)</f>
        <v>15.587500000000468</v>
      </c>
    </row>
    <row r="2556" spans="1:9" x14ac:dyDescent="0.2">
      <c r="A2556" t="s">
        <v>20</v>
      </c>
      <c r="B2556" t="s">
        <v>22</v>
      </c>
      <c r="C2556" s="6">
        <f t="shared" si="43"/>
        <v>42182.029386580944</v>
      </c>
      <c r="D2556" t="s">
        <v>23</v>
      </c>
      <c r="E2556" s="6">
        <f>IF(Sense_data[[#This Row],[a_1State]]=D2555,E2555,Sense_data[[#This Row],[SysTimeStamp]])</f>
        <v>42182.029131951254</v>
      </c>
      <c r="F2556" s="3" t="str">
        <f>Sense_data[[#This Row],[a_1State]]&amp;TEXT(Sense_data[[#This Row],[StateInstanceTimestamp]],"#.######")</f>
        <v>On42182.029132</v>
      </c>
      <c r="G2556" s="3">
        <f ca="1">IF(Sense_data[[#This Row],[a_1State]]="Off",RANDBETWEEN(off_min,off_max),RANDBETWEEN(on_min,on_max))/sr_div</f>
        <v>4.7</v>
      </c>
      <c r="H2556" s="3">
        <v>4.5</v>
      </c>
      <c r="I2556" s="3">
        <f>IF(HOUR(Sense_data[[#This Row],[SysTimeStamp]])&lt;12,I2555+$B$14,I2555-$B$14)</f>
        <v>15.587731481481949</v>
      </c>
    </row>
    <row r="2557" spans="1:9" x14ac:dyDescent="0.2">
      <c r="A2557" t="s">
        <v>20</v>
      </c>
      <c r="B2557" t="s">
        <v>22</v>
      </c>
      <c r="C2557" s="6">
        <f t="shared" si="43"/>
        <v>42182.02939815502</v>
      </c>
      <c r="D2557" t="s">
        <v>23</v>
      </c>
      <c r="E2557" s="6">
        <f>IF(Sense_data[[#This Row],[a_1State]]=D2556,E2556,Sense_data[[#This Row],[SysTimeStamp]])</f>
        <v>42182.029131951254</v>
      </c>
      <c r="F2557" s="3" t="str">
        <f>Sense_data[[#This Row],[a_1State]]&amp;TEXT(Sense_data[[#This Row],[StateInstanceTimestamp]],"#.######")</f>
        <v>On42182.029132</v>
      </c>
      <c r="G2557" s="3">
        <f ca="1">IF(Sense_data[[#This Row],[a_1State]]="Off",RANDBETWEEN(off_min,off_max),RANDBETWEEN(on_min,on_max))/sr_div</f>
        <v>5.4</v>
      </c>
      <c r="H2557" s="3">
        <v>4</v>
      </c>
      <c r="I2557" s="3">
        <f>IF(HOUR(Sense_data[[#This Row],[SysTimeStamp]])&lt;12,I2556+$B$14,I2556-$B$14)</f>
        <v>15.587962962963431</v>
      </c>
    </row>
    <row r="2558" spans="1:9" x14ac:dyDescent="0.2">
      <c r="A2558" t="s">
        <v>20</v>
      </c>
      <c r="B2558" t="s">
        <v>22</v>
      </c>
      <c r="C2558" s="6">
        <f t="shared" si="43"/>
        <v>42182.029409729097</v>
      </c>
      <c r="D2558" t="s">
        <v>23</v>
      </c>
      <c r="E2558" s="6">
        <f>IF(Sense_data[[#This Row],[a_1State]]=D2557,E2557,Sense_data[[#This Row],[SysTimeStamp]])</f>
        <v>42182.029131951254</v>
      </c>
      <c r="F2558" s="3" t="str">
        <f>Sense_data[[#This Row],[a_1State]]&amp;TEXT(Sense_data[[#This Row],[StateInstanceTimestamp]],"#.######")</f>
        <v>On42182.029132</v>
      </c>
      <c r="G2558" s="3">
        <f ca="1">IF(Sense_data[[#This Row],[a_1State]]="Off",RANDBETWEEN(off_min,off_max),RANDBETWEEN(on_min,on_max))/sr_div</f>
        <v>3.6</v>
      </c>
      <c r="H2558" s="3">
        <v>3.2</v>
      </c>
      <c r="I2558" s="3">
        <f>IF(HOUR(Sense_data[[#This Row],[SysTimeStamp]])&lt;12,I2557+$B$14,I2557-$B$14)</f>
        <v>15.588194444444913</v>
      </c>
    </row>
    <row r="2559" spans="1:9" x14ac:dyDescent="0.2">
      <c r="A2559" t="s">
        <v>20</v>
      </c>
      <c r="B2559" t="s">
        <v>22</v>
      </c>
      <c r="C2559" s="6">
        <f t="shared" si="43"/>
        <v>42182.029421303174</v>
      </c>
      <c r="D2559" t="s">
        <v>23</v>
      </c>
      <c r="E2559" s="6">
        <f>IF(Sense_data[[#This Row],[a_1State]]=D2558,E2558,Sense_data[[#This Row],[SysTimeStamp]])</f>
        <v>42182.029131951254</v>
      </c>
      <c r="F2559" s="3" t="str">
        <f>Sense_data[[#This Row],[a_1State]]&amp;TEXT(Sense_data[[#This Row],[StateInstanceTimestamp]],"#.######")</f>
        <v>On42182.029132</v>
      </c>
      <c r="G2559" s="3">
        <f ca="1">IF(Sense_data[[#This Row],[a_1State]]="Off",RANDBETWEEN(off_min,off_max),RANDBETWEEN(on_min,on_max))/sr_div</f>
        <v>3.1</v>
      </c>
      <c r="H2559" s="3">
        <v>5.3</v>
      </c>
      <c r="I2559" s="3">
        <f>IF(HOUR(Sense_data[[#This Row],[SysTimeStamp]])&lt;12,I2558+$B$14,I2558-$B$14)</f>
        <v>15.588425925926394</v>
      </c>
    </row>
    <row r="2560" spans="1:9" x14ac:dyDescent="0.2">
      <c r="A2560" t="s">
        <v>20</v>
      </c>
      <c r="B2560" t="s">
        <v>22</v>
      </c>
      <c r="C2560" s="6">
        <f t="shared" si="43"/>
        <v>42182.029432877251</v>
      </c>
      <c r="D2560" t="s">
        <v>23</v>
      </c>
      <c r="E2560" s="6">
        <f>IF(Sense_data[[#This Row],[a_1State]]=D2559,E2559,Sense_data[[#This Row],[SysTimeStamp]])</f>
        <v>42182.029131951254</v>
      </c>
      <c r="F2560" s="3" t="str">
        <f>Sense_data[[#This Row],[a_1State]]&amp;TEXT(Sense_data[[#This Row],[StateInstanceTimestamp]],"#.######")</f>
        <v>On42182.029132</v>
      </c>
      <c r="G2560" s="3">
        <f ca="1">IF(Sense_data[[#This Row],[a_1State]]="Off",RANDBETWEEN(off_min,off_max),RANDBETWEEN(on_min,on_max))/sr_div</f>
        <v>4.5</v>
      </c>
      <c r="H2560" s="3">
        <v>5.7</v>
      </c>
      <c r="I2560" s="3">
        <f>IF(HOUR(Sense_data[[#This Row],[SysTimeStamp]])&lt;12,I2559+$B$14,I2559-$B$14)</f>
        <v>15.588657407407876</v>
      </c>
    </row>
    <row r="2561" spans="1:9" x14ac:dyDescent="0.2">
      <c r="A2561" t="s">
        <v>20</v>
      </c>
      <c r="B2561" t="s">
        <v>22</v>
      </c>
      <c r="C2561" s="6">
        <f t="shared" si="43"/>
        <v>42182.029444451327</v>
      </c>
      <c r="D2561" t="s">
        <v>23</v>
      </c>
      <c r="E2561" s="6">
        <f>IF(Sense_data[[#This Row],[a_1State]]=D2560,E2560,Sense_data[[#This Row],[SysTimeStamp]])</f>
        <v>42182.029131951254</v>
      </c>
      <c r="F2561" s="3" t="str">
        <f>Sense_data[[#This Row],[a_1State]]&amp;TEXT(Sense_data[[#This Row],[StateInstanceTimestamp]],"#.######")</f>
        <v>On42182.029132</v>
      </c>
      <c r="G2561" s="3">
        <f ca="1">IF(Sense_data[[#This Row],[a_1State]]="Off",RANDBETWEEN(off_min,off_max),RANDBETWEEN(on_min,on_max))/sr_div</f>
        <v>3.4</v>
      </c>
      <c r="H2561" s="3">
        <v>5.3</v>
      </c>
      <c r="I2561" s="3">
        <f>IF(HOUR(Sense_data[[#This Row],[SysTimeStamp]])&lt;12,I2560+$B$14,I2560-$B$14)</f>
        <v>15.588888888889358</v>
      </c>
    </row>
    <row r="2562" spans="1:9" x14ac:dyDescent="0.2">
      <c r="A2562" t="s">
        <v>20</v>
      </c>
      <c r="B2562" t="s">
        <v>22</v>
      </c>
      <c r="C2562" s="6">
        <f t="shared" si="43"/>
        <v>42182.029456025404</v>
      </c>
      <c r="D2562" t="s">
        <v>23</v>
      </c>
      <c r="E2562" s="6">
        <f>IF(Sense_data[[#This Row],[a_1State]]=D2561,E2561,Sense_data[[#This Row],[SysTimeStamp]])</f>
        <v>42182.029131951254</v>
      </c>
      <c r="F2562" s="3" t="str">
        <f>Sense_data[[#This Row],[a_1State]]&amp;TEXT(Sense_data[[#This Row],[StateInstanceTimestamp]],"#.######")</f>
        <v>On42182.029132</v>
      </c>
      <c r="G2562" s="3">
        <f ca="1">IF(Sense_data[[#This Row],[a_1State]]="Off",RANDBETWEEN(off_min,off_max),RANDBETWEEN(on_min,on_max))/sr_div</f>
        <v>4.5999999999999996</v>
      </c>
      <c r="H2562" s="3">
        <v>4.9000000000000004</v>
      </c>
      <c r="I2562" s="3">
        <f>IF(HOUR(Sense_data[[#This Row],[SysTimeStamp]])&lt;12,I2561+$B$14,I2561-$B$14)</f>
        <v>15.589120370370839</v>
      </c>
    </row>
    <row r="2563" spans="1:9" x14ac:dyDescent="0.2">
      <c r="A2563" t="s">
        <v>20</v>
      </c>
      <c r="B2563" t="s">
        <v>22</v>
      </c>
      <c r="C2563" s="6">
        <f t="shared" si="43"/>
        <v>42182.029467599481</v>
      </c>
      <c r="D2563" t="s">
        <v>23</v>
      </c>
      <c r="E2563" s="6">
        <f>IF(Sense_data[[#This Row],[a_1State]]=D2562,E2562,Sense_data[[#This Row],[SysTimeStamp]])</f>
        <v>42182.029131951254</v>
      </c>
      <c r="F2563" s="3" t="str">
        <f>Sense_data[[#This Row],[a_1State]]&amp;TEXT(Sense_data[[#This Row],[StateInstanceTimestamp]],"#.######")</f>
        <v>On42182.029132</v>
      </c>
      <c r="G2563" s="3">
        <f ca="1">IF(Sense_data[[#This Row],[a_1State]]="Off",RANDBETWEEN(off_min,off_max),RANDBETWEEN(on_min,on_max))/sr_div</f>
        <v>5.9</v>
      </c>
      <c r="H2563" s="3">
        <v>5.8</v>
      </c>
      <c r="I2563" s="3">
        <f>IF(HOUR(Sense_data[[#This Row],[SysTimeStamp]])&lt;12,I2562+$B$14,I2562-$B$14)</f>
        <v>15.589351851852321</v>
      </c>
    </row>
    <row r="2564" spans="1:9" x14ac:dyDescent="0.2">
      <c r="A2564" t="s">
        <v>20</v>
      </c>
      <c r="B2564" t="s">
        <v>22</v>
      </c>
      <c r="C2564" s="6">
        <f t="shared" si="43"/>
        <v>42182.029479173558</v>
      </c>
      <c r="D2564" t="s">
        <v>23</v>
      </c>
      <c r="E2564" s="6">
        <f>IF(Sense_data[[#This Row],[a_1State]]=D2563,E2563,Sense_data[[#This Row],[SysTimeStamp]])</f>
        <v>42182.029131951254</v>
      </c>
      <c r="F2564" s="3" t="str">
        <f>Sense_data[[#This Row],[a_1State]]&amp;TEXT(Sense_data[[#This Row],[StateInstanceTimestamp]],"#.######")</f>
        <v>On42182.029132</v>
      </c>
      <c r="G2564" s="3">
        <f ca="1">IF(Sense_data[[#This Row],[a_1State]]="Off",RANDBETWEEN(off_min,off_max),RANDBETWEEN(on_min,on_max))/sr_div</f>
        <v>5.5</v>
      </c>
      <c r="H2564" s="3">
        <v>5.0999999999999996</v>
      </c>
      <c r="I2564" s="3">
        <f>IF(HOUR(Sense_data[[#This Row],[SysTimeStamp]])&lt;12,I2563+$B$14,I2563-$B$14)</f>
        <v>15.589583333333803</v>
      </c>
    </row>
    <row r="2565" spans="1:9" x14ac:dyDescent="0.2">
      <c r="A2565" t="s">
        <v>20</v>
      </c>
      <c r="B2565" t="s">
        <v>22</v>
      </c>
      <c r="C2565" s="6">
        <f t="shared" ref="C2565:C2628" si="44">C2564+$B$2</f>
        <v>42182.029490747635</v>
      </c>
      <c r="D2565" t="s">
        <v>23</v>
      </c>
      <c r="E2565" s="6">
        <f>IF(Sense_data[[#This Row],[a_1State]]=D2564,E2564,Sense_data[[#This Row],[SysTimeStamp]])</f>
        <v>42182.029131951254</v>
      </c>
      <c r="F2565" s="3" t="str">
        <f>Sense_data[[#This Row],[a_1State]]&amp;TEXT(Sense_data[[#This Row],[StateInstanceTimestamp]],"#.######")</f>
        <v>On42182.029132</v>
      </c>
      <c r="G2565" s="3">
        <f ca="1">IF(Sense_data[[#This Row],[a_1State]]="Off",RANDBETWEEN(off_min,off_max),RANDBETWEEN(on_min,on_max))/sr_div</f>
        <v>4.5999999999999996</v>
      </c>
      <c r="H2565" s="3">
        <v>3.3</v>
      </c>
      <c r="I2565" s="3">
        <f>IF(HOUR(Sense_data[[#This Row],[SysTimeStamp]])&lt;12,I2564+$B$14,I2564-$B$14)</f>
        <v>15.589814814815284</v>
      </c>
    </row>
    <row r="2566" spans="1:9" x14ac:dyDescent="0.2">
      <c r="A2566" t="s">
        <v>20</v>
      </c>
      <c r="B2566" t="s">
        <v>22</v>
      </c>
      <c r="C2566" s="6">
        <f t="shared" si="44"/>
        <v>42182.029502321711</v>
      </c>
      <c r="D2566" t="s">
        <v>23</v>
      </c>
      <c r="E2566" s="6">
        <f>IF(Sense_data[[#This Row],[a_1State]]=D2565,E2565,Sense_data[[#This Row],[SysTimeStamp]])</f>
        <v>42182.029131951254</v>
      </c>
      <c r="F2566" s="3" t="str">
        <f>Sense_data[[#This Row],[a_1State]]&amp;TEXT(Sense_data[[#This Row],[StateInstanceTimestamp]],"#.######")</f>
        <v>On42182.029132</v>
      </c>
      <c r="G2566" s="3">
        <f ca="1">IF(Sense_data[[#This Row],[a_1State]]="Off",RANDBETWEEN(off_min,off_max),RANDBETWEEN(on_min,on_max))/sr_div</f>
        <v>5.9</v>
      </c>
      <c r="H2566" s="3">
        <v>3.8</v>
      </c>
      <c r="I2566" s="3">
        <f>IF(HOUR(Sense_data[[#This Row],[SysTimeStamp]])&lt;12,I2565+$B$14,I2565-$B$14)</f>
        <v>15.590046296296766</v>
      </c>
    </row>
    <row r="2567" spans="1:9" x14ac:dyDescent="0.2">
      <c r="A2567" t="s">
        <v>20</v>
      </c>
      <c r="B2567" t="s">
        <v>22</v>
      </c>
      <c r="C2567" s="6">
        <f t="shared" si="44"/>
        <v>42182.029513895788</v>
      </c>
      <c r="D2567" t="s">
        <v>23</v>
      </c>
      <c r="E2567" s="6">
        <f>IF(Sense_data[[#This Row],[a_1State]]=D2566,E2566,Sense_data[[#This Row],[SysTimeStamp]])</f>
        <v>42182.029131951254</v>
      </c>
      <c r="F2567" s="3" t="str">
        <f>Sense_data[[#This Row],[a_1State]]&amp;TEXT(Sense_data[[#This Row],[StateInstanceTimestamp]],"#.######")</f>
        <v>On42182.029132</v>
      </c>
      <c r="G2567" s="3">
        <f ca="1">IF(Sense_data[[#This Row],[a_1State]]="Off",RANDBETWEEN(off_min,off_max),RANDBETWEEN(on_min,on_max))/sr_div</f>
        <v>6</v>
      </c>
      <c r="H2567" s="3">
        <v>4.9000000000000004</v>
      </c>
      <c r="I2567" s="3">
        <f>IF(HOUR(Sense_data[[#This Row],[SysTimeStamp]])&lt;12,I2566+$B$14,I2566-$B$14)</f>
        <v>15.590277777778248</v>
      </c>
    </row>
    <row r="2568" spans="1:9" x14ac:dyDescent="0.2">
      <c r="A2568" t="s">
        <v>20</v>
      </c>
      <c r="B2568" t="s">
        <v>22</v>
      </c>
      <c r="C2568" s="6">
        <f t="shared" si="44"/>
        <v>42182.029525469865</v>
      </c>
      <c r="D2568" t="s">
        <v>23</v>
      </c>
      <c r="E2568" s="6">
        <f>IF(Sense_data[[#This Row],[a_1State]]=D2567,E2567,Sense_data[[#This Row],[SysTimeStamp]])</f>
        <v>42182.029131951254</v>
      </c>
      <c r="F2568" s="3" t="str">
        <f>Sense_data[[#This Row],[a_1State]]&amp;TEXT(Sense_data[[#This Row],[StateInstanceTimestamp]],"#.######")</f>
        <v>On42182.029132</v>
      </c>
      <c r="G2568" s="3">
        <f ca="1">IF(Sense_data[[#This Row],[a_1State]]="Off",RANDBETWEEN(off_min,off_max),RANDBETWEEN(on_min,on_max))/sr_div</f>
        <v>3.5</v>
      </c>
      <c r="H2568" s="3">
        <v>5.3</v>
      </c>
      <c r="I2568" s="3">
        <f>IF(HOUR(Sense_data[[#This Row],[SysTimeStamp]])&lt;12,I2567+$B$14,I2567-$B$14)</f>
        <v>15.590509259259729</v>
      </c>
    </row>
    <row r="2569" spans="1:9" x14ac:dyDescent="0.2">
      <c r="A2569" t="s">
        <v>20</v>
      </c>
      <c r="B2569" t="s">
        <v>22</v>
      </c>
      <c r="C2569" s="6">
        <f t="shared" si="44"/>
        <v>42182.029537043942</v>
      </c>
      <c r="D2569" t="s">
        <v>23</v>
      </c>
      <c r="E2569" s="6">
        <f>IF(Sense_data[[#This Row],[a_1State]]=D2568,E2568,Sense_data[[#This Row],[SysTimeStamp]])</f>
        <v>42182.029131951254</v>
      </c>
      <c r="F2569" s="3" t="str">
        <f>Sense_data[[#This Row],[a_1State]]&amp;TEXT(Sense_data[[#This Row],[StateInstanceTimestamp]],"#.######")</f>
        <v>On42182.029132</v>
      </c>
      <c r="G2569" s="3">
        <f ca="1">IF(Sense_data[[#This Row],[a_1State]]="Off",RANDBETWEEN(off_min,off_max),RANDBETWEEN(on_min,on_max))/sr_div</f>
        <v>4</v>
      </c>
      <c r="H2569" s="3">
        <v>3.4</v>
      </c>
      <c r="I2569" s="3">
        <f>IF(HOUR(Sense_data[[#This Row],[SysTimeStamp]])&lt;12,I2568+$B$14,I2568-$B$14)</f>
        <v>15.590740740741211</v>
      </c>
    </row>
    <row r="2570" spans="1:9" x14ac:dyDescent="0.2">
      <c r="A2570" t="s">
        <v>20</v>
      </c>
      <c r="B2570" t="s">
        <v>22</v>
      </c>
      <c r="C2570" s="6">
        <f t="shared" si="44"/>
        <v>42182.029548618018</v>
      </c>
      <c r="D2570" t="s">
        <v>23</v>
      </c>
      <c r="E2570" s="6">
        <f>IF(Sense_data[[#This Row],[a_1State]]=D2569,E2569,Sense_data[[#This Row],[SysTimeStamp]])</f>
        <v>42182.029131951254</v>
      </c>
      <c r="F2570" s="3" t="str">
        <f>Sense_data[[#This Row],[a_1State]]&amp;TEXT(Sense_data[[#This Row],[StateInstanceTimestamp]],"#.######")</f>
        <v>On42182.029132</v>
      </c>
      <c r="G2570" s="3">
        <f ca="1">IF(Sense_data[[#This Row],[a_1State]]="Off",RANDBETWEEN(off_min,off_max),RANDBETWEEN(on_min,on_max))/sr_div</f>
        <v>3.9</v>
      </c>
      <c r="H2570" s="3">
        <v>6</v>
      </c>
      <c r="I2570" s="3">
        <f>IF(HOUR(Sense_data[[#This Row],[SysTimeStamp]])&lt;12,I2569+$B$14,I2569-$B$14)</f>
        <v>15.590972222222693</v>
      </c>
    </row>
    <row r="2571" spans="1:9" x14ac:dyDescent="0.2">
      <c r="A2571" t="s">
        <v>20</v>
      </c>
      <c r="B2571" t="s">
        <v>22</v>
      </c>
      <c r="C2571" s="6">
        <f t="shared" si="44"/>
        <v>42182.029560192095</v>
      </c>
      <c r="D2571" t="s">
        <v>23</v>
      </c>
      <c r="E2571" s="6">
        <f>IF(Sense_data[[#This Row],[a_1State]]=D2570,E2570,Sense_data[[#This Row],[SysTimeStamp]])</f>
        <v>42182.029131951254</v>
      </c>
      <c r="F2571" s="3" t="str">
        <f>Sense_data[[#This Row],[a_1State]]&amp;TEXT(Sense_data[[#This Row],[StateInstanceTimestamp]],"#.######")</f>
        <v>On42182.029132</v>
      </c>
      <c r="G2571" s="3">
        <f ca="1">IF(Sense_data[[#This Row],[a_1State]]="Off",RANDBETWEEN(off_min,off_max),RANDBETWEEN(on_min,on_max))/sr_div</f>
        <v>5.4</v>
      </c>
      <c r="H2571" s="3">
        <v>4.7</v>
      </c>
      <c r="I2571" s="3">
        <f>IF(HOUR(Sense_data[[#This Row],[SysTimeStamp]])&lt;12,I2570+$B$14,I2570-$B$14)</f>
        <v>15.591203703704174</v>
      </c>
    </row>
    <row r="2572" spans="1:9" x14ac:dyDescent="0.2">
      <c r="A2572" t="s">
        <v>20</v>
      </c>
      <c r="B2572" t="s">
        <v>22</v>
      </c>
      <c r="C2572" s="6">
        <f t="shared" si="44"/>
        <v>42182.029571766172</v>
      </c>
      <c r="D2572" t="s">
        <v>23</v>
      </c>
      <c r="E2572" s="6">
        <f>IF(Sense_data[[#This Row],[a_1State]]=D2571,E2571,Sense_data[[#This Row],[SysTimeStamp]])</f>
        <v>42182.029131951254</v>
      </c>
      <c r="F2572" s="3" t="str">
        <f>Sense_data[[#This Row],[a_1State]]&amp;TEXT(Sense_data[[#This Row],[StateInstanceTimestamp]],"#.######")</f>
        <v>On42182.029132</v>
      </c>
      <c r="G2572" s="3">
        <f ca="1">IF(Sense_data[[#This Row],[a_1State]]="Off",RANDBETWEEN(off_min,off_max),RANDBETWEEN(on_min,on_max))/sr_div</f>
        <v>4</v>
      </c>
      <c r="H2572" s="3">
        <v>3.6</v>
      </c>
      <c r="I2572" s="3">
        <f>IF(HOUR(Sense_data[[#This Row],[SysTimeStamp]])&lt;12,I2571+$B$14,I2571-$B$14)</f>
        <v>15.591435185185656</v>
      </c>
    </row>
    <row r="2573" spans="1:9" x14ac:dyDescent="0.2">
      <c r="A2573" t="s">
        <v>20</v>
      </c>
      <c r="B2573" t="s">
        <v>22</v>
      </c>
      <c r="C2573" s="6">
        <f t="shared" si="44"/>
        <v>42182.029583340249</v>
      </c>
      <c r="D2573" t="s">
        <v>23</v>
      </c>
      <c r="E2573" s="6">
        <f>IF(Sense_data[[#This Row],[a_1State]]=D2572,E2572,Sense_data[[#This Row],[SysTimeStamp]])</f>
        <v>42182.029131951254</v>
      </c>
      <c r="F2573" s="3" t="str">
        <f>Sense_data[[#This Row],[a_1State]]&amp;TEXT(Sense_data[[#This Row],[StateInstanceTimestamp]],"#.######")</f>
        <v>On42182.029132</v>
      </c>
      <c r="G2573" s="3">
        <f ca="1">IF(Sense_data[[#This Row],[a_1State]]="Off",RANDBETWEEN(off_min,off_max),RANDBETWEEN(on_min,on_max))/sr_div</f>
        <v>5.6</v>
      </c>
      <c r="H2573" s="3">
        <v>3</v>
      </c>
      <c r="I2573" s="3">
        <f>IF(HOUR(Sense_data[[#This Row],[SysTimeStamp]])&lt;12,I2572+$B$14,I2572-$B$14)</f>
        <v>15.591666666667138</v>
      </c>
    </row>
    <row r="2574" spans="1:9" x14ac:dyDescent="0.2">
      <c r="A2574" t="s">
        <v>20</v>
      </c>
      <c r="B2574" t="s">
        <v>22</v>
      </c>
      <c r="C2574" s="6">
        <f t="shared" si="44"/>
        <v>42182.029594914326</v>
      </c>
      <c r="D2574" t="s">
        <v>23</v>
      </c>
      <c r="E2574" s="6">
        <f>IF(Sense_data[[#This Row],[a_1State]]=D2573,E2573,Sense_data[[#This Row],[SysTimeStamp]])</f>
        <v>42182.029131951254</v>
      </c>
      <c r="F2574" s="3" t="str">
        <f>Sense_data[[#This Row],[a_1State]]&amp;TEXT(Sense_data[[#This Row],[StateInstanceTimestamp]],"#.######")</f>
        <v>On42182.029132</v>
      </c>
      <c r="G2574" s="3">
        <f ca="1">IF(Sense_data[[#This Row],[a_1State]]="Off",RANDBETWEEN(off_min,off_max),RANDBETWEEN(on_min,on_max))/sr_div</f>
        <v>4.5999999999999996</v>
      </c>
      <c r="H2574" s="3">
        <v>3.1</v>
      </c>
      <c r="I2574" s="3">
        <f>IF(HOUR(Sense_data[[#This Row],[SysTimeStamp]])&lt;12,I2573+$B$14,I2573-$B$14)</f>
        <v>15.591898148148619</v>
      </c>
    </row>
    <row r="2575" spans="1:9" x14ac:dyDescent="0.2">
      <c r="A2575" t="s">
        <v>20</v>
      </c>
      <c r="B2575" t="s">
        <v>22</v>
      </c>
      <c r="C2575" s="6">
        <f t="shared" si="44"/>
        <v>42182.029606488402</v>
      </c>
      <c r="D2575" t="s">
        <v>23</v>
      </c>
      <c r="E2575" s="6">
        <f>IF(Sense_data[[#This Row],[a_1State]]=D2574,E2574,Sense_data[[#This Row],[SysTimeStamp]])</f>
        <v>42182.029131951254</v>
      </c>
      <c r="F2575" s="3" t="str">
        <f>Sense_data[[#This Row],[a_1State]]&amp;TEXT(Sense_data[[#This Row],[StateInstanceTimestamp]],"#.######")</f>
        <v>On42182.029132</v>
      </c>
      <c r="G2575" s="3">
        <f ca="1">IF(Sense_data[[#This Row],[a_1State]]="Off",RANDBETWEEN(off_min,off_max),RANDBETWEEN(on_min,on_max))/sr_div</f>
        <v>4.2</v>
      </c>
      <c r="H2575" s="3">
        <v>5.8</v>
      </c>
      <c r="I2575" s="3">
        <f>IF(HOUR(Sense_data[[#This Row],[SysTimeStamp]])&lt;12,I2574+$B$14,I2574-$B$14)</f>
        <v>15.592129629630101</v>
      </c>
    </row>
    <row r="2576" spans="1:9" x14ac:dyDescent="0.2">
      <c r="A2576" t="s">
        <v>20</v>
      </c>
      <c r="B2576" t="s">
        <v>22</v>
      </c>
      <c r="C2576" s="6">
        <f t="shared" si="44"/>
        <v>42182.029618062479</v>
      </c>
      <c r="D2576" t="s">
        <v>23</v>
      </c>
      <c r="E2576" s="6">
        <f>IF(Sense_data[[#This Row],[a_1State]]=D2575,E2575,Sense_data[[#This Row],[SysTimeStamp]])</f>
        <v>42182.029131951254</v>
      </c>
      <c r="F2576" s="3" t="str">
        <f>Sense_data[[#This Row],[a_1State]]&amp;TEXT(Sense_data[[#This Row],[StateInstanceTimestamp]],"#.######")</f>
        <v>On42182.029132</v>
      </c>
      <c r="G2576" s="3">
        <f ca="1">IF(Sense_data[[#This Row],[a_1State]]="Off",RANDBETWEEN(off_min,off_max),RANDBETWEEN(on_min,on_max))/sr_div</f>
        <v>3.9</v>
      </c>
      <c r="H2576" s="3">
        <v>4.4000000000000004</v>
      </c>
      <c r="I2576" s="3">
        <f>IF(HOUR(Sense_data[[#This Row],[SysTimeStamp]])&lt;12,I2575+$B$14,I2575-$B$14)</f>
        <v>15.592361111111583</v>
      </c>
    </row>
    <row r="2577" spans="1:9" x14ac:dyDescent="0.2">
      <c r="A2577" t="s">
        <v>20</v>
      </c>
      <c r="B2577" t="s">
        <v>22</v>
      </c>
      <c r="C2577" s="6">
        <f t="shared" si="44"/>
        <v>42182.029629636556</v>
      </c>
      <c r="D2577" t="s">
        <v>23</v>
      </c>
      <c r="E2577" s="6">
        <f>IF(Sense_data[[#This Row],[a_1State]]=D2576,E2576,Sense_data[[#This Row],[SysTimeStamp]])</f>
        <v>42182.029131951254</v>
      </c>
      <c r="F2577" s="3" t="str">
        <f>Sense_data[[#This Row],[a_1State]]&amp;TEXT(Sense_data[[#This Row],[StateInstanceTimestamp]],"#.######")</f>
        <v>On42182.029132</v>
      </c>
      <c r="G2577" s="3">
        <f ca="1">IF(Sense_data[[#This Row],[a_1State]]="Off",RANDBETWEEN(off_min,off_max),RANDBETWEEN(on_min,on_max))/sr_div</f>
        <v>3.3</v>
      </c>
      <c r="H2577" s="3">
        <v>3.8</v>
      </c>
      <c r="I2577" s="3">
        <f>IF(HOUR(Sense_data[[#This Row],[SysTimeStamp]])&lt;12,I2576+$B$14,I2576-$B$14)</f>
        <v>15.592592592593064</v>
      </c>
    </row>
    <row r="2578" spans="1:9" x14ac:dyDescent="0.2">
      <c r="A2578" t="s">
        <v>20</v>
      </c>
      <c r="B2578" t="s">
        <v>22</v>
      </c>
      <c r="C2578" s="6">
        <f t="shared" si="44"/>
        <v>42182.029641210633</v>
      </c>
      <c r="D2578" t="s">
        <v>23</v>
      </c>
      <c r="E2578" s="6">
        <f>IF(Sense_data[[#This Row],[a_1State]]=D2577,E2577,Sense_data[[#This Row],[SysTimeStamp]])</f>
        <v>42182.029131951254</v>
      </c>
      <c r="F2578" s="3" t="str">
        <f>Sense_data[[#This Row],[a_1State]]&amp;TEXT(Sense_data[[#This Row],[StateInstanceTimestamp]],"#.######")</f>
        <v>On42182.029132</v>
      </c>
      <c r="G2578" s="3">
        <f ca="1">IF(Sense_data[[#This Row],[a_1State]]="Off",RANDBETWEEN(off_min,off_max),RANDBETWEEN(on_min,on_max))/sr_div</f>
        <v>5.6</v>
      </c>
      <c r="H2578" s="3">
        <v>5</v>
      </c>
      <c r="I2578" s="3">
        <f>IF(HOUR(Sense_data[[#This Row],[SysTimeStamp]])&lt;12,I2577+$B$14,I2577-$B$14)</f>
        <v>15.592824074074546</v>
      </c>
    </row>
    <row r="2579" spans="1:9" x14ac:dyDescent="0.2">
      <c r="A2579" t="s">
        <v>20</v>
      </c>
      <c r="B2579" t="s">
        <v>22</v>
      </c>
      <c r="C2579" s="6">
        <f t="shared" si="44"/>
        <v>42182.029652784709</v>
      </c>
      <c r="D2579" t="s">
        <v>23</v>
      </c>
      <c r="E2579" s="6">
        <f>IF(Sense_data[[#This Row],[a_1State]]=D2578,E2578,Sense_data[[#This Row],[SysTimeStamp]])</f>
        <v>42182.029131951254</v>
      </c>
      <c r="F2579" s="3" t="str">
        <f>Sense_data[[#This Row],[a_1State]]&amp;TEXT(Sense_data[[#This Row],[StateInstanceTimestamp]],"#.######")</f>
        <v>On42182.029132</v>
      </c>
      <c r="G2579" s="3">
        <f ca="1">IF(Sense_data[[#This Row],[a_1State]]="Off",RANDBETWEEN(off_min,off_max),RANDBETWEEN(on_min,on_max))/sr_div</f>
        <v>4.8</v>
      </c>
      <c r="H2579" s="3">
        <v>5.9</v>
      </c>
      <c r="I2579" s="3">
        <f>IF(HOUR(Sense_data[[#This Row],[SysTimeStamp]])&lt;12,I2578+$B$14,I2578-$B$14)</f>
        <v>15.593055555556028</v>
      </c>
    </row>
    <row r="2580" spans="1:9" x14ac:dyDescent="0.2">
      <c r="A2580" t="s">
        <v>20</v>
      </c>
      <c r="B2580" t="s">
        <v>22</v>
      </c>
      <c r="C2580" s="6">
        <f t="shared" si="44"/>
        <v>42182.029664358786</v>
      </c>
      <c r="D2580" t="s">
        <v>23</v>
      </c>
      <c r="E2580" s="6">
        <f>IF(Sense_data[[#This Row],[a_1State]]=D2579,E2579,Sense_data[[#This Row],[SysTimeStamp]])</f>
        <v>42182.029131951254</v>
      </c>
      <c r="F2580" s="3" t="str">
        <f>Sense_data[[#This Row],[a_1State]]&amp;TEXT(Sense_data[[#This Row],[StateInstanceTimestamp]],"#.######")</f>
        <v>On42182.029132</v>
      </c>
      <c r="G2580" s="3">
        <f ca="1">IF(Sense_data[[#This Row],[a_1State]]="Off",RANDBETWEEN(off_min,off_max),RANDBETWEEN(on_min,on_max))/sr_div</f>
        <v>3.1</v>
      </c>
      <c r="H2580" s="3">
        <v>4.7</v>
      </c>
      <c r="I2580" s="3">
        <f>IF(HOUR(Sense_data[[#This Row],[SysTimeStamp]])&lt;12,I2579+$B$14,I2579-$B$14)</f>
        <v>15.593287037037509</v>
      </c>
    </row>
    <row r="2581" spans="1:9" x14ac:dyDescent="0.2">
      <c r="A2581" t="s">
        <v>20</v>
      </c>
      <c r="B2581" t="s">
        <v>22</v>
      </c>
      <c r="C2581" s="6">
        <f t="shared" si="44"/>
        <v>42182.029675932863</v>
      </c>
      <c r="D2581" t="s">
        <v>23</v>
      </c>
      <c r="E2581" s="6">
        <f>IF(Sense_data[[#This Row],[a_1State]]=D2580,E2580,Sense_data[[#This Row],[SysTimeStamp]])</f>
        <v>42182.029131951254</v>
      </c>
      <c r="F2581" s="3" t="str">
        <f>Sense_data[[#This Row],[a_1State]]&amp;TEXT(Sense_data[[#This Row],[StateInstanceTimestamp]],"#.######")</f>
        <v>On42182.029132</v>
      </c>
      <c r="G2581" s="3">
        <f ca="1">IF(Sense_data[[#This Row],[a_1State]]="Off",RANDBETWEEN(off_min,off_max),RANDBETWEEN(on_min,on_max))/sr_div</f>
        <v>5.4</v>
      </c>
      <c r="H2581" s="3">
        <v>5.8</v>
      </c>
      <c r="I2581" s="3">
        <f>IF(HOUR(Sense_data[[#This Row],[SysTimeStamp]])&lt;12,I2580+$B$14,I2580-$B$14)</f>
        <v>15.593518518518991</v>
      </c>
    </row>
    <row r="2582" spans="1:9" x14ac:dyDescent="0.2">
      <c r="A2582" t="s">
        <v>20</v>
      </c>
      <c r="B2582" t="s">
        <v>22</v>
      </c>
      <c r="C2582" s="6">
        <f t="shared" si="44"/>
        <v>42182.02968750694</v>
      </c>
      <c r="D2582" t="s">
        <v>23</v>
      </c>
      <c r="E2582" s="6">
        <f>IF(Sense_data[[#This Row],[a_1State]]=D2581,E2581,Sense_data[[#This Row],[SysTimeStamp]])</f>
        <v>42182.029131951254</v>
      </c>
      <c r="F2582" s="3" t="str">
        <f>Sense_data[[#This Row],[a_1State]]&amp;TEXT(Sense_data[[#This Row],[StateInstanceTimestamp]],"#.######")</f>
        <v>On42182.029132</v>
      </c>
      <c r="G2582" s="3">
        <f ca="1">IF(Sense_data[[#This Row],[a_1State]]="Off",RANDBETWEEN(off_min,off_max),RANDBETWEEN(on_min,on_max))/sr_div</f>
        <v>4.5</v>
      </c>
      <c r="H2582" s="3">
        <v>3.3</v>
      </c>
      <c r="I2582" s="3">
        <f>IF(HOUR(Sense_data[[#This Row],[SysTimeStamp]])&lt;12,I2581+$B$14,I2581-$B$14)</f>
        <v>15.593750000000473</v>
      </c>
    </row>
    <row r="2583" spans="1:9" x14ac:dyDescent="0.2">
      <c r="A2583" t="s">
        <v>20</v>
      </c>
      <c r="B2583" t="s">
        <v>22</v>
      </c>
      <c r="C2583" s="6">
        <f t="shared" si="44"/>
        <v>42182.029699081017</v>
      </c>
      <c r="D2583" t="s">
        <v>23</v>
      </c>
      <c r="E2583" s="6">
        <f>IF(Sense_data[[#This Row],[a_1State]]=D2582,E2582,Sense_data[[#This Row],[SysTimeStamp]])</f>
        <v>42182.029131951254</v>
      </c>
      <c r="F2583" s="3" t="str">
        <f>Sense_data[[#This Row],[a_1State]]&amp;TEXT(Sense_data[[#This Row],[StateInstanceTimestamp]],"#.######")</f>
        <v>On42182.029132</v>
      </c>
      <c r="G2583" s="3">
        <f ca="1">IF(Sense_data[[#This Row],[a_1State]]="Off",RANDBETWEEN(off_min,off_max),RANDBETWEEN(on_min,on_max))/sr_div</f>
        <v>3</v>
      </c>
      <c r="H2583" s="3">
        <v>5.9</v>
      </c>
      <c r="I2583" s="3">
        <f>IF(HOUR(Sense_data[[#This Row],[SysTimeStamp]])&lt;12,I2582+$B$14,I2582-$B$14)</f>
        <v>15.593981481481954</v>
      </c>
    </row>
    <row r="2584" spans="1:9" x14ac:dyDescent="0.2">
      <c r="A2584" t="s">
        <v>20</v>
      </c>
      <c r="B2584" t="s">
        <v>22</v>
      </c>
      <c r="C2584" s="6">
        <f t="shared" si="44"/>
        <v>42182.029710655093</v>
      </c>
      <c r="D2584" t="s">
        <v>23</v>
      </c>
      <c r="E2584" s="6">
        <f>IF(Sense_data[[#This Row],[a_1State]]=D2583,E2583,Sense_data[[#This Row],[SysTimeStamp]])</f>
        <v>42182.029131951254</v>
      </c>
      <c r="F2584" s="3" t="str">
        <f>Sense_data[[#This Row],[a_1State]]&amp;TEXT(Sense_data[[#This Row],[StateInstanceTimestamp]],"#.######")</f>
        <v>On42182.029132</v>
      </c>
      <c r="G2584" s="3">
        <f ca="1">IF(Sense_data[[#This Row],[a_1State]]="Off",RANDBETWEEN(off_min,off_max),RANDBETWEEN(on_min,on_max))/sr_div</f>
        <v>3.9</v>
      </c>
      <c r="H2584" s="3">
        <v>4.9000000000000004</v>
      </c>
      <c r="I2584" s="3">
        <f>IF(HOUR(Sense_data[[#This Row],[SysTimeStamp]])&lt;12,I2583+$B$14,I2583-$B$14)</f>
        <v>15.594212962963436</v>
      </c>
    </row>
    <row r="2585" spans="1:9" x14ac:dyDescent="0.2">
      <c r="A2585" t="s">
        <v>20</v>
      </c>
      <c r="B2585" t="s">
        <v>22</v>
      </c>
      <c r="C2585" s="6">
        <f t="shared" si="44"/>
        <v>42182.02972222917</v>
      </c>
      <c r="D2585" t="s">
        <v>23</v>
      </c>
      <c r="E2585" s="6">
        <f>IF(Sense_data[[#This Row],[a_1State]]=D2584,E2584,Sense_data[[#This Row],[SysTimeStamp]])</f>
        <v>42182.029131951254</v>
      </c>
      <c r="F2585" s="3" t="str">
        <f>Sense_data[[#This Row],[a_1State]]&amp;TEXT(Sense_data[[#This Row],[StateInstanceTimestamp]],"#.######")</f>
        <v>On42182.029132</v>
      </c>
      <c r="G2585" s="3">
        <f ca="1">IF(Sense_data[[#This Row],[a_1State]]="Off",RANDBETWEEN(off_min,off_max),RANDBETWEEN(on_min,on_max))/sr_div</f>
        <v>3.7</v>
      </c>
      <c r="H2585" s="3">
        <v>5.9</v>
      </c>
      <c r="I2585" s="3">
        <f>IF(HOUR(Sense_data[[#This Row],[SysTimeStamp]])&lt;12,I2584+$B$14,I2584-$B$14)</f>
        <v>15.594444444444918</v>
      </c>
    </row>
    <row r="2586" spans="1:9" x14ac:dyDescent="0.2">
      <c r="A2586" t="s">
        <v>20</v>
      </c>
      <c r="B2586" t="s">
        <v>22</v>
      </c>
      <c r="C2586" s="6">
        <f t="shared" si="44"/>
        <v>42182.029733803247</v>
      </c>
      <c r="D2586" t="s">
        <v>23</v>
      </c>
      <c r="E2586" s="6">
        <f>IF(Sense_data[[#This Row],[a_1State]]=D2585,E2585,Sense_data[[#This Row],[SysTimeStamp]])</f>
        <v>42182.029131951254</v>
      </c>
      <c r="F2586" s="3" t="str">
        <f>Sense_data[[#This Row],[a_1State]]&amp;TEXT(Sense_data[[#This Row],[StateInstanceTimestamp]],"#.######")</f>
        <v>On42182.029132</v>
      </c>
      <c r="G2586" s="3">
        <f ca="1">IF(Sense_data[[#This Row],[a_1State]]="Off",RANDBETWEEN(off_min,off_max),RANDBETWEEN(on_min,on_max))/sr_div</f>
        <v>4.3</v>
      </c>
      <c r="H2586" s="3">
        <v>5.4</v>
      </c>
      <c r="I2586" s="3">
        <f>IF(HOUR(Sense_data[[#This Row],[SysTimeStamp]])&lt;12,I2585+$B$14,I2585-$B$14)</f>
        <v>15.594675925926399</v>
      </c>
    </row>
    <row r="2587" spans="1:9" x14ac:dyDescent="0.2">
      <c r="A2587" t="s">
        <v>20</v>
      </c>
      <c r="B2587" t="s">
        <v>22</v>
      </c>
      <c r="C2587" s="6">
        <f t="shared" si="44"/>
        <v>42182.029745377324</v>
      </c>
      <c r="D2587" t="s">
        <v>23</v>
      </c>
      <c r="E2587" s="6">
        <f>IF(Sense_data[[#This Row],[a_1State]]=D2586,E2586,Sense_data[[#This Row],[SysTimeStamp]])</f>
        <v>42182.029131951254</v>
      </c>
      <c r="F2587" s="3" t="str">
        <f>Sense_data[[#This Row],[a_1State]]&amp;TEXT(Sense_data[[#This Row],[StateInstanceTimestamp]],"#.######")</f>
        <v>On42182.029132</v>
      </c>
      <c r="G2587" s="3">
        <f ca="1">IF(Sense_data[[#This Row],[a_1State]]="Off",RANDBETWEEN(off_min,off_max),RANDBETWEEN(on_min,on_max))/sr_div</f>
        <v>4.8</v>
      </c>
      <c r="H2587" s="3">
        <v>3.3</v>
      </c>
      <c r="I2587" s="3">
        <f>IF(HOUR(Sense_data[[#This Row],[SysTimeStamp]])&lt;12,I2586+$B$14,I2586-$B$14)</f>
        <v>15.594907407407881</v>
      </c>
    </row>
    <row r="2588" spans="1:9" x14ac:dyDescent="0.2">
      <c r="A2588" t="s">
        <v>20</v>
      </c>
      <c r="B2588" t="s">
        <v>22</v>
      </c>
      <c r="C2588" s="6">
        <f t="shared" si="44"/>
        <v>42182.0297569514</v>
      </c>
      <c r="D2588" t="s">
        <v>23</v>
      </c>
      <c r="E2588" s="6">
        <f>IF(Sense_data[[#This Row],[a_1State]]=D2587,E2587,Sense_data[[#This Row],[SysTimeStamp]])</f>
        <v>42182.029131951254</v>
      </c>
      <c r="F2588" s="3" t="str">
        <f>Sense_data[[#This Row],[a_1State]]&amp;TEXT(Sense_data[[#This Row],[StateInstanceTimestamp]],"#.######")</f>
        <v>On42182.029132</v>
      </c>
      <c r="G2588" s="3">
        <f ca="1">IF(Sense_data[[#This Row],[a_1State]]="Off",RANDBETWEEN(off_min,off_max),RANDBETWEEN(on_min,on_max))/sr_div</f>
        <v>5.8</v>
      </c>
      <c r="H2588" s="3">
        <v>3.3</v>
      </c>
      <c r="I2588" s="3">
        <f>IF(HOUR(Sense_data[[#This Row],[SysTimeStamp]])&lt;12,I2587+$B$14,I2587-$B$14)</f>
        <v>15.595138888889363</v>
      </c>
    </row>
    <row r="2589" spans="1:9" x14ac:dyDescent="0.2">
      <c r="A2589" t="s">
        <v>20</v>
      </c>
      <c r="B2589" t="s">
        <v>22</v>
      </c>
      <c r="C2589" s="6">
        <f t="shared" si="44"/>
        <v>42182.029768525477</v>
      </c>
      <c r="D2589" t="s">
        <v>23</v>
      </c>
      <c r="E2589" s="6">
        <f>IF(Sense_data[[#This Row],[a_1State]]=D2588,E2588,Sense_data[[#This Row],[SysTimeStamp]])</f>
        <v>42182.029131951254</v>
      </c>
      <c r="F2589" s="3" t="str">
        <f>Sense_data[[#This Row],[a_1State]]&amp;TEXT(Sense_data[[#This Row],[StateInstanceTimestamp]],"#.######")</f>
        <v>On42182.029132</v>
      </c>
      <c r="G2589" s="3">
        <f ca="1">IF(Sense_data[[#This Row],[a_1State]]="Off",RANDBETWEEN(off_min,off_max),RANDBETWEEN(on_min,on_max))/sr_div</f>
        <v>3.9</v>
      </c>
      <c r="H2589" s="3">
        <v>4</v>
      </c>
      <c r="I2589" s="3">
        <f>IF(HOUR(Sense_data[[#This Row],[SysTimeStamp]])&lt;12,I2588+$B$14,I2588-$B$14)</f>
        <v>15.595370370370844</v>
      </c>
    </row>
    <row r="2590" spans="1:9" x14ac:dyDescent="0.2">
      <c r="A2590" t="s">
        <v>20</v>
      </c>
      <c r="B2590" t="s">
        <v>22</v>
      </c>
      <c r="C2590" s="6">
        <f t="shared" si="44"/>
        <v>42182.029780099554</v>
      </c>
      <c r="D2590" t="s">
        <v>23</v>
      </c>
      <c r="E2590" s="6">
        <f>IF(Sense_data[[#This Row],[a_1State]]=D2589,E2589,Sense_data[[#This Row],[SysTimeStamp]])</f>
        <v>42182.029131951254</v>
      </c>
      <c r="F2590" s="3" t="str">
        <f>Sense_data[[#This Row],[a_1State]]&amp;TEXT(Sense_data[[#This Row],[StateInstanceTimestamp]],"#.######")</f>
        <v>On42182.029132</v>
      </c>
      <c r="G2590" s="3">
        <f ca="1">IF(Sense_data[[#This Row],[a_1State]]="Off",RANDBETWEEN(off_min,off_max),RANDBETWEEN(on_min,on_max))/sr_div</f>
        <v>3.1</v>
      </c>
      <c r="H2590" s="3">
        <v>4.5999999999999996</v>
      </c>
      <c r="I2590" s="3">
        <f>IF(HOUR(Sense_data[[#This Row],[SysTimeStamp]])&lt;12,I2589+$B$14,I2589-$B$14)</f>
        <v>15.595601851852326</v>
      </c>
    </row>
    <row r="2591" spans="1:9" x14ac:dyDescent="0.2">
      <c r="A2591" t="s">
        <v>20</v>
      </c>
      <c r="B2591" t="s">
        <v>22</v>
      </c>
      <c r="C2591" s="6">
        <f t="shared" si="44"/>
        <v>42182.029791673631</v>
      </c>
      <c r="D2591" t="s">
        <v>23</v>
      </c>
      <c r="E2591" s="6">
        <f>IF(Sense_data[[#This Row],[a_1State]]=D2590,E2590,Sense_data[[#This Row],[SysTimeStamp]])</f>
        <v>42182.029131951254</v>
      </c>
      <c r="F2591" s="3" t="str">
        <f>Sense_data[[#This Row],[a_1State]]&amp;TEXT(Sense_data[[#This Row],[StateInstanceTimestamp]],"#.######")</f>
        <v>On42182.029132</v>
      </c>
      <c r="G2591" s="3">
        <f ca="1">IF(Sense_data[[#This Row],[a_1State]]="Off",RANDBETWEEN(off_min,off_max),RANDBETWEEN(on_min,on_max))/sr_div</f>
        <v>3.5</v>
      </c>
      <c r="H2591" s="3">
        <v>4.3</v>
      </c>
      <c r="I2591" s="3">
        <f>IF(HOUR(Sense_data[[#This Row],[SysTimeStamp]])&lt;12,I2590+$B$14,I2590-$B$14)</f>
        <v>15.595833333333808</v>
      </c>
    </row>
    <row r="2592" spans="1:9" x14ac:dyDescent="0.2">
      <c r="A2592" t="s">
        <v>20</v>
      </c>
      <c r="B2592" t="s">
        <v>22</v>
      </c>
      <c r="C2592" s="6">
        <f t="shared" si="44"/>
        <v>42182.029803247708</v>
      </c>
      <c r="D2592" t="s">
        <v>23</v>
      </c>
      <c r="E2592" s="6">
        <f>IF(Sense_data[[#This Row],[a_1State]]=D2591,E2591,Sense_data[[#This Row],[SysTimeStamp]])</f>
        <v>42182.029131951254</v>
      </c>
      <c r="F2592" s="3" t="str">
        <f>Sense_data[[#This Row],[a_1State]]&amp;TEXT(Sense_data[[#This Row],[StateInstanceTimestamp]],"#.######")</f>
        <v>On42182.029132</v>
      </c>
      <c r="G2592" s="3">
        <f ca="1">IF(Sense_data[[#This Row],[a_1State]]="Off",RANDBETWEEN(off_min,off_max),RANDBETWEEN(on_min,on_max))/sr_div</f>
        <v>4.3</v>
      </c>
      <c r="H2592" s="3">
        <v>5.6</v>
      </c>
      <c r="I2592" s="3">
        <f>IF(HOUR(Sense_data[[#This Row],[SysTimeStamp]])&lt;12,I2591+$B$14,I2591-$B$14)</f>
        <v>15.596064814815289</v>
      </c>
    </row>
    <row r="2593" spans="1:9" x14ac:dyDescent="0.2">
      <c r="A2593" t="s">
        <v>20</v>
      </c>
      <c r="B2593" t="s">
        <v>22</v>
      </c>
      <c r="C2593" s="6">
        <f t="shared" si="44"/>
        <v>42182.029814821784</v>
      </c>
      <c r="D2593" t="s">
        <v>23</v>
      </c>
      <c r="E2593" s="6">
        <f>IF(Sense_data[[#This Row],[a_1State]]=D2592,E2592,Sense_data[[#This Row],[SysTimeStamp]])</f>
        <v>42182.029131951254</v>
      </c>
      <c r="F2593" s="3" t="str">
        <f>Sense_data[[#This Row],[a_1State]]&amp;TEXT(Sense_data[[#This Row],[StateInstanceTimestamp]],"#.######")</f>
        <v>On42182.029132</v>
      </c>
      <c r="G2593" s="3">
        <f ca="1">IF(Sense_data[[#This Row],[a_1State]]="Off",RANDBETWEEN(off_min,off_max),RANDBETWEEN(on_min,on_max))/sr_div</f>
        <v>4.9000000000000004</v>
      </c>
      <c r="H2593" s="3">
        <v>4.2</v>
      </c>
      <c r="I2593" s="3">
        <f>IF(HOUR(Sense_data[[#This Row],[SysTimeStamp]])&lt;12,I2592+$B$14,I2592-$B$14)</f>
        <v>15.596296296296771</v>
      </c>
    </row>
    <row r="2594" spans="1:9" x14ac:dyDescent="0.2">
      <c r="A2594" t="s">
        <v>20</v>
      </c>
      <c r="B2594" t="s">
        <v>22</v>
      </c>
      <c r="C2594" s="6">
        <f t="shared" si="44"/>
        <v>42182.029826395861</v>
      </c>
      <c r="D2594" t="s">
        <v>23</v>
      </c>
      <c r="E2594" s="6">
        <f>IF(Sense_data[[#This Row],[a_1State]]=D2593,E2593,Sense_data[[#This Row],[SysTimeStamp]])</f>
        <v>42182.029131951254</v>
      </c>
      <c r="F2594" s="3" t="str">
        <f>Sense_data[[#This Row],[a_1State]]&amp;TEXT(Sense_data[[#This Row],[StateInstanceTimestamp]],"#.######")</f>
        <v>On42182.029132</v>
      </c>
      <c r="G2594" s="3">
        <f ca="1">IF(Sense_data[[#This Row],[a_1State]]="Off",RANDBETWEEN(off_min,off_max),RANDBETWEEN(on_min,on_max))/sr_div</f>
        <v>5.7</v>
      </c>
      <c r="H2594" s="3">
        <v>3.4</v>
      </c>
      <c r="I2594" s="3">
        <f>IF(HOUR(Sense_data[[#This Row],[SysTimeStamp]])&lt;12,I2593+$B$14,I2593-$B$14)</f>
        <v>15.596527777778252</v>
      </c>
    </row>
    <row r="2595" spans="1:9" x14ac:dyDescent="0.2">
      <c r="A2595" t="s">
        <v>20</v>
      </c>
      <c r="B2595" t="s">
        <v>22</v>
      </c>
      <c r="C2595" s="6">
        <f t="shared" si="44"/>
        <v>42182.029837969938</v>
      </c>
      <c r="D2595" t="s">
        <v>23</v>
      </c>
      <c r="E2595" s="6">
        <f>IF(Sense_data[[#This Row],[a_1State]]=D2594,E2594,Sense_data[[#This Row],[SysTimeStamp]])</f>
        <v>42182.029131951254</v>
      </c>
      <c r="F2595" s="3" t="str">
        <f>Sense_data[[#This Row],[a_1State]]&amp;TEXT(Sense_data[[#This Row],[StateInstanceTimestamp]],"#.######")</f>
        <v>On42182.029132</v>
      </c>
      <c r="G2595" s="3">
        <f ca="1">IF(Sense_data[[#This Row],[a_1State]]="Off",RANDBETWEEN(off_min,off_max),RANDBETWEEN(on_min,on_max))/sr_div</f>
        <v>5.4</v>
      </c>
      <c r="H2595" s="3">
        <v>3.3</v>
      </c>
      <c r="I2595" s="3">
        <f>IF(HOUR(Sense_data[[#This Row],[SysTimeStamp]])&lt;12,I2594+$B$14,I2594-$B$14)</f>
        <v>15.596759259259734</v>
      </c>
    </row>
    <row r="2596" spans="1:9" x14ac:dyDescent="0.2">
      <c r="A2596" t="s">
        <v>20</v>
      </c>
      <c r="B2596" t="s">
        <v>22</v>
      </c>
      <c r="C2596" s="6">
        <f t="shared" si="44"/>
        <v>42182.029849544015</v>
      </c>
      <c r="D2596" t="s">
        <v>23</v>
      </c>
      <c r="E2596" s="6">
        <f>IF(Sense_data[[#This Row],[a_1State]]=D2595,E2595,Sense_data[[#This Row],[SysTimeStamp]])</f>
        <v>42182.029131951254</v>
      </c>
      <c r="F2596" s="3" t="str">
        <f>Sense_data[[#This Row],[a_1State]]&amp;TEXT(Sense_data[[#This Row],[StateInstanceTimestamp]],"#.######")</f>
        <v>On42182.029132</v>
      </c>
      <c r="G2596" s="3">
        <f ca="1">IF(Sense_data[[#This Row],[a_1State]]="Off",RANDBETWEEN(off_min,off_max),RANDBETWEEN(on_min,on_max))/sr_div</f>
        <v>5</v>
      </c>
      <c r="H2596" s="3">
        <v>5.7</v>
      </c>
      <c r="I2596" s="3">
        <f>IF(HOUR(Sense_data[[#This Row],[SysTimeStamp]])&lt;12,I2595+$B$14,I2595-$B$14)</f>
        <v>15.596990740741216</v>
      </c>
    </row>
    <row r="2597" spans="1:9" x14ac:dyDescent="0.2">
      <c r="A2597" t="s">
        <v>20</v>
      </c>
      <c r="B2597" t="s">
        <v>22</v>
      </c>
      <c r="C2597" s="6">
        <f t="shared" si="44"/>
        <v>42182.029861118092</v>
      </c>
      <c r="D2597" t="s">
        <v>23</v>
      </c>
      <c r="E2597" s="6">
        <f>IF(Sense_data[[#This Row],[a_1State]]=D2596,E2596,Sense_data[[#This Row],[SysTimeStamp]])</f>
        <v>42182.029131951254</v>
      </c>
      <c r="F2597" s="3" t="str">
        <f>Sense_data[[#This Row],[a_1State]]&amp;TEXT(Sense_data[[#This Row],[StateInstanceTimestamp]],"#.######")</f>
        <v>On42182.029132</v>
      </c>
      <c r="G2597" s="3">
        <f ca="1">IF(Sense_data[[#This Row],[a_1State]]="Off",RANDBETWEEN(off_min,off_max),RANDBETWEEN(on_min,on_max))/sr_div</f>
        <v>3.1</v>
      </c>
      <c r="H2597" s="3">
        <v>5.0999999999999996</v>
      </c>
      <c r="I2597" s="3">
        <f>IF(HOUR(Sense_data[[#This Row],[SysTimeStamp]])&lt;12,I2596+$B$14,I2596-$B$14)</f>
        <v>15.597222222222697</v>
      </c>
    </row>
    <row r="2598" spans="1:9" x14ac:dyDescent="0.2">
      <c r="A2598" t="s">
        <v>20</v>
      </c>
      <c r="B2598" t="s">
        <v>22</v>
      </c>
      <c r="C2598" s="6">
        <f t="shared" si="44"/>
        <v>42182.029872692168</v>
      </c>
      <c r="D2598" t="s">
        <v>23</v>
      </c>
      <c r="E2598" s="6">
        <f>IF(Sense_data[[#This Row],[a_1State]]=D2597,E2597,Sense_data[[#This Row],[SysTimeStamp]])</f>
        <v>42182.029131951254</v>
      </c>
      <c r="F2598" s="3" t="str">
        <f>Sense_data[[#This Row],[a_1State]]&amp;TEXT(Sense_data[[#This Row],[StateInstanceTimestamp]],"#.######")</f>
        <v>On42182.029132</v>
      </c>
      <c r="G2598" s="3">
        <f ca="1">IF(Sense_data[[#This Row],[a_1State]]="Off",RANDBETWEEN(off_min,off_max),RANDBETWEEN(on_min,on_max))/sr_div</f>
        <v>4.2</v>
      </c>
      <c r="H2598" s="3">
        <v>5.9</v>
      </c>
      <c r="I2598" s="3">
        <f>IF(HOUR(Sense_data[[#This Row],[SysTimeStamp]])&lt;12,I2597+$B$14,I2597-$B$14)</f>
        <v>15.597453703704179</v>
      </c>
    </row>
    <row r="2599" spans="1:9" x14ac:dyDescent="0.2">
      <c r="A2599" t="s">
        <v>20</v>
      </c>
      <c r="B2599" t="s">
        <v>22</v>
      </c>
      <c r="C2599" s="6">
        <f t="shared" si="44"/>
        <v>42182.029884266245</v>
      </c>
      <c r="D2599" t="s">
        <v>23</v>
      </c>
      <c r="E2599" s="6">
        <f>IF(Sense_data[[#This Row],[a_1State]]=D2598,E2598,Sense_data[[#This Row],[SysTimeStamp]])</f>
        <v>42182.029131951254</v>
      </c>
      <c r="F2599" s="3" t="str">
        <f>Sense_data[[#This Row],[a_1State]]&amp;TEXT(Sense_data[[#This Row],[StateInstanceTimestamp]],"#.######")</f>
        <v>On42182.029132</v>
      </c>
      <c r="G2599" s="3">
        <f ca="1">IF(Sense_data[[#This Row],[a_1State]]="Off",RANDBETWEEN(off_min,off_max),RANDBETWEEN(on_min,on_max))/sr_div</f>
        <v>4.0999999999999996</v>
      </c>
      <c r="H2599" s="3">
        <v>5.3</v>
      </c>
      <c r="I2599" s="3">
        <f>IF(HOUR(Sense_data[[#This Row],[SysTimeStamp]])&lt;12,I2598+$B$14,I2598-$B$14)</f>
        <v>15.597685185185661</v>
      </c>
    </row>
    <row r="2600" spans="1:9" x14ac:dyDescent="0.2">
      <c r="A2600" t="s">
        <v>20</v>
      </c>
      <c r="B2600" t="s">
        <v>22</v>
      </c>
      <c r="C2600" s="6">
        <f t="shared" si="44"/>
        <v>42182.029895840322</v>
      </c>
      <c r="D2600" t="s">
        <v>23</v>
      </c>
      <c r="E2600" s="6">
        <f>IF(Sense_data[[#This Row],[a_1State]]=D2599,E2599,Sense_data[[#This Row],[SysTimeStamp]])</f>
        <v>42182.029131951254</v>
      </c>
      <c r="F2600" s="3" t="str">
        <f>Sense_data[[#This Row],[a_1State]]&amp;TEXT(Sense_data[[#This Row],[StateInstanceTimestamp]],"#.######")</f>
        <v>On42182.029132</v>
      </c>
      <c r="G2600" s="3">
        <f ca="1">IF(Sense_data[[#This Row],[a_1State]]="Off",RANDBETWEEN(off_min,off_max),RANDBETWEEN(on_min,on_max))/sr_div</f>
        <v>3.6</v>
      </c>
      <c r="H2600" s="3">
        <v>5.3</v>
      </c>
      <c r="I2600" s="3">
        <f>IF(HOUR(Sense_data[[#This Row],[SysTimeStamp]])&lt;12,I2599+$B$14,I2599-$B$14)</f>
        <v>15.597916666667142</v>
      </c>
    </row>
    <row r="2601" spans="1:9" x14ac:dyDescent="0.2">
      <c r="A2601" t="s">
        <v>20</v>
      </c>
      <c r="B2601" t="s">
        <v>22</v>
      </c>
      <c r="C2601" s="6">
        <f t="shared" si="44"/>
        <v>42182.029907414399</v>
      </c>
      <c r="D2601" t="s">
        <v>23</v>
      </c>
      <c r="E2601" s="6">
        <f>IF(Sense_data[[#This Row],[a_1State]]=D2600,E2600,Sense_data[[#This Row],[SysTimeStamp]])</f>
        <v>42182.029131951254</v>
      </c>
      <c r="F2601" s="3" t="str">
        <f>Sense_data[[#This Row],[a_1State]]&amp;TEXT(Sense_data[[#This Row],[StateInstanceTimestamp]],"#.######")</f>
        <v>On42182.029132</v>
      </c>
      <c r="G2601" s="3">
        <f ca="1">IF(Sense_data[[#This Row],[a_1State]]="Off",RANDBETWEEN(off_min,off_max),RANDBETWEEN(on_min,on_max))/sr_div</f>
        <v>3.6</v>
      </c>
      <c r="H2601" s="3">
        <v>5.7</v>
      </c>
      <c r="I2601" s="3">
        <f>IF(HOUR(Sense_data[[#This Row],[SysTimeStamp]])&lt;12,I2600+$B$14,I2600-$B$14)</f>
        <v>15.598148148148624</v>
      </c>
    </row>
    <row r="2602" spans="1:9" x14ac:dyDescent="0.2">
      <c r="A2602" t="s">
        <v>20</v>
      </c>
      <c r="B2602" t="s">
        <v>22</v>
      </c>
      <c r="C2602" s="6">
        <f t="shared" si="44"/>
        <v>42182.029918988475</v>
      </c>
      <c r="D2602" t="s">
        <v>23</v>
      </c>
      <c r="E2602" s="6">
        <f>IF(Sense_data[[#This Row],[a_1State]]=D2601,E2601,Sense_data[[#This Row],[SysTimeStamp]])</f>
        <v>42182.029131951254</v>
      </c>
      <c r="F2602" s="3" t="str">
        <f>Sense_data[[#This Row],[a_1State]]&amp;TEXT(Sense_data[[#This Row],[StateInstanceTimestamp]],"#.######")</f>
        <v>On42182.029132</v>
      </c>
      <c r="G2602" s="3">
        <f ca="1">IF(Sense_data[[#This Row],[a_1State]]="Off",RANDBETWEEN(off_min,off_max),RANDBETWEEN(on_min,on_max))/sr_div</f>
        <v>3.6</v>
      </c>
      <c r="H2602" s="3">
        <v>5.4</v>
      </c>
      <c r="I2602" s="3">
        <f>IF(HOUR(Sense_data[[#This Row],[SysTimeStamp]])&lt;12,I2601+$B$14,I2601-$B$14)</f>
        <v>15.598379629630106</v>
      </c>
    </row>
    <row r="2603" spans="1:9" x14ac:dyDescent="0.2">
      <c r="A2603" t="s">
        <v>20</v>
      </c>
      <c r="B2603" t="s">
        <v>22</v>
      </c>
      <c r="C2603" s="6">
        <f t="shared" si="44"/>
        <v>42182.029930562552</v>
      </c>
      <c r="D2603" t="s">
        <v>23</v>
      </c>
      <c r="E2603" s="6">
        <f>IF(Sense_data[[#This Row],[a_1State]]=D2602,E2602,Sense_data[[#This Row],[SysTimeStamp]])</f>
        <v>42182.029131951254</v>
      </c>
      <c r="F2603" s="3" t="str">
        <f>Sense_data[[#This Row],[a_1State]]&amp;TEXT(Sense_data[[#This Row],[StateInstanceTimestamp]],"#.######")</f>
        <v>On42182.029132</v>
      </c>
      <c r="G2603" s="3">
        <f ca="1">IF(Sense_data[[#This Row],[a_1State]]="Off",RANDBETWEEN(off_min,off_max),RANDBETWEEN(on_min,on_max))/sr_div</f>
        <v>5.7</v>
      </c>
      <c r="H2603" s="3">
        <v>5.2</v>
      </c>
      <c r="I2603" s="3">
        <f>IF(HOUR(Sense_data[[#This Row],[SysTimeStamp]])&lt;12,I2602+$B$14,I2602-$B$14)</f>
        <v>15.598611111111587</v>
      </c>
    </row>
    <row r="2604" spans="1:9" x14ac:dyDescent="0.2">
      <c r="A2604" t="s">
        <v>20</v>
      </c>
      <c r="B2604" t="s">
        <v>22</v>
      </c>
      <c r="C2604" s="6">
        <f t="shared" si="44"/>
        <v>42182.029942136629</v>
      </c>
      <c r="D2604" t="s">
        <v>23</v>
      </c>
      <c r="E2604" s="6">
        <f>IF(Sense_data[[#This Row],[a_1State]]=D2603,E2603,Sense_data[[#This Row],[SysTimeStamp]])</f>
        <v>42182.029131951254</v>
      </c>
      <c r="F2604" s="3" t="str">
        <f>Sense_data[[#This Row],[a_1State]]&amp;TEXT(Sense_data[[#This Row],[StateInstanceTimestamp]],"#.######")</f>
        <v>On42182.029132</v>
      </c>
      <c r="G2604" s="3">
        <f ca="1">IF(Sense_data[[#This Row],[a_1State]]="Off",RANDBETWEEN(off_min,off_max),RANDBETWEEN(on_min,on_max))/sr_div</f>
        <v>4</v>
      </c>
      <c r="H2604" s="3">
        <v>6</v>
      </c>
      <c r="I2604" s="3">
        <f>IF(HOUR(Sense_data[[#This Row],[SysTimeStamp]])&lt;12,I2603+$B$14,I2603-$B$14)</f>
        <v>15.598842592593069</v>
      </c>
    </row>
    <row r="2605" spans="1:9" x14ac:dyDescent="0.2">
      <c r="A2605" t="s">
        <v>20</v>
      </c>
      <c r="B2605" t="s">
        <v>22</v>
      </c>
      <c r="C2605" s="6">
        <f t="shared" si="44"/>
        <v>42182.029953710706</v>
      </c>
      <c r="D2605" t="s">
        <v>23</v>
      </c>
      <c r="E2605" s="6">
        <f>IF(Sense_data[[#This Row],[a_1State]]=D2604,E2604,Sense_data[[#This Row],[SysTimeStamp]])</f>
        <v>42182.029131951254</v>
      </c>
      <c r="F2605" s="3" t="str">
        <f>Sense_data[[#This Row],[a_1State]]&amp;TEXT(Sense_data[[#This Row],[StateInstanceTimestamp]],"#.######")</f>
        <v>On42182.029132</v>
      </c>
      <c r="G2605" s="3">
        <f ca="1">IF(Sense_data[[#This Row],[a_1State]]="Off",RANDBETWEEN(off_min,off_max),RANDBETWEEN(on_min,on_max))/sr_div</f>
        <v>5.0999999999999996</v>
      </c>
      <c r="H2605" s="3">
        <v>4.0999999999999996</v>
      </c>
      <c r="I2605" s="3">
        <f>IF(HOUR(Sense_data[[#This Row],[SysTimeStamp]])&lt;12,I2604+$B$14,I2604-$B$14)</f>
        <v>15.599074074074551</v>
      </c>
    </row>
    <row r="2606" spans="1:9" x14ac:dyDescent="0.2">
      <c r="A2606" t="s">
        <v>20</v>
      </c>
      <c r="B2606" t="s">
        <v>22</v>
      </c>
      <c r="C2606" s="6">
        <f t="shared" si="44"/>
        <v>42182.029965284783</v>
      </c>
      <c r="D2606" t="s">
        <v>23</v>
      </c>
      <c r="E2606" s="6">
        <f>IF(Sense_data[[#This Row],[a_1State]]=D2605,E2605,Sense_data[[#This Row],[SysTimeStamp]])</f>
        <v>42182.029131951254</v>
      </c>
      <c r="F2606" s="3" t="str">
        <f>Sense_data[[#This Row],[a_1State]]&amp;TEXT(Sense_data[[#This Row],[StateInstanceTimestamp]],"#.######")</f>
        <v>On42182.029132</v>
      </c>
      <c r="G2606" s="3">
        <f ca="1">IF(Sense_data[[#This Row],[a_1State]]="Off",RANDBETWEEN(off_min,off_max),RANDBETWEEN(on_min,on_max))/sr_div</f>
        <v>4.0999999999999996</v>
      </c>
      <c r="H2606" s="3">
        <v>4.7</v>
      </c>
      <c r="I2606" s="3">
        <f>IF(HOUR(Sense_data[[#This Row],[SysTimeStamp]])&lt;12,I2605+$B$14,I2605-$B$14)</f>
        <v>15.599305555556032</v>
      </c>
    </row>
    <row r="2607" spans="1:9" x14ac:dyDescent="0.2">
      <c r="A2607" t="s">
        <v>20</v>
      </c>
      <c r="B2607" t="s">
        <v>22</v>
      </c>
      <c r="C2607" s="6">
        <f t="shared" si="44"/>
        <v>42182.029976858859</v>
      </c>
      <c r="D2607" t="s">
        <v>23</v>
      </c>
      <c r="E2607" s="6">
        <f>IF(Sense_data[[#This Row],[a_1State]]=D2606,E2606,Sense_data[[#This Row],[SysTimeStamp]])</f>
        <v>42182.029131951254</v>
      </c>
      <c r="F2607" s="3" t="str">
        <f>Sense_data[[#This Row],[a_1State]]&amp;TEXT(Sense_data[[#This Row],[StateInstanceTimestamp]],"#.######")</f>
        <v>On42182.029132</v>
      </c>
      <c r="G2607" s="3">
        <f ca="1">IF(Sense_data[[#This Row],[a_1State]]="Off",RANDBETWEEN(off_min,off_max),RANDBETWEEN(on_min,on_max))/sr_div</f>
        <v>5.2</v>
      </c>
      <c r="H2607" s="3">
        <v>3.3</v>
      </c>
      <c r="I2607" s="3">
        <f>IF(HOUR(Sense_data[[#This Row],[SysTimeStamp]])&lt;12,I2606+$B$14,I2606-$B$14)</f>
        <v>15.599537037037514</v>
      </c>
    </row>
    <row r="2608" spans="1:9" x14ac:dyDescent="0.2">
      <c r="A2608" t="s">
        <v>20</v>
      </c>
      <c r="B2608" t="s">
        <v>22</v>
      </c>
      <c r="C2608" s="6">
        <f t="shared" si="44"/>
        <v>42182.029988432936</v>
      </c>
      <c r="D2608" t="s">
        <v>23</v>
      </c>
      <c r="E2608" s="6">
        <f>IF(Sense_data[[#This Row],[a_1State]]=D2607,E2607,Sense_data[[#This Row],[SysTimeStamp]])</f>
        <v>42182.029131951254</v>
      </c>
      <c r="F2608" s="3" t="str">
        <f>Sense_data[[#This Row],[a_1State]]&amp;TEXT(Sense_data[[#This Row],[StateInstanceTimestamp]],"#.######")</f>
        <v>On42182.029132</v>
      </c>
      <c r="G2608" s="3">
        <f ca="1">IF(Sense_data[[#This Row],[a_1State]]="Off",RANDBETWEEN(off_min,off_max),RANDBETWEEN(on_min,on_max))/sr_div</f>
        <v>3.8</v>
      </c>
      <c r="H2608" s="3">
        <v>4.3</v>
      </c>
      <c r="I2608" s="3">
        <f>IF(HOUR(Sense_data[[#This Row],[SysTimeStamp]])&lt;12,I2607+$B$14,I2607-$B$14)</f>
        <v>15.599768518518996</v>
      </c>
    </row>
    <row r="2609" spans="1:9" x14ac:dyDescent="0.2">
      <c r="A2609" t="s">
        <v>20</v>
      </c>
      <c r="B2609" t="s">
        <v>22</v>
      </c>
      <c r="C2609" s="6">
        <f t="shared" si="44"/>
        <v>42182.030000007013</v>
      </c>
      <c r="D2609" t="s">
        <v>23</v>
      </c>
      <c r="E2609" s="6">
        <f>IF(Sense_data[[#This Row],[a_1State]]=D2608,E2608,Sense_data[[#This Row],[SysTimeStamp]])</f>
        <v>42182.029131951254</v>
      </c>
      <c r="F2609" s="3" t="str">
        <f>Sense_data[[#This Row],[a_1State]]&amp;TEXT(Sense_data[[#This Row],[StateInstanceTimestamp]],"#.######")</f>
        <v>On42182.029132</v>
      </c>
      <c r="G2609" s="3">
        <f ca="1">IF(Sense_data[[#This Row],[a_1State]]="Off",RANDBETWEEN(off_min,off_max),RANDBETWEEN(on_min,on_max))/sr_div</f>
        <v>3.3</v>
      </c>
      <c r="H2609" s="3">
        <v>6</v>
      </c>
      <c r="I2609" s="3">
        <f>IF(HOUR(Sense_data[[#This Row],[SysTimeStamp]])&lt;12,I2608+$B$14,I2608-$B$14)</f>
        <v>15.600000000000477</v>
      </c>
    </row>
    <row r="2610" spans="1:9" x14ac:dyDescent="0.2">
      <c r="A2610" t="s">
        <v>20</v>
      </c>
      <c r="B2610" t="s">
        <v>22</v>
      </c>
      <c r="C2610" s="6">
        <f t="shared" si="44"/>
        <v>42182.03001158109</v>
      </c>
      <c r="D2610" t="s">
        <v>23</v>
      </c>
      <c r="E2610" s="6">
        <f>IF(Sense_data[[#This Row],[a_1State]]=D2609,E2609,Sense_data[[#This Row],[SysTimeStamp]])</f>
        <v>42182.029131951254</v>
      </c>
      <c r="F2610" s="3" t="str">
        <f>Sense_data[[#This Row],[a_1State]]&amp;TEXT(Sense_data[[#This Row],[StateInstanceTimestamp]],"#.######")</f>
        <v>On42182.029132</v>
      </c>
      <c r="G2610" s="3">
        <f ca="1">IF(Sense_data[[#This Row],[a_1State]]="Off",RANDBETWEEN(off_min,off_max),RANDBETWEEN(on_min,on_max))/sr_div</f>
        <v>4.5999999999999996</v>
      </c>
      <c r="H2610" s="3">
        <v>3.3</v>
      </c>
      <c r="I2610" s="3">
        <f>IF(HOUR(Sense_data[[#This Row],[SysTimeStamp]])&lt;12,I2609+$B$14,I2609-$B$14)</f>
        <v>15.600231481481959</v>
      </c>
    </row>
    <row r="2611" spans="1:9" x14ac:dyDescent="0.2">
      <c r="A2611" t="s">
        <v>20</v>
      </c>
      <c r="B2611" t="s">
        <v>22</v>
      </c>
      <c r="C2611" s="6">
        <f t="shared" si="44"/>
        <v>42182.030023155166</v>
      </c>
      <c r="D2611" t="s">
        <v>23</v>
      </c>
      <c r="E2611" s="6">
        <f>IF(Sense_data[[#This Row],[a_1State]]=D2610,E2610,Sense_data[[#This Row],[SysTimeStamp]])</f>
        <v>42182.029131951254</v>
      </c>
      <c r="F2611" s="3" t="str">
        <f>Sense_data[[#This Row],[a_1State]]&amp;TEXT(Sense_data[[#This Row],[StateInstanceTimestamp]],"#.######")</f>
        <v>On42182.029132</v>
      </c>
      <c r="G2611" s="3">
        <f ca="1">IF(Sense_data[[#This Row],[a_1State]]="Off",RANDBETWEEN(off_min,off_max),RANDBETWEEN(on_min,on_max))/sr_div</f>
        <v>3.1</v>
      </c>
      <c r="H2611" s="3">
        <v>3.1</v>
      </c>
      <c r="I2611" s="3">
        <f>IF(HOUR(Sense_data[[#This Row],[SysTimeStamp]])&lt;12,I2610+$B$14,I2610-$B$14)</f>
        <v>15.600462962963441</v>
      </c>
    </row>
    <row r="2612" spans="1:9" x14ac:dyDescent="0.2">
      <c r="A2612" t="s">
        <v>20</v>
      </c>
      <c r="B2612" t="s">
        <v>22</v>
      </c>
      <c r="C2612" s="6">
        <f t="shared" si="44"/>
        <v>42182.030034729243</v>
      </c>
      <c r="D2612" t="s">
        <v>23</v>
      </c>
      <c r="E2612" s="6">
        <f>IF(Sense_data[[#This Row],[a_1State]]=D2611,E2611,Sense_data[[#This Row],[SysTimeStamp]])</f>
        <v>42182.029131951254</v>
      </c>
      <c r="F2612" s="3" t="str">
        <f>Sense_data[[#This Row],[a_1State]]&amp;TEXT(Sense_data[[#This Row],[StateInstanceTimestamp]],"#.######")</f>
        <v>On42182.029132</v>
      </c>
      <c r="G2612" s="3">
        <f ca="1">IF(Sense_data[[#This Row],[a_1State]]="Off",RANDBETWEEN(off_min,off_max),RANDBETWEEN(on_min,on_max))/sr_div</f>
        <v>4.8</v>
      </c>
      <c r="H2612" s="3">
        <v>5.2</v>
      </c>
      <c r="I2612" s="3">
        <f>IF(HOUR(Sense_data[[#This Row],[SysTimeStamp]])&lt;12,I2611+$B$14,I2611-$B$14)</f>
        <v>15.600694444444922</v>
      </c>
    </row>
    <row r="2613" spans="1:9" x14ac:dyDescent="0.2">
      <c r="A2613" t="s">
        <v>20</v>
      </c>
      <c r="B2613" t="s">
        <v>22</v>
      </c>
      <c r="C2613" s="6">
        <f t="shared" si="44"/>
        <v>42182.03004630332</v>
      </c>
      <c r="D2613" t="s">
        <v>23</v>
      </c>
      <c r="E2613" s="6">
        <f>IF(Sense_data[[#This Row],[a_1State]]=D2612,E2612,Sense_data[[#This Row],[SysTimeStamp]])</f>
        <v>42182.029131951254</v>
      </c>
      <c r="F2613" s="3" t="str">
        <f>Sense_data[[#This Row],[a_1State]]&amp;TEXT(Sense_data[[#This Row],[StateInstanceTimestamp]],"#.######")</f>
        <v>On42182.029132</v>
      </c>
      <c r="G2613" s="3">
        <f ca="1">IF(Sense_data[[#This Row],[a_1State]]="Off",RANDBETWEEN(off_min,off_max),RANDBETWEEN(on_min,on_max))/sr_div</f>
        <v>3.7</v>
      </c>
      <c r="H2613" s="3">
        <v>4.9000000000000004</v>
      </c>
      <c r="I2613" s="3">
        <f>IF(HOUR(Sense_data[[#This Row],[SysTimeStamp]])&lt;12,I2612+$B$14,I2612-$B$14)</f>
        <v>15.600925925926404</v>
      </c>
    </row>
    <row r="2614" spans="1:9" x14ac:dyDescent="0.2">
      <c r="A2614" t="s">
        <v>20</v>
      </c>
      <c r="B2614" t="s">
        <v>22</v>
      </c>
      <c r="C2614" s="6">
        <f t="shared" si="44"/>
        <v>42182.030057877397</v>
      </c>
      <c r="D2614" t="s">
        <v>23</v>
      </c>
      <c r="E2614" s="6">
        <f>IF(Sense_data[[#This Row],[a_1State]]=D2613,E2613,Sense_data[[#This Row],[SysTimeStamp]])</f>
        <v>42182.029131951254</v>
      </c>
      <c r="F2614" s="3" t="str">
        <f>Sense_data[[#This Row],[a_1State]]&amp;TEXT(Sense_data[[#This Row],[StateInstanceTimestamp]],"#.######")</f>
        <v>On42182.029132</v>
      </c>
      <c r="G2614" s="3">
        <f ca="1">IF(Sense_data[[#This Row],[a_1State]]="Off",RANDBETWEEN(off_min,off_max),RANDBETWEEN(on_min,on_max))/sr_div</f>
        <v>3.2</v>
      </c>
      <c r="H2614" s="3">
        <v>5.7</v>
      </c>
      <c r="I2614" s="3">
        <f>IF(HOUR(Sense_data[[#This Row],[SysTimeStamp]])&lt;12,I2613+$B$14,I2613-$B$14)</f>
        <v>15.601157407407886</v>
      </c>
    </row>
    <row r="2615" spans="1:9" x14ac:dyDescent="0.2">
      <c r="A2615" t="s">
        <v>20</v>
      </c>
      <c r="B2615" t="s">
        <v>22</v>
      </c>
      <c r="C2615" s="6">
        <f t="shared" si="44"/>
        <v>42182.030069451474</v>
      </c>
      <c r="D2615" t="s">
        <v>23</v>
      </c>
      <c r="E2615" s="6">
        <f>IF(Sense_data[[#This Row],[a_1State]]=D2614,E2614,Sense_data[[#This Row],[SysTimeStamp]])</f>
        <v>42182.029131951254</v>
      </c>
      <c r="F2615" s="3" t="str">
        <f>Sense_data[[#This Row],[a_1State]]&amp;TEXT(Sense_data[[#This Row],[StateInstanceTimestamp]],"#.######")</f>
        <v>On42182.029132</v>
      </c>
      <c r="G2615" s="3">
        <f ca="1">IF(Sense_data[[#This Row],[a_1State]]="Off",RANDBETWEEN(off_min,off_max),RANDBETWEEN(on_min,on_max))/sr_div</f>
        <v>3.5</v>
      </c>
      <c r="H2615" s="3">
        <v>5.7</v>
      </c>
      <c r="I2615" s="3">
        <f>IF(HOUR(Sense_data[[#This Row],[SysTimeStamp]])&lt;12,I2614+$B$14,I2614-$B$14)</f>
        <v>15.601388888889367</v>
      </c>
    </row>
    <row r="2616" spans="1:9" x14ac:dyDescent="0.2">
      <c r="A2616" t="s">
        <v>20</v>
      </c>
      <c r="B2616" t="s">
        <v>22</v>
      </c>
      <c r="C2616" s="6">
        <f t="shared" si="44"/>
        <v>42182.03008102555</v>
      </c>
      <c r="D2616" t="s">
        <v>23</v>
      </c>
      <c r="E2616" s="6">
        <f>IF(Sense_data[[#This Row],[a_1State]]=D2615,E2615,Sense_data[[#This Row],[SysTimeStamp]])</f>
        <v>42182.029131951254</v>
      </c>
      <c r="F2616" s="3" t="str">
        <f>Sense_data[[#This Row],[a_1State]]&amp;TEXT(Sense_data[[#This Row],[StateInstanceTimestamp]],"#.######")</f>
        <v>On42182.029132</v>
      </c>
      <c r="G2616" s="3">
        <f ca="1">IF(Sense_data[[#This Row],[a_1State]]="Off",RANDBETWEEN(off_min,off_max),RANDBETWEEN(on_min,on_max))/sr_div</f>
        <v>5.8</v>
      </c>
      <c r="H2616" s="3">
        <v>4.5999999999999996</v>
      </c>
      <c r="I2616" s="3">
        <f>IF(HOUR(Sense_data[[#This Row],[SysTimeStamp]])&lt;12,I2615+$B$14,I2615-$B$14)</f>
        <v>15.601620370370849</v>
      </c>
    </row>
    <row r="2617" spans="1:9" x14ac:dyDescent="0.2">
      <c r="A2617" t="s">
        <v>20</v>
      </c>
      <c r="B2617" t="s">
        <v>22</v>
      </c>
      <c r="C2617" s="6">
        <f t="shared" si="44"/>
        <v>42182.030092599627</v>
      </c>
      <c r="D2617" t="s">
        <v>23</v>
      </c>
      <c r="E2617" s="6">
        <f>IF(Sense_data[[#This Row],[a_1State]]=D2616,E2616,Sense_data[[#This Row],[SysTimeStamp]])</f>
        <v>42182.029131951254</v>
      </c>
      <c r="F2617" s="3" t="str">
        <f>Sense_data[[#This Row],[a_1State]]&amp;TEXT(Sense_data[[#This Row],[StateInstanceTimestamp]],"#.######")</f>
        <v>On42182.029132</v>
      </c>
      <c r="G2617" s="3">
        <f ca="1">IF(Sense_data[[#This Row],[a_1State]]="Off",RANDBETWEEN(off_min,off_max),RANDBETWEEN(on_min,on_max))/sr_div</f>
        <v>3.5</v>
      </c>
      <c r="H2617" s="3">
        <v>3.5</v>
      </c>
      <c r="I2617" s="3">
        <f>IF(HOUR(Sense_data[[#This Row],[SysTimeStamp]])&lt;12,I2616+$B$14,I2616-$B$14)</f>
        <v>15.601851851852331</v>
      </c>
    </row>
    <row r="2618" spans="1:9" x14ac:dyDescent="0.2">
      <c r="A2618" t="s">
        <v>20</v>
      </c>
      <c r="B2618" t="s">
        <v>22</v>
      </c>
      <c r="C2618" s="6">
        <f t="shared" si="44"/>
        <v>42182.030104173704</v>
      </c>
      <c r="D2618" t="s">
        <v>23</v>
      </c>
      <c r="E2618" s="6">
        <f>IF(Sense_data[[#This Row],[a_1State]]=D2617,E2617,Sense_data[[#This Row],[SysTimeStamp]])</f>
        <v>42182.029131951254</v>
      </c>
      <c r="F2618" s="3" t="str">
        <f>Sense_data[[#This Row],[a_1State]]&amp;TEXT(Sense_data[[#This Row],[StateInstanceTimestamp]],"#.######")</f>
        <v>On42182.029132</v>
      </c>
      <c r="G2618" s="3">
        <f ca="1">IF(Sense_data[[#This Row],[a_1State]]="Off",RANDBETWEEN(off_min,off_max),RANDBETWEEN(on_min,on_max))/sr_div</f>
        <v>4.3</v>
      </c>
      <c r="H2618" s="3">
        <v>3.3</v>
      </c>
      <c r="I2618" s="3">
        <f>IF(HOUR(Sense_data[[#This Row],[SysTimeStamp]])&lt;12,I2617+$B$14,I2617-$B$14)</f>
        <v>15.602083333333812</v>
      </c>
    </row>
    <row r="2619" spans="1:9" x14ac:dyDescent="0.2">
      <c r="A2619" t="s">
        <v>20</v>
      </c>
      <c r="B2619" t="s">
        <v>22</v>
      </c>
      <c r="C2619" s="6">
        <f t="shared" si="44"/>
        <v>42182.030115747781</v>
      </c>
      <c r="D2619" t="s">
        <v>23</v>
      </c>
      <c r="E2619" s="6">
        <f>IF(Sense_data[[#This Row],[a_1State]]=D2618,E2618,Sense_data[[#This Row],[SysTimeStamp]])</f>
        <v>42182.029131951254</v>
      </c>
      <c r="F2619" s="3" t="str">
        <f>Sense_data[[#This Row],[a_1State]]&amp;TEXT(Sense_data[[#This Row],[StateInstanceTimestamp]],"#.######")</f>
        <v>On42182.029132</v>
      </c>
      <c r="G2619" s="3">
        <f ca="1">IF(Sense_data[[#This Row],[a_1State]]="Off",RANDBETWEEN(off_min,off_max),RANDBETWEEN(on_min,on_max))/sr_div</f>
        <v>4.4000000000000004</v>
      </c>
      <c r="H2619" s="3">
        <v>3.3</v>
      </c>
      <c r="I2619" s="3">
        <f>IF(HOUR(Sense_data[[#This Row],[SysTimeStamp]])&lt;12,I2618+$B$14,I2618-$B$14)</f>
        <v>15.602314814815294</v>
      </c>
    </row>
    <row r="2620" spans="1:9" x14ac:dyDescent="0.2">
      <c r="A2620" t="s">
        <v>20</v>
      </c>
      <c r="B2620" t="s">
        <v>22</v>
      </c>
      <c r="C2620" s="6">
        <f t="shared" si="44"/>
        <v>42182.030127321857</v>
      </c>
      <c r="D2620" t="s">
        <v>23</v>
      </c>
      <c r="E2620" s="6">
        <f>IF(Sense_data[[#This Row],[a_1State]]=D2619,E2619,Sense_data[[#This Row],[SysTimeStamp]])</f>
        <v>42182.029131951254</v>
      </c>
      <c r="F2620" s="3" t="str">
        <f>Sense_data[[#This Row],[a_1State]]&amp;TEXT(Sense_data[[#This Row],[StateInstanceTimestamp]],"#.######")</f>
        <v>On42182.029132</v>
      </c>
      <c r="G2620" s="3">
        <f ca="1">IF(Sense_data[[#This Row],[a_1State]]="Off",RANDBETWEEN(off_min,off_max),RANDBETWEEN(on_min,on_max))/sr_div</f>
        <v>3.2</v>
      </c>
      <c r="H2620" s="3">
        <v>3.3</v>
      </c>
      <c r="I2620" s="3">
        <f>IF(HOUR(Sense_data[[#This Row],[SysTimeStamp]])&lt;12,I2619+$B$14,I2619-$B$14)</f>
        <v>15.602546296296776</v>
      </c>
    </row>
    <row r="2621" spans="1:9" x14ac:dyDescent="0.2">
      <c r="A2621" t="s">
        <v>20</v>
      </c>
      <c r="B2621" t="s">
        <v>22</v>
      </c>
      <c r="C2621" s="6">
        <f t="shared" si="44"/>
        <v>42182.030138895934</v>
      </c>
      <c r="D2621" t="s">
        <v>23</v>
      </c>
      <c r="E2621" s="6">
        <f>IF(Sense_data[[#This Row],[a_1State]]=D2620,E2620,Sense_data[[#This Row],[SysTimeStamp]])</f>
        <v>42182.029131951254</v>
      </c>
      <c r="F2621" s="3" t="str">
        <f>Sense_data[[#This Row],[a_1State]]&amp;TEXT(Sense_data[[#This Row],[StateInstanceTimestamp]],"#.######")</f>
        <v>On42182.029132</v>
      </c>
      <c r="G2621" s="3">
        <f ca="1">IF(Sense_data[[#This Row],[a_1State]]="Off",RANDBETWEEN(off_min,off_max),RANDBETWEEN(on_min,on_max))/sr_div</f>
        <v>6</v>
      </c>
      <c r="H2621" s="3">
        <v>5.9</v>
      </c>
      <c r="I2621" s="3">
        <f>IF(HOUR(Sense_data[[#This Row],[SysTimeStamp]])&lt;12,I2620+$B$14,I2620-$B$14)</f>
        <v>15.602777777778257</v>
      </c>
    </row>
    <row r="2622" spans="1:9" x14ac:dyDescent="0.2">
      <c r="A2622" t="s">
        <v>20</v>
      </c>
      <c r="B2622" t="s">
        <v>22</v>
      </c>
      <c r="C2622" s="6">
        <f t="shared" si="44"/>
        <v>42182.030150470011</v>
      </c>
      <c r="D2622" t="s">
        <v>23</v>
      </c>
      <c r="E2622" s="6">
        <f>IF(Sense_data[[#This Row],[a_1State]]=D2621,E2621,Sense_data[[#This Row],[SysTimeStamp]])</f>
        <v>42182.029131951254</v>
      </c>
      <c r="F2622" s="3" t="str">
        <f>Sense_data[[#This Row],[a_1State]]&amp;TEXT(Sense_data[[#This Row],[StateInstanceTimestamp]],"#.######")</f>
        <v>On42182.029132</v>
      </c>
      <c r="G2622" s="3">
        <f ca="1">IF(Sense_data[[#This Row],[a_1State]]="Off",RANDBETWEEN(off_min,off_max),RANDBETWEEN(on_min,on_max))/sr_div</f>
        <v>4.7</v>
      </c>
      <c r="H2622" s="3">
        <v>4.0999999999999996</v>
      </c>
      <c r="I2622" s="3">
        <f>IF(HOUR(Sense_data[[#This Row],[SysTimeStamp]])&lt;12,I2621+$B$14,I2621-$B$14)</f>
        <v>15.603009259259739</v>
      </c>
    </row>
    <row r="2623" spans="1:9" x14ac:dyDescent="0.2">
      <c r="A2623" t="s">
        <v>20</v>
      </c>
      <c r="B2623" t="s">
        <v>22</v>
      </c>
      <c r="C2623" s="6">
        <f t="shared" si="44"/>
        <v>42182.030162044088</v>
      </c>
      <c r="D2623" t="s">
        <v>23</v>
      </c>
      <c r="E2623" s="6">
        <f>IF(Sense_data[[#This Row],[a_1State]]=D2622,E2622,Sense_data[[#This Row],[SysTimeStamp]])</f>
        <v>42182.029131951254</v>
      </c>
      <c r="F2623" s="3" t="str">
        <f>Sense_data[[#This Row],[a_1State]]&amp;TEXT(Sense_data[[#This Row],[StateInstanceTimestamp]],"#.######")</f>
        <v>On42182.029132</v>
      </c>
      <c r="G2623" s="3">
        <f ca="1">IF(Sense_data[[#This Row],[a_1State]]="Off",RANDBETWEEN(off_min,off_max),RANDBETWEEN(on_min,on_max))/sr_div</f>
        <v>3</v>
      </c>
      <c r="H2623" s="3">
        <v>4.0999999999999996</v>
      </c>
      <c r="I2623" s="3">
        <f>IF(HOUR(Sense_data[[#This Row],[SysTimeStamp]])&lt;12,I2622+$B$14,I2622-$B$14)</f>
        <v>15.603240740741221</v>
      </c>
    </row>
    <row r="2624" spans="1:9" x14ac:dyDescent="0.2">
      <c r="A2624" t="s">
        <v>20</v>
      </c>
      <c r="B2624" t="s">
        <v>22</v>
      </c>
      <c r="C2624" s="6">
        <f t="shared" si="44"/>
        <v>42182.030173618165</v>
      </c>
      <c r="D2624" t="s">
        <v>23</v>
      </c>
      <c r="E2624" s="6">
        <f>IF(Sense_data[[#This Row],[a_1State]]=D2623,E2623,Sense_data[[#This Row],[SysTimeStamp]])</f>
        <v>42182.029131951254</v>
      </c>
      <c r="F2624" s="3" t="str">
        <f>Sense_data[[#This Row],[a_1State]]&amp;TEXT(Sense_data[[#This Row],[StateInstanceTimestamp]],"#.######")</f>
        <v>On42182.029132</v>
      </c>
      <c r="G2624" s="3">
        <f ca="1">IF(Sense_data[[#This Row],[a_1State]]="Off",RANDBETWEEN(off_min,off_max),RANDBETWEEN(on_min,on_max))/sr_div</f>
        <v>6</v>
      </c>
      <c r="H2624" s="3">
        <v>5.2</v>
      </c>
      <c r="I2624" s="3">
        <f>IF(HOUR(Sense_data[[#This Row],[SysTimeStamp]])&lt;12,I2623+$B$14,I2623-$B$14)</f>
        <v>15.603472222222702</v>
      </c>
    </row>
    <row r="2625" spans="1:9" x14ac:dyDescent="0.2">
      <c r="A2625" t="s">
        <v>20</v>
      </c>
      <c r="B2625" t="s">
        <v>22</v>
      </c>
      <c r="C2625" s="6">
        <f t="shared" si="44"/>
        <v>42182.030185192241</v>
      </c>
      <c r="D2625" t="s">
        <v>23</v>
      </c>
      <c r="E2625" s="6">
        <f>IF(Sense_data[[#This Row],[a_1State]]=D2624,E2624,Sense_data[[#This Row],[SysTimeStamp]])</f>
        <v>42182.029131951254</v>
      </c>
      <c r="F2625" s="3" t="str">
        <f>Sense_data[[#This Row],[a_1State]]&amp;TEXT(Sense_data[[#This Row],[StateInstanceTimestamp]],"#.######")</f>
        <v>On42182.029132</v>
      </c>
      <c r="G2625" s="3">
        <f ca="1">IF(Sense_data[[#This Row],[a_1State]]="Off",RANDBETWEEN(off_min,off_max),RANDBETWEEN(on_min,on_max))/sr_div</f>
        <v>4.5999999999999996</v>
      </c>
      <c r="H2625" s="3">
        <v>3.4</v>
      </c>
      <c r="I2625" s="3">
        <f>IF(HOUR(Sense_data[[#This Row],[SysTimeStamp]])&lt;12,I2624+$B$14,I2624-$B$14)</f>
        <v>15.603703703704184</v>
      </c>
    </row>
    <row r="2626" spans="1:9" x14ac:dyDescent="0.2">
      <c r="A2626" t="s">
        <v>20</v>
      </c>
      <c r="B2626" t="s">
        <v>22</v>
      </c>
      <c r="C2626" s="6">
        <f t="shared" si="44"/>
        <v>42182.030196766318</v>
      </c>
      <c r="D2626" t="s">
        <v>23</v>
      </c>
      <c r="E2626" s="6">
        <f>IF(Sense_data[[#This Row],[a_1State]]=D2625,E2625,Sense_data[[#This Row],[SysTimeStamp]])</f>
        <v>42182.029131951254</v>
      </c>
      <c r="F2626" s="3" t="str">
        <f>Sense_data[[#This Row],[a_1State]]&amp;TEXT(Sense_data[[#This Row],[StateInstanceTimestamp]],"#.######")</f>
        <v>On42182.029132</v>
      </c>
      <c r="G2626" s="3">
        <f ca="1">IF(Sense_data[[#This Row],[a_1State]]="Off",RANDBETWEEN(off_min,off_max),RANDBETWEEN(on_min,on_max))/sr_div</f>
        <v>6</v>
      </c>
      <c r="H2626" s="3">
        <v>4.7</v>
      </c>
      <c r="I2626" s="3">
        <f>IF(HOUR(Sense_data[[#This Row],[SysTimeStamp]])&lt;12,I2625+$B$14,I2625-$B$14)</f>
        <v>15.603935185185666</v>
      </c>
    </row>
    <row r="2627" spans="1:9" x14ac:dyDescent="0.2">
      <c r="A2627" t="s">
        <v>20</v>
      </c>
      <c r="B2627" t="s">
        <v>22</v>
      </c>
      <c r="C2627" s="6">
        <f t="shared" si="44"/>
        <v>42182.030208340395</v>
      </c>
      <c r="D2627" t="s">
        <v>23</v>
      </c>
      <c r="E2627" s="6">
        <f>IF(Sense_data[[#This Row],[a_1State]]=D2626,E2626,Sense_data[[#This Row],[SysTimeStamp]])</f>
        <v>42182.029131951254</v>
      </c>
      <c r="F2627" s="3" t="str">
        <f>Sense_data[[#This Row],[a_1State]]&amp;TEXT(Sense_data[[#This Row],[StateInstanceTimestamp]],"#.######")</f>
        <v>On42182.029132</v>
      </c>
      <c r="G2627" s="3">
        <f ca="1">IF(Sense_data[[#This Row],[a_1State]]="Off",RANDBETWEEN(off_min,off_max),RANDBETWEEN(on_min,on_max))/sr_div</f>
        <v>3.5</v>
      </c>
      <c r="H2627" s="3">
        <v>5</v>
      </c>
      <c r="I2627" s="3">
        <f>IF(HOUR(Sense_data[[#This Row],[SysTimeStamp]])&lt;12,I2626+$B$14,I2626-$B$14)</f>
        <v>15.604166666667147</v>
      </c>
    </row>
    <row r="2628" spans="1:9" x14ac:dyDescent="0.2">
      <c r="A2628" t="s">
        <v>20</v>
      </c>
      <c r="B2628" t="s">
        <v>22</v>
      </c>
      <c r="C2628" s="6">
        <f t="shared" si="44"/>
        <v>42182.030219914472</v>
      </c>
      <c r="D2628" t="s">
        <v>23</v>
      </c>
      <c r="E2628" s="6">
        <f>IF(Sense_data[[#This Row],[a_1State]]=D2627,E2627,Sense_data[[#This Row],[SysTimeStamp]])</f>
        <v>42182.029131951254</v>
      </c>
      <c r="F2628" s="3" t="str">
        <f>Sense_data[[#This Row],[a_1State]]&amp;TEXT(Sense_data[[#This Row],[StateInstanceTimestamp]],"#.######")</f>
        <v>On42182.029132</v>
      </c>
      <c r="G2628" s="3">
        <f ca="1">IF(Sense_data[[#This Row],[a_1State]]="Off",RANDBETWEEN(off_min,off_max),RANDBETWEEN(on_min,on_max))/sr_div</f>
        <v>4.7</v>
      </c>
      <c r="H2628" s="3">
        <v>4.8</v>
      </c>
      <c r="I2628" s="3">
        <f>IF(HOUR(Sense_data[[#This Row],[SysTimeStamp]])&lt;12,I2627+$B$14,I2627-$B$14)</f>
        <v>15.604398148148629</v>
      </c>
    </row>
    <row r="2629" spans="1:9" x14ac:dyDescent="0.2">
      <c r="A2629" t="s">
        <v>20</v>
      </c>
      <c r="B2629" t="s">
        <v>22</v>
      </c>
      <c r="C2629" s="6">
        <f t="shared" ref="C2629:C2692" si="45">C2628+$B$2</f>
        <v>42182.030231488548</v>
      </c>
      <c r="D2629" t="s">
        <v>23</v>
      </c>
      <c r="E2629" s="6">
        <f>IF(Sense_data[[#This Row],[a_1State]]=D2628,E2628,Sense_data[[#This Row],[SysTimeStamp]])</f>
        <v>42182.029131951254</v>
      </c>
      <c r="F2629" s="3" t="str">
        <f>Sense_data[[#This Row],[a_1State]]&amp;TEXT(Sense_data[[#This Row],[StateInstanceTimestamp]],"#.######")</f>
        <v>On42182.029132</v>
      </c>
      <c r="G2629" s="3">
        <f ca="1">IF(Sense_data[[#This Row],[a_1State]]="Off",RANDBETWEEN(off_min,off_max),RANDBETWEEN(on_min,on_max))/sr_div</f>
        <v>3.4</v>
      </c>
      <c r="H2629" s="3">
        <v>4.7</v>
      </c>
      <c r="I2629" s="3">
        <f>IF(HOUR(Sense_data[[#This Row],[SysTimeStamp]])&lt;12,I2628+$B$14,I2628-$B$14)</f>
        <v>15.604629629630111</v>
      </c>
    </row>
    <row r="2630" spans="1:9" x14ac:dyDescent="0.2">
      <c r="A2630" t="s">
        <v>20</v>
      </c>
      <c r="B2630" t="s">
        <v>22</v>
      </c>
      <c r="C2630" s="6">
        <f t="shared" si="45"/>
        <v>42182.030243062625</v>
      </c>
      <c r="D2630" t="s">
        <v>23</v>
      </c>
      <c r="E2630" s="6">
        <f>IF(Sense_data[[#This Row],[a_1State]]=D2629,E2629,Sense_data[[#This Row],[SysTimeStamp]])</f>
        <v>42182.029131951254</v>
      </c>
      <c r="F2630" s="3" t="str">
        <f>Sense_data[[#This Row],[a_1State]]&amp;TEXT(Sense_data[[#This Row],[StateInstanceTimestamp]],"#.######")</f>
        <v>On42182.029132</v>
      </c>
      <c r="G2630" s="3">
        <f ca="1">IF(Sense_data[[#This Row],[a_1State]]="Off",RANDBETWEEN(off_min,off_max),RANDBETWEEN(on_min,on_max))/sr_div</f>
        <v>4.3</v>
      </c>
      <c r="H2630" s="3">
        <v>5.0999999999999996</v>
      </c>
      <c r="I2630" s="3">
        <f>IF(HOUR(Sense_data[[#This Row],[SysTimeStamp]])&lt;12,I2629+$B$14,I2629-$B$14)</f>
        <v>15.604861111111592</v>
      </c>
    </row>
    <row r="2631" spans="1:9" x14ac:dyDescent="0.2">
      <c r="A2631" t="s">
        <v>20</v>
      </c>
      <c r="B2631" t="s">
        <v>22</v>
      </c>
      <c r="C2631" s="6">
        <f t="shared" si="45"/>
        <v>42182.030254636702</v>
      </c>
      <c r="D2631" t="s">
        <v>23</v>
      </c>
      <c r="E2631" s="6">
        <f>IF(Sense_data[[#This Row],[a_1State]]=D2630,E2630,Sense_data[[#This Row],[SysTimeStamp]])</f>
        <v>42182.029131951254</v>
      </c>
      <c r="F2631" s="3" t="str">
        <f>Sense_data[[#This Row],[a_1State]]&amp;TEXT(Sense_data[[#This Row],[StateInstanceTimestamp]],"#.######")</f>
        <v>On42182.029132</v>
      </c>
      <c r="G2631" s="3">
        <f ca="1">IF(Sense_data[[#This Row],[a_1State]]="Off",RANDBETWEEN(off_min,off_max),RANDBETWEEN(on_min,on_max))/sr_div</f>
        <v>5.3</v>
      </c>
      <c r="H2631" s="3">
        <v>3.1</v>
      </c>
      <c r="I2631" s="3">
        <f>IF(HOUR(Sense_data[[#This Row],[SysTimeStamp]])&lt;12,I2630+$B$14,I2630-$B$14)</f>
        <v>15.605092592593074</v>
      </c>
    </row>
    <row r="2632" spans="1:9" x14ac:dyDescent="0.2">
      <c r="A2632" t="s">
        <v>20</v>
      </c>
      <c r="B2632" t="s">
        <v>22</v>
      </c>
      <c r="C2632" s="6">
        <f t="shared" si="45"/>
        <v>42182.030266210779</v>
      </c>
      <c r="D2632" t="s">
        <v>23</v>
      </c>
      <c r="E2632" s="6">
        <f>IF(Sense_data[[#This Row],[a_1State]]=D2631,E2631,Sense_data[[#This Row],[SysTimeStamp]])</f>
        <v>42182.029131951254</v>
      </c>
      <c r="F2632" s="3" t="str">
        <f>Sense_data[[#This Row],[a_1State]]&amp;TEXT(Sense_data[[#This Row],[StateInstanceTimestamp]],"#.######")</f>
        <v>On42182.029132</v>
      </c>
      <c r="G2632" s="3">
        <f ca="1">IF(Sense_data[[#This Row],[a_1State]]="Off",RANDBETWEEN(off_min,off_max),RANDBETWEEN(on_min,on_max))/sr_div</f>
        <v>5</v>
      </c>
      <c r="H2632" s="3">
        <v>3.1</v>
      </c>
      <c r="I2632" s="3">
        <f>IF(HOUR(Sense_data[[#This Row],[SysTimeStamp]])&lt;12,I2631+$B$14,I2631-$B$14)</f>
        <v>15.605324074074556</v>
      </c>
    </row>
    <row r="2633" spans="1:9" x14ac:dyDescent="0.2">
      <c r="A2633" t="s">
        <v>20</v>
      </c>
      <c r="B2633" t="s">
        <v>22</v>
      </c>
      <c r="C2633" s="6">
        <f t="shared" si="45"/>
        <v>42182.030277784856</v>
      </c>
      <c r="D2633" t="s">
        <v>23</v>
      </c>
      <c r="E2633" s="6">
        <f>IF(Sense_data[[#This Row],[a_1State]]=D2632,E2632,Sense_data[[#This Row],[SysTimeStamp]])</f>
        <v>42182.029131951254</v>
      </c>
      <c r="F2633" s="3" t="str">
        <f>Sense_data[[#This Row],[a_1State]]&amp;TEXT(Sense_data[[#This Row],[StateInstanceTimestamp]],"#.######")</f>
        <v>On42182.029132</v>
      </c>
      <c r="G2633" s="3">
        <f ca="1">IF(Sense_data[[#This Row],[a_1State]]="Off",RANDBETWEEN(off_min,off_max),RANDBETWEEN(on_min,on_max))/sr_div</f>
        <v>3</v>
      </c>
      <c r="H2633" s="3">
        <v>3.2</v>
      </c>
      <c r="I2633" s="3">
        <f>IF(HOUR(Sense_data[[#This Row],[SysTimeStamp]])&lt;12,I2632+$B$14,I2632-$B$14)</f>
        <v>15.605555555556037</v>
      </c>
    </row>
    <row r="2634" spans="1:9" x14ac:dyDescent="0.2">
      <c r="A2634" t="s">
        <v>20</v>
      </c>
      <c r="B2634" t="s">
        <v>22</v>
      </c>
      <c r="C2634" s="6">
        <f t="shared" si="45"/>
        <v>42182.030289358932</v>
      </c>
      <c r="D2634" t="s">
        <v>23</v>
      </c>
      <c r="E2634" s="6">
        <f>IF(Sense_data[[#This Row],[a_1State]]=D2633,E2633,Sense_data[[#This Row],[SysTimeStamp]])</f>
        <v>42182.029131951254</v>
      </c>
      <c r="F2634" s="3" t="str">
        <f>Sense_data[[#This Row],[a_1State]]&amp;TEXT(Sense_data[[#This Row],[StateInstanceTimestamp]],"#.######")</f>
        <v>On42182.029132</v>
      </c>
      <c r="G2634" s="3">
        <f ca="1">IF(Sense_data[[#This Row],[a_1State]]="Off",RANDBETWEEN(off_min,off_max),RANDBETWEEN(on_min,on_max))/sr_div</f>
        <v>5</v>
      </c>
      <c r="H2634" s="3">
        <v>4.5999999999999996</v>
      </c>
      <c r="I2634" s="3">
        <f>IF(HOUR(Sense_data[[#This Row],[SysTimeStamp]])&lt;12,I2633+$B$14,I2633-$B$14)</f>
        <v>15.605787037037519</v>
      </c>
    </row>
    <row r="2635" spans="1:9" x14ac:dyDescent="0.2">
      <c r="A2635" t="s">
        <v>20</v>
      </c>
      <c r="B2635" t="s">
        <v>22</v>
      </c>
      <c r="C2635" s="6">
        <f t="shared" si="45"/>
        <v>42182.030300933009</v>
      </c>
      <c r="D2635" t="s">
        <v>23</v>
      </c>
      <c r="E2635" s="6">
        <f>IF(Sense_data[[#This Row],[a_1State]]=D2634,E2634,Sense_data[[#This Row],[SysTimeStamp]])</f>
        <v>42182.029131951254</v>
      </c>
      <c r="F2635" s="3" t="str">
        <f>Sense_data[[#This Row],[a_1State]]&amp;TEXT(Sense_data[[#This Row],[StateInstanceTimestamp]],"#.######")</f>
        <v>On42182.029132</v>
      </c>
      <c r="G2635" s="3">
        <f ca="1">IF(Sense_data[[#This Row],[a_1State]]="Off",RANDBETWEEN(off_min,off_max),RANDBETWEEN(on_min,on_max))/sr_div</f>
        <v>4</v>
      </c>
      <c r="H2635" s="3">
        <v>5.7</v>
      </c>
      <c r="I2635" s="3">
        <f>IF(HOUR(Sense_data[[#This Row],[SysTimeStamp]])&lt;12,I2634+$B$14,I2634-$B$14)</f>
        <v>15.606018518519001</v>
      </c>
    </row>
    <row r="2636" spans="1:9" x14ac:dyDescent="0.2">
      <c r="A2636" t="s">
        <v>20</v>
      </c>
      <c r="B2636" t="s">
        <v>22</v>
      </c>
      <c r="C2636" s="6">
        <f t="shared" si="45"/>
        <v>42182.030312507086</v>
      </c>
      <c r="D2636" t="s">
        <v>23</v>
      </c>
      <c r="E2636" s="6">
        <f>IF(Sense_data[[#This Row],[a_1State]]=D2635,E2635,Sense_data[[#This Row],[SysTimeStamp]])</f>
        <v>42182.029131951254</v>
      </c>
      <c r="F2636" s="3" t="str">
        <f>Sense_data[[#This Row],[a_1State]]&amp;TEXT(Sense_data[[#This Row],[StateInstanceTimestamp]],"#.######")</f>
        <v>On42182.029132</v>
      </c>
      <c r="G2636" s="3">
        <f ca="1">IF(Sense_data[[#This Row],[a_1State]]="Off",RANDBETWEEN(off_min,off_max),RANDBETWEEN(on_min,on_max))/sr_div</f>
        <v>5.5</v>
      </c>
      <c r="H2636" s="3">
        <v>3</v>
      </c>
      <c r="I2636" s="3">
        <f>IF(HOUR(Sense_data[[#This Row],[SysTimeStamp]])&lt;12,I2635+$B$14,I2635-$B$14)</f>
        <v>15.606250000000482</v>
      </c>
    </row>
    <row r="2637" spans="1:9" x14ac:dyDescent="0.2">
      <c r="A2637" t="s">
        <v>20</v>
      </c>
      <c r="B2637" t="s">
        <v>22</v>
      </c>
      <c r="C2637" s="6">
        <f t="shared" si="45"/>
        <v>42182.030324081163</v>
      </c>
      <c r="D2637" t="s">
        <v>23</v>
      </c>
      <c r="E2637" s="6">
        <f>IF(Sense_data[[#This Row],[a_1State]]=D2636,E2636,Sense_data[[#This Row],[SysTimeStamp]])</f>
        <v>42182.029131951254</v>
      </c>
      <c r="F2637" s="3" t="str">
        <f>Sense_data[[#This Row],[a_1State]]&amp;TEXT(Sense_data[[#This Row],[StateInstanceTimestamp]],"#.######")</f>
        <v>On42182.029132</v>
      </c>
      <c r="G2637" s="3">
        <f ca="1">IF(Sense_data[[#This Row],[a_1State]]="Off",RANDBETWEEN(off_min,off_max),RANDBETWEEN(on_min,on_max))/sr_div</f>
        <v>3</v>
      </c>
      <c r="H2637" s="3">
        <v>4.0999999999999996</v>
      </c>
      <c r="I2637" s="3">
        <f>IF(HOUR(Sense_data[[#This Row],[SysTimeStamp]])&lt;12,I2636+$B$14,I2636-$B$14)</f>
        <v>15.606481481481964</v>
      </c>
    </row>
    <row r="2638" spans="1:9" x14ac:dyDescent="0.2">
      <c r="A2638" t="s">
        <v>20</v>
      </c>
      <c r="B2638" t="s">
        <v>22</v>
      </c>
      <c r="C2638" s="6">
        <f t="shared" si="45"/>
        <v>42182.030335655239</v>
      </c>
      <c r="D2638" t="s">
        <v>23</v>
      </c>
      <c r="E2638" s="6">
        <f>IF(Sense_data[[#This Row],[a_1State]]=D2637,E2637,Sense_data[[#This Row],[SysTimeStamp]])</f>
        <v>42182.029131951254</v>
      </c>
      <c r="F2638" s="3" t="str">
        <f>Sense_data[[#This Row],[a_1State]]&amp;TEXT(Sense_data[[#This Row],[StateInstanceTimestamp]],"#.######")</f>
        <v>On42182.029132</v>
      </c>
      <c r="G2638" s="3">
        <f ca="1">IF(Sense_data[[#This Row],[a_1State]]="Off",RANDBETWEEN(off_min,off_max),RANDBETWEEN(on_min,on_max))/sr_div</f>
        <v>3.6</v>
      </c>
      <c r="H2638" s="3">
        <v>5.7</v>
      </c>
      <c r="I2638" s="3">
        <f>IF(HOUR(Sense_data[[#This Row],[SysTimeStamp]])&lt;12,I2637+$B$14,I2637-$B$14)</f>
        <v>15.606712962963446</v>
      </c>
    </row>
    <row r="2639" spans="1:9" x14ac:dyDescent="0.2">
      <c r="A2639" t="s">
        <v>20</v>
      </c>
      <c r="B2639" t="s">
        <v>22</v>
      </c>
      <c r="C2639" s="6">
        <f t="shared" si="45"/>
        <v>42182.030347229316</v>
      </c>
      <c r="D2639" t="s">
        <v>23</v>
      </c>
      <c r="E2639" s="6">
        <f>IF(Sense_data[[#This Row],[a_1State]]=D2638,E2638,Sense_data[[#This Row],[SysTimeStamp]])</f>
        <v>42182.029131951254</v>
      </c>
      <c r="F2639" s="3" t="str">
        <f>Sense_data[[#This Row],[a_1State]]&amp;TEXT(Sense_data[[#This Row],[StateInstanceTimestamp]],"#.######")</f>
        <v>On42182.029132</v>
      </c>
      <c r="G2639" s="3">
        <f ca="1">IF(Sense_data[[#This Row],[a_1State]]="Off",RANDBETWEEN(off_min,off_max),RANDBETWEEN(on_min,on_max))/sr_div</f>
        <v>3.6</v>
      </c>
      <c r="H2639" s="3">
        <v>4.4000000000000004</v>
      </c>
      <c r="I2639" s="3">
        <f>IF(HOUR(Sense_data[[#This Row],[SysTimeStamp]])&lt;12,I2638+$B$14,I2638-$B$14)</f>
        <v>15.606944444444927</v>
      </c>
    </row>
    <row r="2640" spans="1:9" x14ac:dyDescent="0.2">
      <c r="A2640" t="s">
        <v>20</v>
      </c>
      <c r="B2640" t="s">
        <v>22</v>
      </c>
      <c r="C2640" s="6">
        <f t="shared" si="45"/>
        <v>42182.030358803393</v>
      </c>
      <c r="D2640" t="s">
        <v>23</v>
      </c>
      <c r="E2640" s="6">
        <f>IF(Sense_data[[#This Row],[a_1State]]=D2639,E2639,Sense_data[[#This Row],[SysTimeStamp]])</f>
        <v>42182.029131951254</v>
      </c>
      <c r="F2640" s="3" t="str">
        <f>Sense_data[[#This Row],[a_1State]]&amp;TEXT(Sense_data[[#This Row],[StateInstanceTimestamp]],"#.######")</f>
        <v>On42182.029132</v>
      </c>
      <c r="G2640" s="3">
        <f ca="1">IF(Sense_data[[#This Row],[a_1State]]="Off",RANDBETWEEN(off_min,off_max),RANDBETWEEN(on_min,on_max))/sr_div</f>
        <v>3.4</v>
      </c>
      <c r="H2640" s="3">
        <v>5.8</v>
      </c>
      <c r="I2640" s="3">
        <f>IF(HOUR(Sense_data[[#This Row],[SysTimeStamp]])&lt;12,I2639+$B$14,I2639-$B$14)</f>
        <v>15.607175925926409</v>
      </c>
    </row>
    <row r="2641" spans="1:9" x14ac:dyDescent="0.2">
      <c r="A2641" t="s">
        <v>20</v>
      </c>
      <c r="B2641" t="s">
        <v>22</v>
      </c>
      <c r="C2641" s="6">
        <f t="shared" si="45"/>
        <v>42182.03037037747</v>
      </c>
      <c r="D2641" t="s">
        <v>23</v>
      </c>
      <c r="E2641" s="6">
        <f>IF(Sense_data[[#This Row],[a_1State]]=D2640,E2640,Sense_data[[#This Row],[SysTimeStamp]])</f>
        <v>42182.029131951254</v>
      </c>
      <c r="F2641" s="3" t="str">
        <f>Sense_data[[#This Row],[a_1State]]&amp;TEXT(Sense_data[[#This Row],[StateInstanceTimestamp]],"#.######")</f>
        <v>On42182.029132</v>
      </c>
      <c r="G2641" s="3">
        <f ca="1">IF(Sense_data[[#This Row],[a_1State]]="Off",RANDBETWEEN(off_min,off_max),RANDBETWEEN(on_min,on_max))/sr_div</f>
        <v>4.5</v>
      </c>
      <c r="H2641" s="3">
        <v>4.0999999999999996</v>
      </c>
      <c r="I2641" s="3">
        <f>IF(HOUR(Sense_data[[#This Row],[SysTimeStamp]])&lt;12,I2640+$B$14,I2640-$B$14)</f>
        <v>15.607407407407891</v>
      </c>
    </row>
    <row r="2642" spans="1:9" x14ac:dyDescent="0.2">
      <c r="A2642" t="s">
        <v>20</v>
      </c>
      <c r="B2642" t="s">
        <v>22</v>
      </c>
      <c r="C2642" s="6">
        <f t="shared" si="45"/>
        <v>42182.030381951547</v>
      </c>
      <c r="D2642" t="s">
        <v>23</v>
      </c>
      <c r="E2642" s="6">
        <f>IF(Sense_data[[#This Row],[a_1State]]=D2641,E2641,Sense_data[[#This Row],[SysTimeStamp]])</f>
        <v>42182.029131951254</v>
      </c>
      <c r="F2642" s="3" t="str">
        <f>Sense_data[[#This Row],[a_1State]]&amp;TEXT(Sense_data[[#This Row],[StateInstanceTimestamp]],"#.######")</f>
        <v>On42182.029132</v>
      </c>
      <c r="G2642" s="3">
        <f ca="1">IF(Sense_data[[#This Row],[a_1State]]="Off",RANDBETWEEN(off_min,off_max),RANDBETWEEN(on_min,on_max))/sr_div</f>
        <v>5.7</v>
      </c>
      <c r="H2642" s="3">
        <v>3.2</v>
      </c>
      <c r="I2642" s="3">
        <f>IF(HOUR(Sense_data[[#This Row],[SysTimeStamp]])&lt;12,I2641+$B$14,I2641-$B$14)</f>
        <v>15.607638888889372</v>
      </c>
    </row>
    <row r="2643" spans="1:9" x14ac:dyDescent="0.2">
      <c r="A2643" t="s">
        <v>20</v>
      </c>
      <c r="B2643" t="s">
        <v>22</v>
      </c>
      <c r="C2643" s="6">
        <f t="shared" si="45"/>
        <v>42182.030393525623</v>
      </c>
      <c r="D2643" t="s">
        <v>23</v>
      </c>
      <c r="E2643" s="6">
        <f>IF(Sense_data[[#This Row],[a_1State]]=D2642,E2642,Sense_data[[#This Row],[SysTimeStamp]])</f>
        <v>42182.029131951254</v>
      </c>
      <c r="F2643" s="3" t="str">
        <f>Sense_data[[#This Row],[a_1State]]&amp;TEXT(Sense_data[[#This Row],[StateInstanceTimestamp]],"#.######")</f>
        <v>On42182.029132</v>
      </c>
      <c r="G2643" s="3">
        <f ca="1">IF(Sense_data[[#This Row],[a_1State]]="Off",RANDBETWEEN(off_min,off_max),RANDBETWEEN(on_min,on_max))/sr_div</f>
        <v>5.0999999999999996</v>
      </c>
      <c r="H2643" s="3">
        <v>4.2</v>
      </c>
      <c r="I2643" s="3">
        <f>IF(HOUR(Sense_data[[#This Row],[SysTimeStamp]])&lt;12,I2642+$B$14,I2642-$B$14)</f>
        <v>15.607870370370854</v>
      </c>
    </row>
    <row r="2644" spans="1:9" x14ac:dyDescent="0.2">
      <c r="A2644" t="s">
        <v>20</v>
      </c>
      <c r="B2644" t="s">
        <v>22</v>
      </c>
      <c r="C2644" s="6">
        <f t="shared" si="45"/>
        <v>42182.0304050997</v>
      </c>
      <c r="D2644" t="s">
        <v>23</v>
      </c>
      <c r="E2644" s="6">
        <f>IF(Sense_data[[#This Row],[a_1State]]=D2643,E2643,Sense_data[[#This Row],[SysTimeStamp]])</f>
        <v>42182.029131951254</v>
      </c>
      <c r="F2644" s="3" t="str">
        <f>Sense_data[[#This Row],[a_1State]]&amp;TEXT(Sense_data[[#This Row],[StateInstanceTimestamp]],"#.######")</f>
        <v>On42182.029132</v>
      </c>
      <c r="G2644" s="3">
        <f ca="1">IF(Sense_data[[#This Row],[a_1State]]="Off",RANDBETWEEN(off_min,off_max),RANDBETWEEN(on_min,on_max))/sr_div</f>
        <v>3.5</v>
      </c>
      <c r="H2644" s="3">
        <v>3</v>
      </c>
      <c r="I2644" s="3">
        <f>IF(HOUR(Sense_data[[#This Row],[SysTimeStamp]])&lt;12,I2643+$B$14,I2643-$B$14)</f>
        <v>15.608101851852336</v>
      </c>
    </row>
    <row r="2645" spans="1:9" x14ac:dyDescent="0.2">
      <c r="A2645" t="s">
        <v>20</v>
      </c>
      <c r="B2645" t="s">
        <v>22</v>
      </c>
      <c r="C2645" s="6">
        <f t="shared" si="45"/>
        <v>42182.030416673777</v>
      </c>
      <c r="D2645" t="s">
        <v>23</v>
      </c>
      <c r="E2645" s="6">
        <f>IF(Sense_data[[#This Row],[a_1State]]=D2644,E2644,Sense_data[[#This Row],[SysTimeStamp]])</f>
        <v>42182.029131951254</v>
      </c>
      <c r="F2645" s="3" t="str">
        <f>Sense_data[[#This Row],[a_1State]]&amp;TEXT(Sense_data[[#This Row],[StateInstanceTimestamp]],"#.######")</f>
        <v>On42182.029132</v>
      </c>
      <c r="G2645" s="3">
        <f ca="1">IF(Sense_data[[#This Row],[a_1State]]="Off",RANDBETWEEN(off_min,off_max),RANDBETWEEN(on_min,on_max))/sr_div</f>
        <v>4.5</v>
      </c>
      <c r="H2645" s="3">
        <v>5</v>
      </c>
      <c r="I2645" s="3">
        <f>IF(HOUR(Sense_data[[#This Row],[SysTimeStamp]])&lt;12,I2644+$B$14,I2644-$B$14)</f>
        <v>15.608333333333817</v>
      </c>
    </row>
    <row r="2646" spans="1:9" x14ac:dyDescent="0.2">
      <c r="A2646" t="s">
        <v>20</v>
      </c>
      <c r="B2646" t="s">
        <v>22</v>
      </c>
      <c r="C2646" s="6">
        <f t="shared" si="45"/>
        <v>42182.030428247854</v>
      </c>
      <c r="D2646" t="s">
        <v>23</v>
      </c>
      <c r="E2646" s="6">
        <f>IF(Sense_data[[#This Row],[a_1State]]=D2645,E2645,Sense_data[[#This Row],[SysTimeStamp]])</f>
        <v>42182.029131951254</v>
      </c>
      <c r="F2646" s="3" t="str">
        <f>Sense_data[[#This Row],[a_1State]]&amp;TEXT(Sense_data[[#This Row],[StateInstanceTimestamp]],"#.######")</f>
        <v>On42182.029132</v>
      </c>
      <c r="G2646" s="3">
        <f ca="1">IF(Sense_data[[#This Row],[a_1State]]="Off",RANDBETWEEN(off_min,off_max),RANDBETWEEN(on_min,on_max))/sr_div</f>
        <v>5.6</v>
      </c>
      <c r="H2646" s="3">
        <v>3</v>
      </c>
      <c r="I2646" s="3">
        <f>IF(HOUR(Sense_data[[#This Row],[SysTimeStamp]])&lt;12,I2645+$B$14,I2645-$B$14)</f>
        <v>15.608564814815299</v>
      </c>
    </row>
    <row r="2647" spans="1:9" x14ac:dyDescent="0.2">
      <c r="A2647" t="s">
        <v>20</v>
      </c>
      <c r="B2647" t="s">
        <v>22</v>
      </c>
      <c r="C2647" s="6">
        <f t="shared" si="45"/>
        <v>42182.03043982193</v>
      </c>
      <c r="D2647" t="s">
        <v>23</v>
      </c>
      <c r="E2647" s="6">
        <f>IF(Sense_data[[#This Row],[a_1State]]=D2646,E2646,Sense_data[[#This Row],[SysTimeStamp]])</f>
        <v>42182.029131951254</v>
      </c>
      <c r="F2647" s="3" t="str">
        <f>Sense_data[[#This Row],[a_1State]]&amp;TEXT(Sense_data[[#This Row],[StateInstanceTimestamp]],"#.######")</f>
        <v>On42182.029132</v>
      </c>
      <c r="G2647" s="3">
        <f ca="1">IF(Sense_data[[#This Row],[a_1State]]="Off",RANDBETWEEN(off_min,off_max),RANDBETWEEN(on_min,on_max))/sr_div</f>
        <v>3.8</v>
      </c>
      <c r="H2647" s="3">
        <v>4.8</v>
      </c>
      <c r="I2647" s="3">
        <f>IF(HOUR(Sense_data[[#This Row],[SysTimeStamp]])&lt;12,I2646+$B$14,I2646-$B$14)</f>
        <v>15.608796296296781</v>
      </c>
    </row>
    <row r="2648" spans="1:9" x14ac:dyDescent="0.2">
      <c r="A2648" t="s">
        <v>20</v>
      </c>
      <c r="B2648" t="s">
        <v>22</v>
      </c>
      <c r="C2648" s="6">
        <f t="shared" si="45"/>
        <v>42182.030451396007</v>
      </c>
      <c r="D2648" t="s">
        <v>23</v>
      </c>
      <c r="E2648" s="6">
        <f>IF(Sense_data[[#This Row],[a_1State]]=D2647,E2647,Sense_data[[#This Row],[SysTimeStamp]])</f>
        <v>42182.029131951254</v>
      </c>
      <c r="F2648" s="3" t="str">
        <f>Sense_data[[#This Row],[a_1State]]&amp;TEXT(Sense_data[[#This Row],[StateInstanceTimestamp]],"#.######")</f>
        <v>On42182.029132</v>
      </c>
      <c r="G2648" s="3">
        <f ca="1">IF(Sense_data[[#This Row],[a_1State]]="Off",RANDBETWEEN(off_min,off_max),RANDBETWEEN(on_min,on_max))/sr_div</f>
        <v>3.8</v>
      </c>
      <c r="H2648" s="3">
        <v>4.3</v>
      </c>
      <c r="I2648" s="3">
        <f>IF(HOUR(Sense_data[[#This Row],[SysTimeStamp]])&lt;12,I2647+$B$14,I2647-$B$14)</f>
        <v>15.609027777778262</v>
      </c>
    </row>
    <row r="2649" spans="1:9" x14ac:dyDescent="0.2">
      <c r="A2649" t="s">
        <v>20</v>
      </c>
      <c r="B2649" t="s">
        <v>22</v>
      </c>
      <c r="C2649" s="6">
        <f t="shared" si="45"/>
        <v>42182.030462970084</v>
      </c>
      <c r="D2649" t="s">
        <v>23</v>
      </c>
      <c r="E2649" s="6">
        <f>IF(Sense_data[[#This Row],[a_1State]]=D2648,E2648,Sense_data[[#This Row],[SysTimeStamp]])</f>
        <v>42182.029131951254</v>
      </c>
      <c r="F2649" s="3" t="str">
        <f>Sense_data[[#This Row],[a_1State]]&amp;TEXT(Sense_data[[#This Row],[StateInstanceTimestamp]],"#.######")</f>
        <v>On42182.029132</v>
      </c>
      <c r="G2649" s="3">
        <f ca="1">IF(Sense_data[[#This Row],[a_1State]]="Off",RANDBETWEEN(off_min,off_max),RANDBETWEEN(on_min,on_max))/sr_div</f>
        <v>3.9</v>
      </c>
      <c r="H2649" s="3">
        <v>3</v>
      </c>
      <c r="I2649" s="3">
        <f>IF(HOUR(Sense_data[[#This Row],[SysTimeStamp]])&lt;12,I2648+$B$14,I2648-$B$14)</f>
        <v>15.609259259259744</v>
      </c>
    </row>
    <row r="2650" spans="1:9" x14ac:dyDescent="0.2">
      <c r="A2650" t="s">
        <v>20</v>
      </c>
      <c r="B2650" t="s">
        <v>22</v>
      </c>
      <c r="C2650" s="6">
        <f t="shared" si="45"/>
        <v>42182.030474544161</v>
      </c>
      <c r="D2650" t="s">
        <v>23</v>
      </c>
      <c r="E2650" s="6">
        <f>IF(Sense_data[[#This Row],[a_1State]]=D2649,E2649,Sense_data[[#This Row],[SysTimeStamp]])</f>
        <v>42182.029131951254</v>
      </c>
      <c r="F2650" s="3" t="str">
        <f>Sense_data[[#This Row],[a_1State]]&amp;TEXT(Sense_data[[#This Row],[StateInstanceTimestamp]],"#.######")</f>
        <v>On42182.029132</v>
      </c>
      <c r="G2650" s="3">
        <f ca="1">IF(Sense_data[[#This Row],[a_1State]]="Off",RANDBETWEEN(off_min,off_max),RANDBETWEEN(on_min,on_max))/sr_div</f>
        <v>4.7</v>
      </c>
      <c r="H2650" s="3">
        <v>4.0999999999999996</v>
      </c>
      <c r="I2650" s="3">
        <f>IF(HOUR(Sense_data[[#This Row],[SysTimeStamp]])&lt;12,I2649+$B$14,I2649-$B$14)</f>
        <v>15.609490740741226</v>
      </c>
    </row>
    <row r="2651" spans="1:9" x14ac:dyDescent="0.2">
      <c r="A2651" t="s">
        <v>20</v>
      </c>
      <c r="B2651" t="s">
        <v>22</v>
      </c>
      <c r="C2651" s="6">
        <f t="shared" si="45"/>
        <v>42182.030486118238</v>
      </c>
      <c r="D2651" t="s">
        <v>23</v>
      </c>
      <c r="E2651" s="6">
        <f>IF(Sense_data[[#This Row],[a_1State]]=D2650,E2650,Sense_data[[#This Row],[SysTimeStamp]])</f>
        <v>42182.029131951254</v>
      </c>
      <c r="F2651" s="3" t="str">
        <f>Sense_data[[#This Row],[a_1State]]&amp;TEXT(Sense_data[[#This Row],[StateInstanceTimestamp]],"#.######")</f>
        <v>On42182.029132</v>
      </c>
      <c r="G2651" s="3">
        <f ca="1">IF(Sense_data[[#This Row],[a_1State]]="Off",RANDBETWEEN(off_min,off_max),RANDBETWEEN(on_min,on_max))/sr_div</f>
        <v>4.2</v>
      </c>
      <c r="H2651" s="3">
        <v>4.2</v>
      </c>
      <c r="I2651" s="3">
        <f>IF(HOUR(Sense_data[[#This Row],[SysTimeStamp]])&lt;12,I2650+$B$14,I2650-$B$14)</f>
        <v>15.609722222222707</v>
      </c>
    </row>
    <row r="2652" spans="1:9" x14ac:dyDescent="0.2">
      <c r="A2652" t="s">
        <v>20</v>
      </c>
      <c r="B2652" t="s">
        <v>22</v>
      </c>
      <c r="C2652" s="6">
        <f t="shared" si="45"/>
        <v>42182.030497692314</v>
      </c>
      <c r="D2652" t="s">
        <v>23</v>
      </c>
      <c r="E2652" s="6">
        <f>IF(Sense_data[[#This Row],[a_1State]]=D2651,E2651,Sense_data[[#This Row],[SysTimeStamp]])</f>
        <v>42182.029131951254</v>
      </c>
      <c r="F2652" s="3" t="str">
        <f>Sense_data[[#This Row],[a_1State]]&amp;TEXT(Sense_data[[#This Row],[StateInstanceTimestamp]],"#.######")</f>
        <v>On42182.029132</v>
      </c>
      <c r="G2652" s="3">
        <f ca="1">IF(Sense_data[[#This Row],[a_1State]]="Off",RANDBETWEEN(off_min,off_max),RANDBETWEEN(on_min,on_max))/sr_div</f>
        <v>5</v>
      </c>
      <c r="H2652" s="3">
        <v>4.2</v>
      </c>
      <c r="I2652" s="3">
        <f>IF(HOUR(Sense_data[[#This Row],[SysTimeStamp]])&lt;12,I2651+$B$14,I2651-$B$14)</f>
        <v>15.609953703704189</v>
      </c>
    </row>
    <row r="2653" spans="1:9" x14ac:dyDescent="0.2">
      <c r="A2653" t="s">
        <v>20</v>
      </c>
      <c r="B2653" t="s">
        <v>22</v>
      </c>
      <c r="C2653" s="6">
        <f t="shared" si="45"/>
        <v>42182.030509266391</v>
      </c>
      <c r="D2653" t="s">
        <v>23</v>
      </c>
      <c r="E2653" s="6">
        <f>IF(Sense_data[[#This Row],[a_1State]]=D2652,E2652,Sense_data[[#This Row],[SysTimeStamp]])</f>
        <v>42182.029131951254</v>
      </c>
      <c r="F2653" s="3" t="str">
        <f>Sense_data[[#This Row],[a_1State]]&amp;TEXT(Sense_data[[#This Row],[StateInstanceTimestamp]],"#.######")</f>
        <v>On42182.029132</v>
      </c>
      <c r="G2653" s="3">
        <f ca="1">IF(Sense_data[[#This Row],[a_1State]]="Off",RANDBETWEEN(off_min,off_max),RANDBETWEEN(on_min,on_max))/sr_div</f>
        <v>6</v>
      </c>
      <c r="H2653" s="3">
        <v>4.5</v>
      </c>
      <c r="I2653" s="3">
        <f>IF(HOUR(Sense_data[[#This Row],[SysTimeStamp]])&lt;12,I2652+$B$14,I2652-$B$14)</f>
        <v>15.610185185185671</v>
      </c>
    </row>
    <row r="2654" spans="1:9" x14ac:dyDescent="0.2">
      <c r="A2654" t="s">
        <v>20</v>
      </c>
      <c r="B2654" t="s">
        <v>22</v>
      </c>
      <c r="C2654" s="6">
        <f t="shared" si="45"/>
        <v>42182.030520840468</v>
      </c>
      <c r="D2654" t="s">
        <v>23</v>
      </c>
      <c r="E2654" s="6">
        <f>IF(Sense_data[[#This Row],[a_1State]]=D2653,E2653,Sense_data[[#This Row],[SysTimeStamp]])</f>
        <v>42182.029131951254</v>
      </c>
      <c r="F2654" s="3" t="str">
        <f>Sense_data[[#This Row],[a_1State]]&amp;TEXT(Sense_data[[#This Row],[StateInstanceTimestamp]],"#.######")</f>
        <v>On42182.029132</v>
      </c>
      <c r="G2654" s="3">
        <f ca="1">IF(Sense_data[[#This Row],[a_1State]]="Off",RANDBETWEEN(off_min,off_max),RANDBETWEEN(on_min,on_max))/sr_div</f>
        <v>4.0999999999999996</v>
      </c>
      <c r="H2654" s="3">
        <v>3.8</v>
      </c>
      <c r="I2654" s="3">
        <f>IF(HOUR(Sense_data[[#This Row],[SysTimeStamp]])&lt;12,I2653+$B$14,I2653-$B$14)</f>
        <v>15.610416666667152</v>
      </c>
    </row>
    <row r="2655" spans="1:9" x14ac:dyDescent="0.2">
      <c r="A2655" t="s">
        <v>20</v>
      </c>
      <c r="B2655" t="s">
        <v>22</v>
      </c>
      <c r="C2655" s="6">
        <f t="shared" si="45"/>
        <v>42182.030532414545</v>
      </c>
      <c r="D2655" t="s">
        <v>23</v>
      </c>
      <c r="E2655" s="6">
        <f>IF(Sense_data[[#This Row],[a_1State]]=D2654,E2654,Sense_data[[#This Row],[SysTimeStamp]])</f>
        <v>42182.029131951254</v>
      </c>
      <c r="F2655" s="3" t="str">
        <f>Sense_data[[#This Row],[a_1State]]&amp;TEXT(Sense_data[[#This Row],[StateInstanceTimestamp]],"#.######")</f>
        <v>On42182.029132</v>
      </c>
      <c r="G2655" s="3">
        <f ca="1">IF(Sense_data[[#This Row],[a_1State]]="Off",RANDBETWEEN(off_min,off_max),RANDBETWEEN(on_min,on_max))/sr_div</f>
        <v>4.3</v>
      </c>
      <c r="H2655" s="3">
        <v>3.4</v>
      </c>
      <c r="I2655" s="3">
        <f>IF(HOUR(Sense_data[[#This Row],[SysTimeStamp]])&lt;12,I2654+$B$14,I2654-$B$14)</f>
        <v>15.610648148148634</v>
      </c>
    </row>
    <row r="2656" spans="1:9" x14ac:dyDescent="0.2">
      <c r="A2656" t="s">
        <v>20</v>
      </c>
      <c r="B2656" t="s">
        <v>22</v>
      </c>
      <c r="C2656" s="6">
        <f t="shared" si="45"/>
        <v>42182.030543988622</v>
      </c>
      <c r="D2656" t="s">
        <v>23</v>
      </c>
      <c r="E2656" s="6">
        <f>IF(Sense_data[[#This Row],[a_1State]]=D2655,E2655,Sense_data[[#This Row],[SysTimeStamp]])</f>
        <v>42182.029131951254</v>
      </c>
      <c r="F2656" s="3" t="str">
        <f>Sense_data[[#This Row],[a_1State]]&amp;TEXT(Sense_data[[#This Row],[StateInstanceTimestamp]],"#.######")</f>
        <v>On42182.029132</v>
      </c>
      <c r="G2656" s="3">
        <f ca="1">IF(Sense_data[[#This Row],[a_1State]]="Off",RANDBETWEEN(off_min,off_max),RANDBETWEEN(on_min,on_max))/sr_div</f>
        <v>4.2</v>
      </c>
      <c r="H2656" s="3">
        <v>4.5999999999999996</v>
      </c>
      <c r="I2656" s="3">
        <f>IF(HOUR(Sense_data[[#This Row],[SysTimeStamp]])&lt;12,I2655+$B$14,I2655-$B$14)</f>
        <v>15.610879629630116</v>
      </c>
    </row>
    <row r="2657" spans="1:9" x14ac:dyDescent="0.2">
      <c r="A2657" t="s">
        <v>20</v>
      </c>
      <c r="B2657" t="s">
        <v>22</v>
      </c>
      <c r="C2657" s="6">
        <f t="shared" si="45"/>
        <v>42182.030555562698</v>
      </c>
      <c r="D2657" t="s">
        <v>23</v>
      </c>
      <c r="E2657" s="6">
        <f>IF(Sense_data[[#This Row],[a_1State]]=D2656,E2656,Sense_data[[#This Row],[SysTimeStamp]])</f>
        <v>42182.029131951254</v>
      </c>
      <c r="F2657" s="3" t="str">
        <f>Sense_data[[#This Row],[a_1State]]&amp;TEXT(Sense_data[[#This Row],[StateInstanceTimestamp]],"#.######")</f>
        <v>On42182.029132</v>
      </c>
      <c r="G2657" s="3">
        <f ca="1">IF(Sense_data[[#This Row],[a_1State]]="Off",RANDBETWEEN(off_min,off_max),RANDBETWEEN(on_min,on_max))/sr_div</f>
        <v>5.0999999999999996</v>
      </c>
      <c r="H2657" s="3">
        <v>5.3</v>
      </c>
      <c r="I2657" s="3">
        <f>IF(HOUR(Sense_data[[#This Row],[SysTimeStamp]])&lt;12,I2656+$B$14,I2656-$B$14)</f>
        <v>15.611111111111597</v>
      </c>
    </row>
    <row r="2658" spans="1:9" x14ac:dyDescent="0.2">
      <c r="A2658" t="s">
        <v>20</v>
      </c>
      <c r="B2658" t="s">
        <v>22</v>
      </c>
      <c r="C2658" s="6">
        <f t="shared" si="45"/>
        <v>42182.030567136775</v>
      </c>
      <c r="D2658" t="s">
        <v>23</v>
      </c>
      <c r="E2658" s="6">
        <f>IF(Sense_data[[#This Row],[a_1State]]=D2657,E2657,Sense_data[[#This Row],[SysTimeStamp]])</f>
        <v>42182.029131951254</v>
      </c>
      <c r="F2658" s="3" t="str">
        <f>Sense_data[[#This Row],[a_1State]]&amp;TEXT(Sense_data[[#This Row],[StateInstanceTimestamp]],"#.######")</f>
        <v>On42182.029132</v>
      </c>
      <c r="G2658" s="3">
        <f ca="1">IF(Sense_data[[#This Row],[a_1State]]="Off",RANDBETWEEN(off_min,off_max),RANDBETWEEN(on_min,on_max))/sr_div</f>
        <v>3</v>
      </c>
      <c r="H2658" s="3">
        <v>4.2</v>
      </c>
      <c r="I2658" s="3">
        <f>IF(HOUR(Sense_data[[#This Row],[SysTimeStamp]])&lt;12,I2657+$B$14,I2657-$B$14)</f>
        <v>15.611342592593079</v>
      </c>
    </row>
    <row r="2659" spans="1:9" x14ac:dyDescent="0.2">
      <c r="A2659" t="s">
        <v>20</v>
      </c>
      <c r="B2659" t="s">
        <v>22</v>
      </c>
      <c r="C2659" s="6">
        <f t="shared" si="45"/>
        <v>42182.030578710852</v>
      </c>
      <c r="D2659" t="s">
        <v>23</v>
      </c>
      <c r="E2659" s="6">
        <f>IF(Sense_data[[#This Row],[a_1State]]=D2658,E2658,Sense_data[[#This Row],[SysTimeStamp]])</f>
        <v>42182.029131951254</v>
      </c>
      <c r="F2659" s="3" t="str">
        <f>Sense_data[[#This Row],[a_1State]]&amp;TEXT(Sense_data[[#This Row],[StateInstanceTimestamp]],"#.######")</f>
        <v>On42182.029132</v>
      </c>
      <c r="G2659" s="3">
        <f ca="1">IF(Sense_data[[#This Row],[a_1State]]="Off",RANDBETWEEN(off_min,off_max),RANDBETWEEN(on_min,on_max))/sr_div</f>
        <v>4.5999999999999996</v>
      </c>
      <c r="H2659" s="3">
        <v>5</v>
      </c>
      <c r="I2659" s="3">
        <f>IF(HOUR(Sense_data[[#This Row],[SysTimeStamp]])&lt;12,I2658+$B$14,I2658-$B$14)</f>
        <v>15.611574074074561</v>
      </c>
    </row>
    <row r="2660" spans="1:9" x14ac:dyDescent="0.2">
      <c r="A2660" t="s">
        <v>20</v>
      </c>
      <c r="B2660" t="s">
        <v>22</v>
      </c>
      <c r="C2660" s="6">
        <f t="shared" si="45"/>
        <v>42182.030590284929</v>
      </c>
      <c r="D2660" t="s">
        <v>23</v>
      </c>
      <c r="E2660" s="6">
        <f>IF(Sense_data[[#This Row],[a_1State]]=D2659,E2659,Sense_data[[#This Row],[SysTimeStamp]])</f>
        <v>42182.029131951254</v>
      </c>
      <c r="F2660" s="3" t="str">
        <f>Sense_data[[#This Row],[a_1State]]&amp;TEXT(Sense_data[[#This Row],[StateInstanceTimestamp]],"#.######")</f>
        <v>On42182.029132</v>
      </c>
      <c r="G2660" s="3">
        <f ca="1">IF(Sense_data[[#This Row],[a_1State]]="Off",RANDBETWEEN(off_min,off_max),RANDBETWEEN(on_min,on_max))/sr_div</f>
        <v>3.5</v>
      </c>
      <c r="H2660" s="3">
        <v>3.2</v>
      </c>
      <c r="I2660" s="3">
        <f>IF(HOUR(Sense_data[[#This Row],[SysTimeStamp]])&lt;12,I2659+$B$14,I2659-$B$14)</f>
        <v>15.611805555556042</v>
      </c>
    </row>
    <row r="2661" spans="1:9" x14ac:dyDescent="0.2">
      <c r="A2661" t="s">
        <v>20</v>
      </c>
      <c r="B2661" t="s">
        <v>22</v>
      </c>
      <c r="C2661" s="6">
        <f t="shared" si="45"/>
        <v>42182.030601859005</v>
      </c>
      <c r="D2661" t="s">
        <v>23</v>
      </c>
      <c r="E2661" s="6">
        <f>IF(Sense_data[[#This Row],[a_1State]]=D2660,E2660,Sense_data[[#This Row],[SysTimeStamp]])</f>
        <v>42182.029131951254</v>
      </c>
      <c r="F2661" s="3" t="str">
        <f>Sense_data[[#This Row],[a_1State]]&amp;TEXT(Sense_data[[#This Row],[StateInstanceTimestamp]],"#.######")</f>
        <v>On42182.029132</v>
      </c>
      <c r="G2661" s="3">
        <f ca="1">IF(Sense_data[[#This Row],[a_1State]]="Off",RANDBETWEEN(off_min,off_max),RANDBETWEEN(on_min,on_max))/sr_div</f>
        <v>4.5</v>
      </c>
      <c r="H2661" s="3">
        <v>5</v>
      </c>
      <c r="I2661" s="3">
        <f>IF(HOUR(Sense_data[[#This Row],[SysTimeStamp]])&lt;12,I2660+$B$14,I2660-$B$14)</f>
        <v>15.612037037037524</v>
      </c>
    </row>
    <row r="2662" spans="1:9" x14ac:dyDescent="0.2">
      <c r="A2662" t="s">
        <v>20</v>
      </c>
      <c r="B2662" t="s">
        <v>22</v>
      </c>
      <c r="C2662" s="6">
        <f t="shared" si="45"/>
        <v>42182.030613433082</v>
      </c>
      <c r="D2662" t="s">
        <v>23</v>
      </c>
      <c r="E2662" s="6">
        <f>IF(Sense_data[[#This Row],[a_1State]]=D2661,E2661,Sense_data[[#This Row],[SysTimeStamp]])</f>
        <v>42182.029131951254</v>
      </c>
      <c r="F2662" s="3" t="str">
        <f>Sense_data[[#This Row],[a_1State]]&amp;TEXT(Sense_data[[#This Row],[StateInstanceTimestamp]],"#.######")</f>
        <v>On42182.029132</v>
      </c>
      <c r="G2662" s="3">
        <f ca="1">IF(Sense_data[[#This Row],[a_1State]]="Off",RANDBETWEEN(off_min,off_max),RANDBETWEEN(on_min,on_max))/sr_div</f>
        <v>6</v>
      </c>
      <c r="H2662" s="3">
        <v>5.7</v>
      </c>
      <c r="I2662" s="3">
        <f>IF(HOUR(Sense_data[[#This Row],[SysTimeStamp]])&lt;12,I2661+$B$14,I2661-$B$14)</f>
        <v>15.612268518519006</v>
      </c>
    </row>
    <row r="2663" spans="1:9" x14ac:dyDescent="0.2">
      <c r="A2663" t="s">
        <v>20</v>
      </c>
      <c r="B2663" t="s">
        <v>22</v>
      </c>
      <c r="C2663" s="6">
        <f t="shared" si="45"/>
        <v>42182.030625007159</v>
      </c>
      <c r="D2663" t="s">
        <v>23</v>
      </c>
      <c r="E2663" s="6">
        <f>IF(Sense_data[[#This Row],[a_1State]]=D2662,E2662,Sense_data[[#This Row],[SysTimeStamp]])</f>
        <v>42182.029131951254</v>
      </c>
      <c r="F2663" s="3" t="str">
        <f>Sense_data[[#This Row],[a_1State]]&amp;TEXT(Sense_data[[#This Row],[StateInstanceTimestamp]],"#.######")</f>
        <v>On42182.029132</v>
      </c>
      <c r="G2663" s="3">
        <f ca="1">IF(Sense_data[[#This Row],[a_1State]]="Off",RANDBETWEEN(off_min,off_max),RANDBETWEEN(on_min,on_max))/sr_div</f>
        <v>3.5</v>
      </c>
      <c r="H2663" s="3">
        <v>3.7</v>
      </c>
      <c r="I2663" s="3">
        <f>IF(HOUR(Sense_data[[#This Row],[SysTimeStamp]])&lt;12,I2662+$B$14,I2662-$B$14)</f>
        <v>15.612500000000487</v>
      </c>
    </row>
    <row r="2664" spans="1:9" x14ac:dyDescent="0.2">
      <c r="A2664" t="s">
        <v>20</v>
      </c>
      <c r="B2664" t="s">
        <v>22</v>
      </c>
      <c r="C2664" s="6">
        <f t="shared" si="45"/>
        <v>42182.030636581236</v>
      </c>
      <c r="D2664" t="s">
        <v>23</v>
      </c>
      <c r="E2664" s="6">
        <f>IF(Sense_data[[#This Row],[a_1State]]=D2663,E2663,Sense_data[[#This Row],[SysTimeStamp]])</f>
        <v>42182.029131951254</v>
      </c>
      <c r="F2664" s="3" t="str">
        <f>Sense_data[[#This Row],[a_1State]]&amp;TEXT(Sense_data[[#This Row],[StateInstanceTimestamp]],"#.######")</f>
        <v>On42182.029132</v>
      </c>
      <c r="G2664" s="3">
        <f ca="1">IF(Sense_data[[#This Row],[a_1State]]="Off",RANDBETWEEN(off_min,off_max),RANDBETWEEN(on_min,on_max))/sr_div</f>
        <v>3.8</v>
      </c>
      <c r="H2664" s="3">
        <v>4.3</v>
      </c>
      <c r="I2664" s="3">
        <f>IF(HOUR(Sense_data[[#This Row],[SysTimeStamp]])&lt;12,I2663+$B$14,I2663-$B$14)</f>
        <v>15.612731481481969</v>
      </c>
    </row>
    <row r="2665" spans="1:9" x14ac:dyDescent="0.2">
      <c r="A2665" t="s">
        <v>20</v>
      </c>
      <c r="B2665" t="s">
        <v>22</v>
      </c>
      <c r="C2665" s="6">
        <f t="shared" si="45"/>
        <v>42182.030648155313</v>
      </c>
      <c r="D2665" t="s">
        <v>23</v>
      </c>
      <c r="E2665" s="6">
        <f>IF(Sense_data[[#This Row],[a_1State]]=D2664,E2664,Sense_data[[#This Row],[SysTimeStamp]])</f>
        <v>42182.029131951254</v>
      </c>
      <c r="F2665" s="3" t="str">
        <f>Sense_data[[#This Row],[a_1State]]&amp;TEXT(Sense_data[[#This Row],[StateInstanceTimestamp]],"#.######")</f>
        <v>On42182.029132</v>
      </c>
      <c r="G2665" s="3">
        <f ca="1">IF(Sense_data[[#This Row],[a_1State]]="Off",RANDBETWEEN(off_min,off_max),RANDBETWEEN(on_min,on_max))/sr_div</f>
        <v>5.6</v>
      </c>
      <c r="H2665" s="3">
        <v>5.2</v>
      </c>
      <c r="I2665" s="3">
        <f>IF(HOUR(Sense_data[[#This Row],[SysTimeStamp]])&lt;12,I2664+$B$14,I2664-$B$14)</f>
        <v>15.612962962963451</v>
      </c>
    </row>
    <row r="2666" spans="1:9" x14ac:dyDescent="0.2">
      <c r="A2666" t="s">
        <v>20</v>
      </c>
      <c r="B2666" t="s">
        <v>22</v>
      </c>
      <c r="C2666" s="6">
        <f t="shared" si="45"/>
        <v>42182.030659729389</v>
      </c>
      <c r="D2666" t="s">
        <v>23</v>
      </c>
      <c r="E2666" s="6">
        <f>IF(Sense_data[[#This Row],[a_1State]]=D2665,E2665,Sense_data[[#This Row],[SysTimeStamp]])</f>
        <v>42182.029131951254</v>
      </c>
      <c r="F2666" s="3" t="str">
        <f>Sense_data[[#This Row],[a_1State]]&amp;TEXT(Sense_data[[#This Row],[StateInstanceTimestamp]],"#.######")</f>
        <v>On42182.029132</v>
      </c>
      <c r="G2666" s="3">
        <f ca="1">IF(Sense_data[[#This Row],[a_1State]]="Off",RANDBETWEEN(off_min,off_max),RANDBETWEEN(on_min,on_max))/sr_div</f>
        <v>3.6</v>
      </c>
      <c r="H2666" s="3">
        <v>3.1</v>
      </c>
      <c r="I2666" s="3">
        <f>IF(HOUR(Sense_data[[#This Row],[SysTimeStamp]])&lt;12,I2665+$B$14,I2665-$B$14)</f>
        <v>15.613194444444932</v>
      </c>
    </row>
    <row r="2667" spans="1:9" x14ac:dyDescent="0.2">
      <c r="A2667" t="s">
        <v>20</v>
      </c>
      <c r="B2667" t="s">
        <v>22</v>
      </c>
      <c r="C2667" s="6">
        <f t="shared" si="45"/>
        <v>42182.030671303466</v>
      </c>
      <c r="D2667" t="s">
        <v>23</v>
      </c>
      <c r="E2667" s="6">
        <f>IF(Sense_data[[#This Row],[a_1State]]=D2666,E2666,Sense_data[[#This Row],[SysTimeStamp]])</f>
        <v>42182.029131951254</v>
      </c>
      <c r="F2667" s="3" t="str">
        <f>Sense_data[[#This Row],[a_1State]]&amp;TEXT(Sense_data[[#This Row],[StateInstanceTimestamp]],"#.######")</f>
        <v>On42182.029132</v>
      </c>
      <c r="G2667" s="3">
        <f ca="1">IF(Sense_data[[#This Row],[a_1State]]="Off",RANDBETWEEN(off_min,off_max),RANDBETWEEN(on_min,on_max))/sr_div</f>
        <v>4.8</v>
      </c>
      <c r="H2667" s="3">
        <v>6</v>
      </c>
      <c r="I2667" s="3">
        <f>IF(HOUR(Sense_data[[#This Row],[SysTimeStamp]])&lt;12,I2666+$B$14,I2666-$B$14)</f>
        <v>15.613425925926414</v>
      </c>
    </row>
    <row r="2668" spans="1:9" x14ac:dyDescent="0.2">
      <c r="A2668" t="s">
        <v>20</v>
      </c>
      <c r="B2668" t="s">
        <v>22</v>
      </c>
      <c r="C2668" s="6">
        <f t="shared" si="45"/>
        <v>42182.030682877543</v>
      </c>
      <c r="D2668" t="s">
        <v>23</v>
      </c>
      <c r="E2668" s="6">
        <f>IF(Sense_data[[#This Row],[a_1State]]=D2667,E2667,Sense_data[[#This Row],[SysTimeStamp]])</f>
        <v>42182.029131951254</v>
      </c>
      <c r="F2668" s="3" t="str">
        <f>Sense_data[[#This Row],[a_1State]]&amp;TEXT(Sense_data[[#This Row],[StateInstanceTimestamp]],"#.######")</f>
        <v>On42182.029132</v>
      </c>
      <c r="G2668" s="3">
        <f ca="1">IF(Sense_data[[#This Row],[a_1State]]="Off",RANDBETWEEN(off_min,off_max),RANDBETWEEN(on_min,on_max))/sr_div</f>
        <v>3.7</v>
      </c>
      <c r="H2668" s="3">
        <v>4.2</v>
      </c>
      <c r="I2668" s="3">
        <f>IF(HOUR(Sense_data[[#This Row],[SysTimeStamp]])&lt;12,I2667+$B$14,I2667-$B$14)</f>
        <v>15.613657407407896</v>
      </c>
    </row>
    <row r="2669" spans="1:9" x14ac:dyDescent="0.2">
      <c r="A2669" t="s">
        <v>20</v>
      </c>
      <c r="B2669" t="s">
        <v>22</v>
      </c>
      <c r="C2669" s="6">
        <f t="shared" si="45"/>
        <v>42182.03069445162</v>
      </c>
      <c r="D2669" t="s">
        <v>23</v>
      </c>
      <c r="E2669" s="6">
        <f>IF(Sense_data[[#This Row],[a_1State]]=D2668,E2668,Sense_data[[#This Row],[SysTimeStamp]])</f>
        <v>42182.029131951254</v>
      </c>
      <c r="F2669" s="3" t="str">
        <f>Sense_data[[#This Row],[a_1State]]&amp;TEXT(Sense_data[[#This Row],[StateInstanceTimestamp]],"#.######")</f>
        <v>On42182.029132</v>
      </c>
      <c r="G2669" s="3">
        <f ca="1">IF(Sense_data[[#This Row],[a_1State]]="Off",RANDBETWEEN(off_min,off_max),RANDBETWEEN(on_min,on_max))/sr_div</f>
        <v>3.4</v>
      </c>
      <c r="H2669" s="3">
        <v>4</v>
      </c>
      <c r="I2669" s="3">
        <f>IF(HOUR(Sense_data[[#This Row],[SysTimeStamp]])&lt;12,I2668+$B$14,I2668-$B$14)</f>
        <v>15.613888888889377</v>
      </c>
    </row>
    <row r="2670" spans="1:9" x14ac:dyDescent="0.2">
      <c r="A2670" t="s">
        <v>20</v>
      </c>
      <c r="B2670" t="s">
        <v>22</v>
      </c>
      <c r="C2670" s="6">
        <f t="shared" si="45"/>
        <v>42182.030706025696</v>
      </c>
      <c r="D2670" t="s">
        <v>23</v>
      </c>
      <c r="E2670" s="6">
        <f>IF(Sense_data[[#This Row],[a_1State]]=D2669,E2669,Sense_data[[#This Row],[SysTimeStamp]])</f>
        <v>42182.029131951254</v>
      </c>
      <c r="F2670" s="3" t="str">
        <f>Sense_data[[#This Row],[a_1State]]&amp;TEXT(Sense_data[[#This Row],[StateInstanceTimestamp]],"#.######")</f>
        <v>On42182.029132</v>
      </c>
      <c r="G2670" s="3">
        <f ca="1">IF(Sense_data[[#This Row],[a_1State]]="Off",RANDBETWEEN(off_min,off_max),RANDBETWEEN(on_min,on_max))/sr_div</f>
        <v>4.9000000000000004</v>
      </c>
      <c r="H2670" s="3">
        <v>3.2</v>
      </c>
      <c r="I2670" s="3">
        <f>IF(HOUR(Sense_data[[#This Row],[SysTimeStamp]])&lt;12,I2669+$B$14,I2669-$B$14)</f>
        <v>15.614120370370859</v>
      </c>
    </row>
    <row r="2671" spans="1:9" x14ac:dyDescent="0.2">
      <c r="A2671" t="s">
        <v>20</v>
      </c>
      <c r="B2671" t="s">
        <v>22</v>
      </c>
      <c r="C2671" s="6">
        <f t="shared" si="45"/>
        <v>42182.030717599773</v>
      </c>
      <c r="D2671" t="s">
        <v>23</v>
      </c>
      <c r="E2671" s="6">
        <f>IF(Sense_data[[#This Row],[a_1State]]=D2670,E2670,Sense_data[[#This Row],[SysTimeStamp]])</f>
        <v>42182.029131951254</v>
      </c>
      <c r="F2671" s="3" t="str">
        <f>Sense_data[[#This Row],[a_1State]]&amp;TEXT(Sense_data[[#This Row],[StateInstanceTimestamp]],"#.######")</f>
        <v>On42182.029132</v>
      </c>
      <c r="G2671" s="3">
        <f ca="1">IF(Sense_data[[#This Row],[a_1State]]="Off",RANDBETWEEN(off_min,off_max),RANDBETWEEN(on_min,on_max))/sr_div</f>
        <v>3.9</v>
      </c>
      <c r="H2671" s="3">
        <v>3.8</v>
      </c>
      <c r="I2671" s="3">
        <f>IF(HOUR(Sense_data[[#This Row],[SysTimeStamp]])&lt;12,I2670+$B$14,I2670-$B$14)</f>
        <v>15.614351851852341</v>
      </c>
    </row>
    <row r="2672" spans="1:9" x14ac:dyDescent="0.2">
      <c r="A2672" t="s">
        <v>20</v>
      </c>
      <c r="B2672" t="s">
        <v>22</v>
      </c>
      <c r="C2672" s="6">
        <f t="shared" si="45"/>
        <v>42182.03072917385</v>
      </c>
      <c r="D2672" t="s">
        <v>23</v>
      </c>
      <c r="E2672" s="6">
        <f>IF(Sense_data[[#This Row],[a_1State]]=D2671,E2671,Sense_data[[#This Row],[SysTimeStamp]])</f>
        <v>42182.029131951254</v>
      </c>
      <c r="F2672" s="3" t="str">
        <f>Sense_data[[#This Row],[a_1State]]&amp;TEXT(Sense_data[[#This Row],[StateInstanceTimestamp]],"#.######")</f>
        <v>On42182.029132</v>
      </c>
      <c r="G2672" s="3">
        <f ca="1">IF(Sense_data[[#This Row],[a_1State]]="Off",RANDBETWEEN(off_min,off_max),RANDBETWEEN(on_min,on_max))/sr_div</f>
        <v>3.7</v>
      </c>
      <c r="H2672" s="3">
        <v>4.7</v>
      </c>
      <c r="I2672" s="3">
        <f>IF(HOUR(Sense_data[[#This Row],[SysTimeStamp]])&lt;12,I2671+$B$14,I2671-$B$14)</f>
        <v>15.614583333333822</v>
      </c>
    </row>
    <row r="2673" spans="1:9" x14ac:dyDescent="0.2">
      <c r="A2673" t="s">
        <v>20</v>
      </c>
      <c r="B2673" t="s">
        <v>22</v>
      </c>
      <c r="C2673" s="6">
        <f t="shared" si="45"/>
        <v>42182.030740747927</v>
      </c>
      <c r="D2673" t="s">
        <v>23</v>
      </c>
      <c r="E2673" s="6">
        <f>IF(Sense_data[[#This Row],[a_1State]]=D2672,E2672,Sense_data[[#This Row],[SysTimeStamp]])</f>
        <v>42182.029131951254</v>
      </c>
      <c r="F2673" s="3" t="str">
        <f>Sense_data[[#This Row],[a_1State]]&amp;TEXT(Sense_data[[#This Row],[StateInstanceTimestamp]],"#.######")</f>
        <v>On42182.029132</v>
      </c>
      <c r="G2673" s="3">
        <f ca="1">IF(Sense_data[[#This Row],[a_1State]]="Off",RANDBETWEEN(off_min,off_max),RANDBETWEEN(on_min,on_max))/sr_div</f>
        <v>5.5</v>
      </c>
      <c r="H2673" s="3">
        <v>3.3</v>
      </c>
      <c r="I2673" s="3">
        <f>IF(HOUR(Sense_data[[#This Row],[SysTimeStamp]])&lt;12,I2672+$B$14,I2672-$B$14)</f>
        <v>15.614814814815304</v>
      </c>
    </row>
    <row r="2674" spans="1:9" x14ac:dyDescent="0.2">
      <c r="A2674" t="s">
        <v>20</v>
      </c>
      <c r="B2674" t="s">
        <v>22</v>
      </c>
      <c r="C2674" s="6">
        <f t="shared" si="45"/>
        <v>42182.030752322004</v>
      </c>
      <c r="D2674" t="s">
        <v>23</v>
      </c>
      <c r="E2674" s="6">
        <f>IF(Sense_data[[#This Row],[a_1State]]=D2673,E2673,Sense_data[[#This Row],[SysTimeStamp]])</f>
        <v>42182.029131951254</v>
      </c>
      <c r="F2674" s="3" t="str">
        <f>Sense_data[[#This Row],[a_1State]]&amp;TEXT(Sense_data[[#This Row],[StateInstanceTimestamp]],"#.######")</f>
        <v>On42182.029132</v>
      </c>
      <c r="G2674" s="3">
        <f ca="1">IF(Sense_data[[#This Row],[a_1State]]="Off",RANDBETWEEN(off_min,off_max),RANDBETWEEN(on_min,on_max))/sr_div</f>
        <v>4.3</v>
      </c>
      <c r="H2674" s="3">
        <v>3.2</v>
      </c>
      <c r="I2674" s="3">
        <f>IF(HOUR(Sense_data[[#This Row],[SysTimeStamp]])&lt;12,I2673+$B$14,I2673-$B$14)</f>
        <v>15.615046296296786</v>
      </c>
    </row>
    <row r="2675" spans="1:9" x14ac:dyDescent="0.2">
      <c r="A2675" t="s">
        <v>20</v>
      </c>
      <c r="B2675" t="s">
        <v>22</v>
      </c>
      <c r="C2675" s="6">
        <f t="shared" si="45"/>
        <v>42182.03076389608</v>
      </c>
      <c r="D2675" t="s">
        <v>23</v>
      </c>
      <c r="E2675" s="6">
        <f>IF(Sense_data[[#This Row],[a_1State]]=D2674,E2674,Sense_data[[#This Row],[SysTimeStamp]])</f>
        <v>42182.029131951254</v>
      </c>
      <c r="F2675" s="3" t="str">
        <f>Sense_data[[#This Row],[a_1State]]&amp;TEXT(Sense_data[[#This Row],[StateInstanceTimestamp]],"#.######")</f>
        <v>On42182.029132</v>
      </c>
      <c r="G2675" s="3">
        <f ca="1">IF(Sense_data[[#This Row],[a_1State]]="Off",RANDBETWEEN(off_min,off_max),RANDBETWEEN(on_min,on_max))/sr_div</f>
        <v>3.8</v>
      </c>
      <c r="H2675" s="3">
        <v>4.4000000000000004</v>
      </c>
      <c r="I2675" s="3">
        <f>IF(HOUR(Sense_data[[#This Row],[SysTimeStamp]])&lt;12,I2674+$B$14,I2674-$B$14)</f>
        <v>15.615277777778267</v>
      </c>
    </row>
    <row r="2676" spans="1:9" x14ac:dyDescent="0.2">
      <c r="A2676" t="s">
        <v>20</v>
      </c>
      <c r="B2676" t="s">
        <v>22</v>
      </c>
      <c r="C2676" s="6">
        <f t="shared" si="45"/>
        <v>42182.030775470157</v>
      </c>
      <c r="D2676" t="s">
        <v>23</v>
      </c>
      <c r="E2676" s="6">
        <f>IF(Sense_data[[#This Row],[a_1State]]=D2675,E2675,Sense_data[[#This Row],[SysTimeStamp]])</f>
        <v>42182.029131951254</v>
      </c>
      <c r="F2676" s="3" t="str">
        <f>Sense_data[[#This Row],[a_1State]]&amp;TEXT(Sense_data[[#This Row],[StateInstanceTimestamp]],"#.######")</f>
        <v>On42182.029132</v>
      </c>
      <c r="G2676" s="3">
        <f ca="1">IF(Sense_data[[#This Row],[a_1State]]="Off",RANDBETWEEN(off_min,off_max),RANDBETWEEN(on_min,on_max))/sr_div</f>
        <v>4.9000000000000004</v>
      </c>
      <c r="H2676" s="3">
        <v>3.3</v>
      </c>
      <c r="I2676" s="3">
        <f>IF(HOUR(Sense_data[[#This Row],[SysTimeStamp]])&lt;12,I2675+$B$14,I2675-$B$14)</f>
        <v>15.615509259259749</v>
      </c>
    </row>
    <row r="2677" spans="1:9" x14ac:dyDescent="0.2">
      <c r="A2677" t="s">
        <v>20</v>
      </c>
      <c r="B2677" t="s">
        <v>22</v>
      </c>
      <c r="C2677" s="6">
        <f t="shared" si="45"/>
        <v>42182.030787044234</v>
      </c>
      <c r="D2677" t="s">
        <v>23</v>
      </c>
      <c r="E2677" s="6">
        <f>IF(Sense_data[[#This Row],[a_1State]]=D2676,E2676,Sense_data[[#This Row],[SysTimeStamp]])</f>
        <v>42182.029131951254</v>
      </c>
      <c r="F2677" s="3" t="str">
        <f>Sense_data[[#This Row],[a_1State]]&amp;TEXT(Sense_data[[#This Row],[StateInstanceTimestamp]],"#.######")</f>
        <v>On42182.029132</v>
      </c>
      <c r="G2677" s="3">
        <f ca="1">IF(Sense_data[[#This Row],[a_1State]]="Off",RANDBETWEEN(off_min,off_max),RANDBETWEEN(on_min,on_max))/sr_div</f>
        <v>4</v>
      </c>
      <c r="H2677" s="3">
        <v>6</v>
      </c>
      <c r="I2677" s="3">
        <f>IF(HOUR(Sense_data[[#This Row],[SysTimeStamp]])&lt;12,I2676+$B$14,I2676-$B$14)</f>
        <v>15.615740740741231</v>
      </c>
    </row>
    <row r="2678" spans="1:9" x14ac:dyDescent="0.2">
      <c r="A2678" t="s">
        <v>20</v>
      </c>
      <c r="B2678" t="s">
        <v>22</v>
      </c>
      <c r="C2678" s="6">
        <f t="shared" si="45"/>
        <v>42182.030798618311</v>
      </c>
      <c r="D2678" t="s">
        <v>23</v>
      </c>
      <c r="E2678" s="6">
        <f>IF(Sense_data[[#This Row],[a_1State]]=D2677,E2677,Sense_data[[#This Row],[SysTimeStamp]])</f>
        <v>42182.029131951254</v>
      </c>
      <c r="F2678" s="3" t="str">
        <f>Sense_data[[#This Row],[a_1State]]&amp;TEXT(Sense_data[[#This Row],[StateInstanceTimestamp]],"#.######")</f>
        <v>On42182.029132</v>
      </c>
      <c r="G2678" s="3">
        <f ca="1">IF(Sense_data[[#This Row],[a_1State]]="Off",RANDBETWEEN(off_min,off_max),RANDBETWEEN(on_min,on_max))/sr_div</f>
        <v>5.0999999999999996</v>
      </c>
      <c r="H2678" s="3">
        <v>5.5</v>
      </c>
      <c r="I2678" s="3">
        <f>IF(HOUR(Sense_data[[#This Row],[SysTimeStamp]])&lt;12,I2677+$B$14,I2677-$B$14)</f>
        <v>15.615972222222712</v>
      </c>
    </row>
    <row r="2679" spans="1:9" x14ac:dyDescent="0.2">
      <c r="A2679" t="s">
        <v>20</v>
      </c>
      <c r="B2679" t="s">
        <v>22</v>
      </c>
      <c r="C2679" s="6">
        <f t="shared" si="45"/>
        <v>42182.030810192387</v>
      </c>
      <c r="D2679" t="s">
        <v>23</v>
      </c>
      <c r="E2679" s="6">
        <f>IF(Sense_data[[#This Row],[a_1State]]=D2678,E2678,Sense_data[[#This Row],[SysTimeStamp]])</f>
        <v>42182.029131951254</v>
      </c>
      <c r="F2679" s="3" t="str">
        <f>Sense_data[[#This Row],[a_1State]]&amp;TEXT(Sense_data[[#This Row],[StateInstanceTimestamp]],"#.######")</f>
        <v>On42182.029132</v>
      </c>
      <c r="G2679" s="3">
        <f ca="1">IF(Sense_data[[#This Row],[a_1State]]="Off",RANDBETWEEN(off_min,off_max),RANDBETWEEN(on_min,on_max))/sr_div</f>
        <v>3.8</v>
      </c>
      <c r="H2679" s="3">
        <v>4.4000000000000004</v>
      </c>
      <c r="I2679" s="3">
        <f>IF(HOUR(Sense_data[[#This Row],[SysTimeStamp]])&lt;12,I2678+$B$14,I2678-$B$14)</f>
        <v>15.616203703704194</v>
      </c>
    </row>
    <row r="2680" spans="1:9" x14ac:dyDescent="0.2">
      <c r="A2680" t="s">
        <v>20</v>
      </c>
      <c r="B2680" t="s">
        <v>22</v>
      </c>
      <c r="C2680" s="6">
        <f t="shared" si="45"/>
        <v>42182.030821766464</v>
      </c>
      <c r="D2680" t="s">
        <v>23</v>
      </c>
      <c r="E2680" s="6">
        <f>IF(Sense_data[[#This Row],[a_1State]]=D2679,E2679,Sense_data[[#This Row],[SysTimeStamp]])</f>
        <v>42182.029131951254</v>
      </c>
      <c r="F2680" s="3" t="str">
        <f>Sense_data[[#This Row],[a_1State]]&amp;TEXT(Sense_data[[#This Row],[StateInstanceTimestamp]],"#.######")</f>
        <v>On42182.029132</v>
      </c>
      <c r="G2680" s="3">
        <f ca="1">IF(Sense_data[[#This Row],[a_1State]]="Off",RANDBETWEEN(off_min,off_max),RANDBETWEEN(on_min,on_max))/sr_div</f>
        <v>4</v>
      </c>
      <c r="H2680" s="3">
        <v>3.4</v>
      </c>
      <c r="I2680" s="3">
        <f>IF(HOUR(Sense_data[[#This Row],[SysTimeStamp]])&lt;12,I2679+$B$14,I2679-$B$14)</f>
        <v>15.616435185185676</v>
      </c>
    </row>
    <row r="2681" spans="1:9" x14ac:dyDescent="0.2">
      <c r="A2681" t="s">
        <v>20</v>
      </c>
      <c r="B2681" t="s">
        <v>22</v>
      </c>
      <c r="C2681" s="6">
        <f t="shared" si="45"/>
        <v>42182.030833340541</v>
      </c>
      <c r="D2681" t="s">
        <v>23</v>
      </c>
      <c r="E2681" s="6">
        <f>IF(Sense_data[[#This Row],[a_1State]]=D2680,E2680,Sense_data[[#This Row],[SysTimeStamp]])</f>
        <v>42182.029131951254</v>
      </c>
      <c r="F2681" s="3" t="str">
        <f>Sense_data[[#This Row],[a_1State]]&amp;TEXT(Sense_data[[#This Row],[StateInstanceTimestamp]],"#.######")</f>
        <v>On42182.029132</v>
      </c>
      <c r="G2681" s="3">
        <f ca="1">IF(Sense_data[[#This Row],[a_1State]]="Off",RANDBETWEEN(off_min,off_max),RANDBETWEEN(on_min,on_max))/sr_div</f>
        <v>4.9000000000000004</v>
      </c>
      <c r="H2681" s="3">
        <v>3.2</v>
      </c>
      <c r="I2681" s="3">
        <f>IF(HOUR(Sense_data[[#This Row],[SysTimeStamp]])&lt;12,I2680+$B$14,I2680-$B$14)</f>
        <v>15.616666666667157</v>
      </c>
    </row>
    <row r="2682" spans="1:9" x14ac:dyDescent="0.2">
      <c r="A2682" t="s">
        <v>20</v>
      </c>
      <c r="B2682" t="s">
        <v>22</v>
      </c>
      <c r="C2682" s="6">
        <f t="shared" si="45"/>
        <v>42182.030844914618</v>
      </c>
      <c r="D2682" t="s">
        <v>23</v>
      </c>
      <c r="E2682" s="6">
        <f>IF(Sense_data[[#This Row],[a_1State]]=D2681,E2681,Sense_data[[#This Row],[SysTimeStamp]])</f>
        <v>42182.029131951254</v>
      </c>
      <c r="F2682" s="3" t="str">
        <f>Sense_data[[#This Row],[a_1State]]&amp;TEXT(Sense_data[[#This Row],[StateInstanceTimestamp]],"#.######")</f>
        <v>On42182.029132</v>
      </c>
      <c r="G2682" s="3">
        <f ca="1">IF(Sense_data[[#This Row],[a_1State]]="Off",RANDBETWEEN(off_min,off_max),RANDBETWEEN(on_min,on_max))/sr_div</f>
        <v>5.5</v>
      </c>
      <c r="H2682" s="3">
        <v>3.5</v>
      </c>
      <c r="I2682" s="3">
        <f>IF(HOUR(Sense_data[[#This Row],[SysTimeStamp]])&lt;12,I2681+$B$14,I2681-$B$14)</f>
        <v>15.616898148148639</v>
      </c>
    </row>
    <row r="2683" spans="1:9" x14ac:dyDescent="0.2">
      <c r="A2683" t="s">
        <v>20</v>
      </c>
      <c r="B2683" t="s">
        <v>22</v>
      </c>
      <c r="C2683" s="6">
        <f t="shared" si="45"/>
        <v>42182.030856488695</v>
      </c>
      <c r="D2683" t="s">
        <v>23</v>
      </c>
      <c r="E2683" s="6">
        <f>IF(Sense_data[[#This Row],[a_1State]]=D2682,E2682,Sense_data[[#This Row],[SysTimeStamp]])</f>
        <v>42182.029131951254</v>
      </c>
      <c r="F2683" s="3" t="str">
        <f>Sense_data[[#This Row],[a_1State]]&amp;TEXT(Sense_data[[#This Row],[StateInstanceTimestamp]],"#.######")</f>
        <v>On42182.029132</v>
      </c>
      <c r="G2683" s="3">
        <f ca="1">IF(Sense_data[[#This Row],[a_1State]]="Off",RANDBETWEEN(off_min,off_max),RANDBETWEEN(on_min,on_max))/sr_div</f>
        <v>4.7</v>
      </c>
      <c r="H2683" s="3">
        <v>4.3</v>
      </c>
      <c r="I2683" s="3">
        <f>IF(HOUR(Sense_data[[#This Row],[SysTimeStamp]])&lt;12,I2682+$B$14,I2682-$B$14)</f>
        <v>15.617129629630121</v>
      </c>
    </row>
    <row r="2684" spans="1:9" x14ac:dyDescent="0.2">
      <c r="A2684" t="s">
        <v>20</v>
      </c>
      <c r="B2684" t="s">
        <v>22</v>
      </c>
      <c r="C2684" s="6">
        <f t="shared" si="45"/>
        <v>42182.030868062771</v>
      </c>
      <c r="D2684" t="s">
        <v>23</v>
      </c>
      <c r="E2684" s="6">
        <f>IF(Sense_data[[#This Row],[a_1State]]=D2683,E2683,Sense_data[[#This Row],[SysTimeStamp]])</f>
        <v>42182.029131951254</v>
      </c>
      <c r="F2684" s="3" t="str">
        <f>Sense_data[[#This Row],[a_1State]]&amp;TEXT(Sense_data[[#This Row],[StateInstanceTimestamp]],"#.######")</f>
        <v>On42182.029132</v>
      </c>
      <c r="G2684" s="3">
        <f ca="1">IF(Sense_data[[#This Row],[a_1State]]="Off",RANDBETWEEN(off_min,off_max),RANDBETWEEN(on_min,on_max))/sr_div</f>
        <v>3.6</v>
      </c>
      <c r="H2684" s="3">
        <v>3.4</v>
      </c>
      <c r="I2684" s="3">
        <f>IF(HOUR(Sense_data[[#This Row],[SysTimeStamp]])&lt;12,I2683+$B$14,I2683-$B$14)</f>
        <v>15.617361111111602</v>
      </c>
    </row>
    <row r="2685" spans="1:9" x14ac:dyDescent="0.2">
      <c r="A2685" t="s">
        <v>20</v>
      </c>
      <c r="B2685" t="s">
        <v>22</v>
      </c>
      <c r="C2685" s="6">
        <f t="shared" si="45"/>
        <v>42182.030879636848</v>
      </c>
      <c r="D2685" t="s">
        <v>23</v>
      </c>
      <c r="E2685" s="6">
        <f>IF(Sense_data[[#This Row],[a_1State]]=D2684,E2684,Sense_data[[#This Row],[SysTimeStamp]])</f>
        <v>42182.029131951254</v>
      </c>
      <c r="F2685" s="3" t="str">
        <f>Sense_data[[#This Row],[a_1State]]&amp;TEXT(Sense_data[[#This Row],[StateInstanceTimestamp]],"#.######")</f>
        <v>On42182.029132</v>
      </c>
      <c r="G2685" s="3">
        <f ca="1">IF(Sense_data[[#This Row],[a_1State]]="Off",RANDBETWEEN(off_min,off_max),RANDBETWEEN(on_min,on_max))/sr_div</f>
        <v>3.1</v>
      </c>
      <c r="H2685" s="3">
        <v>4.9000000000000004</v>
      </c>
      <c r="I2685" s="3">
        <f>IF(HOUR(Sense_data[[#This Row],[SysTimeStamp]])&lt;12,I2684+$B$14,I2684-$B$14)</f>
        <v>15.617592592593084</v>
      </c>
    </row>
    <row r="2686" spans="1:9" x14ac:dyDescent="0.2">
      <c r="A2686" t="s">
        <v>20</v>
      </c>
      <c r="B2686" t="s">
        <v>22</v>
      </c>
      <c r="C2686" s="6">
        <f t="shared" si="45"/>
        <v>42182.030891210925</v>
      </c>
      <c r="D2686" t="s">
        <v>23</v>
      </c>
      <c r="E2686" s="6">
        <f>IF(Sense_data[[#This Row],[a_1State]]=D2685,E2685,Sense_data[[#This Row],[SysTimeStamp]])</f>
        <v>42182.029131951254</v>
      </c>
      <c r="F2686" s="3" t="str">
        <f>Sense_data[[#This Row],[a_1State]]&amp;TEXT(Sense_data[[#This Row],[StateInstanceTimestamp]],"#.######")</f>
        <v>On42182.029132</v>
      </c>
      <c r="G2686" s="3">
        <f ca="1">IF(Sense_data[[#This Row],[a_1State]]="Off",RANDBETWEEN(off_min,off_max),RANDBETWEEN(on_min,on_max))/sr_div</f>
        <v>5</v>
      </c>
      <c r="H2686" s="3">
        <v>5</v>
      </c>
      <c r="I2686" s="3">
        <f>IF(HOUR(Sense_data[[#This Row],[SysTimeStamp]])&lt;12,I2685+$B$14,I2685-$B$14)</f>
        <v>15.617824074074566</v>
      </c>
    </row>
    <row r="2687" spans="1:9" x14ac:dyDescent="0.2">
      <c r="A2687" t="s">
        <v>20</v>
      </c>
      <c r="B2687" t="s">
        <v>22</v>
      </c>
      <c r="C2687" s="6">
        <f t="shared" si="45"/>
        <v>42182.030902785002</v>
      </c>
      <c r="D2687" t="s">
        <v>23</v>
      </c>
      <c r="E2687" s="6">
        <f>IF(Sense_data[[#This Row],[a_1State]]=D2686,E2686,Sense_data[[#This Row],[SysTimeStamp]])</f>
        <v>42182.029131951254</v>
      </c>
      <c r="F2687" s="3" t="str">
        <f>Sense_data[[#This Row],[a_1State]]&amp;TEXT(Sense_data[[#This Row],[StateInstanceTimestamp]],"#.######")</f>
        <v>On42182.029132</v>
      </c>
      <c r="G2687" s="3">
        <f ca="1">IF(Sense_data[[#This Row],[a_1State]]="Off",RANDBETWEEN(off_min,off_max),RANDBETWEEN(on_min,on_max))/sr_div</f>
        <v>5.6</v>
      </c>
      <c r="H2687" s="3">
        <v>5.8</v>
      </c>
      <c r="I2687" s="3">
        <f>IF(HOUR(Sense_data[[#This Row],[SysTimeStamp]])&lt;12,I2686+$B$14,I2686-$B$14)</f>
        <v>15.618055555556047</v>
      </c>
    </row>
    <row r="2688" spans="1:9" x14ac:dyDescent="0.2">
      <c r="A2688" t="s">
        <v>20</v>
      </c>
      <c r="B2688" t="s">
        <v>22</v>
      </c>
      <c r="C2688" s="6">
        <f t="shared" si="45"/>
        <v>42182.030914359078</v>
      </c>
      <c r="D2688" t="s">
        <v>23</v>
      </c>
      <c r="E2688" s="6">
        <f>IF(Sense_data[[#This Row],[a_1State]]=D2687,E2687,Sense_data[[#This Row],[SysTimeStamp]])</f>
        <v>42182.029131951254</v>
      </c>
      <c r="F2688" s="3" t="str">
        <f>Sense_data[[#This Row],[a_1State]]&amp;TEXT(Sense_data[[#This Row],[StateInstanceTimestamp]],"#.######")</f>
        <v>On42182.029132</v>
      </c>
      <c r="G2688" s="3">
        <f ca="1">IF(Sense_data[[#This Row],[a_1State]]="Off",RANDBETWEEN(off_min,off_max),RANDBETWEEN(on_min,on_max))/sr_div</f>
        <v>5.6</v>
      </c>
      <c r="H2688" s="3">
        <v>3.1</v>
      </c>
      <c r="I2688" s="3">
        <f>IF(HOUR(Sense_data[[#This Row],[SysTimeStamp]])&lt;12,I2687+$B$14,I2687-$B$14)</f>
        <v>15.618287037037529</v>
      </c>
    </row>
    <row r="2689" spans="1:9" x14ac:dyDescent="0.2">
      <c r="A2689" t="s">
        <v>20</v>
      </c>
      <c r="B2689" t="s">
        <v>22</v>
      </c>
      <c r="C2689" s="6">
        <f t="shared" si="45"/>
        <v>42182.030925933155</v>
      </c>
      <c r="D2689" t="s">
        <v>23</v>
      </c>
      <c r="E2689" s="6">
        <f>IF(Sense_data[[#This Row],[a_1State]]=D2688,E2688,Sense_data[[#This Row],[SysTimeStamp]])</f>
        <v>42182.029131951254</v>
      </c>
      <c r="F2689" s="3" t="str">
        <f>Sense_data[[#This Row],[a_1State]]&amp;TEXT(Sense_data[[#This Row],[StateInstanceTimestamp]],"#.######")</f>
        <v>On42182.029132</v>
      </c>
      <c r="G2689" s="3">
        <f ca="1">IF(Sense_data[[#This Row],[a_1State]]="Off",RANDBETWEEN(off_min,off_max),RANDBETWEEN(on_min,on_max))/sr_div</f>
        <v>3.8</v>
      </c>
      <c r="H2689" s="3">
        <v>3.2</v>
      </c>
      <c r="I2689" s="3">
        <f>IF(HOUR(Sense_data[[#This Row],[SysTimeStamp]])&lt;12,I2688+$B$14,I2688-$B$14)</f>
        <v>15.618518518519011</v>
      </c>
    </row>
    <row r="2690" spans="1:9" x14ac:dyDescent="0.2">
      <c r="A2690" t="s">
        <v>20</v>
      </c>
      <c r="B2690" t="s">
        <v>22</v>
      </c>
      <c r="C2690" s="6">
        <f t="shared" si="45"/>
        <v>42182.030937507232</v>
      </c>
      <c r="D2690" t="s">
        <v>23</v>
      </c>
      <c r="E2690" s="6">
        <f>IF(Sense_data[[#This Row],[a_1State]]=D2689,E2689,Sense_data[[#This Row],[SysTimeStamp]])</f>
        <v>42182.029131951254</v>
      </c>
      <c r="F2690" s="3" t="str">
        <f>Sense_data[[#This Row],[a_1State]]&amp;TEXT(Sense_data[[#This Row],[StateInstanceTimestamp]],"#.######")</f>
        <v>On42182.029132</v>
      </c>
      <c r="G2690" s="3">
        <f ca="1">IF(Sense_data[[#This Row],[a_1State]]="Off",RANDBETWEEN(off_min,off_max),RANDBETWEEN(on_min,on_max))/sr_div</f>
        <v>4.9000000000000004</v>
      </c>
      <c r="H2690" s="3">
        <v>3.5</v>
      </c>
      <c r="I2690" s="3">
        <f>IF(HOUR(Sense_data[[#This Row],[SysTimeStamp]])&lt;12,I2689+$B$14,I2689-$B$14)</f>
        <v>15.618750000000492</v>
      </c>
    </row>
    <row r="2691" spans="1:9" x14ac:dyDescent="0.2">
      <c r="A2691" t="s">
        <v>20</v>
      </c>
      <c r="B2691" t="s">
        <v>22</v>
      </c>
      <c r="C2691" s="6">
        <f t="shared" si="45"/>
        <v>42182.030949081309</v>
      </c>
      <c r="D2691" t="s">
        <v>23</v>
      </c>
      <c r="E2691" s="6">
        <f>IF(Sense_data[[#This Row],[a_1State]]=D2690,E2690,Sense_data[[#This Row],[SysTimeStamp]])</f>
        <v>42182.029131951254</v>
      </c>
      <c r="F2691" s="3" t="str">
        <f>Sense_data[[#This Row],[a_1State]]&amp;TEXT(Sense_data[[#This Row],[StateInstanceTimestamp]],"#.######")</f>
        <v>On42182.029132</v>
      </c>
      <c r="G2691" s="3">
        <f ca="1">IF(Sense_data[[#This Row],[a_1State]]="Off",RANDBETWEEN(off_min,off_max),RANDBETWEEN(on_min,on_max))/sr_div</f>
        <v>3.7</v>
      </c>
      <c r="H2691" s="3">
        <v>3.4</v>
      </c>
      <c r="I2691" s="3">
        <f>IF(HOUR(Sense_data[[#This Row],[SysTimeStamp]])&lt;12,I2690+$B$14,I2690-$B$14)</f>
        <v>15.618981481481974</v>
      </c>
    </row>
    <row r="2692" spans="1:9" x14ac:dyDescent="0.2">
      <c r="A2692" t="s">
        <v>20</v>
      </c>
      <c r="B2692" t="s">
        <v>22</v>
      </c>
      <c r="C2692" s="6">
        <f t="shared" si="45"/>
        <v>42182.030960655386</v>
      </c>
      <c r="D2692" t="s">
        <v>23</v>
      </c>
      <c r="E2692" s="6">
        <f>IF(Sense_data[[#This Row],[a_1State]]=D2691,E2691,Sense_data[[#This Row],[SysTimeStamp]])</f>
        <v>42182.029131951254</v>
      </c>
      <c r="F2692" s="3" t="str">
        <f>Sense_data[[#This Row],[a_1State]]&amp;TEXT(Sense_data[[#This Row],[StateInstanceTimestamp]],"#.######")</f>
        <v>On42182.029132</v>
      </c>
      <c r="G2692" s="3">
        <f ca="1">IF(Sense_data[[#This Row],[a_1State]]="Off",RANDBETWEEN(off_min,off_max),RANDBETWEEN(on_min,on_max))/sr_div</f>
        <v>5.4</v>
      </c>
      <c r="H2692" s="3">
        <v>3</v>
      </c>
      <c r="I2692" s="3">
        <f>IF(HOUR(Sense_data[[#This Row],[SysTimeStamp]])&lt;12,I2691+$B$14,I2691-$B$14)</f>
        <v>15.619212962963456</v>
      </c>
    </row>
    <row r="2693" spans="1:9" x14ac:dyDescent="0.2">
      <c r="A2693" t="s">
        <v>20</v>
      </c>
      <c r="B2693" t="s">
        <v>22</v>
      </c>
      <c r="C2693" s="6">
        <f t="shared" ref="C2693:C2756" si="46">C2692+$B$2</f>
        <v>42182.030972229462</v>
      </c>
      <c r="D2693" t="s">
        <v>23</v>
      </c>
      <c r="E2693" s="6">
        <f>IF(Sense_data[[#This Row],[a_1State]]=D2692,E2692,Sense_data[[#This Row],[SysTimeStamp]])</f>
        <v>42182.029131951254</v>
      </c>
      <c r="F2693" s="3" t="str">
        <f>Sense_data[[#This Row],[a_1State]]&amp;TEXT(Sense_data[[#This Row],[StateInstanceTimestamp]],"#.######")</f>
        <v>On42182.029132</v>
      </c>
      <c r="G2693" s="3">
        <f ca="1">IF(Sense_data[[#This Row],[a_1State]]="Off",RANDBETWEEN(off_min,off_max),RANDBETWEEN(on_min,on_max))/sr_div</f>
        <v>4.9000000000000004</v>
      </c>
      <c r="H2693" s="3">
        <v>4.3</v>
      </c>
      <c r="I2693" s="3">
        <f>IF(HOUR(Sense_data[[#This Row],[SysTimeStamp]])&lt;12,I2692+$B$14,I2692-$B$14)</f>
        <v>15.619444444444937</v>
      </c>
    </row>
    <row r="2694" spans="1:9" x14ac:dyDescent="0.2">
      <c r="A2694" t="s">
        <v>20</v>
      </c>
      <c r="B2694" t="s">
        <v>22</v>
      </c>
      <c r="C2694" s="6">
        <f t="shared" si="46"/>
        <v>42182.030983803539</v>
      </c>
      <c r="D2694" t="s">
        <v>23</v>
      </c>
      <c r="E2694" s="6">
        <f>IF(Sense_data[[#This Row],[a_1State]]=D2693,E2693,Sense_data[[#This Row],[SysTimeStamp]])</f>
        <v>42182.029131951254</v>
      </c>
      <c r="F2694" s="3" t="str">
        <f>Sense_data[[#This Row],[a_1State]]&amp;TEXT(Sense_data[[#This Row],[StateInstanceTimestamp]],"#.######")</f>
        <v>On42182.029132</v>
      </c>
      <c r="G2694" s="3">
        <f ca="1">IF(Sense_data[[#This Row],[a_1State]]="Off",RANDBETWEEN(off_min,off_max),RANDBETWEEN(on_min,on_max))/sr_div</f>
        <v>4.2</v>
      </c>
      <c r="H2694" s="3">
        <v>4.0999999999999996</v>
      </c>
      <c r="I2694" s="3">
        <f>IF(HOUR(Sense_data[[#This Row],[SysTimeStamp]])&lt;12,I2693+$B$14,I2693-$B$14)</f>
        <v>15.619675925926419</v>
      </c>
    </row>
    <row r="2695" spans="1:9" x14ac:dyDescent="0.2">
      <c r="A2695" t="s">
        <v>20</v>
      </c>
      <c r="B2695" t="s">
        <v>22</v>
      </c>
      <c r="C2695" s="6">
        <f t="shared" si="46"/>
        <v>42182.030995377616</v>
      </c>
      <c r="D2695" t="s">
        <v>23</v>
      </c>
      <c r="E2695" s="6">
        <f>IF(Sense_data[[#This Row],[a_1State]]=D2694,E2694,Sense_data[[#This Row],[SysTimeStamp]])</f>
        <v>42182.029131951254</v>
      </c>
      <c r="F2695" s="3" t="str">
        <f>Sense_data[[#This Row],[a_1State]]&amp;TEXT(Sense_data[[#This Row],[StateInstanceTimestamp]],"#.######")</f>
        <v>On42182.029132</v>
      </c>
      <c r="G2695" s="3">
        <f ca="1">IF(Sense_data[[#This Row],[a_1State]]="Off",RANDBETWEEN(off_min,off_max),RANDBETWEEN(on_min,on_max))/sr_div</f>
        <v>3.3</v>
      </c>
      <c r="H2695" s="3">
        <v>5.2</v>
      </c>
      <c r="I2695" s="3">
        <f>IF(HOUR(Sense_data[[#This Row],[SysTimeStamp]])&lt;12,I2694+$B$14,I2694-$B$14)</f>
        <v>15.619907407407901</v>
      </c>
    </row>
    <row r="2696" spans="1:9" x14ac:dyDescent="0.2">
      <c r="A2696" t="s">
        <v>20</v>
      </c>
      <c r="B2696" t="s">
        <v>22</v>
      </c>
      <c r="C2696" s="6">
        <f t="shared" si="46"/>
        <v>42182.031006951693</v>
      </c>
      <c r="D2696" t="s">
        <v>23</v>
      </c>
      <c r="E2696" s="6">
        <f>IF(Sense_data[[#This Row],[a_1State]]=D2695,E2695,Sense_data[[#This Row],[SysTimeStamp]])</f>
        <v>42182.029131951254</v>
      </c>
      <c r="F2696" s="3" t="str">
        <f>Sense_data[[#This Row],[a_1State]]&amp;TEXT(Sense_data[[#This Row],[StateInstanceTimestamp]],"#.######")</f>
        <v>On42182.029132</v>
      </c>
      <c r="G2696" s="3">
        <f ca="1">IF(Sense_data[[#This Row],[a_1State]]="Off",RANDBETWEEN(off_min,off_max),RANDBETWEEN(on_min,on_max))/sr_div</f>
        <v>5.8</v>
      </c>
      <c r="H2696" s="3">
        <v>4.4000000000000004</v>
      </c>
      <c r="I2696" s="3">
        <f>IF(HOUR(Sense_data[[#This Row],[SysTimeStamp]])&lt;12,I2695+$B$14,I2695-$B$14)</f>
        <v>15.620138888889382</v>
      </c>
    </row>
    <row r="2697" spans="1:9" x14ac:dyDescent="0.2">
      <c r="A2697" t="s">
        <v>20</v>
      </c>
      <c r="B2697" t="s">
        <v>22</v>
      </c>
      <c r="C2697" s="6">
        <f t="shared" si="46"/>
        <v>42182.031018525769</v>
      </c>
      <c r="D2697" t="s">
        <v>23</v>
      </c>
      <c r="E2697" s="6">
        <f>IF(Sense_data[[#This Row],[a_1State]]=D2696,E2696,Sense_data[[#This Row],[SysTimeStamp]])</f>
        <v>42182.029131951254</v>
      </c>
      <c r="F2697" s="3" t="str">
        <f>Sense_data[[#This Row],[a_1State]]&amp;TEXT(Sense_data[[#This Row],[StateInstanceTimestamp]],"#.######")</f>
        <v>On42182.029132</v>
      </c>
      <c r="G2697" s="3">
        <f ca="1">IF(Sense_data[[#This Row],[a_1State]]="Off",RANDBETWEEN(off_min,off_max),RANDBETWEEN(on_min,on_max))/sr_div</f>
        <v>4</v>
      </c>
      <c r="H2697" s="3">
        <v>3.6</v>
      </c>
      <c r="I2697" s="3">
        <f>IF(HOUR(Sense_data[[#This Row],[SysTimeStamp]])&lt;12,I2696+$B$14,I2696-$B$14)</f>
        <v>15.620370370370864</v>
      </c>
    </row>
    <row r="2698" spans="1:9" x14ac:dyDescent="0.2">
      <c r="A2698" t="s">
        <v>20</v>
      </c>
      <c r="B2698" t="s">
        <v>22</v>
      </c>
      <c r="C2698" s="6">
        <f t="shared" si="46"/>
        <v>42182.031030099846</v>
      </c>
      <c r="D2698" t="s">
        <v>23</v>
      </c>
      <c r="E2698" s="6">
        <f>IF(Sense_data[[#This Row],[a_1State]]=D2697,E2697,Sense_data[[#This Row],[SysTimeStamp]])</f>
        <v>42182.029131951254</v>
      </c>
      <c r="F2698" s="3" t="str">
        <f>Sense_data[[#This Row],[a_1State]]&amp;TEXT(Sense_data[[#This Row],[StateInstanceTimestamp]],"#.######")</f>
        <v>On42182.029132</v>
      </c>
      <c r="G2698" s="3">
        <f ca="1">IF(Sense_data[[#This Row],[a_1State]]="Off",RANDBETWEEN(off_min,off_max),RANDBETWEEN(on_min,on_max))/sr_div</f>
        <v>3.8</v>
      </c>
      <c r="H2698" s="3">
        <v>6</v>
      </c>
      <c r="I2698" s="3">
        <f>IF(HOUR(Sense_data[[#This Row],[SysTimeStamp]])&lt;12,I2697+$B$14,I2697-$B$14)</f>
        <v>15.620601851852346</v>
      </c>
    </row>
    <row r="2699" spans="1:9" x14ac:dyDescent="0.2">
      <c r="A2699" t="s">
        <v>20</v>
      </c>
      <c r="B2699" t="s">
        <v>22</v>
      </c>
      <c r="C2699" s="6">
        <f t="shared" si="46"/>
        <v>42182.031041673923</v>
      </c>
      <c r="D2699" t="s">
        <v>23</v>
      </c>
      <c r="E2699" s="6">
        <f>IF(Sense_data[[#This Row],[a_1State]]=D2698,E2698,Sense_data[[#This Row],[SysTimeStamp]])</f>
        <v>42182.029131951254</v>
      </c>
      <c r="F2699" s="3" t="str">
        <f>Sense_data[[#This Row],[a_1State]]&amp;TEXT(Sense_data[[#This Row],[StateInstanceTimestamp]],"#.######")</f>
        <v>On42182.029132</v>
      </c>
      <c r="G2699" s="3">
        <f ca="1">IF(Sense_data[[#This Row],[a_1State]]="Off",RANDBETWEEN(off_min,off_max),RANDBETWEEN(on_min,on_max))/sr_div</f>
        <v>3.7</v>
      </c>
      <c r="H2699" s="3">
        <v>4</v>
      </c>
      <c r="I2699" s="3">
        <f>IF(HOUR(Sense_data[[#This Row],[SysTimeStamp]])&lt;12,I2698+$B$14,I2698-$B$14)</f>
        <v>15.620833333333827</v>
      </c>
    </row>
    <row r="2700" spans="1:9" x14ac:dyDescent="0.2">
      <c r="A2700" t="s">
        <v>20</v>
      </c>
      <c r="B2700" t="s">
        <v>22</v>
      </c>
      <c r="C2700" s="6">
        <f t="shared" si="46"/>
        <v>42182.031053248</v>
      </c>
      <c r="D2700" t="s">
        <v>23</v>
      </c>
      <c r="E2700" s="6">
        <f>IF(Sense_data[[#This Row],[a_1State]]=D2699,E2699,Sense_data[[#This Row],[SysTimeStamp]])</f>
        <v>42182.029131951254</v>
      </c>
      <c r="F2700" s="3" t="str">
        <f>Sense_data[[#This Row],[a_1State]]&amp;TEXT(Sense_data[[#This Row],[StateInstanceTimestamp]],"#.######")</f>
        <v>On42182.029132</v>
      </c>
      <c r="G2700" s="3">
        <f ca="1">IF(Sense_data[[#This Row],[a_1State]]="Off",RANDBETWEEN(off_min,off_max),RANDBETWEEN(on_min,on_max))/sr_div</f>
        <v>3.6</v>
      </c>
      <c r="H2700" s="3">
        <v>4.4000000000000004</v>
      </c>
      <c r="I2700" s="3">
        <f>IF(HOUR(Sense_data[[#This Row],[SysTimeStamp]])&lt;12,I2699+$B$14,I2699-$B$14)</f>
        <v>15.621064814815309</v>
      </c>
    </row>
    <row r="2701" spans="1:9" x14ac:dyDescent="0.2">
      <c r="A2701" t="s">
        <v>20</v>
      </c>
      <c r="B2701" t="s">
        <v>22</v>
      </c>
      <c r="C2701" s="6">
        <f t="shared" si="46"/>
        <v>42182.031064822077</v>
      </c>
      <c r="D2701" t="s">
        <v>23</v>
      </c>
      <c r="E2701" s="6">
        <f>IF(Sense_data[[#This Row],[a_1State]]=D2700,E2700,Sense_data[[#This Row],[SysTimeStamp]])</f>
        <v>42182.029131951254</v>
      </c>
      <c r="F2701" s="3" t="str">
        <f>Sense_data[[#This Row],[a_1State]]&amp;TEXT(Sense_data[[#This Row],[StateInstanceTimestamp]],"#.######")</f>
        <v>On42182.029132</v>
      </c>
      <c r="G2701" s="3">
        <f ca="1">IF(Sense_data[[#This Row],[a_1State]]="Off",RANDBETWEEN(off_min,off_max),RANDBETWEEN(on_min,on_max))/sr_div</f>
        <v>6</v>
      </c>
      <c r="H2701" s="3">
        <v>5.9</v>
      </c>
      <c r="I2701" s="3">
        <f>IF(HOUR(Sense_data[[#This Row],[SysTimeStamp]])&lt;12,I2700+$B$14,I2700-$B$14)</f>
        <v>15.621296296296791</v>
      </c>
    </row>
    <row r="2702" spans="1:9" x14ac:dyDescent="0.2">
      <c r="A2702" t="s">
        <v>20</v>
      </c>
      <c r="B2702" t="s">
        <v>22</v>
      </c>
      <c r="C2702" s="6">
        <f t="shared" si="46"/>
        <v>42182.031076396153</v>
      </c>
      <c r="D2702" t="s">
        <v>23</v>
      </c>
      <c r="E2702" s="6">
        <f>IF(Sense_data[[#This Row],[a_1State]]=D2701,E2701,Sense_data[[#This Row],[SysTimeStamp]])</f>
        <v>42182.029131951254</v>
      </c>
      <c r="F2702" s="3" t="str">
        <f>Sense_data[[#This Row],[a_1State]]&amp;TEXT(Sense_data[[#This Row],[StateInstanceTimestamp]],"#.######")</f>
        <v>On42182.029132</v>
      </c>
      <c r="G2702" s="3">
        <f ca="1">IF(Sense_data[[#This Row],[a_1State]]="Off",RANDBETWEEN(off_min,off_max),RANDBETWEEN(on_min,on_max))/sr_div</f>
        <v>5</v>
      </c>
      <c r="H2702" s="3">
        <v>3.4</v>
      </c>
      <c r="I2702" s="3">
        <f>IF(HOUR(Sense_data[[#This Row],[SysTimeStamp]])&lt;12,I2701+$B$14,I2701-$B$14)</f>
        <v>15.621527777778272</v>
      </c>
    </row>
    <row r="2703" spans="1:9" x14ac:dyDescent="0.2">
      <c r="A2703" t="s">
        <v>20</v>
      </c>
      <c r="B2703" t="s">
        <v>22</v>
      </c>
      <c r="C2703" s="6">
        <f t="shared" si="46"/>
        <v>42182.03108797023</v>
      </c>
      <c r="D2703" t="s">
        <v>23</v>
      </c>
      <c r="E2703" s="6">
        <f>IF(Sense_data[[#This Row],[a_1State]]=D2702,E2702,Sense_data[[#This Row],[SysTimeStamp]])</f>
        <v>42182.029131951254</v>
      </c>
      <c r="F2703" s="3" t="str">
        <f>Sense_data[[#This Row],[a_1State]]&amp;TEXT(Sense_data[[#This Row],[StateInstanceTimestamp]],"#.######")</f>
        <v>On42182.029132</v>
      </c>
      <c r="G2703" s="3">
        <f ca="1">IF(Sense_data[[#This Row],[a_1State]]="Off",RANDBETWEEN(off_min,off_max),RANDBETWEEN(on_min,on_max))/sr_div</f>
        <v>5.6</v>
      </c>
      <c r="H2703" s="3">
        <v>5.4</v>
      </c>
      <c r="I2703" s="3">
        <f>IF(HOUR(Sense_data[[#This Row],[SysTimeStamp]])&lt;12,I2702+$B$14,I2702-$B$14)</f>
        <v>15.621759259259754</v>
      </c>
    </row>
    <row r="2704" spans="1:9" x14ac:dyDescent="0.2">
      <c r="A2704" t="s">
        <v>20</v>
      </c>
      <c r="B2704" t="s">
        <v>22</v>
      </c>
      <c r="C2704" s="6">
        <f t="shared" si="46"/>
        <v>42182.031099544307</v>
      </c>
      <c r="D2704" t="s">
        <v>23</v>
      </c>
      <c r="E2704" s="6">
        <f>IF(Sense_data[[#This Row],[a_1State]]=D2703,E2703,Sense_data[[#This Row],[SysTimeStamp]])</f>
        <v>42182.029131951254</v>
      </c>
      <c r="F2704" s="3" t="str">
        <f>Sense_data[[#This Row],[a_1State]]&amp;TEXT(Sense_data[[#This Row],[StateInstanceTimestamp]],"#.######")</f>
        <v>On42182.029132</v>
      </c>
      <c r="G2704" s="3">
        <f ca="1">IF(Sense_data[[#This Row],[a_1State]]="Off",RANDBETWEEN(off_min,off_max),RANDBETWEEN(on_min,on_max))/sr_div</f>
        <v>5.3</v>
      </c>
      <c r="H2704" s="3">
        <v>3.2</v>
      </c>
      <c r="I2704" s="3">
        <f>IF(HOUR(Sense_data[[#This Row],[SysTimeStamp]])&lt;12,I2703+$B$14,I2703-$B$14)</f>
        <v>15.621990740741236</v>
      </c>
    </row>
    <row r="2705" spans="1:9" x14ac:dyDescent="0.2">
      <c r="A2705" t="s">
        <v>20</v>
      </c>
      <c r="B2705" t="s">
        <v>22</v>
      </c>
      <c r="C2705" s="6">
        <f t="shared" si="46"/>
        <v>42182.031111118384</v>
      </c>
      <c r="D2705" t="s">
        <v>23</v>
      </c>
      <c r="E2705" s="6">
        <f>IF(Sense_data[[#This Row],[a_1State]]=D2704,E2704,Sense_data[[#This Row],[SysTimeStamp]])</f>
        <v>42182.029131951254</v>
      </c>
      <c r="F2705" s="3" t="str">
        <f>Sense_data[[#This Row],[a_1State]]&amp;TEXT(Sense_data[[#This Row],[StateInstanceTimestamp]],"#.######")</f>
        <v>On42182.029132</v>
      </c>
      <c r="G2705" s="3">
        <f ca="1">IF(Sense_data[[#This Row],[a_1State]]="Off",RANDBETWEEN(off_min,off_max),RANDBETWEEN(on_min,on_max))/sr_div</f>
        <v>3.3</v>
      </c>
      <c r="H2705" s="3">
        <v>5</v>
      </c>
      <c r="I2705" s="3">
        <f>IF(HOUR(Sense_data[[#This Row],[SysTimeStamp]])&lt;12,I2704+$B$14,I2704-$B$14)</f>
        <v>15.622222222222717</v>
      </c>
    </row>
    <row r="2706" spans="1:9" x14ac:dyDescent="0.2">
      <c r="A2706" t="s">
        <v>20</v>
      </c>
      <c r="B2706" t="s">
        <v>22</v>
      </c>
      <c r="C2706" s="6">
        <f t="shared" si="46"/>
        <v>42182.03112269246</v>
      </c>
      <c r="D2706" t="s">
        <v>23</v>
      </c>
      <c r="E2706" s="6">
        <f>IF(Sense_data[[#This Row],[a_1State]]=D2705,E2705,Sense_data[[#This Row],[SysTimeStamp]])</f>
        <v>42182.029131951254</v>
      </c>
      <c r="F2706" s="3" t="str">
        <f>Sense_data[[#This Row],[a_1State]]&amp;TEXT(Sense_data[[#This Row],[StateInstanceTimestamp]],"#.######")</f>
        <v>On42182.029132</v>
      </c>
      <c r="G2706" s="3">
        <f ca="1">IF(Sense_data[[#This Row],[a_1State]]="Off",RANDBETWEEN(off_min,off_max),RANDBETWEEN(on_min,on_max))/sr_div</f>
        <v>3.4</v>
      </c>
      <c r="H2706" s="3">
        <v>5.9</v>
      </c>
      <c r="I2706" s="3">
        <f>IF(HOUR(Sense_data[[#This Row],[SysTimeStamp]])&lt;12,I2705+$B$14,I2705-$B$14)</f>
        <v>15.622453703704199</v>
      </c>
    </row>
    <row r="2707" spans="1:9" x14ac:dyDescent="0.2">
      <c r="A2707" t="s">
        <v>20</v>
      </c>
      <c r="B2707" t="s">
        <v>22</v>
      </c>
      <c r="C2707" s="6">
        <f t="shared" si="46"/>
        <v>42182.031134266537</v>
      </c>
      <c r="D2707" t="s">
        <v>23</v>
      </c>
      <c r="E2707" s="6">
        <f>IF(Sense_data[[#This Row],[a_1State]]=D2706,E2706,Sense_data[[#This Row],[SysTimeStamp]])</f>
        <v>42182.029131951254</v>
      </c>
      <c r="F2707" s="3" t="str">
        <f>Sense_data[[#This Row],[a_1State]]&amp;TEXT(Sense_data[[#This Row],[StateInstanceTimestamp]],"#.######")</f>
        <v>On42182.029132</v>
      </c>
      <c r="G2707" s="3">
        <f ca="1">IF(Sense_data[[#This Row],[a_1State]]="Off",RANDBETWEEN(off_min,off_max),RANDBETWEEN(on_min,on_max))/sr_div</f>
        <v>4.3</v>
      </c>
      <c r="H2707" s="3">
        <v>4.7</v>
      </c>
      <c r="I2707" s="3">
        <f>IF(HOUR(Sense_data[[#This Row],[SysTimeStamp]])&lt;12,I2706+$B$14,I2706-$B$14)</f>
        <v>15.622685185185681</v>
      </c>
    </row>
    <row r="2708" spans="1:9" x14ac:dyDescent="0.2">
      <c r="A2708" t="s">
        <v>20</v>
      </c>
      <c r="B2708" t="s">
        <v>22</v>
      </c>
      <c r="C2708" s="6">
        <f t="shared" si="46"/>
        <v>42182.031145840614</v>
      </c>
      <c r="D2708" t="s">
        <v>23</v>
      </c>
      <c r="E2708" s="6">
        <f>IF(Sense_data[[#This Row],[a_1State]]=D2707,E2707,Sense_data[[#This Row],[SysTimeStamp]])</f>
        <v>42182.029131951254</v>
      </c>
      <c r="F2708" s="3" t="str">
        <f>Sense_data[[#This Row],[a_1State]]&amp;TEXT(Sense_data[[#This Row],[StateInstanceTimestamp]],"#.######")</f>
        <v>On42182.029132</v>
      </c>
      <c r="G2708" s="3">
        <f ca="1">IF(Sense_data[[#This Row],[a_1State]]="Off",RANDBETWEEN(off_min,off_max),RANDBETWEEN(on_min,on_max))/sr_div</f>
        <v>3.2</v>
      </c>
      <c r="H2708" s="3">
        <v>3.6</v>
      </c>
      <c r="I2708" s="3">
        <f>IF(HOUR(Sense_data[[#This Row],[SysTimeStamp]])&lt;12,I2707+$B$14,I2707-$B$14)</f>
        <v>15.622916666667162</v>
      </c>
    </row>
    <row r="2709" spans="1:9" x14ac:dyDescent="0.2">
      <c r="A2709" t="s">
        <v>20</v>
      </c>
      <c r="B2709" t="s">
        <v>22</v>
      </c>
      <c r="C2709" s="6">
        <f t="shared" si="46"/>
        <v>42182.031157414691</v>
      </c>
      <c r="D2709" t="s">
        <v>23</v>
      </c>
      <c r="E2709" s="6">
        <f>IF(Sense_data[[#This Row],[a_1State]]=D2708,E2708,Sense_data[[#This Row],[SysTimeStamp]])</f>
        <v>42182.029131951254</v>
      </c>
      <c r="F2709" s="3" t="str">
        <f>Sense_data[[#This Row],[a_1State]]&amp;TEXT(Sense_data[[#This Row],[StateInstanceTimestamp]],"#.######")</f>
        <v>On42182.029132</v>
      </c>
      <c r="G2709" s="3">
        <f ca="1">IF(Sense_data[[#This Row],[a_1State]]="Off",RANDBETWEEN(off_min,off_max),RANDBETWEEN(on_min,on_max))/sr_div</f>
        <v>4.8</v>
      </c>
      <c r="H2709" s="3">
        <v>4.5999999999999996</v>
      </c>
      <c r="I2709" s="3">
        <f>IF(HOUR(Sense_data[[#This Row],[SysTimeStamp]])&lt;12,I2708+$B$14,I2708-$B$14)</f>
        <v>15.623148148148644</v>
      </c>
    </row>
    <row r="2710" spans="1:9" x14ac:dyDescent="0.2">
      <c r="A2710" t="s">
        <v>20</v>
      </c>
      <c r="B2710" t="s">
        <v>22</v>
      </c>
      <c r="C2710" s="6">
        <f t="shared" si="46"/>
        <v>42182.031168988768</v>
      </c>
      <c r="D2710" t="s">
        <v>23</v>
      </c>
      <c r="E2710" s="6">
        <f>IF(Sense_data[[#This Row],[a_1State]]=D2709,E2709,Sense_data[[#This Row],[SysTimeStamp]])</f>
        <v>42182.029131951254</v>
      </c>
      <c r="F2710" s="3" t="str">
        <f>Sense_data[[#This Row],[a_1State]]&amp;TEXT(Sense_data[[#This Row],[StateInstanceTimestamp]],"#.######")</f>
        <v>On42182.029132</v>
      </c>
      <c r="G2710" s="3">
        <f ca="1">IF(Sense_data[[#This Row],[a_1State]]="Off",RANDBETWEEN(off_min,off_max),RANDBETWEEN(on_min,on_max))/sr_div</f>
        <v>5</v>
      </c>
      <c r="H2710" s="3">
        <v>4.2</v>
      </c>
      <c r="I2710" s="3">
        <f>IF(HOUR(Sense_data[[#This Row],[SysTimeStamp]])&lt;12,I2709+$B$14,I2709-$B$14)</f>
        <v>15.623379629630126</v>
      </c>
    </row>
    <row r="2711" spans="1:9" x14ac:dyDescent="0.2">
      <c r="A2711" t="s">
        <v>20</v>
      </c>
      <c r="B2711" t="s">
        <v>22</v>
      </c>
      <c r="C2711" s="6">
        <f t="shared" si="46"/>
        <v>42182.031180562844</v>
      </c>
      <c r="D2711" t="s">
        <v>23</v>
      </c>
      <c r="E2711" s="6">
        <f>IF(Sense_data[[#This Row],[a_1State]]=D2710,E2710,Sense_data[[#This Row],[SysTimeStamp]])</f>
        <v>42182.029131951254</v>
      </c>
      <c r="F2711" s="3" t="str">
        <f>Sense_data[[#This Row],[a_1State]]&amp;TEXT(Sense_data[[#This Row],[StateInstanceTimestamp]],"#.######")</f>
        <v>On42182.029132</v>
      </c>
      <c r="G2711" s="3">
        <f ca="1">IF(Sense_data[[#This Row],[a_1State]]="Off",RANDBETWEEN(off_min,off_max),RANDBETWEEN(on_min,on_max))/sr_div</f>
        <v>4.5999999999999996</v>
      </c>
      <c r="H2711" s="3">
        <v>4</v>
      </c>
      <c r="I2711" s="3">
        <f>IF(HOUR(Sense_data[[#This Row],[SysTimeStamp]])&lt;12,I2710+$B$14,I2710-$B$14)</f>
        <v>15.623611111111607</v>
      </c>
    </row>
    <row r="2712" spans="1:9" x14ac:dyDescent="0.2">
      <c r="A2712" t="s">
        <v>20</v>
      </c>
      <c r="B2712" t="s">
        <v>22</v>
      </c>
      <c r="C2712" s="6">
        <f t="shared" si="46"/>
        <v>42182.031192136921</v>
      </c>
      <c r="D2712" t="s">
        <v>23</v>
      </c>
      <c r="E2712" s="6">
        <f>IF(Sense_data[[#This Row],[a_1State]]=D2711,E2711,Sense_data[[#This Row],[SysTimeStamp]])</f>
        <v>42182.029131951254</v>
      </c>
      <c r="F2712" s="3" t="str">
        <f>Sense_data[[#This Row],[a_1State]]&amp;TEXT(Sense_data[[#This Row],[StateInstanceTimestamp]],"#.######")</f>
        <v>On42182.029132</v>
      </c>
      <c r="G2712" s="3">
        <f ca="1">IF(Sense_data[[#This Row],[a_1State]]="Off",RANDBETWEEN(off_min,off_max),RANDBETWEEN(on_min,on_max))/sr_div</f>
        <v>3.1</v>
      </c>
      <c r="H2712" s="3">
        <v>3.6</v>
      </c>
      <c r="I2712" s="3">
        <f>IF(HOUR(Sense_data[[#This Row],[SysTimeStamp]])&lt;12,I2711+$B$14,I2711-$B$14)</f>
        <v>15.623842592593089</v>
      </c>
    </row>
    <row r="2713" spans="1:9" x14ac:dyDescent="0.2">
      <c r="A2713" t="s">
        <v>20</v>
      </c>
      <c r="B2713" t="s">
        <v>22</v>
      </c>
      <c r="C2713" s="6">
        <f t="shared" si="46"/>
        <v>42182.031203710998</v>
      </c>
      <c r="D2713" t="s">
        <v>23</v>
      </c>
      <c r="E2713" s="6">
        <f>IF(Sense_data[[#This Row],[a_1State]]=D2712,E2712,Sense_data[[#This Row],[SysTimeStamp]])</f>
        <v>42182.029131951254</v>
      </c>
      <c r="F2713" s="3" t="str">
        <f>Sense_data[[#This Row],[a_1State]]&amp;TEXT(Sense_data[[#This Row],[StateInstanceTimestamp]],"#.######")</f>
        <v>On42182.029132</v>
      </c>
      <c r="G2713" s="3">
        <f ca="1">IF(Sense_data[[#This Row],[a_1State]]="Off",RANDBETWEEN(off_min,off_max),RANDBETWEEN(on_min,on_max))/sr_div</f>
        <v>5.7</v>
      </c>
      <c r="H2713" s="3">
        <v>5.6</v>
      </c>
      <c r="I2713" s="3">
        <f>IF(HOUR(Sense_data[[#This Row],[SysTimeStamp]])&lt;12,I2712+$B$14,I2712-$B$14)</f>
        <v>15.624074074074571</v>
      </c>
    </row>
    <row r="2714" spans="1:9" x14ac:dyDescent="0.2">
      <c r="A2714" t="s">
        <v>20</v>
      </c>
      <c r="B2714" t="s">
        <v>22</v>
      </c>
      <c r="C2714" s="6">
        <f t="shared" si="46"/>
        <v>42182.031215285075</v>
      </c>
      <c r="D2714" t="s">
        <v>23</v>
      </c>
      <c r="E2714" s="6">
        <f>IF(Sense_data[[#This Row],[a_1State]]=D2713,E2713,Sense_data[[#This Row],[SysTimeStamp]])</f>
        <v>42182.029131951254</v>
      </c>
      <c r="F2714" s="3" t="str">
        <f>Sense_data[[#This Row],[a_1State]]&amp;TEXT(Sense_data[[#This Row],[StateInstanceTimestamp]],"#.######")</f>
        <v>On42182.029132</v>
      </c>
      <c r="G2714" s="3">
        <f ca="1">IF(Sense_data[[#This Row],[a_1State]]="Off",RANDBETWEEN(off_min,off_max),RANDBETWEEN(on_min,on_max))/sr_div</f>
        <v>4.8</v>
      </c>
      <c r="H2714" s="3">
        <v>6</v>
      </c>
      <c r="I2714" s="3">
        <f>IF(HOUR(Sense_data[[#This Row],[SysTimeStamp]])&lt;12,I2713+$B$14,I2713-$B$14)</f>
        <v>15.624305555556052</v>
      </c>
    </row>
    <row r="2715" spans="1:9" x14ac:dyDescent="0.2">
      <c r="A2715" t="s">
        <v>20</v>
      </c>
      <c r="B2715" t="s">
        <v>22</v>
      </c>
      <c r="C2715" s="6">
        <f t="shared" si="46"/>
        <v>42182.031226859152</v>
      </c>
      <c r="D2715" t="s">
        <v>23</v>
      </c>
      <c r="E2715" s="6">
        <f>IF(Sense_data[[#This Row],[a_1State]]=D2714,E2714,Sense_data[[#This Row],[SysTimeStamp]])</f>
        <v>42182.029131951254</v>
      </c>
      <c r="F2715" s="3" t="str">
        <f>Sense_data[[#This Row],[a_1State]]&amp;TEXT(Sense_data[[#This Row],[StateInstanceTimestamp]],"#.######")</f>
        <v>On42182.029132</v>
      </c>
      <c r="G2715" s="3">
        <f ca="1">IF(Sense_data[[#This Row],[a_1State]]="Off",RANDBETWEEN(off_min,off_max),RANDBETWEEN(on_min,on_max))/sr_div</f>
        <v>4.5</v>
      </c>
      <c r="H2715" s="3">
        <v>3.8</v>
      </c>
      <c r="I2715" s="3">
        <f>IF(HOUR(Sense_data[[#This Row],[SysTimeStamp]])&lt;12,I2714+$B$14,I2714-$B$14)</f>
        <v>15.624537037037534</v>
      </c>
    </row>
    <row r="2716" spans="1:9" x14ac:dyDescent="0.2">
      <c r="A2716" t="s">
        <v>20</v>
      </c>
      <c r="B2716" t="s">
        <v>22</v>
      </c>
      <c r="C2716" s="6">
        <f t="shared" si="46"/>
        <v>42182.031238433228</v>
      </c>
      <c r="D2716" t="s">
        <v>23</v>
      </c>
      <c r="E2716" s="6">
        <f>IF(Sense_data[[#This Row],[a_1State]]=D2715,E2715,Sense_data[[#This Row],[SysTimeStamp]])</f>
        <v>42182.029131951254</v>
      </c>
      <c r="F2716" s="3" t="str">
        <f>Sense_data[[#This Row],[a_1State]]&amp;TEXT(Sense_data[[#This Row],[StateInstanceTimestamp]],"#.######")</f>
        <v>On42182.029132</v>
      </c>
      <c r="G2716" s="3">
        <f ca="1">IF(Sense_data[[#This Row],[a_1State]]="Off",RANDBETWEEN(off_min,off_max),RANDBETWEEN(on_min,on_max))/sr_div</f>
        <v>5.8</v>
      </c>
      <c r="H2716" s="3">
        <v>6</v>
      </c>
      <c r="I2716" s="3">
        <f>IF(HOUR(Sense_data[[#This Row],[SysTimeStamp]])&lt;12,I2715+$B$14,I2715-$B$14)</f>
        <v>15.624768518519016</v>
      </c>
    </row>
    <row r="2717" spans="1:9" x14ac:dyDescent="0.2">
      <c r="A2717" t="s">
        <v>20</v>
      </c>
      <c r="B2717" t="s">
        <v>22</v>
      </c>
      <c r="C2717" s="6">
        <f t="shared" si="46"/>
        <v>42182.031250007305</v>
      </c>
      <c r="D2717" t="s">
        <v>23</v>
      </c>
      <c r="E2717" s="6">
        <f>IF(Sense_data[[#This Row],[a_1State]]=D2716,E2716,Sense_data[[#This Row],[SysTimeStamp]])</f>
        <v>42182.029131951254</v>
      </c>
      <c r="F2717" s="3" t="str">
        <f>Sense_data[[#This Row],[a_1State]]&amp;TEXT(Sense_data[[#This Row],[StateInstanceTimestamp]],"#.######")</f>
        <v>On42182.029132</v>
      </c>
      <c r="G2717" s="3">
        <f ca="1">IF(Sense_data[[#This Row],[a_1State]]="Off",RANDBETWEEN(off_min,off_max),RANDBETWEEN(on_min,on_max))/sr_div</f>
        <v>5.8</v>
      </c>
      <c r="H2717" s="3">
        <v>3.1</v>
      </c>
      <c r="I2717" s="3">
        <f>IF(HOUR(Sense_data[[#This Row],[SysTimeStamp]])&lt;12,I2716+$B$14,I2716-$B$14)</f>
        <v>15.625000000000497</v>
      </c>
    </row>
    <row r="2718" spans="1:9" x14ac:dyDescent="0.2">
      <c r="A2718" t="s">
        <v>20</v>
      </c>
      <c r="B2718" t="s">
        <v>22</v>
      </c>
      <c r="C2718" s="6">
        <f t="shared" si="46"/>
        <v>42182.031261581382</v>
      </c>
      <c r="D2718" t="s">
        <v>23</v>
      </c>
      <c r="E2718" s="6">
        <f>IF(Sense_data[[#This Row],[a_1State]]=D2717,E2717,Sense_data[[#This Row],[SysTimeStamp]])</f>
        <v>42182.029131951254</v>
      </c>
      <c r="F2718" s="3" t="str">
        <f>Sense_data[[#This Row],[a_1State]]&amp;TEXT(Sense_data[[#This Row],[StateInstanceTimestamp]],"#.######")</f>
        <v>On42182.029132</v>
      </c>
      <c r="G2718" s="3">
        <f ca="1">IF(Sense_data[[#This Row],[a_1State]]="Off",RANDBETWEEN(off_min,off_max),RANDBETWEEN(on_min,on_max))/sr_div</f>
        <v>4.5999999999999996</v>
      </c>
      <c r="H2718" s="3">
        <v>3.1</v>
      </c>
      <c r="I2718" s="3">
        <f>IF(HOUR(Sense_data[[#This Row],[SysTimeStamp]])&lt;12,I2717+$B$14,I2717-$B$14)</f>
        <v>15.625231481481979</v>
      </c>
    </row>
    <row r="2719" spans="1:9" x14ac:dyDescent="0.2">
      <c r="A2719" t="s">
        <v>20</v>
      </c>
      <c r="B2719" t="s">
        <v>22</v>
      </c>
      <c r="C2719" s="6">
        <f t="shared" si="46"/>
        <v>42182.031273155459</v>
      </c>
      <c r="D2719" t="s">
        <v>23</v>
      </c>
      <c r="E2719" s="6">
        <f>IF(Sense_data[[#This Row],[a_1State]]=D2718,E2718,Sense_data[[#This Row],[SysTimeStamp]])</f>
        <v>42182.029131951254</v>
      </c>
      <c r="F2719" s="3" t="str">
        <f>Sense_data[[#This Row],[a_1State]]&amp;TEXT(Sense_data[[#This Row],[StateInstanceTimestamp]],"#.######")</f>
        <v>On42182.029132</v>
      </c>
      <c r="G2719" s="3">
        <f ca="1">IF(Sense_data[[#This Row],[a_1State]]="Off",RANDBETWEEN(off_min,off_max),RANDBETWEEN(on_min,on_max))/sr_div</f>
        <v>5.9</v>
      </c>
      <c r="H2719" s="3">
        <v>5.0999999999999996</v>
      </c>
      <c r="I2719" s="3">
        <f>IF(HOUR(Sense_data[[#This Row],[SysTimeStamp]])&lt;12,I2718+$B$14,I2718-$B$14)</f>
        <v>15.625462962963461</v>
      </c>
    </row>
    <row r="2720" spans="1:9" x14ac:dyDescent="0.2">
      <c r="A2720" t="s">
        <v>20</v>
      </c>
      <c r="B2720" t="s">
        <v>22</v>
      </c>
      <c r="C2720" s="6">
        <f t="shared" si="46"/>
        <v>42182.031284729535</v>
      </c>
      <c r="D2720" t="s">
        <v>23</v>
      </c>
      <c r="E2720" s="6">
        <f>IF(Sense_data[[#This Row],[a_1State]]=D2719,E2719,Sense_data[[#This Row],[SysTimeStamp]])</f>
        <v>42182.029131951254</v>
      </c>
      <c r="F2720" s="3" t="str">
        <f>Sense_data[[#This Row],[a_1State]]&amp;TEXT(Sense_data[[#This Row],[StateInstanceTimestamp]],"#.######")</f>
        <v>On42182.029132</v>
      </c>
      <c r="G2720" s="3">
        <f ca="1">IF(Sense_data[[#This Row],[a_1State]]="Off",RANDBETWEEN(off_min,off_max),RANDBETWEEN(on_min,on_max))/sr_div</f>
        <v>5.6</v>
      </c>
      <c r="H2720" s="3">
        <v>5.0999999999999996</v>
      </c>
      <c r="I2720" s="3">
        <f>IF(HOUR(Sense_data[[#This Row],[SysTimeStamp]])&lt;12,I2719+$B$14,I2719-$B$14)</f>
        <v>15.625694444444942</v>
      </c>
    </row>
    <row r="2721" spans="1:9" x14ac:dyDescent="0.2">
      <c r="A2721" t="s">
        <v>20</v>
      </c>
      <c r="B2721" t="s">
        <v>22</v>
      </c>
      <c r="C2721" s="6">
        <f t="shared" si="46"/>
        <v>42182.031296303612</v>
      </c>
      <c r="D2721" t="s">
        <v>23</v>
      </c>
      <c r="E2721" s="6">
        <f>IF(Sense_data[[#This Row],[a_1State]]=D2720,E2720,Sense_data[[#This Row],[SysTimeStamp]])</f>
        <v>42182.029131951254</v>
      </c>
      <c r="F2721" s="3" t="str">
        <f>Sense_data[[#This Row],[a_1State]]&amp;TEXT(Sense_data[[#This Row],[StateInstanceTimestamp]],"#.######")</f>
        <v>On42182.029132</v>
      </c>
      <c r="G2721" s="3">
        <f ca="1">IF(Sense_data[[#This Row],[a_1State]]="Off",RANDBETWEEN(off_min,off_max),RANDBETWEEN(on_min,on_max))/sr_div</f>
        <v>3.2</v>
      </c>
      <c r="H2721" s="3">
        <v>5.5</v>
      </c>
      <c r="I2721" s="3">
        <f>IF(HOUR(Sense_data[[#This Row],[SysTimeStamp]])&lt;12,I2720+$B$14,I2720-$B$14)</f>
        <v>15.625925925926424</v>
      </c>
    </row>
    <row r="2722" spans="1:9" x14ac:dyDescent="0.2">
      <c r="A2722" t="s">
        <v>20</v>
      </c>
      <c r="B2722" t="s">
        <v>22</v>
      </c>
      <c r="C2722" s="6">
        <f t="shared" si="46"/>
        <v>42182.031307877689</v>
      </c>
      <c r="D2722" t="s">
        <v>23</v>
      </c>
      <c r="E2722" s="6">
        <f>IF(Sense_data[[#This Row],[a_1State]]=D2721,E2721,Sense_data[[#This Row],[SysTimeStamp]])</f>
        <v>42182.029131951254</v>
      </c>
      <c r="F2722" s="3" t="str">
        <f>Sense_data[[#This Row],[a_1State]]&amp;TEXT(Sense_data[[#This Row],[StateInstanceTimestamp]],"#.######")</f>
        <v>On42182.029132</v>
      </c>
      <c r="G2722" s="3">
        <f ca="1">IF(Sense_data[[#This Row],[a_1State]]="Off",RANDBETWEEN(off_min,off_max),RANDBETWEEN(on_min,on_max))/sr_div</f>
        <v>4.2</v>
      </c>
      <c r="H2722" s="3">
        <v>5</v>
      </c>
      <c r="I2722" s="3">
        <f>IF(HOUR(Sense_data[[#This Row],[SysTimeStamp]])&lt;12,I2721+$B$14,I2721-$B$14)</f>
        <v>15.626157407407906</v>
      </c>
    </row>
    <row r="2723" spans="1:9" x14ac:dyDescent="0.2">
      <c r="A2723" t="s">
        <v>20</v>
      </c>
      <c r="B2723" t="s">
        <v>22</v>
      </c>
      <c r="C2723" s="6">
        <f t="shared" si="46"/>
        <v>42182.031319451766</v>
      </c>
      <c r="D2723" t="s">
        <v>23</v>
      </c>
      <c r="E2723" s="6">
        <f>IF(Sense_data[[#This Row],[a_1State]]=D2722,E2722,Sense_data[[#This Row],[SysTimeStamp]])</f>
        <v>42182.029131951254</v>
      </c>
      <c r="F2723" s="3" t="str">
        <f>Sense_data[[#This Row],[a_1State]]&amp;TEXT(Sense_data[[#This Row],[StateInstanceTimestamp]],"#.######")</f>
        <v>On42182.029132</v>
      </c>
      <c r="G2723" s="3">
        <f ca="1">IF(Sense_data[[#This Row],[a_1State]]="Off",RANDBETWEEN(off_min,off_max),RANDBETWEEN(on_min,on_max))/sr_div</f>
        <v>5.8</v>
      </c>
      <c r="H2723" s="3">
        <v>5.4</v>
      </c>
      <c r="I2723" s="3">
        <f>IF(HOUR(Sense_data[[#This Row],[SysTimeStamp]])&lt;12,I2722+$B$14,I2722-$B$14)</f>
        <v>15.626388888889387</v>
      </c>
    </row>
    <row r="2724" spans="1:9" x14ac:dyDescent="0.2">
      <c r="A2724" t="s">
        <v>20</v>
      </c>
      <c r="B2724" t="s">
        <v>22</v>
      </c>
      <c r="C2724" s="6">
        <f t="shared" si="46"/>
        <v>42182.031331025843</v>
      </c>
      <c r="D2724" t="s">
        <v>23</v>
      </c>
      <c r="E2724" s="6">
        <f>IF(Sense_data[[#This Row],[a_1State]]=D2723,E2723,Sense_data[[#This Row],[SysTimeStamp]])</f>
        <v>42182.029131951254</v>
      </c>
      <c r="F2724" s="3" t="str">
        <f>Sense_data[[#This Row],[a_1State]]&amp;TEXT(Sense_data[[#This Row],[StateInstanceTimestamp]],"#.######")</f>
        <v>On42182.029132</v>
      </c>
      <c r="G2724" s="3">
        <f ca="1">IF(Sense_data[[#This Row],[a_1State]]="Off",RANDBETWEEN(off_min,off_max),RANDBETWEEN(on_min,on_max))/sr_div</f>
        <v>5.6</v>
      </c>
      <c r="H2724" s="3">
        <v>5.6</v>
      </c>
      <c r="I2724" s="3">
        <f>IF(HOUR(Sense_data[[#This Row],[SysTimeStamp]])&lt;12,I2723+$B$14,I2723-$B$14)</f>
        <v>15.626620370370869</v>
      </c>
    </row>
    <row r="2725" spans="1:9" x14ac:dyDescent="0.2">
      <c r="A2725" t="s">
        <v>20</v>
      </c>
      <c r="B2725" t="s">
        <v>22</v>
      </c>
      <c r="C2725" s="6">
        <f t="shared" si="46"/>
        <v>42182.031342599919</v>
      </c>
      <c r="D2725" t="s">
        <v>23</v>
      </c>
      <c r="E2725" s="6">
        <f>IF(Sense_data[[#This Row],[a_1State]]=D2724,E2724,Sense_data[[#This Row],[SysTimeStamp]])</f>
        <v>42182.029131951254</v>
      </c>
      <c r="F2725" s="3" t="str">
        <f>Sense_data[[#This Row],[a_1State]]&amp;TEXT(Sense_data[[#This Row],[StateInstanceTimestamp]],"#.######")</f>
        <v>On42182.029132</v>
      </c>
      <c r="G2725" s="3">
        <f ca="1">IF(Sense_data[[#This Row],[a_1State]]="Off",RANDBETWEEN(off_min,off_max),RANDBETWEEN(on_min,on_max))/sr_div</f>
        <v>4.4000000000000004</v>
      </c>
      <c r="H2725" s="3">
        <v>5.2</v>
      </c>
      <c r="I2725" s="3">
        <f>IF(HOUR(Sense_data[[#This Row],[SysTimeStamp]])&lt;12,I2724+$B$14,I2724-$B$14)</f>
        <v>15.626851851852351</v>
      </c>
    </row>
    <row r="2726" spans="1:9" x14ac:dyDescent="0.2">
      <c r="A2726" t="s">
        <v>20</v>
      </c>
      <c r="B2726" t="s">
        <v>22</v>
      </c>
      <c r="C2726" s="6">
        <f t="shared" si="46"/>
        <v>42182.031354173996</v>
      </c>
      <c r="D2726" t="s">
        <v>23</v>
      </c>
      <c r="E2726" s="6">
        <f>IF(Sense_data[[#This Row],[a_1State]]=D2725,E2725,Sense_data[[#This Row],[SysTimeStamp]])</f>
        <v>42182.029131951254</v>
      </c>
      <c r="F2726" s="3" t="str">
        <f>Sense_data[[#This Row],[a_1State]]&amp;TEXT(Sense_data[[#This Row],[StateInstanceTimestamp]],"#.######")</f>
        <v>On42182.029132</v>
      </c>
      <c r="G2726" s="3">
        <f ca="1">IF(Sense_data[[#This Row],[a_1State]]="Off",RANDBETWEEN(off_min,off_max),RANDBETWEEN(on_min,on_max))/sr_div</f>
        <v>5.6</v>
      </c>
      <c r="H2726" s="3">
        <v>4.2</v>
      </c>
      <c r="I2726" s="3">
        <f>IF(HOUR(Sense_data[[#This Row],[SysTimeStamp]])&lt;12,I2725+$B$14,I2725-$B$14)</f>
        <v>15.627083333333832</v>
      </c>
    </row>
    <row r="2727" spans="1:9" x14ac:dyDescent="0.2">
      <c r="A2727" t="s">
        <v>20</v>
      </c>
      <c r="B2727" t="s">
        <v>22</v>
      </c>
      <c r="C2727" s="6">
        <f t="shared" si="46"/>
        <v>42182.031365748073</v>
      </c>
      <c r="D2727" t="s">
        <v>23</v>
      </c>
      <c r="E2727" s="6">
        <f>IF(Sense_data[[#This Row],[a_1State]]=D2726,E2726,Sense_data[[#This Row],[SysTimeStamp]])</f>
        <v>42182.029131951254</v>
      </c>
      <c r="F2727" s="3" t="str">
        <f>Sense_data[[#This Row],[a_1State]]&amp;TEXT(Sense_data[[#This Row],[StateInstanceTimestamp]],"#.######")</f>
        <v>On42182.029132</v>
      </c>
      <c r="G2727" s="3">
        <f ca="1">IF(Sense_data[[#This Row],[a_1State]]="Off",RANDBETWEEN(off_min,off_max),RANDBETWEEN(on_min,on_max))/sr_div</f>
        <v>4</v>
      </c>
      <c r="H2727" s="3">
        <v>3.3</v>
      </c>
      <c r="I2727" s="3">
        <f>IF(HOUR(Sense_data[[#This Row],[SysTimeStamp]])&lt;12,I2726+$B$14,I2726-$B$14)</f>
        <v>15.627314814815314</v>
      </c>
    </row>
    <row r="2728" spans="1:9" x14ac:dyDescent="0.2">
      <c r="A2728" t="s">
        <v>20</v>
      </c>
      <c r="B2728" t="s">
        <v>22</v>
      </c>
      <c r="C2728" s="6">
        <f t="shared" si="46"/>
        <v>42182.03137732215</v>
      </c>
      <c r="D2728" t="s">
        <v>23</v>
      </c>
      <c r="E2728" s="6">
        <f>IF(Sense_data[[#This Row],[a_1State]]=D2727,E2727,Sense_data[[#This Row],[SysTimeStamp]])</f>
        <v>42182.029131951254</v>
      </c>
      <c r="F2728" s="3" t="str">
        <f>Sense_data[[#This Row],[a_1State]]&amp;TEXT(Sense_data[[#This Row],[StateInstanceTimestamp]],"#.######")</f>
        <v>On42182.029132</v>
      </c>
      <c r="G2728" s="3">
        <f ca="1">IF(Sense_data[[#This Row],[a_1State]]="Off",RANDBETWEEN(off_min,off_max),RANDBETWEEN(on_min,on_max))/sr_div</f>
        <v>5</v>
      </c>
      <c r="H2728" s="3">
        <v>5.8</v>
      </c>
      <c r="I2728" s="3">
        <f>IF(HOUR(Sense_data[[#This Row],[SysTimeStamp]])&lt;12,I2727+$B$14,I2727-$B$14)</f>
        <v>15.627546296296796</v>
      </c>
    </row>
    <row r="2729" spans="1:9" x14ac:dyDescent="0.2">
      <c r="A2729" t="s">
        <v>20</v>
      </c>
      <c r="B2729" t="s">
        <v>22</v>
      </c>
      <c r="C2729" s="6">
        <f t="shared" si="46"/>
        <v>42182.031388896226</v>
      </c>
      <c r="D2729" t="s">
        <v>23</v>
      </c>
      <c r="E2729" s="6">
        <f>IF(Sense_data[[#This Row],[a_1State]]=D2728,E2728,Sense_data[[#This Row],[SysTimeStamp]])</f>
        <v>42182.029131951254</v>
      </c>
      <c r="F2729" s="3" t="str">
        <f>Sense_data[[#This Row],[a_1State]]&amp;TEXT(Sense_data[[#This Row],[StateInstanceTimestamp]],"#.######")</f>
        <v>On42182.029132</v>
      </c>
      <c r="G2729" s="3">
        <f ca="1">IF(Sense_data[[#This Row],[a_1State]]="Off",RANDBETWEEN(off_min,off_max),RANDBETWEEN(on_min,on_max))/sr_div</f>
        <v>5.5</v>
      </c>
      <c r="H2729" s="3">
        <v>4.0999999999999996</v>
      </c>
      <c r="I2729" s="3">
        <f>IF(HOUR(Sense_data[[#This Row],[SysTimeStamp]])&lt;12,I2728+$B$14,I2728-$B$14)</f>
        <v>15.627777777778277</v>
      </c>
    </row>
    <row r="2730" spans="1:9" x14ac:dyDescent="0.2">
      <c r="A2730" t="s">
        <v>20</v>
      </c>
      <c r="B2730" t="s">
        <v>22</v>
      </c>
      <c r="C2730" s="6">
        <f t="shared" si="46"/>
        <v>42182.031400470303</v>
      </c>
      <c r="D2730" t="s">
        <v>23</v>
      </c>
      <c r="E2730" s="6">
        <f>IF(Sense_data[[#This Row],[a_1State]]=D2729,E2729,Sense_data[[#This Row],[SysTimeStamp]])</f>
        <v>42182.029131951254</v>
      </c>
      <c r="F2730" s="3" t="str">
        <f>Sense_data[[#This Row],[a_1State]]&amp;TEXT(Sense_data[[#This Row],[StateInstanceTimestamp]],"#.######")</f>
        <v>On42182.029132</v>
      </c>
      <c r="G2730" s="3">
        <f ca="1">IF(Sense_data[[#This Row],[a_1State]]="Off",RANDBETWEEN(off_min,off_max),RANDBETWEEN(on_min,on_max))/sr_div</f>
        <v>3.4</v>
      </c>
      <c r="H2730" s="3">
        <v>3.3</v>
      </c>
      <c r="I2730" s="3">
        <f>IF(HOUR(Sense_data[[#This Row],[SysTimeStamp]])&lt;12,I2729+$B$14,I2729-$B$14)</f>
        <v>15.628009259259759</v>
      </c>
    </row>
    <row r="2731" spans="1:9" x14ac:dyDescent="0.2">
      <c r="A2731" t="s">
        <v>20</v>
      </c>
      <c r="B2731" t="s">
        <v>22</v>
      </c>
      <c r="C2731" s="6">
        <f t="shared" si="46"/>
        <v>42182.03141204438</v>
      </c>
      <c r="D2731" t="s">
        <v>23</v>
      </c>
      <c r="E2731" s="6">
        <f>IF(Sense_data[[#This Row],[a_1State]]=D2730,E2730,Sense_data[[#This Row],[SysTimeStamp]])</f>
        <v>42182.029131951254</v>
      </c>
      <c r="F2731" s="3" t="str">
        <f>Sense_data[[#This Row],[a_1State]]&amp;TEXT(Sense_data[[#This Row],[StateInstanceTimestamp]],"#.######")</f>
        <v>On42182.029132</v>
      </c>
      <c r="G2731" s="3">
        <f ca="1">IF(Sense_data[[#This Row],[a_1State]]="Off",RANDBETWEEN(off_min,off_max),RANDBETWEEN(on_min,on_max))/sr_div</f>
        <v>4.5</v>
      </c>
      <c r="H2731" s="3">
        <v>4.5999999999999996</v>
      </c>
      <c r="I2731" s="3">
        <f>IF(HOUR(Sense_data[[#This Row],[SysTimeStamp]])&lt;12,I2730+$B$14,I2730-$B$14)</f>
        <v>15.628240740741241</v>
      </c>
    </row>
    <row r="2732" spans="1:9" x14ac:dyDescent="0.2">
      <c r="A2732" t="s">
        <v>20</v>
      </c>
      <c r="B2732" t="s">
        <v>22</v>
      </c>
      <c r="C2732" s="6">
        <f t="shared" si="46"/>
        <v>42182.031423618457</v>
      </c>
      <c r="D2732" t="s">
        <v>23</v>
      </c>
      <c r="E2732" s="6">
        <f>IF(Sense_data[[#This Row],[a_1State]]=D2731,E2731,Sense_data[[#This Row],[SysTimeStamp]])</f>
        <v>42182.029131951254</v>
      </c>
      <c r="F2732" s="3" t="str">
        <f>Sense_data[[#This Row],[a_1State]]&amp;TEXT(Sense_data[[#This Row],[StateInstanceTimestamp]],"#.######")</f>
        <v>On42182.029132</v>
      </c>
      <c r="G2732" s="3">
        <f ca="1">IF(Sense_data[[#This Row],[a_1State]]="Off",RANDBETWEEN(off_min,off_max),RANDBETWEEN(on_min,on_max))/sr_div</f>
        <v>3.8</v>
      </c>
      <c r="H2732" s="3">
        <v>4.5999999999999996</v>
      </c>
      <c r="I2732" s="3">
        <f>IF(HOUR(Sense_data[[#This Row],[SysTimeStamp]])&lt;12,I2731+$B$14,I2731-$B$14)</f>
        <v>15.628472222222722</v>
      </c>
    </row>
    <row r="2733" spans="1:9" x14ac:dyDescent="0.2">
      <c r="A2733" t="s">
        <v>20</v>
      </c>
      <c r="B2733" t="s">
        <v>22</v>
      </c>
      <c r="C2733" s="6">
        <f t="shared" si="46"/>
        <v>42182.031435192534</v>
      </c>
      <c r="D2733" t="s">
        <v>23</v>
      </c>
      <c r="E2733" s="6">
        <f>IF(Sense_data[[#This Row],[a_1State]]=D2732,E2732,Sense_data[[#This Row],[SysTimeStamp]])</f>
        <v>42182.029131951254</v>
      </c>
      <c r="F2733" s="3" t="str">
        <f>Sense_data[[#This Row],[a_1State]]&amp;TEXT(Sense_data[[#This Row],[StateInstanceTimestamp]],"#.######")</f>
        <v>On42182.029132</v>
      </c>
      <c r="G2733" s="3">
        <f ca="1">IF(Sense_data[[#This Row],[a_1State]]="Off",RANDBETWEEN(off_min,off_max),RANDBETWEEN(on_min,on_max))/sr_div</f>
        <v>3.1</v>
      </c>
      <c r="H2733" s="3">
        <v>5.6</v>
      </c>
      <c r="I2733" s="3">
        <f>IF(HOUR(Sense_data[[#This Row],[SysTimeStamp]])&lt;12,I2732+$B$14,I2732-$B$14)</f>
        <v>15.628703703704204</v>
      </c>
    </row>
    <row r="2734" spans="1:9" x14ac:dyDescent="0.2">
      <c r="A2734" t="s">
        <v>20</v>
      </c>
      <c r="B2734" t="s">
        <v>22</v>
      </c>
      <c r="C2734" s="6">
        <f t="shared" si="46"/>
        <v>42182.03144676661</v>
      </c>
      <c r="D2734" t="s">
        <v>23</v>
      </c>
      <c r="E2734" s="6">
        <f>IF(Sense_data[[#This Row],[a_1State]]=D2733,E2733,Sense_data[[#This Row],[SysTimeStamp]])</f>
        <v>42182.029131951254</v>
      </c>
      <c r="F2734" s="3" t="str">
        <f>Sense_data[[#This Row],[a_1State]]&amp;TEXT(Sense_data[[#This Row],[StateInstanceTimestamp]],"#.######")</f>
        <v>On42182.029132</v>
      </c>
      <c r="G2734" s="3">
        <f ca="1">IF(Sense_data[[#This Row],[a_1State]]="Off",RANDBETWEEN(off_min,off_max),RANDBETWEEN(on_min,on_max))/sr_div</f>
        <v>5.3</v>
      </c>
      <c r="H2734" s="3">
        <v>3.2</v>
      </c>
      <c r="I2734" s="3">
        <f>IF(HOUR(Sense_data[[#This Row],[SysTimeStamp]])&lt;12,I2733+$B$14,I2733-$B$14)</f>
        <v>15.628935185185686</v>
      </c>
    </row>
    <row r="2735" spans="1:9" x14ac:dyDescent="0.2">
      <c r="A2735" t="s">
        <v>20</v>
      </c>
      <c r="B2735" t="s">
        <v>22</v>
      </c>
      <c r="C2735" s="6">
        <f t="shared" si="46"/>
        <v>42182.031458340687</v>
      </c>
      <c r="D2735" t="s">
        <v>23</v>
      </c>
      <c r="E2735" s="6">
        <f>IF(Sense_data[[#This Row],[a_1State]]=D2734,E2734,Sense_data[[#This Row],[SysTimeStamp]])</f>
        <v>42182.029131951254</v>
      </c>
      <c r="F2735" s="3" t="str">
        <f>Sense_data[[#This Row],[a_1State]]&amp;TEXT(Sense_data[[#This Row],[StateInstanceTimestamp]],"#.######")</f>
        <v>On42182.029132</v>
      </c>
      <c r="G2735" s="3">
        <f ca="1">IF(Sense_data[[#This Row],[a_1State]]="Off",RANDBETWEEN(off_min,off_max),RANDBETWEEN(on_min,on_max))/sr_div</f>
        <v>4.9000000000000004</v>
      </c>
      <c r="H2735" s="3">
        <v>3</v>
      </c>
      <c r="I2735" s="3">
        <f>IF(HOUR(Sense_data[[#This Row],[SysTimeStamp]])&lt;12,I2734+$B$14,I2734-$B$14)</f>
        <v>15.629166666667167</v>
      </c>
    </row>
    <row r="2736" spans="1:9" x14ac:dyDescent="0.2">
      <c r="A2736" t="s">
        <v>20</v>
      </c>
      <c r="B2736" t="s">
        <v>22</v>
      </c>
      <c r="C2736" s="6">
        <f t="shared" si="46"/>
        <v>42182.031469914764</v>
      </c>
      <c r="D2736" t="s">
        <v>23</v>
      </c>
      <c r="E2736" s="6">
        <f>IF(Sense_data[[#This Row],[a_1State]]=D2735,E2735,Sense_data[[#This Row],[SysTimeStamp]])</f>
        <v>42182.029131951254</v>
      </c>
      <c r="F2736" s="3" t="str">
        <f>Sense_data[[#This Row],[a_1State]]&amp;TEXT(Sense_data[[#This Row],[StateInstanceTimestamp]],"#.######")</f>
        <v>On42182.029132</v>
      </c>
      <c r="G2736" s="3">
        <f ca="1">IF(Sense_data[[#This Row],[a_1State]]="Off",RANDBETWEEN(off_min,off_max),RANDBETWEEN(on_min,on_max))/sr_div</f>
        <v>6</v>
      </c>
      <c r="H2736" s="3">
        <v>4.5999999999999996</v>
      </c>
      <c r="I2736" s="3">
        <f>IF(HOUR(Sense_data[[#This Row],[SysTimeStamp]])&lt;12,I2735+$B$14,I2735-$B$14)</f>
        <v>15.629398148148649</v>
      </c>
    </row>
    <row r="2737" spans="1:9" x14ac:dyDescent="0.2">
      <c r="A2737" t="s">
        <v>20</v>
      </c>
      <c r="B2737" t="s">
        <v>22</v>
      </c>
      <c r="C2737" s="6">
        <f t="shared" si="46"/>
        <v>42182.031481488841</v>
      </c>
      <c r="D2737" t="s">
        <v>23</v>
      </c>
      <c r="E2737" s="6">
        <f>IF(Sense_data[[#This Row],[a_1State]]=D2736,E2736,Sense_data[[#This Row],[SysTimeStamp]])</f>
        <v>42182.029131951254</v>
      </c>
      <c r="F2737" s="3" t="str">
        <f>Sense_data[[#This Row],[a_1State]]&amp;TEXT(Sense_data[[#This Row],[StateInstanceTimestamp]],"#.######")</f>
        <v>On42182.029132</v>
      </c>
      <c r="G2737" s="3">
        <f ca="1">IF(Sense_data[[#This Row],[a_1State]]="Off",RANDBETWEEN(off_min,off_max),RANDBETWEEN(on_min,on_max))/sr_div</f>
        <v>6</v>
      </c>
      <c r="H2737" s="3">
        <v>3.9</v>
      </c>
      <c r="I2737" s="3">
        <f>IF(HOUR(Sense_data[[#This Row],[SysTimeStamp]])&lt;12,I2736+$B$14,I2736-$B$14)</f>
        <v>15.629629629630131</v>
      </c>
    </row>
    <row r="2738" spans="1:9" x14ac:dyDescent="0.2">
      <c r="A2738" t="s">
        <v>20</v>
      </c>
      <c r="B2738" t="s">
        <v>22</v>
      </c>
      <c r="C2738" s="6">
        <f t="shared" si="46"/>
        <v>42182.031493062917</v>
      </c>
      <c r="D2738" t="s">
        <v>23</v>
      </c>
      <c r="E2738" s="6">
        <f>IF(Sense_data[[#This Row],[a_1State]]=D2737,E2737,Sense_data[[#This Row],[SysTimeStamp]])</f>
        <v>42182.029131951254</v>
      </c>
      <c r="F2738" s="3" t="str">
        <f>Sense_data[[#This Row],[a_1State]]&amp;TEXT(Sense_data[[#This Row],[StateInstanceTimestamp]],"#.######")</f>
        <v>On42182.029132</v>
      </c>
      <c r="G2738" s="3">
        <f ca="1">IF(Sense_data[[#This Row],[a_1State]]="Off",RANDBETWEEN(off_min,off_max),RANDBETWEEN(on_min,on_max))/sr_div</f>
        <v>3.3</v>
      </c>
      <c r="H2738" s="3">
        <v>5</v>
      </c>
      <c r="I2738" s="3">
        <f>IF(HOUR(Sense_data[[#This Row],[SysTimeStamp]])&lt;12,I2737+$B$14,I2737-$B$14)</f>
        <v>15.629861111111612</v>
      </c>
    </row>
    <row r="2739" spans="1:9" x14ac:dyDescent="0.2">
      <c r="A2739" t="s">
        <v>20</v>
      </c>
      <c r="B2739" t="s">
        <v>22</v>
      </c>
      <c r="C2739" s="6">
        <f t="shared" si="46"/>
        <v>42182.031504636994</v>
      </c>
      <c r="D2739" t="s">
        <v>23</v>
      </c>
      <c r="E2739" s="6">
        <f>IF(Sense_data[[#This Row],[a_1State]]=D2738,E2738,Sense_data[[#This Row],[SysTimeStamp]])</f>
        <v>42182.029131951254</v>
      </c>
      <c r="F2739" s="3" t="str">
        <f>Sense_data[[#This Row],[a_1State]]&amp;TEXT(Sense_data[[#This Row],[StateInstanceTimestamp]],"#.######")</f>
        <v>On42182.029132</v>
      </c>
      <c r="G2739" s="3">
        <f ca="1">IF(Sense_data[[#This Row],[a_1State]]="Off",RANDBETWEEN(off_min,off_max),RANDBETWEEN(on_min,on_max))/sr_div</f>
        <v>5.2</v>
      </c>
      <c r="H2739" s="3">
        <v>4.4000000000000004</v>
      </c>
      <c r="I2739" s="3">
        <f>IF(HOUR(Sense_data[[#This Row],[SysTimeStamp]])&lt;12,I2738+$B$14,I2738-$B$14)</f>
        <v>15.630092592593094</v>
      </c>
    </row>
    <row r="2740" spans="1:9" x14ac:dyDescent="0.2">
      <c r="A2740" t="s">
        <v>20</v>
      </c>
      <c r="B2740" t="s">
        <v>22</v>
      </c>
      <c r="C2740" s="6">
        <f t="shared" si="46"/>
        <v>42182.031516211071</v>
      </c>
      <c r="D2740" t="s">
        <v>23</v>
      </c>
      <c r="E2740" s="6">
        <f>IF(Sense_data[[#This Row],[a_1State]]=D2739,E2739,Sense_data[[#This Row],[SysTimeStamp]])</f>
        <v>42182.029131951254</v>
      </c>
      <c r="F2740" s="3" t="str">
        <f>Sense_data[[#This Row],[a_1State]]&amp;TEXT(Sense_data[[#This Row],[StateInstanceTimestamp]],"#.######")</f>
        <v>On42182.029132</v>
      </c>
      <c r="G2740" s="3">
        <f ca="1">IF(Sense_data[[#This Row],[a_1State]]="Off",RANDBETWEEN(off_min,off_max),RANDBETWEEN(on_min,on_max))/sr_div</f>
        <v>5.9</v>
      </c>
      <c r="H2740" s="3">
        <v>4.8</v>
      </c>
      <c r="I2740" s="3">
        <f>IF(HOUR(Sense_data[[#This Row],[SysTimeStamp]])&lt;12,I2739+$B$14,I2739-$B$14)</f>
        <v>15.630324074074576</v>
      </c>
    </row>
    <row r="2741" spans="1:9" x14ac:dyDescent="0.2">
      <c r="A2741" t="s">
        <v>20</v>
      </c>
      <c r="B2741" t="s">
        <v>22</v>
      </c>
      <c r="C2741" s="6">
        <f t="shared" si="46"/>
        <v>42182.031527785148</v>
      </c>
      <c r="D2741" t="s">
        <v>23</v>
      </c>
      <c r="E2741" s="6">
        <f>IF(Sense_data[[#This Row],[a_1State]]=D2740,E2740,Sense_data[[#This Row],[SysTimeStamp]])</f>
        <v>42182.029131951254</v>
      </c>
      <c r="F2741" s="3" t="str">
        <f>Sense_data[[#This Row],[a_1State]]&amp;TEXT(Sense_data[[#This Row],[StateInstanceTimestamp]],"#.######")</f>
        <v>On42182.029132</v>
      </c>
      <c r="G2741" s="3">
        <f ca="1">IF(Sense_data[[#This Row],[a_1State]]="Off",RANDBETWEEN(off_min,off_max),RANDBETWEEN(on_min,on_max))/sr_div</f>
        <v>3.5</v>
      </c>
      <c r="H2741" s="3">
        <v>4.9000000000000004</v>
      </c>
      <c r="I2741" s="3">
        <f>IF(HOUR(Sense_data[[#This Row],[SysTimeStamp]])&lt;12,I2740+$B$14,I2740-$B$14)</f>
        <v>15.630555555556057</v>
      </c>
    </row>
    <row r="2742" spans="1:9" x14ac:dyDescent="0.2">
      <c r="A2742" t="s">
        <v>20</v>
      </c>
      <c r="B2742" t="s">
        <v>22</v>
      </c>
      <c r="C2742" s="6">
        <f t="shared" si="46"/>
        <v>42182.031539359225</v>
      </c>
      <c r="D2742" t="s">
        <v>23</v>
      </c>
      <c r="E2742" s="6">
        <f>IF(Sense_data[[#This Row],[a_1State]]=D2741,E2741,Sense_data[[#This Row],[SysTimeStamp]])</f>
        <v>42182.029131951254</v>
      </c>
      <c r="F2742" s="3" t="str">
        <f>Sense_data[[#This Row],[a_1State]]&amp;TEXT(Sense_data[[#This Row],[StateInstanceTimestamp]],"#.######")</f>
        <v>On42182.029132</v>
      </c>
      <c r="G2742" s="3">
        <f ca="1">IF(Sense_data[[#This Row],[a_1State]]="Off",RANDBETWEEN(off_min,off_max),RANDBETWEEN(on_min,on_max))/sr_div</f>
        <v>4.3</v>
      </c>
      <c r="H2742" s="3">
        <v>4.4000000000000004</v>
      </c>
      <c r="I2742" s="3">
        <f>IF(HOUR(Sense_data[[#This Row],[SysTimeStamp]])&lt;12,I2741+$B$14,I2741-$B$14)</f>
        <v>15.630787037037539</v>
      </c>
    </row>
    <row r="2743" spans="1:9" x14ac:dyDescent="0.2">
      <c r="A2743" t="s">
        <v>20</v>
      </c>
      <c r="B2743" t="s">
        <v>22</v>
      </c>
      <c r="C2743" s="6">
        <f t="shared" si="46"/>
        <v>42182.031550933301</v>
      </c>
      <c r="D2743" t="s">
        <v>23</v>
      </c>
      <c r="E2743" s="6">
        <f>IF(Sense_data[[#This Row],[a_1State]]=D2742,E2742,Sense_data[[#This Row],[SysTimeStamp]])</f>
        <v>42182.029131951254</v>
      </c>
      <c r="F2743" s="3" t="str">
        <f>Sense_data[[#This Row],[a_1State]]&amp;TEXT(Sense_data[[#This Row],[StateInstanceTimestamp]],"#.######")</f>
        <v>On42182.029132</v>
      </c>
      <c r="G2743" s="3">
        <f ca="1">IF(Sense_data[[#This Row],[a_1State]]="Off",RANDBETWEEN(off_min,off_max),RANDBETWEEN(on_min,on_max))/sr_div</f>
        <v>3.2</v>
      </c>
      <c r="H2743" s="3">
        <v>4.2</v>
      </c>
      <c r="I2743" s="3">
        <f>IF(HOUR(Sense_data[[#This Row],[SysTimeStamp]])&lt;12,I2742+$B$14,I2742-$B$14)</f>
        <v>15.631018518519021</v>
      </c>
    </row>
    <row r="2744" spans="1:9" x14ac:dyDescent="0.2">
      <c r="A2744" t="s">
        <v>20</v>
      </c>
      <c r="B2744" t="s">
        <v>22</v>
      </c>
      <c r="C2744" s="6">
        <f t="shared" si="46"/>
        <v>42182.031562507378</v>
      </c>
      <c r="D2744" t="s">
        <v>23</v>
      </c>
      <c r="E2744" s="6">
        <f>IF(Sense_data[[#This Row],[a_1State]]=D2743,E2743,Sense_data[[#This Row],[SysTimeStamp]])</f>
        <v>42182.029131951254</v>
      </c>
      <c r="F2744" s="3" t="str">
        <f>Sense_data[[#This Row],[a_1State]]&amp;TEXT(Sense_data[[#This Row],[StateInstanceTimestamp]],"#.######")</f>
        <v>On42182.029132</v>
      </c>
      <c r="G2744" s="3">
        <f ca="1">IF(Sense_data[[#This Row],[a_1State]]="Off",RANDBETWEEN(off_min,off_max),RANDBETWEEN(on_min,on_max))/sr_div</f>
        <v>3.4</v>
      </c>
      <c r="H2744" s="3">
        <v>4.9000000000000004</v>
      </c>
      <c r="I2744" s="3">
        <f>IF(HOUR(Sense_data[[#This Row],[SysTimeStamp]])&lt;12,I2743+$B$14,I2743-$B$14)</f>
        <v>15.631250000000502</v>
      </c>
    </row>
    <row r="2745" spans="1:9" x14ac:dyDescent="0.2">
      <c r="A2745" t="s">
        <v>20</v>
      </c>
      <c r="B2745" t="s">
        <v>22</v>
      </c>
      <c r="C2745" s="6">
        <f t="shared" si="46"/>
        <v>42182.031574081455</v>
      </c>
      <c r="D2745" t="s">
        <v>23</v>
      </c>
      <c r="E2745" s="6">
        <f>IF(Sense_data[[#This Row],[a_1State]]=D2744,E2744,Sense_data[[#This Row],[SysTimeStamp]])</f>
        <v>42182.029131951254</v>
      </c>
      <c r="F2745" s="3" t="str">
        <f>Sense_data[[#This Row],[a_1State]]&amp;TEXT(Sense_data[[#This Row],[StateInstanceTimestamp]],"#.######")</f>
        <v>On42182.029132</v>
      </c>
      <c r="G2745" s="3">
        <f ca="1">IF(Sense_data[[#This Row],[a_1State]]="Off",RANDBETWEEN(off_min,off_max),RANDBETWEEN(on_min,on_max))/sr_div</f>
        <v>5.9</v>
      </c>
      <c r="H2745" s="3">
        <v>3.5</v>
      </c>
      <c r="I2745" s="3">
        <f>IF(HOUR(Sense_data[[#This Row],[SysTimeStamp]])&lt;12,I2744+$B$14,I2744-$B$14)</f>
        <v>15.631481481481984</v>
      </c>
    </row>
    <row r="2746" spans="1:9" x14ac:dyDescent="0.2">
      <c r="A2746" t="s">
        <v>20</v>
      </c>
      <c r="B2746" t="s">
        <v>22</v>
      </c>
      <c r="C2746" s="6">
        <f t="shared" si="46"/>
        <v>42182.031585655532</v>
      </c>
      <c r="D2746" t="s">
        <v>23</v>
      </c>
      <c r="E2746" s="6">
        <f>IF(Sense_data[[#This Row],[a_1State]]=D2745,E2745,Sense_data[[#This Row],[SysTimeStamp]])</f>
        <v>42182.029131951254</v>
      </c>
      <c r="F2746" s="3" t="str">
        <f>Sense_data[[#This Row],[a_1State]]&amp;TEXT(Sense_data[[#This Row],[StateInstanceTimestamp]],"#.######")</f>
        <v>On42182.029132</v>
      </c>
      <c r="G2746" s="3">
        <f ca="1">IF(Sense_data[[#This Row],[a_1State]]="Off",RANDBETWEEN(off_min,off_max),RANDBETWEEN(on_min,on_max))/sr_div</f>
        <v>4.0999999999999996</v>
      </c>
      <c r="H2746" s="3">
        <v>4.7</v>
      </c>
      <c r="I2746" s="3">
        <f>IF(HOUR(Sense_data[[#This Row],[SysTimeStamp]])&lt;12,I2745+$B$14,I2745-$B$14)</f>
        <v>15.631712962963466</v>
      </c>
    </row>
    <row r="2747" spans="1:9" x14ac:dyDescent="0.2">
      <c r="A2747" t="s">
        <v>20</v>
      </c>
      <c r="B2747" t="s">
        <v>22</v>
      </c>
      <c r="C2747" s="6">
        <f t="shared" si="46"/>
        <v>42182.031597229608</v>
      </c>
      <c r="D2747" t="s">
        <v>23</v>
      </c>
      <c r="E2747" s="6">
        <f>IF(Sense_data[[#This Row],[a_1State]]=D2746,E2746,Sense_data[[#This Row],[SysTimeStamp]])</f>
        <v>42182.029131951254</v>
      </c>
      <c r="F2747" s="3" t="str">
        <f>Sense_data[[#This Row],[a_1State]]&amp;TEXT(Sense_data[[#This Row],[StateInstanceTimestamp]],"#.######")</f>
        <v>On42182.029132</v>
      </c>
      <c r="G2747" s="3">
        <f ca="1">IF(Sense_data[[#This Row],[a_1State]]="Off",RANDBETWEEN(off_min,off_max),RANDBETWEEN(on_min,on_max))/sr_div</f>
        <v>5.9</v>
      </c>
      <c r="H2747" s="3">
        <v>5.0999999999999996</v>
      </c>
      <c r="I2747" s="3">
        <f>IF(HOUR(Sense_data[[#This Row],[SysTimeStamp]])&lt;12,I2746+$B$14,I2746-$B$14)</f>
        <v>15.631944444444947</v>
      </c>
    </row>
    <row r="2748" spans="1:9" x14ac:dyDescent="0.2">
      <c r="A2748" t="s">
        <v>20</v>
      </c>
      <c r="B2748" t="s">
        <v>22</v>
      </c>
      <c r="C2748" s="6">
        <f t="shared" si="46"/>
        <v>42182.031608803685</v>
      </c>
      <c r="D2748" t="s">
        <v>23</v>
      </c>
      <c r="E2748" s="6">
        <f>IF(Sense_data[[#This Row],[a_1State]]=D2747,E2747,Sense_data[[#This Row],[SysTimeStamp]])</f>
        <v>42182.029131951254</v>
      </c>
      <c r="F2748" s="3" t="str">
        <f>Sense_data[[#This Row],[a_1State]]&amp;TEXT(Sense_data[[#This Row],[StateInstanceTimestamp]],"#.######")</f>
        <v>On42182.029132</v>
      </c>
      <c r="G2748" s="3">
        <f ca="1">IF(Sense_data[[#This Row],[a_1State]]="Off",RANDBETWEEN(off_min,off_max),RANDBETWEEN(on_min,on_max))/sr_div</f>
        <v>3.7</v>
      </c>
      <c r="H2748" s="3">
        <v>5.5</v>
      </c>
      <c r="I2748" s="3">
        <f>IF(HOUR(Sense_data[[#This Row],[SysTimeStamp]])&lt;12,I2747+$B$14,I2747-$B$14)</f>
        <v>15.632175925926429</v>
      </c>
    </row>
    <row r="2749" spans="1:9" x14ac:dyDescent="0.2">
      <c r="A2749" t="s">
        <v>20</v>
      </c>
      <c r="B2749" t="s">
        <v>22</v>
      </c>
      <c r="C2749" s="6">
        <f t="shared" si="46"/>
        <v>42182.031620377762</v>
      </c>
      <c r="D2749" t="s">
        <v>23</v>
      </c>
      <c r="E2749" s="6">
        <f>IF(Sense_data[[#This Row],[a_1State]]=D2748,E2748,Sense_data[[#This Row],[SysTimeStamp]])</f>
        <v>42182.029131951254</v>
      </c>
      <c r="F2749" s="3" t="str">
        <f>Sense_data[[#This Row],[a_1State]]&amp;TEXT(Sense_data[[#This Row],[StateInstanceTimestamp]],"#.######")</f>
        <v>On42182.029132</v>
      </c>
      <c r="G2749" s="3">
        <f ca="1">IF(Sense_data[[#This Row],[a_1State]]="Off",RANDBETWEEN(off_min,off_max),RANDBETWEEN(on_min,on_max))/sr_div</f>
        <v>5.7</v>
      </c>
      <c r="H2749" s="3">
        <v>5</v>
      </c>
      <c r="I2749" s="3">
        <f>IF(HOUR(Sense_data[[#This Row],[SysTimeStamp]])&lt;12,I2748+$B$14,I2748-$B$14)</f>
        <v>15.632407407407911</v>
      </c>
    </row>
    <row r="2750" spans="1:9" x14ac:dyDescent="0.2">
      <c r="A2750" t="s">
        <v>20</v>
      </c>
      <c r="B2750" t="s">
        <v>22</v>
      </c>
      <c r="C2750" s="6">
        <f t="shared" si="46"/>
        <v>42182.031631951839</v>
      </c>
      <c r="D2750" t="s">
        <v>23</v>
      </c>
      <c r="E2750" s="6">
        <f>IF(Sense_data[[#This Row],[a_1State]]=D2749,E2749,Sense_data[[#This Row],[SysTimeStamp]])</f>
        <v>42182.029131951254</v>
      </c>
      <c r="F2750" s="3" t="str">
        <f>Sense_data[[#This Row],[a_1State]]&amp;TEXT(Sense_data[[#This Row],[StateInstanceTimestamp]],"#.######")</f>
        <v>On42182.029132</v>
      </c>
      <c r="G2750" s="3">
        <f ca="1">IF(Sense_data[[#This Row],[a_1State]]="Off",RANDBETWEEN(off_min,off_max),RANDBETWEEN(on_min,on_max))/sr_div</f>
        <v>4.4000000000000004</v>
      </c>
      <c r="H2750" s="3">
        <v>3.4</v>
      </c>
      <c r="I2750" s="3">
        <f>IF(HOUR(Sense_data[[#This Row],[SysTimeStamp]])&lt;12,I2749+$B$14,I2749-$B$14)</f>
        <v>15.632638888889392</v>
      </c>
    </row>
    <row r="2751" spans="1:9" x14ac:dyDescent="0.2">
      <c r="A2751" t="s">
        <v>20</v>
      </c>
      <c r="B2751" t="s">
        <v>22</v>
      </c>
      <c r="C2751" s="6">
        <f t="shared" si="46"/>
        <v>42182.031643525916</v>
      </c>
      <c r="D2751" t="s">
        <v>23</v>
      </c>
      <c r="E2751" s="6">
        <f>IF(Sense_data[[#This Row],[a_1State]]=D2750,E2750,Sense_data[[#This Row],[SysTimeStamp]])</f>
        <v>42182.029131951254</v>
      </c>
      <c r="F2751" s="3" t="str">
        <f>Sense_data[[#This Row],[a_1State]]&amp;TEXT(Sense_data[[#This Row],[StateInstanceTimestamp]],"#.######")</f>
        <v>On42182.029132</v>
      </c>
      <c r="G2751" s="3">
        <f ca="1">IF(Sense_data[[#This Row],[a_1State]]="Off",RANDBETWEEN(off_min,off_max),RANDBETWEEN(on_min,on_max))/sr_div</f>
        <v>5.2</v>
      </c>
      <c r="H2751" s="3">
        <v>4.3</v>
      </c>
      <c r="I2751" s="3">
        <f>IF(HOUR(Sense_data[[#This Row],[SysTimeStamp]])&lt;12,I2750+$B$14,I2750-$B$14)</f>
        <v>15.632870370370874</v>
      </c>
    </row>
    <row r="2752" spans="1:9" x14ac:dyDescent="0.2">
      <c r="A2752" t="s">
        <v>20</v>
      </c>
      <c r="B2752" t="s">
        <v>22</v>
      </c>
      <c r="C2752" s="6">
        <f t="shared" si="46"/>
        <v>42182.031655099992</v>
      </c>
      <c r="D2752" t="s">
        <v>23</v>
      </c>
      <c r="E2752" s="6">
        <f>IF(Sense_data[[#This Row],[a_1State]]=D2751,E2751,Sense_data[[#This Row],[SysTimeStamp]])</f>
        <v>42182.029131951254</v>
      </c>
      <c r="F2752" s="3" t="str">
        <f>Sense_data[[#This Row],[a_1State]]&amp;TEXT(Sense_data[[#This Row],[StateInstanceTimestamp]],"#.######")</f>
        <v>On42182.029132</v>
      </c>
      <c r="G2752" s="3">
        <f ca="1">IF(Sense_data[[#This Row],[a_1State]]="Off",RANDBETWEEN(off_min,off_max),RANDBETWEEN(on_min,on_max))/sr_div</f>
        <v>4.2</v>
      </c>
      <c r="H2752" s="3">
        <v>4.4000000000000004</v>
      </c>
      <c r="I2752" s="3">
        <f>IF(HOUR(Sense_data[[#This Row],[SysTimeStamp]])&lt;12,I2751+$B$14,I2751-$B$14)</f>
        <v>15.633101851852356</v>
      </c>
    </row>
    <row r="2753" spans="1:9" x14ac:dyDescent="0.2">
      <c r="A2753" t="s">
        <v>20</v>
      </c>
      <c r="B2753" t="s">
        <v>22</v>
      </c>
      <c r="C2753" s="6">
        <f t="shared" si="46"/>
        <v>42182.031666674069</v>
      </c>
      <c r="D2753" t="s">
        <v>23</v>
      </c>
      <c r="E2753" s="6">
        <f>IF(Sense_data[[#This Row],[a_1State]]=D2752,E2752,Sense_data[[#This Row],[SysTimeStamp]])</f>
        <v>42182.029131951254</v>
      </c>
      <c r="F2753" s="3" t="str">
        <f>Sense_data[[#This Row],[a_1State]]&amp;TEXT(Sense_data[[#This Row],[StateInstanceTimestamp]],"#.######")</f>
        <v>On42182.029132</v>
      </c>
      <c r="G2753" s="3">
        <f ca="1">IF(Sense_data[[#This Row],[a_1State]]="Off",RANDBETWEEN(off_min,off_max),RANDBETWEEN(on_min,on_max))/sr_div</f>
        <v>3.5</v>
      </c>
      <c r="H2753" s="3">
        <v>5.6</v>
      </c>
      <c r="I2753" s="3">
        <f>IF(HOUR(Sense_data[[#This Row],[SysTimeStamp]])&lt;12,I2752+$B$14,I2752-$B$14)</f>
        <v>15.633333333333837</v>
      </c>
    </row>
    <row r="2754" spans="1:9" x14ac:dyDescent="0.2">
      <c r="A2754" t="s">
        <v>20</v>
      </c>
      <c r="B2754" t="s">
        <v>22</v>
      </c>
      <c r="C2754" s="6">
        <f t="shared" si="46"/>
        <v>42182.031678248146</v>
      </c>
      <c r="D2754" t="s">
        <v>23</v>
      </c>
      <c r="E2754" s="6">
        <f>IF(Sense_data[[#This Row],[a_1State]]=D2753,E2753,Sense_data[[#This Row],[SysTimeStamp]])</f>
        <v>42182.029131951254</v>
      </c>
      <c r="F2754" s="3" t="str">
        <f>Sense_data[[#This Row],[a_1State]]&amp;TEXT(Sense_data[[#This Row],[StateInstanceTimestamp]],"#.######")</f>
        <v>On42182.029132</v>
      </c>
      <c r="G2754" s="3">
        <f ca="1">IF(Sense_data[[#This Row],[a_1State]]="Off",RANDBETWEEN(off_min,off_max),RANDBETWEEN(on_min,on_max))/sr_div</f>
        <v>5</v>
      </c>
      <c r="H2754" s="3">
        <v>3.5</v>
      </c>
      <c r="I2754" s="3">
        <f>IF(HOUR(Sense_data[[#This Row],[SysTimeStamp]])&lt;12,I2753+$B$14,I2753-$B$14)</f>
        <v>15.633564814815319</v>
      </c>
    </row>
    <row r="2755" spans="1:9" x14ac:dyDescent="0.2">
      <c r="A2755" t="s">
        <v>20</v>
      </c>
      <c r="B2755" t="s">
        <v>22</v>
      </c>
      <c r="C2755" s="6">
        <f t="shared" si="46"/>
        <v>42182.031689822223</v>
      </c>
      <c r="D2755" t="s">
        <v>23</v>
      </c>
      <c r="E2755" s="6">
        <f>IF(Sense_data[[#This Row],[a_1State]]=D2754,E2754,Sense_data[[#This Row],[SysTimeStamp]])</f>
        <v>42182.029131951254</v>
      </c>
      <c r="F2755" s="3" t="str">
        <f>Sense_data[[#This Row],[a_1State]]&amp;TEXT(Sense_data[[#This Row],[StateInstanceTimestamp]],"#.######")</f>
        <v>On42182.029132</v>
      </c>
      <c r="G2755" s="3">
        <f ca="1">IF(Sense_data[[#This Row],[a_1State]]="Off",RANDBETWEEN(off_min,off_max),RANDBETWEEN(on_min,on_max))/sr_div</f>
        <v>4.9000000000000004</v>
      </c>
      <c r="H2755" s="3">
        <v>6</v>
      </c>
      <c r="I2755" s="3">
        <f>IF(HOUR(Sense_data[[#This Row],[SysTimeStamp]])&lt;12,I2754+$B$14,I2754-$B$14)</f>
        <v>15.633796296296801</v>
      </c>
    </row>
    <row r="2756" spans="1:9" x14ac:dyDescent="0.2">
      <c r="A2756" t="s">
        <v>20</v>
      </c>
      <c r="B2756" t="s">
        <v>22</v>
      </c>
      <c r="C2756" s="6">
        <f t="shared" si="46"/>
        <v>42182.031701396299</v>
      </c>
      <c r="D2756" t="s">
        <v>23</v>
      </c>
      <c r="E2756" s="6">
        <f>IF(Sense_data[[#This Row],[a_1State]]=D2755,E2755,Sense_data[[#This Row],[SysTimeStamp]])</f>
        <v>42182.029131951254</v>
      </c>
      <c r="F2756" s="3" t="str">
        <f>Sense_data[[#This Row],[a_1State]]&amp;TEXT(Sense_data[[#This Row],[StateInstanceTimestamp]],"#.######")</f>
        <v>On42182.029132</v>
      </c>
      <c r="G2756" s="3">
        <f ca="1">IF(Sense_data[[#This Row],[a_1State]]="Off",RANDBETWEEN(off_min,off_max),RANDBETWEEN(on_min,on_max))/sr_div</f>
        <v>3.5</v>
      </c>
      <c r="H2756" s="3">
        <v>5.3</v>
      </c>
      <c r="I2756" s="3">
        <f>IF(HOUR(Sense_data[[#This Row],[SysTimeStamp]])&lt;12,I2755+$B$14,I2755-$B$14)</f>
        <v>15.634027777778282</v>
      </c>
    </row>
    <row r="2757" spans="1:9" x14ac:dyDescent="0.2">
      <c r="A2757" t="s">
        <v>20</v>
      </c>
      <c r="B2757" t="s">
        <v>22</v>
      </c>
      <c r="C2757" s="6">
        <f t="shared" ref="C2757:C2820" si="47">C2756+$B$2</f>
        <v>42182.031712970376</v>
      </c>
      <c r="D2757" t="s">
        <v>21</v>
      </c>
      <c r="E2757" s="6">
        <f>IF(Sense_data[[#This Row],[a_1State]]=D2756,E2756,Sense_data[[#This Row],[SysTimeStamp]])</f>
        <v>42182.031712970376</v>
      </c>
      <c r="F2757" s="3" t="str">
        <f>Sense_data[[#This Row],[a_1State]]&amp;TEXT(Sense_data[[#This Row],[StateInstanceTimestamp]],"#.######")</f>
        <v>Off42182.031713</v>
      </c>
      <c r="G2757" s="3">
        <f ca="1">IF(Sense_data[[#This Row],[a_1State]]="Off",RANDBETWEEN(off_min,off_max),RANDBETWEEN(on_min,on_max))/sr_div</f>
        <v>1.1000000000000001</v>
      </c>
      <c r="H2757" s="3">
        <v>2.8</v>
      </c>
      <c r="I2757" s="3">
        <f>IF(HOUR(Sense_data[[#This Row],[SysTimeStamp]])&lt;12,I2756+$B$14,I2756-$B$14)</f>
        <v>15.634259259259764</v>
      </c>
    </row>
    <row r="2758" spans="1:9" x14ac:dyDescent="0.2">
      <c r="A2758" t="s">
        <v>20</v>
      </c>
      <c r="B2758" t="s">
        <v>22</v>
      </c>
      <c r="C2758" s="6">
        <f t="shared" si="47"/>
        <v>42182.031724544453</v>
      </c>
      <c r="D2758" t="s">
        <v>21</v>
      </c>
      <c r="E2758" s="6">
        <f>IF(Sense_data[[#This Row],[a_1State]]=D2757,E2757,Sense_data[[#This Row],[SysTimeStamp]])</f>
        <v>42182.031712970376</v>
      </c>
      <c r="F2758" s="3" t="str">
        <f>Sense_data[[#This Row],[a_1State]]&amp;TEXT(Sense_data[[#This Row],[StateInstanceTimestamp]],"#.######")</f>
        <v>Off42182.031713</v>
      </c>
      <c r="G2758" s="3">
        <f ca="1">IF(Sense_data[[#This Row],[a_1State]]="Off",RANDBETWEEN(off_min,off_max),RANDBETWEEN(on_min,on_max))/sr_div</f>
        <v>1.5</v>
      </c>
      <c r="H2758" s="3">
        <v>1.6</v>
      </c>
      <c r="I2758" s="3">
        <f>IF(HOUR(Sense_data[[#This Row],[SysTimeStamp]])&lt;12,I2757+$B$14,I2757-$B$14)</f>
        <v>15.634490740741246</v>
      </c>
    </row>
    <row r="2759" spans="1:9" x14ac:dyDescent="0.2">
      <c r="A2759" t="s">
        <v>20</v>
      </c>
      <c r="B2759" t="s">
        <v>22</v>
      </c>
      <c r="C2759" s="6">
        <f t="shared" si="47"/>
        <v>42182.03173611853</v>
      </c>
      <c r="D2759" t="s">
        <v>21</v>
      </c>
      <c r="E2759" s="6">
        <f>IF(Sense_data[[#This Row],[a_1State]]=D2758,E2758,Sense_data[[#This Row],[SysTimeStamp]])</f>
        <v>42182.031712970376</v>
      </c>
      <c r="F2759" s="3" t="str">
        <f>Sense_data[[#This Row],[a_1State]]&amp;TEXT(Sense_data[[#This Row],[StateInstanceTimestamp]],"#.######")</f>
        <v>Off42182.031713</v>
      </c>
      <c r="G2759" s="3">
        <f ca="1">IF(Sense_data[[#This Row],[a_1State]]="Off",RANDBETWEEN(off_min,off_max),RANDBETWEEN(on_min,on_max))/sr_div</f>
        <v>1.1000000000000001</v>
      </c>
      <c r="H2759" s="3">
        <v>2.7</v>
      </c>
      <c r="I2759" s="3">
        <f>IF(HOUR(Sense_data[[#This Row],[SysTimeStamp]])&lt;12,I2758+$B$14,I2758-$B$14)</f>
        <v>15.634722222222727</v>
      </c>
    </row>
    <row r="2760" spans="1:9" x14ac:dyDescent="0.2">
      <c r="A2760" t="s">
        <v>20</v>
      </c>
      <c r="B2760" t="s">
        <v>22</v>
      </c>
      <c r="C2760" s="6">
        <f t="shared" si="47"/>
        <v>42182.031747692607</v>
      </c>
      <c r="D2760" t="s">
        <v>21</v>
      </c>
      <c r="E2760" s="6">
        <f>IF(Sense_data[[#This Row],[a_1State]]=D2759,E2759,Sense_data[[#This Row],[SysTimeStamp]])</f>
        <v>42182.031712970376</v>
      </c>
      <c r="F2760" s="3" t="str">
        <f>Sense_data[[#This Row],[a_1State]]&amp;TEXT(Sense_data[[#This Row],[StateInstanceTimestamp]],"#.######")</f>
        <v>Off42182.031713</v>
      </c>
      <c r="G2760" s="3">
        <f ca="1">IF(Sense_data[[#This Row],[a_1State]]="Off",RANDBETWEEN(off_min,off_max),RANDBETWEEN(on_min,on_max))/sr_div</f>
        <v>1.7</v>
      </c>
      <c r="H2760" s="3">
        <v>2.6</v>
      </c>
      <c r="I2760" s="3">
        <f>IF(HOUR(Sense_data[[#This Row],[SysTimeStamp]])&lt;12,I2759+$B$14,I2759-$B$14)</f>
        <v>15.634953703704209</v>
      </c>
    </row>
    <row r="2761" spans="1:9" x14ac:dyDescent="0.2">
      <c r="A2761" t="s">
        <v>20</v>
      </c>
      <c r="B2761" t="s">
        <v>22</v>
      </c>
      <c r="C2761" s="6">
        <f t="shared" si="47"/>
        <v>42182.031759266683</v>
      </c>
      <c r="D2761" t="s">
        <v>21</v>
      </c>
      <c r="E2761" s="6">
        <f>IF(Sense_data[[#This Row],[a_1State]]=D2760,E2760,Sense_data[[#This Row],[SysTimeStamp]])</f>
        <v>42182.031712970376</v>
      </c>
      <c r="F2761" s="3" t="str">
        <f>Sense_data[[#This Row],[a_1State]]&amp;TEXT(Sense_data[[#This Row],[StateInstanceTimestamp]],"#.######")</f>
        <v>Off42182.031713</v>
      </c>
      <c r="G2761" s="3">
        <f ca="1">IF(Sense_data[[#This Row],[a_1State]]="Off",RANDBETWEEN(off_min,off_max),RANDBETWEEN(on_min,on_max))/sr_div</f>
        <v>2.9</v>
      </c>
      <c r="H2761" s="3">
        <v>2.7</v>
      </c>
      <c r="I2761" s="3">
        <f>IF(HOUR(Sense_data[[#This Row],[SysTimeStamp]])&lt;12,I2760+$B$14,I2760-$B$14)</f>
        <v>15.635185185185691</v>
      </c>
    </row>
    <row r="2762" spans="1:9" x14ac:dyDescent="0.2">
      <c r="A2762" t="s">
        <v>20</v>
      </c>
      <c r="B2762" t="s">
        <v>22</v>
      </c>
      <c r="C2762" s="6">
        <f t="shared" si="47"/>
        <v>42182.03177084076</v>
      </c>
      <c r="D2762" t="s">
        <v>21</v>
      </c>
      <c r="E2762" s="6">
        <f>IF(Sense_data[[#This Row],[a_1State]]=D2761,E2761,Sense_data[[#This Row],[SysTimeStamp]])</f>
        <v>42182.031712970376</v>
      </c>
      <c r="F2762" s="3" t="str">
        <f>Sense_data[[#This Row],[a_1State]]&amp;TEXT(Sense_data[[#This Row],[StateInstanceTimestamp]],"#.######")</f>
        <v>Off42182.031713</v>
      </c>
      <c r="G2762" s="3">
        <f ca="1">IF(Sense_data[[#This Row],[a_1State]]="Off",RANDBETWEEN(off_min,off_max),RANDBETWEEN(on_min,on_max))/sr_div</f>
        <v>1.7</v>
      </c>
      <c r="H2762" s="3">
        <v>1.9</v>
      </c>
      <c r="I2762" s="3">
        <f>IF(HOUR(Sense_data[[#This Row],[SysTimeStamp]])&lt;12,I2761+$B$14,I2761-$B$14)</f>
        <v>15.635416666667172</v>
      </c>
    </row>
    <row r="2763" spans="1:9" x14ac:dyDescent="0.2">
      <c r="A2763" t="s">
        <v>20</v>
      </c>
      <c r="B2763" t="s">
        <v>22</v>
      </c>
      <c r="C2763" s="6">
        <f t="shared" si="47"/>
        <v>42182.031782414837</v>
      </c>
      <c r="D2763" t="s">
        <v>21</v>
      </c>
      <c r="E2763" s="6">
        <f>IF(Sense_data[[#This Row],[a_1State]]=D2762,E2762,Sense_data[[#This Row],[SysTimeStamp]])</f>
        <v>42182.031712970376</v>
      </c>
      <c r="F2763" s="3" t="str">
        <f>Sense_data[[#This Row],[a_1State]]&amp;TEXT(Sense_data[[#This Row],[StateInstanceTimestamp]],"#.######")</f>
        <v>Off42182.031713</v>
      </c>
      <c r="G2763" s="3">
        <f ca="1">IF(Sense_data[[#This Row],[a_1State]]="Off",RANDBETWEEN(off_min,off_max),RANDBETWEEN(on_min,on_max))/sr_div</f>
        <v>1.3</v>
      </c>
      <c r="H2763" s="3">
        <v>2.9</v>
      </c>
      <c r="I2763" s="3">
        <f>IF(HOUR(Sense_data[[#This Row],[SysTimeStamp]])&lt;12,I2762+$B$14,I2762-$B$14)</f>
        <v>15.635648148148654</v>
      </c>
    </row>
    <row r="2764" spans="1:9" x14ac:dyDescent="0.2">
      <c r="A2764" t="s">
        <v>20</v>
      </c>
      <c r="B2764" t="s">
        <v>22</v>
      </c>
      <c r="C2764" s="6">
        <f t="shared" si="47"/>
        <v>42182.031793988914</v>
      </c>
      <c r="D2764" t="s">
        <v>21</v>
      </c>
      <c r="E2764" s="6">
        <f>IF(Sense_data[[#This Row],[a_1State]]=D2763,E2763,Sense_data[[#This Row],[SysTimeStamp]])</f>
        <v>42182.031712970376</v>
      </c>
      <c r="F2764" s="3" t="str">
        <f>Sense_data[[#This Row],[a_1State]]&amp;TEXT(Sense_data[[#This Row],[StateInstanceTimestamp]],"#.######")</f>
        <v>Off42182.031713</v>
      </c>
      <c r="G2764" s="3">
        <f ca="1">IF(Sense_data[[#This Row],[a_1State]]="Off",RANDBETWEEN(off_min,off_max),RANDBETWEEN(on_min,on_max))/sr_div</f>
        <v>2.8</v>
      </c>
      <c r="H2764" s="3">
        <v>1.8</v>
      </c>
      <c r="I2764" s="3">
        <f>IF(HOUR(Sense_data[[#This Row],[SysTimeStamp]])&lt;12,I2763+$B$14,I2763-$B$14)</f>
        <v>15.635879629630136</v>
      </c>
    </row>
    <row r="2765" spans="1:9" x14ac:dyDescent="0.2">
      <c r="A2765" t="s">
        <v>20</v>
      </c>
      <c r="B2765" t="s">
        <v>22</v>
      </c>
      <c r="C2765" s="6">
        <f t="shared" si="47"/>
        <v>42182.03180556299</v>
      </c>
      <c r="D2765" t="s">
        <v>21</v>
      </c>
      <c r="E2765" s="6">
        <f>IF(Sense_data[[#This Row],[a_1State]]=D2764,E2764,Sense_data[[#This Row],[SysTimeStamp]])</f>
        <v>42182.031712970376</v>
      </c>
      <c r="F2765" s="3" t="str">
        <f>Sense_data[[#This Row],[a_1State]]&amp;TEXT(Sense_data[[#This Row],[StateInstanceTimestamp]],"#.######")</f>
        <v>Off42182.031713</v>
      </c>
      <c r="G2765" s="3">
        <f ca="1">IF(Sense_data[[#This Row],[a_1State]]="Off",RANDBETWEEN(off_min,off_max),RANDBETWEEN(on_min,on_max))/sr_div</f>
        <v>1.7</v>
      </c>
      <c r="H2765" s="3">
        <v>2.9</v>
      </c>
      <c r="I2765" s="3">
        <f>IF(HOUR(Sense_data[[#This Row],[SysTimeStamp]])&lt;12,I2764+$B$14,I2764-$B$14)</f>
        <v>15.636111111111617</v>
      </c>
    </row>
    <row r="2766" spans="1:9" x14ac:dyDescent="0.2">
      <c r="A2766" t="s">
        <v>20</v>
      </c>
      <c r="B2766" t="s">
        <v>22</v>
      </c>
      <c r="C2766" s="6">
        <f t="shared" si="47"/>
        <v>42182.031817137067</v>
      </c>
      <c r="D2766" t="s">
        <v>21</v>
      </c>
      <c r="E2766" s="6">
        <f>IF(Sense_data[[#This Row],[a_1State]]=D2765,E2765,Sense_data[[#This Row],[SysTimeStamp]])</f>
        <v>42182.031712970376</v>
      </c>
      <c r="F2766" s="3" t="str">
        <f>Sense_data[[#This Row],[a_1State]]&amp;TEXT(Sense_data[[#This Row],[StateInstanceTimestamp]],"#.######")</f>
        <v>Off42182.031713</v>
      </c>
      <c r="G2766" s="3">
        <f ca="1">IF(Sense_data[[#This Row],[a_1State]]="Off",RANDBETWEEN(off_min,off_max),RANDBETWEEN(on_min,on_max))/sr_div</f>
        <v>3</v>
      </c>
      <c r="H2766" s="3">
        <v>2</v>
      </c>
      <c r="I2766" s="3">
        <f>IF(HOUR(Sense_data[[#This Row],[SysTimeStamp]])&lt;12,I2765+$B$14,I2765-$B$14)</f>
        <v>15.636342592593099</v>
      </c>
    </row>
    <row r="2767" spans="1:9" x14ac:dyDescent="0.2">
      <c r="A2767" t="s">
        <v>20</v>
      </c>
      <c r="B2767" t="s">
        <v>22</v>
      </c>
      <c r="C2767" s="6">
        <f t="shared" si="47"/>
        <v>42182.031828711144</v>
      </c>
      <c r="D2767" t="s">
        <v>21</v>
      </c>
      <c r="E2767" s="6">
        <f>IF(Sense_data[[#This Row],[a_1State]]=D2766,E2766,Sense_data[[#This Row],[SysTimeStamp]])</f>
        <v>42182.031712970376</v>
      </c>
      <c r="F2767" s="3" t="str">
        <f>Sense_data[[#This Row],[a_1State]]&amp;TEXT(Sense_data[[#This Row],[StateInstanceTimestamp]],"#.######")</f>
        <v>Off42182.031713</v>
      </c>
      <c r="G2767" s="3">
        <f ca="1">IF(Sense_data[[#This Row],[a_1State]]="Off",RANDBETWEEN(off_min,off_max),RANDBETWEEN(on_min,on_max))/sr_div</f>
        <v>1.4</v>
      </c>
      <c r="H2767" s="3">
        <v>1.8</v>
      </c>
      <c r="I2767" s="3">
        <f>IF(HOUR(Sense_data[[#This Row],[SysTimeStamp]])&lt;12,I2766+$B$14,I2766-$B$14)</f>
        <v>15.636574074074581</v>
      </c>
    </row>
    <row r="2768" spans="1:9" x14ac:dyDescent="0.2">
      <c r="A2768" t="s">
        <v>20</v>
      </c>
      <c r="B2768" t="s">
        <v>22</v>
      </c>
      <c r="C2768" s="6">
        <f t="shared" si="47"/>
        <v>42182.031840285221</v>
      </c>
      <c r="D2768" t="s">
        <v>21</v>
      </c>
      <c r="E2768" s="6">
        <f>IF(Sense_data[[#This Row],[a_1State]]=D2767,E2767,Sense_data[[#This Row],[SysTimeStamp]])</f>
        <v>42182.031712970376</v>
      </c>
      <c r="F2768" s="3" t="str">
        <f>Sense_data[[#This Row],[a_1State]]&amp;TEXT(Sense_data[[#This Row],[StateInstanceTimestamp]],"#.######")</f>
        <v>Off42182.031713</v>
      </c>
      <c r="G2768" s="3">
        <f ca="1">IF(Sense_data[[#This Row],[a_1State]]="Off",RANDBETWEEN(off_min,off_max),RANDBETWEEN(on_min,on_max))/sr_div</f>
        <v>2.6</v>
      </c>
      <c r="H2768" s="3">
        <v>2.2000000000000002</v>
      </c>
      <c r="I2768" s="3">
        <f>IF(HOUR(Sense_data[[#This Row],[SysTimeStamp]])&lt;12,I2767+$B$14,I2767-$B$14)</f>
        <v>15.636805555556062</v>
      </c>
    </row>
    <row r="2769" spans="1:9" x14ac:dyDescent="0.2">
      <c r="A2769" t="s">
        <v>20</v>
      </c>
      <c r="B2769" t="s">
        <v>22</v>
      </c>
      <c r="C2769" s="6">
        <f t="shared" si="47"/>
        <v>42182.031851859298</v>
      </c>
      <c r="D2769" t="s">
        <v>21</v>
      </c>
      <c r="E2769" s="6">
        <f>IF(Sense_data[[#This Row],[a_1State]]=D2768,E2768,Sense_data[[#This Row],[SysTimeStamp]])</f>
        <v>42182.031712970376</v>
      </c>
      <c r="F2769" s="3" t="str">
        <f>Sense_data[[#This Row],[a_1State]]&amp;TEXT(Sense_data[[#This Row],[StateInstanceTimestamp]],"#.######")</f>
        <v>Off42182.031713</v>
      </c>
      <c r="G2769" s="3">
        <f ca="1">IF(Sense_data[[#This Row],[a_1State]]="Off",RANDBETWEEN(off_min,off_max),RANDBETWEEN(on_min,on_max))/sr_div</f>
        <v>2</v>
      </c>
      <c r="H2769" s="3">
        <v>1.9</v>
      </c>
      <c r="I2769" s="3">
        <f>IF(HOUR(Sense_data[[#This Row],[SysTimeStamp]])&lt;12,I2768+$B$14,I2768-$B$14)</f>
        <v>15.637037037037544</v>
      </c>
    </row>
    <row r="2770" spans="1:9" x14ac:dyDescent="0.2">
      <c r="A2770" t="s">
        <v>20</v>
      </c>
      <c r="B2770" t="s">
        <v>22</v>
      </c>
      <c r="C2770" s="6">
        <f t="shared" si="47"/>
        <v>42182.031863433374</v>
      </c>
      <c r="D2770" t="s">
        <v>21</v>
      </c>
      <c r="E2770" s="6">
        <f>IF(Sense_data[[#This Row],[a_1State]]=D2769,E2769,Sense_data[[#This Row],[SysTimeStamp]])</f>
        <v>42182.031712970376</v>
      </c>
      <c r="F2770" s="3" t="str">
        <f>Sense_data[[#This Row],[a_1State]]&amp;TEXT(Sense_data[[#This Row],[StateInstanceTimestamp]],"#.######")</f>
        <v>Off42182.031713</v>
      </c>
      <c r="G2770" s="3">
        <f ca="1">IF(Sense_data[[#This Row],[a_1State]]="Off",RANDBETWEEN(off_min,off_max),RANDBETWEEN(on_min,on_max))/sr_div</f>
        <v>1.1000000000000001</v>
      </c>
      <c r="H2770" s="3">
        <v>2.2000000000000002</v>
      </c>
      <c r="I2770" s="3">
        <f>IF(HOUR(Sense_data[[#This Row],[SysTimeStamp]])&lt;12,I2769+$B$14,I2769-$B$14)</f>
        <v>15.637268518519026</v>
      </c>
    </row>
    <row r="2771" spans="1:9" x14ac:dyDescent="0.2">
      <c r="A2771" t="s">
        <v>20</v>
      </c>
      <c r="B2771" t="s">
        <v>22</v>
      </c>
      <c r="C2771" s="6">
        <f t="shared" si="47"/>
        <v>42182.031875007451</v>
      </c>
      <c r="D2771" t="s">
        <v>21</v>
      </c>
      <c r="E2771" s="6">
        <f>IF(Sense_data[[#This Row],[a_1State]]=D2770,E2770,Sense_data[[#This Row],[SysTimeStamp]])</f>
        <v>42182.031712970376</v>
      </c>
      <c r="F2771" s="3" t="str">
        <f>Sense_data[[#This Row],[a_1State]]&amp;TEXT(Sense_data[[#This Row],[StateInstanceTimestamp]],"#.######")</f>
        <v>Off42182.031713</v>
      </c>
      <c r="G2771" s="3">
        <f ca="1">IF(Sense_data[[#This Row],[a_1State]]="Off",RANDBETWEEN(off_min,off_max),RANDBETWEEN(on_min,on_max))/sr_div</f>
        <v>1.1000000000000001</v>
      </c>
      <c r="H2771" s="3">
        <v>1.5</v>
      </c>
      <c r="I2771" s="3">
        <f>IF(HOUR(Sense_data[[#This Row],[SysTimeStamp]])&lt;12,I2770+$B$14,I2770-$B$14)</f>
        <v>15.637500000000507</v>
      </c>
    </row>
    <row r="2772" spans="1:9" x14ac:dyDescent="0.2">
      <c r="A2772" t="s">
        <v>20</v>
      </c>
      <c r="B2772" t="s">
        <v>22</v>
      </c>
      <c r="C2772" s="6">
        <f t="shared" si="47"/>
        <v>42182.031886581528</v>
      </c>
      <c r="D2772" t="s">
        <v>21</v>
      </c>
      <c r="E2772" s="6">
        <f>IF(Sense_data[[#This Row],[a_1State]]=D2771,E2771,Sense_data[[#This Row],[SysTimeStamp]])</f>
        <v>42182.031712970376</v>
      </c>
      <c r="F2772" s="3" t="str">
        <f>Sense_data[[#This Row],[a_1State]]&amp;TEXT(Sense_data[[#This Row],[StateInstanceTimestamp]],"#.######")</f>
        <v>Off42182.031713</v>
      </c>
      <c r="G2772" s="3">
        <f ca="1">IF(Sense_data[[#This Row],[a_1State]]="Off",RANDBETWEEN(off_min,off_max),RANDBETWEEN(on_min,on_max))/sr_div</f>
        <v>2.6</v>
      </c>
      <c r="H2772" s="3">
        <v>2.9</v>
      </c>
      <c r="I2772" s="3">
        <f>IF(HOUR(Sense_data[[#This Row],[SysTimeStamp]])&lt;12,I2771+$B$14,I2771-$B$14)</f>
        <v>15.637731481481989</v>
      </c>
    </row>
    <row r="2773" spans="1:9" x14ac:dyDescent="0.2">
      <c r="A2773" t="s">
        <v>20</v>
      </c>
      <c r="B2773" t="s">
        <v>22</v>
      </c>
      <c r="C2773" s="6">
        <f t="shared" si="47"/>
        <v>42182.031898155605</v>
      </c>
      <c r="D2773" t="s">
        <v>21</v>
      </c>
      <c r="E2773" s="6">
        <f>IF(Sense_data[[#This Row],[a_1State]]=D2772,E2772,Sense_data[[#This Row],[SysTimeStamp]])</f>
        <v>42182.031712970376</v>
      </c>
      <c r="F2773" s="3" t="str">
        <f>Sense_data[[#This Row],[a_1State]]&amp;TEXT(Sense_data[[#This Row],[StateInstanceTimestamp]],"#.######")</f>
        <v>Off42182.031713</v>
      </c>
      <c r="G2773" s="3">
        <f ca="1">IF(Sense_data[[#This Row],[a_1State]]="Off",RANDBETWEEN(off_min,off_max),RANDBETWEEN(on_min,on_max))/sr_div</f>
        <v>2.6</v>
      </c>
      <c r="H2773" s="3">
        <v>1.7</v>
      </c>
      <c r="I2773" s="3">
        <f>IF(HOUR(Sense_data[[#This Row],[SysTimeStamp]])&lt;12,I2772+$B$14,I2772-$B$14)</f>
        <v>15.637962962963471</v>
      </c>
    </row>
    <row r="2774" spans="1:9" x14ac:dyDescent="0.2">
      <c r="A2774" t="s">
        <v>20</v>
      </c>
      <c r="B2774" t="s">
        <v>22</v>
      </c>
      <c r="C2774" s="6">
        <f t="shared" si="47"/>
        <v>42182.031909729682</v>
      </c>
      <c r="D2774" t="s">
        <v>21</v>
      </c>
      <c r="E2774" s="6">
        <f>IF(Sense_data[[#This Row],[a_1State]]=D2773,E2773,Sense_data[[#This Row],[SysTimeStamp]])</f>
        <v>42182.031712970376</v>
      </c>
      <c r="F2774" s="3" t="str">
        <f>Sense_data[[#This Row],[a_1State]]&amp;TEXT(Sense_data[[#This Row],[StateInstanceTimestamp]],"#.######")</f>
        <v>Off42182.031713</v>
      </c>
      <c r="G2774" s="3">
        <f ca="1">IF(Sense_data[[#This Row],[a_1State]]="Off",RANDBETWEEN(off_min,off_max),RANDBETWEEN(on_min,on_max))/sr_div</f>
        <v>2.1</v>
      </c>
      <c r="H2774" s="3">
        <v>3</v>
      </c>
      <c r="I2774" s="3">
        <f>IF(HOUR(Sense_data[[#This Row],[SysTimeStamp]])&lt;12,I2773+$B$14,I2773-$B$14)</f>
        <v>15.638194444444952</v>
      </c>
    </row>
    <row r="2775" spans="1:9" x14ac:dyDescent="0.2">
      <c r="A2775" t="s">
        <v>20</v>
      </c>
      <c r="B2775" t="s">
        <v>22</v>
      </c>
      <c r="C2775" s="6">
        <f t="shared" si="47"/>
        <v>42182.031921303758</v>
      </c>
      <c r="D2775" t="s">
        <v>21</v>
      </c>
      <c r="E2775" s="6">
        <f>IF(Sense_data[[#This Row],[a_1State]]=D2774,E2774,Sense_data[[#This Row],[SysTimeStamp]])</f>
        <v>42182.031712970376</v>
      </c>
      <c r="F2775" s="3" t="str">
        <f>Sense_data[[#This Row],[a_1State]]&amp;TEXT(Sense_data[[#This Row],[StateInstanceTimestamp]],"#.######")</f>
        <v>Off42182.031713</v>
      </c>
      <c r="G2775" s="3">
        <f ca="1">IF(Sense_data[[#This Row],[a_1State]]="Off",RANDBETWEEN(off_min,off_max),RANDBETWEEN(on_min,on_max))/sr_div</f>
        <v>1.9</v>
      </c>
      <c r="H2775" s="3">
        <v>1.3</v>
      </c>
      <c r="I2775" s="3">
        <f>IF(HOUR(Sense_data[[#This Row],[SysTimeStamp]])&lt;12,I2774+$B$14,I2774-$B$14)</f>
        <v>15.638425925926434</v>
      </c>
    </row>
    <row r="2776" spans="1:9" x14ac:dyDescent="0.2">
      <c r="A2776" t="s">
        <v>20</v>
      </c>
      <c r="B2776" t="s">
        <v>22</v>
      </c>
      <c r="C2776" s="6">
        <f t="shared" si="47"/>
        <v>42182.031932877835</v>
      </c>
      <c r="D2776" t="s">
        <v>21</v>
      </c>
      <c r="E2776" s="6">
        <f>IF(Sense_data[[#This Row],[a_1State]]=D2775,E2775,Sense_data[[#This Row],[SysTimeStamp]])</f>
        <v>42182.031712970376</v>
      </c>
      <c r="F2776" s="3" t="str">
        <f>Sense_data[[#This Row],[a_1State]]&amp;TEXT(Sense_data[[#This Row],[StateInstanceTimestamp]],"#.######")</f>
        <v>Off42182.031713</v>
      </c>
      <c r="G2776" s="3">
        <f ca="1">IF(Sense_data[[#This Row],[a_1State]]="Off",RANDBETWEEN(off_min,off_max),RANDBETWEEN(on_min,on_max))/sr_div</f>
        <v>2.2000000000000002</v>
      </c>
      <c r="H2776" s="3">
        <v>1.2</v>
      </c>
      <c r="I2776" s="3">
        <f>IF(HOUR(Sense_data[[#This Row],[SysTimeStamp]])&lt;12,I2775+$B$14,I2775-$B$14)</f>
        <v>15.638657407407916</v>
      </c>
    </row>
    <row r="2777" spans="1:9" x14ac:dyDescent="0.2">
      <c r="A2777" t="s">
        <v>20</v>
      </c>
      <c r="B2777" t="s">
        <v>22</v>
      </c>
      <c r="C2777" s="6">
        <f t="shared" si="47"/>
        <v>42182.031944451912</v>
      </c>
      <c r="D2777" t="s">
        <v>21</v>
      </c>
      <c r="E2777" s="6">
        <f>IF(Sense_data[[#This Row],[a_1State]]=D2776,E2776,Sense_data[[#This Row],[SysTimeStamp]])</f>
        <v>42182.031712970376</v>
      </c>
      <c r="F2777" s="3" t="str">
        <f>Sense_data[[#This Row],[a_1State]]&amp;TEXT(Sense_data[[#This Row],[StateInstanceTimestamp]],"#.######")</f>
        <v>Off42182.031713</v>
      </c>
      <c r="G2777" s="3">
        <f ca="1">IF(Sense_data[[#This Row],[a_1State]]="Off",RANDBETWEEN(off_min,off_max),RANDBETWEEN(on_min,on_max))/sr_div</f>
        <v>3</v>
      </c>
      <c r="H2777" s="3">
        <v>2.7</v>
      </c>
      <c r="I2777" s="3">
        <f>IF(HOUR(Sense_data[[#This Row],[SysTimeStamp]])&lt;12,I2776+$B$14,I2776-$B$14)</f>
        <v>15.638888888889397</v>
      </c>
    </row>
    <row r="2778" spans="1:9" x14ac:dyDescent="0.2">
      <c r="A2778" t="s">
        <v>20</v>
      </c>
      <c r="B2778" t="s">
        <v>22</v>
      </c>
      <c r="C2778" s="6">
        <f t="shared" si="47"/>
        <v>42182.031956025989</v>
      </c>
      <c r="D2778" t="s">
        <v>21</v>
      </c>
      <c r="E2778" s="6">
        <f>IF(Sense_data[[#This Row],[a_1State]]=D2777,E2777,Sense_data[[#This Row],[SysTimeStamp]])</f>
        <v>42182.031712970376</v>
      </c>
      <c r="F2778" s="3" t="str">
        <f>Sense_data[[#This Row],[a_1State]]&amp;TEXT(Sense_data[[#This Row],[StateInstanceTimestamp]],"#.######")</f>
        <v>Off42182.031713</v>
      </c>
      <c r="G2778" s="3">
        <f ca="1">IF(Sense_data[[#This Row],[a_1State]]="Off",RANDBETWEEN(off_min,off_max),RANDBETWEEN(on_min,on_max))/sr_div</f>
        <v>1</v>
      </c>
      <c r="H2778" s="3">
        <v>2.2000000000000002</v>
      </c>
      <c r="I2778" s="3">
        <f>IF(HOUR(Sense_data[[#This Row],[SysTimeStamp]])&lt;12,I2777+$B$14,I2777-$B$14)</f>
        <v>15.639120370370879</v>
      </c>
    </row>
    <row r="2779" spans="1:9" x14ac:dyDescent="0.2">
      <c r="A2779" t="s">
        <v>20</v>
      </c>
      <c r="B2779" t="s">
        <v>22</v>
      </c>
      <c r="C2779" s="6">
        <f t="shared" si="47"/>
        <v>42182.031967600065</v>
      </c>
      <c r="D2779" t="s">
        <v>21</v>
      </c>
      <c r="E2779" s="6">
        <f>IF(Sense_data[[#This Row],[a_1State]]=D2778,E2778,Sense_data[[#This Row],[SysTimeStamp]])</f>
        <v>42182.031712970376</v>
      </c>
      <c r="F2779" s="3" t="str">
        <f>Sense_data[[#This Row],[a_1State]]&amp;TEXT(Sense_data[[#This Row],[StateInstanceTimestamp]],"#.######")</f>
        <v>Off42182.031713</v>
      </c>
      <c r="G2779" s="3">
        <f ca="1">IF(Sense_data[[#This Row],[a_1State]]="Off",RANDBETWEEN(off_min,off_max),RANDBETWEEN(on_min,on_max))/sr_div</f>
        <v>1.7</v>
      </c>
      <c r="H2779" s="3">
        <v>1.5</v>
      </c>
      <c r="I2779" s="3">
        <f>IF(HOUR(Sense_data[[#This Row],[SysTimeStamp]])&lt;12,I2778+$B$14,I2778-$B$14)</f>
        <v>15.639351851852361</v>
      </c>
    </row>
    <row r="2780" spans="1:9" x14ac:dyDescent="0.2">
      <c r="A2780" t="s">
        <v>20</v>
      </c>
      <c r="B2780" t="s">
        <v>22</v>
      </c>
      <c r="C2780" s="6">
        <f t="shared" si="47"/>
        <v>42182.031979174142</v>
      </c>
      <c r="D2780" t="s">
        <v>21</v>
      </c>
      <c r="E2780" s="6">
        <f>IF(Sense_data[[#This Row],[a_1State]]=D2779,E2779,Sense_data[[#This Row],[SysTimeStamp]])</f>
        <v>42182.031712970376</v>
      </c>
      <c r="F2780" s="3" t="str">
        <f>Sense_data[[#This Row],[a_1State]]&amp;TEXT(Sense_data[[#This Row],[StateInstanceTimestamp]],"#.######")</f>
        <v>Off42182.031713</v>
      </c>
      <c r="G2780" s="3">
        <f ca="1">IF(Sense_data[[#This Row],[a_1State]]="Off",RANDBETWEEN(off_min,off_max),RANDBETWEEN(on_min,on_max))/sr_div</f>
        <v>1.9</v>
      </c>
      <c r="H2780" s="3">
        <v>1.6</v>
      </c>
      <c r="I2780" s="3">
        <f>IF(HOUR(Sense_data[[#This Row],[SysTimeStamp]])&lt;12,I2779+$B$14,I2779-$B$14)</f>
        <v>15.639583333333842</v>
      </c>
    </row>
    <row r="2781" spans="1:9" x14ac:dyDescent="0.2">
      <c r="A2781" t="s">
        <v>20</v>
      </c>
      <c r="B2781" t="s">
        <v>22</v>
      </c>
      <c r="C2781" s="6">
        <f t="shared" si="47"/>
        <v>42182.031990748219</v>
      </c>
      <c r="D2781" t="s">
        <v>21</v>
      </c>
      <c r="E2781" s="6">
        <f>IF(Sense_data[[#This Row],[a_1State]]=D2780,E2780,Sense_data[[#This Row],[SysTimeStamp]])</f>
        <v>42182.031712970376</v>
      </c>
      <c r="F2781" s="3" t="str">
        <f>Sense_data[[#This Row],[a_1State]]&amp;TEXT(Sense_data[[#This Row],[StateInstanceTimestamp]],"#.######")</f>
        <v>Off42182.031713</v>
      </c>
      <c r="G2781" s="3">
        <f ca="1">IF(Sense_data[[#This Row],[a_1State]]="Off",RANDBETWEEN(off_min,off_max),RANDBETWEEN(on_min,on_max))/sr_div</f>
        <v>1.9</v>
      </c>
      <c r="H2781" s="3">
        <v>2.1</v>
      </c>
      <c r="I2781" s="3">
        <f>IF(HOUR(Sense_data[[#This Row],[SysTimeStamp]])&lt;12,I2780+$B$14,I2780-$B$14)</f>
        <v>15.639814814815324</v>
      </c>
    </row>
    <row r="2782" spans="1:9" x14ac:dyDescent="0.2">
      <c r="A2782" t="s">
        <v>20</v>
      </c>
      <c r="B2782" t="s">
        <v>22</v>
      </c>
      <c r="C2782" s="6">
        <f t="shared" si="47"/>
        <v>42182.032002322296</v>
      </c>
      <c r="D2782" t="s">
        <v>21</v>
      </c>
      <c r="E2782" s="6">
        <f>IF(Sense_data[[#This Row],[a_1State]]=D2781,E2781,Sense_data[[#This Row],[SysTimeStamp]])</f>
        <v>42182.031712970376</v>
      </c>
      <c r="F2782" s="3" t="str">
        <f>Sense_data[[#This Row],[a_1State]]&amp;TEXT(Sense_data[[#This Row],[StateInstanceTimestamp]],"#.######")</f>
        <v>Off42182.031713</v>
      </c>
      <c r="G2782" s="3">
        <f ca="1">IF(Sense_data[[#This Row],[a_1State]]="Off",RANDBETWEEN(off_min,off_max),RANDBETWEEN(on_min,on_max))/sr_div</f>
        <v>2.1</v>
      </c>
      <c r="H2782" s="3">
        <v>1.3</v>
      </c>
      <c r="I2782" s="3">
        <f>IF(HOUR(Sense_data[[#This Row],[SysTimeStamp]])&lt;12,I2781+$B$14,I2781-$B$14)</f>
        <v>15.640046296296806</v>
      </c>
    </row>
    <row r="2783" spans="1:9" x14ac:dyDescent="0.2">
      <c r="A2783" t="s">
        <v>20</v>
      </c>
      <c r="B2783" t="s">
        <v>22</v>
      </c>
      <c r="C2783" s="6">
        <f t="shared" si="47"/>
        <v>42182.032013896373</v>
      </c>
      <c r="D2783" t="s">
        <v>21</v>
      </c>
      <c r="E2783" s="6">
        <f>IF(Sense_data[[#This Row],[a_1State]]=D2782,E2782,Sense_data[[#This Row],[SysTimeStamp]])</f>
        <v>42182.031712970376</v>
      </c>
      <c r="F2783" s="3" t="str">
        <f>Sense_data[[#This Row],[a_1State]]&amp;TEXT(Sense_data[[#This Row],[StateInstanceTimestamp]],"#.######")</f>
        <v>Off42182.031713</v>
      </c>
      <c r="G2783" s="3">
        <f ca="1">IF(Sense_data[[#This Row],[a_1State]]="Off",RANDBETWEEN(off_min,off_max),RANDBETWEEN(on_min,on_max))/sr_div</f>
        <v>1.6</v>
      </c>
      <c r="H2783" s="3">
        <v>2.2999999999999998</v>
      </c>
      <c r="I2783" s="3">
        <f>IF(HOUR(Sense_data[[#This Row],[SysTimeStamp]])&lt;12,I2782+$B$14,I2782-$B$14)</f>
        <v>15.640277777778287</v>
      </c>
    </row>
    <row r="2784" spans="1:9" x14ac:dyDescent="0.2">
      <c r="A2784" t="s">
        <v>20</v>
      </c>
      <c r="B2784" t="s">
        <v>22</v>
      </c>
      <c r="C2784" s="6">
        <f t="shared" si="47"/>
        <v>42182.032025470449</v>
      </c>
      <c r="D2784" t="s">
        <v>21</v>
      </c>
      <c r="E2784" s="6">
        <f>IF(Sense_data[[#This Row],[a_1State]]=D2783,E2783,Sense_data[[#This Row],[SysTimeStamp]])</f>
        <v>42182.031712970376</v>
      </c>
      <c r="F2784" s="3" t="str">
        <f>Sense_data[[#This Row],[a_1State]]&amp;TEXT(Sense_data[[#This Row],[StateInstanceTimestamp]],"#.######")</f>
        <v>Off42182.031713</v>
      </c>
      <c r="G2784" s="3">
        <f ca="1">IF(Sense_data[[#This Row],[a_1State]]="Off",RANDBETWEEN(off_min,off_max),RANDBETWEEN(on_min,on_max))/sr_div</f>
        <v>3</v>
      </c>
      <c r="H2784" s="3">
        <v>1.1000000000000001</v>
      </c>
      <c r="I2784" s="3">
        <f>IF(HOUR(Sense_data[[#This Row],[SysTimeStamp]])&lt;12,I2783+$B$14,I2783-$B$14)</f>
        <v>15.640509259259769</v>
      </c>
    </row>
    <row r="2785" spans="1:9" x14ac:dyDescent="0.2">
      <c r="A2785" t="s">
        <v>20</v>
      </c>
      <c r="B2785" t="s">
        <v>22</v>
      </c>
      <c r="C2785" s="6">
        <f t="shared" si="47"/>
        <v>42182.032037044526</v>
      </c>
      <c r="D2785" t="s">
        <v>21</v>
      </c>
      <c r="E2785" s="6">
        <f>IF(Sense_data[[#This Row],[a_1State]]=D2784,E2784,Sense_data[[#This Row],[SysTimeStamp]])</f>
        <v>42182.031712970376</v>
      </c>
      <c r="F2785" s="3" t="str">
        <f>Sense_data[[#This Row],[a_1State]]&amp;TEXT(Sense_data[[#This Row],[StateInstanceTimestamp]],"#.######")</f>
        <v>Off42182.031713</v>
      </c>
      <c r="G2785" s="3">
        <f ca="1">IF(Sense_data[[#This Row],[a_1State]]="Off",RANDBETWEEN(off_min,off_max),RANDBETWEEN(on_min,on_max))/sr_div</f>
        <v>2.4</v>
      </c>
      <c r="H2785" s="3">
        <v>2.8</v>
      </c>
      <c r="I2785" s="3">
        <f>IF(HOUR(Sense_data[[#This Row],[SysTimeStamp]])&lt;12,I2784+$B$14,I2784-$B$14)</f>
        <v>15.640740740741251</v>
      </c>
    </row>
    <row r="2786" spans="1:9" x14ac:dyDescent="0.2">
      <c r="A2786" t="s">
        <v>20</v>
      </c>
      <c r="B2786" t="s">
        <v>22</v>
      </c>
      <c r="C2786" s="6">
        <f t="shared" si="47"/>
        <v>42182.032048618603</v>
      </c>
      <c r="D2786" t="s">
        <v>21</v>
      </c>
      <c r="E2786" s="6">
        <f>IF(Sense_data[[#This Row],[a_1State]]=D2785,E2785,Sense_data[[#This Row],[SysTimeStamp]])</f>
        <v>42182.031712970376</v>
      </c>
      <c r="F2786" s="3" t="str">
        <f>Sense_data[[#This Row],[a_1State]]&amp;TEXT(Sense_data[[#This Row],[StateInstanceTimestamp]],"#.######")</f>
        <v>Off42182.031713</v>
      </c>
      <c r="G2786" s="3">
        <f ca="1">IF(Sense_data[[#This Row],[a_1State]]="Off",RANDBETWEEN(off_min,off_max),RANDBETWEEN(on_min,on_max))/sr_div</f>
        <v>1.4</v>
      </c>
      <c r="H2786" s="3">
        <v>3</v>
      </c>
      <c r="I2786" s="3">
        <f>IF(HOUR(Sense_data[[#This Row],[SysTimeStamp]])&lt;12,I2785+$B$14,I2785-$B$14)</f>
        <v>15.640972222222732</v>
      </c>
    </row>
    <row r="2787" spans="1:9" x14ac:dyDescent="0.2">
      <c r="A2787" t="s">
        <v>20</v>
      </c>
      <c r="B2787" t="s">
        <v>22</v>
      </c>
      <c r="C2787" s="6">
        <f t="shared" si="47"/>
        <v>42182.03206019268</v>
      </c>
      <c r="D2787" t="s">
        <v>21</v>
      </c>
      <c r="E2787" s="6">
        <f>IF(Sense_data[[#This Row],[a_1State]]=D2786,E2786,Sense_data[[#This Row],[SysTimeStamp]])</f>
        <v>42182.031712970376</v>
      </c>
      <c r="F2787" s="3" t="str">
        <f>Sense_data[[#This Row],[a_1State]]&amp;TEXT(Sense_data[[#This Row],[StateInstanceTimestamp]],"#.######")</f>
        <v>Off42182.031713</v>
      </c>
      <c r="G2787" s="3">
        <f ca="1">IF(Sense_data[[#This Row],[a_1State]]="Off",RANDBETWEEN(off_min,off_max),RANDBETWEEN(on_min,on_max))/sr_div</f>
        <v>1.9</v>
      </c>
      <c r="H2787" s="3">
        <v>2</v>
      </c>
      <c r="I2787" s="3">
        <f>IF(HOUR(Sense_data[[#This Row],[SysTimeStamp]])&lt;12,I2786+$B$14,I2786-$B$14)</f>
        <v>15.641203703704214</v>
      </c>
    </row>
    <row r="2788" spans="1:9" x14ac:dyDescent="0.2">
      <c r="A2788" t="s">
        <v>20</v>
      </c>
      <c r="B2788" t="s">
        <v>22</v>
      </c>
      <c r="C2788" s="6">
        <f t="shared" si="47"/>
        <v>42182.032071766756</v>
      </c>
      <c r="D2788" t="s">
        <v>21</v>
      </c>
      <c r="E2788" s="6">
        <f>IF(Sense_data[[#This Row],[a_1State]]=D2787,E2787,Sense_data[[#This Row],[SysTimeStamp]])</f>
        <v>42182.031712970376</v>
      </c>
      <c r="F2788" s="3" t="str">
        <f>Sense_data[[#This Row],[a_1State]]&amp;TEXT(Sense_data[[#This Row],[StateInstanceTimestamp]],"#.######")</f>
        <v>Off42182.031713</v>
      </c>
      <c r="G2788" s="3">
        <f ca="1">IF(Sense_data[[#This Row],[a_1State]]="Off",RANDBETWEEN(off_min,off_max),RANDBETWEEN(on_min,on_max))/sr_div</f>
        <v>1.1000000000000001</v>
      </c>
      <c r="H2788" s="3">
        <v>2</v>
      </c>
      <c r="I2788" s="3">
        <f>IF(HOUR(Sense_data[[#This Row],[SysTimeStamp]])&lt;12,I2787+$B$14,I2787-$B$14)</f>
        <v>15.641435185185696</v>
      </c>
    </row>
    <row r="2789" spans="1:9" x14ac:dyDescent="0.2">
      <c r="A2789" t="s">
        <v>20</v>
      </c>
      <c r="B2789" t="s">
        <v>22</v>
      </c>
      <c r="C2789" s="6">
        <f t="shared" si="47"/>
        <v>42182.032083340833</v>
      </c>
      <c r="D2789" t="s">
        <v>21</v>
      </c>
      <c r="E2789" s="6">
        <f>IF(Sense_data[[#This Row],[a_1State]]=D2788,E2788,Sense_data[[#This Row],[SysTimeStamp]])</f>
        <v>42182.031712970376</v>
      </c>
      <c r="F2789" s="3" t="str">
        <f>Sense_data[[#This Row],[a_1State]]&amp;TEXT(Sense_data[[#This Row],[StateInstanceTimestamp]],"#.######")</f>
        <v>Off42182.031713</v>
      </c>
      <c r="G2789" s="3">
        <f ca="1">IF(Sense_data[[#This Row],[a_1State]]="Off",RANDBETWEEN(off_min,off_max),RANDBETWEEN(on_min,on_max))/sr_div</f>
        <v>1.2</v>
      </c>
      <c r="H2789" s="3">
        <v>1.4</v>
      </c>
      <c r="I2789" s="3">
        <f>IF(HOUR(Sense_data[[#This Row],[SysTimeStamp]])&lt;12,I2788+$B$14,I2788-$B$14)</f>
        <v>15.641666666667177</v>
      </c>
    </row>
    <row r="2790" spans="1:9" x14ac:dyDescent="0.2">
      <c r="A2790" t="s">
        <v>20</v>
      </c>
      <c r="B2790" t="s">
        <v>22</v>
      </c>
      <c r="C2790" s="6">
        <f t="shared" si="47"/>
        <v>42182.03209491491</v>
      </c>
      <c r="D2790" t="s">
        <v>21</v>
      </c>
      <c r="E2790" s="6">
        <f>IF(Sense_data[[#This Row],[a_1State]]=D2789,E2789,Sense_data[[#This Row],[SysTimeStamp]])</f>
        <v>42182.031712970376</v>
      </c>
      <c r="F2790" s="3" t="str">
        <f>Sense_data[[#This Row],[a_1State]]&amp;TEXT(Sense_data[[#This Row],[StateInstanceTimestamp]],"#.######")</f>
        <v>Off42182.031713</v>
      </c>
      <c r="G2790" s="3">
        <f ca="1">IF(Sense_data[[#This Row],[a_1State]]="Off",RANDBETWEEN(off_min,off_max),RANDBETWEEN(on_min,on_max))/sr_div</f>
        <v>2.2999999999999998</v>
      </c>
      <c r="H2790" s="3">
        <v>2.5</v>
      </c>
      <c r="I2790" s="3">
        <f>IF(HOUR(Sense_data[[#This Row],[SysTimeStamp]])&lt;12,I2789+$B$14,I2789-$B$14)</f>
        <v>15.641898148148659</v>
      </c>
    </row>
    <row r="2791" spans="1:9" x14ac:dyDescent="0.2">
      <c r="A2791" t="s">
        <v>20</v>
      </c>
      <c r="B2791" t="s">
        <v>22</v>
      </c>
      <c r="C2791" s="6">
        <f t="shared" si="47"/>
        <v>42182.032106488987</v>
      </c>
      <c r="D2791" t="s">
        <v>21</v>
      </c>
      <c r="E2791" s="6">
        <f>IF(Sense_data[[#This Row],[a_1State]]=D2790,E2790,Sense_data[[#This Row],[SysTimeStamp]])</f>
        <v>42182.031712970376</v>
      </c>
      <c r="F2791" s="3" t="str">
        <f>Sense_data[[#This Row],[a_1State]]&amp;TEXT(Sense_data[[#This Row],[StateInstanceTimestamp]],"#.######")</f>
        <v>Off42182.031713</v>
      </c>
      <c r="G2791" s="3">
        <f ca="1">IF(Sense_data[[#This Row],[a_1State]]="Off",RANDBETWEEN(off_min,off_max),RANDBETWEEN(on_min,on_max))/sr_div</f>
        <v>2.7</v>
      </c>
      <c r="H2791" s="3">
        <v>2.9</v>
      </c>
      <c r="I2791" s="3">
        <f>IF(HOUR(Sense_data[[#This Row],[SysTimeStamp]])&lt;12,I2790+$B$14,I2790-$B$14)</f>
        <v>15.642129629630141</v>
      </c>
    </row>
    <row r="2792" spans="1:9" x14ac:dyDescent="0.2">
      <c r="A2792" t="s">
        <v>20</v>
      </c>
      <c r="B2792" t="s">
        <v>22</v>
      </c>
      <c r="C2792" s="6">
        <f t="shared" si="47"/>
        <v>42182.032118063064</v>
      </c>
      <c r="D2792" t="s">
        <v>21</v>
      </c>
      <c r="E2792" s="6">
        <f>IF(Sense_data[[#This Row],[a_1State]]=D2791,E2791,Sense_data[[#This Row],[SysTimeStamp]])</f>
        <v>42182.031712970376</v>
      </c>
      <c r="F2792" s="3" t="str">
        <f>Sense_data[[#This Row],[a_1State]]&amp;TEXT(Sense_data[[#This Row],[StateInstanceTimestamp]],"#.######")</f>
        <v>Off42182.031713</v>
      </c>
      <c r="G2792" s="3">
        <f ca="1">IF(Sense_data[[#This Row],[a_1State]]="Off",RANDBETWEEN(off_min,off_max),RANDBETWEEN(on_min,on_max))/sr_div</f>
        <v>2.7</v>
      </c>
      <c r="H2792" s="3">
        <v>3</v>
      </c>
      <c r="I2792" s="3">
        <f>IF(HOUR(Sense_data[[#This Row],[SysTimeStamp]])&lt;12,I2791+$B$14,I2791-$B$14)</f>
        <v>15.642361111111622</v>
      </c>
    </row>
    <row r="2793" spans="1:9" x14ac:dyDescent="0.2">
      <c r="A2793" t="s">
        <v>20</v>
      </c>
      <c r="B2793" t="s">
        <v>22</v>
      </c>
      <c r="C2793" s="6">
        <f t="shared" si="47"/>
        <v>42182.03212963714</v>
      </c>
      <c r="D2793" t="s">
        <v>21</v>
      </c>
      <c r="E2793" s="6">
        <f>IF(Sense_data[[#This Row],[a_1State]]=D2792,E2792,Sense_data[[#This Row],[SysTimeStamp]])</f>
        <v>42182.031712970376</v>
      </c>
      <c r="F2793" s="3" t="str">
        <f>Sense_data[[#This Row],[a_1State]]&amp;TEXT(Sense_data[[#This Row],[StateInstanceTimestamp]],"#.######")</f>
        <v>Off42182.031713</v>
      </c>
      <c r="G2793" s="3">
        <f ca="1">IF(Sense_data[[#This Row],[a_1State]]="Off",RANDBETWEEN(off_min,off_max),RANDBETWEEN(on_min,on_max))/sr_div</f>
        <v>2.2999999999999998</v>
      </c>
      <c r="H2793" s="3">
        <v>1.1000000000000001</v>
      </c>
      <c r="I2793" s="3">
        <f>IF(HOUR(Sense_data[[#This Row],[SysTimeStamp]])&lt;12,I2792+$B$14,I2792-$B$14)</f>
        <v>15.642592592593104</v>
      </c>
    </row>
    <row r="2794" spans="1:9" x14ac:dyDescent="0.2">
      <c r="A2794" t="s">
        <v>20</v>
      </c>
      <c r="B2794" t="s">
        <v>22</v>
      </c>
      <c r="C2794" s="6">
        <f t="shared" si="47"/>
        <v>42182.032141211217</v>
      </c>
      <c r="D2794" t="s">
        <v>21</v>
      </c>
      <c r="E2794" s="6">
        <f>IF(Sense_data[[#This Row],[a_1State]]=D2793,E2793,Sense_data[[#This Row],[SysTimeStamp]])</f>
        <v>42182.031712970376</v>
      </c>
      <c r="F2794" s="3" t="str">
        <f>Sense_data[[#This Row],[a_1State]]&amp;TEXT(Sense_data[[#This Row],[StateInstanceTimestamp]],"#.######")</f>
        <v>Off42182.031713</v>
      </c>
      <c r="G2794" s="3">
        <f ca="1">IF(Sense_data[[#This Row],[a_1State]]="Off",RANDBETWEEN(off_min,off_max),RANDBETWEEN(on_min,on_max))/sr_div</f>
        <v>1.4</v>
      </c>
      <c r="H2794" s="3">
        <v>1.3</v>
      </c>
      <c r="I2794" s="3">
        <f>IF(HOUR(Sense_data[[#This Row],[SysTimeStamp]])&lt;12,I2793+$B$14,I2793-$B$14)</f>
        <v>15.642824074074586</v>
      </c>
    </row>
    <row r="2795" spans="1:9" x14ac:dyDescent="0.2">
      <c r="A2795" t="s">
        <v>20</v>
      </c>
      <c r="B2795" t="s">
        <v>22</v>
      </c>
      <c r="C2795" s="6">
        <f t="shared" si="47"/>
        <v>42182.032152785294</v>
      </c>
      <c r="D2795" t="s">
        <v>21</v>
      </c>
      <c r="E2795" s="6">
        <f>IF(Sense_data[[#This Row],[a_1State]]=D2794,E2794,Sense_data[[#This Row],[SysTimeStamp]])</f>
        <v>42182.031712970376</v>
      </c>
      <c r="F2795" s="3" t="str">
        <f>Sense_data[[#This Row],[a_1State]]&amp;TEXT(Sense_data[[#This Row],[StateInstanceTimestamp]],"#.######")</f>
        <v>Off42182.031713</v>
      </c>
      <c r="G2795" s="3">
        <f ca="1">IF(Sense_data[[#This Row],[a_1State]]="Off",RANDBETWEEN(off_min,off_max),RANDBETWEEN(on_min,on_max))/sr_div</f>
        <v>1.6</v>
      </c>
      <c r="H2795" s="3">
        <v>2.2000000000000002</v>
      </c>
      <c r="I2795" s="3">
        <f>IF(HOUR(Sense_data[[#This Row],[SysTimeStamp]])&lt;12,I2794+$B$14,I2794-$B$14)</f>
        <v>15.643055555556067</v>
      </c>
    </row>
    <row r="2796" spans="1:9" x14ac:dyDescent="0.2">
      <c r="A2796" t="s">
        <v>20</v>
      </c>
      <c r="B2796" t="s">
        <v>22</v>
      </c>
      <c r="C2796" s="6">
        <f t="shared" si="47"/>
        <v>42182.032164359371</v>
      </c>
      <c r="D2796" t="s">
        <v>21</v>
      </c>
      <c r="E2796" s="6">
        <f>IF(Sense_data[[#This Row],[a_1State]]=D2795,E2795,Sense_data[[#This Row],[SysTimeStamp]])</f>
        <v>42182.031712970376</v>
      </c>
      <c r="F2796" s="3" t="str">
        <f>Sense_data[[#This Row],[a_1State]]&amp;TEXT(Sense_data[[#This Row],[StateInstanceTimestamp]],"#.######")</f>
        <v>Off42182.031713</v>
      </c>
      <c r="G2796" s="3">
        <f ca="1">IF(Sense_data[[#This Row],[a_1State]]="Off",RANDBETWEEN(off_min,off_max),RANDBETWEEN(on_min,on_max))/sr_div</f>
        <v>2.2999999999999998</v>
      </c>
      <c r="H2796" s="3">
        <v>1.5</v>
      </c>
      <c r="I2796" s="3">
        <f>IF(HOUR(Sense_data[[#This Row],[SysTimeStamp]])&lt;12,I2795+$B$14,I2795-$B$14)</f>
        <v>15.643287037037549</v>
      </c>
    </row>
    <row r="2797" spans="1:9" x14ac:dyDescent="0.2">
      <c r="A2797" t="s">
        <v>20</v>
      </c>
      <c r="B2797" t="s">
        <v>22</v>
      </c>
      <c r="C2797" s="6">
        <f t="shared" si="47"/>
        <v>42182.032175933447</v>
      </c>
      <c r="D2797" t="s">
        <v>21</v>
      </c>
      <c r="E2797" s="6">
        <f>IF(Sense_data[[#This Row],[a_1State]]=D2796,E2796,Sense_data[[#This Row],[SysTimeStamp]])</f>
        <v>42182.031712970376</v>
      </c>
      <c r="F2797" s="3" t="str">
        <f>Sense_data[[#This Row],[a_1State]]&amp;TEXT(Sense_data[[#This Row],[StateInstanceTimestamp]],"#.######")</f>
        <v>Off42182.031713</v>
      </c>
      <c r="G2797" s="3">
        <f ca="1">IF(Sense_data[[#This Row],[a_1State]]="Off",RANDBETWEEN(off_min,off_max),RANDBETWEEN(on_min,on_max))/sr_div</f>
        <v>1.2</v>
      </c>
      <c r="H2797" s="3">
        <v>2.7</v>
      </c>
      <c r="I2797" s="3">
        <f>IF(HOUR(Sense_data[[#This Row],[SysTimeStamp]])&lt;12,I2796+$B$14,I2796-$B$14)</f>
        <v>15.643518518519031</v>
      </c>
    </row>
    <row r="2798" spans="1:9" x14ac:dyDescent="0.2">
      <c r="A2798" t="s">
        <v>20</v>
      </c>
      <c r="B2798" t="s">
        <v>22</v>
      </c>
      <c r="C2798" s="6">
        <f t="shared" si="47"/>
        <v>42182.032187507524</v>
      </c>
      <c r="D2798" t="s">
        <v>21</v>
      </c>
      <c r="E2798" s="6">
        <f>IF(Sense_data[[#This Row],[a_1State]]=D2797,E2797,Sense_data[[#This Row],[SysTimeStamp]])</f>
        <v>42182.031712970376</v>
      </c>
      <c r="F2798" s="3" t="str">
        <f>Sense_data[[#This Row],[a_1State]]&amp;TEXT(Sense_data[[#This Row],[StateInstanceTimestamp]],"#.######")</f>
        <v>Off42182.031713</v>
      </c>
      <c r="G2798" s="3">
        <f ca="1">IF(Sense_data[[#This Row],[a_1State]]="Off",RANDBETWEEN(off_min,off_max),RANDBETWEEN(on_min,on_max))/sr_div</f>
        <v>1.3</v>
      </c>
      <c r="H2798" s="3">
        <v>1.3</v>
      </c>
      <c r="I2798" s="3">
        <f>IF(HOUR(Sense_data[[#This Row],[SysTimeStamp]])&lt;12,I2797+$B$14,I2797-$B$14)</f>
        <v>15.643750000000512</v>
      </c>
    </row>
    <row r="2799" spans="1:9" x14ac:dyDescent="0.2">
      <c r="A2799" t="s">
        <v>20</v>
      </c>
      <c r="B2799" t="s">
        <v>22</v>
      </c>
      <c r="C2799" s="6">
        <f t="shared" si="47"/>
        <v>42182.032199081601</v>
      </c>
      <c r="D2799" t="s">
        <v>21</v>
      </c>
      <c r="E2799" s="6">
        <f>IF(Sense_data[[#This Row],[a_1State]]=D2798,E2798,Sense_data[[#This Row],[SysTimeStamp]])</f>
        <v>42182.031712970376</v>
      </c>
      <c r="F2799" s="3" t="str">
        <f>Sense_data[[#This Row],[a_1State]]&amp;TEXT(Sense_data[[#This Row],[StateInstanceTimestamp]],"#.######")</f>
        <v>Off42182.031713</v>
      </c>
      <c r="G2799" s="3">
        <f ca="1">IF(Sense_data[[#This Row],[a_1State]]="Off",RANDBETWEEN(off_min,off_max),RANDBETWEEN(on_min,on_max))/sr_div</f>
        <v>3</v>
      </c>
      <c r="H2799" s="3">
        <v>1.3</v>
      </c>
      <c r="I2799" s="3">
        <f>IF(HOUR(Sense_data[[#This Row],[SysTimeStamp]])&lt;12,I2798+$B$14,I2798-$B$14)</f>
        <v>15.643981481481994</v>
      </c>
    </row>
    <row r="2800" spans="1:9" x14ac:dyDescent="0.2">
      <c r="A2800" t="s">
        <v>20</v>
      </c>
      <c r="B2800" t="s">
        <v>22</v>
      </c>
      <c r="C2800" s="6">
        <f t="shared" si="47"/>
        <v>42182.032210655678</v>
      </c>
      <c r="D2800" t="s">
        <v>21</v>
      </c>
      <c r="E2800" s="6">
        <f>IF(Sense_data[[#This Row],[a_1State]]=D2799,E2799,Sense_data[[#This Row],[SysTimeStamp]])</f>
        <v>42182.031712970376</v>
      </c>
      <c r="F2800" s="3" t="str">
        <f>Sense_data[[#This Row],[a_1State]]&amp;TEXT(Sense_data[[#This Row],[StateInstanceTimestamp]],"#.######")</f>
        <v>Off42182.031713</v>
      </c>
      <c r="G2800" s="3">
        <f ca="1">IF(Sense_data[[#This Row],[a_1State]]="Off",RANDBETWEEN(off_min,off_max),RANDBETWEEN(on_min,on_max))/sr_div</f>
        <v>1.5</v>
      </c>
      <c r="H2800" s="3">
        <v>2.2000000000000002</v>
      </c>
      <c r="I2800" s="3">
        <f>IF(HOUR(Sense_data[[#This Row],[SysTimeStamp]])&lt;12,I2799+$B$14,I2799-$B$14)</f>
        <v>15.644212962963476</v>
      </c>
    </row>
    <row r="2801" spans="1:9" x14ac:dyDescent="0.2">
      <c r="A2801" t="s">
        <v>20</v>
      </c>
      <c r="B2801" t="s">
        <v>22</v>
      </c>
      <c r="C2801" s="6">
        <f t="shared" si="47"/>
        <v>42182.032222229755</v>
      </c>
      <c r="D2801" t="s">
        <v>21</v>
      </c>
      <c r="E2801" s="6">
        <f>IF(Sense_data[[#This Row],[a_1State]]=D2800,E2800,Sense_data[[#This Row],[SysTimeStamp]])</f>
        <v>42182.031712970376</v>
      </c>
      <c r="F2801" s="3" t="str">
        <f>Sense_data[[#This Row],[a_1State]]&amp;TEXT(Sense_data[[#This Row],[StateInstanceTimestamp]],"#.######")</f>
        <v>Off42182.031713</v>
      </c>
      <c r="G2801" s="3">
        <f ca="1">IF(Sense_data[[#This Row],[a_1State]]="Off",RANDBETWEEN(off_min,off_max),RANDBETWEEN(on_min,on_max))/sr_div</f>
        <v>2.2000000000000002</v>
      </c>
      <c r="H2801" s="3">
        <v>1.1000000000000001</v>
      </c>
      <c r="I2801" s="3">
        <f>IF(HOUR(Sense_data[[#This Row],[SysTimeStamp]])&lt;12,I2800+$B$14,I2800-$B$14)</f>
        <v>15.644444444444957</v>
      </c>
    </row>
    <row r="2802" spans="1:9" x14ac:dyDescent="0.2">
      <c r="A2802" t="s">
        <v>20</v>
      </c>
      <c r="B2802" t="s">
        <v>22</v>
      </c>
      <c r="C2802" s="6">
        <f t="shared" si="47"/>
        <v>42182.032233803831</v>
      </c>
      <c r="D2802" t="s">
        <v>21</v>
      </c>
      <c r="E2802" s="6">
        <f>IF(Sense_data[[#This Row],[a_1State]]=D2801,E2801,Sense_data[[#This Row],[SysTimeStamp]])</f>
        <v>42182.031712970376</v>
      </c>
      <c r="F2802" s="3" t="str">
        <f>Sense_data[[#This Row],[a_1State]]&amp;TEXT(Sense_data[[#This Row],[StateInstanceTimestamp]],"#.######")</f>
        <v>Off42182.031713</v>
      </c>
      <c r="G2802" s="3">
        <f ca="1">IF(Sense_data[[#This Row],[a_1State]]="Off",RANDBETWEEN(off_min,off_max),RANDBETWEEN(on_min,on_max))/sr_div</f>
        <v>1.2</v>
      </c>
      <c r="H2802" s="3">
        <v>2.4</v>
      </c>
      <c r="I2802" s="3">
        <f>IF(HOUR(Sense_data[[#This Row],[SysTimeStamp]])&lt;12,I2801+$B$14,I2801-$B$14)</f>
        <v>15.644675925926439</v>
      </c>
    </row>
    <row r="2803" spans="1:9" x14ac:dyDescent="0.2">
      <c r="A2803" t="s">
        <v>20</v>
      </c>
      <c r="B2803" t="s">
        <v>22</v>
      </c>
      <c r="C2803" s="6">
        <f t="shared" si="47"/>
        <v>42182.032245377908</v>
      </c>
      <c r="D2803" t="s">
        <v>21</v>
      </c>
      <c r="E2803" s="6">
        <f>IF(Sense_data[[#This Row],[a_1State]]=D2802,E2802,Sense_data[[#This Row],[SysTimeStamp]])</f>
        <v>42182.031712970376</v>
      </c>
      <c r="F2803" s="3" t="str">
        <f>Sense_data[[#This Row],[a_1State]]&amp;TEXT(Sense_data[[#This Row],[StateInstanceTimestamp]],"#.######")</f>
        <v>Off42182.031713</v>
      </c>
      <c r="G2803" s="3">
        <f ca="1">IF(Sense_data[[#This Row],[a_1State]]="Off",RANDBETWEEN(off_min,off_max),RANDBETWEEN(on_min,on_max))/sr_div</f>
        <v>2.7</v>
      </c>
      <c r="H2803" s="3">
        <v>2.9</v>
      </c>
      <c r="I2803" s="3">
        <f>IF(HOUR(Sense_data[[#This Row],[SysTimeStamp]])&lt;12,I2802+$B$14,I2802-$B$14)</f>
        <v>15.644907407407921</v>
      </c>
    </row>
    <row r="2804" spans="1:9" x14ac:dyDescent="0.2">
      <c r="A2804" t="s">
        <v>20</v>
      </c>
      <c r="B2804" t="s">
        <v>22</v>
      </c>
      <c r="C2804" s="6">
        <f t="shared" si="47"/>
        <v>42182.032256951985</v>
      </c>
      <c r="D2804" t="s">
        <v>21</v>
      </c>
      <c r="E2804" s="6">
        <f>IF(Sense_data[[#This Row],[a_1State]]=D2803,E2803,Sense_data[[#This Row],[SysTimeStamp]])</f>
        <v>42182.031712970376</v>
      </c>
      <c r="F2804" s="3" t="str">
        <f>Sense_data[[#This Row],[a_1State]]&amp;TEXT(Sense_data[[#This Row],[StateInstanceTimestamp]],"#.######")</f>
        <v>Off42182.031713</v>
      </c>
      <c r="G2804" s="3">
        <f ca="1">IF(Sense_data[[#This Row],[a_1State]]="Off",RANDBETWEEN(off_min,off_max),RANDBETWEEN(on_min,on_max))/sr_div</f>
        <v>1.1000000000000001</v>
      </c>
      <c r="H2804" s="3">
        <v>1.5</v>
      </c>
      <c r="I2804" s="3">
        <f>IF(HOUR(Sense_data[[#This Row],[SysTimeStamp]])&lt;12,I2803+$B$14,I2803-$B$14)</f>
        <v>15.645138888889402</v>
      </c>
    </row>
    <row r="2805" spans="1:9" x14ac:dyDescent="0.2">
      <c r="A2805" t="s">
        <v>20</v>
      </c>
      <c r="B2805" t="s">
        <v>22</v>
      </c>
      <c r="C2805" s="6">
        <f t="shared" si="47"/>
        <v>42182.032268526062</v>
      </c>
      <c r="D2805" t="s">
        <v>21</v>
      </c>
      <c r="E2805" s="6">
        <f>IF(Sense_data[[#This Row],[a_1State]]=D2804,E2804,Sense_data[[#This Row],[SysTimeStamp]])</f>
        <v>42182.031712970376</v>
      </c>
      <c r="F2805" s="3" t="str">
        <f>Sense_data[[#This Row],[a_1State]]&amp;TEXT(Sense_data[[#This Row],[StateInstanceTimestamp]],"#.######")</f>
        <v>Off42182.031713</v>
      </c>
      <c r="G2805" s="3">
        <f ca="1">IF(Sense_data[[#This Row],[a_1State]]="Off",RANDBETWEEN(off_min,off_max),RANDBETWEEN(on_min,on_max))/sr_div</f>
        <v>2</v>
      </c>
      <c r="H2805" s="3">
        <v>1.3</v>
      </c>
      <c r="I2805" s="3">
        <f>IF(HOUR(Sense_data[[#This Row],[SysTimeStamp]])&lt;12,I2804+$B$14,I2804-$B$14)</f>
        <v>15.645370370370884</v>
      </c>
    </row>
    <row r="2806" spans="1:9" x14ac:dyDescent="0.2">
      <c r="A2806" t="s">
        <v>20</v>
      </c>
      <c r="B2806" t="s">
        <v>22</v>
      </c>
      <c r="C2806" s="6">
        <f t="shared" si="47"/>
        <v>42182.032280100138</v>
      </c>
      <c r="D2806" t="s">
        <v>21</v>
      </c>
      <c r="E2806" s="6">
        <f>IF(Sense_data[[#This Row],[a_1State]]=D2805,E2805,Sense_data[[#This Row],[SysTimeStamp]])</f>
        <v>42182.031712970376</v>
      </c>
      <c r="F2806" s="3" t="str">
        <f>Sense_data[[#This Row],[a_1State]]&amp;TEXT(Sense_data[[#This Row],[StateInstanceTimestamp]],"#.######")</f>
        <v>Off42182.031713</v>
      </c>
      <c r="G2806" s="3">
        <f ca="1">IF(Sense_data[[#This Row],[a_1State]]="Off",RANDBETWEEN(off_min,off_max),RANDBETWEEN(on_min,on_max))/sr_div</f>
        <v>1.3</v>
      </c>
      <c r="H2806" s="3">
        <v>2.9</v>
      </c>
      <c r="I2806" s="3">
        <f>IF(HOUR(Sense_data[[#This Row],[SysTimeStamp]])&lt;12,I2805+$B$14,I2805-$B$14)</f>
        <v>15.645601851852366</v>
      </c>
    </row>
    <row r="2807" spans="1:9" x14ac:dyDescent="0.2">
      <c r="A2807" t="s">
        <v>20</v>
      </c>
      <c r="B2807" t="s">
        <v>22</v>
      </c>
      <c r="C2807" s="6">
        <f t="shared" si="47"/>
        <v>42182.032291674215</v>
      </c>
      <c r="D2807" t="s">
        <v>21</v>
      </c>
      <c r="E2807" s="6">
        <f>IF(Sense_data[[#This Row],[a_1State]]=D2806,E2806,Sense_data[[#This Row],[SysTimeStamp]])</f>
        <v>42182.031712970376</v>
      </c>
      <c r="F2807" s="3" t="str">
        <f>Sense_data[[#This Row],[a_1State]]&amp;TEXT(Sense_data[[#This Row],[StateInstanceTimestamp]],"#.######")</f>
        <v>Off42182.031713</v>
      </c>
      <c r="G2807" s="3">
        <f ca="1">IF(Sense_data[[#This Row],[a_1State]]="Off",RANDBETWEEN(off_min,off_max),RANDBETWEEN(on_min,on_max))/sr_div</f>
        <v>1.6</v>
      </c>
      <c r="H2807" s="3">
        <v>2.2000000000000002</v>
      </c>
      <c r="I2807" s="3">
        <f>IF(HOUR(Sense_data[[#This Row],[SysTimeStamp]])&lt;12,I2806+$B$14,I2806-$B$14)</f>
        <v>15.645833333333847</v>
      </c>
    </row>
    <row r="2808" spans="1:9" x14ac:dyDescent="0.2">
      <c r="A2808" t="s">
        <v>20</v>
      </c>
      <c r="B2808" t="s">
        <v>22</v>
      </c>
      <c r="C2808" s="6">
        <f t="shared" si="47"/>
        <v>42182.032303248292</v>
      </c>
      <c r="D2808" t="s">
        <v>21</v>
      </c>
      <c r="E2808" s="6">
        <f>IF(Sense_data[[#This Row],[a_1State]]=D2807,E2807,Sense_data[[#This Row],[SysTimeStamp]])</f>
        <v>42182.031712970376</v>
      </c>
      <c r="F2808" s="3" t="str">
        <f>Sense_data[[#This Row],[a_1State]]&amp;TEXT(Sense_data[[#This Row],[StateInstanceTimestamp]],"#.######")</f>
        <v>Off42182.031713</v>
      </c>
      <c r="G2808" s="3">
        <f ca="1">IF(Sense_data[[#This Row],[a_1State]]="Off",RANDBETWEEN(off_min,off_max),RANDBETWEEN(on_min,on_max))/sr_div</f>
        <v>1</v>
      </c>
      <c r="H2808" s="3">
        <v>2.2999999999999998</v>
      </c>
      <c r="I2808" s="3">
        <f>IF(HOUR(Sense_data[[#This Row],[SysTimeStamp]])&lt;12,I2807+$B$14,I2807-$B$14)</f>
        <v>15.646064814815329</v>
      </c>
    </row>
    <row r="2809" spans="1:9" x14ac:dyDescent="0.2">
      <c r="A2809" t="s">
        <v>20</v>
      </c>
      <c r="B2809" t="s">
        <v>22</v>
      </c>
      <c r="C2809" s="6">
        <f t="shared" si="47"/>
        <v>42182.032314822369</v>
      </c>
      <c r="D2809" t="s">
        <v>21</v>
      </c>
      <c r="E2809" s="6">
        <f>IF(Sense_data[[#This Row],[a_1State]]=D2808,E2808,Sense_data[[#This Row],[SysTimeStamp]])</f>
        <v>42182.031712970376</v>
      </c>
      <c r="F2809" s="3" t="str">
        <f>Sense_data[[#This Row],[a_1State]]&amp;TEXT(Sense_data[[#This Row],[StateInstanceTimestamp]],"#.######")</f>
        <v>Off42182.031713</v>
      </c>
      <c r="G2809" s="3">
        <f ca="1">IF(Sense_data[[#This Row],[a_1State]]="Off",RANDBETWEEN(off_min,off_max),RANDBETWEEN(on_min,on_max))/sr_div</f>
        <v>2.5</v>
      </c>
      <c r="H2809" s="3">
        <v>2.2000000000000002</v>
      </c>
      <c r="I2809" s="3">
        <f>IF(HOUR(Sense_data[[#This Row],[SysTimeStamp]])&lt;12,I2808+$B$14,I2808-$B$14)</f>
        <v>15.646296296296811</v>
      </c>
    </row>
    <row r="2810" spans="1:9" x14ac:dyDescent="0.2">
      <c r="A2810" t="s">
        <v>20</v>
      </c>
      <c r="B2810" t="s">
        <v>22</v>
      </c>
      <c r="C2810" s="6">
        <f t="shared" si="47"/>
        <v>42182.032326396446</v>
      </c>
      <c r="D2810" t="s">
        <v>21</v>
      </c>
      <c r="E2810" s="6">
        <f>IF(Sense_data[[#This Row],[a_1State]]=D2809,E2809,Sense_data[[#This Row],[SysTimeStamp]])</f>
        <v>42182.031712970376</v>
      </c>
      <c r="F2810" s="3" t="str">
        <f>Sense_data[[#This Row],[a_1State]]&amp;TEXT(Sense_data[[#This Row],[StateInstanceTimestamp]],"#.######")</f>
        <v>Off42182.031713</v>
      </c>
      <c r="G2810" s="3">
        <f ca="1">IF(Sense_data[[#This Row],[a_1State]]="Off",RANDBETWEEN(off_min,off_max),RANDBETWEEN(on_min,on_max))/sr_div</f>
        <v>1.6</v>
      </c>
      <c r="H2810" s="3">
        <v>2.2999999999999998</v>
      </c>
      <c r="I2810" s="3">
        <f>IF(HOUR(Sense_data[[#This Row],[SysTimeStamp]])&lt;12,I2809+$B$14,I2809-$B$14)</f>
        <v>15.646527777778292</v>
      </c>
    </row>
    <row r="2811" spans="1:9" x14ac:dyDescent="0.2">
      <c r="A2811" t="s">
        <v>20</v>
      </c>
      <c r="B2811" t="s">
        <v>22</v>
      </c>
      <c r="C2811" s="6">
        <f t="shared" si="47"/>
        <v>42182.032337970522</v>
      </c>
      <c r="D2811" t="s">
        <v>21</v>
      </c>
      <c r="E2811" s="6">
        <f>IF(Sense_data[[#This Row],[a_1State]]=D2810,E2810,Sense_data[[#This Row],[SysTimeStamp]])</f>
        <v>42182.031712970376</v>
      </c>
      <c r="F2811" s="3" t="str">
        <f>Sense_data[[#This Row],[a_1State]]&amp;TEXT(Sense_data[[#This Row],[StateInstanceTimestamp]],"#.######")</f>
        <v>Off42182.031713</v>
      </c>
      <c r="G2811" s="3">
        <f ca="1">IF(Sense_data[[#This Row],[a_1State]]="Off",RANDBETWEEN(off_min,off_max),RANDBETWEEN(on_min,on_max))/sr_div</f>
        <v>2.5</v>
      </c>
      <c r="H2811" s="3">
        <v>2.8</v>
      </c>
      <c r="I2811" s="3">
        <f>IF(HOUR(Sense_data[[#This Row],[SysTimeStamp]])&lt;12,I2810+$B$14,I2810-$B$14)</f>
        <v>15.646759259259774</v>
      </c>
    </row>
    <row r="2812" spans="1:9" x14ac:dyDescent="0.2">
      <c r="A2812" t="s">
        <v>20</v>
      </c>
      <c r="B2812" t="s">
        <v>22</v>
      </c>
      <c r="C2812" s="6">
        <f t="shared" si="47"/>
        <v>42182.032349544599</v>
      </c>
      <c r="D2812" t="s">
        <v>21</v>
      </c>
      <c r="E2812" s="6">
        <f>IF(Sense_data[[#This Row],[a_1State]]=D2811,E2811,Sense_data[[#This Row],[SysTimeStamp]])</f>
        <v>42182.031712970376</v>
      </c>
      <c r="F2812" s="3" t="str">
        <f>Sense_data[[#This Row],[a_1State]]&amp;TEXT(Sense_data[[#This Row],[StateInstanceTimestamp]],"#.######")</f>
        <v>Off42182.031713</v>
      </c>
      <c r="G2812" s="3">
        <f ca="1">IF(Sense_data[[#This Row],[a_1State]]="Off",RANDBETWEEN(off_min,off_max),RANDBETWEEN(on_min,on_max))/sr_div</f>
        <v>2.5</v>
      </c>
      <c r="H2812" s="3">
        <v>2.8</v>
      </c>
      <c r="I2812" s="3">
        <f>IF(HOUR(Sense_data[[#This Row],[SysTimeStamp]])&lt;12,I2811+$B$14,I2811-$B$14)</f>
        <v>15.646990740741256</v>
      </c>
    </row>
    <row r="2813" spans="1:9" x14ac:dyDescent="0.2">
      <c r="A2813" t="s">
        <v>20</v>
      </c>
      <c r="B2813" t="s">
        <v>22</v>
      </c>
      <c r="C2813" s="6">
        <f t="shared" si="47"/>
        <v>42182.032361118676</v>
      </c>
      <c r="D2813" t="s">
        <v>21</v>
      </c>
      <c r="E2813" s="6">
        <f>IF(Sense_data[[#This Row],[a_1State]]=D2812,E2812,Sense_data[[#This Row],[SysTimeStamp]])</f>
        <v>42182.031712970376</v>
      </c>
      <c r="F2813" s="3" t="str">
        <f>Sense_data[[#This Row],[a_1State]]&amp;TEXT(Sense_data[[#This Row],[StateInstanceTimestamp]],"#.######")</f>
        <v>Off42182.031713</v>
      </c>
      <c r="G2813" s="3">
        <f ca="1">IF(Sense_data[[#This Row],[a_1State]]="Off",RANDBETWEEN(off_min,off_max),RANDBETWEEN(on_min,on_max))/sr_div</f>
        <v>1.6</v>
      </c>
      <c r="H2813" s="3">
        <v>3</v>
      </c>
      <c r="I2813" s="3">
        <f>IF(HOUR(Sense_data[[#This Row],[SysTimeStamp]])&lt;12,I2812+$B$14,I2812-$B$14)</f>
        <v>15.647222222222737</v>
      </c>
    </row>
    <row r="2814" spans="1:9" x14ac:dyDescent="0.2">
      <c r="A2814" t="s">
        <v>20</v>
      </c>
      <c r="B2814" t="s">
        <v>22</v>
      </c>
      <c r="C2814" s="6">
        <f t="shared" si="47"/>
        <v>42182.032372692753</v>
      </c>
      <c r="D2814" t="s">
        <v>21</v>
      </c>
      <c r="E2814" s="6">
        <f>IF(Sense_data[[#This Row],[a_1State]]=D2813,E2813,Sense_data[[#This Row],[SysTimeStamp]])</f>
        <v>42182.031712970376</v>
      </c>
      <c r="F2814" s="3" t="str">
        <f>Sense_data[[#This Row],[a_1State]]&amp;TEXT(Sense_data[[#This Row],[StateInstanceTimestamp]],"#.######")</f>
        <v>Off42182.031713</v>
      </c>
      <c r="G2814" s="3">
        <f ca="1">IF(Sense_data[[#This Row],[a_1State]]="Off",RANDBETWEEN(off_min,off_max),RANDBETWEEN(on_min,on_max))/sr_div</f>
        <v>1.8</v>
      </c>
      <c r="H2814" s="3">
        <v>1.4</v>
      </c>
      <c r="I2814" s="3">
        <f>IF(HOUR(Sense_data[[#This Row],[SysTimeStamp]])&lt;12,I2813+$B$14,I2813-$B$14)</f>
        <v>15.647453703704219</v>
      </c>
    </row>
    <row r="2815" spans="1:9" x14ac:dyDescent="0.2">
      <c r="A2815" t="s">
        <v>20</v>
      </c>
      <c r="B2815" t="s">
        <v>22</v>
      </c>
      <c r="C2815" s="6">
        <f t="shared" si="47"/>
        <v>42182.032384266829</v>
      </c>
      <c r="D2815" t="s">
        <v>21</v>
      </c>
      <c r="E2815" s="6">
        <f>IF(Sense_data[[#This Row],[a_1State]]=D2814,E2814,Sense_data[[#This Row],[SysTimeStamp]])</f>
        <v>42182.031712970376</v>
      </c>
      <c r="F2815" s="3" t="str">
        <f>Sense_data[[#This Row],[a_1State]]&amp;TEXT(Sense_data[[#This Row],[StateInstanceTimestamp]],"#.######")</f>
        <v>Off42182.031713</v>
      </c>
      <c r="G2815" s="3">
        <f ca="1">IF(Sense_data[[#This Row],[a_1State]]="Off",RANDBETWEEN(off_min,off_max),RANDBETWEEN(on_min,on_max))/sr_div</f>
        <v>2.9</v>
      </c>
      <c r="H2815" s="3">
        <v>1.2</v>
      </c>
      <c r="I2815" s="3">
        <f>IF(HOUR(Sense_data[[#This Row],[SysTimeStamp]])&lt;12,I2814+$B$14,I2814-$B$14)</f>
        <v>15.647685185185701</v>
      </c>
    </row>
    <row r="2816" spans="1:9" x14ac:dyDescent="0.2">
      <c r="A2816" t="s">
        <v>20</v>
      </c>
      <c r="B2816" t="s">
        <v>22</v>
      </c>
      <c r="C2816" s="6">
        <f t="shared" si="47"/>
        <v>42182.032395840906</v>
      </c>
      <c r="D2816" t="s">
        <v>21</v>
      </c>
      <c r="E2816" s="6">
        <f>IF(Sense_data[[#This Row],[a_1State]]=D2815,E2815,Sense_data[[#This Row],[SysTimeStamp]])</f>
        <v>42182.031712970376</v>
      </c>
      <c r="F2816" s="3" t="str">
        <f>Sense_data[[#This Row],[a_1State]]&amp;TEXT(Sense_data[[#This Row],[StateInstanceTimestamp]],"#.######")</f>
        <v>Off42182.031713</v>
      </c>
      <c r="G2816" s="3">
        <f ca="1">IF(Sense_data[[#This Row],[a_1State]]="Off",RANDBETWEEN(off_min,off_max),RANDBETWEEN(on_min,on_max))/sr_div</f>
        <v>2.8</v>
      </c>
      <c r="H2816" s="3">
        <v>2.7</v>
      </c>
      <c r="I2816" s="3">
        <f>IF(HOUR(Sense_data[[#This Row],[SysTimeStamp]])&lt;12,I2815+$B$14,I2815-$B$14)</f>
        <v>15.647916666667182</v>
      </c>
    </row>
    <row r="2817" spans="1:9" x14ac:dyDescent="0.2">
      <c r="A2817" t="s">
        <v>20</v>
      </c>
      <c r="B2817" t="s">
        <v>22</v>
      </c>
      <c r="C2817" s="6">
        <f t="shared" si="47"/>
        <v>42182.032407414983</v>
      </c>
      <c r="D2817" t="s">
        <v>21</v>
      </c>
      <c r="E2817" s="6">
        <f>IF(Sense_data[[#This Row],[a_1State]]=D2816,E2816,Sense_data[[#This Row],[SysTimeStamp]])</f>
        <v>42182.031712970376</v>
      </c>
      <c r="F2817" s="3" t="str">
        <f>Sense_data[[#This Row],[a_1State]]&amp;TEXT(Sense_data[[#This Row],[StateInstanceTimestamp]],"#.######")</f>
        <v>Off42182.031713</v>
      </c>
      <c r="G2817" s="3">
        <f ca="1">IF(Sense_data[[#This Row],[a_1State]]="Off",RANDBETWEEN(off_min,off_max),RANDBETWEEN(on_min,on_max))/sr_div</f>
        <v>1.2</v>
      </c>
      <c r="H2817" s="3">
        <v>2.5</v>
      </c>
      <c r="I2817" s="3">
        <f>IF(HOUR(Sense_data[[#This Row],[SysTimeStamp]])&lt;12,I2816+$B$14,I2816-$B$14)</f>
        <v>15.648148148148664</v>
      </c>
    </row>
    <row r="2818" spans="1:9" x14ac:dyDescent="0.2">
      <c r="A2818" t="s">
        <v>20</v>
      </c>
      <c r="B2818" t="s">
        <v>22</v>
      </c>
      <c r="C2818" s="6">
        <f t="shared" si="47"/>
        <v>42182.03241898906</v>
      </c>
      <c r="D2818" t="s">
        <v>21</v>
      </c>
      <c r="E2818" s="6">
        <f>IF(Sense_data[[#This Row],[a_1State]]=D2817,E2817,Sense_data[[#This Row],[SysTimeStamp]])</f>
        <v>42182.031712970376</v>
      </c>
      <c r="F2818" s="3" t="str">
        <f>Sense_data[[#This Row],[a_1State]]&amp;TEXT(Sense_data[[#This Row],[StateInstanceTimestamp]],"#.######")</f>
        <v>Off42182.031713</v>
      </c>
      <c r="G2818" s="3">
        <f ca="1">IF(Sense_data[[#This Row],[a_1State]]="Off",RANDBETWEEN(off_min,off_max),RANDBETWEEN(on_min,on_max))/sr_div</f>
        <v>2</v>
      </c>
      <c r="H2818" s="3">
        <v>2.6</v>
      </c>
      <c r="I2818" s="3">
        <f>IF(HOUR(Sense_data[[#This Row],[SysTimeStamp]])&lt;12,I2817+$B$14,I2817-$B$14)</f>
        <v>15.648379629630146</v>
      </c>
    </row>
    <row r="2819" spans="1:9" x14ac:dyDescent="0.2">
      <c r="A2819" t="s">
        <v>20</v>
      </c>
      <c r="B2819" t="s">
        <v>22</v>
      </c>
      <c r="C2819" s="6">
        <f t="shared" si="47"/>
        <v>42182.032430563137</v>
      </c>
      <c r="D2819" t="s">
        <v>21</v>
      </c>
      <c r="E2819" s="6">
        <f>IF(Sense_data[[#This Row],[a_1State]]=D2818,E2818,Sense_data[[#This Row],[SysTimeStamp]])</f>
        <v>42182.031712970376</v>
      </c>
      <c r="F2819" s="3" t="str">
        <f>Sense_data[[#This Row],[a_1State]]&amp;TEXT(Sense_data[[#This Row],[StateInstanceTimestamp]],"#.######")</f>
        <v>Off42182.031713</v>
      </c>
      <c r="G2819" s="3">
        <f ca="1">IF(Sense_data[[#This Row],[a_1State]]="Off",RANDBETWEEN(off_min,off_max),RANDBETWEEN(on_min,on_max))/sr_div</f>
        <v>1.8</v>
      </c>
      <c r="H2819" s="3">
        <v>2.1</v>
      </c>
      <c r="I2819" s="3">
        <f>IF(HOUR(Sense_data[[#This Row],[SysTimeStamp]])&lt;12,I2818+$B$14,I2818-$B$14)</f>
        <v>15.648611111111627</v>
      </c>
    </row>
    <row r="2820" spans="1:9" x14ac:dyDescent="0.2">
      <c r="A2820" t="s">
        <v>20</v>
      </c>
      <c r="B2820" t="s">
        <v>22</v>
      </c>
      <c r="C2820" s="6">
        <f t="shared" si="47"/>
        <v>42182.032442137213</v>
      </c>
      <c r="D2820" t="s">
        <v>21</v>
      </c>
      <c r="E2820" s="6">
        <f>IF(Sense_data[[#This Row],[a_1State]]=D2819,E2819,Sense_data[[#This Row],[SysTimeStamp]])</f>
        <v>42182.031712970376</v>
      </c>
      <c r="F2820" s="3" t="str">
        <f>Sense_data[[#This Row],[a_1State]]&amp;TEXT(Sense_data[[#This Row],[StateInstanceTimestamp]],"#.######")</f>
        <v>Off42182.031713</v>
      </c>
      <c r="G2820" s="3">
        <f ca="1">IF(Sense_data[[#This Row],[a_1State]]="Off",RANDBETWEEN(off_min,off_max),RANDBETWEEN(on_min,on_max))/sr_div</f>
        <v>2.1</v>
      </c>
      <c r="H2820" s="3">
        <v>2.2000000000000002</v>
      </c>
      <c r="I2820" s="3">
        <f>IF(HOUR(Sense_data[[#This Row],[SysTimeStamp]])&lt;12,I2819+$B$14,I2819-$B$14)</f>
        <v>15.648842592593109</v>
      </c>
    </row>
    <row r="2821" spans="1:9" x14ac:dyDescent="0.2">
      <c r="A2821" t="s">
        <v>20</v>
      </c>
      <c r="B2821" t="s">
        <v>22</v>
      </c>
      <c r="C2821" s="6">
        <f t="shared" ref="C2821:C2876" si="48">C2820+$B$2</f>
        <v>42182.03245371129</v>
      </c>
      <c r="D2821" t="s">
        <v>21</v>
      </c>
      <c r="E2821" s="6">
        <f>IF(Sense_data[[#This Row],[a_1State]]=D2820,E2820,Sense_data[[#This Row],[SysTimeStamp]])</f>
        <v>42182.031712970376</v>
      </c>
      <c r="F2821" s="3" t="str">
        <f>Sense_data[[#This Row],[a_1State]]&amp;TEXT(Sense_data[[#This Row],[StateInstanceTimestamp]],"#.######")</f>
        <v>Off42182.031713</v>
      </c>
      <c r="G2821" s="3">
        <f ca="1">IF(Sense_data[[#This Row],[a_1State]]="Off",RANDBETWEEN(off_min,off_max),RANDBETWEEN(on_min,on_max))/sr_div</f>
        <v>1.4</v>
      </c>
      <c r="H2821" s="3">
        <v>1.1000000000000001</v>
      </c>
      <c r="I2821" s="3">
        <f>IF(HOUR(Sense_data[[#This Row],[SysTimeStamp]])&lt;12,I2820+$B$14,I2820-$B$14)</f>
        <v>15.649074074074591</v>
      </c>
    </row>
    <row r="2822" spans="1:9" x14ac:dyDescent="0.2">
      <c r="A2822" t="s">
        <v>20</v>
      </c>
      <c r="B2822" t="s">
        <v>22</v>
      </c>
      <c r="C2822" s="6">
        <f t="shared" si="48"/>
        <v>42182.032465285367</v>
      </c>
      <c r="D2822" t="s">
        <v>21</v>
      </c>
      <c r="E2822" s="6">
        <f>IF(Sense_data[[#This Row],[a_1State]]=D2821,E2821,Sense_data[[#This Row],[SysTimeStamp]])</f>
        <v>42182.031712970376</v>
      </c>
      <c r="F2822" s="3" t="str">
        <f>Sense_data[[#This Row],[a_1State]]&amp;TEXT(Sense_data[[#This Row],[StateInstanceTimestamp]],"#.######")</f>
        <v>Off42182.031713</v>
      </c>
      <c r="G2822" s="3">
        <f ca="1">IF(Sense_data[[#This Row],[a_1State]]="Off",RANDBETWEEN(off_min,off_max),RANDBETWEEN(on_min,on_max))/sr_div</f>
        <v>1.5</v>
      </c>
      <c r="H2822" s="3">
        <v>1.7</v>
      </c>
      <c r="I2822" s="3">
        <f>IF(HOUR(Sense_data[[#This Row],[SysTimeStamp]])&lt;12,I2821+$B$14,I2821-$B$14)</f>
        <v>15.649305555556072</v>
      </c>
    </row>
    <row r="2823" spans="1:9" x14ac:dyDescent="0.2">
      <c r="A2823" t="s">
        <v>20</v>
      </c>
      <c r="B2823" t="s">
        <v>22</v>
      </c>
      <c r="C2823" s="6">
        <f t="shared" si="48"/>
        <v>42182.032476859444</v>
      </c>
      <c r="D2823" t="s">
        <v>21</v>
      </c>
      <c r="E2823" s="6">
        <f>IF(Sense_data[[#This Row],[a_1State]]=D2822,E2822,Sense_data[[#This Row],[SysTimeStamp]])</f>
        <v>42182.031712970376</v>
      </c>
      <c r="F2823" s="3" t="str">
        <f>Sense_data[[#This Row],[a_1State]]&amp;TEXT(Sense_data[[#This Row],[StateInstanceTimestamp]],"#.######")</f>
        <v>Off42182.031713</v>
      </c>
      <c r="G2823" s="3">
        <f ca="1">IF(Sense_data[[#This Row],[a_1State]]="Off",RANDBETWEEN(off_min,off_max),RANDBETWEEN(on_min,on_max))/sr_div</f>
        <v>2.6</v>
      </c>
      <c r="H2823" s="3">
        <v>3</v>
      </c>
      <c r="I2823" s="3">
        <f>IF(HOUR(Sense_data[[#This Row],[SysTimeStamp]])&lt;12,I2822+$B$14,I2822-$B$14)</f>
        <v>15.649537037037554</v>
      </c>
    </row>
    <row r="2824" spans="1:9" x14ac:dyDescent="0.2">
      <c r="A2824" t="s">
        <v>20</v>
      </c>
      <c r="B2824" t="s">
        <v>22</v>
      </c>
      <c r="C2824" s="6">
        <f t="shared" si="48"/>
        <v>42182.03248843352</v>
      </c>
      <c r="D2824" t="s">
        <v>21</v>
      </c>
      <c r="E2824" s="6">
        <f>IF(Sense_data[[#This Row],[a_1State]]=D2823,E2823,Sense_data[[#This Row],[SysTimeStamp]])</f>
        <v>42182.031712970376</v>
      </c>
      <c r="F2824" s="3" t="str">
        <f>Sense_data[[#This Row],[a_1State]]&amp;TEXT(Sense_data[[#This Row],[StateInstanceTimestamp]],"#.######")</f>
        <v>Off42182.031713</v>
      </c>
      <c r="G2824" s="3">
        <f ca="1">IF(Sense_data[[#This Row],[a_1State]]="Off",RANDBETWEEN(off_min,off_max),RANDBETWEEN(on_min,on_max))/sr_div</f>
        <v>1.1000000000000001</v>
      </c>
      <c r="H2824" s="3">
        <v>1.1000000000000001</v>
      </c>
      <c r="I2824" s="3">
        <f>IF(HOUR(Sense_data[[#This Row],[SysTimeStamp]])&lt;12,I2823+$B$14,I2823-$B$14)</f>
        <v>15.649768518519036</v>
      </c>
    </row>
    <row r="2825" spans="1:9" x14ac:dyDescent="0.2">
      <c r="A2825" t="s">
        <v>20</v>
      </c>
      <c r="B2825" t="s">
        <v>22</v>
      </c>
      <c r="C2825" s="6">
        <f t="shared" si="48"/>
        <v>42182.032500007597</v>
      </c>
      <c r="D2825" t="s">
        <v>21</v>
      </c>
      <c r="E2825" s="6">
        <f>IF(Sense_data[[#This Row],[a_1State]]=D2824,E2824,Sense_data[[#This Row],[SysTimeStamp]])</f>
        <v>42182.031712970376</v>
      </c>
      <c r="F2825" s="3" t="str">
        <f>Sense_data[[#This Row],[a_1State]]&amp;TEXT(Sense_data[[#This Row],[StateInstanceTimestamp]],"#.######")</f>
        <v>Off42182.031713</v>
      </c>
      <c r="G2825" s="3">
        <f ca="1">IF(Sense_data[[#This Row],[a_1State]]="Off",RANDBETWEEN(off_min,off_max),RANDBETWEEN(on_min,on_max))/sr_div</f>
        <v>1.8</v>
      </c>
      <c r="H2825" s="3">
        <v>2.2999999999999998</v>
      </c>
      <c r="I2825" s="3">
        <f>IF(HOUR(Sense_data[[#This Row],[SysTimeStamp]])&lt;12,I2824+$B$14,I2824-$B$14)</f>
        <v>15.650000000000517</v>
      </c>
    </row>
    <row r="2826" spans="1:9" x14ac:dyDescent="0.2">
      <c r="A2826" t="s">
        <v>20</v>
      </c>
      <c r="B2826" t="s">
        <v>22</v>
      </c>
      <c r="C2826" s="6">
        <f t="shared" si="48"/>
        <v>42182.032511581674</v>
      </c>
      <c r="D2826" t="s">
        <v>21</v>
      </c>
      <c r="E2826" s="6">
        <f>IF(Sense_data[[#This Row],[a_1State]]=D2825,E2825,Sense_data[[#This Row],[SysTimeStamp]])</f>
        <v>42182.031712970376</v>
      </c>
      <c r="F2826" s="3" t="str">
        <f>Sense_data[[#This Row],[a_1State]]&amp;TEXT(Sense_data[[#This Row],[StateInstanceTimestamp]],"#.######")</f>
        <v>Off42182.031713</v>
      </c>
      <c r="G2826" s="3">
        <f ca="1">IF(Sense_data[[#This Row],[a_1State]]="Off",RANDBETWEEN(off_min,off_max),RANDBETWEEN(on_min,on_max))/sr_div</f>
        <v>2.7</v>
      </c>
      <c r="H2826" s="3">
        <v>2</v>
      </c>
      <c r="I2826" s="3">
        <f>IF(HOUR(Sense_data[[#This Row],[SysTimeStamp]])&lt;12,I2825+$B$14,I2825-$B$14)</f>
        <v>15.650231481481999</v>
      </c>
    </row>
    <row r="2827" spans="1:9" x14ac:dyDescent="0.2">
      <c r="A2827" t="s">
        <v>20</v>
      </c>
      <c r="B2827" t="s">
        <v>22</v>
      </c>
      <c r="C2827" s="6">
        <f t="shared" si="48"/>
        <v>42182.032523155751</v>
      </c>
      <c r="D2827" t="s">
        <v>21</v>
      </c>
      <c r="E2827" s="6">
        <f>IF(Sense_data[[#This Row],[a_1State]]=D2826,E2826,Sense_data[[#This Row],[SysTimeStamp]])</f>
        <v>42182.031712970376</v>
      </c>
      <c r="F2827" s="3" t="str">
        <f>Sense_data[[#This Row],[a_1State]]&amp;TEXT(Sense_data[[#This Row],[StateInstanceTimestamp]],"#.######")</f>
        <v>Off42182.031713</v>
      </c>
      <c r="G2827" s="3">
        <f ca="1">IF(Sense_data[[#This Row],[a_1State]]="Off",RANDBETWEEN(off_min,off_max),RANDBETWEEN(on_min,on_max))/sr_div</f>
        <v>1</v>
      </c>
      <c r="H2827" s="3">
        <v>1.4</v>
      </c>
      <c r="I2827" s="3">
        <f>IF(HOUR(Sense_data[[#This Row],[SysTimeStamp]])&lt;12,I2826+$B$14,I2826-$B$14)</f>
        <v>15.650462962963481</v>
      </c>
    </row>
    <row r="2828" spans="1:9" x14ac:dyDescent="0.2">
      <c r="A2828" t="s">
        <v>20</v>
      </c>
      <c r="B2828" t="s">
        <v>22</v>
      </c>
      <c r="C2828" s="6">
        <f t="shared" si="48"/>
        <v>42182.032534729828</v>
      </c>
      <c r="D2828" t="s">
        <v>21</v>
      </c>
      <c r="E2828" s="6">
        <f>IF(Sense_data[[#This Row],[a_1State]]=D2827,E2827,Sense_data[[#This Row],[SysTimeStamp]])</f>
        <v>42182.031712970376</v>
      </c>
      <c r="F2828" s="3" t="str">
        <f>Sense_data[[#This Row],[a_1State]]&amp;TEXT(Sense_data[[#This Row],[StateInstanceTimestamp]],"#.######")</f>
        <v>Off42182.031713</v>
      </c>
      <c r="G2828" s="3">
        <f ca="1">IF(Sense_data[[#This Row],[a_1State]]="Off",RANDBETWEEN(off_min,off_max),RANDBETWEEN(on_min,on_max))/sr_div</f>
        <v>2.4</v>
      </c>
      <c r="H2828" s="3">
        <v>1.3</v>
      </c>
      <c r="I2828" s="3">
        <f>IF(HOUR(Sense_data[[#This Row],[SysTimeStamp]])&lt;12,I2827+$B$14,I2827-$B$14)</f>
        <v>15.650694444444962</v>
      </c>
    </row>
    <row r="2829" spans="1:9" x14ac:dyDescent="0.2">
      <c r="A2829" t="s">
        <v>20</v>
      </c>
      <c r="B2829" t="s">
        <v>22</v>
      </c>
      <c r="C2829" s="6">
        <f t="shared" si="48"/>
        <v>42182.032546303904</v>
      </c>
      <c r="D2829" t="s">
        <v>21</v>
      </c>
      <c r="E2829" s="6">
        <f>IF(Sense_data[[#This Row],[a_1State]]=D2828,E2828,Sense_data[[#This Row],[SysTimeStamp]])</f>
        <v>42182.031712970376</v>
      </c>
      <c r="F2829" s="3" t="str">
        <f>Sense_data[[#This Row],[a_1State]]&amp;TEXT(Sense_data[[#This Row],[StateInstanceTimestamp]],"#.######")</f>
        <v>Off42182.031713</v>
      </c>
      <c r="G2829" s="3">
        <f ca="1">IF(Sense_data[[#This Row],[a_1State]]="Off",RANDBETWEEN(off_min,off_max),RANDBETWEEN(on_min,on_max))/sr_div</f>
        <v>1.7</v>
      </c>
      <c r="H2829" s="3">
        <v>2.9</v>
      </c>
      <c r="I2829" s="3">
        <f>IF(HOUR(Sense_data[[#This Row],[SysTimeStamp]])&lt;12,I2828+$B$14,I2828-$B$14)</f>
        <v>15.650925925926444</v>
      </c>
    </row>
    <row r="2830" spans="1:9" x14ac:dyDescent="0.2">
      <c r="A2830" t="s">
        <v>20</v>
      </c>
      <c r="B2830" t="s">
        <v>22</v>
      </c>
      <c r="C2830" s="6">
        <f t="shared" si="48"/>
        <v>42182.032557877981</v>
      </c>
      <c r="D2830" t="s">
        <v>21</v>
      </c>
      <c r="E2830" s="6">
        <f>IF(Sense_data[[#This Row],[a_1State]]=D2829,E2829,Sense_data[[#This Row],[SysTimeStamp]])</f>
        <v>42182.031712970376</v>
      </c>
      <c r="F2830" s="3" t="str">
        <f>Sense_data[[#This Row],[a_1State]]&amp;TEXT(Sense_data[[#This Row],[StateInstanceTimestamp]],"#.######")</f>
        <v>Off42182.031713</v>
      </c>
      <c r="G2830" s="3">
        <f ca="1">IF(Sense_data[[#This Row],[a_1State]]="Off",RANDBETWEEN(off_min,off_max),RANDBETWEEN(on_min,on_max))/sr_div</f>
        <v>2.1</v>
      </c>
      <c r="H2830" s="3">
        <v>2.4</v>
      </c>
      <c r="I2830" s="3">
        <f>IF(HOUR(Sense_data[[#This Row],[SysTimeStamp]])&lt;12,I2829+$B$14,I2829-$B$14)</f>
        <v>15.651157407407926</v>
      </c>
    </row>
    <row r="2831" spans="1:9" x14ac:dyDescent="0.2">
      <c r="A2831" t="s">
        <v>20</v>
      </c>
      <c r="B2831" t="s">
        <v>22</v>
      </c>
      <c r="C2831" s="6">
        <f t="shared" si="48"/>
        <v>42182.032569452058</v>
      </c>
      <c r="D2831" t="s">
        <v>21</v>
      </c>
      <c r="E2831" s="6">
        <f>IF(Sense_data[[#This Row],[a_1State]]=D2830,E2830,Sense_data[[#This Row],[SysTimeStamp]])</f>
        <v>42182.031712970376</v>
      </c>
      <c r="F2831" s="3" t="str">
        <f>Sense_data[[#This Row],[a_1State]]&amp;TEXT(Sense_data[[#This Row],[StateInstanceTimestamp]],"#.######")</f>
        <v>Off42182.031713</v>
      </c>
      <c r="G2831" s="3">
        <f ca="1">IF(Sense_data[[#This Row],[a_1State]]="Off",RANDBETWEEN(off_min,off_max),RANDBETWEEN(on_min,on_max))/sr_div</f>
        <v>1.7</v>
      </c>
      <c r="H2831" s="3">
        <v>1.4</v>
      </c>
      <c r="I2831" s="3">
        <f>IF(HOUR(Sense_data[[#This Row],[SysTimeStamp]])&lt;12,I2830+$B$14,I2830-$B$14)</f>
        <v>15.651388888889407</v>
      </c>
    </row>
    <row r="2832" spans="1:9" x14ac:dyDescent="0.2">
      <c r="A2832" t="s">
        <v>20</v>
      </c>
      <c r="B2832" t="s">
        <v>22</v>
      </c>
      <c r="C2832" s="6">
        <f t="shared" si="48"/>
        <v>42182.032581026135</v>
      </c>
      <c r="D2832" t="s">
        <v>21</v>
      </c>
      <c r="E2832" s="6">
        <f>IF(Sense_data[[#This Row],[a_1State]]=D2831,E2831,Sense_data[[#This Row],[SysTimeStamp]])</f>
        <v>42182.031712970376</v>
      </c>
      <c r="F2832" s="3" t="str">
        <f>Sense_data[[#This Row],[a_1State]]&amp;TEXT(Sense_data[[#This Row],[StateInstanceTimestamp]],"#.######")</f>
        <v>Off42182.031713</v>
      </c>
      <c r="G2832" s="3">
        <f ca="1">IF(Sense_data[[#This Row],[a_1State]]="Off",RANDBETWEEN(off_min,off_max),RANDBETWEEN(on_min,on_max))/sr_div</f>
        <v>1.9</v>
      </c>
      <c r="H2832" s="3">
        <v>1.2</v>
      </c>
      <c r="I2832" s="3">
        <f>IF(HOUR(Sense_data[[#This Row],[SysTimeStamp]])&lt;12,I2831+$B$14,I2831-$B$14)</f>
        <v>15.651620370370889</v>
      </c>
    </row>
    <row r="2833" spans="1:9" x14ac:dyDescent="0.2">
      <c r="A2833" t="s">
        <v>20</v>
      </c>
      <c r="B2833" t="s">
        <v>22</v>
      </c>
      <c r="C2833" s="6">
        <f t="shared" si="48"/>
        <v>42182.032592600212</v>
      </c>
      <c r="D2833" t="s">
        <v>21</v>
      </c>
      <c r="E2833" s="6">
        <f>IF(Sense_data[[#This Row],[a_1State]]=D2832,E2832,Sense_data[[#This Row],[SysTimeStamp]])</f>
        <v>42182.031712970376</v>
      </c>
      <c r="F2833" s="3" t="str">
        <f>Sense_data[[#This Row],[a_1State]]&amp;TEXT(Sense_data[[#This Row],[StateInstanceTimestamp]],"#.######")</f>
        <v>Off42182.031713</v>
      </c>
      <c r="G2833" s="3">
        <f ca="1">IF(Sense_data[[#This Row],[a_1State]]="Off",RANDBETWEEN(off_min,off_max),RANDBETWEEN(on_min,on_max))/sr_div</f>
        <v>2.1</v>
      </c>
      <c r="H2833" s="3">
        <v>1.1000000000000001</v>
      </c>
      <c r="I2833" s="3">
        <f>IF(HOUR(Sense_data[[#This Row],[SysTimeStamp]])&lt;12,I2832+$B$14,I2832-$B$14)</f>
        <v>15.651851851852371</v>
      </c>
    </row>
    <row r="2834" spans="1:9" x14ac:dyDescent="0.2">
      <c r="A2834" t="s">
        <v>20</v>
      </c>
      <c r="B2834" t="s">
        <v>22</v>
      </c>
      <c r="C2834" s="6">
        <f t="shared" si="48"/>
        <v>42182.032604174288</v>
      </c>
      <c r="D2834" t="s">
        <v>21</v>
      </c>
      <c r="E2834" s="6">
        <f>IF(Sense_data[[#This Row],[a_1State]]=D2833,E2833,Sense_data[[#This Row],[SysTimeStamp]])</f>
        <v>42182.031712970376</v>
      </c>
      <c r="F2834" s="3" t="str">
        <f>Sense_data[[#This Row],[a_1State]]&amp;TEXT(Sense_data[[#This Row],[StateInstanceTimestamp]],"#.######")</f>
        <v>Off42182.031713</v>
      </c>
      <c r="G2834" s="3">
        <f ca="1">IF(Sense_data[[#This Row],[a_1State]]="Off",RANDBETWEEN(off_min,off_max),RANDBETWEEN(on_min,on_max))/sr_div</f>
        <v>1.6</v>
      </c>
      <c r="H2834" s="3">
        <v>1.3</v>
      </c>
      <c r="I2834" s="3">
        <f>IF(HOUR(Sense_data[[#This Row],[SysTimeStamp]])&lt;12,I2833+$B$14,I2833-$B$14)</f>
        <v>15.652083333333852</v>
      </c>
    </row>
    <row r="2835" spans="1:9" x14ac:dyDescent="0.2">
      <c r="A2835" t="s">
        <v>20</v>
      </c>
      <c r="B2835" t="s">
        <v>22</v>
      </c>
      <c r="C2835" s="6">
        <f t="shared" si="48"/>
        <v>42182.032615748365</v>
      </c>
      <c r="D2835" t="s">
        <v>21</v>
      </c>
      <c r="E2835" s="6">
        <f>IF(Sense_data[[#This Row],[a_1State]]=D2834,E2834,Sense_data[[#This Row],[SysTimeStamp]])</f>
        <v>42182.031712970376</v>
      </c>
      <c r="F2835" s="3" t="str">
        <f>Sense_data[[#This Row],[a_1State]]&amp;TEXT(Sense_data[[#This Row],[StateInstanceTimestamp]],"#.######")</f>
        <v>Off42182.031713</v>
      </c>
      <c r="G2835" s="3">
        <f ca="1">IF(Sense_data[[#This Row],[a_1State]]="Off",RANDBETWEEN(off_min,off_max),RANDBETWEEN(on_min,on_max))/sr_div</f>
        <v>1.6</v>
      </c>
      <c r="H2835" s="3">
        <v>1.5</v>
      </c>
      <c r="I2835" s="3">
        <f>IF(HOUR(Sense_data[[#This Row],[SysTimeStamp]])&lt;12,I2834+$B$14,I2834-$B$14)</f>
        <v>15.652314814815334</v>
      </c>
    </row>
    <row r="2836" spans="1:9" x14ac:dyDescent="0.2">
      <c r="A2836" t="s">
        <v>20</v>
      </c>
      <c r="B2836" t="s">
        <v>22</v>
      </c>
      <c r="C2836" s="6">
        <f t="shared" si="48"/>
        <v>42182.032627322442</v>
      </c>
      <c r="D2836" t="s">
        <v>21</v>
      </c>
      <c r="E2836" s="6">
        <f>IF(Sense_data[[#This Row],[a_1State]]=D2835,E2835,Sense_data[[#This Row],[SysTimeStamp]])</f>
        <v>42182.031712970376</v>
      </c>
      <c r="F2836" s="3" t="str">
        <f>Sense_data[[#This Row],[a_1State]]&amp;TEXT(Sense_data[[#This Row],[StateInstanceTimestamp]],"#.######")</f>
        <v>Off42182.031713</v>
      </c>
      <c r="G2836" s="3">
        <f ca="1">IF(Sense_data[[#This Row],[a_1State]]="Off",RANDBETWEEN(off_min,off_max),RANDBETWEEN(on_min,on_max))/sr_div</f>
        <v>2.5</v>
      </c>
      <c r="H2836" s="3">
        <v>1.1000000000000001</v>
      </c>
      <c r="I2836" s="3">
        <f>IF(HOUR(Sense_data[[#This Row],[SysTimeStamp]])&lt;12,I2835+$B$14,I2835-$B$14)</f>
        <v>15.652546296296816</v>
      </c>
    </row>
    <row r="2837" spans="1:9" x14ac:dyDescent="0.2">
      <c r="A2837" t="s">
        <v>20</v>
      </c>
      <c r="B2837" t="s">
        <v>22</v>
      </c>
      <c r="C2837" s="6">
        <f t="shared" si="48"/>
        <v>42182.032638896519</v>
      </c>
      <c r="D2837" t="s">
        <v>21</v>
      </c>
      <c r="E2837" s="6">
        <f>IF(Sense_data[[#This Row],[a_1State]]=D2836,E2836,Sense_data[[#This Row],[SysTimeStamp]])</f>
        <v>42182.031712970376</v>
      </c>
      <c r="F2837" s="3" t="str">
        <f>Sense_data[[#This Row],[a_1State]]&amp;TEXT(Sense_data[[#This Row],[StateInstanceTimestamp]],"#.######")</f>
        <v>Off42182.031713</v>
      </c>
      <c r="G2837" s="3">
        <f ca="1">IF(Sense_data[[#This Row],[a_1State]]="Off",RANDBETWEEN(off_min,off_max),RANDBETWEEN(on_min,on_max))/sr_div</f>
        <v>2.8</v>
      </c>
      <c r="H2837" s="3">
        <v>2.2000000000000002</v>
      </c>
      <c r="I2837" s="3">
        <f>IF(HOUR(Sense_data[[#This Row],[SysTimeStamp]])&lt;12,I2836+$B$14,I2836-$B$14)</f>
        <v>15.652777777778297</v>
      </c>
    </row>
    <row r="2838" spans="1:9" x14ac:dyDescent="0.2">
      <c r="A2838" t="s">
        <v>20</v>
      </c>
      <c r="B2838" t="s">
        <v>22</v>
      </c>
      <c r="C2838" s="6">
        <f t="shared" si="48"/>
        <v>42182.032650470595</v>
      </c>
      <c r="D2838" t="s">
        <v>21</v>
      </c>
      <c r="E2838" s="6">
        <f>IF(Sense_data[[#This Row],[a_1State]]=D2837,E2837,Sense_data[[#This Row],[SysTimeStamp]])</f>
        <v>42182.031712970376</v>
      </c>
      <c r="F2838" s="3" t="str">
        <f>Sense_data[[#This Row],[a_1State]]&amp;TEXT(Sense_data[[#This Row],[StateInstanceTimestamp]],"#.######")</f>
        <v>Off42182.031713</v>
      </c>
      <c r="G2838" s="3">
        <f ca="1">IF(Sense_data[[#This Row],[a_1State]]="Off",RANDBETWEEN(off_min,off_max),RANDBETWEEN(on_min,on_max))/sr_div</f>
        <v>2.1</v>
      </c>
      <c r="H2838" s="3">
        <v>2.7</v>
      </c>
      <c r="I2838" s="3">
        <f>IF(HOUR(Sense_data[[#This Row],[SysTimeStamp]])&lt;12,I2837+$B$14,I2837-$B$14)</f>
        <v>15.653009259259779</v>
      </c>
    </row>
    <row r="2839" spans="1:9" x14ac:dyDescent="0.2">
      <c r="A2839" t="s">
        <v>20</v>
      </c>
      <c r="B2839" t="s">
        <v>22</v>
      </c>
      <c r="C2839" s="6">
        <f t="shared" si="48"/>
        <v>42182.032662044672</v>
      </c>
      <c r="D2839" t="s">
        <v>21</v>
      </c>
      <c r="E2839" s="6">
        <f>IF(Sense_data[[#This Row],[a_1State]]=D2838,E2838,Sense_data[[#This Row],[SysTimeStamp]])</f>
        <v>42182.031712970376</v>
      </c>
      <c r="F2839" s="3" t="str">
        <f>Sense_data[[#This Row],[a_1State]]&amp;TEXT(Sense_data[[#This Row],[StateInstanceTimestamp]],"#.######")</f>
        <v>Off42182.031713</v>
      </c>
      <c r="G2839" s="3">
        <f ca="1">IF(Sense_data[[#This Row],[a_1State]]="Off",RANDBETWEEN(off_min,off_max),RANDBETWEEN(on_min,on_max))/sr_div</f>
        <v>2.9</v>
      </c>
      <c r="H2839" s="3">
        <v>1.6</v>
      </c>
      <c r="I2839" s="3">
        <f>IF(HOUR(Sense_data[[#This Row],[SysTimeStamp]])&lt;12,I2838+$B$14,I2838-$B$14)</f>
        <v>15.653240740741261</v>
      </c>
    </row>
    <row r="2840" spans="1:9" x14ac:dyDescent="0.2">
      <c r="A2840" t="s">
        <v>20</v>
      </c>
      <c r="B2840" t="s">
        <v>22</v>
      </c>
      <c r="C2840" s="6">
        <f t="shared" si="48"/>
        <v>42182.032673618749</v>
      </c>
      <c r="D2840" t="s">
        <v>21</v>
      </c>
      <c r="E2840" s="6">
        <f>IF(Sense_data[[#This Row],[a_1State]]=D2839,E2839,Sense_data[[#This Row],[SysTimeStamp]])</f>
        <v>42182.031712970376</v>
      </c>
      <c r="F2840" s="3" t="str">
        <f>Sense_data[[#This Row],[a_1State]]&amp;TEXT(Sense_data[[#This Row],[StateInstanceTimestamp]],"#.######")</f>
        <v>Off42182.031713</v>
      </c>
      <c r="G2840" s="3">
        <f ca="1">IF(Sense_data[[#This Row],[a_1State]]="Off",RANDBETWEEN(off_min,off_max),RANDBETWEEN(on_min,on_max))/sr_div</f>
        <v>2.9</v>
      </c>
      <c r="H2840" s="3">
        <v>3</v>
      </c>
      <c r="I2840" s="3">
        <f>IF(HOUR(Sense_data[[#This Row],[SysTimeStamp]])&lt;12,I2839+$B$14,I2839-$B$14)</f>
        <v>15.653472222222742</v>
      </c>
    </row>
    <row r="2841" spans="1:9" x14ac:dyDescent="0.2">
      <c r="A2841" t="s">
        <v>20</v>
      </c>
      <c r="B2841" t="s">
        <v>22</v>
      </c>
      <c r="C2841" s="6">
        <f t="shared" si="48"/>
        <v>42182.032685192826</v>
      </c>
      <c r="D2841" t="s">
        <v>21</v>
      </c>
      <c r="E2841" s="6">
        <f>IF(Sense_data[[#This Row],[a_1State]]=D2840,E2840,Sense_data[[#This Row],[SysTimeStamp]])</f>
        <v>42182.031712970376</v>
      </c>
      <c r="F2841" s="3" t="str">
        <f>Sense_data[[#This Row],[a_1State]]&amp;TEXT(Sense_data[[#This Row],[StateInstanceTimestamp]],"#.######")</f>
        <v>Off42182.031713</v>
      </c>
      <c r="G2841" s="3">
        <f ca="1">IF(Sense_data[[#This Row],[a_1State]]="Off",RANDBETWEEN(off_min,off_max),RANDBETWEEN(on_min,on_max))/sr_div</f>
        <v>2.4</v>
      </c>
      <c r="H2841" s="3">
        <v>2.1</v>
      </c>
      <c r="I2841" s="3">
        <f>IF(HOUR(Sense_data[[#This Row],[SysTimeStamp]])&lt;12,I2840+$B$14,I2840-$B$14)</f>
        <v>15.653703703704224</v>
      </c>
    </row>
    <row r="2842" spans="1:9" x14ac:dyDescent="0.2">
      <c r="A2842" t="s">
        <v>20</v>
      </c>
      <c r="B2842" t="s">
        <v>22</v>
      </c>
      <c r="C2842" s="6">
        <f t="shared" si="48"/>
        <v>42182.032696766903</v>
      </c>
      <c r="D2842" t="s">
        <v>21</v>
      </c>
      <c r="E2842" s="6">
        <f>IF(Sense_data[[#This Row],[a_1State]]=D2841,E2841,Sense_data[[#This Row],[SysTimeStamp]])</f>
        <v>42182.031712970376</v>
      </c>
      <c r="F2842" s="3" t="str">
        <f>Sense_data[[#This Row],[a_1State]]&amp;TEXT(Sense_data[[#This Row],[StateInstanceTimestamp]],"#.######")</f>
        <v>Off42182.031713</v>
      </c>
      <c r="G2842" s="3">
        <f ca="1">IF(Sense_data[[#This Row],[a_1State]]="Off",RANDBETWEEN(off_min,off_max),RANDBETWEEN(on_min,on_max))/sr_div</f>
        <v>2.2999999999999998</v>
      </c>
      <c r="H2842" s="3">
        <v>1.1000000000000001</v>
      </c>
      <c r="I2842" s="3">
        <f>IF(HOUR(Sense_data[[#This Row],[SysTimeStamp]])&lt;12,I2841+$B$14,I2841-$B$14)</f>
        <v>15.653935185185706</v>
      </c>
    </row>
    <row r="2843" spans="1:9" x14ac:dyDescent="0.2">
      <c r="A2843" t="s">
        <v>20</v>
      </c>
      <c r="B2843" t="s">
        <v>22</v>
      </c>
      <c r="C2843" s="6">
        <f t="shared" si="48"/>
        <v>42182.032708340979</v>
      </c>
      <c r="D2843" t="s">
        <v>21</v>
      </c>
      <c r="E2843" s="6">
        <f>IF(Sense_data[[#This Row],[a_1State]]=D2842,E2842,Sense_data[[#This Row],[SysTimeStamp]])</f>
        <v>42182.031712970376</v>
      </c>
      <c r="F2843" s="3" t="str">
        <f>Sense_data[[#This Row],[a_1State]]&amp;TEXT(Sense_data[[#This Row],[StateInstanceTimestamp]],"#.######")</f>
        <v>Off42182.031713</v>
      </c>
      <c r="G2843" s="3">
        <f ca="1">IF(Sense_data[[#This Row],[a_1State]]="Off",RANDBETWEEN(off_min,off_max),RANDBETWEEN(on_min,on_max))/sr_div</f>
        <v>2.5</v>
      </c>
      <c r="H2843" s="3">
        <v>1.6</v>
      </c>
      <c r="I2843" s="3">
        <f>IF(HOUR(Sense_data[[#This Row],[SysTimeStamp]])&lt;12,I2842+$B$14,I2842-$B$14)</f>
        <v>15.654166666667187</v>
      </c>
    </row>
    <row r="2844" spans="1:9" x14ac:dyDescent="0.2">
      <c r="A2844" t="s">
        <v>20</v>
      </c>
      <c r="B2844" t="s">
        <v>22</v>
      </c>
      <c r="C2844" s="6">
        <f t="shared" si="48"/>
        <v>42182.032719915056</v>
      </c>
      <c r="D2844" t="s">
        <v>21</v>
      </c>
      <c r="E2844" s="6">
        <f>IF(Sense_data[[#This Row],[a_1State]]=D2843,E2843,Sense_data[[#This Row],[SysTimeStamp]])</f>
        <v>42182.031712970376</v>
      </c>
      <c r="F2844" s="3" t="str">
        <f>Sense_data[[#This Row],[a_1State]]&amp;TEXT(Sense_data[[#This Row],[StateInstanceTimestamp]],"#.######")</f>
        <v>Off42182.031713</v>
      </c>
      <c r="G2844" s="3">
        <f ca="1">IF(Sense_data[[#This Row],[a_1State]]="Off",RANDBETWEEN(off_min,off_max),RANDBETWEEN(on_min,on_max))/sr_div</f>
        <v>2.7</v>
      </c>
      <c r="H2844" s="3">
        <v>3</v>
      </c>
      <c r="I2844" s="3">
        <f>IF(HOUR(Sense_data[[#This Row],[SysTimeStamp]])&lt;12,I2843+$B$14,I2843-$B$14)</f>
        <v>15.654398148148669</v>
      </c>
    </row>
    <row r="2845" spans="1:9" x14ac:dyDescent="0.2">
      <c r="A2845" t="s">
        <v>20</v>
      </c>
      <c r="B2845" t="s">
        <v>22</v>
      </c>
      <c r="C2845" s="6">
        <f t="shared" si="48"/>
        <v>42182.032731489133</v>
      </c>
      <c r="D2845" t="s">
        <v>21</v>
      </c>
      <c r="E2845" s="6">
        <f>IF(Sense_data[[#This Row],[a_1State]]=D2844,E2844,Sense_data[[#This Row],[SysTimeStamp]])</f>
        <v>42182.031712970376</v>
      </c>
      <c r="F2845" s="3" t="str">
        <f>Sense_data[[#This Row],[a_1State]]&amp;TEXT(Sense_data[[#This Row],[StateInstanceTimestamp]],"#.######")</f>
        <v>Off42182.031713</v>
      </c>
      <c r="G2845" s="3">
        <f ca="1">IF(Sense_data[[#This Row],[a_1State]]="Off",RANDBETWEEN(off_min,off_max),RANDBETWEEN(on_min,on_max))/sr_div</f>
        <v>1.4</v>
      </c>
      <c r="H2845" s="3">
        <v>1.8</v>
      </c>
      <c r="I2845" s="3">
        <f>IF(HOUR(Sense_data[[#This Row],[SysTimeStamp]])&lt;12,I2844+$B$14,I2844-$B$14)</f>
        <v>15.654629629630151</v>
      </c>
    </row>
    <row r="2846" spans="1:9" x14ac:dyDescent="0.2">
      <c r="A2846" t="s">
        <v>20</v>
      </c>
      <c r="B2846" t="s">
        <v>22</v>
      </c>
      <c r="C2846" s="6">
        <f t="shared" si="48"/>
        <v>42182.03274306321</v>
      </c>
      <c r="D2846" t="s">
        <v>21</v>
      </c>
      <c r="E2846" s="6">
        <f>IF(Sense_data[[#This Row],[a_1State]]=D2845,E2845,Sense_data[[#This Row],[SysTimeStamp]])</f>
        <v>42182.031712970376</v>
      </c>
      <c r="F2846" s="3" t="str">
        <f>Sense_data[[#This Row],[a_1State]]&amp;TEXT(Sense_data[[#This Row],[StateInstanceTimestamp]],"#.######")</f>
        <v>Off42182.031713</v>
      </c>
      <c r="G2846" s="3">
        <f ca="1">IF(Sense_data[[#This Row],[a_1State]]="Off",RANDBETWEEN(off_min,off_max),RANDBETWEEN(on_min,on_max))/sr_div</f>
        <v>1.9</v>
      </c>
      <c r="H2846" s="3">
        <v>2</v>
      </c>
      <c r="I2846" s="3">
        <f>IF(HOUR(Sense_data[[#This Row],[SysTimeStamp]])&lt;12,I2845+$B$14,I2845-$B$14)</f>
        <v>15.654861111111632</v>
      </c>
    </row>
    <row r="2847" spans="1:9" x14ac:dyDescent="0.2">
      <c r="A2847" t="s">
        <v>20</v>
      </c>
      <c r="B2847" t="s">
        <v>22</v>
      </c>
      <c r="C2847" s="6">
        <f t="shared" si="48"/>
        <v>42182.032754637286</v>
      </c>
      <c r="D2847" t="s">
        <v>21</v>
      </c>
      <c r="E2847" s="6">
        <f>IF(Sense_data[[#This Row],[a_1State]]=D2846,E2846,Sense_data[[#This Row],[SysTimeStamp]])</f>
        <v>42182.031712970376</v>
      </c>
      <c r="F2847" s="3" t="str">
        <f>Sense_data[[#This Row],[a_1State]]&amp;TEXT(Sense_data[[#This Row],[StateInstanceTimestamp]],"#.######")</f>
        <v>Off42182.031713</v>
      </c>
      <c r="G2847" s="3">
        <f ca="1">IF(Sense_data[[#This Row],[a_1State]]="Off",RANDBETWEEN(off_min,off_max),RANDBETWEEN(on_min,on_max))/sr_div</f>
        <v>2.6</v>
      </c>
      <c r="H2847" s="3">
        <v>2.2000000000000002</v>
      </c>
      <c r="I2847" s="3">
        <f>IF(HOUR(Sense_data[[#This Row],[SysTimeStamp]])&lt;12,I2846+$B$14,I2846-$B$14)</f>
        <v>15.655092592593114</v>
      </c>
    </row>
    <row r="2848" spans="1:9" x14ac:dyDescent="0.2">
      <c r="A2848" t="s">
        <v>20</v>
      </c>
      <c r="B2848" t="s">
        <v>22</v>
      </c>
      <c r="C2848" s="6">
        <f t="shared" si="48"/>
        <v>42182.032766211363</v>
      </c>
      <c r="D2848" t="s">
        <v>21</v>
      </c>
      <c r="E2848" s="6">
        <f>IF(Sense_data[[#This Row],[a_1State]]=D2847,E2847,Sense_data[[#This Row],[SysTimeStamp]])</f>
        <v>42182.031712970376</v>
      </c>
      <c r="F2848" s="3" t="str">
        <f>Sense_data[[#This Row],[a_1State]]&amp;TEXT(Sense_data[[#This Row],[StateInstanceTimestamp]],"#.######")</f>
        <v>Off42182.031713</v>
      </c>
      <c r="G2848" s="3">
        <f ca="1">IF(Sense_data[[#This Row],[a_1State]]="Off",RANDBETWEEN(off_min,off_max),RANDBETWEEN(on_min,on_max))/sr_div</f>
        <v>1.1000000000000001</v>
      </c>
      <c r="H2848" s="3">
        <v>1.7</v>
      </c>
      <c r="I2848" s="3">
        <f>IF(HOUR(Sense_data[[#This Row],[SysTimeStamp]])&lt;12,I2847+$B$14,I2847-$B$14)</f>
        <v>15.655324074074596</v>
      </c>
    </row>
    <row r="2849" spans="1:9" x14ac:dyDescent="0.2">
      <c r="A2849" t="s">
        <v>20</v>
      </c>
      <c r="B2849" t="s">
        <v>22</v>
      </c>
      <c r="C2849" s="6">
        <f t="shared" si="48"/>
        <v>42182.03277778544</v>
      </c>
      <c r="D2849" t="s">
        <v>21</v>
      </c>
      <c r="E2849" s="6">
        <f>IF(Sense_data[[#This Row],[a_1State]]=D2848,E2848,Sense_data[[#This Row],[SysTimeStamp]])</f>
        <v>42182.031712970376</v>
      </c>
      <c r="F2849" s="3" t="str">
        <f>Sense_data[[#This Row],[a_1State]]&amp;TEXT(Sense_data[[#This Row],[StateInstanceTimestamp]],"#.######")</f>
        <v>Off42182.031713</v>
      </c>
      <c r="G2849" s="3">
        <f ca="1">IF(Sense_data[[#This Row],[a_1State]]="Off",RANDBETWEEN(off_min,off_max),RANDBETWEEN(on_min,on_max))/sr_div</f>
        <v>1.5</v>
      </c>
      <c r="H2849" s="3">
        <v>1.1000000000000001</v>
      </c>
      <c r="I2849" s="3">
        <f>IF(HOUR(Sense_data[[#This Row],[SysTimeStamp]])&lt;12,I2848+$B$14,I2848-$B$14)</f>
        <v>15.655555555556077</v>
      </c>
    </row>
    <row r="2850" spans="1:9" x14ac:dyDescent="0.2">
      <c r="A2850" t="s">
        <v>20</v>
      </c>
      <c r="B2850" t="s">
        <v>22</v>
      </c>
      <c r="C2850" s="6">
        <f t="shared" si="48"/>
        <v>42182.032789359517</v>
      </c>
      <c r="D2850" t="s">
        <v>21</v>
      </c>
      <c r="E2850" s="6">
        <f>IF(Sense_data[[#This Row],[a_1State]]=D2849,E2849,Sense_data[[#This Row],[SysTimeStamp]])</f>
        <v>42182.031712970376</v>
      </c>
      <c r="F2850" s="3" t="str">
        <f>Sense_data[[#This Row],[a_1State]]&amp;TEXT(Sense_data[[#This Row],[StateInstanceTimestamp]],"#.######")</f>
        <v>Off42182.031713</v>
      </c>
      <c r="G2850" s="3">
        <f ca="1">IF(Sense_data[[#This Row],[a_1State]]="Off",RANDBETWEEN(off_min,off_max),RANDBETWEEN(on_min,on_max))/sr_div</f>
        <v>2</v>
      </c>
      <c r="H2850" s="3">
        <v>2.7</v>
      </c>
      <c r="I2850" s="3">
        <f>IF(HOUR(Sense_data[[#This Row],[SysTimeStamp]])&lt;12,I2849+$B$14,I2849-$B$14)</f>
        <v>15.655787037037559</v>
      </c>
    </row>
    <row r="2851" spans="1:9" x14ac:dyDescent="0.2">
      <c r="A2851" t="s">
        <v>20</v>
      </c>
      <c r="B2851" t="s">
        <v>22</v>
      </c>
      <c r="C2851" s="6">
        <f t="shared" si="48"/>
        <v>42182.032800933594</v>
      </c>
      <c r="D2851" t="s">
        <v>21</v>
      </c>
      <c r="E2851" s="6">
        <f>IF(Sense_data[[#This Row],[a_1State]]=D2850,E2850,Sense_data[[#This Row],[SysTimeStamp]])</f>
        <v>42182.031712970376</v>
      </c>
      <c r="F2851" s="3" t="str">
        <f>Sense_data[[#This Row],[a_1State]]&amp;TEXT(Sense_data[[#This Row],[StateInstanceTimestamp]],"#.######")</f>
        <v>Off42182.031713</v>
      </c>
      <c r="G2851" s="3">
        <f ca="1">IF(Sense_data[[#This Row],[a_1State]]="Off",RANDBETWEEN(off_min,off_max),RANDBETWEEN(on_min,on_max))/sr_div</f>
        <v>2.8</v>
      </c>
      <c r="H2851" s="3">
        <v>2.1</v>
      </c>
      <c r="I2851" s="3">
        <f>IF(HOUR(Sense_data[[#This Row],[SysTimeStamp]])&lt;12,I2850+$B$14,I2850-$B$14)</f>
        <v>15.656018518519041</v>
      </c>
    </row>
    <row r="2852" spans="1:9" x14ac:dyDescent="0.2">
      <c r="A2852" t="s">
        <v>20</v>
      </c>
      <c r="B2852" t="s">
        <v>22</v>
      </c>
      <c r="C2852" s="6">
        <f t="shared" si="48"/>
        <v>42182.03281250767</v>
      </c>
      <c r="D2852" t="s">
        <v>21</v>
      </c>
      <c r="E2852" s="6">
        <f>IF(Sense_data[[#This Row],[a_1State]]=D2851,E2851,Sense_data[[#This Row],[SysTimeStamp]])</f>
        <v>42182.031712970376</v>
      </c>
      <c r="F2852" s="3" t="str">
        <f>Sense_data[[#This Row],[a_1State]]&amp;TEXT(Sense_data[[#This Row],[StateInstanceTimestamp]],"#.######")</f>
        <v>Off42182.031713</v>
      </c>
      <c r="G2852" s="3">
        <f ca="1">IF(Sense_data[[#This Row],[a_1State]]="Off",RANDBETWEEN(off_min,off_max),RANDBETWEEN(on_min,on_max))/sr_div</f>
        <v>2.2999999999999998</v>
      </c>
      <c r="H2852" s="3">
        <v>2.2999999999999998</v>
      </c>
      <c r="I2852" s="3">
        <f>IF(HOUR(Sense_data[[#This Row],[SysTimeStamp]])&lt;12,I2851+$B$14,I2851-$B$14)</f>
        <v>15.656250000000522</v>
      </c>
    </row>
    <row r="2853" spans="1:9" x14ac:dyDescent="0.2">
      <c r="A2853" t="s">
        <v>20</v>
      </c>
      <c r="B2853" t="s">
        <v>22</v>
      </c>
      <c r="C2853" s="6">
        <f t="shared" si="48"/>
        <v>42182.032824081747</v>
      </c>
      <c r="D2853" t="s">
        <v>21</v>
      </c>
      <c r="E2853" s="6">
        <f>IF(Sense_data[[#This Row],[a_1State]]=D2852,E2852,Sense_data[[#This Row],[SysTimeStamp]])</f>
        <v>42182.031712970376</v>
      </c>
      <c r="F2853" s="3" t="str">
        <f>Sense_data[[#This Row],[a_1State]]&amp;TEXT(Sense_data[[#This Row],[StateInstanceTimestamp]],"#.######")</f>
        <v>Off42182.031713</v>
      </c>
      <c r="G2853" s="3">
        <f ca="1">IF(Sense_data[[#This Row],[a_1State]]="Off",RANDBETWEEN(off_min,off_max),RANDBETWEEN(on_min,on_max))/sr_div</f>
        <v>1.3</v>
      </c>
      <c r="H2853" s="3">
        <v>1.8</v>
      </c>
      <c r="I2853" s="3">
        <f>IF(HOUR(Sense_data[[#This Row],[SysTimeStamp]])&lt;12,I2852+$B$14,I2852-$B$14)</f>
        <v>15.656481481482004</v>
      </c>
    </row>
    <row r="2854" spans="1:9" x14ac:dyDescent="0.2">
      <c r="A2854" t="s">
        <v>20</v>
      </c>
      <c r="B2854" t="s">
        <v>22</v>
      </c>
      <c r="C2854" s="6">
        <f t="shared" si="48"/>
        <v>42182.032835655824</v>
      </c>
      <c r="D2854" t="s">
        <v>21</v>
      </c>
      <c r="E2854" s="6">
        <f>IF(Sense_data[[#This Row],[a_1State]]=D2853,E2853,Sense_data[[#This Row],[SysTimeStamp]])</f>
        <v>42182.031712970376</v>
      </c>
      <c r="F2854" s="3" t="str">
        <f>Sense_data[[#This Row],[a_1State]]&amp;TEXT(Sense_data[[#This Row],[StateInstanceTimestamp]],"#.######")</f>
        <v>Off42182.031713</v>
      </c>
      <c r="G2854" s="3">
        <f ca="1">IF(Sense_data[[#This Row],[a_1State]]="Off",RANDBETWEEN(off_min,off_max),RANDBETWEEN(on_min,on_max))/sr_div</f>
        <v>1.5</v>
      </c>
      <c r="H2854" s="3">
        <v>2.5</v>
      </c>
      <c r="I2854" s="3">
        <f>IF(HOUR(Sense_data[[#This Row],[SysTimeStamp]])&lt;12,I2853+$B$14,I2853-$B$14)</f>
        <v>15.656712962963486</v>
      </c>
    </row>
    <row r="2855" spans="1:9" x14ac:dyDescent="0.2">
      <c r="A2855" t="s">
        <v>20</v>
      </c>
      <c r="B2855" t="s">
        <v>22</v>
      </c>
      <c r="C2855" s="6">
        <f t="shared" si="48"/>
        <v>42182.032847229901</v>
      </c>
      <c r="D2855" t="s">
        <v>21</v>
      </c>
      <c r="E2855" s="6">
        <f>IF(Sense_data[[#This Row],[a_1State]]=D2854,E2854,Sense_data[[#This Row],[SysTimeStamp]])</f>
        <v>42182.031712970376</v>
      </c>
      <c r="F2855" s="3" t="str">
        <f>Sense_data[[#This Row],[a_1State]]&amp;TEXT(Sense_data[[#This Row],[StateInstanceTimestamp]],"#.######")</f>
        <v>Off42182.031713</v>
      </c>
      <c r="G2855" s="3">
        <f ca="1">IF(Sense_data[[#This Row],[a_1State]]="Off",RANDBETWEEN(off_min,off_max),RANDBETWEEN(on_min,on_max))/sr_div</f>
        <v>2.5</v>
      </c>
      <c r="H2855" s="3">
        <v>1.1000000000000001</v>
      </c>
      <c r="I2855" s="3">
        <f>IF(HOUR(Sense_data[[#This Row],[SysTimeStamp]])&lt;12,I2854+$B$14,I2854-$B$14)</f>
        <v>15.656944444444967</v>
      </c>
    </row>
    <row r="2856" spans="1:9" x14ac:dyDescent="0.2">
      <c r="A2856" t="s">
        <v>20</v>
      </c>
      <c r="B2856" t="s">
        <v>22</v>
      </c>
      <c r="C2856" s="6">
        <f t="shared" si="48"/>
        <v>42182.032858803977</v>
      </c>
      <c r="D2856" t="s">
        <v>21</v>
      </c>
      <c r="E2856" s="6">
        <f>IF(Sense_data[[#This Row],[a_1State]]=D2855,E2855,Sense_data[[#This Row],[SysTimeStamp]])</f>
        <v>42182.031712970376</v>
      </c>
      <c r="F2856" s="3" t="str">
        <f>Sense_data[[#This Row],[a_1State]]&amp;TEXT(Sense_data[[#This Row],[StateInstanceTimestamp]],"#.######")</f>
        <v>Off42182.031713</v>
      </c>
      <c r="G2856" s="3">
        <f ca="1">IF(Sense_data[[#This Row],[a_1State]]="Off",RANDBETWEEN(off_min,off_max),RANDBETWEEN(on_min,on_max))/sr_div</f>
        <v>2.6</v>
      </c>
      <c r="H2856" s="3">
        <v>1</v>
      </c>
      <c r="I2856" s="3">
        <f>IF(HOUR(Sense_data[[#This Row],[SysTimeStamp]])&lt;12,I2855+$B$14,I2855-$B$14)</f>
        <v>15.657175925926449</v>
      </c>
    </row>
    <row r="2857" spans="1:9" x14ac:dyDescent="0.2">
      <c r="A2857" t="s">
        <v>20</v>
      </c>
      <c r="B2857" t="s">
        <v>22</v>
      </c>
      <c r="C2857" s="6">
        <f t="shared" si="48"/>
        <v>42182.032870378054</v>
      </c>
      <c r="D2857" t="s">
        <v>21</v>
      </c>
      <c r="E2857" s="6">
        <f>IF(Sense_data[[#This Row],[a_1State]]=D2856,E2856,Sense_data[[#This Row],[SysTimeStamp]])</f>
        <v>42182.031712970376</v>
      </c>
      <c r="F2857" s="3" t="str">
        <f>Sense_data[[#This Row],[a_1State]]&amp;TEXT(Sense_data[[#This Row],[StateInstanceTimestamp]],"#.######")</f>
        <v>Off42182.031713</v>
      </c>
      <c r="G2857" s="3">
        <f ca="1">IF(Sense_data[[#This Row],[a_1State]]="Off",RANDBETWEEN(off_min,off_max),RANDBETWEEN(on_min,on_max))/sr_div</f>
        <v>1.5</v>
      </c>
      <c r="H2857" s="3">
        <v>2.2000000000000002</v>
      </c>
      <c r="I2857" s="3">
        <f>IF(HOUR(Sense_data[[#This Row],[SysTimeStamp]])&lt;12,I2856+$B$14,I2856-$B$14)</f>
        <v>15.657407407407931</v>
      </c>
    </row>
    <row r="2858" spans="1:9" x14ac:dyDescent="0.2">
      <c r="A2858" t="s">
        <v>20</v>
      </c>
      <c r="B2858" t="s">
        <v>22</v>
      </c>
      <c r="C2858" s="6">
        <f t="shared" si="48"/>
        <v>42182.032881952131</v>
      </c>
      <c r="D2858" t="s">
        <v>21</v>
      </c>
      <c r="E2858" s="6">
        <f>IF(Sense_data[[#This Row],[a_1State]]=D2857,E2857,Sense_data[[#This Row],[SysTimeStamp]])</f>
        <v>42182.031712970376</v>
      </c>
      <c r="F2858" s="3" t="str">
        <f>Sense_data[[#This Row],[a_1State]]&amp;TEXT(Sense_data[[#This Row],[StateInstanceTimestamp]],"#.######")</f>
        <v>Off42182.031713</v>
      </c>
      <c r="G2858" s="3">
        <f ca="1">IF(Sense_data[[#This Row],[a_1State]]="Off",RANDBETWEEN(off_min,off_max),RANDBETWEEN(on_min,on_max))/sr_div</f>
        <v>2.9</v>
      </c>
      <c r="H2858" s="3">
        <v>1.7</v>
      </c>
      <c r="I2858" s="3">
        <f>IF(HOUR(Sense_data[[#This Row],[SysTimeStamp]])&lt;12,I2857+$B$14,I2857-$B$14)</f>
        <v>15.657638888889412</v>
      </c>
    </row>
    <row r="2859" spans="1:9" x14ac:dyDescent="0.2">
      <c r="A2859" t="s">
        <v>20</v>
      </c>
      <c r="B2859" t="s">
        <v>22</v>
      </c>
      <c r="C2859" s="6">
        <f t="shared" si="48"/>
        <v>42182.032893526208</v>
      </c>
      <c r="D2859" t="s">
        <v>21</v>
      </c>
      <c r="E2859" s="6">
        <f>IF(Sense_data[[#This Row],[a_1State]]=D2858,E2858,Sense_data[[#This Row],[SysTimeStamp]])</f>
        <v>42182.031712970376</v>
      </c>
      <c r="F2859" s="3" t="str">
        <f>Sense_data[[#This Row],[a_1State]]&amp;TEXT(Sense_data[[#This Row],[StateInstanceTimestamp]],"#.######")</f>
        <v>Off42182.031713</v>
      </c>
      <c r="G2859" s="3">
        <f ca="1">IF(Sense_data[[#This Row],[a_1State]]="Off",RANDBETWEEN(off_min,off_max),RANDBETWEEN(on_min,on_max))/sr_div</f>
        <v>2.6</v>
      </c>
      <c r="H2859" s="3">
        <v>1.9</v>
      </c>
      <c r="I2859" s="3">
        <f>IF(HOUR(Sense_data[[#This Row],[SysTimeStamp]])&lt;12,I2858+$B$14,I2858-$B$14)</f>
        <v>15.657870370370894</v>
      </c>
    </row>
    <row r="2860" spans="1:9" x14ac:dyDescent="0.2">
      <c r="A2860" t="s">
        <v>20</v>
      </c>
      <c r="B2860" t="s">
        <v>22</v>
      </c>
      <c r="C2860" s="6">
        <f t="shared" si="48"/>
        <v>42182.032905100285</v>
      </c>
      <c r="D2860" t="s">
        <v>21</v>
      </c>
      <c r="E2860" s="6">
        <f>IF(Sense_data[[#This Row],[a_1State]]=D2859,E2859,Sense_data[[#This Row],[SysTimeStamp]])</f>
        <v>42182.031712970376</v>
      </c>
      <c r="F2860" s="3" t="str">
        <f>Sense_data[[#This Row],[a_1State]]&amp;TEXT(Sense_data[[#This Row],[StateInstanceTimestamp]],"#.######")</f>
        <v>Off42182.031713</v>
      </c>
      <c r="G2860" s="3">
        <f ca="1">IF(Sense_data[[#This Row],[a_1State]]="Off",RANDBETWEEN(off_min,off_max),RANDBETWEEN(on_min,on_max))/sr_div</f>
        <v>2.6</v>
      </c>
      <c r="H2860" s="3">
        <v>1.9</v>
      </c>
      <c r="I2860" s="3">
        <f>IF(HOUR(Sense_data[[#This Row],[SysTimeStamp]])&lt;12,I2859+$B$14,I2859-$B$14)</f>
        <v>15.658101851852376</v>
      </c>
    </row>
    <row r="2861" spans="1:9" x14ac:dyDescent="0.2">
      <c r="A2861" t="s">
        <v>20</v>
      </c>
      <c r="B2861" t="s">
        <v>22</v>
      </c>
      <c r="C2861" s="6">
        <f t="shared" si="48"/>
        <v>42182.032916674361</v>
      </c>
      <c r="D2861" t="s">
        <v>21</v>
      </c>
      <c r="E2861" s="6">
        <f>IF(Sense_data[[#This Row],[a_1State]]=D2860,E2860,Sense_data[[#This Row],[SysTimeStamp]])</f>
        <v>42182.031712970376</v>
      </c>
      <c r="F2861" s="3" t="str">
        <f>Sense_data[[#This Row],[a_1State]]&amp;TEXT(Sense_data[[#This Row],[StateInstanceTimestamp]],"#.######")</f>
        <v>Off42182.031713</v>
      </c>
      <c r="G2861" s="3">
        <f ca="1">IF(Sense_data[[#This Row],[a_1State]]="Off",RANDBETWEEN(off_min,off_max),RANDBETWEEN(on_min,on_max))/sr_div</f>
        <v>2.8</v>
      </c>
      <c r="H2861" s="3">
        <v>1.8</v>
      </c>
      <c r="I2861" s="3">
        <f>IF(HOUR(Sense_data[[#This Row],[SysTimeStamp]])&lt;12,I2860+$B$14,I2860-$B$14)</f>
        <v>15.658333333333857</v>
      </c>
    </row>
    <row r="2862" spans="1:9" x14ac:dyDescent="0.2">
      <c r="A2862" t="s">
        <v>20</v>
      </c>
      <c r="B2862" t="s">
        <v>22</v>
      </c>
      <c r="C2862" s="6">
        <f t="shared" si="48"/>
        <v>42182.032928248438</v>
      </c>
      <c r="D2862" t="s">
        <v>21</v>
      </c>
      <c r="E2862" s="6">
        <f>IF(Sense_data[[#This Row],[a_1State]]=D2861,E2861,Sense_data[[#This Row],[SysTimeStamp]])</f>
        <v>42182.031712970376</v>
      </c>
      <c r="F2862" s="3" t="str">
        <f>Sense_data[[#This Row],[a_1State]]&amp;TEXT(Sense_data[[#This Row],[StateInstanceTimestamp]],"#.######")</f>
        <v>Off42182.031713</v>
      </c>
      <c r="G2862" s="3">
        <f ca="1">IF(Sense_data[[#This Row],[a_1State]]="Off",RANDBETWEEN(off_min,off_max),RANDBETWEEN(on_min,on_max))/sr_div</f>
        <v>2.7</v>
      </c>
      <c r="H2862" s="3">
        <v>2.1</v>
      </c>
      <c r="I2862" s="3">
        <f>IF(HOUR(Sense_data[[#This Row],[SysTimeStamp]])&lt;12,I2861+$B$14,I2861-$B$14)</f>
        <v>15.658564814815339</v>
      </c>
    </row>
    <row r="2863" spans="1:9" x14ac:dyDescent="0.2">
      <c r="A2863" t="s">
        <v>20</v>
      </c>
      <c r="B2863" t="s">
        <v>22</v>
      </c>
      <c r="C2863" s="6">
        <f t="shared" si="48"/>
        <v>42182.032939822515</v>
      </c>
      <c r="D2863" t="s">
        <v>21</v>
      </c>
      <c r="E2863" s="6">
        <f>IF(Sense_data[[#This Row],[a_1State]]=D2862,E2862,Sense_data[[#This Row],[SysTimeStamp]])</f>
        <v>42182.031712970376</v>
      </c>
      <c r="F2863" s="3" t="str">
        <f>Sense_data[[#This Row],[a_1State]]&amp;TEXT(Sense_data[[#This Row],[StateInstanceTimestamp]],"#.######")</f>
        <v>Off42182.031713</v>
      </c>
      <c r="G2863" s="3">
        <f ca="1">IF(Sense_data[[#This Row],[a_1State]]="Off",RANDBETWEEN(off_min,off_max),RANDBETWEEN(on_min,on_max))/sr_div</f>
        <v>1.6</v>
      </c>
      <c r="H2863" s="3">
        <v>1.6</v>
      </c>
      <c r="I2863" s="3">
        <f>IF(HOUR(Sense_data[[#This Row],[SysTimeStamp]])&lt;12,I2862+$B$14,I2862-$B$14)</f>
        <v>15.658796296296821</v>
      </c>
    </row>
    <row r="2864" spans="1:9" x14ac:dyDescent="0.2">
      <c r="A2864" t="s">
        <v>20</v>
      </c>
      <c r="B2864" t="s">
        <v>22</v>
      </c>
      <c r="C2864" s="6">
        <f t="shared" si="48"/>
        <v>42182.032951396592</v>
      </c>
      <c r="D2864" t="s">
        <v>21</v>
      </c>
      <c r="E2864" s="6">
        <f>IF(Sense_data[[#This Row],[a_1State]]=D2863,E2863,Sense_data[[#This Row],[SysTimeStamp]])</f>
        <v>42182.031712970376</v>
      </c>
      <c r="F2864" s="3" t="str">
        <f>Sense_data[[#This Row],[a_1State]]&amp;TEXT(Sense_data[[#This Row],[StateInstanceTimestamp]],"#.######")</f>
        <v>Off42182.031713</v>
      </c>
      <c r="G2864" s="3">
        <f ca="1">IF(Sense_data[[#This Row],[a_1State]]="Off",RANDBETWEEN(off_min,off_max),RANDBETWEEN(on_min,on_max))/sr_div</f>
        <v>2.7</v>
      </c>
      <c r="H2864" s="3">
        <v>2.9</v>
      </c>
      <c r="I2864" s="3">
        <f>IF(HOUR(Sense_data[[#This Row],[SysTimeStamp]])&lt;12,I2863+$B$14,I2863-$B$14)</f>
        <v>15.659027777778302</v>
      </c>
    </row>
    <row r="2865" spans="1:9" x14ac:dyDescent="0.2">
      <c r="A2865" t="s">
        <v>20</v>
      </c>
      <c r="B2865" t="s">
        <v>22</v>
      </c>
      <c r="C2865" s="6">
        <f t="shared" si="48"/>
        <v>42182.032962970668</v>
      </c>
      <c r="D2865" t="s">
        <v>21</v>
      </c>
      <c r="E2865" s="6">
        <f>IF(Sense_data[[#This Row],[a_1State]]=D2864,E2864,Sense_data[[#This Row],[SysTimeStamp]])</f>
        <v>42182.031712970376</v>
      </c>
      <c r="F2865" s="3" t="str">
        <f>Sense_data[[#This Row],[a_1State]]&amp;TEXT(Sense_data[[#This Row],[StateInstanceTimestamp]],"#.######")</f>
        <v>Off42182.031713</v>
      </c>
      <c r="G2865" s="3">
        <f ca="1">IF(Sense_data[[#This Row],[a_1State]]="Off",RANDBETWEEN(off_min,off_max),RANDBETWEEN(on_min,on_max))/sr_div</f>
        <v>1</v>
      </c>
      <c r="H2865" s="3">
        <v>2.7</v>
      </c>
      <c r="I2865" s="3">
        <f>IF(HOUR(Sense_data[[#This Row],[SysTimeStamp]])&lt;12,I2864+$B$14,I2864-$B$14)</f>
        <v>15.659259259259784</v>
      </c>
    </row>
    <row r="2866" spans="1:9" x14ac:dyDescent="0.2">
      <c r="A2866" t="s">
        <v>20</v>
      </c>
      <c r="B2866" t="s">
        <v>22</v>
      </c>
      <c r="C2866" s="6">
        <f t="shared" si="48"/>
        <v>42182.032974544745</v>
      </c>
      <c r="D2866" t="s">
        <v>21</v>
      </c>
      <c r="E2866" s="6">
        <f>IF(Sense_data[[#This Row],[a_1State]]=D2865,E2865,Sense_data[[#This Row],[SysTimeStamp]])</f>
        <v>42182.031712970376</v>
      </c>
      <c r="F2866" s="3" t="str">
        <f>Sense_data[[#This Row],[a_1State]]&amp;TEXT(Sense_data[[#This Row],[StateInstanceTimestamp]],"#.######")</f>
        <v>Off42182.031713</v>
      </c>
      <c r="G2866" s="3">
        <f ca="1">IF(Sense_data[[#This Row],[a_1State]]="Off",RANDBETWEEN(off_min,off_max),RANDBETWEEN(on_min,on_max))/sr_div</f>
        <v>1.9</v>
      </c>
      <c r="H2866" s="3">
        <v>2.7</v>
      </c>
      <c r="I2866" s="3">
        <f>IF(HOUR(Sense_data[[#This Row],[SysTimeStamp]])&lt;12,I2865+$B$14,I2865-$B$14)</f>
        <v>15.659490740741266</v>
      </c>
    </row>
    <row r="2867" spans="1:9" x14ac:dyDescent="0.2">
      <c r="A2867" t="s">
        <v>20</v>
      </c>
      <c r="B2867" t="s">
        <v>22</v>
      </c>
      <c r="C2867" s="6">
        <f t="shared" si="48"/>
        <v>42182.032986118822</v>
      </c>
      <c r="D2867" t="s">
        <v>21</v>
      </c>
      <c r="E2867" s="6">
        <f>IF(Sense_data[[#This Row],[a_1State]]=D2866,E2866,Sense_data[[#This Row],[SysTimeStamp]])</f>
        <v>42182.031712970376</v>
      </c>
      <c r="F2867" s="3" t="str">
        <f>Sense_data[[#This Row],[a_1State]]&amp;TEXT(Sense_data[[#This Row],[StateInstanceTimestamp]],"#.######")</f>
        <v>Off42182.031713</v>
      </c>
      <c r="G2867" s="3">
        <f ca="1">IF(Sense_data[[#This Row],[a_1State]]="Off",RANDBETWEEN(off_min,off_max),RANDBETWEEN(on_min,on_max))/sr_div</f>
        <v>1.1000000000000001</v>
      </c>
      <c r="H2867" s="3">
        <v>2.2000000000000002</v>
      </c>
      <c r="I2867" s="3">
        <f>IF(HOUR(Sense_data[[#This Row],[SysTimeStamp]])&lt;12,I2866+$B$14,I2866-$B$14)</f>
        <v>15.659722222222747</v>
      </c>
    </row>
    <row r="2868" spans="1:9" x14ac:dyDescent="0.2">
      <c r="A2868" t="s">
        <v>20</v>
      </c>
      <c r="B2868" t="s">
        <v>22</v>
      </c>
      <c r="C2868" s="6">
        <f t="shared" si="48"/>
        <v>42182.032997692899</v>
      </c>
      <c r="D2868" t="s">
        <v>21</v>
      </c>
      <c r="E2868" s="6">
        <f>IF(Sense_data[[#This Row],[a_1State]]=D2867,E2867,Sense_data[[#This Row],[SysTimeStamp]])</f>
        <v>42182.031712970376</v>
      </c>
      <c r="F2868" s="3" t="str">
        <f>Sense_data[[#This Row],[a_1State]]&amp;TEXT(Sense_data[[#This Row],[StateInstanceTimestamp]],"#.######")</f>
        <v>Off42182.031713</v>
      </c>
      <c r="G2868" s="3">
        <f ca="1">IF(Sense_data[[#This Row],[a_1State]]="Off",RANDBETWEEN(off_min,off_max),RANDBETWEEN(on_min,on_max))/sr_div</f>
        <v>1.8</v>
      </c>
      <c r="H2868" s="3">
        <v>2.2000000000000002</v>
      </c>
      <c r="I2868" s="3">
        <f>IF(HOUR(Sense_data[[#This Row],[SysTimeStamp]])&lt;12,I2867+$B$14,I2867-$B$14)</f>
        <v>15.659953703704229</v>
      </c>
    </row>
    <row r="2869" spans="1:9" x14ac:dyDescent="0.2">
      <c r="A2869" t="s">
        <v>20</v>
      </c>
      <c r="B2869" t="s">
        <v>22</v>
      </c>
      <c r="C2869" s="6">
        <f t="shared" si="48"/>
        <v>42182.033009266976</v>
      </c>
      <c r="D2869" t="s">
        <v>21</v>
      </c>
      <c r="E2869" s="6">
        <f>IF(Sense_data[[#This Row],[a_1State]]=D2868,E2868,Sense_data[[#This Row],[SysTimeStamp]])</f>
        <v>42182.031712970376</v>
      </c>
      <c r="F2869" s="3" t="str">
        <f>Sense_data[[#This Row],[a_1State]]&amp;TEXT(Sense_data[[#This Row],[StateInstanceTimestamp]],"#.######")</f>
        <v>Off42182.031713</v>
      </c>
      <c r="G2869" s="3">
        <f ca="1">IF(Sense_data[[#This Row],[a_1State]]="Off",RANDBETWEEN(off_min,off_max),RANDBETWEEN(on_min,on_max))/sr_div</f>
        <v>1.5</v>
      </c>
      <c r="H2869" s="3">
        <v>1.7</v>
      </c>
      <c r="I2869" s="3">
        <f>IF(HOUR(Sense_data[[#This Row],[SysTimeStamp]])&lt;12,I2868+$B$14,I2868-$B$14)</f>
        <v>15.660185185185711</v>
      </c>
    </row>
    <row r="2870" spans="1:9" x14ac:dyDescent="0.2">
      <c r="A2870" t="s">
        <v>20</v>
      </c>
      <c r="B2870" t="s">
        <v>22</v>
      </c>
      <c r="C2870" s="6">
        <f t="shared" si="48"/>
        <v>42182.033020841052</v>
      </c>
      <c r="D2870" t="s">
        <v>21</v>
      </c>
      <c r="E2870" s="6">
        <f>IF(Sense_data[[#This Row],[a_1State]]=D2869,E2869,Sense_data[[#This Row],[SysTimeStamp]])</f>
        <v>42182.031712970376</v>
      </c>
      <c r="F2870" s="3" t="str">
        <f>Sense_data[[#This Row],[a_1State]]&amp;TEXT(Sense_data[[#This Row],[StateInstanceTimestamp]],"#.######")</f>
        <v>Off42182.031713</v>
      </c>
      <c r="G2870" s="3">
        <f ca="1">IF(Sense_data[[#This Row],[a_1State]]="Off",RANDBETWEEN(off_min,off_max),RANDBETWEEN(on_min,on_max))/sr_div</f>
        <v>1.6</v>
      </c>
      <c r="H2870" s="3">
        <v>1.2</v>
      </c>
      <c r="I2870" s="3">
        <f>IF(HOUR(Sense_data[[#This Row],[SysTimeStamp]])&lt;12,I2869+$B$14,I2869-$B$14)</f>
        <v>15.660416666667192</v>
      </c>
    </row>
    <row r="2871" spans="1:9" x14ac:dyDescent="0.2">
      <c r="A2871" t="s">
        <v>20</v>
      </c>
      <c r="B2871" t="s">
        <v>22</v>
      </c>
      <c r="C2871" s="6">
        <f t="shared" si="48"/>
        <v>42182.033032415129</v>
      </c>
      <c r="D2871" t="s">
        <v>21</v>
      </c>
      <c r="E2871" s="6">
        <f>IF(Sense_data[[#This Row],[a_1State]]=D2870,E2870,Sense_data[[#This Row],[SysTimeStamp]])</f>
        <v>42182.031712970376</v>
      </c>
      <c r="F2871" s="3" t="str">
        <f>Sense_data[[#This Row],[a_1State]]&amp;TEXT(Sense_data[[#This Row],[StateInstanceTimestamp]],"#.######")</f>
        <v>Off42182.031713</v>
      </c>
      <c r="G2871" s="3">
        <f ca="1">IF(Sense_data[[#This Row],[a_1State]]="Off",RANDBETWEEN(off_min,off_max),RANDBETWEEN(on_min,on_max))/sr_div</f>
        <v>3</v>
      </c>
      <c r="H2871" s="3">
        <v>1.9</v>
      </c>
      <c r="I2871" s="3">
        <f>IF(HOUR(Sense_data[[#This Row],[SysTimeStamp]])&lt;12,I2870+$B$14,I2870-$B$14)</f>
        <v>15.660648148148674</v>
      </c>
    </row>
    <row r="2872" spans="1:9" x14ac:dyDescent="0.2">
      <c r="A2872" t="s">
        <v>20</v>
      </c>
      <c r="B2872" t="s">
        <v>22</v>
      </c>
      <c r="C2872" s="6">
        <f t="shared" si="48"/>
        <v>42182.033043989206</v>
      </c>
      <c r="D2872" t="s">
        <v>21</v>
      </c>
      <c r="E2872" s="6">
        <f>IF(Sense_data[[#This Row],[a_1State]]=D2871,E2871,Sense_data[[#This Row],[SysTimeStamp]])</f>
        <v>42182.031712970376</v>
      </c>
      <c r="F2872" s="3" t="str">
        <f>Sense_data[[#This Row],[a_1State]]&amp;TEXT(Sense_data[[#This Row],[StateInstanceTimestamp]],"#.######")</f>
        <v>Off42182.031713</v>
      </c>
      <c r="G2872" s="3">
        <f ca="1">IF(Sense_data[[#This Row],[a_1State]]="Off",RANDBETWEEN(off_min,off_max),RANDBETWEEN(on_min,on_max))/sr_div</f>
        <v>1.3</v>
      </c>
      <c r="H2872" s="3">
        <v>3</v>
      </c>
      <c r="I2872" s="3">
        <f>IF(HOUR(Sense_data[[#This Row],[SysTimeStamp]])&lt;12,I2871+$B$14,I2871-$B$14)</f>
        <v>15.660879629630156</v>
      </c>
    </row>
    <row r="2873" spans="1:9" x14ac:dyDescent="0.2">
      <c r="A2873" t="s">
        <v>20</v>
      </c>
      <c r="B2873" t="s">
        <v>22</v>
      </c>
      <c r="C2873" s="6">
        <f t="shared" si="48"/>
        <v>42182.033055563283</v>
      </c>
      <c r="D2873" t="s">
        <v>21</v>
      </c>
      <c r="E2873" s="6">
        <f>IF(Sense_data[[#This Row],[a_1State]]=D2872,E2872,Sense_data[[#This Row],[SysTimeStamp]])</f>
        <v>42182.031712970376</v>
      </c>
      <c r="F2873" s="3" t="str">
        <f>Sense_data[[#This Row],[a_1State]]&amp;TEXT(Sense_data[[#This Row],[StateInstanceTimestamp]],"#.######")</f>
        <v>Off42182.031713</v>
      </c>
      <c r="G2873" s="3">
        <f ca="1">IF(Sense_data[[#This Row],[a_1State]]="Off",RANDBETWEEN(off_min,off_max),RANDBETWEEN(on_min,on_max))/sr_div</f>
        <v>2.2999999999999998</v>
      </c>
      <c r="H2873" s="3">
        <v>2.8</v>
      </c>
      <c r="I2873" s="3">
        <f>IF(HOUR(Sense_data[[#This Row],[SysTimeStamp]])&lt;12,I2872+$B$14,I2872-$B$14)</f>
        <v>15.661111111111637</v>
      </c>
    </row>
    <row r="2874" spans="1:9" x14ac:dyDescent="0.2">
      <c r="A2874" t="s">
        <v>20</v>
      </c>
      <c r="B2874" t="s">
        <v>22</v>
      </c>
      <c r="C2874" s="6">
        <f t="shared" si="48"/>
        <v>42182.033067137359</v>
      </c>
      <c r="D2874" t="s">
        <v>21</v>
      </c>
      <c r="E2874" s="6">
        <f>IF(Sense_data[[#This Row],[a_1State]]=D2873,E2873,Sense_data[[#This Row],[SysTimeStamp]])</f>
        <v>42182.031712970376</v>
      </c>
      <c r="F2874" s="3" t="str">
        <f>Sense_data[[#This Row],[a_1State]]&amp;TEXT(Sense_data[[#This Row],[StateInstanceTimestamp]],"#.######")</f>
        <v>Off42182.031713</v>
      </c>
      <c r="G2874" s="3">
        <f ca="1">IF(Sense_data[[#This Row],[a_1State]]="Off",RANDBETWEEN(off_min,off_max),RANDBETWEEN(on_min,on_max))/sr_div</f>
        <v>1.1000000000000001</v>
      </c>
      <c r="H2874" s="3">
        <v>2.7</v>
      </c>
      <c r="I2874" s="3">
        <f>IF(HOUR(Sense_data[[#This Row],[SysTimeStamp]])&lt;12,I2873+$B$14,I2873-$B$14)</f>
        <v>15.661342592593119</v>
      </c>
    </row>
    <row r="2875" spans="1:9" x14ac:dyDescent="0.2">
      <c r="A2875" t="s">
        <v>20</v>
      </c>
      <c r="B2875" t="s">
        <v>22</v>
      </c>
      <c r="C2875" s="6">
        <f t="shared" si="48"/>
        <v>42182.033078711436</v>
      </c>
      <c r="D2875" t="s">
        <v>21</v>
      </c>
      <c r="E2875" s="6">
        <f>IF(Sense_data[[#This Row],[a_1State]]=D2874,E2874,Sense_data[[#This Row],[SysTimeStamp]])</f>
        <v>42182.031712970376</v>
      </c>
      <c r="F2875" s="3" t="str">
        <f>Sense_data[[#This Row],[a_1State]]&amp;TEXT(Sense_data[[#This Row],[StateInstanceTimestamp]],"#.######")</f>
        <v>Off42182.031713</v>
      </c>
      <c r="G2875" s="3">
        <f ca="1">IF(Sense_data[[#This Row],[a_1State]]="Off",RANDBETWEEN(off_min,off_max),RANDBETWEEN(on_min,on_max))/sr_div</f>
        <v>3</v>
      </c>
      <c r="H2875" s="3">
        <v>1</v>
      </c>
      <c r="I2875" s="3">
        <f>IF(HOUR(Sense_data[[#This Row],[SysTimeStamp]])&lt;12,I2874+$B$14,I2874-$B$14)</f>
        <v>15.661574074074601</v>
      </c>
    </row>
    <row r="2876" spans="1:9" x14ac:dyDescent="0.2">
      <c r="A2876" t="s">
        <v>20</v>
      </c>
      <c r="B2876" t="s">
        <v>22</v>
      </c>
      <c r="C2876" s="6">
        <f t="shared" si="48"/>
        <v>42182.033090285513</v>
      </c>
      <c r="D2876" t="s">
        <v>21</v>
      </c>
      <c r="E2876" s="6">
        <f>IF(Sense_data[[#This Row],[a_1State]]=D2875,E2875,Sense_data[[#This Row],[SysTimeStamp]])</f>
        <v>42182.031712970376</v>
      </c>
      <c r="F2876" s="3" t="str">
        <f>Sense_data[[#This Row],[a_1State]]&amp;TEXT(Sense_data[[#This Row],[StateInstanceTimestamp]],"#.######")</f>
        <v>Off42182.031713</v>
      </c>
      <c r="G2876" s="3">
        <f ca="1">IF(Sense_data[[#This Row],[a_1State]]="Off",RANDBETWEEN(off_min,off_max),RANDBETWEEN(on_min,on_max))/sr_div</f>
        <v>1.9</v>
      </c>
      <c r="H2876" s="3">
        <v>1.6</v>
      </c>
      <c r="I2876" s="3">
        <f>IF(HOUR(Sense_data[[#This Row],[SysTimeStamp]])&lt;12,I2875+$B$14,I2875-$B$14)</f>
        <v>15.661805555556082</v>
      </c>
    </row>
    <row r="2877" spans="1:9" x14ac:dyDescent="0.2">
      <c r="A2877" t="s">
        <v>20</v>
      </c>
      <c r="B2877" t="s">
        <v>22</v>
      </c>
      <c r="C2877" s="6">
        <f>C2876+$B$2</f>
        <v>42182.03310185959</v>
      </c>
      <c r="D2877" t="s">
        <v>23</v>
      </c>
      <c r="E2877" s="6">
        <f>IF(Sense_data[[#This Row],[a_1State]]=D2876,E2876,Sense_data[[#This Row],[SysTimeStamp]])</f>
        <v>42182.03310185959</v>
      </c>
      <c r="F2877" s="3" t="str">
        <f>Sense_data[[#This Row],[a_1State]]&amp;TEXT(Sense_data[[#This Row],[StateInstanceTimestamp]],"#.######")</f>
        <v>On42182.033102</v>
      </c>
      <c r="G2877" s="3">
        <f ca="1">IF(Sense_data[[#This Row],[a_1State]]="Off",RANDBETWEEN(off_min,off_max),RANDBETWEEN(on_min,on_max))/sr_div</f>
        <v>5.5</v>
      </c>
      <c r="H2877" s="3">
        <v>4.3</v>
      </c>
      <c r="I2877" s="3">
        <f>IF(HOUR(Sense_data[[#This Row],[SysTimeStamp]])&lt;12,I2876+$B$14,I2876-$B$14)</f>
        <v>15.662037037037564</v>
      </c>
    </row>
    <row r="2878" spans="1:9" x14ac:dyDescent="0.2">
      <c r="A2878" t="s">
        <v>20</v>
      </c>
      <c r="B2878" t="s">
        <v>22</v>
      </c>
      <c r="C2878" s="6">
        <f t="shared" ref="C2878:C2941" si="49">C2877+$B$2</f>
        <v>42182.033113433667</v>
      </c>
      <c r="D2878" t="s">
        <v>23</v>
      </c>
      <c r="E2878" s="6">
        <f>IF(Sense_data[[#This Row],[a_1State]]=D2877,E2877,Sense_data[[#This Row],[SysTimeStamp]])</f>
        <v>42182.03310185959</v>
      </c>
      <c r="F2878" s="3" t="str">
        <f>Sense_data[[#This Row],[a_1State]]&amp;TEXT(Sense_data[[#This Row],[StateInstanceTimestamp]],"#.######")</f>
        <v>On42182.033102</v>
      </c>
      <c r="G2878" s="3">
        <f ca="1">IF(Sense_data[[#This Row],[a_1State]]="Off",RANDBETWEEN(off_min,off_max),RANDBETWEEN(on_min,on_max))/sr_div</f>
        <v>4.7</v>
      </c>
      <c r="H2878" s="3">
        <v>3.2</v>
      </c>
      <c r="I2878" s="3">
        <f>IF(HOUR(Sense_data[[#This Row],[SysTimeStamp]])&lt;12,I2877+$B$14,I2877-$B$14)</f>
        <v>15.662268518519046</v>
      </c>
    </row>
    <row r="2879" spans="1:9" x14ac:dyDescent="0.2">
      <c r="A2879" t="s">
        <v>20</v>
      </c>
      <c r="B2879" t="s">
        <v>22</v>
      </c>
      <c r="C2879" s="6">
        <f t="shared" si="49"/>
        <v>42182.033125007743</v>
      </c>
      <c r="D2879" t="s">
        <v>23</v>
      </c>
      <c r="E2879" s="6">
        <f>IF(Sense_data[[#This Row],[a_1State]]=D2878,E2878,Sense_data[[#This Row],[SysTimeStamp]])</f>
        <v>42182.03310185959</v>
      </c>
      <c r="F2879" s="3" t="str">
        <f>Sense_data[[#This Row],[a_1State]]&amp;TEXT(Sense_data[[#This Row],[StateInstanceTimestamp]],"#.######")</f>
        <v>On42182.033102</v>
      </c>
      <c r="G2879" s="3">
        <f ca="1">IF(Sense_data[[#This Row],[a_1State]]="Off",RANDBETWEEN(off_min,off_max),RANDBETWEEN(on_min,on_max))/sr_div</f>
        <v>4.5999999999999996</v>
      </c>
      <c r="H2879" s="3">
        <v>4.3</v>
      </c>
      <c r="I2879" s="3">
        <f>IF(HOUR(Sense_data[[#This Row],[SysTimeStamp]])&lt;12,I2878+$B$14,I2878-$B$14)</f>
        <v>15.662500000000527</v>
      </c>
    </row>
    <row r="2880" spans="1:9" x14ac:dyDescent="0.2">
      <c r="A2880" t="s">
        <v>20</v>
      </c>
      <c r="B2880" t="s">
        <v>22</v>
      </c>
      <c r="C2880" s="6">
        <f t="shared" si="49"/>
        <v>42182.03313658182</v>
      </c>
      <c r="D2880" t="s">
        <v>23</v>
      </c>
      <c r="E2880" s="6">
        <f>IF(Sense_data[[#This Row],[a_1State]]=D2879,E2879,Sense_data[[#This Row],[SysTimeStamp]])</f>
        <v>42182.03310185959</v>
      </c>
      <c r="F2880" s="3" t="str">
        <f>Sense_data[[#This Row],[a_1State]]&amp;TEXT(Sense_data[[#This Row],[StateInstanceTimestamp]],"#.######")</f>
        <v>On42182.033102</v>
      </c>
      <c r="G2880" s="3">
        <f ca="1">IF(Sense_data[[#This Row],[a_1State]]="Off",RANDBETWEEN(off_min,off_max),RANDBETWEEN(on_min,on_max))/sr_div</f>
        <v>3.6</v>
      </c>
      <c r="H2880" s="3">
        <v>3.6</v>
      </c>
      <c r="I2880" s="3">
        <f>IF(HOUR(Sense_data[[#This Row],[SysTimeStamp]])&lt;12,I2879+$B$14,I2879-$B$14)</f>
        <v>15.662731481482009</v>
      </c>
    </row>
    <row r="2881" spans="1:9" x14ac:dyDescent="0.2">
      <c r="A2881" t="s">
        <v>20</v>
      </c>
      <c r="B2881" t="s">
        <v>22</v>
      </c>
      <c r="C2881" s="6">
        <f t="shared" si="49"/>
        <v>42182.033148155897</v>
      </c>
      <c r="D2881" t="s">
        <v>23</v>
      </c>
      <c r="E2881" s="6">
        <f>IF(Sense_data[[#This Row],[a_1State]]=D2880,E2880,Sense_data[[#This Row],[SysTimeStamp]])</f>
        <v>42182.03310185959</v>
      </c>
      <c r="F2881" s="3" t="str">
        <f>Sense_data[[#This Row],[a_1State]]&amp;TEXT(Sense_data[[#This Row],[StateInstanceTimestamp]],"#.######")</f>
        <v>On42182.033102</v>
      </c>
      <c r="G2881" s="3">
        <f ca="1">IF(Sense_data[[#This Row],[a_1State]]="Off",RANDBETWEEN(off_min,off_max),RANDBETWEEN(on_min,on_max))/sr_div</f>
        <v>5.3</v>
      </c>
      <c r="H2881" s="3">
        <v>5.2</v>
      </c>
      <c r="I2881" s="3">
        <f>IF(HOUR(Sense_data[[#This Row],[SysTimeStamp]])&lt;12,I2880+$B$14,I2880-$B$14)</f>
        <v>15.662962962963491</v>
      </c>
    </row>
    <row r="2882" spans="1:9" x14ac:dyDescent="0.2">
      <c r="A2882" t="s">
        <v>20</v>
      </c>
      <c r="B2882" t="s">
        <v>22</v>
      </c>
      <c r="C2882" s="6">
        <f t="shared" si="49"/>
        <v>42182.033159729974</v>
      </c>
      <c r="D2882" t="s">
        <v>23</v>
      </c>
      <c r="E2882" s="6">
        <f>IF(Sense_data[[#This Row],[a_1State]]=D2881,E2881,Sense_data[[#This Row],[SysTimeStamp]])</f>
        <v>42182.03310185959</v>
      </c>
      <c r="F2882" s="3" t="str">
        <f>Sense_data[[#This Row],[a_1State]]&amp;TEXT(Sense_data[[#This Row],[StateInstanceTimestamp]],"#.######")</f>
        <v>On42182.033102</v>
      </c>
      <c r="G2882" s="3">
        <f ca="1">IF(Sense_data[[#This Row],[a_1State]]="Off",RANDBETWEEN(off_min,off_max),RANDBETWEEN(on_min,on_max))/sr_div</f>
        <v>3.5</v>
      </c>
      <c r="H2882" s="3">
        <v>5.5</v>
      </c>
      <c r="I2882" s="3">
        <f>IF(HOUR(Sense_data[[#This Row],[SysTimeStamp]])&lt;12,I2881+$B$14,I2881-$B$14)</f>
        <v>15.663194444444972</v>
      </c>
    </row>
    <row r="2883" spans="1:9" x14ac:dyDescent="0.2">
      <c r="A2883" t="s">
        <v>20</v>
      </c>
      <c r="B2883" t="s">
        <v>22</v>
      </c>
      <c r="C2883" s="6">
        <f t="shared" si="49"/>
        <v>42182.03317130405</v>
      </c>
      <c r="D2883" t="s">
        <v>23</v>
      </c>
      <c r="E2883" s="6">
        <f>IF(Sense_data[[#This Row],[a_1State]]=D2882,E2882,Sense_data[[#This Row],[SysTimeStamp]])</f>
        <v>42182.03310185959</v>
      </c>
      <c r="F2883" s="3" t="str">
        <f>Sense_data[[#This Row],[a_1State]]&amp;TEXT(Sense_data[[#This Row],[StateInstanceTimestamp]],"#.######")</f>
        <v>On42182.033102</v>
      </c>
      <c r="G2883" s="3">
        <f ca="1">IF(Sense_data[[#This Row],[a_1State]]="Off",RANDBETWEEN(off_min,off_max),RANDBETWEEN(on_min,on_max))/sr_div</f>
        <v>4.5</v>
      </c>
      <c r="H2883" s="3">
        <v>3.9</v>
      </c>
      <c r="I2883" s="3">
        <f>IF(HOUR(Sense_data[[#This Row],[SysTimeStamp]])&lt;12,I2882+$B$14,I2882-$B$14)</f>
        <v>15.663425925926454</v>
      </c>
    </row>
    <row r="2884" spans="1:9" x14ac:dyDescent="0.2">
      <c r="A2884" t="s">
        <v>20</v>
      </c>
      <c r="B2884" t="s">
        <v>22</v>
      </c>
      <c r="C2884" s="6">
        <f t="shared" si="49"/>
        <v>42182.033182878127</v>
      </c>
      <c r="D2884" t="s">
        <v>23</v>
      </c>
      <c r="E2884" s="6">
        <f>IF(Sense_data[[#This Row],[a_1State]]=D2883,E2883,Sense_data[[#This Row],[SysTimeStamp]])</f>
        <v>42182.03310185959</v>
      </c>
      <c r="F2884" s="3" t="str">
        <f>Sense_data[[#This Row],[a_1State]]&amp;TEXT(Sense_data[[#This Row],[StateInstanceTimestamp]],"#.######")</f>
        <v>On42182.033102</v>
      </c>
      <c r="G2884" s="3">
        <f ca="1">IF(Sense_data[[#This Row],[a_1State]]="Off",RANDBETWEEN(off_min,off_max),RANDBETWEEN(on_min,on_max))/sr_div</f>
        <v>3.8</v>
      </c>
      <c r="H2884" s="3">
        <v>5.7</v>
      </c>
      <c r="I2884" s="3">
        <f>IF(HOUR(Sense_data[[#This Row],[SysTimeStamp]])&lt;12,I2883+$B$14,I2883-$B$14)</f>
        <v>15.663657407407936</v>
      </c>
    </row>
    <row r="2885" spans="1:9" x14ac:dyDescent="0.2">
      <c r="A2885" t="s">
        <v>20</v>
      </c>
      <c r="B2885" t="s">
        <v>22</v>
      </c>
      <c r="C2885" s="6">
        <f t="shared" si="49"/>
        <v>42182.033194452204</v>
      </c>
      <c r="D2885" t="s">
        <v>23</v>
      </c>
      <c r="E2885" s="6">
        <f>IF(Sense_data[[#This Row],[a_1State]]=D2884,E2884,Sense_data[[#This Row],[SysTimeStamp]])</f>
        <v>42182.03310185959</v>
      </c>
      <c r="F2885" s="3" t="str">
        <f>Sense_data[[#This Row],[a_1State]]&amp;TEXT(Sense_data[[#This Row],[StateInstanceTimestamp]],"#.######")</f>
        <v>On42182.033102</v>
      </c>
      <c r="G2885" s="3">
        <f ca="1">IF(Sense_data[[#This Row],[a_1State]]="Off",RANDBETWEEN(off_min,off_max),RANDBETWEEN(on_min,on_max))/sr_div</f>
        <v>3.5</v>
      </c>
      <c r="H2885" s="3">
        <v>3.6</v>
      </c>
      <c r="I2885" s="3">
        <f>IF(HOUR(Sense_data[[#This Row],[SysTimeStamp]])&lt;12,I2884+$B$14,I2884-$B$14)</f>
        <v>15.663888888889417</v>
      </c>
    </row>
    <row r="2886" spans="1:9" x14ac:dyDescent="0.2">
      <c r="A2886" t="s">
        <v>20</v>
      </c>
      <c r="B2886" t="s">
        <v>22</v>
      </c>
      <c r="C2886" s="6">
        <f t="shared" si="49"/>
        <v>42182.033206026281</v>
      </c>
      <c r="D2886" t="s">
        <v>23</v>
      </c>
      <c r="E2886" s="6">
        <f>IF(Sense_data[[#This Row],[a_1State]]=D2885,E2885,Sense_data[[#This Row],[SysTimeStamp]])</f>
        <v>42182.03310185959</v>
      </c>
      <c r="F2886" s="3" t="str">
        <f>Sense_data[[#This Row],[a_1State]]&amp;TEXT(Sense_data[[#This Row],[StateInstanceTimestamp]],"#.######")</f>
        <v>On42182.033102</v>
      </c>
      <c r="G2886" s="3">
        <f ca="1">IF(Sense_data[[#This Row],[a_1State]]="Off",RANDBETWEEN(off_min,off_max),RANDBETWEEN(on_min,on_max))/sr_div</f>
        <v>5</v>
      </c>
      <c r="H2886" s="3">
        <v>5.3</v>
      </c>
      <c r="I2886" s="3">
        <f>IF(HOUR(Sense_data[[#This Row],[SysTimeStamp]])&lt;12,I2885+$B$14,I2885-$B$14)</f>
        <v>15.664120370370899</v>
      </c>
    </row>
    <row r="2887" spans="1:9" x14ac:dyDescent="0.2">
      <c r="A2887" t="s">
        <v>20</v>
      </c>
      <c r="B2887" t="s">
        <v>22</v>
      </c>
      <c r="C2887" s="6">
        <f t="shared" si="49"/>
        <v>42182.033217600358</v>
      </c>
      <c r="D2887" t="s">
        <v>23</v>
      </c>
      <c r="E2887" s="6">
        <f>IF(Sense_data[[#This Row],[a_1State]]=D2886,E2886,Sense_data[[#This Row],[SysTimeStamp]])</f>
        <v>42182.03310185959</v>
      </c>
      <c r="F2887" s="3" t="str">
        <f>Sense_data[[#This Row],[a_1State]]&amp;TEXT(Sense_data[[#This Row],[StateInstanceTimestamp]],"#.######")</f>
        <v>On42182.033102</v>
      </c>
      <c r="G2887" s="3">
        <f ca="1">IF(Sense_data[[#This Row],[a_1State]]="Off",RANDBETWEEN(off_min,off_max),RANDBETWEEN(on_min,on_max))/sr_div</f>
        <v>4.3</v>
      </c>
      <c r="H2887" s="3">
        <v>4.7</v>
      </c>
      <c r="I2887" s="3">
        <f>IF(HOUR(Sense_data[[#This Row],[SysTimeStamp]])&lt;12,I2886+$B$14,I2886-$B$14)</f>
        <v>15.664351851852381</v>
      </c>
    </row>
    <row r="2888" spans="1:9" x14ac:dyDescent="0.2">
      <c r="A2888" t="s">
        <v>20</v>
      </c>
      <c r="B2888" t="s">
        <v>22</v>
      </c>
      <c r="C2888" s="6">
        <f t="shared" si="49"/>
        <v>42182.033229174434</v>
      </c>
      <c r="D2888" t="s">
        <v>23</v>
      </c>
      <c r="E2888" s="6">
        <f>IF(Sense_data[[#This Row],[a_1State]]=D2887,E2887,Sense_data[[#This Row],[SysTimeStamp]])</f>
        <v>42182.03310185959</v>
      </c>
      <c r="F2888" s="3" t="str">
        <f>Sense_data[[#This Row],[a_1State]]&amp;TEXT(Sense_data[[#This Row],[StateInstanceTimestamp]],"#.######")</f>
        <v>On42182.033102</v>
      </c>
      <c r="G2888" s="3">
        <f ca="1">IF(Sense_data[[#This Row],[a_1State]]="Off",RANDBETWEEN(off_min,off_max),RANDBETWEEN(on_min,on_max))/sr_div</f>
        <v>4.3</v>
      </c>
      <c r="H2888" s="3">
        <v>3.6</v>
      </c>
      <c r="I2888" s="3">
        <f>IF(HOUR(Sense_data[[#This Row],[SysTimeStamp]])&lt;12,I2887+$B$14,I2887-$B$14)</f>
        <v>15.664583333333862</v>
      </c>
    </row>
    <row r="2889" spans="1:9" x14ac:dyDescent="0.2">
      <c r="A2889" t="s">
        <v>20</v>
      </c>
      <c r="B2889" t="s">
        <v>22</v>
      </c>
      <c r="C2889" s="6">
        <f t="shared" si="49"/>
        <v>42182.033240748511</v>
      </c>
      <c r="D2889" t="s">
        <v>23</v>
      </c>
      <c r="E2889" s="6">
        <f>IF(Sense_data[[#This Row],[a_1State]]=D2888,E2888,Sense_data[[#This Row],[SysTimeStamp]])</f>
        <v>42182.03310185959</v>
      </c>
      <c r="F2889" s="3" t="str">
        <f>Sense_data[[#This Row],[a_1State]]&amp;TEXT(Sense_data[[#This Row],[StateInstanceTimestamp]],"#.######")</f>
        <v>On42182.033102</v>
      </c>
      <c r="G2889" s="3">
        <f ca="1">IF(Sense_data[[#This Row],[a_1State]]="Off",RANDBETWEEN(off_min,off_max),RANDBETWEEN(on_min,on_max))/sr_div</f>
        <v>5.9</v>
      </c>
      <c r="H2889" s="3">
        <v>3.9</v>
      </c>
      <c r="I2889" s="3">
        <f>IF(HOUR(Sense_data[[#This Row],[SysTimeStamp]])&lt;12,I2888+$B$14,I2888-$B$14)</f>
        <v>15.664814814815344</v>
      </c>
    </row>
    <row r="2890" spans="1:9" x14ac:dyDescent="0.2">
      <c r="A2890" t="s">
        <v>20</v>
      </c>
      <c r="B2890" t="s">
        <v>22</v>
      </c>
      <c r="C2890" s="6">
        <f t="shared" si="49"/>
        <v>42182.033252322588</v>
      </c>
      <c r="D2890" t="s">
        <v>23</v>
      </c>
      <c r="E2890" s="6">
        <f>IF(Sense_data[[#This Row],[a_1State]]=D2889,E2889,Sense_data[[#This Row],[SysTimeStamp]])</f>
        <v>42182.03310185959</v>
      </c>
      <c r="F2890" s="3" t="str">
        <f>Sense_data[[#This Row],[a_1State]]&amp;TEXT(Sense_data[[#This Row],[StateInstanceTimestamp]],"#.######")</f>
        <v>On42182.033102</v>
      </c>
      <c r="G2890" s="3">
        <f ca="1">IF(Sense_data[[#This Row],[a_1State]]="Off",RANDBETWEEN(off_min,off_max),RANDBETWEEN(on_min,on_max))/sr_div</f>
        <v>5.0999999999999996</v>
      </c>
      <c r="H2890" s="3">
        <v>3.1</v>
      </c>
      <c r="I2890" s="3">
        <f>IF(HOUR(Sense_data[[#This Row],[SysTimeStamp]])&lt;12,I2889+$B$14,I2889-$B$14)</f>
        <v>15.665046296296826</v>
      </c>
    </row>
    <row r="2891" spans="1:9" x14ac:dyDescent="0.2">
      <c r="A2891" t="s">
        <v>20</v>
      </c>
      <c r="B2891" t="s">
        <v>22</v>
      </c>
      <c r="C2891" s="6">
        <f t="shared" si="49"/>
        <v>42182.033263896665</v>
      </c>
      <c r="D2891" t="s">
        <v>23</v>
      </c>
      <c r="E2891" s="6">
        <f>IF(Sense_data[[#This Row],[a_1State]]=D2890,E2890,Sense_data[[#This Row],[SysTimeStamp]])</f>
        <v>42182.03310185959</v>
      </c>
      <c r="F2891" s="3" t="str">
        <f>Sense_data[[#This Row],[a_1State]]&amp;TEXT(Sense_data[[#This Row],[StateInstanceTimestamp]],"#.######")</f>
        <v>On42182.033102</v>
      </c>
      <c r="G2891" s="3">
        <f ca="1">IF(Sense_data[[#This Row],[a_1State]]="Off",RANDBETWEEN(off_min,off_max),RANDBETWEEN(on_min,on_max))/sr_div</f>
        <v>6</v>
      </c>
      <c r="H2891" s="3">
        <v>4.5999999999999996</v>
      </c>
      <c r="I2891" s="3">
        <f>IF(HOUR(Sense_data[[#This Row],[SysTimeStamp]])&lt;12,I2890+$B$14,I2890-$B$14)</f>
        <v>15.665277777778307</v>
      </c>
    </row>
    <row r="2892" spans="1:9" x14ac:dyDescent="0.2">
      <c r="A2892" t="s">
        <v>20</v>
      </c>
      <c r="B2892" t="s">
        <v>22</v>
      </c>
      <c r="C2892" s="6">
        <f t="shared" si="49"/>
        <v>42182.033275470742</v>
      </c>
      <c r="D2892" t="s">
        <v>23</v>
      </c>
      <c r="E2892" s="6">
        <f>IF(Sense_data[[#This Row],[a_1State]]=D2891,E2891,Sense_data[[#This Row],[SysTimeStamp]])</f>
        <v>42182.03310185959</v>
      </c>
      <c r="F2892" s="3" t="str">
        <f>Sense_data[[#This Row],[a_1State]]&amp;TEXT(Sense_data[[#This Row],[StateInstanceTimestamp]],"#.######")</f>
        <v>On42182.033102</v>
      </c>
      <c r="G2892" s="3">
        <f ca="1">IF(Sense_data[[#This Row],[a_1State]]="Off",RANDBETWEEN(off_min,off_max),RANDBETWEEN(on_min,on_max))/sr_div</f>
        <v>4.5</v>
      </c>
      <c r="H2892" s="3">
        <v>3.6</v>
      </c>
      <c r="I2892" s="3">
        <f>IF(HOUR(Sense_data[[#This Row],[SysTimeStamp]])&lt;12,I2891+$B$14,I2891-$B$14)</f>
        <v>15.665509259259789</v>
      </c>
    </row>
    <row r="2893" spans="1:9" x14ac:dyDescent="0.2">
      <c r="A2893" t="s">
        <v>20</v>
      </c>
      <c r="B2893" t="s">
        <v>22</v>
      </c>
      <c r="C2893" s="6">
        <f t="shared" si="49"/>
        <v>42182.033287044818</v>
      </c>
      <c r="D2893" t="s">
        <v>23</v>
      </c>
      <c r="E2893" s="6">
        <f>IF(Sense_data[[#This Row],[a_1State]]=D2892,E2892,Sense_data[[#This Row],[SysTimeStamp]])</f>
        <v>42182.03310185959</v>
      </c>
      <c r="F2893" s="3" t="str">
        <f>Sense_data[[#This Row],[a_1State]]&amp;TEXT(Sense_data[[#This Row],[StateInstanceTimestamp]],"#.######")</f>
        <v>On42182.033102</v>
      </c>
      <c r="G2893" s="3">
        <f ca="1">IF(Sense_data[[#This Row],[a_1State]]="Off",RANDBETWEEN(off_min,off_max),RANDBETWEEN(on_min,on_max))/sr_div</f>
        <v>5.8</v>
      </c>
      <c r="H2893" s="3">
        <v>3.6</v>
      </c>
      <c r="I2893" s="3">
        <f>IF(HOUR(Sense_data[[#This Row],[SysTimeStamp]])&lt;12,I2892+$B$14,I2892-$B$14)</f>
        <v>15.665740740741271</v>
      </c>
    </row>
    <row r="2894" spans="1:9" x14ac:dyDescent="0.2">
      <c r="A2894" t="s">
        <v>20</v>
      </c>
      <c r="B2894" t="s">
        <v>22</v>
      </c>
      <c r="C2894" s="6">
        <f t="shared" si="49"/>
        <v>42182.033298618895</v>
      </c>
      <c r="D2894" t="s">
        <v>23</v>
      </c>
      <c r="E2894" s="6">
        <f>IF(Sense_data[[#This Row],[a_1State]]=D2893,E2893,Sense_data[[#This Row],[SysTimeStamp]])</f>
        <v>42182.03310185959</v>
      </c>
      <c r="F2894" s="3" t="str">
        <f>Sense_data[[#This Row],[a_1State]]&amp;TEXT(Sense_data[[#This Row],[StateInstanceTimestamp]],"#.######")</f>
        <v>On42182.033102</v>
      </c>
      <c r="G2894" s="3">
        <f ca="1">IF(Sense_data[[#This Row],[a_1State]]="Off",RANDBETWEEN(off_min,off_max),RANDBETWEEN(on_min,on_max))/sr_div</f>
        <v>3.9</v>
      </c>
      <c r="H2894" s="3">
        <v>4.4000000000000004</v>
      </c>
      <c r="I2894" s="3">
        <f>IF(HOUR(Sense_data[[#This Row],[SysTimeStamp]])&lt;12,I2893+$B$14,I2893-$B$14)</f>
        <v>15.665972222222752</v>
      </c>
    </row>
    <row r="2895" spans="1:9" x14ac:dyDescent="0.2">
      <c r="A2895" t="s">
        <v>20</v>
      </c>
      <c r="B2895" t="s">
        <v>22</v>
      </c>
      <c r="C2895" s="6">
        <f t="shared" si="49"/>
        <v>42182.033310192972</v>
      </c>
      <c r="D2895" t="s">
        <v>23</v>
      </c>
      <c r="E2895" s="6">
        <f>IF(Sense_data[[#This Row],[a_1State]]=D2894,E2894,Sense_data[[#This Row],[SysTimeStamp]])</f>
        <v>42182.03310185959</v>
      </c>
      <c r="F2895" s="3" t="str">
        <f>Sense_data[[#This Row],[a_1State]]&amp;TEXT(Sense_data[[#This Row],[StateInstanceTimestamp]],"#.######")</f>
        <v>On42182.033102</v>
      </c>
      <c r="G2895" s="3">
        <f ca="1">IF(Sense_data[[#This Row],[a_1State]]="Off",RANDBETWEEN(off_min,off_max),RANDBETWEEN(on_min,on_max))/sr_div</f>
        <v>3.7</v>
      </c>
      <c r="H2895" s="3">
        <v>3.4</v>
      </c>
      <c r="I2895" s="3">
        <f>IF(HOUR(Sense_data[[#This Row],[SysTimeStamp]])&lt;12,I2894+$B$14,I2894-$B$14)</f>
        <v>15.666203703704234</v>
      </c>
    </row>
    <row r="2896" spans="1:9" x14ac:dyDescent="0.2">
      <c r="A2896" t="s">
        <v>20</v>
      </c>
      <c r="B2896" t="s">
        <v>22</v>
      </c>
      <c r="C2896" s="6">
        <f t="shared" si="49"/>
        <v>42182.033321767049</v>
      </c>
      <c r="D2896" t="s">
        <v>23</v>
      </c>
      <c r="E2896" s="6">
        <f>IF(Sense_data[[#This Row],[a_1State]]=D2895,E2895,Sense_data[[#This Row],[SysTimeStamp]])</f>
        <v>42182.03310185959</v>
      </c>
      <c r="F2896" s="3" t="str">
        <f>Sense_data[[#This Row],[a_1State]]&amp;TEXT(Sense_data[[#This Row],[StateInstanceTimestamp]],"#.######")</f>
        <v>On42182.033102</v>
      </c>
      <c r="G2896" s="3">
        <f ca="1">IF(Sense_data[[#This Row],[a_1State]]="Off",RANDBETWEEN(off_min,off_max),RANDBETWEEN(on_min,on_max))/sr_div</f>
        <v>4.5999999999999996</v>
      </c>
      <c r="H2896" s="3">
        <v>5.0999999999999996</v>
      </c>
      <c r="I2896" s="3">
        <f>IF(HOUR(Sense_data[[#This Row],[SysTimeStamp]])&lt;12,I2895+$B$14,I2895-$B$14)</f>
        <v>15.666435185185716</v>
      </c>
    </row>
    <row r="2897" spans="1:9" x14ac:dyDescent="0.2">
      <c r="A2897" t="s">
        <v>20</v>
      </c>
      <c r="B2897" t="s">
        <v>22</v>
      </c>
      <c r="C2897" s="6">
        <f t="shared" si="49"/>
        <v>42182.033333341125</v>
      </c>
      <c r="D2897" t="s">
        <v>23</v>
      </c>
      <c r="E2897" s="6">
        <f>IF(Sense_data[[#This Row],[a_1State]]=D2896,E2896,Sense_data[[#This Row],[SysTimeStamp]])</f>
        <v>42182.03310185959</v>
      </c>
      <c r="F2897" s="3" t="str">
        <f>Sense_data[[#This Row],[a_1State]]&amp;TEXT(Sense_data[[#This Row],[StateInstanceTimestamp]],"#.######")</f>
        <v>On42182.033102</v>
      </c>
      <c r="G2897" s="3">
        <f ca="1">IF(Sense_data[[#This Row],[a_1State]]="Off",RANDBETWEEN(off_min,off_max),RANDBETWEEN(on_min,on_max))/sr_div</f>
        <v>3.1</v>
      </c>
      <c r="H2897" s="3">
        <v>3.2</v>
      </c>
      <c r="I2897" s="3">
        <f>IF(HOUR(Sense_data[[#This Row],[SysTimeStamp]])&lt;12,I2896+$B$14,I2896-$B$14)</f>
        <v>15.666666666667197</v>
      </c>
    </row>
    <row r="2898" spans="1:9" x14ac:dyDescent="0.2">
      <c r="A2898" t="s">
        <v>20</v>
      </c>
      <c r="B2898" t="s">
        <v>22</v>
      </c>
      <c r="C2898" s="6">
        <f t="shared" si="49"/>
        <v>42182.033344915202</v>
      </c>
      <c r="D2898" t="s">
        <v>23</v>
      </c>
      <c r="E2898" s="6">
        <f>IF(Sense_data[[#This Row],[a_1State]]=D2897,E2897,Sense_data[[#This Row],[SysTimeStamp]])</f>
        <v>42182.03310185959</v>
      </c>
      <c r="F2898" s="3" t="str">
        <f>Sense_data[[#This Row],[a_1State]]&amp;TEXT(Sense_data[[#This Row],[StateInstanceTimestamp]],"#.######")</f>
        <v>On42182.033102</v>
      </c>
      <c r="G2898" s="3">
        <f ca="1">IF(Sense_data[[#This Row],[a_1State]]="Off",RANDBETWEEN(off_min,off_max),RANDBETWEEN(on_min,on_max))/sr_div</f>
        <v>4</v>
      </c>
      <c r="H2898" s="3">
        <v>4.3</v>
      </c>
      <c r="I2898" s="3">
        <f>IF(HOUR(Sense_data[[#This Row],[SysTimeStamp]])&lt;12,I2897+$B$14,I2897-$B$14)</f>
        <v>15.666898148148679</v>
      </c>
    </row>
    <row r="2899" spans="1:9" x14ac:dyDescent="0.2">
      <c r="A2899" t="s">
        <v>20</v>
      </c>
      <c r="B2899" t="s">
        <v>22</v>
      </c>
      <c r="C2899" s="6">
        <f t="shared" si="49"/>
        <v>42182.033356489279</v>
      </c>
      <c r="D2899" t="s">
        <v>23</v>
      </c>
      <c r="E2899" s="6">
        <f>IF(Sense_data[[#This Row],[a_1State]]=D2898,E2898,Sense_data[[#This Row],[SysTimeStamp]])</f>
        <v>42182.03310185959</v>
      </c>
      <c r="F2899" s="3" t="str">
        <f>Sense_data[[#This Row],[a_1State]]&amp;TEXT(Sense_data[[#This Row],[StateInstanceTimestamp]],"#.######")</f>
        <v>On42182.033102</v>
      </c>
      <c r="G2899" s="3">
        <f ca="1">IF(Sense_data[[#This Row],[a_1State]]="Off",RANDBETWEEN(off_min,off_max),RANDBETWEEN(on_min,on_max))/sr_div</f>
        <v>3</v>
      </c>
      <c r="H2899" s="3">
        <v>3.2</v>
      </c>
      <c r="I2899" s="3">
        <f>IF(HOUR(Sense_data[[#This Row],[SysTimeStamp]])&lt;12,I2898+$B$14,I2898-$B$14)</f>
        <v>15.667129629630161</v>
      </c>
    </row>
    <row r="2900" spans="1:9" x14ac:dyDescent="0.2">
      <c r="A2900" t="s">
        <v>20</v>
      </c>
      <c r="B2900" t="s">
        <v>22</v>
      </c>
      <c r="C2900" s="6">
        <f t="shared" si="49"/>
        <v>42182.033368063356</v>
      </c>
      <c r="D2900" t="s">
        <v>23</v>
      </c>
      <c r="E2900" s="6">
        <f>IF(Sense_data[[#This Row],[a_1State]]=D2899,E2899,Sense_data[[#This Row],[SysTimeStamp]])</f>
        <v>42182.03310185959</v>
      </c>
      <c r="F2900" s="3" t="str">
        <f>Sense_data[[#This Row],[a_1State]]&amp;TEXT(Sense_data[[#This Row],[StateInstanceTimestamp]],"#.######")</f>
        <v>On42182.033102</v>
      </c>
      <c r="G2900" s="3">
        <f ca="1">IF(Sense_data[[#This Row],[a_1State]]="Off",RANDBETWEEN(off_min,off_max),RANDBETWEEN(on_min,on_max))/sr_div</f>
        <v>5.7</v>
      </c>
      <c r="H2900" s="3">
        <v>4</v>
      </c>
      <c r="I2900" s="3">
        <f>IF(HOUR(Sense_data[[#This Row],[SysTimeStamp]])&lt;12,I2899+$B$14,I2899-$B$14)</f>
        <v>15.667361111111642</v>
      </c>
    </row>
    <row r="2901" spans="1:9" x14ac:dyDescent="0.2">
      <c r="A2901" t="s">
        <v>20</v>
      </c>
      <c r="B2901" t="s">
        <v>22</v>
      </c>
      <c r="C2901" s="6">
        <f t="shared" si="49"/>
        <v>42182.033379637433</v>
      </c>
      <c r="D2901" t="s">
        <v>23</v>
      </c>
      <c r="E2901" s="6">
        <f>IF(Sense_data[[#This Row],[a_1State]]=D2900,E2900,Sense_data[[#This Row],[SysTimeStamp]])</f>
        <v>42182.03310185959</v>
      </c>
      <c r="F2901" s="3" t="str">
        <f>Sense_data[[#This Row],[a_1State]]&amp;TEXT(Sense_data[[#This Row],[StateInstanceTimestamp]],"#.######")</f>
        <v>On42182.033102</v>
      </c>
      <c r="G2901" s="3">
        <f ca="1">IF(Sense_data[[#This Row],[a_1State]]="Off",RANDBETWEEN(off_min,off_max),RANDBETWEEN(on_min,on_max))/sr_div</f>
        <v>4.2</v>
      </c>
      <c r="H2901" s="3">
        <v>3.8</v>
      </c>
      <c r="I2901" s="3">
        <f>IF(HOUR(Sense_data[[#This Row],[SysTimeStamp]])&lt;12,I2900+$B$14,I2900-$B$14)</f>
        <v>15.667592592593124</v>
      </c>
    </row>
    <row r="2902" spans="1:9" x14ac:dyDescent="0.2">
      <c r="A2902" t="s">
        <v>20</v>
      </c>
      <c r="B2902" t="s">
        <v>22</v>
      </c>
      <c r="C2902" s="6">
        <f t="shared" si="49"/>
        <v>42182.033391211509</v>
      </c>
      <c r="D2902" t="s">
        <v>23</v>
      </c>
      <c r="E2902" s="6">
        <f>IF(Sense_data[[#This Row],[a_1State]]=D2901,E2901,Sense_data[[#This Row],[SysTimeStamp]])</f>
        <v>42182.03310185959</v>
      </c>
      <c r="F2902" s="3" t="str">
        <f>Sense_data[[#This Row],[a_1State]]&amp;TEXT(Sense_data[[#This Row],[StateInstanceTimestamp]],"#.######")</f>
        <v>On42182.033102</v>
      </c>
      <c r="G2902" s="3">
        <f ca="1">IF(Sense_data[[#This Row],[a_1State]]="Off",RANDBETWEEN(off_min,off_max),RANDBETWEEN(on_min,on_max))/sr_div</f>
        <v>4.4000000000000004</v>
      </c>
      <c r="H2902" s="3">
        <v>4.3</v>
      </c>
      <c r="I2902" s="3">
        <f>IF(HOUR(Sense_data[[#This Row],[SysTimeStamp]])&lt;12,I2901+$B$14,I2901-$B$14)</f>
        <v>15.667824074074606</v>
      </c>
    </row>
    <row r="2903" spans="1:9" x14ac:dyDescent="0.2">
      <c r="A2903" t="s">
        <v>20</v>
      </c>
      <c r="B2903" t="s">
        <v>22</v>
      </c>
      <c r="C2903" s="6">
        <f t="shared" si="49"/>
        <v>42182.033402785586</v>
      </c>
      <c r="D2903" t="s">
        <v>23</v>
      </c>
      <c r="E2903" s="6">
        <f>IF(Sense_data[[#This Row],[a_1State]]=D2902,E2902,Sense_data[[#This Row],[SysTimeStamp]])</f>
        <v>42182.03310185959</v>
      </c>
      <c r="F2903" s="3" t="str">
        <f>Sense_data[[#This Row],[a_1State]]&amp;TEXT(Sense_data[[#This Row],[StateInstanceTimestamp]],"#.######")</f>
        <v>On42182.033102</v>
      </c>
      <c r="G2903" s="3">
        <f ca="1">IF(Sense_data[[#This Row],[a_1State]]="Off",RANDBETWEEN(off_min,off_max),RANDBETWEEN(on_min,on_max))/sr_div</f>
        <v>5.7</v>
      </c>
      <c r="H2903" s="3">
        <v>4.9000000000000004</v>
      </c>
      <c r="I2903" s="3">
        <f>IF(HOUR(Sense_data[[#This Row],[SysTimeStamp]])&lt;12,I2902+$B$14,I2902-$B$14)</f>
        <v>15.668055555556087</v>
      </c>
    </row>
    <row r="2904" spans="1:9" x14ac:dyDescent="0.2">
      <c r="A2904" t="s">
        <v>20</v>
      </c>
      <c r="B2904" t="s">
        <v>22</v>
      </c>
      <c r="C2904" s="6">
        <f t="shared" si="49"/>
        <v>42182.033414359663</v>
      </c>
      <c r="D2904" t="s">
        <v>23</v>
      </c>
      <c r="E2904" s="6">
        <f>IF(Sense_data[[#This Row],[a_1State]]=D2903,E2903,Sense_data[[#This Row],[SysTimeStamp]])</f>
        <v>42182.03310185959</v>
      </c>
      <c r="F2904" s="3" t="str">
        <f>Sense_data[[#This Row],[a_1State]]&amp;TEXT(Sense_data[[#This Row],[StateInstanceTimestamp]],"#.######")</f>
        <v>On42182.033102</v>
      </c>
      <c r="G2904" s="3">
        <f ca="1">IF(Sense_data[[#This Row],[a_1State]]="Off",RANDBETWEEN(off_min,off_max),RANDBETWEEN(on_min,on_max))/sr_div</f>
        <v>5.3</v>
      </c>
      <c r="H2904" s="3">
        <v>3.1</v>
      </c>
      <c r="I2904" s="3">
        <f>IF(HOUR(Sense_data[[#This Row],[SysTimeStamp]])&lt;12,I2903+$B$14,I2903-$B$14)</f>
        <v>15.668287037037569</v>
      </c>
    </row>
    <row r="2905" spans="1:9" x14ac:dyDescent="0.2">
      <c r="A2905" t="s">
        <v>20</v>
      </c>
      <c r="B2905" t="s">
        <v>22</v>
      </c>
      <c r="C2905" s="6">
        <f t="shared" si="49"/>
        <v>42182.03342593374</v>
      </c>
      <c r="D2905" t="s">
        <v>23</v>
      </c>
      <c r="E2905" s="6">
        <f>IF(Sense_data[[#This Row],[a_1State]]=D2904,E2904,Sense_data[[#This Row],[SysTimeStamp]])</f>
        <v>42182.03310185959</v>
      </c>
      <c r="F2905" s="3" t="str">
        <f>Sense_data[[#This Row],[a_1State]]&amp;TEXT(Sense_data[[#This Row],[StateInstanceTimestamp]],"#.######")</f>
        <v>On42182.033102</v>
      </c>
      <c r="G2905" s="3">
        <f ca="1">IF(Sense_data[[#This Row],[a_1State]]="Off",RANDBETWEEN(off_min,off_max),RANDBETWEEN(on_min,on_max))/sr_div</f>
        <v>4.8</v>
      </c>
      <c r="H2905" s="3">
        <v>4.8</v>
      </c>
      <c r="I2905" s="3">
        <f>IF(HOUR(Sense_data[[#This Row],[SysTimeStamp]])&lt;12,I2904+$B$14,I2904-$B$14)</f>
        <v>15.668518518519051</v>
      </c>
    </row>
    <row r="2906" spans="1:9" x14ac:dyDescent="0.2">
      <c r="A2906" t="s">
        <v>20</v>
      </c>
      <c r="B2906" t="s">
        <v>22</v>
      </c>
      <c r="C2906" s="6">
        <f t="shared" si="49"/>
        <v>42182.033437507816</v>
      </c>
      <c r="D2906" t="s">
        <v>23</v>
      </c>
      <c r="E2906" s="6">
        <f>IF(Sense_data[[#This Row],[a_1State]]=D2905,E2905,Sense_data[[#This Row],[SysTimeStamp]])</f>
        <v>42182.03310185959</v>
      </c>
      <c r="F2906" s="3" t="str">
        <f>Sense_data[[#This Row],[a_1State]]&amp;TEXT(Sense_data[[#This Row],[StateInstanceTimestamp]],"#.######")</f>
        <v>On42182.033102</v>
      </c>
      <c r="G2906" s="3">
        <f ca="1">IF(Sense_data[[#This Row],[a_1State]]="Off",RANDBETWEEN(off_min,off_max),RANDBETWEEN(on_min,on_max))/sr_div</f>
        <v>3.5</v>
      </c>
      <c r="H2906" s="3">
        <v>5</v>
      </c>
      <c r="I2906" s="3">
        <f>IF(HOUR(Sense_data[[#This Row],[SysTimeStamp]])&lt;12,I2905+$B$14,I2905-$B$14)</f>
        <v>15.668750000000532</v>
      </c>
    </row>
    <row r="2907" spans="1:9" x14ac:dyDescent="0.2">
      <c r="A2907" t="s">
        <v>20</v>
      </c>
      <c r="B2907" t="s">
        <v>22</v>
      </c>
      <c r="C2907" s="6">
        <f t="shared" si="49"/>
        <v>42182.033449081893</v>
      </c>
      <c r="D2907" t="s">
        <v>23</v>
      </c>
      <c r="E2907" s="6">
        <f>IF(Sense_data[[#This Row],[a_1State]]=D2906,E2906,Sense_data[[#This Row],[SysTimeStamp]])</f>
        <v>42182.03310185959</v>
      </c>
      <c r="F2907" s="3" t="str">
        <f>Sense_data[[#This Row],[a_1State]]&amp;TEXT(Sense_data[[#This Row],[StateInstanceTimestamp]],"#.######")</f>
        <v>On42182.033102</v>
      </c>
      <c r="G2907" s="3">
        <f ca="1">IF(Sense_data[[#This Row],[a_1State]]="Off",RANDBETWEEN(off_min,off_max),RANDBETWEEN(on_min,on_max))/sr_div</f>
        <v>5</v>
      </c>
      <c r="H2907" s="3">
        <v>5.0999999999999996</v>
      </c>
      <c r="I2907" s="3">
        <f>IF(HOUR(Sense_data[[#This Row],[SysTimeStamp]])&lt;12,I2906+$B$14,I2906-$B$14)</f>
        <v>15.668981481482014</v>
      </c>
    </row>
    <row r="2908" spans="1:9" x14ac:dyDescent="0.2">
      <c r="A2908" t="s">
        <v>20</v>
      </c>
      <c r="B2908" t="s">
        <v>22</v>
      </c>
      <c r="C2908" s="6">
        <f t="shared" si="49"/>
        <v>42182.03346065597</v>
      </c>
      <c r="D2908" t="s">
        <v>23</v>
      </c>
      <c r="E2908" s="6">
        <f>IF(Sense_data[[#This Row],[a_1State]]=D2907,E2907,Sense_data[[#This Row],[SysTimeStamp]])</f>
        <v>42182.03310185959</v>
      </c>
      <c r="F2908" s="3" t="str">
        <f>Sense_data[[#This Row],[a_1State]]&amp;TEXT(Sense_data[[#This Row],[StateInstanceTimestamp]],"#.######")</f>
        <v>On42182.033102</v>
      </c>
      <c r="G2908" s="3">
        <f ca="1">IF(Sense_data[[#This Row],[a_1State]]="Off",RANDBETWEEN(off_min,off_max),RANDBETWEEN(on_min,on_max))/sr_div</f>
        <v>3.2</v>
      </c>
      <c r="H2908" s="3">
        <v>5.0999999999999996</v>
      </c>
      <c r="I2908" s="3">
        <f>IF(HOUR(Sense_data[[#This Row],[SysTimeStamp]])&lt;12,I2907+$B$14,I2907-$B$14)</f>
        <v>15.669212962963496</v>
      </c>
    </row>
    <row r="2909" spans="1:9" x14ac:dyDescent="0.2">
      <c r="A2909" t="s">
        <v>20</v>
      </c>
      <c r="B2909" t="s">
        <v>22</v>
      </c>
      <c r="C2909" s="6">
        <f t="shared" si="49"/>
        <v>42182.033472230047</v>
      </c>
      <c r="D2909" t="s">
        <v>23</v>
      </c>
      <c r="E2909" s="6">
        <f>IF(Sense_data[[#This Row],[a_1State]]=D2908,E2908,Sense_data[[#This Row],[SysTimeStamp]])</f>
        <v>42182.03310185959</v>
      </c>
      <c r="F2909" s="3" t="str">
        <f>Sense_data[[#This Row],[a_1State]]&amp;TEXT(Sense_data[[#This Row],[StateInstanceTimestamp]],"#.######")</f>
        <v>On42182.033102</v>
      </c>
      <c r="G2909" s="3">
        <f ca="1">IF(Sense_data[[#This Row],[a_1State]]="Off",RANDBETWEEN(off_min,off_max),RANDBETWEEN(on_min,on_max))/sr_div</f>
        <v>3.3</v>
      </c>
      <c r="H2909" s="3">
        <v>5.5</v>
      </c>
      <c r="I2909" s="3">
        <f>IF(HOUR(Sense_data[[#This Row],[SysTimeStamp]])&lt;12,I2908+$B$14,I2908-$B$14)</f>
        <v>15.669444444444977</v>
      </c>
    </row>
    <row r="2910" spans="1:9" x14ac:dyDescent="0.2">
      <c r="A2910" t="s">
        <v>20</v>
      </c>
      <c r="B2910" t="s">
        <v>22</v>
      </c>
      <c r="C2910" s="6">
        <f t="shared" si="49"/>
        <v>42182.033483804124</v>
      </c>
      <c r="D2910" t="s">
        <v>23</v>
      </c>
      <c r="E2910" s="6">
        <f>IF(Sense_data[[#This Row],[a_1State]]=D2909,E2909,Sense_data[[#This Row],[SysTimeStamp]])</f>
        <v>42182.03310185959</v>
      </c>
      <c r="F2910" s="3" t="str">
        <f>Sense_data[[#This Row],[a_1State]]&amp;TEXT(Sense_data[[#This Row],[StateInstanceTimestamp]],"#.######")</f>
        <v>On42182.033102</v>
      </c>
      <c r="G2910" s="3">
        <f ca="1">IF(Sense_data[[#This Row],[a_1State]]="Off",RANDBETWEEN(off_min,off_max),RANDBETWEEN(on_min,on_max))/sr_div</f>
        <v>4.5</v>
      </c>
      <c r="H2910" s="3">
        <v>4.0999999999999996</v>
      </c>
      <c r="I2910" s="3">
        <f>IF(HOUR(Sense_data[[#This Row],[SysTimeStamp]])&lt;12,I2909+$B$14,I2909-$B$14)</f>
        <v>15.669675925926459</v>
      </c>
    </row>
    <row r="2911" spans="1:9" x14ac:dyDescent="0.2">
      <c r="A2911" t="s">
        <v>20</v>
      </c>
      <c r="B2911" t="s">
        <v>22</v>
      </c>
      <c r="C2911" s="6">
        <f t="shared" si="49"/>
        <v>42182.0334953782</v>
      </c>
      <c r="D2911" t="s">
        <v>23</v>
      </c>
      <c r="E2911" s="6">
        <f>IF(Sense_data[[#This Row],[a_1State]]=D2910,E2910,Sense_data[[#This Row],[SysTimeStamp]])</f>
        <v>42182.03310185959</v>
      </c>
      <c r="F2911" s="3" t="str">
        <f>Sense_data[[#This Row],[a_1State]]&amp;TEXT(Sense_data[[#This Row],[StateInstanceTimestamp]],"#.######")</f>
        <v>On42182.033102</v>
      </c>
      <c r="G2911" s="3">
        <f ca="1">IF(Sense_data[[#This Row],[a_1State]]="Off",RANDBETWEEN(off_min,off_max),RANDBETWEEN(on_min,on_max))/sr_div</f>
        <v>5.4</v>
      </c>
      <c r="H2911" s="3">
        <v>5.6</v>
      </c>
      <c r="I2911" s="3">
        <f>IF(HOUR(Sense_data[[#This Row],[SysTimeStamp]])&lt;12,I2910+$B$14,I2910-$B$14)</f>
        <v>15.669907407407941</v>
      </c>
    </row>
    <row r="2912" spans="1:9" x14ac:dyDescent="0.2">
      <c r="A2912" t="s">
        <v>20</v>
      </c>
      <c r="B2912" t="s">
        <v>22</v>
      </c>
      <c r="C2912" s="6">
        <f t="shared" si="49"/>
        <v>42182.033506952277</v>
      </c>
      <c r="D2912" t="s">
        <v>23</v>
      </c>
      <c r="E2912" s="6">
        <f>IF(Sense_data[[#This Row],[a_1State]]=D2911,E2911,Sense_data[[#This Row],[SysTimeStamp]])</f>
        <v>42182.03310185959</v>
      </c>
      <c r="F2912" s="3" t="str">
        <f>Sense_data[[#This Row],[a_1State]]&amp;TEXT(Sense_data[[#This Row],[StateInstanceTimestamp]],"#.######")</f>
        <v>On42182.033102</v>
      </c>
      <c r="G2912" s="3">
        <f ca="1">IF(Sense_data[[#This Row],[a_1State]]="Off",RANDBETWEEN(off_min,off_max),RANDBETWEEN(on_min,on_max))/sr_div</f>
        <v>4.9000000000000004</v>
      </c>
      <c r="H2912" s="3">
        <v>5</v>
      </c>
      <c r="I2912" s="3">
        <f>IF(HOUR(Sense_data[[#This Row],[SysTimeStamp]])&lt;12,I2911+$B$14,I2911-$B$14)</f>
        <v>15.670138888889422</v>
      </c>
    </row>
    <row r="2913" spans="1:9" x14ac:dyDescent="0.2">
      <c r="A2913" t="s">
        <v>20</v>
      </c>
      <c r="B2913" t="s">
        <v>22</v>
      </c>
      <c r="C2913" s="6">
        <f t="shared" si="49"/>
        <v>42182.033518526354</v>
      </c>
      <c r="D2913" t="s">
        <v>23</v>
      </c>
      <c r="E2913" s="6">
        <f>IF(Sense_data[[#This Row],[a_1State]]=D2912,E2912,Sense_data[[#This Row],[SysTimeStamp]])</f>
        <v>42182.03310185959</v>
      </c>
      <c r="F2913" s="3" t="str">
        <f>Sense_data[[#This Row],[a_1State]]&amp;TEXT(Sense_data[[#This Row],[StateInstanceTimestamp]],"#.######")</f>
        <v>On42182.033102</v>
      </c>
      <c r="G2913" s="3">
        <f ca="1">IF(Sense_data[[#This Row],[a_1State]]="Off",RANDBETWEEN(off_min,off_max),RANDBETWEEN(on_min,on_max))/sr_div</f>
        <v>4.7</v>
      </c>
      <c r="H2913" s="3">
        <v>5.3</v>
      </c>
      <c r="I2913" s="3">
        <f>IF(HOUR(Sense_data[[#This Row],[SysTimeStamp]])&lt;12,I2912+$B$14,I2912-$B$14)</f>
        <v>15.670370370370904</v>
      </c>
    </row>
    <row r="2914" spans="1:9" x14ac:dyDescent="0.2">
      <c r="A2914" t="s">
        <v>20</v>
      </c>
      <c r="B2914" t="s">
        <v>22</v>
      </c>
      <c r="C2914" s="6">
        <f t="shared" si="49"/>
        <v>42182.033530100431</v>
      </c>
      <c r="D2914" t="s">
        <v>23</v>
      </c>
      <c r="E2914" s="6">
        <f>IF(Sense_data[[#This Row],[a_1State]]=D2913,E2913,Sense_data[[#This Row],[SysTimeStamp]])</f>
        <v>42182.03310185959</v>
      </c>
      <c r="F2914" s="3" t="str">
        <f>Sense_data[[#This Row],[a_1State]]&amp;TEXT(Sense_data[[#This Row],[StateInstanceTimestamp]],"#.######")</f>
        <v>On42182.033102</v>
      </c>
      <c r="G2914" s="3">
        <f ca="1">IF(Sense_data[[#This Row],[a_1State]]="Off",RANDBETWEEN(off_min,off_max),RANDBETWEEN(on_min,on_max))/sr_div</f>
        <v>4.3</v>
      </c>
      <c r="H2914" s="3">
        <v>3</v>
      </c>
      <c r="I2914" s="3">
        <f>IF(HOUR(Sense_data[[#This Row],[SysTimeStamp]])&lt;12,I2913+$B$14,I2913-$B$14)</f>
        <v>15.670601851852386</v>
      </c>
    </row>
    <row r="2915" spans="1:9" x14ac:dyDescent="0.2">
      <c r="A2915" t="s">
        <v>20</v>
      </c>
      <c r="B2915" t="s">
        <v>22</v>
      </c>
      <c r="C2915" s="6">
        <f t="shared" si="49"/>
        <v>42182.033541674507</v>
      </c>
      <c r="D2915" t="s">
        <v>23</v>
      </c>
      <c r="E2915" s="6">
        <f>IF(Sense_data[[#This Row],[a_1State]]=D2914,E2914,Sense_data[[#This Row],[SysTimeStamp]])</f>
        <v>42182.03310185959</v>
      </c>
      <c r="F2915" s="3" t="str">
        <f>Sense_data[[#This Row],[a_1State]]&amp;TEXT(Sense_data[[#This Row],[StateInstanceTimestamp]],"#.######")</f>
        <v>On42182.033102</v>
      </c>
      <c r="G2915" s="3">
        <f ca="1">IF(Sense_data[[#This Row],[a_1State]]="Off",RANDBETWEEN(off_min,off_max),RANDBETWEEN(on_min,on_max))/sr_div</f>
        <v>3</v>
      </c>
      <c r="H2915" s="3">
        <v>5.4</v>
      </c>
      <c r="I2915" s="3">
        <f>IF(HOUR(Sense_data[[#This Row],[SysTimeStamp]])&lt;12,I2914+$B$14,I2914-$B$14)</f>
        <v>15.670833333333867</v>
      </c>
    </row>
    <row r="2916" spans="1:9" x14ac:dyDescent="0.2">
      <c r="A2916" t="s">
        <v>20</v>
      </c>
      <c r="B2916" t="s">
        <v>22</v>
      </c>
      <c r="C2916" s="6">
        <f t="shared" si="49"/>
        <v>42182.033553248584</v>
      </c>
      <c r="D2916" t="s">
        <v>23</v>
      </c>
      <c r="E2916" s="6">
        <f>IF(Sense_data[[#This Row],[a_1State]]=D2915,E2915,Sense_data[[#This Row],[SysTimeStamp]])</f>
        <v>42182.03310185959</v>
      </c>
      <c r="F2916" s="3" t="str">
        <f>Sense_data[[#This Row],[a_1State]]&amp;TEXT(Sense_data[[#This Row],[StateInstanceTimestamp]],"#.######")</f>
        <v>On42182.033102</v>
      </c>
      <c r="G2916" s="3">
        <f ca="1">IF(Sense_data[[#This Row],[a_1State]]="Off",RANDBETWEEN(off_min,off_max),RANDBETWEEN(on_min,on_max))/sr_div</f>
        <v>4.4000000000000004</v>
      </c>
      <c r="H2916" s="3">
        <v>5.8</v>
      </c>
      <c r="I2916" s="3">
        <f>IF(HOUR(Sense_data[[#This Row],[SysTimeStamp]])&lt;12,I2915+$B$14,I2915-$B$14)</f>
        <v>15.671064814815349</v>
      </c>
    </row>
    <row r="2917" spans="1:9" x14ac:dyDescent="0.2">
      <c r="A2917" t="s">
        <v>20</v>
      </c>
      <c r="B2917" t="s">
        <v>22</v>
      </c>
      <c r="C2917" s="6">
        <f t="shared" si="49"/>
        <v>42182.033564822661</v>
      </c>
      <c r="D2917" t="s">
        <v>23</v>
      </c>
      <c r="E2917" s="6">
        <f>IF(Sense_data[[#This Row],[a_1State]]=D2916,E2916,Sense_data[[#This Row],[SysTimeStamp]])</f>
        <v>42182.03310185959</v>
      </c>
      <c r="F2917" s="3" t="str">
        <f>Sense_data[[#This Row],[a_1State]]&amp;TEXT(Sense_data[[#This Row],[StateInstanceTimestamp]],"#.######")</f>
        <v>On42182.033102</v>
      </c>
      <c r="G2917" s="3">
        <f ca="1">IF(Sense_data[[#This Row],[a_1State]]="Off",RANDBETWEEN(off_min,off_max),RANDBETWEEN(on_min,on_max))/sr_div</f>
        <v>5.2</v>
      </c>
      <c r="H2917" s="3">
        <v>5.3</v>
      </c>
      <c r="I2917" s="3">
        <f>IF(HOUR(Sense_data[[#This Row],[SysTimeStamp]])&lt;12,I2916+$B$14,I2916-$B$14)</f>
        <v>15.671296296296831</v>
      </c>
    </row>
    <row r="2918" spans="1:9" x14ac:dyDescent="0.2">
      <c r="A2918" t="s">
        <v>20</v>
      </c>
      <c r="B2918" t="s">
        <v>22</v>
      </c>
      <c r="C2918" s="6">
        <f t="shared" si="49"/>
        <v>42182.033576396738</v>
      </c>
      <c r="D2918" t="s">
        <v>23</v>
      </c>
      <c r="E2918" s="6">
        <f>IF(Sense_data[[#This Row],[a_1State]]=D2917,E2917,Sense_data[[#This Row],[SysTimeStamp]])</f>
        <v>42182.03310185959</v>
      </c>
      <c r="F2918" s="3" t="str">
        <f>Sense_data[[#This Row],[a_1State]]&amp;TEXT(Sense_data[[#This Row],[StateInstanceTimestamp]],"#.######")</f>
        <v>On42182.033102</v>
      </c>
      <c r="G2918" s="3">
        <f ca="1">IF(Sense_data[[#This Row],[a_1State]]="Off",RANDBETWEEN(off_min,off_max),RANDBETWEEN(on_min,on_max))/sr_div</f>
        <v>5.9</v>
      </c>
      <c r="H2918" s="3">
        <v>5.3</v>
      </c>
      <c r="I2918" s="3">
        <f>IF(HOUR(Sense_data[[#This Row],[SysTimeStamp]])&lt;12,I2917+$B$14,I2917-$B$14)</f>
        <v>15.671527777778312</v>
      </c>
    </row>
    <row r="2919" spans="1:9" x14ac:dyDescent="0.2">
      <c r="A2919" t="s">
        <v>20</v>
      </c>
      <c r="B2919" t="s">
        <v>22</v>
      </c>
      <c r="C2919" s="6">
        <f t="shared" si="49"/>
        <v>42182.033587970815</v>
      </c>
      <c r="D2919" t="s">
        <v>23</v>
      </c>
      <c r="E2919" s="6">
        <f>IF(Sense_data[[#This Row],[a_1State]]=D2918,E2918,Sense_data[[#This Row],[SysTimeStamp]])</f>
        <v>42182.03310185959</v>
      </c>
      <c r="F2919" s="3" t="str">
        <f>Sense_data[[#This Row],[a_1State]]&amp;TEXT(Sense_data[[#This Row],[StateInstanceTimestamp]],"#.######")</f>
        <v>On42182.033102</v>
      </c>
      <c r="G2919" s="3">
        <f ca="1">IF(Sense_data[[#This Row],[a_1State]]="Off",RANDBETWEEN(off_min,off_max),RANDBETWEEN(on_min,on_max))/sr_div</f>
        <v>5.7</v>
      </c>
      <c r="H2919" s="3">
        <v>3.1</v>
      </c>
      <c r="I2919" s="3">
        <f>IF(HOUR(Sense_data[[#This Row],[SysTimeStamp]])&lt;12,I2918+$B$14,I2918-$B$14)</f>
        <v>15.671759259259794</v>
      </c>
    </row>
    <row r="2920" spans="1:9" x14ac:dyDescent="0.2">
      <c r="A2920" t="s">
        <v>20</v>
      </c>
      <c r="B2920" t="s">
        <v>22</v>
      </c>
      <c r="C2920" s="6">
        <f t="shared" si="49"/>
        <v>42182.033599544891</v>
      </c>
      <c r="D2920" t="s">
        <v>23</v>
      </c>
      <c r="E2920" s="6">
        <f>IF(Sense_data[[#This Row],[a_1State]]=D2919,E2919,Sense_data[[#This Row],[SysTimeStamp]])</f>
        <v>42182.03310185959</v>
      </c>
      <c r="F2920" s="3" t="str">
        <f>Sense_data[[#This Row],[a_1State]]&amp;TEXT(Sense_data[[#This Row],[StateInstanceTimestamp]],"#.######")</f>
        <v>On42182.033102</v>
      </c>
      <c r="G2920" s="3">
        <f ca="1">IF(Sense_data[[#This Row],[a_1State]]="Off",RANDBETWEEN(off_min,off_max),RANDBETWEEN(on_min,on_max))/sr_div</f>
        <v>3.9</v>
      </c>
      <c r="H2920" s="3">
        <v>4.5999999999999996</v>
      </c>
      <c r="I2920" s="3">
        <f>IF(HOUR(Sense_data[[#This Row],[SysTimeStamp]])&lt;12,I2919+$B$14,I2919-$B$14)</f>
        <v>15.671990740741276</v>
      </c>
    </row>
    <row r="2921" spans="1:9" x14ac:dyDescent="0.2">
      <c r="A2921" t="s">
        <v>20</v>
      </c>
      <c r="B2921" t="s">
        <v>22</v>
      </c>
      <c r="C2921" s="6">
        <f t="shared" si="49"/>
        <v>42182.033611118968</v>
      </c>
      <c r="D2921" t="s">
        <v>23</v>
      </c>
      <c r="E2921" s="6">
        <f>IF(Sense_data[[#This Row],[a_1State]]=D2920,E2920,Sense_data[[#This Row],[SysTimeStamp]])</f>
        <v>42182.03310185959</v>
      </c>
      <c r="F2921" s="3" t="str">
        <f>Sense_data[[#This Row],[a_1State]]&amp;TEXT(Sense_data[[#This Row],[StateInstanceTimestamp]],"#.######")</f>
        <v>On42182.033102</v>
      </c>
      <c r="G2921" s="3">
        <f ca="1">IF(Sense_data[[#This Row],[a_1State]]="Off",RANDBETWEEN(off_min,off_max),RANDBETWEEN(on_min,on_max))/sr_div</f>
        <v>5</v>
      </c>
      <c r="H2921" s="3">
        <v>4.8</v>
      </c>
      <c r="I2921" s="3">
        <f>IF(HOUR(Sense_data[[#This Row],[SysTimeStamp]])&lt;12,I2920+$B$14,I2920-$B$14)</f>
        <v>15.672222222222757</v>
      </c>
    </row>
    <row r="2922" spans="1:9" x14ac:dyDescent="0.2">
      <c r="A2922" t="s">
        <v>20</v>
      </c>
      <c r="B2922" t="s">
        <v>22</v>
      </c>
      <c r="C2922" s="6">
        <f t="shared" si="49"/>
        <v>42182.033622693045</v>
      </c>
      <c r="D2922" t="s">
        <v>23</v>
      </c>
      <c r="E2922" s="6">
        <f>IF(Sense_data[[#This Row],[a_1State]]=D2921,E2921,Sense_data[[#This Row],[SysTimeStamp]])</f>
        <v>42182.03310185959</v>
      </c>
      <c r="F2922" s="3" t="str">
        <f>Sense_data[[#This Row],[a_1State]]&amp;TEXT(Sense_data[[#This Row],[StateInstanceTimestamp]],"#.######")</f>
        <v>On42182.033102</v>
      </c>
      <c r="G2922" s="3">
        <f ca="1">IF(Sense_data[[#This Row],[a_1State]]="Off",RANDBETWEEN(off_min,off_max),RANDBETWEEN(on_min,on_max))/sr_div</f>
        <v>4.0999999999999996</v>
      </c>
      <c r="H2922" s="3">
        <v>4</v>
      </c>
      <c r="I2922" s="3">
        <f>IF(HOUR(Sense_data[[#This Row],[SysTimeStamp]])&lt;12,I2921+$B$14,I2921-$B$14)</f>
        <v>15.672453703704239</v>
      </c>
    </row>
    <row r="2923" spans="1:9" x14ac:dyDescent="0.2">
      <c r="A2923" t="s">
        <v>20</v>
      </c>
      <c r="B2923" t="s">
        <v>22</v>
      </c>
      <c r="C2923" s="6">
        <f t="shared" si="49"/>
        <v>42182.033634267122</v>
      </c>
      <c r="D2923" t="s">
        <v>23</v>
      </c>
      <c r="E2923" s="6">
        <f>IF(Sense_data[[#This Row],[a_1State]]=D2922,E2922,Sense_data[[#This Row],[SysTimeStamp]])</f>
        <v>42182.03310185959</v>
      </c>
      <c r="F2923" s="3" t="str">
        <f>Sense_data[[#This Row],[a_1State]]&amp;TEXT(Sense_data[[#This Row],[StateInstanceTimestamp]],"#.######")</f>
        <v>On42182.033102</v>
      </c>
      <c r="G2923" s="3">
        <f ca="1">IF(Sense_data[[#This Row],[a_1State]]="Off",RANDBETWEEN(off_min,off_max),RANDBETWEEN(on_min,on_max))/sr_div</f>
        <v>5.4</v>
      </c>
      <c r="H2923" s="3">
        <v>4.2</v>
      </c>
      <c r="I2923" s="3">
        <f>IF(HOUR(Sense_data[[#This Row],[SysTimeStamp]])&lt;12,I2922+$B$14,I2922-$B$14)</f>
        <v>15.672685185185721</v>
      </c>
    </row>
    <row r="2924" spans="1:9" x14ac:dyDescent="0.2">
      <c r="A2924" t="s">
        <v>20</v>
      </c>
      <c r="B2924" t="s">
        <v>22</v>
      </c>
      <c r="C2924" s="6">
        <f t="shared" si="49"/>
        <v>42182.033645841198</v>
      </c>
      <c r="D2924" t="s">
        <v>23</v>
      </c>
      <c r="E2924" s="6">
        <f>IF(Sense_data[[#This Row],[a_1State]]=D2923,E2923,Sense_data[[#This Row],[SysTimeStamp]])</f>
        <v>42182.03310185959</v>
      </c>
      <c r="F2924" s="3" t="str">
        <f>Sense_data[[#This Row],[a_1State]]&amp;TEXT(Sense_data[[#This Row],[StateInstanceTimestamp]],"#.######")</f>
        <v>On42182.033102</v>
      </c>
      <c r="G2924" s="3">
        <f ca="1">IF(Sense_data[[#This Row],[a_1State]]="Off",RANDBETWEEN(off_min,off_max),RANDBETWEEN(on_min,on_max))/sr_div</f>
        <v>4.2</v>
      </c>
      <c r="H2924" s="3">
        <v>3.1</v>
      </c>
      <c r="I2924" s="3">
        <f>IF(HOUR(Sense_data[[#This Row],[SysTimeStamp]])&lt;12,I2923+$B$14,I2923-$B$14)</f>
        <v>15.672916666667202</v>
      </c>
    </row>
    <row r="2925" spans="1:9" x14ac:dyDescent="0.2">
      <c r="A2925" t="s">
        <v>20</v>
      </c>
      <c r="B2925" t="s">
        <v>22</v>
      </c>
      <c r="C2925" s="6">
        <f t="shared" si="49"/>
        <v>42182.033657415275</v>
      </c>
      <c r="D2925" t="s">
        <v>23</v>
      </c>
      <c r="E2925" s="6">
        <f>IF(Sense_data[[#This Row],[a_1State]]=D2924,E2924,Sense_data[[#This Row],[SysTimeStamp]])</f>
        <v>42182.03310185959</v>
      </c>
      <c r="F2925" s="3" t="str">
        <f>Sense_data[[#This Row],[a_1State]]&amp;TEXT(Sense_data[[#This Row],[StateInstanceTimestamp]],"#.######")</f>
        <v>On42182.033102</v>
      </c>
      <c r="G2925" s="3">
        <f ca="1">IF(Sense_data[[#This Row],[a_1State]]="Off",RANDBETWEEN(off_min,off_max),RANDBETWEEN(on_min,on_max))/sr_div</f>
        <v>4.5</v>
      </c>
      <c r="H2925" s="3">
        <v>4.7</v>
      </c>
      <c r="I2925" s="3">
        <f>IF(HOUR(Sense_data[[#This Row],[SysTimeStamp]])&lt;12,I2924+$B$14,I2924-$B$14)</f>
        <v>15.673148148148684</v>
      </c>
    </row>
    <row r="2926" spans="1:9" x14ac:dyDescent="0.2">
      <c r="A2926" t="s">
        <v>20</v>
      </c>
      <c r="B2926" t="s">
        <v>22</v>
      </c>
      <c r="C2926" s="6">
        <f t="shared" si="49"/>
        <v>42182.033668989352</v>
      </c>
      <c r="D2926" t="s">
        <v>23</v>
      </c>
      <c r="E2926" s="6">
        <f>IF(Sense_data[[#This Row],[a_1State]]=D2925,E2925,Sense_data[[#This Row],[SysTimeStamp]])</f>
        <v>42182.03310185959</v>
      </c>
      <c r="F2926" s="3" t="str">
        <f>Sense_data[[#This Row],[a_1State]]&amp;TEXT(Sense_data[[#This Row],[StateInstanceTimestamp]],"#.######")</f>
        <v>On42182.033102</v>
      </c>
      <c r="G2926" s="3">
        <f ca="1">IF(Sense_data[[#This Row],[a_1State]]="Off",RANDBETWEEN(off_min,off_max),RANDBETWEEN(on_min,on_max))/sr_div</f>
        <v>6</v>
      </c>
      <c r="H2926" s="3">
        <v>4.5</v>
      </c>
      <c r="I2926" s="3">
        <f>IF(HOUR(Sense_data[[#This Row],[SysTimeStamp]])&lt;12,I2925+$B$14,I2925-$B$14)</f>
        <v>15.673379629630166</v>
      </c>
    </row>
    <row r="2927" spans="1:9" x14ac:dyDescent="0.2">
      <c r="A2927" t="s">
        <v>20</v>
      </c>
      <c r="B2927" t="s">
        <v>22</v>
      </c>
      <c r="C2927" s="6">
        <f t="shared" si="49"/>
        <v>42182.033680563429</v>
      </c>
      <c r="D2927" t="s">
        <v>23</v>
      </c>
      <c r="E2927" s="6">
        <f>IF(Sense_data[[#This Row],[a_1State]]=D2926,E2926,Sense_data[[#This Row],[SysTimeStamp]])</f>
        <v>42182.03310185959</v>
      </c>
      <c r="F2927" s="3" t="str">
        <f>Sense_data[[#This Row],[a_1State]]&amp;TEXT(Sense_data[[#This Row],[StateInstanceTimestamp]],"#.######")</f>
        <v>On42182.033102</v>
      </c>
      <c r="G2927" s="3">
        <f ca="1">IF(Sense_data[[#This Row],[a_1State]]="Off",RANDBETWEEN(off_min,off_max),RANDBETWEEN(on_min,on_max))/sr_div</f>
        <v>6</v>
      </c>
      <c r="H2927" s="3">
        <v>4.4000000000000004</v>
      </c>
      <c r="I2927" s="3">
        <f>IF(HOUR(Sense_data[[#This Row],[SysTimeStamp]])&lt;12,I2926+$B$14,I2926-$B$14)</f>
        <v>15.673611111111647</v>
      </c>
    </row>
    <row r="2928" spans="1:9" x14ac:dyDescent="0.2">
      <c r="A2928" t="s">
        <v>20</v>
      </c>
      <c r="B2928" t="s">
        <v>22</v>
      </c>
      <c r="C2928" s="6">
        <f t="shared" si="49"/>
        <v>42182.033692137506</v>
      </c>
      <c r="D2928" t="s">
        <v>23</v>
      </c>
      <c r="E2928" s="6">
        <f>IF(Sense_data[[#This Row],[a_1State]]=D2927,E2927,Sense_data[[#This Row],[SysTimeStamp]])</f>
        <v>42182.03310185959</v>
      </c>
      <c r="F2928" s="3" t="str">
        <f>Sense_data[[#This Row],[a_1State]]&amp;TEXT(Sense_data[[#This Row],[StateInstanceTimestamp]],"#.######")</f>
        <v>On42182.033102</v>
      </c>
      <c r="G2928" s="3">
        <f ca="1">IF(Sense_data[[#This Row],[a_1State]]="Off",RANDBETWEEN(off_min,off_max),RANDBETWEEN(on_min,on_max))/sr_div</f>
        <v>4.5999999999999996</v>
      </c>
      <c r="H2928" s="3">
        <v>4.4000000000000004</v>
      </c>
      <c r="I2928" s="3">
        <f>IF(HOUR(Sense_data[[#This Row],[SysTimeStamp]])&lt;12,I2927+$B$14,I2927-$B$14)</f>
        <v>15.673842592593129</v>
      </c>
    </row>
    <row r="2929" spans="1:9" x14ac:dyDescent="0.2">
      <c r="A2929" t="s">
        <v>20</v>
      </c>
      <c r="B2929" t="s">
        <v>22</v>
      </c>
      <c r="C2929" s="6">
        <f t="shared" si="49"/>
        <v>42182.033703711582</v>
      </c>
      <c r="D2929" t="s">
        <v>23</v>
      </c>
      <c r="E2929" s="6">
        <f>IF(Sense_data[[#This Row],[a_1State]]=D2928,E2928,Sense_data[[#This Row],[SysTimeStamp]])</f>
        <v>42182.03310185959</v>
      </c>
      <c r="F2929" s="3" t="str">
        <f>Sense_data[[#This Row],[a_1State]]&amp;TEXT(Sense_data[[#This Row],[StateInstanceTimestamp]],"#.######")</f>
        <v>On42182.033102</v>
      </c>
      <c r="G2929" s="3">
        <f ca="1">IF(Sense_data[[#This Row],[a_1State]]="Off",RANDBETWEEN(off_min,off_max),RANDBETWEEN(on_min,on_max))/sr_div</f>
        <v>3.1</v>
      </c>
      <c r="H2929" s="3">
        <v>4.9000000000000004</v>
      </c>
      <c r="I2929" s="3">
        <f>IF(HOUR(Sense_data[[#This Row],[SysTimeStamp]])&lt;12,I2928+$B$14,I2928-$B$14)</f>
        <v>15.674074074074611</v>
      </c>
    </row>
    <row r="2930" spans="1:9" x14ac:dyDescent="0.2">
      <c r="A2930" t="s">
        <v>20</v>
      </c>
      <c r="B2930" t="s">
        <v>22</v>
      </c>
      <c r="C2930" s="6">
        <f t="shared" si="49"/>
        <v>42182.033715285659</v>
      </c>
      <c r="D2930" t="s">
        <v>23</v>
      </c>
      <c r="E2930" s="6">
        <f>IF(Sense_data[[#This Row],[a_1State]]=D2929,E2929,Sense_data[[#This Row],[SysTimeStamp]])</f>
        <v>42182.03310185959</v>
      </c>
      <c r="F2930" s="3" t="str">
        <f>Sense_data[[#This Row],[a_1State]]&amp;TEXT(Sense_data[[#This Row],[StateInstanceTimestamp]],"#.######")</f>
        <v>On42182.033102</v>
      </c>
      <c r="G2930" s="3">
        <f ca="1">IF(Sense_data[[#This Row],[a_1State]]="Off",RANDBETWEEN(off_min,off_max),RANDBETWEEN(on_min,on_max))/sr_div</f>
        <v>3.5</v>
      </c>
      <c r="H2930" s="3">
        <v>5.9</v>
      </c>
      <c r="I2930" s="3">
        <f>IF(HOUR(Sense_data[[#This Row],[SysTimeStamp]])&lt;12,I2929+$B$14,I2929-$B$14)</f>
        <v>15.674305555556092</v>
      </c>
    </row>
    <row r="2931" spans="1:9" x14ac:dyDescent="0.2">
      <c r="A2931" t="s">
        <v>20</v>
      </c>
      <c r="B2931" t="s">
        <v>22</v>
      </c>
      <c r="C2931" s="6">
        <f t="shared" si="49"/>
        <v>42182.033726859736</v>
      </c>
      <c r="D2931" t="s">
        <v>23</v>
      </c>
      <c r="E2931" s="6">
        <f>IF(Sense_data[[#This Row],[a_1State]]=D2930,E2930,Sense_data[[#This Row],[SysTimeStamp]])</f>
        <v>42182.03310185959</v>
      </c>
      <c r="F2931" s="3" t="str">
        <f>Sense_data[[#This Row],[a_1State]]&amp;TEXT(Sense_data[[#This Row],[StateInstanceTimestamp]],"#.######")</f>
        <v>On42182.033102</v>
      </c>
      <c r="G2931" s="3">
        <f ca="1">IF(Sense_data[[#This Row],[a_1State]]="Off",RANDBETWEEN(off_min,off_max),RANDBETWEEN(on_min,on_max))/sr_div</f>
        <v>3</v>
      </c>
      <c r="H2931" s="3">
        <v>4.0999999999999996</v>
      </c>
      <c r="I2931" s="3">
        <f>IF(HOUR(Sense_data[[#This Row],[SysTimeStamp]])&lt;12,I2930+$B$14,I2930-$B$14)</f>
        <v>15.674537037037574</v>
      </c>
    </row>
    <row r="2932" spans="1:9" x14ac:dyDescent="0.2">
      <c r="A2932" t="s">
        <v>20</v>
      </c>
      <c r="B2932" t="s">
        <v>22</v>
      </c>
      <c r="C2932" s="6">
        <f t="shared" si="49"/>
        <v>42182.033738433813</v>
      </c>
      <c r="D2932" t="s">
        <v>23</v>
      </c>
      <c r="E2932" s="6">
        <f>IF(Sense_data[[#This Row],[a_1State]]=D2931,E2931,Sense_data[[#This Row],[SysTimeStamp]])</f>
        <v>42182.03310185959</v>
      </c>
      <c r="F2932" s="3" t="str">
        <f>Sense_data[[#This Row],[a_1State]]&amp;TEXT(Sense_data[[#This Row],[StateInstanceTimestamp]],"#.######")</f>
        <v>On42182.033102</v>
      </c>
      <c r="G2932" s="3">
        <f ca="1">IF(Sense_data[[#This Row],[a_1State]]="Off",RANDBETWEEN(off_min,off_max),RANDBETWEEN(on_min,on_max))/sr_div</f>
        <v>5.7</v>
      </c>
      <c r="H2932" s="3">
        <v>5.9</v>
      </c>
      <c r="I2932" s="3">
        <f>IF(HOUR(Sense_data[[#This Row],[SysTimeStamp]])&lt;12,I2931+$B$14,I2931-$B$14)</f>
        <v>15.674768518519056</v>
      </c>
    </row>
    <row r="2933" spans="1:9" x14ac:dyDescent="0.2">
      <c r="A2933" t="s">
        <v>20</v>
      </c>
      <c r="B2933" t="s">
        <v>22</v>
      </c>
      <c r="C2933" s="6">
        <f t="shared" si="49"/>
        <v>42182.033750007889</v>
      </c>
      <c r="D2933" t="s">
        <v>23</v>
      </c>
      <c r="E2933" s="6">
        <f>IF(Sense_data[[#This Row],[a_1State]]=D2932,E2932,Sense_data[[#This Row],[SysTimeStamp]])</f>
        <v>42182.03310185959</v>
      </c>
      <c r="F2933" s="3" t="str">
        <f>Sense_data[[#This Row],[a_1State]]&amp;TEXT(Sense_data[[#This Row],[StateInstanceTimestamp]],"#.######")</f>
        <v>On42182.033102</v>
      </c>
      <c r="G2933" s="3">
        <f ca="1">IF(Sense_data[[#This Row],[a_1State]]="Off",RANDBETWEEN(off_min,off_max),RANDBETWEEN(on_min,on_max))/sr_div</f>
        <v>5.4</v>
      </c>
      <c r="H2933" s="3">
        <v>4.9000000000000004</v>
      </c>
      <c r="I2933" s="3">
        <f>IF(HOUR(Sense_data[[#This Row],[SysTimeStamp]])&lt;12,I2932+$B$14,I2932-$B$14)</f>
        <v>15.675000000000537</v>
      </c>
    </row>
    <row r="2934" spans="1:9" x14ac:dyDescent="0.2">
      <c r="A2934" t="s">
        <v>20</v>
      </c>
      <c r="B2934" t="s">
        <v>22</v>
      </c>
      <c r="C2934" s="6">
        <f t="shared" si="49"/>
        <v>42182.033761581966</v>
      </c>
      <c r="D2934" t="s">
        <v>23</v>
      </c>
      <c r="E2934" s="6">
        <f>IF(Sense_data[[#This Row],[a_1State]]=D2933,E2933,Sense_data[[#This Row],[SysTimeStamp]])</f>
        <v>42182.03310185959</v>
      </c>
      <c r="F2934" s="3" t="str">
        <f>Sense_data[[#This Row],[a_1State]]&amp;TEXT(Sense_data[[#This Row],[StateInstanceTimestamp]],"#.######")</f>
        <v>On42182.033102</v>
      </c>
      <c r="G2934" s="3">
        <f ca="1">IF(Sense_data[[#This Row],[a_1State]]="Off",RANDBETWEEN(off_min,off_max),RANDBETWEEN(on_min,on_max))/sr_div</f>
        <v>4.9000000000000004</v>
      </c>
      <c r="H2934" s="3">
        <v>5.4</v>
      </c>
      <c r="I2934" s="3">
        <f>IF(HOUR(Sense_data[[#This Row],[SysTimeStamp]])&lt;12,I2933+$B$14,I2933-$B$14)</f>
        <v>15.675231481482019</v>
      </c>
    </row>
    <row r="2935" spans="1:9" x14ac:dyDescent="0.2">
      <c r="A2935" t="s">
        <v>20</v>
      </c>
      <c r="B2935" t="s">
        <v>22</v>
      </c>
      <c r="C2935" s="6">
        <f t="shared" si="49"/>
        <v>42182.033773156043</v>
      </c>
      <c r="D2935" t="s">
        <v>23</v>
      </c>
      <c r="E2935" s="6">
        <f>IF(Sense_data[[#This Row],[a_1State]]=D2934,E2934,Sense_data[[#This Row],[SysTimeStamp]])</f>
        <v>42182.03310185959</v>
      </c>
      <c r="F2935" s="3" t="str">
        <f>Sense_data[[#This Row],[a_1State]]&amp;TEXT(Sense_data[[#This Row],[StateInstanceTimestamp]],"#.######")</f>
        <v>On42182.033102</v>
      </c>
      <c r="G2935" s="3">
        <f ca="1">IF(Sense_data[[#This Row],[a_1State]]="Off",RANDBETWEEN(off_min,off_max),RANDBETWEEN(on_min,on_max))/sr_div</f>
        <v>4.2</v>
      </c>
      <c r="H2935" s="3">
        <v>3.7</v>
      </c>
      <c r="I2935" s="3">
        <f>IF(HOUR(Sense_data[[#This Row],[SysTimeStamp]])&lt;12,I2934+$B$14,I2934-$B$14)</f>
        <v>15.675462962963501</v>
      </c>
    </row>
    <row r="2936" spans="1:9" x14ac:dyDescent="0.2">
      <c r="A2936" t="s">
        <v>20</v>
      </c>
      <c r="B2936" t="s">
        <v>22</v>
      </c>
      <c r="C2936" s="6">
        <f t="shared" si="49"/>
        <v>42182.03378473012</v>
      </c>
      <c r="D2936" t="s">
        <v>23</v>
      </c>
      <c r="E2936" s="6">
        <f>IF(Sense_data[[#This Row],[a_1State]]=D2935,E2935,Sense_data[[#This Row],[SysTimeStamp]])</f>
        <v>42182.03310185959</v>
      </c>
      <c r="F2936" s="3" t="str">
        <f>Sense_data[[#This Row],[a_1State]]&amp;TEXT(Sense_data[[#This Row],[StateInstanceTimestamp]],"#.######")</f>
        <v>On42182.033102</v>
      </c>
      <c r="G2936" s="3">
        <f ca="1">IF(Sense_data[[#This Row],[a_1State]]="Off",RANDBETWEEN(off_min,off_max),RANDBETWEEN(on_min,on_max))/sr_div</f>
        <v>5.3</v>
      </c>
      <c r="H2936" s="3">
        <v>5.5</v>
      </c>
      <c r="I2936" s="3">
        <f>IF(HOUR(Sense_data[[#This Row],[SysTimeStamp]])&lt;12,I2935+$B$14,I2935-$B$14)</f>
        <v>15.675694444444982</v>
      </c>
    </row>
    <row r="2937" spans="1:9" x14ac:dyDescent="0.2">
      <c r="A2937" t="s">
        <v>20</v>
      </c>
      <c r="B2937" t="s">
        <v>22</v>
      </c>
      <c r="C2937" s="6">
        <f t="shared" si="49"/>
        <v>42182.033796304197</v>
      </c>
      <c r="D2937" t="s">
        <v>23</v>
      </c>
      <c r="E2937" s="6">
        <f>IF(Sense_data[[#This Row],[a_1State]]=D2936,E2936,Sense_data[[#This Row],[SysTimeStamp]])</f>
        <v>42182.03310185959</v>
      </c>
      <c r="F2937" s="3" t="str">
        <f>Sense_data[[#This Row],[a_1State]]&amp;TEXT(Sense_data[[#This Row],[StateInstanceTimestamp]],"#.######")</f>
        <v>On42182.033102</v>
      </c>
      <c r="G2937" s="3">
        <f ca="1">IF(Sense_data[[#This Row],[a_1State]]="Off",RANDBETWEEN(off_min,off_max),RANDBETWEEN(on_min,on_max))/sr_div</f>
        <v>3.5</v>
      </c>
      <c r="H2937" s="3">
        <v>4.8</v>
      </c>
      <c r="I2937" s="3">
        <f>IF(HOUR(Sense_data[[#This Row],[SysTimeStamp]])&lt;12,I2936+$B$14,I2936-$B$14)</f>
        <v>15.675925925926464</v>
      </c>
    </row>
    <row r="2938" spans="1:9" x14ac:dyDescent="0.2">
      <c r="A2938" t="s">
        <v>20</v>
      </c>
      <c r="B2938" t="s">
        <v>22</v>
      </c>
      <c r="C2938" s="6">
        <f t="shared" si="49"/>
        <v>42182.033807878273</v>
      </c>
      <c r="D2938" t="s">
        <v>23</v>
      </c>
      <c r="E2938" s="6">
        <f>IF(Sense_data[[#This Row],[a_1State]]=D2937,E2937,Sense_data[[#This Row],[SysTimeStamp]])</f>
        <v>42182.03310185959</v>
      </c>
      <c r="F2938" s="3" t="str">
        <f>Sense_data[[#This Row],[a_1State]]&amp;TEXT(Sense_data[[#This Row],[StateInstanceTimestamp]],"#.######")</f>
        <v>On42182.033102</v>
      </c>
      <c r="G2938" s="3">
        <f ca="1">IF(Sense_data[[#This Row],[a_1State]]="Off",RANDBETWEEN(off_min,off_max),RANDBETWEEN(on_min,on_max))/sr_div</f>
        <v>3.8</v>
      </c>
      <c r="H2938" s="3">
        <v>5.5</v>
      </c>
      <c r="I2938" s="3">
        <f>IF(HOUR(Sense_data[[#This Row],[SysTimeStamp]])&lt;12,I2937+$B$14,I2937-$B$14)</f>
        <v>15.676157407407945</v>
      </c>
    </row>
    <row r="2939" spans="1:9" x14ac:dyDescent="0.2">
      <c r="A2939" t="s">
        <v>20</v>
      </c>
      <c r="B2939" t="s">
        <v>22</v>
      </c>
      <c r="C2939" s="6">
        <f t="shared" si="49"/>
        <v>42182.03381945235</v>
      </c>
      <c r="D2939" t="s">
        <v>23</v>
      </c>
      <c r="E2939" s="6">
        <f>IF(Sense_data[[#This Row],[a_1State]]=D2938,E2938,Sense_data[[#This Row],[SysTimeStamp]])</f>
        <v>42182.03310185959</v>
      </c>
      <c r="F2939" s="3" t="str">
        <f>Sense_data[[#This Row],[a_1State]]&amp;TEXT(Sense_data[[#This Row],[StateInstanceTimestamp]],"#.######")</f>
        <v>On42182.033102</v>
      </c>
      <c r="G2939" s="3">
        <f ca="1">IF(Sense_data[[#This Row],[a_1State]]="Off",RANDBETWEEN(off_min,off_max),RANDBETWEEN(on_min,on_max))/sr_div</f>
        <v>3</v>
      </c>
      <c r="H2939" s="3">
        <v>5.7</v>
      </c>
      <c r="I2939" s="3">
        <f>IF(HOUR(Sense_data[[#This Row],[SysTimeStamp]])&lt;12,I2938+$B$14,I2938-$B$14)</f>
        <v>15.676388888889427</v>
      </c>
    </row>
    <row r="2940" spans="1:9" x14ac:dyDescent="0.2">
      <c r="A2940" t="s">
        <v>20</v>
      </c>
      <c r="B2940" t="s">
        <v>22</v>
      </c>
      <c r="C2940" s="6">
        <f t="shared" si="49"/>
        <v>42182.033831026427</v>
      </c>
      <c r="D2940" t="s">
        <v>23</v>
      </c>
      <c r="E2940" s="6">
        <f>IF(Sense_data[[#This Row],[a_1State]]=D2939,E2939,Sense_data[[#This Row],[SysTimeStamp]])</f>
        <v>42182.03310185959</v>
      </c>
      <c r="F2940" s="3" t="str">
        <f>Sense_data[[#This Row],[a_1State]]&amp;TEXT(Sense_data[[#This Row],[StateInstanceTimestamp]],"#.######")</f>
        <v>On42182.033102</v>
      </c>
      <c r="G2940" s="3">
        <f ca="1">IF(Sense_data[[#This Row],[a_1State]]="Off",RANDBETWEEN(off_min,off_max),RANDBETWEEN(on_min,on_max))/sr_div</f>
        <v>5.8</v>
      </c>
      <c r="H2940" s="3">
        <v>4.8</v>
      </c>
      <c r="I2940" s="3">
        <f>IF(HOUR(Sense_data[[#This Row],[SysTimeStamp]])&lt;12,I2939+$B$14,I2939-$B$14)</f>
        <v>15.676620370370909</v>
      </c>
    </row>
    <row r="2941" spans="1:9" x14ac:dyDescent="0.2">
      <c r="A2941" t="s">
        <v>20</v>
      </c>
      <c r="B2941" t="s">
        <v>22</v>
      </c>
      <c r="C2941" s="6">
        <f t="shared" si="49"/>
        <v>42182.033842600504</v>
      </c>
      <c r="D2941" t="s">
        <v>23</v>
      </c>
      <c r="E2941" s="6">
        <f>IF(Sense_data[[#This Row],[a_1State]]=D2940,E2940,Sense_data[[#This Row],[SysTimeStamp]])</f>
        <v>42182.03310185959</v>
      </c>
      <c r="F2941" s="3" t="str">
        <f>Sense_data[[#This Row],[a_1State]]&amp;TEXT(Sense_data[[#This Row],[StateInstanceTimestamp]],"#.######")</f>
        <v>On42182.033102</v>
      </c>
      <c r="G2941" s="3">
        <f ca="1">IF(Sense_data[[#This Row],[a_1State]]="Off",RANDBETWEEN(off_min,off_max),RANDBETWEEN(on_min,on_max))/sr_div</f>
        <v>5.7</v>
      </c>
      <c r="H2941" s="3">
        <v>5.9</v>
      </c>
      <c r="I2941" s="3">
        <f>IF(HOUR(Sense_data[[#This Row],[SysTimeStamp]])&lt;12,I2940+$B$14,I2940-$B$14)</f>
        <v>15.67685185185239</v>
      </c>
    </row>
    <row r="2942" spans="1:9" x14ac:dyDescent="0.2">
      <c r="A2942" t="s">
        <v>20</v>
      </c>
      <c r="B2942" t="s">
        <v>22</v>
      </c>
      <c r="C2942" s="6">
        <f t="shared" ref="C2942:C3005" si="50">C2941+$B$2</f>
        <v>42182.03385417458</v>
      </c>
      <c r="D2942" t="s">
        <v>23</v>
      </c>
      <c r="E2942" s="6">
        <f>IF(Sense_data[[#This Row],[a_1State]]=D2941,E2941,Sense_data[[#This Row],[SysTimeStamp]])</f>
        <v>42182.03310185959</v>
      </c>
      <c r="F2942" s="3" t="str">
        <f>Sense_data[[#This Row],[a_1State]]&amp;TEXT(Sense_data[[#This Row],[StateInstanceTimestamp]],"#.######")</f>
        <v>On42182.033102</v>
      </c>
      <c r="G2942" s="3">
        <f ca="1">IF(Sense_data[[#This Row],[a_1State]]="Off",RANDBETWEEN(off_min,off_max),RANDBETWEEN(on_min,on_max))/sr_div</f>
        <v>5.8</v>
      </c>
      <c r="H2942" s="3">
        <v>5.5</v>
      </c>
      <c r="I2942" s="3">
        <f>IF(HOUR(Sense_data[[#This Row],[SysTimeStamp]])&lt;12,I2941+$B$14,I2941-$B$14)</f>
        <v>15.677083333333872</v>
      </c>
    </row>
    <row r="2943" spans="1:9" x14ac:dyDescent="0.2">
      <c r="A2943" t="s">
        <v>20</v>
      </c>
      <c r="B2943" t="s">
        <v>22</v>
      </c>
      <c r="C2943" s="6">
        <f t="shared" si="50"/>
        <v>42182.033865748657</v>
      </c>
      <c r="D2943" t="s">
        <v>23</v>
      </c>
      <c r="E2943" s="6">
        <f>IF(Sense_data[[#This Row],[a_1State]]=D2942,E2942,Sense_data[[#This Row],[SysTimeStamp]])</f>
        <v>42182.03310185959</v>
      </c>
      <c r="F2943" s="3" t="str">
        <f>Sense_data[[#This Row],[a_1State]]&amp;TEXT(Sense_data[[#This Row],[StateInstanceTimestamp]],"#.######")</f>
        <v>On42182.033102</v>
      </c>
      <c r="G2943" s="3">
        <f ca="1">IF(Sense_data[[#This Row],[a_1State]]="Off",RANDBETWEEN(off_min,off_max),RANDBETWEEN(on_min,on_max))/sr_div</f>
        <v>3.6</v>
      </c>
      <c r="H2943" s="3">
        <v>3.8</v>
      </c>
      <c r="I2943" s="3">
        <f>IF(HOUR(Sense_data[[#This Row],[SysTimeStamp]])&lt;12,I2942+$B$14,I2942-$B$14)</f>
        <v>15.677314814815354</v>
      </c>
    </row>
    <row r="2944" spans="1:9" x14ac:dyDescent="0.2">
      <c r="A2944" t="s">
        <v>20</v>
      </c>
      <c r="B2944" t="s">
        <v>22</v>
      </c>
      <c r="C2944" s="6">
        <f t="shared" si="50"/>
        <v>42182.033877322734</v>
      </c>
      <c r="D2944" t="s">
        <v>23</v>
      </c>
      <c r="E2944" s="6">
        <f>IF(Sense_data[[#This Row],[a_1State]]=D2943,E2943,Sense_data[[#This Row],[SysTimeStamp]])</f>
        <v>42182.03310185959</v>
      </c>
      <c r="F2944" s="3" t="str">
        <f>Sense_data[[#This Row],[a_1State]]&amp;TEXT(Sense_data[[#This Row],[StateInstanceTimestamp]],"#.######")</f>
        <v>On42182.033102</v>
      </c>
      <c r="G2944" s="3">
        <f ca="1">IF(Sense_data[[#This Row],[a_1State]]="Off",RANDBETWEEN(off_min,off_max),RANDBETWEEN(on_min,on_max))/sr_div</f>
        <v>4.2</v>
      </c>
      <c r="H2944" s="3">
        <v>5.5</v>
      </c>
      <c r="I2944" s="3">
        <f>IF(HOUR(Sense_data[[#This Row],[SysTimeStamp]])&lt;12,I2943+$B$14,I2943-$B$14)</f>
        <v>15.677546296296835</v>
      </c>
    </row>
    <row r="2945" spans="1:9" x14ac:dyDescent="0.2">
      <c r="A2945" t="s">
        <v>20</v>
      </c>
      <c r="B2945" t="s">
        <v>22</v>
      </c>
      <c r="C2945" s="6">
        <f t="shared" si="50"/>
        <v>42182.033888896811</v>
      </c>
      <c r="D2945" t="s">
        <v>23</v>
      </c>
      <c r="E2945" s="6">
        <f>IF(Sense_data[[#This Row],[a_1State]]=D2944,E2944,Sense_data[[#This Row],[SysTimeStamp]])</f>
        <v>42182.03310185959</v>
      </c>
      <c r="F2945" s="3" t="str">
        <f>Sense_data[[#This Row],[a_1State]]&amp;TEXT(Sense_data[[#This Row],[StateInstanceTimestamp]],"#.######")</f>
        <v>On42182.033102</v>
      </c>
      <c r="G2945" s="3">
        <f ca="1">IF(Sense_data[[#This Row],[a_1State]]="Off",RANDBETWEEN(off_min,off_max),RANDBETWEEN(on_min,on_max))/sr_div</f>
        <v>3.7</v>
      </c>
      <c r="H2945" s="3">
        <v>4.7</v>
      </c>
      <c r="I2945" s="3">
        <f>IF(HOUR(Sense_data[[#This Row],[SysTimeStamp]])&lt;12,I2944+$B$14,I2944-$B$14)</f>
        <v>15.677777777778317</v>
      </c>
    </row>
    <row r="2946" spans="1:9" x14ac:dyDescent="0.2">
      <c r="A2946" t="s">
        <v>20</v>
      </c>
      <c r="B2946" t="s">
        <v>22</v>
      </c>
      <c r="C2946" s="6">
        <f t="shared" si="50"/>
        <v>42182.033900470888</v>
      </c>
      <c r="D2946" t="s">
        <v>23</v>
      </c>
      <c r="E2946" s="6">
        <f>IF(Sense_data[[#This Row],[a_1State]]=D2945,E2945,Sense_data[[#This Row],[SysTimeStamp]])</f>
        <v>42182.03310185959</v>
      </c>
      <c r="F2946" s="3" t="str">
        <f>Sense_data[[#This Row],[a_1State]]&amp;TEXT(Sense_data[[#This Row],[StateInstanceTimestamp]],"#.######")</f>
        <v>On42182.033102</v>
      </c>
      <c r="G2946" s="3">
        <f ca="1">IF(Sense_data[[#This Row],[a_1State]]="Off",RANDBETWEEN(off_min,off_max),RANDBETWEEN(on_min,on_max))/sr_div</f>
        <v>4.8</v>
      </c>
      <c r="H2946" s="3">
        <v>4.5999999999999996</v>
      </c>
      <c r="I2946" s="3">
        <f>IF(HOUR(Sense_data[[#This Row],[SysTimeStamp]])&lt;12,I2945+$B$14,I2945-$B$14)</f>
        <v>15.678009259259799</v>
      </c>
    </row>
    <row r="2947" spans="1:9" x14ac:dyDescent="0.2">
      <c r="A2947" t="s">
        <v>20</v>
      </c>
      <c r="B2947" t="s">
        <v>22</v>
      </c>
      <c r="C2947" s="6">
        <f t="shared" si="50"/>
        <v>42182.033912044964</v>
      </c>
      <c r="D2947" t="s">
        <v>23</v>
      </c>
      <c r="E2947" s="6">
        <f>IF(Sense_data[[#This Row],[a_1State]]=D2946,E2946,Sense_data[[#This Row],[SysTimeStamp]])</f>
        <v>42182.03310185959</v>
      </c>
      <c r="F2947" s="3" t="str">
        <f>Sense_data[[#This Row],[a_1State]]&amp;TEXT(Sense_data[[#This Row],[StateInstanceTimestamp]],"#.######")</f>
        <v>On42182.033102</v>
      </c>
      <c r="G2947" s="3">
        <f ca="1">IF(Sense_data[[#This Row],[a_1State]]="Off",RANDBETWEEN(off_min,off_max),RANDBETWEEN(on_min,on_max))/sr_div</f>
        <v>5.7</v>
      </c>
      <c r="H2947" s="3">
        <v>6</v>
      </c>
      <c r="I2947" s="3">
        <f>IF(HOUR(Sense_data[[#This Row],[SysTimeStamp]])&lt;12,I2946+$B$14,I2946-$B$14)</f>
        <v>15.67824074074128</v>
      </c>
    </row>
    <row r="2948" spans="1:9" x14ac:dyDescent="0.2">
      <c r="A2948" t="s">
        <v>20</v>
      </c>
      <c r="B2948" t="s">
        <v>22</v>
      </c>
      <c r="C2948" s="6">
        <f t="shared" si="50"/>
        <v>42182.033923619041</v>
      </c>
      <c r="D2948" t="s">
        <v>21</v>
      </c>
      <c r="E2948" s="6">
        <f>IF(Sense_data[[#This Row],[a_1State]]=D2947,E2947,Sense_data[[#This Row],[SysTimeStamp]])</f>
        <v>42182.033923619041</v>
      </c>
      <c r="F2948" s="3" t="str">
        <f>Sense_data[[#This Row],[a_1State]]&amp;TEXT(Sense_data[[#This Row],[StateInstanceTimestamp]],"#.######")</f>
        <v>Off42182.033924</v>
      </c>
      <c r="G2948" s="3">
        <f ca="1">IF(Sense_data[[#This Row],[a_1State]]="Off",RANDBETWEEN(off_min,off_max),RANDBETWEEN(on_min,on_max))/sr_div</f>
        <v>2.9</v>
      </c>
      <c r="H2948" s="3">
        <v>2.4</v>
      </c>
      <c r="I2948" s="3">
        <f>IF(HOUR(Sense_data[[#This Row],[SysTimeStamp]])&lt;12,I2947+$B$14,I2947-$B$14)</f>
        <v>15.678472222222762</v>
      </c>
    </row>
    <row r="2949" spans="1:9" x14ac:dyDescent="0.2">
      <c r="A2949" t="s">
        <v>20</v>
      </c>
      <c r="B2949" t="s">
        <v>22</v>
      </c>
      <c r="C2949" s="6">
        <f t="shared" si="50"/>
        <v>42182.033935193118</v>
      </c>
      <c r="D2949" t="s">
        <v>21</v>
      </c>
      <c r="E2949" s="6">
        <f>IF(Sense_data[[#This Row],[a_1State]]=D2948,E2948,Sense_data[[#This Row],[SysTimeStamp]])</f>
        <v>42182.033923619041</v>
      </c>
      <c r="F2949" s="3" t="str">
        <f>Sense_data[[#This Row],[a_1State]]&amp;TEXT(Sense_data[[#This Row],[StateInstanceTimestamp]],"#.######")</f>
        <v>Off42182.033924</v>
      </c>
      <c r="G2949" s="3">
        <f ca="1">IF(Sense_data[[#This Row],[a_1State]]="Off",RANDBETWEEN(off_min,off_max),RANDBETWEEN(on_min,on_max))/sr_div</f>
        <v>3</v>
      </c>
      <c r="H2949" s="3">
        <v>2.7</v>
      </c>
      <c r="I2949" s="3">
        <f>IF(HOUR(Sense_data[[#This Row],[SysTimeStamp]])&lt;12,I2948+$B$14,I2948-$B$14)</f>
        <v>15.678703703704244</v>
      </c>
    </row>
    <row r="2950" spans="1:9" x14ac:dyDescent="0.2">
      <c r="A2950" t="s">
        <v>20</v>
      </c>
      <c r="B2950" t="s">
        <v>22</v>
      </c>
      <c r="C2950" s="6">
        <f t="shared" si="50"/>
        <v>42182.033946767195</v>
      </c>
      <c r="D2950" t="s">
        <v>21</v>
      </c>
      <c r="E2950" s="6">
        <f>IF(Sense_data[[#This Row],[a_1State]]=D2949,E2949,Sense_data[[#This Row],[SysTimeStamp]])</f>
        <v>42182.033923619041</v>
      </c>
      <c r="F2950" s="3" t="str">
        <f>Sense_data[[#This Row],[a_1State]]&amp;TEXT(Sense_data[[#This Row],[StateInstanceTimestamp]],"#.######")</f>
        <v>Off42182.033924</v>
      </c>
      <c r="G2950" s="3">
        <f ca="1">IF(Sense_data[[#This Row],[a_1State]]="Off",RANDBETWEEN(off_min,off_max),RANDBETWEEN(on_min,on_max))/sr_div</f>
        <v>2.2999999999999998</v>
      </c>
      <c r="H2950" s="3">
        <v>2.5</v>
      </c>
      <c r="I2950" s="3">
        <f>IF(HOUR(Sense_data[[#This Row],[SysTimeStamp]])&lt;12,I2949+$B$14,I2949-$B$14)</f>
        <v>15.678935185185725</v>
      </c>
    </row>
    <row r="2951" spans="1:9" x14ac:dyDescent="0.2">
      <c r="A2951" t="s">
        <v>20</v>
      </c>
      <c r="B2951" t="s">
        <v>22</v>
      </c>
      <c r="C2951" s="6">
        <f t="shared" si="50"/>
        <v>42182.033958341272</v>
      </c>
      <c r="D2951" t="s">
        <v>21</v>
      </c>
      <c r="E2951" s="6">
        <f>IF(Sense_data[[#This Row],[a_1State]]=D2950,E2950,Sense_data[[#This Row],[SysTimeStamp]])</f>
        <v>42182.033923619041</v>
      </c>
      <c r="F2951" s="3" t="str">
        <f>Sense_data[[#This Row],[a_1State]]&amp;TEXT(Sense_data[[#This Row],[StateInstanceTimestamp]],"#.######")</f>
        <v>Off42182.033924</v>
      </c>
      <c r="G2951" s="3">
        <f ca="1">IF(Sense_data[[#This Row],[a_1State]]="Off",RANDBETWEEN(off_min,off_max),RANDBETWEEN(on_min,on_max))/sr_div</f>
        <v>1.9</v>
      </c>
      <c r="H2951" s="3">
        <v>1.8</v>
      </c>
      <c r="I2951" s="3">
        <f>IF(HOUR(Sense_data[[#This Row],[SysTimeStamp]])&lt;12,I2950+$B$14,I2950-$B$14)</f>
        <v>15.679166666667207</v>
      </c>
    </row>
    <row r="2952" spans="1:9" x14ac:dyDescent="0.2">
      <c r="A2952" t="s">
        <v>20</v>
      </c>
      <c r="B2952" t="s">
        <v>22</v>
      </c>
      <c r="C2952" s="6">
        <f t="shared" si="50"/>
        <v>42182.033969915348</v>
      </c>
      <c r="D2952" t="s">
        <v>21</v>
      </c>
      <c r="E2952" s="6">
        <f>IF(Sense_data[[#This Row],[a_1State]]=D2951,E2951,Sense_data[[#This Row],[SysTimeStamp]])</f>
        <v>42182.033923619041</v>
      </c>
      <c r="F2952" s="3" t="str">
        <f>Sense_data[[#This Row],[a_1State]]&amp;TEXT(Sense_data[[#This Row],[StateInstanceTimestamp]],"#.######")</f>
        <v>Off42182.033924</v>
      </c>
      <c r="G2952" s="3">
        <f ca="1">IF(Sense_data[[#This Row],[a_1State]]="Off",RANDBETWEEN(off_min,off_max),RANDBETWEEN(on_min,on_max))/sr_div</f>
        <v>1.8</v>
      </c>
      <c r="H2952" s="3">
        <v>1.7</v>
      </c>
      <c r="I2952" s="3">
        <f>IF(HOUR(Sense_data[[#This Row],[SysTimeStamp]])&lt;12,I2951+$B$14,I2951-$B$14)</f>
        <v>15.679398148148689</v>
      </c>
    </row>
    <row r="2953" spans="1:9" x14ac:dyDescent="0.2">
      <c r="A2953" t="s">
        <v>20</v>
      </c>
      <c r="B2953" t="s">
        <v>22</v>
      </c>
      <c r="C2953" s="6">
        <f t="shared" si="50"/>
        <v>42182.033981489425</v>
      </c>
      <c r="D2953" t="s">
        <v>21</v>
      </c>
      <c r="E2953" s="6">
        <f>IF(Sense_data[[#This Row],[a_1State]]=D2952,E2952,Sense_data[[#This Row],[SysTimeStamp]])</f>
        <v>42182.033923619041</v>
      </c>
      <c r="F2953" s="3" t="str">
        <f>Sense_data[[#This Row],[a_1State]]&amp;TEXT(Sense_data[[#This Row],[StateInstanceTimestamp]],"#.######")</f>
        <v>Off42182.033924</v>
      </c>
      <c r="G2953" s="3">
        <f ca="1">IF(Sense_data[[#This Row],[a_1State]]="Off",RANDBETWEEN(off_min,off_max),RANDBETWEEN(on_min,on_max))/sr_div</f>
        <v>1.6</v>
      </c>
      <c r="H2953" s="3">
        <v>2.5</v>
      </c>
      <c r="I2953" s="3">
        <f>IF(HOUR(Sense_data[[#This Row],[SysTimeStamp]])&lt;12,I2952+$B$14,I2952-$B$14)</f>
        <v>15.67962962963017</v>
      </c>
    </row>
    <row r="2954" spans="1:9" x14ac:dyDescent="0.2">
      <c r="A2954" t="s">
        <v>20</v>
      </c>
      <c r="B2954" t="s">
        <v>22</v>
      </c>
      <c r="C2954" s="6">
        <f t="shared" si="50"/>
        <v>42182.033993063502</v>
      </c>
      <c r="D2954" t="s">
        <v>21</v>
      </c>
      <c r="E2954" s="6">
        <f>IF(Sense_data[[#This Row],[a_1State]]=D2953,E2953,Sense_data[[#This Row],[SysTimeStamp]])</f>
        <v>42182.033923619041</v>
      </c>
      <c r="F2954" s="3" t="str">
        <f>Sense_data[[#This Row],[a_1State]]&amp;TEXT(Sense_data[[#This Row],[StateInstanceTimestamp]],"#.######")</f>
        <v>Off42182.033924</v>
      </c>
      <c r="G2954" s="3">
        <f ca="1">IF(Sense_data[[#This Row],[a_1State]]="Off",RANDBETWEEN(off_min,off_max),RANDBETWEEN(on_min,on_max))/sr_div</f>
        <v>2.9</v>
      </c>
      <c r="H2954" s="3">
        <v>2.9</v>
      </c>
      <c r="I2954" s="3">
        <f>IF(HOUR(Sense_data[[#This Row],[SysTimeStamp]])&lt;12,I2953+$B$14,I2953-$B$14)</f>
        <v>15.679861111111652</v>
      </c>
    </row>
    <row r="2955" spans="1:9" x14ac:dyDescent="0.2">
      <c r="A2955" t="s">
        <v>20</v>
      </c>
      <c r="B2955" t="s">
        <v>22</v>
      </c>
      <c r="C2955" s="6">
        <f t="shared" si="50"/>
        <v>42182.034004637579</v>
      </c>
      <c r="D2955" t="s">
        <v>21</v>
      </c>
      <c r="E2955" s="6">
        <f>IF(Sense_data[[#This Row],[a_1State]]=D2954,E2954,Sense_data[[#This Row],[SysTimeStamp]])</f>
        <v>42182.033923619041</v>
      </c>
      <c r="F2955" s="3" t="str">
        <f>Sense_data[[#This Row],[a_1State]]&amp;TEXT(Sense_data[[#This Row],[StateInstanceTimestamp]],"#.######")</f>
        <v>Off42182.033924</v>
      </c>
      <c r="G2955" s="3">
        <f ca="1">IF(Sense_data[[#This Row],[a_1State]]="Off",RANDBETWEEN(off_min,off_max),RANDBETWEEN(on_min,on_max))/sr_div</f>
        <v>1.4</v>
      </c>
      <c r="H2955" s="3">
        <v>2.2000000000000002</v>
      </c>
      <c r="I2955" s="3">
        <f>IF(HOUR(Sense_data[[#This Row],[SysTimeStamp]])&lt;12,I2954+$B$14,I2954-$B$14)</f>
        <v>15.680092592593134</v>
      </c>
    </row>
    <row r="2956" spans="1:9" x14ac:dyDescent="0.2">
      <c r="A2956" t="s">
        <v>20</v>
      </c>
      <c r="B2956" t="s">
        <v>22</v>
      </c>
      <c r="C2956" s="6">
        <f t="shared" si="50"/>
        <v>42182.034016211655</v>
      </c>
      <c r="D2956" t="s">
        <v>21</v>
      </c>
      <c r="E2956" s="6">
        <f>IF(Sense_data[[#This Row],[a_1State]]=D2955,E2955,Sense_data[[#This Row],[SysTimeStamp]])</f>
        <v>42182.033923619041</v>
      </c>
      <c r="F2956" s="3" t="str">
        <f>Sense_data[[#This Row],[a_1State]]&amp;TEXT(Sense_data[[#This Row],[StateInstanceTimestamp]],"#.######")</f>
        <v>Off42182.033924</v>
      </c>
      <c r="G2956" s="3">
        <f ca="1">IF(Sense_data[[#This Row],[a_1State]]="Off",RANDBETWEEN(off_min,off_max),RANDBETWEEN(on_min,on_max))/sr_div</f>
        <v>1.9</v>
      </c>
      <c r="H2956" s="3">
        <v>1.3</v>
      </c>
      <c r="I2956" s="3">
        <f>IF(HOUR(Sense_data[[#This Row],[SysTimeStamp]])&lt;12,I2955+$B$14,I2955-$B$14)</f>
        <v>15.680324074074615</v>
      </c>
    </row>
    <row r="2957" spans="1:9" x14ac:dyDescent="0.2">
      <c r="A2957" t="s">
        <v>20</v>
      </c>
      <c r="B2957" t="s">
        <v>22</v>
      </c>
      <c r="C2957" s="6">
        <f t="shared" si="50"/>
        <v>42182.034027785732</v>
      </c>
      <c r="D2957" t="s">
        <v>21</v>
      </c>
      <c r="E2957" s="6">
        <f>IF(Sense_data[[#This Row],[a_1State]]=D2956,E2956,Sense_data[[#This Row],[SysTimeStamp]])</f>
        <v>42182.033923619041</v>
      </c>
      <c r="F2957" s="3" t="str">
        <f>Sense_data[[#This Row],[a_1State]]&amp;TEXT(Sense_data[[#This Row],[StateInstanceTimestamp]],"#.######")</f>
        <v>Off42182.033924</v>
      </c>
      <c r="G2957" s="3">
        <f ca="1">IF(Sense_data[[#This Row],[a_1State]]="Off",RANDBETWEEN(off_min,off_max),RANDBETWEEN(on_min,on_max))/sr_div</f>
        <v>1.4</v>
      </c>
      <c r="H2957" s="3">
        <v>1</v>
      </c>
      <c r="I2957" s="3">
        <f>IF(HOUR(Sense_data[[#This Row],[SysTimeStamp]])&lt;12,I2956+$B$14,I2956-$B$14)</f>
        <v>15.680555555556097</v>
      </c>
    </row>
    <row r="2958" spans="1:9" x14ac:dyDescent="0.2">
      <c r="A2958" t="s">
        <v>20</v>
      </c>
      <c r="B2958" t="s">
        <v>22</v>
      </c>
      <c r="C2958" s="6">
        <f t="shared" si="50"/>
        <v>42182.034039359809</v>
      </c>
      <c r="D2958" t="s">
        <v>21</v>
      </c>
      <c r="E2958" s="6">
        <f>IF(Sense_data[[#This Row],[a_1State]]=D2957,E2957,Sense_data[[#This Row],[SysTimeStamp]])</f>
        <v>42182.033923619041</v>
      </c>
      <c r="F2958" s="3" t="str">
        <f>Sense_data[[#This Row],[a_1State]]&amp;TEXT(Sense_data[[#This Row],[StateInstanceTimestamp]],"#.######")</f>
        <v>Off42182.033924</v>
      </c>
      <c r="G2958" s="3">
        <f ca="1">IF(Sense_data[[#This Row],[a_1State]]="Off",RANDBETWEEN(off_min,off_max),RANDBETWEEN(on_min,on_max))/sr_div</f>
        <v>2.9</v>
      </c>
      <c r="H2958" s="3">
        <v>3</v>
      </c>
      <c r="I2958" s="3">
        <f>IF(HOUR(Sense_data[[#This Row],[SysTimeStamp]])&lt;12,I2957+$B$14,I2957-$B$14)</f>
        <v>15.680787037037579</v>
      </c>
    </row>
    <row r="2959" spans="1:9" x14ac:dyDescent="0.2">
      <c r="A2959" t="s">
        <v>20</v>
      </c>
      <c r="B2959" t="s">
        <v>22</v>
      </c>
      <c r="C2959" s="6">
        <f t="shared" si="50"/>
        <v>42182.034050933886</v>
      </c>
      <c r="D2959" t="s">
        <v>21</v>
      </c>
      <c r="E2959" s="6">
        <f>IF(Sense_data[[#This Row],[a_1State]]=D2958,E2958,Sense_data[[#This Row],[SysTimeStamp]])</f>
        <v>42182.033923619041</v>
      </c>
      <c r="F2959" s="3" t="str">
        <f>Sense_data[[#This Row],[a_1State]]&amp;TEXT(Sense_data[[#This Row],[StateInstanceTimestamp]],"#.######")</f>
        <v>Off42182.033924</v>
      </c>
      <c r="G2959" s="3">
        <f ca="1">IF(Sense_data[[#This Row],[a_1State]]="Off",RANDBETWEEN(off_min,off_max),RANDBETWEEN(on_min,on_max))/sr_div</f>
        <v>1.8</v>
      </c>
      <c r="H2959" s="3">
        <v>2.8</v>
      </c>
      <c r="I2959" s="3">
        <f>IF(HOUR(Sense_data[[#This Row],[SysTimeStamp]])&lt;12,I2958+$B$14,I2958-$B$14)</f>
        <v>15.68101851851906</v>
      </c>
    </row>
    <row r="2960" spans="1:9" x14ac:dyDescent="0.2">
      <c r="A2960" t="s">
        <v>20</v>
      </c>
      <c r="B2960" t="s">
        <v>22</v>
      </c>
      <c r="C2960" s="6">
        <f t="shared" si="50"/>
        <v>42182.034062507963</v>
      </c>
      <c r="D2960" t="s">
        <v>21</v>
      </c>
      <c r="E2960" s="6">
        <f>IF(Sense_data[[#This Row],[a_1State]]=D2959,E2959,Sense_data[[#This Row],[SysTimeStamp]])</f>
        <v>42182.033923619041</v>
      </c>
      <c r="F2960" s="3" t="str">
        <f>Sense_data[[#This Row],[a_1State]]&amp;TEXT(Sense_data[[#This Row],[StateInstanceTimestamp]],"#.######")</f>
        <v>Off42182.033924</v>
      </c>
      <c r="G2960" s="3">
        <f ca="1">IF(Sense_data[[#This Row],[a_1State]]="Off",RANDBETWEEN(off_min,off_max),RANDBETWEEN(on_min,on_max))/sr_div</f>
        <v>1</v>
      </c>
      <c r="H2960" s="3">
        <v>1.8</v>
      </c>
      <c r="I2960" s="3">
        <f>IF(HOUR(Sense_data[[#This Row],[SysTimeStamp]])&lt;12,I2959+$B$14,I2959-$B$14)</f>
        <v>15.681250000000542</v>
      </c>
    </row>
    <row r="2961" spans="1:9" x14ac:dyDescent="0.2">
      <c r="A2961" t="s">
        <v>20</v>
      </c>
      <c r="B2961" t="s">
        <v>22</v>
      </c>
      <c r="C2961" s="6">
        <f t="shared" si="50"/>
        <v>42182.034074082039</v>
      </c>
      <c r="D2961" t="s">
        <v>21</v>
      </c>
      <c r="E2961" s="6">
        <f>IF(Sense_data[[#This Row],[a_1State]]=D2960,E2960,Sense_data[[#This Row],[SysTimeStamp]])</f>
        <v>42182.033923619041</v>
      </c>
      <c r="F2961" s="3" t="str">
        <f>Sense_data[[#This Row],[a_1State]]&amp;TEXT(Sense_data[[#This Row],[StateInstanceTimestamp]],"#.######")</f>
        <v>Off42182.033924</v>
      </c>
      <c r="G2961" s="3">
        <f ca="1">IF(Sense_data[[#This Row],[a_1State]]="Off",RANDBETWEEN(off_min,off_max),RANDBETWEEN(on_min,on_max))/sr_div</f>
        <v>3</v>
      </c>
      <c r="H2961" s="3">
        <v>2</v>
      </c>
      <c r="I2961" s="3">
        <f>IF(HOUR(Sense_data[[#This Row],[SysTimeStamp]])&lt;12,I2960+$B$14,I2960-$B$14)</f>
        <v>15.681481481482024</v>
      </c>
    </row>
    <row r="2962" spans="1:9" x14ac:dyDescent="0.2">
      <c r="A2962" t="s">
        <v>20</v>
      </c>
      <c r="B2962" t="s">
        <v>22</v>
      </c>
      <c r="C2962" s="6">
        <f t="shared" si="50"/>
        <v>42182.034085656116</v>
      </c>
      <c r="D2962" t="s">
        <v>21</v>
      </c>
      <c r="E2962" s="6">
        <f>IF(Sense_data[[#This Row],[a_1State]]=D2961,E2961,Sense_data[[#This Row],[SysTimeStamp]])</f>
        <v>42182.033923619041</v>
      </c>
      <c r="F2962" s="3" t="str">
        <f>Sense_data[[#This Row],[a_1State]]&amp;TEXT(Sense_data[[#This Row],[StateInstanceTimestamp]],"#.######")</f>
        <v>Off42182.033924</v>
      </c>
      <c r="G2962" s="3">
        <f ca="1">IF(Sense_data[[#This Row],[a_1State]]="Off",RANDBETWEEN(off_min,off_max),RANDBETWEEN(on_min,on_max))/sr_div</f>
        <v>1.6</v>
      </c>
      <c r="H2962" s="3">
        <v>2.4</v>
      </c>
      <c r="I2962" s="3">
        <f>IF(HOUR(Sense_data[[#This Row],[SysTimeStamp]])&lt;12,I2961+$B$14,I2961-$B$14)</f>
        <v>15.681712962963505</v>
      </c>
    </row>
    <row r="2963" spans="1:9" x14ac:dyDescent="0.2">
      <c r="A2963" t="s">
        <v>20</v>
      </c>
      <c r="B2963" t="s">
        <v>22</v>
      </c>
      <c r="C2963" s="6">
        <f t="shared" si="50"/>
        <v>42182.034097230193</v>
      </c>
      <c r="D2963" t="s">
        <v>21</v>
      </c>
      <c r="E2963" s="6">
        <f>IF(Sense_data[[#This Row],[a_1State]]=D2962,E2962,Sense_data[[#This Row],[SysTimeStamp]])</f>
        <v>42182.033923619041</v>
      </c>
      <c r="F2963" s="3" t="str">
        <f>Sense_data[[#This Row],[a_1State]]&amp;TEXT(Sense_data[[#This Row],[StateInstanceTimestamp]],"#.######")</f>
        <v>Off42182.033924</v>
      </c>
      <c r="G2963" s="3">
        <f ca="1">IF(Sense_data[[#This Row],[a_1State]]="Off",RANDBETWEEN(off_min,off_max),RANDBETWEEN(on_min,on_max))/sr_div</f>
        <v>1.3</v>
      </c>
      <c r="H2963" s="3">
        <v>2.1</v>
      </c>
      <c r="I2963" s="3">
        <f>IF(HOUR(Sense_data[[#This Row],[SysTimeStamp]])&lt;12,I2962+$B$14,I2962-$B$14)</f>
        <v>15.681944444444987</v>
      </c>
    </row>
    <row r="2964" spans="1:9" x14ac:dyDescent="0.2">
      <c r="A2964" t="s">
        <v>20</v>
      </c>
      <c r="B2964" t="s">
        <v>22</v>
      </c>
      <c r="C2964" s="6">
        <f t="shared" si="50"/>
        <v>42182.03410880427</v>
      </c>
      <c r="D2964" t="s">
        <v>21</v>
      </c>
      <c r="E2964" s="6">
        <f>IF(Sense_data[[#This Row],[a_1State]]=D2963,E2963,Sense_data[[#This Row],[SysTimeStamp]])</f>
        <v>42182.033923619041</v>
      </c>
      <c r="F2964" s="3" t="str">
        <f>Sense_data[[#This Row],[a_1State]]&amp;TEXT(Sense_data[[#This Row],[StateInstanceTimestamp]],"#.######")</f>
        <v>Off42182.033924</v>
      </c>
      <c r="G2964" s="3">
        <f ca="1">IF(Sense_data[[#This Row],[a_1State]]="Off",RANDBETWEEN(off_min,off_max),RANDBETWEEN(on_min,on_max))/sr_div</f>
        <v>2.5</v>
      </c>
      <c r="H2964" s="3">
        <v>2.4</v>
      </c>
      <c r="I2964" s="3">
        <f>IF(HOUR(Sense_data[[#This Row],[SysTimeStamp]])&lt;12,I2963+$B$14,I2963-$B$14)</f>
        <v>15.682175925926469</v>
      </c>
    </row>
    <row r="2965" spans="1:9" x14ac:dyDescent="0.2">
      <c r="A2965" t="s">
        <v>20</v>
      </c>
      <c r="B2965" t="s">
        <v>22</v>
      </c>
      <c r="C2965" s="6">
        <f t="shared" si="50"/>
        <v>42182.034120378346</v>
      </c>
      <c r="D2965" t="s">
        <v>21</v>
      </c>
      <c r="E2965" s="6">
        <f>IF(Sense_data[[#This Row],[a_1State]]=D2964,E2964,Sense_data[[#This Row],[SysTimeStamp]])</f>
        <v>42182.033923619041</v>
      </c>
      <c r="F2965" s="3" t="str">
        <f>Sense_data[[#This Row],[a_1State]]&amp;TEXT(Sense_data[[#This Row],[StateInstanceTimestamp]],"#.######")</f>
        <v>Off42182.033924</v>
      </c>
      <c r="G2965" s="3">
        <f ca="1">IF(Sense_data[[#This Row],[a_1State]]="Off",RANDBETWEEN(off_min,off_max),RANDBETWEEN(on_min,on_max))/sr_div</f>
        <v>2.6</v>
      </c>
      <c r="H2965" s="3">
        <v>1.9</v>
      </c>
      <c r="I2965" s="3">
        <f>IF(HOUR(Sense_data[[#This Row],[SysTimeStamp]])&lt;12,I2964+$B$14,I2964-$B$14)</f>
        <v>15.68240740740795</v>
      </c>
    </row>
    <row r="2966" spans="1:9" x14ac:dyDescent="0.2">
      <c r="A2966" t="s">
        <v>20</v>
      </c>
      <c r="B2966" t="s">
        <v>22</v>
      </c>
      <c r="C2966" s="6">
        <f t="shared" si="50"/>
        <v>42182.034131952423</v>
      </c>
      <c r="D2966" t="s">
        <v>21</v>
      </c>
      <c r="E2966" s="6">
        <f>IF(Sense_data[[#This Row],[a_1State]]=D2965,E2965,Sense_data[[#This Row],[SysTimeStamp]])</f>
        <v>42182.033923619041</v>
      </c>
      <c r="F2966" s="3" t="str">
        <f>Sense_data[[#This Row],[a_1State]]&amp;TEXT(Sense_data[[#This Row],[StateInstanceTimestamp]],"#.######")</f>
        <v>Off42182.033924</v>
      </c>
      <c r="G2966" s="3">
        <f ca="1">IF(Sense_data[[#This Row],[a_1State]]="Off",RANDBETWEEN(off_min,off_max),RANDBETWEEN(on_min,on_max))/sr_div</f>
        <v>1.9</v>
      </c>
      <c r="H2966" s="3">
        <v>2.1</v>
      </c>
      <c r="I2966" s="3">
        <f>IF(HOUR(Sense_data[[#This Row],[SysTimeStamp]])&lt;12,I2965+$B$14,I2965-$B$14)</f>
        <v>15.682638888889432</v>
      </c>
    </row>
    <row r="2967" spans="1:9" x14ac:dyDescent="0.2">
      <c r="A2967" t="s">
        <v>20</v>
      </c>
      <c r="B2967" t="s">
        <v>22</v>
      </c>
      <c r="C2967" s="6">
        <f t="shared" si="50"/>
        <v>42182.0341435265</v>
      </c>
      <c r="D2967" t="s">
        <v>21</v>
      </c>
      <c r="E2967" s="6">
        <f>IF(Sense_data[[#This Row],[a_1State]]=D2966,E2966,Sense_data[[#This Row],[SysTimeStamp]])</f>
        <v>42182.033923619041</v>
      </c>
      <c r="F2967" s="3" t="str">
        <f>Sense_data[[#This Row],[a_1State]]&amp;TEXT(Sense_data[[#This Row],[StateInstanceTimestamp]],"#.######")</f>
        <v>Off42182.033924</v>
      </c>
      <c r="G2967" s="3">
        <f ca="1">IF(Sense_data[[#This Row],[a_1State]]="Off",RANDBETWEEN(off_min,off_max),RANDBETWEEN(on_min,on_max))/sr_div</f>
        <v>1.1000000000000001</v>
      </c>
      <c r="H2967" s="3">
        <v>1.7</v>
      </c>
      <c r="I2967" s="3">
        <f>IF(HOUR(Sense_data[[#This Row],[SysTimeStamp]])&lt;12,I2966+$B$14,I2966-$B$14)</f>
        <v>15.682870370370914</v>
      </c>
    </row>
    <row r="2968" spans="1:9" x14ac:dyDescent="0.2">
      <c r="A2968" t="s">
        <v>20</v>
      </c>
      <c r="B2968" t="s">
        <v>22</v>
      </c>
      <c r="C2968" s="6">
        <f t="shared" si="50"/>
        <v>42182.034155100577</v>
      </c>
      <c r="D2968" t="s">
        <v>21</v>
      </c>
      <c r="E2968" s="6">
        <f>IF(Sense_data[[#This Row],[a_1State]]=D2967,E2967,Sense_data[[#This Row],[SysTimeStamp]])</f>
        <v>42182.033923619041</v>
      </c>
      <c r="F2968" s="3" t="str">
        <f>Sense_data[[#This Row],[a_1State]]&amp;TEXT(Sense_data[[#This Row],[StateInstanceTimestamp]],"#.######")</f>
        <v>Off42182.033924</v>
      </c>
      <c r="G2968" s="3">
        <f ca="1">IF(Sense_data[[#This Row],[a_1State]]="Off",RANDBETWEEN(off_min,off_max),RANDBETWEEN(on_min,on_max))/sr_div</f>
        <v>1.3</v>
      </c>
      <c r="H2968" s="3">
        <v>2.6</v>
      </c>
      <c r="I2968" s="3">
        <f>IF(HOUR(Sense_data[[#This Row],[SysTimeStamp]])&lt;12,I2967+$B$14,I2967-$B$14)</f>
        <v>15.683101851852395</v>
      </c>
    </row>
    <row r="2969" spans="1:9" x14ac:dyDescent="0.2">
      <c r="A2969" t="s">
        <v>20</v>
      </c>
      <c r="B2969" t="s">
        <v>22</v>
      </c>
      <c r="C2969" s="6">
        <f t="shared" si="50"/>
        <v>42182.034166674654</v>
      </c>
      <c r="D2969" t="s">
        <v>21</v>
      </c>
      <c r="E2969" s="6">
        <f>IF(Sense_data[[#This Row],[a_1State]]=D2968,E2968,Sense_data[[#This Row],[SysTimeStamp]])</f>
        <v>42182.033923619041</v>
      </c>
      <c r="F2969" s="3" t="str">
        <f>Sense_data[[#This Row],[a_1State]]&amp;TEXT(Sense_data[[#This Row],[StateInstanceTimestamp]],"#.######")</f>
        <v>Off42182.033924</v>
      </c>
      <c r="G2969" s="3">
        <f ca="1">IF(Sense_data[[#This Row],[a_1State]]="Off",RANDBETWEEN(off_min,off_max),RANDBETWEEN(on_min,on_max))/sr_div</f>
        <v>1.9</v>
      </c>
      <c r="H2969" s="3">
        <v>2.1</v>
      </c>
      <c r="I2969" s="3">
        <f>IF(HOUR(Sense_data[[#This Row],[SysTimeStamp]])&lt;12,I2968+$B$14,I2968-$B$14)</f>
        <v>15.683333333333877</v>
      </c>
    </row>
    <row r="2970" spans="1:9" x14ac:dyDescent="0.2">
      <c r="A2970" t="s">
        <v>20</v>
      </c>
      <c r="B2970" t="s">
        <v>22</v>
      </c>
      <c r="C2970" s="6">
        <f t="shared" si="50"/>
        <v>42182.03417824873</v>
      </c>
      <c r="D2970" t="s">
        <v>21</v>
      </c>
      <c r="E2970" s="6">
        <f>IF(Sense_data[[#This Row],[a_1State]]=D2969,E2969,Sense_data[[#This Row],[SysTimeStamp]])</f>
        <v>42182.033923619041</v>
      </c>
      <c r="F2970" s="3" t="str">
        <f>Sense_data[[#This Row],[a_1State]]&amp;TEXT(Sense_data[[#This Row],[StateInstanceTimestamp]],"#.######")</f>
        <v>Off42182.033924</v>
      </c>
      <c r="G2970" s="3">
        <f ca="1">IF(Sense_data[[#This Row],[a_1State]]="Off",RANDBETWEEN(off_min,off_max),RANDBETWEEN(on_min,on_max))/sr_div</f>
        <v>1.4</v>
      </c>
      <c r="H2970" s="3">
        <v>1.3</v>
      </c>
      <c r="I2970" s="3">
        <f>IF(HOUR(Sense_data[[#This Row],[SysTimeStamp]])&lt;12,I2969+$B$14,I2969-$B$14)</f>
        <v>15.683564814815359</v>
      </c>
    </row>
    <row r="2971" spans="1:9" x14ac:dyDescent="0.2">
      <c r="A2971" t="s">
        <v>20</v>
      </c>
      <c r="B2971" t="s">
        <v>22</v>
      </c>
      <c r="C2971" s="6">
        <f t="shared" si="50"/>
        <v>42182.034189822807</v>
      </c>
      <c r="D2971" t="s">
        <v>21</v>
      </c>
      <c r="E2971" s="6">
        <f>IF(Sense_data[[#This Row],[a_1State]]=D2970,E2970,Sense_data[[#This Row],[SysTimeStamp]])</f>
        <v>42182.033923619041</v>
      </c>
      <c r="F2971" s="3" t="str">
        <f>Sense_data[[#This Row],[a_1State]]&amp;TEXT(Sense_data[[#This Row],[StateInstanceTimestamp]],"#.######")</f>
        <v>Off42182.033924</v>
      </c>
      <c r="G2971" s="3">
        <f ca="1">IF(Sense_data[[#This Row],[a_1State]]="Off",RANDBETWEEN(off_min,off_max),RANDBETWEEN(on_min,on_max))/sr_div</f>
        <v>2.6</v>
      </c>
      <c r="H2971" s="3">
        <v>3</v>
      </c>
      <c r="I2971" s="3">
        <f>IF(HOUR(Sense_data[[#This Row],[SysTimeStamp]])&lt;12,I2970+$B$14,I2970-$B$14)</f>
        <v>15.68379629629684</v>
      </c>
    </row>
    <row r="2972" spans="1:9" x14ac:dyDescent="0.2">
      <c r="A2972" t="s">
        <v>20</v>
      </c>
      <c r="B2972" t="s">
        <v>22</v>
      </c>
      <c r="C2972" s="6">
        <f t="shared" si="50"/>
        <v>42182.034201396884</v>
      </c>
      <c r="D2972" t="s">
        <v>21</v>
      </c>
      <c r="E2972" s="6">
        <f>IF(Sense_data[[#This Row],[a_1State]]=D2971,E2971,Sense_data[[#This Row],[SysTimeStamp]])</f>
        <v>42182.033923619041</v>
      </c>
      <c r="F2972" s="3" t="str">
        <f>Sense_data[[#This Row],[a_1State]]&amp;TEXT(Sense_data[[#This Row],[StateInstanceTimestamp]],"#.######")</f>
        <v>Off42182.033924</v>
      </c>
      <c r="G2972" s="3">
        <f ca="1">IF(Sense_data[[#This Row],[a_1State]]="Off",RANDBETWEEN(off_min,off_max),RANDBETWEEN(on_min,on_max))/sr_div</f>
        <v>2.7</v>
      </c>
      <c r="H2972" s="3">
        <v>2.9</v>
      </c>
      <c r="I2972" s="3">
        <f>IF(HOUR(Sense_data[[#This Row],[SysTimeStamp]])&lt;12,I2971+$B$14,I2971-$B$14)</f>
        <v>15.684027777778322</v>
      </c>
    </row>
    <row r="2973" spans="1:9" x14ac:dyDescent="0.2">
      <c r="A2973" t="s">
        <v>20</v>
      </c>
      <c r="B2973" t="s">
        <v>22</v>
      </c>
      <c r="C2973" s="6">
        <f t="shared" si="50"/>
        <v>42182.034212970961</v>
      </c>
      <c r="D2973" t="s">
        <v>21</v>
      </c>
      <c r="E2973" s="6">
        <f>IF(Sense_data[[#This Row],[a_1State]]=D2972,E2972,Sense_data[[#This Row],[SysTimeStamp]])</f>
        <v>42182.033923619041</v>
      </c>
      <c r="F2973" s="3" t="str">
        <f>Sense_data[[#This Row],[a_1State]]&amp;TEXT(Sense_data[[#This Row],[StateInstanceTimestamp]],"#.######")</f>
        <v>Off42182.033924</v>
      </c>
      <c r="G2973" s="3">
        <f ca="1">IF(Sense_data[[#This Row],[a_1State]]="Off",RANDBETWEEN(off_min,off_max),RANDBETWEEN(on_min,on_max))/sr_div</f>
        <v>1.4</v>
      </c>
      <c r="H2973" s="3">
        <v>2.5</v>
      </c>
      <c r="I2973" s="3">
        <f>IF(HOUR(Sense_data[[#This Row],[SysTimeStamp]])&lt;12,I2972+$B$14,I2972-$B$14)</f>
        <v>15.684259259259804</v>
      </c>
    </row>
    <row r="2974" spans="1:9" x14ac:dyDescent="0.2">
      <c r="A2974" t="s">
        <v>20</v>
      </c>
      <c r="B2974" t="s">
        <v>22</v>
      </c>
      <c r="C2974" s="6">
        <f t="shared" si="50"/>
        <v>42182.034224545037</v>
      </c>
      <c r="D2974" t="s">
        <v>21</v>
      </c>
      <c r="E2974" s="6">
        <f>IF(Sense_data[[#This Row],[a_1State]]=D2973,E2973,Sense_data[[#This Row],[SysTimeStamp]])</f>
        <v>42182.033923619041</v>
      </c>
      <c r="F2974" s="3" t="str">
        <f>Sense_data[[#This Row],[a_1State]]&amp;TEXT(Sense_data[[#This Row],[StateInstanceTimestamp]],"#.######")</f>
        <v>Off42182.033924</v>
      </c>
      <c r="G2974" s="3">
        <f ca="1">IF(Sense_data[[#This Row],[a_1State]]="Off",RANDBETWEEN(off_min,off_max),RANDBETWEEN(on_min,on_max))/sr_div</f>
        <v>1.6</v>
      </c>
      <c r="H2974" s="3">
        <v>1.3</v>
      </c>
      <c r="I2974" s="3">
        <f>IF(HOUR(Sense_data[[#This Row],[SysTimeStamp]])&lt;12,I2973+$B$14,I2973-$B$14)</f>
        <v>15.684490740741285</v>
      </c>
    </row>
    <row r="2975" spans="1:9" x14ac:dyDescent="0.2">
      <c r="A2975" t="s">
        <v>20</v>
      </c>
      <c r="B2975" t="s">
        <v>22</v>
      </c>
      <c r="C2975" s="6">
        <f t="shared" si="50"/>
        <v>42182.034236119114</v>
      </c>
      <c r="D2975" t="s">
        <v>21</v>
      </c>
      <c r="E2975" s="6">
        <f>IF(Sense_data[[#This Row],[a_1State]]=D2974,E2974,Sense_data[[#This Row],[SysTimeStamp]])</f>
        <v>42182.033923619041</v>
      </c>
      <c r="F2975" s="3" t="str">
        <f>Sense_data[[#This Row],[a_1State]]&amp;TEXT(Sense_data[[#This Row],[StateInstanceTimestamp]],"#.######")</f>
        <v>Off42182.033924</v>
      </c>
      <c r="G2975" s="3">
        <f ca="1">IF(Sense_data[[#This Row],[a_1State]]="Off",RANDBETWEEN(off_min,off_max),RANDBETWEEN(on_min,on_max))/sr_div</f>
        <v>2.6</v>
      </c>
      <c r="H2975" s="3">
        <v>3</v>
      </c>
      <c r="I2975" s="3">
        <f>IF(HOUR(Sense_data[[#This Row],[SysTimeStamp]])&lt;12,I2974+$B$14,I2974-$B$14)</f>
        <v>15.684722222222767</v>
      </c>
    </row>
    <row r="2976" spans="1:9" x14ac:dyDescent="0.2">
      <c r="A2976" t="s">
        <v>20</v>
      </c>
      <c r="B2976" t="s">
        <v>22</v>
      </c>
      <c r="C2976" s="6">
        <f t="shared" si="50"/>
        <v>42182.034247693191</v>
      </c>
      <c r="D2976" t="s">
        <v>21</v>
      </c>
      <c r="E2976" s="6">
        <f>IF(Sense_data[[#This Row],[a_1State]]=D2975,E2975,Sense_data[[#This Row],[SysTimeStamp]])</f>
        <v>42182.033923619041</v>
      </c>
      <c r="F2976" s="3" t="str">
        <f>Sense_data[[#This Row],[a_1State]]&amp;TEXT(Sense_data[[#This Row],[StateInstanceTimestamp]],"#.######")</f>
        <v>Off42182.033924</v>
      </c>
      <c r="G2976" s="3">
        <f ca="1">IF(Sense_data[[#This Row],[a_1State]]="Off",RANDBETWEEN(off_min,off_max),RANDBETWEEN(on_min,on_max))/sr_div</f>
        <v>2.2999999999999998</v>
      </c>
      <c r="H2976" s="3">
        <v>2.2000000000000002</v>
      </c>
      <c r="I2976" s="3">
        <f>IF(HOUR(Sense_data[[#This Row],[SysTimeStamp]])&lt;12,I2975+$B$14,I2975-$B$14)</f>
        <v>15.684953703704249</v>
      </c>
    </row>
    <row r="2977" spans="1:9" x14ac:dyDescent="0.2">
      <c r="A2977" t="s">
        <v>20</v>
      </c>
      <c r="B2977" t="s">
        <v>22</v>
      </c>
      <c r="C2977" s="6">
        <f t="shared" si="50"/>
        <v>42182.034259267268</v>
      </c>
      <c r="D2977" t="s">
        <v>21</v>
      </c>
      <c r="E2977" s="6">
        <f>IF(Sense_data[[#This Row],[a_1State]]=D2976,E2976,Sense_data[[#This Row],[SysTimeStamp]])</f>
        <v>42182.033923619041</v>
      </c>
      <c r="F2977" s="3" t="str">
        <f>Sense_data[[#This Row],[a_1State]]&amp;TEXT(Sense_data[[#This Row],[StateInstanceTimestamp]],"#.######")</f>
        <v>Off42182.033924</v>
      </c>
      <c r="G2977" s="3">
        <f ca="1">IF(Sense_data[[#This Row],[a_1State]]="Off",RANDBETWEEN(off_min,off_max),RANDBETWEEN(on_min,on_max))/sr_div</f>
        <v>1.3</v>
      </c>
      <c r="H2977" s="3">
        <v>2.6</v>
      </c>
      <c r="I2977" s="3">
        <f>IF(HOUR(Sense_data[[#This Row],[SysTimeStamp]])&lt;12,I2976+$B$14,I2976-$B$14)</f>
        <v>15.68518518518573</v>
      </c>
    </row>
    <row r="2978" spans="1:9" x14ac:dyDescent="0.2">
      <c r="A2978" t="s">
        <v>20</v>
      </c>
      <c r="B2978" t="s">
        <v>22</v>
      </c>
      <c r="C2978" s="6">
        <f t="shared" si="50"/>
        <v>42182.034270841345</v>
      </c>
      <c r="D2978" t="s">
        <v>21</v>
      </c>
      <c r="E2978" s="6">
        <f>IF(Sense_data[[#This Row],[a_1State]]=D2977,E2977,Sense_data[[#This Row],[SysTimeStamp]])</f>
        <v>42182.033923619041</v>
      </c>
      <c r="F2978" s="3" t="str">
        <f>Sense_data[[#This Row],[a_1State]]&amp;TEXT(Sense_data[[#This Row],[StateInstanceTimestamp]],"#.######")</f>
        <v>Off42182.033924</v>
      </c>
      <c r="G2978" s="3">
        <f ca="1">IF(Sense_data[[#This Row],[a_1State]]="Off",RANDBETWEEN(off_min,off_max),RANDBETWEEN(on_min,on_max))/sr_div</f>
        <v>1.8</v>
      </c>
      <c r="H2978" s="3">
        <v>2</v>
      </c>
      <c r="I2978" s="3">
        <f>IF(HOUR(Sense_data[[#This Row],[SysTimeStamp]])&lt;12,I2977+$B$14,I2977-$B$14)</f>
        <v>15.685416666667212</v>
      </c>
    </row>
    <row r="2979" spans="1:9" x14ac:dyDescent="0.2">
      <c r="A2979" t="s">
        <v>20</v>
      </c>
      <c r="B2979" t="s">
        <v>22</v>
      </c>
      <c r="C2979" s="6">
        <f t="shared" si="50"/>
        <v>42182.034282415421</v>
      </c>
      <c r="D2979" t="s">
        <v>21</v>
      </c>
      <c r="E2979" s="6">
        <f>IF(Sense_data[[#This Row],[a_1State]]=D2978,E2978,Sense_data[[#This Row],[SysTimeStamp]])</f>
        <v>42182.033923619041</v>
      </c>
      <c r="F2979" s="3" t="str">
        <f>Sense_data[[#This Row],[a_1State]]&amp;TEXT(Sense_data[[#This Row],[StateInstanceTimestamp]],"#.######")</f>
        <v>Off42182.033924</v>
      </c>
      <c r="G2979" s="3">
        <f ca="1">IF(Sense_data[[#This Row],[a_1State]]="Off",RANDBETWEEN(off_min,off_max),RANDBETWEEN(on_min,on_max))/sr_div</f>
        <v>2.7</v>
      </c>
      <c r="H2979" s="3">
        <v>3</v>
      </c>
      <c r="I2979" s="3">
        <f>IF(HOUR(Sense_data[[#This Row],[SysTimeStamp]])&lt;12,I2978+$B$14,I2978-$B$14)</f>
        <v>15.685648148148694</v>
      </c>
    </row>
    <row r="2980" spans="1:9" x14ac:dyDescent="0.2">
      <c r="A2980" t="s">
        <v>20</v>
      </c>
      <c r="B2980" t="s">
        <v>22</v>
      </c>
      <c r="C2980" s="6">
        <f t="shared" si="50"/>
        <v>42182.034293989498</v>
      </c>
      <c r="D2980" t="s">
        <v>21</v>
      </c>
      <c r="E2980" s="6">
        <f>IF(Sense_data[[#This Row],[a_1State]]=D2979,E2979,Sense_data[[#This Row],[SysTimeStamp]])</f>
        <v>42182.033923619041</v>
      </c>
      <c r="F2980" s="3" t="str">
        <f>Sense_data[[#This Row],[a_1State]]&amp;TEXT(Sense_data[[#This Row],[StateInstanceTimestamp]],"#.######")</f>
        <v>Off42182.033924</v>
      </c>
      <c r="G2980" s="3">
        <f ca="1">IF(Sense_data[[#This Row],[a_1State]]="Off",RANDBETWEEN(off_min,off_max),RANDBETWEEN(on_min,on_max))/sr_div</f>
        <v>1.2</v>
      </c>
      <c r="H2980" s="3">
        <v>3</v>
      </c>
      <c r="I2980" s="3">
        <f>IF(HOUR(Sense_data[[#This Row],[SysTimeStamp]])&lt;12,I2979+$B$14,I2979-$B$14)</f>
        <v>15.685879629630175</v>
      </c>
    </row>
    <row r="2981" spans="1:9" x14ac:dyDescent="0.2">
      <c r="A2981" t="s">
        <v>20</v>
      </c>
      <c r="B2981" t="s">
        <v>22</v>
      </c>
      <c r="C2981" s="6">
        <f t="shared" si="50"/>
        <v>42182.034305563575</v>
      </c>
      <c r="D2981" t="s">
        <v>21</v>
      </c>
      <c r="E2981" s="6">
        <f>IF(Sense_data[[#This Row],[a_1State]]=D2980,E2980,Sense_data[[#This Row],[SysTimeStamp]])</f>
        <v>42182.033923619041</v>
      </c>
      <c r="F2981" s="3" t="str">
        <f>Sense_data[[#This Row],[a_1State]]&amp;TEXT(Sense_data[[#This Row],[StateInstanceTimestamp]],"#.######")</f>
        <v>Off42182.033924</v>
      </c>
      <c r="G2981" s="3">
        <f ca="1">IF(Sense_data[[#This Row],[a_1State]]="Off",RANDBETWEEN(off_min,off_max),RANDBETWEEN(on_min,on_max))/sr_div</f>
        <v>1.8</v>
      </c>
      <c r="H2981" s="3">
        <v>2.2999999999999998</v>
      </c>
      <c r="I2981" s="3">
        <f>IF(HOUR(Sense_data[[#This Row],[SysTimeStamp]])&lt;12,I2980+$B$14,I2980-$B$14)</f>
        <v>15.686111111111657</v>
      </c>
    </row>
    <row r="2982" spans="1:9" x14ac:dyDescent="0.2">
      <c r="A2982" t="s">
        <v>20</v>
      </c>
      <c r="B2982" t="s">
        <v>22</v>
      </c>
      <c r="C2982" s="6">
        <f t="shared" si="50"/>
        <v>42182.034317137652</v>
      </c>
      <c r="D2982" t="s">
        <v>21</v>
      </c>
      <c r="E2982" s="6">
        <f>IF(Sense_data[[#This Row],[a_1State]]=D2981,E2981,Sense_data[[#This Row],[SysTimeStamp]])</f>
        <v>42182.033923619041</v>
      </c>
      <c r="F2982" s="3" t="str">
        <f>Sense_data[[#This Row],[a_1State]]&amp;TEXT(Sense_data[[#This Row],[StateInstanceTimestamp]],"#.######")</f>
        <v>Off42182.033924</v>
      </c>
      <c r="G2982" s="3">
        <f ca="1">IF(Sense_data[[#This Row],[a_1State]]="Off",RANDBETWEEN(off_min,off_max),RANDBETWEEN(on_min,on_max))/sr_div</f>
        <v>2.7</v>
      </c>
      <c r="H2982" s="3">
        <v>1.2</v>
      </c>
      <c r="I2982" s="3">
        <f>IF(HOUR(Sense_data[[#This Row],[SysTimeStamp]])&lt;12,I2981+$B$14,I2981-$B$14)</f>
        <v>15.686342592593139</v>
      </c>
    </row>
    <row r="2983" spans="1:9" x14ac:dyDescent="0.2">
      <c r="A2983" t="s">
        <v>20</v>
      </c>
      <c r="B2983" t="s">
        <v>22</v>
      </c>
      <c r="C2983" s="6">
        <f t="shared" si="50"/>
        <v>42182.034328711728</v>
      </c>
      <c r="D2983" t="s">
        <v>21</v>
      </c>
      <c r="E2983" s="6">
        <f>IF(Sense_data[[#This Row],[a_1State]]=D2982,E2982,Sense_data[[#This Row],[SysTimeStamp]])</f>
        <v>42182.033923619041</v>
      </c>
      <c r="F2983" s="3" t="str">
        <f>Sense_data[[#This Row],[a_1State]]&amp;TEXT(Sense_data[[#This Row],[StateInstanceTimestamp]],"#.######")</f>
        <v>Off42182.033924</v>
      </c>
      <c r="G2983" s="3">
        <f ca="1">IF(Sense_data[[#This Row],[a_1State]]="Off",RANDBETWEEN(off_min,off_max),RANDBETWEEN(on_min,on_max))/sr_div</f>
        <v>1.3</v>
      </c>
      <c r="H2983" s="3">
        <v>2.6</v>
      </c>
      <c r="I2983" s="3">
        <f>IF(HOUR(Sense_data[[#This Row],[SysTimeStamp]])&lt;12,I2982+$B$14,I2982-$B$14)</f>
        <v>15.68657407407462</v>
      </c>
    </row>
    <row r="2984" spans="1:9" x14ac:dyDescent="0.2">
      <c r="A2984" t="s">
        <v>20</v>
      </c>
      <c r="B2984" t="s">
        <v>22</v>
      </c>
      <c r="C2984" s="6">
        <f t="shared" si="50"/>
        <v>42182.034340285805</v>
      </c>
      <c r="D2984" t="s">
        <v>21</v>
      </c>
      <c r="E2984" s="6">
        <f>IF(Sense_data[[#This Row],[a_1State]]=D2983,E2983,Sense_data[[#This Row],[SysTimeStamp]])</f>
        <v>42182.033923619041</v>
      </c>
      <c r="F2984" s="3" t="str">
        <f>Sense_data[[#This Row],[a_1State]]&amp;TEXT(Sense_data[[#This Row],[StateInstanceTimestamp]],"#.######")</f>
        <v>Off42182.033924</v>
      </c>
      <c r="G2984" s="3">
        <f ca="1">IF(Sense_data[[#This Row],[a_1State]]="Off",RANDBETWEEN(off_min,off_max),RANDBETWEEN(on_min,on_max))/sr_div</f>
        <v>2.5</v>
      </c>
      <c r="H2984" s="3">
        <v>1.5</v>
      </c>
      <c r="I2984" s="3">
        <f>IF(HOUR(Sense_data[[#This Row],[SysTimeStamp]])&lt;12,I2983+$B$14,I2983-$B$14)</f>
        <v>15.686805555556102</v>
      </c>
    </row>
    <row r="2985" spans="1:9" x14ac:dyDescent="0.2">
      <c r="A2985" t="s">
        <v>20</v>
      </c>
      <c r="B2985" t="s">
        <v>22</v>
      </c>
      <c r="C2985" s="6">
        <f t="shared" si="50"/>
        <v>42182.034351859882</v>
      </c>
      <c r="D2985" t="s">
        <v>21</v>
      </c>
      <c r="E2985" s="6">
        <f>IF(Sense_data[[#This Row],[a_1State]]=D2984,E2984,Sense_data[[#This Row],[SysTimeStamp]])</f>
        <v>42182.033923619041</v>
      </c>
      <c r="F2985" s="3" t="str">
        <f>Sense_data[[#This Row],[a_1State]]&amp;TEXT(Sense_data[[#This Row],[StateInstanceTimestamp]],"#.######")</f>
        <v>Off42182.033924</v>
      </c>
      <c r="G2985" s="3">
        <f ca="1">IF(Sense_data[[#This Row],[a_1State]]="Off",RANDBETWEEN(off_min,off_max),RANDBETWEEN(on_min,on_max))/sr_div</f>
        <v>1.6</v>
      </c>
      <c r="H2985" s="3">
        <v>1.8</v>
      </c>
      <c r="I2985" s="3">
        <f>IF(HOUR(Sense_data[[#This Row],[SysTimeStamp]])&lt;12,I2984+$B$14,I2984-$B$14)</f>
        <v>15.687037037037584</v>
      </c>
    </row>
    <row r="2986" spans="1:9" x14ac:dyDescent="0.2">
      <c r="A2986" t="s">
        <v>20</v>
      </c>
      <c r="B2986" t="s">
        <v>22</v>
      </c>
      <c r="C2986" s="6">
        <f t="shared" si="50"/>
        <v>42182.034363433959</v>
      </c>
      <c r="D2986" t="s">
        <v>21</v>
      </c>
      <c r="E2986" s="6">
        <f>IF(Sense_data[[#This Row],[a_1State]]=D2985,E2985,Sense_data[[#This Row],[SysTimeStamp]])</f>
        <v>42182.033923619041</v>
      </c>
      <c r="F2986" s="3" t="str">
        <f>Sense_data[[#This Row],[a_1State]]&amp;TEXT(Sense_data[[#This Row],[StateInstanceTimestamp]],"#.######")</f>
        <v>Off42182.033924</v>
      </c>
      <c r="G2986" s="3">
        <f ca="1">IF(Sense_data[[#This Row],[a_1State]]="Off",RANDBETWEEN(off_min,off_max),RANDBETWEEN(on_min,on_max))/sr_div</f>
        <v>2.6</v>
      </c>
      <c r="H2986" s="3">
        <v>2.2999999999999998</v>
      </c>
      <c r="I2986" s="3">
        <f>IF(HOUR(Sense_data[[#This Row],[SysTimeStamp]])&lt;12,I2985+$B$14,I2985-$B$14)</f>
        <v>15.687268518519065</v>
      </c>
    </row>
    <row r="2987" spans="1:9" x14ac:dyDescent="0.2">
      <c r="A2987" t="s">
        <v>20</v>
      </c>
      <c r="B2987" t="s">
        <v>22</v>
      </c>
      <c r="C2987" s="6">
        <f t="shared" si="50"/>
        <v>42182.034375008036</v>
      </c>
      <c r="D2987" t="s">
        <v>21</v>
      </c>
      <c r="E2987" s="6">
        <f>IF(Sense_data[[#This Row],[a_1State]]=D2986,E2986,Sense_data[[#This Row],[SysTimeStamp]])</f>
        <v>42182.033923619041</v>
      </c>
      <c r="F2987" s="3" t="str">
        <f>Sense_data[[#This Row],[a_1State]]&amp;TEXT(Sense_data[[#This Row],[StateInstanceTimestamp]],"#.######")</f>
        <v>Off42182.033924</v>
      </c>
      <c r="G2987" s="3">
        <f ca="1">IF(Sense_data[[#This Row],[a_1State]]="Off",RANDBETWEEN(off_min,off_max),RANDBETWEEN(on_min,on_max))/sr_div</f>
        <v>1</v>
      </c>
      <c r="H2987" s="3">
        <v>2.2000000000000002</v>
      </c>
      <c r="I2987" s="3">
        <f>IF(HOUR(Sense_data[[#This Row],[SysTimeStamp]])&lt;12,I2986+$B$14,I2986-$B$14)</f>
        <v>15.687500000000547</v>
      </c>
    </row>
    <row r="2988" spans="1:9" x14ac:dyDescent="0.2">
      <c r="A2988" t="s">
        <v>20</v>
      </c>
      <c r="B2988" t="s">
        <v>22</v>
      </c>
      <c r="C2988" s="6">
        <f t="shared" si="50"/>
        <v>42182.034386582112</v>
      </c>
      <c r="D2988" t="s">
        <v>21</v>
      </c>
      <c r="E2988" s="6">
        <f>IF(Sense_data[[#This Row],[a_1State]]=D2987,E2987,Sense_data[[#This Row],[SysTimeStamp]])</f>
        <v>42182.033923619041</v>
      </c>
      <c r="F2988" s="3" t="str">
        <f>Sense_data[[#This Row],[a_1State]]&amp;TEXT(Sense_data[[#This Row],[StateInstanceTimestamp]],"#.######")</f>
        <v>Off42182.033924</v>
      </c>
      <c r="G2988" s="3">
        <f ca="1">IF(Sense_data[[#This Row],[a_1State]]="Off",RANDBETWEEN(off_min,off_max),RANDBETWEEN(on_min,on_max))/sr_div</f>
        <v>1</v>
      </c>
      <c r="H2988" s="3">
        <v>2.1</v>
      </c>
      <c r="I2988" s="3">
        <f>IF(HOUR(Sense_data[[#This Row],[SysTimeStamp]])&lt;12,I2987+$B$14,I2987-$B$14)</f>
        <v>15.687731481482029</v>
      </c>
    </row>
    <row r="2989" spans="1:9" x14ac:dyDescent="0.2">
      <c r="A2989" t="s">
        <v>20</v>
      </c>
      <c r="B2989" t="s">
        <v>22</v>
      </c>
      <c r="C2989" s="6">
        <f t="shared" si="50"/>
        <v>42182.034398156189</v>
      </c>
      <c r="D2989" t="s">
        <v>21</v>
      </c>
      <c r="E2989" s="6">
        <f>IF(Sense_data[[#This Row],[a_1State]]=D2988,E2988,Sense_data[[#This Row],[SysTimeStamp]])</f>
        <v>42182.033923619041</v>
      </c>
      <c r="F2989" s="3" t="str">
        <f>Sense_data[[#This Row],[a_1State]]&amp;TEXT(Sense_data[[#This Row],[StateInstanceTimestamp]],"#.######")</f>
        <v>Off42182.033924</v>
      </c>
      <c r="G2989" s="3">
        <f ca="1">IF(Sense_data[[#This Row],[a_1State]]="Off",RANDBETWEEN(off_min,off_max),RANDBETWEEN(on_min,on_max))/sr_div</f>
        <v>2</v>
      </c>
      <c r="H2989" s="3">
        <v>2</v>
      </c>
      <c r="I2989" s="3">
        <f>IF(HOUR(Sense_data[[#This Row],[SysTimeStamp]])&lt;12,I2988+$B$14,I2988-$B$14)</f>
        <v>15.68796296296351</v>
      </c>
    </row>
    <row r="2990" spans="1:9" x14ac:dyDescent="0.2">
      <c r="A2990" t="s">
        <v>20</v>
      </c>
      <c r="B2990" t="s">
        <v>22</v>
      </c>
      <c r="C2990" s="6">
        <f t="shared" si="50"/>
        <v>42182.034409730266</v>
      </c>
      <c r="D2990" t="s">
        <v>21</v>
      </c>
      <c r="E2990" s="6">
        <f>IF(Sense_data[[#This Row],[a_1State]]=D2989,E2989,Sense_data[[#This Row],[SysTimeStamp]])</f>
        <v>42182.033923619041</v>
      </c>
      <c r="F2990" s="3" t="str">
        <f>Sense_data[[#This Row],[a_1State]]&amp;TEXT(Sense_data[[#This Row],[StateInstanceTimestamp]],"#.######")</f>
        <v>Off42182.033924</v>
      </c>
      <c r="G2990" s="3">
        <f ca="1">IF(Sense_data[[#This Row],[a_1State]]="Off",RANDBETWEEN(off_min,off_max),RANDBETWEEN(on_min,on_max))/sr_div</f>
        <v>1.8</v>
      </c>
      <c r="H2990" s="3">
        <v>2.5</v>
      </c>
      <c r="I2990" s="3">
        <f>IF(HOUR(Sense_data[[#This Row],[SysTimeStamp]])&lt;12,I2989+$B$14,I2989-$B$14)</f>
        <v>15.688194444444992</v>
      </c>
    </row>
    <row r="2991" spans="1:9" x14ac:dyDescent="0.2">
      <c r="A2991" t="s">
        <v>20</v>
      </c>
      <c r="B2991" t="s">
        <v>22</v>
      </c>
      <c r="C2991" s="6">
        <f t="shared" si="50"/>
        <v>42182.034421304343</v>
      </c>
      <c r="D2991" t="s">
        <v>21</v>
      </c>
      <c r="E2991" s="6">
        <f>IF(Sense_data[[#This Row],[a_1State]]=D2990,E2990,Sense_data[[#This Row],[SysTimeStamp]])</f>
        <v>42182.033923619041</v>
      </c>
      <c r="F2991" s="3" t="str">
        <f>Sense_data[[#This Row],[a_1State]]&amp;TEXT(Sense_data[[#This Row],[StateInstanceTimestamp]],"#.######")</f>
        <v>Off42182.033924</v>
      </c>
      <c r="G2991" s="3">
        <f ca="1">IF(Sense_data[[#This Row],[a_1State]]="Off",RANDBETWEEN(off_min,off_max),RANDBETWEEN(on_min,on_max))/sr_div</f>
        <v>2.8</v>
      </c>
      <c r="H2991" s="3">
        <v>1.9</v>
      </c>
      <c r="I2991" s="3">
        <f>IF(HOUR(Sense_data[[#This Row],[SysTimeStamp]])&lt;12,I2990+$B$14,I2990-$B$14)</f>
        <v>15.688425925926474</v>
      </c>
    </row>
    <row r="2992" spans="1:9" x14ac:dyDescent="0.2">
      <c r="A2992" t="s">
        <v>20</v>
      </c>
      <c r="B2992" t="s">
        <v>22</v>
      </c>
      <c r="C2992" s="6">
        <f t="shared" si="50"/>
        <v>42182.034432878419</v>
      </c>
      <c r="D2992" t="s">
        <v>21</v>
      </c>
      <c r="E2992" s="6">
        <f>IF(Sense_data[[#This Row],[a_1State]]=D2991,E2991,Sense_data[[#This Row],[SysTimeStamp]])</f>
        <v>42182.033923619041</v>
      </c>
      <c r="F2992" s="3" t="str">
        <f>Sense_data[[#This Row],[a_1State]]&amp;TEXT(Sense_data[[#This Row],[StateInstanceTimestamp]],"#.######")</f>
        <v>Off42182.033924</v>
      </c>
      <c r="G2992" s="3">
        <f ca="1">IF(Sense_data[[#This Row],[a_1State]]="Off",RANDBETWEEN(off_min,off_max),RANDBETWEEN(on_min,on_max))/sr_div</f>
        <v>2.1</v>
      </c>
      <c r="H2992" s="3">
        <v>1</v>
      </c>
      <c r="I2992" s="3">
        <f>IF(HOUR(Sense_data[[#This Row],[SysTimeStamp]])&lt;12,I2991+$B$14,I2991-$B$14)</f>
        <v>15.688657407407955</v>
      </c>
    </row>
    <row r="2993" spans="1:9" x14ac:dyDescent="0.2">
      <c r="A2993" t="s">
        <v>20</v>
      </c>
      <c r="B2993" t="s">
        <v>22</v>
      </c>
      <c r="C2993" s="6">
        <f t="shared" si="50"/>
        <v>42182.034444452496</v>
      </c>
      <c r="D2993" t="s">
        <v>21</v>
      </c>
      <c r="E2993" s="6">
        <f>IF(Sense_data[[#This Row],[a_1State]]=D2992,E2992,Sense_data[[#This Row],[SysTimeStamp]])</f>
        <v>42182.033923619041</v>
      </c>
      <c r="F2993" s="3" t="str">
        <f>Sense_data[[#This Row],[a_1State]]&amp;TEXT(Sense_data[[#This Row],[StateInstanceTimestamp]],"#.######")</f>
        <v>Off42182.033924</v>
      </c>
      <c r="G2993" s="3">
        <f ca="1">IF(Sense_data[[#This Row],[a_1State]]="Off",RANDBETWEEN(off_min,off_max),RANDBETWEEN(on_min,on_max))/sr_div</f>
        <v>1.2</v>
      </c>
      <c r="H2993" s="3">
        <v>2.8</v>
      </c>
      <c r="I2993" s="3">
        <f>IF(HOUR(Sense_data[[#This Row],[SysTimeStamp]])&lt;12,I2992+$B$14,I2992-$B$14)</f>
        <v>15.688888888889437</v>
      </c>
    </row>
    <row r="2994" spans="1:9" x14ac:dyDescent="0.2">
      <c r="A2994" t="s">
        <v>20</v>
      </c>
      <c r="B2994" t="s">
        <v>22</v>
      </c>
      <c r="C2994" s="6">
        <f t="shared" si="50"/>
        <v>42182.034456026573</v>
      </c>
      <c r="D2994" t="s">
        <v>21</v>
      </c>
      <c r="E2994" s="6">
        <f>IF(Sense_data[[#This Row],[a_1State]]=D2993,E2993,Sense_data[[#This Row],[SysTimeStamp]])</f>
        <v>42182.033923619041</v>
      </c>
      <c r="F2994" s="3" t="str">
        <f>Sense_data[[#This Row],[a_1State]]&amp;TEXT(Sense_data[[#This Row],[StateInstanceTimestamp]],"#.######")</f>
        <v>Off42182.033924</v>
      </c>
      <c r="G2994" s="3">
        <f ca="1">IF(Sense_data[[#This Row],[a_1State]]="Off",RANDBETWEEN(off_min,off_max),RANDBETWEEN(on_min,on_max))/sr_div</f>
        <v>3</v>
      </c>
      <c r="H2994" s="3">
        <v>2.7</v>
      </c>
      <c r="I2994" s="3">
        <f>IF(HOUR(Sense_data[[#This Row],[SysTimeStamp]])&lt;12,I2993+$B$14,I2993-$B$14)</f>
        <v>15.689120370370919</v>
      </c>
    </row>
    <row r="2995" spans="1:9" x14ac:dyDescent="0.2">
      <c r="A2995" t="s">
        <v>20</v>
      </c>
      <c r="B2995" t="s">
        <v>22</v>
      </c>
      <c r="C2995" s="6">
        <f t="shared" si="50"/>
        <v>42182.03446760065</v>
      </c>
      <c r="D2995" t="s">
        <v>21</v>
      </c>
      <c r="E2995" s="6">
        <f>IF(Sense_data[[#This Row],[a_1State]]=D2994,E2994,Sense_data[[#This Row],[SysTimeStamp]])</f>
        <v>42182.033923619041</v>
      </c>
      <c r="F2995" s="3" t="str">
        <f>Sense_data[[#This Row],[a_1State]]&amp;TEXT(Sense_data[[#This Row],[StateInstanceTimestamp]],"#.######")</f>
        <v>Off42182.033924</v>
      </c>
      <c r="G2995" s="3">
        <f ca="1">IF(Sense_data[[#This Row],[a_1State]]="Off",RANDBETWEEN(off_min,off_max),RANDBETWEEN(on_min,on_max))/sr_div</f>
        <v>2.6</v>
      </c>
      <c r="H2995" s="3">
        <v>2.4</v>
      </c>
      <c r="I2995" s="3">
        <f>IF(HOUR(Sense_data[[#This Row],[SysTimeStamp]])&lt;12,I2994+$B$14,I2994-$B$14)</f>
        <v>15.6893518518524</v>
      </c>
    </row>
    <row r="2996" spans="1:9" x14ac:dyDescent="0.2">
      <c r="A2996" t="s">
        <v>20</v>
      </c>
      <c r="B2996" t="s">
        <v>22</v>
      </c>
      <c r="C2996" s="6">
        <f t="shared" si="50"/>
        <v>42182.034479174727</v>
      </c>
      <c r="D2996" t="s">
        <v>21</v>
      </c>
      <c r="E2996" s="6">
        <f>IF(Sense_data[[#This Row],[a_1State]]=D2995,E2995,Sense_data[[#This Row],[SysTimeStamp]])</f>
        <v>42182.033923619041</v>
      </c>
      <c r="F2996" s="3" t="str">
        <f>Sense_data[[#This Row],[a_1State]]&amp;TEXT(Sense_data[[#This Row],[StateInstanceTimestamp]],"#.######")</f>
        <v>Off42182.033924</v>
      </c>
      <c r="G2996" s="3">
        <f ca="1">IF(Sense_data[[#This Row],[a_1State]]="Off",RANDBETWEEN(off_min,off_max),RANDBETWEEN(on_min,on_max))/sr_div</f>
        <v>1.5</v>
      </c>
      <c r="H2996" s="3">
        <v>1.6</v>
      </c>
      <c r="I2996" s="3">
        <f>IF(HOUR(Sense_data[[#This Row],[SysTimeStamp]])&lt;12,I2995+$B$14,I2995-$B$14)</f>
        <v>15.689583333333882</v>
      </c>
    </row>
    <row r="2997" spans="1:9" x14ac:dyDescent="0.2">
      <c r="A2997" t="s">
        <v>20</v>
      </c>
      <c r="B2997" t="s">
        <v>22</v>
      </c>
      <c r="C2997" s="6">
        <f t="shared" si="50"/>
        <v>42182.034490748803</v>
      </c>
      <c r="D2997" t="s">
        <v>21</v>
      </c>
      <c r="E2997" s="6">
        <f>IF(Sense_data[[#This Row],[a_1State]]=D2996,E2996,Sense_data[[#This Row],[SysTimeStamp]])</f>
        <v>42182.033923619041</v>
      </c>
      <c r="F2997" s="3" t="str">
        <f>Sense_data[[#This Row],[a_1State]]&amp;TEXT(Sense_data[[#This Row],[StateInstanceTimestamp]],"#.######")</f>
        <v>Off42182.033924</v>
      </c>
      <c r="G2997" s="3">
        <f ca="1">IF(Sense_data[[#This Row],[a_1State]]="Off",RANDBETWEEN(off_min,off_max),RANDBETWEEN(on_min,on_max))/sr_div</f>
        <v>1.2</v>
      </c>
      <c r="H2997" s="3">
        <v>2.7</v>
      </c>
      <c r="I2997" s="3">
        <f>IF(HOUR(Sense_data[[#This Row],[SysTimeStamp]])&lt;12,I2996+$B$14,I2996-$B$14)</f>
        <v>15.689814814815364</v>
      </c>
    </row>
    <row r="2998" spans="1:9" x14ac:dyDescent="0.2">
      <c r="A2998" t="s">
        <v>20</v>
      </c>
      <c r="B2998" t="s">
        <v>22</v>
      </c>
      <c r="C2998" s="6">
        <f t="shared" si="50"/>
        <v>42182.03450232288</v>
      </c>
      <c r="D2998" t="s">
        <v>21</v>
      </c>
      <c r="E2998" s="6">
        <f>IF(Sense_data[[#This Row],[a_1State]]=D2997,E2997,Sense_data[[#This Row],[SysTimeStamp]])</f>
        <v>42182.033923619041</v>
      </c>
      <c r="F2998" s="3" t="str">
        <f>Sense_data[[#This Row],[a_1State]]&amp;TEXT(Sense_data[[#This Row],[StateInstanceTimestamp]],"#.######")</f>
        <v>Off42182.033924</v>
      </c>
      <c r="G2998" s="3">
        <f ca="1">IF(Sense_data[[#This Row],[a_1State]]="Off",RANDBETWEEN(off_min,off_max),RANDBETWEEN(on_min,on_max))/sr_div</f>
        <v>2.2999999999999998</v>
      </c>
      <c r="H2998" s="3">
        <v>1.4</v>
      </c>
      <c r="I2998" s="3">
        <f>IF(HOUR(Sense_data[[#This Row],[SysTimeStamp]])&lt;12,I2997+$B$14,I2997-$B$14)</f>
        <v>15.690046296296845</v>
      </c>
    </row>
    <row r="2999" spans="1:9" x14ac:dyDescent="0.2">
      <c r="A2999" t="s">
        <v>20</v>
      </c>
      <c r="B2999" t="s">
        <v>22</v>
      </c>
      <c r="C2999" s="6">
        <f t="shared" si="50"/>
        <v>42182.034513896957</v>
      </c>
      <c r="D2999" t="s">
        <v>21</v>
      </c>
      <c r="E2999" s="6">
        <f>IF(Sense_data[[#This Row],[a_1State]]=D2998,E2998,Sense_data[[#This Row],[SysTimeStamp]])</f>
        <v>42182.033923619041</v>
      </c>
      <c r="F2999" s="3" t="str">
        <f>Sense_data[[#This Row],[a_1State]]&amp;TEXT(Sense_data[[#This Row],[StateInstanceTimestamp]],"#.######")</f>
        <v>Off42182.033924</v>
      </c>
      <c r="G2999" s="3">
        <f ca="1">IF(Sense_data[[#This Row],[a_1State]]="Off",RANDBETWEEN(off_min,off_max),RANDBETWEEN(on_min,on_max))/sr_div</f>
        <v>2</v>
      </c>
      <c r="H2999" s="3">
        <v>1.9</v>
      </c>
      <c r="I2999" s="3">
        <f>IF(HOUR(Sense_data[[#This Row],[SysTimeStamp]])&lt;12,I2998+$B$14,I2998-$B$14)</f>
        <v>15.690277777778327</v>
      </c>
    </row>
    <row r="3000" spans="1:9" x14ac:dyDescent="0.2">
      <c r="A3000" t="s">
        <v>20</v>
      </c>
      <c r="B3000" t="s">
        <v>22</v>
      </c>
      <c r="C3000" s="6">
        <f t="shared" si="50"/>
        <v>42182.034525471034</v>
      </c>
      <c r="D3000" t="s">
        <v>21</v>
      </c>
      <c r="E3000" s="6">
        <f>IF(Sense_data[[#This Row],[a_1State]]=D2999,E2999,Sense_data[[#This Row],[SysTimeStamp]])</f>
        <v>42182.033923619041</v>
      </c>
      <c r="F3000" s="3" t="str">
        <f>Sense_data[[#This Row],[a_1State]]&amp;TEXT(Sense_data[[#This Row],[StateInstanceTimestamp]],"#.######")</f>
        <v>Off42182.033924</v>
      </c>
      <c r="G3000" s="3">
        <f ca="1">IF(Sense_data[[#This Row],[a_1State]]="Off",RANDBETWEEN(off_min,off_max),RANDBETWEEN(on_min,on_max))/sr_div</f>
        <v>2.2000000000000002</v>
      </c>
      <c r="H3000" s="3">
        <v>2.4</v>
      </c>
      <c r="I3000" s="3">
        <f>IF(HOUR(Sense_data[[#This Row],[SysTimeStamp]])&lt;12,I2999+$B$14,I2999-$B$14)</f>
        <v>15.690509259259809</v>
      </c>
    </row>
    <row r="3001" spans="1:9" x14ac:dyDescent="0.2">
      <c r="A3001" t="s">
        <v>20</v>
      </c>
      <c r="B3001" t="s">
        <v>22</v>
      </c>
      <c r="C3001" s="6">
        <f t="shared" si="50"/>
        <v>42182.03453704511</v>
      </c>
      <c r="D3001" t="s">
        <v>21</v>
      </c>
      <c r="E3001" s="6">
        <f>IF(Sense_data[[#This Row],[a_1State]]=D3000,E3000,Sense_data[[#This Row],[SysTimeStamp]])</f>
        <v>42182.033923619041</v>
      </c>
      <c r="F3001" s="3" t="str">
        <f>Sense_data[[#This Row],[a_1State]]&amp;TEXT(Sense_data[[#This Row],[StateInstanceTimestamp]],"#.######")</f>
        <v>Off42182.033924</v>
      </c>
      <c r="G3001" s="3">
        <f ca="1">IF(Sense_data[[#This Row],[a_1State]]="Off",RANDBETWEEN(off_min,off_max),RANDBETWEEN(on_min,on_max))/sr_div</f>
        <v>1.4</v>
      </c>
      <c r="H3001" s="3">
        <v>2.5</v>
      </c>
      <c r="I3001" s="3">
        <f>IF(HOUR(Sense_data[[#This Row],[SysTimeStamp]])&lt;12,I3000+$B$14,I3000-$B$14)</f>
        <v>15.69074074074129</v>
      </c>
    </row>
    <row r="3002" spans="1:9" x14ac:dyDescent="0.2">
      <c r="A3002" t="s">
        <v>20</v>
      </c>
      <c r="B3002" t="s">
        <v>22</v>
      </c>
      <c r="C3002" s="6">
        <f t="shared" si="50"/>
        <v>42182.034548619187</v>
      </c>
      <c r="D3002" t="s">
        <v>21</v>
      </c>
      <c r="E3002" s="6">
        <f>IF(Sense_data[[#This Row],[a_1State]]=D3001,E3001,Sense_data[[#This Row],[SysTimeStamp]])</f>
        <v>42182.033923619041</v>
      </c>
      <c r="F3002" s="3" t="str">
        <f>Sense_data[[#This Row],[a_1State]]&amp;TEXT(Sense_data[[#This Row],[StateInstanceTimestamp]],"#.######")</f>
        <v>Off42182.033924</v>
      </c>
      <c r="G3002" s="3">
        <f ca="1">IF(Sense_data[[#This Row],[a_1State]]="Off",RANDBETWEEN(off_min,off_max),RANDBETWEEN(on_min,on_max))/sr_div</f>
        <v>2.1</v>
      </c>
      <c r="H3002" s="3">
        <v>2.2000000000000002</v>
      </c>
      <c r="I3002" s="3">
        <f>IF(HOUR(Sense_data[[#This Row],[SysTimeStamp]])&lt;12,I3001+$B$14,I3001-$B$14)</f>
        <v>15.690972222222772</v>
      </c>
    </row>
    <row r="3003" spans="1:9" x14ac:dyDescent="0.2">
      <c r="A3003" t="s">
        <v>20</v>
      </c>
      <c r="B3003" t="s">
        <v>22</v>
      </c>
      <c r="C3003" s="6">
        <f t="shared" si="50"/>
        <v>42182.034560193264</v>
      </c>
      <c r="D3003" t="s">
        <v>21</v>
      </c>
      <c r="E3003" s="6">
        <f>IF(Sense_data[[#This Row],[a_1State]]=D3002,E3002,Sense_data[[#This Row],[SysTimeStamp]])</f>
        <v>42182.033923619041</v>
      </c>
      <c r="F3003" s="3" t="str">
        <f>Sense_data[[#This Row],[a_1State]]&amp;TEXT(Sense_data[[#This Row],[StateInstanceTimestamp]],"#.######")</f>
        <v>Off42182.033924</v>
      </c>
      <c r="G3003" s="3">
        <f ca="1">IF(Sense_data[[#This Row],[a_1State]]="Off",RANDBETWEEN(off_min,off_max),RANDBETWEEN(on_min,on_max))/sr_div</f>
        <v>1.1000000000000001</v>
      </c>
      <c r="H3003" s="3">
        <v>1</v>
      </c>
      <c r="I3003" s="3">
        <f>IF(HOUR(Sense_data[[#This Row],[SysTimeStamp]])&lt;12,I3002+$B$14,I3002-$B$14)</f>
        <v>15.691203703704254</v>
      </c>
    </row>
    <row r="3004" spans="1:9" x14ac:dyDescent="0.2">
      <c r="A3004" t="s">
        <v>20</v>
      </c>
      <c r="B3004" t="s">
        <v>22</v>
      </c>
      <c r="C3004" s="6">
        <f t="shared" si="50"/>
        <v>42182.034571767341</v>
      </c>
      <c r="D3004" t="s">
        <v>21</v>
      </c>
      <c r="E3004" s="6">
        <f>IF(Sense_data[[#This Row],[a_1State]]=D3003,E3003,Sense_data[[#This Row],[SysTimeStamp]])</f>
        <v>42182.033923619041</v>
      </c>
      <c r="F3004" s="3" t="str">
        <f>Sense_data[[#This Row],[a_1State]]&amp;TEXT(Sense_data[[#This Row],[StateInstanceTimestamp]],"#.######")</f>
        <v>Off42182.033924</v>
      </c>
      <c r="G3004" s="3">
        <f ca="1">IF(Sense_data[[#This Row],[a_1State]]="Off",RANDBETWEEN(off_min,off_max),RANDBETWEEN(on_min,on_max))/sr_div</f>
        <v>1.3</v>
      </c>
      <c r="H3004" s="3">
        <v>1.5</v>
      </c>
      <c r="I3004" s="3">
        <f>IF(HOUR(Sense_data[[#This Row],[SysTimeStamp]])&lt;12,I3003+$B$14,I3003-$B$14)</f>
        <v>15.691435185185735</v>
      </c>
    </row>
    <row r="3005" spans="1:9" x14ac:dyDescent="0.2">
      <c r="A3005" t="s">
        <v>20</v>
      </c>
      <c r="B3005" t="s">
        <v>22</v>
      </c>
      <c r="C3005" s="6">
        <f t="shared" si="50"/>
        <v>42182.034583341418</v>
      </c>
      <c r="D3005" t="s">
        <v>21</v>
      </c>
      <c r="E3005" s="6">
        <f>IF(Sense_data[[#This Row],[a_1State]]=D3004,E3004,Sense_data[[#This Row],[SysTimeStamp]])</f>
        <v>42182.033923619041</v>
      </c>
      <c r="F3005" s="3" t="str">
        <f>Sense_data[[#This Row],[a_1State]]&amp;TEXT(Sense_data[[#This Row],[StateInstanceTimestamp]],"#.######")</f>
        <v>Off42182.033924</v>
      </c>
      <c r="G3005" s="3">
        <f ca="1">IF(Sense_data[[#This Row],[a_1State]]="Off",RANDBETWEEN(off_min,off_max),RANDBETWEEN(on_min,on_max))/sr_div</f>
        <v>1.3</v>
      </c>
      <c r="H3005" s="3">
        <v>1.9</v>
      </c>
      <c r="I3005" s="3">
        <f>IF(HOUR(Sense_data[[#This Row],[SysTimeStamp]])&lt;12,I3004+$B$14,I3004-$B$14)</f>
        <v>15.691666666667217</v>
      </c>
    </row>
    <row r="3006" spans="1:9" x14ac:dyDescent="0.2">
      <c r="A3006" t="s">
        <v>20</v>
      </c>
      <c r="B3006" t="s">
        <v>22</v>
      </c>
      <c r="C3006" s="6">
        <f t="shared" ref="C3006:C3069" si="51">C3005+$B$2</f>
        <v>42182.034594915494</v>
      </c>
      <c r="D3006" t="s">
        <v>21</v>
      </c>
      <c r="E3006" s="6">
        <f>IF(Sense_data[[#This Row],[a_1State]]=D3005,E3005,Sense_data[[#This Row],[SysTimeStamp]])</f>
        <v>42182.033923619041</v>
      </c>
      <c r="F3006" s="3" t="str">
        <f>Sense_data[[#This Row],[a_1State]]&amp;TEXT(Sense_data[[#This Row],[StateInstanceTimestamp]],"#.######")</f>
        <v>Off42182.033924</v>
      </c>
      <c r="G3006" s="3">
        <f ca="1">IF(Sense_data[[#This Row],[a_1State]]="Off",RANDBETWEEN(off_min,off_max),RANDBETWEEN(on_min,on_max))/sr_div</f>
        <v>1.4</v>
      </c>
      <c r="H3006" s="3">
        <v>2</v>
      </c>
      <c r="I3006" s="3">
        <f>IF(HOUR(Sense_data[[#This Row],[SysTimeStamp]])&lt;12,I3005+$B$14,I3005-$B$14)</f>
        <v>15.691898148148699</v>
      </c>
    </row>
    <row r="3007" spans="1:9" x14ac:dyDescent="0.2">
      <c r="A3007" t="s">
        <v>20</v>
      </c>
      <c r="B3007" t="s">
        <v>22</v>
      </c>
      <c r="C3007" s="6">
        <f t="shared" si="51"/>
        <v>42182.034606489571</v>
      </c>
      <c r="D3007" t="s">
        <v>21</v>
      </c>
      <c r="E3007" s="6">
        <f>IF(Sense_data[[#This Row],[a_1State]]=D3006,E3006,Sense_data[[#This Row],[SysTimeStamp]])</f>
        <v>42182.033923619041</v>
      </c>
      <c r="F3007" s="3" t="str">
        <f>Sense_data[[#This Row],[a_1State]]&amp;TEXT(Sense_data[[#This Row],[StateInstanceTimestamp]],"#.######")</f>
        <v>Off42182.033924</v>
      </c>
      <c r="G3007" s="3">
        <f ca="1">IF(Sense_data[[#This Row],[a_1State]]="Off",RANDBETWEEN(off_min,off_max),RANDBETWEEN(on_min,on_max))/sr_div</f>
        <v>2.8</v>
      </c>
      <c r="H3007" s="3">
        <v>2.2999999999999998</v>
      </c>
      <c r="I3007" s="3">
        <f>IF(HOUR(Sense_data[[#This Row],[SysTimeStamp]])&lt;12,I3006+$B$14,I3006-$B$14)</f>
        <v>15.69212962963018</v>
      </c>
    </row>
    <row r="3008" spans="1:9" x14ac:dyDescent="0.2">
      <c r="A3008" t="s">
        <v>20</v>
      </c>
      <c r="B3008" t="s">
        <v>22</v>
      </c>
      <c r="C3008" s="6">
        <f t="shared" si="51"/>
        <v>42182.034618063648</v>
      </c>
      <c r="D3008" t="s">
        <v>21</v>
      </c>
      <c r="E3008" s="6">
        <f>IF(Sense_data[[#This Row],[a_1State]]=D3007,E3007,Sense_data[[#This Row],[SysTimeStamp]])</f>
        <v>42182.033923619041</v>
      </c>
      <c r="F3008" s="3" t="str">
        <f>Sense_data[[#This Row],[a_1State]]&amp;TEXT(Sense_data[[#This Row],[StateInstanceTimestamp]],"#.######")</f>
        <v>Off42182.033924</v>
      </c>
      <c r="G3008" s="3">
        <f ca="1">IF(Sense_data[[#This Row],[a_1State]]="Off",RANDBETWEEN(off_min,off_max),RANDBETWEEN(on_min,on_max))/sr_div</f>
        <v>1.1000000000000001</v>
      </c>
      <c r="H3008" s="3">
        <v>1.6</v>
      </c>
      <c r="I3008" s="3">
        <f>IF(HOUR(Sense_data[[#This Row],[SysTimeStamp]])&lt;12,I3007+$B$14,I3007-$B$14)</f>
        <v>15.692361111111662</v>
      </c>
    </row>
    <row r="3009" spans="1:9" x14ac:dyDescent="0.2">
      <c r="A3009" t="s">
        <v>20</v>
      </c>
      <c r="B3009" t="s">
        <v>22</v>
      </c>
      <c r="C3009" s="6">
        <f t="shared" si="51"/>
        <v>42182.034629637725</v>
      </c>
      <c r="D3009" t="s">
        <v>21</v>
      </c>
      <c r="E3009" s="6">
        <f>IF(Sense_data[[#This Row],[a_1State]]=D3008,E3008,Sense_data[[#This Row],[SysTimeStamp]])</f>
        <v>42182.033923619041</v>
      </c>
      <c r="F3009" s="3" t="str">
        <f>Sense_data[[#This Row],[a_1State]]&amp;TEXT(Sense_data[[#This Row],[StateInstanceTimestamp]],"#.######")</f>
        <v>Off42182.033924</v>
      </c>
      <c r="G3009" s="3">
        <f ca="1">IF(Sense_data[[#This Row],[a_1State]]="Off",RANDBETWEEN(off_min,off_max),RANDBETWEEN(on_min,on_max))/sr_div</f>
        <v>2.1</v>
      </c>
      <c r="H3009" s="3">
        <v>1</v>
      </c>
      <c r="I3009" s="3">
        <f>IF(HOUR(Sense_data[[#This Row],[SysTimeStamp]])&lt;12,I3008+$B$14,I3008-$B$14)</f>
        <v>15.692592592593144</v>
      </c>
    </row>
    <row r="3010" spans="1:9" x14ac:dyDescent="0.2">
      <c r="A3010" t="s">
        <v>20</v>
      </c>
      <c r="B3010" t="s">
        <v>22</v>
      </c>
      <c r="C3010" s="6">
        <f t="shared" si="51"/>
        <v>42182.034641211801</v>
      </c>
      <c r="D3010" t="s">
        <v>21</v>
      </c>
      <c r="E3010" s="6">
        <f>IF(Sense_data[[#This Row],[a_1State]]=D3009,E3009,Sense_data[[#This Row],[SysTimeStamp]])</f>
        <v>42182.033923619041</v>
      </c>
      <c r="F3010" s="3" t="str">
        <f>Sense_data[[#This Row],[a_1State]]&amp;TEXT(Sense_data[[#This Row],[StateInstanceTimestamp]],"#.######")</f>
        <v>Off42182.033924</v>
      </c>
      <c r="G3010" s="3">
        <f ca="1">IF(Sense_data[[#This Row],[a_1State]]="Off",RANDBETWEEN(off_min,off_max),RANDBETWEEN(on_min,on_max))/sr_div</f>
        <v>1.6</v>
      </c>
      <c r="H3010" s="3">
        <v>2.9</v>
      </c>
      <c r="I3010" s="3">
        <f>IF(HOUR(Sense_data[[#This Row],[SysTimeStamp]])&lt;12,I3009+$B$14,I3009-$B$14)</f>
        <v>15.692824074074625</v>
      </c>
    </row>
    <row r="3011" spans="1:9" x14ac:dyDescent="0.2">
      <c r="A3011" t="s">
        <v>20</v>
      </c>
      <c r="B3011" t="s">
        <v>22</v>
      </c>
      <c r="C3011" s="6">
        <f t="shared" si="51"/>
        <v>42182.034652785878</v>
      </c>
      <c r="D3011" t="s">
        <v>21</v>
      </c>
      <c r="E3011" s="6">
        <f>IF(Sense_data[[#This Row],[a_1State]]=D3010,E3010,Sense_data[[#This Row],[SysTimeStamp]])</f>
        <v>42182.033923619041</v>
      </c>
      <c r="F3011" s="3" t="str">
        <f>Sense_data[[#This Row],[a_1State]]&amp;TEXT(Sense_data[[#This Row],[StateInstanceTimestamp]],"#.######")</f>
        <v>Off42182.033924</v>
      </c>
      <c r="G3011" s="3">
        <f ca="1">IF(Sense_data[[#This Row],[a_1State]]="Off",RANDBETWEEN(off_min,off_max),RANDBETWEEN(on_min,on_max))/sr_div</f>
        <v>2.2999999999999998</v>
      </c>
      <c r="H3011" s="3">
        <v>1.5</v>
      </c>
      <c r="I3011" s="3">
        <f>IF(HOUR(Sense_data[[#This Row],[SysTimeStamp]])&lt;12,I3010+$B$14,I3010-$B$14)</f>
        <v>15.693055555556107</v>
      </c>
    </row>
    <row r="3012" spans="1:9" x14ac:dyDescent="0.2">
      <c r="A3012" t="s">
        <v>20</v>
      </c>
      <c r="B3012" t="s">
        <v>22</v>
      </c>
      <c r="C3012" s="6">
        <f t="shared" si="51"/>
        <v>42182.034664359955</v>
      </c>
      <c r="D3012" t="s">
        <v>21</v>
      </c>
      <c r="E3012" s="6">
        <f>IF(Sense_data[[#This Row],[a_1State]]=D3011,E3011,Sense_data[[#This Row],[SysTimeStamp]])</f>
        <v>42182.033923619041</v>
      </c>
      <c r="F3012" s="3" t="str">
        <f>Sense_data[[#This Row],[a_1State]]&amp;TEXT(Sense_data[[#This Row],[StateInstanceTimestamp]],"#.######")</f>
        <v>Off42182.033924</v>
      </c>
      <c r="G3012" s="3">
        <f ca="1">IF(Sense_data[[#This Row],[a_1State]]="Off",RANDBETWEEN(off_min,off_max),RANDBETWEEN(on_min,on_max))/sr_div</f>
        <v>2.4</v>
      </c>
      <c r="H3012" s="3">
        <v>1.9</v>
      </c>
      <c r="I3012" s="3">
        <f>IF(HOUR(Sense_data[[#This Row],[SysTimeStamp]])&lt;12,I3011+$B$14,I3011-$B$14)</f>
        <v>15.693287037037589</v>
      </c>
    </row>
    <row r="3013" spans="1:9" x14ac:dyDescent="0.2">
      <c r="A3013" t="s">
        <v>20</v>
      </c>
      <c r="B3013" t="s">
        <v>22</v>
      </c>
      <c r="C3013" s="6">
        <f t="shared" si="51"/>
        <v>42182.034675934032</v>
      </c>
      <c r="D3013" t="s">
        <v>21</v>
      </c>
      <c r="E3013" s="6">
        <f>IF(Sense_data[[#This Row],[a_1State]]=D3012,E3012,Sense_data[[#This Row],[SysTimeStamp]])</f>
        <v>42182.033923619041</v>
      </c>
      <c r="F3013" s="3" t="str">
        <f>Sense_data[[#This Row],[a_1State]]&amp;TEXT(Sense_data[[#This Row],[StateInstanceTimestamp]],"#.######")</f>
        <v>Off42182.033924</v>
      </c>
      <c r="G3013" s="3">
        <f ca="1">IF(Sense_data[[#This Row],[a_1State]]="Off",RANDBETWEEN(off_min,off_max),RANDBETWEEN(on_min,on_max))/sr_div</f>
        <v>2.7</v>
      </c>
      <c r="H3013" s="3">
        <v>1</v>
      </c>
      <c r="I3013" s="3">
        <f>IF(HOUR(Sense_data[[#This Row],[SysTimeStamp]])&lt;12,I3012+$B$14,I3012-$B$14)</f>
        <v>15.69351851851907</v>
      </c>
    </row>
    <row r="3014" spans="1:9" x14ac:dyDescent="0.2">
      <c r="A3014" t="s">
        <v>20</v>
      </c>
      <c r="B3014" t="s">
        <v>22</v>
      </c>
      <c r="C3014" s="6">
        <f t="shared" si="51"/>
        <v>42182.034687508109</v>
      </c>
      <c r="D3014" t="s">
        <v>21</v>
      </c>
      <c r="E3014" s="6">
        <f>IF(Sense_data[[#This Row],[a_1State]]=D3013,E3013,Sense_data[[#This Row],[SysTimeStamp]])</f>
        <v>42182.033923619041</v>
      </c>
      <c r="F3014" s="3" t="str">
        <f>Sense_data[[#This Row],[a_1State]]&amp;TEXT(Sense_data[[#This Row],[StateInstanceTimestamp]],"#.######")</f>
        <v>Off42182.033924</v>
      </c>
      <c r="G3014" s="3">
        <f ca="1">IF(Sense_data[[#This Row],[a_1State]]="Off",RANDBETWEEN(off_min,off_max),RANDBETWEEN(on_min,on_max))/sr_div</f>
        <v>2.1</v>
      </c>
      <c r="H3014" s="3">
        <v>2.2000000000000002</v>
      </c>
      <c r="I3014" s="3">
        <f>IF(HOUR(Sense_data[[#This Row],[SysTimeStamp]])&lt;12,I3013+$B$14,I3013-$B$14)</f>
        <v>15.693750000000552</v>
      </c>
    </row>
    <row r="3015" spans="1:9" x14ac:dyDescent="0.2">
      <c r="A3015" t="s">
        <v>20</v>
      </c>
      <c r="B3015" t="s">
        <v>22</v>
      </c>
      <c r="C3015" s="6">
        <f t="shared" si="51"/>
        <v>42182.034699082185</v>
      </c>
      <c r="D3015" t="s">
        <v>21</v>
      </c>
      <c r="E3015" s="6">
        <f>IF(Sense_data[[#This Row],[a_1State]]=D3014,E3014,Sense_data[[#This Row],[SysTimeStamp]])</f>
        <v>42182.033923619041</v>
      </c>
      <c r="F3015" s="3" t="str">
        <f>Sense_data[[#This Row],[a_1State]]&amp;TEXT(Sense_data[[#This Row],[StateInstanceTimestamp]],"#.######")</f>
        <v>Off42182.033924</v>
      </c>
      <c r="G3015" s="3">
        <f ca="1">IF(Sense_data[[#This Row],[a_1State]]="Off",RANDBETWEEN(off_min,off_max),RANDBETWEEN(on_min,on_max))/sr_div</f>
        <v>1.7</v>
      </c>
      <c r="H3015" s="3">
        <v>2.8</v>
      </c>
      <c r="I3015" s="3">
        <f>IF(HOUR(Sense_data[[#This Row],[SysTimeStamp]])&lt;12,I3014+$B$14,I3014-$B$14)</f>
        <v>15.693981481482034</v>
      </c>
    </row>
    <row r="3016" spans="1:9" x14ac:dyDescent="0.2">
      <c r="A3016" t="s">
        <v>20</v>
      </c>
      <c r="B3016" t="s">
        <v>22</v>
      </c>
      <c r="C3016" s="6">
        <f t="shared" si="51"/>
        <v>42182.034710656262</v>
      </c>
      <c r="D3016" t="s">
        <v>21</v>
      </c>
      <c r="E3016" s="6">
        <f>IF(Sense_data[[#This Row],[a_1State]]=D3015,E3015,Sense_data[[#This Row],[SysTimeStamp]])</f>
        <v>42182.033923619041</v>
      </c>
      <c r="F3016" s="3" t="str">
        <f>Sense_data[[#This Row],[a_1State]]&amp;TEXT(Sense_data[[#This Row],[StateInstanceTimestamp]],"#.######")</f>
        <v>Off42182.033924</v>
      </c>
      <c r="G3016" s="3">
        <f ca="1">IF(Sense_data[[#This Row],[a_1State]]="Off",RANDBETWEEN(off_min,off_max),RANDBETWEEN(on_min,on_max))/sr_div</f>
        <v>2.8</v>
      </c>
      <c r="H3016" s="3">
        <v>2.5</v>
      </c>
      <c r="I3016" s="3">
        <f>IF(HOUR(Sense_data[[#This Row],[SysTimeStamp]])&lt;12,I3015+$B$14,I3015-$B$14)</f>
        <v>15.694212962963515</v>
      </c>
    </row>
    <row r="3017" spans="1:9" x14ac:dyDescent="0.2">
      <c r="A3017" t="s">
        <v>20</v>
      </c>
      <c r="B3017" t="s">
        <v>22</v>
      </c>
      <c r="C3017" s="6">
        <f t="shared" si="51"/>
        <v>42182.034722230339</v>
      </c>
      <c r="D3017" t="s">
        <v>21</v>
      </c>
      <c r="E3017" s="6">
        <f>IF(Sense_data[[#This Row],[a_1State]]=D3016,E3016,Sense_data[[#This Row],[SysTimeStamp]])</f>
        <v>42182.033923619041</v>
      </c>
      <c r="F3017" s="3" t="str">
        <f>Sense_data[[#This Row],[a_1State]]&amp;TEXT(Sense_data[[#This Row],[StateInstanceTimestamp]],"#.######")</f>
        <v>Off42182.033924</v>
      </c>
      <c r="G3017" s="3">
        <f ca="1">IF(Sense_data[[#This Row],[a_1State]]="Off",RANDBETWEEN(off_min,off_max),RANDBETWEEN(on_min,on_max))/sr_div</f>
        <v>2.2999999999999998</v>
      </c>
      <c r="H3017" s="3">
        <v>2.5</v>
      </c>
      <c r="I3017" s="3">
        <f>IF(HOUR(Sense_data[[#This Row],[SysTimeStamp]])&lt;12,I3016+$B$14,I3016-$B$14)</f>
        <v>15.694444444444997</v>
      </c>
    </row>
    <row r="3018" spans="1:9" x14ac:dyDescent="0.2">
      <c r="A3018" t="s">
        <v>20</v>
      </c>
      <c r="B3018" t="s">
        <v>22</v>
      </c>
      <c r="C3018" s="6">
        <f t="shared" si="51"/>
        <v>42182.034733804416</v>
      </c>
      <c r="D3018" t="s">
        <v>21</v>
      </c>
      <c r="E3018" s="6">
        <f>IF(Sense_data[[#This Row],[a_1State]]=D3017,E3017,Sense_data[[#This Row],[SysTimeStamp]])</f>
        <v>42182.033923619041</v>
      </c>
      <c r="F3018" s="3" t="str">
        <f>Sense_data[[#This Row],[a_1State]]&amp;TEXT(Sense_data[[#This Row],[StateInstanceTimestamp]],"#.######")</f>
        <v>Off42182.033924</v>
      </c>
      <c r="G3018" s="3">
        <f ca="1">IF(Sense_data[[#This Row],[a_1State]]="Off",RANDBETWEEN(off_min,off_max),RANDBETWEEN(on_min,on_max))/sr_div</f>
        <v>1</v>
      </c>
      <c r="H3018" s="3">
        <v>1.9</v>
      </c>
      <c r="I3018" s="3">
        <f>IF(HOUR(Sense_data[[#This Row],[SysTimeStamp]])&lt;12,I3017+$B$14,I3017-$B$14)</f>
        <v>15.694675925926479</v>
      </c>
    </row>
    <row r="3019" spans="1:9" x14ac:dyDescent="0.2">
      <c r="A3019" t="s">
        <v>20</v>
      </c>
      <c r="B3019" t="s">
        <v>22</v>
      </c>
      <c r="C3019" s="6">
        <f t="shared" si="51"/>
        <v>42182.034745378493</v>
      </c>
      <c r="D3019" t="s">
        <v>21</v>
      </c>
      <c r="E3019" s="6">
        <f>IF(Sense_data[[#This Row],[a_1State]]=D3018,E3018,Sense_data[[#This Row],[SysTimeStamp]])</f>
        <v>42182.033923619041</v>
      </c>
      <c r="F3019" s="3" t="str">
        <f>Sense_data[[#This Row],[a_1State]]&amp;TEXT(Sense_data[[#This Row],[StateInstanceTimestamp]],"#.######")</f>
        <v>Off42182.033924</v>
      </c>
      <c r="G3019" s="3">
        <f ca="1">IF(Sense_data[[#This Row],[a_1State]]="Off",RANDBETWEEN(off_min,off_max),RANDBETWEEN(on_min,on_max))/sr_div</f>
        <v>2.8</v>
      </c>
      <c r="H3019" s="3">
        <v>2.2000000000000002</v>
      </c>
      <c r="I3019" s="3">
        <f>IF(HOUR(Sense_data[[#This Row],[SysTimeStamp]])&lt;12,I3018+$B$14,I3018-$B$14)</f>
        <v>15.69490740740796</v>
      </c>
    </row>
    <row r="3020" spans="1:9" x14ac:dyDescent="0.2">
      <c r="A3020" t="s">
        <v>20</v>
      </c>
      <c r="B3020" t="s">
        <v>22</v>
      </c>
      <c r="C3020" s="6">
        <f t="shared" si="51"/>
        <v>42182.034756952569</v>
      </c>
      <c r="D3020" t="s">
        <v>21</v>
      </c>
      <c r="E3020" s="6">
        <f>IF(Sense_data[[#This Row],[a_1State]]=D3019,E3019,Sense_data[[#This Row],[SysTimeStamp]])</f>
        <v>42182.033923619041</v>
      </c>
      <c r="F3020" s="3" t="str">
        <f>Sense_data[[#This Row],[a_1State]]&amp;TEXT(Sense_data[[#This Row],[StateInstanceTimestamp]],"#.######")</f>
        <v>Off42182.033924</v>
      </c>
      <c r="G3020" s="3">
        <f ca="1">IF(Sense_data[[#This Row],[a_1State]]="Off",RANDBETWEEN(off_min,off_max),RANDBETWEEN(on_min,on_max))/sr_div</f>
        <v>2.1</v>
      </c>
      <c r="H3020" s="3">
        <v>1.6</v>
      </c>
      <c r="I3020" s="3">
        <f>IF(HOUR(Sense_data[[#This Row],[SysTimeStamp]])&lt;12,I3019+$B$14,I3019-$B$14)</f>
        <v>15.695138888889442</v>
      </c>
    </row>
    <row r="3021" spans="1:9" x14ac:dyDescent="0.2">
      <c r="A3021" t="s">
        <v>20</v>
      </c>
      <c r="B3021" t="s">
        <v>22</v>
      </c>
      <c r="C3021" s="6">
        <f t="shared" si="51"/>
        <v>42182.034768526646</v>
      </c>
      <c r="D3021" t="s">
        <v>21</v>
      </c>
      <c r="E3021" s="6">
        <f>IF(Sense_data[[#This Row],[a_1State]]=D3020,E3020,Sense_data[[#This Row],[SysTimeStamp]])</f>
        <v>42182.033923619041</v>
      </c>
      <c r="F3021" s="3" t="str">
        <f>Sense_data[[#This Row],[a_1State]]&amp;TEXT(Sense_data[[#This Row],[StateInstanceTimestamp]],"#.######")</f>
        <v>Off42182.033924</v>
      </c>
      <c r="G3021" s="3">
        <f ca="1">IF(Sense_data[[#This Row],[a_1State]]="Off",RANDBETWEEN(off_min,off_max),RANDBETWEEN(on_min,on_max))/sr_div</f>
        <v>1.7</v>
      </c>
      <c r="H3021" s="3">
        <v>1.1000000000000001</v>
      </c>
      <c r="I3021" s="3">
        <f>IF(HOUR(Sense_data[[#This Row],[SysTimeStamp]])&lt;12,I3020+$B$14,I3020-$B$14)</f>
        <v>15.695370370370924</v>
      </c>
    </row>
    <row r="3022" spans="1:9" x14ac:dyDescent="0.2">
      <c r="A3022" t="s">
        <v>20</v>
      </c>
      <c r="B3022" t="s">
        <v>22</v>
      </c>
      <c r="C3022" s="6">
        <f t="shared" si="51"/>
        <v>42182.034780100723</v>
      </c>
      <c r="D3022" t="s">
        <v>21</v>
      </c>
      <c r="E3022" s="6">
        <f>IF(Sense_data[[#This Row],[a_1State]]=D3021,E3021,Sense_data[[#This Row],[SysTimeStamp]])</f>
        <v>42182.033923619041</v>
      </c>
      <c r="F3022" s="3" t="str">
        <f>Sense_data[[#This Row],[a_1State]]&amp;TEXT(Sense_data[[#This Row],[StateInstanceTimestamp]],"#.######")</f>
        <v>Off42182.033924</v>
      </c>
      <c r="G3022" s="3">
        <f ca="1">IF(Sense_data[[#This Row],[a_1State]]="Off",RANDBETWEEN(off_min,off_max),RANDBETWEEN(on_min,on_max))/sr_div</f>
        <v>1.9</v>
      </c>
      <c r="H3022" s="3">
        <v>1.9</v>
      </c>
      <c r="I3022" s="3">
        <f>IF(HOUR(Sense_data[[#This Row],[SysTimeStamp]])&lt;12,I3021+$B$14,I3021-$B$14)</f>
        <v>15.695601851852405</v>
      </c>
    </row>
    <row r="3023" spans="1:9" x14ac:dyDescent="0.2">
      <c r="A3023" t="s">
        <v>20</v>
      </c>
      <c r="B3023" t="s">
        <v>22</v>
      </c>
      <c r="C3023" s="6">
        <f t="shared" si="51"/>
        <v>42182.0347916748</v>
      </c>
      <c r="D3023" t="s">
        <v>21</v>
      </c>
      <c r="E3023" s="6">
        <f>IF(Sense_data[[#This Row],[a_1State]]=D3022,E3022,Sense_data[[#This Row],[SysTimeStamp]])</f>
        <v>42182.033923619041</v>
      </c>
      <c r="F3023" s="3" t="str">
        <f>Sense_data[[#This Row],[a_1State]]&amp;TEXT(Sense_data[[#This Row],[StateInstanceTimestamp]],"#.######")</f>
        <v>Off42182.033924</v>
      </c>
      <c r="G3023" s="3">
        <f ca="1">IF(Sense_data[[#This Row],[a_1State]]="Off",RANDBETWEEN(off_min,off_max),RANDBETWEEN(on_min,on_max))/sr_div</f>
        <v>1.4</v>
      </c>
      <c r="H3023" s="3">
        <v>1.3</v>
      </c>
      <c r="I3023" s="3">
        <f>IF(HOUR(Sense_data[[#This Row],[SysTimeStamp]])&lt;12,I3022+$B$14,I3022-$B$14)</f>
        <v>15.695833333333887</v>
      </c>
    </row>
    <row r="3024" spans="1:9" x14ac:dyDescent="0.2">
      <c r="A3024" t="s">
        <v>20</v>
      </c>
      <c r="B3024" t="s">
        <v>22</v>
      </c>
      <c r="C3024" s="6">
        <f t="shared" si="51"/>
        <v>42182.034803248876</v>
      </c>
      <c r="D3024" t="s">
        <v>21</v>
      </c>
      <c r="E3024" s="6">
        <f>IF(Sense_data[[#This Row],[a_1State]]=D3023,E3023,Sense_data[[#This Row],[SysTimeStamp]])</f>
        <v>42182.033923619041</v>
      </c>
      <c r="F3024" s="3" t="str">
        <f>Sense_data[[#This Row],[a_1State]]&amp;TEXT(Sense_data[[#This Row],[StateInstanceTimestamp]],"#.######")</f>
        <v>Off42182.033924</v>
      </c>
      <c r="G3024" s="3">
        <f ca="1">IF(Sense_data[[#This Row],[a_1State]]="Off",RANDBETWEEN(off_min,off_max),RANDBETWEEN(on_min,on_max))/sr_div</f>
        <v>1.4</v>
      </c>
      <c r="H3024" s="3">
        <v>2.7</v>
      </c>
      <c r="I3024" s="3">
        <f>IF(HOUR(Sense_data[[#This Row],[SysTimeStamp]])&lt;12,I3023+$B$14,I3023-$B$14)</f>
        <v>15.696064814815369</v>
      </c>
    </row>
    <row r="3025" spans="1:9" x14ac:dyDescent="0.2">
      <c r="A3025" t="s">
        <v>20</v>
      </c>
      <c r="B3025" t="s">
        <v>22</v>
      </c>
      <c r="C3025" s="6">
        <f t="shared" si="51"/>
        <v>42182.034814822953</v>
      </c>
      <c r="D3025" t="s">
        <v>21</v>
      </c>
      <c r="E3025" s="6">
        <f>IF(Sense_data[[#This Row],[a_1State]]=D3024,E3024,Sense_data[[#This Row],[SysTimeStamp]])</f>
        <v>42182.033923619041</v>
      </c>
      <c r="F3025" s="3" t="str">
        <f>Sense_data[[#This Row],[a_1State]]&amp;TEXT(Sense_data[[#This Row],[StateInstanceTimestamp]],"#.######")</f>
        <v>Off42182.033924</v>
      </c>
      <c r="G3025" s="3">
        <f ca="1">IF(Sense_data[[#This Row],[a_1State]]="Off",RANDBETWEEN(off_min,off_max),RANDBETWEEN(on_min,on_max))/sr_div</f>
        <v>1.1000000000000001</v>
      </c>
      <c r="H3025" s="3">
        <v>2.7</v>
      </c>
      <c r="I3025" s="3">
        <f>IF(HOUR(Sense_data[[#This Row],[SysTimeStamp]])&lt;12,I3024+$B$14,I3024-$B$14)</f>
        <v>15.69629629629685</v>
      </c>
    </row>
    <row r="3026" spans="1:9" x14ac:dyDescent="0.2">
      <c r="A3026" t="s">
        <v>20</v>
      </c>
      <c r="B3026" t="s">
        <v>22</v>
      </c>
      <c r="C3026" s="6">
        <f t="shared" si="51"/>
        <v>42182.03482639703</v>
      </c>
      <c r="D3026" t="s">
        <v>21</v>
      </c>
      <c r="E3026" s="6">
        <f>IF(Sense_data[[#This Row],[a_1State]]=D3025,E3025,Sense_data[[#This Row],[SysTimeStamp]])</f>
        <v>42182.033923619041</v>
      </c>
      <c r="F3026" s="3" t="str">
        <f>Sense_data[[#This Row],[a_1State]]&amp;TEXT(Sense_data[[#This Row],[StateInstanceTimestamp]],"#.######")</f>
        <v>Off42182.033924</v>
      </c>
      <c r="G3026" s="3">
        <f ca="1">IF(Sense_data[[#This Row],[a_1State]]="Off",RANDBETWEEN(off_min,off_max),RANDBETWEEN(on_min,on_max))/sr_div</f>
        <v>3</v>
      </c>
      <c r="H3026" s="3">
        <v>1.4</v>
      </c>
      <c r="I3026" s="3">
        <f>IF(HOUR(Sense_data[[#This Row],[SysTimeStamp]])&lt;12,I3025+$B$14,I3025-$B$14)</f>
        <v>15.696527777778332</v>
      </c>
    </row>
    <row r="3027" spans="1:9" x14ac:dyDescent="0.2">
      <c r="A3027" t="s">
        <v>20</v>
      </c>
      <c r="B3027" t="s">
        <v>22</v>
      </c>
      <c r="C3027" s="6">
        <f t="shared" si="51"/>
        <v>42182.034837971107</v>
      </c>
      <c r="D3027" t="s">
        <v>21</v>
      </c>
      <c r="E3027" s="6">
        <f>IF(Sense_data[[#This Row],[a_1State]]=D3026,E3026,Sense_data[[#This Row],[SysTimeStamp]])</f>
        <v>42182.033923619041</v>
      </c>
      <c r="F3027" s="3" t="str">
        <f>Sense_data[[#This Row],[a_1State]]&amp;TEXT(Sense_data[[#This Row],[StateInstanceTimestamp]],"#.######")</f>
        <v>Off42182.033924</v>
      </c>
      <c r="G3027" s="3">
        <f ca="1">IF(Sense_data[[#This Row],[a_1State]]="Off",RANDBETWEEN(off_min,off_max),RANDBETWEEN(on_min,on_max))/sr_div</f>
        <v>1.4</v>
      </c>
      <c r="H3027" s="3">
        <v>2.8</v>
      </c>
      <c r="I3027" s="3">
        <f>IF(HOUR(Sense_data[[#This Row],[SysTimeStamp]])&lt;12,I3026+$B$14,I3026-$B$14)</f>
        <v>15.696759259259814</v>
      </c>
    </row>
    <row r="3028" spans="1:9" x14ac:dyDescent="0.2">
      <c r="A3028" t="s">
        <v>20</v>
      </c>
      <c r="B3028" t="s">
        <v>22</v>
      </c>
      <c r="C3028" s="6">
        <f t="shared" si="51"/>
        <v>42182.034849545184</v>
      </c>
      <c r="D3028" t="s">
        <v>21</v>
      </c>
      <c r="E3028" s="6">
        <f>IF(Sense_data[[#This Row],[a_1State]]=D3027,E3027,Sense_data[[#This Row],[SysTimeStamp]])</f>
        <v>42182.033923619041</v>
      </c>
      <c r="F3028" s="3" t="str">
        <f>Sense_data[[#This Row],[a_1State]]&amp;TEXT(Sense_data[[#This Row],[StateInstanceTimestamp]],"#.######")</f>
        <v>Off42182.033924</v>
      </c>
      <c r="G3028" s="3">
        <f ca="1">IF(Sense_data[[#This Row],[a_1State]]="Off",RANDBETWEEN(off_min,off_max),RANDBETWEEN(on_min,on_max))/sr_div</f>
        <v>1.6</v>
      </c>
      <c r="H3028" s="3">
        <v>2</v>
      </c>
      <c r="I3028" s="3">
        <f>IF(HOUR(Sense_data[[#This Row],[SysTimeStamp]])&lt;12,I3027+$B$14,I3027-$B$14)</f>
        <v>15.696990740741295</v>
      </c>
    </row>
    <row r="3029" spans="1:9" x14ac:dyDescent="0.2">
      <c r="A3029" t="s">
        <v>20</v>
      </c>
      <c r="B3029" t="s">
        <v>22</v>
      </c>
      <c r="C3029" s="6">
        <f t="shared" si="51"/>
        <v>42182.03486111926</v>
      </c>
      <c r="D3029" t="s">
        <v>21</v>
      </c>
      <c r="E3029" s="6">
        <f>IF(Sense_data[[#This Row],[a_1State]]=D3028,E3028,Sense_data[[#This Row],[SysTimeStamp]])</f>
        <v>42182.033923619041</v>
      </c>
      <c r="F3029" s="3" t="str">
        <f>Sense_data[[#This Row],[a_1State]]&amp;TEXT(Sense_data[[#This Row],[StateInstanceTimestamp]],"#.######")</f>
        <v>Off42182.033924</v>
      </c>
      <c r="G3029" s="3">
        <f ca="1">IF(Sense_data[[#This Row],[a_1State]]="Off",RANDBETWEEN(off_min,off_max),RANDBETWEEN(on_min,on_max))/sr_div</f>
        <v>1.9</v>
      </c>
      <c r="H3029" s="3">
        <v>1.2</v>
      </c>
      <c r="I3029" s="3">
        <f>IF(HOUR(Sense_data[[#This Row],[SysTimeStamp]])&lt;12,I3028+$B$14,I3028-$B$14)</f>
        <v>15.697222222222777</v>
      </c>
    </row>
    <row r="3030" spans="1:9" x14ac:dyDescent="0.2">
      <c r="A3030" t="s">
        <v>20</v>
      </c>
      <c r="B3030" t="s">
        <v>22</v>
      </c>
      <c r="C3030" s="6">
        <f t="shared" si="51"/>
        <v>42182.034872693337</v>
      </c>
      <c r="D3030" t="s">
        <v>21</v>
      </c>
      <c r="E3030" s="6">
        <f>IF(Sense_data[[#This Row],[a_1State]]=D3029,E3029,Sense_data[[#This Row],[SysTimeStamp]])</f>
        <v>42182.033923619041</v>
      </c>
      <c r="F3030" s="3" t="str">
        <f>Sense_data[[#This Row],[a_1State]]&amp;TEXT(Sense_data[[#This Row],[StateInstanceTimestamp]],"#.######")</f>
        <v>Off42182.033924</v>
      </c>
      <c r="G3030" s="3">
        <f ca="1">IF(Sense_data[[#This Row],[a_1State]]="Off",RANDBETWEEN(off_min,off_max),RANDBETWEEN(on_min,on_max))/sr_div</f>
        <v>2.8</v>
      </c>
      <c r="H3030" s="3">
        <v>1.4</v>
      </c>
      <c r="I3030" s="3">
        <f>IF(HOUR(Sense_data[[#This Row],[SysTimeStamp]])&lt;12,I3029+$B$14,I3029-$B$14)</f>
        <v>15.697453703704259</v>
      </c>
    </row>
    <row r="3031" spans="1:9" x14ac:dyDescent="0.2">
      <c r="A3031" t="s">
        <v>20</v>
      </c>
      <c r="B3031" t="s">
        <v>22</v>
      </c>
      <c r="C3031" s="6">
        <f t="shared" si="51"/>
        <v>42182.034884267414</v>
      </c>
      <c r="D3031" t="s">
        <v>21</v>
      </c>
      <c r="E3031" s="6">
        <f>IF(Sense_data[[#This Row],[a_1State]]=D3030,E3030,Sense_data[[#This Row],[SysTimeStamp]])</f>
        <v>42182.033923619041</v>
      </c>
      <c r="F3031" s="3" t="str">
        <f>Sense_data[[#This Row],[a_1State]]&amp;TEXT(Sense_data[[#This Row],[StateInstanceTimestamp]],"#.######")</f>
        <v>Off42182.033924</v>
      </c>
      <c r="G3031" s="3">
        <f ca="1">IF(Sense_data[[#This Row],[a_1State]]="Off",RANDBETWEEN(off_min,off_max),RANDBETWEEN(on_min,on_max))/sr_div</f>
        <v>1.4</v>
      </c>
      <c r="H3031" s="3">
        <v>1.9</v>
      </c>
      <c r="I3031" s="3">
        <f>IF(HOUR(Sense_data[[#This Row],[SysTimeStamp]])&lt;12,I3030+$B$14,I3030-$B$14)</f>
        <v>15.69768518518574</v>
      </c>
    </row>
    <row r="3032" spans="1:9" x14ac:dyDescent="0.2">
      <c r="A3032" t="s">
        <v>20</v>
      </c>
      <c r="B3032" t="s">
        <v>22</v>
      </c>
      <c r="C3032" s="6">
        <f t="shared" si="51"/>
        <v>42182.034895841491</v>
      </c>
      <c r="D3032" t="s">
        <v>21</v>
      </c>
      <c r="E3032" s="6">
        <f>IF(Sense_data[[#This Row],[a_1State]]=D3031,E3031,Sense_data[[#This Row],[SysTimeStamp]])</f>
        <v>42182.033923619041</v>
      </c>
      <c r="F3032" s="3" t="str">
        <f>Sense_data[[#This Row],[a_1State]]&amp;TEXT(Sense_data[[#This Row],[StateInstanceTimestamp]],"#.######")</f>
        <v>Off42182.033924</v>
      </c>
      <c r="G3032" s="3">
        <f ca="1">IF(Sense_data[[#This Row],[a_1State]]="Off",RANDBETWEEN(off_min,off_max),RANDBETWEEN(on_min,on_max))/sr_div</f>
        <v>2.2999999999999998</v>
      </c>
      <c r="H3032" s="3">
        <v>2.6</v>
      </c>
      <c r="I3032" s="3">
        <f>IF(HOUR(Sense_data[[#This Row],[SysTimeStamp]])&lt;12,I3031+$B$14,I3031-$B$14)</f>
        <v>15.697916666667222</v>
      </c>
    </row>
    <row r="3033" spans="1:9" x14ac:dyDescent="0.2">
      <c r="A3033" t="s">
        <v>20</v>
      </c>
      <c r="B3033" t="s">
        <v>22</v>
      </c>
      <c r="C3033" s="6">
        <f t="shared" si="51"/>
        <v>42182.034907415567</v>
      </c>
      <c r="D3033" t="s">
        <v>21</v>
      </c>
      <c r="E3033" s="6">
        <f>IF(Sense_data[[#This Row],[a_1State]]=D3032,E3032,Sense_data[[#This Row],[SysTimeStamp]])</f>
        <v>42182.033923619041</v>
      </c>
      <c r="F3033" s="3" t="str">
        <f>Sense_data[[#This Row],[a_1State]]&amp;TEXT(Sense_data[[#This Row],[StateInstanceTimestamp]],"#.######")</f>
        <v>Off42182.033924</v>
      </c>
      <c r="G3033" s="3">
        <f ca="1">IF(Sense_data[[#This Row],[a_1State]]="Off",RANDBETWEEN(off_min,off_max),RANDBETWEEN(on_min,on_max))/sr_div</f>
        <v>1.1000000000000001</v>
      </c>
      <c r="H3033" s="3">
        <v>2.1</v>
      </c>
      <c r="I3033" s="3">
        <f>IF(HOUR(Sense_data[[#This Row],[SysTimeStamp]])&lt;12,I3032+$B$14,I3032-$B$14)</f>
        <v>15.698148148148704</v>
      </c>
    </row>
    <row r="3034" spans="1:9" x14ac:dyDescent="0.2">
      <c r="A3034" t="s">
        <v>20</v>
      </c>
      <c r="B3034" t="s">
        <v>22</v>
      </c>
      <c r="C3034" s="6">
        <f t="shared" si="51"/>
        <v>42182.034918989644</v>
      </c>
      <c r="D3034" t="s">
        <v>21</v>
      </c>
      <c r="E3034" s="6">
        <f>IF(Sense_data[[#This Row],[a_1State]]=D3033,E3033,Sense_data[[#This Row],[SysTimeStamp]])</f>
        <v>42182.033923619041</v>
      </c>
      <c r="F3034" s="3" t="str">
        <f>Sense_data[[#This Row],[a_1State]]&amp;TEXT(Sense_data[[#This Row],[StateInstanceTimestamp]],"#.######")</f>
        <v>Off42182.033924</v>
      </c>
      <c r="G3034" s="3">
        <f ca="1">IF(Sense_data[[#This Row],[a_1State]]="Off",RANDBETWEEN(off_min,off_max),RANDBETWEEN(on_min,on_max))/sr_div</f>
        <v>2.2999999999999998</v>
      </c>
      <c r="H3034" s="3">
        <v>1.6</v>
      </c>
      <c r="I3034" s="3">
        <f>IF(HOUR(Sense_data[[#This Row],[SysTimeStamp]])&lt;12,I3033+$B$14,I3033-$B$14)</f>
        <v>15.698379629630185</v>
      </c>
    </row>
    <row r="3035" spans="1:9" x14ac:dyDescent="0.2">
      <c r="A3035" t="s">
        <v>20</v>
      </c>
      <c r="B3035" t="s">
        <v>22</v>
      </c>
      <c r="C3035" s="6">
        <f t="shared" si="51"/>
        <v>42182.034930563721</v>
      </c>
      <c r="D3035" t="s">
        <v>21</v>
      </c>
      <c r="E3035" s="6">
        <f>IF(Sense_data[[#This Row],[a_1State]]=D3034,E3034,Sense_data[[#This Row],[SysTimeStamp]])</f>
        <v>42182.033923619041</v>
      </c>
      <c r="F3035" s="3" t="str">
        <f>Sense_data[[#This Row],[a_1State]]&amp;TEXT(Sense_data[[#This Row],[StateInstanceTimestamp]],"#.######")</f>
        <v>Off42182.033924</v>
      </c>
      <c r="G3035" s="3">
        <f ca="1">IF(Sense_data[[#This Row],[a_1State]]="Off",RANDBETWEEN(off_min,off_max),RANDBETWEEN(on_min,on_max))/sr_div</f>
        <v>1.5</v>
      </c>
      <c r="H3035" s="3">
        <v>2.4</v>
      </c>
      <c r="I3035" s="3">
        <f>IF(HOUR(Sense_data[[#This Row],[SysTimeStamp]])&lt;12,I3034+$B$14,I3034-$B$14)</f>
        <v>15.698611111111667</v>
      </c>
    </row>
    <row r="3036" spans="1:9" x14ac:dyDescent="0.2">
      <c r="A3036" t="s">
        <v>20</v>
      </c>
      <c r="B3036" t="s">
        <v>22</v>
      </c>
      <c r="C3036" s="6">
        <f t="shared" si="51"/>
        <v>42182.034942137798</v>
      </c>
      <c r="D3036" t="s">
        <v>21</v>
      </c>
      <c r="E3036" s="6">
        <f>IF(Sense_data[[#This Row],[a_1State]]=D3035,E3035,Sense_data[[#This Row],[SysTimeStamp]])</f>
        <v>42182.033923619041</v>
      </c>
      <c r="F3036" s="3" t="str">
        <f>Sense_data[[#This Row],[a_1State]]&amp;TEXT(Sense_data[[#This Row],[StateInstanceTimestamp]],"#.######")</f>
        <v>Off42182.033924</v>
      </c>
      <c r="G3036" s="3">
        <f ca="1">IF(Sense_data[[#This Row],[a_1State]]="Off",RANDBETWEEN(off_min,off_max),RANDBETWEEN(on_min,on_max))/sr_div</f>
        <v>1.9</v>
      </c>
      <c r="H3036" s="3">
        <v>2.8</v>
      </c>
      <c r="I3036" s="3">
        <f>IF(HOUR(Sense_data[[#This Row],[SysTimeStamp]])&lt;12,I3035+$B$14,I3035-$B$14)</f>
        <v>15.698842592593149</v>
      </c>
    </row>
    <row r="3037" spans="1:9" x14ac:dyDescent="0.2">
      <c r="A3037" t="s">
        <v>20</v>
      </c>
      <c r="B3037" t="s">
        <v>22</v>
      </c>
      <c r="C3037" s="6">
        <f t="shared" si="51"/>
        <v>42182.034953711875</v>
      </c>
      <c r="D3037" t="s">
        <v>21</v>
      </c>
      <c r="E3037" s="6">
        <f>IF(Sense_data[[#This Row],[a_1State]]=D3036,E3036,Sense_data[[#This Row],[SysTimeStamp]])</f>
        <v>42182.033923619041</v>
      </c>
      <c r="F3037" s="3" t="str">
        <f>Sense_data[[#This Row],[a_1State]]&amp;TEXT(Sense_data[[#This Row],[StateInstanceTimestamp]],"#.######")</f>
        <v>Off42182.033924</v>
      </c>
      <c r="G3037" s="3">
        <f ca="1">IF(Sense_data[[#This Row],[a_1State]]="Off",RANDBETWEEN(off_min,off_max),RANDBETWEEN(on_min,on_max))/sr_div</f>
        <v>3</v>
      </c>
      <c r="H3037" s="3">
        <v>1.1000000000000001</v>
      </c>
      <c r="I3037" s="3">
        <f>IF(HOUR(Sense_data[[#This Row],[SysTimeStamp]])&lt;12,I3036+$B$14,I3036-$B$14)</f>
        <v>15.69907407407463</v>
      </c>
    </row>
    <row r="3038" spans="1:9" x14ac:dyDescent="0.2">
      <c r="A3038" t="s">
        <v>20</v>
      </c>
      <c r="B3038" t="s">
        <v>22</v>
      </c>
      <c r="C3038" s="6">
        <f t="shared" si="51"/>
        <v>42182.034965285951</v>
      </c>
      <c r="D3038" t="s">
        <v>21</v>
      </c>
      <c r="E3038" s="6">
        <f>IF(Sense_data[[#This Row],[a_1State]]=D3037,E3037,Sense_data[[#This Row],[SysTimeStamp]])</f>
        <v>42182.033923619041</v>
      </c>
      <c r="F3038" s="3" t="str">
        <f>Sense_data[[#This Row],[a_1State]]&amp;TEXT(Sense_data[[#This Row],[StateInstanceTimestamp]],"#.######")</f>
        <v>Off42182.033924</v>
      </c>
      <c r="G3038" s="3">
        <f ca="1">IF(Sense_data[[#This Row],[a_1State]]="Off",RANDBETWEEN(off_min,off_max),RANDBETWEEN(on_min,on_max))/sr_div</f>
        <v>1.6</v>
      </c>
      <c r="H3038" s="3">
        <v>1.7</v>
      </c>
      <c r="I3038" s="3">
        <f>IF(HOUR(Sense_data[[#This Row],[SysTimeStamp]])&lt;12,I3037+$B$14,I3037-$B$14)</f>
        <v>15.699305555556112</v>
      </c>
    </row>
    <row r="3039" spans="1:9" x14ac:dyDescent="0.2">
      <c r="A3039" t="s">
        <v>20</v>
      </c>
      <c r="B3039" t="s">
        <v>22</v>
      </c>
      <c r="C3039" s="6">
        <f t="shared" si="51"/>
        <v>42182.034976860028</v>
      </c>
      <c r="D3039" t="s">
        <v>21</v>
      </c>
      <c r="E3039" s="6">
        <f>IF(Sense_data[[#This Row],[a_1State]]=D3038,E3038,Sense_data[[#This Row],[SysTimeStamp]])</f>
        <v>42182.033923619041</v>
      </c>
      <c r="F3039" s="3" t="str">
        <f>Sense_data[[#This Row],[a_1State]]&amp;TEXT(Sense_data[[#This Row],[StateInstanceTimestamp]],"#.######")</f>
        <v>Off42182.033924</v>
      </c>
      <c r="G3039" s="3">
        <f ca="1">IF(Sense_data[[#This Row],[a_1State]]="Off",RANDBETWEEN(off_min,off_max),RANDBETWEEN(on_min,on_max))/sr_div</f>
        <v>2.2999999999999998</v>
      </c>
      <c r="H3039" s="3">
        <v>1.1000000000000001</v>
      </c>
      <c r="I3039" s="3">
        <f>IF(HOUR(Sense_data[[#This Row],[SysTimeStamp]])&lt;12,I3038+$B$14,I3038-$B$14)</f>
        <v>15.699537037037594</v>
      </c>
    </row>
    <row r="3040" spans="1:9" x14ac:dyDescent="0.2">
      <c r="A3040" t="s">
        <v>20</v>
      </c>
      <c r="B3040" t="s">
        <v>22</v>
      </c>
      <c r="C3040" s="6">
        <f t="shared" si="51"/>
        <v>42182.034988434105</v>
      </c>
      <c r="D3040" t="s">
        <v>21</v>
      </c>
      <c r="E3040" s="6">
        <f>IF(Sense_data[[#This Row],[a_1State]]=D3039,E3039,Sense_data[[#This Row],[SysTimeStamp]])</f>
        <v>42182.033923619041</v>
      </c>
      <c r="F3040" s="3" t="str">
        <f>Sense_data[[#This Row],[a_1State]]&amp;TEXT(Sense_data[[#This Row],[StateInstanceTimestamp]],"#.######")</f>
        <v>Off42182.033924</v>
      </c>
      <c r="G3040" s="3">
        <f ca="1">IF(Sense_data[[#This Row],[a_1State]]="Off",RANDBETWEEN(off_min,off_max),RANDBETWEEN(on_min,on_max))/sr_div</f>
        <v>1.2</v>
      </c>
      <c r="H3040" s="3">
        <v>2.5</v>
      </c>
      <c r="I3040" s="3">
        <f>IF(HOUR(Sense_data[[#This Row],[SysTimeStamp]])&lt;12,I3039+$B$14,I3039-$B$14)</f>
        <v>15.699768518519075</v>
      </c>
    </row>
    <row r="3041" spans="1:9" x14ac:dyDescent="0.2">
      <c r="A3041" t="s">
        <v>20</v>
      </c>
      <c r="B3041" t="s">
        <v>22</v>
      </c>
      <c r="C3041" s="6">
        <f t="shared" si="51"/>
        <v>42182.035000008182</v>
      </c>
      <c r="D3041" t="s">
        <v>21</v>
      </c>
      <c r="E3041" s="6">
        <f>IF(Sense_data[[#This Row],[a_1State]]=D3040,E3040,Sense_data[[#This Row],[SysTimeStamp]])</f>
        <v>42182.033923619041</v>
      </c>
      <c r="F3041" s="3" t="str">
        <f>Sense_data[[#This Row],[a_1State]]&amp;TEXT(Sense_data[[#This Row],[StateInstanceTimestamp]],"#.######")</f>
        <v>Off42182.033924</v>
      </c>
      <c r="G3041" s="3">
        <f ca="1">IF(Sense_data[[#This Row],[a_1State]]="Off",RANDBETWEEN(off_min,off_max),RANDBETWEEN(on_min,on_max))/sr_div</f>
        <v>1.7</v>
      </c>
      <c r="H3041" s="3">
        <v>1.3</v>
      </c>
      <c r="I3041" s="3">
        <f>IF(HOUR(Sense_data[[#This Row],[SysTimeStamp]])&lt;12,I3040+$B$14,I3040-$B$14)</f>
        <v>15.700000000000557</v>
      </c>
    </row>
    <row r="3042" spans="1:9" x14ac:dyDescent="0.2">
      <c r="A3042" t="s">
        <v>20</v>
      </c>
      <c r="B3042" t="s">
        <v>22</v>
      </c>
      <c r="C3042" s="6">
        <f t="shared" si="51"/>
        <v>42182.035011582258</v>
      </c>
      <c r="D3042" t="s">
        <v>21</v>
      </c>
      <c r="E3042" s="6">
        <f>IF(Sense_data[[#This Row],[a_1State]]=D3041,E3041,Sense_data[[#This Row],[SysTimeStamp]])</f>
        <v>42182.033923619041</v>
      </c>
      <c r="F3042" s="3" t="str">
        <f>Sense_data[[#This Row],[a_1State]]&amp;TEXT(Sense_data[[#This Row],[StateInstanceTimestamp]],"#.######")</f>
        <v>Off42182.033924</v>
      </c>
      <c r="G3042" s="3">
        <f ca="1">IF(Sense_data[[#This Row],[a_1State]]="Off",RANDBETWEEN(off_min,off_max),RANDBETWEEN(on_min,on_max))/sr_div</f>
        <v>2.5</v>
      </c>
      <c r="H3042" s="3">
        <v>2</v>
      </c>
      <c r="I3042" s="3">
        <f>IF(HOUR(Sense_data[[#This Row],[SysTimeStamp]])&lt;12,I3041+$B$14,I3041-$B$14)</f>
        <v>15.700231481482039</v>
      </c>
    </row>
    <row r="3043" spans="1:9" x14ac:dyDescent="0.2">
      <c r="A3043" t="s">
        <v>20</v>
      </c>
      <c r="B3043" t="s">
        <v>22</v>
      </c>
      <c r="C3043" s="6">
        <f t="shared" si="51"/>
        <v>42182.035023156335</v>
      </c>
      <c r="D3043" t="s">
        <v>21</v>
      </c>
      <c r="E3043" s="6">
        <f>IF(Sense_data[[#This Row],[a_1State]]=D3042,E3042,Sense_data[[#This Row],[SysTimeStamp]])</f>
        <v>42182.033923619041</v>
      </c>
      <c r="F3043" s="3" t="str">
        <f>Sense_data[[#This Row],[a_1State]]&amp;TEXT(Sense_data[[#This Row],[StateInstanceTimestamp]],"#.######")</f>
        <v>Off42182.033924</v>
      </c>
      <c r="G3043" s="3">
        <f ca="1">IF(Sense_data[[#This Row],[a_1State]]="Off",RANDBETWEEN(off_min,off_max),RANDBETWEEN(on_min,on_max))/sr_div</f>
        <v>3</v>
      </c>
      <c r="H3043" s="3">
        <v>2.4</v>
      </c>
      <c r="I3043" s="3">
        <f>IF(HOUR(Sense_data[[#This Row],[SysTimeStamp]])&lt;12,I3042+$B$14,I3042-$B$14)</f>
        <v>15.70046296296352</v>
      </c>
    </row>
    <row r="3044" spans="1:9" x14ac:dyDescent="0.2">
      <c r="A3044" t="s">
        <v>20</v>
      </c>
      <c r="B3044" t="s">
        <v>22</v>
      </c>
      <c r="C3044" s="6">
        <f t="shared" si="51"/>
        <v>42182.035034730412</v>
      </c>
      <c r="D3044" t="s">
        <v>21</v>
      </c>
      <c r="E3044" s="6">
        <f>IF(Sense_data[[#This Row],[a_1State]]=D3043,E3043,Sense_data[[#This Row],[SysTimeStamp]])</f>
        <v>42182.033923619041</v>
      </c>
      <c r="F3044" s="3" t="str">
        <f>Sense_data[[#This Row],[a_1State]]&amp;TEXT(Sense_data[[#This Row],[StateInstanceTimestamp]],"#.######")</f>
        <v>Off42182.033924</v>
      </c>
      <c r="G3044" s="3">
        <f ca="1">IF(Sense_data[[#This Row],[a_1State]]="Off",RANDBETWEEN(off_min,off_max),RANDBETWEEN(on_min,on_max))/sr_div</f>
        <v>2.9</v>
      </c>
      <c r="H3044" s="3">
        <v>1.5</v>
      </c>
      <c r="I3044" s="3">
        <f>IF(HOUR(Sense_data[[#This Row],[SysTimeStamp]])&lt;12,I3043+$B$14,I3043-$B$14)</f>
        <v>15.700694444445002</v>
      </c>
    </row>
    <row r="3045" spans="1:9" x14ac:dyDescent="0.2">
      <c r="A3045" t="s">
        <v>20</v>
      </c>
      <c r="B3045" t="s">
        <v>22</v>
      </c>
      <c r="C3045" s="6">
        <f t="shared" si="51"/>
        <v>42182.035046304489</v>
      </c>
      <c r="D3045" t="s">
        <v>21</v>
      </c>
      <c r="E3045" s="6">
        <f>IF(Sense_data[[#This Row],[a_1State]]=D3044,E3044,Sense_data[[#This Row],[SysTimeStamp]])</f>
        <v>42182.033923619041</v>
      </c>
      <c r="F3045" s="3" t="str">
        <f>Sense_data[[#This Row],[a_1State]]&amp;TEXT(Sense_data[[#This Row],[StateInstanceTimestamp]],"#.######")</f>
        <v>Off42182.033924</v>
      </c>
      <c r="G3045" s="3">
        <f ca="1">IF(Sense_data[[#This Row],[a_1State]]="Off",RANDBETWEEN(off_min,off_max),RANDBETWEEN(on_min,on_max))/sr_div</f>
        <v>2.5</v>
      </c>
      <c r="H3045" s="3">
        <v>2.6</v>
      </c>
      <c r="I3045" s="3">
        <f>IF(HOUR(Sense_data[[#This Row],[SysTimeStamp]])&lt;12,I3044+$B$14,I3044-$B$14)</f>
        <v>15.700925925926484</v>
      </c>
    </row>
    <row r="3046" spans="1:9" x14ac:dyDescent="0.2">
      <c r="A3046" t="s">
        <v>20</v>
      </c>
      <c r="B3046" t="s">
        <v>22</v>
      </c>
      <c r="C3046" s="6">
        <f t="shared" si="51"/>
        <v>42182.035057878566</v>
      </c>
      <c r="D3046" t="s">
        <v>21</v>
      </c>
      <c r="E3046" s="6">
        <f>IF(Sense_data[[#This Row],[a_1State]]=D3045,E3045,Sense_data[[#This Row],[SysTimeStamp]])</f>
        <v>42182.033923619041</v>
      </c>
      <c r="F3046" s="3" t="str">
        <f>Sense_data[[#This Row],[a_1State]]&amp;TEXT(Sense_data[[#This Row],[StateInstanceTimestamp]],"#.######")</f>
        <v>Off42182.033924</v>
      </c>
      <c r="G3046" s="3">
        <f ca="1">IF(Sense_data[[#This Row],[a_1State]]="Off",RANDBETWEEN(off_min,off_max),RANDBETWEEN(on_min,on_max))/sr_div</f>
        <v>1.1000000000000001</v>
      </c>
      <c r="H3046" s="3">
        <v>1.6</v>
      </c>
      <c r="I3046" s="3">
        <f>IF(HOUR(Sense_data[[#This Row],[SysTimeStamp]])&lt;12,I3045+$B$14,I3045-$B$14)</f>
        <v>15.701157407407965</v>
      </c>
    </row>
    <row r="3047" spans="1:9" x14ac:dyDescent="0.2">
      <c r="A3047" t="s">
        <v>20</v>
      </c>
      <c r="B3047" t="s">
        <v>22</v>
      </c>
      <c r="C3047" s="6">
        <f t="shared" si="51"/>
        <v>42182.035069452642</v>
      </c>
      <c r="D3047" t="s">
        <v>21</v>
      </c>
      <c r="E3047" s="6">
        <f>IF(Sense_data[[#This Row],[a_1State]]=D3046,E3046,Sense_data[[#This Row],[SysTimeStamp]])</f>
        <v>42182.033923619041</v>
      </c>
      <c r="F3047" s="3" t="str">
        <f>Sense_data[[#This Row],[a_1State]]&amp;TEXT(Sense_data[[#This Row],[StateInstanceTimestamp]],"#.######")</f>
        <v>Off42182.033924</v>
      </c>
      <c r="G3047" s="3">
        <f ca="1">IF(Sense_data[[#This Row],[a_1State]]="Off",RANDBETWEEN(off_min,off_max),RANDBETWEEN(on_min,on_max))/sr_div</f>
        <v>2.6</v>
      </c>
      <c r="H3047" s="3">
        <v>2</v>
      </c>
      <c r="I3047" s="3">
        <f>IF(HOUR(Sense_data[[#This Row],[SysTimeStamp]])&lt;12,I3046+$B$14,I3046-$B$14)</f>
        <v>15.701388888889447</v>
      </c>
    </row>
    <row r="3048" spans="1:9" x14ac:dyDescent="0.2">
      <c r="A3048" t="s">
        <v>20</v>
      </c>
      <c r="B3048" t="s">
        <v>22</v>
      </c>
      <c r="C3048" s="6">
        <f t="shared" si="51"/>
        <v>42182.035081026719</v>
      </c>
      <c r="D3048" t="s">
        <v>21</v>
      </c>
      <c r="E3048" s="6">
        <f>IF(Sense_data[[#This Row],[a_1State]]=D3047,E3047,Sense_data[[#This Row],[SysTimeStamp]])</f>
        <v>42182.033923619041</v>
      </c>
      <c r="F3048" s="3" t="str">
        <f>Sense_data[[#This Row],[a_1State]]&amp;TEXT(Sense_data[[#This Row],[StateInstanceTimestamp]],"#.######")</f>
        <v>Off42182.033924</v>
      </c>
      <c r="G3048" s="3">
        <f ca="1">IF(Sense_data[[#This Row],[a_1State]]="Off",RANDBETWEEN(off_min,off_max),RANDBETWEEN(on_min,on_max))/sr_div</f>
        <v>2.6</v>
      </c>
      <c r="H3048" s="3">
        <v>2.4</v>
      </c>
      <c r="I3048" s="3">
        <f>IF(HOUR(Sense_data[[#This Row],[SysTimeStamp]])&lt;12,I3047+$B$14,I3047-$B$14)</f>
        <v>15.701620370370929</v>
      </c>
    </row>
    <row r="3049" spans="1:9" x14ac:dyDescent="0.2">
      <c r="A3049" t="s">
        <v>20</v>
      </c>
      <c r="B3049" t="s">
        <v>22</v>
      </c>
      <c r="C3049" s="6">
        <f t="shared" si="51"/>
        <v>42182.035092600796</v>
      </c>
      <c r="D3049" t="s">
        <v>21</v>
      </c>
      <c r="E3049" s="6">
        <f>IF(Sense_data[[#This Row],[a_1State]]=D3048,E3048,Sense_data[[#This Row],[SysTimeStamp]])</f>
        <v>42182.033923619041</v>
      </c>
      <c r="F3049" s="3" t="str">
        <f>Sense_data[[#This Row],[a_1State]]&amp;TEXT(Sense_data[[#This Row],[StateInstanceTimestamp]],"#.######")</f>
        <v>Off42182.033924</v>
      </c>
      <c r="G3049" s="3">
        <f ca="1">IF(Sense_data[[#This Row],[a_1State]]="Off",RANDBETWEEN(off_min,off_max),RANDBETWEEN(on_min,on_max))/sr_div</f>
        <v>2.9</v>
      </c>
      <c r="H3049" s="3">
        <v>1.9</v>
      </c>
      <c r="I3049" s="3">
        <f>IF(HOUR(Sense_data[[#This Row],[SysTimeStamp]])&lt;12,I3048+$B$14,I3048-$B$14)</f>
        <v>15.70185185185241</v>
      </c>
    </row>
    <row r="3050" spans="1:9" x14ac:dyDescent="0.2">
      <c r="A3050" t="s">
        <v>20</v>
      </c>
      <c r="B3050" t="s">
        <v>22</v>
      </c>
      <c r="C3050" s="6">
        <f t="shared" si="51"/>
        <v>42182.035104174873</v>
      </c>
      <c r="D3050" t="s">
        <v>21</v>
      </c>
      <c r="E3050" s="6">
        <f>IF(Sense_data[[#This Row],[a_1State]]=D3049,E3049,Sense_data[[#This Row],[SysTimeStamp]])</f>
        <v>42182.033923619041</v>
      </c>
      <c r="F3050" s="3" t="str">
        <f>Sense_data[[#This Row],[a_1State]]&amp;TEXT(Sense_data[[#This Row],[StateInstanceTimestamp]],"#.######")</f>
        <v>Off42182.033924</v>
      </c>
      <c r="G3050" s="3">
        <f ca="1">IF(Sense_data[[#This Row],[a_1State]]="Off",RANDBETWEEN(off_min,off_max),RANDBETWEEN(on_min,on_max))/sr_div</f>
        <v>1</v>
      </c>
      <c r="H3050" s="3">
        <v>3</v>
      </c>
      <c r="I3050" s="3">
        <f>IF(HOUR(Sense_data[[#This Row],[SysTimeStamp]])&lt;12,I3049+$B$14,I3049-$B$14)</f>
        <v>15.702083333333892</v>
      </c>
    </row>
    <row r="3051" spans="1:9" x14ac:dyDescent="0.2">
      <c r="A3051" t="s">
        <v>20</v>
      </c>
      <c r="B3051" t="s">
        <v>22</v>
      </c>
      <c r="C3051" s="6">
        <f t="shared" si="51"/>
        <v>42182.035115748949</v>
      </c>
      <c r="D3051" t="s">
        <v>21</v>
      </c>
      <c r="E3051" s="6">
        <f>IF(Sense_data[[#This Row],[a_1State]]=D3050,E3050,Sense_data[[#This Row],[SysTimeStamp]])</f>
        <v>42182.033923619041</v>
      </c>
      <c r="F3051" s="3" t="str">
        <f>Sense_data[[#This Row],[a_1State]]&amp;TEXT(Sense_data[[#This Row],[StateInstanceTimestamp]],"#.######")</f>
        <v>Off42182.033924</v>
      </c>
      <c r="G3051" s="3">
        <f ca="1">IF(Sense_data[[#This Row],[a_1State]]="Off",RANDBETWEEN(off_min,off_max),RANDBETWEEN(on_min,on_max))/sr_div</f>
        <v>1</v>
      </c>
      <c r="H3051" s="3">
        <v>2.6</v>
      </c>
      <c r="I3051" s="3">
        <f>IF(HOUR(Sense_data[[#This Row],[SysTimeStamp]])&lt;12,I3050+$B$14,I3050-$B$14)</f>
        <v>15.702314814815374</v>
      </c>
    </row>
    <row r="3052" spans="1:9" x14ac:dyDescent="0.2">
      <c r="A3052" t="s">
        <v>20</v>
      </c>
      <c r="B3052" t="s">
        <v>22</v>
      </c>
      <c r="C3052" s="6">
        <f t="shared" si="51"/>
        <v>42182.035127323026</v>
      </c>
      <c r="D3052" t="s">
        <v>21</v>
      </c>
      <c r="E3052" s="6">
        <f>IF(Sense_data[[#This Row],[a_1State]]=D3051,E3051,Sense_data[[#This Row],[SysTimeStamp]])</f>
        <v>42182.033923619041</v>
      </c>
      <c r="F3052" s="3" t="str">
        <f>Sense_data[[#This Row],[a_1State]]&amp;TEXT(Sense_data[[#This Row],[StateInstanceTimestamp]],"#.######")</f>
        <v>Off42182.033924</v>
      </c>
      <c r="G3052" s="3">
        <f ca="1">IF(Sense_data[[#This Row],[a_1State]]="Off",RANDBETWEEN(off_min,off_max),RANDBETWEEN(on_min,on_max))/sr_div</f>
        <v>1.1000000000000001</v>
      </c>
      <c r="H3052" s="3">
        <v>2.7</v>
      </c>
      <c r="I3052" s="3">
        <f>IF(HOUR(Sense_data[[#This Row],[SysTimeStamp]])&lt;12,I3051+$B$14,I3051-$B$14)</f>
        <v>15.702546296296855</v>
      </c>
    </row>
    <row r="3053" spans="1:9" x14ac:dyDescent="0.2">
      <c r="A3053" t="s">
        <v>20</v>
      </c>
      <c r="B3053" t="s">
        <v>22</v>
      </c>
      <c r="C3053" s="6">
        <f t="shared" si="51"/>
        <v>42182.035138897103</v>
      </c>
      <c r="D3053" t="s">
        <v>21</v>
      </c>
      <c r="E3053" s="6">
        <f>IF(Sense_data[[#This Row],[a_1State]]=D3052,E3052,Sense_data[[#This Row],[SysTimeStamp]])</f>
        <v>42182.033923619041</v>
      </c>
      <c r="F3053" s="3" t="str">
        <f>Sense_data[[#This Row],[a_1State]]&amp;TEXT(Sense_data[[#This Row],[StateInstanceTimestamp]],"#.######")</f>
        <v>Off42182.033924</v>
      </c>
      <c r="G3053" s="3">
        <f ca="1">IF(Sense_data[[#This Row],[a_1State]]="Off",RANDBETWEEN(off_min,off_max),RANDBETWEEN(on_min,on_max))/sr_div</f>
        <v>1.7</v>
      </c>
      <c r="H3053" s="3">
        <v>3</v>
      </c>
      <c r="I3053" s="3">
        <f>IF(HOUR(Sense_data[[#This Row],[SysTimeStamp]])&lt;12,I3052+$B$14,I3052-$B$14)</f>
        <v>15.702777777778337</v>
      </c>
    </row>
    <row r="3054" spans="1:9" x14ac:dyDescent="0.2">
      <c r="A3054" t="s">
        <v>20</v>
      </c>
      <c r="B3054" t="s">
        <v>22</v>
      </c>
      <c r="C3054" s="6">
        <f t="shared" si="51"/>
        <v>42182.03515047118</v>
      </c>
      <c r="D3054" t="s">
        <v>21</v>
      </c>
      <c r="E3054" s="6">
        <f>IF(Sense_data[[#This Row],[a_1State]]=D3053,E3053,Sense_data[[#This Row],[SysTimeStamp]])</f>
        <v>42182.033923619041</v>
      </c>
      <c r="F3054" s="3" t="str">
        <f>Sense_data[[#This Row],[a_1State]]&amp;TEXT(Sense_data[[#This Row],[StateInstanceTimestamp]],"#.######")</f>
        <v>Off42182.033924</v>
      </c>
      <c r="G3054" s="3">
        <f ca="1">IF(Sense_data[[#This Row],[a_1State]]="Off",RANDBETWEEN(off_min,off_max),RANDBETWEEN(on_min,on_max))/sr_div</f>
        <v>1.3</v>
      </c>
      <c r="H3054" s="3">
        <v>2.4</v>
      </c>
      <c r="I3054" s="3">
        <f>IF(HOUR(Sense_data[[#This Row],[SysTimeStamp]])&lt;12,I3053+$B$14,I3053-$B$14)</f>
        <v>15.703009259259819</v>
      </c>
    </row>
    <row r="3055" spans="1:9" x14ac:dyDescent="0.2">
      <c r="A3055" t="s">
        <v>20</v>
      </c>
      <c r="B3055" t="s">
        <v>22</v>
      </c>
      <c r="C3055" s="6">
        <f t="shared" si="51"/>
        <v>42182.035162045257</v>
      </c>
      <c r="D3055" t="s">
        <v>21</v>
      </c>
      <c r="E3055" s="6">
        <f>IF(Sense_data[[#This Row],[a_1State]]=D3054,E3054,Sense_data[[#This Row],[SysTimeStamp]])</f>
        <v>42182.033923619041</v>
      </c>
      <c r="F3055" s="3" t="str">
        <f>Sense_data[[#This Row],[a_1State]]&amp;TEXT(Sense_data[[#This Row],[StateInstanceTimestamp]],"#.######")</f>
        <v>Off42182.033924</v>
      </c>
      <c r="G3055" s="3">
        <f ca="1">IF(Sense_data[[#This Row],[a_1State]]="Off",RANDBETWEEN(off_min,off_max),RANDBETWEEN(on_min,on_max))/sr_div</f>
        <v>2</v>
      </c>
      <c r="H3055" s="3">
        <v>2.1</v>
      </c>
      <c r="I3055" s="3">
        <f>IF(HOUR(Sense_data[[#This Row],[SysTimeStamp]])&lt;12,I3054+$B$14,I3054-$B$14)</f>
        <v>15.7032407407413</v>
      </c>
    </row>
    <row r="3056" spans="1:9" x14ac:dyDescent="0.2">
      <c r="A3056" t="s">
        <v>20</v>
      </c>
      <c r="B3056" t="s">
        <v>22</v>
      </c>
      <c r="C3056" s="6">
        <f t="shared" si="51"/>
        <v>42182.035173619333</v>
      </c>
      <c r="D3056" t="s">
        <v>21</v>
      </c>
      <c r="E3056" s="6">
        <f>IF(Sense_data[[#This Row],[a_1State]]=D3055,E3055,Sense_data[[#This Row],[SysTimeStamp]])</f>
        <v>42182.033923619041</v>
      </c>
      <c r="F3056" s="3" t="str">
        <f>Sense_data[[#This Row],[a_1State]]&amp;TEXT(Sense_data[[#This Row],[StateInstanceTimestamp]],"#.######")</f>
        <v>Off42182.033924</v>
      </c>
      <c r="G3056" s="3">
        <f ca="1">IF(Sense_data[[#This Row],[a_1State]]="Off",RANDBETWEEN(off_min,off_max),RANDBETWEEN(on_min,on_max))/sr_div</f>
        <v>2.2999999999999998</v>
      </c>
      <c r="H3056" s="3">
        <v>2.6</v>
      </c>
      <c r="I3056" s="3">
        <f>IF(HOUR(Sense_data[[#This Row],[SysTimeStamp]])&lt;12,I3055+$B$14,I3055-$B$14)</f>
        <v>15.703472222222782</v>
      </c>
    </row>
    <row r="3057" spans="1:9" x14ac:dyDescent="0.2">
      <c r="A3057" t="s">
        <v>20</v>
      </c>
      <c r="B3057" t="s">
        <v>22</v>
      </c>
      <c r="C3057" s="6">
        <f t="shared" si="51"/>
        <v>42182.03518519341</v>
      </c>
      <c r="D3057" t="s">
        <v>21</v>
      </c>
      <c r="E3057" s="6">
        <f>IF(Sense_data[[#This Row],[a_1State]]=D3056,E3056,Sense_data[[#This Row],[SysTimeStamp]])</f>
        <v>42182.033923619041</v>
      </c>
      <c r="F3057" s="3" t="str">
        <f>Sense_data[[#This Row],[a_1State]]&amp;TEXT(Sense_data[[#This Row],[StateInstanceTimestamp]],"#.######")</f>
        <v>Off42182.033924</v>
      </c>
      <c r="G3057" s="3">
        <f ca="1">IF(Sense_data[[#This Row],[a_1State]]="Off",RANDBETWEEN(off_min,off_max),RANDBETWEEN(on_min,on_max))/sr_div</f>
        <v>1.3</v>
      </c>
      <c r="H3057" s="3">
        <v>1.3</v>
      </c>
      <c r="I3057" s="3">
        <f>IF(HOUR(Sense_data[[#This Row],[SysTimeStamp]])&lt;12,I3056+$B$14,I3056-$B$14)</f>
        <v>15.703703703704264</v>
      </c>
    </row>
    <row r="3058" spans="1:9" x14ac:dyDescent="0.2">
      <c r="A3058" t="s">
        <v>20</v>
      </c>
      <c r="B3058" t="s">
        <v>22</v>
      </c>
      <c r="C3058" s="6">
        <f t="shared" si="51"/>
        <v>42182.035196767487</v>
      </c>
      <c r="D3058" t="s">
        <v>21</v>
      </c>
      <c r="E3058" s="6">
        <f>IF(Sense_data[[#This Row],[a_1State]]=D3057,E3057,Sense_data[[#This Row],[SysTimeStamp]])</f>
        <v>42182.033923619041</v>
      </c>
      <c r="F3058" s="3" t="str">
        <f>Sense_data[[#This Row],[a_1State]]&amp;TEXT(Sense_data[[#This Row],[StateInstanceTimestamp]],"#.######")</f>
        <v>Off42182.033924</v>
      </c>
      <c r="G3058" s="3">
        <f ca="1">IF(Sense_data[[#This Row],[a_1State]]="Off",RANDBETWEEN(off_min,off_max),RANDBETWEEN(on_min,on_max))/sr_div</f>
        <v>1.8</v>
      </c>
      <c r="H3058" s="3">
        <v>1.4</v>
      </c>
      <c r="I3058" s="3">
        <f>IF(HOUR(Sense_data[[#This Row],[SysTimeStamp]])&lt;12,I3057+$B$14,I3057-$B$14)</f>
        <v>15.703935185185745</v>
      </c>
    </row>
    <row r="3059" spans="1:9" x14ac:dyDescent="0.2">
      <c r="A3059" t="s">
        <v>20</v>
      </c>
      <c r="B3059" t="s">
        <v>22</v>
      </c>
      <c r="C3059" s="6">
        <f t="shared" si="51"/>
        <v>42182.035208341564</v>
      </c>
      <c r="D3059" t="s">
        <v>21</v>
      </c>
      <c r="E3059" s="6">
        <f>IF(Sense_data[[#This Row],[a_1State]]=D3058,E3058,Sense_data[[#This Row],[SysTimeStamp]])</f>
        <v>42182.033923619041</v>
      </c>
      <c r="F3059" s="3" t="str">
        <f>Sense_data[[#This Row],[a_1State]]&amp;TEXT(Sense_data[[#This Row],[StateInstanceTimestamp]],"#.######")</f>
        <v>Off42182.033924</v>
      </c>
      <c r="G3059" s="3">
        <f ca="1">IF(Sense_data[[#This Row],[a_1State]]="Off",RANDBETWEEN(off_min,off_max),RANDBETWEEN(on_min,on_max))/sr_div</f>
        <v>2.9</v>
      </c>
      <c r="H3059" s="3">
        <v>2.9</v>
      </c>
      <c r="I3059" s="3">
        <f>IF(HOUR(Sense_data[[#This Row],[SysTimeStamp]])&lt;12,I3058+$B$14,I3058-$B$14)</f>
        <v>15.704166666667227</v>
      </c>
    </row>
    <row r="3060" spans="1:9" x14ac:dyDescent="0.2">
      <c r="A3060" t="s">
        <v>20</v>
      </c>
      <c r="B3060" t="s">
        <v>22</v>
      </c>
      <c r="C3060" s="6">
        <f t="shared" si="51"/>
        <v>42182.03521991564</v>
      </c>
      <c r="D3060" t="s">
        <v>21</v>
      </c>
      <c r="E3060" s="6">
        <f>IF(Sense_data[[#This Row],[a_1State]]=D3059,E3059,Sense_data[[#This Row],[SysTimeStamp]])</f>
        <v>42182.033923619041</v>
      </c>
      <c r="F3060" s="3" t="str">
        <f>Sense_data[[#This Row],[a_1State]]&amp;TEXT(Sense_data[[#This Row],[StateInstanceTimestamp]],"#.######")</f>
        <v>Off42182.033924</v>
      </c>
      <c r="G3060" s="3">
        <f ca="1">IF(Sense_data[[#This Row],[a_1State]]="Off",RANDBETWEEN(off_min,off_max),RANDBETWEEN(on_min,on_max))/sr_div</f>
        <v>2.2999999999999998</v>
      </c>
      <c r="H3060" s="3">
        <v>2</v>
      </c>
      <c r="I3060" s="3">
        <f>IF(HOUR(Sense_data[[#This Row],[SysTimeStamp]])&lt;12,I3059+$B$14,I3059-$B$14)</f>
        <v>15.704398148148709</v>
      </c>
    </row>
    <row r="3061" spans="1:9" x14ac:dyDescent="0.2">
      <c r="A3061" t="s">
        <v>20</v>
      </c>
      <c r="B3061" t="s">
        <v>22</v>
      </c>
      <c r="C3061" s="6">
        <f t="shared" si="51"/>
        <v>42182.035231489717</v>
      </c>
      <c r="D3061" t="s">
        <v>21</v>
      </c>
      <c r="E3061" s="6">
        <f>IF(Sense_data[[#This Row],[a_1State]]=D3060,E3060,Sense_data[[#This Row],[SysTimeStamp]])</f>
        <v>42182.033923619041</v>
      </c>
      <c r="F3061" s="3" t="str">
        <f>Sense_data[[#This Row],[a_1State]]&amp;TEXT(Sense_data[[#This Row],[StateInstanceTimestamp]],"#.######")</f>
        <v>Off42182.033924</v>
      </c>
      <c r="G3061" s="3">
        <f ca="1">IF(Sense_data[[#This Row],[a_1State]]="Off",RANDBETWEEN(off_min,off_max),RANDBETWEEN(on_min,on_max))/sr_div</f>
        <v>1.1000000000000001</v>
      </c>
      <c r="H3061" s="3">
        <v>2.2999999999999998</v>
      </c>
      <c r="I3061" s="3">
        <f>IF(HOUR(Sense_data[[#This Row],[SysTimeStamp]])&lt;12,I3060+$B$14,I3060-$B$14)</f>
        <v>15.70462962963019</v>
      </c>
    </row>
    <row r="3062" spans="1:9" x14ac:dyDescent="0.2">
      <c r="A3062" t="s">
        <v>20</v>
      </c>
      <c r="B3062" t="s">
        <v>22</v>
      </c>
      <c r="C3062" s="6">
        <f t="shared" si="51"/>
        <v>42182.035243063794</v>
      </c>
      <c r="D3062" t="s">
        <v>21</v>
      </c>
      <c r="E3062" s="6">
        <f>IF(Sense_data[[#This Row],[a_1State]]=D3061,E3061,Sense_data[[#This Row],[SysTimeStamp]])</f>
        <v>42182.033923619041</v>
      </c>
      <c r="F3062" s="3" t="str">
        <f>Sense_data[[#This Row],[a_1State]]&amp;TEXT(Sense_data[[#This Row],[StateInstanceTimestamp]],"#.######")</f>
        <v>Off42182.033924</v>
      </c>
      <c r="G3062" s="3">
        <f ca="1">IF(Sense_data[[#This Row],[a_1State]]="Off",RANDBETWEEN(off_min,off_max),RANDBETWEEN(on_min,on_max))/sr_div</f>
        <v>1.1000000000000001</v>
      </c>
      <c r="H3062" s="3">
        <v>2.7</v>
      </c>
      <c r="I3062" s="3">
        <f>IF(HOUR(Sense_data[[#This Row],[SysTimeStamp]])&lt;12,I3061+$B$14,I3061-$B$14)</f>
        <v>15.704861111111672</v>
      </c>
    </row>
    <row r="3063" spans="1:9" x14ac:dyDescent="0.2">
      <c r="A3063" t="s">
        <v>20</v>
      </c>
      <c r="B3063" t="s">
        <v>22</v>
      </c>
      <c r="C3063" s="6">
        <f t="shared" si="51"/>
        <v>42182.035254637871</v>
      </c>
      <c r="D3063" t="s">
        <v>21</v>
      </c>
      <c r="E3063" s="6">
        <f>IF(Sense_data[[#This Row],[a_1State]]=D3062,E3062,Sense_data[[#This Row],[SysTimeStamp]])</f>
        <v>42182.033923619041</v>
      </c>
      <c r="F3063" s="3" t="str">
        <f>Sense_data[[#This Row],[a_1State]]&amp;TEXT(Sense_data[[#This Row],[StateInstanceTimestamp]],"#.######")</f>
        <v>Off42182.033924</v>
      </c>
      <c r="G3063" s="3">
        <f ca="1">IF(Sense_data[[#This Row],[a_1State]]="Off",RANDBETWEEN(off_min,off_max),RANDBETWEEN(on_min,on_max))/sr_div</f>
        <v>1</v>
      </c>
      <c r="H3063" s="3">
        <v>2.2000000000000002</v>
      </c>
      <c r="I3063" s="3">
        <f>IF(HOUR(Sense_data[[#This Row],[SysTimeStamp]])&lt;12,I3062+$B$14,I3062-$B$14)</f>
        <v>15.705092592593154</v>
      </c>
    </row>
    <row r="3064" spans="1:9" x14ac:dyDescent="0.2">
      <c r="A3064" t="s">
        <v>20</v>
      </c>
      <c r="B3064" t="s">
        <v>22</v>
      </c>
      <c r="C3064" s="6">
        <f t="shared" si="51"/>
        <v>42182.035266211948</v>
      </c>
      <c r="D3064" t="s">
        <v>21</v>
      </c>
      <c r="E3064" s="6">
        <f>IF(Sense_data[[#This Row],[a_1State]]=D3063,E3063,Sense_data[[#This Row],[SysTimeStamp]])</f>
        <v>42182.033923619041</v>
      </c>
      <c r="F3064" s="3" t="str">
        <f>Sense_data[[#This Row],[a_1State]]&amp;TEXT(Sense_data[[#This Row],[StateInstanceTimestamp]],"#.######")</f>
        <v>Off42182.033924</v>
      </c>
      <c r="G3064" s="3">
        <f ca="1">IF(Sense_data[[#This Row],[a_1State]]="Off",RANDBETWEEN(off_min,off_max),RANDBETWEEN(on_min,on_max))/sr_div</f>
        <v>2.6</v>
      </c>
      <c r="H3064" s="3">
        <v>1.4</v>
      </c>
      <c r="I3064" s="3">
        <f>IF(HOUR(Sense_data[[#This Row],[SysTimeStamp]])&lt;12,I3063+$B$14,I3063-$B$14)</f>
        <v>15.705324074074635</v>
      </c>
    </row>
    <row r="3065" spans="1:9" x14ac:dyDescent="0.2">
      <c r="A3065" t="s">
        <v>20</v>
      </c>
      <c r="B3065" t="s">
        <v>22</v>
      </c>
      <c r="C3065" s="6">
        <f t="shared" si="51"/>
        <v>42182.035277786024</v>
      </c>
      <c r="D3065" t="s">
        <v>21</v>
      </c>
      <c r="E3065" s="6">
        <f>IF(Sense_data[[#This Row],[a_1State]]=D3064,E3064,Sense_data[[#This Row],[SysTimeStamp]])</f>
        <v>42182.033923619041</v>
      </c>
      <c r="F3065" s="3" t="str">
        <f>Sense_data[[#This Row],[a_1State]]&amp;TEXT(Sense_data[[#This Row],[StateInstanceTimestamp]],"#.######")</f>
        <v>Off42182.033924</v>
      </c>
      <c r="G3065" s="3">
        <f ca="1">IF(Sense_data[[#This Row],[a_1State]]="Off",RANDBETWEEN(off_min,off_max),RANDBETWEEN(on_min,on_max))/sr_div</f>
        <v>2.4</v>
      </c>
      <c r="H3065" s="3">
        <v>1.2</v>
      </c>
      <c r="I3065" s="3">
        <f>IF(HOUR(Sense_data[[#This Row],[SysTimeStamp]])&lt;12,I3064+$B$14,I3064-$B$14)</f>
        <v>15.705555555556117</v>
      </c>
    </row>
    <row r="3066" spans="1:9" x14ac:dyDescent="0.2">
      <c r="A3066" t="s">
        <v>20</v>
      </c>
      <c r="B3066" t="s">
        <v>22</v>
      </c>
      <c r="C3066" s="6">
        <f t="shared" si="51"/>
        <v>42182.035289360101</v>
      </c>
      <c r="D3066" t="s">
        <v>21</v>
      </c>
      <c r="E3066" s="6">
        <f>IF(Sense_data[[#This Row],[a_1State]]=D3065,E3065,Sense_data[[#This Row],[SysTimeStamp]])</f>
        <v>42182.033923619041</v>
      </c>
      <c r="F3066" s="3" t="str">
        <f>Sense_data[[#This Row],[a_1State]]&amp;TEXT(Sense_data[[#This Row],[StateInstanceTimestamp]],"#.######")</f>
        <v>Off42182.033924</v>
      </c>
      <c r="G3066" s="3">
        <f ca="1">IF(Sense_data[[#This Row],[a_1State]]="Off",RANDBETWEEN(off_min,off_max),RANDBETWEEN(on_min,on_max))/sr_div</f>
        <v>2</v>
      </c>
      <c r="H3066" s="3">
        <v>3</v>
      </c>
      <c r="I3066" s="3">
        <f>IF(HOUR(Sense_data[[#This Row],[SysTimeStamp]])&lt;12,I3065+$B$14,I3065-$B$14)</f>
        <v>15.705787037037599</v>
      </c>
    </row>
    <row r="3067" spans="1:9" x14ac:dyDescent="0.2">
      <c r="A3067" t="s">
        <v>20</v>
      </c>
      <c r="B3067" t="s">
        <v>22</v>
      </c>
      <c r="C3067" s="6">
        <f t="shared" si="51"/>
        <v>42182.035300934178</v>
      </c>
      <c r="D3067" t="s">
        <v>21</v>
      </c>
      <c r="E3067" s="6">
        <f>IF(Sense_data[[#This Row],[a_1State]]=D3066,E3066,Sense_data[[#This Row],[SysTimeStamp]])</f>
        <v>42182.033923619041</v>
      </c>
      <c r="F3067" s="3" t="str">
        <f>Sense_data[[#This Row],[a_1State]]&amp;TEXT(Sense_data[[#This Row],[StateInstanceTimestamp]],"#.######")</f>
        <v>Off42182.033924</v>
      </c>
      <c r="G3067" s="3">
        <f ca="1">IF(Sense_data[[#This Row],[a_1State]]="Off",RANDBETWEEN(off_min,off_max),RANDBETWEEN(on_min,on_max))/sr_div</f>
        <v>2.5</v>
      </c>
      <c r="H3067" s="3">
        <v>2.5</v>
      </c>
      <c r="I3067" s="3">
        <f>IF(HOUR(Sense_data[[#This Row],[SysTimeStamp]])&lt;12,I3066+$B$14,I3066-$B$14)</f>
        <v>15.70601851851908</v>
      </c>
    </row>
    <row r="3068" spans="1:9" x14ac:dyDescent="0.2">
      <c r="A3068" t="s">
        <v>20</v>
      </c>
      <c r="B3068" t="s">
        <v>22</v>
      </c>
      <c r="C3068" s="6">
        <f t="shared" si="51"/>
        <v>42182.035312508255</v>
      </c>
      <c r="D3068" t="s">
        <v>21</v>
      </c>
      <c r="E3068" s="6">
        <f>IF(Sense_data[[#This Row],[a_1State]]=D3067,E3067,Sense_data[[#This Row],[SysTimeStamp]])</f>
        <v>42182.033923619041</v>
      </c>
      <c r="F3068" s="3" t="str">
        <f>Sense_data[[#This Row],[a_1State]]&amp;TEXT(Sense_data[[#This Row],[StateInstanceTimestamp]],"#.######")</f>
        <v>Off42182.033924</v>
      </c>
      <c r="G3068" s="3">
        <f ca="1">IF(Sense_data[[#This Row],[a_1State]]="Off",RANDBETWEEN(off_min,off_max),RANDBETWEEN(on_min,on_max))/sr_div</f>
        <v>2.8</v>
      </c>
      <c r="H3068" s="3">
        <v>2.6</v>
      </c>
      <c r="I3068" s="3">
        <f>IF(HOUR(Sense_data[[#This Row],[SysTimeStamp]])&lt;12,I3067+$B$14,I3067-$B$14)</f>
        <v>15.706250000000562</v>
      </c>
    </row>
    <row r="3069" spans="1:9" x14ac:dyDescent="0.2">
      <c r="A3069" t="s">
        <v>20</v>
      </c>
      <c r="B3069" t="s">
        <v>22</v>
      </c>
      <c r="C3069" s="6">
        <f t="shared" si="51"/>
        <v>42182.035324082331</v>
      </c>
      <c r="D3069" t="s">
        <v>23</v>
      </c>
      <c r="E3069" s="6">
        <f>IF(Sense_data[[#This Row],[a_1State]]=D3068,E3068,Sense_data[[#This Row],[SysTimeStamp]])</f>
        <v>42182.035324082331</v>
      </c>
      <c r="F3069" s="3" t="str">
        <f>Sense_data[[#This Row],[a_1State]]&amp;TEXT(Sense_data[[#This Row],[StateInstanceTimestamp]],"#.######")</f>
        <v>On42182.035324</v>
      </c>
      <c r="G3069" s="3">
        <f ca="1">IF(Sense_data[[#This Row],[a_1State]]="Off",RANDBETWEEN(off_min,off_max),RANDBETWEEN(on_min,on_max))/sr_div</f>
        <v>4.2</v>
      </c>
      <c r="H3069" s="3">
        <v>5.3</v>
      </c>
      <c r="I3069" s="3">
        <f>IF(HOUR(Sense_data[[#This Row],[SysTimeStamp]])&lt;12,I3068+$B$14,I3068-$B$14)</f>
        <v>15.706481481482044</v>
      </c>
    </row>
    <row r="3070" spans="1:9" x14ac:dyDescent="0.2">
      <c r="A3070" t="s">
        <v>20</v>
      </c>
      <c r="B3070" t="s">
        <v>22</v>
      </c>
      <c r="C3070" s="6">
        <f t="shared" ref="C3070:C3133" si="52">C3069+$B$2</f>
        <v>42182.035335656408</v>
      </c>
      <c r="D3070" t="s">
        <v>23</v>
      </c>
      <c r="E3070" s="6">
        <f>IF(Sense_data[[#This Row],[a_1State]]=D3069,E3069,Sense_data[[#This Row],[SysTimeStamp]])</f>
        <v>42182.035324082331</v>
      </c>
      <c r="F3070" s="3" t="str">
        <f>Sense_data[[#This Row],[a_1State]]&amp;TEXT(Sense_data[[#This Row],[StateInstanceTimestamp]],"#.######")</f>
        <v>On42182.035324</v>
      </c>
      <c r="G3070" s="3">
        <f ca="1">IF(Sense_data[[#This Row],[a_1State]]="Off",RANDBETWEEN(off_min,off_max),RANDBETWEEN(on_min,on_max))/sr_div</f>
        <v>4.7</v>
      </c>
      <c r="H3070" s="3">
        <v>3.9</v>
      </c>
      <c r="I3070" s="3">
        <f>IF(HOUR(Sense_data[[#This Row],[SysTimeStamp]])&lt;12,I3069+$B$14,I3069-$B$14)</f>
        <v>15.706712962963525</v>
      </c>
    </row>
    <row r="3071" spans="1:9" x14ac:dyDescent="0.2">
      <c r="A3071" t="s">
        <v>20</v>
      </c>
      <c r="B3071" t="s">
        <v>22</v>
      </c>
      <c r="C3071" s="6">
        <f t="shared" si="52"/>
        <v>42182.035347230485</v>
      </c>
      <c r="D3071" t="s">
        <v>23</v>
      </c>
      <c r="E3071" s="6">
        <f>IF(Sense_data[[#This Row],[a_1State]]=D3070,E3070,Sense_data[[#This Row],[SysTimeStamp]])</f>
        <v>42182.035324082331</v>
      </c>
      <c r="F3071" s="3" t="str">
        <f>Sense_data[[#This Row],[a_1State]]&amp;TEXT(Sense_data[[#This Row],[StateInstanceTimestamp]],"#.######")</f>
        <v>On42182.035324</v>
      </c>
      <c r="G3071" s="3">
        <f ca="1">IF(Sense_data[[#This Row],[a_1State]]="Off",RANDBETWEEN(off_min,off_max),RANDBETWEEN(on_min,on_max))/sr_div</f>
        <v>3.4</v>
      </c>
      <c r="H3071" s="3">
        <v>4.8</v>
      </c>
      <c r="I3071" s="3">
        <f>IF(HOUR(Sense_data[[#This Row],[SysTimeStamp]])&lt;12,I3070+$B$14,I3070-$B$14)</f>
        <v>15.706944444445007</v>
      </c>
    </row>
    <row r="3072" spans="1:9" x14ac:dyDescent="0.2">
      <c r="A3072" t="s">
        <v>20</v>
      </c>
      <c r="B3072" t="s">
        <v>22</v>
      </c>
      <c r="C3072" s="6">
        <f t="shared" si="52"/>
        <v>42182.035358804562</v>
      </c>
      <c r="D3072" t="s">
        <v>23</v>
      </c>
      <c r="E3072" s="6">
        <f>IF(Sense_data[[#This Row],[a_1State]]=D3071,E3071,Sense_data[[#This Row],[SysTimeStamp]])</f>
        <v>42182.035324082331</v>
      </c>
      <c r="F3072" s="3" t="str">
        <f>Sense_data[[#This Row],[a_1State]]&amp;TEXT(Sense_data[[#This Row],[StateInstanceTimestamp]],"#.######")</f>
        <v>On42182.035324</v>
      </c>
      <c r="G3072" s="3">
        <f ca="1">IF(Sense_data[[#This Row],[a_1State]]="Off",RANDBETWEEN(off_min,off_max),RANDBETWEEN(on_min,on_max))/sr_div</f>
        <v>5.9</v>
      </c>
      <c r="H3072" s="3">
        <v>4.2</v>
      </c>
      <c r="I3072" s="3">
        <f>IF(HOUR(Sense_data[[#This Row],[SysTimeStamp]])&lt;12,I3071+$B$14,I3071-$B$14)</f>
        <v>15.707175925926489</v>
      </c>
    </row>
    <row r="3073" spans="1:9" x14ac:dyDescent="0.2">
      <c r="A3073" t="s">
        <v>20</v>
      </c>
      <c r="B3073" t="s">
        <v>22</v>
      </c>
      <c r="C3073" s="6">
        <f t="shared" si="52"/>
        <v>42182.035370378639</v>
      </c>
      <c r="D3073" t="s">
        <v>23</v>
      </c>
      <c r="E3073" s="6">
        <f>IF(Sense_data[[#This Row],[a_1State]]=D3072,E3072,Sense_data[[#This Row],[SysTimeStamp]])</f>
        <v>42182.035324082331</v>
      </c>
      <c r="F3073" s="3" t="str">
        <f>Sense_data[[#This Row],[a_1State]]&amp;TEXT(Sense_data[[#This Row],[StateInstanceTimestamp]],"#.######")</f>
        <v>On42182.035324</v>
      </c>
      <c r="G3073" s="3">
        <f ca="1">IF(Sense_data[[#This Row],[a_1State]]="Off",RANDBETWEEN(off_min,off_max),RANDBETWEEN(on_min,on_max))/sr_div</f>
        <v>5.3</v>
      </c>
      <c r="H3073" s="3">
        <v>5.7</v>
      </c>
      <c r="I3073" s="3">
        <f>IF(HOUR(Sense_data[[#This Row],[SysTimeStamp]])&lt;12,I3072+$B$14,I3072-$B$14)</f>
        <v>15.70740740740797</v>
      </c>
    </row>
    <row r="3074" spans="1:9" x14ac:dyDescent="0.2">
      <c r="A3074" t="s">
        <v>20</v>
      </c>
      <c r="B3074" t="s">
        <v>22</v>
      </c>
      <c r="C3074" s="6">
        <f t="shared" si="52"/>
        <v>42182.035381952715</v>
      </c>
      <c r="D3074" t="s">
        <v>23</v>
      </c>
      <c r="E3074" s="6">
        <f>IF(Sense_data[[#This Row],[a_1State]]=D3073,E3073,Sense_data[[#This Row],[SysTimeStamp]])</f>
        <v>42182.035324082331</v>
      </c>
      <c r="F3074" s="3" t="str">
        <f>Sense_data[[#This Row],[a_1State]]&amp;TEXT(Sense_data[[#This Row],[StateInstanceTimestamp]],"#.######")</f>
        <v>On42182.035324</v>
      </c>
      <c r="G3074" s="3">
        <f ca="1">IF(Sense_data[[#This Row],[a_1State]]="Off",RANDBETWEEN(off_min,off_max),RANDBETWEEN(on_min,on_max))/sr_div</f>
        <v>4.8</v>
      </c>
      <c r="H3074" s="3">
        <v>3.7</v>
      </c>
      <c r="I3074" s="3">
        <f>IF(HOUR(Sense_data[[#This Row],[SysTimeStamp]])&lt;12,I3073+$B$14,I3073-$B$14)</f>
        <v>15.707638888889452</v>
      </c>
    </row>
    <row r="3075" spans="1:9" x14ac:dyDescent="0.2">
      <c r="A3075" t="s">
        <v>20</v>
      </c>
      <c r="B3075" t="s">
        <v>22</v>
      </c>
      <c r="C3075" s="6">
        <f t="shared" si="52"/>
        <v>42182.035393526792</v>
      </c>
      <c r="D3075" t="s">
        <v>23</v>
      </c>
      <c r="E3075" s="6">
        <f>IF(Sense_data[[#This Row],[a_1State]]=D3074,E3074,Sense_data[[#This Row],[SysTimeStamp]])</f>
        <v>42182.035324082331</v>
      </c>
      <c r="F3075" s="3" t="str">
        <f>Sense_data[[#This Row],[a_1State]]&amp;TEXT(Sense_data[[#This Row],[StateInstanceTimestamp]],"#.######")</f>
        <v>On42182.035324</v>
      </c>
      <c r="G3075" s="3">
        <f ca="1">IF(Sense_data[[#This Row],[a_1State]]="Off",RANDBETWEEN(off_min,off_max),RANDBETWEEN(on_min,on_max))/sr_div</f>
        <v>4.5999999999999996</v>
      </c>
      <c r="H3075" s="3">
        <v>3.6</v>
      </c>
      <c r="I3075" s="3">
        <f>IF(HOUR(Sense_data[[#This Row],[SysTimeStamp]])&lt;12,I3074+$B$14,I3074-$B$14)</f>
        <v>15.707870370370934</v>
      </c>
    </row>
    <row r="3076" spans="1:9" x14ac:dyDescent="0.2">
      <c r="A3076" t="s">
        <v>20</v>
      </c>
      <c r="B3076" t="s">
        <v>22</v>
      </c>
      <c r="C3076" s="6">
        <f t="shared" si="52"/>
        <v>42182.035405100869</v>
      </c>
      <c r="D3076" t="s">
        <v>23</v>
      </c>
      <c r="E3076" s="6">
        <f>IF(Sense_data[[#This Row],[a_1State]]=D3075,E3075,Sense_data[[#This Row],[SysTimeStamp]])</f>
        <v>42182.035324082331</v>
      </c>
      <c r="F3076" s="3" t="str">
        <f>Sense_data[[#This Row],[a_1State]]&amp;TEXT(Sense_data[[#This Row],[StateInstanceTimestamp]],"#.######")</f>
        <v>On42182.035324</v>
      </c>
      <c r="G3076" s="3">
        <f ca="1">IF(Sense_data[[#This Row],[a_1State]]="Off",RANDBETWEEN(off_min,off_max),RANDBETWEEN(on_min,on_max))/sr_div</f>
        <v>5.3</v>
      </c>
      <c r="H3076" s="3">
        <v>5.0999999999999996</v>
      </c>
      <c r="I3076" s="3">
        <f>IF(HOUR(Sense_data[[#This Row],[SysTimeStamp]])&lt;12,I3075+$B$14,I3075-$B$14)</f>
        <v>15.708101851852415</v>
      </c>
    </row>
    <row r="3077" spans="1:9" x14ac:dyDescent="0.2">
      <c r="A3077" t="s">
        <v>20</v>
      </c>
      <c r="B3077" t="s">
        <v>22</v>
      </c>
      <c r="C3077" s="6">
        <f t="shared" si="52"/>
        <v>42182.035416674946</v>
      </c>
      <c r="D3077" t="s">
        <v>23</v>
      </c>
      <c r="E3077" s="6">
        <f>IF(Sense_data[[#This Row],[a_1State]]=D3076,E3076,Sense_data[[#This Row],[SysTimeStamp]])</f>
        <v>42182.035324082331</v>
      </c>
      <c r="F3077" s="3" t="str">
        <f>Sense_data[[#This Row],[a_1State]]&amp;TEXT(Sense_data[[#This Row],[StateInstanceTimestamp]],"#.######")</f>
        <v>On42182.035324</v>
      </c>
      <c r="G3077" s="3">
        <f ca="1">IF(Sense_data[[#This Row],[a_1State]]="Off",RANDBETWEEN(off_min,off_max),RANDBETWEEN(on_min,on_max))/sr_div</f>
        <v>3.8</v>
      </c>
      <c r="H3077" s="3">
        <v>5.2</v>
      </c>
      <c r="I3077" s="3">
        <f>IF(HOUR(Sense_data[[#This Row],[SysTimeStamp]])&lt;12,I3076+$B$14,I3076-$B$14)</f>
        <v>15.708333333333897</v>
      </c>
    </row>
    <row r="3078" spans="1:9" x14ac:dyDescent="0.2">
      <c r="A3078" t="s">
        <v>20</v>
      </c>
      <c r="B3078" t="s">
        <v>22</v>
      </c>
      <c r="C3078" s="6">
        <f t="shared" si="52"/>
        <v>42182.035428249023</v>
      </c>
      <c r="D3078" t="s">
        <v>23</v>
      </c>
      <c r="E3078" s="6">
        <f>IF(Sense_data[[#This Row],[a_1State]]=D3077,E3077,Sense_data[[#This Row],[SysTimeStamp]])</f>
        <v>42182.035324082331</v>
      </c>
      <c r="F3078" s="3" t="str">
        <f>Sense_data[[#This Row],[a_1State]]&amp;TEXT(Sense_data[[#This Row],[StateInstanceTimestamp]],"#.######")</f>
        <v>On42182.035324</v>
      </c>
      <c r="G3078" s="3">
        <f ca="1">IF(Sense_data[[#This Row],[a_1State]]="Off",RANDBETWEEN(off_min,off_max),RANDBETWEEN(on_min,on_max))/sr_div</f>
        <v>5.8</v>
      </c>
      <c r="H3078" s="3">
        <v>5.6</v>
      </c>
      <c r="I3078" s="3">
        <f>IF(HOUR(Sense_data[[#This Row],[SysTimeStamp]])&lt;12,I3077+$B$14,I3077-$B$14)</f>
        <v>15.708564814815379</v>
      </c>
    </row>
    <row r="3079" spans="1:9" x14ac:dyDescent="0.2">
      <c r="A3079" t="s">
        <v>20</v>
      </c>
      <c r="B3079" t="s">
        <v>22</v>
      </c>
      <c r="C3079" s="6">
        <f t="shared" si="52"/>
        <v>42182.035439823099</v>
      </c>
      <c r="D3079" t="s">
        <v>23</v>
      </c>
      <c r="E3079" s="6">
        <f>IF(Sense_data[[#This Row],[a_1State]]=D3078,E3078,Sense_data[[#This Row],[SysTimeStamp]])</f>
        <v>42182.035324082331</v>
      </c>
      <c r="F3079" s="3" t="str">
        <f>Sense_data[[#This Row],[a_1State]]&amp;TEXT(Sense_data[[#This Row],[StateInstanceTimestamp]],"#.######")</f>
        <v>On42182.035324</v>
      </c>
      <c r="G3079" s="3">
        <f ca="1">IF(Sense_data[[#This Row],[a_1State]]="Off",RANDBETWEEN(off_min,off_max),RANDBETWEEN(on_min,on_max))/sr_div</f>
        <v>5.5</v>
      </c>
      <c r="H3079" s="3">
        <v>3</v>
      </c>
      <c r="I3079" s="3">
        <f>IF(HOUR(Sense_data[[#This Row],[SysTimeStamp]])&lt;12,I3078+$B$14,I3078-$B$14)</f>
        <v>15.70879629629686</v>
      </c>
    </row>
    <row r="3080" spans="1:9" x14ac:dyDescent="0.2">
      <c r="A3080" t="s">
        <v>20</v>
      </c>
      <c r="B3080" t="s">
        <v>22</v>
      </c>
      <c r="C3080" s="6">
        <f t="shared" si="52"/>
        <v>42182.035451397176</v>
      </c>
      <c r="D3080" t="s">
        <v>23</v>
      </c>
      <c r="E3080" s="6">
        <f>IF(Sense_data[[#This Row],[a_1State]]=D3079,E3079,Sense_data[[#This Row],[SysTimeStamp]])</f>
        <v>42182.035324082331</v>
      </c>
      <c r="F3080" s="3" t="str">
        <f>Sense_data[[#This Row],[a_1State]]&amp;TEXT(Sense_data[[#This Row],[StateInstanceTimestamp]],"#.######")</f>
        <v>On42182.035324</v>
      </c>
      <c r="G3080" s="3">
        <f ca="1">IF(Sense_data[[#This Row],[a_1State]]="Off",RANDBETWEEN(off_min,off_max),RANDBETWEEN(on_min,on_max))/sr_div</f>
        <v>4.9000000000000004</v>
      </c>
      <c r="H3080" s="3">
        <v>5.3</v>
      </c>
      <c r="I3080" s="3">
        <f>IF(HOUR(Sense_data[[#This Row],[SysTimeStamp]])&lt;12,I3079+$B$14,I3079-$B$14)</f>
        <v>15.709027777778342</v>
      </c>
    </row>
    <row r="3081" spans="1:9" x14ac:dyDescent="0.2">
      <c r="A3081" t="s">
        <v>20</v>
      </c>
      <c r="B3081" t="s">
        <v>22</v>
      </c>
      <c r="C3081" s="6">
        <f t="shared" si="52"/>
        <v>42182.035462971253</v>
      </c>
      <c r="D3081" t="s">
        <v>23</v>
      </c>
      <c r="E3081" s="6">
        <f>IF(Sense_data[[#This Row],[a_1State]]=D3080,E3080,Sense_data[[#This Row],[SysTimeStamp]])</f>
        <v>42182.035324082331</v>
      </c>
      <c r="F3081" s="3" t="str">
        <f>Sense_data[[#This Row],[a_1State]]&amp;TEXT(Sense_data[[#This Row],[StateInstanceTimestamp]],"#.######")</f>
        <v>On42182.035324</v>
      </c>
      <c r="G3081" s="3">
        <f ca="1">IF(Sense_data[[#This Row],[a_1State]]="Off",RANDBETWEEN(off_min,off_max),RANDBETWEEN(on_min,on_max))/sr_div</f>
        <v>5.9</v>
      </c>
      <c r="H3081" s="3">
        <v>3.5</v>
      </c>
      <c r="I3081" s="3">
        <f>IF(HOUR(Sense_data[[#This Row],[SysTimeStamp]])&lt;12,I3080+$B$14,I3080-$B$14)</f>
        <v>15.709259259259824</v>
      </c>
    </row>
    <row r="3082" spans="1:9" x14ac:dyDescent="0.2">
      <c r="A3082" t="s">
        <v>20</v>
      </c>
      <c r="B3082" t="s">
        <v>22</v>
      </c>
      <c r="C3082" s="6">
        <f t="shared" si="52"/>
        <v>42182.03547454533</v>
      </c>
      <c r="D3082" t="s">
        <v>23</v>
      </c>
      <c r="E3082" s="6">
        <f>IF(Sense_data[[#This Row],[a_1State]]=D3081,E3081,Sense_data[[#This Row],[SysTimeStamp]])</f>
        <v>42182.035324082331</v>
      </c>
      <c r="F3082" s="3" t="str">
        <f>Sense_data[[#This Row],[a_1State]]&amp;TEXT(Sense_data[[#This Row],[StateInstanceTimestamp]],"#.######")</f>
        <v>On42182.035324</v>
      </c>
      <c r="G3082" s="3">
        <f ca="1">IF(Sense_data[[#This Row],[a_1State]]="Off",RANDBETWEEN(off_min,off_max),RANDBETWEEN(on_min,on_max))/sr_div</f>
        <v>3.2</v>
      </c>
      <c r="H3082" s="3">
        <v>3</v>
      </c>
      <c r="I3082" s="3">
        <f>IF(HOUR(Sense_data[[#This Row],[SysTimeStamp]])&lt;12,I3081+$B$14,I3081-$B$14)</f>
        <v>15.709490740741305</v>
      </c>
    </row>
    <row r="3083" spans="1:9" x14ac:dyDescent="0.2">
      <c r="A3083" t="s">
        <v>20</v>
      </c>
      <c r="B3083" t="s">
        <v>22</v>
      </c>
      <c r="C3083" s="6">
        <f t="shared" si="52"/>
        <v>42182.035486119406</v>
      </c>
      <c r="D3083" t="s">
        <v>23</v>
      </c>
      <c r="E3083" s="6">
        <f>IF(Sense_data[[#This Row],[a_1State]]=D3082,E3082,Sense_data[[#This Row],[SysTimeStamp]])</f>
        <v>42182.035324082331</v>
      </c>
      <c r="F3083" s="3" t="str">
        <f>Sense_data[[#This Row],[a_1State]]&amp;TEXT(Sense_data[[#This Row],[StateInstanceTimestamp]],"#.######")</f>
        <v>On42182.035324</v>
      </c>
      <c r="G3083" s="3">
        <f ca="1">IF(Sense_data[[#This Row],[a_1State]]="Off",RANDBETWEEN(off_min,off_max),RANDBETWEEN(on_min,on_max))/sr_div</f>
        <v>3.2</v>
      </c>
      <c r="H3083" s="3">
        <v>3.8</v>
      </c>
      <c r="I3083" s="3">
        <f>IF(HOUR(Sense_data[[#This Row],[SysTimeStamp]])&lt;12,I3082+$B$14,I3082-$B$14)</f>
        <v>15.709722222222787</v>
      </c>
    </row>
    <row r="3084" spans="1:9" x14ac:dyDescent="0.2">
      <c r="A3084" t="s">
        <v>20</v>
      </c>
      <c r="B3084" t="s">
        <v>22</v>
      </c>
      <c r="C3084" s="6">
        <f t="shared" si="52"/>
        <v>42182.035497693483</v>
      </c>
      <c r="D3084" t="s">
        <v>23</v>
      </c>
      <c r="E3084" s="6">
        <f>IF(Sense_data[[#This Row],[a_1State]]=D3083,E3083,Sense_data[[#This Row],[SysTimeStamp]])</f>
        <v>42182.035324082331</v>
      </c>
      <c r="F3084" s="3" t="str">
        <f>Sense_data[[#This Row],[a_1State]]&amp;TEXT(Sense_data[[#This Row],[StateInstanceTimestamp]],"#.######")</f>
        <v>On42182.035324</v>
      </c>
      <c r="G3084" s="3">
        <f ca="1">IF(Sense_data[[#This Row],[a_1State]]="Off",RANDBETWEEN(off_min,off_max),RANDBETWEEN(on_min,on_max))/sr_div</f>
        <v>3.5</v>
      </c>
      <c r="H3084" s="3">
        <v>4.3</v>
      </c>
      <c r="I3084" s="3">
        <f>IF(HOUR(Sense_data[[#This Row],[SysTimeStamp]])&lt;12,I3083+$B$14,I3083-$B$14)</f>
        <v>15.709953703704269</v>
      </c>
    </row>
    <row r="3085" spans="1:9" x14ac:dyDescent="0.2">
      <c r="A3085" t="s">
        <v>20</v>
      </c>
      <c r="B3085" t="s">
        <v>22</v>
      </c>
      <c r="C3085" s="6">
        <f t="shared" si="52"/>
        <v>42182.03550926756</v>
      </c>
      <c r="D3085" t="s">
        <v>23</v>
      </c>
      <c r="E3085" s="6">
        <f>IF(Sense_data[[#This Row],[a_1State]]=D3084,E3084,Sense_data[[#This Row],[SysTimeStamp]])</f>
        <v>42182.035324082331</v>
      </c>
      <c r="F3085" s="3" t="str">
        <f>Sense_data[[#This Row],[a_1State]]&amp;TEXT(Sense_data[[#This Row],[StateInstanceTimestamp]],"#.######")</f>
        <v>On42182.035324</v>
      </c>
      <c r="G3085" s="3">
        <f ca="1">IF(Sense_data[[#This Row],[a_1State]]="Off",RANDBETWEEN(off_min,off_max),RANDBETWEEN(on_min,on_max))/sr_div</f>
        <v>3.9</v>
      </c>
      <c r="H3085" s="3">
        <v>3.6</v>
      </c>
      <c r="I3085" s="3">
        <f>IF(HOUR(Sense_data[[#This Row],[SysTimeStamp]])&lt;12,I3084+$B$14,I3084-$B$14)</f>
        <v>15.71018518518575</v>
      </c>
    </row>
    <row r="3086" spans="1:9" x14ac:dyDescent="0.2">
      <c r="A3086" t="s">
        <v>20</v>
      </c>
      <c r="B3086" t="s">
        <v>22</v>
      </c>
      <c r="C3086" s="6">
        <f t="shared" si="52"/>
        <v>42182.035520841637</v>
      </c>
      <c r="D3086" t="s">
        <v>23</v>
      </c>
      <c r="E3086" s="6">
        <f>IF(Sense_data[[#This Row],[a_1State]]=D3085,E3085,Sense_data[[#This Row],[SysTimeStamp]])</f>
        <v>42182.035324082331</v>
      </c>
      <c r="F3086" s="3" t="str">
        <f>Sense_data[[#This Row],[a_1State]]&amp;TEXT(Sense_data[[#This Row],[StateInstanceTimestamp]],"#.######")</f>
        <v>On42182.035324</v>
      </c>
      <c r="G3086" s="3">
        <f ca="1">IF(Sense_data[[#This Row],[a_1State]]="Off",RANDBETWEEN(off_min,off_max),RANDBETWEEN(on_min,on_max))/sr_div</f>
        <v>4.2</v>
      </c>
      <c r="H3086" s="3">
        <v>3.5</v>
      </c>
      <c r="I3086" s="3">
        <f>IF(HOUR(Sense_data[[#This Row],[SysTimeStamp]])&lt;12,I3085+$B$14,I3085-$B$14)</f>
        <v>15.710416666667232</v>
      </c>
    </row>
    <row r="3087" spans="1:9" x14ac:dyDescent="0.2">
      <c r="A3087" t="s">
        <v>20</v>
      </c>
      <c r="B3087" t="s">
        <v>22</v>
      </c>
      <c r="C3087" s="6">
        <f t="shared" si="52"/>
        <v>42182.035532415714</v>
      </c>
      <c r="D3087" t="s">
        <v>23</v>
      </c>
      <c r="E3087" s="6">
        <f>IF(Sense_data[[#This Row],[a_1State]]=D3086,E3086,Sense_data[[#This Row],[SysTimeStamp]])</f>
        <v>42182.035324082331</v>
      </c>
      <c r="F3087" s="3" t="str">
        <f>Sense_data[[#This Row],[a_1State]]&amp;TEXT(Sense_data[[#This Row],[StateInstanceTimestamp]],"#.######")</f>
        <v>On42182.035324</v>
      </c>
      <c r="G3087" s="3">
        <f ca="1">IF(Sense_data[[#This Row],[a_1State]]="Off",RANDBETWEEN(off_min,off_max),RANDBETWEEN(on_min,on_max))/sr_div</f>
        <v>5.2</v>
      </c>
      <c r="H3087" s="3">
        <v>3.6</v>
      </c>
      <c r="I3087" s="3">
        <f>IF(HOUR(Sense_data[[#This Row],[SysTimeStamp]])&lt;12,I3086+$B$14,I3086-$B$14)</f>
        <v>15.710648148148714</v>
      </c>
    </row>
    <row r="3088" spans="1:9" x14ac:dyDescent="0.2">
      <c r="A3088" t="s">
        <v>20</v>
      </c>
      <c r="B3088" t="s">
        <v>22</v>
      </c>
      <c r="C3088" s="6">
        <f t="shared" si="52"/>
        <v>42182.03554398979</v>
      </c>
      <c r="D3088" t="s">
        <v>23</v>
      </c>
      <c r="E3088" s="6">
        <f>IF(Sense_data[[#This Row],[a_1State]]=D3087,E3087,Sense_data[[#This Row],[SysTimeStamp]])</f>
        <v>42182.035324082331</v>
      </c>
      <c r="F3088" s="3" t="str">
        <f>Sense_data[[#This Row],[a_1State]]&amp;TEXT(Sense_data[[#This Row],[StateInstanceTimestamp]],"#.######")</f>
        <v>On42182.035324</v>
      </c>
      <c r="G3088" s="3">
        <f ca="1">IF(Sense_data[[#This Row],[a_1State]]="Off",RANDBETWEEN(off_min,off_max),RANDBETWEEN(on_min,on_max))/sr_div</f>
        <v>5.8</v>
      </c>
      <c r="H3088" s="3">
        <v>5.0999999999999996</v>
      </c>
      <c r="I3088" s="3">
        <f>IF(HOUR(Sense_data[[#This Row],[SysTimeStamp]])&lt;12,I3087+$B$14,I3087-$B$14)</f>
        <v>15.710879629630195</v>
      </c>
    </row>
    <row r="3089" spans="1:9" x14ac:dyDescent="0.2">
      <c r="A3089" t="s">
        <v>20</v>
      </c>
      <c r="B3089" t="s">
        <v>22</v>
      </c>
      <c r="C3089" s="6">
        <f t="shared" si="52"/>
        <v>42182.035555563867</v>
      </c>
      <c r="D3089" t="s">
        <v>23</v>
      </c>
      <c r="E3089" s="6">
        <f>IF(Sense_data[[#This Row],[a_1State]]=D3088,E3088,Sense_data[[#This Row],[SysTimeStamp]])</f>
        <v>42182.035324082331</v>
      </c>
      <c r="F3089" s="3" t="str">
        <f>Sense_data[[#This Row],[a_1State]]&amp;TEXT(Sense_data[[#This Row],[StateInstanceTimestamp]],"#.######")</f>
        <v>On42182.035324</v>
      </c>
      <c r="G3089" s="3">
        <f ca="1">IF(Sense_data[[#This Row],[a_1State]]="Off",RANDBETWEEN(off_min,off_max),RANDBETWEEN(on_min,on_max))/sr_div</f>
        <v>5.6</v>
      </c>
      <c r="H3089" s="3">
        <v>3.6</v>
      </c>
      <c r="I3089" s="3">
        <f>IF(HOUR(Sense_data[[#This Row],[SysTimeStamp]])&lt;12,I3088+$B$14,I3088-$B$14)</f>
        <v>15.711111111111677</v>
      </c>
    </row>
    <row r="3090" spans="1:9" x14ac:dyDescent="0.2">
      <c r="A3090" t="s">
        <v>20</v>
      </c>
      <c r="B3090" t="s">
        <v>22</v>
      </c>
      <c r="C3090" s="6">
        <f t="shared" si="52"/>
        <v>42182.035567137944</v>
      </c>
      <c r="D3090" t="s">
        <v>23</v>
      </c>
      <c r="E3090" s="6">
        <f>IF(Sense_data[[#This Row],[a_1State]]=D3089,E3089,Sense_data[[#This Row],[SysTimeStamp]])</f>
        <v>42182.035324082331</v>
      </c>
      <c r="F3090" s="3" t="str">
        <f>Sense_data[[#This Row],[a_1State]]&amp;TEXT(Sense_data[[#This Row],[StateInstanceTimestamp]],"#.######")</f>
        <v>On42182.035324</v>
      </c>
      <c r="G3090" s="3">
        <f ca="1">IF(Sense_data[[#This Row],[a_1State]]="Off",RANDBETWEEN(off_min,off_max),RANDBETWEEN(on_min,on_max))/sr_div</f>
        <v>5.7</v>
      </c>
      <c r="H3090" s="3">
        <v>3.6</v>
      </c>
      <c r="I3090" s="3">
        <f>IF(HOUR(Sense_data[[#This Row],[SysTimeStamp]])&lt;12,I3089+$B$14,I3089-$B$14)</f>
        <v>15.711342592593159</v>
      </c>
    </row>
    <row r="3091" spans="1:9" x14ac:dyDescent="0.2">
      <c r="A3091" t="s">
        <v>20</v>
      </c>
      <c r="B3091" t="s">
        <v>22</v>
      </c>
      <c r="C3091" s="6">
        <f t="shared" si="52"/>
        <v>42182.035578712021</v>
      </c>
      <c r="D3091" t="s">
        <v>23</v>
      </c>
      <c r="E3091" s="6">
        <f>IF(Sense_data[[#This Row],[a_1State]]=D3090,E3090,Sense_data[[#This Row],[SysTimeStamp]])</f>
        <v>42182.035324082331</v>
      </c>
      <c r="F3091" s="3" t="str">
        <f>Sense_data[[#This Row],[a_1State]]&amp;TEXT(Sense_data[[#This Row],[StateInstanceTimestamp]],"#.######")</f>
        <v>On42182.035324</v>
      </c>
      <c r="G3091" s="3">
        <f ca="1">IF(Sense_data[[#This Row],[a_1State]]="Off",RANDBETWEEN(off_min,off_max),RANDBETWEEN(on_min,on_max))/sr_div</f>
        <v>5.2</v>
      </c>
      <c r="H3091" s="3">
        <v>3.4</v>
      </c>
      <c r="I3091" s="3">
        <f>IF(HOUR(Sense_data[[#This Row],[SysTimeStamp]])&lt;12,I3090+$B$14,I3090-$B$14)</f>
        <v>15.71157407407464</v>
      </c>
    </row>
    <row r="3092" spans="1:9" x14ac:dyDescent="0.2">
      <c r="A3092" t="s">
        <v>20</v>
      </c>
      <c r="B3092" t="s">
        <v>22</v>
      </c>
      <c r="C3092" s="6">
        <f t="shared" si="52"/>
        <v>42182.035590286097</v>
      </c>
      <c r="D3092" t="s">
        <v>23</v>
      </c>
      <c r="E3092" s="6">
        <f>IF(Sense_data[[#This Row],[a_1State]]=D3091,E3091,Sense_data[[#This Row],[SysTimeStamp]])</f>
        <v>42182.035324082331</v>
      </c>
      <c r="F3092" s="3" t="str">
        <f>Sense_data[[#This Row],[a_1State]]&amp;TEXT(Sense_data[[#This Row],[StateInstanceTimestamp]],"#.######")</f>
        <v>On42182.035324</v>
      </c>
      <c r="G3092" s="3">
        <f ca="1">IF(Sense_data[[#This Row],[a_1State]]="Off",RANDBETWEEN(off_min,off_max),RANDBETWEEN(on_min,on_max))/sr_div</f>
        <v>6</v>
      </c>
      <c r="H3092" s="3">
        <v>3.1</v>
      </c>
      <c r="I3092" s="3">
        <f>IF(HOUR(Sense_data[[#This Row],[SysTimeStamp]])&lt;12,I3091+$B$14,I3091-$B$14)</f>
        <v>15.711805555556122</v>
      </c>
    </row>
    <row r="3093" spans="1:9" x14ac:dyDescent="0.2">
      <c r="A3093" t="s">
        <v>20</v>
      </c>
      <c r="B3093" t="s">
        <v>22</v>
      </c>
      <c r="C3093" s="6">
        <f t="shared" si="52"/>
        <v>42182.035601860174</v>
      </c>
      <c r="D3093" t="s">
        <v>23</v>
      </c>
      <c r="E3093" s="6">
        <f>IF(Sense_data[[#This Row],[a_1State]]=D3092,E3092,Sense_data[[#This Row],[SysTimeStamp]])</f>
        <v>42182.035324082331</v>
      </c>
      <c r="F3093" s="3" t="str">
        <f>Sense_data[[#This Row],[a_1State]]&amp;TEXT(Sense_data[[#This Row],[StateInstanceTimestamp]],"#.######")</f>
        <v>On42182.035324</v>
      </c>
      <c r="G3093" s="3">
        <f ca="1">IF(Sense_data[[#This Row],[a_1State]]="Off",RANDBETWEEN(off_min,off_max),RANDBETWEEN(on_min,on_max))/sr_div</f>
        <v>3.1</v>
      </c>
      <c r="H3093" s="3">
        <v>4.3</v>
      </c>
      <c r="I3093" s="3">
        <f>IF(HOUR(Sense_data[[#This Row],[SysTimeStamp]])&lt;12,I3092+$B$14,I3092-$B$14)</f>
        <v>15.712037037037604</v>
      </c>
    </row>
    <row r="3094" spans="1:9" x14ac:dyDescent="0.2">
      <c r="A3094" t="s">
        <v>20</v>
      </c>
      <c r="B3094" t="s">
        <v>22</v>
      </c>
      <c r="C3094" s="6">
        <f t="shared" si="52"/>
        <v>42182.035613434251</v>
      </c>
      <c r="D3094" t="s">
        <v>23</v>
      </c>
      <c r="E3094" s="6">
        <f>IF(Sense_data[[#This Row],[a_1State]]=D3093,E3093,Sense_data[[#This Row],[SysTimeStamp]])</f>
        <v>42182.035324082331</v>
      </c>
      <c r="F3094" s="3" t="str">
        <f>Sense_data[[#This Row],[a_1State]]&amp;TEXT(Sense_data[[#This Row],[StateInstanceTimestamp]],"#.######")</f>
        <v>On42182.035324</v>
      </c>
      <c r="G3094" s="3">
        <f ca="1">IF(Sense_data[[#This Row],[a_1State]]="Off",RANDBETWEEN(off_min,off_max),RANDBETWEEN(on_min,on_max))/sr_div</f>
        <v>4.0999999999999996</v>
      </c>
      <c r="H3094" s="3">
        <v>4.9000000000000004</v>
      </c>
      <c r="I3094" s="3">
        <f>IF(HOUR(Sense_data[[#This Row],[SysTimeStamp]])&lt;12,I3093+$B$14,I3093-$B$14)</f>
        <v>15.712268518519085</v>
      </c>
    </row>
    <row r="3095" spans="1:9" x14ac:dyDescent="0.2">
      <c r="A3095" t="s">
        <v>20</v>
      </c>
      <c r="B3095" t="s">
        <v>22</v>
      </c>
      <c r="C3095" s="6">
        <f t="shared" si="52"/>
        <v>42182.035625008328</v>
      </c>
      <c r="D3095" t="s">
        <v>23</v>
      </c>
      <c r="E3095" s="6">
        <f>IF(Sense_data[[#This Row],[a_1State]]=D3094,E3094,Sense_data[[#This Row],[SysTimeStamp]])</f>
        <v>42182.035324082331</v>
      </c>
      <c r="F3095" s="3" t="str">
        <f>Sense_data[[#This Row],[a_1State]]&amp;TEXT(Sense_data[[#This Row],[StateInstanceTimestamp]],"#.######")</f>
        <v>On42182.035324</v>
      </c>
      <c r="G3095" s="3">
        <f ca="1">IF(Sense_data[[#This Row],[a_1State]]="Off",RANDBETWEEN(off_min,off_max),RANDBETWEEN(on_min,on_max))/sr_div</f>
        <v>3.4</v>
      </c>
      <c r="H3095" s="3">
        <v>4.8</v>
      </c>
      <c r="I3095" s="3">
        <f>IF(HOUR(Sense_data[[#This Row],[SysTimeStamp]])&lt;12,I3094+$B$14,I3094-$B$14)</f>
        <v>15.712500000000567</v>
      </c>
    </row>
    <row r="3096" spans="1:9" x14ac:dyDescent="0.2">
      <c r="A3096" t="s">
        <v>20</v>
      </c>
      <c r="B3096" t="s">
        <v>22</v>
      </c>
      <c r="C3096" s="6">
        <f t="shared" si="52"/>
        <v>42182.035636582405</v>
      </c>
      <c r="D3096" t="s">
        <v>23</v>
      </c>
      <c r="E3096" s="6">
        <f>IF(Sense_data[[#This Row],[a_1State]]=D3095,E3095,Sense_data[[#This Row],[SysTimeStamp]])</f>
        <v>42182.035324082331</v>
      </c>
      <c r="F3096" s="3" t="str">
        <f>Sense_data[[#This Row],[a_1State]]&amp;TEXT(Sense_data[[#This Row],[StateInstanceTimestamp]],"#.######")</f>
        <v>On42182.035324</v>
      </c>
      <c r="G3096" s="3">
        <f ca="1">IF(Sense_data[[#This Row],[a_1State]]="Off",RANDBETWEEN(off_min,off_max),RANDBETWEEN(on_min,on_max))/sr_div</f>
        <v>4.3</v>
      </c>
      <c r="H3096" s="3">
        <v>5.0999999999999996</v>
      </c>
      <c r="I3096" s="3">
        <f>IF(HOUR(Sense_data[[#This Row],[SysTimeStamp]])&lt;12,I3095+$B$14,I3095-$B$14)</f>
        <v>15.712731481482049</v>
      </c>
    </row>
    <row r="3097" spans="1:9" x14ac:dyDescent="0.2">
      <c r="A3097" t="s">
        <v>20</v>
      </c>
      <c r="B3097" t="s">
        <v>22</v>
      </c>
      <c r="C3097" s="6">
        <f t="shared" si="52"/>
        <v>42182.035648156481</v>
      </c>
      <c r="D3097" t="s">
        <v>23</v>
      </c>
      <c r="E3097" s="6">
        <f>IF(Sense_data[[#This Row],[a_1State]]=D3096,E3096,Sense_data[[#This Row],[SysTimeStamp]])</f>
        <v>42182.035324082331</v>
      </c>
      <c r="F3097" s="3" t="str">
        <f>Sense_data[[#This Row],[a_1State]]&amp;TEXT(Sense_data[[#This Row],[StateInstanceTimestamp]],"#.######")</f>
        <v>On42182.035324</v>
      </c>
      <c r="G3097" s="3">
        <f ca="1">IF(Sense_data[[#This Row],[a_1State]]="Off",RANDBETWEEN(off_min,off_max),RANDBETWEEN(on_min,on_max))/sr_div</f>
        <v>5.8</v>
      </c>
      <c r="H3097" s="3">
        <v>4.5</v>
      </c>
      <c r="I3097" s="3">
        <f>IF(HOUR(Sense_data[[#This Row],[SysTimeStamp]])&lt;12,I3096+$B$14,I3096-$B$14)</f>
        <v>15.71296296296353</v>
      </c>
    </row>
    <row r="3098" spans="1:9" x14ac:dyDescent="0.2">
      <c r="A3098" t="s">
        <v>20</v>
      </c>
      <c r="B3098" t="s">
        <v>22</v>
      </c>
      <c r="C3098" s="6">
        <f t="shared" si="52"/>
        <v>42182.035659730558</v>
      </c>
      <c r="D3098" t="s">
        <v>23</v>
      </c>
      <c r="E3098" s="6">
        <f>IF(Sense_data[[#This Row],[a_1State]]=D3097,E3097,Sense_data[[#This Row],[SysTimeStamp]])</f>
        <v>42182.035324082331</v>
      </c>
      <c r="F3098" s="3" t="str">
        <f>Sense_data[[#This Row],[a_1State]]&amp;TEXT(Sense_data[[#This Row],[StateInstanceTimestamp]],"#.######")</f>
        <v>On42182.035324</v>
      </c>
      <c r="G3098" s="3">
        <f ca="1">IF(Sense_data[[#This Row],[a_1State]]="Off",RANDBETWEEN(off_min,off_max),RANDBETWEEN(on_min,on_max))/sr_div</f>
        <v>5</v>
      </c>
      <c r="H3098" s="3">
        <v>5.0999999999999996</v>
      </c>
      <c r="I3098" s="3">
        <f>IF(HOUR(Sense_data[[#This Row],[SysTimeStamp]])&lt;12,I3097+$B$14,I3097-$B$14)</f>
        <v>15.713194444445012</v>
      </c>
    </row>
    <row r="3099" spans="1:9" x14ac:dyDescent="0.2">
      <c r="A3099" t="s">
        <v>20</v>
      </c>
      <c r="B3099" t="s">
        <v>22</v>
      </c>
      <c r="C3099" s="6">
        <f t="shared" si="52"/>
        <v>42182.035671304635</v>
      </c>
      <c r="D3099" t="s">
        <v>23</v>
      </c>
      <c r="E3099" s="6">
        <f>IF(Sense_data[[#This Row],[a_1State]]=D3098,E3098,Sense_data[[#This Row],[SysTimeStamp]])</f>
        <v>42182.035324082331</v>
      </c>
      <c r="F3099" s="3" t="str">
        <f>Sense_data[[#This Row],[a_1State]]&amp;TEXT(Sense_data[[#This Row],[StateInstanceTimestamp]],"#.######")</f>
        <v>On42182.035324</v>
      </c>
      <c r="G3099" s="3">
        <f ca="1">IF(Sense_data[[#This Row],[a_1State]]="Off",RANDBETWEEN(off_min,off_max),RANDBETWEEN(on_min,on_max))/sr_div</f>
        <v>4.3</v>
      </c>
      <c r="H3099" s="3">
        <v>5.4</v>
      </c>
      <c r="I3099" s="3">
        <f>IF(HOUR(Sense_data[[#This Row],[SysTimeStamp]])&lt;12,I3098+$B$14,I3098-$B$14)</f>
        <v>15.713425925926494</v>
      </c>
    </row>
    <row r="3100" spans="1:9" x14ac:dyDescent="0.2">
      <c r="A3100" t="s">
        <v>20</v>
      </c>
      <c r="B3100" t="s">
        <v>22</v>
      </c>
      <c r="C3100" s="6">
        <f t="shared" si="52"/>
        <v>42182.035682878712</v>
      </c>
      <c r="D3100" t="s">
        <v>23</v>
      </c>
      <c r="E3100" s="6">
        <f>IF(Sense_data[[#This Row],[a_1State]]=D3099,E3099,Sense_data[[#This Row],[SysTimeStamp]])</f>
        <v>42182.035324082331</v>
      </c>
      <c r="F3100" s="3" t="str">
        <f>Sense_data[[#This Row],[a_1State]]&amp;TEXT(Sense_data[[#This Row],[StateInstanceTimestamp]],"#.######")</f>
        <v>On42182.035324</v>
      </c>
      <c r="G3100" s="3">
        <f ca="1">IF(Sense_data[[#This Row],[a_1State]]="Off",RANDBETWEEN(off_min,off_max),RANDBETWEEN(on_min,on_max))/sr_div</f>
        <v>3.5</v>
      </c>
      <c r="H3100" s="3">
        <v>5.4</v>
      </c>
      <c r="I3100" s="3">
        <f>IF(HOUR(Sense_data[[#This Row],[SysTimeStamp]])&lt;12,I3099+$B$14,I3099-$B$14)</f>
        <v>15.713657407407975</v>
      </c>
    </row>
    <row r="3101" spans="1:9" x14ac:dyDescent="0.2">
      <c r="A3101" t="s">
        <v>20</v>
      </c>
      <c r="B3101" t="s">
        <v>22</v>
      </c>
      <c r="C3101" s="6">
        <f t="shared" si="52"/>
        <v>42182.035694452788</v>
      </c>
      <c r="D3101" t="s">
        <v>23</v>
      </c>
      <c r="E3101" s="6">
        <f>IF(Sense_data[[#This Row],[a_1State]]=D3100,E3100,Sense_data[[#This Row],[SysTimeStamp]])</f>
        <v>42182.035324082331</v>
      </c>
      <c r="F3101" s="3" t="str">
        <f>Sense_data[[#This Row],[a_1State]]&amp;TEXT(Sense_data[[#This Row],[StateInstanceTimestamp]],"#.######")</f>
        <v>On42182.035324</v>
      </c>
      <c r="G3101" s="3">
        <f ca="1">IF(Sense_data[[#This Row],[a_1State]]="Off",RANDBETWEEN(off_min,off_max),RANDBETWEEN(on_min,on_max))/sr_div</f>
        <v>5.6</v>
      </c>
      <c r="H3101" s="3">
        <v>4.5</v>
      </c>
      <c r="I3101" s="3">
        <f>IF(HOUR(Sense_data[[#This Row],[SysTimeStamp]])&lt;12,I3100+$B$14,I3100-$B$14)</f>
        <v>15.713888888889457</v>
      </c>
    </row>
    <row r="3102" spans="1:9" x14ac:dyDescent="0.2">
      <c r="A3102" t="s">
        <v>20</v>
      </c>
      <c r="B3102" t="s">
        <v>22</v>
      </c>
      <c r="C3102" s="6">
        <f t="shared" si="52"/>
        <v>42182.035706026865</v>
      </c>
      <c r="D3102" t="s">
        <v>23</v>
      </c>
      <c r="E3102" s="6">
        <f>IF(Sense_data[[#This Row],[a_1State]]=D3101,E3101,Sense_data[[#This Row],[SysTimeStamp]])</f>
        <v>42182.035324082331</v>
      </c>
      <c r="F3102" s="3" t="str">
        <f>Sense_data[[#This Row],[a_1State]]&amp;TEXT(Sense_data[[#This Row],[StateInstanceTimestamp]],"#.######")</f>
        <v>On42182.035324</v>
      </c>
      <c r="G3102" s="3">
        <f ca="1">IF(Sense_data[[#This Row],[a_1State]]="Off",RANDBETWEEN(off_min,off_max),RANDBETWEEN(on_min,on_max))/sr_div</f>
        <v>3.4</v>
      </c>
      <c r="H3102" s="3">
        <v>5.5</v>
      </c>
      <c r="I3102" s="3">
        <f>IF(HOUR(Sense_data[[#This Row],[SysTimeStamp]])&lt;12,I3101+$B$14,I3101-$B$14)</f>
        <v>15.714120370370939</v>
      </c>
    </row>
    <row r="3103" spans="1:9" x14ac:dyDescent="0.2">
      <c r="A3103" t="s">
        <v>20</v>
      </c>
      <c r="B3103" t="s">
        <v>22</v>
      </c>
      <c r="C3103" s="6">
        <f t="shared" si="52"/>
        <v>42182.035717600942</v>
      </c>
      <c r="D3103" t="s">
        <v>23</v>
      </c>
      <c r="E3103" s="6">
        <f>IF(Sense_data[[#This Row],[a_1State]]=D3102,E3102,Sense_data[[#This Row],[SysTimeStamp]])</f>
        <v>42182.035324082331</v>
      </c>
      <c r="F3103" s="3" t="str">
        <f>Sense_data[[#This Row],[a_1State]]&amp;TEXT(Sense_data[[#This Row],[StateInstanceTimestamp]],"#.######")</f>
        <v>On42182.035324</v>
      </c>
      <c r="G3103" s="3">
        <f ca="1">IF(Sense_data[[#This Row],[a_1State]]="Off",RANDBETWEEN(off_min,off_max),RANDBETWEEN(on_min,on_max))/sr_div</f>
        <v>3.7</v>
      </c>
      <c r="H3103" s="3">
        <v>3.7</v>
      </c>
      <c r="I3103" s="3">
        <f>IF(HOUR(Sense_data[[#This Row],[SysTimeStamp]])&lt;12,I3102+$B$14,I3102-$B$14)</f>
        <v>15.71435185185242</v>
      </c>
    </row>
    <row r="3104" spans="1:9" x14ac:dyDescent="0.2">
      <c r="A3104" t="s">
        <v>20</v>
      </c>
      <c r="B3104" t="s">
        <v>22</v>
      </c>
      <c r="C3104" s="6">
        <f t="shared" si="52"/>
        <v>42182.035729175019</v>
      </c>
      <c r="D3104" t="s">
        <v>23</v>
      </c>
      <c r="E3104" s="6">
        <f>IF(Sense_data[[#This Row],[a_1State]]=D3103,E3103,Sense_data[[#This Row],[SysTimeStamp]])</f>
        <v>42182.035324082331</v>
      </c>
      <c r="F3104" s="3" t="str">
        <f>Sense_data[[#This Row],[a_1State]]&amp;TEXT(Sense_data[[#This Row],[StateInstanceTimestamp]],"#.######")</f>
        <v>On42182.035324</v>
      </c>
      <c r="G3104" s="3">
        <f ca="1">IF(Sense_data[[#This Row],[a_1State]]="Off",RANDBETWEEN(off_min,off_max),RANDBETWEEN(on_min,on_max))/sr_div</f>
        <v>3.9</v>
      </c>
      <c r="H3104" s="3">
        <v>3.8</v>
      </c>
      <c r="I3104" s="3">
        <f>IF(HOUR(Sense_data[[#This Row],[SysTimeStamp]])&lt;12,I3103+$B$14,I3103-$B$14)</f>
        <v>15.714583333333902</v>
      </c>
    </row>
    <row r="3105" spans="1:9" x14ac:dyDescent="0.2">
      <c r="A3105" t="s">
        <v>20</v>
      </c>
      <c r="B3105" t="s">
        <v>22</v>
      </c>
      <c r="C3105" s="6">
        <f t="shared" si="52"/>
        <v>42182.035740749096</v>
      </c>
      <c r="D3105" t="s">
        <v>23</v>
      </c>
      <c r="E3105" s="6">
        <f>IF(Sense_data[[#This Row],[a_1State]]=D3104,E3104,Sense_data[[#This Row],[SysTimeStamp]])</f>
        <v>42182.035324082331</v>
      </c>
      <c r="F3105" s="3" t="str">
        <f>Sense_data[[#This Row],[a_1State]]&amp;TEXT(Sense_data[[#This Row],[StateInstanceTimestamp]],"#.######")</f>
        <v>On42182.035324</v>
      </c>
      <c r="G3105" s="3">
        <f ca="1">IF(Sense_data[[#This Row],[a_1State]]="Off",RANDBETWEEN(off_min,off_max),RANDBETWEEN(on_min,on_max))/sr_div</f>
        <v>3.3</v>
      </c>
      <c r="H3105" s="3">
        <v>3.1</v>
      </c>
      <c r="I3105" s="3">
        <f>IF(HOUR(Sense_data[[#This Row],[SysTimeStamp]])&lt;12,I3104+$B$14,I3104-$B$14)</f>
        <v>15.714814814815384</v>
      </c>
    </row>
    <row r="3106" spans="1:9" x14ac:dyDescent="0.2">
      <c r="A3106" t="s">
        <v>20</v>
      </c>
      <c r="B3106" t="s">
        <v>22</v>
      </c>
      <c r="C3106" s="6">
        <f t="shared" si="52"/>
        <v>42182.035752323172</v>
      </c>
      <c r="D3106" t="s">
        <v>23</v>
      </c>
      <c r="E3106" s="6">
        <f>IF(Sense_data[[#This Row],[a_1State]]=D3105,E3105,Sense_data[[#This Row],[SysTimeStamp]])</f>
        <v>42182.035324082331</v>
      </c>
      <c r="F3106" s="3" t="str">
        <f>Sense_data[[#This Row],[a_1State]]&amp;TEXT(Sense_data[[#This Row],[StateInstanceTimestamp]],"#.######")</f>
        <v>On42182.035324</v>
      </c>
      <c r="G3106" s="3">
        <f ca="1">IF(Sense_data[[#This Row],[a_1State]]="Off",RANDBETWEEN(off_min,off_max),RANDBETWEEN(on_min,on_max))/sr_div</f>
        <v>5.0999999999999996</v>
      </c>
      <c r="H3106" s="3">
        <v>4.0999999999999996</v>
      </c>
      <c r="I3106" s="3">
        <f>IF(HOUR(Sense_data[[#This Row],[SysTimeStamp]])&lt;12,I3105+$B$14,I3105-$B$14)</f>
        <v>15.715046296296865</v>
      </c>
    </row>
    <row r="3107" spans="1:9" x14ac:dyDescent="0.2">
      <c r="A3107" t="s">
        <v>20</v>
      </c>
      <c r="B3107" t="s">
        <v>22</v>
      </c>
      <c r="C3107" s="6">
        <f t="shared" si="52"/>
        <v>42182.035763897249</v>
      </c>
      <c r="D3107" t="s">
        <v>23</v>
      </c>
      <c r="E3107" s="6">
        <f>IF(Sense_data[[#This Row],[a_1State]]=D3106,E3106,Sense_data[[#This Row],[SysTimeStamp]])</f>
        <v>42182.035324082331</v>
      </c>
      <c r="F3107" s="3" t="str">
        <f>Sense_data[[#This Row],[a_1State]]&amp;TEXT(Sense_data[[#This Row],[StateInstanceTimestamp]],"#.######")</f>
        <v>On42182.035324</v>
      </c>
      <c r="G3107" s="3">
        <f ca="1">IF(Sense_data[[#This Row],[a_1State]]="Off",RANDBETWEEN(off_min,off_max),RANDBETWEEN(on_min,on_max))/sr_div</f>
        <v>4.5</v>
      </c>
      <c r="H3107" s="3">
        <v>6</v>
      </c>
      <c r="I3107" s="3">
        <f>IF(HOUR(Sense_data[[#This Row],[SysTimeStamp]])&lt;12,I3106+$B$14,I3106-$B$14)</f>
        <v>15.715277777778347</v>
      </c>
    </row>
    <row r="3108" spans="1:9" x14ac:dyDescent="0.2">
      <c r="A3108" t="s">
        <v>20</v>
      </c>
      <c r="B3108" t="s">
        <v>22</v>
      </c>
      <c r="C3108" s="6">
        <f t="shared" si="52"/>
        <v>42182.035775471326</v>
      </c>
      <c r="D3108" t="s">
        <v>23</v>
      </c>
      <c r="E3108" s="6">
        <f>IF(Sense_data[[#This Row],[a_1State]]=D3107,E3107,Sense_data[[#This Row],[SysTimeStamp]])</f>
        <v>42182.035324082331</v>
      </c>
      <c r="F3108" s="3" t="str">
        <f>Sense_data[[#This Row],[a_1State]]&amp;TEXT(Sense_data[[#This Row],[StateInstanceTimestamp]],"#.######")</f>
        <v>On42182.035324</v>
      </c>
      <c r="G3108" s="3">
        <f ca="1">IF(Sense_data[[#This Row],[a_1State]]="Off",RANDBETWEEN(off_min,off_max),RANDBETWEEN(on_min,on_max))/sr_div</f>
        <v>4.5999999999999996</v>
      </c>
      <c r="H3108" s="3">
        <v>4.5</v>
      </c>
      <c r="I3108" s="3">
        <f>IF(HOUR(Sense_data[[#This Row],[SysTimeStamp]])&lt;12,I3107+$B$14,I3107-$B$14)</f>
        <v>15.715509259259829</v>
      </c>
    </row>
    <row r="3109" spans="1:9" x14ac:dyDescent="0.2">
      <c r="A3109" t="s">
        <v>20</v>
      </c>
      <c r="B3109" t="s">
        <v>22</v>
      </c>
      <c r="C3109" s="6">
        <f t="shared" si="52"/>
        <v>42182.035787045403</v>
      </c>
      <c r="D3109" t="s">
        <v>23</v>
      </c>
      <c r="E3109" s="6">
        <f>IF(Sense_data[[#This Row],[a_1State]]=D3108,E3108,Sense_data[[#This Row],[SysTimeStamp]])</f>
        <v>42182.035324082331</v>
      </c>
      <c r="F3109" s="3" t="str">
        <f>Sense_data[[#This Row],[a_1State]]&amp;TEXT(Sense_data[[#This Row],[StateInstanceTimestamp]],"#.######")</f>
        <v>On42182.035324</v>
      </c>
      <c r="G3109" s="3">
        <f ca="1">IF(Sense_data[[#This Row],[a_1State]]="Off",RANDBETWEEN(off_min,off_max),RANDBETWEEN(on_min,on_max))/sr_div</f>
        <v>5.8</v>
      </c>
      <c r="H3109" s="3">
        <v>4.3</v>
      </c>
      <c r="I3109" s="3">
        <f>IF(HOUR(Sense_data[[#This Row],[SysTimeStamp]])&lt;12,I3108+$B$14,I3108-$B$14)</f>
        <v>15.71574074074131</v>
      </c>
    </row>
    <row r="3110" spans="1:9" x14ac:dyDescent="0.2">
      <c r="A3110" t="s">
        <v>20</v>
      </c>
      <c r="B3110" t="s">
        <v>22</v>
      </c>
      <c r="C3110" s="6">
        <f t="shared" si="52"/>
        <v>42182.035798619479</v>
      </c>
      <c r="D3110" t="s">
        <v>23</v>
      </c>
      <c r="E3110" s="6">
        <f>IF(Sense_data[[#This Row],[a_1State]]=D3109,E3109,Sense_data[[#This Row],[SysTimeStamp]])</f>
        <v>42182.035324082331</v>
      </c>
      <c r="F3110" s="3" t="str">
        <f>Sense_data[[#This Row],[a_1State]]&amp;TEXT(Sense_data[[#This Row],[StateInstanceTimestamp]],"#.######")</f>
        <v>On42182.035324</v>
      </c>
      <c r="G3110" s="3">
        <f ca="1">IF(Sense_data[[#This Row],[a_1State]]="Off",RANDBETWEEN(off_min,off_max),RANDBETWEEN(on_min,on_max))/sr_div</f>
        <v>3.7</v>
      </c>
      <c r="H3110" s="3">
        <v>4.2</v>
      </c>
      <c r="I3110" s="3">
        <f>IF(HOUR(Sense_data[[#This Row],[SysTimeStamp]])&lt;12,I3109+$B$14,I3109-$B$14)</f>
        <v>15.715972222222792</v>
      </c>
    </row>
    <row r="3111" spans="1:9" x14ac:dyDescent="0.2">
      <c r="A3111" t="s">
        <v>20</v>
      </c>
      <c r="B3111" t="s">
        <v>22</v>
      </c>
      <c r="C3111" s="6">
        <f t="shared" si="52"/>
        <v>42182.035810193556</v>
      </c>
      <c r="D3111" t="s">
        <v>23</v>
      </c>
      <c r="E3111" s="6">
        <f>IF(Sense_data[[#This Row],[a_1State]]=D3110,E3110,Sense_data[[#This Row],[SysTimeStamp]])</f>
        <v>42182.035324082331</v>
      </c>
      <c r="F3111" s="3" t="str">
        <f>Sense_data[[#This Row],[a_1State]]&amp;TEXT(Sense_data[[#This Row],[StateInstanceTimestamp]],"#.######")</f>
        <v>On42182.035324</v>
      </c>
      <c r="G3111" s="3">
        <f ca="1">IF(Sense_data[[#This Row],[a_1State]]="Off",RANDBETWEEN(off_min,off_max),RANDBETWEEN(on_min,on_max))/sr_div</f>
        <v>3.5</v>
      </c>
      <c r="H3111" s="3">
        <v>3</v>
      </c>
      <c r="I3111" s="3">
        <f>IF(HOUR(Sense_data[[#This Row],[SysTimeStamp]])&lt;12,I3110+$B$14,I3110-$B$14)</f>
        <v>15.716203703704274</v>
      </c>
    </row>
    <row r="3112" spans="1:9" x14ac:dyDescent="0.2">
      <c r="A3112" t="s">
        <v>20</v>
      </c>
      <c r="B3112" t="s">
        <v>22</v>
      </c>
      <c r="C3112" s="6">
        <f t="shared" si="52"/>
        <v>42182.035821767633</v>
      </c>
      <c r="D3112" t="s">
        <v>23</v>
      </c>
      <c r="E3112" s="6">
        <f>IF(Sense_data[[#This Row],[a_1State]]=D3111,E3111,Sense_data[[#This Row],[SysTimeStamp]])</f>
        <v>42182.035324082331</v>
      </c>
      <c r="F3112" s="3" t="str">
        <f>Sense_data[[#This Row],[a_1State]]&amp;TEXT(Sense_data[[#This Row],[StateInstanceTimestamp]],"#.######")</f>
        <v>On42182.035324</v>
      </c>
      <c r="G3112" s="3">
        <f ca="1">IF(Sense_data[[#This Row],[a_1State]]="Off",RANDBETWEEN(off_min,off_max),RANDBETWEEN(on_min,on_max))/sr_div</f>
        <v>4.3</v>
      </c>
      <c r="H3112" s="3">
        <v>5.2</v>
      </c>
      <c r="I3112" s="3">
        <f>IF(HOUR(Sense_data[[#This Row],[SysTimeStamp]])&lt;12,I3111+$B$14,I3111-$B$14)</f>
        <v>15.716435185185755</v>
      </c>
    </row>
    <row r="3113" spans="1:9" x14ac:dyDescent="0.2">
      <c r="A3113" t="s">
        <v>20</v>
      </c>
      <c r="B3113" t="s">
        <v>22</v>
      </c>
      <c r="C3113" s="6">
        <f t="shared" si="52"/>
        <v>42182.03583334171</v>
      </c>
      <c r="D3113" t="s">
        <v>23</v>
      </c>
      <c r="E3113" s="6">
        <f>IF(Sense_data[[#This Row],[a_1State]]=D3112,E3112,Sense_data[[#This Row],[SysTimeStamp]])</f>
        <v>42182.035324082331</v>
      </c>
      <c r="F3113" s="3" t="str">
        <f>Sense_data[[#This Row],[a_1State]]&amp;TEXT(Sense_data[[#This Row],[StateInstanceTimestamp]],"#.######")</f>
        <v>On42182.035324</v>
      </c>
      <c r="G3113" s="3">
        <f ca="1">IF(Sense_data[[#This Row],[a_1State]]="Off",RANDBETWEEN(off_min,off_max),RANDBETWEEN(on_min,on_max))/sr_div</f>
        <v>3.6</v>
      </c>
      <c r="H3113" s="3">
        <v>4.8</v>
      </c>
      <c r="I3113" s="3">
        <f>IF(HOUR(Sense_data[[#This Row],[SysTimeStamp]])&lt;12,I3112+$B$14,I3112-$B$14)</f>
        <v>15.716666666667237</v>
      </c>
    </row>
    <row r="3114" spans="1:9" x14ac:dyDescent="0.2">
      <c r="A3114" t="s">
        <v>20</v>
      </c>
      <c r="B3114" t="s">
        <v>22</v>
      </c>
      <c r="C3114" s="6">
        <f t="shared" si="52"/>
        <v>42182.035844915787</v>
      </c>
      <c r="D3114" t="s">
        <v>23</v>
      </c>
      <c r="E3114" s="6">
        <f>IF(Sense_data[[#This Row],[a_1State]]=D3113,E3113,Sense_data[[#This Row],[SysTimeStamp]])</f>
        <v>42182.035324082331</v>
      </c>
      <c r="F3114" s="3" t="str">
        <f>Sense_data[[#This Row],[a_1State]]&amp;TEXT(Sense_data[[#This Row],[StateInstanceTimestamp]],"#.######")</f>
        <v>On42182.035324</v>
      </c>
      <c r="G3114" s="3">
        <f ca="1">IF(Sense_data[[#This Row],[a_1State]]="Off",RANDBETWEEN(off_min,off_max),RANDBETWEEN(on_min,on_max))/sr_div</f>
        <v>6</v>
      </c>
      <c r="H3114" s="3">
        <v>3.6</v>
      </c>
      <c r="I3114" s="3">
        <f>IF(HOUR(Sense_data[[#This Row],[SysTimeStamp]])&lt;12,I3113+$B$14,I3113-$B$14)</f>
        <v>15.716898148148719</v>
      </c>
    </row>
    <row r="3115" spans="1:9" x14ac:dyDescent="0.2">
      <c r="A3115" t="s">
        <v>20</v>
      </c>
      <c r="B3115" t="s">
        <v>22</v>
      </c>
      <c r="C3115" s="6">
        <f t="shared" si="52"/>
        <v>42182.035856489863</v>
      </c>
      <c r="D3115" t="s">
        <v>23</v>
      </c>
      <c r="E3115" s="6">
        <f>IF(Sense_data[[#This Row],[a_1State]]=D3114,E3114,Sense_data[[#This Row],[SysTimeStamp]])</f>
        <v>42182.035324082331</v>
      </c>
      <c r="F3115" s="3" t="str">
        <f>Sense_data[[#This Row],[a_1State]]&amp;TEXT(Sense_data[[#This Row],[StateInstanceTimestamp]],"#.######")</f>
        <v>On42182.035324</v>
      </c>
      <c r="G3115" s="3">
        <f ca="1">IF(Sense_data[[#This Row],[a_1State]]="Off",RANDBETWEEN(off_min,off_max),RANDBETWEEN(on_min,on_max))/sr_div</f>
        <v>3.4</v>
      </c>
      <c r="H3115" s="3">
        <v>4.2</v>
      </c>
      <c r="I3115" s="3">
        <f>IF(HOUR(Sense_data[[#This Row],[SysTimeStamp]])&lt;12,I3114+$B$14,I3114-$B$14)</f>
        <v>15.7171296296302</v>
      </c>
    </row>
    <row r="3116" spans="1:9" x14ac:dyDescent="0.2">
      <c r="A3116" t="s">
        <v>20</v>
      </c>
      <c r="B3116" t="s">
        <v>22</v>
      </c>
      <c r="C3116" s="6">
        <f t="shared" si="52"/>
        <v>42182.03586806394</v>
      </c>
      <c r="D3116" t="s">
        <v>23</v>
      </c>
      <c r="E3116" s="6">
        <f>IF(Sense_data[[#This Row],[a_1State]]=D3115,E3115,Sense_data[[#This Row],[SysTimeStamp]])</f>
        <v>42182.035324082331</v>
      </c>
      <c r="F3116" s="3" t="str">
        <f>Sense_data[[#This Row],[a_1State]]&amp;TEXT(Sense_data[[#This Row],[StateInstanceTimestamp]],"#.######")</f>
        <v>On42182.035324</v>
      </c>
      <c r="G3116" s="3">
        <f ca="1">IF(Sense_data[[#This Row],[a_1State]]="Off",RANDBETWEEN(off_min,off_max),RANDBETWEEN(on_min,on_max))/sr_div</f>
        <v>4.9000000000000004</v>
      </c>
      <c r="H3116" s="3">
        <v>3.9</v>
      </c>
      <c r="I3116" s="3">
        <f>IF(HOUR(Sense_data[[#This Row],[SysTimeStamp]])&lt;12,I3115+$B$14,I3115-$B$14)</f>
        <v>15.717361111111682</v>
      </c>
    </row>
    <row r="3117" spans="1:9" x14ac:dyDescent="0.2">
      <c r="A3117" t="s">
        <v>20</v>
      </c>
      <c r="B3117" t="s">
        <v>22</v>
      </c>
      <c r="C3117" s="6">
        <f t="shared" si="52"/>
        <v>42182.035879638017</v>
      </c>
      <c r="D3117" t="s">
        <v>23</v>
      </c>
      <c r="E3117" s="6">
        <f>IF(Sense_data[[#This Row],[a_1State]]=D3116,E3116,Sense_data[[#This Row],[SysTimeStamp]])</f>
        <v>42182.035324082331</v>
      </c>
      <c r="F3117" s="3" t="str">
        <f>Sense_data[[#This Row],[a_1State]]&amp;TEXT(Sense_data[[#This Row],[StateInstanceTimestamp]],"#.######")</f>
        <v>On42182.035324</v>
      </c>
      <c r="G3117" s="3">
        <f ca="1">IF(Sense_data[[#This Row],[a_1State]]="Off",RANDBETWEEN(off_min,off_max),RANDBETWEEN(on_min,on_max))/sr_div</f>
        <v>3.1</v>
      </c>
      <c r="H3117" s="3">
        <v>4.0999999999999996</v>
      </c>
      <c r="I3117" s="3">
        <f>IF(HOUR(Sense_data[[#This Row],[SysTimeStamp]])&lt;12,I3116+$B$14,I3116-$B$14)</f>
        <v>15.717592592593164</v>
      </c>
    </row>
    <row r="3118" spans="1:9" x14ac:dyDescent="0.2">
      <c r="A3118" t="s">
        <v>20</v>
      </c>
      <c r="B3118" t="s">
        <v>22</v>
      </c>
      <c r="C3118" s="6">
        <f t="shared" si="52"/>
        <v>42182.035891212094</v>
      </c>
      <c r="D3118" t="s">
        <v>23</v>
      </c>
      <c r="E3118" s="6">
        <f>IF(Sense_data[[#This Row],[a_1State]]=D3117,E3117,Sense_data[[#This Row],[SysTimeStamp]])</f>
        <v>42182.035324082331</v>
      </c>
      <c r="F3118" s="3" t="str">
        <f>Sense_data[[#This Row],[a_1State]]&amp;TEXT(Sense_data[[#This Row],[StateInstanceTimestamp]],"#.######")</f>
        <v>On42182.035324</v>
      </c>
      <c r="G3118" s="3">
        <f ca="1">IF(Sense_data[[#This Row],[a_1State]]="Off",RANDBETWEEN(off_min,off_max),RANDBETWEEN(on_min,on_max))/sr_div</f>
        <v>4.5999999999999996</v>
      </c>
      <c r="H3118" s="3">
        <v>5.8</v>
      </c>
      <c r="I3118" s="3">
        <f>IF(HOUR(Sense_data[[#This Row],[SysTimeStamp]])&lt;12,I3117+$B$14,I3117-$B$14)</f>
        <v>15.717824074074645</v>
      </c>
    </row>
    <row r="3119" spans="1:9" x14ac:dyDescent="0.2">
      <c r="A3119" t="s">
        <v>20</v>
      </c>
      <c r="B3119" t="s">
        <v>22</v>
      </c>
      <c r="C3119" s="6">
        <f t="shared" si="52"/>
        <v>42182.03590278617</v>
      </c>
      <c r="D3119" t="s">
        <v>23</v>
      </c>
      <c r="E3119" s="6">
        <f>IF(Sense_data[[#This Row],[a_1State]]=D3118,E3118,Sense_data[[#This Row],[SysTimeStamp]])</f>
        <v>42182.035324082331</v>
      </c>
      <c r="F3119" s="3" t="str">
        <f>Sense_data[[#This Row],[a_1State]]&amp;TEXT(Sense_data[[#This Row],[StateInstanceTimestamp]],"#.######")</f>
        <v>On42182.035324</v>
      </c>
      <c r="G3119" s="3">
        <f ca="1">IF(Sense_data[[#This Row],[a_1State]]="Off",RANDBETWEEN(off_min,off_max),RANDBETWEEN(on_min,on_max))/sr_div</f>
        <v>5.9</v>
      </c>
      <c r="H3119" s="3">
        <v>5.5</v>
      </c>
      <c r="I3119" s="3">
        <f>IF(HOUR(Sense_data[[#This Row],[SysTimeStamp]])&lt;12,I3118+$B$14,I3118-$B$14)</f>
        <v>15.718055555556127</v>
      </c>
    </row>
    <row r="3120" spans="1:9" x14ac:dyDescent="0.2">
      <c r="A3120" t="s">
        <v>20</v>
      </c>
      <c r="B3120" t="s">
        <v>22</v>
      </c>
      <c r="C3120" s="6">
        <f t="shared" si="52"/>
        <v>42182.035914360247</v>
      </c>
      <c r="D3120" t="s">
        <v>23</v>
      </c>
      <c r="E3120" s="6">
        <f>IF(Sense_data[[#This Row],[a_1State]]=D3119,E3119,Sense_data[[#This Row],[SysTimeStamp]])</f>
        <v>42182.035324082331</v>
      </c>
      <c r="F3120" s="3" t="str">
        <f>Sense_data[[#This Row],[a_1State]]&amp;TEXT(Sense_data[[#This Row],[StateInstanceTimestamp]],"#.######")</f>
        <v>On42182.035324</v>
      </c>
      <c r="G3120" s="3">
        <f ca="1">IF(Sense_data[[#This Row],[a_1State]]="Off",RANDBETWEEN(off_min,off_max),RANDBETWEEN(on_min,on_max))/sr_div</f>
        <v>3.2</v>
      </c>
      <c r="H3120" s="3">
        <v>6</v>
      </c>
      <c r="I3120" s="3">
        <f>IF(HOUR(Sense_data[[#This Row],[SysTimeStamp]])&lt;12,I3119+$B$14,I3119-$B$14)</f>
        <v>15.718287037037609</v>
      </c>
    </row>
    <row r="3121" spans="1:9" x14ac:dyDescent="0.2">
      <c r="A3121" t="s">
        <v>20</v>
      </c>
      <c r="B3121" t="s">
        <v>22</v>
      </c>
      <c r="C3121" s="6">
        <f t="shared" si="52"/>
        <v>42182.035925934324</v>
      </c>
      <c r="D3121" t="s">
        <v>23</v>
      </c>
      <c r="E3121" s="6">
        <f>IF(Sense_data[[#This Row],[a_1State]]=D3120,E3120,Sense_data[[#This Row],[SysTimeStamp]])</f>
        <v>42182.035324082331</v>
      </c>
      <c r="F3121" s="3" t="str">
        <f>Sense_data[[#This Row],[a_1State]]&amp;TEXT(Sense_data[[#This Row],[StateInstanceTimestamp]],"#.######")</f>
        <v>On42182.035324</v>
      </c>
      <c r="G3121" s="3">
        <f ca="1">IF(Sense_data[[#This Row],[a_1State]]="Off",RANDBETWEEN(off_min,off_max),RANDBETWEEN(on_min,on_max))/sr_div</f>
        <v>4.5999999999999996</v>
      </c>
      <c r="H3121" s="3">
        <v>6</v>
      </c>
      <c r="I3121" s="3">
        <f>IF(HOUR(Sense_data[[#This Row],[SysTimeStamp]])&lt;12,I3120+$B$14,I3120-$B$14)</f>
        <v>15.71851851851909</v>
      </c>
    </row>
    <row r="3122" spans="1:9" x14ac:dyDescent="0.2">
      <c r="A3122" t="s">
        <v>20</v>
      </c>
      <c r="B3122" t="s">
        <v>22</v>
      </c>
      <c r="C3122" s="6">
        <f t="shared" si="52"/>
        <v>42182.035937508401</v>
      </c>
      <c r="D3122" t="s">
        <v>23</v>
      </c>
      <c r="E3122" s="6">
        <f>IF(Sense_data[[#This Row],[a_1State]]=D3121,E3121,Sense_data[[#This Row],[SysTimeStamp]])</f>
        <v>42182.035324082331</v>
      </c>
      <c r="F3122" s="3" t="str">
        <f>Sense_data[[#This Row],[a_1State]]&amp;TEXT(Sense_data[[#This Row],[StateInstanceTimestamp]],"#.######")</f>
        <v>On42182.035324</v>
      </c>
      <c r="G3122" s="3">
        <f ca="1">IF(Sense_data[[#This Row],[a_1State]]="Off",RANDBETWEEN(off_min,off_max),RANDBETWEEN(on_min,on_max))/sr_div</f>
        <v>5.2</v>
      </c>
      <c r="H3122" s="3">
        <v>3.4</v>
      </c>
      <c r="I3122" s="3">
        <f>IF(HOUR(Sense_data[[#This Row],[SysTimeStamp]])&lt;12,I3121+$B$14,I3121-$B$14)</f>
        <v>15.718750000000572</v>
      </c>
    </row>
    <row r="3123" spans="1:9" x14ac:dyDescent="0.2">
      <c r="A3123" t="s">
        <v>20</v>
      </c>
      <c r="B3123" t="s">
        <v>22</v>
      </c>
      <c r="C3123" s="6">
        <f t="shared" si="52"/>
        <v>42182.035949082478</v>
      </c>
      <c r="D3123" t="s">
        <v>23</v>
      </c>
      <c r="E3123" s="6">
        <f>IF(Sense_data[[#This Row],[a_1State]]=D3122,E3122,Sense_data[[#This Row],[SysTimeStamp]])</f>
        <v>42182.035324082331</v>
      </c>
      <c r="F3123" s="3" t="str">
        <f>Sense_data[[#This Row],[a_1State]]&amp;TEXT(Sense_data[[#This Row],[StateInstanceTimestamp]],"#.######")</f>
        <v>On42182.035324</v>
      </c>
      <c r="G3123" s="3">
        <f ca="1">IF(Sense_data[[#This Row],[a_1State]]="Off",RANDBETWEEN(off_min,off_max),RANDBETWEEN(on_min,on_max))/sr_div</f>
        <v>5.9</v>
      </c>
      <c r="H3123" s="3">
        <v>4</v>
      </c>
      <c r="I3123" s="3">
        <f>IF(HOUR(Sense_data[[#This Row],[SysTimeStamp]])&lt;12,I3122+$B$14,I3122-$B$14)</f>
        <v>15.718981481482054</v>
      </c>
    </row>
    <row r="3124" spans="1:9" x14ac:dyDescent="0.2">
      <c r="A3124" t="s">
        <v>20</v>
      </c>
      <c r="B3124" t="s">
        <v>22</v>
      </c>
      <c r="C3124" s="6">
        <f t="shared" si="52"/>
        <v>42182.035960656554</v>
      </c>
      <c r="D3124" t="s">
        <v>23</v>
      </c>
      <c r="E3124" s="6">
        <f>IF(Sense_data[[#This Row],[a_1State]]=D3123,E3123,Sense_data[[#This Row],[SysTimeStamp]])</f>
        <v>42182.035324082331</v>
      </c>
      <c r="F3124" s="3" t="str">
        <f>Sense_data[[#This Row],[a_1State]]&amp;TEXT(Sense_data[[#This Row],[StateInstanceTimestamp]],"#.######")</f>
        <v>On42182.035324</v>
      </c>
      <c r="G3124" s="3">
        <f ca="1">IF(Sense_data[[#This Row],[a_1State]]="Off",RANDBETWEEN(off_min,off_max),RANDBETWEEN(on_min,on_max))/sr_div</f>
        <v>4.2</v>
      </c>
      <c r="H3124" s="3">
        <v>3.2</v>
      </c>
      <c r="I3124" s="3">
        <f>IF(HOUR(Sense_data[[#This Row],[SysTimeStamp]])&lt;12,I3123+$B$14,I3123-$B$14)</f>
        <v>15.719212962963535</v>
      </c>
    </row>
    <row r="3125" spans="1:9" x14ac:dyDescent="0.2">
      <c r="A3125" t="s">
        <v>20</v>
      </c>
      <c r="B3125" t="s">
        <v>22</v>
      </c>
      <c r="C3125" s="6">
        <f t="shared" si="52"/>
        <v>42182.035972230631</v>
      </c>
      <c r="D3125" t="s">
        <v>23</v>
      </c>
      <c r="E3125" s="6">
        <f>IF(Sense_data[[#This Row],[a_1State]]=D3124,E3124,Sense_data[[#This Row],[SysTimeStamp]])</f>
        <v>42182.035324082331</v>
      </c>
      <c r="F3125" s="3" t="str">
        <f>Sense_data[[#This Row],[a_1State]]&amp;TEXT(Sense_data[[#This Row],[StateInstanceTimestamp]],"#.######")</f>
        <v>On42182.035324</v>
      </c>
      <c r="G3125" s="3">
        <f ca="1">IF(Sense_data[[#This Row],[a_1State]]="Off",RANDBETWEEN(off_min,off_max),RANDBETWEEN(on_min,on_max))/sr_div</f>
        <v>4.0999999999999996</v>
      </c>
      <c r="H3125" s="3">
        <v>3</v>
      </c>
      <c r="I3125" s="3">
        <f>IF(HOUR(Sense_data[[#This Row],[SysTimeStamp]])&lt;12,I3124+$B$14,I3124-$B$14)</f>
        <v>15.719444444445017</v>
      </c>
    </row>
    <row r="3126" spans="1:9" x14ac:dyDescent="0.2">
      <c r="A3126" t="s">
        <v>20</v>
      </c>
      <c r="B3126" t="s">
        <v>22</v>
      </c>
      <c r="C3126" s="6">
        <f t="shared" si="52"/>
        <v>42182.035983804708</v>
      </c>
      <c r="D3126" t="s">
        <v>23</v>
      </c>
      <c r="E3126" s="6">
        <f>IF(Sense_data[[#This Row],[a_1State]]=D3125,E3125,Sense_data[[#This Row],[SysTimeStamp]])</f>
        <v>42182.035324082331</v>
      </c>
      <c r="F3126" s="3" t="str">
        <f>Sense_data[[#This Row],[a_1State]]&amp;TEXT(Sense_data[[#This Row],[StateInstanceTimestamp]],"#.######")</f>
        <v>On42182.035324</v>
      </c>
      <c r="G3126" s="3">
        <f ca="1">IF(Sense_data[[#This Row],[a_1State]]="Off",RANDBETWEEN(off_min,off_max),RANDBETWEEN(on_min,on_max))/sr_div</f>
        <v>5.5</v>
      </c>
      <c r="H3126" s="3">
        <v>5.8</v>
      </c>
      <c r="I3126" s="3">
        <f>IF(HOUR(Sense_data[[#This Row],[SysTimeStamp]])&lt;12,I3125+$B$14,I3125-$B$14)</f>
        <v>15.719675925926499</v>
      </c>
    </row>
    <row r="3127" spans="1:9" x14ac:dyDescent="0.2">
      <c r="A3127" t="s">
        <v>20</v>
      </c>
      <c r="B3127" t="s">
        <v>22</v>
      </c>
      <c r="C3127" s="6">
        <f t="shared" si="52"/>
        <v>42182.035995378785</v>
      </c>
      <c r="D3127" t="s">
        <v>23</v>
      </c>
      <c r="E3127" s="6">
        <f>IF(Sense_data[[#This Row],[a_1State]]=D3126,E3126,Sense_data[[#This Row],[SysTimeStamp]])</f>
        <v>42182.035324082331</v>
      </c>
      <c r="F3127" s="3" t="str">
        <f>Sense_data[[#This Row],[a_1State]]&amp;TEXT(Sense_data[[#This Row],[StateInstanceTimestamp]],"#.######")</f>
        <v>On42182.035324</v>
      </c>
      <c r="G3127" s="3">
        <f ca="1">IF(Sense_data[[#This Row],[a_1State]]="Off",RANDBETWEEN(off_min,off_max),RANDBETWEEN(on_min,on_max))/sr_div</f>
        <v>5.2</v>
      </c>
      <c r="H3127" s="3">
        <v>6</v>
      </c>
      <c r="I3127" s="3">
        <f>IF(HOUR(Sense_data[[#This Row],[SysTimeStamp]])&lt;12,I3126+$B$14,I3126-$B$14)</f>
        <v>15.71990740740798</v>
      </c>
    </row>
    <row r="3128" spans="1:9" x14ac:dyDescent="0.2">
      <c r="A3128" t="s">
        <v>20</v>
      </c>
      <c r="B3128" t="s">
        <v>22</v>
      </c>
      <c r="C3128" s="6">
        <f t="shared" si="52"/>
        <v>42182.036006952861</v>
      </c>
      <c r="D3128" t="s">
        <v>23</v>
      </c>
      <c r="E3128" s="6">
        <f>IF(Sense_data[[#This Row],[a_1State]]=D3127,E3127,Sense_data[[#This Row],[SysTimeStamp]])</f>
        <v>42182.035324082331</v>
      </c>
      <c r="F3128" s="3" t="str">
        <f>Sense_data[[#This Row],[a_1State]]&amp;TEXT(Sense_data[[#This Row],[StateInstanceTimestamp]],"#.######")</f>
        <v>On42182.035324</v>
      </c>
      <c r="G3128" s="3">
        <f ca="1">IF(Sense_data[[#This Row],[a_1State]]="Off",RANDBETWEEN(off_min,off_max),RANDBETWEEN(on_min,on_max))/sr_div</f>
        <v>3.1</v>
      </c>
      <c r="H3128" s="3">
        <v>5.3</v>
      </c>
      <c r="I3128" s="3">
        <f>IF(HOUR(Sense_data[[#This Row],[SysTimeStamp]])&lt;12,I3127+$B$14,I3127-$B$14)</f>
        <v>15.720138888889462</v>
      </c>
    </row>
    <row r="3129" spans="1:9" x14ac:dyDescent="0.2">
      <c r="A3129" t="s">
        <v>20</v>
      </c>
      <c r="B3129" t="s">
        <v>22</v>
      </c>
      <c r="C3129" s="6">
        <f t="shared" si="52"/>
        <v>42182.036018526938</v>
      </c>
      <c r="D3129" t="s">
        <v>23</v>
      </c>
      <c r="E3129" s="6">
        <f>IF(Sense_data[[#This Row],[a_1State]]=D3128,E3128,Sense_data[[#This Row],[SysTimeStamp]])</f>
        <v>42182.035324082331</v>
      </c>
      <c r="F3129" s="3" t="str">
        <f>Sense_data[[#This Row],[a_1State]]&amp;TEXT(Sense_data[[#This Row],[StateInstanceTimestamp]],"#.######")</f>
        <v>On42182.035324</v>
      </c>
      <c r="G3129" s="3">
        <f ca="1">IF(Sense_data[[#This Row],[a_1State]]="Off",RANDBETWEEN(off_min,off_max),RANDBETWEEN(on_min,on_max))/sr_div</f>
        <v>3.1</v>
      </c>
      <c r="H3129" s="3">
        <v>4.8</v>
      </c>
      <c r="I3129" s="3">
        <f>IF(HOUR(Sense_data[[#This Row],[SysTimeStamp]])&lt;12,I3128+$B$14,I3128-$B$14)</f>
        <v>15.720370370370944</v>
      </c>
    </row>
    <row r="3130" spans="1:9" x14ac:dyDescent="0.2">
      <c r="A3130" t="s">
        <v>20</v>
      </c>
      <c r="B3130" t="s">
        <v>22</v>
      </c>
      <c r="C3130" s="6">
        <f t="shared" si="52"/>
        <v>42182.036030101015</v>
      </c>
      <c r="D3130" t="s">
        <v>23</v>
      </c>
      <c r="E3130" s="6">
        <f>IF(Sense_data[[#This Row],[a_1State]]=D3129,E3129,Sense_data[[#This Row],[SysTimeStamp]])</f>
        <v>42182.035324082331</v>
      </c>
      <c r="F3130" s="3" t="str">
        <f>Sense_data[[#This Row],[a_1State]]&amp;TEXT(Sense_data[[#This Row],[StateInstanceTimestamp]],"#.######")</f>
        <v>On42182.035324</v>
      </c>
      <c r="G3130" s="3">
        <f ca="1">IF(Sense_data[[#This Row],[a_1State]]="Off",RANDBETWEEN(off_min,off_max),RANDBETWEEN(on_min,on_max))/sr_div</f>
        <v>4.2</v>
      </c>
      <c r="H3130" s="3">
        <v>4</v>
      </c>
      <c r="I3130" s="3">
        <f>IF(HOUR(Sense_data[[#This Row],[SysTimeStamp]])&lt;12,I3129+$B$14,I3129-$B$14)</f>
        <v>15.720601851852425</v>
      </c>
    </row>
    <row r="3131" spans="1:9" x14ac:dyDescent="0.2">
      <c r="A3131" t="s">
        <v>20</v>
      </c>
      <c r="B3131" t="s">
        <v>22</v>
      </c>
      <c r="C3131" s="6">
        <f t="shared" si="52"/>
        <v>42182.036041675092</v>
      </c>
      <c r="D3131" t="s">
        <v>23</v>
      </c>
      <c r="E3131" s="6">
        <f>IF(Sense_data[[#This Row],[a_1State]]=D3130,E3130,Sense_data[[#This Row],[SysTimeStamp]])</f>
        <v>42182.035324082331</v>
      </c>
      <c r="F3131" s="3" t="str">
        <f>Sense_data[[#This Row],[a_1State]]&amp;TEXT(Sense_data[[#This Row],[StateInstanceTimestamp]],"#.######")</f>
        <v>On42182.035324</v>
      </c>
      <c r="G3131" s="3">
        <f ca="1">IF(Sense_data[[#This Row],[a_1State]]="Off",RANDBETWEEN(off_min,off_max),RANDBETWEEN(on_min,on_max))/sr_div</f>
        <v>3.3</v>
      </c>
      <c r="H3131" s="3">
        <v>6</v>
      </c>
      <c r="I3131" s="3">
        <f>IF(HOUR(Sense_data[[#This Row],[SysTimeStamp]])&lt;12,I3130+$B$14,I3130-$B$14)</f>
        <v>15.720833333333907</v>
      </c>
    </row>
    <row r="3132" spans="1:9" x14ac:dyDescent="0.2">
      <c r="A3132" t="s">
        <v>20</v>
      </c>
      <c r="B3132" t="s">
        <v>22</v>
      </c>
      <c r="C3132" s="6">
        <f t="shared" si="52"/>
        <v>42182.036053249169</v>
      </c>
      <c r="D3132" t="s">
        <v>23</v>
      </c>
      <c r="E3132" s="6">
        <f>IF(Sense_data[[#This Row],[a_1State]]=D3131,E3131,Sense_data[[#This Row],[SysTimeStamp]])</f>
        <v>42182.035324082331</v>
      </c>
      <c r="F3132" s="3" t="str">
        <f>Sense_data[[#This Row],[a_1State]]&amp;TEXT(Sense_data[[#This Row],[StateInstanceTimestamp]],"#.######")</f>
        <v>On42182.035324</v>
      </c>
      <c r="G3132" s="3">
        <f ca="1">IF(Sense_data[[#This Row],[a_1State]]="Off",RANDBETWEEN(off_min,off_max),RANDBETWEEN(on_min,on_max))/sr_div</f>
        <v>3.8</v>
      </c>
      <c r="H3132" s="3">
        <v>4.0999999999999996</v>
      </c>
      <c r="I3132" s="3">
        <f>IF(HOUR(Sense_data[[#This Row],[SysTimeStamp]])&lt;12,I3131+$B$14,I3131-$B$14)</f>
        <v>15.721064814815389</v>
      </c>
    </row>
    <row r="3133" spans="1:9" x14ac:dyDescent="0.2">
      <c r="A3133" t="s">
        <v>20</v>
      </c>
      <c r="B3133" t="s">
        <v>22</v>
      </c>
      <c r="C3133" s="6">
        <f t="shared" si="52"/>
        <v>42182.036064823245</v>
      </c>
      <c r="D3133" t="s">
        <v>23</v>
      </c>
      <c r="E3133" s="6">
        <f>IF(Sense_data[[#This Row],[a_1State]]=D3132,E3132,Sense_data[[#This Row],[SysTimeStamp]])</f>
        <v>42182.035324082331</v>
      </c>
      <c r="F3133" s="3" t="str">
        <f>Sense_data[[#This Row],[a_1State]]&amp;TEXT(Sense_data[[#This Row],[StateInstanceTimestamp]],"#.######")</f>
        <v>On42182.035324</v>
      </c>
      <c r="G3133" s="3">
        <f ca="1">IF(Sense_data[[#This Row],[a_1State]]="Off",RANDBETWEEN(off_min,off_max),RANDBETWEEN(on_min,on_max))/sr_div</f>
        <v>3</v>
      </c>
      <c r="H3133" s="3">
        <v>4.8</v>
      </c>
      <c r="I3133" s="3">
        <f>IF(HOUR(Sense_data[[#This Row],[SysTimeStamp]])&lt;12,I3132+$B$14,I3132-$B$14)</f>
        <v>15.72129629629687</v>
      </c>
    </row>
    <row r="3134" spans="1:9" x14ac:dyDescent="0.2">
      <c r="A3134" t="s">
        <v>20</v>
      </c>
      <c r="B3134" t="s">
        <v>22</v>
      </c>
      <c r="C3134" s="6">
        <f t="shared" ref="C3134:C3197" si="53">C3133+$B$2</f>
        <v>42182.036076397322</v>
      </c>
      <c r="D3134" t="s">
        <v>23</v>
      </c>
      <c r="E3134" s="6">
        <f>IF(Sense_data[[#This Row],[a_1State]]=D3133,E3133,Sense_data[[#This Row],[SysTimeStamp]])</f>
        <v>42182.035324082331</v>
      </c>
      <c r="F3134" s="3" t="str">
        <f>Sense_data[[#This Row],[a_1State]]&amp;TEXT(Sense_data[[#This Row],[StateInstanceTimestamp]],"#.######")</f>
        <v>On42182.035324</v>
      </c>
      <c r="G3134" s="3">
        <f ca="1">IF(Sense_data[[#This Row],[a_1State]]="Off",RANDBETWEEN(off_min,off_max),RANDBETWEEN(on_min,on_max))/sr_div</f>
        <v>6</v>
      </c>
      <c r="H3134" s="3">
        <v>5.4</v>
      </c>
      <c r="I3134" s="3">
        <f>IF(HOUR(Sense_data[[#This Row],[SysTimeStamp]])&lt;12,I3133+$B$14,I3133-$B$14)</f>
        <v>15.721527777778352</v>
      </c>
    </row>
    <row r="3135" spans="1:9" x14ac:dyDescent="0.2">
      <c r="A3135" t="s">
        <v>20</v>
      </c>
      <c r="B3135" t="s">
        <v>22</v>
      </c>
      <c r="C3135" s="6">
        <f t="shared" si="53"/>
        <v>42182.036087971399</v>
      </c>
      <c r="D3135" t="s">
        <v>23</v>
      </c>
      <c r="E3135" s="6">
        <f>IF(Sense_data[[#This Row],[a_1State]]=D3134,E3134,Sense_data[[#This Row],[SysTimeStamp]])</f>
        <v>42182.035324082331</v>
      </c>
      <c r="F3135" s="3" t="str">
        <f>Sense_data[[#This Row],[a_1State]]&amp;TEXT(Sense_data[[#This Row],[StateInstanceTimestamp]],"#.######")</f>
        <v>On42182.035324</v>
      </c>
      <c r="G3135" s="3">
        <f ca="1">IF(Sense_data[[#This Row],[a_1State]]="Off",RANDBETWEEN(off_min,off_max),RANDBETWEEN(on_min,on_max))/sr_div</f>
        <v>5.7</v>
      </c>
      <c r="H3135" s="3">
        <v>5.4</v>
      </c>
      <c r="I3135" s="3">
        <f>IF(HOUR(Sense_data[[#This Row],[SysTimeStamp]])&lt;12,I3134+$B$14,I3134-$B$14)</f>
        <v>15.721759259259834</v>
      </c>
    </row>
    <row r="3136" spans="1:9" x14ac:dyDescent="0.2">
      <c r="A3136" t="s">
        <v>20</v>
      </c>
      <c r="B3136" t="s">
        <v>22</v>
      </c>
      <c r="C3136" s="6">
        <f t="shared" si="53"/>
        <v>42182.036099545476</v>
      </c>
      <c r="D3136" t="s">
        <v>23</v>
      </c>
      <c r="E3136" s="6">
        <f>IF(Sense_data[[#This Row],[a_1State]]=D3135,E3135,Sense_data[[#This Row],[SysTimeStamp]])</f>
        <v>42182.035324082331</v>
      </c>
      <c r="F3136" s="3" t="str">
        <f>Sense_data[[#This Row],[a_1State]]&amp;TEXT(Sense_data[[#This Row],[StateInstanceTimestamp]],"#.######")</f>
        <v>On42182.035324</v>
      </c>
      <c r="G3136" s="3">
        <f ca="1">IF(Sense_data[[#This Row],[a_1State]]="Off",RANDBETWEEN(off_min,off_max),RANDBETWEEN(on_min,on_max))/sr_div</f>
        <v>3.8</v>
      </c>
      <c r="H3136" s="3">
        <v>4.5999999999999996</v>
      </c>
      <c r="I3136" s="3">
        <f>IF(HOUR(Sense_data[[#This Row],[SysTimeStamp]])&lt;12,I3135+$B$14,I3135-$B$14)</f>
        <v>15.721990740741315</v>
      </c>
    </row>
    <row r="3137" spans="1:9" x14ac:dyDescent="0.2">
      <c r="A3137" t="s">
        <v>20</v>
      </c>
      <c r="B3137" t="s">
        <v>22</v>
      </c>
      <c r="C3137" s="6">
        <f t="shared" si="53"/>
        <v>42182.036111119553</v>
      </c>
      <c r="D3137" t="s">
        <v>23</v>
      </c>
      <c r="E3137" s="6">
        <f>IF(Sense_data[[#This Row],[a_1State]]=D3136,E3136,Sense_data[[#This Row],[SysTimeStamp]])</f>
        <v>42182.035324082331</v>
      </c>
      <c r="F3137" s="3" t="str">
        <f>Sense_data[[#This Row],[a_1State]]&amp;TEXT(Sense_data[[#This Row],[StateInstanceTimestamp]],"#.######")</f>
        <v>On42182.035324</v>
      </c>
      <c r="G3137" s="3">
        <f ca="1">IF(Sense_data[[#This Row],[a_1State]]="Off",RANDBETWEEN(off_min,off_max),RANDBETWEEN(on_min,on_max))/sr_div</f>
        <v>4</v>
      </c>
      <c r="H3137" s="3">
        <v>5.8</v>
      </c>
      <c r="I3137" s="3">
        <f>IF(HOUR(Sense_data[[#This Row],[SysTimeStamp]])&lt;12,I3136+$B$14,I3136-$B$14)</f>
        <v>15.722222222222797</v>
      </c>
    </row>
    <row r="3138" spans="1:9" x14ac:dyDescent="0.2">
      <c r="A3138" t="s">
        <v>20</v>
      </c>
      <c r="B3138" t="s">
        <v>22</v>
      </c>
      <c r="C3138" s="6">
        <f t="shared" si="53"/>
        <v>42182.036122693629</v>
      </c>
      <c r="D3138" t="s">
        <v>23</v>
      </c>
      <c r="E3138" s="6">
        <f>IF(Sense_data[[#This Row],[a_1State]]=D3137,E3137,Sense_data[[#This Row],[SysTimeStamp]])</f>
        <v>42182.035324082331</v>
      </c>
      <c r="F3138" s="3" t="str">
        <f>Sense_data[[#This Row],[a_1State]]&amp;TEXT(Sense_data[[#This Row],[StateInstanceTimestamp]],"#.######")</f>
        <v>On42182.035324</v>
      </c>
      <c r="G3138" s="3">
        <f ca="1">IF(Sense_data[[#This Row],[a_1State]]="Off",RANDBETWEEN(off_min,off_max),RANDBETWEEN(on_min,on_max))/sr_div</f>
        <v>3.9</v>
      </c>
      <c r="H3138" s="3">
        <v>4.2</v>
      </c>
      <c r="I3138" s="3">
        <f>IF(HOUR(Sense_data[[#This Row],[SysTimeStamp]])&lt;12,I3137+$B$14,I3137-$B$14)</f>
        <v>15.722453703704279</v>
      </c>
    </row>
    <row r="3139" spans="1:9" x14ac:dyDescent="0.2">
      <c r="A3139" t="s">
        <v>20</v>
      </c>
      <c r="B3139" t="s">
        <v>22</v>
      </c>
      <c r="C3139" s="6">
        <f t="shared" si="53"/>
        <v>42182.036134267706</v>
      </c>
      <c r="D3139" t="s">
        <v>23</v>
      </c>
      <c r="E3139" s="6">
        <f>IF(Sense_data[[#This Row],[a_1State]]=D3138,E3138,Sense_data[[#This Row],[SysTimeStamp]])</f>
        <v>42182.035324082331</v>
      </c>
      <c r="F3139" s="3" t="str">
        <f>Sense_data[[#This Row],[a_1State]]&amp;TEXT(Sense_data[[#This Row],[StateInstanceTimestamp]],"#.######")</f>
        <v>On42182.035324</v>
      </c>
      <c r="G3139" s="3">
        <f ca="1">IF(Sense_data[[#This Row],[a_1State]]="Off",RANDBETWEEN(off_min,off_max),RANDBETWEEN(on_min,on_max))/sr_div</f>
        <v>5</v>
      </c>
      <c r="H3139" s="3">
        <v>3</v>
      </c>
      <c r="I3139" s="3">
        <f>IF(HOUR(Sense_data[[#This Row],[SysTimeStamp]])&lt;12,I3138+$B$14,I3138-$B$14)</f>
        <v>15.72268518518576</v>
      </c>
    </row>
    <row r="3140" spans="1:9" x14ac:dyDescent="0.2">
      <c r="A3140" t="s">
        <v>20</v>
      </c>
      <c r="B3140" t="s">
        <v>22</v>
      </c>
      <c r="C3140" s="6">
        <f t="shared" si="53"/>
        <v>42182.036145841783</v>
      </c>
      <c r="D3140" t="s">
        <v>23</v>
      </c>
      <c r="E3140" s="6">
        <f>IF(Sense_data[[#This Row],[a_1State]]=D3139,E3139,Sense_data[[#This Row],[SysTimeStamp]])</f>
        <v>42182.035324082331</v>
      </c>
      <c r="F3140" s="3" t="str">
        <f>Sense_data[[#This Row],[a_1State]]&amp;TEXT(Sense_data[[#This Row],[StateInstanceTimestamp]],"#.######")</f>
        <v>On42182.035324</v>
      </c>
      <c r="G3140" s="3">
        <f ca="1">IF(Sense_data[[#This Row],[a_1State]]="Off",RANDBETWEEN(off_min,off_max),RANDBETWEEN(on_min,on_max))/sr_div</f>
        <v>4.5</v>
      </c>
      <c r="H3140" s="3">
        <v>4.0999999999999996</v>
      </c>
      <c r="I3140" s="3">
        <f>IF(HOUR(Sense_data[[#This Row],[SysTimeStamp]])&lt;12,I3139+$B$14,I3139-$B$14)</f>
        <v>15.722916666667242</v>
      </c>
    </row>
    <row r="3141" spans="1:9" x14ac:dyDescent="0.2">
      <c r="A3141" t="s">
        <v>20</v>
      </c>
      <c r="B3141" t="s">
        <v>22</v>
      </c>
      <c r="C3141" s="6">
        <f t="shared" si="53"/>
        <v>42182.03615741586</v>
      </c>
      <c r="D3141" t="s">
        <v>23</v>
      </c>
      <c r="E3141" s="6">
        <f>IF(Sense_data[[#This Row],[a_1State]]=D3140,E3140,Sense_data[[#This Row],[SysTimeStamp]])</f>
        <v>42182.035324082331</v>
      </c>
      <c r="F3141" s="3" t="str">
        <f>Sense_data[[#This Row],[a_1State]]&amp;TEXT(Sense_data[[#This Row],[StateInstanceTimestamp]],"#.######")</f>
        <v>On42182.035324</v>
      </c>
      <c r="G3141" s="3">
        <f ca="1">IF(Sense_data[[#This Row],[a_1State]]="Off",RANDBETWEEN(off_min,off_max),RANDBETWEEN(on_min,on_max))/sr_div</f>
        <v>3.7</v>
      </c>
      <c r="H3141" s="3">
        <v>3.7</v>
      </c>
      <c r="I3141" s="3">
        <f>IF(HOUR(Sense_data[[#This Row],[SysTimeStamp]])&lt;12,I3140+$B$14,I3140-$B$14)</f>
        <v>15.723148148148724</v>
      </c>
    </row>
    <row r="3142" spans="1:9" x14ac:dyDescent="0.2">
      <c r="A3142" t="s">
        <v>20</v>
      </c>
      <c r="B3142" t="s">
        <v>22</v>
      </c>
      <c r="C3142" s="6">
        <f t="shared" si="53"/>
        <v>42182.036168989936</v>
      </c>
      <c r="D3142" t="s">
        <v>23</v>
      </c>
      <c r="E3142" s="6">
        <f>IF(Sense_data[[#This Row],[a_1State]]=D3141,E3141,Sense_data[[#This Row],[SysTimeStamp]])</f>
        <v>42182.035324082331</v>
      </c>
      <c r="F3142" s="3" t="str">
        <f>Sense_data[[#This Row],[a_1State]]&amp;TEXT(Sense_data[[#This Row],[StateInstanceTimestamp]],"#.######")</f>
        <v>On42182.035324</v>
      </c>
      <c r="G3142" s="3">
        <f ca="1">IF(Sense_data[[#This Row],[a_1State]]="Off",RANDBETWEEN(off_min,off_max),RANDBETWEEN(on_min,on_max))/sr_div</f>
        <v>5.6</v>
      </c>
      <c r="H3142" s="3">
        <v>5.3</v>
      </c>
      <c r="I3142" s="3">
        <f>IF(HOUR(Sense_data[[#This Row],[SysTimeStamp]])&lt;12,I3141+$B$14,I3141-$B$14)</f>
        <v>15.723379629630205</v>
      </c>
    </row>
    <row r="3143" spans="1:9" x14ac:dyDescent="0.2">
      <c r="A3143" t="s">
        <v>20</v>
      </c>
      <c r="B3143" t="s">
        <v>22</v>
      </c>
      <c r="C3143" s="6">
        <f t="shared" si="53"/>
        <v>42182.036180564013</v>
      </c>
      <c r="D3143" t="s">
        <v>23</v>
      </c>
      <c r="E3143" s="6">
        <f>IF(Sense_data[[#This Row],[a_1State]]=D3142,E3142,Sense_data[[#This Row],[SysTimeStamp]])</f>
        <v>42182.035324082331</v>
      </c>
      <c r="F3143" s="3" t="str">
        <f>Sense_data[[#This Row],[a_1State]]&amp;TEXT(Sense_data[[#This Row],[StateInstanceTimestamp]],"#.######")</f>
        <v>On42182.035324</v>
      </c>
      <c r="G3143" s="3">
        <f ca="1">IF(Sense_data[[#This Row],[a_1State]]="Off",RANDBETWEEN(off_min,off_max),RANDBETWEEN(on_min,on_max))/sr_div</f>
        <v>4.9000000000000004</v>
      </c>
      <c r="H3143" s="3">
        <v>4</v>
      </c>
      <c r="I3143" s="3">
        <f>IF(HOUR(Sense_data[[#This Row],[SysTimeStamp]])&lt;12,I3142+$B$14,I3142-$B$14)</f>
        <v>15.723611111111687</v>
      </c>
    </row>
    <row r="3144" spans="1:9" x14ac:dyDescent="0.2">
      <c r="A3144" t="s">
        <v>20</v>
      </c>
      <c r="B3144" t="s">
        <v>22</v>
      </c>
      <c r="C3144" s="6">
        <f t="shared" si="53"/>
        <v>42182.03619213809</v>
      </c>
      <c r="D3144" t="s">
        <v>23</v>
      </c>
      <c r="E3144" s="6">
        <f>IF(Sense_data[[#This Row],[a_1State]]=D3143,E3143,Sense_data[[#This Row],[SysTimeStamp]])</f>
        <v>42182.035324082331</v>
      </c>
      <c r="F3144" s="3" t="str">
        <f>Sense_data[[#This Row],[a_1State]]&amp;TEXT(Sense_data[[#This Row],[StateInstanceTimestamp]],"#.######")</f>
        <v>On42182.035324</v>
      </c>
      <c r="G3144" s="3">
        <f ca="1">IF(Sense_data[[#This Row],[a_1State]]="Off",RANDBETWEEN(off_min,off_max),RANDBETWEEN(on_min,on_max))/sr_div</f>
        <v>5.0999999999999996</v>
      </c>
      <c r="H3144" s="3">
        <v>4.4000000000000004</v>
      </c>
      <c r="I3144" s="3">
        <f>IF(HOUR(Sense_data[[#This Row],[SysTimeStamp]])&lt;12,I3143+$B$14,I3143-$B$14)</f>
        <v>15.723842592593169</v>
      </c>
    </row>
    <row r="3145" spans="1:9" x14ac:dyDescent="0.2">
      <c r="A3145" t="s">
        <v>20</v>
      </c>
      <c r="B3145" t="s">
        <v>22</v>
      </c>
      <c r="C3145" s="6">
        <f t="shared" si="53"/>
        <v>42182.036203712167</v>
      </c>
      <c r="D3145" t="s">
        <v>23</v>
      </c>
      <c r="E3145" s="6">
        <f>IF(Sense_data[[#This Row],[a_1State]]=D3144,E3144,Sense_data[[#This Row],[SysTimeStamp]])</f>
        <v>42182.035324082331</v>
      </c>
      <c r="F3145" s="3" t="str">
        <f>Sense_data[[#This Row],[a_1State]]&amp;TEXT(Sense_data[[#This Row],[StateInstanceTimestamp]],"#.######")</f>
        <v>On42182.035324</v>
      </c>
      <c r="G3145" s="3">
        <f ca="1">IF(Sense_data[[#This Row],[a_1State]]="Off",RANDBETWEEN(off_min,off_max),RANDBETWEEN(on_min,on_max))/sr_div</f>
        <v>4.5999999999999996</v>
      </c>
      <c r="H3145" s="3">
        <v>5.8</v>
      </c>
      <c r="I3145" s="3">
        <f>IF(HOUR(Sense_data[[#This Row],[SysTimeStamp]])&lt;12,I3144+$B$14,I3144-$B$14)</f>
        <v>15.72407407407465</v>
      </c>
    </row>
    <row r="3146" spans="1:9" x14ac:dyDescent="0.2">
      <c r="A3146" t="s">
        <v>20</v>
      </c>
      <c r="B3146" t="s">
        <v>22</v>
      </c>
      <c r="C3146" s="6">
        <f t="shared" si="53"/>
        <v>42182.036215286244</v>
      </c>
      <c r="D3146" t="s">
        <v>23</v>
      </c>
      <c r="E3146" s="6">
        <f>IF(Sense_data[[#This Row],[a_1State]]=D3145,E3145,Sense_data[[#This Row],[SysTimeStamp]])</f>
        <v>42182.035324082331</v>
      </c>
      <c r="F3146" s="3" t="str">
        <f>Sense_data[[#This Row],[a_1State]]&amp;TEXT(Sense_data[[#This Row],[StateInstanceTimestamp]],"#.######")</f>
        <v>On42182.035324</v>
      </c>
      <c r="G3146" s="3">
        <f ca="1">IF(Sense_data[[#This Row],[a_1State]]="Off",RANDBETWEEN(off_min,off_max),RANDBETWEEN(on_min,on_max))/sr_div</f>
        <v>4.0999999999999996</v>
      </c>
      <c r="H3146" s="3">
        <v>3.1</v>
      </c>
      <c r="I3146" s="3">
        <f>IF(HOUR(Sense_data[[#This Row],[SysTimeStamp]])&lt;12,I3145+$B$14,I3145-$B$14)</f>
        <v>15.724305555556132</v>
      </c>
    </row>
    <row r="3147" spans="1:9" x14ac:dyDescent="0.2">
      <c r="A3147" t="s">
        <v>20</v>
      </c>
      <c r="B3147" t="s">
        <v>22</v>
      </c>
      <c r="C3147" s="6">
        <f t="shared" si="53"/>
        <v>42182.03622686032</v>
      </c>
      <c r="D3147" t="s">
        <v>23</v>
      </c>
      <c r="E3147" s="6">
        <f>IF(Sense_data[[#This Row],[a_1State]]=D3146,E3146,Sense_data[[#This Row],[SysTimeStamp]])</f>
        <v>42182.035324082331</v>
      </c>
      <c r="F3147" s="3" t="str">
        <f>Sense_data[[#This Row],[a_1State]]&amp;TEXT(Sense_data[[#This Row],[StateInstanceTimestamp]],"#.######")</f>
        <v>On42182.035324</v>
      </c>
      <c r="G3147" s="3">
        <f ca="1">IF(Sense_data[[#This Row],[a_1State]]="Off",RANDBETWEEN(off_min,off_max),RANDBETWEEN(on_min,on_max))/sr_div</f>
        <v>5.5</v>
      </c>
      <c r="H3147" s="3">
        <v>3.1</v>
      </c>
      <c r="I3147" s="3">
        <f>IF(HOUR(Sense_data[[#This Row],[SysTimeStamp]])&lt;12,I3146+$B$14,I3146-$B$14)</f>
        <v>15.724537037037614</v>
      </c>
    </row>
    <row r="3148" spans="1:9" x14ac:dyDescent="0.2">
      <c r="A3148" t="s">
        <v>20</v>
      </c>
      <c r="B3148" t="s">
        <v>22</v>
      </c>
      <c r="C3148" s="6">
        <f t="shared" si="53"/>
        <v>42182.036238434397</v>
      </c>
      <c r="D3148" t="s">
        <v>23</v>
      </c>
      <c r="E3148" s="6">
        <f>IF(Sense_data[[#This Row],[a_1State]]=D3147,E3147,Sense_data[[#This Row],[SysTimeStamp]])</f>
        <v>42182.035324082331</v>
      </c>
      <c r="F3148" s="3" t="str">
        <f>Sense_data[[#This Row],[a_1State]]&amp;TEXT(Sense_data[[#This Row],[StateInstanceTimestamp]],"#.######")</f>
        <v>On42182.035324</v>
      </c>
      <c r="G3148" s="3">
        <f ca="1">IF(Sense_data[[#This Row],[a_1State]]="Off",RANDBETWEEN(off_min,off_max),RANDBETWEEN(on_min,on_max))/sr_div</f>
        <v>3.3</v>
      </c>
      <c r="H3148" s="3">
        <v>3.7</v>
      </c>
      <c r="I3148" s="3">
        <f>IF(HOUR(Sense_data[[#This Row],[SysTimeStamp]])&lt;12,I3147+$B$14,I3147-$B$14)</f>
        <v>15.724768518519095</v>
      </c>
    </row>
    <row r="3149" spans="1:9" x14ac:dyDescent="0.2">
      <c r="A3149" t="s">
        <v>20</v>
      </c>
      <c r="B3149" t="s">
        <v>22</v>
      </c>
      <c r="C3149" s="6">
        <f t="shared" si="53"/>
        <v>42182.036250008474</v>
      </c>
      <c r="D3149" t="s">
        <v>23</v>
      </c>
      <c r="E3149" s="6">
        <f>IF(Sense_data[[#This Row],[a_1State]]=D3148,E3148,Sense_data[[#This Row],[SysTimeStamp]])</f>
        <v>42182.035324082331</v>
      </c>
      <c r="F3149" s="3" t="str">
        <f>Sense_data[[#This Row],[a_1State]]&amp;TEXT(Sense_data[[#This Row],[StateInstanceTimestamp]],"#.######")</f>
        <v>On42182.035324</v>
      </c>
      <c r="G3149" s="3">
        <f ca="1">IF(Sense_data[[#This Row],[a_1State]]="Off",RANDBETWEEN(off_min,off_max),RANDBETWEEN(on_min,on_max))/sr_div</f>
        <v>3.9</v>
      </c>
      <c r="H3149" s="3">
        <v>3.8</v>
      </c>
      <c r="I3149" s="3">
        <f>IF(HOUR(Sense_data[[#This Row],[SysTimeStamp]])&lt;12,I3148+$B$14,I3148-$B$14)</f>
        <v>15.725000000000577</v>
      </c>
    </row>
    <row r="3150" spans="1:9" x14ac:dyDescent="0.2">
      <c r="A3150" t="s">
        <v>20</v>
      </c>
      <c r="B3150" t="s">
        <v>22</v>
      </c>
      <c r="C3150" s="6">
        <f t="shared" si="53"/>
        <v>42182.036261582551</v>
      </c>
      <c r="D3150" t="s">
        <v>23</v>
      </c>
      <c r="E3150" s="6">
        <f>IF(Sense_data[[#This Row],[a_1State]]=D3149,E3149,Sense_data[[#This Row],[SysTimeStamp]])</f>
        <v>42182.035324082331</v>
      </c>
      <c r="F3150" s="3" t="str">
        <f>Sense_data[[#This Row],[a_1State]]&amp;TEXT(Sense_data[[#This Row],[StateInstanceTimestamp]],"#.######")</f>
        <v>On42182.035324</v>
      </c>
      <c r="G3150" s="3">
        <f ca="1">IF(Sense_data[[#This Row],[a_1State]]="Off",RANDBETWEEN(off_min,off_max),RANDBETWEEN(on_min,on_max))/sr_div</f>
        <v>3.3</v>
      </c>
      <c r="H3150" s="3">
        <v>5</v>
      </c>
      <c r="I3150" s="3">
        <f>IF(HOUR(Sense_data[[#This Row],[SysTimeStamp]])&lt;12,I3149+$B$14,I3149-$B$14)</f>
        <v>15.725231481482059</v>
      </c>
    </row>
    <row r="3151" spans="1:9" x14ac:dyDescent="0.2">
      <c r="A3151" t="s">
        <v>20</v>
      </c>
      <c r="B3151" t="s">
        <v>22</v>
      </c>
      <c r="C3151" s="6">
        <f t="shared" si="53"/>
        <v>42182.036273156627</v>
      </c>
      <c r="D3151" t="s">
        <v>23</v>
      </c>
      <c r="E3151" s="6">
        <f>IF(Sense_data[[#This Row],[a_1State]]=D3150,E3150,Sense_data[[#This Row],[SysTimeStamp]])</f>
        <v>42182.035324082331</v>
      </c>
      <c r="F3151" s="3" t="str">
        <f>Sense_data[[#This Row],[a_1State]]&amp;TEXT(Sense_data[[#This Row],[StateInstanceTimestamp]],"#.######")</f>
        <v>On42182.035324</v>
      </c>
      <c r="G3151" s="3">
        <f ca="1">IF(Sense_data[[#This Row],[a_1State]]="Off",RANDBETWEEN(off_min,off_max),RANDBETWEEN(on_min,on_max))/sr_div</f>
        <v>6</v>
      </c>
      <c r="H3151" s="3">
        <v>4.3</v>
      </c>
      <c r="I3151" s="3">
        <f>IF(HOUR(Sense_data[[#This Row],[SysTimeStamp]])&lt;12,I3150+$B$14,I3150-$B$14)</f>
        <v>15.72546296296354</v>
      </c>
    </row>
    <row r="3152" spans="1:9" x14ac:dyDescent="0.2">
      <c r="A3152" t="s">
        <v>20</v>
      </c>
      <c r="B3152" t="s">
        <v>22</v>
      </c>
      <c r="C3152" s="6">
        <f t="shared" si="53"/>
        <v>42182.036284730704</v>
      </c>
      <c r="D3152" t="s">
        <v>23</v>
      </c>
      <c r="E3152" s="6">
        <f>IF(Sense_data[[#This Row],[a_1State]]=D3151,E3151,Sense_data[[#This Row],[SysTimeStamp]])</f>
        <v>42182.035324082331</v>
      </c>
      <c r="F3152" s="3" t="str">
        <f>Sense_data[[#This Row],[a_1State]]&amp;TEXT(Sense_data[[#This Row],[StateInstanceTimestamp]],"#.######")</f>
        <v>On42182.035324</v>
      </c>
      <c r="G3152" s="3">
        <f ca="1">IF(Sense_data[[#This Row],[a_1State]]="Off",RANDBETWEEN(off_min,off_max),RANDBETWEEN(on_min,on_max))/sr_div</f>
        <v>5.4</v>
      </c>
      <c r="H3152" s="3">
        <v>5.4</v>
      </c>
      <c r="I3152" s="3">
        <f>IF(HOUR(Sense_data[[#This Row],[SysTimeStamp]])&lt;12,I3151+$B$14,I3151-$B$14)</f>
        <v>15.725694444445022</v>
      </c>
    </row>
    <row r="3153" spans="1:9" x14ac:dyDescent="0.2">
      <c r="A3153" t="s">
        <v>20</v>
      </c>
      <c r="B3153" t="s">
        <v>22</v>
      </c>
      <c r="C3153" s="6">
        <f t="shared" si="53"/>
        <v>42182.036296304781</v>
      </c>
      <c r="D3153" t="s">
        <v>23</v>
      </c>
      <c r="E3153" s="6">
        <f>IF(Sense_data[[#This Row],[a_1State]]=D3152,E3152,Sense_data[[#This Row],[SysTimeStamp]])</f>
        <v>42182.035324082331</v>
      </c>
      <c r="F3153" s="3" t="str">
        <f>Sense_data[[#This Row],[a_1State]]&amp;TEXT(Sense_data[[#This Row],[StateInstanceTimestamp]],"#.######")</f>
        <v>On42182.035324</v>
      </c>
      <c r="G3153" s="3">
        <f ca="1">IF(Sense_data[[#This Row],[a_1State]]="Off",RANDBETWEEN(off_min,off_max),RANDBETWEEN(on_min,on_max))/sr_div</f>
        <v>5.2</v>
      </c>
      <c r="H3153" s="3">
        <v>4.0999999999999996</v>
      </c>
      <c r="I3153" s="3">
        <f>IF(HOUR(Sense_data[[#This Row],[SysTimeStamp]])&lt;12,I3152+$B$14,I3152-$B$14)</f>
        <v>15.725925925926504</v>
      </c>
    </row>
    <row r="3154" spans="1:9" x14ac:dyDescent="0.2">
      <c r="A3154" t="s">
        <v>20</v>
      </c>
      <c r="B3154" t="s">
        <v>22</v>
      </c>
      <c r="C3154" s="6">
        <f t="shared" si="53"/>
        <v>42182.036307878858</v>
      </c>
      <c r="D3154" t="s">
        <v>23</v>
      </c>
      <c r="E3154" s="6">
        <f>IF(Sense_data[[#This Row],[a_1State]]=D3153,E3153,Sense_data[[#This Row],[SysTimeStamp]])</f>
        <v>42182.035324082331</v>
      </c>
      <c r="F3154" s="3" t="str">
        <f>Sense_data[[#This Row],[a_1State]]&amp;TEXT(Sense_data[[#This Row],[StateInstanceTimestamp]],"#.######")</f>
        <v>On42182.035324</v>
      </c>
      <c r="G3154" s="3">
        <f ca="1">IF(Sense_data[[#This Row],[a_1State]]="Off",RANDBETWEEN(off_min,off_max),RANDBETWEEN(on_min,on_max))/sr_div</f>
        <v>3.1</v>
      </c>
      <c r="H3154" s="3">
        <v>4.7</v>
      </c>
      <c r="I3154" s="3">
        <f>IF(HOUR(Sense_data[[#This Row],[SysTimeStamp]])&lt;12,I3153+$B$14,I3153-$B$14)</f>
        <v>15.726157407407985</v>
      </c>
    </row>
    <row r="3155" spans="1:9" x14ac:dyDescent="0.2">
      <c r="A3155" t="s">
        <v>20</v>
      </c>
      <c r="B3155" t="s">
        <v>22</v>
      </c>
      <c r="C3155" s="6">
        <f t="shared" si="53"/>
        <v>42182.036319452935</v>
      </c>
      <c r="D3155" t="s">
        <v>23</v>
      </c>
      <c r="E3155" s="6">
        <f>IF(Sense_data[[#This Row],[a_1State]]=D3154,E3154,Sense_data[[#This Row],[SysTimeStamp]])</f>
        <v>42182.035324082331</v>
      </c>
      <c r="F3155" s="3" t="str">
        <f>Sense_data[[#This Row],[a_1State]]&amp;TEXT(Sense_data[[#This Row],[StateInstanceTimestamp]],"#.######")</f>
        <v>On42182.035324</v>
      </c>
      <c r="G3155" s="3">
        <f ca="1">IF(Sense_data[[#This Row],[a_1State]]="Off",RANDBETWEEN(off_min,off_max),RANDBETWEEN(on_min,on_max))/sr_div</f>
        <v>3.6</v>
      </c>
      <c r="H3155" s="3">
        <v>3.5</v>
      </c>
      <c r="I3155" s="3">
        <f>IF(HOUR(Sense_data[[#This Row],[SysTimeStamp]])&lt;12,I3154+$B$14,I3154-$B$14)</f>
        <v>15.726388888889467</v>
      </c>
    </row>
    <row r="3156" spans="1:9" x14ac:dyDescent="0.2">
      <c r="A3156" t="s">
        <v>20</v>
      </c>
      <c r="B3156" t="s">
        <v>22</v>
      </c>
      <c r="C3156" s="6">
        <f t="shared" si="53"/>
        <v>42182.036331027011</v>
      </c>
      <c r="D3156" t="s">
        <v>23</v>
      </c>
      <c r="E3156" s="6">
        <f>IF(Sense_data[[#This Row],[a_1State]]=D3155,E3155,Sense_data[[#This Row],[SysTimeStamp]])</f>
        <v>42182.035324082331</v>
      </c>
      <c r="F3156" s="3" t="str">
        <f>Sense_data[[#This Row],[a_1State]]&amp;TEXT(Sense_data[[#This Row],[StateInstanceTimestamp]],"#.######")</f>
        <v>On42182.035324</v>
      </c>
      <c r="G3156" s="3">
        <f ca="1">IF(Sense_data[[#This Row],[a_1State]]="Off",RANDBETWEEN(off_min,off_max),RANDBETWEEN(on_min,on_max))/sr_div</f>
        <v>3.5</v>
      </c>
      <c r="H3156" s="3">
        <v>5.4</v>
      </c>
      <c r="I3156" s="3">
        <f>IF(HOUR(Sense_data[[#This Row],[SysTimeStamp]])&lt;12,I3155+$B$14,I3155-$B$14)</f>
        <v>15.726620370370949</v>
      </c>
    </row>
    <row r="3157" spans="1:9" x14ac:dyDescent="0.2">
      <c r="A3157" t="s">
        <v>20</v>
      </c>
      <c r="B3157" t="s">
        <v>22</v>
      </c>
      <c r="C3157" s="6">
        <f t="shared" si="53"/>
        <v>42182.036342601088</v>
      </c>
      <c r="D3157" t="s">
        <v>23</v>
      </c>
      <c r="E3157" s="6">
        <f>IF(Sense_data[[#This Row],[a_1State]]=D3156,E3156,Sense_data[[#This Row],[SysTimeStamp]])</f>
        <v>42182.035324082331</v>
      </c>
      <c r="F3157" s="3" t="str">
        <f>Sense_data[[#This Row],[a_1State]]&amp;TEXT(Sense_data[[#This Row],[StateInstanceTimestamp]],"#.######")</f>
        <v>On42182.035324</v>
      </c>
      <c r="G3157" s="3">
        <f ca="1">IF(Sense_data[[#This Row],[a_1State]]="Off",RANDBETWEEN(off_min,off_max),RANDBETWEEN(on_min,on_max))/sr_div</f>
        <v>5.3</v>
      </c>
      <c r="H3157" s="3">
        <v>4.8</v>
      </c>
      <c r="I3157" s="3">
        <f>IF(HOUR(Sense_data[[#This Row],[SysTimeStamp]])&lt;12,I3156+$B$14,I3156-$B$14)</f>
        <v>15.72685185185243</v>
      </c>
    </row>
    <row r="3158" spans="1:9" x14ac:dyDescent="0.2">
      <c r="A3158" t="s">
        <v>20</v>
      </c>
      <c r="B3158" t="s">
        <v>22</v>
      </c>
      <c r="C3158" s="6">
        <f t="shared" si="53"/>
        <v>42182.036354175165</v>
      </c>
      <c r="D3158" t="s">
        <v>23</v>
      </c>
      <c r="E3158" s="6">
        <f>IF(Sense_data[[#This Row],[a_1State]]=D3157,E3157,Sense_data[[#This Row],[SysTimeStamp]])</f>
        <v>42182.035324082331</v>
      </c>
      <c r="F3158" s="3" t="str">
        <f>Sense_data[[#This Row],[a_1State]]&amp;TEXT(Sense_data[[#This Row],[StateInstanceTimestamp]],"#.######")</f>
        <v>On42182.035324</v>
      </c>
      <c r="G3158" s="3">
        <f ca="1">IF(Sense_data[[#This Row],[a_1State]]="Off",RANDBETWEEN(off_min,off_max),RANDBETWEEN(on_min,on_max))/sr_div</f>
        <v>4.3</v>
      </c>
      <c r="H3158" s="3">
        <v>5.2</v>
      </c>
      <c r="I3158" s="3">
        <f>IF(HOUR(Sense_data[[#This Row],[SysTimeStamp]])&lt;12,I3157+$B$14,I3157-$B$14)</f>
        <v>15.727083333333912</v>
      </c>
    </row>
    <row r="3159" spans="1:9" x14ac:dyDescent="0.2">
      <c r="A3159" t="s">
        <v>20</v>
      </c>
      <c r="B3159" t="s">
        <v>22</v>
      </c>
      <c r="C3159" s="6">
        <f t="shared" si="53"/>
        <v>42182.036365749242</v>
      </c>
      <c r="D3159" t="s">
        <v>23</v>
      </c>
      <c r="E3159" s="6">
        <f>IF(Sense_data[[#This Row],[a_1State]]=D3158,E3158,Sense_data[[#This Row],[SysTimeStamp]])</f>
        <v>42182.035324082331</v>
      </c>
      <c r="F3159" s="3" t="str">
        <f>Sense_data[[#This Row],[a_1State]]&amp;TEXT(Sense_data[[#This Row],[StateInstanceTimestamp]],"#.######")</f>
        <v>On42182.035324</v>
      </c>
      <c r="G3159" s="3">
        <f ca="1">IF(Sense_data[[#This Row],[a_1State]]="Off",RANDBETWEEN(off_min,off_max),RANDBETWEEN(on_min,on_max))/sr_div</f>
        <v>4.5</v>
      </c>
      <c r="H3159" s="3">
        <v>3.9</v>
      </c>
      <c r="I3159" s="3">
        <f>IF(HOUR(Sense_data[[#This Row],[SysTimeStamp]])&lt;12,I3158+$B$14,I3158-$B$14)</f>
        <v>15.727314814815394</v>
      </c>
    </row>
    <row r="3160" spans="1:9" x14ac:dyDescent="0.2">
      <c r="A3160" t="s">
        <v>20</v>
      </c>
      <c r="B3160" t="s">
        <v>22</v>
      </c>
      <c r="C3160" s="6">
        <f t="shared" si="53"/>
        <v>42182.036377323318</v>
      </c>
      <c r="D3160" t="s">
        <v>23</v>
      </c>
      <c r="E3160" s="6">
        <f>IF(Sense_data[[#This Row],[a_1State]]=D3159,E3159,Sense_data[[#This Row],[SysTimeStamp]])</f>
        <v>42182.035324082331</v>
      </c>
      <c r="F3160" s="3" t="str">
        <f>Sense_data[[#This Row],[a_1State]]&amp;TEXT(Sense_data[[#This Row],[StateInstanceTimestamp]],"#.######")</f>
        <v>On42182.035324</v>
      </c>
      <c r="G3160" s="3">
        <f ca="1">IF(Sense_data[[#This Row],[a_1State]]="Off",RANDBETWEEN(off_min,off_max),RANDBETWEEN(on_min,on_max))/sr_div</f>
        <v>5.9</v>
      </c>
      <c r="H3160" s="3">
        <v>3</v>
      </c>
      <c r="I3160" s="3">
        <f>IF(HOUR(Sense_data[[#This Row],[SysTimeStamp]])&lt;12,I3159+$B$14,I3159-$B$14)</f>
        <v>15.727546296296875</v>
      </c>
    </row>
    <row r="3161" spans="1:9" x14ac:dyDescent="0.2">
      <c r="A3161" t="s">
        <v>20</v>
      </c>
      <c r="B3161" t="s">
        <v>22</v>
      </c>
      <c r="C3161" s="6">
        <f t="shared" si="53"/>
        <v>42182.036388897395</v>
      </c>
      <c r="D3161" t="s">
        <v>23</v>
      </c>
      <c r="E3161" s="6">
        <f>IF(Sense_data[[#This Row],[a_1State]]=D3160,E3160,Sense_data[[#This Row],[SysTimeStamp]])</f>
        <v>42182.035324082331</v>
      </c>
      <c r="F3161" s="3" t="str">
        <f>Sense_data[[#This Row],[a_1State]]&amp;TEXT(Sense_data[[#This Row],[StateInstanceTimestamp]],"#.######")</f>
        <v>On42182.035324</v>
      </c>
      <c r="G3161" s="3">
        <f ca="1">IF(Sense_data[[#This Row],[a_1State]]="Off",RANDBETWEEN(off_min,off_max),RANDBETWEEN(on_min,on_max))/sr_div</f>
        <v>3.7</v>
      </c>
      <c r="H3161" s="3">
        <v>4.3</v>
      </c>
      <c r="I3161" s="3">
        <f>IF(HOUR(Sense_data[[#This Row],[SysTimeStamp]])&lt;12,I3160+$B$14,I3160-$B$14)</f>
        <v>15.727777777778357</v>
      </c>
    </row>
    <row r="3162" spans="1:9" x14ac:dyDescent="0.2">
      <c r="A3162" t="s">
        <v>20</v>
      </c>
      <c r="B3162" t="s">
        <v>22</v>
      </c>
      <c r="C3162" s="6">
        <f t="shared" si="53"/>
        <v>42182.036400471472</v>
      </c>
      <c r="D3162" t="s">
        <v>23</v>
      </c>
      <c r="E3162" s="6">
        <f>IF(Sense_data[[#This Row],[a_1State]]=D3161,E3161,Sense_data[[#This Row],[SysTimeStamp]])</f>
        <v>42182.035324082331</v>
      </c>
      <c r="F3162" s="3" t="str">
        <f>Sense_data[[#This Row],[a_1State]]&amp;TEXT(Sense_data[[#This Row],[StateInstanceTimestamp]],"#.######")</f>
        <v>On42182.035324</v>
      </c>
      <c r="G3162" s="3">
        <f ca="1">IF(Sense_data[[#This Row],[a_1State]]="Off",RANDBETWEEN(off_min,off_max),RANDBETWEEN(on_min,on_max))/sr_div</f>
        <v>3.7</v>
      </c>
      <c r="H3162" s="3">
        <v>3.3</v>
      </c>
      <c r="I3162" s="3">
        <f>IF(HOUR(Sense_data[[#This Row],[SysTimeStamp]])&lt;12,I3161+$B$14,I3161-$B$14)</f>
        <v>15.728009259259839</v>
      </c>
    </row>
    <row r="3163" spans="1:9" x14ac:dyDescent="0.2">
      <c r="A3163" t="s">
        <v>20</v>
      </c>
      <c r="B3163" t="s">
        <v>22</v>
      </c>
      <c r="C3163" s="6">
        <f t="shared" si="53"/>
        <v>42182.036412045549</v>
      </c>
      <c r="D3163" t="s">
        <v>23</v>
      </c>
      <c r="E3163" s="6">
        <f>IF(Sense_data[[#This Row],[a_1State]]=D3162,E3162,Sense_data[[#This Row],[SysTimeStamp]])</f>
        <v>42182.035324082331</v>
      </c>
      <c r="F3163" s="3" t="str">
        <f>Sense_data[[#This Row],[a_1State]]&amp;TEXT(Sense_data[[#This Row],[StateInstanceTimestamp]],"#.######")</f>
        <v>On42182.035324</v>
      </c>
      <c r="G3163" s="3">
        <f ca="1">IF(Sense_data[[#This Row],[a_1State]]="Off",RANDBETWEEN(off_min,off_max),RANDBETWEEN(on_min,on_max))/sr_div</f>
        <v>3.2</v>
      </c>
      <c r="H3163" s="3">
        <v>5.0999999999999996</v>
      </c>
      <c r="I3163" s="3">
        <f>IF(HOUR(Sense_data[[#This Row],[SysTimeStamp]])&lt;12,I3162+$B$14,I3162-$B$14)</f>
        <v>15.72824074074132</v>
      </c>
    </row>
    <row r="3164" spans="1:9" x14ac:dyDescent="0.2">
      <c r="A3164" t="s">
        <v>20</v>
      </c>
      <c r="B3164" t="s">
        <v>22</v>
      </c>
      <c r="C3164" s="6">
        <f t="shared" si="53"/>
        <v>42182.036423619626</v>
      </c>
      <c r="D3164" t="s">
        <v>23</v>
      </c>
      <c r="E3164" s="6">
        <f>IF(Sense_data[[#This Row],[a_1State]]=D3163,E3163,Sense_data[[#This Row],[SysTimeStamp]])</f>
        <v>42182.035324082331</v>
      </c>
      <c r="F3164" s="3" t="str">
        <f>Sense_data[[#This Row],[a_1State]]&amp;TEXT(Sense_data[[#This Row],[StateInstanceTimestamp]],"#.######")</f>
        <v>On42182.035324</v>
      </c>
      <c r="G3164" s="3">
        <f ca="1">IF(Sense_data[[#This Row],[a_1State]]="Off",RANDBETWEEN(off_min,off_max),RANDBETWEEN(on_min,on_max))/sr_div</f>
        <v>4.0999999999999996</v>
      </c>
      <c r="H3164" s="3">
        <v>5.8</v>
      </c>
      <c r="I3164" s="3">
        <f>IF(HOUR(Sense_data[[#This Row],[SysTimeStamp]])&lt;12,I3163+$B$14,I3163-$B$14)</f>
        <v>15.728472222222802</v>
      </c>
    </row>
    <row r="3165" spans="1:9" x14ac:dyDescent="0.2">
      <c r="A3165" t="s">
        <v>20</v>
      </c>
      <c r="B3165" t="s">
        <v>22</v>
      </c>
      <c r="C3165" s="6">
        <f t="shared" si="53"/>
        <v>42182.036435193702</v>
      </c>
      <c r="D3165" t="s">
        <v>23</v>
      </c>
      <c r="E3165" s="6">
        <f>IF(Sense_data[[#This Row],[a_1State]]=D3164,E3164,Sense_data[[#This Row],[SysTimeStamp]])</f>
        <v>42182.035324082331</v>
      </c>
      <c r="F3165" s="3" t="str">
        <f>Sense_data[[#This Row],[a_1State]]&amp;TEXT(Sense_data[[#This Row],[StateInstanceTimestamp]],"#.######")</f>
        <v>On42182.035324</v>
      </c>
      <c r="G3165" s="3">
        <f ca="1">IF(Sense_data[[#This Row],[a_1State]]="Off",RANDBETWEEN(off_min,off_max),RANDBETWEEN(on_min,on_max))/sr_div</f>
        <v>4.5</v>
      </c>
      <c r="H3165" s="3">
        <v>5.4</v>
      </c>
      <c r="I3165" s="3">
        <f>IF(HOUR(Sense_data[[#This Row],[SysTimeStamp]])&lt;12,I3164+$B$14,I3164-$B$14)</f>
        <v>15.728703703704284</v>
      </c>
    </row>
    <row r="3166" spans="1:9" x14ac:dyDescent="0.2">
      <c r="A3166" t="s">
        <v>20</v>
      </c>
      <c r="B3166" t="s">
        <v>22</v>
      </c>
      <c r="C3166" s="6">
        <f t="shared" si="53"/>
        <v>42182.036446767779</v>
      </c>
      <c r="D3166" t="s">
        <v>23</v>
      </c>
      <c r="E3166" s="6">
        <f>IF(Sense_data[[#This Row],[a_1State]]=D3165,E3165,Sense_data[[#This Row],[SysTimeStamp]])</f>
        <v>42182.035324082331</v>
      </c>
      <c r="F3166" s="3" t="str">
        <f>Sense_data[[#This Row],[a_1State]]&amp;TEXT(Sense_data[[#This Row],[StateInstanceTimestamp]],"#.######")</f>
        <v>On42182.035324</v>
      </c>
      <c r="G3166" s="3">
        <f ca="1">IF(Sense_data[[#This Row],[a_1State]]="Off",RANDBETWEEN(off_min,off_max),RANDBETWEEN(on_min,on_max))/sr_div</f>
        <v>3.7</v>
      </c>
      <c r="H3166" s="3">
        <v>4.8</v>
      </c>
      <c r="I3166" s="3">
        <f>IF(HOUR(Sense_data[[#This Row],[SysTimeStamp]])&lt;12,I3165+$B$14,I3165-$B$14)</f>
        <v>15.728935185185765</v>
      </c>
    </row>
    <row r="3167" spans="1:9" x14ac:dyDescent="0.2">
      <c r="A3167" t="s">
        <v>20</v>
      </c>
      <c r="B3167" t="s">
        <v>22</v>
      </c>
      <c r="C3167" s="6">
        <f t="shared" si="53"/>
        <v>42182.036458341856</v>
      </c>
      <c r="D3167" t="s">
        <v>23</v>
      </c>
      <c r="E3167" s="6">
        <f>IF(Sense_data[[#This Row],[a_1State]]=D3166,E3166,Sense_data[[#This Row],[SysTimeStamp]])</f>
        <v>42182.035324082331</v>
      </c>
      <c r="F3167" s="3" t="str">
        <f>Sense_data[[#This Row],[a_1State]]&amp;TEXT(Sense_data[[#This Row],[StateInstanceTimestamp]],"#.######")</f>
        <v>On42182.035324</v>
      </c>
      <c r="G3167" s="3">
        <f ca="1">IF(Sense_data[[#This Row],[a_1State]]="Off",RANDBETWEEN(off_min,off_max),RANDBETWEEN(on_min,on_max))/sr_div</f>
        <v>4.3</v>
      </c>
      <c r="H3167" s="3">
        <v>5</v>
      </c>
      <c r="I3167" s="3">
        <f>IF(HOUR(Sense_data[[#This Row],[SysTimeStamp]])&lt;12,I3166+$B$14,I3166-$B$14)</f>
        <v>15.729166666667247</v>
      </c>
    </row>
    <row r="3168" spans="1:9" x14ac:dyDescent="0.2">
      <c r="A3168" t="s">
        <v>20</v>
      </c>
      <c r="B3168" t="s">
        <v>22</v>
      </c>
      <c r="C3168" s="6">
        <f t="shared" si="53"/>
        <v>42182.036469915933</v>
      </c>
      <c r="D3168" t="s">
        <v>23</v>
      </c>
      <c r="E3168" s="6">
        <f>IF(Sense_data[[#This Row],[a_1State]]=D3167,E3167,Sense_data[[#This Row],[SysTimeStamp]])</f>
        <v>42182.035324082331</v>
      </c>
      <c r="F3168" s="3" t="str">
        <f>Sense_data[[#This Row],[a_1State]]&amp;TEXT(Sense_data[[#This Row],[StateInstanceTimestamp]],"#.######")</f>
        <v>On42182.035324</v>
      </c>
      <c r="G3168" s="3">
        <f ca="1">IF(Sense_data[[#This Row],[a_1State]]="Off",RANDBETWEEN(off_min,off_max),RANDBETWEEN(on_min,on_max))/sr_div</f>
        <v>3.1</v>
      </c>
      <c r="H3168" s="3">
        <v>3.9</v>
      </c>
      <c r="I3168" s="3">
        <f>IF(HOUR(Sense_data[[#This Row],[SysTimeStamp]])&lt;12,I3167+$B$14,I3167-$B$14)</f>
        <v>15.729398148148729</v>
      </c>
    </row>
    <row r="3169" spans="1:9" x14ac:dyDescent="0.2">
      <c r="A3169" t="s">
        <v>20</v>
      </c>
      <c r="B3169" t="s">
        <v>22</v>
      </c>
      <c r="C3169" s="6">
        <f t="shared" si="53"/>
        <v>42182.036481490009</v>
      </c>
      <c r="D3169" t="s">
        <v>23</v>
      </c>
      <c r="E3169" s="6">
        <f>IF(Sense_data[[#This Row],[a_1State]]=D3168,E3168,Sense_data[[#This Row],[SysTimeStamp]])</f>
        <v>42182.035324082331</v>
      </c>
      <c r="F3169" s="3" t="str">
        <f>Sense_data[[#This Row],[a_1State]]&amp;TEXT(Sense_data[[#This Row],[StateInstanceTimestamp]],"#.######")</f>
        <v>On42182.035324</v>
      </c>
      <c r="G3169" s="3">
        <f ca="1">IF(Sense_data[[#This Row],[a_1State]]="Off",RANDBETWEEN(off_min,off_max),RANDBETWEEN(on_min,on_max))/sr_div</f>
        <v>3.9</v>
      </c>
      <c r="H3169" s="3">
        <v>3.1</v>
      </c>
      <c r="I3169" s="3">
        <f>IF(HOUR(Sense_data[[#This Row],[SysTimeStamp]])&lt;12,I3168+$B$14,I3168-$B$14)</f>
        <v>15.72962962963021</v>
      </c>
    </row>
    <row r="3170" spans="1:9" x14ac:dyDescent="0.2">
      <c r="A3170" t="s">
        <v>20</v>
      </c>
      <c r="B3170" t="s">
        <v>22</v>
      </c>
      <c r="C3170" s="6">
        <f t="shared" si="53"/>
        <v>42182.036493064086</v>
      </c>
      <c r="D3170" t="s">
        <v>23</v>
      </c>
      <c r="E3170" s="6">
        <f>IF(Sense_data[[#This Row],[a_1State]]=D3169,E3169,Sense_data[[#This Row],[SysTimeStamp]])</f>
        <v>42182.035324082331</v>
      </c>
      <c r="F3170" s="3" t="str">
        <f>Sense_data[[#This Row],[a_1State]]&amp;TEXT(Sense_data[[#This Row],[StateInstanceTimestamp]],"#.######")</f>
        <v>On42182.035324</v>
      </c>
      <c r="G3170" s="3">
        <f ca="1">IF(Sense_data[[#This Row],[a_1State]]="Off",RANDBETWEEN(off_min,off_max),RANDBETWEEN(on_min,on_max))/sr_div</f>
        <v>4.5</v>
      </c>
      <c r="H3170" s="3">
        <v>5.2</v>
      </c>
      <c r="I3170" s="3">
        <f>IF(HOUR(Sense_data[[#This Row],[SysTimeStamp]])&lt;12,I3169+$B$14,I3169-$B$14)</f>
        <v>15.729861111111692</v>
      </c>
    </row>
    <row r="3171" spans="1:9" x14ac:dyDescent="0.2">
      <c r="A3171" t="s">
        <v>20</v>
      </c>
      <c r="B3171" t="s">
        <v>22</v>
      </c>
      <c r="C3171" s="6">
        <f t="shared" si="53"/>
        <v>42182.036504638163</v>
      </c>
      <c r="D3171" t="s">
        <v>23</v>
      </c>
      <c r="E3171" s="6">
        <f>IF(Sense_data[[#This Row],[a_1State]]=D3170,E3170,Sense_data[[#This Row],[SysTimeStamp]])</f>
        <v>42182.035324082331</v>
      </c>
      <c r="F3171" s="3" t="str">
        <f>Sense_data[[#This Row],[a_1State]]&amp;TEXT(Sense_data[[#This Row],[StateInstanceTimestamp]],"#.######")</f>
        <v>On42182.035324</v>
      </c>
      <c r="G3171" s="3">
        <f ca="1">IF(Sense_data[[#This Row],[a_1State]]="Off",RANDBETWEEN(off_min,off_max),RANDBETWEEN(on_min,on_max))/sr_div</f>
        <v>4.7</v>
      </c>
      <c r="H3171" s="3">
        <v>3.1</v>
      </c>
      <c r="I3171" s="3">
        <f>IF(HOUR(Sense_data[[#This Row],[SysTimeStamp]])&lt;12,I3170+$B$14,I3170-$B$14)</f>
        <v>15.730092592593174</v>
      </c>
    </row>
    <row r="3172" spans="1:9" x14ac:dyDescent="0.2">
      <c r="A3172" t="s">
        <v>20</v>
      </c>
      <c r="B3172" t="s">
        <v>22</v>
      </c>
      <c r="C3172" s="6">
        <f t="shared" si="53"/>
        <v>42182.03651621224</v>
      </c>
      <c r="D3172" t="s">
        <v>23</v>
      </c>
      <c r="E3172" s="6">
        <f>IF(Sense_data[[#This Row],[a_1State]]=D3171,E3171,Sense_data[[#This Row],[SysTimeStamp]])</f>
        <v>42182.035324082331</v>
      </c>
      <c r="F3172" s="3" t="str">
        <f>Sense_data[[#This Row],[a_1State]]&amp;TEXT(Sense_data[[#This Row],[StateInstanceTimestamp]],"#.######")</f>
        <v>On42182.035324</v>
      </c>
      <c r="G3172" s="3">
        <f ca="1">IF(Sense_data[[#This Row],[a_1State]]="Off",RANDBETWEEN(off_min,off_max),RANDBETWEEN(on_min,on_max))/sr_div</f>
        <v>4.7</v>
      </c>
      <c r="H3172" s="3">
        <v>5.0999999999999996</v>
      </c>
      <c r="I3172" s="3">
        <f>IF(HOUR(Sense_data[[#This Row],[SysTimeStamp]])&lt;12,I3171+$B$14,I3171-$B$14)</f>
        <v>15.730324074074655</v>
      </c>
    </row>
    <row r="3173" spans="1:9" x14ac:dyDescent="0.2">
      <c r="A3173" t="s">
        <v>20</v>
      </c>
      <c r="B3173" t="s">
        <v>22</v>
      </c>
      <c r="C3173" s="6">
        <f t="shared" si="53"/>
        <v>42182.036527786317</v>
      </c>
      <c r="D3173" t="s">
        <v>23</v>
      </c>
      <c r="E3173" s="6">
        <f>IF(Sense_data[[#This Row],[a_1State]]=D3172,E3172,Sense_data[[#This Row],[SysTimeStamp]])</f>
        <v>42182.035324082331</v>
      </c>
      <c r="F3173" s="3" t="str">
        <f>Sense_data[[#This Row],[a_1State]]&amp;TEXT(Sense_data[[#This Row],[StateInstanceTimestamp]],"#.######")</f>
        <v>On42182.035324</v>
      </c>
      <c r="G3173" s="3">
        <f ca="1">IF(Sense_data[[#This Row],[a_1State]]="Off",RANDBETWEEN(off_min,off_max),RANDBETWEEN(on_min,on_max))/sr_div</f>
        <v>4.7</v>
      </c>
      <c r="H3173" s="3">
        <v>4.5999999999999996</v>
      </c>
      <c r="I3173" s="3">
        <f>IF(HOUR(Sense_data[[#This Row],[SysTimeStamp]])&lt;12,I3172+$B$14,I3172-$B$14)</f>
        <v>15.730555555556137</v>
      </c>
    </row>
    <row r="3174" spans="1:9" x14ac:dyDescent="0.2">
      <c r="A3174" t="s">
        <v>20</v>
      </c>
      <c r="B3174" t="s">
        <v>22</v>
      </c>
      <c r="C3174" s="6">
        <f t="shared" si="53"/>
        <v>42182.036539360393</v>
      </c>
      <c r="D3174" t="s">
        <v>23</v>
      </c>
      <c r="E3174" s="6">
        <f>IF(Sense_data[[#This Row],[a_1State]]=D3173,E3173,Sense_data[[#This Row],[SysTimeStamp]])</f>
        <v>42182.035324082331</v>
      </c>
      <c r="F3174" s="3" t="str">
        <f>Sense_data[[#This Row],[a_1State]]&amp;TEXT(Sense_data[[#This Row],[StateInstanceTimestamp]],"#.######")</f>
        <v>On42182.035324</v>
      </c>
      <c r="G3174" s="3">
        <f ca="1">IF(Sense_data[[#This Row],[a_1State]]="Off",RANDBETWEEN(off_min,off_max),RANDBETWEEN(on_min,on_max))/sr_div</f>
        <v>5.8</v>
      </c>
      <c r="H3174" s="3">
        <v>4.2</v>
      </c>
      <c r="I3174" s="3">
        <f>IF(HOUR(Sense_data[[#This Row],[SysTimeStamp]])&lt;12,I3173+$B$14,I3173-$B$14)</f>
        <v>15.730787037037619</v>
      </c>
    </row>
    <row r="3175" spans="1:9" x14ac:dyDescent="0.2">
      <c r="A3175" t="s">
        <v>20</v>
      </c>
      <c r="B3175" t="s">
        <v>22</v>
      </c>
      <c r="C3175" s="6">
        <f t="shared" si="53"/>
        <v>42182.03655093447</v>
      </c>
      <c r="D3175" t="s">
        <v>23</v>
      </c>
      <c r="E3175" s="6">
        <f>IF(Sense_data[[#This Row],[a_1State]]=D3174,E3174,Sense_data[[#This Row],[SysTimeStamp]])</f>
        <v>42182.035324082331</v>
      </c>
      <c r="F3175" s="3" t="str">
        <f>Sense_data[[#This Row],[a_1State]]&amp;TEXT(Sense_data[[#This Row],[StateInstanceTimestamp]],"#.######")</f>
        <v>On42182.035324</v>
      </c>
      <c r="G3175" s="3">
        <f ca="1">IF(Sense_data[[#This Row],[a_1State]]="Off",RANDBETWEEN(off_min,off_max),RANDBETWEEN(on_min,on_max))/sr_div</f>
        <v>3.2</v>
      </c>
      <c r="H3175" s="3">
        <v>5.0999999999999996</v>
      </c>
      <c r="I3175" s="3">
        <f>IF(HOUR(Sense_data[[#This Row],[SysTimeStamp]])&lt;12,I3174+$B$14,I3174-$B$14)</f>
        <v>15.7310185185191</v>
      </c>
    </row>
    <row r="3176" spans="1:9" x14ac:dyDescent="0.2">
      <c r="A3176" t="s">
        <v>20</v>
      </c>
      <c r="B3176" t="s">
        <v>22</v>
      </c>
      <c r="C3176" s="6">
        <f t="shared" si="53"/>
        <v>42182.036562508547</v>
      </c>
      <c r="D3176" t="s">
        <v>23</v>
      </c>
      <c r="E3176" s="6">
        <f>IF(Sense_data[[#This Row],[a_1State]]=D3175,E3175,Sense_data[[#This Row],[SysTimeStamp]])</f>
        <v>42182.035324082331</v>
      </c>
      <c r="F3176" s="3" t="str">
        <f>Sense_data[[#This Row],[a_1State]]&amp;TEXT(Sense_data[[#This Row],[StateInstanceTimestamp]],"#.######")</f>
        <v>On42182.035324</v>
      </c>
      <c r="G3176" s="3">
        <f ca="1">IF(Sense_data[[#This Row],[a_1State]]="Off",RANDBETWEEN(off_min,off_max),RANDBETWEEN(on_min,on_max))/sr_div</f>
        <v>3</v>
      </c>
      <c r="H3176" s="3">
        <v>3.2</v>
      </c>
      <c r="I3176" s="3">
        <f>IF(HOUR(Sense_data[[#This Row],[SysTimeStamp]])&lt;12,I3175+$B$14,I3175-$B$14)</f>
        <v>15.731250000000582</v>
      </c>
    </row>
    <row r="3177" spans="1:9" x14ac:dyDescent="0.2">
      <c r="A3177" t="s">
        <v>20</v>
      </c>
      <c r="B3177" t="s">
        <v>22</v>
      </c>
      <c r="C3177" s="6">
        <f t="shared" si="53"/>
        <v>42182.036574082624</v>
      </c>
      <c r="D3177" t="s">
        <v>23</v>
      </c>
      <c r="E3177" s="6">
        <f>IF(Sense_data[[#This Row],[a_1State]]=D3176,E3176,Sense_data[[#This Row],[SysTimeStamp]])</f>
        <v>42182.035324082331</v>
      </c>
      <c r="F3177" s="3" t="str">
        <f>Sense_data[[#This Row],[a_1State]]&amp;TEXT(Sense_data[[#This Row],[StateInstanceTimestamp]],"#.######")</f>
        <v>On42182.035324</v>
      </c>
      <c r="G3177" s="3">
        <f ca="1">IF(Sense_data[[#This Row],[a_1State]]="Off",RANDBETWEEN(off_min,off_max),RANDBETWEEN(on_min,on_max))/sr_div</f>
        <v>3.7</v>
      </c>
      <c r="H3177" s="3">
        <v>5.3</v>
      </c>
      <c r="I3177" s="3">
        <f>IF(HOUR(Sense_data[[#This Row],[SysTimeStamp]])&lt;12,I3176+$B$14,I3176-$B$14)</f>
        <v>15.731481481482064</v>
      </c>
    </row>
    <row r="3178" spans="1:9" x14ac:dyDescent="0.2">
      <c r="A3178" t="s">
        <v>20</v>
      </c>
      <c r="B3178" t="s">
        <v>22</v>
      </c>
      <c r="C3178" s="6">
        <f t="shared" si="53"/>
        <v>42182.0365856567</v>
      </c>
      <c r="D3178" t="s">
        <v>23</v>
      </c>
      <c r="E3178" s="6">
        <f>IF(Sense_data[[#This Row],[a_1State]]=D3177,E3177,Sense_data[[#This Row],[SysTimeStamp]])</f>
        <v>42182.035324082331</v>
      </c>
      <c r="F3178" s="3" t="str">
        <f>Sense_data[[#This Row],[a_1State]]&amp;TEXT(Sense_data[[#This Row],[StateInstanceTimestamp]],"#.######")</f>
        <v>On42182.035324</v>
      </c>
      <c r="G3178" s="3">
        <f ca="1">IF(Sense_data[[#This Row],[a_1State]]="Off",RANDBETWEEN(off_min,off_max),RANDBETWEEN(on_min,on_max))/sr_div</f>
        <v>3.7</v>
      </c>
      <c r="H3178" s="3">
        <v>3.5</v>
      </c>
      <c r="I3178" s="3">
        <f>IF(HOUR(Sense_data[[#This Row],[SysTimeStamp]])&lt;12,I3177+$B$14,I3177-$B$14)</f>
        <v>15.731712962963545</v>
      </c>
    </row>
    <row r="3179" spans="1:9" x14ac:dyDescent="0.2">
      <c r="A3179" t="s">
        <v>20</v>
      </c>
      <c r="B3179" t="s">
        <v>22</v>
      </c>
      <c r="C3179" s="6">
        <f t="shared" si="53"/>
        <v>42182.036597230777</v>
      </c>
      <c r="D3179" t="s">
        <v>23</v>
      </c>
      <c r="E3179" s="6">
        <f>IF(Sense_data[[#This Row],[a_1State]]=D3178,E3178,Sense_data[[#This Row],[SysTimeStamp]])</f>
        <v>42182.035324082331</v>
      </c>
      <c r="F3179" s="3" t="str">
        <f>Sense_data[[#This Row],[a_1State]]&amp;TEXT(Sense_data[[#This Row],[StateInstanceTimestamp]],"#.######")</f>
        <v>On42182.035324</v>
      </c>
      <c r="G3179" s="3">
        <f ca="1">IF(Sense_data[[#This Row],[a_1State]]="Off",RANDBETWEEN(off_min,off_max),RANDBETWEEN(on_min,on_max))/sr_div</f>
        <v>4.3</v>
      </c>
      <c r="H3179" s="3">
        <v>4.3</v>
      </c>
      <c r="I3179" s="3">
        <f>IF(HOUR(Sense_data[[#This Row],[SysTimeStamp]])&lt;12,I3178+$B$14,I3178-$B$14)</f>
        <v>15.731944444445027</v>
      </c>
    </row>
    <row r="3180" spans="1:9" x14ac:dyDescent="0.2">
      <c r="A3180" t="s">
        <v>20</v>
      </c>
      <c r="B3180" t="s">
        <v>22</v>
      </c>
      <c r="C3180" s="6">
        <f t="shared" si="53"/>
        <v>42182.036608804854</v>
      </c>
      <c r="D3180" t="s">
        <v>23</v>
      </c>
      <c r="E3180" s="6">
        <f>IF(Sense_data[[#This Row],[a_1State]]=D3179,E3179,Sense_data[[#This Row],[SysTimeStamp]])</f>
        <v>42182.035324082331</v>
      </c>
      <c r="F3180" s="3" t="str">
        <f>Sense_data[[#This Row],[a_1State]]&amp;TEXT(Sense_data[[#This Row],[StateInstanceTimestamp]],"#.######")</f>
        <v>On42182.035324</v>
      </c>
      <c r="G3180" s="3">
        <f ca="1">IF(Sense_data[[#This Row],[a_1State]]="Off",RANDBETWEEN(off_min,off_max),RANDBETWEEN(on_min,on_max))/sr_div</f>
        <v>4.0999999999999996</v>
      </c>
      <c r="H3180" s="3">
        <v>4</v>
      </c>
      <c r="I3180" s="3">
        <f>IF(HOUR(Sense_data[[#This Row],[SysTimeStamp]])&lt;12,I3179+$B$14,I3179-$B$14)</f>
        <v>15.732175925926509</v>
      </c>
    </row>
    <row r="3181" spans="1:9" x14ac:dyDescent="0.2">
      <c r="A3181" t="s">
        <v>20</v>
      </c>
      <c r="B3181" t="s">
        <v>22</v>
      </c>
      <c r="C3181" s="6">
        <f t="shared" si="53"/>
        <v>42182.036620378931</v>
      </c>
      <c r="D3181" t="s">
        <v>23</v>
      </c>
      <c r="E3181" s="6">
        <f>IF(Sense_data[[#This Row],[a_1State]]=D3180,E3180,Sense_data[[#This Row],[SysTimeStamp]])</f>
        <v>42182.035324082331</v>
      </c>
      <c r="F3181" s="3" t="str">
        <f>Sense_data[[#This Row],[a_1State]]&amp;TEXT(Sense_data[[#This Row],[StateInstanceTimestamp]],"#.######")</f>
        <v>On42182.035324</v>
      </c>
      <c r="G3181" s="3">
        <f ca="1">IF(Sense_data[[#This Row],[a_1State]]="Off",RANDBETWEEN(off_min,off_max),RANDBETWEEN(on_min,on_max))/sr_div</f>
        <v>3</v>
      </c>
      <c r="H3181" s="3">
        <v>4.0999999999999996</v>
      </c>
      <c r="I3181" s="3">
        <f>IF(HOUR(Sense_data[[#This Row],[SysTimeStamp]])&lt;12,I3180+$B$14,I3180-$B$14)</f>
        <v>15.73240740740799</v>
      </c>
    </row>
    <row r="3182" spans="1:9" x14ac:dyDescent="0.2">
      <c r="A3182" t="s">
        <v>20</v>
      </c>
      <c r="B3182" t="s">
        <v>22</v>
      </c>
      <c r="C3182" s="6">
        <f t="shared" si="53"/>
        <v>42182.036631953008</v>
      </c>
      <c r="D3182" t="s">
        <v>23</v>
      </c>
      <c r="E3182" s="6">
        <f>IF(Sense_data[[#This Row],[a_1State]]=D3181,E3181,Sense_data[[#This Row],[SysTimeStamp]])</f>
        <v>42182.035324082331</v>
      </c>
      <c r="F3182" s="3" t="str">
        <f>Sense_data[[#This Row],[a_1State]]&amp;TEXT(Sense_data[[#This Row],[StateInstanceTimestamp]],"#.######")</f>
        <v>On42182.035324</v>
      </c>
      <c r="G3182" s="3">
        <f ca="1">IF(Sense_data[[#This Row],[a_1State]]="Off",RANDBETWEEN(off_min,off_max),RANDBETWEEN(on_min,on_max))/sr_div</f>
        <v>5.0999999999999996</v>
      </c>
      <c r="H3182" s="3">
        <v>5.6</v>
      </c>
      <c r="I3182" s="3">
        <f>IF(HOUR(Sense_data[[#This Row],[SysTimeStamp]])&lt;12,I3181+$B$14,I3181-$B$14)</f>
        <v>15.732638888889472</v>
      </c>
    </row>
    <row r="3183" spans="1:9" x14ac:dyDescent="0.2">
      <c r="A3183" t="s">
        <v>20</v>
      </c>
      <c r="B3183" t="s">
        <v>22</v>
      </c>
      <c r="C3183" s="6">
        <f t="shared" si="53"/>
        <v>42182.036643527084</v>
      </c>
      <c r="D3183" t="s">
        <v>23</v>
      </c>
      <c r="E3183" s="6">
        <f>IF(Sense_data[[#This Row],[a_1State]]=D3182,E3182,Sense_data[[#This Row],[SysTimeStamp]])</f>
        <v>42182.035324082331</v>
      </c>
      <c r="F3183" s="3" t="str">
        <f>Sense_data[[#This Row],[a_1State]]&amp;TEXT(Sense_data[[#This Row],[StateInstanceTimestamp]],"#.######")</f>
        <v>On42182.035324</v>
      </c>
      <c r="G3183" s="3">
        <f ca="1">IF(Sense_data[[#This Row],[a_1State]]="Off",RANDBETWEEN(off_min,off_max),RANDBETWEEN(on_min,on_max))/sr_div</f>
        <v>4.5999999999999996</v>
      </c>
      <c r="H3183" s="3">
        <v>3.6</v>
      </c>
      <c r="I3183" s="3">
        <f>IF(HOUR(Sense_data[[#This Row],[SysTimeStamp]])&lt;12,I3182+$B$14,I3182-$B$14)</f>
        <v>15.732870370370954</v>
      </c>
    </row>
    <row r="3184" spans="1:9" x14ac:dyDescent="0.2">
      <c r="A3184" t="s">
        <v>20</v>
      </c>
      <c r="B3184" t="s">
        <v>22</v>
      </c>
      <c r="C3184" s="6">
        <f t="shared" si="53"/>
        <v>42182.036655101161</v>
      </c>
      <c r="D3184" t="s">
        <v>23</v>
      </c>
      <c r="E3184" s="6">
        <f>IF(Sense_data[[#This Row],[a_1State]]=D3183,E3183,Sense_data[[#This Row],[SysTimeStamp]])</f>
        <v>42182.035324082331</v>
      </c>
      <c r="F3184" s="3" t="str">
        <f>Sense_data[[#This Row],[a_1State]]&amp;TEXT(Sense_data[[#This Row],[StateInstanceTimestamp]],"#.######")</f>
        <v>On42182.035324</v>
      </c>
      <c r="G3184" s="3">
        <f ca="1">IF(Sense_data[[#This Row],[a_1State]]="Off",RANDBETWEEN(off_min,off_max),RANDBETWEEN(on_min,on_max))/sr_div</f>
        <v>3.1</v>
      </c>
      <c r="H3184" s="3">
        <v>4.7</v>
      </c>
      <c r="I3184" s="3">
        <f>IF(HOUR(Sense_data[[#This Row],[SysTimeStamp]])&lt;12,I3183+$B$14,I3183-$B$14)</f>
        <v>15.733101851852435</v>
      </c>
    </row>
    <row r="3185" spans="1:9" x14ac:dyDescent="0.2">
      <c r="A3185" t="s">
        <v>20</v>
      </c>
      <c r="B3185" t="s">
        <v>22</v>
      </c>
      <c r="C3185" s="6">
        <f t="shared" si="53"/>
        <v>42182.036666675238</v>
      </c>
      <c r="D3185" t="s">
        <v>23</v>
      </c>
      <c r="E3185" s="6">
        <f>IF(Sense_data[[#This Row],[a_1State]]=D3184,E3184,Sense_data[[#This Row],[SysTimeStamp]])</f>
        <v>42182.035324082331</v>
      </c>
      <c r="F3185" s="3" t="str">
        <f>Sense_data[[#This Row],[a_1State]]&amp;TEXT(Sense_data[[#This Row],[StateInstanceTimestamp]],"#.######")</f>
        <v>On42182.035324</v>
      </c>
      <c r="G3185" s="3">
        <f ca="1">IF(Sense_data[[#This Row],[a_1State]]="Off",RANDBETWEEN(off_min,off_max),RANDBETWEEN(on_min,on_max))/sr_div</f>
        <v>5.5</v>
      </c>
      <c r="H3185" s="3">
        <v>3.2</v>
      </c>
      <c r="I3185" s="3">
        <f>IF(HOUR(Sense_data[[#This Row],[SysTimeStamp]])&lt;12,I3184+$B$14,I3184-$B$14)</f>
        <v>15.733333333333917</v>
      </c>
    </row>
    <row r="3186" spans="1:9" x14ac:dyDescent="0.2">
      <c r="A3186" t="s">
        <v>20</v>
      </c>
      <c r="B3186" t="s">
        <v>22</v>
      </c>
      <c r="C3186" s="6">
        <f t="shared" si="53"/>
        <v>42182.036678249315</v>
      </c>
      <c r="D3186" t="s">
        <v>23</v>
      </c>
      <c r="E3186" s="6">
        <f>IF(Sense_data[[#This Row],[a_1State]]=D3185,E3185,Sense_data[[#This Row],[SysTimeStamp]])</f>
        <v>42182.035324082331</v>
      </c>
      <c r="F3186" s="3" t="str">
        <f>Sense_data[[#This Row],[a_1State]]&amp;TEXT(Sense_data[[#This Row],[StateInstanceTimestamp]],"#.######")</f>
        <v>On42182.035324</v>
      </c>
      <c r="G3186" s="3">
        <f ca="1">IF(Sense_data[[#This Row],[a_1State]]="Off",RANDBETWEEN(off_min,off_max),RANDBETWEEN(on_min,on_max))/sr_div</f>
        <v>4.9000000000000004</v>
      </c>
      <c r="H3186" s="3">
        <v>4.0999999999999996</v>
      </c>
      <c r="I3186" s="3">
        <f>IF(HOUR(Sense_data[[#This Row],[SysTimeStamp]])&lt;12,I3185+$B$14,I3185-$B$14)</f>
        <v>15.733564814815399</v>
      </c>
    </row>
    <row r="3187" spans="1:9" x14ac:dyDescent="0.2">
      <c r="A3187" t="s">
        <v>20</v>
      </c>
      <c r="B3187" t="s">
        <v>22</v>
      </c>
      <c r="C3187" s="6">
        <f t="shared" si="53"/>
        <v>42182.036689823391</v>
      </c>
      <c r="D3187" t="s">
        <v>23</v>
      </c>
      <c r="E3187" s="6">
        <f>IF(Sense_data[[#This Row],[a_1State]]=D3186,E3186,Sense_data[[#This Row],[SysTimeStamp]])</f>
        <v>42182.035324082331</v>
      </c>
      <c r="F3187" s="3" t="str">
        <f>Sense_data[[#This Row],[a_1State]]&amp;TEXT(Sense_data[[#This Row],[StateInstanceTimestamp]],"#.######")</f>
        <v>On42182.035324</v>
      </c>
      <c r="G3187" s="3">
        <f ca="1">IF(Sense_data[[#This Row],[a_1State]]="Off",RANDBETWEEN(off_min,off_max),RANDBETWEEN(on_min,on_max))/sr_div</f>
        <v>4.4000000000000004</v>
      </c>
      <c r="H3187" s="3">
        <v>3</v>
      </c>
      <c r="I3187" s="3">
        <f>IF(HOUR(Sense_data[[#This Row],[SysTimeStamp]])&lt;12,I3186+$B$14,I3186-$B$14)</f>
        <v>15.73379629629688</v>
      </c>
    </row>
    <row r="3188" spans="1:9" x14ac:dyDescent="0.2">
      <c r="A3188" t="s">
        <v>20</v>
      </c>
      <c r="B3188" t="s">
        <v>22</v>
      </c>
      <c r="C3188" s="6">
        <f t="shared" si="53"/>
        <v>42182.036701397468</v>
      </c>
      <c r="D3188" t="s">
        <v>23</v>
      </c>
      <c r="E3188" s="6">
        <f>IF(Sense_data[[#This Row],[a_1State]]=D3187,E3187,Sense_data[[#This Row],[SysTimeStamp]])</f>
        <v>42182.035324082331</v>
      </c>
      <c r="F3188" s="3" t="str">
        <f>Sense_data[[#This Row],[a_1State]]&amp;TEXT(Sense_data[[#This Row],[StateInstanceTimestamp]],"#.######")</f>
        <v>On42182.035324</v>
      </c>
      <c r="G3188" s="3">
        <f ca="1">IF(Sense_data[[#This Row],[a_1State]]="Off",RANDBETWEEN(off_min,off_max),RANDBETWEEN(on_min,on_max))/sr_div</f>
        <v>3.7</v>
      </c>
      <c r="H3188" s="3">
        <v>4.2</v>
      </c>
      <c r="I3188" s="3">
        <f>IF(HOUR(Sense_data[[#This Row],[SysTimeStamp]])&lt;12,I3187+$B$14,I3187-$B$14)</f>
        <v>15.734027777778362</v>
      </c>
    </row>
    <row r="3189" spans="1:9" x14ac:dyDescent="0.2">
      <c r="A3189" t="s">
        <v>20</v>
      </c>
      <c r="B3189" t="s">
        <v>22</v>
      </c>
      <c r="C3189" s="6">
        <f t="shared" si="53"/>
        <v>42182.036712971545</v>
      </c>
      <c r="D3189" t="s">
        <v>23</v>
      </c>
      <c r="E3189" s="6">
        <f>IF(Sense_data[[#This Row],[a_1State]]=D3188,E3188,Sense_data[[#This Row],[SysTimeStamp]])</f>
        <v>42182.035324082331</v>
      </c>
      <c r="F3189" s="3" t="str">
        <f>Sense_data[[#This Row],[a_1State]]&amp;TEXT(Sense_data[[#This Row],[StateInstanceTimestamp]],"#.######")</f>
        <v>On42182.035324</v>
      </c>
      <c r="G3189" s="3">
        <f ca="1">IF(Sense_data[[#This Row],[a_1State]]="Off",RANDBETWEEN(off_min,off_max),RANDBETWEEN(on_min,on_max))/sr_div</f>
        <v>6</v>
      </c>
      <c r="H3189" s="3">
        <v>3</v>
      </c>
      <c r="I3189" s="3">
        <f>IF(HOUR(Sense_data[[#This Row],[SysTimeStamp]])&lt;12,I3188+$B$14,I3188-$B$14)</f>
        <v>15.734259259259844</v>
      </c>
    </row>
    <row r="3190" spans="1:9" x14ac:dyDescent="0.2">
      <c r="A3190" t="s">
        <v>20</v>
      </c>
      <c r="B3190" t="s">
        <v>22</v>
      </c>
      <c r="C3190" s="6">
        <f t="shared" si="53"/>
        <v>42182.036724545622</v>
      </c>
      <c r="D3190" t="s">
        <v>23</v>
      </c>
      <c r="E3190" s="6">
        <f>IF(Sense_data[[#This Row],[a_1State]]=D3189,E3189,Sense_data[[#This Row],[SysTimeStamp]])</f>
        <v>42182.035324082331</v>
      </c>
      <c r="F3190" s="3" t="str">
        <f>Sense_data[[#This Row],[a_1State]]&amp;TEXT(Sense_data[[#This Row],[StateInstanceTimestamp]],"#.######")</f>
        <v>On42182.035324</v>
      </c>
      <c r="G3190" s="3">
        <f ca="1">IF(Sense_data[[#This Row],[a_1State]]="Off",RANDBETWEEN(off_min,off_max),RANDBETWEEN(on_min,on_max))/sr_div</f>
        <v>3.8</v>
      </c>
      <c r="H3190" s="3">
        <v>4.9000000000000004</v>
      </c>
      <c r="I3190" s="3">
        <f>IF(HOUR(Sense_data[[#This Row],[SysTimeStamp]])&lt;12,I3189+$B$14,I3189-$B$14)</f>
        <v>15.734490740741325</v>
      </c>
    </row>
    <row r="3191" spans="1:9" x14ac:dyDescent="0.2">
      <c r="A3191" t="s">
        <v>20</v>
      </c>
      <c r="B3191" t="s">
        <v>22</v>
      </c>
      <c r="C3191" s="6">
        <f t="shared" si="53"/>
        <v>42182.036736119699</v>
      </c>
      <c r="D3191" t="s">
        <v>23</v>
      </c>
      <c r="E3191" s="6">
        <f>IF(Sense_data[[#This Row],[a_1State]]=D3190,E3190,Sense_data[[#This Row],[SysTimeStamp]])</f>
        <v>42182.035324082331</v>
      </c>
      <c r="F3191" s="3" t="str">
        <f>Sense_data[[#This Row],[a_1State]]&amp;TEXT(Sense_data[[#This Row],[StateInstanceTimestamp]],"#.######")</f>
        <v>On42182.035324</v>
      </c>
      <c r="G3191" s="3">
        <f ca="1">IF(Sense_data[[#This Row],[a_1State]]="Off",RANDBETWEEN(off_min,off_max),RANDBETWEEN(on_min,on_max))/sr_div</f>
        <v>3.1</v>
      </c>
      <c r="H3191" s="3">
        <v>5</v>
      </c>
      <c r="I3191" s="3">
        <f>IF(HOUR(Sense_data[[#This Row],[SysTimeStamp]])&lt;12,I3190+$B$14,I3190-$B$14)</f>
        <v>15.734722222222807</v>
      </c>
    </row>
    <row r="3192" spans="1:9" x14ac:dyDescent="0.2">
      <c r="A3192" t="s">
        <v>20</v>
      </c>
      <c r="B3192" t="s">
        <v>22</v>
      </c>
      <c r="C3192" s="6">
        <f t="shared" si="53"/>
        <v>42182.036747693775</v>
      </c>
      <c r="D3192" t="s">
        <v>23</v>
      </c>
      <c r="E3192" s="6">
        <f>IF(Sense_data[[#This Row],[a_1State]]=D3191,E3191,Sense_data[[#This Row],[SysTimeStamp]])</f>
        <v>42182.035324082331</v>
      </c>
      <c r="F3192" s="3" t="str">
        <f>Sense_data[[#This Row],[a_1State]]&amp;TEXT(Sense_data[[#This Row],[StateInstanceTimestamp]],"#.######")</f>
        <v>On42182.035324</v>
      </c>
      <c r="G3192" s="3">
        <f ca="1">IF(Sense_data[[#This Row],[a_1State]]="Off",RANDBETWEEN(off_min,off_max),RANDBETWEEN(on_min,on_max))/sr_div</f>
        <v>5.9</v>
      </c>
      <c r="H3192" s="3">
        <v>5</v>
      </c>
      <c r="I3192" s="3">
        <f>IF(HOUR(Sense_data[[#This Row],[SysTimeStamp]])&lt;12,I3191+$B$14,I3191-$B$14)</f>
        <v>15.734953703704289</v>
      </c>
    </row>
    <row r="3193" spans="1:9" x14ac:dyDescent="0.2">
      <c r="A3193" t="s">
        <v>20</v>
      </c>
      <c r="B3193" t="s">
        <v>22</v>
      </c>
      <c r="C3193" s="6">
        <f t="shared" si="53"/>
        <v>42182.036759267852</v>
      </c>
      <c r="D3193" t="s">
        <v>23</v>
      </c>
      <c r="E3193" s="6">
        <f>IF(Sense_data[[#This Row],[a_1State]]=D3192,E3192,Sense_data[[#This Row],[SysTimeStamp]])</f>
        <v>42182.035324082331</v>
      </c>
      <c r="F3193" s="3" t="str">
        <f>Sense_data[[#This Row],[a_1State]]&amp;TEXT(Sense_data[[#This Row],[StateInstanceTimestamp]],"#.######")</f>
        <v>On42182.035324</v>
      </c>
      <c r="G3193" s="3">
        <f ca="1">IF(Sense_data[[#This Row],[a_1State]]="Off",RANDBETWEEN(off_min,off_max),RANDBETWEEN(on_min,on_max))/sr_div</f>
        <v>3</v>
      </c>
      <c r="H3193" s="3">
        <v>4</v>
      </c>
      <c r="I3193" s="3">
        <f>IF(HOUR(Sense_data[[#This Row],[SysTimeStamp]])&lt;12,I3192+$B$14,I3192-$B$14)</f>
        <v>15.73518518518577</v>
      </c>
    </row>
    <row r="3194" spans="1:9" x14ac:dyDescent="0.2">
      <c r="A3194" t="s">
        <v>20</v>
      </c>
      <c r="B3194" t="s">
        <v>22</v>
      </c>
      <c r="C3194" s="6">
        <f t="shared" si="53"/>
        <v>42182.036770841929</v>
      </c>
      <c r="D3194" t="s">
        <v>23</v>
      </c>
      <c r="E3194" s="6">
        <f>IF(Sense_data[[#This Row],[a_1State]]=D3193,E3193,Sense_data[[#This Row],[SysTimeStamp]])</f>
        <v>42182.035324082331</v>
      </c>
      <c r="F3194" s="3" t="str">
        <f>Sense_data[[#This Row],[a_1State]]&amp;TEXT(Sense_data[[#This Row],[StateInstanceTimestamp]],"#.######")</f>
        <v>On42182.035324</v>
      </c>
      <c r="G3194" s="3">
        <f ca="1">IF(Sense_data[[#This Row],[a_1State]]="Off",RANDBETWEEN(off_min,off_max),RANDBETWEEN(on_min,on_max))/sr_div</f>
        <v>5.3</v>
      </c>
      <c r="H3194" s="3">
        <v>4.3</v>
      </c>
      <c r="I3194" s="3">
        <f>IF(HOUR(Sense_data[[#This Row],[SysTimeStamp]])&lt;12,I3193+$B$14,I3193-$B$14)</f>
        <v>15.735416666667252</v>
      </c>
    </row>
    <row r="3195" spans="1:9" x14ac:dyDescent="0.2">
      <c r="A3195" t="s">
        <v>20</v>
      </c>
      <c r="B3195" t="s">
        <v>22</v>
      </c>
      <c r="C3195" s="6">
        <f t="shared" si="53"/>
        <v>42182.036782416006</v>
      </c>
      <c r="D3195" t="s">
        <v>23</v>
      </c>
      <c r="E3195" s="6">
        <f>IF(Sense_data[[#This Row],[a_1State]]=D3194,E3194,Sense_data[[#This Row],[SysTimeStamp]])</f>
        <v>42182.035324082331</v>
      </c>
      <c r="F3195" s="3" t="str">
        <f>Sense_data[[#This Row],[a_1State]]&amp;TEXT(Sense_data[[#This Row],[StateInstanceTimestamp]],"#.######")</f>
        <v>On42182.035324</v>
      </c>
      <c r="G3195" s="3">
        <f ca="1">IF(Sense_data[[#This Row],[a_1State]]="Off",RANDBETWEEN(off_min,off_max),RANDBETWEEN(on_min,on_max))/sr_div</f>
        <v>4.4000000000000004</v>
      </c>
      <c r="H3195" s="3">
        <v>5.6</v>
      </c>
      <c r="I3195" s="3">
        <f>IF(HOUR(Sense_data[[#This Row],[SysTimeStamp]])&lt;12,I3194+$B$14,I3194-$B$14)</f>
        <v>15.735648148148734</v>
      </c>
    </row>
    <row r="3196" spans="1:9" x14ac:dyDescent="0.2">
      <c r="A3196" t="s">
        <v>20</v>
      </c>
      <c r="B3196" t="s">
        <v>22</v>
      </c>
      <c r="C3196" s="6">
        <f t="shared" si="53"/>
        <v>42182.036793990083</v>
      </c>
      <c r="D3196" t="s">
        <v>23</v>
      </c>
      <c r="E3196" s="6">
        <f>IF(Sense_data[[#This Row],[a_1State]]=D3195,E3195,Sense_data[[#This Row],[SysTimeStamp]])</f>
        <v>42182.035324082331</v>
      </c>
      <c r="F3196" s="3" t="str">
        <f>Sense_data[[#This Row],[a_1State]]&amp;TEXT(Sense_data[[#This Row],[StateInstanceTimestamp]],"#.######")</f>
        <v>On42182.035324</v>
      </c>
      <c r="G3196" s="3">
        <f ca="1">IF(Sense_data[[#This Row],[a_1State]]="Off",RANDBETWEEN(off_min,off_max),RANDBETWEEN(on_min,on_max))/sr_div</f>
        <v>5.5</v>
      </c>
      <c r="H3196" s="3">
        <v>4.9000000000000004</v>
      </c>
      <c r="I3196" s="3">
        <f>IF(HOUR(Sense_data[[#This Row],[SysTimeStamp]])&lt;12,I3195+$B$14,I3195-$B$14)</f>
        <v>15.735879629630215</v>
      </c>
    </row>
    <row r="3197" spans="1:9" x14ac:dyDescent="0.2">
      <c r="A3197" t="s">
        <v>20</v>
      </c>
      <c r="B3197" t="s">
        <v>22</v>
      </c>
      <c r="C3197" s="6">
        <f t="shared" si="53"/>
        <v>42182.036805564159</v>
      </c>
      <c r="D3197" t="s">
        <v>23</v>
      </c>
      <c r="E3197" s="6">
        <f>IF(Sense_data[[#This Row],[a_1State]]=D3196,E3196,Sense_data[[#This Row],[SysTimeStamp]])</f>
        <v>42182.035324082331</v>
      </c>
      <c r="F3197" s="3" t="str">
        <f>Sense_data[[#This Row],[a_1State]]&amp;TEXT(Sense_data[[#This Row],[StateInstanceTimestamp]],"#.######")</f>
        <v>On42182.035324</v>
      </c>
      <c r="G3197" s="3">
        <f ca="1">IF(Sense_data[[#This Row],[a_1State]]="Off",RANDBETWEEN(off_min,off_max),RANDBETWEEN(on_min,on_max))/sr_div</f>
        <v>3.7</v>
      </c>
      <c r="H3197" s="3">
        <v>5.5</v>
      </c>
      <c r="I3197" s="3">
        <f>IF(HOUR(Sense_data[[#This Row],[SysTimeStamp]])&lt;12,I3196+$B$14,I3196-$B$14)</f>
        <v>15.736111111111697</v>
      </c>
    </row>
    <row r="3198" spans="1:9" x14ac:dyDescent="0.2">
      <c r="A3198" t="s">
        <v>20</v>
      </c>
      <c r="B3198" t="s">
        <v>22</v>
      </c>
      <c r="C3198" s="6">
        <f t="shared" ref="C3198:C3261" si="54">C3197+$B$2</f>
        <v>42182.036817138236</v>
      </c>
      <c r="D3198" t="s">
        <v>23</v>
      </c>
      <c r="E3198" s="6">
        <f>IF(Sense_data[[#This Row],[a_1State]]=D3197,E3197,Sense_data[[#This Row],[SysTimeStamp]])</f>
        <v>42182.035324082331</v>
      </c>
      <c r="F3198" s="3" t="str">
        <f>Sense_data[[#This Row],[a_1State]]&amp;TEXT(Sense_data[[#This Row],[StateInstanceTimestamp]],"#.######")</f>
        <v>On42182.035324</v>
      </c>
      <c r="G3198" s="3">
        <f ca="1">IF(Sense_data[[#This Row],[a_1State]]="Off",RANDBETWEEN(off_min,off_max),RANDBETWEEN(on_min,on_max))/sr_div</f>
        <v>5.2</v>
      </c>
      <c r="H3198" s="3">
        <v>3.7</v>
      </c>
      <c r="I3198" s="3">
        <f>IF(HOUR(Sense_data[[#This Row],[SysTimeStamp]])&lt;12,I3197+$B$14,I3197-$B$14)</f>
        <v>15.736342592593179</v>
      </c>
    </row>
    <row r="3199" spans="1:9" x14ac:dyDescent="0.2">
      <c r="A3199" t="s">
        <v>20</v>
      </c>
      <c r="B3199" t="s">
        <v>22</v>
      </c>
      <c r="C3199" s="6">
        <f t="shared" si="54"/>
        <v>42182.036828712313</v>
      </c>
      <c r="D3199" t="s">
        <v>23</v>
      </c>
      <c r="E3199" s="6">
        <f>IF(Sense_data[[#This Row],[a_1State]]=D3198,E3198,Sense_data[[#This Row],[SysTimeStamp]])</f>
        <v>42182.035324082331</v>
      </c>
      <c r="F3199" s="3" t="str">
        <f>Sense_data[[#This Row],[a_1State]]&amp;TEXT(Sense_data[[#This Row],[StateInstanceTimestamp]],"#.######")</f>
        <v>On42182.035324</v>
      </c>
      <c r="G3199" s="3">
        <f ca="1">IF(Sense_data[[#This Row],[a_1State]]="Off",RANDBETWEEN(off_min,off_max),RANDBETWEEN(on_min,on_max))/sr_div</f>
        <v>3.1</v>
      </c>
      <c r="H3199" s="3">
        <v>5.6</v>
      </c>
      <c r="I3199" s="3">
        <f>IF(HOUR(Sense_data[[#This Row],[SysTimeStamp]])&lt;12,I3198+$B$14,I3198-$B$14)</f>
        <v>15.73657407407466</v>
      </c>
    </row>
    <row r="3200" spans="1:9" x14ac:dyDescent="0.2">
      <c r="A3200" t="s">
        <v>20</v>
      </c>
      <c r="B3200" t="s">
        <v>22</v>
      </c>
      <c r="C3200" s="6">
        <f t="shared" si="54"/>
        <v>42182.03684028639</v>
      </c>
      <c r="D3200" t="s">
        <v>23</v>
      </c>
      <c r="E3200" s="6">
        <f>IF(Sense_data[[#This Row],[a_1State]]=D3199,E3199,Sense_data[[#This Row],[SysTimeStamp]])</f>
        <v>42182.035324082331</v>
      </c>
      <c r="F3200" s="3" t="str">
        <f>Sense_data[[#This Row],[a_1State]]&amp;TEXT(Sense_data[[#This Row],[StateInstanceTimestamp]],"#.######")</f>
        <v>On42182.035324</v>
      </c>
      <c r="G3200" s="3">
        <f ca="1">IF(Sense_data[[#This Row],[a_1State]]="Off",RANDBETWEEN(off_min,off_max),RANDBETWEEN(on_min,on_max))/sr_div</f>
        <v>3.5</v>
      </c>
      <c r="H3200" s="3">
        <v>4.5</v>
      </c>
      <c r="I3200" s="3">
        <f>IF(HOUR(Sense_data[[#This Row],[SysTimeStamp]])&lt;12,I3199+$B$14,I3199-$B$14)</f>
        <v>15.736805555556142</v>
      </c>
    </row>
    <row r="3201" spans="1:9" x14ac:dyDescent="0.2">
      <c r="A3201" t="s">
        <v>20</v>
      </c>
      <c r="B3201" t="s">
        <v>22</v>
      </c>
      <c r="C3201" s="6">
        <f t="shared" si="54"/>
        <v>42182.036851860466</v>
      </c>
      <c r="D3201" t="s">
        <v>23</v>
      </c>
      <c r="E3201" s="6">
        <f>IF(Sense_data[[#This Row],[a_1State]]=D3200,E3200,Sense_data[[#This Row],[SysTimeStamp]])</f>
        <v>42182.035324082331</v>
      </c>
      <c r="F3201" s="3" t="str">
        <f>Sense_data[[#This Row],[a_1State]]&amp;TEXT(Sense_data[[#This Row],[StateInstanceTimestamp]],"#.######")</f>
        <v>On42182.035324</v>
      </c>
      <c r="G3201" s="3">
        <f ca="1">IF(Sense_data[[#This Row],[a_1State]]="Off",RANDBETWEEN(off_min,off_max),RANDBETWEEN(on_min,on_max))/sr_div</f>
        <v>3.6</v>
      </c>
      <c r="H3201" s="3">
        <v>4.7</v>
      </c>
      <c r="I3201" s="3">
        <f>IF(HOUR(Sense_data[[#This Row],[SysTimeStamp]])&lt;12,I3200+$B$14,I3200-$B$14)</f>
        <v>15.737037037037624</v>
      </c>
    </row>
    <row r="3202" spans="1:9" x14ac:dyDescent="0.2">
      <c r="A3202" t="s">
        <v>20</v>
      </c>
      <c r="B3202" t="s">
        <v>22</v>
      </c>
      <c r="C3202" s="6">
        <f t="shared" si="54"/>
        <v>42182.036863434543</v>
      </c>
      <c r="D3202" t="s">
        <v>23</v>
      </c>
      <c r="E3202" s="6">
        <f>IF(Sense_data[[#This Row],[a_1State]]=D3201,E3201,Sense_data[[#This Row],[SysTimeStamp]])</f>
        <v>42182.035324082331</v>
      </c>
      <c r="F3202" s="3" t="str">
        <f>Sense_data[[#This Row],[a_1State]]&amp;TEXT(Sense_data[[#This Row],[StateInstanceTimestamp]],"#.######")</f>
        <v>On42182.035324</v>
      </c>
      <c r="G3202" s="3">
        <f ca="1">IF(Sense_data[[#This Row],[a_1State]]="Off",RANDBETWEEN(off_min,off_max),RANDBETWEEN(on_min,on_max))/sr_div</f>
        <v>4.9000000000000004</v>
      </c>
      <c r="H3202" s="3">
        <v>3.2</v>
      </c>
      <c r="I3202" s="3">
        <f>IF(HOUR(Sense_data[[#This Row],[SysTimeStamp]])&lt;12,I3201+$B$14,I3201-$B$14)</f>
        <v>15.737268518519105</v>
      </c>
    </row>
    <row r="3203" spans="1:9" x14ac:dyDescent="0.2">
      <c r="A3203" t="s">
        <v>20</v>
      </c>
      <c r="B3203" t="s">
        <v>22</v>
      </c>
      <c r="C3203" s="6">
        <f t="shared" si="54"/>
        <v>42182.03687500862</v>
      </c>
      <c r="D3203" t="s">
        <v>23</v>
      </c>
      <c r="E3203" s="6">
        <f>IF(Sense_data[[#This Row],[a_1State]]=D3202,E3202,Sense_data[[#This Row],[SysTimeStamp]])</f>
        <v>42182.035324082331</v>
      </c>
      <c r="F3203" s="3" t="str">
        <f>Sense_data[[#This Row],[a_1State]]&amp;TEXT(Sense_data[[#This Row],[StateInstanceTimestamp]],"#.######")</f>
        <v>On42182.035324</v>
      </c>
      <c r="G3203" s="3">
        <f ca="1">IF(Sense_data[[#This Row],[a_1State]]="Off",RANDBETWEEN(off_min,off_max),RANDBETWEEN(on_min,on_max))/sr_div</f>
        <v>5.3</v>
      </c>
      <c r="H3203" s="3">
        <v>4.4000000000000004</v>
      </c>
      <c r="I3203" s="3">
        <f>IF(HOUR(Sense_data[[#This Row],[SysTimeStamp]])&lt;12,I3202+$B$14,I3202-$B$14)</f>
        <v>15.737500000000587</v>
      </c>
    </row>
    <row r="3204" spans="1:9" x14ac:dyDescent="0.2">
      <c r="A3204" t="s">
        <v>20</v>
      </c>
      <c r="B3204" t="s">
        <v>22</v>
      </c>
      <c r="C3204" s="6">
        <f t="shared" si="54"/>
        <v>42182.036886582697</v>
      </c>
      <c r="D3204" t="s">
        <v>23</v>
      </c>
      <c r="E3204" s="6">
        <f>IF(Sense_data[[#This Row],[a_1State]]=D3203,E3203,Sense_data[[#This Row],[SysTimeStamp]])</f>
        <v>42182.035324082331</v>
      </c>
      <c r="F3204" s="3" t="str">
        <f>Sense_data[[#This Row],[a_1State]]&amp;TEXT(Sense_data[[#This Row],[StateInstanceTimestamp]],"#.######")</f>
        <v>On42182.035324</v>
      </c>
      <c r="G3204" s="3">
        <f ca="1">IF(Sense_data[[#This Row],[a_1State]]="Off",RANDBETWEEN(off_min,off_max),RANDBETWEEN(on_min,on_max))/sr_div</f>
        <v>4.8</v>
      </c>
      <c r="H3204" s="3">
        <v>4.9000000000000004</v>
      </c>
      <c r="I3204" s="3">
        <f>IF(HOUR(Sense_data[[#This Row],[SysTimeStamp]])&lt;12,I3203+$B$14,I3203-$B$14)</f>
        <v>15.737731481482069</v>
      </c>
    </row>
    <row r="3205" spans="1:9" x14ac:dyDescent="0.2">
      <c r="A3205" t="s">
        <v>20</v>
      </c>
      <c r="B3205" t="s">
        <v>22</v>
      </c>
      <c r="C3205" s="6">
        <f t="shared" si="54"/>
        <v>42182.036898156774</v>
      </c>
      <c r="D3205" t="s">
        <v>23</v>
      </c>
      <c r="E3205" s="6">
        <f>IF(Sense_data[[#This Row],[a_1State]]=D3204,E3204,Sense_data[[#This Row],[SysTimeStamp]])</f>
        <v>42182.035324082331</v>
      </c>
      <c r="F3205" s="3" t="str">
        <f>Sense_data[[#This Row],[a_1State]]&amp;TEXT(Sense_data[[#This Row],[StateInstanceTimestamp]],"#.######")</f>
        <v>On42182.035324</v>
      </c>
      <c r="G3205" s="3">
        <f ca="1">IF(Sense_data[[#This Row],[a_1State]]="Off",RANDBETWEEN(off_min,off_max),RANDBETWEEN(on_min,on_max))/sr_div</f>
        <v>3.1</v>
      </c>
      <c r="H3205" s="3">
        <v>5.8</v>
      </c>
      <c r="I3205" s="3">
        <f>IF(HOUR(Sense_data[[#This Row],[SysTimeStamp]])&lt;12,I3204+$B$14,I3204-$B$14)</f>
        <v>15.73796296296355</v>
      </c>
    </row>
    <row r="3206" spans="1:9" x14ac:dyDescent="0.2">
      <c r="A3206" t="s">
        <v>20</v>
      </c>
      <c r="B3206" t="s">
        <v>22</v>
      </c>
      <c r="C3206" s="6">
        <f t="shared" si="54"/>
        <v>42182.03690973085</v>
      </c>
      <c r="D3206" t="s">
        <v>23</v>
      </c>
      <c r="E3206" s="6">
        <f>IF(Sense_data[[#This Row],[a_1State]]=D3205,E3205,Sense_data[[#This Row],[SysTimeStamp]])</f>
        <v>42182.035324082331</v>
      </c>
      <c r="F3206" s="3" t="str">
        <f>Sense_data[[#This Row],[a_1State]]&amp;TEXT(Sense_data[[#This Row],[StateInstanceTimestamp]],"#.######")</f>
        <v>On42182.035324</v>
      </c>
      <c r="G3206" s="3">
        <f ca="1">IF(Sense_data[[#This Row],[a_1State]]="Off",RANDBETWEEN(off_min,off_max),RANDBETWEEN(on_min,on_max))/sr_div</f>
        <v>3.7</v>
      </c>
      <c r="H3206" s="3">
        <v>4.5999999999999996</v>
      </c>
      <c r="I3206" s="3">
        <f>IF(HOUR(Sense_data[[#This Row],[SysTimeStamp]])&lt;12,I3205+$B$14,I3205-$B$14)</f>
        <v>15.738194444445032</v>
      </c>
    </row>
    <row r="3207" spans="1:9" x14ac:dyDescent="0.2">
      <c r="A3207" t="s">
        <v>20</v>
      </c>
      <c r="B3207" t="s">
        <v>22</v>
      </c>
      <c r="C3207" s="6">
        <f t="shared" si="54"/>
        <v>42182.036921304927</v>
      </c>
      <c r="D3207" t="s">
        <v>23</v>
      </c>
      <c r="E3207" s="6">
        <f>IF(Sense_data[[#This Row],[a_1State]]=D3206,E3206,Sense_data[[#This Row],[SysTimeStamp]])</f>
        <v>42182.035324082331</v>
      </c>
      <c r="F3207" s="3" t="str">
        <f>Sense_data[[#This Row],[a_1State]]&amp;TEXT(Sense_data[[#This Row],[StateInstanceTimestamp]],"#.######")</f>
        <v>On42182.035324</v>
      </c>
      <c r="G3207" s="3">
        <f ca="1">IF(Sense_data[[#This Row],[a_1State]]="Off",RANDBETWEEN(off_min,off_max),RANDBETWEEN(on_min,on_max))/sr_div</f>
        <v>5.6</v>
      </c>
      <c r="H3207" s="3">
        <v>5.7</v>
      </c>
      <c r="I3207" s="3">
        <f>IF(HOUR(Sense_data[[#This Row],[SysTimeStamp]])&lt;12,I3206+$B$14,I3206-$B$14)</f>
        <v>15.738425925926514</v>
      </c>
    </row>
    <row r="3208" spans="1:9" x14ac:dyDescent="0.2">
      <c r="A3208" t="s">
        <v>20</v>
      </c>
      <c r="B3208" t="s">
        <v>22</v>
      </c>
      <c r="C3208" s="6">
        <f t="shared" si="54"/>
        <v>42182.036932879004</v>
      </c>
      <c r="D3208" t="s">
        <v>23</v>
      </c>
      <c r="E3208" s="6">
        <f>IF(Sense_data[[#This Row],[a_1State]]=D3207,E3207,Sense_data[[#This Row],[SysTimeStamp]])</f>
        <v>42182.035324082331</v>
      </c>
      <c r="F3208" s="3" t="str">
        <f>Sense_data[[#This Row],[a_1State]]&amp;TEXT(Sense_data[[#This Row],[StateInstanceTimestamp]],"#.######")</f>
        <v>On42182.035324</v>
      </c>
      <c r="G3208" s="3">
        <f ca="1">IF(Sense_data[[#This Row],[a_1State]]="Off",RANDBETWEEN(off_min,off_max),RANDBETWEEN(on_min,on_max))/sr_div</f>
        <v>4.5</v>
      </c>
      <c r="H3208" s="3">
        <v>3.1</v>
      </c>
      <c r="I3208" s="3">
        <f>IF(HOUR(Sense_data[[#This Row],[SysTimeStamp]])&lt;12,I3207+$B$14,I3207-$B$14)</f>
        <v>15.738657407407995</v>
      </c>
    </row>
    <row r="3209" spans="1:9" x14ac:dyDescent="0.2">
      <c r="A3209" t="s">
        <v>20</v>
      </c>
      <c r="B3209" t="s">
        <v>22</v>
      </c>
      <c r="C3209" s="6">
        <f t="shared" si="54"/>
        <v>42182.036944453081</v>
      </c>
      <c r="D3209" t="s">
        <v>23</v>
      </c>
      <c r="E3209" s="6">
        <f>IF(Sense_data[[#This Row],[a_1State]]=D3208,E3208,Sense_data[[#This Row],[SysTimeStamp]])</f>
        <v>42182.035324082331</v>
      </c>
      <c r="F3209" s="3" t="str">
        <f>Sense_data[[#This Row],[a_1State]]&amp;TEXT(Sense_data[[#This Row],[StateInstanceTimestamp]],"#.######")</f>
        <v>On42182.035324</v>
      </c>
      <c r="G3209" s="3">
        <f ca="1">IF(Sense_data[[#This Row],[a_1State]]="Off",RANDBETWEEN(off_min,off_max),RANDBETWEEN(on_min,on_max))/sr_div</f>
        <v>3</v>
      </c>
      <c r="H3209" s="3">
        <v>4.9000000000000004</v>
      </c>
      <c r="I3209" s="3">
        <f>IF(HOUR(Sense_data[[#This Row],[SysTimeStamp]])&lt;12,I3208+$B$14,I3208-$B$14)</f>
        <v>15.738888888889477</v>
      </c>
    </row>
    <row r="3210" spans="1:9" x14ac:dyDescent="0.2">
      <c r="A3210" t="s">
        <v>20</v>
      </c>
      <c r="B3210" t="s">
        <v>22</v>
      </c>
      <c r="C3210" s="6">
        <f t="shared" si="54"/>
        <v>42182.036956027157</v>
      </c>
      <c r="D3210" t="s">
        <v>23</v>
      </c>
      <c r="E3210" s="6">
        <f>IF(Sense_data[[#This Row],[a_1State]]=D3209,E3209,Sense_data[[#This Row],[SysTimeStamp]])</f>
        <v>42182.035324082331</v>
      </c>
      <c r="F3210" s="3" t="str">
        <f>Sense_data[[#This Row],[a_1State]]&amp;TEXT(Sense_data[[#This Row],[StateInstanceTimestamp]],"#.######")</f>
        <v>On42182.035324</v>
      </c>
      <c r="G3210" s="3">
        <f ca="1">IF(Sense_data[[#This Row],[a_1State]]="Off",RANDBETWEEN(off_min,off_max),RANDBETWEEN(on_min,on_max))/sr_div</f>
        <v>3.9</v>
      </c>
      <c r="H3210" s="3">
        <v>5.7</v>
      </c>
      <c r="I3210" s="3">
        <f>IF(HOUR(Sense_data[[#This Row],[SysTimeStamp]])&lt;12,I3209+$B$14,I3209-$B$14)</f>
        <v>15.739120370370959</v>
      </c>
    </row>
    <row r="3211" spans="1:9" x14ac:dyDescent="0.2">
      <c r="A3211" t="s">
        <v>20</v>
      </c>
      <c r="B3211" t="s">
        <v>22</v>
      </c>
      <c r="C3211" s="6">
        <f t="shared" si="54"/>
        <v>42182.036967601234</v>
      </c>
      <c r="D3211" t="s">
        <v>23</v>
      </c>
      <c r="E3211" s="6">
        <f>IF(Sense_data[[#This Row],[a_1State]]=D3210,E3210,Sense_data[[#This Row],[SysTimeStamp]])</f>
        <v>42182.035324082331</v>
      </c>
      <c r="F3211" s="3" t="str">
        <f>Sense_data[[#This Row],[a_1State]]&amp;TEXT(Sense_data[[#This Row],[StateInstanceTimestamp]],"#.######")</f>
        <v>On42182.035324</v>
      </c>
      <c r="G3211" s="3">
        <f ca="1">IF(Sense_data[[#This Row],[a_1State]]="Off",RANDBETWEEN(off_min,off_max),RANDBETWEEN(on_min,on_max))/sr_div</f>
        <v>4.8</v>
      </c>
      <c r="H3211" s="3">
        <v>3.5</v>
      </c>
      <c r="I3211" s="3">
        <f>IF(HOUR(Sense_data[[#This Row],[SysTimeStamp]])&lt;12,I3210+$B$14,I3210-$B$14)</f>
        <v>15.73935185185244</v>
      </c>
    </row>
    <row r="3212" spans="1:9" x14ac:dyDescent="0.2">
      <c r="A3212" t="s">
        <v>20</v>
      </c>
      <c r="B3212" t="s">
        <v>22</v>
      </c>
      <c r="C3212" s="6">
        <f t="shared" si="54"/>
        <v>42182.036979175311</v>
      </c>
      <c r="D3212" t="s">
        <v>23</v>
      </c>
      <c r="E3212" s="6">
        <f>IF(Sense_data[[#This Row],[a_1State]]=D3211,E3211,Sense_data[[#This Row],[SysTimeStamp]])</f>
        <v>42182.035324082331</v>
      </c>
      <c r="F3212" s="3" t="str">
        <f>Sense_data[[#This Row],[a_1State]]&amp;TEXT(Sense_data[[#This Row],[StateInstanceTimestamp]],"#.######")</f>
        <v>On42182.035324</v>
      </c>
      <c r="G3212" s="3">
        <f ca="1">IF(Sense_data[[#This Row],[a_1State]]="Off",RANDBETWEEN(off_min,off_max),RANDBETWEEN(on_min,on_max))/sr_div</f>
        <v>5.0999999999999996</v>
      </c>
      <c r="H3212" s="3">
        <v>4.2</v>
      </c>
      <c r="I3212" s="3">
        <f>IF(HOUR(Sense_data[[#This Row],[SysTimeStamp]])&lt;12,I3211+$B$14,I3211-$B$14)</f>
        <v>15.739583333333922</v>
      </c>
    </row>
    <row r="3213" spans="1:9" x14ac:dyDescent="0.2">
      <c r="A3213" t="s">
        <v>20</v>
      </c>
      <c r="B3213" t="s">
        <v>22</v>
      </c>
      <c r="C3213" s="6">
        <f t="shared" si="54"/>
        <v>42182.036990749388</v>
      </c>
      <c r="D3213" t="s">
        <v>23</v>
      </c>
      <c r="E3213" s="6">
        <f>IF(Sense_data[[#This Row],[a_1State]]=D3212,E3212,Sense_data[[#This Row],[SysTimeStamp]])</f>
        <v>42182.035324082331</v>
      </c>
      <c r="F3213" s="3" t="str">
        <f>Sense_data[[#This Row],[a_1State]]&amp;TEXT(Sense_data[[#This Row],[StateInstanceTimestamp]],"#.######")</f>
        <v>On42182.035324</v>
      </c>
      <c r="G3213" s="3">
        <f ca="1">IF(Sense_data[[#This Row],[a_1State]]="Off",RANDBETWEEN(off_min,off_max),RANDBETWEEN(on_min,on_max))/sr_div</f>
        <v>5.0999999999999996</v>
      </c>
      <c r="H3213" s="3">
        <v>3.9</v>
      </c>
      <c r="I3213" s="3">
        <f>IF(HOUR(Sense_data[[#This Row],[SysTimeStamp]])&lt;12,I3212+$B$14,I3212-$B$14)</f>
        <v>15.739814814815404</v>
      </c>
    </row>
    <row r="3214" spans="1:9" x14ac:dyDescent="0.2">
      <c r="A3214" t="s">
        <v>20</v>
      </c>
      <c r="B3214" t="s">
        <v>22</v>
      </c>
      <c r="C3214" s="6">
        <f t="shared" si="54"/>
        <v>42182.037002323465</v>
      </c>
      <c r="D3214" t="s">
        <v>23</v>
      </c>
      <c r="E3214" s="6">
        <f>IF(Sense_data[[#This Row],[a_1State]]=D3213,E3213,Sense_data[[#This Row],[SysTimeStamp]])</f>
        <v>42182.035324082331</v>
      </c>
      <c r="F3214" s="3" t="str">
        <f>Sense_data[[#This Row],[a_1State]]&amp;TEXT(Sense_data[[#This Row],[StateInstanceTimestamp]],"#.######")</f>
        <v>On42182.035324</v>
      </c>
      <c r="G3214" s="3">
        <f ca="1">IF(Sense_data[[#This Row],[a_1State]]="Off",RANDBETWEEN(off_min,off_max),RANDBETWEEN(on_min,on_max))/sr_div</f>
        <v>3.3</v>
      </c>
      <c r="H3214" s="3">
        <v>4.7</v>
      </c>
      <c r="I3214" s="3">
        <f>IF(HOUR(Sense_data[[#This Row],[SysTimeStamp]])&lt;12,I3213+$B$14,I3213-$B$14)</f>
        <v>15.740046296296885</v>
      </c>
    </row>
    <row r="3215" spans="1:9" x14ac:dyDescent="0.2">
      <c r="A3215" t="s">
        <v>20</v>
      </c>
      <c r="B3215" t="s">
        <v>22</v>
      </c>
      <c r="C3215" s="6">
        <f t="shared" si="54"/>
        <v>42182.037013897541</v>
      </c>
      <c r="D3215" t="s">
        <v>23</v>
      </c>
      <c r="E3215" s="6">
        <f>IF(Sense_data[[#This Row],[a_1State]]=D3214,E3214,Sense_data[[#This Row],[SysTimeStamp]])</f>
        <v>42182.035324082331</v>
      </c>
      <c r="F3215" s="3" t="str">
        <f>Sense_data[[#This Row],[a_1State]]&amp;TEXT(Sense_data[[#This Row],[StateInstanceTimestamp]],"#.######")</f>
        <v>On42182.035324</v>
      </c>
      <c r="G3215" s="3">
        <f ca="1">IF(Sense_data[[#This Row],[a_1State]]="Off",RANDBETWEEN(off_min,off_max),RANDBETWEEN(on_min,on_max))/sr_div</f>
        <v>3.4</v>
      </c>
      <c r="H3215" s="3">
        <v>4.2</v>
      </c>
      <c r="I3215" s="3">
        <f>IF(HOUR(Sense_data[[#This Row],[SysTimeStamp]])&lt;12,I3214+$B$14,I3214-$B$14)</f>
        <v>15.740277777778367</v>
      </c>
    </row>
    <row r="3216" spans="1:9" x14ac:dyDescent="0.2">
      <c r="A3216" t="s">
        <v>20</v>
      </c>
      <c r="B3216" t="s">
        <v>22</v>
      </c>
      <c r="C3216" s="6">
        <f t="shared" si="54"/>
        <v>42182.037025471618</v>
      </c>
      <c r="D3216" t="s">
        <v>23</v>
      </c>
      <c r="E3216" s="6">
        <f>IF(Sense_data[[#This Row],[a_1State]]=D3215,E3215,Sense_data[[#This Row],[SysTimeStamp]])</f>
        <v>42182.035324082331</v>
      </c>
      <c r="F3216" s="3" t="str">
        <f>Sense_data[[#This Row],[a_1State]]&amp;TEXT(Sense_data[[#This Row],[StateInstanceTimestamp]],"#.######")</f>
        <v>On42182.035324</v>
      </c>
      <c r="G3216" s="3">
        <f ca="1">IF(Sense_data[[#This Row],[a_1State]]="Off",RANDBETWEEN(off_min,off_max),RANDBETWEEN(on_min,on_max))/sr_div</f>
        <v>4.5999999999999996</v>
      </c>
      <c r="H3216" s="3">
        <v>5.9</v>
      </c>
      <c r="I3216" s="3">
        <f>IF(HOUR(Sense_data[[#This Row],[SysTimeStamp]])&lt;12,I3215+$B$14,I3215-$B$14)</f>
        <v>15.740509259259849</v>
      </c>
    </row>
    <row r="3217" spans="1:9" x14ac:dyDescent="0.2">
      <c r="A3217" t="s">
        <v>20</v>
      </c>
      <c r="B3217" t="s">
        <v>22</v>
      </c>
      <c r="C3217" s="6">
        <f t="shared" si="54"/>
        <v>42182.037037045695</v>
      </c>
      <c r="D3217" t="s">
        <v>23</v>
      </c>
      <c r="E3217" s="6">
        <f>IF(Sense_data[[#This Row],[a_1State]]=D3216,E3216,Sense_data[[#This Row],[SysTimeStamp]])</f>
        <v>42182.035324082331</v>
      </c>
      <c r="F3217" s="3" t="str">
        <f>Sense_data[[#This Row],[a_1State]]&amp;TEXT(Sense_data[[#This Row],[StateInstanceTimestamp]],"#.######")</f>
        <v>On42182.035324</v>
      </c>
      <c r="G3217" s="3">
        <f ca="1">IF(Sense_data[[#This Row],[a_1State]]="Off",RANDBETWEEN(off_min,off_max),RANDBETWEEN(on_min,on_max))/sr_div</f>
        <v>4.5</v>
      </c>
      <c r="H3217" s="3">
        <v>6</v>
      </c>
      <c r="I3217" s="3">
        <f>IF(HOUR(Sense_data[[#This Row],[SysTimeStamp]])&lt;12,I3216+$B$14,I3216-$B$14)</f>
        <v>15.74074074074133</v>
      </c>
    </row>
    <row r="3218" spans="1:9" x14ac:dyDescent="0.2">
      <c r="A3218" t="s">
        <v>20</v>
      </c>
      <c r="B3218" t="s">
        <v>22</v>
      </c>
      <c r="C3218" s="6">
        <f t="shared" si="54"/>
        <v>42182.037048619772</v>
      </c>
      <c r="D3218" t="s">
        <v>23</v>
      </c>
      <c r="E3218" s="6">
        <f>IF(Sense_data[[#This Row],[a_1State]]=D3217,E3217,Sense_data[[#This Row],[SysTimeStamp]])</f>
        <v>42182.035324082331</v>
      </c>
      <c r="F3218" s="3" t="str">
        <f>Sense_data[[#This Row],[a_1State]]&amp;TEXT(Sense_data[[#This Row],[StateInstanceTimestamp]],"#.######")</f>
        <v>On42182.035324</v>
      </c>
      <c r="G3218" s="3">
        <f ca="1">IF(Sense_data[[#This Row],[a_1State]]="Off",RANDBETWEEN(off_min,off_max),RANDBETWEEN(on_min,on_max))/sr_div</f>
        <v>5.9</v>
      </c>
      <c r="H3218" s="3">
        <v>4</v>
      </c>
      <c r="I3218" s="3">
        <f>IF(HOUR(Sense_data[[#This Row],[SysTimeStamp]])&lt;12,I3217+$B$14,I3217-$B$14)</f>
        <v>15.740972222222812</v>
      </c>
    </row>
    <row r="3219" spans="1:9" x14ac:dyDescent="0.2">
      <c r="A3219" t="s">
        <v>20</v>
      </c>
      <c r="B3219" t="s">
        <v>22</v>
      </c>
      <c r="C3219" s="6">
        <f t="shared" si="54"/>
        <v>42182.037060193848</v>
      </c>
      <c r="D3219" t="s">
        <v>23</v>
      </c>
      <c r="E3219" s="6">
        <f>IF(Sense_data[[#This Row],[a_1State]]=D3218,E3218,Sense_data[[#This Row],[SysTimeStamp]])</f>
        <v>42182.035324082331</v>
      </c>
      <c r="F3219" s="3" t="str">
        <f>Sense_data[[#This Row],[a_1State]]&amp;TEXT(Sense_data[[#This Row],[StateInstanceTimestamp]],"#.######")</f>
        <v>On42182.035324</v>
      </c>
      <c r="G3219" s="3">
        <f ca="1">IF(Sense_data[[#This Row],[a_1State]]="Off",RANDBETWEEN(off_min,off_max),RANDBETWEEN(on_min,on_max))/sr_div</f>
        <v>5.6</v>
      </c>
      <c r="H3219" s="3">
        <v>6</v>
      </c>
      <c r="I3219" s="3">
        <f>IF(HOUR(Sense_data[[#This Row],[SysTimeStamp]])&lt;12,I3218+$B$14,I3218-$B$14)</f>
        <v>15.741203703704294</v>
      </c>
    </row>
    <row r="3220" spans="1:9" x14ac:dyDescent="0.2">
      <c r="A3220" t="s">
        <v>20</v>
      </c>
      <c r="B3220" t="s">
        <v>22</v>
      </c>
      <c r="C3220" s="6">
        <f t="shared" si="54"/>
        <v>42182.037071767925</v>
      </c>
      <c r="D3220" t="s">
        <v>23</v>
      </c>
      <c r="E3220" s="6">
        <f>IF(Sense_data[[#This Row],[a_1State]]=D3219,E3219,Sense_data[[#This Row],[SysTimeStamp]])</f>
        <v>42182.035324082331</v>
      </c>
      <c r="F3220" s="3" t="str">
        <f>Sense_data[[#This Row],[a_1State]]&amp;TEXT(Sense_data[[#This Row],[StateInstanceTimestamp]],"#.######")</f>
        <v>On42182.035324</v>
      </c>
      <c r="G3220" s="3">
        <f ca="1">IF(Sense_data[[#This Row],[a_1State]]="Off",RANDBETWEEN(off_min,off_max),RANDBETWEEN(on_min,on_max))/sr_div</f>
        <v>3.6</v>
      </c>
      <c r="H3220" s="3">
        <v>3.8</v>
      </c>
      <c r="I3220" s="3">
        <f>IF(HOUR(Sense_data[[#This Row],[SysTimeStamp]])&lt;12,I3219+$B$14,I3219-$B$14)</f>
        <v>15.741435185185775</v>
      </c>
    </row>
    <row r="3221" spans="1:9" x14ac:dyDescent="0.2">
      <c r="A3221" t="s">
        <v>20</v>
      </c>
      <c r="B3221" t="s">
        <v>22</v>
      </c>
      <c r="C3221" s="6">
        <f t="shared" si="54"/>
        <v>42182.037083342002</v>
      </c>
      <c r="D3221" t="s">
        <v>23</v>
      </c>
      <c r="E3221" s="6">
        <f>IF(Sense_data[[#This Row],[a_1State]]=D3220,E3220,Sense_data[[#This Row],[SysTimeStamp]])</f>
        <v>42182.035324082331</v>
      </c>
      <c r="F3221" s="3" t="str">
        <f>Sense_data[[#This Row],[a_1State]]&amp;TEXT(Sense_data[[#This Row],[StateInstanceTimestamp]],"#.######")</f>
        <v>On42182.035324</v>
      </c>
      <c r="G3221" s="3">
        <f ca="1">IF(Sense_data[[#This Row],[a_1State]]="Off",RANDBETWEEN(off_min,off_max),RANDBETWEEN(on_min,on_max))/sr_div</f>
        <v>3.1</v>
      </c>
      <c r="H3221" s="3">
        <v>5.5</v>
      </c>
      <c r="I3221" s="3">
        <f>IF(HOUR(Sense_data[[#This Row],[SysTimeStamp]])&lt;12,I3220+$B$14,I3220-$B$14)</f>
        <v>15.741666666667257</v>
      </c>
    </row>
    <row r="3222" spans="1:9" x14ac:dyDescent="0.2">
      <c r="A3222" t="s">
        <v>20</v>
      </c>
      <c r="B3222" t="s">
        <v>22</v>
      </c>
      <c r="C3222" s="6">
        <f t="shared" si="54"/>
        <v>42182.037094916079</v>
      </c>
      <c r="D3222" t="s">
        <v>23</v>
      </c>
      <c r="E3222" s="6">
        <f>IF(Sense_data[[#This Row],[a_1State]]=D3221,E3221,Sense_data[[#This Row],[SysTimeStamp]])</f>
        <v>42182.035324082331</v>
      </c>
      <c r="F3222" s="3" t="str">
        <f>Sense_data[[#This Row],[a_1State]]&amp;TEXT(Sense_data[[#This Row],[StateInstanceTimestamp]],"#.######")</f>
        <v>On42182.035324</v>
      </c>
      <c r="G3222" s="3">
        <f ca="1">IF(Sense_data[[#This Row],[a_1State]]="Off",RANDBETWEEN(off_min,off_max),RANDBETWEEN(on_min,on_max))/sr_div</f>
        <v>4.0999999999999996</v>
      </c>
      <c r="H3222" s="3">
        <v>3.2</v>
      </c>
      <c r="I3222" s="3">
        <f>IF(HOUR(Sense_data[[#This Row],[SysTimeStamp]])&lt;12,I3221+$B$14,I3221-$B$14)</f>
        <v>15.741898148148739</v>
      </c>
    </row>
    <row r="3223" spans="1:9" x14ac:dyDescent="0.2">
      <c r="A3223" t="s">
        <v>20</v>
      </c>
      <c r="B3223" t="s">
        <v>22</v>
      </c>
      <c r="C3223" s="6">
        <f t="shared" si="54"/>
        <v>42182.037106490156</v>
      </c>
      <c r="D3223" t="s">
        <v>23</v>
      </c>
      <c r="E3223" s="6">
        <f>IF(Sense_data[[#This Row],[a_1State]]=D3222,E3222,Sense_data[[#This Row],[SysTimeStamp]])</f>
        <v>42182.035324082331</v>
      </c>
      <c r="F3223" s="3" t="str">
        <f>Sense_data[[#This Row],[a_1State]]&amp;TEXT(Sense_data[[#This Row],[StateInstanceTimestamp]],"#.######")</f>
        <v>On42182.035324</v>
      </c>
      <c r="G3223" s="3">
        <f ca="1">IF(Sense_data[[#This Row],[a_1State]]="Off",RANDBETWEEN(off_min,off_max),RANDBETWEEN(on_min,on_max))/sr_div</f>
        <v>3.3</v>
      </c>
      <c r="H3223" s="3">
        <v>4.5999999999999996</v>
      </c>
      <c r="I3223" s="3">
        <f>IF(HOUR(Sense_data[[#This Row],[SysTimeStamp]])&lt;12,I3222+$B$14,I3222-$B$14)</f>
        <v>15.74212962963022</v>
      </c>
    </row>
    <row r="3224" spans="1:9" x14ac:dyDescent="0.2">
      <c r="A3224" t="s">
        <v>20</v>
      </c>
      <c r="B3224" t="s">
        <v>22</v>
      </c>
      <c r="C3224" s="6">
        <f t="shared" si="54"/>
        <v>42182.037118064232</v>
      </c>
      <c r="D3224" t="s">
        <v>23</v>
      </c>
      <c r="E3224" s="6">
        <f>IF(Sense_data[[#This Row],[a_1State]]=D3223,E3223,Sense_data[[#This Row],[SysTimeStamp]])</f>
        <v>42182.035324082331</v>
      </c>
      <c r="F3224" s="3" t="str">
        <f>Sense_data[[#This Row],[a_1State]]&amp;TEXT(Sense_data[[#This Row],[StateInstanceTimestamp]],"#.######")</f>
        <v>On42182.035324</v>
      </c>
      <c r="G3224" s="3">
        <f ca="1">IF(Sense_data[[#This Row],[a_1State]]="Off",RANDBETWEEN(off_min,off_max),RANDBETWEEN(on_min,on_max))/sr_div</f>
        <v>4.5</v>
      </c>
      <c r="H3224" s="3">
        <v>4.9000000000000004</v>
      </c>
      <c r="I3224" s="3">
        <f>IF(HOUR(Sense_data[[#This Row],[SysTimeStamp]])&lt;12,I3223+$B$14,I3223-$B$14)</f>
        <v>15.742361111111702</v>
      </c>
    </row>
    <row r="3225" spans="1:9" x14ac:dyDescent="0.2">
      <c r="A3225" t="s">
        <v>20</v>
      </c>
      <c r="B3225" t="s">
        <v>22</v>
      </c>
      <c r="C3225" s="6">
        <f t="shared" si="54"/>
        <v>42182.037129638309</v>
      </c>
      <c r="D3225" t="s">
        <v>23</v>
      </c>
      <c r="E3225" s="6">
        <f>IF(Sense_data[[#This Row],[a_1State]]=D3224,E3224,Sense_data[[#This Row],[SysTimeStamp]])</f>
        <v>42182.035324082331</v>
      </c>
      <c r="F3225" s="3" t="str">
        <f>Sense_data[[#This Row],[a_1State]]&amp;TEXT(Sense_data[[#This Row],[StateInstanceTimestamp]],"#.######")</f>
        <v>On42182.035324</v>
      </c>
      <c r="G3225" s="3">
        <f ca="1">IF(Sense_data[[#This Row],[a_1State]]="Off",RANDBETWEEN(off_min,off_max),RANDBETWEEN(on_min,on_max))/sr_div</f>
        <v>4.0999999999999996</v>
      </c>
      <c r="H3225" s="3">
        <v>4.0999999999999996</v>
      </c>
      <c r="I3225" s="3">
        <f>IF(HOUR(Sense_data[[#This Row],[SysTimeStamp]])&lt;12,I3224+$B$14,I3224-$B$14)</f>
        <v>15.742592592593184</v>
      </c>
    </row>
    <row r="3226" spans="1:9" x14ac:dyDescent="0.2">
      <c r="A3226" t="s">
        <v>20</v>
      </c>
      <c r="B3226" t="s">
        <v>22</v>
      </c>
      <c r="C3226" s="6">
        <f t="shared" si="54"/>
        <v>42182.037141212386</v>
      </c>
      <c r="D3226" t="s">
        <v>23</v>
      </c>
      <c r="E3226" s="6">
        <f>IF(Sense_data[[#This Row],[a_1State]]=D3225,E3225,Sense_data[[#This Row],[SysTimeStamp]])</f>
        <v>42182.035324082331</v>
      </c>
      <c r="F3226" s="3" t="str">
        <f>Sense_data[[#This Row],[a_1State]]&amp;TEXT(Sense_data[[#This Row],[StateInstanceTimestamp]],"#.######")</f>
        <v>On42182.035324</v>
      </c>
      <c r="G3226" s="3">
        <f ca="1">IF(Sense_data[[#This Row],[a_1State]]="Off",RANDBETWEEN(off_min,off_max),RANDBETWEEN(on_min,on_max))/sr_div</f>
        <v>3.1</v>
      </c>
      <c r="H3226" s="3">
        <v>5.8</v>
      </c>
      <c r="I3226" s="3">
        <f>IF(HOUR(Sense_data[[#This Row],[SysTimeStamp]])&lt;12,I3225+$B$14,I3225-$B$14)</f>
        <v>15.742824074074665</v>
      </c>
    </row>
    <row r="3227" spans="1:9" x14ac:dyDescent="0.2">
      <c r="A3227" t="s">
        <v>20</v>
      </c>
      <c r="B3227" t="s">
        <v>22</v>
      </c>
      <c r="C3227" s="6">
        <f t="shared" si="54"/>
        <v>42182.037152786463</v>
      </c>
      <c r="D3227" t="s">
        <v>23</v>
      </c>
      <c r="E3227" s="6">
        <f>IF(Sense_data[[#This Row],[a_1State]]=D3226,E3226,Sense_data[[#This Row],[SysTimeStamp]])</f>
        <v>42182.035324082331</v>
      </c>
      <c r="F3227" s="3" t="str">
        <f>Sense_data[[#This Row],[a_1State]]&amp;TEXT(Sense_data[[#This Row],[StateInstanceTimestamp]],"#.######")</f>
        <v>On42182.035324</v>
      </c>
      <c r="G3227" s="3">
        <f ca="1">IF(Sense_data[[#This Row],[a_1State]]="Off",RANDBETWEEN(off_min,off_max),RANDBETWEEN(on_min,on_max))/sr_div</f>
        <v>4.5</v>
      </c>
      <c r="H3227" s="3">
        <v>3.9</v>
      </c>
      <c r="I3227" s="3">
        <f>IF(HOUR(Sense_data[[#This Row],[SysTimeStamp]])&lt;12,I3226+$B$14,I3226-$B$14)</f>
        <v>15.743055555556147</v>
      </c>
    </row>
    <row r="3228" spans="1:9" x14ac:dyDescent="0.2">
      <c r="A3228" t="s">
        <v>20</v>
      </c>
      <c r="B3228" t="s">
        <v>22</v>
      </c>
      <c r="C3228" s="6">
        <f t="shared" si="54"/>
        <v>42182.037164360539</v>
      </c>
      <c r="D3228" t="s">
        <v>23</v>
      </c>
      <c r="E3228" s="6">
        <f>IF(Sense_data[[#This Row],[a_1State]]=D3227,E3227,Sense_data[[#This Row],[SysTimeStamp]])</f>
        <v>42182.035324082331</v>
      </c>
      <c r="F3228" s="3" t="str">
        <f>Sense_data[[#This Row],[a_1State]]&amp;TEXT(Sense_data[[#This Row],[StateInstanceTimestamp]],"#.######")</f>
        <v>On42182.035324</v>
      </c>
      <c r="G3228" s="3">
        <f ca="1">IF(Sense_data[[#This Row],[a_1State]]="Off",RANDBETWEEN(off_min,off_max),RANDBETWEEN(on_min,on_max))/sr_div</f>
        <v>3.3</v>
      </c>
      <c r="H3228" s="3">
        <v>3.4</v>
      </c>
      <c r="I3228" s="3">
        <f>IF(HOUR(Sense_data[[#This Row],[SysTimeStamp]])&lt;12,I3227+$B$14,I3227-$B$14)</f>
        <v>15.743287037037629</v>
      </c>
    </row>
    <row r="3229" spans="1:9" x14ac:dyDescent="0.2">
      <c r="A3229" t="s">
        <v>20</v>
      </c>
      <c r="B3229" t="s">
        <v>22</v>
      </c>
      <c r="C3229" s="6">
        <f t="shared" si="54"/>
        <v>42182.037175934616</v>
      </c>
      <c r="D3229" t="s">
        <v>23</v>
      </c>
      <c r="E3229" s="6">
        <f>IF(Sense_data[[#This Row],[a_1State]]=D3228,E3228,Sense_data[[#This Row],[SysTimeStamp]])</f>
        <v>42182.035324082331</v>
      </c>
      <c r="F3229" s="3" t="str">
        <f>Sense_data[[#This Row],[a_1State]]&amp;TEXT(Sense_data[[#This Row],[StateInstanceTimestamp]],"#.######")</f>
        <v>On42182.035324</v>
      </c>
      <c r="G3229" s="3">
        <f ca="1">IF(Sense_data[[#This Row],[a_1State]]="Off",RANDBETWEEN(off_min,off_max),RANDBETWEEN(on_min,on_max))/sr_div</f>
        <v>4.5</v>
      </c>
      <c r="H3229" s="3">
        <v>3.2</v>
      </c>
      <c r="I3229" s="3">
        <f>IF(HOUR(Sense_data[[#This Row],[SysTimeStamp]])&lt;12,I3228+$B$14,I3228-$B$14)</f>
        <v>15.74351851851911</v>
      </c>
    </row>
    <row r="3230" spans="1:9" x14ac:dyDescent="0.2">
      <c r="A3230" t="s">
        <v>20</v>
      </c>
      <c r="B3230" t="s">
        <v>22</v>
      </c>
      <c r="C3230" s="6">
        <f t="shared" si="54"/>
        <v>42182.037187508693</v>
      </c>
      <c r="D3230" t="s">
        <v>23</v>
      </c>
      <c r="E3230" s="6">
        <f>IF(Sense_data[[#This Row],[a_1State]]=D3229,E3229,Sense_data[[#This Row],[SysTimeStamp]])</f>
        <v>42182.035324082331</v>
      </c>
      <c r="F3230" s="3" t="str">
        <f>Sense_data[[#This Row],[a_1State]]&amp;TEXT(Sense_data[[#This Row],[StateInstanceTimestamp]],"#.######")</f>
        <v>On42182.035324</v>
      </c>
      <c r="G3230" s="3">
        <f ca="1">IF(Sense_data[[#This Row],[a_1State]]="Off",RANDBETWEEN(off_min,off_max),RANDBETWEEN(on_min,on_max))/sr_div</f>
        <v>4.7</v>
      </c>
      <c r="H3230" s="3">
        <v>5.8</v>
      </c>
      <c r="I3230" s="3">
        <f>IF(HOUR(Sense_data[[#This Row],[SysTimeStamp]])&lt;12,I3229+$B$14,I3229-$B$14)</f>
        <v>15.743750000000592</v>
      </c>
    </row>
    <row r="3231" spans="1:9" x14ac:dyDescent="0.2">
      <c r="A3231" t="s">
        <v>20</v>
      </c>
      <c r="B3231" t="s">
        <v>22</v>
      </c>
      <c r="C3231" s="6">
        <f t="shared" si="54"/>
        <v>42182.03719908277</v>
      </c>
      <c r="D3231" t="s">
        <v>23</v>
      </c>
      <c r="E3231" s="6">
        <f>IF(Sense_data[[#This Row],[a_1State]]=D3230,E3230,Sense_data[[#This Row],[SysTimeStamp]])</f>
        <v>42182.035324082331</v>
      </c>
      <c r="F3231" s="3" t="str">
        <f>Sense_data[[#This Row],[a_1State]]&amp;TEXT(Sense_data[[#This Row],[StateInstanceTimestamp]],"#.######")</f>
        <v>On42182.035324</v>
      </c>
      <c r="G3231" s="3">
        <f ca="1">IF(Sense_data[[#This Row],[a_1State]]="Off",RANDBETWEEN(off_min,off_max),RANDBETWEEN(on_min,on_max))/sr_div</f>
        <v>5.0999999999999996</v>
      </c>
      <c r="H3231" s="3">
        <v>4.0999999999999996</v>
      </c>
      <c r="I3231" s="3">
        <f>IF(HOUR(Sense_data[[#This Row],[SysTimeStamp]])&lt;12,I3230+$B$14,I3230-$B$14)</f>
        <v>15.743981481482074</v>
      </c>
    </row>
    <row r="3232" spans="1:9" x14ac:dyDescent="0.2">
      <c r="A3232" t="s">
        <v>20</v>
      </c>
      <c r="B3232" t="s">
        <v>22</v>
      </c>
      <c r="C3232" s="6">
        <f t="shared" si="54"/>
        <v>42182.037210656847</v>
      </c>
      <c r="D3232" t="s">
        <v>23</v>
      </c>
      <c r="E3232" s="6">
        <f>IF(Sense_data[[#This Row],[a_1State]]=D3231,E3231,Sense_data[[#This Row],[SysTimeStamp]])</f>
        <v>42182.035324082331</v>
      </c>
      <c r="F3232" s="3" t="str">
        <f>Sense_data[[#This Row],[a_1State]]&amp;TEXT(Sense_data[[#This Row],[StateInstanceTimestamp]],"#.######")</f>
        <v>On42182.035324</v>
      </c>
      <c r="G3232" s="3">
        <f ca="1">IF(Sense_data[[#This Row],[a_1State]]="Off",RANDBETWEEN(off_min,off_max),RANDBETWEEN(on_min,on_max))/sr_div</f>
        <v>5</v>
      </c>
      <c r="H3232" s="3">
        <v>3.5</v>
      </c>
      <c r="I3232" s="3">
        <f>IF(HOUR(Sense_data[[#This Row],[SysTimeStamp]])&lt;12,I3231+$B$14,I3231-$B$14)</f>
        <v>15.744212962963555</v>
      </c>
    </row>
    <row r="3233" spans="1:9" x14ac:dyDescent="0.2">
      <c r="A3233" t="s">
        <v>20</v>
      </c>
      <c r="B3233" t="s">
        <v>22</v>
      </c>
      <c r="C3233" s="6">
        <f t="shared" si="54"/>
        <v>42182.037222230923</v>
      </c>
      <c r="D3233" t="s">
        <v>23</v>
      </c>
      <c r="E3233" s="6">
        <f>IF(Sense_data[[#This Row],[a_1State]]=D3232,E3232,Sense_data[[#This Row],[SysTimeStamp]])</f>
        <v>42182.035324082331</v>
      </c>
      <c r="F3233" s="3" t="str">
        <f>Sense_data[[#This Row],[a_1State]]&amp;TEXT(Sense_data[[#This Row],[StateInstanceTimestamp]],"#.######")</f>
        <v>On42182.035324</v>
      </c>
      <c r="G3233" s="3">
        <f ca="1">IF(Sense_data[[#This Row],[a_1State]]="Off",RANDBETWEEN(off_min,off_max),RANDBETWEEN(on_min,on_max))/sr_div</f>
        <v>6</v>
      </c>
      <c r="H3233" s="3">
        <v>5</v>
      </c>
      <c r="I3233" s="3">
        <f>IF(HOUR(Sense_data[[#This Row],[SysTimeStamp]])&lt;12,I3232+$B$14,I3232-$B$14)</f>
        <v>15.744444444445037</v>
      </c>
    </row>
    <row r="3234" spans="1:9" x14ac:dyDescent="0.2">
      <c r="A3234" t="s">
        <v>20</v>
      </c>
      <c r="B3234" t="s">
        <v>22</v>
      </c>
      <c r="C3234" s="6">
        <f t="shared" si="54"/>
        <v>42182.037233805</v>
      </c>
      <c r="D3234" t="s">
        <v>23</v>
      </c>
      <c r="E3234" s="6">
        <f>IF(Sense_data[[#This Row],[a_1State]]=D3233,E3233,Sense_data[[#This Row],[SysTimeStamp]])</f>
        <v>42182.035324082331</v>
      </c>
      <c r="F3234" s="3" t="str">
        <f>Sense_data[[#This Row],[a_1State]]&amp;TEXT(Sense_data[[#This Row],[StateInstanceTimestamp]],"#.######")</f>
        <v>On42182.035324</v>
      </c>
      <c r="G3234" s="3">
        <f ca="1">IF(Sense_data[[#This Row],[a_1State]]="Off",RANDBETWEEN(off_min,off_max),RANDBETWEEN(on_min,on_max))/sr_div</f>
        <v>5.0999999999999996</v>
      </c>
      <c r="H3234" s="3">
        <v>4</v>
      </c>
      <c r="I3234" s="3">
        <f>IF(HOUR(Sense_data[[#This Row],[SysTimeStamp]])&lt;12,I3233+$B$14,I3233-$B$14)</f>
        <v>15.744675925926519</v>
      </c>
    </row>
    <row r="3235" spans="1:9" x14ac:dyDescent="0.2">
      <c r="A3235" t="s">
        <v>20</v>
      </c>
      <c r="B3235" t="s">
        <v>22</v>
      </c>
      <c r="C3235" s="6">
        <f t="shared" si="54"/>
        <v>42182.037245379077</v>
      </c>
      <c r="D3235" t="s">
        <v>23</v>
      </c>
      <c r="E3235" s="6">
        <f>IF(Sense_data[[#This Row],[a_1State]]=D3234,E3234,Sense_data[[#This Row],[SysTimeStamp]])</f>
        <v>42182.035324082331</v>
      </c>
      <c r="F3235" s="3" t="str">
        <f>Sense_data[[#This Row],[a_1State]]&amp;TEXT(Sense_data[[#This Row],[StateInstanceTimestamp]],"#.######")</f>
        <v>On42182.035324</v>
      </c>
      <c r="G3235" s="3">
        <f ca="1">IF(Sense_data[[#This Row],[a_1State]]="Off",RANDBETWEEN(off_min,off_max),RANDBETWEEN(on_min,on_max))/sr_div</f>
        <v>3.6</v>
      </c>
      <c r="H3235" s="3">
        <v>6</v>
      </c>
      <c r="I3235" s="3">
        <f>IF(HOUR(Sense_data[[#This Row],[SysTimeStamp]])&lt;12,I3234+$B$14,I3234-$B$14)</f>
        <v>15.744907407408</v>
      </c>
    </row>
    <row r="3236" spans="1:9" x14ac:dyDescent="0.2">
      <c r="A3236" t="s">
        <v>20</v>
      </c>
      <c r="B3236" t="s">
        <v>22</v>
      </c>
      <c r="C3236" s="6">
        <f t="shared" si="54"/>
        <v>42182.037256953154</v>
      </c>
      <c r="D3236" t="s">
        <v>23</v>
      </c>
      <c r="E3236" s="6">
        <f>IF(Sense_data[[#This Row],[a_1State]]=D3235,E3235,Sense_data[[#This Row],[SysTimeStamp]])</f>
        <v>42182.035324082331</v>
      </c>
      <c r="F3236" s="3" t="str">
        <f>Sense_data[[#This Row],[a_1State]]&amp;TEXT(Sense_data[[#This Row],[StateInstanceTimestamp]],"#.######")</f>
        <v>On42182.035324</v>
      </c>
      <c r="G3236" s="3">
        <f ca="1">IF(Sense_data[[#This Row],[a_1State]]="Off",RANDBETWEEN(off_min,off_max),RANDBETWEEN(on_min,on_max))/sr_div</f>
        <v>3</v>
      </c>
      <c r="H3236" s="3">
        <v>4.3</v>
      </c>
      <c r="I3236" s="3">
        <f>IF(HOUR(Sense_data[[#This Row],[SysTimeStamp]])&lt;12,I3235+$B$14,I3235-$B$14)</f>
        <v>15.745138888889482</v>
      </c>
    </row>
    <row r="3237" spans="1:9" x14ac:dyDescent="0.2">
      <c r="A3237" t="s">
        <v>20</v>
      </c>
      <c r="B3237" t="s">
        <v>22</v>
      </c>
      <c r="C3237" s="6">
        <f t="shared" si="54"/>
        <v>42182.03726852723</v>
      </c>
      <c r="D3237" t="s">
        <v>23</v>
      </c>
      <c r="E3237" s="6">
        <f>IF(Sense_data[[#This Row],[a_1State]]=D3236,E3236,Sense_data[[#This Row],[SysTimeStamp]])</f>
        <v>42182.035324082331</v>
      </c>
      <c r="F3237" s="3" t="str">
        <f>Sense_data[[#This Row],[a_1State]]&amp;TEXT(Sense_data[[#This Row],[StateInstanceTimestamp]],"#.######")</f>
        <v>On42182.035324</v>
      </c>
      <c r="G3237" s="3">
        <f ca="1">IF(Sense_data[[#This Row],[a_1State]]="Off",RANDBETWEEN(off_min,off_max),RANDBETWEEN(on_min,on_max))/sr_div</f>
        <v>4.3</v>
      </c>
      <c r="H3237" s="3">
        <v>3.9</v>
      </c>
      <c r="I3237" s="3">
        <f>IF(HOUR(Sense_data[[#This Row],[SysTimeStamp]])&lt;12,I3236+$B$14,I3236-$B$14)</f>
        <v>15.745370370370964</v>
      </c>
    </row>
    <row r="3238" spans="1:9" x14ac:dyDescent="0.2">
      <c r="A3238" t="s">
        <v>20</v>
      </c>
      <c r="B3238" t="s">
        <v>22</v>
      </c>
      <c r="C3238" s="6">
        <f t="shared" si="54"/>
        <v>42182.037280101307</v>
      </c>
      <c r="D3238" t="s">
        <v>23</v>
      </c>
      <c r="E3238" s="6">
        <f>IF(Sense_data[[#This Row],[a_1State]]=D3237,E3237,Sense_data[[#This Row],[SysTimeStamp]])</f>
        <v>42182.035324082331</v>
      </c>
      <c r="F3238" s="3" t="str">
        <f>Sense_data[[#This Row],[a_1State]]&amp;TEXT(Sense_data[[#This Row],[StateInstanceTimestamp]],"#.######")</f>
        <v>On42182.035324</v>
      </c>
      <c r="G3238" s="3">
        <f ca="1">IF(Sense_data[[#This Row],[a_1State]]="Off",RANDBETWEEN(off_min,off_max),RANDBETWEEN(on_min,on_max))/sr_div</f>
        <v>3.5</v>
      </c>
      <c r="H3238" s="3">
        <v>3</v>
      </c>
      <c r="I3238" s="3">
        <f>IF(HOUR(Sense_data[[#This Row],[SysTimeStamp]])&lt;12,I3237+$B$14,I3237-$B$14)</f>
        <v>15.745601851852445</v>
      </c>
    </row>
    <row r="3239" spans="1:9" x14ac:dyDescent="0.2">
      <c r="A3239" t="s">
        <v>20</v>
      </c>
      <c r="B3239" t="s">
        <v>22</v>
      </c>
      <c r="C3239" s="6">
        <f t="shared" si="54"/>
        <v>42182.037291675384</v>
      </c>
      <c r="D3239" t="s">
        <v>23</v>
      </c>
      <c r="E3239" s="6">
        <f>IF(Sense_data[[#This Row],[a_1State]]=D3238,E3238,Sense_data[[#This Row],[SysTimeStamp]])</f>
        <v>42182.035324082331</v>
      </c>
      <c r="F3239" s="3" t="str">
        <f>Sense_data[[#This Row],[a_1State]]&amp;TEXT(Sense_data[[#This Row],[StateInstanceTimestamp]],"#.######")</f>
        <v>On42182.035324</v>
      </c>
      <c r="G3239" s="3">
        <f ca="1">IF(Sense_data[[#This Row],[a_1State]]="Off",RANDBETWEEN(off_min,off_max),RANDBETWEEN(on_min,on_max))/sr_div</f>
        <v>3.6</v>
      </c>
      <c r="H3239" s="3">
        <v>4.5</v>
      </c>
      <c r="I3239" s="3">
        <f>IF(HOUR(Sense_data[[#This Row],[SysTimeStamp]])&lt;12,I3238+$B$14,I3238-$B$14)</f>
        <v>15.745833333333927</v>
      </c>
    </row>
    <row r="3240" spans="1:9" x14ac:dyDescent="0.2">
      <c r="A3240" t="s">
        <v>20</v>
      </c>
      <c r="B3240" t="s">
        <v>22</v>
      </c>
      <c r="C3240" s="6">
        <f t="shared" si="54"/>
        <v>42182.037303249461</v>
      </c>
      <c r="D3240" t="s">
        <v>23</v>
      </c>
      <c r="E3240" s="6">
        <f>IF(Sense_data[[#This Row],[a_1State]]=D3239,E3239,Sense_data[[#This Row],[SysTimeStamp]])</f>
        <v>42182.035324082331</v>
      </c>
      <c r="F3240" s="3" t="str">
        <f>Sense_data[[#This Row],[a_1State]]&amp;TEXT(Sense_data[[#This Row],[StateInstanceTimestamp]],"#.######")</f>
        <v>On42182.035324</v>
      </c>
      <c r="G3240" s="3">
        <f ca="1">IF(Sense_data[[#This Row],[a_1State]]="Off",RANDBETWEEN(off_min,off_max),RANDBETWEEN(on_min,on_max))/sr_div</f>
        <v>4.5</v>
      </c>
      <c r="H3240" s="3">
        <v>5.0999999999999996</v>
      </c>
      <c r="I3240" s="3">
        <f>IF(HOUR(Sense_data[[#This Row],[SysTimeStamp]])&lt;12,I3239+$B$14,I3239-$B$14)</f>
        <v>15.746064814815409</v>
      </c>
    </row>
    <row r="3241" spans="1:9" x14ac:dyDescent="0.2">
      <c r="A3241" t="s">
        <v>20</v>
      </c>
      <c r="B3241" t="s">
        <v>22</v>
      </c>
      <c r="C3241" s="6">
        <f t="shared" si="54"/>
        <v>42182.037314823538</v>
      </c>
      <c r="D3241" t="s">
        <v>23</v>
      </c>
      <c r="E3241" s="6">
        <f>IF(Sense_data[[#This Row],[a_1State]]=D3240,E3240,Sense_data[[#This Row],[SysTimeStamp]])</f>
        <v>42182.035324082331</v>
      </c>
      <c r="F3241" s="3" t="str">
        <f>Sense_data[[#This Row],[a_1State]]&amp;TEXT(Sense_data[[#This Row],[StateInstanceTimestamp]],"#.######")</f>
        <v>On42182.035324</v>
      </c>
      <c r="G3241" s="3">
        <f ca="1">IF(Sense_data[[#This Row],[a_1State]]="Off",RANDBETWEEN(off_min,off_max),RANDBETWEEN(on_min,on_max))/sr_div</f>
        <v>4.7</v>
      </c>
      <c r="H3241" s="3">
        <v>5.8</v>
      </c>
      <c r="I3241" s="3">
        <f>IF(HOUR(Sense_data[[#This Row],[SysTimeStamp]])&lt;12,I3240+$B$14,I3240-$B$14)</f>
        <v>15.74629629629689</v>
      </c>
    </row>
    <row r="3242" spans="1:9" x14ac:dyDescent="0.2">
      <c r="A3242" t="s">
        <v>20</v>
      </c>
      <c r="B3242" t="s">
        <v>22</v>
      </c>
      <c r="C3242" s="6">
        <f t="shared" si="54"/>
        <v>42182.037326397614</v>
      </c>
      <c r="D3242" t="s">
        <v>23</v>
      </c>
      <c r="E3242" s="6">
        <f>IF(Sense_data[[#This Row],[a_1State]]=D3241,E3241,Sense_data[[#This Row],[SysTimeStamp]])</f>
        <v>42182.035324082331</v>
      </c>
      <c r="F3242" s="3" t="str">
        <f>Sense_data[[#This Row],[a_1State]]&amp;TEXT(Sense_data[[#This Row],[StateInstanceTimestamp]],"#.######")</f>
        <v>On42182.035324</v>
      </c>
      <c r="G3242" s="3">
        <f ca="1">IF(Sense_data[[#This Row],[a_1State]]="Off",RANDBETWEEN(off_min,off_max),RANDBETWEEN(on_min,on_max))/sr_div</f>
        <v>4.2</v>
      </c>
      <c r="H3242" s="3">
        <v>4.9000000000000004</v>
      </c>
      <c r="I3242" s="3">
        <f>IF(HOUR(Sense_data[[#This Row],[SysTimeStamp]])&lt;12,I3241+$B$14,I3241-$B$14)</f>
        <v>15.746527777778372</v>
      </c>
    </row>
    <row r="3243" spans="1:9" x14ac:dyDescent="0.2">
      <c r="A3243" t="s">
        <v>20</v>
      </c>
      <c r="B3243" t="s">
        <v>22</v>
      </c>
      <c r="C3243" s="6">
        <f t="shared" si="54"/>
        <v>42182.037337971691</v>
      </c>
      <c r="D3243" t="s">
        <v>23</v>
      </c>
      <c r="E3243" s="6">
        <f>IF(Sense_data[[#This Row],[a_1State]]=D3242,E3242,Sense_data[[#This Row],[SysTimeStamp]])</f>
        <v>42182.035324082331</v>
      </c>
      <c r="F3243" s="3" t="str">
        <f>Sense_data[[#This Row],[a_1State]]&amp;TEXT(Sense_data[[#This Row],[StateInstanceTimestamp]],"#.######")</f>
        <v>On42182.035324</v>
      </c>
      <c r="G3243" s="3">
        <f ca="1">IF(Sense_data[[#This Row],[a_1State]]="Off",RANDBETWEEN(off_min,off_max),RANDBETWEEN(on_min,on_max))/sr_div</f>
        <v>4.5999999999999996</v>
      </c>
      <c r="H3243" s="3">
        <v>4.9000000000000004</v>
      </c>
      <c r="I3243" s="3">
        <f>IF(HOUR(Sense_data[[#This Row],[SysTimeStamp]])&lt;12,I3242+$B$14,I3242-$B$14)</f>
        <v>15.746759259259854</v>
      </c>
    </row>
    <row r="3244" spans="1:9" x14ac:dyDescent="0.2">
      <c r="A3244" t="s">
        <v>20</v>
      </c>
      <c r="B3244" t="s">
        <v>22</v>
      </c>
      <c r="C3244" s="6">
        <f t="shared" si="54"/>
        <v>42182.037349545768</v>
      </c>
      <c r="D3244" t="s">
        <v>23</v>
      </c>
      <c r="E3244" s="6">
        <f>IF(Sense_data[[#This Row],[a_1State]]=D3243,E3243,Sense_data[[#This Row],[SysTimeStamp]])</f>
        <v>42182.035324082331</v>
      </c>
      <c r="F3244" s="3" t="str">
        <f>Sense_data[[#This Row],[a_1State]]&amp;TEXT(Sense_data[[#This Row],[StateInstanceTimestamp]],"#.######")</f>
        <v>On42182.035324</v>
      </c>
      <c r="G3244" s="3">
        <f ca="1">IF(Sense_data[[#This Row],[a_1State]]="Off",RANDBETWEEN(off_min,off_max),RANDBETWEEN(on_min,on_max))/sr_div</f>
        <v>5.5</v>
      </c>
      <c r="H3244" s="3">
        <v>5.0999999999999996</v>
      </c>
      <c r="I3244" s="3">
        <f>IF(HOUR(Sense_data[[#This Row],[SysTimeStamp]])&lt;12,I3243+$B$14,I3243-$B$14)</f>
        <v>15.746990740741335</v>
      </c>
    </row>
    <row r="3245" spans="1:9" x14ac:dyDescent="0.2">
      <c r="A3245" t="s">
        <v>20</v>
      </c>
      <c r="B3245" t="s">
        <v>22</v>
      </c>
      <c r="C3245" s="6">
        <f t="shared" si="54"/>
        <v>42182.037361119845</v>
      </c>
      <c r="D3245" t="s">
        <v>23</v>
      </c>
      <c r="E3245" s="6">
        <f>IF(Sense_data[[#This Row],[a_1State]]=D3244,E3244,Sense_data[[#This Row],[SysTimeStamp]])</f>
        <v>42182.035324082331</v>
      </c>
      <c r="F3245" s="3" t="str">
        <f>Sense_data[[#This Row],[a_1State]]&amp;TEXT(Sense_data[[#This Row],[StateInstanceTimestamp]],"#.######")</f>
        <v>On42182.035324</v>
      </c>
      <c r="G3245" s="3">
        <f ca="1">IF(Sense_data[[#This Row],[a_1State]]="Off",RANDBETWEEN(off_min,off_max),RANDBETWEEN(on_min,on_max))/sr_div</f>
        <v>3.5</v>
      </c>
      <c r="H3245" s="3">
        <v>4</v>
      </c>
      <c r="I3245" s="3">
        <f>IF(HOUR(Sense_data[[#This Row],[SysTimeStamp]])&lt;12,I3244+$B$14,I3244-$B$14)</f>
        <v>15.747222222222817</v>
      </c>
    </row>
    <row r="3246" spans="1:9" x14ac:dyDescent="0.2">
      <c r="A3246" t="s">
        <v>20</v>
      </c>
      <c r="B3246" t="s">
        <v>22</v>
      </c>
      <c r="C3246" s="6">
        <f t="shared" si="54"/>
        <v>42182.037372693921</v>
      </c>
      <c r="D3246" t="s">
        <v>23</v>
      </c>
      <c r="E3246" s="6">
        <f>IF(Sense_data[[#This Row],[a_1State]]=D3245,E3245,Sense_data[[#This Row],[SysTimeStamp]])</f>
        <v>42182.035324082331</v>
      </c>
      <c r="F3246" s="3" t="str">
        <f>Sense_data[[#This Row],[a_1State]]&amp;TEXT(Sense_data[[#This Row],[StateInstanceTimestamp]],"#.######")</f>
        <v>On42182.035324</v>
      </c>
      <c r="G3246" s="3">
        <f ca="1">IF(Sense_data[[#This Row],[a_1State]]="Off",RANDBETWEEN(off_min,off_max),RANDBETWEEN(on_min,on_max))/sr_div</f>
        <v>3.5</v>
      </c>
      <c r="H3246" s="3">
        <v>4.2</v>
      </c>
      <c r="I3246" s="3">
        <f>IF(HOUR(Sense_data[[#This Row],[SysTimeStamp]])&lt;12,I3245+$B$14,I3245-$B$14)</f>
        <v>15.747453703704299</v>
      </c>
    </row>
    <row r="3247" spans="1:9" x14ac:dyDescent="0.2">
      <c r="A3247" t="s">
        <v>20</v>
      </c>
      <c r="B3247" t="s">
        <v>22</v>
      </c>
      <c r="C3247" s="6">
        <f t="shared" si="54"/>
        <v>42182.037384267998</v>
      </c>
      <c r="D3247" t="s">
        <v>23</v>
      </c>
      <c r="E3247" s="6">
        <f>IF(Sense_data[[#This Row],[a_1State]]=D3246,E3246,Sense_data[[#This Row],[SysTimeStamp]])</f>
        <v>42182.035324082331</v>
      </c>
      <c r="F3247" s="3" t="str">
        <f>Sense_data[[#This Row],[a_1State]]&amp;TEXT(Sense_data[[#This Row],[StateInstanceTimestamp]],"#.######")</f>
        <v>On42182.035324</v>
      </c>
      <c r="G3247" s="3">
        <f ca="1">IF(Sense_data[[#This Row],[a_1State]]="Off",RANDBETWEEN(off_min,off_max),RANDBETWEEN(on_min,on_max))/sr_div</f>
        <v>4.9000000000000004</v>
      </c>
      <c r="H3247" s="3">
        <v>5</v>
      </c>
      <c r="I3247" s="3">
        <f>IF(HOUR(Sense_data[[#This Row],[SysTimeStamp]])&lt;12,I3246+$B$14,I3246-$B$14)</f>
        <v>15.74768518518578</v>
      </c>
    </row>
    <row r="3248" spans="1:9" x14ac:dyDescent="0.2">
      <c r="A3248" t="s">
        <v>20</v>
      </c>
      <c r="B3248" t="s">
        <v>22</v>
      </c>
      <c r="C3248" s="6">
        <f t="shared" si="54"/>
        <v>42182.037395842075</v>
      </c>
      <c r="D3248" t="s">
        <v>23</v>
      </c>
      <c r="E3248" s="6">
        <f>IF(Sense_data[[#This Row],[a_1State]]=D3247,E3247,Sense_data[[#This Row],[SysTimeStamp]])</f>
        <v>42182.035324082331</v>
      </c>
      <c r="F3248" s="3" t="str">
        <f>Sense_data[[#This Row],[a_1State]]&amp;TEXT(Sense_data[[#This Row],[StateInstanceTimestamp]],"#.######")</f>
        <v>On42182.035324</v>
      </c>
      <c r="G3248" s="3">
        <f ca="1">IF(Sense_data[[#This Row],[a_1State]]="Off",RANDBETWEEN(off_min,off_max),RANDBETWEEN(on_min,on_max))/sr_div</f>
        <v>4.7</v>
      </c>
      <c r="H3248" s="3">
        <v>3.3</v>
      </c>
      <c r="I3248" s="3">
        <f>IF(HOUR(Sense_data[[#This Row],[SysTimeStamp]])&lt;12,I3247+$B$14,I3247-$B$14)</f>
        <v>15.747916666667262</v>
      </c>
    </row>
    <row r="3249" spans="1:9" x14ac:dyDescent="0.2">
      <c r="A3249" t="s">
        <v>20</v>
      </c>
      <c r="B3249" t="s">
        <v>22</v>
      </c>
      <c r="C3249" s="6">
        <f t="shared" si="54"/>
        <v>42182.037407416152</v>
      </c>
      <c r="D3249" t="s">
        <v>23</v>
      </c>
      <c r="E3249" s="6">
        <f>IF(Sense_data[[#This Row],[a_1State]]=D3248,E3248,Sense_data[[#This Row],[SysTimeStamp]])</f>
        <v>42182.035324082331</v>
      </c>
      <c r="F3249" s="3" t="str">
        <f>Sense_data[[#This Row],[a_1State]]&amp;TEXT(Sense_data[[#This Row],[StateInstanceTimestamp]],"#.######")</f>
        <v>On42182.035324</v>
      </c>
      <c r="G3249" s="3">
        <f ca="1">IF(Sense_data[[#This Row],[a_1State]]="Off",RANDBETWEEN(off_min,off_max),RANDBETWEEN(on_min,on_max))/sr_div</f>
        <v>3.2</v>
      </c>
      <c r="H3249" s="3">
        <v>5.4</v>
      </c>
      <c r="I3249" s="3">
        <f>IF(HOUR(Sense_data[[#This Row],[SysTimeStamp]])&lt;12,I3248+$B$14,I3248-$B$14)</f>
        <v>15.748148148148744</v>
      </c>
    </row>
    <row r="3250" spans="1:9" x14ac:dyDescent="0.2">
      <c r="A3250" t="s">
        <v>20</v>
      </c>
      <c r="B3250" t="s">
        <v>22</v>
      </c>
      <c r="C3250" s="6">
        <f t="shared" si="54"/>
        <v>42182.037418990229</v>
      </c>
      <c r="D3250" t="s">
        <v>23</v>
      </c>
      <c r="E3250" s="6">
        <f>IF(Sense_data[[#This Row],[a_1State]]=D3249,E3249,Sense_data[[#This Row],[SysTimeStamp]])</f>
        <v>42182.035324082331</v>
      </c>
      <c r="F3250" s="3" t="str">
        <f>Sense_data[[#This Row],[a_1State]]&amp;TEXT(Sense_data[[#This Row],[StateInstanceTimestamp]],"#.######")</f>
        <v>On42182.035324</v>
      </c>
      <c r="G3250" s="3">
        <f ca="1">IF(Sense_data[[#This Row],[a_1State]]="Off",RANDBETWEEN(off_min,off_max),RANDBETWEEN(on_min,on_max))/sr_div</f>
        <v>3.1</v>
      </c>
      <c r="H3250" s="3">
        <v>4</v>
      </c>
      <c r="I3250" s="3">
        <f>IF(HOUR(Sense_data[[#This Row],[SysTimeStamp]])&lt;12,I3249+$B$14,I3249-$B$14)</f>
        <v>15.748379629630225</v>
      </c>
    </row>
    <row r="3251" spans="1:9" x14ac:dyDescent="0.2">
      <c r="A3251" t="s">
        <v>20</v>
      </c>
      <c r="B3251" t="s">
        <v>22</v>
      </c>
      <c r="C3251" s="6">
        <f t="shared" si="54"/>
        <v>42182.037430564305</v>
      </c>
      <c r="D3251" t="s">
        <v>23</v>
      </c>
      <c r="E3251" s="6">
        <f>IF(Sense_data[[#This Row],[a_1State]]=D3250,E3250,Sense_data[[#This Row],[SysTimeStamp]])</f>
        <v>42182.035324082331</v>
      </c>
      <c r="F3251" s="3" t="str">
        <f>Sense_data[[#This Row],[a_1State]]&amp;TEXT(Sense_data[[#This Row],[StateInstanceTimestamp]],"#.######")</f>
        <v>On42182.035324</v>
      </c>
      <c r="G3251" s="3">
        <f ca="1">IF(Sense_data[[#This Row],[a_1State]]="Off",RANDBETWEEN(off_min,off_max),RANDBETWEEN(on_min,on_max))/sr_div</f>
        <v>4.7</v>
      </c>
      <c r="H3251" s="3">
        <v>6</v>
      </c>
      <c r="I3251" s="3">
        <f>IF(HOUR(Sense_data[[#This Row],[SysTimeStamp]])&lt;12,I3250+$B$14,I3250-$B$14)</f>
        <v>15.748611111111707</v>
      </c>
    </row>
    <row r="3252" spans="1:9" x14ac:dyDescent="0.2">
      <c r="A3252" t="s">
        <v>20</v>
      </c>
      <c r="B3252" t="s">
        <v>22</v>
      </c>
      <c r="C3252" s="6">
        <f t="shared" si="54"/>
        <v>42182.037442138382</v>
      </c>
      <c r="D3252" t="s">
        <v>23</v>
      </c>
      <c r="E3252" s="6">
        <f>IF(Sense_data[[#This Row],[a_1State]]=D3251,E3251,Sense_data[[#This Row],[SysTimeStamp]])</f>
        <v>42182.035324082331</v>
      </c>
      <c r="F3252" s="3" t="str">
        <f>Sense_data[[#This Row],[a_1State]]&amp;TEXT(Sense_data[[#This Row],[StateInstanceTimestamp]],"#.######")</f>
        <v>On42182.035324</v>
      </c>
      <c r="G3252" s="3">
        <f ca="1">IF(Sense_data[[#This Row],[a_1State]]="Off",RANDBETWEEN(off_min,off_max),RANDBETWEEN(on_min,on_max))/sr_div</f>
        <v>5.0999999999999996</v>
      </c>
      <c r="H3252" s="3">
        <v>3.5</v>
      </c>
      <c r="I3252" s="3">
        <f>IF(HOUR(Sense_data[[#This Row],[SysTimeStamp]])&lt;12,I3251+$B$14,I3251-$B$14)</f>
        <v>15.748842592593189</v>
      </c>
    </row>
    <row r="3253" spans="1:9" x14ac:dyDescent="0.2">
      <c r="A3253" t="s">
        <v>20</v>
      </c>
      <c r="B3253" t="s">
        <v>22</v>
      </c>
      <c r="C3253" s="6">
        <f t="shared" si="54"/>
        <v>42182.037453712459</v>
      </c>
      <c r="D3253" t="s">
        <v>23</v>
      </c>
      <c r="E3253" s="6">
        <f>IF(Sense_data[[#This Row],[a_1State]]=D3252,E3252,Sense_data[[#This Row],[SysTimeStamp]])</f>
        <v>42182.035324082331</v>
      </c>
      <c r="F3253" s="3" t="str">
        <f>Sense_data[[#This Row],[a_1State]]&amp;TEXT(Sense_data[[#This Row],[StateInstanceTimestamp]],"#.######")</f>
        <v>On42182.035324</v>
      </c>
      <c r="G3253" s="3">
        <f ca="1">IF(Sense_data[[#This Row],[a_1State]]="Off",RANDBETWEEN(off_min,off_max),RANDBETWEEN(on_min,on_max))/sr_div</f>
        <v>3.4</v>
      </c>
      <c r="H3253" s="3">
        <v>4.4000000000000004</v>
      </c>
      <c r="I3253" s="3">
        <f>IF(HOUR(Sense_data[[#This Row],[SysTimeStamp]])&lt;12,I3252+$B$14,I3252-$B$14)</f>
        <v>15.74907407407467</v>
      </c>
    </row>
    <row r="3254" spans="1:9" x14ac:dyDescent="0.2">
      <c r="A3254" t="s">
        <v>20</v>
      </c>
      <c r="B3254" t="s">
        <v>22</v>
      </c>
      <c r="C3254" s="6">
        <f t="shared" si="54"/>
        <v>42182.037465286536</v>
      </c>
      <c r="D3254" t="s">
        <v>23</v>
      </c>
      <c r="E3254" s="6">
        <f>IF(Sense_data[[#This Row],[a_1State]]=D3253,E3253,Sense_data[[#This Row],[SysTimeStamp]])</f>
        <v>42182.035324082331</v>
      </c>
      <c r="F3254" s="3" t="str">
        <f>Sense_data[[#This Row],[a_1State]]&amp;TEXT(Sense_data[[#This Row],[StateInstanceTimestamp]],"#.######")</f>
        <v>On42182.035324</v>
      </c>
      <c r="G3254" s="3">
        <f ca="1">IF(Sense_data[[#This Row],[a_1State]]="Off",RANDBETWEEN(off_min,off_max),RANDBETWEEN(on_min,on_max))/sr_div</f>
        <v>5.6</v>
      </c>
      <c r="H3254" s="3">
        <v>4.4000000000000004</v>
      </c>
      <c r="I3254" s="3">
        <f>IF(HOUR(Sense_data[[#This Row],[SysTimeStamp]])&lt;12,I3253+$B$14,I3253-$B$14)</f>
        <v>15.749305555556152</v>
      </c>
    </row>
    <row r="3255" spans="1:9" x14ac:dyDescent="0.2">
      <c r="A3255" t="s">
        <v>20</v>
      </c>
      <c r="B3255" t="s">
        <v>22</v>
      </c>
      <c r="C3255" s="6">
        <f t="shared" si="54"/>
        <v>42182.037476860613</v>
      </c>
      <c r="D3255" t="s">
        <v>23</v>
      </c>
      <c r="E3255" s="6">
        <f>IF(Sense_data[[#This Row],[a_1State]]=D3254,E3254,Sense_data[[#This Row],[SysTimeStamp]])</f>
        <v>42182.035324082331</v>
      </c>
      <c r="F3255" s="3" t="str">
        <f>Sense_data[[#This Row],[a_1State]]&amp;TEXT(Sense_data[[#This Row],[StateInstanceTimestamp]],"#.######")</f>
        <v>On42182.035324</v>
      </c>
      <c r="G3255" s="3">
        <f ca="1">IF(Sense_data[[#This Row],[a_1State]]="Off",RANDBETWEEN(off_min,off_max),RANDBETWEEN(on_min,on_max))/sr_div</f>
        <v>3.6</v>
      </c>
      <c r="H3255" s="3">
        <v>4.5</v>
      </c>
      <c r="I3255" s="3">
        <f>IF(HOUR(Sense_data[[#This Row],[SysTimeStamp]])&lt;12,I3254+$B$14,I3254-$B$14)</f>
        <v>15.749537037037634</v>
      </c>
    </row>
    <row r="3256" spans="1:9" x14ac:dyDescent="0.2">
      <c r="A3256" t="s">
        <v>20</v>
      </c>
      <c r="B3256" t="s">
        <v>22</v>
      </c>
      <c r="C3256" s="6">
        <f t="shared" si="54"/>
        <v>42182.037488434689</v>
      </c>
      <c r="D3256" t="s">
        <v>23</v>
      </c>
      <c r="E3256" s="6">
        <f>IF(Sense_data[[#This Row],[a_1State]]=D3255,E3255,Sense_data[[#This Row],[SysTimeStamp]])</f>
        <v>42182.035324082331</v>
      </c>
      <c r="F3256" s="3" t="str">
        <f>Sense_data[[#This Row],[a_1State]]&amp;TEXT(Sense_data[[#This Row],[StateInstanceTimestamp]],"#.######")</f>
        <v>On42182.035324</v>
      </c>
      <c r="G3256" s="3">
        <f ca="1">IF(Sense_data[[#This Row],[a_1State]]="Off",RANDBETWEEN(off_min,off_max),RANDBETWEEN(on_min,on_max))/sr_div</f>
        <v>5.7</v>
      </c>
      <c r="H3256" s="3">
        <v>4.5999999999999996</v>
      </c>
      <c r="I3256" s="3">
        <f>IF(HOUR(Sense_data[[#This Row],[SysTimeStamp]])&lt;12,I3255+$B$14,I3255-$B$14)</f>
        <v>15.749768518519115</v>
      </c>
    </row>
    <row r="3257" spans="1:9" x14ac:dyDescent="0.2">
      <c r="A3257" t="s">
        <v>20</v>
      </c>
      <c r="B3257" t="s">
        <v>22</v>
      </c>
      <c r="C3257" s="6">
        <f t="shared" si="54"/>
        <v>42182.037500008766</v>
      </c>
      <c r="D3257" t="s">
        <v>23</v>
      </c>
      <c r="E3257" s="6">
        <f>IF(Sense_data[[#This Row],[a_1State]]=D3256,E3256,Sense_data[[#This Row],[SysTimeStamp]])</f>
        <v>42182.035324082331</v>
      </c>
      <c r="F3257" s="3" t="str">
        <f>Sense_data[[#This Row],[a_1State]]&amp;TEXT(Sense_data[[#This Row],[StateInstanceTimestamp]],"#.######")</f>
        <v>On42182.035324</v>
      </c>
      <c r="G3257" s="3">
        <f ca="1">IF(Sense_data[[#This Row],[a_1State]]="Off",RANDBETWEEN(off_min,off_max),RANDBETWEEN(on_min,on_max))/sr_div</f>
        <v>5</v>
      </c>
      <c r="H3257" s="3">
        <v>3.9</v>
      </c>
      <c r="I3257" s="3">
        <f>IF(HOUR(Sense_data[[#This Row],[SysTimeStamp]])&lt;12,I3256+$B$14,I3256-$B$14)</f>
        <v>15.750000000000597</v>
      </c>
    </row>
    <row r="3258" spans="1:9" x14ac:dyDescent="0.2">
      <c r="A3258" t="s">
        <v>20</v>
      </c>
      <c r="B3258" t="s">
        <v>22</v>
      </c>
      <c r="C3258" s="6">
        <f t="shared" si="54"/>
        <v>42182.037511582843</v>
      </c>
      <c r="D3258" t="s">
        <v>23</v>
      </c>
      <c r="E3258" s="6">
        <f>IF(Sense_data[[#This Row],[a_1State]]=D3257,E3257,Sense_data[[#This Row],[SysTimeStamp]])</f>
        <v>42182.035324082331</v>
      </c>
      <c r="F3258" s="3" t="str">
        <f>Sense_data[[#This Row],[a_1State]]&amp;TEXT(Sense_data[[#This Row],[StateInstanceTimestamp]],"#.######")</f>
        <v>On42182.035324</v>
      </c>
      <c r="G3258" s="3">
        <f ca="1">IF(Sense_data[[#This Row],[a_1State]]="Off",RANDBETWEEN(off_min,off_max),RANDBETWEEN(on_min,on_max))/sr_div</f>
        <v>5</v>
      </c>
      <c r="H3258" s="3">
        <v>4.0999999999999996</v>
      </c>
      <c r="I3258" s="3">
        <f>IF(HOUR(Sense_data[[#This Row],[SysTimeStamp]])&lt;12,I3257+$B$14,I3257-$B$14)</f>
        <v>15.750231481482079</v>
      </c>
    </row>
    <row r="3259" spans="1:9" x14ac:dyDescent="0.2">
      <c r="A3259" t="s">
        <v>20</v>
      </c>
      <c r="B3259" t="s">
        <v>22</v>
      </c>
      <c r="C3259" s="6">
        <f t="shared" si="54"/>
        <v>42182.03752315692</v>
      </c>
      <c r="D3259" t="s">
        <v>23</v>
      </c>
      <c r="E3259" s="6">
        <f>IF(Sense_data[[#This Row],[a_1State]]=D3258,E3258,Sense_data[[#This Row],[SysTimeStamp]])</f>
        <v>42182.035324082331</v>
      </c>
      <c r="F3259" s="3" t="str">
        <f>Sense_data[[#This Row],[a_1State]]&amp;TEXT(Sense_data[[#This Row],[StateInstanceTimestamp]],"#.######")</f>
        <v>On42182.035324</v>
      </c>
      <c r="G3259" s="3">
        <f ca="1">IF(Sense_data[[#This Row],[a_1State]]="Off",RANDBETWEEN(off_min,off_max),RANDBETWEEN(on_min,on_max))/sr_div</f>
        <v>4.8</v>
      </c>
      <c r="H3259" s="3">
        <v>4.0999999999999996</v>
      </c>
      <c r="I3259" s="3">
        <f>IF(HOUR(Sense_data[[#This Row],[SysTimeStamp]])&lt;12,I3258+$B$14,I3258-$B$14)</f>
        <v>15.75046296296356</v>
      </c>
    </row>
    <row r="3260" spans="1:9" x14ac:dyDescent="0.2">
      <c r="A3260" t="s">
        <v>20</v>
      </c>
      <c r="B3260" t="s">
        <v>22</v>
      </c>
      <c r="C3260" s="6">
        <f t="shared" si="54"/>
        <v>42182.037534730996</v>
      </c>
      <c r="D3260" t="s">
        <v>23</v>
      </c>
      <c r="E3260" s="6">
        <f>IF(Sense_data[[#This Row],[a_1State]]=D3259,E3259,Sense_data[[#This Row],[SysTimeStamp]])</f>
        <v>42182.035324082331</v>
      </c>
      <c r="F3260" s="3" t="str">
        <f>Sense_data[[#This Row],[a_1State]]&amp;TEXT(Sense_data[[#This Row],[StateInstanceTimestamp]],"#.######")</f>
        <v>On42182.035324</v>
      </c>
      <c r="G3260" s="3">
        <f ca="1">IF(Sense_data[[#This Row],[a_1State]]="Off",RANDBETWEEN(off_min,off_max),RANDBETWEEN(on_min,on_max))/sr_div</f>
        <v>4.3</v>
      </c>
      <c r="H3260" s="3">
        <v>4.9000000000000004</v>
      </c>
      <c r="I3260" s="3">
        <f>IF(HOUR(Sense_data[[#This Row],[SysTimeStamp]])&lt;12,I3259+$B$14,I3259-$B$14)</f>
        <v>15.750694444445042</v>
      </c>
    </row>
    <row r="3261" spans="1:9" x14ac:dyDescent="0.2">
      <c r="A3261" t="s">
        <v>20</v>
      </c>
      <c r="B3261" t="s">
        <v>22</v>
      </c>
      <c r="C3261" s="6">
        <f t="shared" si="54"/>
        <v>42182.037546305073</v>
      </c>
      <c r="D3261" t="s">
        <v>23</v>
      </c>
      <c r="E3261" s="6">
        <f>IF(Sense_data[[#This Row],[a_1State]]=D3260,E3260,Sense_data[[#This Row],[SysTimeStamp]])</f>
        <v>42182.035324082331</v>
      </c>
      <c r="F3261" s="3" t="str">
        <f>Sense_data[[#This Row],[a_1State]]&amp;TEXT(Sense_data[[#This Row],[StateInstanceTimestamp]],"#.######")</f>
        <v>On42182.035324</v>
      </c>
      <c r="G3261" s="3">
        <f ca="1">IF(Sense_data[[#This Row],[a_1State]]="Off",RANDBETWEEN(off_min,off_max),RANDBETWEEN(on_min,on_max))/sr_div</f>
        <v>4.5999999999999996</v>
      </c>
      <c r="H3261" s="3">
        <v>3.3</v>
      </c>
      <c r="I3261" s="3">
        <f>IF(HOUR(Sense_data[[#This Row],[SysTimeStamp]])&lt;12,I3260+$B$14,I3260-$B$14)</f>
        <v>15.750925925926524</v>
      </c>
    </row>
    <row r="3262" spans="1:9" x14ac:dyDescent="0.2">
      <c r="A3262" t="s">
        <v>20</v>
      </c>
      <c r="B3262" t="s">
        <v>22</v>
      </c>
      <c r="C3262" s="6">
        <f t="shared" ref="C3262:C3325" si="55">C3261+$B$2</f>
        <v>42182.03755787915</v>
      </c>
      <c r="D3262" t="s">
        <v>23</v>
      </c>
      <c r="E3262" s="6">
        <f>IF(Sense_data[[#This Row],[a_1State]]=D3261,E3261,Sense_data[[#This Row],[SysTimeStamp]])</f>
        <v>42182.035324082331</v>
      </c>
      <c r="F3262" s="3" t="str">
        <f>Sense_data[[#This Row],[a_1State]]&amp;TEXT(Sense_data[[#This Row],[StateInstanceTimestamp]],"#.######")</f>
        <v>On42182.035324</v>
      </c>
      <c r="G3262" s="3">
        <f ca="1">IF(Sense_data[[#This Row],[a_1State]]="Off",RANDBETWEEN(off_min,off_max),RANDBETWEEN(on_min,on_max))/sr_div</f>
        <v>6</v>
      </c>
      <c r="H3262" s="3">
        <v>3.3</v>
      </c>
      <c r="I3262" s="3">
        <f>IF(HOUR(Sense_data[[#This Row],[SysTimeStamp]])&lt;12,I3261+$B$14,I3261-$B$14)</f>
        <v>15.751157407408005</v>
      </c>
    </row>
    <row r="3263" spans="1:9" x14ac:dyDescent="0.2">
      <c r="A3263" t="s">
        <v>20</v>
      </c>
      <c r="B3263" t="s">
        <v>22</v>
      </c>
      <c r="C3263" s="6">
        <f t="shared" si="55"/>
        <v>42182.037569453227</v>
      </c>
      <c r="D3263" t="s">
        <v>23</v>
      </c>
      <c r="E3263" s="6">
        <f>IF(Sense_data[[#This Row],[a_1State]]=D3262,E3262,Sense_data[[#This Row],[SysTimeStamp]])</f>
        <v>42182.035324082331</v>
      </c>
      <c r="F3263" s="3" t="str">
        <f>Sense_data[[#This Row],[a_1State]]&amp;TEXT(Sense_data[[#This Row],[StateInstanceTimestamp]],"#.######")</f>
        <v>On42182.035324</v>
      </c>
      <c r="G3263" s="3">
        <f ca="1">IF(Sense_data[[#This Row],[a_1State]]="Off",RANDBETWEEN(off_min,off_max),RANDBETWEEN(on_min,on_max))/sr_div</f>
        <v>3.4</v>
      </c>
      <c r="H3263" s="3">
        <v>5.2</v>
      </c>
      <c r="I3263" s="3">
        <f>IF(HOUR(Sense_data[[#This Row],[SysTimeStamp]])&lt;12,I3262+$B$14,I3262-$B$14)</f>
        <v>15.751388888889487</v>
      </c>
    </row>
    <row r="3264" spans="1:9" x14ac:dyDescent="0.2">
      <c r="A3264" t="s">
        <v>20</v>
      </c>
      <c r="B3264" t="s">
        <v>22</v>
      </c>
      <c r="C3264" s="6">
        <f t="shared" si="55"/>
        <v>42182.037581027304</v>
      </c>
      <c r="D3264" t="s">
        <v>23</v>
      </c>
      <c r="E3264" s="6">
        <f>IF(Sense_data[[#This Row],[a_1State]]=D3263,E3263,Sense_data[[#This Row],[SysTimeStamp]])</f>
        <v>42182.035324082331</v>
      </c>
      <c r="F3264" s="3" t="str">
        <f>Sense_data[[#This Row],[a_1State]]&amp;TEXT(Sense_data[[#This Row],[StateInstanceTimestamp]],"#.######")</f>
        <v>On42182.035324</v>
      </c>
      <c r="G3264" s="3">
        <f ca="1">IF(Sense_data[[#This Row],[a_1State]]="Off",RANDBETWEEN(off_min,off_max),RANDBETWEEN(on_min,on_max))/sr_div</f>
        <v>5.5</v>
      </c>
      <c r="H3264" s="3">
        <v>3.4</v>
      </c>
      <c r="I3264" s="3">
        <f>IF(HOUR(Sense_data[[#This Row],[SysTimeStamp]])&lt;12,I3263+$B$14,I3263-$B$14)</f>
        <v>15.751620370370969</v>
      </c>
    </row>
    <row r="3265" spans="1:9" x14ac:dyDescent="0.2">
      <c r="A3265" t="s">
        <v>20</v>
      </c>
      <c r="B3265" t="s">
        <v>22</v>
      </c>
      <c r="C3265" s="6">
        <f t="shared" si="55"/>
        <v>42182.03759260138</v>
      </c>
      <c r="D3265" t="s">
        <v>23</v>
      </c>
      <c r="E3265" s="6">
        <f>IF(Sense_data[[#This Row],[a_1State]]=D3264,E3264,Sense_data[[#This Row],[SysTimeStamp]])</f>
        <v>42182.035324082331</v>
      </c>
      <c r="F3265" s="3" t="str">
        <f>Sense_data[[#This Row],[a_1State]]&amp;TEXT(Sense_data[[#This Row],[StateInstanceTimestamp]],"#.######")</f>
        <v>On42182.035324</v>
      </c>
      <c r="G3265" s="3">
        <f ca="1">IF(Sense_data[[#This Row],[a_1State]]="Off",RANDBETWEEN(off_min,off_max),RANDBETWEEN(on_min,on_max))/sr_div</f>
        <v>4.8</v>
      </c>
      <c r="H3265" s="3">
        <v>3.7</v>
      </c>
      <c r="I3265" s="3">
        <f>IF(HOUR(Sense_data[[#This Row],[SysTimeStamp]])&lt;12,I3264+$B$14,I3264-$B$14)</f>
        <v>15.75185185185245</v>
      </c>
    </row>
    <row r="3266" spans="1:9" x14ac:dyDescent="0.2">
      <c r="A3266" t="s">
        <v>20</v>
      </c>
      <c r="B3266" t="s">
        <v>22</v>
      </c>
      <c r="C3266" s="6">
        <f t="shared" si="55"/>
        <v>42182.037604175457</v>
      </c>
      <c r="D3266" t="s">
        <v>23</v>
      </c>
      <c r="E3266" s="6">
        <f>IF(Sense_data[[#This Row],[a_1State]]=D3265,E3265,Sense_data[[#This Row],[SysTimeStamp]])</f>
        <v>42182.035324082331</v>
      </c>
      <c r="F3266" s="3" t="str">
        <f>Sense_data[[#This Row],[a_1State]]&amp;TEXT(Sense_data[[#This Row],[StateInstanceTimestamp]],"#.######")</f>
        <v>On42182.035324</v>
      </c>
      <c r="G3266" s="3">
        <f ca="1">IF(Sense_data[[#This Row],[a_1State]]="Off",RANDBETWEEN(off_min,off_max),RANDBETWEEN(on_min,on_max))/sr_div</f>
        <v>3.2</v>
      </c>
      <c r="H3266" s="3">
        <v>4.4000000000000004</v>
      </c>
      <c r="I3266" s="3">
        <f>IF(HOUR(Sense_data[[#This Row],[SysTimeStamp]])&lt;12,I3265+$B$14,I3265-$B$14)</f>
        <v>15.752083333333932</v>
      </c>
    </row>
    <row r="3267" spans="1:9" x14ac:dyDescent="0.2">
      <c r="A3267" t="s">
        <v>20</v>
      </c>
      <c r="B3267" t="s">
        <v>22</v>
      </c>
      <c r="C3267" s="6">
        <f t="shared" si="55"/>
        <v>42182.037615749534</v>
      </c>
      <c r="D3267" t="s">
        <v>23</v>
      </c>
      <c r="E3267" s="6">
        <f>IF(Sense_data[[#This Row],[a_1State]]=D3266,E3266,Sense_data[[#This Row],[SysTimeStamp]])</f>
        <v>42182.035324082331</v>
      </c>
      <c r="F3267" s="3" t="str">
        <f>Sense_data[[#This Row],[a_1State]]&amp;TEXT(Sense_data[[#This Row],[StateInstanceTimestamp]],"#.######")</f>
        <v>On42182.035324</v>
      </c>
      <c r="G3267" s="3">
        <f ca="1">IF(Sense_data[[#This Row],[a_1State]]="Off",RANDBETWEEN(off_min,off_max),RANDBETWEEN(on_min,on_max))/sr_div</f>
        <v>3.1</v>
      </c>
      <c r="H3267" s="3">
        <v>6</v>
      </c>
      <c r="I3267" s="3">
        <f>IF(HOUR(Sense_data[[#This Row],[SysTimeStamp]])&lt;12,I3266+$B$14,I3266-$B$14)</f>
        <v>15.752314814815414</v>
      </c>
    </row>
    <row r="3268" spans="1:9" x14ac:dyDescent="0.2">
      <c r="A3268" t="s">
        <v>20</v>
      </c>
      <c r="B3268" t="s">
        <v>22</v>
      </c>
      <c r="C3268" s="6">
        <f t="shared" si="55"/>
        <v>42182.037627323611</v>
      </c>
      <c r="D3268" t="s">
        <v>23</v>
      </c>
      <c r="E3268" s="6">
        <f>IF(Sense_data[[#This Row],[a_1State]]=D3267,E3267,Sense_data[[#This Row],[SysTimeStamp]])</f>
        <v>42182.035324082331</v>
      </c>
      <c r="F3268" s="3" t="str">
        <f>Sense_data[[#This Row],[a_1State]]&amp;TEXT(Sense_data[[#This Row],[StateInstanceTimestamp]],"#.######")</f>
        <v>On42182.035324</v>
      </c>
      <c r="G3268" s="3">
        <f ca="1">IF(Sense_data[[#This Row],[a_1State]]="Off",RANDBETWEEN(off_min,off_max),RANDBETWEEN(on_min,on_max))/sr_div</f>
        <v>3.8</v>
      </c>
      <c r="H3268" s="3">
        <v>3.9</v>
      </c>
      <c r="I3268" s="3">
        <f>IF(HOUR(Sense_data[[#This Row],[SysTimeStamp]])&lt;12,I3267+$B$14,I3267-$B$14)</f>
        <v>15.752546296296895</v>
      </c>
    </row>
    <row r="3269" spans="1:9" x14ac:dyDescent="0.2">
      <c r="A3269" t="s">
        <v>20</v>
      </c>
      <c r="B3269" t="s">
        <v>22</v>
      </c>
      <c r="C3269" s="6">
        <f t="shared" si="55"/>
        <v>42182.037638897687</v>
      </c>
      <c r="D3269" t="s">
        <v>23</v>
      </c>
      <c r="E3269" s="6">
        <f>IF(Sense_data[[#This Row],[a_1State]]=D3268,E3268,Sense_data[[#This Row],[SysTimeStamp]])</f>
        <v>42182.035324082331</v>
      </c>
      <c r="F3269" s="3" t="str">
        <f>Sense_data[[#This Row],[a_1State]]&amp;TEXT(Sense_data[[#This Row],[StateInstanceTimestamp]],"#.######")</f>
        <v>On42182.035324</v>
      </c>
      <c r="G3269" s="3">
        <f ca="1">IF(Sense_data[[#This Row],[a_1State]]="Off",RANDBETWEEN(off_min,off_max),RANDBETWEEN(on_min,on_max))/sr_div</f>
        <v>5.3</v>
      </c>
      <c r="H3269" s="3">
        <v>3</v>
      </c>
      <c r="I3269" s="3">
        <f>IF(HOUR(Sense_data[[#This Row],[SysTimeStamp]])&lt;12,I3268+$B$14,I3268-$B$14)</f>
        <v>15.752777777778377</v>
      </c>
    </row>
    <row r="3270" spans="1:9" x14ac:dyDescent="0.2">
      <c r="A3270" t="s">
        <v>20</v>
      </c>
      <c r="B3270" t="s">
        <v>22</v>
      </c>
      <c r="C3270" s="6">
        <f t="shared" si="55"/>
        <v>42182.037650471764</v>
      </c>
      <c r="D3270" t="s">
        <v>23</v>
      </c>
      <c r="E3270" s="6">
        <f>IF(Sense_data[[#This Row],[a_1State]]=D3269,E3269,Sense_data[[#This Row],[SysTimeStamp]])</f>
        <v>42182.035324082331</v>
      </c>
      <c r="F3270" s="3" t="str">
        <f>Sense_data[[#This Row],[a_1State]]&amp;TEXT(Sense_data[[#This Row],[StateInstanceTimestamp]],"#.######")</f>
        <v>On42182.035324</v>
      </c>
      <c r="G3270" s="3">
        <f ca="1">IF(Sense_data[[#This Row],[a_1State]]="Off",RANDBETWEEN(off_min,off_max),RANDBETWEEN(on_min,on_max))/sr_div</f>
        <v>4.3</v>
      </c>
      <c r="H3270" s="3">
        <v>5.2</v>
      </c>
      <c r="I3270" s="3">
        <f>IF(HOUR(Sense_data[[#This Row],[SysTimeStamp]])&lt;12,I3269+$B$14,I3269-$B$14)</f>
        <v>15.753009259259859</v>
      </c>
    </row>
    <row r="3271" spans="1:9" x14ac:dyDescent="0.2">
      <c r="A3271" t="s">
        <v>20</v>
      </c>
      <c r="B3271" t="s">
        <v>22</v>
      </c>
      <c r="C3271" s="6">
        <f t="shared" si="55"/>
        <v>42182.037662045841</v>
      </c>
      <c r="D3271" t="s">
        <v>23</v>
      </c>
      <c r="E3271" s="6">
        <f>IF(Sense_data[[#This Row],[a_1State]]=D3270,E3270,Sense_data[[#This Row],[SysTimeStamp]])</f>
        <v>42182.035324082331</v>
      </c>
      <c r="F3271" s="3" t="str">
        <f>Sense_data[[#This Row],[a_1State]]&amp;TEXT(Sense_data[[#This Row],[StateInstanceTimestamp]],"#.######")</f>
        <v>On42182.035324</v>
      </c>
      <c r="G3271" s="3">
        <f ca="1">IF(Sense_data[[#This Row],[a_1State]]="Off",RANDBETWEEN(off_min,off_max),RANDBETWEEN(on_min,on_max))/sr_div</f>
        <v>5</v>
      </c>
      <c r="H3271" s="3">
        <v>3.1</v>
      </c>
      <c r="I3271" s="3">
        <f>IF(HOUR(Sense_data[[#This Row],[SysTimeStamp]])&lt;12,I3270+$B$14,I3270-$B$14)</f>
        <v>15.75324074074134</v>
      </c>
    </row>
    <row r="3272" spans="1:9" x14ac:dyDescent="0.2">
      <c r="A3272" t="s">
        <v>20</v>
      </c>
      <c r="B3272" t="s">
        <v>22</v>
      </c>
      <c r="C3272" s="6">
        <f t="shared" si="55"/>
        <v>42182.037673619918</v>
      </c>
      <c r="D3272" t="s">
        <v>23</v>
      </c>
      <c r="E3272" s="6">
        <f>IF(Sense_data[[#This Row],[a_1State]]=D3271,E3271,Sense_data[[#This Row],[SysTimeStamp]])</f>
        <v>42182.035324082331</v>
      </c>
      <c r="F3272" s="3" t="str">
        <f>Sense_data[[#This Row],[a_1State]]&amp;TEXT(Sense_data[[#This Row],[StateInstanceTimestamp]],"#.######")</f>
        <v>On42182.035324</v>
      </c>
      <c r="G3272" s="3">
        <f ca="1">IF(Sense_data[[#This Row],[a_1State]]="Off",RANDBETWEEN(off_min,off_max),RANDBETWEEN(on_min,on_max))/sr_div</f>
        <v>5.4</v>
      </c>
      <c r="H3272" s="3">
        <v>5.9</v>
      </c>
      <c r="I3272" s="3">
        <f>IF(HOUR(Sense_data[[#This Row],[SysTimeStamp]])&lt;12,I3271+$B$14,I3271-$B$14)</f>
        <v>15.753472222222822</v>
      </c>
    </row>
    <row r="3273" spans="1:9" x14ac:dyDescent="0.2">
      <c r="A3273" t="s">
        <v>20</v>
      </c>
      <c r="B3273" t="s">
        <v>22</v>
      </c>
      <c r="C3273" s="6">
        <f t="shared" si="55"/>
        <v>42182.037685193995</v>
      </c>
      <c r="D3273" t="s">
        <v>23</v>
      </c>
      <c r="E3273" s="6">
        <f>IF(Sense_data[[#This Row],[a_1State]]=D3272,E3272,Sense_data[[#This Row],[SysTimeStamp]])</f>
        <v>42182.035324082331</v>
      </c>
      <c r="F3273" s="3" t="str">
        <f>Sense_data[[#This Row],[a_1State]]&amp;TEXT(Sense_data[[#This Row],[StateInstanceTimestamp]],"#.######")</f>
        <v>On42182.035324</v>
      </c>
      <c r="G3273" s="3">
        <f ca="1">IF(Sense_data[[#This Row],[a_1State]]="Off",RANDBETWEEN(off_min,off_max),RANDBETWEEN(on_min,on_max))/sr_div</f>
        <v>5.4</v>
      </c>
      <c r="H3273" s="3">
        <v>3.6</v>
      </c>
      <c r="I3273" s="3">
        <f>IF(HOUR(Sense_data[[#This Row],[SysTimeStamp]])&lt;12,I3272+$B$14,I3272-$B$14)</f>
        <v>15.753703703704304</v>
      </c>
    </row>
    <row r="3274" spans="1:9" x14ac:dyDescent="0.2">
      <c r="A3274" t="s">
        <v>20</v>
      </c>
      <c r="B3274" t="s">
        <v>22</v>
      </c>
      <c r="C3274" s="6">
        <f t="shared" si="55"/>
        <v>42182.037696768071</v>
      </c>
      <c r="D3274" t="s">
        <v>23</v>
      </c>
      <c r="E3274" s="6">
        <f>IF(Sense_data[[#This Row],[a_1State]]=D3273,E3273,Sense_data[[#This Row],[SysTimeStamp]])</f>
        <v>42182.035324082331</v>
      </c>
      <c r="F3274" s="3" t="str">
        <f>Sense_data[[#This Row],[a_1State]]&amp;TEXT(Sense_data[[#This Row],[StateInstanceTimestamp]],"#.######")</f>
        <v>On42182.035324</v>
      </c>
      <c r="G3274" s="3">
        <f ca="1">IF(Sense_data[[#This Row],[a_1State]]="Off",RANDBETWEEN(off_min,off_max),RANDBETWEEN(on_min,on_max))/sr_div</f>
        <v>3.8</v>
      </c>
      <c r="H3274" s="3">
        <v>5.8</v>
      </c>
      <c r="I3274" s="3">
        <f>IF(HOUR(Sense_data[[#This Row],[SysTimeStamp]])&lt;12,I3273+$B$14,I3273-$B$14)</f>
        <v>15.753935185185785</v>
      </c>
    </row>
    <row r="3275" spans="1:9" x14ac:dyDescent="0.2">
      <c r="A3275" t="s">
        <v>20</v>
      </c>
      <c r="B3275" t="s">
        <v>22</v>
      </c>
      <c r="C3275" s="6">
        <f t="shared" si="55"/>
        <v>42182.037708342148</v>
      </c>
      <c r="D3275" t="s">
        <v>23</v>
      </c>
      <c r="E3275" s="6">
        <f>IF(Sense_data[[#This Row],[a_1State]]=D3274,E3274,Sense_data[[#This Row],[SysTimeStamp]])</f>
        <v>42182.035324082331</v>
      </c>
      <c r="F3275" s="3" t="str">
        <f>Sense_data[[#This Row],[a_1State]]&amp;TEXT(Sense_data[[#This Row],[StateInstanceTimestamp]],"#.######")</f>
        <v>On42182.035324</v>
      </c>
      <c r="G3275" s="3">
        <f ca="1">IF(Sense_data[[#This Row],[a_1State]]="Off",RANDBETWEEN(off_min,off_max),RANDBETWEEN(on_min,on_max))/sr_div</f>
        <v>5.3</v>
      </c>
      <c r="H3275" s="3">
        <v>3.1</v>
      </c>
      <c r="I3275" s="3">
        <f>IF(HOUR(Sense_data[[#This Row],[SysTimeStamp]])&lt;12,I3274+$B$14,I3274-$B$14)</f>
        <v>15.754166666667267</v>
      </c>
    </row>
    <row r="3276" spans="1:9" x14ac:dyDescent="0.2">
      <c r="A3276" t="s">
        <v>20</v>
      </c>
      <c r="B3276" t="s">
        <v>22</v>
      </c>
      <c r="C3276" s="6">
        <f t="shared" si="55"/>
        <v>42182.037719916225</v>
      </c>
      <c r="D3276" t="s">
        <v>23</v>
      </c>
      <c r="E3276" s="6">
        <f>IF(Sense_data[[#This Row],[a_1State]]=D3275,E3275,Sense_data[[#This Row],[SysTimeStamp]])</f>
        <v>42182.035324082331</v>
      </c>
      <c r="F3276" s="3" t="str">
        <f>Sense_data[[#This Row],[a_1State]]&amp;TEXT(Sense_data[[#This Row],[StateInstanceTimestamp]],"#.######")</f>
        <v>On42182.035324</v>
      </c>
      <c r="G3276" s="3">
        <f ca="1">IF(Sense_data[[#This Row],[a_1State]]="Off",RANDBETWEEN(off_min,off_max),RANDBETWEEN(on_min,on_max))/sr_div</f>
        <v>3.5</v>
      </c>
      <c r="H3276" s="3">
        <v>3.1</v>
      </c>
      <c r="I3276" s="3">
        <f>IF(HOUR(Sense_data[[#This Row],[SysTimeStamp]])&lt;12,I3275+$B$14,I3275-$B$14)</f>
        <v>15.754398148148749</v>
      </c>
    </row>
    <row r="3277" spans="1:9" x14ac:dyDescent="0.2">
      <c r="A3277" t="s">
        <v>20</v>
      </c>
      <c r="B3277" t="s">
        <v>22</v>
      </c>
      <c r="C3277" s="6">
        <f t="shared" si="55"/>
        <v>42182.037731490302</v>
      </c>
      <c r="D3277" t="s">
        <v>23</v>
      </c>
      <c r="E3277" s="6">
        <f>IF(Sense_data[[#This Row],[a_1State]]=D3276,E3276,Sense_data[[#This Row],[SysTimeStamp]])</f>
        <v>42182.035324082331</v>
      </c>
      <c r="F3277" s="3" t="str">
        <f>Sense_data[[#This Row],[a_1State]]&amp;TEXT(Sense_data[[#This Row],[StateInstanceTimestamp]],"#.######")</f>
        <v>On42182.035324</v>
      </c>
      <c r="G3277" s="3">
        <f ca="1">IF(Sense_data[[#This Row],[a_1State]]="Off",RANDBETWEEN(off_min,off_max),RANDBETWEEN(on_min,on_max))/sr_div</f>
        <v>4.0999999999999996</v>
      </c>
      <c r="H3277" s="3">
        <v>4.4000000000000004</v>
      </c>
      <c r="I3277" s="3">
        <f>IF(HOUR(Sense_data[[#This Row],[SysTimeStamp]])&lt;12,I3276+$B$14,I3276-$B$14)</f>
        <v>15.75462962963023</v>
      </c>
    </row>
    <row r="3278" spans="1:9" x14ac:dyDescent="0.2">
      <c r="A3278" t="s">
        <v>20</v>
      </c>
      <c r="B3278" t="s">
        <v>22</v>
      </c>
      <c r="C3278" s="6">
        <f t="shared" si="55"/>
        <v>42182.037743064378</v>
      </c>
      <c r="D3278" t="s">
        <v>23</v>
      </c>
      <c r="E3278" s="6">
        <f>IF(Sense_data[[#This Row],[a_1State]]=D3277,E3277,Sense_data[[#This Row],[SysTimeStamp]])</f>
        <v>42182.035324082331</v>
      </c>
      <c r="F3278" s="3" t="str">
        <f>Sense_data[[#This Row],[a_1State]]&amp;TEXT(Sense_data[[#This Row],[StateInstanceTimestamp]],"#.######")</f>
        <v>On42182.035324</v>
      </c>
      <c r="G3278" s="3">
        <f ca="1">IF(Sense_data[[#This Row],[a_1State]]="Off",RANDBETWEEN(off_min,off_max),RANDBETWEEN(on_min,on_max))/sr_div</f>
        <v>3.9</v>
      </c>
      <c r="H3278" s="3">
        <v>3.3</v>
      </c>
      <c r="I3278" s="3">
        <f>IF(HOUR(Sense_data[[#This Row],[SysTimeStamp]])&lt;12,I3277+$B$14,I3277-$B$14)</f>
        <v>15.754861111111712</v>
      </c>
    </row>
    <row r="3279" spans="1:9" x14ac:dyDescent="0.2">
      <c r="A3279" t="s">
        <v>20</v>
      </c>
      <c r="B3279" t="s">
        <v>22</v>
      </c>
      <c r="C3279" s="6">
        <f t="shared" si="55"/>
        <v>42182.037754638455</v>
      </c>
      <c r="D3279" t="s">
        <v>23</v>
      </c>
      <c r="E3279" s="6">
        <f>IF(Sense_data[[#This Row],[a_1State]]=D3278,E3278,Sense_data[[#This Row],[SysTimeStamp]])</f>
        <v>42182.035324082331</v>
      </c>
      <c r="F3279" s="3" t="str">
        <f>Sense_data[[#This Row],[a_1State]]&amp;TEXT(Sense_data[[#This Row],[StateInstanceTimestamp]],"#.######")</f>
        <v>On42182.035324</v>
      </c>
      <c r="G3279" s="3">
        <f ca="1">IF(Sense_data[[#This Row],[a_1State]]="Off",RANDBETWEEN(off_min,off_max),RANDBETWEEN(on_min,on_max))/sr_div</f>
        <v>3</v>
      </c>
      <c r="H3279" s="3">
        <v>3.6</v>
      </c>
      <c r="I3279" s="3">
        <f>IF(HOUR(Sense_data[[#This Row],[SysTimeStamp]])&lt;12,I3278+$B$14,I3278-$B$14)</f>
        <v>15.755092592593194</v>
      </c>
    </row>
    <row r="3280" spans="1:9" x14ac:dyDescent="0.2">
      <c r="A3280" t="s">
        <v>20</v>
      </c>
      <c r="B3280" t="s">
        <v>22</v>
      </c>
      <c r="C3280" s="6">
        <f t="shared" si="55"/>
        <v>42182.037766212532</v>
      </c>
      <c r="D3280" t="s">
        <v>23</v>
      </c>
      <c r="E3280" s="6">
        <f>IF(Sense_data[[#This Row],[a_1State]]=D3279,E3279,Sense_data[[#This Row],[SysTimeStamp]])</f>
        <v>42182.035324082331</v>
      </c>
      <c r="F3280" s="3" t="str">
        <f>Sense_data[[#This Row],[a_1State]]&amp;TEXT(Sense_data[[#This Row],[StateInstanceTimestamp]],"#.######")</f>
        <v>On42182.035324</v>
      </c>
      <c r="G3280" s="3">
        <f ca="1">IF(Sense_data[[#This Row],[a_1State]]="Off",RANDBETWEEN(off_min,off_max),RANDBETWEEN(on_min,on_max))/sr_div</f>
        <v>5.3</v>
      </c>
      <c r="H3280" s="3">
        <v>4.7</v>
      </c>
      <c r="I3280" s="3">
        <f>IF(HOUR(Sense_data[[#This Row],[SysTimeStamp]])&lt;12,I3279+$B$14,I3279-$B$14)</f>
        <v>15.755324074074675</v>
      </c>
    </row>
    <row r="3281" spans="1:9" x14ac:dyDescent="0.2">
      <c r="A3281" t="s">
        <v>20</v>
      </c>
      <c r="B3281" t="s">
        <v>22</v>
      </c>
      <c r="C3281" s="6">
        <f t="shared" si="55"/>
        <v>42182.037777786609</v>
      </c>
      <c r="D3281" t="s">
        <v>23</v>
      </c>
      <c r="E3281" s="6">
        <f>IF(Sense_data[[#This Row],[a_1State]]=D3280,E3280,Sense_data[[#This Row],[SysTimeStamp]])</f>
        <v>42182.035324082331</v>
      </c>
      <c r="F3281" s="3" t="str">
        <f>Sense_data[[#This Row],[a_1State]]&amp;TEXT(Sense_data[[#This Row],[StateInstanceTimestamp]],"#.######")</f>
        <v>On42182.035324</v>
      </c>
      <c r="G3281" s="3">
        <f ca="1">IF(Sense_data[[#This Row],[a_1State]]="Off",RANDBETWEEN(off_min,off_max),RANDBETWEEN(on_min,on_max))/sr_div</f>
        <v>4.5</v>
      </c>
      <c r="H3281" s="3">
        <v>6</v>
      </c>
      <c r="I3281" s="3">
        <f>IF(HOUR(Sense_data[[#This Row],[SysTimeStamp]])&lt;12,I3280+$B$14,I3280-$B$14)</f>
        <v>15.755555555556157</v>
      </c>
    </row>
    <row r="3282" spans="1:9" x14ac:dyDescent="0.2">
      <c r="A3282" t="s">
        <v>20</v>
      </c>
      <c r="B3282" t="s">
        <v>22</v>
      </c>
      <c r="C3282" s="6">
        <f t="shared" si="55"/>
        <v>42182.037789360686</v>
      </c>
      <c r="D3282" t="s">
        <v>23</v>
      </c>
      <c r="E3282" s="6">
        <f>IF(Sense_data[[#This Row],[a_1State]]=D3281,E3281,Sense_data[[#This Row],[SysTimeStamp]])</f>
        <v>42182.035324082331</v>
      </c>
      <c r="F3282" s="3" t="str">
        <f>Sense_data[[#This Row],[a_1State]]&amp;TEXT(Sense_data[[#This Row],[StateInstanceTimestamp]],"#.######")</f>
        <v>On42182.035324</v>
      </c>
      <c r="G3282" s="3">
        <f ca="1">IF(Sense_data[[#This Row],[a_1State]]="Off",RANDBETWEEN(off_min,off_max),RANDBETWEEN(on_min,on_max))/sr_div</f>
        <v>4.9000000000000004</v>
      </c>
      <c r="H3282" s="3">
        <v>3.4</v>
      </c>
      <c r="I3282" s="3">
        <f>IF(HOUR(Sense_data[[#This Row],[SysTimeStamp]])&lt;12,I3281+$B$14,I3281-$B$14)</f>
        <v>15.755787037037638</v>
      </c>
    </row>
    <row r="3283" spans="1:9" x14ac:dyDescent="0.2">
      <c r="A3283" t="s">
        <v>20</v>
      </c>
      <c r="B3283" t="s">
        <v>22</v>
      </c>
      <c r="C3283" s="6">
        <f t="shared" si="55"/>
        <v>42182.037800934762</v>
      </c>
      <c r="D3283" t="s">
        <v>23</v>
      </c>
      <c r="E3283" s="6">
        <f>IF(Sense_data[[#This Row],[a_1State]]=D3282,E3282,Sense_data[[#This Row],[SysTimeStamp]])</f>
        <v>42182.035324082331</v>
      </c>
      <c r="F3283" s="3" t="str">
        <f>Sense_data[[#This Row],[a_1State]]&amp;TEXT(Sense_data[[#This Row],[StateInstanceTimestamp]],"#.######")</f>
        <v>On42182.035324</v>
      </c>
      <c r="G3283" s="3">
        <f ca="1">IF(Sense_data[[#This Row],[a_1State]]="Off",RANDBETWEEN(off_min,off_max),RANDBETWEEN(on_min,on_max))/sr_div</f>
        <v>3.7</v>
      </c>
      <c r="H3283" s="3">
        <v>3.8</v>
      </c>
      <c r="I3283" s="3">
        <f>IF(HOUR(Sense_data[[#This Row],[SysTimeStamp]])&lt;12,I3282+$B$14,I3282-$B$14)</f>
        <v>15.75601851851912</v>
      </c>
    </row>
    <row r="3284" spans="1:9" x14ac:dyDescent="0.2">
      <c r="A3284" t="s">
        <v>20</v>
      </c>
      <c r="B3284" t="s">
        <v>22</v>
      </c>
      <c r="C3284" s="6">
        <f t="shared" si="55"/>
        <v>42182.037812508839</v>
      </c>
      <c r="D3284" t="s">
        <v>23</v>
      </c>
      <c r="E3284" s="6">
        <f>IF(Sense_data[[#This Row],[a_1State]]=D3283,E3283,Sense_data[[#This Row],[SysTimeStamp]])</f>
        <v>42182.035324082331</v>
      </c>
      <c r="F3284" s="3" t="str">
        <f>Sense_data[[#This Row],[a_1State]]&amp;TEXT(Sense_data[[#This Row],[StateInstanceTimestamp]],"#.######")</f>
        <v>On42182.035324</v>
      </c>
      <c r="G3284" s="3">
        <f ca="1">IF(Sense_data[[#This Row],[a_1State]]="Off",RANDBETWEEN(off_min,off_max),RANDBETWEEN(on_min,on_max))/sr_div</f>
        <v>3.8</v>
      </c>
      <c r="H3284" s="3">
        <v>5.6</v>
      </c>
      <c r="I3284" s="3">
        <f>IF(HOUR(Sense_data[[#This Row],[SysTimeStamp]])&lt;12,I3283+$B$14,I3283-$B$14)</f>
        <v>15.756250000000602</v>
      </c>
    </row>
    <row r="3285" spans="1:9" x14ac:dyDescent="0.2">
      <c r="A3285" t="s">
        <v>20</v>
      </c>
      <c r="B3285" t="s">
        <v>22</v>
      </c>
      <c r="C3285" s="6">
        <f t="shared" si="55"/>
        <v>42182.037824082916</v>
      </c>
      <c r="D3285" t="s">
        <v>23</v>
      </c>
      <c r="E3285" s="6">
        <f>IF(Sense_data[[#This Row],[a_1State]]=D3284,E3284,Sense_data[[#This Row],[SysTimeStamp]])</f>
        <v>42182.035324082331</v>
      </c>
      <c r="F3285" s="3" t="str">
        <f>Sense_data[[#This Row],[a_1State]]&amp;TEXT(Sense_data[[#This Row],[StateInstanceTimestamp]],"#.######")</f>
        <v>On42182.035324</v>
      </c>
      <c r="G3285" s="3">
        <f ca="1">IF(Sense_data[[#This Row],[a_1State]]="Off",RANDBETWEEN(off_min,off_max),RANDBETWEEN(on_min,on_max))/sr_div</f>
        <v>3.2</v>
      </c>
      <c r="H3285" s="3">
        <v>5.7</v>
      </c>
      <c r="I3285" s="3">
        <f>IF(HOUR(Sense_data[[#This Row],[SysTimeStamp]])&lt;12,I3284+$B$14,I3284-$B$14)</f>
        <v>15.756481481482083</v>
      </c>
    </row>
    <row r="3286" spans="1:9" x14ac:dyDescent="0.2">
      <c r="A3286" t="s">
        <v>20</v>
      </c>
      <c r="B3286" t="s">
        <v>22</v>
      </c>
      <c r="C3286" s="6">
        <f t="shared" si="55"/>
        <v>42182.037835656993</v>
      </c>
      <c r="D3286" t="s">
        <v>23</v>
      </c>
      <c r="E3286" s="6">
        <f>IF(Sense_data[[#This Row],[a_1State]]=D3285,E3285,Sense_data[[#This Row],[SysTimeStamp]])</f>
        <v>42182.035324082331</v>
      </c>
      <c r="F3286" s="3" t="str">
        <f>Sense_data[[#This Row],[a_1State]]&amp;TEXT(Sense_data[[#This Row],[StateInstanceTimestamp]],"#.######")</f>
        <v>On42182.035324</v>
      </c>
      <c r="G3286" s="3">
        <f ca="1">IF(Sense_data[[#This Row],[a_1State]]="Off",RANDBETWEEN(off_min,off_max),RANDBETWEEN(on_min,on_max))/sr_div</f>
        <v>4.7</v>
      </c>
      <c r="H3286" s="3">
        <v>4.4000000000000004</v>
      </c>
      <c r="I3286" s="3">
        <f>IF(HOUR(Sense_data[[#This Row],[SysTimeStamp]])&lt;12,I3285+$B$14,I3285-$B$14)</f>
        <v>15.756712962963565</v>
      </c>
    </row>
    <row r="3287" spans="1:9" x14ac:dyDescent="0.2">
      <c r="A3287" t="s">
        <v>20</v>
      </c>
      <c r="B3287" t="s">
        <v>22</v>
      </c>
      <c r="C3287" s="6">
        <f t="shared" si="55"/>
        <v>42182.037847231069</v>
      </c>
      <c r="D3287" t="s">
        <v>23</v>
      </c>
      <c r="E3287" s="6">
        <f>IF(Sense_data[[#This Row],[a_1State]]=D3286,E3286,Sense_data[[#This Row],[SysTimeStamp]])</f>
        <v>42182.035324082331</v>
      </c>
      <c r="F3287" s="3" t="str">
        <f>Sense_data[[#This Row],[a_1State]]&amp;TEXT(Sense_data[[#This Row],[StateInstanceTimestamp]],"#.######")</f>
        <v>On42182.035324</v>
      </c>
      <c r="G3287" s="3">
        <f ca="1">IF(Sense_data[[#This Row],[a_1State]]="Off",RANDBETWEEN(off_min,off_max),RANDBETWEEN(on_min,on_max))/sr_div</f>
        <v>5.8</v>
      </c>
      <c r="H3287" s="3">
        <v>4.2</v>
      </c>
      <c r="I3287" s="3">
        <f>IF(HOUR(Sense_data[[#This Row],[SysTimeStamp]])&lt;12,I3286+$B$14,I3286-$B$14)</f>
        <v>15.756944444445047</v>
      </c>
    </row>
    <row r="3288" spans="1:9" x14ac:dyDescent="0.2">
      <c r="A3288" t="s">
        <v>20</v>
      </c>
      <c r="B3288" t="s">
        <v>22</v>
      </c>
      <c r="C3288" s="6">
        <f t="shared" si="55"/>
        <v>42182.037858805146</v>
      </c>
      <c r="D3288" t="s">
        <v>23</v>
      </c>
      <c r="E3288" s="6">
        <f>IF(Sense_data[[#This Row],[a_1State]]=D3287,E3287,Sense_data[[#This Row],[SysTimeStamp]])</f>
        <v>42182.035324082331</v>
      </c>
      <c r="F3288" s="3" t="str">
        <f>Sense_data[[#This Row],[a_1State]]&amp;TEXT(Sense_data[[#This Row],[StateInstanceTimestamp]],"#.######")</f>
        <v>On42182.035324</v>
      </c>
      <c r="G3288" s="3">
        <f ca="1">IF(Sense_data[[#This Row],[a_1State]]="Off",RANDBETWEEN(off_min,off_max),RANDBETWEEN(on_min,on_max))/sr_div</f>
        <v>3.8</v>
      </c>
      <c r="H3288" s="3">
        <v>5.6</v>
      </c>
      <c r="I3288" s="3">
        <f>IF(HOUR(Sense_data[[#This Row],[SysTimeStamp]])&lt;12,I3287+$B$14,I3287-$B$14)</f>
        <v>15.757175925926528</v>
      </c>
    </row>
    <row r="3289" spans="1:9" x14ac:dyDescent="0.2">
      <c r="A3289" t="s">
        <v>20</v>
      </c>
      <c r="B3289" t="s">
        <v>22</v>
      </c>
      <c r="C3289" s="6">
        <f t="shared" si="55"/>
        <v>42182.037870379223</v>
      </c>
      <c r="D3289" t="s">
        <v>23</v>
      </c>
      <c r="E3289" s="6">
        <f>IF(Sense_data[[#This Row],[a_1State]]=D3288,E3288,Sense_data[[#This Row],[SysTimeStamp]])</f>
        <v>42182.035324082331</v>
      </c>
      <c r="F3289" s="3" t="str">
        <f>Sense_data[[#This Row],[a_1State]]&amp;TEXT(Sense_data[[#This Row],[StateInstanceTimestamp]],"#.######")</f>
        <v>On42182.035324</v>
      </c>
      <c r="G3289" s="3">
        <f ca="1">IF(Sense_data[[#This Row],[a_1State]]="Off",RANDBETWEEN(off_min,off_max),RANDBETWEEN(on_min,on_max))/sr_div</f>
        <v>4.5999999999999996</v>
      </c>
      <c r="H3289" s="3">
        <v>3.5</v>
      </c>
      <c r="I3289" s="3">
        <f>IF(HOUR(Sense_data[[#This Row],[SysTimeStamp]])&lt;12,I3288+$B$14,I3288-$B$14)</f>
        <v>15.75740740740801</v>
      </c>
    </row>
    <row r="3290" spans="1:9" x14ac:dyDescent="0.2">
      <c r="A3290" t="s">
        <v>20</v>
      </c>
      <c r="B3290" t="s">
        <v>22</v>
      </c>
      <c r="C3290" s="6">
        <f t="shared" si="55"/>
        <v>42182.0378819533</v>
      </c>
      <c r="D3290" t="s">
        <v>23</v>
      </c>
      <c r="E3290" s="6">
        <f>IF(Sense_data[[#This Row],[a_1State]]=D3289,E3289,Sense_data[[#This Row],[SysTimeStamp]])</f>
        <v>42182.035324082331</v>
      </c>
      <c r="F3290" s="3" t="str">
        <f>Sense_data[[#This Row],[a_1State]]&amp;TEXT(Sense_data[[#This Row],[StateInstanceTimestamp]],"#.######")</f>
        <v>On42182.035324</v>
      </c>
      <c r="G3290" s="3">
        <f ca="1">IF(Sense_data[[#This Row],[a_1State]]="Off",RANDBETWEEN(off_min,off_max),RANDBETWEEN(on_min,on_max))/sr_div</f>
        <v>3.2</v>
      </c>
      <c r="H3290" s="3">
        <v>3.1</v>
      </c>
      <c r="I3290" s="3">
        <f>IF(HOUR(Sense_data[[#This Row],[SysTimeStamp]])&lt;12,I3289+$B$14,I3289-$B$14)</f>
        <v>15.757638888889492</v>
      </c>
    </row>
    <row r="3291" spans="1:9" x14ac:dyDescent="0.2">
      <c r="A3291" t="s">
        <v>20</v>
      </c>
      <c r="B3291" t="s">
        <v>22</v>
      </c>
      <c r="C3291" s="6">
        <f t="shared" si="55"/>
        <v>42182.037893527377</v>
      </c>
      <c r="D3291" t="s">
        <v>23</v>
      </c>
      <c r="E3291" s="6">
        <f>IF(Sense_data[[#This Row],[a_1State]]=D3290,E3290,Sense_data[[#This Row],[SysTimeStamp]])</f>
        <v>42182.035324082331</v>
      </c>
      <c r="F3291" s="3" t="str">
        <f>Sense_data[[#This Row],[a_1State]]&amp;TEXT(Sense_data[[#This Row],[StateInstanceTimestamp]],"#.######")</f>
        <v>On42182.035324</v>
      </c>
      <c r="G3291" s="3">
        <f ca="1">IF(Sense_data[[#This Row],[a_1State]]="Off",RANDBETWEEN(off_min,off_max),RANDBETWEEN(on_min,on_max))/sr_div</f>
        <v>4.3</v>
      </c>
      <c r="H3291" s="3">
        <v>5.4</v>
      </c>
      <c r="I3291" s="3">
        <f>IF(HOUR(Sense_data[[#This Row],[SysTimeStamp]])&lt;12,I3290+$B$14,I3290-$B$14)</f>
        <v>15.757870370370973</v>
      </c>
    </row>
    <row r="3292" spans="1:9" x14ac:dyDescent="0.2">
      <c r="A3292" t="s">
        <v>20</v>
      </c>
      <c r="B3292" t="s">
        <v>22</v>
      </c>
      <c r="C3292" s="6">
        <f t="shared" si="55"/>
        <v>42182.037905101453</v>
      </c>
      <c r="D3292" t="s">
        <v>23</v>
      </c>
      <c r="E3292" s="6">
        <f>IF(Sense_data[[#This Row],[a_1State]]=D3291,E3291,Sense_data[[#This Row],[SysTimeStamp]])</f>
        <v>42182.035324082331</v>
      </c>
      <c r="F3292" s="3" t="str">
        <f>Sense_data[[#This Row],[a_1State]]&amp;TEXT(Sense_data[[#This Row],[StateInstanceTimestamp]],"#.######")</f>
        <v>On42182.035324</v>
      </c>
      <c r="G3292" s="3">
        <f ca="1">IF(Sense_data[[#This Row],[a_1State]]="Off",RANDBETWEEN(off_min,off_max),RANDBETWEEN(on_min,on_max))/sr_div</f>
        <v>5.4</v>
      </c>
      <c r="H3292" s="3">
        <v>3.4</v>
      </c>
      <c r="I3292" s="3">
        <f>IF(HOUR(Sense_data[[#This Row],[SysTimeStamp]])&lt;12,I3291+$B$14,I3291-$B$14)</f>
        <v>15.758101851852455</v>
      </c>
    </row>
    <row r="3293" spans="1:9" x14ac:dyDescent="0.2">
      <c r="A3293" t="s">
        <v>20</v>
      </c>
      <c r="B3293" t="s">
        <v>22</v>
      </c>
      <c r="C3293" s="6">
        <f t="shared" si="55"/>
        <v>42182.03791667553</v>
      </c>
      <c r="D3293" t="s">
        <v>23</v>
      </c>
      <c r="E3293" s="6">
        <f>IF(Sense_data[[#This Row],[a_1State]]=D3292,E3292,Sense_data[[#This Row],[SysTimeStamp]])</f>
        <v>42182.035324082331</v>
      </c>
      <c r="F3293" s="3" t="str">
        <f>Sense_data[[#This Row],[a_1State]]&amp;TEXT(Sense_data[[#This Row],[StateInstanceTimestamp]],"#.######")</f>
        <v>On42182.035324</v>
      </c>
      <c r="G3293" s="3">
        <f ca="1">IF(Sense_data[[#This Row],[a_1State]]="Off",RANDBETWEEN(off_min,off_max),RANDBETWEEN(on_min,on_max))/sr_div</f>
        <v>3.5</v>
      </c>
      <c r="H3293" s="3">
        <v>3.8</v>
      </c>
      <c r="I3293" s="3">
        <f>IF(HOUR(Sense_data[[#This Row],[SysTimeStamp]])&lt;12,I3292+$B$14,I3292-$B$14)</f>
        <v>15.758333333333937</v>
      </c>
    </row>
    <row r="3294" spans="1:9" x14ac:dyDescent="0.2">
      <c r="A3294" t="s">
        <v>20</v>
      </c>
      <c r="B3294" t="s">
        <v>22</v>
      </c>
      <c r="C3294" s="6">
        <f t="shared" si="55"/>
        <v>42182.037928249607</v>
      </c>
      <c r="D3294" t="s">
        <v>23</v>
      </c>
      <c r="E3294" s="6">
        <f>IF(Sense_data[[#This Row],[a_1State]]=D3293,E3293,Sense_data[[#This Row],[SysTimeStamp]])</f>
        <v>42182.035324082331</v>
      </c>
      <c r="F3294" s="3" t="str">
        <f>Sense_data[[#This Row],[a_1State]]&amp;TEXT(Sense_data[[#This Row],[StateInstanceTimestamp]],"#.######")</f>
        <v>On42182.035324</v>
      </c>
      <c r="G3294" s="3">
        <f ca="1">IF(Sense_data[[#This Row],[a_1State]]="Off",RANDBETWEEN(off_min,off_max),RANDBETWEEN(on_min,on_max))/sr_div</f>
        <v>4.3</v>
      </c>
      <c r="H3294" s="3">
        <v>6</v>
      </c>
      <c r="I3294" s="3">
        <f>IF(HOUR(Sense_data[[#This Row],[SysTimeStamp]])&lt;12,I3293+$B$14,I3293-$B$14)</f>
        <v>15.758564814815418</v>
      </c>
    </row>
    <row r="3295" spans="1:9" x14ac:dyDescent="0.2">
      <c r="A3295" t="s">
        <v>20</v>
      </c>
      <c r="B3295" t="s">
        <v>22</v>
      </c>
      <c r="C3295" s="6">
        <f t="shared" si="55"/>
        <v>42182.037939823684</v>
      </c>
      <c r="D3295" t="s">
        <v>23</v>
      </c>
      <c r="E3295" s="6">
        <f>IF(Sense_data[[#This Row],[a_1State]]=D3294,E3294,Sense_data[[#This Row],[SysTimeStamp]])</f>
        <v>42182.035324082331</v>
      </c>
      <c r="F3295" s="3" t="str">
        <f>Sense_data[[#This Row],[a_1State]]&amp;TEXT(Sense_data[[#This Row],[StateInstanceTimestamp]],"#.######")</f>
        <v>On42182.035324</v>
      </c>
      <c r="G3295" s="3">
        <f ca="1">IF(Sense_data[[#This Row],[a_1State]]="Off",RANDBETWEEN(off_min,off_max),RANDBETWEEN(on_min,on_max))/sr_div</f>
        <v>5.7</v>
      </c>
      <c r="H3295" s="3">
        <v>5</v>
      </c>
      <c r="I3295" s="3">
        <f>IF(HOUR(Sense_data[[#This Row],[SysTimeStamp]])&lt;12,I3294+$B$14,I3294-$B$14)</f>
        <v>15.7587962962969</v>
      </c>
    </row>
    <row r="3296" spans="1:9" x14ac:dyDescent="0.2">
      <c r="A3296" t="s">
        <v>20</v>
      </c>
      <c r="B3296" t="s">
        <v>22</v>
      </c>
      <c r="C3296" s="6">
        <f t="shared" si="55"/>
        <v>42182.03795139776</v>
      </c>
      <c r="D3296" t="s">
        <v>23</v>
      </c>
      <c r="E3296" s="6">
        <f>IF(Sense_data[[#This Row],[a_1State]]=D3295,E3295,Sense_data[[#This Row],[SysTimeStamp]])</f>
        <v>42182.035324082331</v>
      </c>
      <c r="F3296" s="3" t="str">
        <f>Sense_data[[#This Row],[a_1State]]&amp;TEXT(Sense_data[[#This Row],[StateInstanceTimestamp]],"#.######")</f>
        <v>On42182.035324</v>
      </c>
      <c r="G3296" s="3">
        <f ca="1">IF(Sense_data[[#This Row],[a_1State]]="Off",RANDBETWEEN(off_min,off_max),RANDBETWEEN(on_min,on_max))/sr_div</f>
        <v>5.2</v>
      </c>
      <c r="H3296" s="3">
        <v>4</v>
      </c>
      <c r="I3296" s="3">
        <f>IF(HOUR(Sense_data[[#This Row],[SysTimeStamp]])&lt;12,I3295+$B$14,I3295-$B$14)</f>
        <v>15.759027777778382</v>
      </c>
    </row>
    <row r="3297" spans="1:9" x14ac:dyDescent="0.2">
      <c r="A3297" t="s">
        <v>20</v>
      </c>
      <c r="B3297" t="s">
        <v>22</v>
      </c>
      <c r="C3297" s="6">
        <f t="shared" si="55"/>
        <v>42182.037962971837</v>
      </c>
      <c r="D3297" t="s">
        <v>23</v>
      </c>
      <c r="E3297" s="6">
        <f>IF(Sense_data[[#This Row],[a_1State]]=D3296,E3296,Sense_data[[#This Row],[SysTimeStamp]])</f>
        <v>42182.035324082331</v>
      </c>
      <c r="F3297" s="3" t="str">
        <f>Sense_data[[#This Row],[a_1State]]&amp;TEXT(Sense_data[[#This Row],[StateInstanceTimestamp]],"#.######")</f>
        <v>On42182.035324</v>
      </c>
      <c r="G3297" s="3">
        <f ca="1">IF(Sense_data[[#This Row],[a_1State]]="Off",RANDBETWEEN(off_min,off_max),RANDBETWEEN(on_min,on_max))/sr_div</f>
        <v>3.4</v>
      </c>
      <c r="H3297" s="3">
        <v>4.0999999999999996</v>
      </c>
      <c r="I3297" s="3">
        <f>IF(HOUR(Sense_data[[#This Row],[SysTimeStamp]])&lt;12,I3296+$B$14,I3296-$B$14)</f>
        <v>15.759259259259863</v>
      </c>
    </row>
    <row r="3298" spans="1:9" x14ac:dyDescent="0.2">
      <c r="A3298" t="s">
        <v>20</v>
      </c>
      <c r="B3298" t="s">
        <v>22</v>
      </c>
      <c r="C3298" s="6">
        <f t="shared" si="55"/>
        <v>42182.037974545914</v>
      </c>
      <c r="D3298" t="s">
        <v>23</v>
      </c>
      <c r="E3298" s="6">
        <f>IF(Sense_data[[#This Row],[a_1State]]=D3297,E3297,Sense_data[[#This Row],[SysTimeStamp]])</f>
        <v>42182.035324082331</v>
      </c>
      <c r="F3298" s="3" t="str">
        <f>Sense_data[[#This Row],[a_1State]]&amp;TEXT(Sense_data[[#This Row],[StateInstanceTimestamp]],"#.######")</f>
        <v>On42182.035324</v>
      </c>
      <c r="G3298" s="3">
        <f ca="1">IF(Sense_data[[#This Row],[a_1State]]="Off",RANDBETWEEN(off_min,off_max),RANDBETWEEN(on_min,on_max))/sr_div</f>
        <v>5.5</v>
      </c>
      <c r="H3298" s="3">
        <v>4.9000000000000004</v>
      </c>
      <c r="I3298" s="3">
        <f>IF(HOUR(Sense_data[[#This Row],[SysTimeStamp]])&lt;12,I3297+$B$14,I3297-$B$14)</f>
        <v>15.759490740741345</v>
      </c>
    </row>
    <row r="3299" spans="1:9" x14ac:dyDescent="0.2">
      <c r="A3299" t="s">
        <v>20</v>
      </c>
      <c r="B3299" t="s">
        <v>22</v>
      </c>
      <c r="C3299" s="6">
        <f t="shared" si="55"/>
        <v>42182.037986119991</v>
      </c>
      <c r="D3299" t="s">
        <v>23</v>
      </c>
      <c r="E3299" s="6">
        <f>IF(Sense_data[[#This Row],[a_1State]]=D3298,E3298,Sense_data[[#This Row],[SysTimeStamp]])</f>
        <v>42182.035324082331</v>
      </c>
      <c r="F3299" s="3" t="str">
        <f>Sense_data[[#This Row],[a_1State]]&amp;TEXT(Sense_data[[#This Row],[StateInstanceTimestamp]],"#.######")</f>
        <v>On42182.035324</v>
      </c>
      <c r="G3299" s="3">
        <f ca="1">IF(Sense_data[[#This Row],[a_1State]]="Off",RANDBETWEEN(off_min,off_max),RANDBETWEEN(on_min,on_max))/sr_div</f>
        <v>4.5</v>
      </c>
      <c r="H3299" s="3">
        <v>3</v>
      </c>
      <c r="I3299" s="3">
        <f>IF(HOUR(Sense_data[[#This Row],[SysTimeStamp]])&lt;12,I3298+$B$14,I3298-$B$14)</f>
        <v>15.759722222222827</v>
      </c>
    </row>
    <row r="3300" spans="1:9" x14ac:dyDescent="0.2">
      <c r="A3300" t="s">
        <v>20</v>
      </c>
      <c r="B3300" t="s">
        <v>22</v>
      </c>
      <c r="C3300" s="6">
        <f t="shared" si="55"/>
        <v>42182.037997694068</v>
      </c>
      <c r="D3300" t="s">
        <v>23</v>
      </c>
      <c r="E3300" s="6">
        <f>IF(Sense_data[[#This Row],[a_1State]]=D3299,E3299,Sense_data[[#This Row],[SysTimeStamp]])</f>
        <v>42182.035324082331</v>
      </c>
      <c r="F3300" s="3" t="str">
        <f>Sense_data[[#This Row],[a_1State]]&amp;TEXT(Sense_data[[#This Row],[StateInstanceTimestamp]],"#.######")</f>
        <v>On42182.035324</v>
      </c>
      <c r="G3300" s="3">
        <f ca="1">IF(Sense_data[[#This Row],[a_1State]]="Off",RANDBETWEEN(off_min,off_max),RANDBETWEEN(on_min,on_max))/sr_div</f>
        <v>3</v>
      </c>
      <c r="H3300" s="3">
        <v>3.9</v>
      </c>
      <c r="I3300" s="3">
        <f>IF(HOUR(Sense_data[[#This Row],[SysTimeStamp]])&lt;12,I3299+$B$14,I3299-$B$14)</f>
        <v>15.759953703704308</v>
      </c>
    </row>
    <row r="3301" spans="1:9" x14ac:dyDescent="0.2">
      <c r="A3301" t="s">
        <v>20</v>
      </c>
      <c r="B3301" t="s">
        <v>22</v>
      </c>
      <c r="C3301" s="6">
        <f t="shared" si="55"/>
        <v>42182.038009268144</v>
      </c>
      <c r="D3301" t="s">
        <v>23</v>
      </c>
      <c r="E3301" s="6">
        <f>IF(Sense_data[[#This Row],[a_1State]]=D3300,E3300,Sense_data[[#This Row],[SysTimeStamp]])</f>
        <v>42182.035324082331</v>
      </c>
      <c r="F3301" s="3" t="str">
        <f>Sense_data[[#This Row],[a_1State]]&amp;TEXT(Sense_data[[#This Row],[StateInstanceTimestamp]],"#.######")</f>
        <v>On42182.035324</v>
      </c>
      <c r="G3301" s="3">
        <f ca="1">IF(Sense_data[[#This Row],[a_1State]]="Off",RANDBETWEEN(off_min,off_max),RANDBETWEEN(on_min,on_max))/sr_div</f>
        <v>5.5</v>
      </c>
      <c r="H3301" s="3">
        <v>4.2</v>
      </c>
      <c r="I3301" s="3">
        <f>IF(HOUR(Sense_data[[#This Row],[SysTimeStamp]])&lt;12,I3300+$B$14,I3300-$B$14)</f>
        <v>15.76018518518579</v>
      </c>
    </row>
    <row r="3302" spans="1:9" x14ac:dyDescent="0.2">
      <c r="A3302" t="s">
        <v>20</v>
      </c>
      <c r="B3302" t="s">
        <v>22</v>
      </c>
      <c r="C3302" s="6">
        <f t="shared" si="55"/>
        <v>42182.038020842221</v>
      </c>
      <c r="D3302" t="s">
        <v>23</v>
      </c>
      <c r="E3302" s="6">
        <f>IF(Sense_data[[#This Row],[a_1State]]=D3301,E3301,Sense_data[[#This Row],[SysTimeStamp]])</f>
        <v>42182.035324082331</v>
      </c>
      <c r="F3302" s="3" t="str">
        <f>Sense_data[[#This Row],[a_1State]]&amp;TEXT(Sense_data[[#This Row],[StateInstanceTimestamp]],"#.######")</f>
        <v>On42182.035324</v>
      </c>
      <c r="G3302" s="3">
        <f ca="1">IF(Sense_data[[#This Row],[a_1State]]="Off",RANDBETWEEN(off_min,off_max),RANDBETWEEN(on_min,on_max))/sr_div</f>
        <v>3.8</v>
      </c>
      <c r="H3302" s="3">
        <v>5.9</v>
      </c>
      <c r="I3302" s="3">
        <f>IF(HOUR(Sense_data[[#This Row],[SysTimeStamp]])&lt;12,I3301+$B$14,I3301-$B$14)</f>
        <v>15.760416666667272</v>
      </c>
    </row>
    <row r="3303" spans="1:9" x14ac:dyDescent="0.2">
      <c r="A3303" t="s">
        <v>20</v>
      </c>
      <c r="B3303" t="s">
        <v>22</v>
      </c>
      <c r="C3303" s="6">
        <f t="shared" si="55"/>
        <v>42182.038032416298</v>
      </c>
      <c r="D3303" t="s">
        <v>23</v>
      </c>
      <c r="E3303" s="6">
        <f>IF(Sense_data[[#This Row],[a_1State]]=D3302,E3302,Sense_data[[#This Row],[SysTimeStamp]])</f>
        <v>42182.035324082331</v>
      </c>
      <c r="F3303" s="3" t="str">
        <f>Sense_data[[#This Row],[a_1State]]&amp;TEXT(Sense_data[[#This Row],[StateInstanceTimestamp]],"#.######")</f>
        <v>On42182.035324</v>
      </c>
      <c r="G3303" s="3">
        <f ca="1">IF(Sense_data[[#This Row],[a_1State]]="Off",RANDBETWEEN(off_min,off_max),RANDBETWEEN(on_min,on_max))/sr_div</f>
        <v>3</v>
      </c>
      <c r="H3303" s="3">
        <v>3.5</v>
      </c>
      <c r="I3303" s="3">
        <f>IF(HOUR(Sense_data[[#This Row],[SysTimeStamp]])&lt;12,I3302+$B$14,I3302-$B$14)</f>
        <v>15.760648148148753</v>
      </c>
    </row>
    <row r="3304" spans="1:9" x14ac:dyDescent="0.2">
      <c r="A3304" t="s">
        <v>20</v>
      </c>
      <c r="B3304" t="s">
        <v>22</v>
      </c>
      <c r="C3304" s="6">
        <f t="shared" si="55"/>
        <v>42182.038043990375</v>
      </c>
      <c r="D3304" t="s">
        <v>23</v>
      </c>
      <c r="E3304" s="6">
        <f>IF(Sense_data[[#This Row],[a_1State]]=D3303,E3303,Sense_data[[#This Row],[SysTimeStamp]])</f>
        <v>42182.035324082331</v>
      </c>
      <c r="F3304" s="3" t="str">
        <f>Sense_data[[#This Row],[a_1State]]&amp;TEXT(Sense_data[[#This Row],[StateInstanceTimestamp]],"#.######")</f>
        <v>On42182.035324</v>
      </c>
      <c r="G3304" s="3">
        <f ca="1">IF(Sense_data[[#This Row],[a_1State]]="Off",RANDBETWEEN(off_min,off_max),RANDBETWEEN(on_min,on_max))/sr_div</f>
        <v>4</v>
      </c>
      <c r="H3304" s="3">
        <v>5.2</v>
      </c>
      <c r="I3304" s="3">
        <f>IF(HOUR(Sense_data[[#This Row],[SysTimeStamp]])&lt;12,I3303+$B$14,I3303-$B$14)</f>
        <v>15.760879629630235</v>
      </c>
    </row>
    <row r="3305" spans="1:9" x14ac:dyDescent="0.2">
      <c r="A3305" t="s">
        <v>20</v>
      </c>
      <c r="B3305" t="s">
        <v>22</v>
      </c>
      <c r="C3305" s="6">
        <f t="shared" si="55"/>
        <v>42182.038055564451</v>
      </c>
      <c r="D3305" t="s">
        <v>23</v>
      </c>
      <c r="E3305" s="6">
        <f>IF(Sense_data[[#This Row],[a_1State]]=D3304,E3304,Sense_data[[#This Row],[SysTimeStamp]])</f>
        <v>42182.035324082331</v>
      </c>
      <c r="F3305" s="3" t="str">
        <f>Sense_data[[#This Row],[a_1State]]&amp;TEXT(Sense_data[[#This Row],[StateInstanceTimestamp]],"#.######")</f>
        <v>On42182.035324</v>
      </c>
      <c r="G3305" s="3">
        <f ca="1">IF(Sense_data[[#This Row],[a_1State]]="Off",RANDBETWEEN(off_min,off_max),RANDBETWEEN(on_min,on_max))/sr_div</f>
        <v>4.3</v>
      </c>
      <c r="H3305" s="3">
        <v>4.5</v>
      </c>
      <c r="I3305" s="3">
        <f>IF(HOUR(Sense_data[[#This Row],[SysTimeStamp]])&lt;12,I3304+$B$14,I3304-$B$14)</f>
        <v>15.761111111111717</v>
      </c>
    </row>
    <row r="3306" spans="1:9" x14ac:dyDescent="0.2">
      <c r="A3306" t="s">
        <v>20</v>
      </c>
      <c r="B3306" t="s">
        <v>22</v>
      </c>
      <c r="C3306" s="6">
        <f t="shared" si="55"/>
        <v>42182.038067138528</v>
      </c>
      <c r="D3306" t="s">
        <v>23</v>
      </c>
      <c r="E3306" s="6">
        <f>IF(Sense_data[[#This Row],[a_1State]]=D3305,E3305,Sense_data[[#This Row],[SysTimeStamp]])</f>
        <v>42182.035324082331</v>
      </c>
      <c r="F3306" s="3" t="str">
        <f>Sense_data[[#This Row],[a_1State]]&amp;TEXT(Sense_data[[#This Row],[StateInstanceTimestamp]],"#.######")</f>
        <v>On42182.035324</v>
      </c>
      <c r="G3306" s="3">
        <f ca="1">IF(Sense_data[[#This Row],[a_1State]]="Off",RANDBETWEEN(off_min,off_max),RANDBETWEEN(on_min,on_max))/sr_div</f>
        <v>3.8</v>
      </c>
      <c r="H3306" s="3">
        <v>3</v>
      </c>
      <c r="I3306" s="3">
        <f>IF(HOUR(Sense_data[[#This Row],[SysTimeStamp]])&lt;12,I3305+$B$14,I3305-$B$14)</f>
        <v>15.761342592593198</v>
      </c>
    </row>
    <row r="3307" spans="1:9" x14ac:dyDescent="0.2">
      <c r="A3307" t="s">
        <v>20</v>
      </c>
      <c r="B3307" t="s">
        <v>22</v>
      </c>
      <c r="C3307" s="6">
        <f t="shared" si="55"/>
        <v>42182.038078712605</v>
      </c>
      <c r="D3307" t="s">
        <v>23</v>
      </c>
      <c r="E3307" s="6">
        <f>IF(Sense_data[[#This Row],[a_1State]]=D3306,E3306,Sense_data[[#This Row],[SysTimeStamp]])</f>
        <v>42182.035324082331</v>
      </c>
      <c r="F3307" s="3" t="str">
        <f>Sense_data[[#This Row],[a_1State]]&amp;TEXT(Sense_data[[#This Row],[StateInstanceTimestamp]],"#.######")</f>
        <v>On42182.035324</v>
      </c>
      <c r="G3307" s="3">
        <f ca="1">IF(Sense_data[[#This Row],[a_1State]]="Off",RANDBETWEEN(off_min,off_max),RANDBETWEEN(on_min,on_max))/sr_div</f>
        <v>6</v>
      </c>
      <c r="H3307" s="3">
        <v>3</v>
      </c>
      <c r="I3307" s="3">
        <f>IF(HOUR(Sense_data[[#This Row],[SysTimeStamp]])&lt;12,I3306+$B$14,I3306-$B$14)</f>
        <v>15.76157407407468</v>
      </c>
    </row>
    <row r="3308" spans="1:9" x14ac:dyDescent="0.2">
      <c r="A3308" t="s">
        <v>20</v>
      </c>
      <c r="B3308" t="s">
        <v>22</v>
      </c>
      <c r="C3308" s="6">
        <f t="shared" si="55"/>
        <v>42182.038090286682</v>
      </c>
      <c r="D3308" t="s">
        <v>23</v>
      </c>
      <c r="E3308" s="6">
        <f>IF(Sense_data[[#This Row],[a_1State]]=D3307,E3307,Sense_data[[#This Row],[SysTimeStamp]])</f>
        <v>42182.035324082331</v>
      </c>
      <c r="F3308" s="3" t="str">
        <f>Sense_data[[#This Row],[a_1State]]&amp;TEXT(Sense_data[[#This Row],[StateInstanceTimestamp]],"#.######")</f>
        <v>On42182.035324</v>
      </c>
      <c r="G3308" s="3">
        <f ca="1">IF(Sense_data[[#This Row],[a_1State]]="Off",RANDBETWEEN(off_min,off_max),RANDBETWEEN(on_min,on_max))/sr_div</f>
        <v>4.8</v>
      </c>
      <c r="H3308" s="3">
        <v>4.3</v>
      </c>
      <c r="I3308" s="3">
        <f>IF(HOUR(Sense_data[[#This Row],[SysTimeStamp]])&lt;12,I3307+$B$14,I3307-$B$14)</f>
        <v>15.761805555556162</v>
      </c>
    </row>
    <row r="3309" spans="1:9" x14ac:dyDescent="0.2">
      <c r="A3309" t="s">
        <v>20</v>
      </c>
      <c r="B3309" t="s">
        <v>22</v>
      </c>
      <c r="C3309" s="6">
        <f t="shared" si="55"/>
        <v>42182.038101860759</v>
      </c>
      <c r="D3309" t="s">
        <v>23</v>
      </c>
      <c r="E3309" s="6">
        <f>IF(Sense_data[[#This Row],[a_1State]]=D3308,E3308,Sense_data[[#This Row],[SysTimeStamp]])</f>
        <v>42182.035324082331</v>
      </c>
      <c r="F3309" s="3" t="str">
        <f>Sense_data[[#This Row],[a_1State]]&amp;TEXT(Sense_data[[#This Row],[StateInstanceTimestamp]],"#.######")</f>
        <v>On42182.035324</v>
      </c>
      <c r="G3309" s="3">
        <f ca="1">IF(Sense_data[[#This Row],[a_1State]]="Off",RANDBETWEEN(off_min,off_max),RANDBETWEEN(on_min,on_max))/sr_div</f>
        <v>5.9</v>
      </c>
      <c r="H3309" s="3">
        <v>4.5999999999999996</v>
      </c>
      <c r="I3309" s="3">
        <f>IF(HOUR(Sense_data[[#This Row],[SysTimeStamp]])&lt;12,I3308+$B$14,I3308-$B$14)</f>
        <v>15.762037037037643</v>
      </c>
    </row>
    <row r="3310" spans="1:9" x14ac:dyDescent="0.2">
      <c r="A3310" t="s">
        <v>20</v>
      </c>
      <c r="B3310" t="s">
        <v>22</v>
      </c>
      <c r="C3310" s="6">
        <f t="shared" si="55"/>
        <v>42182.038113434835</v>
      </c>
      <c r="D3310" t="s">
        <v>23</v>
      </c>
      <c r="E3310" s="6">
        <f>IF(Sense_data[[#This Row],[a_1State]]=D3309,E3309,Sense_data[[#This Row],[SysTimeStamp]])</f>
        <v>42182.035324082331</v>
      </c>
      <c r="F3310" s="3" t="str">
        <f>Sense_data[[#This Row],[a_1State]]&amp;TEXT(Sense_data[[#This Row],[StateInstanceTimestamp]],"#.######")</f>
        <v>On42182.035324</v>
      </c>
      <c r="G3310" s="3">
        <f ca="1">IF(Sense_data[[#This Row],[a_1State]]="Off",RANDBETWEEN(off_min,off_max),RANDBETWEEN(on_min,on_max))/sr_div</f>
        <v>3.2</v>
      </c>
      <c r="H3310" s="3">
        <v>5.7</v>
      </c>
      <c r="I3310" s="3">
        <f>IF(HOUR(Sense_data[[#This Row],[SysTimeStamp]])&lt;12,I3309+$B$14,I3309-$B$14)</f>
        <v>15.762268518519125</v>
      </c>
    </row>
    <row r="3311" spans="1:9" x14ac:dyDescent="0.2">
      <c r="A3311" t="s">
        <v>20</v>
      </c>
      <c r="B3311" t="s">
        <v>22</v>
      </c>
      <c r="C3311" s="6">
        <f t="shared" si="55"/>
        <v>42182.038125008912</v>
      </c>
      <c r="D3311" t="s">
        <v>23</v>
      </c>
      <c r="E3311" s="6">
        <f>IF(Sense_data[[#This Row],[a_1State]]=D3310,E3310,Sense_data[[#This Row],[SysTimeStamp]])</f>
        <v>42182.035324082331</v>
      </c>
      <c r="F3311" s="3" t="str">
        <f>Sense_data[[#This Row],[a_1State]]&amp;TEXT(Sense_data[[#This Row],[StateInstanceTimestamp]],"#.######")</f>
        <v>On42182.035324</v>
      </c>
      <c r="G3311" s="3">
        <f ca="1">IF(Sense_data[[#This Row],[a_1State]]="Off",RANDBETWEEN(off_min,off_max),RANDBETWEEN(on_min,on_max))/sr_div</f>
        <v>5</v>
      </c>
      <c r="H3311" s="3">
        <v>4.8</v>
      </c>
      <c r="I3311" s="3">
        <f>IF(HOUR(Sense_data[[#This Row],[SysTimeStamp]])&lt;12,I3310+$B$14,I3310-$B$14)</f>
        <v>15.762500000000607</v>
      </c>
    </row>
    <row r="3312" spans="1:9" x14ac:dyDescent="0.2">
      <c r="A3312" t="s">
        <v>20</v>
      </c>
      <c r="B3312" t="s">
        <v>22</v>
      </c>
      <c r="C3312" s="6">
        <f t="shared" si="55"/>
        <v>42182.038136582989</v>
      </c>
      <c r="D3312" t="s">
        <v>23</v>
      </c>
      <c r="E3312" s="6">
        <f>IF(Sense_data[[#This Row],[a_1State]]=D3311,E3311,Sense_data[[#This Row],[SysTimeStamp]])</f>
        <v>42182.035324082331</v>
      </c>
      <c r="F3312" s="3" t="str">
        <f>Sense_data[[#This Row],[a_1State]]&amp;TEXT(Sense_data[[#This Row],[StateInstanceTimestamp]],"#.######")</f>
        <v>On42182.035324</v>
      </c>
      <c r="G3312" s="3">
        <f ca="1">IF(Sense_data[[#This Row],[a_1State]]="Off",RANDBETWEEN(off_min,off_max),RANDBETWEEN(on_min,on_max))/sr_div</f>
        <v>5.5</v>
      </c>
      <c r="H3312" s="3">
        <v>5.6</v>
      </c>
      <c r="I3312" s="3">
        <f>IF(HOUR(Sense_data[[#This Row],[SysTimeStamp]])&lt;12,I3311+$B$14,I3311-$B$14)</f>
        <v>15.762731481482088</v>
      </c>
    </row>
    <row r="3313" spans="1:9" x14ac:dyDescent="0.2">
      <c r="A3313" t="s">
        <v>20</v>
      </c>
      <c r="B3313" t="s">
        <v>22</v>
      </c>
      <c r="C3313" s="6">
        <f t="shared" si="55"/>
        <v>42182.038148157066</v>
      </c>
      <c r="D3313" t="s">
        <v>23</v>
      </c>
      <c r="E3313" s="6">
        <f>IF(Sense_data[[#This Row],[a_1State]]=D3312,E3312,Sense_data[[#This Row],[SysTimeStamp]])</f>
        <v>42182.035324082331</v>
      </c>
      <c r="F3313" s="3" t="str">
        <f>Sense_data[[#This Row],[a_1State]]&amp;TEXT(Sense_data[[#This Row],[StateInstanceTimestamp]],"#.######")</f>
        <v>On42182.035324</v>
      </c>
      <c r="G3313" s="3">
        <f ca="1">IF(Sense_data[[#This Row],[a_1State]]="Off",RANDBETWEEN(off_min,off_max),RANDBETWEEN(on_min,on_max))/sr_div</f>
        <v>5.9</v>
      </c>
      <c r="H3313" s="3">
        <v>5.6</v>
      </c>
      <c r="I3313" s="3">
        <f>IF(HOUR(Sense_data[[#This Row],[SysTimeStamp]])&lt;12,I3312+$B$14,I3312-$B$14)</f>
        <v>15.76296296296357</v>
      </c>
    </row>
    <row r="3314" spans="1:9" x14ac:dyDescent="0.2">
      <c r="A3314" t="s">
        <v>20</v>
      </c>
      <c r="B3314" t="s">
        <v>22</v>
      </c>
      <c r="C3314" s="6">
        <f t="shared" si="55"/>
        <v>42182.038159731143</v>
      </c>
      <c r="D3314" t="s">
        <v>23</v>
      </c>
      <c r="E3314" s="6">
        <f>IF(Sense_data[[#This Row],[a_1State]]=D3313,E3313,Sense_data[[#This Row],[SysTimeStamp]])</f>
        <v>42182.035324082331</v>
      </c>
      <c r="F3314" s="3" t="str">
        <f>Sense_data[[#This Row],[a_1State]]&amp;TEXT(Sense_data[[#This Row],[StateInstanceTimestamp]],"#.######")</f>
        <v>On42182.035324</v>
      </c>
      <c r="G3314" s="3">
        <f ca="1">IF(Sense_data[[#This Row],[a_1State]]="Off",RANDBETWEEN(off_min,off_max),RANDBETWEEN(on_min,on_max))/sr_div</f>
        <v>4.5</v>
      </c>
      <c r="H3314" s="3">
        <v>3</v>
      </c>
      <c r="I3314" s="3">
        <f>IF(HOUR(Sense_data[[#This Row],[SysTimeStamp]])&lt;12,I3313+$B$14,I3313-$B$14)</f>
        <v>15.763194444445052</v>
      </c>
    </row>
    <row r="3315" spans="1:9" x14ac:dyDescent="0.2">
      <c r="A3315" t="s">
        <v>20</v>
      </c>
      <c r="B3315" t="s">
        <v>22</v>
      </c>
      <c r="C3315" s="6">
        <f t="shared" si="55"/>
        <v>42182.038171305219</v>
      </c>
      <c r="D3315" t="s">
        <v>23</v>
      </c>
      <c r="E3315" s="6">
        <f>IF(Sense_data[[#This Row],[a_1State]]=D3314,E3314,Sense_data[[#This Row],[SysTimeStamp]])</f>
        <v>42182.035324082331</v>
      </c>
      <c r="F3315" s="3" t="str">
        <f>Sense_data[[#This Row],[a_1State]]&amp;TEXT(Sense_data[[#This Row],[StateInstanceTimestamp]],"#.######")</f>
        <v>On42182.035324</v>
      </c>
      <c r="G3315" s="3">
        <f ca="1">IF(Sense_data[[#This Row],[a_1State]]="Off",RANDBETWEEN(off_min,off_max),RANDBETWEEN(on_min,on_max))/sr_div</f>
        <v>5.2</v>
      </c>
      <c r="H3315" s="3">
        <v>4.2</v>
      </c>
      <c r="I3315" s="3">
        <f>IF(HOUR(Sense_data[[#This Row],[SysTimeStamp]])&lt;12,I3314+$B$14,I3314-$B$14)</f>
        <v>15.763425925926533</v>
      </c>
    </row>
    <row r="3316" spans="1:9" x14ac:dyDescent="0.2">
      <c r="A3316" t="s">
        <v>20</v>
      </c>
      <c r="B3316" t="s">
        <v>22</v>
      </c>
      <c r="C3316" s="6">
        <f t="shared" si="55"/>
        <v>42182.038182879296</v>
      </c>
      <c r="D3316" t="s">
        <v>23</v>
      </c>
      <c r="E3316" s="6">
        <f>IF(Sense_data[[#This Row],[a_1State]]=D3315,E3315,Sense_data[[#This Row],[SysTimeStamp]])</f>
        <v>42182.035324082331</v>
      </c>
      <c r="F3316" s="3" t="str">
        <f>Sense_data[[#This Row],[a_1State]]&amp;TEXT(Sense_data[[#This Row],[StateInstanceTimestamp]],"#.######")</f>
        <v>On42182.035324</v>
      </c>
      <c r="G3316" s="3">
        <f ca="1">IF(Sense_data[[#This Row],[a_1State]]="Off",RANDBETWEEN(off_min,off_max),RANDBETWEEN(on_min,on_max))/sr_div</f>
        <v>4.9000000000000004</v>
      </c>
      <c r="H3316" s="3">
        <v>3.8</v>
      </c>
      <c r="I3316" s="3">
        <f>IF(HOUR(Sense_data[[#This Row],[SysTimeStamp]])&lt;12,I3315+$B$14,I3315-$B$14)</f>
        <v>15.763657407408015</v>
      </c>
    </row>
    <row r="3317" spans="1:9" x14ac:dyDescent="0.2">
      <c r="A3317" t="s">
        <v>20</v>
      </c>
      <c r="B3317" t="s">
        <v>22</v>
      </c>
      <c r="C3317" s="6">
        <f t="shared" si="55"/>
        <v>42182.038194453373</v>
      </c>
      <c r="D3317" t="s">
        <v>23</v>
      </c>
      <c r="E3317" s="6">
        <f>IF(Sense_data[[#This Row],[a_1State]]=D3316,E3316,Sense_data[[#This Row],[SysTimeStamp]])</f>
        <v>42182.035324082331</v>
      </c>
      <c r="F3317" s="3" t="str">
        <f>Sense_data[[#This Row],[a_1State]]&amp;TEXT(Sense_data[[#This Row],[StateInstanceTimestamp]],"#.######")</f>
        <v>On42182.035324</v>
      </c>
      <c r="G3317" s="3">
        <f ca="1">IF(Sense_data[[#This Row],[a_1State]]="Off",RANDBETWEEN(off_min,off_max),RANDBETWEEN(on_min,on_max))/sr_div</f>
        <v>5.4</v>
      </c>
      <c r="H3317" s="3">
        <v>5.7</v>
      </c>
      <c r="I3317" s="3">
        <f>IF(HOUR(Sense_data[[#This Row],[SysTimeStamp]])&lt;12,I3316+$B$14,I3316-$B$14)</f>
        <v>15.763888888889497</v>
      </c>
    </row>
    <row r="3318" spans="1:9" x14ac:dyDescent="0.2">
      <c r="A3318" t="s">
        <v>20</v>
      </c>
      <c r="B3318" t="s">
        <v>22</v>
      </c>
      <c r="C3318" s="6">
        <f t="shared" si="55"/>
        <v>42182.03820602745</v>
      </c>
      <c r="D3318" t="s">
        <v>23</v>
      </c>
      <c r="E3318" s="6">
        <f>IF(Sense_data[[#This Row],[a_1State]]=D3317,E3317,Sense_data[[#This Row],[SysTimeStamp]])</f>
        <v>42182.035324082331</v>
      </c>
      <c r="F3318" s="3" t="str">
        <f>Sense_data[[#This Row],[a_1State]]&amp;TEXT(Sense_data[[#This Row],[StateInstanceTimestamp]],"#.######")</f>
        <v>On42182.035324</v>
      </c>
      <c r="G3318" s="3">
        <f ca="1">IF(Sense_data[[#This Row],[a_1State]]="Off",RANDBETWEEN(off_min,off_max),RANDBETWEEN(on_min,on_max))/sr_div</f>
        <v>3</v>
      </c>
      <c r="H3318" s="3">
        <v>5.6</v>
      </c>
      <c r="I3318" s="3">
        <f>IF(HOUR(Sense_data[[#This Row],[SysTimeStamp]])&lt;12,I3317+$B$14,I3317-$B$14)</f>
        <v>15.764120370370978</v>
      </c>
    </row>
    <row r="3319" spans="1:9" x14ac:dyDescent="0.2">
      <c r="A3319" t="s">
        <v>20</v>
      </c>
      <c r="B3319" t="s">
        <v>22</v>
      </c>
      <c r="C3319" s="6">
        <f t="shared" si="55"/>
        <v>42182.038217601526</v>
      </c>
      <c r="D3319" t="s">
        <v>23</v>
      </c>
      <c r="E3319" s="6">
        <f>IF(Sense_data[[#This Row],[a_1State]]=D3318,E3318,Sense_data[[#This Row],[SysTimeStamp]])</f>
        <v>42182.035324082331</v>
      </c>
      <c r="F3319" s="3" t="str">
        <f>Sense_data[[#This Row],[a_1State]]&amp;TEXT(Sense_data[[#This Row],[StateInstanceTimestamp]],"#.######")</f>
        <v>On42182.035324</v>
      </c>
      <c r="G3319" s="3">
        <f ca="1">IF(Sense_data[[#This Row],[a_1State]]="Off",RANDBETWEEN(off_min,off_max),RANDBETWEEN(on_min,on_max))/sr_div</f>
        <v>3.7</v>
      </c>
      <c r="H3319" s="3">
        <v>5</v>
      </c>
      <c r="I3319" s="3">
        <f>IF(HOUR(Sense_data[[#This Row],[SysTimeStamp]])&lt;12,I3318+$B$14,I3318-$B$14)</f>
        <v>15.76435185185246</v>
      </c>
    </row>
    <row r="3320" spans="1:9" x14ac:dyDescent="0.2">
      <c r="A3320" t="s">
        <v>20</v>
      </c>
      <c r="B3320" t="s">
        <v>22</v>
      </c>
      <c r="C3320" s="6">
        <f t="shared" si="55"/>
        <v>42182.038229175603</v>
      </c>
      <c r="D3320" t="s">
        <v>23</v>
      </c>
      <c r="E3320" s="6">
        <f>IF(Sense_data[[#This Row],[a_1State]]=D3319,E3319,Sense_data[[#This Row],[SysTimeStamp]])</f>
        <v>42182.035324082331</v>
      </c>
      <c r="F3320" s="3" t="str">
        <f>Sense_data[[#This Row],[a_1State]]&amp;TEXT(Sense_data[[#This Row],[StateInstanceTimestamp]],"#.######")</f>
        <v>On42182.035324</v>
      </c>
      <c r="G3320" s="3">
        <f ca="1">IF(Sense_data[[#This Row],[a_1State]]="Off",RANDBETWEEN(off_min,off_max),RANDBETWEEN(on_min,on_max))/sr_div</f>
        <v>5.5</v>
      </c>
      <c r="H3320" s="3">
        <v>3.4</v>
      </c>
      <c r="I3320" s="3">
        <f>IF(HOUR(Sense_data[[#This Row],[SysTimeStamp]])&lt;12,I3319+$B$14,I3319-$B$14)</f>
        <v>15.764583333333942</v>
      </c>
    </row>
    <row r="3321" spans="1:9" x14ac:dyDescent="0.2">
      <c r="A3321" t="s">
        <v>20</v>
      </c>
      <c r="B3321" t="s">
        <v>22</v>
      </c>
      <c r="C3321" s="6">
        <f t="shared" si="55"/>
        <v>42182.03824074968</v>
      </c>
      <c r="D3321" t="s">
        <v>23</v>
      </c>
      <c r="E3321" s="6">
        <f>IF(Sense_data[[#This Row],[a_1State]]=D3320,E3320,Sense_data[[#This Row],[SysTimeStamp]])</f>
        <v>42182.035324082331</v>
      </c>
      <c r="F3321" s="3" t="str">
        <f>Sense_data[[#This Row],[a_1State]]&amp;TEXT(Sense_data[[#This Row],[StateInstanceTimestamp]],"#.######")</f>
        <v>On42182.035324</v>
      </c>
      <c r="G3321" s="3">
        <f ca="1">IF(Sense_data[[#This Row],[a_1State]]="Off",RANDBETWEEN(off_min,off_max),RANDBETWEEN(on_min,on_max))/sr_div</f>
        <v>4.5999999999999996</v>
      </c>
      <c r="H3321" s="3">
        <v>4.0999999999999996</v>
      </c>
      <c r="I3321" s="3">
        <f>IF(HOUR(Sense_data[[#This Row],[SysTimeStamp]])&lt;12,I3320+$B$14,I3320-$B$14)</f>
        <v>15.764814814815423</v>
      </c>
    </row>
    <row r="3322" spans="1:9" x14ac:dyDescent="0.2">
      <c r="A3322" t="s">
        <v>20</v>
      </c>
      <c r="B3322" t="s">
        <v>22</v>
      </c>
      <c r="C3322" s="6">
        <f t="shared" si="55"/>
        <v>42182.038252323757</v>
      </c>
      <c r="D3322" t="s">
        <v>23</v>
      </c>
      <c r="E3322" s="6">
        <f>IF(Sense_data[[#This Row],[a_1State]]=D3321,E3321,Sense_data[[#This Row],[SysTimeStamp]])</f>
        <v>42182.035324082331</v>
      </c>
      <c r="F3322" s="3" t="str">
        <f>Sense_data[[#This Row],[a_1State]]&amp;TEXT(Sense_data[[#This Row],[StateInstanceTimestamp]],"#.######")</f>
        <v>On42182.035324</v>
      </c>
      <c r="G3322" s="3">
        <f ca="1">IF(Sense_data[[#This Row],[a_1State]]="Off",RANDBETWEEN(off_min,off_max),RANDBETWEEN(on_min,on_max))/sr_div</f>
        <v>4.3</v>
      </c>
      <c r="H3322" s="3">
        <v>4.7</v>
      </c>
      <c r="I3322" s="3">
        <f>IF(HOUR(Sense_data[[#This Row],[SysTimeStamp]])&lt;12,I3321+$B$14,I3321-$B$14)</f>
        <v>15.765046296296905</v>
      </c>
    </row>
    <row r="3323" spans="1:9" x14ac:dyDescent="0.2">
      <c r="A3323" t="s">
        <v>20</v>
      </c>
      <c r="B3323" t="s">
        <v>22</v>
      </c>
      <c r="C3323" s="6">
        <f t="shared" si="55"/>
        <v>42182.038263897834</v>
      </c>
      <c r="D3323" t="s">
        <v>23</v>
      </c>
      <c r="E3323" s="6">
        <f>IF(Sense_data[[#This Row],[a_1State]]=D3322,E3322,Sense_data[[#This Row],[SysTimeStamp]])</f>
        <v>42182.035324082331</v>
      </c>
      <c r="F3323" s="3" t="str">
        <f>Sense_data[[#This Row],[a_1State]]&amp;TEXT(Sense_data[[#This Row],[StateInstanceTimestamp]],"#.######")</f>
        <v>On42182.035324</v>
      </c>
      <c r="G3323" s="3">
        <f ca="1">IF(Sense_data[[#This Row],[a_1State]]="Off",RANDBETWEEN(off_min,off_max),RANDBETWEEN(on_min,on_max))/sr_div</f>
        <v>3.5</v>
      </c>
      <c r="H3323" s="3">
        <v>5.9</v>
      </c>
      <c r="I3323" s="3">
        <f>IF(HOUR(Sense_data[[#This Row],[SysTimeStamp]])&lt;12,I3322+$B$14,I3322-$B$14)</f>
        <v>15.765277777778387</v>
      </c>
    </row>
    <row r="3324" spans="1:9" x14ac:dyDescent="0.2">
      <c r="A3324" t="s">
        <v>20</v>
      </c>
      <c r="B3324" t="s">
        <v>22</v>
      </c>
      <c r="C3324" s="6">
        <f t="shared" si="55"/>
        <v>42182.03827547191</v>
      </c>
      <c r="D3324" t="s">
        <v>23</v>
      </c>
      <c r="E3324" s="6">
        <f>IF(Sense_data[[#This Row],[a_1State]]=D3323,E3323,Sense_data[[#This Row],[SysTimeStamp]])</f>
        <v>42182.035324082331</v>
      </c>
      <c r="F3324" s="3" t="str">
        <f>Sense_data[[#This Row],[a_1State]]&amp;TEXT(Sense_data[[#This Row],[StateInstanceTimestamp]],"#.######")</f>
        <v>On42182.035324</v>
      </c>
      <c r="G3324" s="3">
        <f ca="1">IF(Sense_data[[#This Row],[a_1State]]="Off",RANDBETWEEN(off_min,off_max),RANDBETWEEN(on_min,on_max))/sr_div</f>
        <v>5.2</v>
      </c>
      <c r="H3324" s="3">
        <v>4.0999999999999996</v>
      </c>
      <c r="I3324" s="3">
        <f>IF(HOUR(Sense_data[[#This Row],[SysTimeStamp]])&lt;12,I3323+$B$14,I3323-$B$14)</f>
        <v>15.765509259259868</v>
      </c>
    </row>
    <row r="3325" spans="1:9" x14ac:dyDescent="0.2">
      <c r="A3325" t="s">
        <v>20</v>
      </c>
      <c r="B3325" t="s">
        <v>22</v>
      </c>
      <c r="C3325" s="6">
        <f t="shared" si="55"/>
        <v>42182.038287045987</v>
      </c>
      <c r="D3325" t="s">
        <v>23</v>
      </c>
      <c r="E3325" s="6">
        <f>IF(Sense_data[[#This Row],[a_1State]]=D3324,E3324,Sense_data[[#This Row],[SysTimeStamp]])</f>
        <v>42182.035324082331</v>
      </c>
      <c r="F3325" s="3" t="str">
        <f>Sense_data[[#This Row],[a_1State]]&amp;TEXT(Sense_data[[#This Row],[StateInstanceTimestamp]],"#.######")</f>
        <v>On42182.035324</v>
      </c>
      <c r="G3325" s="3">
        <f ca="1">IF(Sense_data[[#This Row],[a_1State]]="Off",RANDBETWEEN(off_min,off_max),RANDBETWEEN(on_min,on_max))/sr_div</f>
        <v>5.8</v>
      </c>
      <c r="H3325" s="3">
        <v>3.2</v>
      </c>
      <c r="I3325" s="3">
        <f>IF(HOUR(Sense_data[[#This Row],[SysTimeStamp]])&lt;12,I3324+$B$14,I3324-$B$14)</f>
        <v>15.76574074074135</v>
      </c>
    </row>
    <row r="3326" spans="1:9" x14ac:dyDescent="0.2">
      <c r="A3326" t="s">
        <v>20</v>
      </c>
      <c r="B3326" t="s">
        <v>22</v>
      </c>
      <c r="C3326" s="6">
        <f t="shared" ref="C3326:C3389" si="56">C3325+$B$2</f>
        <v>42182.038298620064</v>
      </c>
      <c r="D3326" t="s">
        <v>23</v>
      </c>
      <c r="E3326" s="6">
        <f>IF(Sense_data[[#This Row],[a_1State]]=D3325,E3325,Sense_data[[#This Row],[SysTimeStamp]])</f>
        <v>42182.035324082331</v>
      </c>
      <c r="F3326" s="3" t="str">
        <f>Sense_data[[#This Row],[a_1State]]&amp;TEXT(Sense_data[[#This Row],[StateInstanceTimestamp]],"#.######")</f>
        <v>On42182.035324</v>
      </c>
      <c r="G3326" s="3">
        <f ca="1">IF(Sense_data[[#This Row],[a_1State]]="Off",RANDBETWEEN(off_min,off_max),RANDBETWEEN(on_min,on_max))/sr_div</f>
        <v>4.0999999999999996</v>
      </c>
      <c r="H3326" s="3">
        <v>5.5</v>
      </c>
      <c r="I3326" s="3">
        <f>IF(HOUR(Sense_data[[#This Row],[SysTimeStamp]])&lt;12,I3325+$B$14,I3325-$B$14)</f>
        <v>15.765972222222832</v>
      </c>
    </row>
    <row r="3327" spans="1:9" x14ac:dyDescent="0.2">
      <c r="A3327" t="s">
        <v>20</v>
      </c>
      <c r="B3327" t="s">
        <v>22</v>
      </c>
      <c r="C3327" s="6">
        <f t="shared" si="56"/>
        <v>42182.038310194141</v>
      </c>
      <c r="D3327" t="s">
        <v>23</v>
      </c>
      <c r="E3327" s="6">
        <f>IF(Sense_data[[#This Row],[a_1State]]=D3326,E3326,Sense_data[[#This Row],[SysTimeStamp]])</f>
        <v>42182.035324082331</v>
      </c>
      <c r="F3327" s="3" t="str">
        <f>Sense_data[[#This Row],[a_1State]]&amp;TEXT(Sense_data[[#This Row],[StateInstanceTimestamp]],"#.######")</f>
        <v>On42182.035324</v>
      </c>
      <c r="G3327" s="3">
        <f ca="1">IF(Sense_data[[#This Row],[a_1State]]="Off",RANDBETWEEN(off_min,off_max),RANDBETWEEN(on_min,on_max))/sr_div</f>
        <v>5.6</v>
      </c>
      <c r="H3327" s="3">
        <v>4.7</v>
      </c>
      <c r="I3327" s="3">
        <f>IF(HOUR(Sense_data[[#This Row],[SysTimeStamp]])&lt;12,I3326+$B$14,I3326-$B$14)</f>
        <v>15.766203703704313</v>
      </c>
    </row>
    <row r="3328" spans="1:9" x14ac:dyDescent="0.2">
      <c r="A3328" t="s">
        <v>20</v>
      </c>
      <c r="B3328" t="s">
        <v>22</v>
      </c>
      <c r="C3328" s="6">
        <f t="shared" si="56"/>
        <v>42182.038321768217</v>
      </c>
      <c r="D3328" t="s">
        <v>23</v>
      </c>
      <c r="E3328" s="6">
        <f>IF(Sense_data[[#This Row],[a_1State]]=D3327,E3327,Sense_data[[#This Row],[SysTimeStamp]])</f>
        <v>42182.035324082331</v>
      </c>
      <c r="F3328" s="3" t="str">
        <f>Sense_data[[#This Row],[a_1State]]&amp;TEXT(Sense_data[[#This Row],[StateInstanceTimestamp]],"#.######")</f>
        <v>On42182.035324</v>
      </c>
      <c r="G3328" s="3">
        <f ca="1">IF(Sense_data[[#This Row],[a_1State]]="Off",RANDBETWEEN(off_min,off_max),RANDBETWEEN(on_min,on_max))/sr_div</f>
        <v>5.3</v>
      </c>
      <c r="H3328" s="3">
        <v>4</v>
      </c>
      <c r="I3328" s="3">
        <f>IF(HOUR(Sense_data[[#This Row],[SysTimeStamp]])&lt;12,I3327+$B$14,I3327-$B$14)</f>
        <v>15.766435185185795</v>
      </c>
    </row>
    <row r="3329" spans="1:9" x14ac:dyDescent="0.2">
      <c r="A3329" t="s">
        <v>20</v>
      </c>
      <c r="B3329" t="s">
        <v>22</v>
      </c>
      <c r="C3329" s="6">
        <f t="shared" si="56"/>
        <v>42182.038333342294</v>
      </c>
      <c r="D3329" t="s">
        <v>23</v>
      </c>
      <c r="E3329" s="6">
        <f>IF(Sense_data[[#This Row],[a_1State]]=D3328,E3328,Sense_data[[#This Row],[SysTimeStamp]])</f>
        <v>42182.035324082331</v>
      </c>
      <c r="F3329" s="3" t="str">
        <f>Sense_data[[#This Row],[a_1State]]&amp;TEXT(Sense_data[[#This Row],[StateInstanceTimestamp]],"#.######")</f>
        <v>On42182.035324</v>
      </c>
      <c r="G3329" s="3">
        <f ca="1">IF(Sense_data[[#This Row],[a_1State]]="Off",RANDBETWEEN(off_min,off_max),RANDBETWEEN(on_min,on_max))/sr_div</f>
        <v>5.2</v>
      </c>
      <c r="H3329" s="3">
        <v>3.5</v>
      </c>
      <c r="I3329" s="3">
        <f>IF(HOUR(Sense_data[[#This Row],[SysTimeStamp]])&lt;12,I3328+$B$14,I3328-$B$14)</f>
        <v>15.766666666667277</v>
      </c>
    </row>
    <row r="3330" spans="1:9" x14ac:dyDescent="0.2">
      <c r="A3330" t="s">
        <v>20</v>
      </c>
      <c r="B3330" t="s">
        <v>22</v>
      </c>
      <c r="C3330" s="6">
        <f t="shared" si="56"/>
        <v>42182.038344916371</v>
      </c>
      <c r="D3330" t="s">
        <v>23</v>
      </c>
      <c r="E3330" s="6">
        <f>IF(Sense_data[[#This Row],[a_1State]]=D3329,E3329,Sense_data[[#This Row],[SysTimeStamp]])</f>
        <v>42182.035324082331</v>
      </c>
      <c r="F3330" s="3" t="str">
        <f>Sense_data[[#This Row],[a_1State]]&amp;TEXT(Sense_data[[#This Row],[StateInstanceTimestamp]],"#.######")</f>
        <v>On42182.035324</v>
      </c>
      <c r="G3330" s="3">
        <f ca="1">IF(Sense_data[[#This Row],[a_1State]]="Off",RANDBETWEEN(off_min,off_max),RANDBETWEEN(on_min,on_max))/sr_div</f>
        <v>4.9000000000000004</v>
      </c>
      <c r="H3330" s="3">
        <v>5</v>
      </c>
      <c r="I3330" s="3">
        <f>IF(HOUR(Sense_data[[#This Row],[SysTimeStamp]])&lt;12,I3329+$B$14,I3329-$B$14)</f>
        <v>15.766898148148758</v>
      </c>
    </row>
    <row r="3331" spans="1:9" x14ac:dyDescent="0.2">
      <c r="A3331" t="s">
        <v>20</v>
      </c>
      <c r="B3331" t="s">
        <v>22</v>
      </c>
      <c r="C3331" s="6">
        <f t="shared" si="56"/>
        <v>42182.038356490448</v>
      </c>
      <c r="D3331" t="s">
        <v>23</v>
      </c>
      <c r="E3331" s="6">
        <f>IF(Sense_data[[#This Row],[a_1State]]=D3330,E3330,Sense_data[[#This Row],[SysTimeStamp]])</f>
        <v>42182.035324082331</v>
      </c>
      <c r="F3331" s="3" t="str">
        <f>Sense_data[[#This Row],[a_1State]]&amp;TEXT(Sense_data[[#This Row],[StateInstanceTimestamp]],"#.######")</f>
        <v>On42182.035324</v>
      </c>
      <c r="G3331" s="3">
        <f ca="1">IF(Sense_data[[#This Row],[a_1State]]="Off",RANDBETWEEN(off_min,off_max),RANDBETWEEN(on_min,on_max))/sr_div</f>
        <v>4.8</v>
      </c>
      <c r="H3331" s="3">
        <v>3.6</v>
      </c>
      <c r="I3331" s="3">
        <f>IF(HOUR(Sense_data[[#This Row],[SysTimeStamp]])&lt;12,I3330+$B$14,I3330-$B$14)</f>
        <v>15.76712962963024</v>
      </c>
    </row>
    <row r="3332" spans="1:9" x14ac:dyDescent="0.2">
      <c r="A3332" t="s">
        <v>20</v>
      </c>
      <c r="B3332" t="s">
        <v>22</v>
      </c>
      <c r="C3332" s="6">
        <f t="shared" si="56"/>
        <v>42182.038368064525</v>
      </c>
      <c r="D3332" t="s">
        <v>23</v>
      </c>
      <c r="E3332" s="6">
        <f>IF(Sense_data[[#This Row],[a_1State]]=D3331,E3331,Sense_data[[#This Row],[SysTimeStamp]])</f>
        <v>42182.035324082331</v>
      </c>
      <c r="F3332" s="3" t="str">
        <f>Sense_data[[#This Row],[a_1State]]&amp;TEXT(Sense_data[[#This Row],[StateInstanceTimestamp]],"#.######")</f>
        <v>On42182.035324</v>
      </c>
      <c r="G3332" s="3">
        <f ca="1">IF(Sense_data[[#This Row],[a_1State]]="Off",RANDBETWEEN(off_min,off_max),RANDBETWEEN(on_min,on_max))/sr_div</f>
        <v>4.5999999999999996</v>
      </c>
      <c r="H3332" s="3">
        <v>5</v>
      </c>
      <c r="I3332" s="3">
        <f>IF(HOUR(Sense_data[[#This Row],[SysTimeStamp]])&lt;12,I3331+$B$14,I3331-$B$14)</f>
        <v>15.767361111111722</v>
      </c>
    </row>
    <row r="3333" spans="1:9" x14ac:dyDescent="0.2">
      <c r="A3333" t="s">
        <v>20</v>
      </c>
      <c r="B3333" t="s">
        <v>22</v>
      </c>
      <c r="C3333" s="6">
        <f t="shared" si="56"/>
        <v>42182.038379638601</v>
      </c>
      <c r="D3333" t="s">
        <v>23</v>
      </c>
      <c r="E3333" s="6">
        <f>IF(Sense_data[[#This Row],[a_1State]]=D3332,E3332,Sense_data[[#This Row],[SysTimeStamp]])</f>
        <v>42182.035324082331</v>
      </c>
      <c r="F3333" s="3" t="str">
        <f>Sense_data[[#This Row],[a_1State]]&amp;TEXT(Sense_data[[#This Row],[StateInstanceTimestamp]],"#.######")</f>
        <v>On42182.035324</v>
      </c>
      <c r="G3333" s="3">
        <f ca="1">IF(Sense_data[[#This Row],[a_1State]]="Off",RANDBETWEEN(off_min,off_max),RANDBETWEEN(on_min,on_max))/sr_div</f>
        <v>3.5</v>
      </c>
      <c r="H3333" s="3">
        <v>4.3</v>
      </c>
      <c r="I3333" s="3">
        <f>IF(HOUR(Sense_data[[#This Row],[SysTimeStamp]])&lt;12,I3332+$B$14,I3332-$B$14)</f>
        <v>15.767592592593203</v>
      </c>
    </row>
    <row r="3334" spans="1:9" x14ac:dyDescent="0.2">
      <c r="A3334" t="s">
        <v>20</v>
      </c>
      <c r="B3334" t="s">
        <v>22</v>
      </c>
      <c r="C3334" s="6">
        <f t="shared" si="56"/>
        <v>42182.038391212678</v>
      </c>
      <c r="D3334" t="s">
        <v>23</v>
      </c>
      <c r="E3334" s="6">
        <f>IF(Sense_data[[#This Row],[a_1State]]=D3333,E3333,Sense_data[[#This Row],[SysTimeStamp]])</f>
        <v>42182.035324082331</v>
      </c>
      <c r="F3334" s="3" t="str">
        <f>Sense_data[[#This Row],[a_1State]]&amp;TEXT(Sense_data[[#This Row],[StateInstanceTimestamp]],"#.######")</f>
        <v>On42182.035324</v>
      </c>
      <c r="G3334" s="3">
        <f ca="1">IF(Sense_data[[#This Row],[a_1State]]="Off",RANDBETWEEN(off_min,off_max),RANDBETWEEN(on_min,on_max))/sr_div</f>
        <v>4.7</v>
      </c>
      <c r="H3334" s="3">
        <v>3.3</v>
      </c>
      <c r="I3334" s="3">
        <f>IF(HOUR(Sense_data[[#This Row],[SysTimeStamp]])&lt;12,I3333+$B$14,I3333-$B$14)</f>
        <v>15.767824074074685</v>
      </c>
    </row>
    <row r="3335" spans="1:9" x14ac:dyDescent="0.2">
      <c r="A3335" t="s">
        <v>20</v>
      </c>
      <c r="B3335" t="s">
        <v>22</v>
      </c>
      <c r="C3335" s="6">
        <f t="shared" si="56"/>
        <v>42182.038402786755</v>
      </c>
      <c r="D3335" t="s">
        <v>23</v>
      </c>
      <c r="E3335" s="6">
        <f>IF(Sense_data[[#This Row],[a_1State]]=D3334,E3334,Sense_data[[#This Row],[SysTimeStamp]])</f>
        <v>42182.035324082331</v>
      </c>
      <c r="F3335" s="3" t="str">
        <f>Sense_data[[#This Row],[a_1State]]&amp;TEXT(Sense_data[[#This Row],[StateInstanceTimestamp]],"#.######")</f>
        <v>On42182.035324</v>
      </c>
      <c r="G3335" s="3">
        <f ca="1">IF(Sense_data[[#This Row],[a_1State]]="Off",RANDBETWEEN(off_min,off_max),RANDBETWEEN(on_min,on_max))/sr_div</f>
        <v>5.7</v>
      </c>
      <c r="H3335" s="3">
        <v>3.5</v>
      </c>
      <c r="I3335" s="3">
        <f>IF(HOUR(Sense_data[[#This Row],[SysTimeStamp]])&lt;12,I3334+$B$14,I3334-$B$14)</f>
        <v>15.768055555556167</v>
      </c>
    </row>
    <row r="3336" spans="1:9" x14ac:dyDescent="0.2">
      <c r="A3336" t="s">
        <v>20</v>
      </c>
      <c r="B3336" t="s">
        <v>22</v>
      </c>
      <c r="C3336" s="6">
        <f t="shared" si="56"/>
        <v>42182.038414360832</v>
      </c>
      <c r="D3336" t="s">
        <v>23</v>
      </c>
      <c r="E3336" s="6">
        <f>IF(Sense_data[[#This Row],[a_1State]]=D3335,E3335,Sense_data[[#This Row],[SysTimeStamp]])</f>
        <v>42182.035324082331</v>
      </c>
      <c r="F3336" s="3" t="str">
        <f>Sense_data[[#This Row],[a_1State]]&amp;TEXT(Sense_data[[#This Row],[StateInstanceTimestamp]],"#.######")</f>
        <v>On42182.035324</v>
      </c>
      <c r="G3336" s="3">
        <f ca="1">IF(Sense_data[[#This Row],[a_1State]]="Off",RANDBETWEEN(off_min,off_max),RANDBETWEEN(on_min,on_max))/sr_div</f>
        <v>3.6</v>
      </c>
      <c r="H3336" s="3">
        <v>3.6</v>
      </c>
      <c r="I3336" s="3">
        <f>IF(HOUR(Sense_data[[#This Row],[SysTimeStamp]])&lt;12,I3335+$B$14,I3335-$B$14)</f>
        <v>15.768287037037648</v>
      </c>
    </row>
    <row r="3337" spans="1:9" x14ac:dyDescent="0.2">
      <c r="A3337" t="s">
        <v>20</v>
      </c>
      <c r="B3337" t="s">
        <v>22</v>
      </c>
      <c r="C3337" s="6">
        <f t="shared" si="56"/>
        <v>42182.038425934908</v>
      </c>
      <c r="D3337" t="s">
        <v>23</v>
      </c>
      <c r="E3337" s="6">
        <f>IF(Sense_data[[#This Row],[a_1State]]=D3336,E3336,Sense_data[[#This Row],[SysTimeStamp]])</f>
        <v>42182.035324082331</v>
      </c>
      <c r="F3337" s="3" t="str">
        <f>Sense_data[[#This Row],[a_1State]]&amp;TEXT(Sense_data[[#This Row],[StateInstanceTimestamp]],"#.######")</f>
        <v>On42182.035324</v>
      </c>
      <c r="G3337" s="3">
        <f ca="1">IF(Sense_data[[#This Row],[a_1State]]="Off",RANDBETWEEN(off_min,off_max),RANDBETWEEN(on_min,on_max))/sr_div</f>
        <v>3.2</v>
      </c>
      <c r="H3337" s="3">
        <v>5.2</v>
      </c>
      <c r="I3337" s="3">
        <f>IF(HOUR(Sense_data[[#This Row],[SysTimeStamp]])&lt;12,I3336+$B$14,I3336-$B$14)</f>
        <v>15.76851851851913</v>
      </c>
    </row>
    <row r="3338" spans="1:9" x14ac:dyDescent="0.2">
      <c r="A3338" t="s">
        <v>20</v>
      </c>
      <c r="B3338" t="s">
        <v>22</v>
      </c>
      <c r="C3338" s="6">
        <f t="shared" si="56"/>
        <v>42182.038437508985</v>
      </c>
      <c r="D3338" t="s">
        <v>23</v>
      </c>
      <c r="E3338" s="6">
        <f>IF(Sense_data[[#This Row],[a_1State]]=D3337,E3337,Sense_data[[#This Row],[SysTimeStamp]])</f>
        <v>42182.035324082331</v>
      </c>
      <c r="F3338" s="3" t="str">
        <f>Sense_data[[#This Row],[a_1State]]&amp;TEXT(Sense_data[[#This Row],[StateInstanceTimestamp]],"#.######")</f>
        <v>On42182.035324</v>
      </c>
      <c r="G3338" s="3">
        <f ca="1">IF(Sense_data[[#This Row],[a_1State]]="Off",RANDBETWEEN(off_min,off_max),RANDBETWEEN(on_min,on_max))/sr_div</f>
        <v>3.8</v>
      </c>
      <c r="H3338" s="3">
        <v>5.8</v>
      </c>
      <c r="I3338" s="3">
        <f>IF(HOUR(Sense_data[[#This Row],[SysTimeStamp]])&lt;12,I3337+$B$14,I3337-$B$14)</f>
        <v>15.768750000000612</v>
      </c>
    </row>
    <row r="3339" spans="1:9" x14ac:dyDescent="0.2">
      <c r="A3339" t="s">
        <v>20</v>
      </c>
      <c r="B3339" t="s">
        <v>22</v>
      </c>
      <c r="C3339" s="6">
        <f t="shared" si="56"/>
        <v>42182.038449083062</v>
      </c>
      <c r="D3339" t="s">
        <v>23</v>
      </c>
      <c r="E3339" s="6">
        <f>IF(Sense_data[[#This Row],[a_1State]]=D3338,E3338,Sense_data[[#This Row],[SysTimeStamp]])</f>
        <v>42182.035324082331</v>
      </c>
      <c r="F3339" s="3" t="str">
        <f>Sense_data[[#This Row],[a_1State]]&amp;TEXT(Sense_data[[#This Row],[StateInstanceTimestamp]],"#.######")</f>
        <v>On42182.035324</v>
      </c>
      <c r="G3339" s="3">
        <f ca="1">IF(Sense_data[[#This Row],[a_1State]]="Off",RANDBETWEEN(off_min,off_max),RANDBETWEEN(on_min,on_max))/sr_div</f>
        <v>3.8</v>
      </c>
      <c r="H3339" s="3">
        <v>3</v>
      </c>
      <c r="I3339" s="3">
        <f>IF(HOUR(Sense_data[[#This Row],[SysTimeStamp]])&lt;12,I3338+$B$14,I3338-$B$14)</f>
        <v>15.768981481482093</v>
      </c>
    </row>
    <row r="3340" spans="1:9" x14ac:dyDescent="0.2">
      <c r="A3340" t="s">
        <v>20</v>
      </c>
      <c r="B3340" t="s">
        <v>22</v>
      </c>
      <c r="C3340" s="6">
        <f t="shared" si="56"/>
        <v>42182.038460657139</v>
      </c>
      <c r="D3340" t="s">
        <v>23</v>
      </c>
      <c r="E3340" s="6">
        <f>IF(Sense_data[[#This Row],[a_1State]]=D3339,E3339,Sense_data[[#This Row],[SysTimeStamp]])</f>
        <v>42182.035324082331</v>
      </c>
      <c r="F3340" s="3" t="str">
        <f>Sense_data[[#This Row],[a_1State]]&amp;TEXT(Sense_data[[#This Row],[StateInstanceTimestamp]],"#.######")</f>
        <v>On42182.035324</v>
      </c>
      <c r="G3340" s="3">
        <f ca="1">IF(Sense_data[[#This Row],[a_1State]]="Off",RANDBETWEEN(off_min,off_max),RANDBETWEEN(on_min,on_max))/sr_div</f>
        <v>3.4</v>
      </c>
      <c r="H3340" s="3">
        <v>5.6</v>
      </c>
      <c r="I3340" s="3">
        <f>IF(HOUR(Sense_data[[#This Row],[SysTimeStamp]])&lt;12,I3339+$B$14,I3339-$B$14)</f>
        <v>15.769212962963575</v>
      </c>
    </row>
    <row r="3341" spans="1:9" x14ac:dyDescent="0.2">
      <c r="A3341" t="s">
        <v>20</v>
      </c>
      <c r="B3341" t="s">
        <v>22</v>
      </c>
      <c r="C3341" s="6">
        <f t="shared" si="56"/>
        <v>42182.038472231216</v>
      </c>
      <c r="D3341" t="s">
        <v>23</v>
      </c>
      <c r="E3341" s="6">
        <f>IF(Sense_data[[#This Row],[a_1State]]=D3340,E3340,Sense_data[[#This Row],[SysTimeStamp]])</f>
        <v>42182.035324082331</v>
      </c>
      <c r="F3341" s="3" t="str">
        <f>Sense_data[[#This Row],[a_1State]]&amp;TEXT(Sense_data[[#This Row],[StateInstanceTimestamp]],"#.######")</f>
        <v>On42182.035324</v>
      </c>
      <c r="G3341" s="3">
        <f ca="1">IF(Sense_data[[#This Row],[a_1State]]="Off",RANDBETWEEN(off_min,off_max),RANDBETWEEN(on_min,on_max))/sr_div</f>
        <v>3.3</v>
      </c>
      <c r="H3341" s="3">
        <v>3.4</v>
      </c>
      <c r="I3341" s="3">
        <f>IF(HOUR(Sense_data[[#This Row],[SysTimeStamp]])&lt;12,I3340+$B$14,I3340-$B$14)</f>
        <v>15.769444444445057</v>
      </c>
    </row>
    <row r="3342" spans="1:9" x14ac:dyDescent="0.2">
      <c r="A3342" t="s">
        <v>20</v>
      </c>
      <c r="B3342" t="s">
        <v>22</v>
      </c>
      <c r="C3342" s="6">
        <f t="shared" si="56"/>
        <v>42182.038483805292</v>
      </c>
      <c r="D3342" t="s">
        <v>23</v>
      </c>
      <c r="E3342" s="6">
        <f>IF(Sense_data[[#This Row],[a_1State]]=D3341,E3341,Sense_data[[#This Row],[SysTimeStamp]])</f>
        <v>42182.035324082331</v>
      </c>
      <c r="F3342" s="3" t="str">
        <f>Sense_data[[#This Row],[a_1State]]&amp;TEXT(Sense_data[[#This Row],[StateInstanceTimestamp]],"#.######")</f>
        <v>On42182.035324</v>
      </c>
      <c r="G3342" s="3">
        <f ca="1">IF(Sense_data[[#This Row],[a_1State]]="Off",RANDBETWEEN(off_min,off_max),RANDBETWEEN(on_min,on_max))/sr_div</f>
        <v>4.8</v>
      </c>
      <c r="H3342" s="3">
        <v>3.2</v>
      </c>
      <c r="I3342" s="3">
        <f>IF(HOUR(Sense_data[[#This Row],[SysTimeStamp]])&lt;12,I3341+$B$14,I3341-$B$14)</f>
        <v>15.769675925926538</v>
      </c>
    </row>
    <row r="3343" spans="1:9" x14ac:dyDescent="0.2">
      <c r="A3343" t="s">
        <v>20</v>
      </c>
      <c r="B3343" t="s">
        <v>22</v>
      </c>
      <c r="C3343" s="6">
        <f t="shared" si="56"/>
        <v>42182.038495379369</v>
      </c>
      <c r="D3343" t="s">
        <v>23</v>
      </c>
      <c r="E3343" s="6">
        <f>IF(Sense_data[[#This Row],[a_1State]]=D3342,E3342,Sense_data[[#This Row],[SysTimeStamp]])</f>
        <v>42182.035324082331</v>
      </c>
      <c r="F3343" s="3" t="str">
        <f>Sense_data[[#This Row],[a_1State]]&amp;TEXT(Sense_data[[#This Row],[StateInstanceTimestamp]],"#.######")</f>
        <v>On42182.035324</v>
      </c>
      <c r="G3343" s="3">
        <f ca="1">IF(Sense_data[[#This Row],[a_1State]]="Off",RANDBETWEEN(off_min,off_max),RANDBETWEEN(on_min,on_max))/sr_div</f>
        <v>4.8</v>
      </c>
      <c r="H3343" s="3">
        <v>4.2</v>
      </c>
      <c r="I3343" s="3">
        <f>IF(HOUR(Sense_data[[#This Row],[SysTimeStamp]])&lt;12,I3342+$B$14,I3342-$B$14)</f>
        <v>15.76990740740802</v>
      </c>
    </row>
    <row r="3344" spans="1:9" x14ac:dyDescent="0.2">
      <c r="A3344" t="s">
        <v>20</v>
      </c>
      <c r="B3344" t="s">
        <v>22</v>
      </c>
      <c r="C3344" s="6">
        <f t="shared" si="56"/>
        <v>42182.038506953446</v>
      </c>
      <c r="D3344" t="s">
        <v>23</v>
      </c>
      <c r="E3344" s="6">
        <f>IF(Sense_data[[#This Row],[a_1State]]=D3343,E3343,Sense_data[[#This Row],[SysTimeStamp]])</f>
        <v>42182.035324082331</v>
      </c>
      <c r="F3344" s="3" t="str">
        <f>Sense_data[[#This Row],[a_1State]]&amp;TEXT(Sense_data[[#This Row],[StateInstanceTimestamp]],"#.######")</f>
        <v>On42182.035324</v>
      </c>
      <c r="G3344" s="3">
        <f ca="1">IF(Sense_data[[#This Row],[a_1State]]="Off",RANDBETWEEN(off_min,off_max),RANDBETWEEN(on_min,on_max))/sr_div</f>
        <v>4.4000000000000004</v>
      </c>
      <c r="H3344" s="3">
        <v>3.5</v>
      </c>
      <c r="I3344" s="3">
        <f>IF(HOUR(Sense_data[[#This Row],[SysTimeStamp]])&lt;12,I3343+$B$14,I3343-$B$14)</f>
        <v>15.770138888889502</v>
      </c>
    </row>
    <row r="3345" spans="1:9" x14ac:dyDescent="0.2">
      <c r="A3345" t="s">
        <v>20</v>
      </c>
      <c r="B3345" t="s">
        <v>22</v>
      </c>
      <c r="C3345" s="6">
        <f t="shared" si="56"/>
        <v>42182.038518527523</v>
      </c>
      <c r="D3345" t="s">
        <v>23</v>
      </c>
      <c r="E3345" s="6">
        <f>IF(Sense_data[[#This Row],[a_1State]]=D3344,E3344,Sense_data[[#This Row],[SysTimeStamp]])</f>
        <v>42182.035324082331</v>
      </c>
      <c r="F3345" s="3" t="str">
        <f>Sense_data[[#This Row],[a_1State]]&amp;TEXT(Sense_data[[#This Row],[StateInstanceTimestamp]],"#.######")</f>
        <v>On42182.035324</v>
      </c>
      <c r="G3345" s="3">
        <f ca="1">IF(Sense_data[[#This Row],[a_1State]]="Off",RANDBETWEEN(off_min,off_max),RANDBETWEEN(on_min,on_max))/sr_div</f>
        <v>4.8</v>
      </c>
      <c r="H3345" s="3">
        <v>5.0999999999999996</v>
      </c>
      <c r="I3345" s="3">
        <f>IF(HOUR(Sense_data[[#This Row],[SysTimeStamp]])&lt;12,I3344+$B$14,I3344-$B$14)</f>
        <v>15.770370370370983</v>
      </c>
    </row>
    <row r="3346" spans="1:9" x14ac:dyDescent="0.2">
      <c r="A3346" t="s">
        <v>20</v>
      </c>
      <c r="B3346" t="s">
        <v>22</v>
      </c>
      <c r="C3346" s="6">
        <f t="shared" si="56"/>
        <v>42182.038530101599</v>
      </c>
      <c r="D3346" t="s">
        <v>23</v>
      </c>
      <c r="E3346" s="6">
        <f>IF(Sense_data[[#This Row],[a_1State]]=D3345,E3345,Sense_data[[#This Row],[SysTimeStamp]])</f>
        <v>42182.035324082331</v>
      </c>
      <c r="F3346" s="3" t="str">
        <f>Sense_data[[#This Row],[a_1State]]&amp;TEXT(Sense_data[[#This Row],[StateInstanceTimestamp]],"#.######")</f>
        <v>On42182.035324</v>
      </c>
      <c r="G3346" s="3">
        <f ca="1">IF(Sense_data[[#This Row],[a_1State]]="Off",RANDBETWEEN(off_min,off_max),RANDBETWEEN(on_min,on_max))/sr_div</f>
        <v>5.5</v>
      </c>
      <c r="H3346" s="3">
        <v>4.0999999999999996</v>
      </c>
      <c r="I3346" s="3">
        <f>IF(HOUR(Sense_data[[#This Row],[SysTimeStamp]])&lt;12,I3345+$B$14,I3345-$B$14)</f>
        <v>15.770601851852465</v>
      </c>
    </row>
    <row r="3347" spans="1:9" x14ac:dyDescent="0.2">
      <c r="A3347" t="s">
        <v>20</v>
      </c>
      <c r="B3347" t="s">
        <v>22</v>
      </c>
      <c r="C3347" s="6">
        <f t="shared" si="56"/>
        <v>42182.038541675676</v>
      </c>
      <c r="D3347" t="s">
        <v>23</v>
      </c>
      <c r="E3347" s="6">
        <f>IF(Sense_data[[#This Row],[a_1State]]=D3346,E3346,Sense_data[[#This Row],[SysTimeStamp]])</f>
        <v>42182.035324082331</v>
      </c>
      <c r="F3347" s="3" t="str">
        <f>Sense_data[[#This Row],[a_1State]]&amp;TEXT(Sense_data[[#This Row],[StateInstanceTimestamp]],"#.######")</f>
        <v>On42182.035324</v>
      </c>
      <c r="G3347" s="3">
        <f ca="1">IF(Sense_data[[#This Row],[a_1State]]="Off",RANDBETWEEN(off_min,off_max),RANDBETWEEN(on_min,on_max))/sr_div</f>
        <v>4.7</v>
      </c>
      <c r="H3347" s="3">
        <v>3</v>
      </c>
      <c r="I3347" s="3">
        <f>IF(HOUR(Sense_data[[#This Row],[SysTimeStamp]])&lt;12,I3346+$B$14,I3346-$B$14)</f>
        <v>15.770833333333947</v>
      </c>
    </row>
    <row r="3348" spans="1:9" x14ac:dyDescent="0.2">
      <c r="A3348" t="s">
        <v>20</v>
      </c>
      <c r="B3348" t="s">
        <v>22</v>
      </c>
      <c r="C3348" s="6">
        <f t="shared" si="56"/>
        <v>42182.038553249753</v>
      </c>
      <c r="D3348" t="s">
        <v>23</v>
      </c>
      <c r="E3348" s="6">
        <f>IF(Sense_data[[#This Row],[a_1State]]=D3347,E3347,Sense_data[[#This Row],[SysTimeStamp]])</f>
        <v>42182.035324082331</v>
      </c>
      <c r="F3348" s="3" t="str">
        <f>Sense_data[[#This Row],[a_1State]]&amp;TEXT(Sense_data[[#This Row],[StateInstanceTimestamp]],"#.######")</f>
        <v>On42182.035324</v>
      </c>
      <c r="G3348" s="3">
        <f ca="1">IF(Sense_data[[#This Row],[a_1State]]="Off",RANDBETWEEN(off_min,off_max),RANDBETWEEN(on_min,on_max))/sr_div</f>
        <v>5.0999999999999996</v>
      </c>
      <c r="H3348" s="3">
        <v>3.6</v>
      </c>
      <c r="I3348" s="3">
        <f>IF(HOUR(Sense_data[[#This Row],[SysTimeStamp]])&lt;12,I3347+$B$14,I3347-$B$14)</f>
        <v>15.771064814815428</v>
      </c>
    </row>
    <row r="3349" spans="1:9" x14ac:dyDescent="0.2">
      <c r="A3349" t="s">
        <v>20</v>
      </c>
      <c r="B3349" t="s">
        <v>22</v>
      </c>
      <c r="C3349" s="6">
        <f t="shared" si="56"/>
        <v>42182.03856482383</v>
      </c>
      <c r="D3349" t="s">
        <v>23</v>
      </c>
      <c r="E3349" s="6">
        <f>IF(Sense_data[[#This Row],[a_1State]]=D3348,E3348,Sense_data[[#This Row],[SysTimeStamp]])</f>
        <v>42182.035324082331</v>
      </c>
      <c r="F3349" s="3" t="str">
        <f>Sense_data[[#This Row],[a_1State]]&amp;TEXT(Sense_data[[#This Row],[StateInstanceTimestamp]],"#.######")</f>
        <v>On42182.035324</v>
      </c>
      <c r="G3349" s="3">
        <f ca="1">IF(Sense_data[[#This Row],[a_1State]]="Off",RANDBETWEEN(off_min,off_max),RANDBETWEEN(on_min,on_max))/sr_div</f>
        <v>4.5999999999999996</v>
      </c>
      <c r="H3349" s="3">
        <v>4.7</v>
      </c>
      <c r="I3349" s="3">
        <f>IF(HOUR(Sense_data[[#This Row],[SysTimeStamp]])&lt;12,I3348+$B$14,I3348-$B$14)</f>
        <v>15.77129629629691</v>
      </c>
    </row>
    <row r="3350" spans="1:9" x14ac:dyDescent="0.2">
      <c r="A3350" t="s">
        <v>20</v>
      </c>
      <c r="B3350" t="s">
        <v>22</v>
      </c>
      <c r="C3350" s="6">
        <f t="shared" si="56"/>
        <v>42182.038576397907</v>
      </c>
      <c r="D3350" t="s">
        <v>23</v>
      </c>
      <c r="E3350" s="6">
        <f>IF(Sense_data[[#This Row],[a_1State]]=D3349,E3349,Sense_data[[#This Row],[SysTimeStamp]])</f>
        <v>42182.035324082331</v>
      </c>
      <c r="F3350" s="3" t="str">
        <f>Sense_data[[#This Row],[a_1State]]&amp;TEXT(Sense_data[[#This Row],[StateInstanceTimestamp]],"#.######")</f>
        <v>On42182.035324</v>
      </c>
      <c r="G3350" s="3">
        <f ca="1">IF(Sense_data[[#This Row],[a_1State]]="Off",RANDBETWEEN(off_min,off_max),RANDBETWEEN(on_min,on_max))/sr_div</f>
        <v>3.2</v>
      </c>
      <c r="H3350" s="3">
        <v>5.4</v>
      </c>
      <c r="I3350" s="3">
        <f>IF(HOUR(Sense_data[[#This Row],[SysTimeStamp]])&lt;12,I3349+$B$14,I3349-$B$14)</f>
        <v>15.771527777778392</v>
      </c>
    </row>
    <row r="3351" spans="1:9" x14ac:dyDescent="0.2">
      <c r="A3351" t="s">
        <v>20</v>
      </c>
      <c r="B3351" t="s">
        <v>22</v>
      </c>
      <c r="C3351" s="6">
        <f t="shared" si="56"/>
        <v>42182.038587971983</v>
      </c>
      <c r="D3351" t="s">
        <v>23</v>
      </c>
      <c r="E3351" s="6">
        <f>IF(Sense_data[[#This Row],[a_1State]]=D3350,E3350,Sense_data[[#This Row],[SysTimeStamp]])</f>
        <v>42182.035324082331</v>
      </c>
      <c r="F3351" s="3" t="str">
        <f>Sense_data[[#This Row],[a_1State]]&amp;TEXT(Sense_data[[#This Row],[StateInstanceTimestamp]],"#.######")</f>
        <v>On42182.035324</v>
      </c>
      <c r="G3351" s="3">
        <f ca="1">IF(Sense_data[[#This Row],[a_1State]]="Off",RANDBETWEEN(off_min,off_max),RANDBETWEEN(on_min,on_max))/sr_div</f>
        <v>4.3</v>
      </c>
      <c r="H3351" s="3">
        <v>4.9000000000000004</v>
      </c>
      <c r="I3351" s="3">
        <f>IF(HOUR(Sense_data[[#This Row],[SysTimeStamp]])&lt;12,I3350+$B$14,I3350-$B$14)</f>
        <v>15.771759259259873</v>
      </c>
    </row>
    <row r="3352" spans="1:9" x14ac:dyDescent="0.2">
      <c r="A3352" t="s">
        <v>20</v>
      </c>
      <c r="B3352" t="s">
        <v>22</v>
      </c>
      <c r="C3352" s="6">
        <f t="shared" si="56"/>
        <v>42182.03859954606</v>
      </c>
      <c r="D3352" t="s">
        <v>23</v>
      </c>
      <c r="E3352" s="6">
        <f>IF(Sense_data[[#This Row],[a_1State]]=D3351,E3351,Sense_data[[#This Row],[SysTimeStamp]])</f>
        <v>42182.035324082331</v>
      </c>
      <c r="F3352" s="3" t="str">
        <f>Sense_data[[#This Row],[a_1State]]&amp;TEXT(Sense_data[[#This Row],[StateInstanceTimestamp]],"#.######")</f>
        <v>On42182.035324</v>
      </c>
      <c r="G3352" s="3">
        <f ca="1">IF(Sense_data[[#This Row],[a_1State]]="Off",RANDBETWEEN(off_min,off_max),RANDBETWEEN(on_min,on_max))/sr_div</f>
        <v>5.6</v>
      </c>
      <c r="H3352" s="3">
        <v>5.8</v>
      </c>
      <c r="I3352" s="3">
        <f>IF(HOUR(Sense_data[[#This Row],[SysTimeStamp]])&lt;12,I3351+$B$14,I3351-$B$14)</f>
        <v>15.771990740741355</v>
      </c>
    </row>
    <row r="3353" spans="1:9" x14ac:dyDescent="0.2">
      <c r="A3353" t="s">
        <v>20</v>
      </c>
      <c r="B3353" t="s">
        <v>22</v>
      </c>
      <c r="C3353" s="6">
        <f t="shared" si="56"/>
        <v>42182.038611120137</v>
      </c>
      <c r="D3353" t="s">
        <v>23</v>
      </c>
      <c r="E3353" s="6">
        <f>IF(Sense_data[[#This Row],[a_1State]]=D3352,E3352,Sense_data[[#This Row],[SysTimeStamp]])</f>
        <v>42182.035324082331</v>
      </c>
      <c r="F3353" s="3" t="str">
        <f>Sense_data[[#This Row],[a_1State]]&amp;TEXT(Sense_data[[#This Row],[StateInstanceTimestamp]],"#.######")</f>
        <v>On42182.035324</v>
      </c>
      <c r="G3353" s="3">
        <f ca="1">IF(Sense_data[[#This Row],[a_1State]]="Off",RANDBETWEEN(off_min,off_max),RANDBETWEEN(on_min,on_max))/sr_div</f>
        <v>3</v>
      </c>
      <c r="H3353" s="3">
        <v>4.5</v>
      </c>
      <c r="I3353" s="3">
        <f>IF(HOUR(Sense_data[[#This Row],[SysTimeStamp]])&lt;12,I3352+$B$14,I3352-$B$14)</f>
        <v>15.772222222222837</v>
      </c>
    </row>
    <row r="3354" spans="1:9" x14ac:dyDescent="0.2">
      <c r="A3354" t="s">
        <v>20</v>
      </c>
      <c r="B3354" t="s">
        <v>22</v>
      </c>
      <c r="C3354" s="6">
        <f t="shared" si="56"/>
        <v>42182.038622694214</v>
      </c>
      <c r="D3354" t="s">
        <v>23</v>
      </c>
      <c r="E3354" s="6">
        <f>IF(Sense_data[[#This Row],[a_1State]]=D3353,E3353,Sense_data[[#This Row],[SysTimeStamp]])</f>
        <v>42182.035324082331</v>
      </c>
      <c r="F3354" s="3" t="str">
        <f>Sense_data[[#This Row],[a_1State]]&amp;TEXT(Sense_data[[#This Row],[StateInstanceTimestamp]],"#.######")</f>
        <v>On42182.035324</v>
      </c>
      <c r="G3354" s="3">
        <f ca="1">IF(Sense_data[[#This Row],[a_1State]]="Off",RANDBETWEEN(off_min,off_max),RANDBETWEEN(on_min,on_max))/sr_div</f>
        <v>5.5</v>
      </c>
      <c r="H3354" s="3">
        <v>5.9</v>
      </c>
      <c r="I3354" s="3">
        <f>IF(HOUR(Sense_data[[#This Row],[SysTimeStamp]])&lt;12,I3353+$B$14,I3353-$B$14)</f>
        <v>15.772453703704318</v>
      </c>
    </row>
    <row r="3355" spans="1:9" x14ac:dyDescent="0.2">
      <c r="A3355" t="s">
        <v>20</v>
      </c>
      <c r="B3355" t="s">
        <v>22</v>
      </c>
      <c r="C3355" s="6">
        <f t="shared" si="56"/>
        <v>42182.03863426829</v>
      </c>
      <c r="D3355" t="s">
        <v>23</v>
      </c>
      <c r="E3355" s="6">
        <f>IF(Sense_data[[#This Row],[a_1State]]=D3354,E3354,Sense_data[[#This Row],[SysTimeStamp]])</f>
        <v>42182.035324082331</v>
      </c>
      <c r="F3355" s="3" t="str">
        <f>Sense_data[[#This Row],[a_1State]]&amp;TEXT(Sense_data[[#This Row],[StateInstanceTimestamp]],"#.######")</f>
        <v>On42182.035324</v>
      </c>
      <c r="G3355" s="3">
        <f ca="1">IF(Sense_data[[#This Row],[a_1State]]="Off",RANDBETWEEN(off_min,off_max),RANDBETWEEN(on_min,on_max))/sr_div</f>
        <v>5.8</v>
      </c>
      <c r="H3355" s="3">
        <v>5.7</v>
      </c>
      <c r="I3355" s="3">
        <f>IF(HOUR(Sense_data[[#This Row],[SysTimeStamp]])&lt;12,I3354+$B$14,I3354-$B$14)</f>
        <v>15.7726851851858</v>
      </c>
    </row>
    <row r="3356" spans="1:9" x14ac:dyDescent="0.2">
      <c r="A3356" t="s">
        <v>20</v>
      </c>
      <c r="B3356" t="s">
        <v>22</v>
      </c>
      <c r="C3356" s="6">
        <f t="shared" si="56"/>
        <v>42182.038645842367</v>
      </c>
      <c r="D3356" t="s">
        <v>23</v>
      </c>
      <c r="E3356" s="6">
        <f>IF(Sense_data[[#This Row],[a_1State]]=D3355,E3355,Sense_data[[#This Row],[SysTimeStamp]])</f>
        <v>42182.035324082331</v>
      </c>
      <c r="F3356" s="3" t="str">
        <f>Sense_data[[#This Row],[a_1State]]&amp;TEXT(Sense_data[[#This Row],[StateInstanceTimestamp]],"#.######")</f>
        <v>On42182.035324</v>
      </c>
      <c r="G3356" s="3">
        <f ca="1">IF(Sense_data[[#This Row],[a_1State]]="Off",RANDBETWEEN(off_min,off_max),RANDBETWEEN(on_min,on_max))/sr_div</f>
        <v>3.1</v>
      </c>
      <c r="H3356" s="3">
        <v>3.9</v>
      </c>
      <c r="I3356" s="3">
        <f>IF(HOUR(Sense_data[[#This Row],[SysTimeStamp]])&lt;12,I3355+$B$14,I3355-$B$14)</f>
        <v>15.772916666667282</v>
      </c>
    </row>
    <row r="3357" spans="1:9" x14ac:dyDescent="0.2">
      <c r="A3357" t="s">
        <v>20</v>
      </c>
      <c r="B3357" t="s">
        <v>22</v>
      </c>
      <c r="C3357" s="6">
        <f t="shared" si="56"/>
        <v>42182.038657416444</v>
      </c>
      <c r="D3357" t="s">
        <v>23</v>
      </c>
      <c r="E3357" s="6">
        <f>IF(Sense_data[[#This Row],[a_1State]]=D3356,E3356,Sense_data[[#This Row],[SysTimeStamp]])</f>
        <v>42182.035324082331</v>
      </c>
      <c r="F3357" s="3" t="str">
        <f>Sense_data[[#This Row],[a_1State]]&amp;TEXT(Sense_data[[#This Row],[StateInstanceTimestamp]],"#.######")</f>
        <v>On42182.035324</v>
      </c>
      <c r="G3357" s="3">
        <f ca="1">IF(Sense_data[[#This Row],[a_1State]]="Off",RANDBETWEEN(off_min,off_max),RANDBETWEEN(on_min,on_max))/sr_div</f>
        <v>3.3</v>
      </c>
      <c r="H3357" s="3">
        <v>5.3</v>
      </c>
      <c r="I3357" s="3">
        <f>IF(HOUR(Sense_data[[#This Row],[SysTimeStamp]])&lt;12,I3356+$B$14,I3356-$B$14)</f>
        <v>15.773148148148763</v>
      </c>
    </row>
    <row r="3358" spans="1:9" x14ac:dyDescent="0.2">
      <c r="A3358" t="s">
        <v>20</v>
      </c>
      <c r="B3358" t="s">
        <v>22</v>
      </c>
      <c r="C3358" s="6">
        <f t="shared" si="56"/>
        <v>42182.038668990521</v>
      </c>
      <c r="D3358" t="s">
        <v>23</v>
      </c>
      <c r="E3358" s="6">
        <f>IF(Sense_data[[#This Row],[a_1State]]=D3357,E3357,Sense_data[[#This Row],[SysTimeStamp]])</f>
        <v>42182.035324082331</v>
      </c>
      <c r="F3358" s="3" t="str">
        <f>Sense_data[[#This Row],[a_1State]]&amp;TEXT(Sense_data[[#This Row],[StateInstanceTimestamp]],"#.######")</f>
        <v>On42182.035324</v>
      </c>
      <c r="G3358" s="3">
        <f ca="1">IF(Sense_data[[#This Row],[a_1State]]="Off",RANDBETWEEN(off_min,off_max),RANDBETWEEN(on_min,on_max))/sr_div</f>
        <v>3.9</v>
      </c>
      <c r="H3358" s="3">
        <v>5.0999999999999996</v>
      </c>
      <c r="I3358" s="3">
        <f>IF(HOUR(Sense_data[[#This Row],[SysTimeStamp]])&lt;12,I3357+$B$14,I3357-$B$14)</f>
        <v>15.773379629630245</v>
      </c>
    </row>
    <row r="3359" spans="1:9" x14ac:dyDescent="0.2">
      <c r="A3359" t="s">
        <v>20</v>
      </c>
      <c r="B3359" t="s">
        <v>22</v>
      </c>
      <c r="C3359" s="6">
        <f t="shared" si="56"/>
        <v>42182.038680564598</v>
      </c>
      <c r="D3359" t="s">
        <v>23</v>
      </c>
      <c r="E3359" s="6">
        <f>IF(Sense_data[[#This Row],[a_1State]]=D3358,E3358,Sense_data[[#This Row],[SysTimeStamp]])</f>
        <v>42182.035324082331</v>
      </c>
      <c r="F3359" s="3" t="str">
        <f>Sense_data[[#This Row],[a_1State]]&amp;TEXT(Sense_data[[#This Row],[StateInstanceTimestamp]],"#.######")</f>
        <v>On42182.035324</v>
      </c>
      <c r="G3359" s="3">
        <f ca="1">IF(Sense_data[[#This Row],[a_1State]]="Off",RANDBETWEEN(off_min,off_max),RANDBETWEEN(on_min,on_max))/sr_div</f>
        <v>3.3</v>
      </c>
      <c r="H3359" s="3">
        <v>4.3</v>
      </c>
      <c r="I3359" s="3">
        <f>IF(HOUR(Sense_data[[#This Row],[SysTimeStamp]])&lt;12,I3358+$B$14,I3358-$B$14)</f>
        <v>15.773611111111727</v>
      </c>
    </row>
    <row r="3360" spans="1:9" x14ac:dyDescent="0.2">
      <c r="A3360" t="s">
        <v>20</v>
      </c>
      <c r="B3360" t="s">
        <v>22</v>
      </c>
      <c r="C3360" s="6">
        <f t="shared" si="56"/>
        <v>42182.038692138674</v>
      </c>
      <c r="D3360" t="s">
        <v>23</v>
      </c>
      <c r="E3360" s="6">
        <f>IF(Sense_data[[#This Row],[a_1State]]=D3359,E3359,Sense_data[[#This Row],[SysTimeStamp]])</f>
        <v>42182.035324082331</v>
      </c>
      <c r="F3360" s="3" t="str">
        <f>Sense_data[[#This Row],[a_1State]]&amp;TEXT(Sense_data[[#This Row],[StateInstanceTimestamp]],"#.######")</f>
        <v>On42182.035324</v>
      </c>
      <c r="G3360" s="3">
        <f ca="1">IF(Sense_data[[#This Row],[a_1State]]="Off",RANDBETWEEN(off_min,off_max),RANDBETWEEN(on_min,on_max))/sr_div</f>
        <v>6</v>
      </c>
      <c r="H3360" s="3">
        <v>4.9000000000000004</v>
      </c>
      <c r="I3360" s="3">
        <f>IF(HOUR(Sense_data[[#This Row],[SysTimeStamp]])&lt;12,I3359+$B$14,I3359-$B$14)</f>
        <v>15.773842592593208</v>
      </c>
    </row>
    <row r="3361" spans="1:9" x14ac:dyDescent="0.2">
      <c r="A3361" t="s">
        <v>20</v>
      </c>
      <c r="B3361" t="s">
        <v>22</v>
      </c>
      <c r="C3361" s="6">
        <f t="shared" si="56"/>
        <v>42182.038703712751</v>
      </c>
      <c r="D3361" t="s">
        <v>23</v>
      </c>
      <c r="E3361" s="6">
        <f>IF(Sense_data[[#This Row],[a_1State]]=D3360,E3360,Sense_data[[#This Row],[SysTimeStamp]])</f>
        <v>42182.035324082331</v>
      </c>
      <c r="F3361" s="3" t="str">
        <f>Sense_data[[#This Row],[a_1State]]&amp;TEXT(Sense_data[[#This Row],[StateInstanceTimestamp]],"#.######")</f>
        <v>On42182.035324</v>
      </c>
      <c r="G3361" s="3">
        <f ca="1">IF(Sense_data[[#This Row],[a_1State]]="Off",RANDBETWEEN(off_min,off_max),RANDBETWEEN(on_min,on_max))/sr_div</f>
        <v>3.9</v>
      </c>
      <c r="H3361" s="3">
        <v>3.7</v>
      </c>
      <c r="I3361" s="3">
        <f>IF(HOUR(Sense_data[[#This Row],[SysTimeStamp]])&lt;12,I3360+$B$14,I3360-$B$14)</f>
        <v>15.77407407407469</v>
      </c>
    </row>
    <row r="3362" spans="1:9" x14ac:dyDescent="0.2">
      <c r="A3362" t="s">
        <v>20</v>
      </c>
      <c r="B3362" t="s">
        <v>22</v>
      </c>
      <c r="C3362" s="6">
        <f t="shared" si="56"/>
        <v>42182.038715286828</v>
      </c>
      <c r="D3362" t="s">
        <v>23</v>
      </c>
      <c r="E3362" s="6">
        <f>IF(Sense_data[[#This Row],[a_1State]]=D3361,E3361,Sense_data[[#This Row],[SysTimeStamp]])</f>
        <v>42182.035324082331</v>
      </c>
      <c r="F3362" s="3" t="str">
        <f>Sense_data[[#This Row],[a_1State]]&amp;TEXT(Sense_data[[#This Row],[StateInstanceTimestamp]],"#.######")</f>
        <v>On42182.035324</v>
      </c>
      <c r="G3362" s="3">
        <f ca="1">IF(Sense_data[[#This Row],[a_1State]]="Off",RANDBETWEEN(off_min,off_max),RANDBETWEEN(on_min,on_max))/sr_div</f>
        <v>4.2</v>
      </c>
      <c r="H3362" s="3">
        <v>4.2</v>
      </c>
      <c r="I3362" s="3">
        <f>IF(HOUR(Sense_data[[#This Row],[SysTimeStamp]])&lt;12,I3361+$B$14,I3361-$B$14)</f>
        <v>15.774305555556172</v>
      </c>
    </row>
    <row r="3363" spans="1:9" x14ac:dyDescent="0.2">
      <c r="A3363" t="s">
        <v>20</v>
      </c>
      <c r="B3363" t="s">
        <v>22</v>
      </c>
      <c r="C3363" s="6">
        <f t="shared" si="56"/>
        <v>42182.038726860905</v>
      </c>
      <c r="D3363" t="s">
        <v>23</v>
      </c>
      <c r="E3363" s="6">
        <f>IF(Sense_data[[#This Row],[a_1State]]=D3362,E3362,Sense_data[[#This Row],[SysTimeStamp]])</f>
        <v>42182.035324082331</v>
      </c>
      <c r="F3363" s="3" t="str">
        <f>Sense_data[[#This Row],[a_1State]]&amp;TEXT(Sense_data[[#This Row],[StateInstanceTimestamp]],"#.######")</f>
        <v>On42182.035324</v>
      </c>
      <c r="G3363" s="3">
        <f ca="1">IF(Sense_data[[#This Row],[a_1State]]="Off",RANDBETWEEN(off_min,off_max),RANDBETWEEN(on_min,on_max))/sr_div</f>
        <v>3.2</v>
      </c>
      <c r="H3363" s="3">
        <v>4.7</v>
      </c>
      <c r="I3363" s="3">
        <f>IF(HOUR(Sense_data[[#This Row],[SysTimeStamp]])&lt;12,I3362+$B$14,I3362-$B$14)</f>
        <v>15.774537037037653</v>
      </c>
    </row>
    <row r="3364" spans="1:9" x14ac:dyDescent="0.2">
      <c r="A3364" t="s">
        <v>20</v>
      </c>
      <c r="B3364" t="s">
        <v>22</v>
      </c>
      <c r="C3364" s="6">
        <f t="shared" si="56"/>
        <v>42182.038738434981</v>
      </c>
      <c r="D3364" t="s">
        <v>23</v>
      </c>
      <c r="E3364" s="6">
        <f>IF(Sense_data[[#This Row],[a_1State]]=D3363,E3363,Sense_data[[#This Row],[SysTimeStamp]])</f>
        <v>42182.035324082331</v>
      </c>
      <c r="F3364" s="3" t="str">
        <f>Sense_data[[#This Row],[a_1State]]&amp;TEXT(Sense_data[[#This Row],[StateInstanceTimestamp]],"#.######")</f>
        <v>On42182.035324</v>
      </c>
      <c r="G3364" s="3">
        <f ca="1">IF(Sense_data[[#This Row],[a_1State]]="Off",RANDBETWEEN(off_min,off_max),RANDBETWEEN(on_min,on_max))/sr_div</f>
        <v>4.2</v>
      </c>
      <c r="H3364" s="3">
        <v>4.2</v>
      </c>
      <c r="I3364" s="3">
        <f>IF(HOUR(Sense_data[[#This Row],[SysTimeStamp]])&lt;12,I3363+$B$14,I3363-$B$14)</f>
        <v>15.774768518519135</v>
      </c>
    </row>
    <row r="3365" spans="1:9" x14ac:dyDescent="0.2">
      <c r="A3365" t="s">
        <v>20</v>
      </c>
      <c r="B3365" t="s">
        <v>22</v>
      </c>
      <c r="C3365" s="6">
        <f t="shared" si="56"/>
        <v>42182.038750009058</v>
      </c>
      <c r="D3365" t="s">
        <v>23</v>
      </c>
      <c r="E3365" s="6">
        <f>IF(Sense_data[[#This Row],[a_1State]]=D3364,E3364,Sense_data[[#This Row],[SysTimeStamp]])</f>
        <v>42182.035324082331</v>
      </c>
      <c r="F3365" s="3" t="str">
        <f>Sense_data[[#This Row],[a_1State]]&amp;TEXT(Sense_data[[#This Row],[StateInstanceTimestamp]],"#.######")</f>
        <v>On42182.035324</v>
      </c>
      <c r="G3365" s="3">
        <f ca="1">IF(Sense_data[[#This Row],[a_1State]]="Off",RANDBETWEEN(off_min,off_max),RANDBETWEEN(on_min,on_max))/sr_div</f>
        <v>5.0999999999999996</v>
      </c>
      <c r="H3365" s="3">
        <v>4.0999999999999996</v>
      </c>
      <c r="I3365" s="3">
        <f>IF(HOUR(Sense_data[[#This Row],[SysTimeStamp]])&lt;12,I3364+$B$14,I3364-$B$14)</f>
        <v>15.775000000000617</v>
      </c>
    </row>
    <row r="3366" spans="1:9" x14ac:dyDescent="0.2">
      <c r="A3366" t="s">
        <v>20</v>
      </c>
      <c r="B3366" t="s">
        <v>22</v>
      </c>
      <c r="C3366" s="6">
        <f t="shared" si="56"/>
        <v>42182.038761583135</v>
      </c>
      <c r="D3366" t="s">
        <v>23</v>
      </c>
      <c r="E3366" s="6">
        <f>IF(Sense_data[[#This Row],[a_1State]]=D3365,E3365,Sense_data[[#This Row],[SysTimeStamp]])</f>
        <v>42182.035324082331</v>
      </c>
      <c r="F3366" s="3" t="str">
        <f>Sense_data[[#This Row],[a_1State]]&amp;TEXT(Sense_data[[#This Row],[StateInstanceTimestamp]],"#.######")</f>
        <v>On42182.035324</v>
      </c>
      <c r="G3366" s="3">
        <f ca="1">IF(Sense_data[[#This Row],[a_1State]]="Off",RANDBETWEEN(off_min,off_max),RANDBETWEEN(on_min,on_max))/sr_div</f>
        <v>6</v>
      </c>
      <c r="H3366" s="3">
        <v>3.5</v>
      </c>
      <c r="I3366" s="3">
        <f>IF(HOUR(Sense_data[[#This Row],[SysTimeStamp]])&lt;12,I3365+$B$14,I3365-$B$14)</f>
        <v>15.775231481482098</v>
      </c>
    </row>
    <row r="3367" spans="1:9" x14ac:dyDescent="0.2">
      <c r="A3367" t="s">
        <v>20</v>
      </c>
      <c r="B3367" t="s">
        <v>22</v>
      </c>
      <c r="C3367" s="6">
        <f t="shared" si="56"/>
        <v>42182.038773157212</v>
      </c>
      <c r="D3367" t="s">
        <v>23</v>
      </c>
      <c r="E3367" s="6">
        <f>IF(Sense_data[[#This Row],[a_1State]]=D3366,E3366,Sense_data[[#This Row],[SysTimeStamp]])</f>
        <v>42182.035324082331</v>
      </c>
      <c r="F3367" s="3" t="str">
        <f>Sense_data[[#This Row],[a_1State]]&amp;TEXT(Sense_data[[#This Row],[StateInstanceTimestamp]],"#.######")</f>
        <v>On42182.035324</v>
      </c>
      <c r="G3367" s="3">
        <f ca="1">IF(Sense_data[[#This Row],[a_1State]]="Off",RANDBETWEEN(off_min,off_max),RANDBETWEEN(on_min,on_max))/sr_div</f>
        <v>3.7</v>
      </c>
      <c r="H3367" s="3">
        <v>3.4</v>
      </c>
      <c r="I3367" s="3">
        <f>IF(HOUR(Sense_data[[#This Row],[SysTimeStamp]])&lt;12,I3366+$B$14,I3366-$B$14)</f>
        <v>15.77546296296358</v>
      </c>
    </row>
    <row r="3368" spans="1:9" x14ac:dyDescent="0.2">
      <c r="A3368" t="s">
        <v>20</v>
      </c>
      <c r="B3368" t="s">
        <v>22</v>
      </c>
      <c r="C3368" s="6">
        <f t="shared" si="56"/>
        <v>42182.038784731289</v>
      </c>
      <c r="D3368" t="s">
        <v>23</v>
      </c>
      <c r="E3368" s="6">
        <f>IF(Sense_data[[#This Row],[a_1State]]=D3367,E3367,Sense_data[[#This Row],[SysTimeStamp]])</f>
        <v>42182.035324082331</v>
      </c>
      <c r="F3368" s="3" t="str">
        <f>Sense_data[[#This Row],[a_1State]]&amp;TEXT(Sense_data[[#This Row],[StateInstanceTimestamp]],"#.######")</f>
        <v>On42182.035324</v>
      </c>
      <c r="G3368" s="3">
        <f ca="1">IF(Sense_data[[#This Row],[a_1State]]="Off",RANDBETWEEN(off_min,off_max),RANDBETWEEN(on_min,on_max))/sr_div</f>
        <v>3.3</v>
      </c>
      <c r="H3368" s="3">
        <v>4.9000000000000004</v>
      </c>
      <c r="I3368" s="3">
        <f>IF(HOUR(Sense_data[[#This Row],[SysTimeStamp]])&lt;12,I3367+$B$14,I3367-$B$14)</f>
        <v>15.775694444445062</v>
      </c>
    </row>
    <row r="3369" spans="1:9" x14ac:dyDescent="0.2">
      <c r="A3369" t="s">
        <v>20</v>
      </c>
      <c r="B3369" t="s">
        <v>22</v>
      </c>
      <c r="C3369" s="6">
        <f t="shared" si="56"/>
        <v>42182.038796305365</v>
      </c>
      <c r="D3369" t="s">
        <v>23</v>
      </c>
      <c r="E3369" s="6">
        <f>IF(Sense_data[[#This Row],[a_1State]]=D3368,E3368,Sense_data[[#This Row],[SysTimeStamp]])</f>
        <v>42182.035324082331</v>
      </c>
      <c r="F3369" s="3" t="str">
        <f>Sense_data[[#This Row],[a_1State]]&amp;TEXT(Sense_data[[#This Row],[StateInstanceTimestamp]],"#.######")</f>
        <v>On42182.035324</v>
      </c>
      <c r="G3369" s="3">
        <f ca="1">IF(Sense_data[[#This Row],[a_1State]]="Off",RANDBETWEEN(off_min,off_max),RANDBETWEEN(on_min,on_max))/sr_div</f>
        <v>5</v>
      </c>
      <c r="H3369" s="3">
        <v>3.6</v>
      </c>
      <c r="I3369" s="3">
        <f>IF(HOUR(Sense_data[[#This Row],[SysTimeStamp]])&lt;12,I3368+$B$14,I3368-$B$14)</f>
        <v>15.775925925926543</v>
      </c>
    </row>
    <row r="3370" spans="1:9" x14ac:dyDescent="0.2">
      <c r="A3370" t="s">
        <v>20</v>
      </c>
      <c r="B3370" t="s">
        <v>22</v>
      </c>
      <c r="C3370" s="6">
        <f t="shared" si="56"/>
        <v>42182.038807879442</v>
      </c>
      <c r="D3370" t="s">
        <v>23</v>
      </c>
      <c r="E3370" s="6">
        <f>IF(Sense_data[[#This Row],[a_1State]]=D3369,E3369,Sense_data[[#This Row],[SysTimeStamp]])</f>
        <v>42182.035324082331</v>
      </c>
      <c r="F3370" s="3" t="str">
        <f>Sense_data[[#This Row],[a_1State]]&amp;TEXT(Sense_data[[#This Row],[StateInstanceTimestamp]],"#.######")</f>
        <v>On42182.035324</v>
      </c>
      <c r="G3370" s="3">
        <f ca="1">IF(Sense_data[[#This Row],[a_1State]]="Off",RANDBETWEEN(off_min,off_max),RANDBETWEEN(on_min,on_max))/sr_div</f>
        <v>3.2</v>
      </c>
      <c r="H3370" s="3">
        <v>4.7</v>
      </c>
      <c r="I3370" s="3">
        <f>IF(HOUR(Sense_data[[#This Row],[SysTimeStamp]])&lt;12,I3369+$B$14,I3369-$B$14)</f>
        <v>15.776157407408025</v>
      </c>
    </row>
    <row r="3371" spans="1:9" x14ac:dyDescent="0.2">
      <c r="A3371" t="s">
        <v>20</v>
      </c>
      <c r="B3371" t="s">
        <v>22</v>
      </c>
      <c r="C3371" s="6">
        <f t="shared" si="56"/>
        <v>42182.038819453519</v>
      </c>
      <c r="D3371" t="s">
        <v>23</v>
      </c>
      <c r="E3371" s="6">
        <f>IF(Sense_data[[#This Row],[a_1State]]=D3370,E3370,Sense_data[[#This Row],[SysTimeStamp]])</f>
        <v>42182.035324082331</v>
      </c>
      <c r="F3371" s="3" t="str">
        <f>Sense_data[[#This Row],[a_1State]]&amp;TEXT(Sense_data[[#This Row],[StateInstanceTimestamp]],"#.######")</f>
        <v>On42182.035324</v>
      </c>
      <c r="G3371" s="3">
        <f ca="1">IF(Sense_data[[#This Row],[a_1State]]="Off",RANDBETWEEN(off_min,off_max),RANDBETWEEN(on_min,on_max))/sr_div</f>
        <v>5.7</v>
      </c>
      <c r="H3371" s="3">
        <v>4</v>
      </c>
      <c r="I3371" s="3">
        <f>IF(HOUR(Sense_data[[#This Row],[SysTimeStamp]])&lt;12,I3370+$B$14,I3370-$B$14)</f>
        <v>15.776388888889507</v>
      </c>
    </row>
    <row r="3372" spans="1:9" x14ac:dyDescent="0.2">
      <c r="A3372" t="s">
        <v>20</v>
      </c>
      <c r="B3372" t="s">
        <v>22</v>
      </c>
      <c r="C3372" s="6">
        <f t="shared" si="56"/>
        <v>42182.038831027596</v>
      </c>
      <c r="D3372" t="s">
        <v>23</v>
      </c>
      <c r="E3372" s="6">
        <f>IF(Sense_data[[#This Row],[a_1State]]=D3371,E3371,Sense_data[[#This Row],[SysTimeStamp]])</f>
        <v>42182.035324082331</v>
      </c>
      <c r="F3372" s="3" t="str">
        <f>Sense_data[[#This Row],[a_1State]]&amp;TEXT(Sense_data[[#This Row],[StateInstanceTimestamp]],"#.######")</f>
        <v>On42182.035324</v>
      </c>
      <c r="G3372" s="3">
        <f ca="1">IF(Sense_data[[#This Row],[a_1State]]="Off",RANDBETWEEN(off_min,off_max),RANDBETWEEN(on_min,on_max))/sr_div</f>
        <v>4</v>
      </c>
      <c r="H3372" s="3">
        <v>5</v>
      </c>
      <c r="I3372" s="3">
        <f>IF(HOUR(Sense_data[[#This Row],[SysTimeStamp]])&lt;12,I3371+$B$14,I3371-$B$14)</f>
        <v>15.776620370370988</v>
      </c>
    </row>
    <row r="3373" spans="1:9" x14ac:dyDescent="0.2">
      <c r="A3373" t="s">
        <v>20</v>
      </c>
      <c r="B3373" t="s">
        <v>22</v>
      </c>
      <c r="C3373" s="6">
        <f t="shared" si="56"/>
        <v>42182.038842601673</v>
      </c>
      <c r="D3373" t="s">
        <v>21</v>
      </c>
      <c r="E3373" s="6">
        <f>IF(Sense_data[[#This Row],[a_1State]]=D3372,E3372,Sense_data[[#This Row],[SysTimeStamp]])</f>
        <v>42182.038842601673</v>
      </c>
      <c r="F3373" s="3" t="str">
        <f>Sense_data[[#This Row],[a_1State]]&amp;TEXT(Sense_data[[#This Row],[StateInstanceTimestamp]],"#.######")</f>
        <v>Off42182.038843</v>
      </c>
      <c r="G3373" s="3">
        <f ca="1">IF(Sense_data[[#This Row],[a_1State]]="Off",RANDBETWEEN(off_min,off_max),RANDBETWEEN(on_min,on_max))/sr_div</f>
        <v>2.9</v>
      </c>
      <c r="H3373" s="3">
        <v>1.8</v>
      </c>
      <c r="I3373" s="3">
        <f>IF(HOUR(Sense_data[[#This Row],[SysTimeStamp]])&lt;12,I3372+$B$14,I3372-$B$14)</f>
        <v>15.77685185185247</v>
      </c>
    </row>
    <row r="3374" spans="1:9" x14ac:dyDescent="0.2">
      <c r="A3374" t="s">
        <v>20</v>
      </c>
      <c r="B3374" t="s">
        <v>22</v>
      </c>
      <c r="C3374" s="6">
        <f t="shared" si="56"/>
        <v>42182.038854175749</v>
      </c>
      <c r="D3374" t="s">
        <v>21</v>
      </c>
      <c r="E3374" s="6">
        <f>IF(Sense_data[[#This Row],[a_1State]]=D3373,E3373,Sense_data[[#This Row],[SysTimeStamp]])</f>
        <v>42182.038842601673</v>
      </c>
      <c r="F3374" s="3" t="str">
        <f>Sense_data[[#This Row],[a_1State]]&amp;TEXT(Sense_data[[#This Row],[StateInstanceTimestamp]],"#.######")</f>
        <v>Off42182.038843</v>
      </c>
      <c r="G3374" s="3">
        <f ca="1">IF(Sense_data[[#This Row],[a_1State]]="Off",RANDBETWEEN(off_min,off_max),RANDBETWEEN(on_min,on_max))/sr_div</f>
        <v>3</v>
      </c>
      <c r="H3374" s="3">
        <v>1.8</v>
      </c>
      <c r="I3374" s="3">
        <f>IF(HOUR(Sense_data[[#This Row],[SysTimeStamp]])&lt;12,I3373+$B$14,I3373-$B$14)</f>
        <v>15.777083333333952</v>
      </c>
    </row>
    <row r="3375" spans="1:9" x14ac:dyDescent="0.2">
      <c r="A3375" t="s">
        <v>20</v>
      </c>
      <c r="B3375" t="s">
        <v>22</v>
      </c>
      <c r="C3375" s="6">
        <f t="shared" si="56"/>
        <v>42182.038865749826</v>
      </c>
      <c r="D3375" t="s">
        <v>21</v>
      </c>
      <c r="E3375" s="6">
        <f>IF(Sense_data[[#This Row],[a_1State]]=D3374,E3374,Sense_data[[#This Row],[SysTimeStamp]])</f>
        <v>42182.038842601673</v>
      </c>
      <c r="F3375" s="3" t="str">
        <f>Sense_data[[#This Row],[a_1State]]&amp;TEXT(Sense_data[[#This Row],[StateInstanceTimestamp]],"#.######")</f>
        <v>Off42182.038843</v>
      </c>
      <c r="G3375" s="3">
        <f ca="1">IF(Sense_data[[#This Row],[a_1State]]="Off",RANDBETWEEN(off_min,off_max),RANDBETWEEN(on_min,on_max))/sr_div</f>
        <v>2.1</v>
      </c>
      <c r="H3375" s="3">
        <v>1.6</v>
      </c>
      <c r="I3375" s="3">
        <f>IF(HOUR(Sense_data[[#This Row],[SysTimeStamp]])&lt;12,I3374+$B$14,I3374-$B$14)</f>
        <v>15.777314814815433</v>
      </c>
    </row>
    <row r="3376" spans="1:9" x14ac:dyDescent="0.2">
      <c r="A3376" t="s">
        <v>20</v>
      </c>
      <c r="B3376" t="s">
        <v>22</v>
      </c>
      <c r="C3376" s="6">
        <f t="shared" si="56"/>
        <v>42182.038877323903</v>
      </c>
      <c r="D3376" t="s">
        <v>21</v>
      </c>
      <c r="E3376" s="6">
        <f>IF(Sense_data[[#This Row],[a_1State]]=D3375,E3375,Sense_data[[#This Row],[SysTimeStamp]])</f>
        <v>42182.038842601673</v>
      </c>
      <c r="F3376" s="3" t="str">
        <f>Sense_data[[#This Row],[a_1State]]&amp;TEXT(Sense_data[[#This Row],[StateInstanceTimestamp]],"#.######")</f>
        <v>Off42182.038843</v>
      </c>
      <c r="G3376" s="3">
        <f ca="1">IF(Sense_data[[#This Row],[a_1State]]="Off",RANDBETWEEN(off_min,off_max),RANDBETWEEN(on_min,on_max))/sr_div</f>
        <v>1.2</v>
      </c>
      <c r="H3376" s="3">
        <v>1.1000000000000001</v>
      </c>
      <c r="I3376" s="3">
        <f>IF(HOUR(Sense_data[[#This Row],[SysTimeStamp]])&lt;12,I3375+$B$14,I3375-$B$14)</f>
        <v>15.777546296296915</v>
      </c>
    </row>
    <row r="3377" spans="1:9" x14ac:dyDescent="0.2">
      <c r="A3377" t="s">
        <v>20</v>
      </c>
      <c r="B3377" t="s">
        <v>22</v>
      </c>
      <c r="C3377" s="6">
        <f t="shared" si="56"/>
        <v>42182.03888889798</v>
      </c>
      <c r="D3377" t="s">
        <v>21</v>
      </c>
      <c r="E3377" s="6">
        <f>IF(Sense_data[[#This Row],[a_1State]]=D3376,E3376,Sense_data[[#This Row],[SysTimeStamp]])</f>
        <v>42182.038842601673</v>
      </c>
      <c r="F3377" s="3" t="str">
        <f>Sense_data[[#This Row],[a_1State]]&amp;TEXT(Sense_data[[#This Row],[StateInstanceTimestamp]],"#.######")</f>
        <v>Off42182.038843</v>
      </c>
      <c r="G3377" s="3">
        <f ca="1">IF(Sense_data[[#This Row],[a_1State]]="Off",RANDBETWEEN(off_min,off_max),RANDBETWEEN(on_min,on_max))/sr_div</f>
        <v>2.6</v>
      </c>
      <c r="H3377" s="3">
        <v>1.6</v>
      </c>
      <c r="I3377" s="3">
        <f>IF(HOUR(Sense_data[[#This Row],[SysTimeStamp]])&lt;12,I3376+$B$14,I3376-$B$14)</f>
        <v>15.777777777778397</v>
      </c>
    </row>
    <row r="3378" spans="1:9" x14ac:dyDescent="0.2">
      <c r="A3378" t="s">
        <v>20</v>
      </c>
      <c r="B3378" t="s">
        <v>22</v>
      </c>
      <c r="C3378" s="6">
        <f t="shared" si="56"/>
        <v>42182.038900472056</v>
      </c>
      <c r="D3378" t="s">
        <v>21</v>
      </c>
      <c r="E3378" s="6">
        <f>IF(Sense_data[[#This Row],[a_1State]]=D3377,E3377,Sense_data[[#This Row],[SysTimeStamp]])</f>
        <v>42182.038842601673</v>
      </c>
      <c r="F3378" s="3" t="str">
        <f>Sense_data[[#This Row],[a_1State]]&amp;TEXT(Sense_data[[#This Row],[StateInstanceTimestamp]],"#.######")</f>
        <v>Off42182.038843</v>
      </c>
      <c r="G3378" s="3">
        <f ca="1">IF(Sense_data[[#This Row],[a_1State]]="Off",RANDBETWEEN(off_min,off_max),RANDBETWEEN(on_min,on_max))/sr_div</f>
        <v>3</v>
      </c>
      <c r="H3378" s="3">
        <v>1.9</v>
      </c>
      <c r="I3378" s="3">
        <f>IF(HOUR(Sense_data[[#This Row],[SysTimeStamp]])&lt;12,I3377+$B$14,I3377-$B$14)</f>
        <v>15.778009259259878</v>
      </c>
    </row>
    <row r="3379" spans="1:9" x14ac:dyDescent="0.2">
      <c r="A3379" t="s">
        <v>20</v>
      </c>
      <c r="B3379" t="s">
        <v>22</v>
      </c>
      <c r="C3379" s="6">
        <f t="shared" si="56"/>
        <v>42182.038912046133</v>
      </c>
      <c r="D3379" t="s">
        <v>21</v>
      </c>
      <c r="E3379" s="6">
        <f>IF(Sense_data[[#This Row],[a_1State]]=D3378,E3378,Sense_data[[#This Row],[SysTimeStamp]])</f>
        <v>42182.038842601673</v>
      </c>
      <c r="F3379" s="3" t="str">
        <f>Sense_data[[#This Row],[a_1State]]&amp;TEXT(Sense_data[[#This Row],[StateInstanceTimestamp]],"#.######")</f>
        <v>Off42182.038843</v>
      </c>
      <c r="G3379" s="3">
        <f ca="1">IF(Sense_data[[#This Row],[a_1State]]="Off",RANDBETWEEN(off_min,off_max),RANDBETWEEN(on_min,on_max))/sr_div</f>
        <v>1.9</v>
      </c>
      <c r="H3379" s="3">
        <v>2.5</v>
      </c>
      <c r="I3379" s="3">
        <f>IF(HOUR(Sense_data[[#This Row],[SysTimeStamp]])&lt;12,I3378+$B$14,I3378-$B$14)</f>
        <v>15.77824074074136</v>
      </c>
    </row>
    <row r="3380" spans="1:9" x14ac:dyDescent="0.2">
      <c r="A3380" t="s">
        <v>20</v>
      </c>
      <c r="B3380" t="s">
        <v>22</v>
      </c>
      <c r="C3380" s="6">
        <f t="shared" si="56"/>
        <v>42182.03892362021</v>
      </c>
      <c r="D3380" t="s">
        <v>21</v>
      </c>
      <c r="E3380" s="6">
        <f>IF(Sense_data[[#This Row],[a_1State]]=D3379,E3379,Sense_data[[#This Row],[SysTimeStamp]])</f>
        <v>42182.038842601673</v>
      </c>
      <c r="F3380" s="3" t="str">
        <f>Sense_data[[#This Row],[a_1State]]&amp;TEXT(Sense_data[[#This Row],[StateInstanceTimestamp]],"#.######")</f>
        <v>Off42182.038843</v>
      </c>
      <c r="G3380" s="3">
        <f ca="1">IF(Sense_data[[#This Row],[a_1State]]="Off",RANDBETWEEN(off_min,off_max),RANDBETWEEN(on_min,on_max))/sr_div</f>
        <v>1.9</v>
      </c>
      <c r="H3380" s="3">
        <v>2.6</v>
      </c>
      <c r="I3380" s="3">
        <f>IF(HOUR(Sense_data[[#This Row],[SysTimeStamp]])&lt;12,I3379+$B$14,I3379-$B$14)</f>
        <v>15.778472222222842</v>
      </c>
    </row>
    <row r="3381" spans="1:9" x14ac:dyDescent="0.2">
      <c r="A3381" t="s">
        <v>20</v>
      </c>
      <c r="B3381" t="s">
        <v>22</v>
      </c>
      <c r="C3381" s="6">
        <f t="shared" si="56"/>
        <v>42182.038935194287</v>
      </c>
      <c r="D3381" t="s">
        <v>21</v>
      </c>
      <c r="E3381" s="6">
        <f>IF(Sense_data[[#This Row],[a_1State]]=D3380,E3380,Sense_data[[#This Row],[SysTimeStamp]])</f>
        <v>42182.038842601673</v>
      </c>
      <c r="F3381" s="3" t="str">
        <f>Sense_data[[#This Row],[a_1State]]&amp;TEXT(Sense_data[[#This Row],[StateInstanceTimestamp]],"#.######")</f>
        <v>Off42182.038843</v>
      </c>
      <c r="G3381" s="3">
        <f ca="1">IF(Sense_data[[#This Row],[a_1State]]="Off",RANDBETWEEN(off_min,off_max),RANDBETWEEN(on_min,on_max))/sr_div</f>
        <v>2.2000000000000002</v>
      </c>
      <c r="H3381" s="3">
        <v>1.5</v>
      </c>
      <c r="I3381" s="3">
        <f>IF(HOUR(Sense_data[[#This Row],[SysTimeStamp]])&lt;12,I3380+$B$14,I3380-$B$14)</f>
        <v>15.778703703704323</v>
      </c>
    </row>
    <row r="3382" spans="1:9" x14ac:dyDescent="0.2">
      <c r="A3382" t="s">
        <v>20</v>
      </c>
      <c r="B3382" t="s">
        <v>22</v>
      </c>
      <c r="C3382" s="6">
        <f t="shared" si="56"/>
        <v>42182.038946768364</v>
      </c>
      <c r="D3382" t="s">
        <v>21</v>
      </c>
      <c r="E3382" s="6">
        <f>IF(Sense_data[[#This Row],[a_1State]]=D3381,E3381,Sense_data[[#This Row],[SysTimeStamp]])</f>
        <v>42182.038842601673</v>
      </c>
      <c r="F3382" s="3" t="str">
        <f>Sense_data[[#This Row],[a_1State]]&amp;TEXT(Sense_data[[#This Row],[StateInstanceTimestamp]],"#.######")</f>
        <v>Off42182.038843</v>
      </c>
      <c r="G3382" s="3">
        <f ca="1">IF(Sense_data[[#This Row],[a_1State]]="Off",RANDBETWEEN(off_min,off_max),RANDBETWEEN(on_min,on_max))/sr_div</f>
        <v>1.3</v>
      </c>
      <c r="H3382" s="3">
        <v>2.8</v>
      </c>
      <c r="I3382" s="3">
        <f>IF(HOUR(Sense_data[[#This Row],[SysTimeStamp]])&lt;12,I3381+$B$14,I3381-$B$14)</f>
        <v>15.778935185185805</v>
      </c>
    </row>
    <row r="3383" spans="1:9" x14ac:dyDescent="0.2">
      <c r="A3383" t="s">
        <v>20</v>
      </c>
      <c r="B3383" t="s">
        <v>22</v>
      </c>
      <c r="C3383" s="6">
        <f t="shared" si="56"/>
        <v>42182.03895834244</v>
      </c>
      <c r="D3383" t="s">
        <v>21</v>
      </c>
      <c r="E3383" s="6">
        <f>IF(Sense_data[[#This Row],[a_1State]]=D3382,E3382,Sense_data[[#This Row],[SysTimeStamp]])</f>
        <v>42182.038842601673</v>
      </c>
      <c r="F3383" s="3" t="str">
        <f>Sense_data[[#This Row],[a_1State]]&amp;TEXT(Sense_data[[#This Row],[StateInstanceTimestamp]],"#.######")</f>
        <v>Off42182.038843</v>
      </c>
      <c r="G3383" s="3">
        <f ca="1">IF(Sense_data[[#This Row],[a_1State]]="Off",RANDBETWEEN(off_min,off_max),RANDBETWEEN(on_min,on_max))/sr_div</f>
        <v>2.5</v>
      </c>
      <c r="H3383" s="3">
        <v>1.1000000000000001</v>
      </c>
      <c r="I3383" s="3">
        <f>IF(HOUR(Sense_data[[#This Row],[SysTimeStamp]])&lt;12,I3382+$B$14,I3382-$B$14)</f>
        <v>15.779166666667287</v>
      </c>
    </row>
    <row r="3384" spans="1:9" x14ac:dyDescent="0.2">
      <c r="A3384" t="s">
        <v>20</v>
      </c>
      <c r="B3384" t="s">
        <v>22</v>
      </c>
      <c r="C3384" s="6">
        <f t="shared" si="56"/>
        <v>42182.038969916517</v>
      </c>
      <c r="D3384" t="s">
        <v>21</v>
      </c>
      <c r="E3384" s="6">
        <f>IF(Sense_data[[#This Row],[a_1State]]=D3383,E3383,Sense_data[[#This Row],[SysTimeStamp]])</f>
        <v>42182.038842601673</v>
      </c>
      <c r="F3384" s="3" t="str">
        <f>Sense_data[[#This Row],[a_1State]]&amp;TEXT(Sense_data[[#This Row],[StateInstanceTimestamp]],"#.######")</f>
        <v>Off42182.038843</v>
      </c>
      <c r="G3384" s="3">
        <f ca="1">IF(Sense_data[[#This Row],[a_1State]]="Off",RANDBETWEEN(off_min,off_max),RANDBETWEEN(on_min,on_max))/sr_div</f>
        <v>3</v>
      </c>
      <c r="H3384" s="3">
        <v>1.6</v>
      </c>
      <c r="I3384" s="3">
        <f>IF(HOUR(Sense_data[[#This Row],[SysTimeStamp]])&lt;12,I3383+$B$14,I3383-$B$14)</f>
        <v>15.779398148148768</v>
      </c>
    </row>
    <row r="3385" spans="1:9" x14ac:dyDescent="0.2">
      <c r="A3385" t="s">
        <v>20</v>
      </c>
      <c r="B3385" t="s">
        <v>22</v>
      </c>
      <c r="C3385" s="6">
        <f t="shared" si="56"/>
        <v>42182.038981490594</v>
      </c>
      <c r="D3385" t="s">
        <v>21</v>
      </c>
      <c r="E3385" s="6">
        <f>IF(Sense_data[[#This Row],[a_1State]]=D3384,E3384,Sense_data[[#This Row],[SysTimeStamp]])</f>
        <v>42182.038842601673</v>
      </c>
      <c r="F3385" s="3" t="str">
        <f>Sense_data[[#This Row],[a_1State]]&amp;TEXT(Sense_data[[#This Row],[StateInstanceTimestamp]],"#.######")</f>
        <v>Off42182.038843</v>
      </c>
      <c r="G3385" s="3">
        <f ca="1">IF(Sense_data[[#This Row],[a_1State]]="Off",RANDBETWEEN(off_min,off_max),RANDBETWEEN(on_min,on_max))/sr_div</f>
        <v>2.4</v>
      </c>
      <c r="H3385" s="3">
        <v>1.5</v>
      </c>
      <c r="I3385" s="3">
        <f>IF(HOUR(Sense_data[[#This Row],[SysTimeStamp]])&lt;12,I3384+$B$14,I3384-$B$14)</f>
        <v>15.77962962963025</v>
      </c>
    </row>
    <row r="3386" spans="1:9" x14ac:dyDescent="0.2">
      <c r="A3386" t="s">
        <v>20</v>
      </c>
      <c r="B3386" t="s">
        <v>22</v>
      </c>
      <c r="C3386" s="6">
        <f t="shared" si="56"/>
        <v>42182.038993064671</v>
      </c>
      <c r="D3386" t="s">
        <v>21</v>
      </c>
      <c r="E3386" s="6">
        <f>IF(Sense_data[[#This Row],[a_1State]]=D3385,E3385,Sense_data[[#This Row],[SysTimeStamp]])</f>
        <v>42182.038842601673</v>
      </c>
      <c r="F3386" s="3" t="str">
        <f>Sense_data[[#This Row],[a_1State]]&amp;TEXT(Sense_data[[#This Row],[StateInstanceTimestamp]],"#.######")</f>
        <v>Off42182.038843</v>
      </c>
      <c r="G3386" s="3">
        <f ca="1">IF(Sense_data[[#This Row],[a_1State]]="Off",RANDBETWEEN(off_min,off_max),RANDBETWEEN(on_min,on_max))/sr_div</f>
        <v>2</v>
      </c>
      <c r="H3386" s="3">
        <v>2.8</v>
      </c>
      <c r="I3386" s="3">
        <f>IF(HOUR(Sense_data[[#This Row],[SysTimeStamp]])&lt;12,I3385+$B$14,I3385-$B$14)</f>
        <v>15.779861111111732</v>
      </c>
    </row>
    <row r="3387" spans="1:9" x14ac:dyDescent="0.2">
      <c r="A3387" t="s">
        <v>20</v>
      </c>
      <c r="B3387" t="s">
        <v>22</v>
      </c>
      <c r="C3387" s="6">
        <f t="shared" si="56"/>
        <v>42182.039004638747</v>
      </c>
      <c r="D3387" t="s">
        <v>21</v>
      </c>
      <c r="E3387" s="6">
        <f>IF(Sense_data[[#This Row],[a_1State]]=D3386,E3386,Sense_data[[#This Row],[SysTimeStamp]])</f>
        <v>42182.038842601673</v>
      </c>
      <c r="F3387" s="3" t="str">
        <f>Sense_data[[#This Row],[a_1State]]&amp;TEXT(Sense_data[[#This Row],[StateInstanceTimestamp]],"#.######")</f>
        <v>Off42182.038843</v>
      </c>
      <c r="G3387" s="3">
        <f ca="1">IF(Sense_data[[#This Row],[a_1State]]="Off",RANDBETWEEN(off_min,off_max),RANDBETWEEN(on_min,on_max))/sr_div</f>
        <v>1.3</v>
      </c>
      <c r="H3387" s="3">
        <v>3</v>
      </c>
      <c r="I3387" s="3">
        <f>IF(HOUR(Sense_data[[#This Row],[SysTimeStamp]])&lt;12,I3386+$B$14,I3386-$B$14)</f>
        <v>15.780092592593213</v>
      </c>
    </row>
    <row r="3388" spans="1:9" x14ac:dyDescent="0.2">
      <c r="A3388" t="s">
        <v>20</v>
      </c>
      <c r="B3388" t="s">
        <v>22</v>
      </c>
      <c r="C3388" s="6">
        <f t="shared" si="56"/>
        <v>42182.039016212824</v>
      </c>
      <c r="D3388" t="s">
        <v>21</v>
      </c>
      <c r="E3388" s="6">
        <f>IF(Sense_data[[#This Row],[a_1State]]=D3387,E3387,Sense_data[[#This Row],[SysTimeStamp]])</f>
        <v>42182.038842601673</v>
      </c>
      <c r="F3388" s="3" t="str">
        <f>Sense_data[[#This Row],[a_1State]]&amp;TEXT(Sense_data[[#This Row],[StateInstanceTimestamp]],"#.######")</f>
        <v>Off42182.038843</v>
      </c>
      <c r="G3388" s="3">
        <f ca="1">IF(Sense_data[[#This Row],[a_1State]]="Off",RANDBETWEEN(off_min,off_max),RANDBETWEEN(on_min,on_max))/sr_div</f>
        <v>2.5</v>
      </c>
      <c r="H3388" s="3">
        <v>1.3</v>
      </c>
      <c r="I3388" s="3">
        <f>IF(HOUR(Sense_data[[#This Row],[SysTimeStamp]])&lt;12,I3387+$B$14,I3387-$B$14)</f>
        <v>15.780324074074695</v>
      </c>
    </row>
    <row r="3389" spans="1:9" x14ac:dyDescent="0.2">
      <c r="A3389" t="s">
        <v>20</v>
      </c>
      <c r="B3389" t="s">
        <v>22</v>
      </c>
      <c r="C3389" s="6">
        <f t="shared" si="56"/>
        <v>42182.039027786901</v>
      </c>
      <c r="D3389" t="s">
        <v>21</v>
      </c>
      <c r="E3389" s="6">
        <f>IF(Sense_data[[#This Row],[a_1State]]=D3388,E3388,Sense_data[[#This Row],[SysTimeStamp]])</f>
        <v>42182.038842601673</v>
      </c>
      <c r="F3389" s="3" t="str">
        <f>Sense_data[[#This Row],[a_1State]]&amp;TEXT(Sense_data[[#This Row],[StateInstanceTimestamp]],"#.######")</f>
        <v>Off42182.038843</v>
      </c>
      <c r="G3389" s="3">
        <f ca="1">IF(Sense_data[[#This Row],[a_1State]]="Off",RANDBETWEEN(off_min,off_max),RANDBETWEEN(on_min,on_max))/sr_div</f>
        <v>1.5</v>
      </c>
      <c r="H3389" s="3">
        <v>2</v>
      </c>
      <c r="I3389" s="3">
        <f>IF(HOUR(Sense_data[[#This Row],[SysTimeStamp]])&lt;12,I3388+$B$14,I3388-$B$14)</f>
        <v>15.780555555556177</v>
      </c>
    </row>
    <row r="3390" spans="1:9" x14ac:dyDescent="0.2">
      <c r="A3390" t="s">
        <v>20</v>
      </c>
      <c r="B3390" t="s">
        <v>22</v>
      </c>
      <c r="C3390" s="6">
        <f t="shared" ref="C3390:C3453" si="57">C3389+$B$2</f>
        <v>42182.039039360978</v>
      </c>
      <c r="D3390" t="s">
        <v>21</v>
      </c>
      <c r="E3390" s="6">
        <f>IF(Sense_data[[#This Row],[a_1State]]=D3389,E3389,Sense_data[[#This Row],[SysTimeStamp]])</f>
        <v>42182.038842601673</v>
      </c>
      <c r="F3390" s="3" t="str">
        <f>Sense_data[[#This Row],[a_1State]]&amp;TEXT(Sense_data[[#This Row],[StateInstanceTimestamp]],"#.######")</f>
        <v>Off42182.038843</v>
      </c>
      <c r="G3390" s="3">
        <f ca="1">IF(Sense_data[[#This Row],[a_1State]]="Off",RANDBETWEEN(off_min,off_max),RANDBETWEEN(on_min,on_max))/sr_div</f>
        <v>1.3</v>
      </c>
      <c r="H3390" s="3">
        <v>1.4</v>
      </c>
      <c r="I3390" s="3">
        <f>IF(HOUR(Sense_data[[#This Row],[SysTimeStamp]])&lt;12,I3389+$B$14,I3389-$B$14)</f>
        <v>15.780787037037658</v>
      </c>
    </row>
    <row r="3391" spans="1:9" x14ac:dyDescent="0.2">
      <c r="A3391" t="s">
        <v>20</v>
      </c>
      <c r="B3391" t="s">
        <v>22</v>
      </c>
      <c r="C3391" s="6">
        <f t="shared" si="57"/>
        <v>42182.039050935055</v>
      </c>
      <c r="D3391" t="s">
        <v>21</v>
      </c>
      <c r="E3391" s="6">
        <f>IF(Sense_data[[#This Row],[a_1State]]=D3390,E3390,Sense_data[[#This Row],[SysTimeStamp]])</f>
        <v>42182.038842601673</v>
      </c>
      <c r="F3391" s="3" t="str">
        <f>Sense_data[[#This Row],[a_1State]]&amp;TEXT(Sense_data[[#This Row],[StateInstanceTimestamp]],"#.######")</f>
        <v>Off42182.038843</v>
      </c>
      <c r="G3391" s="3">
        <f ca="1">IF(Sense_data[[#This Row],[a_1State]]="Off",RANDBETWEEN(off_min,off_max),RANDBETWEEN(on_min,on_max))/sr_div</f>
        <v>2.5</v>
      </c>
      <c r="H3391" s="3">
        <v>2.4</v>
      </c>
      <c r="I3391" s="3">
        <f>IF(HOUR(Sense_data[[#This Row],[SysTimeStamp]])&lt;12,I3390+$B$14,I3390-$B$14)</f>
        <v>15.78101851851914</v>
      </c>
    </row>
    <row r="3392" spans="1:9" x14ac:dyDescent="0.2">
      <c r="A3392" t="s">
        <v>20</v>
      </c>
      <c r="B3392" t="s">
        <v>22</v>
      </c>
      <c r="C3392" s="6">
        <f t="shared" si="57"/>
        <v>42182.039062509131</v>
      </c>
      <c r="D3392" t="s">
        <v>21</v>
      </c>
      <c r="E3392" s="6">
        <f>IF(Sense_data[[#This Row],[a_1State]]=D3391,E3391,Sense_data[[#This Row],[SysTimeStamp]])</f>
        <v>42182.038842601673</v>
      </c>
      <c r="F3392" s="3" t="str">
        <f>Sense_data[[#This Row],[a_1State]]&amp;TEXT(Sense_data[[#This Row],[StateInstanceTimestamp]],"#.######")</f>
        <v>Off42182.038843</v>
      </c>
      <c r="G3392" s="3">
        <f ca="1">IF(Sense_data[[#This Row],[a_1State]]="Off",RANDBETWEEN(off_min,off_max),RANDBETWEEN(on_min,on_max))/sr_div</f>
        <v>2.6</v>
      </c>
      <c r="H3392" s="3">
        <v>2.6</v>
      </c>
      <c r="I3392" s="3">
        <f>IF(HOUR(Sense_data[[#This Row],[SysTimeStamp]])&lt;12,I3391+$B$14,I3391-$B$14)</f>
        <v>15.781250000000622</v>
      </c>
    </row>
    <row r="3393" spans="1:9" x14ac:dyDescent="0.2">
      <c r="A3393" t="s">
        <v>20</v>
      </c>
      <c r="B3393" t="s">
        <v>22</v>
      </c>
      <c r="C3393" s="6">
        <f t="shared" si="57"/>
        <v>42182.039074083208</v>
      </c>
      <c r="D3393" t="s">
        <v>21</v>
      </c>
      <c r="E3393" s="6">
        <f>IF(Sense_data[[#This Row],[a_1State]]=D3392,E3392,Sense_data[[#This Row],[SysTimeStamp]])</f>
        <v>42182.038842601673</v>
      </c>
      <c r="F3393" s="3" t="str">
        <f>Sense_data[[#This Row],[a_1State]]&amp;TEXT(Sense_data[[#This Row],[StateInstanceTimestamp]],"#.######")</f>
        <v>Off42182.038843</v>
      </c>
      <c r="G3393" s="3">
        <f ca="1">IF(Sense_data[[#This Row],[a_1State]]="Off",RANDBETWEEN(off_min,off_max),RANDBETWEEN(on_min,on_max))/sr_div</f>
        <v>1.7</v>
      </c>
      <c r="H3393" s="3">
        <v>2.9</v>
      </c>
      <c r="I3393" s="3">
        <f>IF(HOUR(Sense_data[[#This Row],[SysTimeStamp]])&lt;12,I3392+$B$14,I3392-$B$14)</f>
        <v>15.781481481482103</v>
      </c>
    </row>
    <row r="3394" spans="1:9" x14ac:dyDescent="0.2">
      <c r="A3394" t="s">
        <v>20</v>
      </c>
      <c r="B3394" t="s">
        <v>22</v>
      </c>
      <c r="C3394" s="6">
        <f t="shared" si="57"/>
        <v>42182.039085657285</v>
      </c>
      <c r="D3394" t="s">
        <v>21</v>
      </c>
      <c r="E3394" s="6">
        <f>IF(Sense_data[[#This Row],[a_1State]]=D3393,E3393,Sense_data[[#This Row],[SysTimeStamp]])</f>
        <v>42182.038842601673</v>
      </c>
      <c r="F3394" s="3" t="str">
        <f>Sense_data[[#This Row],[a_1State]]&amp;TEXT(Sense_data[[#This Row],[StateInstanceTimestamp]],"#.######")</f>
        <v>Off42182.038843</v>
      </c>
      <c r="G3394" s="3">
        <f ca="1">IF(Sense_data[[#This Row],[a_1State]]="Off",RANDBETWEEN(off_min,off_max),RANDBETWEEN(on_min,on_max))/sr_div</f>
        <v>1.2</v>
      </c>
      <c r="H3394" s="3">
        <v>2.7</v>
      </c>
      <c r="I3394" s="3">
        <f>IF(HOUR(Sense_data[[#This Row],[SysTimeStamp]])&lt;12,I3393+$B$14,I3393-$B$14)</f>
        <v>15.781712962963585</v>
      </c>
    </row>
    <row r="3395" spans="1:9" x14ac:dyDescent="0.2">
      <c r="A3395" t="s">
        <v>20</v>
      </c>
      <c r="B3395" t="s">
        <v>22</v>
      </c>
      <c r="C3395" s="6">
        <f t="shared" si="57"/>
        <v>42182.039097231362</v>
      </c>
      <c r="D3395" t="s">
        <v>21</v>
      </c>
      <c r="E3395" s="6">
        <f>IF(Sense_data[[#This Row],[a_1State]]=D3394,E3394,Sense_data[[#This Row],[SysTimeStamp]])</f>
        <v>42182.038842601673</v>
      </c>
      <c r="F3395" s="3" t="str">
        <f>Sense_data[[#This Row],[a_1State]]&amp;TEXT(Sense_data[[#This Row],[StateInstanceTimestamp]],"#.######")</f>
        <v>Off42182.038843</v>
      </c>
      <c r="G3395" s="3">
        <f ca="1">IF(Sense_data[[#This Row],[a_1State]]="Off",RANDBETWEEN(off_min,off_max),RANDBETWEEN(on_min,on_max))/sr_div</f>
        <v>2.5</v>
      </c>
      <c r="H3395" s="3">
        <v>1.7</v>
      </c>
      <c r="I3395" s="3">
        <f>IF(HOUR(Sense_data[[#This Row],[SysTimeStamp]])&lt;12,I3394+$B$14,I3394-$B$14)</f>
        <v>15.781944444445067</v>
      </c>
    </row>
    <row r="3396" spans="1:9" x14ac:dyDescent="0.2">
      <c r="A3396" t="s">
        <v>20</v>
      </c>
      <c r="B3396" t="s">
        <v>22</v>
      </c>
      <c r="C3396" s="6">
        <f t="shared" si="57"/>
        <v>42182.039108805438</v>
      </c>
      <c r="D3396" t="s">
        <v>21</v>
      </c>
      <c r="E3396" s="6">
        <f>IF(Sense_data[[#This Row],[a_1State]]=D3395,E3395,Sense_data[[#This Row],[SysTimeStamp]])</f>
        <v>42182.038842601673</v>
      </c>
      <c r="F3396" s="3" t="str">
        <f>Sense_data[[#This Row],[a_1State]]&amp;TEXT(Sense_data[[#This Row],[StateInstanceTimestamp]],"#.######")</f>
        <v>Off42182.038843</v>
      </c>
      <c r="G3396" s="3">
        <f ca="1">IF(Sense_data[[#This Row],[a_1State]]="Off",RANDBETWEEN(off_min,off_max),RANDBETWEEN(on_min,on_max))/sr_div</f>
        <v>2.2000000000000002</v>
      </c>
      <c r="H3396" s="3">
        <v>3</v>
      </c>
      <c r="I3396" s="3">
        <f>IF(HOUR(Sense_data[[#This Row],[SysTimeStamp]])&lt;12,I3395+$B$14,I3395-$B$14)</f>
        <v>15.782175925926548</v>
      </c>
    </row>
    <row r="3397" spans="1:9" x14ac:dyDescent="0.2">
      <c r="A3397" t="s">
        <v>20</v>
      </c>
      <c r="B3397" t="s">
        <v>22</v>
      </c>
      <c r="C3397" s="6">
        <f t="shared" si="57"/>
        <v>42182.039120379515</v>
      </c>
      <c r="D3397" t="s">
        <v>21</v>
      </c>
      <c r="E3397" s="6">
        <f>IF(Sense_data[[#This Row],[a_1State]]=D3396,E3396,Sense_data[[#This Row],[SysTimeStamp]])</f>
        <v>42182.038842601673</v>
      </c>
      <c r="F3397" s="3" t="str">
        <f>Sense_data[[#This Row],[a_1State]]&amp;TEXT(Sense_data[[#This Row],[StateInstanceTimestamp]],"#.######")</f>
        <v>Off42182.038843</v>
      </c>
      <c r="G3397" s="3">
        <f ca="1">IF(Sense_data[[#This Row],[a_1State]]="Off",RANDBETWEEN(off_min,off_max),RANDBETWEEN(on_min,on_max))/sr_div</f>
        <v>2.9</v>
      </c>
      <c r="H3397" s="3">
        <v>1</v>
      </c>
      <c r="I3397" s="3">
        <f>IF(HOUR(Sense_data[[#This Row],[SysTimeStamp]])&lt;12,I3396+$B$14,I3396-$B$14)</f>
        <v>15.78240740740803</v>
      </c>
    </row>
    <row r="3398" spans="1:9" x14ac:dyDescent="0.2">
      <c r="A3398" t="s">
        <v>20</v>
      </c>
      <c r="B3398" t="s">
        <v>22</v>
      </c>
      <c r="C3398" s="6">
        <f t="shared" si="57"/>
        <v>42182.039131953592</v>
      </c>
      <c r="D3398" t="s">
        <v>21</v>
      </c>
      <c r="E3398" s="6">
        <f>IF(Sense_data[[#This Row],[a_1State]]=D3397,E3397,Sense_data[[#This Row],[SysTimeStamp]])</f>
        <v>42182.038842601673</v>
      </c>
      <c r="F3398" s="3" t="str">
        <f>Sense_data[[#This Row],[a_1State]]&amp;TEXT(Sense_data[[#This Row],[StateInstanceTimestamp]],"#.######")</f>
        <v>Off42182.038843</v>
      </c>
      <c r="G3398" s="3">
        <f ca="1">IF(Sense_data[[#This Row],[a_1State]]="Off",RANDBETWEEN(off_min,off_max),RANDBETWEEN(on_min,on_max))/sr_div</f>
        <v>2.4</v>
      </c>
      <c r="H3398" s="3">
        <v>1</v>
      </c>
      <c r="I3398" s="3">
        <f>IF(HOUR(Sense_data[[#This Row],[SysTimeStamp]])&lt;12,I3397+$B$14,I3397-$B$14)</f>
        <v>15.782638888889512</v>
      </c>
    </row>
    <row r="3399" spans="1:9" x14ac:dyDescent="0.2">
      <c r="A3399" t="s">
        <v>20</v>
      </c>
      <c r="B3399" t="s">
        <v>22</v>
      </c>
      <c r="C3399" s="6">
        <f t="shared" si="57"/>
        <v>42182.039143527669</v>
      </c>
      <c r="D3399" t="s">
        <v>21</v>
      </c>
      <c r="E3399" s="6">
        <f>IF(Sense_data[[#This Row],[a_1State]]=D3398,E3398,Sense_data[[#This Row],[SysTimeStamp]])</f>
        <v>42182.038842601673</v>
      </c>
      <c r="F3399" s="3" t="str">
        <f>Sense_data[[#This Row],[a_1State]]&amp;TEXT(Sense_data[[#This Row],[StateInstanceTimestamp]],"#.######")</f>
        <v>Off42182.038843</v>
      </c>
      <c r="G3399" s="3">
        <f ca="1">IF(Sense_data[[#This Row],[a_1State]]="Off",RANDBETWEEN(off_min,off_max),RANDBETWEEN(on_min,on_max))/sr_div</f>
        <v>1.9</v>
      </c>
      <c r="H3399" s="3">
        <v>1</v>
      </c>
      <c r="I3399" s="3">
        <f>IF(HOUR(Sense_data[[#This Row],[SysTimeStamp]])&lt;12,I3398+$B$14,I3398-$B$14)</f>
        <v>15.782870370370993</v>
      </c>
    </row>
    <row r="3400" spans="1:9" x14ac:dyDescent="0.2">
      <c r="A3400" t="s">
        <v>20</v>
      </c>
      <c r="B3400" t="s">
        <v>22</v>
      </c>
      <c r="C3400" s="6">
        <f t="shared" si="57"/>
        <v>42182.039155101746</v>
      </c>
      <c r="D3400" t="s">
        <v>21</v>
      </c>
      <c r="E3400" s="6">
        <f>IF(Sense_data[[#This Row],[a_1State]]=D3399,E3399,Sense_data[[#This Row],[SysTimeStamp]])</f>
        <v>42182.038842601673</v>
      </c>
      <c r="F3400" s="3" t="str">
        <f>Sense_data[[#This Row],[a_1State]]&amp;TEXT(Sense_data[[#This Row],[StateInstanceTimestamp]],"#.######")</f>
        <v>Off42182.038843</v>
      </c>
      <c r="G3400" s="3">
        <f ca="1">IF(Sense_data[[#This Row],[a_1State]]="Off",RANDBETWEEN(off_min,off_max),RANDBETWEEN(on_min,on_max))/sr_div</f>
        <v>1.1000000000000001</v>
      </c>
      <c r="H3400" s="3">
        <v>1.7</v>
      </c>
      <c r="I3400" s="3">
        <f>IF(HOUR(Sense_data[[#This Row],[SysTimeStamp]])&lt;12,I3399+$B$14,I3399-$B$14)</f>
        <v>15.783101851852475</v>
      </c>
    </row>
    <row r="3401" spans="1:9" x14ac:dyDescent="0.2">
      <c r="A3401" t="s">
        <v>20</v>
      </c>
      <c r="B3401" t="s">
        <v>22</v>
      </c>
      <c r="C3401" s="6">
        <f t="shared" si="57"/>
        <v>42182.039166675822</v>
      </c>
      <c r="D3401" t="s">
        <v>21</v>
      </c>
      <c r="E3401" s="6">
        <f>IF(Sense_data[[#This Row],[a_1State]]=D3400,E3400,Sense_data[[#This Row],[SysTimeStamp]])</f>
        <v>42182.038842601673</v>
      </c>
      <c r="F3401" s="3" t="str">
        <f>Sense_data[[#This Row],[a_1State]]&amp;TEXT(Sense_data[[#This Row],[StateInstanceTimestamp]],"#.######")</f>
        <v>Off42182.038843</v>
      </c>
      <c r="G3401" s="3">
        <f ca="1">IF(Sense_data[[#This Row],[a_1State]]="Off",RANDBETWEEN(off_min,off_max),RANDBETWEEN(on_min,on_max))/sr_div</f>
        <v>2.9</v>
      </c>
      <c r="H3401" s="3">
        <v>2.1</v>
      </c>
      <c r="I3401" s="3">
        <f>IF(HOUR(Sense_data[[#This Row],[SysTimeStamp]])&lt;12,I3400+$B$14,I3400-$B$14)</f>
        <v>15.783333333333957</v>
      </c>
    </row>
    <row r="3402" spans="1:9" x14ac:dyDescent="0.2">
      <c r="A3402" t="s">
        <v>20</v>
      </c>
      <c r="B3402" t="s">
        <v>22</v>
      </c>
      <c r="C3402" s="6">
        <f t="shared" si="57"/>
        <v>42182.039178249899</v>
      </c>
      <c r="D3402" t="s">
        <v>21</v>
      </c>
      <c r="E3402" s="6">
        <f>IF(Sense_data[[#This Row],[a_1State]]=D3401,E3401,Sense_data[[#This Row],[SysTimeStamp]])</f>
        <v>42182.038842601673</v>
      </c>
      <c r="F3402" s="3" t="str">
        <f>Sense_data[[#This Row],[a_1State]]&amp;TEXT(Sense_data[[#This Row],[StateInstanceTimestamp]],"#.######")</f>
        <v>Off42182.038843</v>
      </c>
      <c r="G3402" s="3">
        <f ca="1">IF(Sense_data[[#This Row],[a_1State]]="Off",RANDBETWEEN(off_min,off_max),RANDBETWEEN(on_min,on_max))/sr_div</f>
        <v>2.2000000000000002</v>
      </c>
      <c r="H3402" s="3">
        <v>2.1</v>
      </c>
      <c r="I3402" s="3">
        <f>IF(HOUR(Sense_data[[#This Row],[SysTimeStamp]])&lt;12,I3401+$B$14,I3401-$B$14)</f>
        <v>15.783564814815438</v>
      </c>
    </row>
    <row r="3403" spans="1:9" x14ac:dyDescent="0.2">
      <c r="A3403" t="s">
        <v>20</v>
      </c>
      <c r="B3403" t="s">
        <v>22</v>
      </c>
      <c r="C3403" s="6">
        <f t="shared" si="57"/>
        <v>42182.039189823976</v>
      </c>
      <c r="D3403" t="s">
        <v>21</v>
      </c>
      <c r="E3403" s="6">
        <f>IF(Sense_data[[#This Row],[a_1State]]=D3402,E3402,Sense_data[[#This Row],[SysTimeStamp]])</f>
        <v>42182.038842601673</v>
      </c>
      <c r="F3403" s="3" t="str">
        <f>Sense_data[[#This Row],[a_1State]]&amp;TEXT(Sense_data[[#This Row],[StateInstanceTimestamp]],"#.######")</f>
        <v>Off42182.038843</v>
      </c>
      <c r="G3403" s="3">
        <f ca="1">IF(Sense_data[[#This Row],[a_1State]]="Off",RANDBETWEEN(off_min,off_max),RANDBETWEEN(on_min,on_max))/sr_div</f>
        <v>1.6</v>
      </c>
      <c r="H3403" s="3">
        <v>2.6</v>
      </c>
      <c r="I3403" s="3">
        <f>IF(HOUR(Sense_data[[#This Row],[SysTimeStamp]])&lt;12,I3402+$B$14,I3402-$B$14)</f>
        <v>15.78379629629692</v>
      </c>
    </row>
    <row r="3404" spans="1:9" x14ac:dyDescent="0.2">
      <c r="A3404" t="s">
        <v>20</v>
      </c>
      <c r="B3404" t="s">
        <v>22</v>
      </c>
      <c r="C3404" s="6">
        <f t="shared" si="57"/>
        <v>42182.039201398053</v>
      </c>
      <c r="D3404" t="s">
        <v>21</v>
      </c>
      <c r="E3404" s="6">
        <f>IF(Sense_data[[#This Row],[a_1State]]=D3403,E3403,Sense_data[[#This Row],[SysTimeStamp]])</f>
        <v>42182.038842601673</v>
      </c>
      <c r="F3404" s="3" t="str">
        <f>Sense_data[[#This Row],[a_1State]]&amp;TEXT(Sense_data[[#This Row],[StateInstanceTimestamp]],"#.######")</f>
        <v>Off42182.038843</v>
      </c>
      <c r="G3404" s="3">
        <f ca="1">IF(Sense_data[[#This Row],[a_1State]]="Off",RANDBETWEEN(off_min,off_max),RANDBETWEEN(on_min,on_max))/sr_div</f>
        <v>1.1000000000000001</v>
      </c>
      <c r="H3404" s="3">
        <v>2.7</v>
      </c>
      <c r="I3404" s="3">
        <f>IF(HOUR(Sense_data[[#This Row],[SysTimeStamp]])&lt;12,I3403+$B$14,I3403-$B$14)</f>
        <v>15.784027777778402</v>
      </c>
    </row>
    <row r="3405" spans="1:9" x14ac:dyDescent="0.2">
      <c r="A3405" t="s">
        <v>20</v>
      </c>
      <c r="B3405" t="s">
        <v>22</v>
      </c>
      <c r="C3405" s="6">
        <f t="shared" si="57"/>
        <v>42182.039212972129</v>
      </c>
      <c r="D3405" t="s">
        <v>21</v>
      </c>
      <c r="E3405" s="6">
        <f>IF(Sense_data[[#This Row],[a_1State]]=D3404,E3404,Sense_data[[#This Row],[SysTimeStamp]])</f>
        <v>42182.038842601673</v>
      </c>
      <c r="F3405" s="3" t="str">
        <f>Sense_data[[#This Row],[a_1State]]&amp;TEXT(Sense_data[[#This Row],[StateInstanceTimestamp]],"#.######")</f>
        <v>Off42182.038843</v>
      </c>
      <c r="G3405" s="3">
        <f ca="1">IF(Sense_data[[#This Row],[a_1State]]="Off",RANDBETWEEN(off_min,off_max),RANDBETWEEN(on_min,on_max))/sr_div</f>
        <v>1.7</v>
      </c>
      <c r="H3405" s="3">
        <v>2.8</v>
      </c>
      <c r="I3405" s="3">
        <f>IF(HOUR(Sense_data[[#This Row],[SysTimeStamp]])&lt;12,I3404+$B$14,I3404-$B$14)</f>
        <v>15.784259259259883</v>
      </c>
    </row>
    <row r="3406" spans="1:9" x14ac:dyDescent="0.2">
      <c r="A3406" t="s">
        <v>20</v>
      </c>
      <c r="B3406" t="s">
        <v>22</v>
      </c>
      <c r="C3406" s="6">
        <f t="shared" si="57"/>
        <v>42182.039224546206</v>
      </c>
      <c r="D3406" t="s">
        <v>21</v>
      </c>
      <c r="E3406" s="6">
        <f>IF(Sense_data[[#This Row],[a_1State]]=D3405,E3405,Sense_data[[#This Row],[SysTimeStamp]])</f>
        <v>42182.038842601673</v>
      </c>
      <c r="F3406" s="3" t="str">
        <f>Sense_data[[#This Row],[a_1State]]&amp;TEXT(Sense_data[[#This Row],[StateInstanceTimestamp]],"#.######")</f>
        <v>Off42182.038843</v>
      </c>
      <c r="G3406" s="3">
        <f ca="1">IF(Sense_data[[#This Row],[a_1State]]="Off",RANDBETWEEN(off_min,off_max),RANDBETWEEN(on_min,on_max))/sr_div</f>
        <v>2.8</v>
      </c>
      <c r="H3406" s="3">
        <v>2.1</v>
      </c>
      <c r="I3406" s="3">
        <f>IF(HOUR(Sense_data[[#This Row],[SysTimeStamp]])&lt;12,I3405+$B$14,I3405-$B$14)</f>
        <v>15.784490740741365</v>
      </c>
    </row>
    <row r="3407" spans="1:9" x14ac:dyDescent="0.2">
      <c r="A3407" t="s">
        <v>20</v>
      </c>
      <c r="B3407" t="s">
        <v>22</v>
      </c>
      <c r="C3407" s="6">
        <f t="shared" si="57"/>
        <v>42182.039236120283</v>
      </c>
      <c r="D3407" t="s">
        <v>21</v>
      </c>
      <c r="E3407" s="6">
        <f>IF(Sense_data[[#This Row],[a_1State]]=D3406,E3406,Sense_data[[#This Row],[SysTimeStamp]])</f>
        <v>42182.038842601673</v>
      </c>
      <c r="F3407" s="3" t="str">
        <f>Sense_data[[#This Row],[a_1State]]&amp;TEXT(Sense_data[[#This Row],[StateInstanceTimestamp]],"#.######")</f>
        <v>Off42182.038843</v>
      </c>
      <c r="G3407" s="3">
        <f ca="1">IF(Sense_data[[#This Row],[a_1State]]="Off",RANDBETWEEN(off_min,off_max),RANDBETWEEN(on_min,on_max))/sr_div</f>
        <v>2.8</v>
      </c>
      <c r="H3407" s="3">
        <v>2.4</v>
      </c>
      <c r="I3407" s="3">
        <f>IF(HOUR(Sense_data[[#This Row],[SysTimeStamp]])&lt;12,I3406+$B$14,I3406-$B$14)</f>
        <v>15.784722222222847</v>
      </c>
    </row>
    <row r="3408" spans="1:9" x14ac:dyDescent="0.2">
      <c r="A3408" t="s">
        <v>20</v>
      </c>
      <c r="B3408" t="s">
        <v>22</v>
      </c>
      <c r="C3408" s="6">
        <f t="shared" si="57"/>
        <v>42182.03924769436</v>
      </c>
      <c r="D3408" t="s">
        <v>21</v>
      </c>
      <c r="E3408" s="6">
        <f>IF(Sense_data[[#This Row],[a_1State]]=D3407,E3407,Sense_data[[#This Row],[SysTimeStamp]])</f>
        <v>42182.038842601673</v>
      </c>
      <c r="F3408" s="3" t="str">
        <f>Sense_data[[#This Row],[a_1State]]&amp;TEXT(Sense_data[[#This Row],[StateInstanceTimestamp]],"#.######")</f>
        <v>Off42182.038843</v>
      </c>
      <c r="G3408" s="3">
        <f ca="1">IF(Sense_data[[#This Row],[a_1State]]="Off",RANDBETWEEN(off_min,off_max),RANDBETWEEN(on_min,on_max))/sr_div</f>
        <v>1.6</v>
      </c>
      <c r="H3408" s="3">
        <v>2.6</v>
      </c>
      <c r="I3408" s="3">
        <f>IF(HOUR(Sense_data[[#This Row],[SysTimeStamp]])&lt;12,I3407+$B$14,I3407-$B$14)</f>
        <v>15.784953703704328</v>
      </c>
    </row>
    <row r="3409" spans="1:9" x14ac:dyDescent="0.2">
      <c r="A3409" t="s">
        <v>20</v>
      </c>
      <c r="B3409" t="s">
        <v>22</v>
      </c>
      <c r="C3409" s="6">
        <f t="shared" si="57"/>
        <v>42182.039259268437</v>
      </c>
      <c r="D3409" t="s">
        <v>21</v>
      </c>
      <c r="E3409" s="6">
        <f>IF(Sense_data[[#This Row],[a_1State]]=D3408,E3408,Sense_data[[#This Row],[SysTimeStamp]])</f>
        <v>42182.038842601673</v>
      </c>
      <c r="F3409" s="3" t="str">
        <f>Sense_data[[#This Row],[a_1State]]&amp;TEXT(Sense_data[[#This Row],[StateInstanceTimestamp]],"#.######")</f>
        <v>Off42182.038843</v>
      </c>
      <c r="G3409" s="3">
        <f ca="1">IF(Sense_data[[#This Row],[a_1State]]="Off",RANDBETWEEN(off_min,off_max),RANDBETWEEN(on_min,on_max))/sr_div</f>
        <v>2.2999999999999998</v>
      </c>
      <c r="H3409" s="3">
        <v>2.1</v>
      </c>
      <c r="I3409" s="3">
        <f>IF(HOUR(Sense_data[[#This Row],[SysTimeStamp]])&lt;12,I3408+$B$14,I3408-$B$14)</f>
        <v>15.78518518518581</v>
      </c>
    </row>
    <row r="3410" spans="1:9" x14ac:dyDescent="0.2">
      <c r="A3410" t="s">
        <v>20</v>
      </c>
      <c r="B3410" t="s">
        <v>22</v>
      </c>
      <c r="C3410" s="6">
        <f t="shared" si="57"/>
        <v>42182.039270842513</v>
      </c>
      <c r="D3410" t="s">
        <v>21</v>
      </c>
      <c r="E3410" s="6">
        <f>IF(Sense_data[[#This Row],[a_1State]]=D3409,E3409,Sense_data[[#This Row],[SysTimeStamp]])</f>
        <v>42182.038842601673</v>
      </c>
      <c r="F3410" s="3" t="str">
        <f>Sense_data[[#This Row],[a_1State]]&amp;TEXT(Sense_data[[#This Row],[StateInstanceTimestamp]],"#.######")</f>
        <v>Off42182.038843</v>
      </c>
      <c r="G3410" s="3">
        <f ca="1">IF(Sense_data[[#This Row],[a_1State]]="Off",RANDBETWEEN(off_min,off_max),RANDBETWEEN(on_min,on_max))/sr_div</f>
        <v>1.1000000000000001</v>
      </c>
      <c r="H3410" s="3">
        <v>1.3</v>
      </c>
      <c r="I3410" s="3">
        <f>IF(HOUR(Sense_data[[#This Row],[SysTimeStamp]])&lt;12,I3409+$B$14,I3409-$B$14)</f>
        <v>15.785416666667292</v>
      </c>
    </row>
    <row r="3411" spans="1:9" x14ac:dyDescent="0.2">
      <c r="A3411" t="s">
        <v>20</v>
      </c>
      <c r="B3411" t="s">
        <v>22</v>
      </c>
      <c r="C3411" s="6">
        <f t="shared" si="57"/>
        <v>42182.03928241659</v>
      </c>
      <c r="D3411" t="s">
        <v>21</v>
      </c>
      <c r="E3411" s="6">
        <f>IF(Sense_data[[#This Row],[a_1State]]=D3410,E3410,Sense_data[[#This Row],[SysTimeStamp]])</f>
        <v>42182.038842601673</v>
      </c>
      <c r="F3411" s="3" t="str">
        <f>Sense_data[[#This Row],[a_1State]]&amp;TEXT(Sense_data[[#This Row],[StateInstanceTimestamp]],"#.######")</f>
        <v>Off42182.038843</v>
      </c>
      <c r="G3411" s="3">
        <f ca="1">IF(Sense_data[[#This Row],[a_1State]]="Off",RANDBETWEEN(off_min,off_max),RANDBETWEEN(on_min,on_max))/sr_div</f>
        <v>1.1000000000000001</v>
      </c>
      <c r="H3411" s="3">
        <v>2.2999999999999998</v>
      </c>
      <c r="I3411" s="3">
        <f>IF(HOUR(Sense_data[[#This Row],[SysTimeStamp]])&lt;12,I3410+$B$14,I3410-$B$14)</f>
        <v>15.785648148148773</v>
      </c>
    </row>
    <row r="3412" spans="1:9" x14ac:dyDescent="0.2">
      <c r="A3412" t="s">
        <v>20</v>
      </c>
      <c r="B3412" t="s">
        <v>22</v>
      </c>
      <c r="C3412" s="6">
        <f t="shared" si="57"/>
        <v>42182.039293990667</v>
      </c>
      <c r="D3412" t="s">
        <v>21</v>
      </c>
      <c r="E3412" s="6">
        <f>IF(Sense_data[[#This Row],[a_1State]]=D3411,E3411,Sense_data[[#This Row],[SysTimeStamp]])</f>
        <v>42182.038842601673</v>
      </c>
      <c r="F3412" s="3" t="str">
        <f>Sense_data[[#This Row],[a_1State]]&amp;TEXT(Sense_data[[#This Row],[StateInstanceTimestamp]],"#.######")</f>
        <v>Off42182.038843</v>
      </c>
      <c r="G3412" s="3">
        <f ca="1">IF(Sense_data[[#This Row],[a_1State]]="Off",RANDBETWEEN(off_min,off_max),RANDBETWEEN(on_min,on_max))/sr_div</f>
        <v>1.6</v>
      </c>
      <c r="H3412" s="3">
        <v>1.4</v>
      </c>
      <c r="I3412" s="3">
        <f>IF(HOUR(Sense_data[[#This Row],[SysTimeStamp]])&lt;12,I3411+$B$14,I3411-$B$14)</f>
        <v>15.785879629630255</v>
      </c>
    </row>
    <row r="3413" spans="1:9" x14ac:dyDescent="0.2">
      <c r="A3413" t="s">
        <v>20</v>
      </c>
      <c r="B3413" t="s">
        <v>22</v>
      </c>
      <c r="C3413" s="6">
        <f t="shared" si="57"/>
        <v>42182.039305564744</v>
      </c>
      <c r="D3413" t="s">
        <v>21</v>
      </c>
      <c r="E3413" s="6">
        <f>IF(Sense_data[[#This Row],[a_1State]]=D3412,E3412,Sense_data[[#This Row],[SysTimeStamp]])</f>
        <v>42182.038842601673</v>
      </c>
      <c r="F3413" s="3" t="str">
        <f>Sense_data[[#This Row],[a_1State]]&amp;TEXT(Sense_data[[#This Row],[StateInstanceTimestamp]],"#.######")</f>
        <v>Off42182.038843</v>
      </c>
      <c r="G3413" s="3">
        <f ca="1">IF(Sense_data[[#This Row],[a_1State]]="Off",RANDBETWEEN(off_min,off_max),RANDBETWEEN(on_min,on_max))/sr_div</f>
        <v>1.8</v>
      </c>
      <c r="H3413" s="3">
        <v>2.1</v>
      </c>
      <c r="I3413" s="3">
        <f>IF(HOUR(Sense_data[[#This Row],[SysTimeStamp]])&lt;12,I3412+$B$14,I3412-$B$14)</f>
        <v>15.786111111111737</v>
      </c>
    </row>
    <row r="3414" spans="1:9" x14ac:dyDescent="0.2">
      <c r="A3414" t="s">
        <v>20</v>
      </c>
      <c r="B3414" t="s">
        <v>22</v>
      </c>
      <c r="C3414" s="6">
        <f t="shared" si="57"/>
        <v>42182.03931713882</v>
      </c>
      <c r="D3414" t="s">
        <v>21</v>
      </c>
      <c r="E3414" s="6">
        <f>IF(Sense_data[[#This Row],[a_1State]]=D3413,E3413,Sense_data[[#This Row],[SysTimeStamp]])</f>
        <v>42182.038842601673</v>
      </c>
      <c r="F3414" s="3" t="str">
        <f>Sense_data[[#This Row],[a_1State]]&amp;TEXT(Sense_data[[#This Row],[StateInstanceTimestamp]],"#.######")</f>
        <v>Off42182.038843</v>
      </c>
      <c r="G3414" s="3">
        <f ca="1">IF(Sense_data[[#This Row],[a_1State]]="Off",RANDBETWEEN(off_min,off_max),RANDBETWEEN(on_min,on_max))/sr_div</f>
        <v>1.4</v>
      </c>
      <c r="H3414" s="3">
        <v>2.1</v>
      </c>
      <c r="I3414" s="3">
        <f>IF(HOUR(Sense_data[[#This Row],[SysTimeStamp]])&lt;12,I3413+$B$14,I3413-$B$14)</f>
        <v>15.786342592593218</v>
      </c>
    </row>
    <row r="3415" spans="1:9" x14ac:dyDescent="0.2">
      <c r="A3415" t="s">
        <v>20</v>
      </c>
      <c r="B3415" t="s">
        <v>22</v>
      </c>
      <c r="C3415" s="6">
        <f t="shared" si="57"/>
        <v>42182.039328712897</v>
      </c>
      <c r="D3415" t="s">
        <v>21</v>
      </c>
      <c r="E3415" s="6">
        <f>IF(Sense_data[[#This Row],[a_1State]]=D3414,E3414,Sense_data[[#This Row],[SysTimeStamp]])</f>
        <v>42182.038842601673</v>
      </c>
      <c r="F3415" s="3" t="str">
        <f>Sense_data[[#This Row],[a_1State]]&amp;TEXT(Sense_data[[#This Row],[StateInstanceTimestamp]],"#.######")</f>
        <v>Off42182.038843</v>
      </c>
      <c r="G3415" s="3">
        <f ca="1">IF(Sense_data[[#This Row],[a_1State]]="Off",RANDBETWEEN(off_min,off_max),RANDBETWEEN(on_min,on_max))/sr_div</f>
        <v>2.5</v>
      </c>
      <c r="H3415" s="3">
        <v>1.6</v>
      </c>
      <c r="I3415" s="3">
        <f>IF(HOUR(Sense_data[[#This Row],[SysTimeStamp]])&lt;12,I3414+$B$14,I3414-$B$14)</f>
        <v>15.7865740740747</v>
      </c>
    </row>
    <row r="3416" spans="1:9" x14ac:dyDescent="0.2">
      <c r="A3416" t="s">
        <v>20</v>
      </c>
      <c r="B3416" t="s">
        <v>22</v>
      </c>
      <c r="C3416" s="6">
        <f t="shared" si="57"/>
        <v>42182.039340286974</v>
      </c>
      <c r="D3416" t="s">
        <v>21</v>
      </c>
      <c r="E3416" s="6">
        <f>IF(Sense_data[[#This Row],[a_1State]]=D3415,E3415,Sense_data[[#This Row],[SysTimeStamp]])</f>
        <v>42182.038842601673</v>
      </c>
      <c r="F3416" s="3" t="str">
        <f>Sense_data[[#This Row],[a_1State]]&amp;TEXT(Sense_data[[#This Row],[StateInstanceTimestamp]],"#.######")</f>
        <v>Off42182.038843</v>
      </c>
      <c r="G3416" s="3">
        <f ca="1">IF(Sense_data[[#This Row],[a_1State]]="Off",RANDBETWEEN(off_min,off_max),RANDBETWEEN(on_min,on_max))/sr_div</f>
        <v>1.3</v>
      </c>
      <c r="H3416" s="3">
        <v>2.6</v>
      </c>
      <c r="I3416" s="3">
        <f>IF(HOUR(Sense_data[[#This Row],[SysTimeStamp]])&lt;12,I3415+$B$14,I3415-$B$14)</f>
        <v>15.786805555556182</v>
      </c>
    </row>
    <row r="3417" spans="1:9" x14ac:dyDescent="0.2">
      <c r="A3417" t="s">
        <v>20</v>
      </c>
      <c r="B3417" t="s">
        <v>22</v>
      </c>
      <c r="C3417" s="6">
        <f t="shared" si="57"/>
        <v>42182.039351861051</v>
      </c>
      <c r="D3417" t="s">
        <v>21</v>
      </c>
      <c r="E3417" s="6">
        <f>IF(Sense_data[[#This Row],[a_1State]]=D3416,E3416,Sense_data[[#This Row],[SysTimeStamp]])</f>
        <v>42182.038842601673</v>
      </c>
      <c r="F3417" s="3" t="str">
        <f>Sense_data[[#This Row],[a_1State]]&amp;TEXT(Sense_data[[#This Row],[StateInstanceTimestamp]],"#.######")</f>
        <v>Off42182.038843</v>
      </c>
      <c r="G3417" s="3">
        <f ca="1">IF(Sense_data[[#This Row],[a_1State]]="Off",RANDBETWEEN(off_min,off_max),RANDBETWEEN(on_min,on_max))/sr_div</f>
        <v>1.9</v>
      </c>
      <c r="H3417" s="3">
        <v>2.1</v>
      </c>
      <c r="I3417" s="3">
        <f>IF(HOUR(Sense_data[[#This Row],[SysTimeStamp]])&lt;12,I3416+$B$14,I3416-$B$14)</f>
        <v>15.787037037037663</v>
      </c>
    </row>
    <row r="3418" spans="1:9" x14ac:dyDescent="0.2">
      <c r="A3418" t="s">
        <v>20</v>
      </c>
      <c r="B3418" t="s">
        <v>22</v>
      </c>
      <c r="C3418" s="6">
        <f t="shared" si="57"/>
        <v>42182.039363435128</v>
      </c>
      <c r="D3418" t="s">
        <v>21</v>
      </c>
      <c r="E3418" s="6">
        <f>IF(Sense_data[[#This Row],[a_1State]]=D3417,E3417,Sense_data[[#This Row],[SysTimeStamp]])</f>
        <v>42182.038842601673</v>
      </c>
      <c r="F3418" s="3" t="str">
        <f>Sense_data[[#This Row],[a_1State]]&amp;TEXT(Sense_data[[#This Row],[StateInstanceTimestamp]],"#.######")</f>
        <v>Off42182.038843</v>
      </c>
      <c r="G3418" s="3">
        <f ca="1">IF(Sense_data[[#This Row],[a_1State]]="Off",RANDBETWEEN(off_min,off_max),RANDBETWEEN(on_min,on_max))/sr_div</f>
        <v>1.7</v>
      </c>
      <c r="H3418" s="3">
        <v>2.4</v>
      </c>
      <c r="I3418" s="3">
        <f>IF(HOUR(Sense_data[[#This Row],[SysTimeStamp]])&lt;12,I3417+$B$14,I3417-$B$14)</f>
        <v>15.787268518519145</v>
      </c>
    </row>
    <row r="3419" spans="1:9" x14ac:dyDescent="0.2">
      <c r="A3419" t="s">
        <v>20</v>
      </c>
      <c r="B3419" t="s">
        <v>22</v>
      </c>
      <c r="C3419" s="6">
        <f t="shared" si="57"/>
        <v>42182.039375009204</v>
      </c>
      <c r="D3419" t="s">
        <v>21</v>
      </c>
      <c r="E3419" s="6">
        <f>IF(Sense_data[[#This Row],[a_1State]]=D3418,E3418,Sense_data[[#This Row],[SysTimeStamp]])</f>
        <v>42182.038842601673</v>
      </c>
      <c r="F3419" s="3" t="str">
        <f>Sense_data[[#This Row],[a_1State]]&amp;TEXT(Sense_data[[#This Row],[StateInstanceTimestamp]],"#.######")</f>
        <v>Off42182.038843</v>
      </c>
      <c r="G3419" s="3">
        <f ca="1">IF(Sense_data[[#This Row],[a_1State]]="Off",RANDBETWEEN(off_min,off_max),RANDBETWEEN(on_min,on_max))/sr_div</f>
        <v>2.7</v>
      </c>
      <c r="H3419" s="3">
        <v>1.9</v>
      </c>
      <c r="I3419" s="3">
        <f>IF(HOUR(Sense_data[[#This Row],[SysTimeStamp]])&lt;12,I3418+$B$14,I3418-$B$14)</f>
        <v>15.787500000000627</v>
      </c>
    </row>
    <row r="3420" spans="1:9" x14ac:dyDescent="0.2">
      <c r="A3420" t="s">
        <v>20</v>
      </c>
      <c r="B3420" t="s">
        <v>22</v>
      </c>
      <c r="C3420" s="6">
        <f t="shared" si="57"/>
        <v>42182.039386583281</v>
      </c>
      <c r="D3420" t="s">
        <v>21</v>
      </c>
      <c r="E3420" s="6">
        <f>IF(Sense_data[[#This Row],[a_1State]]=D3419,E3419,Sense_data[[#This Row],[SysTimeStamp]])</f>
        <v>42182.038842601673</v>
      </c>
      <c r="F3420" s="3" t="str">
        <f>Sense_data[[#This Row],[a_1State]]&amp;TEXT(Sense_data[[#This Row],[StateInstanceTimestamp]],"#.######")</f>
        <v>Off42182.038843</v>
      </c>
      <c r="G3420" s="3">
        <f ca="1">IF(Sense_data[[#This Row],[a_1State]]="Off",RANDBETWEEN(off_min,off_max),RANDBETWEEN(on_min,on_max))/sr_div</f>
        <v>1.6</v>
      </c>
      <c r="H3420" s="3">
        <v>2.1</v>
      </c>
      <c r="I3420" s="3">
        <f>IF(HOUR(Sense_data[[#This Row],[SysTimeStamp]])&lt;12,I3419+$B$14,I3419-$B$14)</f>
        <v>15.787731481482108</v>
      </c>
    </row>
    <row r="3421" spans="1:9" x14ac:dyDescent="0.2">
      <c r="A3421" t="s">
        <v>20</v>
      </c>
      <c r="B3421" t="s">
        <v>22</v>
      </c>
      <c r="C3421" s="6">
        <f t="shared" si="57"/>
        <v>42182.039398157358</v>
      </c>
      <c r="D3421" t="s">
        <v>21</v>
      </c>
      <c r="E3421" s="6">
        <f>IF(Sense_data[[#This Row],[a_1State]]=D3420,E3420,Sense_data[[#This Row],[SysTimeStamp]])</f>
        <v>42182.038842601673</v>
      </c>
      <c r="F3421" s="3" t="str">
        <f>Sense_data[[#This Row],[a_1State]]&amp;TEXT(Sense_data[[#This Row],[StateInstanceTimestamp]],"#.######")</f>
        <v>Off42182.038843</v>
      </c>
      <c r="G3421" s="3">
        <f ca="1">IF(Sense_data[[#This Row],[a_1State]]="Off",RANDBETWEEN(off_min,off_max),RANDBETWEEN(on_min,on_max))/sr_div</f>
        <v>2.1</v>
      </c>
      <c r="H3421" s="3">
        <v>1.8</v>
      </c>
      <c r="I3421" s="3">
        <f>IF(HOUR(Sense_data[[#This Row],[SysTimeStamp]])&lt;12,I3420+$B$14,I3420-$B$14)</f>
        <v>15.78796296296359</v>
      </c>
    </row>
    <row r="3422" spans="1:9" x14ac:dyDescent="0.2">
      <c r="A3422" t="s">
        <v>20</v>
      </c>
      <c r="B3422" t="s">
        <v>22</v>
      </c>
      <c r="C3422" s="6">
        <f t="shared" si="57"/>
        <v>42182.039409731435</v>
      </c>
      <c r="D3422" t="s">
        <v>21</v>
      </c>
      <c r="E3422" s="6">
        <f>IF(Sense_data[[#This Row],[a_1State]]=D3421,E3421,Sense_data[[#This Row],[SysTimeStamp]])</f>
        <v>42182.038842601673</v>
      </c>
      <c r="F3422" s="3" t="str">
        <f>Sense_data[[#This Row],[a_1State]]&amp;TEXT(Sense_data[[#This Row],[StateInstanceTimestamp]],"#.######")</f>
        <v>Off42182.038843</v>
      </c>
      <c r="G3422" s="3">
        <f ca="1">IF(Sense_data[[#This Row],[a_1State]]="Off",RANDBETWEEN(off_min,off_max),RANDBETWEEN(on_min,on_max))/sr_div</f>
        <v>2.6</v>
      </c>
      <c r="H3422" s="3">
        <v>1.6</v>
      </c>
      <c r="I3422" s="3">
        <f>IF(HOUR(Sense_data[[#This Row],[SysTimeStamp]])&lt;12,I3421+$B$14,I3421-$B$14)</f>
        <v>15.788194444445072</v>
      </c>
    </row>
    <row r="3423" spans="1:9" x14ac:dyDescent="0.2">
      <c r="A3423" t="s">
        <v>20</v>
      </c>
      <c r="B3423" t="s">
        <v>22</v>
      </c>
      <c r="C3423" s="6">
        <f t="shared" si="57"/>
        <v>42182.039421305511</v>
      </c>
      <c r="D3423" t="s">
        <v>21</v>
      </c>
      <c r="E3423" s="6">
        <f>IF(Sense_data[[#This Row],[a_1State]]=D3422,E3422,Sense_data[[#This Row],[SysTimeStamp]])</f>
        <v>42182.038842601673</v>
      </c>
      <c r="F3423" s="3" t="str">
        <f>Sense_data[[#This Row],[a_1State]]&amp;TEXT(Sense_data[[#This Row],[StateInstanceTimestamp]],"#.######")</f>
        <v>Off42182.038843</v>
      </c>
      <c r="G3423" s="3">
        <f ca="1">IF(Sense_data[[#This Row],[a_1State]]="Off",RANDBETWEEN(off_min,off_max),RANDBETWEEN(on_min,on_max))/sr_div</f>
        <v>1.2</v>
      </c>
      <c r="H3423" s="3">
        <v>1.6</v>
      </c>
      <c r="I3423" s="3">
        <f>IF(HOUR(Sense_data[[#This Row],[SysTimeStamp]])&lt;12,I3422+$B$14,I3422-$B$14)</f>
        <v>15.788425925926553</v>
      </c>
    </row>
    <row r="3424" spans="1:9" x14ac:dyDescent="0.2">
      <c r="A3424" t="s">
        <v>20</v>
      </c>
      <c r="B3424" t="s">
        <v>22</v>
      </c>
      <c r="C3424" s="6">
        <f t="shared" si="57"/>
        <v>42182.039432879588</v>
      </c>
      <c r="D3424" t="s">
        <v>21</v>
      </c>
      <c r="E3424" s="6">
        <f>IF(Sense_data[[#This Row],[a_1State]]=D3423,E3423,Sense_data[[#This Row],[SysTimeStamp]])</f>
        <v>42182.038842601673</v>
      </c>
      <c r="F3424" s="3" t="str">
        <f>Sense_data[[#This Row],[a_1State]]&amp;TEXT(Sense_data[[#This Row],[StateInstanceTimestamp]],"#.######")</f>
        <v>Off42182.038843</v>
      </c>
      <c r="G3424" s="3">
        <f ca="1">IF(Sense_data[[#This Row],[a_1State]]="Off",RANDBETWEEN(off_min,off_max),RANDBETWEEN(on_min,on_max))/sr_div</f>
        <v>1.4</v>
      </c>
      <c r="H3424" s="3">
        <v>2.4</v>
      </c>
      <c r="I3424" s="3">
        <f>IF(HOUR(Sense_data[[#This Row],[SysTimeStamp]])&lt;12,I3423+$B$14,I3423-$B$14)</f>
        <v>15.788657407408035</v>
      </c>
    </row>
    <row r="3425" spans="1:9" x14ac:dyDescent="0.2">
      <c r="A3425" t="s">
        <v>20</v>
      </c>
      <c r="B3425" t="s">
        <v>22</v>
      </c>
      <c r="C3425" s="6">
        <f t="shared" si="57"/>
        <v>42182.039444453665</v>
      </c>
      <c r="D3425" t="s">
        <v>21</v>
      </c>
      <c r="E3425" s="6">
        <f>IF(Sense_data[[#This Row],[a_1State]]=D3424,E3424,Sense_data[[#This Row],[SysTimeStamp]])</f>
        <v>42182.038842601673</v>
      </c>
      <c r="F3425" s="3" t="str">
        <f>Sense_data[[#This Row],[a_1State]]&amp;TEXT(Sense_data[[#This Row],[StateInstanceTimestamp]],"#.######")</f>
        <v>Off42182.038843</v>
      </c>
      <c r="G3425" s="3">
        <f ca="1">IF(Sense_data[[#This Row],[a_1State]]="Off",RANDBETWEEN(off_min,off_max),RANDBETWEEN(on_min,on_max))/sr_div</f>
        <v>1.6</v>
      </c>
      <c r="H3425" s="3">
        <v>1.6</v>
      </c>
      <c r="I3425" s="3">
        <f>IF(HOUR(Sense_data[[#This Row],[SysTimeStamp]])&lt;12,I3424+$B$14,I3424-$B$14)</f>
        <v>15.788888888889517</v>
      </c>
    </row>
    <row r="3426" spans="1:9" x14ac:dyDescent="0.2">
      <c r="A3426" t="s">
        <v>20</v>
      </c>
      <c r="B3426" t="s">
        <v>22</v>
      </c>
      <c r="C3426" s="6">
        <f t="shared" si="57"/>
        <v>42182.039456027742</v>
      </c>
      <c r="D3426" t="s">
        <v>21</v>
      </c>
      <c r="E3426" s="6">
        <f>IF(Sense_data[[#This Row],[a_1State]]=D3425,E3425,Sense_data[[#This Row],[SysTimeStamp]])</f>
        <v>42182.038842601673</v>
      </c>
      <c r="F3426" s="3" t="str">
        <f>Sense_data[[#This Row],[a_1State]]&amp;TEXT(Sense_data[[#This Row],[StateInstanceTimestamp]],"#.######")</f>
        <v>Off42182.038843</v>
      </c>
      <c r="G3426" s="3">
        <f ca="1">IF(Sense_data[[#This Row],[a_1State]]="Off",RANDBETWEEN(off_min,off_max),RANDBETWEEN(on_min,on_max))/sr_div</f>
        <v>1.8</v>
      </c>
      <c r="H3426" s="3">
        <v>2.5</v>
      </c>
      <c r="I3426" s="3">
        <f>IF(HOUR(Sense_data[[#This Row],[SysTimeStamp]])&lt;12,I3425+$B$14,I3425-$B$14)</f>
        <v>15.789120370370998</v>
      </c>
    </row>
    <row r="3427" spans="1:9" x14ac:dyDescent="0.2">
      <c r="A3427" t="s">
        <v>20</v>
      </c>
      <c r="B3427" t="s">
        <v>22</v>
      </c>
      <c r="C3427" s="6">
        <f t="shared" si="57"/>
        <v>42182.039467601819</v>
      </c>
      <c r="D3427" t="s">
        <v>21</v>
      </c>
      <c r="E3427" s="6">
        <f>IF(Sense_data[[#This Row],[a_1State]]=D3426,E3426,Sense_data[[#This Row],[SysTimeStamp]])</f>
        <v>42182.038842601673</v>
      </c>
      <c r="F3427" s="3" t="str">
        <f>Sense_data[[#This Row],[a_1State]]&amp;TEXT(Sense_data[[#This Row],[StateInstanceTimestamp]],"#.######")</f>
        <v>Off42182.038843</v>
      </c>
      <c r="G3427" s="3">
        <f ca="1">IF(Sense_data[[#This Row],[a_1State]]="Off",RANDBETWEEN(off_min,off_max),RANDBETWEEN(on_min,on_max))/sr_div</f>
        <v>2.2000000000000002</v>
      </c>
      <c r="H3427" s="3">
        <v>2.2000000000000002</v>
      </c>
      <c r="I3427" s="3">
        <f>IF(HOUR(Sense_data[[#This Row],[SysTimeStamp]])&lt;12,I3426+$B$14,I3426-$B$14)</f>
        <v>15.78935185185248</v>
      </c>
    </row>
    <row r="3428" spans="1:9" x14ac:dyDescent="0.2">
      <c r="A3428" t="s">
        <v>20</v>
      </c>
      <c r="B3428" t="s">
        <v>22</v>
      </c>
      <c r="C3428" s="6">
        <f t="shared" si="57"/>
        <v>42182.039479175895</v>
      </c>
      <c r="D3428" t="s">
        <v>21</v>
      </c>
      <c r="E3428" s="6">
        <f>IF(Sense_data[[#This Row],[a_1State]]=D3427,E3427,Sense_data[[#This Row],[SysTimeStamp]])</f>
        <v>42182.038842601673</v>
      </c>
      <c r="F3428" s="3" t="str">
        <f>Sense_data[[#This Row],[a_1State]]&amp;TEXT(Sense_data[[#This Row],[StateInstanceTimestamp]],"#.######")</f>
        <v>Off42182.038843</v>
      </c>
      <c r="G3428" s="3">
        <f ca="1">IF(Sense_data[[#This Row],[a_1State]]="Off",RANDBETWEEN(off_min,off_max),RANDBETWEEN(on_min,on_max))/sr_div</f>
        <v>3</v>
      </c>
      <c r="H3428" s="3">
        <v>1.2</v>
      </c>
      <c r="I3428" s="3">
        <f>IF(HOUR(Sense_data[[#This Row],[SysTimeStamp]])&lt;12,I3427+$B$14,I3427-$B$14)</f>
        <v>15.789583333333962</v>
      </c>
    </row>
    <row r="3429" spans="1:9" x14ac:dyDescent="0.2">
      <c r="A3429" t="s">
        <v>20</v>
      </c>
      <c r="B3429" t="s">
        <v>22</v>
      </c>
      <c r="C3429" s="6">
        <f t="shared" si="57"/>
        <v>42182.039490749972</v>
      </c>
      <c r="D3429" t="s">
        <v>21</v>
      </c>
      <c r="E3429" s="6">
        <f>IF(Sense_data[[#This Row],[a_1State]]=D3428,E3428,Sense_data[[#This Row],[SysTimeStamp]])</f>
        <v>42182.038842601673</v>
      </c>
      <c r="F3429" s="3" t="str">
        <f>Sense_data[[#This Row],[a_1State]]&amp;TEXT(Sense_data[[#This Row],[StateInstanceTimestamp]],"#.######")</f>
        <v>Off42182.038843</v>
      </c>
      <c r="G3429" s="3">
        <f ca="1">IF(Sense_data[[#This Row],[a_1State]]="Off",RANDBETWEEN(off_min,off_max),RANDBETWEEN(on_min,on_max))/sr_div</f>
        <v>2.2999999999999998</v>
      </c>
      <c r="H3429" s="3">
        <v>2.5</v>
      </c>
      <c r="I3429" s="3">
        <f>IF(HOUR(Sense_data[[#This Row],[SysTimeStamp]])&lt;12,I3428+$B$14,I3428-$B$14)</f>
        <v>15.789814814815443</v>
      </c>
    </row>
    <row r="3430" spans="1:9" x14ac:dyDescent="0.2">
      <c r="A3430" t="s">
        <v>20</v>
      </c>
      <c r="B3430" t="s">
        <v>22</v>
      </c>
      <c r="C3430" s="6">
        <f t="shared" si="57"/>
        <v>42182.039502324049</v>
      </c>
      <c r="D3430" t="s">
        <v>21</v>
      </c>
      <c r="E3430" s="6">
        <f>IF(Sense_data[[#This Row],[a_1State]]=D3429,E3429,Sense_data[[#This Row],[SysTimeStamp]])</f>
        <v>42182.038842601673</v>
      </c>
      <c r="F3430" s="3" t="str">
        <f>Sense_data[[#This Row],[a_1State]]&amp;TEXT(Sense_data[[#This Row],[StateInstanceTimestamp]],"#.######")</f>
        <v>Off42182.038843</v>
      </c>
      <c r="G3430" s="3">
        <f ca="1">IF(Sense_data[[#This Row],[a_1State]]="Off",RANDBETWEEN(off_min,off_max),RANDBETWEEN(on_min,on_max))/sr_div</f>
        <v>2.2999999999999998</v>
      </c>
      <c r="H3430" s="3">
        <v>2.8</v>
      </c>
      <c r="I3430" s="3">
        <f>IF(HOUR(Sense_data[[#This Row],[SysTimeStamp]])&lt;12,I3429+$B$14,I3429-$B$14)</f>
        <v>15.790046296296925</v>
      </c>
    </row>
    <row r="3431" spans="1:9" x14ac:dyDescent="0.2">
      <c r="A3431" t="s">
        <v>20</v>
      </c>
      <c r="B3431" t="s">
        <v>22</v>
      </c>
      <c r="C3431" s="6">
        <f t="shared" si="57"/>
        <v>42182.039513898126</v>
      </c>
      <c r="D3431" t="s">
        <v>21</v>
      </c>
      <c r="E3431" s="6">
        <f>IF(Sense_data[[#This Row],[a_1State]]=D3430,E3430,Sense_data[[#This Row],[SysTimeStamp]])</f>
        <v>42182.038842601673</v>
      </c>
      <c r="F3431" s="3" t="str">
        <f>Sense_data[[#This Row],[a_1State]]&amp;TEXT(Sense_data[[#This Row],[StateInstanceTimestamp]],"#.######")</f>
        <v>Off42182.038843</v>
      </c>
      <c r="G3431" s="3">
        <f ca="1">IF(Sense_data[[#This Row],[a_1State]]="Off",RANDBETWEEN(off_min,off_max),RANDBETWEEN(on_min,on_max))/sr_div</f>
        <v>2.7</v>
      </c>
      <c r="H3431" s="3">
        <v>2.5</v>
      </c>
      <c r="I3431" s="3">
        <f>IF(HOUR(Sense_data[[#This Row],[SysTimeStamp]])&lt;12,I3430+$B$14,I3430-$B$14)</f>
        <v>15.790277777778407</v>
      </c>
    </row>
    <row r="3432" spans="1:9" x14ac:dyDescent="0.2">
      <c r="A3432" t="s">
        <v>20</v>
      </c>
      <c r="B3432" t="s">
        <v>22</v>
      </c>
      <c r="C3432" s="6">
        <f t="shared" si="57"/>
        <v>42182.039525472203</v>
      </c>
      <c r="D3432" t="s">
        <v>21</v>
      </c>
      <c r="E3432" s="6">
        <f>IF(Sense_data[[#This Row],[a_1State]]=D3431,E3431,Sense_data[[#This Row],[SysTimeStamp]])</f>
        <v>42182.038842601673</v>
      </c>
      <c r="F3432" s="3" t="str">
        <f>Sense_data[[#This Row],[a_1State]]&amp;TEXT(Sense_data[[#This Row],[StateInstanceTimestamp]],"#.######")</f>
        <v>Off42182.038843</v>
      </c>
      <c r="G3432" s="3">
        <f ca="1">IF(Sense_data[[#This Row],[a_1State]]="Off",RANDBETWEEN(off_min,off_max),RANDBETWEEN(on_min,on_max))/sr_div</f>
        <v>2.6</v>
      </c>
      <c r="H3432" s="3">
        <v>2.4</v>
      </c>
      <c r="I3432" s="3">
        <f>IF(HOUR(Sense_data[[#This Row],[SysTimeStamp]])&lt;12,I3431+$B$14,I3431-$B$14)</f>
        <v>15.790509259259888</v>
      </c>
    </row>
    <row r="3433" spans="1:9" x14ac:dyDescent="0.2">
      <c r="A3433" t="s">
        <v>20</v>
      </c>
      <c r="B3433" t="s">
        <v>22</v>
      </c>
      <c r="C3433" s="6">
        <f t="shared" si="57"/>
        <v>42182.039537046279</v>
      </c>
      <c r="D3433" t="s">
        <v>21</v>
      </c>
      <c r="E3433" s="6">
        <f>IF(Sense_data[[#This Row],[a_1State]]=D3432,E3432,Sense_data[[#This Row],[SysTimeStamp]])</f>
        <v>42182.038842601673</v>
      </c>
      <c r="F3433" s="3" t="str">
        <f>Sense_data[[#This Row],[a_1State]]&amp;TEXT(Sense_data[[#This Row],[StateInstanceTimestamp]],"#.######")</f>
        <v>Off42182.038843</v>
      </c>
      <c r="G3433" s="3">
        <f ca="1">IF(Sense_data[[#This Row],[a_1State]]="Off",RANDBETWEEN(off_min,off_max),RANDBETWEEN(on_min,on_max))/sr_div</f>
        <v>2.1</v>
      </c>
      <c r="H3433" s="3">
        <v>1.2</v>
      </c>
      <c r="I3433" s="3">
        <f>IF(HOUR(Sense_data[[#This Row],[SysTimeStamp]])&lt;12,I3432+$B$14,I3432-$B$14)</f>
        <v>15.79074074074137</v>
      </c>
    </row>
    <row r="3434" spans="1:9" x14ac:dyDescent="0.2">
      <c r="A3434" t="s">
        <v>20</v>
      </c>
      <c r="B3434" t="s">
        <v>22</v>
      </c>
      <c r="C3434" s="6">
        <f t="shared" si="57"/>
        <v>42182.039548620356</v>
      </c>
      <c r="D3434" t="s">
        <v>21</v>
      </c>
      <c r="E3434" s="6">
        <f>IF(Sense_data[[#This Row],[a_1State]]=D3433,E3433,Sense_data[[#This Row],[SysTimeStamp]])</f>
        <v>42182.038842601673</v>
      </c>
      <c r="F3434" s="3" t="str">
        <f>Sense_data[[#This Row],[a_1State]]&amp;TEXT(Sense_data[[#This Row],[StateInstanceTimestamp]],"#.######")</f>
        <v>Off42182.038843</v>
      </c>
      <c r="G3434" s="3">
        <f ca="1">IF(Sense_data[[#This Row],[a_1State]]="Off",RANDBETWEEN(off_min,off_max),RANDBETWEEN(on_min,on_max))/sr_div</f>
        <v>2.2999999999999998</v>
      </c>
      <c r="H3434" s="3">
        <v>2.1</v>
      </c>
      <c r="I3434" s="3">
        <f>IF(HOUR(Sense_data[[#This Row],[SysTimeStamp]])&lt;12,I3433+$B$14,I3433-$B$14)</f>
        <v>15.790972222222852</v>
      </c>
    </row>
    <row r="3435" spans="1:9" x14ac:dyDescent="0.2">
      <c r="A3435" t="s">
        <v>20</v>
      </c>
      <c r="B3435" t="s">
        <v>22</v>
      </c>
      <c r="C3435" s="6">
        <f t="shared" si="57"/>
        <v>42182.039560194433</v>
      </c>
      <c r="D3435" t="s">
        <v>21</v>
      </c>
      <c r="E3435" s="6">
        <f>IF(Sense_data[[#This Row],[a_1State]]=D3434,E3434,Sense_data[[#This Row],[SysTimeStamp]])</f>
        <v>42182.038842601673</v>
      </c>
      <c r="F3435" s="3" t="str">
        <f>Sense_data[[#This Row],[a_1State]]&amp;TEXT(Sense_data[[#This Row],[StateInstanceTimestamp]],"#.######")</f>
        <v>Off42182.038843</v>
      </c>
      <c r="G3435" s="3">
        <f ca="1">IF(Sense_data[[#This Row],[a_1State]]="Off",RANDBETWEEN(off_min,off_max),RANDBETWEEN(on_min,on_max))/sr_div</f>
        <v>2.2000000000000002</v>
      </c>
      <c r="H3435" s="3">
        <v>2.1</v>
      </c>
      <c r="I3435" s="3">
        <f>IF(HOUR(Sense_data[[#This Row],[SysTimeStamp]])&lt;12,I3434+$B$14,I3434-$B$14)</f>
        <v>15.791203703704333</v>
      </c>
    </row>
    <row r="3436" spans="1:9" x14ac:dyDescent="0.2">
      <c r="A3436" t="s">
        <v>20</v>
      </c>
      <c r="B3436" t="s">
        <v>22</v>
      </c>
      <c r="C3436" s="6">
        <f t="shared" si="57"/>
        <v>42182.03957176851</v>
      </c>
      <c r="D3436" t="s">
        <v>21</v>
      </c>
      <c r="E3436" s="6">
        <f>IF(Sense_data[[#This Row],[a_1State]]=D3435,E3435,Sense_data[[#This Row],[SysTimeStamp]])</f>
        <v>42182.038842601673</v>
      </c>
      <c r="F3436" s="3" t="str">
        <f>Sense_data[[#This Row],[a_1State]]&amp;TEXT(Sense_data[[#This Row],[StateInstanceTimestamp]],"#.######")</f>
        <v>Off42182.038843</v>
      </c>
      <c r="G3436" s="3">
        <f ca="1">IF(Sense_data[[#This Row],[a_1State]]="Off",RANDBETWEEN(off_min,off_max),RANDBETWEEN(on_min,on_max))/sr_div</f>
        <v>1.8</v>
      </c>
      <c r="H3436" s="3">
        <v>2.2000000000000002</v>
      </c>
      <c r="I3436" s="3">
        <f>IF(HOUR(Sense_data[[#This Row],[SysTimeStamp]])&lt;12,I3435+$B$14,I3435-$B$14)</f>
        <v>15.791435185185815</v>
      </c>
    </row>
    <row r="3437" spans="1:9" x14ac:dyDescent="0.2">
      <c r="A3437" t="s">
        <v>20</v>
      </c>
      <c r="B3437" t="s">
        <v>22</v>
      </c>
      <c r="C3437" s="6">
        <f t="shared" si="57"/>
        <v>42182.039583342586</v>
      </c>
      <c r="D3437" t="s">
        <v>21</v>
      </c>
      <c r="E3437" s="6">
        <f>IF(Sense_data[[#This Row],[a_1State]]=D3436,E3436,Sense_data[[#This Row],[SysTimeStamp]])</f>
        <v>42182.038842601673</v>
      </c>
      <c r="F3437" s="3" t="str">
        <f>Sense_data[[#This Row],[a_1State]]&amp;TEXT(Sense_data[[#This Row],[StateInstanceTimestamp]],"#.######")</f>
        <v>Off42182.038843</v>
      </c>
      <c r="G3437" s="3">
        <f ca="1">IF(Sense_data[[#This Row],[a_1State]]="Off",RANDBETWEEN(off_min,off_max),RANDBETWEEN(on_min,on_max))/sr_div</f>
        <v>1.3</v>
      </c>
      <c r="H3437" s="3">
        <v>2.7</v>
      </c>
      <c r="I3437" s="3">
        <f>IF(HOUR(Sense_data[[#This Row],[SysTimeStamp]])&lt;12,I3436+$B$14,I3436-$B$14)</f>
        <v>15.791666666667297</v>
      </c>
    </row>
    <row r="3438" spans="1:9" x14ac:dyDescent="0.2">
      <c r="A3438" t="s">
        <v>20</v>
      </c>
      <c r="B3438" t="s">
        <v>22</v>
      </c>
      <c r="C3438" s="6">
        <f t="shared" si="57"/>
        <v>42182.039594916663</v>
      </c>
      <c r="D3438" t="s">
        <v>21</v>
      </c>
      <c r="E3438" s="6">
        <f>IF(Sense_data[[#This Row],[a_1State]]=D3437,E3437,Sense_data[[#This Row],[SysTimeStamp]])</f>
        <v>42182.038842601673</v>
      </c>
      <c r="F3438" s="3" t="str">
        <f>Sense_data[[#This Row],[a_1State]]&amp;TEXT(Sense_data[[#This Row],[StateInstanceTimestamp]],"#.######")</f>
        <v>Off42182.038843</v>
      </c>
      <c r="G3438" s="3">
        <f ca="1">IF(Sense_data[[#This Row],[a_1State]]="Off",RANDBETWEEN(off_min,off_max),RANDBETWEEN(on_min,on_max))/sr_div</f>
        <v>2.2000000000000002</v>
      </c>
      <c r="H3438" s="3">
        <v>2.7</v>
      </c>
      <c r="I3438" s="3">
        <f>IF(HOUR(Sense_data[[#This Row],[SysTimeStamp]])&lt;12,I3437+$B$14,I3437-$B$14)</f>
        <v>15.791898148148778</v>
      </c>
    </row>
    <row r="3439" spans="1:9" x14ac:dyDescent="0.2">
      <c r="A3439" t="s">
        <v>20</v>
      </c>
      <c r="B3439" t="s">
        <v>22</v>
      </c>
      <c r="C3439" s="6">
        <f t="shared" si="57"/>
        <v>42182.03960649074</v>
      </c>
      <c r="D3439" t="s">
        <v>21</v>
      </c>
      <c r="E3439" s="6">
        <f>IF(Sense_data[[#This Row],[a_1State]]=D3438,E3438,Sense_data[[#This Row],[SysTimeStamp]])</f>
        <v>42182.038842601673</v>
      </c>
      <c r="F3439" s="3" t="str">
        <f>Sense_data[[#This Row],[a_1State]]&amp;TEXT(Sense_data[[#This Row],[StateInstanceTimestamp]],"#.######")</f>
        <v>Off42182.038843</v>
      </c>
      <c r="G3439" s="3">
        <f ca="1">IF(Sense_data[[#This Row],[a_1State]]="Off",RANDBETWEEN(off_min,off_max),RANDBETWEEN(on_min,on_max))/sr_div</f>
        <v>2.4</v>
      </c>
      <c r="H3439" s="3">
        <v>3</v>
      </c>
      <c r="I3439" s="3">
        <f>IF(HOUR(Sense_data[[#This Row],[SysTimeStamp]])&lt;12,I3438+$B$14,I3438-$B$14)</f>
        <v>15.79212962963026</v>
      </c>
    </row>
    <row r="3440" spans="1:9" x14ac:dyDescent="0.2">
      <c r="A3440" t="s">
        <v>20</v>
      </c>
      <c r="B3440" t="s">
        <v>22</v>
      </c>
      <c r="C3440" s="6">
        <f t="shared" si="57"/>
        <v>42182.039618064817</v>
      </c>
      <c r="D3440" t="s">
        <v>21</v>
      </c>
      <c r="E3440" s="6">
        <f>IF(Sense_data[[#This Row],[a_1State]]=D3439,E3439,Sense_data[[#This Row],[SysTimeStamp]])</f>
        <v>42182.038842601673</v>
      </c>
      <c r="F3440" s="3" t="str">
        <f>Sense_data[[#This Row],[a_1State]]&amp;TEXT(Sense_data[[#This Row],[StateInstanceTimestamp]],"#.######")</f>
        <v>Off42182.038843</v>
      </c>
      <c r="G3440" s="3">
        <f ca="1">IF(Sense_data[[#This Row],[a_1State]]="Off",RANDBETWEEN(off_min,off_max),RANDBETWEEN(on_min,on_max))/sr_div</f>
        <v>1</v>
      </c>
      <c r="H3440" s="3">
        <v>1.5</v>
      </c>
      <c r="I3440" s="3">
        <f>IF(HOUR(Sense_data[[#This Row],[SysTimeStamp]])&lt;12,I3439+$B$14,I3439-$B$14)</f>
        <v>15.792361111111742</v>
      </c>
    </row>
    <row r="3441" spans="1:9" x14ac:dyDescent="0.2">
      <c r="A3441" t="s">
        <v>20</v>
      </c>
      <c r="B3441" t="s">
        <v>22</v>
      </c>
      <c r="C3441" s="6">
        <f t="shared" si="57"/>
        <v>42182.039629638894</v>
      </c>
      <c r="D3441" t="s">
        <v>21</v>
      </c>
      <c r="E3441" s="6">
        <f>IF(Sense_data[[#This Row],[a_1State]]=D3440,E3440,Sense_data[[#This Row],[SysTimeStamp]])</f>
        <v>42182.038842601673</v>
      </c>
      <c r="F3441" s="3" t="str">
        <f>Sense_data[[#This Row],[a_1State]]&amp;TEXT(Sense_data[[#This Row],[StateInstanceTimestamp]],"#.######")</f>
        <v>Off42182.038843</v>
      </c>
      <c r="G3441" s="3">
        <f ca="1">IF(Sense_data[[#This Row],[a_1State]]="Off",RANDBETWEEN(off_min,off_max),RANDBETWEEN(on_min,on_max))/sr_div</f>
        <v>1.9</v>
      </c>
      <c r="H3441" s="3">
        <v>2</v>
      </c>
      <c r="I3441" s="3">
        <f>IF(HOUR(Sense_data[[#This Row],[SysTimeStamp]])&lt;12,I3440+$B$14,I3440-$B$14)</f>
        <v>15.792592592593223</v>
      </c>
    </row>
    <row r="3442" spans="1:9" x14ac:dyDescent="0.2">
      <c r="A3442" t="s">
        <v>20</v>
      </c>
      <c r="B3442" t="s">
        <v>22</v>
      </c>
      <c r="C3442" s="6">
        <f t="shared" si="57"/>
        <v>42182.03964121297</v>
      </c>
      <c r="D3442" t="s">
        <v>21</v>
      </c>
      <c r="E3442" s="6">
        <f>IF(Sense_data[[#This Row],[a_1State]]=D3441,E3441,Sense_data[[#This Row],[SysTimeStamp]])</f>
        <v>42182.038842601673</v>
      </c>
      <c r="F3442" s="3" t="str">
        <f>Sense_data[[#This Row],[a_1State]]&amp;TEXT(Sense_data[[#This Row],[StateInstanceTimestamp]],"#.######")</f>
        <v>Off42182.038843</v>
      </c>
      <c r="G3442" s="3">
        <f ca="1">IF(Sense_data[[#This Row],[a_1State]]="Off",RANDBETWEEN(off_min,off_max),RANDBETWEEN(on_min,on_max))/sr_div</f>
        <v>2.6</v>
      </c>
      <c r="H3442" s="3">
        <v>1.1000000000000001</v>
      </c>
      <c r="I3442" s="3">
        <f>IF(HOUR(Sense_data[[#This Row],[SysTimeStamp]])&lt;12,I3441+$B$14,I3441-$B$14)</f>
        <v>15.792824074074705</v>
      </c>
    </row>
    <row r="3443" spans="1:9" x14ac:dyDescent="0.2">
      <c r="A3443" t="s">
        <v>20</v>
      </c>
      <c r="B3443" t="s">
        <v>22</v>
      </c>
      <c r="C3443" s="6">
        <f t="shared" si="57"/>
        <v>42182.039652787047</v>
      </c>
      <c r="D3443" t="s">
        <v>21</v>
      </c>
      <c r="E3443" s="6">
        <f>IF(Sense_data[[#This Row],[a_1State]]=D3442,E3442,Sense_data[[#This Row],[SysTimeStamp]])</f>
        <v>42182.038842601673</v>
      </c>
      <c r="F3443" s="3" t="str">
        <f>Sense_data[[#This Row],[a_1State]]&amp;TEXT(Sense_data[[#This Row],[StateInstanceTimestamp]],"#.######")</f>
        <v>Off42182.038843</v>
      </c>
      <c r="G3443" s="3">
        <f ca="1">IF(Sense_data[[#This Row],[a_1State]]="Off",RANDBETWEEN(off_min,off_max),RANDBETWEEN(on_min,on_max))/sr_div</f>
        <v>3</v>
      </c>
      <c r="H3443" s="3">
        <v>2</v>
      </c>
      <c r="I3443" s="3">
        <f>IF(HOUR(Sense_data[[#This Row],[SysTimeStamp]])&lt;12,I3442+$B$14,I3442-$B$14)</f>
        <v>15.793055555556187</v>
      </c>
    </row>
    <row r="3444" spans="1:9" x14ac:dyDescent="0.2">
      <c r="A3444" t="s">
        <v>20</v>
      </c>
      <c r="B3444" t="s">
        <v>22</v>
      </c>
      <c r="C3444" s="6">
        <f t="shared" si="57"/>
        <v>42182.039664361124</v>
      </c>
      <c r="D3444" t="s">
        <v>21</v>
      </c>
      <c r="E3444" s="6">
        <f>IF(Sense_data[[#This Row],[a_1State]]=D3443,E3443,Sense_data[[#This Row],[SysTimeStamp]])</f>
        <v>42182.038842601673</v>
      </c>
      <c r="F3444" s="3" t="str">
        <f>Sense_data[[#This Row],[a_1State]]&amp;TEXT(Sense_data[[#This Row],[StateInstanceTimestamp]],"#.######")</f>
        <v>Off42182.038843</v>
      </c>
      <c r="G3444" s="3">
        <f ca="1">IF(Sense_data[[#This Row],[a_1State]]="Off",RANDBETWEEN(off_min,off_max),RANDBETWEEN(on_min,on_max))/sr_div</f>
        <v>1.2</v>
      </c>
      <c r="H3444" s="3">
        <v>2.9</v>
      </c>
      <c r="I3444" s="3">
        <f>IF(HOUR(Sense_data[[#This Row],[SysTimeStamp]])&lt;12,I3443+$B$14,I3443-$B$14)</f>
        <v>15.793287037037668</v>
      </c>
    </row>
    <row r="3445" spans="1:9" x14ac:dyDescent="0.2">
      <c r="A3445" t="s">
        <v>20</v>
      </c>
      <c r="B3445" t="s">
        <v>22</v>
      </c>
      <c r="C3445" s="6">
        <f t="shared" si="57"/>
        <v>42182.039675935201</v>
      </c>
      <c r="D3445" t="s">
        <v>21</v>
      </c>
      <c r="E3445" s="6">
        <f>IF(Sense_data[[#This Row],[a_1State]]=D3444,E3444,Sense_data[[#This Row],[SysTimeStamp]])</f>
        <v>42182.038842601673</v>
      </c>
      <c r="F3445" s="3" t="str">
        <f>Sense_data[[#This Row],[a_1State]]&amp;TEXT(Sense_data[[#This Row],[StateInstanceTimestamp]],"#.######")</f>
        <v>Off42182.038843</v>
      </c>
      <c r="G3445" s="3">
        <f ca="1">IF(Sense_data[[#This Row],[a_1State]]="Off",RANDBETWEEN(off_min,off_max),RANDBETWEEN(on_min,on_max))/sr_div</f>
        <v>1.3</v>
      </c>
      <c r="H3445" s="3">
        <v>2.9</v>
      </c>
      <c r="I3445" s="3">
        <f>IF(HOUR(Sense_data[[#This Row],[SysTimeStamp]])&lt;12,I3444+$B$14,I3444-$B$14)</f>
        <v>15.79351851851915</v>
      </c>
    </row>
    <row r="3446" spans="1:9" x14ac:dyDescent="0.2">
      <c r="A3446" t="s">
        <v>20</v>
      </c>
      <c r="B3446" t="s">
        <v>22</v>
      </c>
      <c r="C3446" s="6">
        <f t="shared" si="57"/>
        <v>42182.039687509277</v>
      </c>
      <c r="D3446" t="s">
        <v>21</v>
      </c>
      <c r="E3446" s="6">
        <f>IF(Sense_data[[#This Row],[a_1State]]=D3445,E3445,Sense_data[[#This Row],[SysTimeStamp]])</f>
        <v>42182.038842601673</v>
      </c>
      <c r="F3446" s="3" t="str">
        <f>Sense_data[[#This Row],[a_1State]]&amp;TEXT(Sense_data[[#This Row],[StateInstanceTimestamp]],"#.######")</f>
        <v>Off42182.038843</v>
      </c>
      <c r="G3446" s="3">
        <f ca="1">IF(Sense_data[[#This Row],[a_1State]]="Off",RANDBETWEEN(off_min,off_max),RANDBETWEEN(on_min,on_max))/sr_div</f>
        <v>2.5</v>
      </c>
      <c r="H3446" s="3">
        <v>1.1000000000000001</v>
      </c>
      <c r="I3446" s="3">
        <f>IF(HOUR(Sense_data[[#This Row],[SysTimeStamp]])&lt;12,I3445+$B$14,I3445-$B$14)</f>
        <v>15.793750000000632</v>
      </c>
    </row>
    <row r="3447" spans="1:9" x14ac:dyDescent="0.2">
      <c r="A3447" t="s">
        <v>20</v>
      </c>
      <c r="B3447" t="s">
        <v>22</v>
      </c>
      <c r="C3447" s="6">
        <f t="shared" si="57"/>
        <v>42182.039699083354</v>
      </c>
      <c r="D3447" t="s">
        <v>21</v>
      </c>
      <c r="E3447" s="6">
        <f>IF(Sense_data[[#This Row],[a_1State]]=D3446,E3446,Sense_data[[#This Row],[SysTimeStamp]])</f>
        <v>42182.038842601673</v>
      </c>
      <c r="F3447" s="3" t="str">
        <f>Sense_data[[#This Row],[a_1State]]&amp;TEXT(Sense_data[[#This Row],[StateInstanceTimestamp]],"#.######")</f>
        <v>Off42182.038843</v>
      </c>
      <c r="G3447" s="3">
        <f ca="1">IF(Sense_data[[#This Row],[a_1State]]="Off",RANDBETWEEN(off_min,off_max),RANDBETWEEN(on_min,on_max))/sr_div</f>
        <v>1.7</v>
      </c>
      <c r="H3447" s="3">
        <v>2.2000000000000002</v>
      </c>
      <c r="I3447" s="3">
        <f>IF(HOUR(Sense_data[[#This Row],[SysTimeStamp]])&lt;12,I3446+$B$14,I3446-$B$14)</f>
        <v>15.793981481482113</v>
      </c>
    </row>
    <row r="3448" spans="1:9" x14ac:dyDescent="0.2">
      <c r="A3448" t="s">
        <v>20</v>
      </c>
      <c r="B3448" t="s">
        <v>22</v>
      </c>
      <c r="C3448" s="6">
        <f t="shared" si="57"/>
        <v>42182.039710657431</v>
      </c>
      <c r="D3448" t="s">
        <v>21</v>
      </c>
      <c r="E3448" s="6">
        <f>IF(Sense_data[[#This Row],[a_1State]]=D3447,E3447,Sense_data[[#This Row],[SysTimeStamp]])</f>
        <v>42182.038842601673</v>
      </c>
      <c r="F3448" s="3" t="str">
        <f>Sense_data[[#This Row],[a_1State]]&amp;TEXT(Sense_data[[#This Row],[StateInstanceTimestamp]],"#.######")</f>
        <v>Off42182.038843</v>
      </c>
      <c r="G3448" s="3">
        <f ca="1">IF(Sense_data[[#This Row],[a_1State]]="Off",RANDBETWEEN(off_min,off_max),RANDBETWEEN(on_min,on_max))/sr_div</f>
        <v>2.5</v>
      </c>
      <c r="H3448" s="3">
        <v>2.1</v>
      </c>
      <c r="I3448" s="3">
        <f>IF(HOUR(Sense_data[[#This Row],[SysTimeStamp]])&lt;12,I3447+$B$14,I3447-$B$14)</f>
        <v>15.794212962963595</v>
      </c>
    </row>
    <row r="3449" spans="1:9" x14ac:dyDescent="0.2">
      <c r="A3449" t="s">
        <v>20</v>
      </c>
      <c r="B3449" t="s">
        <v>22</v>
      </c>
      <c r="C3449" s="6">
        <f t="shared" si="57"/>
        <v>42182.039722231508</v>
      </c>
      <c r="D3449" t="s">
        <v>21</v>
      </c>
      <c r="E3449" s="6">
        <f>IF(Sense_data[[#This Row],[a_1State]]=D3448,E3448,Sense_data[[#This Row],[SysTimeStamp]])</f>
        <v>42182.038842601673</v>
      </c>
      <c r="F3449" s="3" t="str">
        <f>Sense_data[[#This Row],[a_1State]]&amp;TEXT(Sense_data[[#This Row],[StateInstanceTimestamp]],"#.######")</f>
        <v>Off42182.038843</v>
      </c>
      <c r="G3449" s="3">
        <f ca="1">IF(Sense_data[[#This Row],[a_1State]]="Off",RANDBETWEEN(off_min,off_max),RANDBETWEEN(on_min,on_max))/sr_div</f>
        <v>1.8</v>
      </c>
      <c r="H3449" s="3">
        <v>1.3</v>
      </c>
      <c r="I3449" s="3">
        <f>IF(HOUR(Sense_data[[#This Row],[SysTimeStamp]])&lt;12,I3448+$B$14,I3448-$B$14)</f>
        <v>15.794444444445077</v>
      </c>
    </row>
    <row r="3450" spans="1:9" x14ac:dyDescent="0.2">
      <c r="A3450" t="s">
        <v>20</v>
      </c>
      <c r="B3450" t="s">
        <v>22</v>
      </c>
      <c r="C3450" s="6">
        <f t="shared" si="57"/>
        <v>42182.039733805585</v>
      </c>
      <c r="D3450" t="s">
        <v>21</v>
      </c>
      <c r="E3450" s="6">
        <f>IF(Sense_data[[#This Row],[a_1State]]=D3449,E3449,Sense_data[[#This Row],[SysTimeStamp]])</f>
        <v>42182.038842601673</v>
      </c>
      <c r="F3450" s="3" t="str">
        <f>Sense_data[[#This Row],[a_1State]]&amp;TEXT(Sense_data[[#This Row],[StateInstanceTimestamp]],"#.######")</f>
        <v>Off42182.038843</v>
      </c>
      <c r="G3450" s="3">
        <f ca="1">IF(Sense_data[[#This Row],[a_1State]]="Off",RANDBETWEEN(off_min,off_max),RANDBETWEEN(on_min,on_max))/sr_div</f>
        <v>2.9</v>
      </c>
      <c r="H3450" s="3">
        <v>1.1000000000000001</v>
      </c>
      <c r="I3450" s="3">
        <f>IF(HOUR(Sense_data[[#This Row],[SysTimeStamp]])&lt;12,I3449+$B$14,I3449-$B$14)</f>
        <v>15.794675925926558</v>
      </c>
    </row>
    <row r="3451" spans="1:9" x14ac:dyDescent="0.2">
      <c r="A3451" t="s">
        <v>20</v>
      </c>
      <c r="B3451" t="s">
        <v>22</v>
      </c>
      <c r="C3451" s="6">
        <f t="shared" si="57"/>
        <v>42182.039745379661</v>
      </c>
      <c r="D3451" t="s">
        <v>21</v>
      </c>
      <c r="E3451" s="6">
        <f>IF(Sense_data[[#This Row],[a_1State]]=D3450,E3450,Sense_data[[#This Row],[SysTimeStamp]])</f>
        <v>42182.038842601673</v>
      </c>
      <c r="F3451" s="3" t="str">
        <f>Sense_data[[#This Row],[a_1State]]&amp;TEXT(Sense_data[[#This Row],[StateInstanceTimestamp]],"#.######")</f>
        <v>Off42182.038843</v>
      </c>
      <c r="G3451" s="3">
        <f ca="1">IF(Sense_data[[#This Row],[a_1State]]="Off",RANDBETWEEN(off_min,off_max),RANDBETWEEN(on_min,on_max))/sr_div</f>
        <v>1.1000000000000001</v>
      </c>
      <c r="H3451" s="3">
        <v>1.8</v>
      </c>
      <c r="I3451" s="3">
        <f>IF(HOUR(Sense_data[[#This Row],[SysTimeStamp]])&lt;12,I3450+$B$14,I3450-$B$14)</f>
        <v>15.79490740740804</v>
      </c>
    </row>
    <row r="3452" spans="1:9" x14ac:dyDescent="0.2">
      <c r="A3452" t="s">
        <v>20</v>
      </c>
      <c r="B3452" t="s">
        <v>22</v>
      </c>
      <c r="C3452" s="6">
        <f t="shared" si="57"/>
        <v>42182.039756953738</v>
      </c>
      <c r="D3452" t="s">
        <v>21</v>
      </c>
      <c r="E3452" s="6">
        <f>IF(Sense_data[[#This Row],[a_1State]]=D3451,E3451,Sense_data[[#This Row],[SysTimeStamp]])</f>
        <v>42182.038842601673</v>
      </c>
      <c r="F3452" s="3" t="str">
        <f>Sense_data[[#This Row],[a_1State]]&amp;TEXT(Sense_data[[#This Row],[StateInstanceTimestamp]],"#.######")</f>
        <v>Off42182.038843</v>
      </c>
      <c r="G3452" s="3">
        <f ca="1">IF(Sense_data[[#This Row],[a_1State]]="Off",RANDBETWEEN(off_min,off_max),RANDBETWEEN(on_min,on_max))/sr_div</f>
        <v>2.7</v>
      </c>
      <c r="H3452" s="3">
        <v>1.8</v>
      </c>
      <c r="I3452" s="3">
        <f>IF(HOUR(Sense_data[[#This Row],[SysTimeStamp]])&lt;12,I3451+$B$14,I3451-$B$14)</f>
        <v>15.795138888889522</v>
      </c>
    </row>
    <row r="3453" spans="1:9" x14ac:dyDescent="0.2">
      <c r="A3453" t="s">
        <v>20</v>
      </c>
      <c r="B3453" t="s">
        <v>22</v>
      </c>
      <c r="C3453" s="6">
        <f t="shared" si="57"/>
        <v>42182.039768527815</v>
      </c>
      <c r="D3453" t="s">
        <v>21</v>
      </c>
      <c r="E3453" s="6">
        <f>IF(Sense_data[[#This Row],[a_1State]]=D3452,E3452,Sense_data[[#This Row],[SysTimeStamp]])</f>
        <v>42182.038842601673</v>
      </c>
      <c r="F3453" s="3" t="str">
        <f>Sense_data[[#This Row],[a_1State]]&amp;TEXT(Sense_data[[#This Row],[StateInstanceTimestamp]],"#.######")</f>
        <v>Off42182.038843</v>
      </c>
      <c r="G3453" s="3">
        <f ca="1">IF(Sense_data[[#This Row],[a_1State]]="Off",RANDBETWEEN(off_min,off_max),RANDBETWEEN(on_min,on_max))/sr_div</f>
        <v>1.7</v>
      </c>
      <c r="H3453" s="3">
        <v>1.9</v>
      </c>
      <c r="I3453" s="3">
        <f>IF(HOUR(Sense_data[[#This Row],[SysTimeStamp]])&lt;12,I3452+$B$14,I3452-$B$14)</f>
        <v>15.795370370371003</v>
      </c>
    </row>
    <row r="3454" spans="1:9" x14ac:dyDescent="0.2">
      <c r="A3454" t="s">
        <v>20</v>
      </c>
      <c r="B3454" t="s">
        <v>22</v>
      </c>
      <c r="C3454" s="6">
        <f t="shared" ref="C3454:C3517" si="58">C3453+$B$2</f>
        <v>42182.039780101892</v>
      </c>
      <c r="D3454" t="s">
        <v>21</v>
      </c>
      <c r="E3454" s="6">
        <f>IF(Sense_data[[#This Row],[a_1State]]=D3453,E3453,Sense_data[[#This Row],[SysTimeStamp]])</f>
        <v>42182.038842601673</v>
      </c>
      <c r="F3454" s="3" t="str">
        <f>Sense_data[[#This Row],[a_1State]]&amp;TEXT(Sense_data[[#This Row],[StateInstanceTimestamp]],"#.######")</f>
        <v>Off42182.038843</v>
      </c>
      <c r="G3454" s="3">
        <f ca="1">IF(Sense_data[[#This Row],[a_1State]]="Off",RANDBETWEEN(off_min,off_max),RANDBETWEEN(on_min,on_max))/sr_div</f>
        <v>3</v>
      </c>
      <c r="H3454" s="3">
        <v>1.8</v>
      </c>
      <c r="I3454" s="3">
        <f>IF(HOUR(Sense_data[[#This Row],[SysTimeStamp]])&lt;12,I3453+$B$14,I3453-$B$14)</f>
        <v>15.795601851852485</v>
      </c>
    </row>
    <row r="3455" spans="1:9" x14ac:dyDescent="0.2">
      <c r="A3455" t="s">
        <v>20</v>
      </c>
      <c r="B3455" t="s">
        <v>22</v>
      </c>
      <c r="C3455" s="6">
        <f t="shared" si="58"/>
        <v>42182.039791675968</v>
      </c>
      <c r="D3455" t="s">
        <v>21</v>
      </c>
      <c r="E3455" s="6">
        <f>IF(Sense_data[[#This Row],[a_1State]]=D3454,E3454,Sense_data[[#This Row],[SysTimeStamp]])</f>
        <v>42182.038842601673</v>
      </c>
      <c r="F3455" s="3" t="str">
        <f>Sense_data[[#This Row],[a_1State]]&amp;TEXT(Sense_data[[#This Row],[StateInstanceTimestamp]],"#.######")</f>
        <v>Off42182.038843</v>
      </c>
      <c r="G3455" s="3">
        <f ca="1">IF(Sense_data[[#This Row],[a_1State]]="Off",RANDBETWEEN(off_min,off_max),RANDBETWEEN(on_min,on_max))/sr_div</f>
        <v>2.2999999999999998</v>
      </c>
      <c r="H3455" s="3">
        <v>2.6</v>
      </c>
      <c r="I3455" s="3">
        <f>IF(HOUR(Sense_data[[#This Row],[SysTimeStamp]])&lt;12,I3454+$B$14,I3454-$B$14)</f>
        <v>15.795833333333967</v>
      </c>
    </row>
    <row r="3456" spans="1:9" x14ac:dyDescent="0.2">
      <c r="A3456" t="s">
        <v>20</v>
      </c>
      <c r="B3456" t="s">
        <v>22</v>
      </c>
      <c r="C3456" s="6">
        <f t="shared" si="58"/>
        <v>42182.039803250045</v>
      </c>
      <c r="D3456" t="s">
        <v>21</v>
      </c>
      <c r="E3456" s="6">
        <f>IF(Sense_data[[#This Row],[a_1State]]=D3455,E3455,Sense_data[[#This Row],[SysTimeStamp]])</f>
        <v>42182.038842601673</v>
      </c>
      <c r="F3456" s="3" t="str">
        <f>Sense_data[[#This Row],[a_1State]]&amp;TEXT(Sense_data[[#This Row],[StateInstanceTimestamp]],"#.######")</f>
        <v>Off42182.038843</v>
      </c>
      <c r="G3456" s="3">
        <f ca="1">IF(Sense_data[[#This Row],[a_1State]]="Off",RANDBETWEEN(off_min,off_max),RANDBETWEEN(on_min,on_max))/sr_div</f>
        <v>1.5</v>
      </c>
      <c r="H3456" s="3">
        <v>1.2</v>
      </c>
      <c r="I3456" s="3">
        <f>IF(HOUR(Sense_data[[#This Row],[SysTimeStamp]])&lt;12,I3455+$B$14,I3455-$B$14)</f>
        <v>15.796064814815448</v>
      </c>
    </row>
    <row r="3457" spans="1:9" x14ac:dyDescent="0.2">
      <c r="A3457" t="s">
        <v>20</v>
      </c>
      <c r="B3457" t="s">
        <v>22</v>
      </c>
      <c r="C3457" s="6">
        <f t="shared" si="58"/>
        <v>42182.039814824122</v>
      </c>
      <c r="D3457" t="s">
        <v>21</v>
      </c>
      <c r="E3457" s="6">
        <f>IF(Sense_data[[#This Row],[a_1State]]=D3456,E3456,Sense_data[[#This Row],[SysTimeStamp]])</f>
        <v>42182.038842601673</v>
      </c>
      <c r="F3457" s="3" t="str">
        <f>Sense_data[[#This Row],[a_1State]]&amp;TEXT(Sense_data[[#This Row],[StateInstanceTimestamp]],"#.######")</f>
        <v>Off42182.038843</v>
      </c>
      <c r="G3457" s="3">
        <f ca="1">IF(Sense_data[[#This Row],[a_1State]]="Off",RANDBETWEEN(off_min,off_max),RANDBETWEEN(on_min,on_max))/sr_div</f>
        <v>2.2999999999999998</v>
      </c>
      <c r="H3457" s="3">
        <v>1.8</v>
      </c>
      <c r="I3457" s="3">
        <f>IF(HOUR(Sense_data[[#This Row],[SysTimeStamp]])&lt;12,I3456+$B$14,I3456-$B$14)</f>
        <v>15.79629629629693</v>
      </c>
    </row>
    <row r="3458" spans="1:9" x14ac:dyDescent="0.2">
      <c r="A3458" t="s">
        <v>20</v>
      </c>
      <c r="B3458" t="s">
        <v>22</v>
      </c>
      <c r="C3458" s="6">
        <f t="shared" si="58"/>
        <v>42182.039826398199</v>
      </c>
      <c r="D3458" t="s">
        <v>21</v>
      </c>
      <c r="E3458" s="6">
        <f>IF(Sense_data[[#This Row],[a_1State]]=D3457,E3457,Sense_data[[#This Row],[SysTimeStamp]])</f>
        <v>42182.038842601673</v>
      </c>
      <c r="F3458" s="3" t="str">
        <f>Sense_data[[#This Row],[a_1State]]&amp;TEXT(Sense_data[[#This Row],[StateInstanceTimestamp]],"#.######")</f>
        <v>Off42182.038843</v>
      </c>
      <c r="G3458" s="3">
        <f ca="1">IF(Sense_data[[#This Row],[a_1State]]="Off",RANDBETWEEN(off_min,off_max),RANDBETWEEN(on_min,on_max))/sr_div</f>
        <v>1.3</v>
      </c>
      <c r="H3458" s="3">
        <v>2.2000000000000002</v>
      </c>
      <c r="I3458" s="3">
        <f>IF(HOUR(Sense_data[[#This Row],[SysTimeStamp]])&lt;12,I3457+$B$14,I3457-$B$14)</f>
        <v>15.796527777778412</v>
      </c>
    </row>
    <row r="3459" spans="1:9" x14ac:dyDescent="0.2">
      <c r="A3459" t="s">
        <v>20</v>
      </c>
      <c r="B3459" t="s">
        <v>22</v>
      </c>
      <c r="C3459" s="6">
        <f t="shared" si="58"/>
        <v>42182.039837972276</v>
      </c>
      <c r="D3459" t="s">
        <v>21</v>
      </c>
      <c r="E3459" s="6">
        <f>IF(Sense_data[[#This Row],[a_1State]]=D3458,E3458,Sense_data[[#This Row],[SysTimeStamp]])</f>
        <v>42182.038842601673</v>
      </c>
      <c r="F3459" s="3" t="str">
        <f>Sense_data[[#This Row],[a_1State]]&amp;TEXT(Sense_data[[#This Row],[StateInstanceTimestamp]],"#.######")</f>
        <v>Off42182.038843</v>
      </c>
      <c r="G3459" s="3">
        <f ca="1">IF(Sense_data[[#This Row],[a_1State]]="Off",RANDBETWEEN(off_min,off_max),RANDBETWEEN(on_min,on_max))/sr_div</f>
        <v>2.6</v>
      </c>
      <c r="H3459" s="3">
        <v>1.9</v>
      </c>
      <c r="I3459" s="3">
        <f>IF(HOUR(Sense_data[[#This Row],[SysTimeStamp]])&lt;12,I3458+$B$14,I3458-$B$14)</f>
        <v>15.796759259259893</v>
      </c>
    </row>
    <row r="3460" spans="1:9" x14ac:dyDescent="0.2">
      <c r="A3460" t="s">
        <v>20</v>
      </c>
      <c r="B3460" t="s">
        <v>22</v>
      </c>
      <c r="C3460" s="6">
        <f t="shared" si="58"/>
        <v>42182.039849546352</v>
      </c>
      <c r="D3460" t="s">
        <v>21</v>
      </c>
      <c r="E3460" s="6">
        <f>IF(Sense_data[[#This Row],[a_1State]]=D3459,E3459,Sense_data[[#This Row],[SysTimeStamp]])</f>
        <v>42182.038842601673</v>
      </c>
      <c r="F3460" s="3" t="str">
        <f>Sense_data[[#This Row],[a_1State]]&amp;TEXT(Sense_data[[#This Row],[StateInstanceTimestamp]],"#.######")</f>
        <v>Off42182.038843</v>
      </c>
      <c r="G3460" s="3">
        <f ca="1">IF(Sense_data[[#This Row],[a_1State]]="Off",RANDBETWEEN(off_min,off_max),RANDBETWEEN(on_min,on_max))/sr_div</f>
        <v>1.8</v>
      </c>
      <c r="H3460" s="3">
        <v>1.1000000000000001</v>
      </c>
      <c r="I3460" s="3">
        <f>IF(HOUR(Sense_data[[#This Row],[SysTimeStamp]])&lt;12,I3459+$B$14,I3459-$B$14)</f>
        <v>15.796990740741375</v>
      </c>
    </row>
    <row r="3461" spans="1:9" x14ac:dyDescent="0.2">
      <c r="A3461" t="s">
        <v>20</v>
      </c>
      <c r="B3461" t="s">
        <v>22</v>
      </c>
      <c r="C3461" s="6">
        <f t="shared" si="58"/>
        <v>42182.039861120429</v>
      </c>
      <c r="D3461" t="s">
        <v>21</v>
      </c>
      <c r="E3461" s="6">
        <f>IF(Sense_data[[#This Row],[a_1State]]=D3460,E3460,Sense_data[[#This Row],[SysTimeStamp]])</f>
        <v>42182.038842601673</v>
      </c>
      <c r="F3461" s="3" t="str">
        <f>Sense_data[[#This Row],[a_1State]]&amp;TEXT(Sense_data[[#This Row],[StateInstanceTimestamp]],"#.######")</f>
        <v>Off42182.038843</v>
      </c>
      <c r="G3461" s="3">
        <f ca="1">IF(Sense_data[[#This Row],[a_1State]]="Off",RANDBETWEEN(off_min,off_max),RANDBETWEEN(on_min,on_max))/sr_div</f>
        <v>1.4</v>
      </c>
      <c r="H3461" s="3">
        <v>3</v>
      </c>
      <c r="I3461" s="3">
        <f>IF(HOUR(Sense_data[[#This Row],[SysTimeStamp]])&lt;12,I3460+$B$14,I3460-$B$14)</f>
        <v>15.797222222222857</v>
      </c>
    </row>
    <row r="3462" spans="1:9" x14ac:dyDescent="0.2">
      <c r="A3462" t="s">
        <v>20</v>
      </c>
      <c r="B3462" t="s">
        <v>22</v>
      </c>
      <c r="C3462" s="6">
        <f t="shared" si="58"/>
        <v>42182.039872694506</v>
      </c>
      <c r="D3462" t="s">
        <v>21</v>
      </c>
      <c r="E3462" s="6">
        <f>IF(Sense_data[[#This Row],[a_1State]]=D3461,E3461,Sense_data[[#This Row],[SysTimeStamp]])</f>
        <v>42182.038842601673</v>
      </c>
      <c r="F3462" s="3" t="str">
        <f>Sense_data[[#This Row],[a_1State]]&amp;TEXT(Sense_data[[#This Row],[StateInstanceTimestamp]],"#.######")</f>
        <v>Off42182.038843</v>
      </c>
      <c r="G3462" s="3">
        <f ca="1">IF(Sense_data[[#This Row],[a_1State]]="Off",RANDBETWEEN(off_min,off_max),RANDBETWEEN(on_min,on_max))/sr_div</f>
        <v>2.5</v>
      </c>
      <c r="H3462" s="3">
        <v>1.2</v>
      </c>
      <c r="I3462" s="3">
        <f>IF(HOUR(Sense_data[[#This Row],[SysTimeStamp]])&lt;12,I3461+$B$14,I3461-$B$14)</f>
        <v>15.797453703704338</v>
      </c>
    </row>
    <row r="3463" spans="1:9" x14ac:dyDescent="0.2">
      <c r="A3463" t="s">
        <v>20</v>
      </c>
      <c r="B3463" t="s">
        <v>22</v>
      </c>
      <c r="C3463" s="6">
        <f t="shared" si="58"/>
        <v>42182.039884268583</v>
      </c>
      <c r="D3463" t="s">
        <v>21</v>
      </c>
      <c r="E3463" s="6">
        <f>IF(Sense_data[[#This Row],[a_1State]]=D3462,E3462,Sense_data[[#This Row],[SysTimeStamp]])</f>
        <v>42182.038842601673</v>
      </c>
      <c r="F3463" s="3" t="str">
        <f>Sense_data[[#This Row],[a_1State]]&amp;TEXT(Sense_data[[#This Row],[StateInstanceTimestamp]],"#.######")</f>
        <v>Off42182.038843</v>
      </c>
      <c r="G3463" s="3">
        <f ca="1">IF(Sense_data[[#This Row],[a_1State]]="Off",RANDBETWEEN(off_min,off_max),RANDBETWEEN(on_min,on_max))/sr_div</f>
        <v>2.8</v>
      </c>
      <c r="H3463" s="3">
        <v>1</v>
      </c>
      <c r="I3463" s="3">
        <f>IF(HOUR(Sense_data[[#This Row],[SysTimeStamp]])&lt;12,I3462+$B$14,I3462-$B$14)</f>
        <v>15.79768518518582</v>
      </c>
    </row>
    <row r="3464" spans="1:9" x14ac:dyDescent="0.2">
      <c r="A3464" t="s">
        <v>20</v>
      </c>
      <c r="B3464" t="s">
        <v>22</v>
      </c>
      <c r="C3464" s="6">
        <f t="shared" si="58"/>
        <v>42182.039895842659</v>
      </c>
      <c r="D3464" t="s">
        <v>21</v>
      </c>
      <c r="E3464" s="6">
        <f>IF(Sense_data[[#This Row],[a_1State]]=D3463,E3463,Sense_data[[#This Row],[SysTimeStamp]])</f>
        <v>42182.038842601673</v>
      </c>
      <c r="F3464" s="3" t="str">
        <f>Sense_data[[#This Row],[a_1State]]&amp;TEXT(Sense_data[[#This Row],[StateInstanceTimestamp]],"#.######")</f>
        <v>Off42182.038843</v>
      </c>
      <c r="G3464" s="3">
        <f ca="1">IF(Sense_data[[#This Row],[a_1State]]="Off",RANDBETWEEN(off_min,off_max),RANDBETWEEN(on_min,on_max))/sr_div</f>
        <v>2.2000000000000002</v>
      </c>
      <c r="H3464" s="3">
        <v>1.7</v>
      </c>
      <c r="I3464" s="3">
        <f>IF(HOUR(Sense_data[[#This Row],[SysTimeStamp]])&lt;12,I3463+$B$14,I3463-$B$14)</f>
        <v>15.797916666667302</v>
      </c>
    </row>
    <row r="3465" spans="1:9" x14ac:dyDescent="0.2">
      <c r="A3465" t="s">
        <v>20</v>
      </c>
      <c r="B3465" t="s">
        <v>22</v>
      </c>
      <c r="C3465" s="6">
        <f t="shared" si="58"/>
        <v>42182.039907416736</v>
      </c>
      <c r="D3465" t="s">
        <v>21</v>
      </c>
      <c r="E3465" s="6">
        <f>IF(Sense_data[[#This Row],[a_1State]]=D3464,E3464,Sense_data[[#This Row],[SysTimeStamp]])</f>
        <v>42182.038842601673</v>
      </c>
      <c r="F3465" s="3" t="str">
        <f>Sense_data[[#This Row],[a_1State]]&amp;TEXT(Sense_data[[#This Row],[StateInstanceTimestamp]],"#.######")</f>
        <v>Off42182.038843</v>
      </c>
      <c r="G3465" s="3">
        <f ca="1">IF(Sense_data[[#This Row],[a_1State]]="Off",RANDBETWEEN(off_min,off_max),RANDBETWEEN(on_min,on_max))/sr_div</f>
        <v>2.6</v>
      </c>
      <c r="H3465" s="3">
        <v>2.9</v>
      </c>
      <c r="I3465" s="3">
        <f>IF(HOUR(Sense_data[[#This Row],[SysTimeStamp]])&lt;12,I3464+$B$14,I3464-$B$14)</f>
        <v>15.798148148148783</v>
      </c>
    </row>
    <row r="3466" spans="1:9" x14ac:dyDescent="0.2">
      <c r="A3466" t="s">
        <v>20</v>
      </c>
      <c r="B3466" t="s">
        <v>22</v>
      </c>
      <c r="C3466" s="6">
        <f t="shared" si="58"/>
        <v>42182.039918990813</v>
      </c>
      <c r="D3466" t="s">
        <v>21</v>
      </c>
      <c r="E3466" s="6">
        <f>IF(Sense_data[[#This Row],[a_1State]]=D3465,E3465,Sense_data[[#This Row],[SysTimeStamp]])</f>
        <v>42182.038842601673</v>
      </c>
      <c r="F3466" s="3" t="str">
        <f>Sense_data[[#This Row],[a_1State]]&amp;TEXT(Sense_data[[#This Row],[StateInstanceTimestamp]],"#.######")</f>
        <v>Off42182.038843</v>
      </c>
      <c r="G3466" s="3">
        <f ca="1">IF(Sense_data[[#This Row],[a_1State]]="Off",RANDBETWEEN(off_min,off_max),RANDBETWEEN(on_min,on_max))/sr_div</f>
        <v>2</v>
      </c>
      <c r="H3466" s="3">
        <v>1.3</v>
      </c>
      <c r="I3466" s="3">
        <f>IF(HOUR(Sense_data[[#This Row],[SysTimeStamp]])&lt;12,I3465+$B$14,I3465-$B$14)</f>
        <v>15.798379629630265</v>
      </c>
    </row>
    <row r="3467" spans="1:9" x14ac:dyDescent="0.2">
      <c r="A3467" t="s">
        <v>20</v>
      </c>
      <c r="B3467" t="s">
        <v>22</v>
      </c>
      <c r="C3467" s="6">
        <f t="shared" si="58"/>
        <v>42182.03993056489</v>
      </c>
      <c r="D3467" t="s">
        <v>21</v>
      </c>
      <c r="E3467" s="6">
        <f>IF(Sense_data[[#This Row],[a_1State]]=D3466,E3466,Sense_data[[#This Row],[SysTimeStamp]])</f>
        <v>42182.038842601673</v>
      </c>
      <c r="F3467" s="3" t="str">
        <f>Sense_data[[#This Row],[a_1State]]&amp;TEXT(Sense_data[[#This Row],[StateInstanceTimestamp]],"#.######")</f>
        <v>Off42182.038843</v>
      </c>
      <c r="G3467" s="3">
        <f ca="1">IF(Sense_data[[#This Row],[a_1State]]="Off",RANDBETWEEN(off_min,off_max),RANDBETWEEN(on_min,on_max))/sr_div</f>
        <v>2.8</v>
      </c>
      <c r="H3467" s="3">
        <v>2.8</v>
      </c>
      <c r="I3467" s="3">
        <f>IF(HOUR(Sense_data[[#This Row],[SysTimeStamp]])&lt;12,I3466+$B$14,I3466-$B$14)</f>
        <v>15.798611111111747</v>
      </c>
    </row>
    <row r="3468" spans="1:9" x14ac:dyDescent="0.2">
      <c r="A3468" t="s">
        <v>20</v>
      </c>
      <c r="B3468" t="s">
        <v>22</v>
      </c>
      <c r="C3468" s="6">
        <f t="shared" si="58"/>
        <v>42182.039942138967</v>
      </c>
      <c r="D3468" t="s">
        <v>21</v>
      </c>
      <c r="E3468" s="6">
        <f>IF(Sense_data[[#This Row],[a_1State]]=D3467,E3467,Sense_data[[#This Row],[SysTimeStamp]])</f>
        <v>42182.038842601673</v>
      </c>
      <c r="F3468" s="3" t="str">
        <f>Sense_data[[#This Row],[a_1State]]&amp;TEXT(Sense_data[[#This Row],[StateInstanceTimestamp]],"#.######")</f>
        <v>Off42182.038843</v>
      </c>
      <c r="G3468" s="3">
        <f ca="1">IF(Sense_data[[#This Row],[a_1State]]="Off",RANDBETWEEN(off_min,off_max),RANDBETWEEN(on_min,on_max))/sr_div</f>
        <v>1.6</v>
      </c>
      <c r="H3468" s="3">
        <v>2.9</v>
      </c>
      <c r="I3468" s="3">
        <f>IF(HOUR(Sense_data[[#This Row],[SysTimeStamp]])&lt;12,I3467+$B$14,I3467-$B$14)</f>
        <v>15.798842592593228</v>
      </c>
    </row>
    <row r="3469" spans="1:9" x14ac:dyDescent="0.2">
      <c r="A3469" t="s">
        <v>20</v>
      </c>
      <c r="B3469" t="s">
        <v>22</v>
      </c>
      <c r="C3469" s="6">
        <f t="shared" si="58"/>
        <v>42182.039953713043</v>
      </c>
      <c r="D3469" t="s">
        <v>21</v>
      </c>
      <c r="E3469" s="6">
        <f>IF(Sense_data[[#This Row],[a_1State]]=D3468,E3468,Sense_data[[#This Row],[SysTimeStamp]])</f>
        <v>42182.038842601673</v>
      </c>
      <c r="F3469" s="3" t="str">
        <f>Sense_data[[#This Row],[a_1State]]&amp;TEXT(Sense_data[[#This Row],[StateInstanceTimestamp]],"#.######")</f>
        <v>Off42182.038843</v>
      </c>
      <c r="G3469" s="3">
        <f ca="1">IF(Sense_data[[#This Row],[a_1State]]="Off",RANDBETWEEN(off_min,off_max),RANDBETWEEN(on_min,on_max))/sr_div</f>
        <v>2.8</v>
      </c>
      <c r="H3469" s="3">
        <v>2</v>
      </c>
      <c r="I3469" s="3">
        <f>IF(HOUR(Sense_data[[#This Row],[SysTimeStamp]])&lt;12,I3468+$B$14,I3468-$B$14)</f>
        <v>15.79907407407471</v>
      </c>
    </row>
    <row r="3470" spans="1:9" x14ac:dyDescent="0.2">
      <c r="A3470" t="s">
        <v>20</v>
      </c>
      <c r="B3470" t="s">
        <v>22</v>
      </c>
      <c r="C3470" s="6">
        <f t="shared" si="58"/>
        <v>42182.03996528712</v>
      </c>
      <c r="D3470" t="s">
        <v>21</v>
      </c>
      <c r="E3470" s="6">
        <f>IF(Sense_data[[#This Row],[a_1State]]=D3469,E3469,Sense_data[[#This Row],[SysTimeStamp]])</f>
        <v>42182.038842601673</v>
      </c>
      <c r="F3470" s="3" t="str">
        <f>Sense_data[[#This Row],[a_1State]]&amp;TEXT(Sense_data[[#This Row],[StateInstanceTimestamp]],"#.######")</f>
        <v>Off42182.038843</v>
      </c>
      <c r="G3470" s="3">
        <f ca="1">IF(Sense_data[[#This Row],[a_1State]]="Off",RANDBETWEEN(off_min,off_max),RANDBETWEEN(on_min,on_max))/sr_div</f>
        <v>1.4</v>
      </c>
      <c r="H3470" s="3">
        <v>2.5</v>
      </c>
      <c r="I3470" s="3">
        <f>IF(HOUR(Sense_data[[#This Row],[SysTimeStamp]])&lt;12,I3469+$B$14,I3469-$B$14)</f>
        <v>15.799305555556192</v>
      </c>
    </row>
    <row r="3471" spans="1:9" x14ac:dyDescent="0.2">
      <c r="A3471" t="s">
        <v>20</v>
      </c>
      <c r="B3471" t="s">
        <v>22</v>
      </c>
      <c r="C3471" s="6">
        <f t="shared" si="58"/>
        <v>42182.039976861197</v>
      </c>
      <c r="D3471" t="s">
        <v>21</v>
      </c>
      <c r="E3471" s="6">
        <f>IF(Sense_data[[#This Row],[a_1State]]=D3470,E3470,Sense_data[[#This Row],[SysTimeStamp]])</f>
        <v>42182.038842601673</v>
      </c>
      <c r="F3471" s="3" t="str">
        <f>Sense_data[[#This Row],[a_1State]]&amp;TEXT(Sense_data[[#This Row],[StateInstanceTimestamp]],"#.######")</f>
        <v>Off42182.038843</v>
      </c>
      <c r="G3471" s="3">
        <f ca="1">IF(Sense_data[[#This Row],[a_1State]]="Off",RANDBETWEEN(off_min,off_max),RANDBETWEEN(on_min,on_max))/sr_div</f>
        <v>2.2000000000000002</v>
      </c>
      <c r="H3471" s="3">
        <v>2</v>
      </c>
      <c r="I3471" s="3">
        <f>IF(HOUR(Sense_data[[#This Row],[SysTimeStamp]])&lt;12,I3470+$B$14,I3470-$B$14)</f>
        <v>15.799537037037673</v>
      </c>
    </row>
    <row r="3472" spans="1:9" x14ac:dyDescent="0.2">
      <c r="A3472" t="s">
        <v>20</v>
      </c>
      <c r="B3472" t="s">
        <v>22</v>
      </c>
      <c r="C3472" s="6">
        <f t="shared" si="58"/>
        <v>42182.039988435274</v>
      </c>
      <c r="D3472" t="s">
        <v>21</v>
      </c>
      <c r="E3472" s="6">
        <f>IF(Sense_data[[#This Row],[a_1State]]=D3471,E3471,Sense_data[[#This Row],[SysTimeStamp]])</f>
        <v>42182.038842601673</v>
      </c>
      <c r="F3472" s="3" t="str">
        <f>Sense_data[[#This Row],[a_1State]]&amp;TEXT(Sense_data[[#This Row],[StateInstanceTimestamp]],"#.######")</f>
        <v>Off42182.038843</v>
      </c>
      <c r="G3472" s="3">
        <f ca="1">IF(Sense_data[[#This Row],[a_1State]]="Off",RANDBETWEEN(off_min,off_max),RANDBETWEEN(on_min,on_max))/sr_div</f>
        <v>2.1</v>
      </c>
      <c r="H3472" s="3">
        <v>2.2000000000000002</v>
      </c>
      <c r="I3472" s="3">
        <f>IF(HOUR(Sense_data[[#This Row],[SysTimeStamp]])&lt;12,I3471+$B$14,I3471-$B$14)</f>
        <v>15.799768518519155</v>
      </c>
    </row>
    <row r="3473" spans="1:9" x14ac:dyDescent="0.2">
      <c r="A3473" t="s">
        <v>20</v>
      </c>
      <c r="B3473" t="s">
        <v>22</v>
      </c>
      <c r="C3473" s="6">
        <f t="shared" si="58"/>
        <v>42182.04000000935</v>
      </c>
      <c r="D3473" t="s">
        <v>21</v>
      </c>
      <c r="E3473" s="6">
        <f>IF(Sense_data[[#This Row],[a_1State]]=D3472,E3472,Sense_data[[#This Row],[SysTimeStamp]])</f>
        <v>42182.038842601673</v>
      </c>
      <c r="F3473" s="3" t="str">
        <f>Sense_data[[#This Row],[a_1State]]&amp;TEXT(Sense_data[[#This Row],[StateInstanceTimestamp]],"#.######")</f>
        <v>Off42182.038843</v>
      </c>
      <c r="G3473" s="3">
        <f ca="1">IF(Sense_data[[#This Row],[a_1State]]="Off",RANDBETWEEN(off_min,off_max),RANDBETWEEN(on_min,on_max))/sr_div</f>
        <v>2.1</v>
      </c>
      <c r="H3473" s="3">
        <v>2.2000000000000002</v>
      </c>
      <c r="I3473" s="3">
        <f>IF(HOUR(Sense_data[[#This Row],[SysTimeStamp]])&lt;12,I3472+$B$14,I3472-$B$14)</f>
        <v>15.800000000000637</v>
      </c>
    </row>
    <row r="3474" spans="1:9" x14ac:dyDescent="0.2">
      <c r="A3474" t="s">
        <v>20</v>
      </c>
      <c r="B3474" t="s">
        <v>22</v>
      </c>
      <c r="C3474" s="6">
        <f t="shared" si="58"/>
        <v>42182.040011583427</v>
      </c>
      <c r="D3474" t="s">
        <v>21</v>
      </c>
      <c r="E3474" s="6">
        <f>IF(Sense_data[[#This Row],[a_1State]]=D3473,E3473,Sense_data[[#This Row],[SysTimeStamp]])</f>
        <v>42182.038842601673</v>
      </c>
      <c r="F3474" s="3" t="str">
        <f>Sense_data[[#This Row],[a_1State]]&amp;TEXT(Sense_data[[#This Row],[StateInstanceTimestamp]],"#.######")</f>
        <v>Off42182.038843</v>
      </c>
      <c r="G3474" s="3">
        <f ca="1">IF(Sense_data[[#This Row],[a_1State]]="Off",RANDBETWEEN(off_min,off_max),RANDBETWEEN(on_min,on_max))/sr_div</f>
        <v>1.9</v>
      </c>
      <c r="H3474" s="3">
        <v>2.4</v>
      </c>
      <c r="I3474" s="3">
        <f>IF(HOUR(Sense_data[[#This Row],[SysTimeStamp]])&lt;12,I3473+$B$14,I3473-$B$14)</f>
        <v>15.800231481482118</v>
      </c>
    </row>
    <row r="3475" spans="1:9" x14ac:dyDescent="0.2">
      <c r="A3475" t="s">
        <v>20</v>
      </c>
      <c r="B3475" t="s">
        <v>22</v>
      </c>
      <c r="C3475" s="6">
        <f t="shared" si="58"/>
        <v>42182.040023157504</v>
      </c>
      <c r="D3475" t="s">
        <v>21</v>
      </c>
      <c r="E3475" s="6">
        <f>IF(Sense_data[[#This Row],[a_1State]]=D3474,E3474,Sense_data[[#This Row],[SysTimeStamp]])</f>
        <v>42182.038842601673</v>
      </c>
      <c r="F3475" s="3" t="str">
        <f>Sense_data[[#This Row],[a_1State]]&amp;TEXT(Sense_data[[#This Row],[StateInstanceTimestamp]],"#.######")</f>
        <v>Off42182.038843</v>
      </c>
      <c r="G3475" s="3">
        <f ca="1">IF(Sense_data[[#This Row],[a_1State]]="Off",RANDBETWEEN(off_min,off_max),RANDBETWEEN(on_min,on_max))/sr_div</f>
        <v>1.1000000000000001</v>
      </c>
      <c r="H3475" s="3">
        <v>2</v>
      </c>
      <c r="I3475" s="3">
        <f>IF(HOUR(Sense_data[[#This Row],[SysTimeStamp]])&lt;12,I3474+$B$14,I3474-$B$14)</f>
        <v>15.8004629629636</v>
      </c>
    </row>
    <row r="3476" spans="1:9" x14ac:dyDescent="0.2">
      <c r="A3476" t="s">
        <v>20</v>
      </c>
      <c r="B3476" t="s">
        <v>22</v>
      </c>
      <c r="C3476" s="6">
        <f t="shared" si="58"/>
        <v>42182.040034731581</v>
      </c>
      <c r="D3476" t="s">
        <v>21</v>
      </c>
      <c r="E3476" s="6">
        <f>IF(Sense_data[[#This Row],[a_1State]]=D3475,E3475,Sense_data[[#This Row],[SysTimeStamp]])</f>
        <v>42182.038842601673</v>
      </c>
      <c r="F3476" s="3" t="str">
        <f>Sense_data[[#This Row],[a_1State]]&amp;TEXT(Sense_data[[#This Row],[StateInstanceTimestamp]],"#.######")</f>
        <v>Off42182.038843</v>
      </c>
      <c r="G3476" s="3">
        <f ca="1">IF(Sense_data[[#This Row],[a_1State]]="Off",RANDBETWEEN(off_min,off_max),RANDBETWEEN(on_min,on_max))/sr_div</f>
        <v>1.9</v>
      </c>
      <c r="H3476" s="3">
        <v>1.3</v>
      </c>
      <c r="I3476" s="3">
        <f>IF(HOUR(Sense_data[[#This Row],[SysTimeStamp]])&lt;12,I3475+$B$14,I3475-$B$14)</f>
        <v>15.800694444445082</v>
      </c>
    </row>
    <row r="3477" spans="1:9" x14ac:dyDescent="0.2">
      <c r="A3477" t="s">
        <v>20</v>
      </c>
      <c r="B3477" t="s">
        <v>22</v>
      </c>
      <c r="C3477" s="6">
        <f t="shared" si="58"/>
        <v>42182.040046305658</v>
      </c>
      <c r="D3477" t="s">
        <v>21</v>
      </c>
      <c r="E3477" s="6">
        <f>IF(Sense_data[[#This Row],[a_1State]]=D3476,E3476,Sense_data[[#This Row],[SysTimeStamp]])</f>
        <v>42182.038842601673</v>
      </c>
      <c r="F3477" s="3" t="str">
        <f>Sense_data[[#This Row],[a_1State]]&amp;TEXT(Sense_data[[#This Row],[StateInstanceTimestamp]],"#.######")</f>
        <v>Off42182.038843</v>
      </c>
      <c r="G3477" s="3">
        <f ca="1">IF(Sense_data[[#This Row],[a_1State]]="Off",RANDBETWEEN(off_min,off_max),RANDBETWEEN(on_min,on_max))/sr_div</f>
        <v>2.2000000000000002</v>
      </c>
      <c r="H3477" s="3">
        <v>2.9</v>
      </c>
      <c r="I3477" s="3">
        <f>IF(HOUR(Sense_data[[#This Row],[SysTimeStamp]])&lt;12,I3476+$B$14,I3476-$B$14)</f>
        <v>15.800925925926563</v>
      </c>
    </row>
    <row r="3478" spans="1:9" x14ac:dyDescent="0.2">
      <c r="A3478" t="s">
        <v>20</v>
      </c>
      <c r="B3478" t="s">
        <v>22</v>
      </c>
      <c r="C3478" s="6">
        <f t="shared" si="58"/>
        <v>42182.040057879734</v>
      </c>
      <c r="D3478" t="s">
        <v>21</v>
      </c>
      <c r="E3478" s="6">
        <f>IF(Sense_data[[#This Row],[a_1State]]=D3477,E3477,Sense_data[[#This Row],[SysTimeStamp]])</f>
        <v>42182.038842601673</v>
      </c>
      <c r="F3478" s="3" t="str">
        <f>Sense_data[[#This Row],[a_1State]]&amp;TEXT(Sense_data[[#This Row],[StateInstanceTimestamp]],"#.######")</f>
        <v>Off42182.038843</v>
      </c>
      <c r="G3478" s="3">
        <f ca="1">IF(Sense_data[[#This Row],[a_1State]]="Off",RANDBETWEEN(off_min,off_max),RANDBETWEEN(on_min,on_max))/sr_div</f>
        <v>2</v>
      </c>
      <c r="H3478" s="3">
        <v>1</v>
      </c>
      <c r="I3478" s="3">
        <f>IF(HOUR(Sense_data[[#This Row],[SysTimeStamp]])&lt;12,I3477+$B$14,I3477-$B$14)</f>
        <v>15.801157407408045</v>
      </c>
    </row>
    <row r="3479" spans="1:9" x14ac:dyDescent="0.2">
      <c r="A3479" t="s">
        <v>20</v>
      </c>
      <c r="B3479" t="s">
        <v>22</v>
      </c>
      <c r="C3479" s="6">
        <f t="shared" si="58"/>
        <v>42182.040069453811</v>
      </c>
      <c r="D3479" t="s">
        <v>21</v>
      </c>
      <c r="E3479" s="6">
        <f>IF(Sense_data[[#This Row],[a_1State]]=D3478,E3478,Sense_data[[#This Row],[SysTimeStamp]])</f>
        <v>42182.038842601673</v>
      </c>
      <c r="F3479" s="3" t="str">
        <f>Sense_data[[#This Row],[a_1State]]&amp;TEXT(Sense_data[[#This Row],[StateInstanceTimestamp]],"#.######")</f>
        <v>Off42182.038843</v>
      </c>
      <c r="G3479" s="3">
        <f ca="1">IF(Sense_data[[#This Row],[a_1State]]="Off",RANDBETWEEN(off_min,off_max),RANDBETWEEN(on_min,on_max))/sr_div</f>
        <v>2.7</v>
      </c>
      <c r="H3479" s="3">
        <v>2.4</v>
      </c>
      <c r="I3479" s="3">
        <f>IF(HOUR(Sense_data[[#This Row],[SysTimeStamp]])&lt;12,I3478+$B$14,I3478-$B$14)</f>
        <v>15.801388888889527</v>
      </c>
    </row>
    <row r="3480" spans="1:9" x14ac:dyDescent="0.2">
      <c r="A3480" t="s">
        <v>20</v>
      </c>
      <c r="B3480" t="s">
        <v>22</v>
      </c>
      <c r="C3480" s="6">
        <f t="shared" si="58"/>
        <v>42182.040081027888</v>
      </c>
      <c r="D3480" t="s">
        <v>21</v>
      </c>
      <c r="E3480" s="6">
        <f>IF(Sense_data[[#This Row],[a_1State]]=D3479,E3479,Sense_data[[#This Row],[SysTimeStamp]])</f>
        <v>42182.038842601673</v>
      </c>
      <c r="F3480" s="3" t="str">
        <f>Sense_data[[#This Row],[a_1State]]&amp;TEXT(Sense_data[[#This Row],[StateInstanceTimestamp]],"#.######")</f>
        <v>Off42182.038843</v>
      </c>
      <c r="G3480" s="3">
        <f ca="1">IF(Sense_data[[#This Row],[a_1State]]="Off",RANDBETWEEN(off_min,off_max),RANDBETWEEN(on_min,on_max))/sr_div</f>
        <v>2.8</v>
      </c>
      <c r="H3480" s="3">
        <v>1.2</v>
      </c>
      <c r="I3480" s="3">
        <f>IF(HOUR(Sense_data[[#This Row],[SysTimeStamp]])&lt;12,I3479+$B$14,I3479-$B$14)</f>
        <v>15.801620370371008</v>
      </c>
    </row>
    <row r="3481" spans="1:9" x14ac:dyDescent="0.2">
      <c r="A3481" t="s">
        <v>20</v>
      </c>
      <c r="B3481" t="s">
        <v>22</v>
      </c>
      <c r="C3481" s="6">
        <f t="shared" si="58"/>
        <v>42182.040092601965</v>
      </c>
      <c r="D3481" t="s">
        <v>21</v>
      </c>
      <c r="E3481" s="6">
        <f>IF(Sense_data[[#This Row],[a_1State]]=D3480,E3480,Sense_data[[#This Row],[SysTimeStamp]])</f>
        <v>42182.038842601673</v>
      </c>
      <c r="F3481" s="3" t="str">
        <f>Sense_data[[#This Row],[a_1State]]&amp;TEXT(Sense_data[[#This Row],[StateInstanceTimestamp]],"#.######")</f>
        <v>Off42182.038843</v>
      </c>
      <c r="G3481" s="3">
        <f ca="1">IF(Sense_data[[#This Row],[a_1State]]="Off",RANDBETWEEN(off_min,off_max),RANDBETWEEN(on_min,on_max))/sr_div</f>
        <v>2.2999999999999998</v>
      </c>
      <c r="H3481" s="3">
        <v>1.1000000000000001</v>
      </c>
      <c r="I3481" s="3">
        <f>IF(HOUR(Sense_data[[#This Row],[SysTimeStamp]])&lt;12,I3480+$B$14,I3480-$B$14)</f>
        <v>15.80185185185249</v>
      </c>
    </row>
    <row r="3482" spans="1:9" x14ac:dyDescent="0.2">
      <c r="A3482" t="s">
        <v>20</v>
      </c>
      <c r="B3482" t="s">
        <v>22</v>
      </c>
      <c r="C3482" s="6">
        <f t="shared" si="58"/>
        <v>42182.040104176041</v>
      </c>
      <c r="D3482" t="s">
        <v>21</v>
      </c>
      <c r="E3482" s="6">
        <f>IF(Sense_data[[#This Row],[a_1State]]=D3481,E3481,Sense_data[[#This Row],[SysTimeStamp]])</f>
        <v>42182.038842601673</v>
      </c>
      <c r="F3482" s="3" t="str">
        <f>Sense_data[[#This Row],[a_1State]]&amp;TEXT(Sense_data[[#This Row],[StateInstanceTimestamp]],"#.######")</f>
        <v>Off42182.038843</v>
      </c>
      <c r="G3482" s="3">
        <f ca="1">IF(Sense_data[[#This Row],[a_1State]]="Off",RANDBETWEEN(off_min,off_max),RANDBETWEEN(on_min,on_max))/sr_div</f>
        <v>1.4</v>
      </c>
      <c r="H3482" s="3">
        <v>2.7</v>
      </c>
      <c r="I3482" s="3">
        <f>IF(HOUR(Sense_data[[#This Row],[SysTimeStamp]])&lt;12,I3481+$B$14,I3481-$B$14)</f>
        <v>15.802083333333972</v>
      </c>
    </row>
    <row r="3483" spans="1:9" x14ac:dyDescent="0.2">
      <c r="A3483" t="s">
        <v>20</v>
      </c>
      <c r="B3483" t="s">
        <v>22</v>
      </c>
      <c r="C3483" s="6">
        <f t="shared" si="58"/>
        <v>42182.040115750118</v>
      </c>
      <c r="D3483" t="s">
        <v>21</v>
      </c>
      <c r="E3483" s="6">
        <f>IF(Sense_data[[#This Row],[a_1State]]=D3482,E3482,Sense_data[[#This Row],[SysTimeStamp]])</f>
        <v>42182.038842601673</v>
      </c>
      <c r="F3483" s="3" t="str">
        <f>Sense_data[[#This Row],[a_1State]]&amp;TEXT(Sense_data[[#This Row],[StateInstanceTimestamp]],"#.######")</f>
        <v>Off42182.038843</v>
      </c>
      <c r="G3483" s="3">
        <f ca="1">IF(Sense_data[[#This Row],[a_1State]]="Off",RANDBETWEEN(off_min,off_max),RANDBETWEEN(on_min,on_max))/sr_div</f>
        <v>2.2999999999999998</v>
      </c>
      <c r="H3483" s="3">
        <v>1.2</v>
      </c>
      <c r="I3483" s="3">
        <f>IF(HOUR(Sense_data[[#This Row],[SysTimeStamp]])&lt;12,I3482+$B$14,I3482-$B$14)</f>
        <v>15.802314814815453</v>
      </c>
    </row>
    <row r="3484" spans="1:9" x14ac:dyDescent="0.2">
      <c r="A3484" t="s">
        <v>20</v>
      </c>
      <c r="B3484" t="s">
        <v>22</v>
      </c>
      <c r="C3484" s="6">
        <f t="shared" si="58"/>
        <v>42182.040127324195</v>
      </c>
      <c r="D3484" t="s">
        <v>21</v>
      </c>
      <c r="E3484" s="6">
        <f>IF(Sense_data[[#This Row],[a_1State]]=D3483,E3483,Sense_data[[#This Row],[SysTimeStamp]])</f>
        <v>42182.038842601673</v>
      </c>
      <c r="F3484" s="3" t="str">
        <f>Sense_data[[#This Row],[a_1State]]&amp;TEXT(Sense_data[[#This Row],[StateInstanceTimestamp]],"#.######")</f>
        <v>Off42182.038843</v>
      </c>
      <c r="G3484" s="3">
        <f ca="1">IF(Sense_data[[#This Row],[a_1State]]="Off",RANDBETWEEN(off_min,off_max),RANDBETWEEN(on_min,on_max))/sr_div</f>
        <v>1.3</v>
      </c>
      <c r="H3484" s="3">
        <v>2.2999999999999998</v>
      </c>
      <c r="I3484" s="3">
        <f>IF(HOUR(Sense_data[[#This Row],[SysTimeStamp]])&lt;12,I3483+$B$14,I3483-$B$14)</f>
        <v>15.802546296296935</v>
      </c>
    </row>
    <row r="3485" spans="1:9" x14ac:dyDescent="0.2">
      <c r="A3485" t="s">
        <v>20</v>
      </c>
      <c r="B3485" t="s">
        <v>22</v>
      </c>
      <c r="C3485" s="6">
        <f t="shared" si="58"/>
        <v>42182.040138898272</v>
      </c>
      <c r="D3485" t="s">
        <v>21</v>
      </c>
      <c r="E3485" s="6">
        <f>IF(Sense_data[[#This Row],[a_1State]]=D3484,E3484,Sense_data[[#This Row],[SysTimeStamp]])</f>
        <v>42182.038842601673</v>
      </c>
      <c r="F3485" s="3" t="str">
        <f>Sense_data[[#This Row],[a_1State]]&amp;TEXT(Sense_data[[#This Row],[StateInstanceTimestamp]],"#.######")</f>
        <v>Off42182.038843</v>
      </c>
      <c r="G3485" s="3">
        <f ca="1">IF(Sense_data[[#This Row],[a_1State]]="Off",RANDBETWEEN(off_min,off_max),RANDBETWEEN(on_min,on_max))/sr_div</f>
        <v>2.5</v>
      </c>
      <c r="H3485" s="3">
        <v>2</v>
      </c>
      <c r="I3485" s="3">
        <f>IF(HOUR(Sense_data[[#This Row],[SysTimeStamp]])&lt;12,I3484+$B$14,I3484-$B$14)</f>
        <v>15.802777777778417</v>
      </c>
    </row>
    <row r="3486" spans="1:9" x14ac:dyDescent="0.2">
      <c r="A3486" t="s">
        <v>20</v>
      </c>
      <c r="B3486" t="s">
        <v>22</v>
      </c>
      <c r="C3486" s="6">
        <f t="shared" si="58"/>
        <v>42182.040150472349</v>
      </c>
      <c r="D3486" t="s">
        <v>21</v>
      </c>
      <c r="E3486" s="6">
        <f>IF(Sense_data[[#This Row],[a_1State]]=D3485,E3485,Sense_data[[#This Row],[SysTimeStamp]])</f>
        <v>42182.038842601673</v>
      </c>
      <c r="F3486" s="3" t="str">
        <f>Sense_data[[#This Row],[a_1State]]&amp;TEXT(Sense_data[[#This Row],[StateInstanceTimestamp]],"#.######")</f>
        <v>Off42182.038843</v>
      </c>
      <c r="G3486" s="3">
        <f ca="1">IF(Sense_data[[#This Row],[a_1State]]="Off",RANDBETWEEN(off_min,off_max),RANDBETWEEN(on_min,on_max))/sr_div</f>
        <v>1.5</v>
      </c>
      <c r="H3486" s="3">
        <v>1.2</v>
      </c>
      <c r="I3486" s="3">
        <f>IF(HOUR(Sense_data[[#This Row],[SysTimeStamp]])&lt;12,I3485+$B$14,I3485-$B$14)</f>
        <v>15.803009259259898</v>
      </c>
    </row>
    <row r="3487" spans="1:9" x14ac:dyDescent="0.2">
      <c r="A3487" t="s">
        <v>20</v>
      </c>
      <c r="B3487" t="s">
        <v>22</v>
      </c>
      <c r="C3487" s="6">
        <f t="shared" si="58"/>
        <v>42182.040162046425</v>
      </c>
      <c r="D3487" t="s">
        <v>23</v>
      </c>
      <c r="E3487" s="6">
        <f>IF(Sense_data[[#This Row],[a_1State]]=D3486,E3486,Sense_data[[#This Row],[SysTimeStamp]])</f>
        <v>42182.040162046425</v>
      </c>
      <c r="F3487" s="3" t="str">
        <f>Sense_data[[#This Row],[a_1State]]&amp;TEXT(Sense_data[[#This Row],[StateInstanceTimestamp]],"#.######")</f>
        <v>On42182.040162</v>
      </c>
      <c r="G3487" s="3">
        <f ca="1">IF(Sense_data[[#This Row],[a_1State]]="Off",RANDBETWEEN(off_min,off_max),RANDBETWEEN(on_min,on_max))/sr_div</f>
        <v>3.2</v>
      </c>
      <c r="H3487" s="3">
        <v>4.0999999999999996</v>
      </c>
      <c r="I3487" s="3">
        <f>IF(HOUR(Sense_data[[#This Row],[SysTimeStamp]])&lt;12,I3486+$B$14,I3486-$B$14)</f>
        <v>15.80324074074138</v>
      </c>
    </row>
    <row r="3488" spans="1:9" x14ac:dyDescent="0.2">
      <c r="A3488" t="s">
        <v>20</v>
      </c>
      <c r="B3488" t="s">
        <v>22</v>
      </c>
      <c r="C3488" s="6">
        <f t="shared" si="58"/>
        <v>42182.040173620502</v>
      </c>
      <c r="D3488" t="s">
        <v>23</v>
      </c>
      <c r="E3488" s="6">
        <f>IF(Sense_data[[#This Row],[a_1State]]=D3487,E3487,Sense_data[[#This Row],[SysTimeStamp]])</f>
        <v>42182.040162046425</v>
      </c>
      <c r="F3488" s="3" t="str">
        <f>Sense_data[[#This Row],[a_1State]]&amp;TEXT(Sense_data[[#This Row],[StateInstanceTimestamp]],"#.######")</f>
        <v>On42182.040162</v>
      </c>
      <c r="G3488" s="3">
        <f ca="1">IF(Sense_data[[#This Row],[a_1State]]="Off",RANDBETWEEN(off_min,off_max),RANDBETWEEN(on_min,on_max))/sr_div</f>
        <v>3.6</v>
      </c>
      <c r="H3488" s="3">
        <v>3.7</v>
      </c>
      <c r="I3488" s="3">
        <f>IF(HOUR(Sense_data[[#This Row],[SysTimeStamp]])&lt;12,I3487+$B$14,I3487-$B$14)</f>
        <v>15.803472222222862</v>
      </c>
    </row>
    <row r="3489" spans="1:9" x14ac:dyDescent="0.2">
      <c r="A3489" t="s">
        <v>20</v>
      </c>
      <c r="B3489" t="s">
        <v>22</v>
      </c>
      <c r="C3489" s="6">
        <f t="shared" si="58"/>
        <v>42182.040185194579</v>
      </c>
      <c r="D3489" t="s">
        <v>23</v>
      </c>
      <c r="E3489" s="6">
        <f>IF(Sense_data[[#This Row],[a_1State]]=D3488,E3488,Sense_data[[#This Row],[SysTimeStamp]])</f>
        <v>42182.040162046425</v>
      </c>
      <c r="F3489" s="3" t="str">
        <f>Sense_data[[#This Row],[a_1State]]&amp;TEXT(Sense_data[[#This Row],[StateInstanceTimestamp]],"#.######")</f>
        <v>On42182.040162</v>
      </c>
      <c r="G3489" s="3">
        <f ca="1">IF(Sense_data[[#This Row],[a_1State]]="Off",RANDBETWEEN(off_min,off_max),RANDBETWEEN(on_min,on_max))/sr_div</f>
        <v>3</v>
      </c>
      <c r="H3489" s="3">
        <v>3.5</v>
      </c>
      <c r="I3489" s="3">
        <f>IF(HOUR(Sense_data[[#This Row],[SysTimeStamp]])&lt;12,I3488+$B$14,I3488-$B$14)</f>
        <v>15.803703703704343</v>
      </c>
    </row>
    <row r="3490" spans="1:9" x14ac:dyDescent="0.2">
      <c r="A3490" t="s">
        <v>20</v>
      </c>
      <c r="B3490" t="s">
        <v>22</v>
      </c>
      <c r="C3490" s="6">
        <f t="shared" si="58"/>
        <v>42182.040196768656</v>
      </c>
      <c r="D3490" t="s">
        <v>23</v>
      </c>
      <c r="E3490" s="6">
        <f>IF(Sense_data[[#This Row],[a_1State]]=D3489,E3489,Sense_data[[#This Row],[SysTimeStamp]])</f>
        <v>42182.040162046425</v>
      </c>
      <c r="F3490" s="3" t="str">
        <f>Sense_data[[#This Row],[a_1State]]&amp;TEXT(Sense_data[[#This Row],[StateInstanceTimestamp]],"#.######")</f>
        <v>On42182.040162</v>
      </c>
      <c r="G3490" s="3">
        <f ca="1">IF(Sense_data[[#This Row],[a_1State]]="Off",RANDBETWEEN(off_min,off_max),RANDBETWEEN(on_min,on_max))/sr_div</f>
        <v>3.4</v>
      </c>
      <c r="H3490" s="3">
        <v>5.2</v>
      </c>
      <c r="I3490" s="3">
        <f>IF(HOUR(Sense_data[[#This Row],[SysTimeStamp]])&lt;12,I3489+$B$14,I3489-$B$14)</f>
        <v>15.803935185185825</v>
      </c>
    </row>
    <row r="3491" spans="1:9" x14ac:dyDescent="0.2">
      <c r="A3491" t="s">
        <v>20</v>
      </c>
      <c r="B3491" t="s">
        <v>22</v>
      </c>
      <c r="C3491" s="6">
        <f t="shared" si="58"/>
        <v>42182.040208342733</v>
      </c>
      <c r="D3491" t="s">
        <v>23</v>
      </c>
      <c r="E3491" s="6">
        <f>IF(Sense_data[[#This Row],[a_1State]]=D3490,E3490,Sense_data[[#This Row],[SysTimeStamp]])</f>
        <v>42182.040162046425</v>
      </c>
      <c r="F3491" s="3" t="str">
        <f>Sense_data[[#This Row],[a_1State]]&amp;TEXT(Sense_data[[#This Row],[StateInstanceTimestamp]],"#.######")</f>
        <v>On42182.040162</v>
      </c>
      <c r="G3491" s="3">
        <f ca="1">IF(Sense_data[[#This Row],[a_1State]]="Off",RANDBETWEEN(off_min,off_max),RANDBETWEEN(on_min,on_max))/sr_div</f>
        <v>5.6</v>
      </c>
      <c r="H3491" s="3">
        <v>6</v>
      </c>
      <c r="I3491" s="3">
        <f>IF(HOUR(Sense_data[[#This Row],[SysTimeStamp]])&lt;12,I3490+$B$14,I3490-$B$14)</f>
        <v>15.804166666667307</v>
      </c>
    </row>
    <row r="3492" spans="1:9" x14ac:dyDescent="0.2">
      <c r="A3492" t="s">
        <v>20</v>
      </c>
      <c r="B3492" t="s">
        <v>22</v>
      </c>
      <c r="C3492" s="6">
        <f t="shared" si="58"/>
        <v>42182.040219916809</v>
      </c>
      <c r="D3492" t="s">
        <v>23</v>
      </c>
      <c r="E3492" s="6">
        <f>IF(Sense_data[[#This Row],[a_1State]]=D3491,E3491,Sense_data[[#This Row],[SysTimeStamp]])</f>
        <v>42182.040162046425</v>
      </c>
      <c r="F3492" s="3" t="str">
        <f>Sense_data[[#This Row],[a_1State]]&amp;TEXT(Sense_data[[#This Row],[StateInstanceTimestamp]],"#.######")</f>
        <v>On42182.040162</v>
      </c>
      <c r="G3492" s="3">
        <f ca="1">IF(Sense_data[[#This Row],[a_1State]]="Off",RANDBETWEEN(off_min,off_max),RANDBETWEEN(on_min,on_max))/sr_div</f>
        <v>3.5</v>
      </c>
      <c r="H3492" s="3">
        <v>6</v>
      </c>
      <c r="I3492" s="3">
        <f>IF(HOUR(Sense_data[[#This Row],[SysTimeStamp]])&lt;12,I3491+$B$14,I3491-$B$14)</f>
        <v>15.804398148148788</v>
      </c>
    </row>
    <row r="3493" spans="1:9" x14ac:dyDescent="0.2">
      <c r="A3493" t="s">
        <v>20</v>
      </c>
      <c r="B3493" t="s">
        <v>22</v>
      </c>
      <c r="C3493" s="6">
        <f t="shared" si="58"/>
        <v>42182.040231490886</v>
      </c>
      <c r="D3493" t="s">
        <v>23</v>
      </c>
      <c r="E3493" s="6">
        <f>IF(Sense_data[[#This Row],[a_1State]]=D3492,E3492,Sense_data[[#This Row],[SysTimeStamp]])</f>
        <v>42182.040162046425</v>
      </c>
      <c r="F3493" s="3" t="str">
        <f>Sense_data[[#This Row],[a_1State]]&amp;TEXT(Sense_data[[#This Row],[StateInstanceTimestamp]],"#.######")</f>
        <v>On42182.040162</v>
      </c>
      <c r="G3493" s="3">
        <f ca="1">IF(Sense_data[[#This Row],[a_1State]]="Off",RANDBETWEEN(off_min,off_max),RANDBETWEEN(on_min,on_max))/sr_div</f>
        <v>3.4</v>
      </c>
      <c r="H3493" s="3">
        <v>5</v>
      </c>
      <c r="I3493" s="3">
        <f>IF(HOUR(Sense_data[[#This Row],[SysTimeStamp]])&lt;12,I3492+$B$14,I3492-$B$14)</f>
        <v>15.80462962963027</v>
      </c>
    </row>
    <row r="3494" spans="1:9" x14ac:dyDescent="0.2">
      <c r="A3494" t="s">
        <v>20</v>
      </c>
      <c r="B3494" t="s">
        <v>22</v>
      </c>
      <c r="C3494" s="6">
        <f t="shared" si="58"/>
        <v>42182.040243064963</v>
      </c>
      <c r="D3494" t="s">
        <v>23</v>
      </c>
      <c r="E3494" s="6">
        <f>IF(Sense_data[[#This Row],[a_1State]]=D3493,E3493,Sense_data[[#This Row],[SysTimeStamp]])</f>
        <v>42182.040162046425</v>
      </c>
      <c r="F3494" s="3" t="str">
        <f>Sense_data[[#This Row],[a_1State]]&amp;TEXT(Sense_data[[#This Row],[StateInstanceTimestamp]],"#.######")</f>
        <v>On42182.040162</v>
      </c>
      <c r="G3494" s="3">
        <f ca="1">IF(Sense_data[[#This Row],[a_1State]]="Off",RANDBETWEEN(off_min,off_max),RANDBETWEEN(on_min,on_max))/sr_div</f>
        <v>4.8</v>
      </c>
      <c r="H3494" s="3">
        <v>5</v>
      </c>
      <c r="I3494" s="3">
        <f>IF(HOUR(Sense_data[[#This Row],[SysTimeStamp]])&lt;12,I3493+$B$14,I3493-$B$14)</f>
        <v>15.804861111111752</v>
      </c>
    </row>
    <row r="3495" spans="1:9" x14ac:dyDescent="0.2">
      <c r="A3495" t="s">
        <v>20</v>
      </c>
      <c r="B3495" t="s">
        <v>22</v>
      </c>
      <c r="C3495" s="6">
        <f t="shared" si="58"/>
        <v>42182.04025463904</v>
      </c>
      <c r="D3495" t="s">
        <v>23</v>
      </c>
      <c r="E3495" s="6">
        <f>IF(Sense_data[[#This Row],[a_1State]]=D3494,E3494,Sense_data[[#This Row],[SysTimeStamp]])</f>
        <v>42182.040162046425</v>
      </c>
      <c r="F3495" s="3" t="str">
        <f>Sense_data[[#This Row],[a_1State]]&amp;TEXT(Sense_data[[#This Row],[StateInstanceTimestamp]],"#.######")</f>
        <v>On42182.040162</v>
      </c>
      <c r="G3495" s="3">
        <f ca="1">IF(Sense_data[[#This Row],[a_1State]]="Off",RANDBETWEEN(off_min,off_max),RANDBETWEEN(on_min,on_max))/sr_div</f>
        <v>3.5</v>
      </c>
      <c r="H3495" s="3">
        <v>3.4</v>
      </c>
      <c r="I3495" s="3">
        <f>IF(HOUR(Sense_data[[#This Row],[SysTimeStamp]])&lt;12,I3494+$B$14,I3494-$B$14)</f>
        <v>15.805092592593233</v>
      </c>
    </row>
    <row r="3496" spans="1:9" x14ac:dyDescent="0.2">
      <c r="A3496" t="s">
        <v>20</v>
      </c>
      <c r="B3496" t="s">
        <v>22</v>
      </c>
      <c r="C3496" s="6">
        <f t="shared" si="58"/>
        <v>42182.040266213116</v>
      </c>
      <c r="D3496" t="s">
        <v>23</v>
      </c>
      <c r="E3496" s="6">
        <f>IF(Sense_data[[#This Row],[a_1State]]=D3495,E3495,Sense_data[[#This Row],[SysTimeStamp]])</f>
        <v>42182.040162046425</v>
      </c>
      <c r="F3496" s="3" t="str">
        <f>Sense_data[[#This Row],[a_1State]]&amp;TEXT(Sense_data[[#This Row],[StateInstanceTimestamp]],"#.######")</f>
        <v>On42182.040162</v>
      </c>
      <c r="G3496" s="3">
        <f ca="1">IF(Sense_data[[#This Row],[a_1State]]="Off",RANDBETWEEN(off_min,off_max),RANDBETWEEN(on_min,on_max))/sr_div</f>
        <v>5.4</v>
      </c>
      <c r="H3496" s="3">
        <v>5</v>
      </c>
      <c r="I3496" s="3">
        <f>IF(HOUR(Sense_data[[#This Row],[SysTimeStamp]])&lt;12,I3495+$B$14,I3495-$B$14)</f>
        <v>15.805324074074715</v>
      </c>
    </row>
    <row r="3497" spans="1:9" x14ac:dyDescent="0.2">
      <c r="A3497" t="s">
        <v>20</v>
      </c>
      <c r="B3497" t="s">
        <v>22</v>
      </c>
      <c r="C3497" s="6">
        <f t="shared" si="58"/>
        <v>42182.040277787193</v>
      </c>
      <c r="D3497" t="s">
        <v>23</v>
      </c>
      <c r="E3497" s="6">
        <f>IF(Sense_data[[#This Row],[a_1State]]=D3496,E3496,Sense_data[[#This Row],[SysTimeStamp]])</f>
        <v>42182.040162046425</v>
      </c>
      <c r="F3497" s="3" t="str">
        <f>Sense_data[[#This Row],[a_1State]]&amp;TEXT(Sense_data[[#This Row],[StateInstanceTimestamp]],"#.######")</f>
        <v>On42182.040162</v>
      </c>
      <c r="G3497" s="3">
        <f ca="1">IF(Sense_data[[#This Row],[a_1State]]="Off",RANDBETWEEN(off_min,off_max),RANDBETWEEN(on_min,on_max))/sr_div</f>
        <v>4.5</v>
      </c>
      <c r="H3497" s="3">
        <v>3.2</v>
      </c>
      <c r="I3497" s="3">
        <f>IF(HOUR(Sense_data[[#This Row],[SysTimeStamp]])&lt;12,I3496+$B$14,I3496-$B$14)</f>
        <v>15.805555555556197</v>
      </c>
    </row>
    <row r="3498" spans="1:9" x14ac:dyDescent="0.2">
      <c r="A3498" t="s">
        <v>20</v>
      </c>
      <c r="B3498" t="s">
        <v>22</v>
      </c>
      <c r="C3498" s="6">
        <f t="shared" si="58"/>
        <v>42182.04028936127</v>
      </c>
      <c r="D3498" t="s">
        <v>23</v>
      </c>
      <c r="E3498" s="6">
        <f>IF(Sense_data[[#This Row],[a_1State]]=D3497,E3497,Sense_data[[#This Row],[SysTimeStamp]])</f>
        <v>42182.040162046425</v>
      </c>
      <c r="F3498" s="3" t="str">
        <f>Sense_data[[#This Row],[a_1State]]&amp;TEXT(Sense_data[[#This Row],[StateInstanceTimestamp]],"#.######")</f>
        <v>On42182.040162</v>
      </c>
      <c r="G3498" s="3">
        <f ca="1">IF(Sense_data[[#This Row],[a_1State]]="Off",RANDBETWEEN(off_min,off_max),RANDBETWEEN(on_min,on_max))/sr_div</f>
        <v>4.0999999999999996</v>
      </c>
      <c r="H3498" s="3">
        <v>5.6</v>
      </c>
      <c r="I3498" s="3">
        <f>IF(HOUR(Sense_data[[#This Row],[SysTimeStamp]])&lt;12,I3497+$B$14,I3497-$B$14)</f>
        <v>15.805787037037678</v>
      </c>
    </row>
    <row r="3499" spans="1:9" x14ac:dyDescent="0.2">
      <c r="A3499" t="s">
        <v>20</v>
      </c>
      <c r="B3499" t="s">
        <v>22</v>
      </c>
      <c r="C3499" s="6">
        <f t="shared" si="58"/>
        <v>42182.040300935347</v>
      </c>
      <c r="D3499" t="s">
        <v>23</v>
      </c>
      <c r="E3499" s="6">
        <f>IF(Sense_data[[#This Row],[a_1State]]=D3498,E3498,Sense_data[[#This Row],[SysTimeStamp]])</f>
        <v>42182.040162046425</v>
      </c>
      <c r="F3499" s="3" t="str">
        <f>Sense_data[[#This Row],[a_1State]]&amp;TEXT(Sense_data[[#This Row],[StateInstanceTimestamp]],"#.######")</f>
        <v>On42182.040162</v>
      </c>
      <c r="G3499" s="3">
        <f ca="1">IF(Sense_data[[#This Row],[a_1State]]="Off",RANDBETWEEN(off_min,off_max),RANDBETWEEN(on_min,on_max))/sr_div</f>
        <v>4.5999999999999996</v>
      </c>
      <c r="H3499" s="3">
        <v>5.2</v>
      </c>
      <c r="I3499" s="3">
        <f>IF(HOUR(Sense_data[[#This Row],[SysTimeStamp]])&lt;12,I3498+$B$14,I3498-$B$14)</f>
        <v>15.80601851851916</v>
      </c>
    </row>
    <row r="3500" spans="1:9" x14ac:dyDescent="0.2">
      <c r="A3500" t="s">
        <v>20</v>
      </c>
      <c r="B3500" t="s">
        <v>22</v>
      </c>
      <c r="C3500" s="6">
        <f t="shared" si="58"/>
        <v>42182.040312509424</v>
      </c>
      <c r="D3500" t="s">
        <v>23</v>
      </c>
      <c r="E3500" s="6">
        <f>IF(Sense_data[[#This Row],[a_1State]]=D3499,E3499,Sense_data[[#This Row],[SysTimeStamp]])</f>
        <v>42182.040162046425</v>
      </c>
      <c r="F3500" s="3" t="str">
        <f>Sense_data[[#This Row],[a_1State]]&amp;TEXT(Sense_data[[#This Row],[StateInstanceTimestamp]],"#.######")</f>
        <v>On42182.040162</v>
      </c>
      <c r="G3500" s="3">
        <f ca="1">IF(Sense_data[[#This Row],[a_1State]]="Off",RANDBETWEEN(off_min,off_max),RANDBETWEEN(on_min,on_max))/sr_div</f>
        <v>3.1</v>
      </c>
      <c r="H3500" s="3">
        <v>5.4</v>
      </c>
      <c r="I3500" s="3">
        <f>IF(HOUR(Sense_data[[#This Row],[SysTimeStamp]])&lt;12,I3499+$B$14,I3499-$B$14)</f>
        <v>15.806250000000642</v>
      </c>
    </row>
    <row r="3501" spans="1:9" x14ac:dyDescent="0.2">
      <c r="A3501" t="s">
        <v>20</v>
      </c>
      <c r="B3501" t="s">
        <v>22</v>
      </c>
      <c r="C3501" s="6">
        <f t="shared" si="58"/>
        <v>42182.0403240835</v>
      </c>
      <c r="D3501" t="s">
        <v>23</v>
      </c>
      <c r="E3501" s="6">
        <f>IF(Sense_data[[#This Row],[a_1State]]=D3500,E3500,Sense_data[[#This Row],[SysTimeStamp]])</f>
        <v>42182.040162046425</v>
      </c>
      <c r="F3501" s="3" t="str">
        <f>Sense_data[[#This Row],[a_1State]]&amp;TEXT(Sense_data[[#This Row],[StateInstanceTimestamp]],"#.######")</f>
        <v>On42182.040162</v>
      </c>
      <c r="G3501" s="3">
        <f ca="1">IF(Sense_data[[#This Row],[a_1State]]="Off",RANDBETWEEN(off_min,off_max),RANDBETWEEN(on_min,on_max))/sr_div</f>
        <v>6</v>
      </c>
      <c r="H3501" s="3">
        <v>4.8</v>
      </c>
      <c r="I3501" s="3">
        <f>IF(HOUR(Sense_data[[#This Row],[SysTimeStamp]])&lt;12,I3500+$B$14,I3500-$B$14)</f>
        <v>15.806481481482123</v>
      </c>
    </row>
    <row r="3502" spans="1:9" x14ac:dyDescent="0.2">
      <c r="A3502" t="s">
        <v>20</v>
      </c>
      <c r="B3502" t="s">
        <v>22</v>
      </c>
      <c r="C3502" s="6">
        <f t="shared" si="58"/>
        <v>42182.040335657577</v>
      </c>
      <c r="D3502" t="s">
        <v>23</v>
      </c>
      <c r="E3502" s="6">
        <f>IF(Sense_data[[#This Row],[a_1State]]=D3501,E3501,Sense_data[[#This Row],[SysTimeStamp]])</f>
        <v>42182.040162046425</v>
      </c>
      <c r="F3502" s="3" t="str">
        <f>Sense_data[[#This Row],[a_1State]]&amp;TEXT(Sense_data[[#This Row],[StateInstanceTimestamp]],"#.######")</f>
        <v>On42182.040162</v>
      </c>
      <c r="G3502" s="3">
        <f ca="1">IF(Sense_data[[#This Row],[a_1State]]="Off",RANDBETWEEN(off_min,off_max),RANDBETWEEN(on_min,on_max))/sr_div</f>
        <v>5.5</v>
      </c>
      <c r="H3502" s="3">
        <v>5</v>
      </c>
      <c r="I3502" s="3">
        <f>IF(HOUR(Sense_data[[#This Row],[SysTimeStamp]])&lt;12,I3501+$B$14,I3501-$B$14)</f>
        <v>15.806712962963605</v>
      </c>
    </row>
    <row r="3503" spans="1:9" x14ac:dyDescent="0.2">
      <c r="A3503" t="s">
        <v>20</v>
      </c>
      <c r="B3503" t="s">
        <v>22</v>
      </c>
      <c r="C3503" s="6">
        <f t="shared" si="58"/>
        <v>42182.040347231654</v>
      </c>
      <c r="D3503" t="s">
        <v>23</v>
      </c>
      <c r="E3503" s="6">
        <f>IF(Sense_data[[#This Row],[a_1State]]=D3502,E3502,Sense_data[[#This Row],[SysTimeStamp]])</f>
        <v>42182.040162046425</v>
      </c>
      <c r="F3503" s="3" t="str">
        <f>Sense_data[[#This Row],[a_1State]]&amp;TEXT(Sense_data[[#This Row],[StateInstanceTimestamp]],"#.######")</f>
        <v>On42182.040162</v>
      </c>
      <c r="G3503" s="3">
        <f ca="1">IF(Sense_data[[#This Row],[a_1State]]="Off",RANDBETWEEN(off_min,off_max),RANDBETWEEN(on_min,on_max))/sr_div</f>
        <v>6</v>
      </c>
      <c r="H3503" s="3">
        <v>3.9</v>
      </c>
      <c r="I3503" s="3">
        <f>IF(HOUR(Sense_data[[#This Row],[SysTimeStamp]])&lt;12,I3502+$B$14,I3502-$B$14)</f>
        <v>15.806944444445087</v>
      </c>
    </row>
    <row r="3504" spans="1:9" x14ac:dyDescent="0.2">
      <c r="A3504" t="s">
        <v>20</v>
      </c>
      <c r="B3504" t="s">
        <v>22</v>
      </c>
      <c r="C3504" s="6">
        <f t="shared" si="58"/>
        <v>42182.040358805731</v>
      </c>
      <c r="D3504" t="s">
        <v>23</v>
      </c>
      <c r="E3504" s="6">
        <f>IF(Sense_data[[#This Row],[a_1State]]=D3503,E3503,Sense_data[[#This Row],[SysTimeStamp]])</f>
        <v>42182.040162046425</v>
      </c>
      <c r="F3504" s="3" t="str">
        <f>Sense_data[[#This Row],[a_1State]]&amp;TEXT(Sense_data[[#This Row],[StateInstanceTimestamp]],"#.######")</f>
        <v>On42182.040162</v>
      </c>
      <c r="G3504" s="3">
        <f ca="1">IF(Sense_data[[#This Row],[a_1State]]="Off",RANDBETWEEN(off_min,off_max),RANDBETWEEN(on_min,on_max))/sr_div</f>
        <v>4.3</v>
      </c>
      <c r="H3504" s="3">
        <v>3.5</v>
      </c>
      <c r="I3504" s="3">
        <f>IF(HOUR(Sense_data[[#This Row],[SysTimeStamp]])&lt;12,I3503+$B$14,I3503-$B$14)</f>
        <v>15.807175925926568</v>
      </c>
    </row>
    <row r="3505" spans="1:9" x14ac:dyDescent="0.2">
      <c r="A3505" t="s">
        <v>20</v>
      </c>
      <c r="B3505" t="s">
        <v>22</v>
      </c>
      <c r="C3505" s="6">
        <f t="shared" si="58"/>
        <v>42182.040370379807</v>
      </c>
      <c r="D3505" t="s">
        <v>23</v>
      </c>
      <c r="E3505" s="6">
        <f>IF(Sense_data[[#This Row],[a_1State]]=D3504,E3504,Sense_data[[#This Row],[SysTimeStamp]])</f>
        <v>42182.040162046425</v>
      </c>
      <c r="F3505" s="3" t="str">
        <f>Sense_data[[#This Row],[a_1State]]&amp;TEXT(Sense_data[[#This Row],[StateInstanceTimestamp]],"#.######")</f>
        <v>On42182.040162</v>
      </c>
      <c r="G3505" s="3">
        <f ca="1">IF(Sense_data[[#This Row],[a_1State]]="Off",RANDBETWEEN(off_min,off_max),RANDBETWEEN(on_min,on_max))/sr_div</f>
        <v>4.5999999999999996</v>
      </c>
      <c r="H3505" s="3">
        <v>3.5</v>
      </c>
      <c r="I3505" s="3">
        <f>IF(HOUR(Sense_data[[#This Row],[SysTimeStamp]])&lt;12,I3504+$B$14,I3504-$B$14)</f>
        <v>15.80740740740805</v>
      </c>
    </row>
    <row r="3506" spans="1:9" x14ac:dyDescent="0.2">
      <c r="A3506" t="s">
        <v>20</v>
      </c>
      <c r="B3506" t="s">
        <v>22</v>
      </c>
      <c r="C3506" s="6">
        <f t="shared" si="58"/>
        <v>42182.040381953884</v>
      </c>
      <c r="D3506" t="s">
        <v>23</v>
      </c>
      <c r="E3506" s="6">
        <f>IF(Sense_data[[#This Row],[a_1State]]=D3505,E3505,Sense_data[[#This Row],[SysTimeStamp]])</f>
        <v>42182.040162046425</v>
      </c>
      <c r="F3506" s="3" t="str">
        <f>Sense_data[[#This Row],[a_1State]]&amp;TEXT(Sense_data[[#This Row],[StateInstanceTimestamp]],"#.######")</f>
        <v>On42182.040162</v>
      </c>
      <c r="G3506" s="3">
        <f ca="1">IF(Sense_data[[#This Row],[a_1State]]="Off",RANDBETWEEN(off_min,off_max),RANDBETWEEN(on_min,on_max))/sr_div</f>
        <v>4</v>
      </c>
      <c r="H3506" s="3">
        <v>3.4</v>
      </c>
      <c r="I3506" s="3">
        <f>IF(HOUR(Sense_data[[#This Row],[SysTimeStamp]])&lt;12,I3505+$B$14,I3505-$B$14)</f>
        <v>15.807638888889532</v>
      </c>
    </row>
    <row r="3507" spans="1:9" x14ac:dyDescent="0.2">
      <c r="A3507" t="s">
        <v>20</v>
      </c>
      <c r="B3507" t="s">
        <v>22</v>
      </c>
      <c r="C3507" s="6">
        <f t="shared" si="58"/>
        <v>42182.040393527961</v>
      </c>
      <c r="D3507" t="s">
        <v>23</v>
      </c>
      <c r="E3507" s="6">
        <f>IF(Sense_data[[#This Row],[a_1State]]=D3506,E3506,Sense_data[[#This Row],[SysTimeStamp]])</f>
        <v>42182.040162046425</v>
      </c>
      <c r="F3507" s="3" t="str">
        <f>Sense_data[[#This Row],[a_1State]]&amp;TEXT(Sense_data[[#This Row],[StateInstanceTimestamp]],"#.######")</f>
        <v>On42182.040162</v>
      </c>
      <c r="G3507" s="3">
        <f ca="1">IF(Sense_data[[#This Row],[a_1State]]="Off",RANDBETWEEN(off_min,off_max),RANDBETWEEN(on_min,on_max))/sr_div</f>
        <v>5.9</v>
      </c>
      <c r="H3507" s="3">
        <v>4.2</v>
      </c>
      <c r="I3507" s="3">
        <f>IF(HOUR(Sense_data[[#This Row],[SysTimeStamp]])&lt;12,I3506+$B$14,I3506-$B$14)</f>
        <v>15.807870370371013</v>
      </c>
    </row>
    <row r="3508" spans="1:9" x14ac:dyDescent="0.2">
      <c r="A3508" t="s">
        <v>20</v>
      </c>
      <c r="B3508" t="s">
        <v>22</v>
      </c>
      <c r="C3508" s="6">
        <f t="shared" si="58"/>
        <v>42182.040405102038</v>
      </c>
      <c r="D3508" t="s">
        <v>23</v>
      </c>
      <c r="E3508" s="6">
        <f>IF(Sense_data[[#This Row],[a_1State]]=D3507,E3507,Sense_data[[#This Row],[SysTimeStamp]])</f>
        <v>42182.040162046425</v>
      </c>
      <c r="F3508" s="3" t="str">
        <f>Sense_data[[#This Row],[a_1State]]&amp;TEXT(Sense_data[[#This Row],[StateInstanceTimestamp]],"#.######")</f>
        <v>On42182.040162</v>
      </c>
      <c r="G3508" s="3">
        <f ca="1">IF(Sense_data[[#This Row],[a_1State]]="Off",RANDBETWEEN(off_min,off_max),RANDBETWEEN(on_min,on_max))/sr_div</f>
        <v>4.8</v>
      </c>
      <c r="H3508" s="3">
        <v>3.3</v>
      </c>
      <c r="I3508" s="3">
        <f>IF(HOUR(Sense_data[[#This Row],[SysTimeStamp]])&lt;12,I3507+$B$14,I3507-$B$14)</f>
        <v>15.808101851852495</v>
      </c>
    </row>
    <row r="3509" spans="1:9" x14ac:dyDescent="0.2">
      <c r="A3509" t="s">
        <v>20</v>
      </c>
      <c r="B3509" t="s">
        <v>22</v>
      </c>
      <c r="C3509" s="6">
        <f t="shared" si="58"/>
        <v>42182.040416676115</v>
      </c>
      <c r="D3509" t="s">
        <v>23</v>
      </c>
      <c r="E3509" s="6">
        <f>IF(Sense_data[[#This Row],[a_1State]]=D3508,E3508,Sense_data[[#This Row],[SysTimeStamp]])</f>
        <v>42182.040162046425</v>
      </c>
      <c r="F3509" s="3" t="str">
        <f>Sense_data[[#This Row],[a_1State]]&amp;TEXT(Sense_data[[#This Row],[StateInstanceTimestamp]],"#.######")</f>
        <v>On42182.040162</v>
      </c>
      <c r="G3509" s="3">
        <f ca="1">IF(Sense_data[[#This Row],[a_1State]]="Off",RANDBETWEEN(off_min,off_max),RANDBETWEEN(on_min,on_max))/sr_div</f>
        <v>5.5</v>
      </c>
      <c r="H3509" s="3">
        <v>4.2</v>
      </c>
      <c r="I3509" s="3">
        <f>IF(HOUR(Sense_data[[#This Row],[SysTimeStamp]])&lt;12,I3508+$B$14,I3508-$B$14)</f>
        <v>15.808333333333977</v>
      </c>
    </row>
    <row r="3510" spans="1:9" x14ac:dyDescent="0.2">
      <c r="A3510" t="s">
        <v>20</v>
      </c>
      <c r="B3510" t="s">
        <v>22</v>
      </c>
      <c r="C3510" s="6">
        <f t="shared" si="58"/>
        <v>42182.040428250191</v>
      </c>
      <c r="D3510" t="s">
        <v>23</v>
      </c>
      <c r="E3510" s="6">
        <f>IF(Sense_data[[#This Row],[a_1State]]=D3509,E3509,Sense_data[[#This Row],[SysTimeStamp]])</f>
        <v>42182.040162046425</v>
      </c>
      <c r="F3510" s="3" t="str">
        <f>Sense_data[[#This Row],[a_1State]]&amp;TEXT(Sense_data[[#This Row],[StateInstanceTimestamp]],"#.######")</f>
        <v>On42182.040162</v>
      </c>
      <c r="G3510" s="3">
        <f ca="1">IF(Sense_data[[#This Row],[a_1State]]="Off",RANDBETWEEN(off_min,off_max),RANDBETWEEN(on_min,on_max))/sr_div</f>
        <v>4.2</v>
      </c>
      <c r="H3510" s="3">
        <v>5.0999999999999996</v>
      </c>
      <c r="I3510" s="3">
        <f>IF(HOUR(Sense_data[[#This Row],[SysTimeStamp]])&lt;12,I3509+$B$14,I3509-$B$14)</f>
        <v>15.808564814815458</v>
      </c>
    </row>
    <row r="3511" spans="1:9" x14ac:dyDescent="0.2">
      <c r="A3511" t="s">
        <v>20</v>
      </c>
      <c r="B3511" t="s">
        <v>22</v>
      </c>
      <c r="C3511" s="6">
        <f t="shared" si="58"/>
        <v>42182.040439824268</v>
      </c>
      <c r="D3511" t="s">
        <v>23</v>
      </c>
      <c r="E3511" s="6">
        <f>IF(Sense_data[[#This Row],[a_1State]]=D3510,E3510,Sense_data[[#This Row],[SysTimeStamp]])</f>
        <v>42182.040162046425</v>
      </c>
      <c r="F3511" s="3" t="str">
        <f>Sense_data[[#This Row],[a_1State]]&amp;TEXT(Sense_data[[#This Row],[StateInstanceTimestamp]],"#.######")</f>
        <v>On42182.040162</v>
      </c>
      <c r="G3511" s="3">
        <f ca="1">IF(Sense_data[[#This Row],[a_1State]]="Off",RANDBETWEEN(off_min,off_max),RANDBETWEEN(on_min,on_max))/sr_div</f>
        <v>3.1</v>
      </c>
      <c r="H3511" s="3">
        <v>4.9000000000000004</v>
      </c>
      <c r="I3511" s="3">
        <f>IF(HOUR(Sense_data[[#This Row],[SysTimeStamp]])&lt;12,I3510+$B$14,I3510-$B$14)</f>
        <v>15.80879629629694</v>
      </c>
    </row>
    <row r="3512" spans="1:9" x14ac:dyDescent="0.2">
      <c r="A3512" t="s">
        <v>20</v>
      </c>
      <c r="B3512" t="s">
        <v>22</v>
      </c>
      <c r="C3512" s="6">
        <f t="shared" si="58"/>
        <v>42182.040451398345</v>
      </c>
      <c r="D3512" t="s">
        <v>23</v>
      </c>
      <c r="E3512" s="6">
        <f>IF(Sense_data[[#This Row],[a_1State]]=D3511,E3511,Sense_data[[#This Row],[SysTimeStamp]])</f>
        <v>42182.040162046425</v>
      </c>
      <c r="F3512" s="3" t="str">
        <f>Sense_data[[#This Row],[a_1State]]&amp;TEXT(Sense_data[[#This Row],[StateInstanceTimestamp]],"#.######")</f>
        <v>On42182.040162</v>
      </c>
      <c r="G3512" s="3">
        <f ca="1">IF(Sense_data[[#This Row],[a_1State]]="Off",RANDBETWEEN(off_min,off_max),RANDBETWEEN(on_min,on_max))/sr_div</f>
        <v>6</v>
      </c>
      <c r="H3512" s="3">
        <v>3.8</v>
      </c>
      <c r="I3512" s="3">
        <f>IF(HOUR(Sense_data[[#This Row],[SysTimeStamp]])&lt;12,I3511+$B$14,I3511-$B$14)</f>
        <v>15.809027777778422</v>
      </c>
    </row>
    <row r="3513" spans="1:9" x14ac:dyDescent="0.2">
      <c r="A3513" t="s">
        <v>20</v>
      </c>
      <c r="B3513" t="s">
        <v>22</v>
      </c>
      <c r="C3513" s="6">
        <f t="shared" si="58"/>
        <v>42182.040462972422</v>
      </c>
      <c r="D3513" t="s">
        <v>23</v>
      </c>
      <c r="E3513" s="6">
        <f>IF(Sense_data[[#This Row],[a_1State]]=D3512,E3512,Sense_data[[#This Row],[SysTimeStamp]])</f>
        <v>42182.040162046425</v>
      </c>
      <c r="F3513" s="3" t="str">
        <f>Sense_data[[#This Row],[a_1State]]&amp;TEXT(Sense_data[[#This Row],[StateInstanceTimestamp]],"#.######")</f>
        <v>On42182.040162</v>
      </c>
      <c r="G3513" s="3">
        <f ca="1">IF(Sense_data[[#This Row],[a_1State]]="Off",RANDBETWEEN(off_min,off_max),RANDBETWEEN(on_min,on_max))/sr_div</f>
        <v>5.5</v>
      </c>
      <c r="H3513" s="3">
        <v>5.4</v>
      </c>
      <c r="I3513" s="3">
        <f>IF(HOUR(Sense_data[[#This Row],[SysTimeStamp]])&lt;12,I3512+$B$14,I3512-$B$14)</f>
        <v>15.809259259259903</v>
      </c>
    </row>
    <row r="3514" spans="1:9" x14ac:dyDescent="0.2">
      <c r="A3514" t="s">
        <v>20</v>
      </c>
      <c r="B3514" t="s">
        <v>22</v>
      </c>
      <c r="C3514" s="6">
        <f t="shared" si="58"/>
        <v>42182.040474546498</v>
      </c>
      <c r="D3514" t="s">
        <v>23</v>
      </c>
      <c r="E3514" s="6">
        <f>IF(Sense_data[[#This Row],[a_1State]]=D3513,E3513,Sense_data[[#This Row],[SysTimeStamp]])</f>
        <v>42182.040162046425</v>
      </c>
      <c r="F3514" s="3" t="str">
        <f>Sense_data[[#This Row],[a_1State]]&amp;TEXT(Sense_data[[#This Row],[StateInstanceTimestamp]],"#.######")</f>
        <v>On42182.040162</v>
      </c>
      <c r="G3514" s="3">
        <f ca="1">IF(Sense_data[[#This Row],[a_1State]]="Off",RANDBETWEEN(off_min,off_max),RANDBETWEEN(on_min,on_max))/sr_div</f>
        <v>4.0999999999999996</v>
      </c>
      <c r="H3514" s="3">
        <v>4.0999999999999996</v>
      </c>
      <c r="I3514" s="3">
        <f>IF(HOUR(Sense_data[[#This Row],[SysTimeStamp]])&lt;12,I3513+$B$14,I3513-$B$14)</f>
        <v>15.809490740741385</v>
      </c>
    </row>
    <row r="3515" spans="1:9" x14ac:dyDescent="0.2">
      <c r="A3515" t="s">
        <v>20</v>
      </c>
      <c r="B3515" t="s">
        <v>22</v>
      </c>
      <c r="C3515" s="6">
        <f t="shared" si="58"/>
        <v>42182.040486120575</v>
      </c>
      <c r="D3515" t="s">
        <v>23</v>
      </c>
      <c r="E3515" s="6">
        <f>IF(Sense_data[[#This Row],[a_1State]]=D3514,E3514,Sense_data[[#This Row],[SysTimeStamp]])</f>
        <v>42182.040162046425</v>
      </c>
      <c r="F3515" s="3" t="str">
        <f>Sense_data[[#This Row],[a_1State]]&amp;TEXT(Sense_data[[#This Row],[StateInstanceTimestamp]],"#.######")</f>
        <v>On42182.040162</v>
      </c>
      <c r="G3515" s="3">
        <f ca="1">IF(Sense_data[[#This Row],[a_1State]]="Off",RANDBETWEEN(off_min,off_max),RANDBETWEEN(on_min,on_max))/sr_div</f>
        <v>5.9</v>
      </c>
      <c r="H3515" s="3">
        <v>4.5</v>
      </c>
      <c r="I3515" s="3">
        <f>IF(HOUR(Sense_data[[#This Row],[SysTimeStamp]])&lt;12,I3514+$B$14,I3514-$B$14)</f>
        <v>15.809722222222867</v>
      </c>
    </row>
    <row r="3516" spans="1:9" x14ac:dyDescent="0.2">
      <c r="A3516" t="s">
        <v>20</v>
      </c>
      <c r="B3516" t="s">
        <v>22</v>
      </c>
      <c r="C3516" s="6">
        <f t="shared" si="58"/>
        <v>42182.040497694652</v>
      </c>
      <c r="D3516" t="s">
        <v>23</v>
      </c>
      <c r="E3516" s="6">
        <f>IF(Sense_data[[#This Row],[a_1State]]=D3515,E3515,Sense_data[[#This Row],[SysTimeStamp]])</f>
        <v>42182.040162046425</v>
      </c>
      <c r="F3516" s="3" t="str">
        <f>Sense_data[[#This Row],[a_1State]]&amp;TEXT(Sense_data[[#This Row],[StateInstanceTimestamp]],"#.######")</f>
        <v>On42182.040162</v>
      </c>
      <c r="G3516" s="3">
        <f ca="1">IF(Sense_data[[#This Row],[a_1State]]="Off",RANDBETWEEN(off_min,off_max),RANDBETWEEN(on_min,on_max))/sr_div</f>
        <v>3.1</v>
      </c>
      <c r="H3516" s="3">
        <v>5.7</v>
      </c>
      <c r="I3516" s="3">
        <f>IF(HOUR(Sense_data[[#This Row],[SysTimeStamp]])&lt;12,I3515+$B$14,I3515-$B$14)</f>
        <v>15.809953703704348</v>
      </c>
    </row>
    <row r="3517" spans="1:9" x14ac:dyDescent="0.2">
      <c r="A3517" t="s">
        <v>20</v>
      </c>
      <c r="B3517" t="s">
        <v>22</v>
      </c>
      <c r="C3517" s="6">
        <f t="shared" si="58"/>
        <v>42182.040509268729</v>
      </c>
      <c r="D3517" t="s">
        <v>23</v>
      </c>
      <c r="E3517" s="6">
        <f>IF(Sense_data[[#This Row],[a_1State]]=D3516,E3516,Sense_data[[#This Row],[SysTimeStamp]])</f>
        <v>42182.040162046425</v>
      </c>
      <c r="F3517" s="3" t="str">
        <f>Sense_data[[#This Row],[a_1State]]&amp;TEXT(Sense_data[[#This Row],[StateInstanceTimestamp]],"#.######")</f>
        <v>On42182.040162</v>
      </c>
      <c r="G3517" s="3">
        <f ca="1">IF(Sense_data[[#This Row],[a_1State]]="Off",RANDBETWEEN(off_min,off_max),RANDBETWEEN(on_min,on_max))/sr_div</f>
        <v>5.3</v>
      </c>
      <c r="H3517" s="3">
        <v>5</v>
      </c>
      <c r="I3517" s="3">
        <f>IF(HOUR(Sense_data[[#This Row],[SysTimeStamp]])&lt;12,I3516+$B$14,I3516-$B$14)</f>
        <v>15.81018518518583</v>
      </c>
    </row>
    <row r="3518" spans="1:9" x14ac:dyDescent="0.2">
      <c r="A3518" t="s">
        <v>20</v>
      </c>
      <c r="B3518" t="s">
        <v>22</v>
      </c>
      <c r="C3518" s="6">
        <f t="shared" ref="C3518:C3581" si="59">C3517+$B$2</f>
        <v>42182.040520842806</v>
      </c>
      <c r="D3518" t="s">
        <v>23</v>
      </c>
      <c r="E3518" s="6">
        <f>IF(Sense_data[[#This Row],[a_1State]]=D3517,E3517,Sense_data[[#This Row],[SysTimeStamp]])</f>
        <v>42182.040162046425</v>
      </c>
      <c r="F3518" s="3" t="str">
        <f>Sense_data[[#This Row],[a_1State]]&amp;TEXT(Sense_data[[#This Row],[StateInstanceTimestamp]],"#.######")</f>
        <v>On42182.040162</v>
      </c>
      <c r="G3518" s="3">
        <f ca="1">IF(Sense_data[[#This Row],[a_1State]]="Off",RANDBETWEEN(off_min,off_max),RANDBETWEEN(on_min,on_max))/sr_div</f>
        <v>4.9000000000000004</v>
      </c>
      <c r="H3518" s="3">
        <v>3.3</v>
      </c>
      <c r="I3518" s="3">
        <f>IF(HOUR(Sense_data[[#This Row],[SysTimeStamp]])&lt;12,I3517+$B$14,I3517-$B$14)</f>
        <v>15.810416666667312</v>
      </c>
    </row>
    <row r="3519" spans="1:9" x14ac:dyDescent="0.2">
      <c r="A3519" t="s">
        <v>20</v>
      </c>
      <c r="B3519" t="s">
        <v>22</v>
      </c>
      <c r="C3519" s="6">
        <f t="shared" si="59"/>
        <v>42182.040532416882</v>
      </c>
      <c r="D3519" t="s">
        <v>23</v>
      </c>
      <c r="E3519" s="6">
        <f>IF(Sense_data[[#This Row],[a_1State]]=D3518,E3518,Sense_data[[#This Row],[SysTimeStamp]])</f>
        <v>42182.040162046425</v>
      </c>
      <c r="F3519" s="3" t="str">
        <f>Sense_data[[#This Row],[a_1State]]&amp;TEXT(Sense_data[[#This Row],[StateInstanceTimestamp]],"#.######")</f>
        <v>On42182.040162</v>
      </c>
      <c r="G3519" s="3">
        <f ca="1">IF(Sense_data[[#This Row],[a_1State]]="Off",RANDBETWEEN(off_min,off_max),RANDBETWEEN(on_min,on_max))/sr_div</f>
        <v>4.8</v>
      </c>
      <c r="H3519" s="3">
        <v>3.9</v>
      </c>
      <c r="I3519" s="3">
        <f>IF(HOUR(Sense_data[[#This Row],[SysTimeStamp]])&lt;12,I3518+$B$14,I3518-$B$14)</f>
        <v>15.810648148148793</v>
      </c>
    </row>
    <row r="3520" spans="1:9" x14ac:dyDescent="0.2">
      <c r="A3520" t="s">
        <v>20</v>
      </c>
      <c r="B3520" t="s">
        <v>22</v>
      </c>
      <c r="C3520" s="6">
        <f t="shared" si="59"/>
        <v>42182.040543990959</v>
      </c>
      <c r="D3520" t="s">
        <v>23</v>
      </c>
      <c r="E3520" s="6">
        <f>IF(Sense_data[[#This Row],[a_1State]]=D3519,E3519,Sense_data[[#This Row],[SysTimeStamp]])</f>
        <v>42182.040162046425</v>
      </c>
      <c r="F3520" s="3" t="str">
        <f>Sense_data[[#This Row],[a_1State]]&amp;TEXT(Sense_data[[#This Row],[StateInstanceTimestamp]],"#.######")</f>
        <v>On42182.040162</v>
      </c>
      <c r="G3520" s="3">
        <f ca="1">IF(Sense_data[[#This Row],[a_1State]]="Off",RANDBETWEEN(off_min,off_max),RANDBETWEEN(on_min,on_max))/sr_div</f>
        <v>3.4</v>
      </c>
      <c r="H3520" s="3">
        <v>6</v>
      </c>
      <c r="I3520" s="3">
        <f>IF(HOUR(Sense_data[[#This Row],[SysTimeStamp]])&lt;12,I3519+$B$14,I3519-$B$14)</f>
        <v>15.810879629630275</v>
      </c>
    </row>
    <row r="3521" spans="1:9" x14ac:dyDescent="0.2">
      <c r="A3521" t="s">
        <v>20</v>
      </c>
      <c r="B3521" t="s">
        <v>22</v>
      </c>
      <c r="C3521" s="6">
        <f t="shared" si="59"/>
        <v>42182.040555565036</v>
      </c>
      <c r="D3521" t="s">
        <v>23</v>
      </c>
      <c r="E3521" s="6">
        <f>IF(Sense_data[[#This Row],[a_1State]]=D3520,E3520,Sense_data[[#This Row],[SysTimeStamp]])</f>
        <v>42182.040162046425</v>
      </c>
      <c r="F3521" s="3" t="str">
        <f>Sense_data[[#This Row],[a_1State]]&amp;TEXT(Sense_data[[#This Row],[StateInstanceTimestamp]],"#.######")</f>
        <v>On42182.040162</v>
      </c>
      <c r="G3521" s="3">
        <f ca="1">IF(Sense_data[[#This Row],[a_1State]]="Off",RANDBETWEEN(off_min,off_max),RANDBETWEEN(on_min,on_max))/sr_div</f>
        <v>6</v>
      </c>
      <c r="H3521" s="3">
        <v>5.6</v>
      </c>
      <c r="I3521" s="3">
        <f>IF(HOUR(Sense_data[[#This Row],[SysTimeStamp]])&lt;12,I3520+$B$14,I3520-$B$14)</f>
        <v>15.811111111111757</v>
      </c>
    </row>
    <row r="3522" spans="1:9" x14ac:dyDescent="0.2">
      <c r="A3522" t="s">
        <v>20</v>
      </c>
      <c r="B3522" t="s">
        <v>22</v>
      </c>
      <c r="C3522" s="6">
        <f t="shared" si="59"/>
        <v>42182.040567139113</v>
      </c>
      <c r="D3522" t="s">
        <v>23</v>
      </c>
      <c r="E3522" s="6">
        <f>IF(Sense_data[[#This Row],[a_1State]]=D3521,E3521,Sense_data[[#This Row],[SysTimeStamp]])</f>
        <v>42182.040162046425</v>
      </c>
      <c r="F3522" s="3" t="str">
        <f>Sense_data[[#This Row],[a_1State]]&amp;TEXT(Sense_data[[#This Row],[StateInstanceTimestamp]],"#.######")</f>
        <v>On42182.040162</v>
      </c>
      <c r="G3522" s="3">
        <f ca="1">IF(Sense_data[[#This Row],[a_1State]]="Off",RANDBETWEEN(off_min,off_max),RANDBETWEEN(on_min,on_max))/sr_div</f>
        <v>5.4</v>
      </c>
      <c r="H3522" s="3">
        <v>5.7</v>
      </c>
      <c r="I3522" s="3">
        <f>IF(HOUR(Sense_data[[#This Row],[SysTimeStamp]])&lt;12,I3521+$B$14,I3521-$B$14)</f>
        <v>15.811342592593238</v>
      </c>
    </row>
    <row r="3523" spans="1:9" x14ac:dyDescent="0.2">
      <c r="A3523" t="s">
        <v>20</v>
      </c>
      <c r="B3523" t="s">
        <v>22</v>
      </c>
      <c r="C3523" s="6">
        <f t="shared" si="59"/>
        <v>42182.040578713189</v>
      </c>
      <c r="D3523" t="s">
        <v>23</v>
      </c>
      <c r="E3523" s="6">
        <f>IF(Sense_data[[#This Row],[a_1State]]=D3522,E3522,Sense_data[[#This Row],[SysTimeStamp]])</f>
        <v>42182.040162046425</v>
      </c>
      <c r="F3523" s="3" t="str">
        <f>Sense_data[[#This Row],[a_1State]]&amp;TEXT(Sense_data[[#This Row],[StateInstanceTimestamp]],"#.######")</f>
        <v>On42182.040162</v>
      </c>
      <c r="G3523" s="3">
        <f ca="1">IF(Sense_data[[#This Row],[a_1State]]="Off",RANDBETWEEN(off_min,off_max),RANDBETWEEN(on_min,on_max))/sr_div</f>
        <v>3.1</v>
      </c>
      <c r="H3523" s="3">
        <v>5.6</v>
      </c>
      <c r="I3523" s="3">
        <f>IF(HOUR(Sense_data[[#This Row],[SysTimeStamp]])&lt;12,I3522+$B$14,I3522-$B$14)</f>
        <v>15.81157407407472</v>
      </c>
    </row>
    <row r="3524" spans="1:9" x14ac:dyDescent="0.2">
      <c r="A3524" t="s">
        <v>20</v>
      </c>
      <c r="B3524" t="s">
        <v>22</v>
      </c>
      <c r="C3524" s="6">
        <f t="shared" si="59"/>
        <v>42182.040590287266</v>
      </c>
      <c r="D3524" t="s">
        <v>23</v>
      </c>
      <c r="E3524" s="6">
        <f>IF(Sense_data[[#This Row],[a_1State]]=D3523,E3523,Sense_data[[#This Row],[SysTimeStamp]])</f>
        <v>42182.040162046425</v>
      </c>
      <c r="F3524" s="3" t="str">
        <f>Sense_data[[#This Row],[a_1State]]&amp;TEXT(Sense_data[[#This Row],[StateInstanceTimestamp]],"#.######")</f>
        <v>On42182.040162</v>
      </c>
      <c r="G3524" s="3">
        <f ca="1">IF(Sense_data[[#This Row],[a_1State]]="Off",RANDBETWEEN(off_min,off_max),RANDBETWEEN(on_min,on_max))/sr_div</f>
        <v>5.2</v>
      </c>
      <c r="H3524" s="3">
        <v>3.7</v>
      </c>
      <c r="I3524" s="3">
        <f>IF(HOUR(Sense_data[[#This Row],[SysTimeStamp]])&lt;12,I3523+$B$14,I3523-$B$14)</f>
        <v>15.811805555556202</v>
      </c>
    </row>
    <row r="3525" spans="1:9" x14ac:dyDescent="0.2">
      <c r="A3525" t="s">
        <v>20</v>
      </c>
      <c r="B3525" t="s">
        <v>22</v>
      </c>
      <c r="C3525" s="6">
        <f t="shared" si="59"/>
        <v>42182.040601861343</v>
      </c>
      <c r="D3525" t="s">
        <v>23</v>
      </c>
      <c r="E3525" s="6">
        <f>IF(Sense_data[[#This Row],[a_1State]]=D3524,E3524,Sense_data[[#This Row],[SysTimeStamp]])</f>
        <v>42182.040162046425</v>
      </c>
      <c r="F3525" s="3" t="str">
        <f>Sense_data[[#This Row],[a_1State]]&amp;TEXT(Sense_data[[#This Row],[StateInstanceTimestamp]],"#.######")</f>
        <v>On42182.040162</v>
      </c>
      <c r="G3525" s="3">
        <f ca="1">IF(Sense_data[[#This Row],[a_1State]]="Off",RANDBETWEEN(off_min,off_max),RANDBETWEEN(on_min,on_max))/sr_div</f>
        <v>3.4</v>
      </c>
      <c r="H3525" s="3">
        <v>5.7</v>
      </c>
      <c r="I3525" s="3">
        <f>IF(HOUR(Sense_data[[#This Row],[SysTimeStamp]])&lt;12,I3524+$B$14,I3524-$B$14)</f>
        <v>15.812037037037683</v>
      </c>
    </row>
    <row r="3526" spans="1:9" x14ac:dyDescent="0.2">
      <c r="A3526" t="s">
        <v>20</v>
      </c>
      <c r="B3526" t="s">
        <v>22</v>
      </c>
      <c r="C3526" s="6">
        <f t="shared" si="59"/>
        <v>42182.04061343542</v>
      </c>
      <c r="D3526" t="s">
        <v>23</v>
      </c>
      <c r="E3526" s="6">
        <f>IF(Sense_data[[#This Row],[a_1State]]=D3525,E3525,Sense_data[[#This Row],[SysTimeStamp]])</f>
        <v>42182.040162046425</v>
      </c>
      <c r="F3526" s="3" t="str">
        <f>Sense_data[[#This Row],[a_1State]]&amp;TEXT(Sense_data[[#This Row],[StateInstanceTimestamp]],"#.######")</f>
        <v>On42182.040162</v>
      </c>
      <c r="G3526" s="3">
        <f ca="1">IF(Sense_data[[#This Row],[a_1State]]="Off",RANDBETWEEN(off_min,off_max),RANDBETWEEN(on_min,on_max))/sr_div</f>
        <v>4.3</v>
      </c>
      <c r="H3526" s="3">
        <v>5.8</v>
      </c>
      <c r="I3526" s="3">
        <f>IF(HOUR(Sense_data[[#This Row],[SysTimeStamp]])&lt;12,I3525+$B$14,I3525-$B$14)</f>
        <v>15.812268518519165</v>
      </c>
    </row>
    <row r="3527" spans="1:9" x14ac:dyDescent="0.2">
      <c r="A3527" t="s">
        <v>20</v>
      </c>
      <c r="B3527" t="s">
        <v>22</v>
      </c>
      <c r="C3527" s="6">
        <f t="shared" si="59"/>
        <v>42182.040625009497</v>
      </c>
      <c r="D3527" t="s">
        <v>23</v>
      </c>
      <c r="E3527" s="6">
        <f>IF(Sense_data[[#This Row],[a_1State]]=D3526,E3526,Sense_data[[#This Row],[SysTimeStamp]])</f>
        <v>42182.040162046425</v>
      </c>
      <c r="F3527" s="3" t="str">
        <f>Sense_data[[#This Row],[a_1State]]&amp;TEXT(Sense_data[[#This Row],[StateInstanceTimestamp]],"#.######")</f>
        <v>On42182.040162</v>
      </c>
      <c r="G3527" s="3">
        <f ca="1">IF(Sense_data[[#This Row],[a_1State]]="Off",RANDBETWEEN(off_min,off_max),RANDBETWEEN(on_min,on_max))/sr_div</f>
        <v>5.5</v>
      </c>
      <c r="H3527" s="3">
        <v>3.7</v>
      </c>
      <c r="I3527" s="3">
        <f>IF(HOUR(Sense_data[[#This Row],[SysTimeStamp]])&lt;12,I3526+$B$14,I3526-$B$14)</f>
        <v>15.812500000000647</v>
      </c>
    </row>
    <row r="3528" spans="1:9" x14ac:dyDescent="0.2">
      <c r="A3528" t="s">
        <v>20</v>
      </c>
      <c r="B3528" t="s">
        <v>22</v>
      </c>
      <c r="C3528" s="6">
        <f t="shared" si="59"/>
        <v>42182.040636583573</v>
      </c>
      <c r="D3528" t="s">
        <v>23</v>
      </c>
      <c r="E3528" s="6">
        <f>IF(Sense_data[[#This Row],[a_1State]]=D3527,E3527,Sense_data[[#This Row],[SysTimeStamp]])</f>
        <v>42182.040162046425</v>
      </c>
      <c r="F3528" s="3" t="str">
        <f>Sense_data[[#This Row],[a_1State]]&amp;TEXT(Sense_data[[#This Row],[StateInstanceTimestamp]],"#.######")</f>
        <v>On42182.040162</v>
      </c>
      <c r="G3528" s="3">
        <f ca="1">IF(Sense_data[[#This Row],[a_1State]]="Off",RANDBETWEEN(off_min,off_max),RANDBETWEEN(on_min,on_max))/sr_div</f>
        <v>5.4</v>
      </c>
      <c r="H3528" s="3">
        <v>4.2</v>
      </c>
      <c r="I3528" s="3">
        <f>IF(HOUR(Sense_data[[#This Row],[SysTimeStamp]])&lt;12,I3527+$B$14,I3527-$B$14)</f>
        <v>15.812731481482128</v>
      </c>
    </row>
    <row r="3529" spans="1:9" x14ac:dyDescent="0.2">
      <c r="A3529" t="s">
        <v>20</v>
      </c>
      <c r="B3529" t="s">
        <v>22</v>
      </c>
      <c r="C3529" s="6">
        <f t="shared" si="59"/>
        <v>42182.04064815765</v>
      </c>
      <c r="D3529" t="s">
        <v>23</v>
      </c>
      <c r="E3529" s="6">
        <f>IF(Sense_data[[#This Row],[a_1State]]=D3528,E3528,Sense_data[[#This Row],[SysTimeStamp]])</f>
        <v>42182.040162046425</v>
      </c>
      <c r="F3529" s="3" t="str">
        <f>Sense_data[[#This Row],[a_1State]]&amp;TEXT(Sense_data[[#This Row],[StateInstanceTimestamp]],"#.######")</f>
        <v>On42182.040162</v>
      </c>
      <c r="G3529" s="3">
        <f ca="1">IF(Sense_data[[#This Row],[a_1State]]="Off",RANDBETWEEN(off_min,off_max),RANDBETWEEN(on_min,on_max))/sr_div</f>
        <v>3.6</v>
      </c>
      <c r="H3529" s="3">
        <v>5.4</v>
      </c>
      <c r="I3529" s="3">
        <f>IF(HOUR(Sense_data[[#This Row],[SysTimeStamp]])&lt;12,I3528+$B$14,I3528-$B$14)</f>
        <v>15.81296296296361</v>
      </c>
    </row>
    <row r="3530" spans="1:9" x14ac:dyDescent="0.2">
      <c r="A3530" t="s">
        <v>20</v>
      </c>
      <c r="B3530" t="s">
        <v>22</v>
      </c>
      <c r="C3530" s="6">
        <f t="shared" si="59"/>
        <v>42182.040659731727</v>
      </c>
      <c r="D3530" t="s">
        <v>23</v>
      </c>
      <c r="E3530" s="6">
        <f>IF(Sense_data[[#This Row],[a_1State]]=D3529,E3529,Sense_data[[#This Row],[SysTimeStamp]])</f>
        <v>42182.040162046425</v>
      </c>
      <c r="F3530" s="3" t="str">
        <f>Sense_data[[#This Row],[a_1State]]&amp;TEXT(Sense_data[[#This Row],[StateInstanceTimestamp]],"#.######")</f>
        <v>On42182.040162</v>
      </c>
      <c r="G3530" s="3">
        <f ca="1">IF(Sense_data[[#This Row],[a_1State]]="Off",RANDBETWEEN(off_min,off_max),RANDBETWEEN(on_min,on_max))/sr_div</f>
        <v>3.3</v>
      </c>
      <c r="H3530" s="3">
        <v>5.6</v>
      </c>
      <c r="I3530" s="3">
        <f>IF(HOUR(Sense_data[[#This Row],[SysTimeStamp]])&lt;12,I3529+$B$14,I3529-$B$14)</f>
        <v>15.813194444445092</v>
      </c>
    </row>
    <row r="3531" spans="1:9" x14ac:dyDescent="0.2">
      <c r="A3531" t="s">
        <v>20</v>
      </c>
      <c r="B3531" t="s">
        <v>22</v>
      </c>
      <c r="C3531" s="6">
        <f t="shared" si="59"/>
        <v>42182.040671305804</v>
      </c>
      <c r="D3531" t="s">
        <v>23</v>
      </c>
      <c r="E3531" s="6">
        <f>IF(Sense_data[[#This Row],[a_1State]]=D3530,E3530,Sense_data[[#This Row],[SysTimeStamp]])</f>
        <v>42182.040162046425</v>
      </c>
      <c r="F3531" s="3" t="str">
        <f>Sense_data[[#This Row],[a_1State]]&amp;TEXT(Sense_data[[#This Row],[StateInstanceTimestamp]],"#.######")</f>
        <v>On42182.040162</v>
      </c>
      <c r="G3531" s="3">
        <f ca="1">IF(Sense_data[[#This Row],[a_1State]]="Off",RANDBETWEEN(off_min,off_max),RANDBETWEEN(on_min,on_max))/sr_div</f>
        <v>3.3</v>
      </c>
      <c r="H3531" s="3">
        <v>5.2</v>
      </c>
      <c r="I3531" s="3">
        <f>IF(HOUR(Sense_data[[#This Row],[SysTimeStamp]])&lt;12,I3530+$B$14,I3530-$B$14)</f>
        <v>15.813425925926573</v>
      </c>
    </row>
    <row r="3532" spans="1:9" x14ac:dyDescent="0.2">
      <c r="A3532" t="s">
        <v>20</v>
      </c>
      <c r="B3532" t="s">
        <v>22</v>
      </c>
      <c r="C3532" s="6">
        <f t="shared" si="59"/>
        <v>42182.04068287988</v>
      </c>
      <c r="D3532" t="s">
        <v>23</v>
      </c>
      <c r="E3532" s="6">
        <f>IF(Sense_data[[#This Row],[a_1State]]=D3531,E3531,Sense_data[[#This Row],[SysTimeStamp]])</f>
        <v>42182.040162046425</v>
      </c>
      <c r="F3532" s="3" t="str">
        <f>Sense_data[[#This Row],[a_1State]]&amp;TEXT(Sense_data[[#This Row],[StateInstanceTimestamp]],"#.######")</f>
        <v>On42182.040162</v>
      </c>
      <c r="G3532" s="3">
        <f ca="1">IF(Sense_data[[#This Row],[a_1State]]="Off",RANDBETWEEN(off_min,off_max),RANDBETWEEN(on_min,on_max))/sr_div</f>
        <v>4.5</v>
      </c>
      <c r="H3532" s="3">
        <v>6</v>
      </c>
      <c r="I3532" s="3">
        <f>IF(HOUR(Sense_data[[#This Row],[SysTimeStamp]])&lt;12,I3531+$B$14,I3531-$B$14)</f>
        <v>15.813657407408055</v>
      </c>
    </row>
    <row r="3533" spans="1:9" x14ac:dyDescent="0.2">
      <c r="A3533" t="s">
        <v>20</v>
      </c>
      <c r="B3533" t="s">
        <v>22</v>
      </c>
      <c r="C3533" s="6">
        <f t="shared" si="59"/>
        <v>42182.040694453957</v>
      </c>
      <c r="D3533" t="s">
        <v>23</v>
      </c>
      <c r="E3533" s="6">
        <f>IF(Sense_data[[#This Row],[a_1State]]=D3532,E3532,Sense_data[[#This Row],[SysTimeStamp]])</f>
        <v>42182.040162046425</v>
      </c>
      <c r="F3533" s="3" t="str">
        <f>Sense_data[[#This Row],[a_1State]]&amp;TEXT(Sense_data[[#This Row],[StateInstanceTimestamp]],"#.######")</f>
        <v>On42182.040162</v>
      </c>
      <c r="G3533" s="3">
        <f ca="1">IF(Sense_data[[#This Row],[a_1State]]="Off",RANDBETWEEN(off_min,off_max),RANDBETWEEN(on_min,on_max))/sr_div</f>
        <v>4.4000000000000004</v>
      </c>
      <c r="H3533" s="3">
        <v>3.1</v>
      </c>
      <c r="I3533" s="3">
        <f>IF(HOUR(Sense_data[[#This Row],[SysTimeStamp]])&lt;12,I3532+$B$14,I3532-$B$14)</f>
        <v>15.813888888889537</v>
      </c>
    </row>
    <row r="3534" spans="1:9" x14ac:dyDescent="0.2">
      <c r="A3534" t="s">
        <v>20</v>
      </c>
      <c r="B3534" t="s">
        <v>22</v>
      </c>
      <c r="C3534" s="6">
        <f t="shared" si="59"/>
        <v>42182.040706028034</v>
      </c>
      <c r="D3534" t="s">
        <v>23</v>
      </c>
      <c r="E3534" s="6">
        <f>IF(Sense_data[[#This Row],[a_1State]]=D3533,E3533,Sense_data[[#This Row],[SysTimeStamp]])</f>
        <v>42182.040162046425</v>
      </c>
      <c r="F3534" s="3" t="str">
        <f>Sense_data[[#This Row],[a_1State]]&amp;TEXT(Sense_data[[#This Row],[StateInstanceTimestamp]],"#.######")</f>
        <v>On42182.040162</v>
      </c>
      <c r="G3534" s="3">
        <f ca="1">IF(Sense_data[[#This Row],[a_1State]]="Off",RANDBETWEEN(off_min,off_max),RANDBETWEEN(on_min,on_max))/sr_div</f>
        <v>4.2</v>
      </c>
      <c r="H3534" s="3">
        <v>4.5</v>
      </c>
      <c r="I3534" s="3">
        <f>IF(HOUR(Sense_data[[#This Row],[SysTimeStamp]])&lt;12,I3533+$B$14,I3533-$B$14)</f>
        <v>15.814120370371018</v>
      </c>
    </row>
    <row r="3535" spans="1:9" x14ac:dyDescent="0.2">
      <c r="A3535" t="s">
        <v>20</v>
      </c>
      <c r="B3535" t="s">
        <v>22</v>
      </c>
      <c r="C3535" s="6">
        <f t="shared" si="59"/>
        <v>42182.040717602111</v>
      </c>
      <c r="D3535" t="s">
        <v>23</v>
      </c>
      <c r="E3535" s="6">
        <f>IF(Sense_data[[#This Row],[a_1State]]=D3534,E3534,Sense_data[[#This Row],[SysTimeStamp]])</f>
        <v>42182.040162046425</v>
      </c>
      <c r="F3535" s="3" t="str">
        <f>Sense_data[[#This Row],[a_1State]]&amp;TEXT(Sense_data[[#This Row],[StateInstanceTimestamp]],"#.######")</f>
        <v>On42182.040162</v>
      </c>
      <c r="G3535" s="3">
        <f ca="1">IF(Sense_data[[#This Row],[a_1State]]="Off",RANDBETWEEN(off_min,off_max),RANDBETWEEN(on_min,on_max))/sr_div</f>
        <v>4.9000000000000004</v>
      </c>
      <c r="H3535" s="3">
        <v>3.4</v>
      </c>
      <c r="I3535" s="3">
        <f>IF(HOUR(Sense_data[[#This Row],[SysTimeStamp]])&lt;12,I3534+$B$14,I3534-$B$14)</f>
        <v>15.8143518518525</v>
      </c>
    </row>
    <row r="3536" spans="1:9" x14ac:dyDescent="0.2">
      <c r="A3536" t="s">
        <v>20</v>
      </c>
      <c r="B3536" t="s">
        <v>22</v>
      </c>
      <c r="C3536" s="6">
        <f t="shared" si="59"/>
        <v>42182.040729176188</v>
      </c>
      <c r="D3536" t="s">
        <v>23</v>
      </c>
      <c r="E3536" s="6">
        <f>IF(Sense_data[[#This Row],[a_1State]]=D3535,E3535,Sense_data[[#This Row],[SysTimeStamp]])</f>
        <v>42182.040162046425</v>
      </c>
      <c r="F3536" s="3" t="str">
        <f>Sense_data[[#This Row],[a_1State]]&amp;TEXT(Sense_data[[#This Row],[StateInstanceTimestamp]],"#.######")</f>
        <v>On42182.040162</v>
      </c>
      <c r="G3536" s="3">
        <f ca="1">IF(Sense_data[[#This Row],[a_1State]]="Off",RANDBETWEEN(off_min,off_max),RANDBETWEEN(on_min,on_max))/sr_div</f>
        <v>4.3</v>
      </c>
      <c r="H3536" s="3">
        <v>5.6</v>
      </c>
      <c r="I3536" s="3">
        <f>IF(HOUR(Sense_data[[#This Row],[SysTimeStamp]])&lt;12,I3535+$B$14,I3535-$B$14)</f>
        <v>15.814583333333982</v>
      </c>
    </row>
    <row r="3537" spans="1:9" x14ac:dyDescent="0.2">
      <c r="A3537" t="s">
        <v>20</v>
      </c>
      <c r="B3537" t="s">
        <v>22</v>
      </c>
      <c r="C3537" s="6">
        <f t="shared" si="59"/>
        <v>42182.040740750264</v>
      </c>
      <c r="D3537" t="s">
        <v>23</v>
      </c>
      <c r="E3537" s="6">
        <f>IF(Sense_data[[#This Row],[a_1State]]=D3536,E3536,Sense_data[[#This Row],[SysTimeStamp]])</f>
        <v>42182.040162046425</v>
      </c>
      <c r="F3537" s="3" t="str">
        <f>Sense_data[[#This Row],[a_1State]]&amp;TEXT(Sense_data[[#This Row],[StateInstanceTimestamp]],"#.######")</f>
        <v>On42182.040162</v>
      </c>
      <c r="G3537" s="3">
        <f ca="1">IF(Sense_data[[#This Row],[a_1State]]="Off",RANDBETWEEN(off_min,off_max),RANDBETWEEN(on_min,on_max))/sr_div</f>
        <v>4.7</v>
      </c>
      <c r="H3537" s="3">
        <v>3.5</v>
      </c>
      <c r="I3537" s="3">
        <f>IF(HOUR(Sense_data[[#This Row],[SysTimeStamp]])&lt;12,I3536+$B$14,I3536-$B$14)</f>
        <v>15.814814814815463</v>
      </c>
    </row>
    <row r="3538" spans="1:9" x14ac:dyDescent="0.2">
      <c r="A3538" t="s">
        <v>20</v>
      </c>
      <c r="B3538" t="s">
        <v>22</v>
      </c>
      <c r="C3538" s="6">
        <f t="shared" si="59"/>
        <v>42182.040752324341</v>
      </c>
      <c r="D3538" t="s">
        <v>23</v>
      </c>
      <c r="E3538" s="6">
        <f>IF(Sense_data[[#This Row],[a_1State]]=D3537,E3537,Sense_data[[#This Row],[SysTimeStamp]])</f>
        <v>42182.040162046425</v>
      </c>
      <c r="F3538" s="3" t="str">
        <f>Sense_data[[#This Row],[a_1State]]&amp;TEXT(Sense_data[[#This Row],[StateInstanceTimestamp]],"#.######")</f>
        <v>On42182.040162</v>
      </c>
      <c r="G3538" s="3">
        <f ca="1">IF(Sense_data[[#This Row],[a_1State]]="Off",RANDBETWEEN(off_min,off_max),RANDBETWEEN(on_min,on_max))/sr_div</f>
        <v>3.5</v>
      </c>
      <c r="H3538" s="3">
        <v>3.7</v>
      </c>
      <c r="I3538" s="3">
        <f>IF(HOUR(Sense_data[[#This Row],[SysTimeStamp]])&lt;12,I3537+$B$14,I3537-$B$14)</f>
        <v>15.815046296296945</v>
      </c>
    </row>
    <row r="3539" spans="1:9" x14ac:dyDescent="0.2">
      <c r="A3539" t="s">
        <v>20</v>
      </c>
      <c r="B3539" t="s">
        <v>22</v>
      </c>
      <c r="C3539" s="6">
        <f t="shared" si="59"/>
        <v>42182.040763898418</v>
      </c>
      <c r="D3539" t="s">
        <v>23</v>
      </c>
      <c r="E3539" s="6">
        <f>IF(Sense_data[[#This Row],[a_1State]]=D3538,E3538,Sense_data[[#This Row],[SysTimeStamp]])</f>
        <v>42182.040162046425</v>
      </c>
      <c r="F3539" s="3" t="str">
        <f>Sense_data[[#This Row],[a_1State]]&amp;TEXT(Sense_data[[#This Row],[StateInstanceTimestamp]],"#.######")</f>
        <v>On42182.040162</v>
      </c>
      <c r="G3539" s="3">
        <f ca="1">IF(Sense_data[[#This Row],[a_1State]]="Off",RANDBETWEEN(off_min,off_max),RANDBETWEEN(on_min,on_max))/sr_div</f>
        <v>4.7</v>
      </c>
      <c r="H3539" s="3">
        <v>4.9000000000000004</v>
      </c>
      <c r="I3539" s="3">
        <f>IF(HOUR(Sense_data[[#This Row],[SysTimeStamp]])&lt;12,I3538+$B$14,I3538-$B$14)</f>
        <v>15.815277777778427</v>
      </c>
    </row>
    <row r="3540" spans="1:9" x14ac:dyDescent="0.2">
      <c r="A3540" t="s">
        <v>20</v>
      </c>
      <c r="B3540" t="s">
        <v>22</v>
      </c>
      <c r="C3540" s="6">
        <f t="shared" si="59"/>
        <v>42182.040775472495</v>
      </c>
      <c r="D3540" t="s">
        <v>23</v>
      </c>
      <c r="E3540" s="6">
        <f>IF(Sense_data[[#This Row],[a_1State]]=D3539,E3539,Sense_data[[#This Row],[SysTimeStamp]])</f>
        <v>42182.040162046425</v>
      </c>
      <c r="F3540" s="3" t="str">
        <f>Sense_data[[#This Row],[a_1State]]&amp;TEXT(Sense_data[[#This Row],[StateInstanceTimestamp]],"#.######")</f>
        <v>On42182.040162</v>
      </c>
      <c r="G3540" s="3">
        <f ca="1">IF(Sense_data[[#This Row],[a_1State]]="Off",RANDBETWEEN(off_min,off_max),RANDBETWEEN(on_min,on_max))/sr_div</f>
        <v>4.3</v>
      </c>
      <c r="H3540" s="3">
        <v>5</v>
      </c>
      <c r="I3540" s="3">
        <f>IF(HOUR(Sense_data[[#This Row],[SysTimeStamp]])&lt;12,I3539+$B$14,I3539-$B$14)</f>
        <v>15.815509259259908</v>
      </c>
    </row>
    <row r="3541" spans="1:9" x14ac:dyDescent="0.2">
      <c r="A3541" t="s">
        <v>20</v>
      </c>
      <c r="B3541" t="s">
        <v>22</v>
      </c>
      <c r="C3541" s="6">
        <f t="shared" si="59"/>
        <v>42182.040787046571</v>
      </c>
      <c r="D3541" t="s">
        <v>23</v>
      </c>
      <c r="E3541" s="6">
        <f>IF(Sense_data[[#This Row],[a_1State]]=D3540,E3540,Sense_data[[#This Row],[SysTimeStamp]])</f>
        <v>42182.040162046425</v>
      </c>
      <c r="F3541" s="3" t="str">
        <f>Sense_data[[#This Row],[a_1State]]&amp;TEXT(Sense_data[[#This Row],[StateInstanceTimestamp]],"#.######")</f>
        <v>On42182.040162</v>
      </c>
      <c r="G3541" s="3">
        <f ca="1">IF(Sense_data[[#This Row],[a_1State]]="Off",RANDBETWEEN(off_min,off_max),RANDBETWEEN(on_min,on_max))/sr_div</f>
        <v>3.3</v>
      </c>
      <c r="H3541" s="3">
        <v>5.3</v>
      </c>
      <c r="I3541" s="3">
        <f>IF(HOUR(Sense_data[[#This Row],[SysTimeStamp]])&lt;12,I3540+$B$14,I3540-$B$14)</f>
        <v>15.81574074074139</v>
      </c>
    </row>
    <row r="3542" spans="1:9" x14ac:dyDescent="0.2">
      <c r="A3542" t="s">
        <v>20</v>
      </c>
      <c r="B3542" t="s">
        <v>22</v>
      </c>
      <c r="C3542" s="6">
        <f t="shared" si="59"/>
        <v>42182.040798620648</v>
      </c>
      <c r="D3542" t="s">
        <v>23</v>
      </c>
      <c r="E3542" s="6">
        <f>IF(Sense_data[[#This Row],[a_1State]]=D3541,E3541,Sense_data[[#This Row],[SysTimeStamp]])</f>
        <v>42182.040162046425</v>
      </c>
      <c r="F3542" s="3" t="str">
        <f>Sense_data[[#This Row],[a_1State]]&amp;TEXT(Sense_data[[#This Row],[StateInstanceTimestamp]],"#.######")</f>
        <v>On42182.040162</v>
      </c>
      <c r="G3542" s="3">
        <f ca="1">IF(Sense_data[[#This Row],[a_1State]]="Off",RANDBETWEEN(off_min,off_max),RANDBETWEEN(on_min,on_max))/sr_div</f>
        <v>3.6</v>
      </c>
      <c r="H3542" s="3">
        <v>3.3</v>
      </c>
      <c r="I3542" s="3">
        <f>IF(HOUR(Sense_data[[#This Row],[SysTimeStamp]])&lt;12,I3541+$B$14,I3541-$B$14)</f>
        <v>15.815972222222872</v>
      </c>
    </row>
    <row r="3543" spans="1:9" x14ac:dyDescent="0.2">
      <c r="A3543" t="s">
        <v>20</v>
      </c>
      <c r="B3543" t="s">
        <v>22</v>
      </c>
      <c r="C3543" s="6">
        <f t="shared" si="59"/>
        <v>42182.040810194725</v>
      </c>
      <c r="D3543" t="s">
        <v>23</v>
      </c>
      <c r="E3543" s="6">
        <f>IF(Sense_data[[#This Row],[a_1State]]=D3542,E3542,Sense_data[[#This Row],[SysTimeStamp]])</f>
        <v>42182.040162046425</v>
      </c>
      <c r="F3543" s="3" t="str">
        <f>Sense_data[[#This Row],[a_1State]]&amp;TEXT(Sense_data[[#This Row],[StateInstanceTimestamp]],"#.######")</f>
        <v>On42182.040162</v>
      </c>
      <c r="G3543" s="3">
        <f ca="1">IF(Sense_data[[#This Row],[a_1State]]="Off",RANDBETWEEN(off_min,off_max),RANDBETWEEN(on_min,on_max))/sr_div</f>
        <v>4.0999999999999996</v>
      </c>
      <c r="H3543" s="3">
        <v>6</v>
      </c>
      <c r="I3543" s="3">
        <f>IF(HOUR(Sense_data[[#This Row],[SysTimeStamp]])&lt;12,I3542+$B$14,I3542-$B$14)</f>
        <v>15.816203703704353</v>
      </c>
    </row>
    <row r="3544" spans="1:9" x14ac:dyDescent="0.2">
      <c r="A3544" t="s">
        <v>20</v>
      </c>
      <c r="B3544" t="s">
        <v>22</v>
      </c>
      <c r="C3544" s="6">
        <f t="shared" si="59"/>
        <v>42182.040821768802</v>
      </c>
      <c r="D3544" t="s">
        <v>23</v>
      </c>
      <c r="E3544" s="6">
        <f>IF(Sense_data[[#This Row],[a_1State]]=D3543,E3543,Sense_data[[#This Row],[SysTimeStamp]])</f>
        <v>42182.040162046425</v>
      </c>
      <c r="F3544" s="3" t="str">
        <f>Sense_data[[#This Row],[a_1State]]&amp;TEXT(Sense_data[[#This Row],[StateInstanceTimestamp]],"#.######")</f>
        <v>On42182.040162</v>
      </c>
      <c r="G3544" s="3">
        <f ca="1">IF(Sense_data[[#This Row],[a_1State]]="Off",RANDBETWEEN(off_min,off_max),RANDBETWEEN(on_min,on_max))/sr_div</f>
        <v>5.6</v>
      </c>
      <c r="H3544" s="3">
        <v>6</v>
      </c>
      <c r="I3544" s="3">
        <f>IF(HOUR(Sense_data[[#This Row],[SysTimeStamp]])&lt;12,I3543+$B$14,I3543-$B$14)</f>
        <v>15.816435185185835</v>
      </c>
    </row>
    <row r="3545" spans="1:9" x14ac:dyDescent="0.2">
      <c r="A3545" t="s">
        <v>20</v>
      </c>
      <c r="B3545" t="s">
        <v>22</v>
      </c>
      <c r="C3545" s="6">
        <f t="shared" si="59"/>
        <v>42182.040833342879</v>
      </c>
      <c r="D3545" t="s">
        <v>23</v>
      </c>
      <c r="E3545" s="6">
        <f>IF(Sense_data[[#This Row],[a_1State]]=D3544,E3544,Sense_data[[#This Row],[SysTimeStamp]])</f>
        <v>42182.040162046425</v>
      </c>
      <c r="F3545" s="3" t="str">
        <f>Sense_data[[#This Row],[a_1State]]&amp;TEXT(Sense_data[[#This Row],[StateInstanceTimestamp]],"#.######")</f>
        <v>On42182.040162</v>
      </c>
      <c r="G3545" s="3">
        <f ca="1">IF(Sense_data[[#This Row],[a_1State]]="Off",RANDBETWEEN(off_min,off_max),RANDBETWEEN(on_min,on_max))/sr_div</f>
        <v>5.3</v>
      </c>
      <c r="H3545" s="3">
        <v>3.7</v>
      </c>
      <c r="I3545" s="3">
        <f>IF(HOUR(Sense_data[[#This Row],[SysTimeStamp]])&lt;12,I3544+$B$14,I3544-$B$14)</f>
        <v>15.816666666667317</v>
      </c>
    </row>
    <row r="3546" spans="1:9" x14ac:dyDescent="0.2">
      <c r="A3546" t="s">
        <v>20</v>
      </c>
      <c r="B3546" t="s">
        <v>22</v>
      </c>
      <c r="C3546" s="6">
        <f t="shared" si="59"/>
        <v>42182.040844916955</v>
      </c>
      <c r="D3546" t="s">
        <v>23</v>
      </c>
      <c r="E3546" s="6">
        <f>IF(Sense_data[[#This Row],[a_1State]]=D3545,E3545,Sense_data[[#This Row],[SysTimeStamp]])</f>
        <v>42182.040162046425</v>
      </c>
      <c r="F3546" s="3" t="str">
        <f>Sense_data[[#This Row],[a_1State]]&amp;TEXT(Sense_data[[#This Row],[StateInstanceTimestamp]],"#.######")</f>
        <v>On42182.040162</v>
      </c>
      <c r="G3546" s="3">
        <f ca="1">IF(Sense_data[[#This Row],[a_1State]]="Off",RANDBETWEEN(off_min,off_max),RANDBETWEEN(on_min,on_max))/sr_div</f>
        <v>5.7</v>
      </c>
      <c r="H3546" s="3">
        <v>3.8</v>
      </c>
      <c r="I3546" s="3">
        <f>IF(HOUR(Sense_data[[#This Row],[SysTimeStamp]])&lt;12,I3545+$B$14,I3545-$B$14)</f>
        <v>15.816898148148798</v>
      </c>
    </row>
    <row r="3547" spans="1:9" x14ac:dyDescent="0.2">
      <c r="A3547" t="s">
        <v>20</v>
      </c>
      <c r="B3547" t="s">
        <v>22</v>
      </c>
      <c r="C3547" s="6">
        <f t="shared" si="59"/>
        <v>42182.040856491032</v>
      </c>
      <c r="D3547" t="s">
        <v>23</v>
      </c>
      <c r="E3547" s="6">
        <f>IF(Sense_data[[#This Row],[a_1State]]=D3546,E3546,Sense_data[[#This Row],[SysTimeStamp]])</f>
        <v>42182.040162046425</v>
      </c>
      <c r="F3547" s="3" t="str">
        <f>Sense_data[[#This Row],[a_1State]]&amp;TEXT(Sense_data[[#This Row],[StateInstanceTimestamp]],"#.######")</f>
        <v>On42182.040162</v>
      </c>
      <c r="G3547" s="3">
        <f ca="1">IF(Sense_data[[#This Row],[a_1State]]="Off",RANDBETWEEN(off_min,off_max),RANDBETWEEN(on_min,on_max))/sr_div</f>
        <v>4.5999999999999996</v>
      </c>
      <c r="H3547" s="3">
        <v>4.4000000000000004</v>
      </c>
      <c r="I3547" s="3">
        <f>IF(HOUR(Sense_data[[#This Row],[SysTimeStamp]])&lt;12,I3546+$B$14,I3546-$B$14)</f>
        <v>15.81712962963028</v>
      </c>
    </row>
    <row r="3548" spans="1:9" x14ac:dyDescent="0.2">
      <c r="A3548" t="s">
        <v>20</v>
      </c>
      <c r="B3548" t="s">
        <v>22</v>
      </c>
      <c r="C3548" s="6">
        <f t="shared" si="59"/>
        <v>42182.040868065109</v>
      </c>
      <c r="D3548" t="s">
        <v>23</v>
      </c>
      <c r="E3548" s="6">
        <f>IF(Sense_data[[#This Row],[a_1State]]=D3547,E3547,Sense_data[[#This Row],[SysTimeStamp]])</f>
        <v>42182.040162046425</v>
      </c>
      <c r="F3548" s="3" t="str">
        <f>Sense_data[[#This Row],[a_1State]]&amp;TEXT(Sense_data[[#This Row],[StateInstanceTimestamp]],"#.######")</f>
        <v>On42182.040162</v>
      </c>
      <c r="G3548" s="3">
        <f ca="1">IF(Sense_data[[#This Row],[a_1State]]="Off",RANDBETWEEN(off_min,off_max),RANDBETWEEN(on_min,on_max))/sr_div</f>
        <v>5.9</v>
      </c>
      <c r="H3548" s="3">
        <v>6</v>
      </c>
      <c r="I3548" s="3">
        <f>IF(HOUR(Sense_data[[#This Row],[SysTimeStamp]])&lt;12,I3547+$B$14,I3547-$B$14)</f>
        <v>15.817361111111762</v>
      </c>
    </row>
    <row r="3549" spans="1:9" x14ac:dyDescent="0.2">
      <c r="A3549" t="s">
        <v>20</v>
      </c>
      <c r="B3549" t="s">
        <v>22</v>
      </c>
      <c r="C3549" s="6">
        <f t="shared" si="59"/>
        <v>42182.040879639186</v>
      </c>
      <c r="D3549" t="s">
        <v>23</v>
      </c>
      <c r="E3549" s="6">
        <f>IF(Sense_data[[#This Row],[a_1State]]=D3548,E3548,Sense_data[[#This Row],[SysTimeStamp]])</f>
        <v>42182.040162046425</v>
      </c>
      <c r="F3549" s="3" t="str">
        <f>Sense_data[[#This Row],[a_1State]]&amp;TEXT(Sense_data[[#This Row],[StateInstanceTimestamp]],"#.######")</f>
        <v>On42182.040162</v>
      </c>
      <c r="G3549" s="3">
        <f ca="1">IF(Sense_data[[#This Row],[a_1State]]="Off",RANDBETWEEN(off_min,off_max),RANDBETWEEN(on_min,on_max))/sr_div</f>
        <v>5.9</v>
      </c>
      <c r="H3549" s="3">
        <v>5.8</v>
      </c>
      <c r="I3549" s="3">
        <f>IF(HOUR(Sense_data[[#This Row],[SysTimeStamp]])&lt;12,I3548+$B$14,I3548-$B$14)</f>
        <v>15.817592592593243</v>
      </c>
    </row>
    <row r="3550" spans="1:9" x14ac:dyDescent="0.2">
      <c r="A3550" t="s">
        <v>20</v>
      </c>
      <c r="B3550" t="s">
        <v>22</v>
      </c>
      <c r="C3550" s="6">
        <f t="shared" si="59"/>
        <v>42182.040891213263</v>
      </c>
      <c r="D3550" t="s">
        <v>23</v>
      </c>
      <c r="E3550" s="6">
        <f>IF(Sense_data[[#This Row],[a_1State]]=D3549,E3549,Sense_data[[#This Row],[SysTimeStamp]])</f>
        <v>42182.040162046425</v>
      </c>
      <c r="F3550" s="3" t="str">
        <f>Sense_data[[#This Row],[a_1State]]&amp;TEXT(Sense_data[[#This Row],[StateInstanceTimestamp]],"#.######")</f>
        <v>On42182.040162</v>
      </c>
      <c r="G3550" s="3">
        <f ca="1">IF(Sense_data[[#This Row],[a_1State]]="Off",RANDBETWEEN(off_min,off_max),RANDBETWEEN(on_min,on_max))/sr_div</f>
        <v>4</v>
      </c>
      <c r="H3550" s="3">
        <v>4.2</v>
      </c>
      <c r="I3550" s="3">
        <f>IF(HOUR(Sense_data[[#This Row],[SysTimeStamp]])&lt;12,I3549+$B$14,I3549-$B$14)</f>
        <v>15.817824074074725</v>
      </c>
    </row>
    <row r="3551" spans="1:9" x14ac:dyDescent="0.2">
      <c r="A3551" t="s">
        <v>20</v>
      </c>
      <c r="B3551" t="s">
        <v>22</v>
      </c>
      <c r="C3551" s="6">
        <f t="shared" si="59"/>
        <v>42182.040902787339</v>
      </c>
      <c r="D3551" t="s">
        <v>23</v>
      </c>
      <c r="E3551" s="6">
        <f>IF(Sense_data[[#This Row],[a_1State]]=D3550,E3550,Sense_data[[#This Row],[SysTimeStamp]])</f>
        <v>42182.040162046425</v>
      </c>
      <c r="F3551" s="3" t="str">
        <f>Sense_data[[#This Row],[a_1State]]&amp;TEXT(Sense_data[[#This Row],[StateInstanceTimestamp]],"#.######")</f>
        <v>On42182.040162</v>
      </c>
      <c r="G3551" s="3">
        <f ca="1">IF(Sense_data[[#This Row],[a_1State]]="Off",RANDBETWEEN(off_min,off_max),RANDBETWEEN(on_min,on_max))/sr_div</f>
        <v>4.2</v>
      </c>
      <c r="H3551" s="3">
        <v>4.3</v>
      </c>
      <c r="I3551" s="3">
        <f>IF(HOUR(Sense_data[[#This Row],[SysTimeStamp]])&lt;12,I3550+$B$14,I3550-$B$14)</f>
        <v>15.818055555556207</v>
      </c>
    </row>
    <row r="3552" spans="1:9" x14ac:dyDescent="0.2">
      <c r="A3552" t="s">
        <v>20</v>
      </c>
      <c r="B3552" t="s">
        <v>22</v>
      </c>
      <c r="C3552" s="6">
        <f t="shared" si="59"/>
        <v>42182.040914361416</v>
      </c>
      <c r="D3552" t="s">
        <v>23</v>
      </c>
      <c r="E3552" s="6">
        <f>IF(Sense_data[[#This Row],[a_1State]]=D3551,E3551,Sense_data[[#This Row],[SysTimeStamp]])</f>
        <v>42182.040162046425</v>
      </c>
      <c r="F3552" s="3" t="str">
        <f>Sense_data[[#This Row],[a_1State]]&amp;TEXT(Sense_data[[#This Row],[StateInstanceTimestamp]],"#.######")</f>
        <v>On42182.040162</v>
      </c>
      <c r="G3552" s="3">
        <f ca="1">IF(Sense_data[[#This Row],[a_1State]]="Off",RANDBETWEEN(off_min,off_max),RANDBETWEEN(on_min,on_max))/sr_div</f>
        <v>3.9</v>
      </c>
      <c r="H3552" s="3">
        <v>5</v>
      </c>
      <c r="I3552" s="3">
        <f>IF(HOUR(Sense_data[[#This Row],[SysTimeStamp]])&lt;12,I3551+$B$14,I3551-$B$14)</f>
        <v>15.818287037037688</v>
      </c>
    </row>
    <row r="3553" spans="1:9" x14ac:dyDescent="0.2">
      <c r="A3553" t="s">
        <v>20</v>
      </c>
      <c r="B3553" t="s">
        <v>22</v>
      </c>
      <c r="C3553" s="6">
        <f t="shared" si="59"/>
        <v>42182.040925935493</v>
      </c>
      <c r="D3553" t="s">
        <v>23</v>
      </c>
      <c r="E3553" s="6">
        <f>IF(Sense_data[[#This Row],[a_1State]]=D3552,E3552,Sense_data[[#This Row],[SysTimeStamp]])</f>
        <v>42182.040162046425</v>
      </c>
      <c r="F3553" s="3" t="str">
        <f>Sense_data[[#This Row],[a_1State]]&amp;TEXT(Sense_data[[#This Row],[StateInstanceTimestamp]],"#.######")</f>
        <v>On42182.040162</v>
      </c>
      <c r="G3553" s="3">
        <f ca="1">IF(Sense_data[[#This Row],[a_1State]]="Off",RANDBETWEEN(off_min,off_max),RANDBETWEEN(on_min,on_max))/sr_div</f>
        <v>3.6</v>
      </c>
      <c r="H3553" s="3">
        <v>3.3</v>
      </c>
      <c r="I3553" s="3">
        <f>IF(HOUR(Sense_data[[#This Row],[SysTimeStamp]])&lt;12,I3552+$B$14,I3552-$B$14)</f>
        <v>15.81851851851917</v>
      </c>
    </row>
    <row r="3554" spans="1:9" x14ac:dyDescent="0.2">
      <c r="A3554" t="s">
        <v>20</v>
      </c>
      <c r="B3554" t="s">
        <v>22</v>
      </c>
      <c r="C3554" s="6">
        <f t="shared" si="59"/>
        <v>42182.04093750957</v>
      </c>
      <c r="D3554" t="s">
        <v>23</v>
      </c>
      <c r="E3554" s="6">
        <f>IF(Sense_data[[#This Row],[a_1State]]=D3553,E3553,Sense_data[[#This Row],[SysTimeStamp]])</f>
        <v>42182.040162046425</v>
      </c>
      <c r="F3554" s="3" t="str">
        <f>Sense_data[[#This Row],[a_1State]]&amp;TEXT(Sense_data[[#This Row],[StateInstanceTimestamp]],"#.######")</f>
        <v>On42182.040162</v>
      </c>
      <c r="G3554" s="3">
        <f ca="1">IF(Sense_data[[#This Row],[a_1State]]="Off",RANDBETWEEN(off_min,off_max),RANDBETWEEN(on_min,on_max))/sr_div</f>
        <v>3.8</v>
      </c>
      <c r="H3554" s="3">
        <v>5.8</v>
      </c>
      <c r="I3554" s="3">
        <f>IF(HOUR(Sense_data[[#This Row],[SysTimeStamp]])&lt;12,I3553+$B$14,I3553-$B$14)</f>
        <v>15.818750000000652</v>
      </c>
    </row>
    <row r="3555" spans="1:9" x14ac:dyDescent="0.2">
      <c r="A3555" t="s">
        <v>20</v>
      </c>
      <c r="B3555" t="s">
        <v>22</v>
      </c>
      <c r="C3555" s="6">
        <f t="shared" si="59"/>
        <v>42182.040949083646</v>
      </c>
      <c r="D3555" t="s">
        <v>23</v>
      </c>
      <c r="E3555" s="6">
        <f>IF(Sense_data[[#This Row],[a_1State]]=D3554,E3554,Sense_data[[#This Row],[SysTimeStamp]])</f>
        <v>42182.040162046425</v>
      </c>
      <c r="F3555" s="3" t="str">
        <f>Sense_data[[#This Row],[a_1State]]&amp;TEXT(Sense_data[[#This Row],[StateInstanceTimestamp]],"#.######")</f>
        <v>On42182.040162</v>
      </c>
      <c r="G3555" s="3">
        <f ca="1">IF(Sense_data[[#This Row],[a_1State]]="Off",RANDBETWEEN(off_min,off_max),RANDBETWEEN(on_min,on_max))/sr_div</f>
        <v>5.9</v>
      </c>
      <c r="H3555" s="3">
        <v>4.2</v>
      </c>
      <c r="I3555" s="3">
        <f>IF(HOUR(Sense_data[[#This Row],[SysTimeStamp]])&lt;12,I3554+$B$14,I3554-$B$14)</f>
        <v>15.818981481482133</v>
      </c>
    </row>
    <row r="3556" spans="1:9" x14ac:dyDescent="0.2">
      <c r="A3556" t="s">
        <v>20</v>
      </c>
      <c r="B3556" t="s">
        <v>22</v>
      </c>
      <c r="C3556" s="6">
        <f t="shared" si="59"/>
        <v>42182.040960657723</v>
      </c>
      <c r="D3556" t="s">
        <v>23</v>
      </c>
      <c r="E3556" s="6">
        <f>IF(Sense_data[[#This Row],[a_1State]]=D3555,E3555,Sense_data[[#This Row],[SysTimeStamp]])</f>
        <v>42182.040162046425</v>
      </c>
      <c r="F3556" s="3" t="str">
        <f>Sense_data[[#This Row],[a_1State]]&amp;TEXT(Sense_data[[#This Row],[StateInstanceTimestamp]],"#.######")</f>
        <v>On42182.040162</v>
      </c>
      <c r="G3556" s="3">
        <f ca="1">IF(Sense_data[[#This Row],[a_1State]]="Off",RANDBETWEEN(off_min,off_max),RANDBETWEEN(on_min,on_max))/sr_div</f>
        <v>5.9</v>
      </c>
      <c r="H3556" s="3">
        <v>3.7</v>
      </c>
      <c r="I3556" s="3">
        <f>IF(HOUR(Sense_data[[#This Row],[SysTimeStamp]])&lt;12,I3555+$B$14,I3555-$B$14)</f>
        <v>15.819212962963615</v>
      </c>
    </row>
    <row r="3557" spans="1:9" x14ac:dyDescent="0.2">
      <c r="A3557" t="s">
        <v>20</v>
      </c>
      <c r="B3557" t="s">
        <v>22</v>
      </c>
      <c r="C3557" s="6">
        <f t="shared" si="59"/>
        <v>42182.0409722318</v>
      </c>
      <c r="D3557" t="s">
        <v>23</v>
      </c>
      <c r="E3557" s="6">
        <f>IF(Sense_data[[#This Row],[a_1State]]=D3556,E3556,Sense_data[[#This Row],[SysTimeStamp]])</f>
        <v>42182.040162046425</v>
      </c>
      <c r="F3557" s="3" t="str">
        <f>Sense_data[[#This Row],[a_1State]]&amp;TEXT(Sense_data[[#This Row],[StateInstanceTimestamp]],"#.######")</f>
        <v>On42182.040162</v>
      </c>
      <c r="G3557" s="3">
        <f ca="1">IF(Sense_data[[#This Row],[a_1State]]="Off",RANDBETWEEN(off_min,off_max),RANDBETWEEN(on_min,on_max))/sr_div</f>
        <v>3.4</v>
      </c>
      <c r="H3557" s="3">
        <v>4.9000000000000004</v>
      </c>
      <c r="I3557" s="3">
        <f>IF(HOUR(Sense_data[[#This Row],[SysTimeStamp]])&lt;12,I3556+$B$14,I3556-$B$14)</f>
        <v>15.819444444445097</v>
      </c>
    </row>
    <row r="3558" spans="1:9" x14ac:dyDescent="0.2">
      <c r="A3558" t="s">
        <v>20</v>
      </c>
      <c r="B3558" t="s">
        <v>22</v>
      </c>
      <c r="C3558" s="6">
        <f t="shared" si="59"/>
        <v>42182.040983805877</v>
      </c>
      <c r="D3558" t="s">
        <v>23</v>
      </c>
      <c r="E3558" s="6">
        <f>IF(Sense_data[[#This Row],[a_1State]]=D3557,E3557,Sense_data[[#This Row],[SysTimeStamp]])</f>
        <v>42182.040162046425</v>
      </c>
      <c r="F3558" s="3" t="str">
        <f>Sense_data[[#This Row],[a_1State]]&amp;TEXT(Sense_data[[#This Row],[StateInstanceTimestamp]],"#.######")</f>
        <v>On42182.040162</v>
      </c>
      <c r="G3558" s="3">
        <f ca="1">IF(Sense_data[[#This Row],[a_1State]]="Off",RANDBETWEEN(off_min,off_max),RANDBETWEEN(on_min,on_max))/sr_div</f>
        <v>5.3</v>
      </c>
      <c r="H3558" s="3">
        <v>4.5999999999999996</v>
      </c>
      <c r="I3558" s="3">
        <f>IF(HOUR(Sense_data[[#This Row],[SysTimeStamp]])&lt;12,I3557+$B$14,I3557-$B$14)</f>
        <v>15.819675925926578</v>
      </c>
    </row>
    <row r="3559" spans="1:9" x14ac:dyDescent="0.2">
      <c r="A3559" t="s">
        <v>20</v>
      </c>
      <c r="B3559" t="s">
        <v>22</v>
      </c>
      <c r="C3559" s="6">
        <f t="shared" si="59"/>
        <v>42182.040995379954</v>
      </c>
      <c r="D3559" t="s">
        <v>23</v>
      </c>
      <c r="E3559" s="6">
        <f>IF(Sense_data[[#This Row],[a_1State]]=D3558,E3558,Sense_data[[#This Row],[SysTimeStamp]])</f>
        <v>42182.040162046425</v>
      </c>
      <c r="F3559" s="3" t="str">
        <f>Sense_data[[#This Row],[a_1State]]&amp;TEXT(Sense_data[[#This Row],[StateInstanceTimestamp]],"#.######")</f>
        <v>On42182.040162</v>
      </c>
      <c r="G3559" s="3">
        <f ca="1">IF(Sense_data[[#This Row],[a_1State]]="Off",RANDBETWEEN(off_min,off_max),RANDBETWEEN(on_min,on_max))/sr_div</f>
        <v>3.6</v>
      </c>
      <c r="H3559" s="3">
        <v>3.2</v>
      </c>
      <c r="I3559" s="3">
        <f>IF(HOUR(Sense_data[[#This Row],[SysTimeStamp]])&lt;12,I3558+$B$14,I3558-$B$14)</f>
        <v>15.81990740740806</v>
      </c>
    </row>
    <row r="3560" spans="1:9" x14ac:dyDescent="0.2">
      <c r="A3560" t="s">
        <v>20</v>
      </c>
      <c r="B3560" t="s">
        <v>22</v>
      </c>
      <c r="C3560" s="6">
        <f t="shared" si="59"/>
        <v>42182.04100695403</v>
      </c>
      <c r="D3560" t="s">
        <v>23</v>
      </c>
      <c r="E3560" s="6">
        <f>IF(Sense_data[[#This Row],[a_1State]]=D3559,E3559,Sense_data[[#This Row],[SysTimeStamp]])</f>
        <v>42182.040162046425</v>
      </c>
      <c r="F3560" s="3" t="str">
        <f>Sense_data[[#This Row],[a_1State]]&amp;TEXT(Sense_data[[#This Row],[StateInstanceTimestamp]],"#.######")</f>
        <v>On42182.040162</v>
      </c>
      <c r="G3560" s="3">
        <f ca="1">IF(Sense_data[[#This Row],[a_1State]]="Off",RANDBETWEEN(off_min,off_max),RANDBETWEEN(on_min,on_max))/sr_div</f>
        <v>5.7</v>
      </c>
      <c r="H3560" s="3">
        <v>4.2</v>
      </c>
      <c r="I3560" s="3">
        <f>IF(HOUR(Sense_data[[#This Row],[SysTimeStamp]])&lt;12,I3559+$B$14,I3559-$B$14)</f>
        <v>15.820138888889542</v>
      </c>
    </row>
    <row r="3561" spans="1:9" x14ac:dyDescent="0.2">
      <c r="A3561" t="s">
        <v>20</v>
      </c>
      <c r="B3561" t="s">
        <v>22</v>
      </c>
      <c r="C3561" s="6">
        <f t="shared" si="59"/>
        <v>42182.041018528107</v>
      </c>
      <c r="D3561" t="s">
        <v>23</v>
      </c>
      <c r="E3561" s="6">
        <f>IF(Sense_data[[#This Row],[a_1State]]=D3560,E3560,Sense_data[[#This Row],[SysTimeStamp]])</f>
        <v>42182.040162046425</v>
      </c>
      <c r="F3561" s="3" t="str">
        <f>Sense_data[[#This Row],[a_1State]]&amp;TEXT(Sense_data[[#This Row],[StateInstanceTimestamp]],"#.######")</f>
        <v>On42182.040162</v>
      </c>
      <c r="G3561" s="3">
        <f ca="1">IF(Sense_data[[#This Row],[a_1State]]="Off",RANDBETWEEN(off_min,off_max),RANDBETWEEN(on_min,on_max))/sr_div</f>
        <v>5.8</v>
      </c>
      <c r="H3561" s="3">
        <v>6</v>
      </c>
      <c r="I3561" s="3">
        <f>IF(HOUR(Sense_data[[#This Row],[SysTimeStamp]])&lt;12,I3560+$B$14,I3560-$B$14)</f>
        <v>15.820370370371023</v>
      </c>
    </row>
    <row r="3562" spans="1:9" x14ac:dyDescent="0.2">
      <c r="A3562" t="s">
        <v>20</v>
      </c>
      <c r="B3562" t="s">
        <v>22</v>
      </c>
      <c r="C3562" s="6">
        <f t="shared" si="59"/>
        <v>42182.041030102184</v>
      </c>
      <c r="D3562" t="s">
        <v>23</v>
      </c>
      <c r="E3562" s="6">
        <f>IF(Sense_data[[#This Row],[a_1State]]=D3561,E3561,Sense_data[[#This Row],[SysTimeStamp]])</f>
        <v>42182.040162046425</v>
      </c>
      <c r="F3562" s="3" t="str">
        <f>Sense_data[[#This Row],[a_1State]]&amp;TEXT(Sense_data[[#This Row],[StateInstanceTimestamp]],"#.######")</f>
        <v>On42182.040162</v>
      </c>
      <c r="G3562" s="3">
        <f ca="1">IF(Sense_data[[#This Row],[a_1State]]="Off",RANDBETWEEN(off_min,off_max),RANDBETWEEN(on_min,on_max))/sr_div</f>
        <v>6</v>
      </c>
      <c r="H3562" s="3">
        <v>4.4000000000000004</v>
      </c>
      <c r="I3562" s="3">
        <f>IF(HOUR(Sense_data[[#This Row],[SysTimeStamp]])&lt;12,I3561+$B$14,I3561-$B$14)</f>
        <v>15.820601851852505</v>
      </c>
    </row>
    <row r="3563" spans="1:9" x14ac:dyDescent="0.2">
      <c r="A3563" t="s">
        <v>20</v>
      </c>
      <c r="B3563" t="s">
        <v>22</v>
      </c>
      <c r="C3563" s="6">
        <f t="shared" si="59"/>
        <v>42182.041041676261</v>
      </c>
      <c r="D3563" t="s">
        <v>23</v>
      </c>
      <c r="E3563" s="6">
        <f>IF(Sense_data[[#This Row],[a_1State]]=D3562,E3562,Sense_data[[#This Row],[SysTimeStamp]])</f>
        <v>42182.040162046425</v>
      </c>
      <c r="F3563" s="3" t="str">
        <f>Sense_data[[#This Row],[a_1State]]&amp;TEXT(Sense_data[[#This Row],[StateInstanceTimestamp]],"#.######")</f>
        <v>On42182.040162</v>
      </c>
      <c r="G3563" s="3">
        <f ca="1">IF(Sense_data[[#This Row],[a_1State]]="Off",RANDBETWEEN(off_min,off_max),RANDBETWEEN(on_min,on_max))/sr_div</f>
        <v>3.2</v>
      </c>
      <c r="H3563" s="3">
        <v>3.1</v>
      </c>
      <c r="I3563" s="3">
        <f>IF(HOUR(Sense_data[[#This Row],[SysTimeStamp]])&lt;12,I3562+$B$14,I3562-$B$14)</f>
        <v>15.820833333333987</v>
      </c>
    </row>
    <row r="3564" spans="1:9" x14ac:dyDescent="0.2">
      <c r="A3564" t="s">
        <v>20</v>
      </c>
      <c r="B3564" t="s">
        <v>22</v>
      </c>
      <c r="C3564" s="6">
        <f t="shared" si="59"/>
        <v>42182.041053250337</v>
      </c>
      <c r="D3564" t="s">
        <v>23</v>
      </c>
      <c r="E3564" s="6">
        <f>IF(Sense_data[[#This Row],[a_1State]]=D3563,E3563,Sense_data[[#This Row],[SysTimeStamp]])</f>
        <v>42182.040162046425</v>
      </c>
      <c r="F3564" s="3" t="str">
        <f>Sense_data[[#This Row],[a_1State]]&amp;TEXT(Sense_data[[#This Row],[StateInstanceTimestamp]],"#.######")</f>
        <v>On42182.040162</v>
      </c>
      <c r="G3564" s="3">
        <f ca="1">IF(Sense_data[[#This Row],[a_1State]]="Off",RANDBETWEEN(off_min,off_max),RANDBETWEEN(on_min,on_max))/sr_div</f>
        <v>5.8</v>
      </c>
      <c r="H3564" s="3">
        <v>4.7</v>
      </c>
      <c r="I3564" s="3">
        <f>IF(HOUR(Sense_data[[#This Row],[SysTimeStamp]])&lt;12,I3563+$B$14,I3563-$B$14)</f>
        <v>15.821064814815468</v>
      </c>
    </row>
    <row r="3565" spans="1:9" x14ac:dyDescent="0.2">
      <c r="A3565" t="s">
        <v>20</v>
      </c>
      <c r="B3565" t="s">
        <v>22</v>
      </c>
      <c r="C3565" s="6">
        <f t="shared" si="59"/>
        <v>42182.041064824414</v>
      </c>
      <c r="D3565" t="s">
        <v>23</v>
      </c>
      <c r="E3565" s="6">
        <f>IF(Sense_data[[#This Row],[a_1State]]=D3564,E3564,Sense_data[[#This Row],[SysTimeStamp]])</f>
        <v>42182.040162046425</v>
      </c>
      <c r="F3565" s="3" t="str">
        <f>Sense_data[[#This Row],[a_1State]]&amp;TEXT(Sense_data[[#This Row],[StateInstanceTimestamp]],"#.######")</f>
        <v>On42182.040162</v>
      </c>
      <c r="G3565" s="3">
        <f ca="1">IF(Sense_data[[#This Row],[a_1State]]="Off",RANDBETWEEN(off_min,off_max),RANDBETWEEN(on_min,on_max))/sr_div</f>
        <v>5.4</v>
      </c>
      <c r="H3565" s="3">
        <v>4.3</v>
      </c>
      <c r="I3565" s="3">
        <f>IF(HOUR(Sense_data[[#This Row],[SysTimeStamp]])&lt;12,I3564+$B$14,I3564-$B$14)</f>
        <v>15.82129629629695</v>
      </c>
    </row>
    <row r="3566" spans="1:9" x14ac:dyDescent="0.2">
      <c r="A3566" t="s">
        <v>20</v>
      </c>
      <c r="B3566" t="s">
        <v>22</v>
      </c>
      <c r="C3566" s="6">
        <f t="shared" si="59"/>
        <v>42182.041076398491</v>
      </c>
      <c r="D3566" t="s">
        <v>23</v>
      </c>
      <c r="E3566" s="6">
        <f>IF(Sense_data[[#This Row],[a_1State]]=D3565,E3565,Sense_data[[#This Row],[SysTimeStamp]])</f>
        <v>42182.040162046425</v>
      </c>
      <c r="F3566" s="3" t="str">
        <f>Sense_data[[#This Row],[a_1State]]&amp;TEXT(Sense_data[[#This Row],[StateInstanceTimestamp]],"#.######")</f>
        <v>On42182.040162</v>
      </c>
      <c r="G3566" s="3">
        <f ca="1">IF(Sense_data[[#This Row],[a_1State]]="Off",RANDBETWEEN(off_min,off_max),RANDBETWEEN(on_min,on_max))/sr_div</f>
        <v>5.8</v>
      </c>
      <c r="H3566" s="3">
        <v>4.2</v>
      </c>
      <c r="I3566" s="3">
        <f>IF(HOUR(Sense_data[[#This Row],[SysTimeStamp]])&lt;12,I3565+$B$14,I3565-$B$14)</f>
        <v>15.821527777778432</v>
      </c>
    </row>
    <row r="3567" spans="1:9" x14ac:dyDescent="0.2">
      <c r="A3567" t="s">
        <v>20</v>
      </c>
      <c r="B3567" t="s">
        <v>22</v>
      </c>
      <c r="C3567" s="6">
        <f t="shared" si="59"/>
        <v>42182.041087972568</v>
      </c>
      <c r="D3567" t="s">
        <v>23</v>
      </c>
      <c r="E3567" s="6">
        <f>IF(Sense_data[[#This Row],[a_1State]]=D3566,E3566,Sense_data[[#This Row],[SysTimeStamp]])</f>
        <v>42182.040162046425</v>
      </c>
      <c r="F3567" s="3" t="str">
        <f>Sense_data[[#This Row],[a_1State]]&amp;TEXT(Sense_data[[#This Row],[StateInstanceTimestamp]],"#.######")</f>
        <v>On42182.040162</v>
      </c>
      <c r="G3567" s="3">
        <f ca="1">IF(Sense_data[[#This Row],[a_1State]]="Off",RANDBETWEEN(off_min,off_max),RANDBETWEEN(on_min,on_max))/sr_div</f>
        <v>3.7</v>
      </c>
      <c r="H3567" s="3">
        <v>5.9</v>
      </c>
      <c r="I3567" s="3">
        <f>IF(HOUR(Sense_data[[#This Row],[SysTimeStamp]])&lt;12,I3566+$B$14,I3566-$B$14)</f>
        <v>15.821759259259913</v>
      </c>
    </row>
    <row r="3568" spans="1:9" x14ac:dyDescent="0.2">
      <c r="A3568" t="s">
        <v>20</v>
      </c>
      <c r="B3568" t="s">
        <v>22</v>
      </c>
      <c r="C3568" s="6">
        <f t="shared" si="59"/>
        <v>42182.041099546645</v>
      </c>
      <c r="D3568" t="s">
        <v>23</v>
      </c>
      <c r="E3568" s="6">
        <f>IF(Sense_data[[#This Row],[a_1State]]=D3567,E3567,Sense_data[[#This Row],[SysTimeStamp]])</f>
        <v>42182.040162046425</v>
      </c>
      <c r="F3568" s="3" t="str">
        <f>Sense_data[[#This Row],[a_1State]]&amp;TEXT(Sense_data[[#This Row],[StateInstanceTimestamp]],"#.######")</f>
        <v>On42182.040162</v>
      </c>
      <c r="G3568" s="3">
        <f ca="1">IF(Sense_data[[#This Row],[a_1State]]="Off",RANDBETWEEN(off_min,off_max),RANDBETWEEN(on_min,on_max))/sr_div</f>
        <v>5.6</v>
      </c>
      <c r="H3568" s="3">
        <v>4.0999999999999996</v>
      </c>
      <c r="I3568" s="3">
        <f>IF(HOUR(Sense_data[[#This Row],[SysTimeStamp]])&lt;12,I3567+$B$14,I3567-$B$14)</f>
        <v>15.821990740741395</v>
      </c>
    </row>
    <row r="3569" spans="1:9" x14ac:dyDescent="0.2">
      <c r="A3569" t="s">
        <v>20</v>
      </c>
      <c r="B3569" t="s">
        <v>22</v>
      </c>
      <c r="C3569" s="6">
        <f t="shared" si="59"/>
        <v>42182.041111120721</v>
      </c>
      <c r="D3569" t="s">
        <v>23</v>
      </c>
      <c r="E3569" s="6">
        <f>IF(Sense_data[[#This Row],[a_1State]]=D3568,E3568,Sense_data[[#This Row],[SysTimeStamp]])</f>
        <v>42182.040162046425</v>
      </c>
      <c r="F3569" s="3" t="str">
        <f>Sense_data[[#This Row],[a_1State]]&amp;TEXT(Sense_data[[#This Row],[StateInstanceTimestamp]],"#.######")</f>
        <v>On42182.040162</v>
      </c>
      <c r="G3569" s="3">
        <f ca="1">IF(Sense_data[[#This Row],[a_1State]]="Off",RANDBETWEEN(off_min,off_max),RANDBETWEEN(on_min,on_max))/sr_div</f>
        <v>4.4000000000000004</v>
      </c>
      <c r="H3569" s="3">
        <v>5.6</v>
      </c>
      <c r="I3569" s="3">
        <f>IF(HOUR(Sense_data[[#This Row],[SysTimeStamp]])&lt;12,I3568+$B$14,I3568-$B$14)</f>
        <v>15.822222222222877</v>
      </c>
    </row>
    <row r="3570" spans="1:9" x14ac:dyDescent="0.2">
      <c r="A3570" t="s">
        <v>20</v>
      </c>
      <c r="B3570" t="s">
        <v>22</v>
      </c>
      <c r="C3570" s="6">
        <f t="shared" si="59"/>
        <v>42182.041122694798</v>
      </c>
      <c r="D3570" t="s">
        <v>23</v>
      </c>
      <c r="E3570" s="6">
        <f>IF(Sense_data[[#This Row],[a_1State]]=D3569,E3569,Sense_data[[#This Row],[SysTimeStamp]])</f>
        <v>42182.040162046425</v>
      </c>
      <c r="F3570" s="3" t="str">
        <f>Sense_data[[#This Row],[a_1State]]&amp;TEXT(Sense_data[[#This Row],[StateInstanceTimestamp]],"#.######")</f>
        <v>On42182.040162</v>
      </c>
      <c r="G3570" s="3">
        <f ca="1">IF(Sense_data[[#This Row],[a_1State]]="Off",RANDBETWEEN(off_min,off_max),RANDBETWEEN(on_min,on_max))/sr_div</f>
        <v>3.7</v>
      </c>
      <c r="H3570" s="3">
        <v>4.7</v>
      </c>
      <c r="I3570" s="3">
        <f>IF(HOUR(Sense_data[[#This Row],[SysTimeStamp]])&lt;12,I3569+$B$14,I3569-$B$14)</f>
        <v>15.822453703704358</v>
      </c>
    </row>
    <row r="3571" spans="1:9" x14ac:dyDescent="0.2">
      <c r="A3571" t="s">
        <v>20</v>
      </c>
      <c r="B3571" t="s">
        <v>22</v>
      </c>
      <c r="C3571" s="6">
        <f t="shared" si="59"/>
        <v>42182.041134268875</v>
      </c>
      <c r="D3571" t="s">
        <v>23</v>
      </c>
      <c r="E3571" s="6">
        <f>IF(Sense_data[[#This Row],[a_1State]]=D3570,E3570,Sense_data[[#This Row],[SysTimeStamp]])</f>
        <v>42182.040162046425</v>
      </c>
      <c r="F3571" s="3" t="str">
        <f>Sense_data[[#This Row],[a_1State]]&amp;TEXT(Sense_data[[#This Row],[StateInstanceTimestamp]],"#.######")</f>
        <v>On42182.040162</v>
      </c>
      <c r="G3571" s="3">
        <f ca="1">IF(Sense_data[[#This Row],[a_1State]]="Off",RANDBETWEEN(off_min,off_max),RANDBETWEEN(on_min,on_max))/sr_div</f>
        <v>4.5</v>
      </c>
      <c r="H3571" s="3">
        <v>5.7</v>
      </c>
      <c r="I3571" s="3">
        <f>IF(HOUR(Sense_data[[#This Row],[SysTimeStamp]])&lt;12,I3570+$B$14,I3570-$B$14)</f>
        <v>15.82268518518584</v>
      </c>
    </row>
    <row r="3572" spans="1:9" x14ac:dyDescent="0.2">
      <c r="A3572" t="s">
        <v>20</v>
      </c>
      <c r="B3572" t="s">
        <v>22</v>
      </c>
      <c r="C3572" s="6">
        <f t="shared" si="59"/>
        <v>42182.041145842952</v>
      </c>
      <c r="D3572" t="s">
        <v>23</v>
      </c>
      <c r="E3572" s="6">
        <f>IF(Sense_data[[#This Row],[a_1State]]=D3571,E3571,Sense_data[[#This Row],[SysTimeStamp]])</f>
        <v>42182.040162046425</v>
      </c>
      <c r="F3572" s="3" t="str">
        <f>Sense_data[[#This Row],[a_1State]]&amp;TEXT(Sense_data[[#This Row],[StateInstanceTimestamp]],"#.######")</f>
        <v>On42182.040162</v>
      </c>
      <c r="G3572" s="3">
        <f ca="1">IF(Sense_data[[#This Row],[a_1State]]="Off",RANDBETWEEN(off_min,off_max),RANDBETWEEN(on_min,on_max))/sr_div</f>
        <v>4.3</v>
      </c>
      <c r="H3572" s="3">
        <v>4.5</v>
      </c>
      <c r="I3572" s="3">
        <f>IF(HOUR(Sense_data[[#This Row],[SysTimeStamp]])&lt;12,I3571+$B$14,I3571-$B$14)</f>
        <v>15.822916666667322</v>
      </c>
    </row>
    <row r="3573" spans="1:9" x14ac:dyDescent="0.2">
      <c r="A3573" t="s">
        <v>20</v>
      </c>
      <c r="B3573" t="s">
        <v>22</v>
      </c>
      <c r="C3573" s="6">
        <f t="shared" si="59"/>
        <v>42182.041157417028</v>
      </c>
      <c r="D3573" t="s">
        <v>23</v>
      </c>
      <c r="E3573" s="6">
        <f>IF(Sense_data[[#This Row],[a_1State]]=D3572,E3572,Sense_data[[#This Row],[SysTimeStamp]])</f>
        <v>42182.040162046425</v>
      </c>
      <c r="F3573" s="3" t="str">
        <f>Sense_data[[#This Row],[a_1State]]&amp;TEXT(Sense_data[[#This Row],[StateInstanceTimestamp]],"#.######")</f>
        <v>On42182.040162</v>
      </c>
      <c r="G3573" s="3">
        <f ca="1">IF(Sense_data[[#This Row],[a_1State]]="Off",RANDBETWEEN(off_min,off_max),RANDBETWEEN(on_min,on_max))/sr_div</f>
        <v>5.4</v>
      </c>
      <c r="H3573" s="3">
        <v>6</v>
      </c>
      <c r="I3573" s="3">
        <f>IF(HOUR(Sense_data[[#This Row],[SysTimeStamp]])&lt;12,I3572+$B$14,I3572-$B$14)</f>
        <v>15.823148148148803</v>
      </c>
    </row>
    <row r="3574" spans="1:9" x14ac:dyDescent="0.2">
      <c r="A3574" t="s">
        <v>20</v>
      </c>
      <c r="B3574" t="s">
        <v>22</v>
      </c>
      <c r="C3574" s="6">
        <f t="shared" si="59"/>
        <v>42182.041168991105</v>
      </c>
      <c r="D3574" t="s">
        <v>23</v>
      </c>
      <c r="E3574" s="6">
        <f>IF(Sense_data[[#This Row],[a_1State]]=D3573,E3573,Sense_data[[#This Row],[SysTimeStamp]])</f>
        <v>42182.040162046425</v>
      </c>
      <c r="F3574" s="3" t="str">
        <f>Sense_data[[#This Row],[a_1State]]&amp;TEXT(Sense_data[[#This Row],[StateInstanceTimestamp]],"#.######")</f>
        <v>On42182.040162</v>
      </c>
      <c r="G3574" s="3">
        <f ca="1">IF(Sense_data[[#This Row],[a_1State]]="Off",RANDBETWEEN(off_min,off_max),RANDBETWEEN(on_min,on_max))/sr_div</f>
        <v>4.9000000000000004</v>
      </c>
      <c r="H3574" s="3">
        <v>5.5</v>
      </c>
      <c r="I3574" s="3">
        <f>IF(HOUR(Sense_data[[#This Row],[SysTimeStamp]])&lt;12,I3573+$B$14,I3573-$B$14)</f>
        <v>15.823379629630285</v>
      </c>
    </row>
    <row r="3575" spans="1:9" x14ac:dyDescent="0.2">
      <c r="A3575" t="s">
        <v>20</v>
      </c>
      <c r="B3575" t="s">
        <v>22</v>
      </c>
      <c r="C3575" s="6">
        <f t="shared" si="59"/>
        <v>42182.041180565182</v>
      </c>
      <c r="D3575" t="s">
        <v>23</v>
      </c>
      <c r="E3575" s="6">
        <f>IF(Sense_data[[#This Row],[a_1State]]=D3574,E3574,Sense_data[[#This Row],[SysTimeStamp]])</f>
        <v>42182.040162046425</v>
      </c>
      <c r="F3575" s="3" t="str">
        <f>Sense_data[[#This Row],[a_1State]]&amp;TEXT(Sense_data[[#This Row],[StateInstanceTimestamp]],"#.######")</f>
        <v>On42182.040162</v>
      </c>
      <c r="G3575" s="3">
        <f ca="1">IF(Sense_data[[#This Row],[a_1State]]="Off",RANDBETWEEN(off_min,off_max),RANDBETWEEN(on_min,on_max))/sr_div</f>
        <v>4.2</v>
      </c>
      <c r="H3575" s="3">
        <v>5.8</v>
      </c>
      <c r="I3575" s="3">
        <f>IF(HOUR(Sense_data[[#This Row],[SysTimeStamp]])&lt;12,I3574+$B$14,I3574-$B$14)</f>
        <v>15.823611111111767</v>
      </c>
    </row>
    <row r="3576" spans="1:9" x14ac:dyDescent="0.2">
      <c r="A3576" t="s">
        <v>20</v>
      </c>
      <c r="B3576" t="s">
        <v>22</v>
      </c>
      <c r="C3576" s="6">
        <f t="shared" si="59"/>
        <v>42182.041192139259</v>
      </c>
      <c r="D3576" t="s">
        <v>23</v>
      </c>
      <c r="E3576" s="6">
        <f>IF(Sense_data[[#This Row],[a_1State]]=D3575,E3575,Sense_data[[#This Row],[SysTimeStamp]])</f>
        <v>42182.040162046425</v>
      </c>
      <c r="F3576" s="3" t="str">
        <f>Sense_data[[#This Row],[a_1State]]&amp;TEXT(Sense_data[[#This Row],[StateInstanceTimestamp]],"#.######")</f>
        <v>On42182.040162</v>
      </c>
      <c r="G3576" s="3">
        <f ca="1">IF(Sense_data[[#This Row],[a_1State]]="Off",RANDBETWEEN(off_min,off_max),RANDBETWEEN(on_min,on_max))/sr_div</f>
        <v>3.8</v>
      </c>
      <c r="H3576" s="3">
        <v>4.3</v>
      </c>
      <c r="I3576" s="3">
        <f>IF(HOUR(Sense_data[[#This Row],[SysTimeStamp]])&lt;12,I3575+$B$14,I3575-$B$14)</f>
        <v>15.823842592593248</v>
      </c>
    </row>
    <row r="3577" spans="1:9" x14ac:dyDescent="0.2">
      <c r="A3577" t="s">
        <v>20</v>
      </c>
      <c r="B3577" t="s">
        <v>22</v>
      </c>
      <c r="C3577" s="6">
        <f t="shared" si="59"/>
        <v>42182.041203713336</v>
      </c>
      <c r="D3577" t="s">
        <v>23</v>
      </c>
      <c r="E3577" s="6">
        <f>IF(Sense_data[[#This Row],[a_1State]]=D3576,E3576,Sense_data[[#This Row],[SysTimeStamp]])</f>
        <v>42182.040162046425</v>
      </c>
      <c r="F3577" s="3" t="str">
        <f>Sense_data[[#This Row],[a_1State]]&amp;TEXT(Sense_data[[#This Row],[StateInstanceTimestamp]],"#.######")</f>
        <v>On42182.040162</v>
      </c>
      <c r="G3577" s="3">
        <f ca="1">IF(Sense_data[[#This Row],[a_1State]]="Off",RANDBETWEEN(off_min,off_max),RANDBETWEEN(on_min,on_max))/sr_div</f>
        <v>3.8</v>
      </c>
      <c r="H3577" s="3">
        <v>4.5</v>
      </c>
      <c r="I3577" s="3">
        <f>IF(HOUR(Sense_data[[#This Row],[SysTimeStamp]])&lt;12,I3576+$B$14,I3576-$B$14)</f>
        <v>15.82407407407473</v>
      </c>
    </row>
    <row r="3578" spans="1:9" x14ac:dyDescent="0.2">
      <c r="A3578" t="s">
        <v>20</v>
      </c>
      <c r="B3578" t="s">
        <v>22</v>
      </c>
      <c r="C3578" s="6">
        <f t="shared" si="59"/>
        <v>42182.041215287412</v>
      </c>
      <c r="D3578" t="s">
        <v>23</v>
      </c>
      <c r="E3578" s="6">
        <f>IF(Sense_data[[#This Row],[a_1State]]=D3577,E3577,Sense_data[[#This Row],[SysTimeStamp]])</f>
        <v>42182.040162046425</v>
      </c>
      <c r="F3578" s="3" t="str">
        <f>Sense_data[[#This Row],[a_1State]]&amp;TEXT(Sense_data[[#This Row],[StateInstanceTimestamp]],"#.######")</f>
        <v>On42182.040162</v>
      </c>
      <c r="G3578" s="3">
        <f ca="1">IF(Sense_data[[#This Row],[a_1State]]="Off",RANDBETWEEN(off_min,off_max),RANDBETWEEN(on_min,on_max))/sr_div</f>
        <v>5.8</v>
      </c>
      <c r="H3578" s="3">
        <v>3.9</v>
      </c>
      <c r="I3578" s="3">
        <f>IF(HOUR(Sense_data[[#This Row],[SysTimeStamp]])&lt;12,I3577+$B$14,I3577-$B$14)</f>
        <v>15.824305555556212</v>
      </c>
    </row>
    <row r="3579" spans="1:9" x14ac:dyDescent="0.2">
      <c r="A3579" t="s">
        <v>20</v>
      </c>
      <c r="B3579" t="s">
        <v>22</v>
      </c>
      <c r="C3579" s="6">
        <f t="shared" si="59"/>
        <v>42182.041226861489</v>
      </c>
      <c r="D3579" t="s">
        <v>23</v>
      </c>
      <c r="E3579" s="6">
        <f>IF(Sense_data[[#This Row],[a_1State]]=D3578,E3578,Sense_data[[#This Row],[SysTimeStamp]])</f>
        <v>42182.040162046425</v>
      </c>
      <c r="F3579" s="3" t="str">
        <f>Sense_data[[#This Row],[a_1State]]&amp;TEXT(Sense_data[[#This Row],[StateInstanceTimestamp]],"#.######")</f>
        <v>On42182.040162</v>
      </c>
      <c r="G3579" s="3">
        <f ca="1">IF(Sense_data[[#This Row],[a_1State]]="Off",RANDBETWEEN(off_min,off_max),RANDBETWEEN(on_min,on_max))/sr_div</f>
        <v>4.3</v>
      </c>
      <c r="H3579" s="3">
        <v>3.7</v>
      </c>
      <c r="I3579" s="3">
        <f>IF(HOUR(Sense_data[[#This Row],[SysTimeStamp]])&lt;12,I3578+$B$14,I3578-$B$14)</f>
        <v>15.824537037037693</v>
      </c>
    </row>
    <row r="3580" spans="1:9" x14ac:dyDescent="0.2">
      <c r="A3580" t="s">
        <v>20</v>
      </c>
      <c r="B3580" t="s">
        <v>22</v>
      </c>
      <c r="C3580" s="6">
        <f t="shared" si="59"/>
        <v>42182.041238435566</v>
      </c>
      <c r="D3580" t="s">
        <v>23</v>
      </c>
      <c r="E3580" s="6">
        <f>IF(Sense_data[[#This Row],[a_1State]]=D3579,E3579,Sense_data[[#This Row],[SysTimeStamp]])</f>
        <v>42182.040162046425</v>
      </c>
      <c r="F3580" s="3" t="str">
        <f>Sense_data[[#This Row],[a_1State]]&amp;TEXT(Sense_data[[#This Row],[StateInstanceTimestamp]],"#.######")</f>
        <v>On42182.040162</v>
      </c>
      <c r="G3580" s="3">
        <f ca="1">IF(Sense_data[[#This Row],[a_1State]]="Off",RANDBETWEEN(off_min,off_max),RANDBETWEEN(on_min,on_max))/sr_div</f>
        <v>6</v>
      </c>
      <c r="H3580" s="3">
        <v>4.5999999999999996</v>
      </c>
      <c r="I3580" s="3">
        <f>IF(HOUR(Sense_data[[#This Row],[SysTimeStamp]])&lt;12,I3579+$B$14,I3579-$B$14)</f>
        <v>15.824768518519175</v>
      </c>
    </row>
    <row r="3581" spans="1:9" x14ac:dyDescent="0.2">
      <c r="A3581" t="s">
        <v>20</v>
      </c>
      <c r="B3581" t="s">
        <v>22</v>
      </c>
      <c r="C3581" s="6">
        <f t="shared" si="59"/>
        <v>42182.041250009643</v>
      </c>
      <c r="D3581" t="s">
        <v>23</v>
      </c>
      <c r="E3581" s="6">
        <f>IF(Sense_data[[#This Row],[a_1State]]=D3580,E3580,Sense_data[[#This Row],[SysTimeStamp]])</f>
        <v>42182.040162046425</v>
      </c>
      <c r="F3581" s="3" t="str">
        <f>Sense_data[[#This Row],[a_1State]]&amp;TEXT(Sense_data[[#This Row],[StateInstanceTimestamp]],"#.######")</f>
        <v>On42182.040162</v>
      </c>
      <c r="G3581" s="3">
        <f ca="1">IF(Sense_data[[#This Row],[a_1State]]="Off",RANDBETWEEN(off_min,off_max),RANDBETWEEN(on_min,on_max))/sr_div</f>
        <v>5.2</v>
      </c>
      <c r="H3581" s="3">
        <v>5.8</v>
      </c>
      <c r="I3581" s="3">
        <f>IF(HOUR(Sense_data[[#This Row],[SysTimeStamp]])&lt;12,I3580+$B$14,I3580-$B$14)</f>
        <v>15.825000000000657</v>
      </c>
    </row>
    <row r="3582" spans="1:9" x14ac:dyDescent="0.2">
      <c r="A3582" t="s">
        <v>20</v>
      </c>
      <c r="B3582" t="s">
        <v>22</v>
      </c>
      <c r="C3582" s="6">
        <f t="shared" ref="C3582:C3645" si="60">C3581+$B$2</f>
        <v>42182.041261583719</v>
      </c>
      <c r="D3582" t="s">
        <v>23</v>
      </c>
      <c r="E3582" s="6">
        <f>IF(Sense_data[[#This Row],[a_1State]]=D3581,E3581,Sense_data[[#This Row],[SysTimeStamp]])</f>
        <v>42182.040162046425</v>
      </c>
      <c r="F3582" s="3" t="str">
        <f>Sense_data[[#This Row],[a_1State]]&amp;TEXT(Sense_data[[#This Row],[StateInstanceTimestamp]],"#.######")</f>
        <v>On42182.040162</v>
      </c>
      <c r="G3582" s="3">
        <f ca="1">IF(Sense_data[[#This Row],[a_1State]]="Off",RANDBETWEEN(off_min,off_max),RANDBETWEEN(on_min,on_max))/sr_div</f>
        <v>3.6</v>
      </c>
      <c r="H3582" s="3">
        <v>6</v>
      </c>
      <c r="I3582" s="3">
        <f>IF(HOUR(Sense_data[[#This Row],[SysTimeStamp]])&lt;12,I3581+$B$14,I3581-$B$14)</f>
        <v>15.825231481482138</v>
      </c>
    </row>
    <row r="3583" spans="1:9" x14ac:dyDescent="0.2">
      <c r="A3583" t="s">
        <v>20</v>
      </c>
      <c r="B3583" t="s">
        <v>22</v>
      </c>
      <c r="C3583" s="6">
        <f t="shared" si="60"/>
        <v>42182.041273157796</v>
      </c>
      <c r="D3583" t="s">
        <v>23</v>
      </c>
      <c r="E3583" s="6">
        <f>IF(Sense_data[[#This Row],[a_1State]]=D3582,E3582,Sense_data[[#This Row],[SysTimeStamp]])</f>
        <v>42182.040162046425</v>
      </c>
      <c r="F3583" s="3" t="str">
        <f>Sense_data[[#This Row],[a_1State]]&amp;TEXT(Sense_data[[#This Row],[StateInstanceTimestamp]],"#.######")</f>
        <v>On42182.040162</v>
      </c>
      <c r="G3583" s="3">
        <f ca="1">IF(Sense_data[[#This Row],[a_1State]]="Off",RANDBETWEEN(off_min,off_max),RANDBETWEEN(on_min,on_max))/sr_div</f>
        <v>4.9000000000000004</v>
      </c>
      <c r="H3583" s="3">
        <v>5.5</v>
      </c>
      <c r="I3583" s="3">
        <f>IF(HOUR(Sense_data[[#This Row],[SysTimeStamp]])&lt;12,I3582+$B$14,I3582-$B$14)</f>
        <v>15.82546296296362</v>
      </c>
    </row>
    <row r="3584" spans="1:9" x14ac:dyDescent="0.2">
      <c r="A3584" t="s">
        <v>20</v>
      </c>
      <c r="B3584" t="s">
        <v>22</v>
      </c>
      <c r="C3584" s="6">
        <f t="shared" si="60"/>
        <v>42182.041284731873</v>
      </c>
      <c r="D3584" t="s">
        <v>23</v>
      </c>
      <c r="E3584" s="6">
        <f>IF(Sense_data[[#This Row],[a_1State]]=D3583,E3583,Sense_data[[#This Row],[SysTimeStamp]])</f>
        <v>42182.040162046425</v>
      </c>
      <c r="F3584" s="3" t="str">
        <f>Sense_data[[#This Row],[a_1State]]&amp;TEXT(Sense_data[[#This Row],[StateInstanceTimestamp]],"#.######")</f>
        <v>On42182.040162</v>
      </c>
      <c r="G3584" s="3">
        <f ca="1">IF(Sense_data[[#This Row],[a_1State]]="Off",RANDBETWEEN(off_min,off_max),RANDBETWEEN(on_min,on_max))/sr_div</f>
        <v>6</v>
      </c>
      <c r="H3584" s="3">
        <v>6</v>
      </c>
      <c r="I3584" s="3">
        <f>IF(HOUR(Sense_data[[#This Row],[SysTimeStamp]])&lt;12,I3583+$B$14,I3583-$B$14)</f>
        <v>15.825694444445102</v>
      </c>
    </row>
    <row r="3585" spans="1:9" x14ac:dyDescent="0.2">
      <c r="A3585" t="s">
        <v>20</v>
      </c>
      <c r="B3585" t="s">
        <v>22</v>
      </c>
      <c r="C3585" s="6">
        <f t="shared" si="60"/>
        <v>42182.04129630595</v>
      </c>
      <c r="D3585" t="s">
        <v>23</v>
      </c>
      <c r="E3585" s="6">
        <f>IF(Sense_data[[#This Row],[a_1State]]=D3584,E3584,Sense_data[[#This Row],[SysTimeStamp]])</f>
        <v>42182.040162046425</v>
      </c>
      <c r="F3585" s="3" t="str">
        <f>Sense_data[[#This Row],[a_1State]]&amp;TEXT(Sense_data[[#This Row],[StateInstanceTimestamp]],"#.######")</f>
        <v>On42182.040162</v>
      </c>
      <c r="G3585" s="3">
        <f ca="1">IF(Sense_data[[#This Row],[a_1State]]="Off",RANDBETWEEN(off_min,off_max),RANDBETWEEN(on_min,on_max))/sr_div</f>
        <v>4.3</v>
      </c>
      <c r="H3585" s="3">
        <v>4.9000000000000004</v>
      </c>
      <c r="I3585" s="3">
        <f>IF(HOUR(Sense_data[[#This Row],[SysTimeStamp]])&lt;12,I3584+$B$14,I3584-$B$14)</f>
        <v>15.825925925926583</v>
      </c>
    </row>
    <row r="3586" spans="1:9" x14ac:dyDescent="0.2">
      <c r="A3586" t="s">
        <v>20</v>
      </c>
      <c r="B3586" t="s">
        <v>22</v>
      </c>
      <c r="C3586" s="6">
        <f t="shared" si="60"/>
        <v>42182.041307880027</v>
      </c>
      <c r="D3586" t="s">
        <v>23</v>
      </c>
      <c r="E3586" s="6">
        <f>IF(Sense_data[[#This Row],[a_1State]]=D3585,E3585,Sense_data[[#This Row],[SysTimeStamp]])</f>
        <v>42182.040162046425</v>
      </c>
      <c r="F3586" s="3" t="str">
        <f>Sense_data[[#This Row],[a_1State]]&amp;TEXT(Sense_data[[#This Row],[StateInstanceTimestamp]],"#.######")</f>
        <v>On42182.040162</v>
      </c>
      <c r="G3586" s="3">
        <f ca="1">IF(Sense_data[[#This Row],[a_1State]]="Off",RANDBETWEEN(off_min,off_max),RANDBETWEEN(on_min,on_max))/sr_div</f>
        <v>5.9</v>
      </c>
      <c r="H3586" s="3">
        <v>3.7</v>
      </c>
      <c r="I3586" s="3">
        <f>IF(HOUR(Sense_data[[#This Row],[SysTimeStamp]])&lt;12,I3585+$B$14,I3585-$B$14)</f>
        <v>15.826157407408065</v>
      </c>
    </row>
    <row r="3587" spans="1:9" x14ac:dyDescent="0.2">
      <c r="A3587" t="s">
        <v>20</v>
      </c>
      <c r="B3587" t="s">
        <v>22</v>
      </c>
      <c r="C3587" s="6">
        <f t="shared" si="60"/>
        <v>42182.041319454103</v>
      </c>
      <c r="D3587" t="s">
        <v>23</v>
      </c>
      <c r="E3587" s="6">
        <f>IF(Sense_data[[#This Row],[a_1State]]=D3586,E3586,Sense_data[[#This Row],[SysTimeStamp]])</f>
        <v>42182.040162046425</v>
      </c>
      <c r="F3587" s="3" t="str">
        <f>Sense_data[[#This Row],[a_1State]]&amp;TEXT(Sense_data[[#This Row],[StateInstanceTimestamp]],"#.######")</f>
        <v>On42182.040162</v>
      </c>
      <c r="G3587" s="3">
        <f ca="1">IF(Sense_data[[#This Row],[a_1State]]="Off",RANDBETWEEN(off_min,off_max),RANDBETWEEN(on_min,on_max))/sr_div</f>
        <v>5.7</v>
      </c>
      <c r="H3587" s="3">
        <v>5</v>
      </c>
      <c r="I3587" s="3">
        <f>IF(HOUR(Sense_data[[#This Row],[SysTimeStamp]])&lt;12,I3586+$B$14,I3586-$B$14)</f>
        <v>15.826388888889547</v>
      </c>
    </row>
    <row r="3588" spans="1:9" x14ac:dyDescent="0.2">
      <c r="A3588" t="s">
        <v>20</v>
      </c>
      <c r="B3588" t="s">
        <v>22</v>
      </c>
      <c r="C3588" s="6">
        <f t="shared" si="60"/>
        <v>42182.04133102818</v>
      </c>
      <c r="D3588" t="s">
        <v>23</v>
      </c>
      <c r="E3588" s="6">
        <f>IF(Sense_data[[#This Row],[a_1State]]=D3587,E3587,Sense_data[[#This Row],[SysTimeStamp]])</f>
        <v>42182.040162046425</v>
      </c>
      <c r="F3588" s="3" t="str">
        <f>Sense_data[[#This Row],[a_1State]]&amp;TEXT(Sense_data[[#This Row],[StateInstanceTimestamp]],"#.######")</f>
        <v>On42182.040162</v>
      </c>
      <c r="G3588" s="3">
        <f ca="1">IF(Sense_data[[#This Row],[a_1State]]="Off",RANDBETWEEN(off_min,off_max),RANDBETWEEN(on_min,on_max))/sr_div</f>
        <v>3.1</v>
      </c>
      <c r="H3588" s="3">
        <v>3.1</v>
      </c>
      <c r="I3588" s="3">
        <f>IF(HOUR(Sense_data[[#This Row],[SysTimeStamp]])&lt;12,I3587+$B$14,I3587-$B$14)</f>
        <v>15.826620370371028</v>
      </c>
    </row>
    <row r="3589" spans="1:9" x14ac:dyDescent="0.2">
      <c r="A3589" t="s">
        <v>20</v>
      </c>
      <c r="B3589" t="s">
        <v>22</v>
      </c>
      <c r="C3589" s="6">
        <f t="shared" si="60"/>
        <v>42182.041342602257</v>
      </c>
      <c r="D3589" t="s">
        <v>23</v>
      </c>
      <c r="E3589" s="6">
        <f>IF(Sense_data[[#This Row],[a_1State]]=D3588,E3588,Sense_data[[#This Row],[SysTimeStamp]])</f>
        <v>42182.040162046425</v>
      </c>
      <c r="F3589" s="3" t="str">
        <f>Sense_data[[#This Row],[a_1State]]&amp;TEXT(Sense_data[[#This Row],[StateInstanceTimestamp]],"#.######")</f>
        <v>On42182.040162</v>
      </c>
      <c r="G3589" s="3">
        <f ca="1">IF(Sense_data[[#This Row],[a_1State]]="Off",RANDBETWEEN(off_min,off_max),RANDBETWEEN(on_min,on_max))/sr_div</f>
        <v>5</v>
      </c>
      <c r="H3589" s="3">
        <v>4.8</v>
      </c>
      <c r="I3589" s="3">
        <f>IF(HOUR(Sense_data[[#This Row],[SysTimeStamp]])&lt;12,I3588+$B$14,I3588-$B$14)</f>
        <v>15.82685185185251</v>
      </c>
    </row>
    <row r="3590" spans="1:9" x14ac:dyDescent="0.2">
      <c r="A3590" t="s">
        <v>20</v>
      </c>
      <c r="B3590" t="s">
        <v>22</v>
      </c>
      <c r="C3590" s="6">
        <f t="shared" si="60"/>
        <v>42182.041354176334</v>
      </c>
      <c r="D3590" t="s">
        <v>23</v>
      </c>
      <c r="E3590" s="6">
        <f>IF(Sense_data[[#This Row],[a_1State]]=D3589,E3589,Sense_data[[#This Row],[SysTimeStamp]])</f>
        <v>42182.040162046425</v>
      </c>
      <c r="F3590" s="3" t="str">
        <f>Sense_data[[#This Row],[a_1State]]&amp;TEXT(Sense_data[[#This Row],[StateInstanceTimestamp]],"#.######")</f>
        <v>On42182.040162</v>
      </c>
      <c r="G3590" s="3">
        <f ca="1">IF(Sense_data[[#This Row],[a_1State]]="Off",RANDBETWEEN(off_min,off_max),RANDBETWEEN(on_min,on_max))/sr_div</f>
        <v>3</v>
      </c>
      <c r="H3590" s="3">
        <v>4.4000000000000004</v>
      </c>
      <c r="I3590" s="3">
        <f>IF(HOUR(Sense_data[[#This Row],[SysTimeStamp]])&lt;12,I3589+$B$14,I3589-$B$14)</f>
        <v>15.827083333333992</v>
      </c>
    </row>
    <row r="3591" spans="1:9" x14ac:dyDescent="0.2">
      <c r="A3591" t="s">
        <v>20</v>
      </c>
      <c r="B3591" t="s">
        <v>22</v>
      </c>
      <c r="C3591" s="6">
        <f t="shared" si="60"/>
        <v>42182.04136575041</v>
      </c>
      <c r="D3591" t="s">
        <v>23</v>
      </c>
      <c r="E3591" s="6">
        <f>IF(Sense_data[[#This Row],[a_1State]]=D3590,E3590,Sense_data[[#This Row],[SysTimeStamp]])</f>
        <v>42182.040162046425</v>
      </c>
      <c r="F3591" s="3" t="str">
        <f>Sense_data[[#This Row],[a_1State]]&amp;TEXT(Sense_data[[#This Row],[StateInstanceTimestamp]],"#.######")</f>
        <v>On42182.040162</v>
      </c>
      <c r="G3591" s="3">
        <f ca="1">IF(Sense_data[[#This Row],[a_1State]]="Off",RANDBETWEEN(off_min,off_max),RANDBETWEEN(on_min,on_max))/sr_div</f>
        <v>4.3</v>
      </c>
      <c r="H3591" s="3">
        <v>6</v>
      </c>
      <c r="I3591" s="3">
        <f>IF(HOUR(Sense_data[[#This Row],[SysTimeStamp]])&lt;12,I3590+$B$14,I3590-$B$14)</f>
        <v>15.827314814815473</v>
      </c>
    </row>
    <row r="3592" spans="1:9" x14ac:dyDescent="0.2">
      <c r="A3592" t="s">
        <v>20</v>
      </c>
      <c r="B3592" t="s">
        <v>22</v>
      </c>
      <c r="C3592" s="6">
        <f t="shared" si="60"/>
        <v>42182.041377324487</v>
      </c>
      <c r="D3592" t="s">
        <v>23</v>
      </c>
      <c r="E3592" s="6">
        <f>IF(Sense_data[[#This Row],[a_1State]]=D3591,E3591,Sense_data[[#This Row],[SysTimeStamp]])</f>
        <v>42182.040162046425</v>
      </c>
      <c r="F3592" s="3" t="str">
        <f>Sense_data[[#This Row],[a_1State]]&amp;TEXT(Sense_data[[#This Row],[StateInstanceTimestamp]],"#.######")</f>
        <v>On42182.040162</v>
      </c>
      <c r="G3592" s="3">
        <f ca="1">IF(Sense_data[[#This Row],[a_1State]]="Off",RANDBETWEEN(off_min,off_max),RANDBETWEEN(on_min,on_max))/sr_div</f>
        <v>4</v>
      </c>
      <c r="H3592" s="3">
        <v>3.5</v>
      </c>
      <c r="I3592" s="3">
        <f>IF(HOUR(Sense_data[[#This Row],[SysTimeStamp]])&lt;12,I3591+$B$14,I3591-$B$14)</f>
        <v>15.827546296296955</v>
      </c>
    </row>
    <row r="3593" spans="1:9" x14ac:dyDescent="0.2">
      <c r="A3593" t="s">
        <v>20</v>
      </c>
      <c r="B3593" t="s">
        <v>22</v>
      </c>
      <c r="C3593" s="6">
        <f t="shared" si="60"/>
        <v>42182.041388898564</v>
      </c>
      <c r="D3593" t="s">
        <v>23</v>
      </c>
      <c r="E3593" s="6">
        <f>IF(Sense_data[[#This Row],[a_1State]]=D3592,E3592,Sense_data[[#This Row],[SysTimeStamp]])</f>
        <v>42182.040162046425</v>
      </c>
      <c r="F3593" s="3" t="str">
        <f>Sense_data[[#This Row],[a_1State]]&amp;TEXT(Sense_data[[#This Row],[StateInstanceTimestamp]],"#.######")</f>
        <v>On42182.040162</v>
      </c>
      <c r="G3593" s="3">
        <f ca="1">IF(Sense_data[[#This Row],[a_1State]]="Off",RANDBETWEEN(off_min,off_max),RANDBETWEEN(on_min,on_max))/sr_div</f>
        <v>4.3</v>
      </c>
      <c r="H3593" s="3">
        <v>4.9000000000000004</v>
      </c>
      <c r="I3593" s="3">
        <f>IF(HOUR(Sense_data[[#This Row],[SysTimeStamp]])&lt;12,I3592+$B$14,I3592-$B$14)</f>
        <v>15.827777777778437</v>
      </c>
    </row>
    <row r="3594" spans="1:9" x14ac:dyDescent="0.2">
      <c r="A3594" t="s">
        <v>20</v>
      </c>
      <c r="B3594" t="s">
        <v>22</v>
      </c>
      <c r="C3594" s="6">
        <f t="shared" si="60"/>
        <v>42182.041400472641</v>
      </c>
      <c r="D3594" t="s">
        <v>23</v>
      </c>
      <c r="E3594" s="6">
        <f>IF(Sense_data[[#This Row],[a_1State]]=D3593,E3593,Sense_data[[#This Row],[SysTimeStamp]])</f>
        <v>42182.040162046425</v>
      </c>
      <c r="F3594" s="3" t="str">
        <f>Sense_data[[#This Row],[a_1State]]&amp;TEXT(Sense_data[[#This Row],[StateInstanceTimestamp]],"#.######")</f>
        <v>On42182.040162</v>
      </c>
      <c r="G3594" s="3">
        <f ca="1">IF(Sense_data[[#This Row],[a_1State]]="Off",RANDBETWEEN(off_min,off_max),RANDBETWEEN(on_min,on_max))/sr_div</f>
        <v>3.6</v>
      </c>
      <c r="H3594" s="3">
        <v>5.7</v>
      </c>
      <c r="I3594" s="3">
        <f>IF(HOUR(Sense_data[[#This Row],[SysTimeStamp]])&lt;12,I3593+$B$14,I3593-$B$14)</f>
        <v>15.828009259259918</v>
      </c>
    </row>
    <row r="3595" spans="1:9" x14ac:dyDescent="0.2">
      <c r="A3595" t="s">
        <v>20</v>
      </c>
      <c r="B3595" t="s">
        <v>22</v>
      </c>
      <c r="C3595" s="6">
        <f t="shared" si="60"/>
        <v>42182.041412046718</v>
      </c>
      <c r="D3595" t="s">
        <v>23</v>
      </c>
      <c r="E3595" s="6">
        <f>IF(Sense_data[[#This Row],[a_1State]]=D3594,E3594,Sense_data[[#This Row],[SysTimeStamp]])</f>
        <v>42182.040162046425</v>
      </c>
      <c r="F3595" s="3" t="str">
        <f>Sense_data[[#This Row],[a_1State]]&amp;TEXT(Sense_data[[#This Row],[StateInstanceTimestamp]],"#.######")</f>
        <v>On42182.040162</v>
      </c>
      <c r="G3595" s="3">
        <f ca="1">IF(Sense_data[[#This Row],[a_1State]]="Off",RANDBETWEEN(off_min,off_max),RANDBETWEEN(on_min,on_max))/sr_div</f>
        <v>5.2</v>
      </c>
      <c r="H3595" s="3">
        <v>5.3</v>
      </c>
      <c r="I3595" s="3">
        <f>IF(HOUR(Sense_data[[#This Row],[SysTimeStamp]])&lt;12,I3594+$B$14,I3594-$B$14)</f>
        <v>15.8282407407414</v>
      </c>
    </row>
    <row r="3596" spans="1:9" x14ac:dyDescent="0.2">
      <c r="A3596" t="s">
        <v>20</v>
      </c>
      <c r="B3596" t="s">
        <v>22</v>
      </c>
      <c r="C3596" s="6">
        <f t="shared" si="60"/>
        <v>42182.041423620794</v>
      </c>
      <c r="D3596" t="s">
        <v>23</v>
      </c>
      <c r="E3596" s="6">
        <f>IF(Sense_data[[#This Row],[a_1State]]=D3595,E3595,Sense_data[[#This Row],[SysTimeStamp]])</f>
        <v>42182.040162046425</v>
      </c>
      <c r="F3596" s="3" t="str">
        <f>Sense_data[[#This Row],[a_1State]]&amp;TEXT(Sense_data[[#This Row],[StateInstanceTimestamp]],"#.######")</f>
        <v>On42182.040162</v>
      </c>
      <c r="G3596" s="3">
        <f ca="1">IF(Sense_data[[#This Row],[a_1State]]="Off",RANDBETWEEN(off_min,off_max),RANDBETWEEN(on_min,on_max))/sr_div</f>
        <v>3.7</v>
      </c>
      <c r="H3596" s="3">
        <v>4.2</v>
      </c>
      <c r="I3596" s="3">
        <f>IF(HOUR(Sense_data[[#This Row],[SysTimeStamp]])&lt;12,I3595+$B$14,I3595-$B$14)</f>
        <v>15.828472222222882</v>
      </c>
    </row>
    <row r="3597" spans="1:9" x14ac:dyDescent="0.2">
      <c r="A3597" t="s">
        <v>20</v>
      </c>
      <c r="B3597" t="s">
        <v>22</v>
      </c>
      <c r="C3597" s="6">
        <f t="shared" si="60"/>
        <v>42182.041435194871</v>
      </c>
      <c r="D3597" t="s">
        <v>23</v>
      </c>
      <c r="E3597" s="6">
        <f>IF(Sense_data[[#This Row],[a_1State]]=D3596,E3596,Sense_data[[#This Row],[SysTimeStamp]])</f>
        <v>42182.040162046425</v>
      </c>
      <c r="F3597" s="3" t="str">
        <f>Sense_data[[#This Row],[a_1State]]&amp;TEXT(Sense_data[[#This Row],[StateInstanceTimestamp]],"#.######")</f>
        <v>On42182.040162</v>
      </c>
      <c r="G3597" s="3">
        <f ca="1">IF(Sense_data[[#This Row],[a_1State]]="Off",RANDBETWEEN(off_min,off_max),RANDBETWEEN(on_min,on_max))/sr_div</f>
        <v>4</v>
      </c>
      <c r="H3597" s="3">
        <v>4.5999999999999996</v>
      </c>
      <c r="I3597" s="3">
        <f>IF(HOUR(Sense_data[[#This Row],[SysTimeStamp]])&lt;12,I3596+$B$14,I3596-$B$14)</f>
        <v>15.828703703704363</v>
      </c>
    </row>
    <row r="3598" spans="1:9" x14ac:dyDescent="0.2">
      <c r="A3598" t="s">
        <v>20</v>
      </c>
      <c r="B3598" t="s">
        <v>22</v>
      </c>
      <c r="C3598" s="6">
        <f t="shared" si="60"/>
        <v>42182.041446768948</v>
      </c>
      <c r="D3598" t="s">
        <v>23</v>
      </c>
      <c r="E3598" s="6">
        <f>IF(Sense_data[[#This Row],[a_1State]]=D3597,E3597,Sense_data[[#This Row],[SysTimeStamp]])</f>
        <v>42182.040162046425</v>
      </c>
      <c r="F3598" s="3" t="str">
        <f>Sense_data[[#This Row],[a_1State]]&amp;TEXT(Sense_data[[#This Row],[StateInstanceTimestamp]],"#.######")</f>
        <v>On42182.040162</v>
      </c>
      <c r="G3598" s="3">
        <f ca="1">IF(Sense_data[[#This Row],[a_1State]]="Off",RANDBETWEEN(off_min,off_max),RANDBETWEEN(on_min,on_max))/sr_div</f>
        <v>4</v>
      </c>
      <c r="H3598" s="3">
        <v>4.8</v>
      </c>
      <c r="I3598" s="3">
        <f>IF(HOUR(Sense_data[[#This Row],[SysTimeStamp]])&lt;12,I3597+$B$14,I3597-$B$14)</f>
        <v>15.828935185185845</v>
      </c>
    </row>
    <row r="3599" spans="1:9" x14ac:dyDescent="0.2">
      <c r="A3599" t="s">
        <v>20</v>
      </c>
      <c r="B3599" t="s">
        <v>22</v>
      </c>
      <c r="C3599" s="6">
        <f t="shared" si="60"/>
        <v>42182.041458343025</v>
      </c>
      <c r="D3599" t="s">
        <v>23</v>
      </c>
      <c r="E3599" s="6">
        <f>IF(Sense_data[[#This Row],[a_1State]]=D3598,E3598,Sense_data[[#This Row],[SysTimeStamp]])</f>
        <v>42182.040162046425</v>
      </c>
      <c r="F3599" s="3" t="str">
        <f>Sense_data[[#This Row],[a_1State]]&amp;TEXT(Sense_data[[#This Row],[StateInstanceTimestamp]],"#.######")</f>
        <v>On42182.040162</v>
      </c>
      <c r="G3599" s="3">
        <f ca="1">IF(Sense_data[[#This Row],[a_1State]]="Off",RANDBETWEEN(off_min,off_max),RANDBETWEEN(on_min,on_max))/sr_div</f>
        <v>4.5</v>
      </c>
      <c r="H3599" s="3">
        <v>5.8</v>
      </c>
      <c r="I3599" s="3">
        <f>IF(HOUR(Sense_data[[#This Row],[SysTimeStamp]])&lt;12,I3598+$B$14,I3598-$B$14)</f>
        <v>15.829166666667327</v>
      </c>
    </row>
    <row r="3600" spans="1:9" x14ac:dyDescent="0.2">
      <c r="A3600" t="s">
        <v>20</v>
      </c>
      <c r="B3600" t="s">
        <v>22</v>
      </c>
      <c r="C3600" s="6">
        <f t="shared" si="60"/>
        <v>42182.041469917101</v>
      </c>
      <c r="D3600" t="s">
        <v>23</v>
      </c>
      <c r="E3600" s="6">
        <f>IF(Sense_data[[#This Row],[a_1State]]=D3599,E3599,Sense_data[[#This Row],[SysTimeStamp]])</f>
        <v>42182.040162046425</v>
      </c>
      <c r="F3600" s="3" t="str">
        <f>Sense_data[[#This Row],[a_1State]]&amp;TEXT(Sense_data[[#This Row],[StateInstanceTimestamp]],"#.######")</f>
        <v>On42182.040162</v>
      </c>
      <c r="G3600" s="3">
        <f ca="1">IF(Sense_data[[#This Row],[a_1State]]="Off",RANDBETWEEN(off_min,off_max),RANDBETWEEN(on_min,on_max))/sr_div</f>
        <v>5.9</v>
      </c>
      <c r="H3600" s="3">
        <v>4.7</v>
      </c>
      <c r="I3600" s="3">
        <f>IF(HOUR(Sense_data[[#This Row],[SysTimeStamp]])&lt;12,I3599+$B$14,I3599-$B$14)</f>
        <v>15.829398148148808</v>
      </c>
    </row>
    <row r="3601" spans="1:12" x14ac:dyDescent="0.2">
      <c r="A3601" t="s">
        <v>20</v>
      </c>
      <c r="B3601" t="s">
        <v>22</v>
      </c>
      <c r="C3601" s="6">
        <f t="shared" si="60"/>
        <v>42182.041481491178</v>
      </c>
      <c r="D3601" t="s">
        <v>23</v>
      </c>
      <c r="E3601" s="6">
        <f>IF(Sense_data[[#This Row],[a_1State]]=D3600,E3600,Sense_data[[#This Row],[SysTimeStamp]])</f>
        <v>42182.040162046425</v>
      </c>
      <c r="F3601" s="3" t="str">
        <f>Sense_data[[#This Row],[a_1State]]&amp;TEXT(Sense_data[[#This Row],[StateInstanceTimestamp]],"#.######")</f>
        <v>On42182.040162</v>
      </c>
      <c r="G3601" s="3">
        <f ca="1">IF(Sense_data[[#This Row],[a_1State]]="Off",RANDBETWEEN(off_min,off_max),RANDBETWEEN(on_min,on_max))/sr_div</f>
        <v>3.3</v>
      </c>
      <c r="H3601" s="3">
        <v>4.3</v>
      </c>
      <c r="I3601" s="3">
        <f>IF(HOUR(Sense_data[[#This Row],[SysTimeStamp]])&lt;12,I3600+$B$14,I3600-$B$14)</f>
        <v>15.82962962963029</v>
      </c>
    </row>
    <row r="3602" spans="1:12" x14ac:dyDescent="0.2">
      <c r="A3602" t="s">
        <v>20</v>
      </c>
      <c r="B3602" t="s">
        <v>22</v>
      </c>
      <c r="C3602" s="6">
        <f t="shared" si="60"/>
        <v>42182.041493065255</v>
      </c>
      <c r="D3602" t="s">
        <v>23</v>
      </c>
      <c r="E3602" s="6">
        <f>IF(Sense_data[[#This Row],[a_1State]]=D3601,E3601,Sense_data[[#This Row],[SysTimeStamp]])</f>
        <v>42182.040162046425</v>
      </c>
      <c r="F3602" s="3" t="str">
        <f>Sense_data[[#This Row],[a_1State]]&amp;TEXT(Sense_data[[#This Row],[StateInstanceTimestamp]],"#.######")</f>
        <v>On42182.040162</v>
      </c>
      <c r="G3602" s="3">
        <f ca="1">IF(Sense_data[[#This Row],[a_1State]]="Off",RANDBETWEEN(off_min,off_max),RANDBETWEEN(on_min,on_max))/sr_div</f>
        <v>4.7</v>
      </c>
      <c r="H3602" s="3">
        <v>4</v>
      </c>
      <c r="I3602" s="3">
        <f>IF(HOUR(Sense_data[[#This Row],[SysTimeStamp]])&lt;12,I3601+$B$14,I3601-$B$14)</f>
        <v>15.829861111111772</v>
      </c>
    </row>
    <row r="3603" spans="1:12" x14ac:dyDescent="0.2">
      <c r="A3603" t="s">
        <v>20</v>
      </c>
      <c r="B3603" t="s">
        <v>22</v>
      </c>
      <c r="C3603" s="6">
        <f t="shared" si="60"/>
        <v>42182.041504639332</v>
      </c>
      <c r="D3603" t="s">
        <v>23</v>
      </c>
      <c r="E3603" s="6">
        <f>IF(Sense_data[[#This Row],[a_1State]]=D3602,E3602,Sense_data[[#This Row],[SysTimeStamp]])</f>
        <v>42182.040162046425</v>
      </c>
      <c r="F3603" s="3" t="str">
        <f>Sense_data[[#This Row],[a_1State]]&amp;TEXT(Sense_data[[#This Row],[StateInstanceTimestamp]],"#.######")</f>
        <v>On42182.040162</v>
      </c>
      <c r="G3603" s="3">
        <f ca="1">IF(Sense_data[[#This Row],[a_1State]]="Off",RANDBETWEEN(off_min,off_max),RANDBETWEEN(on_min,on_max))/sr_div</f>
        <v>3.9</v>
      </c>
      <c r="H3603" s="3">
        <v>3.2</v>
      </c>
      <c r="I3603" s="3">
        <f>IF(HOUR(Sense_data[[#This Row],[SysTimeStamp]])&lt;12,I3602+$B$14,I3602-$B$14)</f>
        <v>15.830092592593253</v>
      </c>
    </row>
    <row r="3604" spans="1:12" x14ac:dyDescent="0.2">
      <c r="A3604" t="s">
        <v>20</v>
      </c>
      <c r="B3604" t="s">
        <v>22</v>
      </c>
      <c r="C3604" s="6">
        <f t="shared" si="60"/>
        <v>42182.041516213409</v>
      </c>
      <c r="D3604" t="s">
        <v>23</v>
      </c>
      <c r="E3604" s="6">
        <f>IF(Sense_data[[#This Row],[a_1State]]=D3603,E3603,Sense_data[[#This Row],[SysTimeStamp]])</f>
        <v>42182.040162046425</v>
      </c>
      <c r="F3604" s="3" t="str">
        <f>Sense_data[[#This Row],[a_1State]]&amp;TEXT(Sense_data[[#This Row],[StateInstanceTimestamp]],"#.######")</f>
        <v>On42182.040162</v>
      </c>
      <c r="G3604" s="3">
        <f ca="1">IF(Sense_data[[#This Row],[a_1State]]="Off",RANDBETWEEN(off_min,off_max),RANDBETWEEN(on_min,on_max))/sr_div</f>
        <v>5.3</v>
      </c>
      <c r="H3604" s="3">
        <v>4.3</v>
      </c>
      <c r="I3604" s="3">
        <f>IF(HOUR(Sense_data[[#This Row],[SysTimeStamp]])&lt;12,I3603+$B$14,I3603-$B$14)</f>
        <v>15.830324074074735</v>
      </c>
    </row>
    <row r="3605" spans="1:12" x14ac:dyDescent="0.2">
      <c r="A3605" t="s">
        <v>20</v>
      </c>
      <c r="B3605" t="s">
        <v>22</v>
      </c>
      <c r="C3605" s="6">
        <f t="shared" si="60"/>
        <v>42182.041527787485</v>
      </c>
      <c r="D3605" t="s">
        <v>23</v>
      </c>
      <c r="E3605" s="6">
        <f>IF(Sense_data[[#This Row],[a_1State]]=D3604,E3604,Sense_data[[#This Row],[SysTimeStamp]])</f>
        <v>42182.040162046425</v>
      </c>
      <c r="F3605" s="3" t="str">
        <f>Sense_data[[#This Row],[a_1State]]&amp;TEXT(Sense_data[[#This Row],[StateInstanceTimestamp]],"#.######")</f>
        <v>On42182.040162</v>
      </c>
      <c r="G3605" s="3">
        <f ca="1">IF(Sense_data[[#This Row],[a_1State]]="Off",RANDBETWEEN(off_min,off_max),RANDBETWEEN(on_min,on_max))/sr_div</f>
        <v>5.8</v>
      </c>
      <c r="H3605" s="3">
        <v>4.2</v>
      </c>
      <c r="I3605" s="3">
        <f>IF(HOUR(Sense_data[[#This Row],[SysTimeStamp]])&lt;12,I3604+$B$14,I3604-$B$14)</f>
        <v>15.830555555556217</v>
      </c>
    </row>
    <row r="3606" spans="1:12" x14ac:dyDescent="0.2">
      <c r="A3606" t="s">
        <v>20</v>
      </c>
      <c r="B3606" t="s">
        <v>22</v>
      </c>
      <c r="C3606" s="6">
        <f t="shared" si="60"/>
        <v>42182.041539361562</v>
      </c>
      <c r="D3606" t="s">
        <v>23</v>
      </c>
      <c r="E3606" s="6">
        <f>IF(Sense_data[[#This Row],[a_1State]]=D3605,E3605,Sense_data[[#This Row],[SysTimeStamp]])</f>
        <v>42182.040162046425</v>
      </c>
      <c r="F3606" s="3" t="str">
        <f>Sense_data[[#This Row],[a_1State]]&amp;TEXT(Sense_data[[#This Row],[StateInstanceTimestamp]],"#.######")</f>
        <v>On42182.040162</v>
      </c>
      <c r="G3606" s="3">
        <f ca="1">IF(Sense_data[[#This Row],[a_1State]]="Off",RANDBETWEEN(off_min,off_max),RANDBETWEEN(on_min,on_max))/sr_div</f>
        <v>5</v>
      </c>
      <c r="H3606" s="3">
        <v>3.7</v>
      </c>
      <c r="I3606" s="3">
        <f>IF(HOUR(Sense_data[[#This Row],[SysTimeStamp]])&lt;12,I3605+$B$14,I3605-$B$14)</f>
        <v>15.830787037037698</v>
      </c>
    </row>
    <row r="3607" spans="1:12" x14ac:dyDescent="0.2">
      <c r="A3607" t="s">
        <v>20</v>
      </c>
      <c r="B3607" t="s">
        <v>22</v>
      </c>
      <c r="C3607" s="6">
        <f t="shared" si="60"/>
        <v>42182.041550935639</v>
      </c>
      <c r="D3607" t="s">
        <v>23</v>
      </c>
      <c r="E3607" s="6">
        <f>IF(Sense_data[[#This Row],[a_1State]]=D3606,E3606,Sense_data[[#This Row],[SysTimeStamp]])</f>
        <v>42182.040162046425</v>
      </c>
      <c r="F3607" s="3" t="str">
        <f>Sense_data[[#This Row],[a_1State]]&amp;TEXT(Sense_data[[#This Row],[StateInstanceTimestamp]],"#.######")</f>
        <v>On42182.040162</v>
      </c>
      <c r="G3607" s="3">
        <f ca="1">IF(Sense_data[[#This Row],[a_1State]]="Off",RANDBETWEEN(off_min,off_max),RANDBETWEEN(on_min,on_max))/sr_div</f>
        <v>5.6</v>
      </c>
      <c r="H3607" s="3">
        <v>4.5999999999999996</v>
      </c>
      <c r="I3607" s="3">
        <f>IF(HOUR(Sense_data[[#This Row],[SysTimeStamp]])&lt;12,I3606+$B$14,I3606-$B$14)</f>
        <v>15.83101851851918</v>
      </c>
    </row>
    <row r="3608" spans="1:12" x14ac:dyDescent="0.2">
      <c r="A3608" t="s">
        <v>20</v>
      </c>
      <c r="B3608" t="s">
        <v>22</v>
      </c>
      <c r="C3608" s="6">
        <f t="shared" si="60"/>
        <v>42182.041562509716</v>
      </c>
      <c r="D3608" t="s">
        <v>23</v>
      </c>
      <c r="E3608" s="6">
        <f>IF(Sense_data[[#This Row],[a_1State]]=D3607,E3607,Sense_data[[#This Row],[SysTimeStamp]])</f>
        <v>42182.040162046425</v>
      </c>
      <c r="F3608" s="3" t="str">
        <f>Sense_data[[#This Row],[a_1State]]&amp;TEXT(Sense_data[[#This Row],[StateInstanceTimestamp]],"#.######")</f>
        <v>On42182.040162</v>
      </c>
      <c r="G3608" s="3">
        <f ca="1">IF(Sense_data[[#This Row],[a_1State]]="Off",RANDBETWEEN(off_min,off_max),RANDBETWEEN(on_min,on_max))/sr_div</f>
        <v>4.2</v>
      </c>
      <c r="H3608" s="3">
        <v>4.0999999999999996</v>
      </c>
      <c r="I3608" s="3">
        <f>IF(HOUR(Sense_data[[#This Row],[SysTimeStamp]])&lt;12,I3607+$B$14,I3607-$B$14)</f>
        <v>15.831250000000662</v>
      </c>
    </row>
    <row r="3609" spans="1:12" x14ac:dyDescent="0.2">
      <c r="A3609" t="s">
        <v>20</v>
      </c>
      <c r="B3609" t="s">
        <v>22</v>
      </c>
      <c r="C3609" s="6">
        <f t="shared" si="60"/>
        <v>42182.041574083793</v>
      </c>
      <c r="D3609" t="s">
        <v>23</v>
      </c>
      <c r="E3609" s="6">
        <f>IF(Sense_data[[#This Row],[a_1State]]=D3608,E3608,Sense_data[[#This Row],[SysTimeStamp]])</f>
        <v>42182.040162046425</v>
      </c>
      <c r="F3609" s="3" t="str">
        <f>Sense_data[[#This Row],[a_1State]]&amp;TEXT(Sense_data[[#This Row],[StateInstanceTimestamp]],"#.######")</f>
        <v>On42182.040162</v>
      </c>
      <c r="G3609" s="3">
        <f ca="1">IF(Sense_data[[#This Row],[a_1State]]="Off",RANDBETWEEN(off_min,off_max),RANDBETWEEN(on_min,on_max))/sr_div</f>
        <v>3.5</v>
      </c>
      <c r="H3609" s="3">
        <v>5.6</v>
      </c>
      <c r="I3609" s="3">
        <f>IF(HOUR(Sense_data[[#This Row],[SysTimeStamp]])&lt;12,I3608+$B$14,I3608-$B$14)</f>
        <v>15.831481481482143</v>
      </c>
    </row>
    <row r="3610" spans="1:12" x14ac:dyDescent="0.2">
      <c r="A3610" t="s">
        <v>20</v>
      </c>
      <c r="B3610" t="s">
        <v>22</v>
      </c>
      <c r="C3610" s="6">
        <f t="shared" si="60"/>
        <v>42182.041585657869</v>
      </c>
      <c r="D3610" t="s">
        <v>23</v>
      </c>
      <c r="E3610" s="6">
        <f>IF(Sense_data[[#This Row],[a_1State]]=D3609,E3609,Sense_data[[#This Row],[SysTimeStamp]])</f>
        <v>42182.040162046425</v>
      </c>
      <c r="F3610" s="3" t="str">
        <f>Sense_data[[#This Row],[a_1State]]&amp;TEXT(Sense_data[[#This Row],[StateInstanceTimestamp]],"#.######")</f>
        <v>On42182.040162</v>
      </c>
      <c r="G3610" s="3">
        <f ca="1">IF(Sense_data[[#This Row],[a_1State]]="Off",RANDBETWEEN(off_min,off_max),RANDBETWEEN(on_min,on_max))/sr_div</f>
        <v>3.1</v>
      </c>
      <c r="H3610" s="3">
        <v>3.5</v>
      </c>
      <c r="I3610" s="3">
        <f>IF(HOUR(Sense_data[[#This Row],[SysTimeStamp]])&lt;12,I3609+$B$14,I3609-$B$14)</f>
        <v>15.831712962963625</v>
      </c>
    </row>
    <row r="3611" spans="1:12" x14ac:dyDescent="0.2">
      <c r="A3611" t="s">
        <v>20</v>
      </c>
      <c r="B3611" t="s">
        <v>22</v>
      </c>
      <c r="C3611" s="6">
        <f t="shared" si="60"/>
        <v>42182.041597231946</v>
      </c>
      <c r="D3611" t="s">
        <v>23</v>
      </c>
      <c r="E3611" s="6">
        <f>IF(Sense_data[[#This Row],[a_1State]]=D3610,E3610,Sense_data[[#This Row],[SysTimeStamp]])</f>
        <v>42182.040162046425</v>
      </c>
      <c r="F3611" s="3" t="str">
        <f>Sense_data[[#This Row],[a_1State]]&amp;TEXT(Sense_data[[#This Row],[StateInstanceTimestamp]],"#.######")</f>
        <v>On42182.040162</v>
      </c>
      <c r="G3611" s="3">
        <f ca="1">IF(Sense_data[[#This Row],[a_1State]]="Off",RANDBETWEEN(off_min,off_max),RANDBETWEEN(on_min,on_max))/sr_div</f>
        <v>5.4</v>
      </c>
      <c r="H3611" s="3">
        <v>5.4</v>
      </c>
      <c r="I3611" s="3">
        <f>IF(HOUR(Sense_data[[#This Row],[SysTimeStamp]])&lt;12,I3610+$B$14,I3610-$B$14)</f>
        <v>15.831944444445107</v>
      </c>
    </row>
    <row r="3612" spans="1:12" x14ac:dyDescent="0.2">
      <c r="A3612" t="s">
        <v>20</v>
      </c>
      <c r="B3612" t="s">
        <v>22</v>
      </c>
      <c r="C3612" s="6">
        <f t="shared" si="60"/>
        <v>42182.041608806023</v>
      </c>
      <c r="D3612" t="s">
        <v>23</v>
      </c>
      <c r="E3612" s="6">
        <f>IF(Sense_data[[#This Row],[a_1State]]=D3611,E3611,Sense_data[[#This Row],[SysTimeStamp]])</f>
        <v>42182.040162046425</v>
      </c>
      <c r="F3612" s="3" t="str">
        <f>Sense_data[[#This Row],[a_1State]]&amp;TEXT(Sense_data[[#This Row],[StateInstanceTimestamp]],"#.######")</f>
        <v>On42182.040162</v>
      </c>
      <c r="G3612" s="3">
        <f ca="1">IF(Sense_data[[#This Row],[a_1State]]="Off",RANDBETWEEN(off_min,off_max),RANDBETWEEN(on_min,on_max))/sr_div</f>
        <v>3.8</v>
      </c>
      <c r="H3612" s="3">
        <v>4.9000000000000004</v>
      </c>
      <c r="I3612" s="3">
        <f>IF(HOUR(Sense_data[[#This Row],[SysTimeStamp]])&lt;12,I3611+$B$14,I3611-$B$14)</f>
        <v>15.832175925926588</v>
      </c>
    </row>
    <row r="3613" spans="1:12" x14ac:dyDescent="0.2">
      <c r="A3613" t="s">
        <v>20</v>
      </c>
      <c r="B3613" t="s">
        <v>22</v>
      </c>
      <c r="C3613" s="6">
        <f t="shared" si="60"/>
        <v>42182.0416203801</v>
      </c>
      <c r="D3613" t="s">
        <v>23</v>
      </c>
      <c r="E3613" s="6">
        <f>IF(Sense_data[[#This Row],[a_1State]]=D3612,E3612,Sense_data[[#This Row],[SysTimeStamp]])</f>
        <v>42182.040162046425</v>
      </c>
      <c r="F3613" s="3" t="str">
        <f>Sense_data[[#This Row],[a_1State]]&amp;TEXT(Sense_data[[#This Row],[StateInstanceTimestamp]],"#.######")</f>
        <v>On42182.040162</v>
      </c>
      <c r="G3613" s="3">
        <f ca="1">IF(Sense_data[[#This Row],[a_1State]]="Off",RANDBETWEEN(off_min,off_max),RANDBETWEEN(on_min,on_max))/sr_div</f>
        <v>5.7</v>
      </c>
      <c r="H3613" s="3">
        <v>5.7</v>
      </c>
      <c r="I3613" s="3">
        <f>IF(HOUR(Sense_data[[#This Row],[SysTimeStamp]])&lt;12,I3612+$B$14,I3612-$B$14)</f>
        <v>15.83240740740807</v>
      </c>
    </row>
    <row r="3614" spans="1:12" x14ac:dyDescent="0.2">
      <c r="A3614" t="s">
        <v>20</v>
      </c>
      <c r="B3614" t="s">
        <v>22</v>
      </c>
      <c r="C3614" s="6">
        <f t="shared" si="60"/>
        <v>42182.041631954176</v>
      </c>
      <c r="D3614" t="s">
        <v>23</v>
      </c>
      <c r="E3614" s="6">
        <f>IF(Sense_data[[#This Row],[a_1State]]=D3613,E3613,Sense_data[[#This Row],[SysTimeStamp]])</f>
        <v>42182.040162046425</v>
      </c>
      <c r="F3614" s="3" t="str">
        <f>Sense_data[[#This Row],[a_1State]]&amp;TEXT(Sense_data[[#This Row],[StateInstanceTimestamp]],"#.######")</f>
        <v>On42182.040162</v>
      </c>
      <c r="G3614" s="3">
        <f ca="1">IF(Sense_data[[#This Row],[a_1State]]="Off",RANDBETWEEN(off_min,off_max),RANDBETWEEN(on_min,on_max))/sr_div</f>
        <v>4.7</v>
      </c>
      <c r="H3614" s="3">
        <v>4.4000000000000004</v>
      </c>
      <c r="I3614" s="3">
        <f>IF(HOUR(Sense_data[[#This Row],[SysTimeStamp]])&lt;12,I3613+$B$14,I3613-$B$14)</f>
        <v>15.832638888889552</v>
      </c>
    </row>
    <row r="3615" spans="1:12" x14ac:dyDescent="0.2">
      <c r="A3615" t="s">
        <v>20</v>
      </c>
      <c r="B3615" t="s">
        <v>22</v>
      </c>
      <c r="C3615" s="6">
        <f t="shared" si="60"/>
        <v>42182.041643528253</v>
      </c>
      <c r="D3615" t="s">
        <v>23</v>
      </c>
      <c r="E3615" s="6">
        <f>IF(Sense_data[[#This Row],[a_1State]]=D3614,E3614,Sense_data[[#This Row],[SysTimeStamp]])</f>
        <v>42182.040162046425</v>
      </c>
      <c r="F3615" s="3" t="str">
        <f>Sense_data[[#This Row],[a_1State]]&amp;TEXT(Sense_data[[#This Row],[StateInstanceTimestamp]],"#.######")</f>
        <v>On42182.040162</v>
      </c>
      <c r="G3615" s="3">
        <f ca="1">IF(Sense_data[[#This Row],[a_1State]]="Off",RANDBETWEEN(off_min,off_max),RANDBETWEEN(on_min,on_max))/sr_div</f>
        <v>5.4</v>
      </c>
      <c r="H3615" s="3">
        <v>6</v>
      </c>
      <c r="I3615" s="3">
        <f>IF(HOUR(Sense_data[[#This Row],[SysTimeStamp]])&lt;12,I3614+$B$14,I3614-$B$14)</f>
        <v>15.832870370371033</v>
      </c>
    </row>
    <row r="3616" spans="1:12" x14ac:dyDescent="0.2">
      <c r="A3616" t="s">
        <v>20</v>
      </c>
      <c r="B3616" t="s">
        <v>22</v>
      </c>
      <c r="C3616" s="6">
        <f t="shared" si="60"/>
        <v>42182.04165510233</v>
      </c>
      <c r="D3616" t="s">
        <v>23</v>
      </c>
      <c r="E3616" s="6">
        <f>IF(Sense_data[[#This Row],[a_1State]]=D3615,E3615,Sense_data[[#This Row],[SysTimeStamp]])</f>
        <v>42182.040162046425</v>
      </c>
      <c r="F3616" s="3" t="str">
        <f>Sense_data[[#This Row],[a_1State]]&amp;TEXT(Sense_data[[#This Row],[StateInstanceTimestamp]],"#.######")</f>
        <v>On42182.040162</v>
      </c>
      <c r="G3616" s="3">
        <f ca="1">IF(Sense_data[[#This Row],[a_1State]]="Off",RANDBETWEEN(off_min,off_max),RANDBETWEEN(on_min,on_max))/sr_div</f>
        <v>3.6</v>
      </c>
      <c r="H3616" s="3">
        <v>6</v>
      </c>
      <c r="I3616" s="3">
        <f>IF(HOUR(Sense_data[[#This Row],[SysTimeStamp]])&lt;12,I3615+$B$14,I3615-$B$14)</f>
        <v>15.833101851852515</v>
      </c>
      <c r="L3616">
        <f>TIMEVALUE("12:00:00")</f>
        <v>0.5</v>
      </c>
    </row>
    <row r="3617" spans="1:12" x14ac:dyDescent="0.2">
      <c r="A3617" t="s">
        <v>20</v>
      </c>
      <c r="B3617" t="s">
        <v>22</v>
      </c>
      <c r="C3617" s="6">
        <f t="shared" si="60"/>
        <v>42182.041666676407</v>
      </c>
      <c r="D3617" t="s">
        <v>23</v>
      </c>
      <c r="E3617" s="6">
        <f>IF(Sense_data[[#This Row],[a_1State]]=D3616,E3616,Sense_data[[#This Row],[SysTimeStamp]])</f>
        <v>42182.040162046425</v>
      </c>
      <c r="F3617" s="3" t="str">
        <f>Sense_data[[#This Row],[a_1State]]&amp;TEXT(Sense_data[[#This Row],[StateInstanceTimestamp]],"#.######")</f>
        <v>On42182.040162</v>
      </c>
      <c r="G3617" s="3">
        <f ca="1">IF(Sense_data[[#This Row],[a_1State]]="Off",RANDBETWEEN(off_min,off_max),RANDBETWEEN(on_min,on_max))/sr_div</f>
        <v>5</v>
      </c>
      <c r="H3617" s="3">
        <v>5.3</v>
      </c>
      <c r="I3617" s="3">
        <f>IF(HOUR(Sense_data[[#This Row],[SysTimeStamp]])&lt;12,I3616+$B$14,I3616-$B$14)</f>
        <v>15.833333333333997</v>
      </c>
      <c r="L3617">
        <f>TIMEVALUE("12:00")</f>
        <v>0.5</v>
      </c>
    </row>
    <row r="3618" spans="1:12" x14ac:dyDescent="0.2">
      <c r="A3618" t="s">
        <v>20</v>
      </c>
      <c r="B3618" t="s">
        <v>22</v>
      </c>
      <c r="C3618" s="6">
        <f t="shared" si="60"/>
        <v>42182.041678250484</v>
      </c>
      <c r="D3618" t="s">
        <v>23</v>
      </c>
      <c r="E3618" s="6">
        <f>IF(Sense_data[[#This Row],[a_1State]]=D3617,E3617,Sense_data[[#This Row],[SysTimeStamp]])</f>
        <v>42182.040162046425</v>
      </c>
      <c r="F3618" s="3" t="str">
        <f>Sense_data[[#This Row],[a_1State]]&amp;TEXT(Sense_data[[#This Row],[StateInstanceTimestamp]],"#.######")</f>
        <v>On42182.040162</v>
      </c>
      <c r="G3618" s="3">
        <f ca="1">IF(Sense_data[[#This Row],[a_1State]]="Off",RANDBETWEEN(off_min,off_max),RANDBETWEEN(on_min,on_max))/sr_div</f>
        <v>5.3</v>
      </c>
      <c r="H3618" s="3">
        <v>4.9000000000000004</v>
      </c>
      <c r="I3618" s="3">
        <f>IF(HOUR(Sense_data[[#This Row],[SysTimeStamp]])&lt;12,I3617+$B$14,I3617-$B$14)</f>
        <v>15.833564814815478</v>
      </c>
      <c r="L3618">
        <f>Sense_data[[#This Row],[StateInstanceTimestamp]]</f>
        <v>42182.040162046425</v>
      </c>
    </row>
    <row r="3619" spans="1:12" x14ac:dyDescent="0.2">
      <c r="A3619" t="s">
        <v>20</v>
      </c>
      <c r="B3619" t="s">
        <v>22</v>
      </c>
      <c r="C3619" s="6">
        <f t="shared" si="60"/>
        <v>42182.04168982456</v>
      </c>
      <c r="D3619" t="s">
        <v>23</v>
      </c>
      <c r="E3619" s="6">
        <f>IF(Sense_data[[#This Row],[a_1State]]=D3618,E3618,Sense_data[[#This Row],[SysTimeStamp]])</f>
        <v>42182.040162046425</v>
      </c>
      <c r="F3619" s="3" t="str">
        <f>Sense_data[[#This Row],[a_1State]]&amp;TEXT(Sense_data[[#This Row],[StateInstanceTimestamp]],"#.######")</f>
        <v>On42182.040162</v>
      </c>
      <c r="G3619" s="3">
        <f ca="1">IF(Sense_data[[#This Row],[a_1State]]="Off",RANDBETWEEN(off_min,off_max),RANDBETWEEN(on_min,on_max))/sr_div</f>
        <v>4.5</v>
      </c>
      <c r="H3619" s="3">
        <v>4.0999999999999996</v>
      </c>
      <c r="I3619" s="3">
        <f>IF(HOUR(Sense_data[[#This Row],[SysTimeStamp]])&lt;12,I3618+$B$14,I3618-$B$14)</f>
        <v>15.83379629629696</v>
      </c>
      <c r="L3619">
        <f>HOUR(Sense_data[[#This Row],[StateInstanceTimestamp]])</f>
        <v>0</v>
      </c>
    </row>
    <row r="3620" spans="1:12" x14ac:dyDescent="0.2">
      <c r="A3620" t="s">
        <v>20</v>
      </c>
      <c r="B3620" t="s">
        <v>22</v>
      </c>
      <c r="C3620" s="6">
        <f t="shared" si="60"/>
        <v>42182.041701398637</v>
      </c>
      <c r="D3620" t="s">
        <v>23</v>
      </c>
      <c r="E3620" s="6">
        <f>IF(Sense_data[[#This Row],[a_1State]]=D3619,E3619,Sense_data[[#This Row],[SysTimeStamp]])</f>
        <v>42182.040162046425</v>
      </c>
      <c r="F3620" s="3" t="str">
        <f>Sense_data[[#This Row],[a_1State]]&amp;TEXT(Sense_data[[#This Row],[StateInstanceTimestamp]],"#.######")</f>
        <v>On42182.040162</v>
      </c>
      <c r="G3620" s="3">
        <f ca="1">IF(Sense_data[[#This Row],[a_1State]]="Off",RANDBETWEEN(off_min,off_max),RANDBETWEEN(on_min,on_max))/sr_div</f>
        <v>3</v>
      </c>
      <c r="H3620" s="3">
        <v>4.4000000000000004</v>
      </c>
      <c r="I3620" s="3">
        <f>IF(HOUR(Sense_data[[#This Row],[SysTimeStamp]])&lt;12,I3619+$B$14,I3619-$B$14)</f>
        <v>15.834027777778442</v>
      </c>
      <c r="L3620">
        <f>HOUR(L3617)</f>
        <v>12</v>
      </c>
    </row>
    <row r="3621" spans="1:12" x14ac:dyDescent="0.2">
      <c r="A3621" t="s">
        <v>20</v>
      </c>
      <c r="B3621" t="s">
        <v>22</v>
      </c>
      <c r="C3621" s="6">
        <f t="shared" si="60"/>
        <v>42182.041712972714</v>
      </c>
      <c r="D3621" t="s">
        <v>23</v>
      </c>
      <c r="E3621" s="6">
        <f>IF(Sense_data[[#This Row],[a_1State]]=D3620,E3620,Sense_data[[#This Row],[SysTimeStamp]])</f>
        <v>42182.040162046425</v>
      </c>
      <c r="F3621" s="3" t="str">
        <f>Sense_data[[#This Row],[a_1State]]&amp;TEXT(Sense_data[[#This Row],[StateInstanceTimestamp]],"#.######")</f>
        <v>On42182.040162</v>
      </c>
      <c r="G3621" s="3">
        <f ca="1">IF(Sense_data[[#This Row],[a_1State]]="Off",RANDBETWEEN(off_min,off_max),RANDBETWEEN(on_min,on_max))/sr_div</f>
        <v>3.5</v>
      </c>
      <c r="H3621" s="3">
        <v>3.4</v>
      </c>
      <c r="I3621" s="3">
        <f>IF(HOUR(Sense_data[[#This Row],[SysTimeStamp]])&lt;12,I3620+$B$14,I3620-$B$14)</f>
        <v>15.834259259259923</v>
      </c>
    </row>
    <row r="3622" spans="1:12" x14ac:dyDescent="0.2">
      <c r="A3622" t="s">
        <v>20</v>
      </c>
      <c r="B3622" t="s">
        <v>22</v>
      </c>
      <c r="C3622" s="6">
        <f t="shared" si="60"/>
        <v>42182.041724546791</v>
      </c>
      <c r="D3622" t="s">
        <v>23</v>
      </c>
      <c r="E3622" s="6">
        <f>IF(Sense_data[[#This Row],[a_1State]]=D3621,E3621,Sense_data[[#This Row],[SysTimeStamp]])</f>
        <v>42182.040162046425</v>
      </c>
      <c r="F3622" s="3" t="str">
        <f>Sense_data[[#This Row],[a_1State]]&amp;TEXT(Sense_data[[#This Row],[StateInstanceTimestamp]],"#.######")</f>
        <v>On42182.040162</v>
      </c>
      <c r="G3622" s="3">
        <f ca="1">IF(Sense_data[[#This Row],[a_1State]]="Off",RANDBETWEEN(off_min,off_max),RANDBETWEEN(on_min,on_max))/sr_div</f>
        <v>4.3</v>
      </c>
      <c r="H3622" s="3">
        <v>4</v>
      </c>
      <c r="I3622" s="3">
        <f>IF(HOUR(Sense_data[[#This Row],[SysTimeStamp]])&lt;12,I3621+$B$14,I3621-$B$14)</f>
        <v>15.834490740741405</v>
      </c>
    </row>
    <row r="3623" spans="1:12" x14ac:dyDescent="0.2">
      <c r="A3623" t="s">
        <v>20</v>
      </c>
      <c r="B3623" t="s">
        <v>22</v>
      </c>
      <c r="C3623" s="6">
        <f t="shared" si="60"/>
        <v>42182.041736120867</v>
      </c>
      <c r="D3623" t="s">
        <v>23</v>
      </c>
      <c r="E3623" s="6">
        <f>IF(Sense_data[[#This Row],[a_1State]]=D3622,E3622,Sense_data[[#This Row],[SysTimeStamp]])</f>
        <v>42182.040162046425</v>
      </c>
      <c r="F3623" s="3" t="str">
        <f>Sense_data[[#This Row],[a_1State]]&amp;TEXT(Sense_data[[#This Row],[StateInstanceTimestamp]],"#.######")</f>
        <v>On42182.040162</v>
      </c>
      <c r="G3623" s="3">
        <f ca="1">IF(Sense_data[[#This Row],[a_1State]]="Off",RANDBETWEEN(off_min,off_max),RANDBETWEEN(on_min,on_max))/sr_div</f>
        <v>5.7</v>
      </c>
      <c r="H3623" s="3">
        <v>3</v>
      </c>
      <c r="I3623" s="3">
        <f>IF(HOUR(Sense_data[[#This Row],[SysTimeStamp]])&lt;12,I3622+$B$14,I3622-$B$14)</f>
        <v>15.834722222222887</v>
      </c>
    </row>
    <row r="3624" spans="1:12" x14ac:dyDescent="0.2">
      <c r="A3624" t="s">
        <v>20</v>
      </c>
      <c r="B3624" t="s">
        <v>22</v>
      </c>
      <c r="C3624" s="6">
        <f t="shared" si="60"/>
        <v>42182.041747694944</v>
      </c>
      <c r="D3624" t="s">
        <v>23</v>
      </c>
      <c r="E3624" s="6">
        <f>IF(Sense_data[[#This Row],[a_1State]]=D3623,E3623,Sense_data[[#This Row],[SysTimeStamp]])</f>
        <v>42182.040162046425</v>
      </c>
      <c r="F3624" s="3" t="str">
        <f>Sense_data[[#This Row],[a_1State]]&amp;TEXT(Sense_data[[#This Row],[StateInstanceTimestamp]],"#.######")</f>
        <v>On42182.040162</v>
      </c>
      <c r="G3624" s="3">
        <f ca="1">IF(Sense_data[[#This Row],[a_1State]]="Off",RANDBETWEEN(off_min,off_max),RANDBETWEEN(on_min,on_max))/sr_div</f>
        <v>3.6</v>
      </c>
      <c r="H3624" s="3">
        <v>4.9000000000000004</v>
      </c>
      <c r="I3624" s="3">
        <f>IF(HOUR(Sense_data[[#This Row],[SysTimeStamp]])&lt;12,I3623+$B$14,I3623-$B$14)</f>
        <v>15.834953703704368</v>
      </c>
    </row>
    <row r="3625" spans="1:12" x14ac:dyDescent="0.2">
      <c r="A3625" t="s">
        <v>20</v>
      </c>
      <c r="B3625" t="s">
        <v>22</v>
      </c>
      <c r="C3625" s="6">
        <f t="shared" si="60"/>
        <v>42182.041759269021</v>
      </c>
      <c r="D3625" t="s">
        <v>23</v>
      </c>
      <c r="E3625" s="6">
        <f>IF(Sense_data[[#This Row],[a_1State]]=D3624,E3624,Sense_data[[#This Row],[SysTimeStamp]])</f>
        <v>42182.040162046425</v>
      </c>
      <c r="F3625" s="3" t="str">
        <f>Sense_data[[#This Row],[a_1State]]&amp;TEXT(Sense_data[[#This Row],[StateInstanceTimestamp]],"#.######")</f>
        <v>On42182.040162</v>
      </c>
      <c r="G3625" s="3">
        <f ca="1">IF(Sense_data[[#This Row],[a_1State]]="Off",RANDBETWEEN(off_min,off_max),RANDBETWEEN(on_min,on_max))/sr_div</f>
        <v>5.9</v>
      </c>
      <c r="H3625" s="3">
        <v>5.2</v>
      </c>
      <c r="I3625" s="3">
        <f>IF(HOUR(Sense_data[[#This Row],[SysTimeStamp]])&lt;12,I3624+$B$14,I3624-$B$14)</f>
        <v>15.83518518518585</v>
      </c>
    </row>
    <row r="3626" spans="1:12" x14ac:dyDescent="0.2">
      <c r="A3626" t="s">
        <v>20</v>
      </c>
      <c r="B3626" t="s">
        <v>22</v>
      </c>
      <c r="C3626" s="6">
        <f t="shared" si="60"/>
        <v>42182.041770843098</v>
      </c>
      <c r="D3626" t="s">
        <v>23</v>
      </c>
      <c r="E3626" s="6">
        <f>IF(Sense_data[[#This Row],[a_1State]]=D3625,E3625,Sense_data[[#This Row],[SysTimeStamp]])</f>
        <v>42182.040162046425</v>
      </c>
      <c r="F3626" s="3" t="str">
        <f>Sense_data[[#This Row],[a_1State]]&amp;TEXT(Sense_data[[#This Row],[StateInstanceTimestamp]],"#.######")</f>
        <v>On42182.040162</v>
      </c>
      <c r="G3626" s="3">
        <f ca="1">IF(Sense_data[[#This Row],[a_1State]]="Off",RANDBETWEEN(off_min,off_max),RANDBETWEEN(on_min,on_max))/sr_div</f>
        <v>3.3</v>
      </c>
      <c r="H3626" s="3">
        <v>4.2</v>
      </c>
      <c r="I3626" s="3">
        <f>IF(HOUR(Sense_data[[#This Row],[SysTimeStamp]])&lt;12,I3625+$B$14,I3625-$B$14)</f>
        <v>15.835416666667331</v>
      </c>
    </row>
    <row r="3627" spans="1:12" x14ac:dyDescent="0.2">
      <c r="A3627" t="s">
        <v>20</v>
      </c>
      <c r="B3627" t="s">
        <v>22</v>
      </c>
      <c r="C3627" s="6">
        <f t="shared" si="60"/>
        <v>42182.041782417175</v>
      </c>
      <c r="D3627" t="s">
        <v>23</v>
      </c>
      <c r="E3627" s="6">
        <f>IF(Sense_data[[#This Row],[a_1State]]=D3626,E3626,Sense_data[[#This Row],[SysTimeStamp]])</f>
        <v>42182.040162046425</v>
      </c>
      <c r="F3627" s="3" t="str">
        <f>Sense_data[[#This Row],[a_1State]]&amp;TEXT(Sense_data[[#This Row],[StateInstanceTimestamp]],"#.######")</f>
        <v>On42182.040162</v>
      </c>
      <c r="G3627" s="3">
        <f ca="1">IF(Sense_data[[#This Row],[a_1State]]="Off",RANDBETWEEN(off_min,off_max),RANDBETWEEN(on_min,on_max))/sr_div</f>
        <v>5.7</v>
      </c>
      <c r="H3627" s="3">
        <v>3.4</v>
      </c>
      <c r="I3627" s="3">
        <f>IF(HOUR(Sense_data[[#This Row],[SysTimeStamp]])&lt;12,I3626+$B$14,I3626-$B$14)</f>
        <v>15.835648148148813</v>
      </c>
    </row>
    <row r="3628" spans="1:12" x14ac:dyDescent="0.2">
      <c r="A3628" t="s">
        <v>20</v>
      </c>
      <c r="B3628" t="s">
        <v>22</v>
      </c>
      <c r="C3628" s="6">
        <f t="shared" si="60"/>
        <v>42182.041793991251</v>
      </c>
      <c r="D3628" t="s">
        <v>23</v>
      </c>
      <c r="E3628" s="6">
        <f>IF(Sense_data[[#This Row],[a_1State]]=D3627,E3627,Sense_data[[#This Row],[SysTimeStamp]])</f>
        <v>42182.040162046425</v>
      </c>
      <c r="F3628" s="3" t="str">
        <f>Sense_data[[#This Row],[a_1State]]&amp;TEXT(Sense_data[[#This Row],[StateInstanceTimestamp]],"#.######")</f>
        <v>On42182.040162</v>
      </c>
      <c r="G3628" s="3">
        <f ca="1">IF(Sense_data[[#This Row],[a_1State]]="Off",RANDBETWEEN(off_min,off_max),RANDBETWEEN(on_min,on_max))/sr_div</f>
        <v>4.5</v>
      </c>
      <c r="H3628" s="3">
        <v>4.0999999999999996</v>
      </c>
      <c r="I3628" s="3">
        <f>IF(HOUR(Sense_data[[#This Row],[SysTimeStamp]])&lt;12,I3627+$B$14,I3627-$B$14)</f>
        <v>15.835879629630295</v>
      </c>
    </row>
    <row r="3629" spans="1:12" x14ac:dyDescent="0.2">
      <c r="A3629" t="s">
        <v>20</v>
      </c>
      <c r="B3629" t="s">
        <v>22</v>
      </c>
      <c r="C3629" s="6">
        <f t="shared" si="60"/>
        <v>42182.041805565328</v>
      </c>
      <c r="D3629" t="s">
        <v>23</v>
      </c>
      <c r="E3629" s="6">
        <f>IF(Sense_data[[#This Row],[a_1State]]=D3628,E3628,Sense_data[[#This Row],[SysTimeStamp]])</f>
        <v>42182.040162046425</v>
      </c>
      <c r="F3629" s="3" t="str">
        <f>Sense_data[[#This Row],[a_1State]]&amp;TEXT(Sense_data[[#This Row],[StateInstanceTimestamp]],"#.######")</f>
        <v>On42182.040162</v>
      </c>
      <c r="G3629" s="3">
        <f ca="1">IF(Sense_data[[#This Row],[a_1State]]="Off",RANDBETWEEN(off_min,off_max),RANDBETWEEN(on_min,on_max))/sr_div</f>
        <v>3</v>
      </c>
      <c r="H3629" s="3">
        <v>5.4</v>
      </c>
      <c r="I3629" s="3">
        <f>IF(HOUR(Sense_data[[#This Row],[SysTimeStamp]])&lt;12,I3628+$B$14,I3628-$B$14)</f>
        <v>15.836111111111776</v>
      </c>
    </row>
    <row r="3630" spans="1:12" x14ac:dyDescent="0.2">
      <c r="A3630" t="s">
        <v>20</v>
      </c>
      <c r="B3630" t="s">
        <v>22</v>
      </c>
      <c r="C3630" s="6">
        <f t="shared" si="60"/>
        <v>42182.041817139405</v>
      </c>
      <c r="D3630" t="s">
        <v>23</v>
      </c>
      <c r="E3630" s="6">
        <f>IF(Sense_data[[#This Row],[a_1State]]=D3629,E3629,Sense_data[[#This Row],[SysTimeStamp]])</f>
        <v>42182.040162046425</v>
      </c>
      <c r="F3630" s="3" t="str">
        <f>Sense_data[[#This Row],[a_1State]]&amp;TEXT(Sense_data[[#This Row],[StateInstanceTimestamp]],"#.######")</f>
        <v>On42182.040162</v>
      </c>
      <c r="G3630" s="3">
        <f ca="1">IF(Sense_data[[#This Row],[a_1State]]="Off",RANDBETWEEN(off_min,off_max),RANDBETWEEN(on_min,on_max))/sr_div</f>
        <v>4.5999999999999996</v>
      </c>
      <c r="H3630" s="3">
        <v>4.0999999999999996</v>
      </c>
      <c r="I3630" s="3">
        <f>IF(HOUR(Sense_data[[#This Row],[SysTimeStamp]])&lt;12,I3629+$B$14,I3629-$B$14)</f>
        <v>15.836342592593258</v>
      </c>
    </row>
    <row r="3631" spans="1:12" x14ac:dyDescent="0.2">
      <c r="A3631" t="s">
        <v>20</v>
      </c>
      <c r="B3631" t="s">
        <v>22</v>
      </c>
      <c r="C3631" s="6">
        <f t="shared" si="60"/>
        <v>42182.041828713482</v>
      </c>
      <c r="D3631" t="s">
        <v>23</v>
      </c>
      <c r="E3631" s="6">
        <f>IF(Sense_data[[#This Row],[a_1State]]=D3630,E3630,Sense_data[[#This Row],[SysTimeStamp]])</f>
        <v>42182.040162046425</v>
      </c>
      <c r="F3631" s="3" t="str">
        <f>Sense_data[[#This Row],[a_1State]]&amp;TEXT(Sense_data[[#This Row],[StateInstanceTimestamp]],"#.######")</f>
        <v>On42182.040162</v>
      </c>
      <c r="G3631" s="3">
        <f ca="1">IF(Sense_data[[#This Row],[a_1State]]="Off",RANDBETWEEN(off_min,off_max),RANDBETWEEN(on_min,on_max))/sr_div</f>
        <v>5.3</v>
      </c>
      <c r="H3631" s="3">
        <v>4.7</v>
      </c>
      <c r="I3631" s="3">
        <f>IF(HOUR(Sense_data[[#This Row],[SysTimeStamp]])&lt;12,I3630+$B$14,I3630-$B$14)</f>
        <v>15.83657407407474</v>
      </c>
    </row>
    <row r="3632" spans="1:12" x14ac:dyDescent="0.2">
      <c r="A3632" t="s">
        <v>20</v>
      </c>
      <c r="B3632" t="s">
        <v>22</v>
      </c>
      <c r="C3632" s="6">
        <f t="shared" si="60"/>
        <v>42182.041840287558</v>
      </c>
      <c r="D3632" t="s">
        <v>23</v>
      </c>
      <c r="E3632" s="6">
        <f>IF(Sense_data[[#This Row],[a_1State]]=D3631,E3631,Sense_data[[#This Row],[SysTimeStamp]])</f>
        <v>42182.040162046425</v>
      </c>
      <c r="F3632" s="3" t="str">
        <f>Sense_data[[#This Row],[a_1State]]&amp;TEXT(Sense_data[[#This Row],[StateInstanceTimestamp]],"#.######")</f>
        <v>On42182.040162</v>
      </c>
      <c r="G3632" s="3">
        <f ca="1">IF(Sense_data[[#This Row],[a_1State]]="Off",RANDBETWEEN(off_min,off_max),RANDBETWEEN(on_min,on_max))/sr_div</f>
        <v>3.9</v>
      </c>
      <c r="H3632" s="3">
        <v>3</v>
      </c>
      <c r="I3632" s="3">
        <f>IF(HOUR(Sense_data[[#This Row],[SysTimeStamp]])&lt;12,I3631+$B$14,I3631-$B$14)</f>
        <v>15.836805555556221</v>
      </c>
    </row>
    <row r="3633" spans="1:9" x14ac:dyDescent="0.2">
      <c r="A3633" t="s">
        <v>20</v>
      </c>
      <c r="B3633" t="s">
        <v>22</v>
      </c>
      <c r="C3633" s="6">
        <f t="shared" si="60"/>
        <v>42182.041851861635</v>
      </c>
      <c r="D3633" t="s">
        <v>23</v>
      </c>
      <c r="E3633" s="6">
        <f>IF(Sense_data[[#This Row],[a_1State]]=D3632,E3632,Sense_data[[#This Row],[SysTimeStamp]])</f>
        <v>42182.040162046425</v>
      </c>
      <c r="F3633" s="3" t="str">
        <f>Sense_data[[#This Row],[a_1State]]&amp;TEXT(Sense_data[[#This Row],[StateInstanceTimestamp]],"#.######")</f>
        <v>On42182.040162</v>
      </c>
      <c r="G3633" s="3">
        <f ca="1">IF(Sense_data[[#This Row],[a_1State]]="Off",RANDBETWEEN(off_min,off_max),RANDBETWEEN(on_min,on_max))/sr_div</f>
        <v>4</v>
      </c>
      <c r="H3633" s="3">
        <v>5.5</v>
      </c>
      <c r="I3633" s="3">
        <f>IF(HOUR(Sense_data[[#This Row],[SysTimeStamp]])&lt;12,I3632+$B$14,I3632-$B$14)</f>
        <v>15.837037037037703</v>
      </c>
    </row>
    <row r="3634" spans="1:9" x14ac:dyDescent="0.2">
      <c r="A3634" t="s">
        <v>20</v>
      </c>
      <c r="B3634" t="s">
        <v>22</v>
      </c>
      <c r="C3634" s="6">
        <f t="shared" si="60"/>
        <v>42182.041863435712</v>
      </c>
      <c r="D3634" t="s">
        <v>23</v>
      </c>
      <c r="E3634" s="6">
        <f>IF(Sense_data[[#This Row],[a_1State]]=D3633,E3633,Sense_data[[#This Row],[SysTimeStamp]])</f>
        <v>42182.040162046425</v>
      </c>
      <c r="F3634" s="3" t="str">
        <f>Sense_data[[#This Row],[a_1State]]&amp;TEXT(Sense_data[[#This Row],[StateInstanceTimestamp]],"#.######")</f>
        <v>On42182.040162</v>
      </c>
      <c r="G3634" s="3">
        <f ca="1">IF(Sense_data[[#This Row],[a_1State]]="Off",RANDBETWEEN(off_min,off_max),RANDBETWEEN(on_min,on_max))/sr_div</f>
        <v>4.9000000000000004</v>
      </c>
      <c r="H3634" s="3">
        <v>5.5</v>
      </c>
      <c r="I3634" s="3">
        <f>IF(HOUR(Sense_data[[#This Row],[SysTimeStamp]])&lt;12,I3633+$B$14,I3633-$B$14)</f>
        <v>15.837268518519185</v>
      </c>
    </row>
    <row r="3635" spans="1:9" x14ac:dyDescent="0.2">
      <c r="A3635" t="s">
        <v>20</v>
      </c>
      <c r="B3635" t="s">
        <v>22</v>
      </c>
      <c r="C3635" s="6">
        <f t="shared" si="60"/>
        <v>42182.041875009789</v>
      </c>
      <c r="D3635" t="s">
        <v>23</v>
      </c>
      <c r="E3635" s="6">
        <f>IF(Sense_data[[#This Row],[a_1State]]=D3634,E3634,Sense_data[[#This Row],[SysTimeStamp]])</f>
        <v>42182.040162046425</v>
      </c>
      <c r="F3635" s="3" t="str">
        <f>Sense_data[[#This Row],[a_1State]]&amp;TEXT(Sense_data[[#This Row],[StateInstanceTimestamp]],"#.######")</f>
        <v>On42182.040162</v>
      </c>
      <c r="G3635" s="3">
        <f ca="1">IF(Sense_data[[#This Row],[a_1State]]="Off",RANDBETWEEN(off_min,off_max),RANDBETWEEN(on_min,on_max))/sr_div</f>
        <v>4.2</v>
      </c>
      <c r="H3635" s="3">
        <v>4.3</v>
      </c>
      <c r="I3635" s="3">
        <f>IF(HOUR(Sense_data[[#This Row],[SysTimeStamp]])&lt;12,I3634+$B$14,I3634-$B$14)</f>
        <v>15.837500000000666</v>
      </c>
    </row>
    <row r="3636" spans="1:9" x14ac:dyDescent="0.2">
      <c r="A3636" t="s">
        <v>20</v>
      </c>
      <c r="B3636" t="s">
        <v>22</v>
      </c>
      <c r="C3636" s="6">
        <f t="shared" si="60"/>
        <v>42182.041886583866</v>
      </c>
      <c r="D3636" t="s">
        <v>23</v>
      </c>
      <c r="E3636" s="6">
        <f>IF(Sense_data[[#This Row],[a_1State]]=D3635,E3635,Sense_data[[#This Row],[SysTimeStamp]])</f>
        <v>42182.040162046425</v>
      </c>
      <c r="F3636" s="3" t="str">
        <f>Sense_data[[#This Row],[a_1State]]&amp;TEXT(Sense_data[[#This Row],[StateInstanceTimestamp]],"#.######")</f>
        <v>On42182.040162</v>
      </c>
      <c r="G3636" s="3">
        <f ca="1">IF(Sense_data[[#This Row],[a_1State]]="Off",RANDBETWEEN(off_min,off_max),RANDBETWEEN(on_min,on_max))/sr_div</f>
        <v>3.9</v>
      </c>
      <c r="H3636" s="3">
        <v>5.6</v>
      </c>
      <c r="I3636" s="3">
        <f>IF(HOUR(Sense_data[[#This Row],[SysTimeStamp]])&lt;12,I3635+$B$14,I3635-$B$14)</f>
        <v>15.837731481482148</v>
      </c>
    </row>
    <row r="3637" spans="1:9" x14ac:dyDescent="0.2">
      <c r="A3637" t="s">
        <v>20</v>
      </c>
      <c r="B3637" t="s">
        <v>22</v>
      </c>
      <c r="C3637" s="6">
        <f t="shared" si="60"/>
        <v>42182.041898157942</v>
      </c>
      <c r="D3637" t="s">
        <v>23</v>
      </c>
      <c r="E3637" s="6">
        <f>IF(Sense_data[[#This Row],[a_1State]]=D3636,E3636,Sense_data[[#This Row],[SysTimeStamp]])</f>
        <v>42182.040162046425</v>
      </c>
      <c r="F3637" s="3" t="str">
        <f>Sense_data[[#This Row],[a_1State]]&amp;TEXT(Sense_data[[#This Row],[StateInstanceTimestamp]],"#.######")</f>
        <v>On42182.040162</v>
      </c>
      <c r="G3637" s="3">
        <f ca="1">IF(Sense_data[[#This Row],[a_1State]]="Off",RANDBETWEEN(off_min,off_max),RANDBETWEEN(on_min,on_max))/sr_div</f>
        <v>5.9</v>
      </c>
      <c r="H3637" s="3">
        <v>5.5</v>
      </c>
      <c r="I3637" s="3">
        <f>IF(HOUR(Sense_data[[#This Row],[SysTimeStamp]])&lt;12,I3636+$B$14,I3636-$B$14)</f>
        <v>15.83796296296363</v>
      </c>
    </row>
    <row r="3638" spans="1:9" x14ac:dyDescent="0.2">
      <c r="A3638" t="s">
        <v>20</v>
      </c>
      <c r="B3638" t="s">
        <v>22</v>
      </c>
      <c r="C3638" s="6">
        <f t="shared" si="60"/>
        <v>42182.041909732019</v>
      </c>
      <c r="D3638" t="s">
        <v>23</v>
      </c>
      <c r="E3638" s="6">
        <f>IF(Sense_data[[#This Row],[a_1State]]=D3637,E3637,Sense_data[[#This Row],[SysTimeStamp]])</f>
        <v>42182.040162046425</v>
      </c>
      <c r="F3638" s="3" t="str">
        <f>Sense_data[[#This Row],[a_1State]]&amp;TEXT(Sense_data[[#This Row],[StateInstanceTimestamp]],"#.######")</f>
        <v>On42182.040162</v>
      </c>
      <c r="G3638" s="3">
        <f ca="1">IF(Sense_data[[#This Row],[a_1State]]="Off",RANDBETWEEN(off_min,off_max),RANDBETWEEN(on_min,on_max))/sr_div</f>
        <v>4.5</v>
      </c>
      <c r="H3638" s="3">
        <v>6</v>
      </c>
      <c r="I3638" s="3">
        <f>IF(HOUR(Sense_data[[#This Row],[SysTimeStamp]])&lt;12,I3637+$B$14,I3637-$B$14)</f>
        <v>15.838194444445111</v>
      </c>
    </row>
    <row r="3639" spans="1:9" x14ac:dyDescent="0.2">
      <c r="A3639" t="s">
        <v>20</v>
      </c>
      <c r="B3639" t="s">
        <v>22</v>
      </c>
      <c r="C3639" s="6">
        <f t="shared" si="60"/>
        <v>42182.041921306096</v>
      </c>
      <c r="D3639" t="s">
        <v>23</v>
      </c>
      <c r="E3639" s="6">
        <f>IF(Sense_data[[#This Row],[a_1State]]=D3638,E3638,Sense_data[[#This Row],[SysTimeStamp]])</f>
        <v>42182.040162046425</v>
      </c>
      <c r="F3639" s="3" t="str">
        <f>Sense_data[[#This Row],[a_1State]]&amp;TEXT(Sense_data[[#This Row],[StateInstanceTimestamp]],"#.######")</f>
        <v>On42182.040162</v>
      </c>
      <c r="G3639" s="3">
        <f ca="1">IF(Sense_data[[#This Row],[a_1State]]="Off",RANDBETWEEN(off_min,off_max),RANDBETWEEN(on_min,on_max))/sr_div</f>
        <v>5.8</v>
      </c>
      <c r="H3639" s="3">
        <v>5.5</v>
      </c>
      <c r="I3639" s="3">
        <f>IF(HOUR(Sense_data[[#This Row],[SysTimeStamp]])&lt;12,I3638+$B$14,I3638-$B$14)</f>
        <v>15.838425925926593</v>
      </c>
    </row>
    <row r="3640" spans="1:9" x14ac:dyDescent="0.2">
      <c r="A3640" t="s">
        <v>20</v>
      </c>
      <c r="B3640" t="s">
        <v>22</v>
      </c>
      <c r="C3640" s="6">
        <f t="shared" si="60"/>
        <v>42182.041932880173</v>
      </c>
      <c r="D3640" t="s">
        <v>23</v>
      </c>
      <c r="E3640" s="6">
        <f>IF(Sense_data[[#This Row],[a_1State]]=D3639,E3639,Sense_data[[#This Row],[SysTimeStamp]])</f>
        <v>42182.040162046425</v>
      </c>
      <c r="F3640" s="3" t="str">
        <f>Sense_data[[#This Row],[a_1State]]&amp;TEXT(Sense_data[[#This Row],[StateInstanceTimestamp]],"#.######")</f>
        <v>On42182.040162</v>
      </c>
      <c r="G3640" s="3">
        <f ca="1">IF(Sense_data[[#This Row],[a_1State]]="Off",RANDBETWEEN(off_min,off_max),RANDBETWEEN(on_min,on_max))/sr_div</f>
        <v>5.5</v>
      </c>
      <c r="H3640" s="3">
        <v>4.4000000000000004</v>
      </c>
      <c r="I3640" s="3">
        <f>IF(HOUR(Sense_data[[#This Row],[SysTimeStamp]])&lt;12,I3639+$B$14,I3639-$B$14)</f>
        <v>15.838657407408075</v>
      </c>
    </row>
    <row r="3641" spans="1:9" x14ac:dyDescent="0.2">
      <c r="A3641" t="s">
        <v>20</v>
      </c>
      <c r="B3641" t="s">
        <v>22</v>
      </c>
      <c r="C3641" s="6">
        <f t="shared" si="60"/>
        <v>42182.041944454249</v>
      </c>
      <c r="D3641" t="s">
        <v>23</v>
      </c>
      <c r="E3641" s="6">
        <f>IF(Sense_data[[#This Row],[a_1State]]=D3640,E3640,Sense_data[[#This Row],[SysTimeStamp]])</f>
        <v>42182.040162046425</v>
      </c>
      <c r="F3641" s="3" t="str">
        <f>Sense_data[[#This Row],[a_1State]]&amp;TEXT(Sense_data[[#This Row],[StateInstanceTimestamp]],"#.######")</f>
        <v>On42182.040162</v>
      </c>
      <c r="G3641" s="3">
        <f ca="1">IF(Sense_data[[#This Row],[a_1State]]="Off",RANDBETWEEN(off_min,off_max),RANDBETWEEN(on_min,on_max))/sr_div</f>
        <v>4.5999999999999996</v>
      </c>
      <c r="H3641" s="3">
        <v>3.2</v>
      </c>
      <c r="I3641" s="3">
        <f>IF(HOUR(Sense_data[[#This Row],[SysTimeStamp]])&lt;12,I3640+$B$14,I3640-$B$14)</f>
        <v>15.838888888889556</v>
      </c>
    </row>
    <row r="3642" spans="1:9" x14ac:dyDescent="0.2">
      <c r="A3642" t="s">
        <v>20</v>
      </c>
      <c r="B3642" t="s">
        <v>22</v>
      </c>
      <c r="C3642" s="6">
        <f t="shared" si="60"/>
        <v>42182.041956028326</v>
      </c>
      <c r="D3642" t="s">
        <v>23</v>
      </c>
      <c r="E3642" s="6">
        <f>IF(Sense_data[[#This Row],[a_1State]]=D3641,E3641,Sense_data[[#This Row],[SysTimeStamp]])</f>
        <v>42182.040162046425</v>
      </c>
      <c r="F3642" s="3" t="str">
        <f>Sense_data[[#This Row],[a_1State]]&amp;TEXT(Sense_data[[#This Row],[StateInstanceTimestamp]],"#.######")</f>
        <v>On42182.040162</v>
      </c>
      <c r="G3642" s="3">
        <f ca="1">IF(Sense_data[[#This Row],[a_1State]]="Off",RANDBETWEEN(off_min,off_max),RANDBETWEEN(on_min,on_max))/sr_div</f>
        <v>3.4</v>
      </c>
      <c r="H3642" s="3">
        <v>3.8</v>
      </c>
      <c r="I3642" s="3">
        <f>IF(HOUR(Sense_data[[#This Row],[SysTimeStamp]])&lt;12,I3641+$B$14,I3641-$B$14)</f>
        <v>15.839120370371038</v>
      </c>
    </row>
    <row r="3643" spans="1:9" x14ac:dyDescent="0.2">
      <c r="A3643" t="s">
        <v>20</v>
      </c>
      <c r="B3643" t="s">
        <v>22</v>
      </c>
      <c r="C3643" s="6">
        <f t="shared" si="60"/>
        <v>42182.041967602403</v>
      </c>
      <c r="D3643" t="s">
        <v>23</v>
      </c>
      <c r="E3643" s="6">
        <f>IF(Sense_data[[#This Row],[a_1State]]=D3642,E3642,Sense_data[[#This Row],[SysTimeStamp]])</f>
        <v>42182.040162046425</v>
      </c>
      <c r="F3643" s="3" t="str">
        <f>Sense_data[[#This Row],[a_1State]]&amp;TEXT(Sense_data[[#This Row],[StateInstanceTimestamp]],"#.######")</f>
        <v>On42182.040162</v>
      </c>
      <c r="G3643" s="3">
        <f ca="1">IF(Sense_data[[#This Row],[a_1State]]="Off",RANDBETWEEN(off_min,off_max),RANDBETWEEN(on_min,on_max))/sr_div</f>
        <v>3.9</v>
      </c>
      <c r="H3643" s="3">
        <v>5</v>
      </c>
      <c r="I3643" s="3">
        <f>IF(HOUR(Sense_data[[#This Row],[SysTimeStamp]])&lt;12,I3642+$B$14,I3642-$B$14)</f>
        <v>15.83935185185252</v>
      </c>
    </row>
    <row r="3644" spans="1:9" x14ac:dyDescent="0.2">
      <c r="A3644" t="s">
        <v>20</v>
      </c>
      <c r="B3644" t="s">
        <v>22</v>
      </c>
      <c r="C3644" s="6">
        <f t="shared" si="60"/>
        <v>42182.04197917648</v>
      </c>
      <c r="D3644" t="s">
        <v>23</v>
      </c>
      <c r="E3644" s="6">
        <f>IF(Sense_data[[#This Row],[a_1State]]=D3643,E3643,Sense_data[[#This Row],[SysTimeStamp]])</f>
        <v>42182.040162046425</v>
      </c>
      <c r="F3644" s="3" t="str">
        <f>Sense_data[[#This Row],[a_1State]]&amp;TEXT(Sense_data[[#This Row],[StateInstanceTimestamp]],"#.######")</f>
        <v>On42182.040162</v>
      </c>
      <c r="G3644" s="3">
        <f ca="1">IF(Sense_data[[#This Row],[a_1State]]="Off",RANDBETWEEN(off_min,off_max),RANDBETWEEN(on_min,on_max))/sr_div</f>
        <v>5.6</v>
      </c>
      <c r="H3644" s="3">
        <v>4.7</v>
      </c>
      <c r="I3644" s="3">
        <f>IF(HOUR(Sense_data[[#This Row],[SysTimeStamp]])&lt;12,I3643+$B$14,I3643-$B$14)</f>
        <v>15.839583333334001</v>
      </c>
    </row>
    <row r="3645" spans="1:9" x14ac:dyDescent="0.2">
      <c r="A3645" t="s">
        <v>20</v>
      </c>
      <c r="B3645" t="s">
        <v>22</v>
      </c>
      <c r="C3645" s="6">
        <f t="shared" si="60"/>
        <v>42182.041990750557</v>
      </c>
      <c r="D3645" t="s">
        <v>23</v>
      </c>
      <c r="E3645" s="6">
        <f>IF(Sense_data[[#This Row],[a_1State]]=D3644,E3644,Sense_data[[#This Row],[SysTimeStamp]])</f>
        <v>42182.040162046425</v>
      </c>
      <c r="F3645" s="3" t="str">
        <f>Sense_data[[#This Row],[a_1State]]&amp;TEXT(Sense_data[[#This Row],[StateInstanceTimestamp]],"#.######")</f>
        <v>On42182.040162</v>
      </c>
      <c r="G3645" s="3">
        <f ca="1">IF(Sense_data[[#This Row],[a_1State]]="Off",RANDBETWEEN(off_min,off_max),RANDBETWEEN(on_min,on_max))/sr_div</f>
        <v>4.4000000000000004</v>
      </c>
      <c r="H3645" s="3">
        <v>3.4</v>
      </c>
      <c r="I3645" s="3">
        <f>IF(HOUR(Sense_data[[#This Row],[SysTimeStamp]])&lt;12,I3644+$B$14,I3644-$B$14)</f>
        <v>15.839814814815483</v>
      </c>
    </row>
    <row r="3646" spans="1:9" x14ac:dyDescent="0.2">
      <c r="A3646" t="s">
        <v>20</v>
      </c>
      <c r="B3646" t="s">
        <v>22</v>
      </c>
      <c r="C3646" s="6">
        <f t="shared" ref="C3646:C3709" si="61">C3645+$B$2</f>
        <v>42182.042002324633</v>
      </c>
      <c r="D3646" t="s">
        <v>23</v>
      </c>
      <c r="E3646" s="6">
        <f>IF(Sense_data[[#This Row],[a_1State]]=D3645,E3645,Sense_data[[#This Row],[SysTimeStamp]])</f>
        <v>42182.040162046425</v>
      </c>
      <c r="F3646" s="3" t="str">
        <f>Sense_data[[#This Row],[a_1State]]&amp;TEXT(Sense_data[[#This Row],[StateInstanceTimestamp]],"#.######")</f>
        <v>On42182.040162</v>
      </c>
      <c r="G3646" s="3">
        <f ca="1">IF(Sense_data[[#This Row],[a_1State]]="Off",RANDBETWEEN(off_min,off_max),RANDBETWEEN(on_min,on_max))/sr_div</f>
        <v>5.4</v>
      </c>
      <c r="H3646" s="3">
        <v>5.2</v>
      </c>
      <c r="I3646" s="3">
        <f>IF(HOUR(Sense_data[[#This Row],[SysTimeStamp]])&lt;12,I3645+$B$14,I3645-$B$14)</f>
        <v>15.840046296296965</v>
      </c>
    </row>
    <row r="3647" spans="1:9" x14ac:dyDescent="0.2">
      <c r="A3647" t="s">
        <v>20</v>
      </c>
      <c r="B3647" t="s">
        <v>22</v>
      </c>
      <c r="C3647" s="6">
        <f t="shared" si="61"/>
        <v>42182.04201389871</v>
      </c>
      <c r="D3647" t="s">
        <v>23</v>
      </c>
      <c r="E3647" s="6">
        <f>IF(Sense_data[[#This Row],[a_1State]]=D3646,E3646,Sense_data[[#This Row],[SysTimeStamp]])</f>
        <v>42182.040162046425</v>
      </c>
      <c r="F3647" s="3" t="str">
        <f>Sense_data[[#This Row],[a_1State]]&amp;TEXT(Sense_data[[#This Row],[StateInstanceTimestamp]],"#.######")</f>
        <v>On42182.040162</v>
      </c>
      <c r="G3647" s="3">
        <f ca="1">IF(Sense_data[[#This Row],[a_1State]]="Off",RANDBETWEEN(off_min,off_max),RANDBETWEEN(on_min,on_max))/sr_div</f>
        <v>5.5</v>
      </c>
      <c r="H3647" s="3">
        <v>4.8</v>
      </c>
      <c r="I3647" s="3">
        <f>IF(HOUR(Sense_data[[#This Row],[SysTimeStamp]])&lt;12,I3646+$B$14,I3646-$B$14)</f>
        <v>15.840277777778446</v>
      </c>
    </row>
    <row r="3648" spans="1:9" x14ac:dyDescent="0.2">
      <c r="A3648" t="s">
        <v>20</v>
      </c>
      <c r="B3648" t="s">
        <v>22</v>
      </c>
      <c r="C3648" s="6">
        <f t="shared" si="61"/>
        <v>42182.042025472787</v>
      </c>
      <c r="D3648" t="s">
        <v>23</v>
      </c>
      <c r="E3648" s="6">
        <f>IF(Sense_data[[#This Row],[a_1State]]=D3647,E3647,Sense_data[[#This Row],[SysTimeStamp]])</f>
        <v>42182.040162046425</v>
      </c>
      <c r="F3648" s="3" t="str">
        <f>Sense_data[[#This Row],[a_1State]]&amp;TEXT(Sense_data[[#This Row],[StateInstanceTimestamp]],"#.######")</f>
        <v>On42182.040162</v>
      </c>
      <c r="G3648" s="3">
        <f ca="1">IF(Sense_data[[#This Row],[a_1State]]="Off",RANDBETWEEN(off_min,off_max),RANDBETWEEN(on_min,on_max))/sr_div</f>
        <v>3.2</v>
      </c>
      <c r="H3648" s="3">
        <v>5</v>
      </c>
      <c r="I3648" s="3">
        <f>IF(HOUR(Sense_data[[#This Row],[SysTimeStamp]])&lt;12,I3647+$B$14,I3647-$B$14)</f>
        <v>15.840509259259928</v>
      </c>
    </row>
    <row r="3649" spans="1:9" x14ac:dyDescent="0.2">
      <c r="A3649" t="s">
        <v>20</v>
      </c>
      <c r="B3649" t="s">
        <v>22</v>
      </c>
      <c r="C3649" s="6">
        <f t="shared" si="61"/>
        <v>42182.042037046864</v>
      </c>
      <c r="D3649" t="s">
        <v>23</v>
      </c>
      <c r="E3649" s="6">
        <f>IF(Sense_data[[#This Row],[a_1State]]=D3648,E3648,Sense_data[[#This Row],[SysTimeStamp]])</f>
        <v>42182.040162046425</v>
      </c>
      <c r="F3649" s="3" t="str">
        <f>Sense_data[[#This Row],[a_1State]]&amp;TEXT(Sense_data[[#This Row],[StateInstanceTimestamp]],"#.######")</f>
        <v>On42182.040162</v>
      </c>
      <c r="G3649" s="3">
        <f ca="1">IF(Sense_data[[#This Row],[a_1State]]="Off",RANDBETWEEN(off_min,off_max),RANDBETWEEN(on_min,on_max))/sr_div</f>
        <v>4.8</v>
      </c>
      <c r="H3649" s="3">
        <v>3.6</v>
      </c>
      <c r="I3649" s="3">
        <f>IF(HOUR(Sense_data[[#This Row],[SysTimeStamp]])&lt;12,I3648+$B$14,I3648-$B$14)</f>
        <v>15.84074074074141</v>
      </c>
    </row>
    <row r="3650" spans="1:9" x14ac:dyDescent="0.2">
      <c r="A3650" t="s">
        <v>20</v>
      </c>
      <c r="B3650" t="s">
        <v>22</v>
      </c>
      <c r="C3650" s="6">
        <f t="shared" si="61"/>
        <v>42182.04204862094</v>
      </c>
      <c r="D3650" t="s">
        <v>23</v>
      </c>
      <c r="E3650" s="6">
        <f>IF(Sense_data[[#This Row],[a_1State]]=D3649,E3649,Sense_data[[#This Row],[SysTimeStamp]])</f>
        <v>42182.040162046425</v>
      </c>
      <c r="F3650" s="3" t="str">
        <f>Sense_data[[#This Row],[a_1State]]&amp;TEXT(Sense_data[[#This Row],[StateInstanceTimestamp]],"#.######")</f>
        <v>On42182.040162</v>
      </c>
      <c r="G3650" s="3">
        <f ca="1">IF(Sense_data[[#This Row],[a_1State]]="Off",RANDBETWEEN(off_min,off_max),RANDBETWEEN(on_min,on_max))/sr_div</f>
        <v>4.7</v>
      </c>
      <c r="H3650" s="3">
        <v>4.4000000000000004</v>
      </c>
      <c r="I3650" s="3">
        <f>IF(HOUR(Sense_data[[#This Row],[SysTimeStamp]])&lt;12,I3649+$B$14,I3649-$B$14)</f>
        <v>15.840972222222891</v>
      </c>
    </row>
    <row r="3651" spans="1:9" x14ac:dyDescent="0.2">
      <c r="A3651" t="s">
        <v>20</v>
      </c>
      <c r="B3651" t="s">
        <v>22</v>
      </c>
      <c r="C3651" s="6">
        <f t="shared" si="61"/>
        <v>42182.042060195017</v>
      </c>
      <c r="D3651" t="s">
        <v>23</v>
      </c>
      <c r="E3651" s="6">
        <f>IF(Sense_data[[#This Row],[a_1State]]=D3650,E3650,Sense_data[[#This Row],[SysTimeStamp]])</f>
        <v>42182.040162046425</v>
      </c>
      <c r="F3651" s="3" t="str">
        <f>Sense_data[[#This Row],[a_1State]]&amp;TEXT(Sense_data[[#This Row],[StateInstanceTimestamp]],"#.######")</f>
        <v>On42182.040162</v>
      </c>
      <c r="G3651" s="3">
        <f ca="1">IF(Sense_data[[#This Row],[a_1State]]="Off",RANDBETWEEN(off_min,off_max),RANDBETWEEN(on_min,on_max))/sr_div</f>
        <v>4.0999999999999996</v>
      </c>
      <c r="H3651" s="3">
        <v>3.5</v>
      </c>
      <c r="I3651" s="3">
        <f>IF(HOUR(Sense_data[[#This Row],[SysTimeStamp]])&lt;12,I3650+$B$14,I3650-$B$14)</f>
        <v>15.841203703704373</v>
      </c>
    </row>
    <row r="3652" spans="1:9" x14ac:dyDescent="0.2">
      <c r="A3652" t="s">
        <v>20</v>
      </c>
      <c r="B3652" t="s">
        <v>22</v>
      </c>
      <c r="C3652" s="6">
        <f t="shared" si="61"/>
        <v>42182.042071769094</v>
      </c>
      <c r="D3652" t="s">
        <v>23</v>
      </c>
      <c r="E3652" s="6">
        <f>IF(Sense_data[[#This Row],[a_1State]]=D3651,E3651,Sense_data[[#This Row],[SysTimeStamp]])</f>
        <v>42182.040162046425</v>
      </c>
      <c r="F3652" s="3" t="str">
        <f>Sense_data[[#This Row],[a_1State]]&amp;TEXT(Sense_data[[#This Row],[StateInstanceTimestamp]],"#.######")</f>
        <v>On42182.040162</v>
      </c>
      <c r="G3652" s="3">
        <f ca="1">IF(Sense_data[[#This Row],[a_1State]]="Off",RANDBETWEEN(off_min,off_max),RANDBETWEEN(on_min,on_max))/sr_div</f>
        <v>3.5</v>
      </c>
      <c r="H3652" s="3">
        <v>4.5999999999999996</v>
      </c>
      <c r="I3652" s="3">
        <f>IF(HOUR(Sense_data[[#This Row],[SysTimeStamp]])&lt;12,I3651+$B$14,I3651-$B$14)</f>
        <v>15.841435185185855</v>
      </c>
    </row>
    <row r="3653" spans="1:9" x14ac:dyDescent="0.2">
      <c r="A3653" t="s">
        <v>20</v>
      </c>
      <c r="B3653" t="s">
        <v>22</v>
      </c>
      <c r="C3653" s="6">
        <f t="shared" si="61"/>
        <v>42182.042083343171</v>
      </c>
      <c r="D3653" t="s">
        <v>23</v>
      </c>
      <c r="E3653" s="6">
        <f>IF(Sense_data[[#This Row],[a_1State]]=D3652,E3652,Sense_data[[#This Row],[SysTimeStamp]])</f>
        <v>42182.040162046425</v>
      </c>
      <c r="F3653" s="3" t="str">
        <f>Sense_data[[#This Row],[a_1State]]&amp;TEXT(Sense_data[[#This Row],[StateInstanceTimestamp]],"#.######")</f>
        <v>On42182.040162</v>
      </c>
      <c r="G3653" s="3">
        <f ca="1">IF(Sense_data[[#This Row],[a_1State]]="Off",RANDBETWEEN(off_min,off_max),RANDBETWEEN(on_min,on_max))/sr_div</f>
        <v>3.1</v>
      </c>
      <c r="H3653" s="3">
        <v>5</v>
      </c>
      <c r="I3653" s="3">
        <f>IF(HOUR(Sense_data[[#This Row],[SysTimeStamp]])&lt;12,I3652+$B$14,I3652-$B$14)</f>
        <v>15.841666666667336</v>
      </c>
    </row>
    <row r="3654" spans="1:9" x14ac:dyDescent="0.2">
      <c r="A3654" t="s">
        <v>20</v>
      </c>
      <c r="B3654" t="s">
        <v>22</v>
      </c>
      <c r="C3654" s="6">
        <f t="shared" si="61"/>
        <v>42182.042094917248</v>
      </c>
      <c r="D3654" t="s">
        <v>23</v>
      </c>
      <c r="E3654" s="6">
        <f>IF(Sense_data[[#This Row],[a_1State]]=D3653,E3653,Sense_data[[#This Row],[SysTimeStamp]])</f>
        <v>42182.040162046425</v>
      </c>
      <c r="F3654" s="3" t="str">
        <f>Sense_data[[#This Row],[a_1State]]&amp;TEXT(Sense_data[[#This Row],[StateInstanceTimestamp]],"#.######")</f>
        <v>On42182.040162</v>
      </c>
      <c r="G3654" s="3">
        <f ca="1">IF(Sense_data[[#This Row],[a_1State]]="Off",RANDBETWEEN(off_min,off_max),RANDBETWEEN(on_min,on_max))/sr_div</f>
        <v>5.9</v>
      </c>
      <c r="H3654" s="3">
        <v>6</v>
      </c>
      <c r="I3654" s="3">
        <f>IF(HOUR(Sense_data[[#This Row],[SysTimeStamp]])&lt;12,I3653+$B$14,I3653-$B$14)</f>
        <v>15.841898148148818</v>
      </c>
    </row>
    <row r="3655" spans="1:9" x14ac:dyDescent="0.2">
      <c r="A3655" t="s">
        <v>20</v>
      </c>
      <c r="B3655" t="s">
        <v>22</v>
      </c>
      <c r="C3655" s="6">
        <f t="shared" si="61"/>
        <v>42182.042106491324</v>
      </c>
      <c r="D3655" t="s">
        <v>23</v>
      </c>
      <c r="E3655" s="6">
        <f>IF(Sense_data[[#This Row],[a_1State]]=D3654,E3654,Sense_data[[#This Row],[SysTimeStamp]])</f>
        <v>42182.040162046425</v>
      </c>
      <c r="F3655" s="3" t="str">
        <f>Sense_data[[#This Row],[a_1State]]&amp;TEXT(Sense_data[[#This Row],[StateInstanceTimestamp]],"#.######")</f>
        <v>On42182.040162</v>
      </c>
      <c r="G3655" s="3">
        <f ca="1">IF(Sense_data[[#This Row],[a_1State]]="Off",RANDBETWEEN(off_min,off_max),RANDBETWEEN(on_min,on_max))/sr_div</f>
        <v>5.3</v>
      </c>
      <c r="H3655" s="3">
        <v>5.9</v>
      </c>
      <c r="I3655" s="3">
        <f>IF(HOUR(Sense_data[[#This Row],[SysTimeStamp]])&lt;12,I3654+$B$14,I3654-$B$14)</f>
        <v>15.8421296296303</v>
      </c>
    </row>
    <row r="3656" spans="1:9" x14ac:dyDescent="0.2">
      <c r="A3656" t="s">
        <v>20</v>
      </c>
      <c r="B3656" t="s">
        <v>22</v>
      </c>
      <c r="C3656" s="6">
        <f t="shared" si="61"/>
        <v>42182.042118065401</v>
      </c>
      <c r="D3656" t="s">
        <v>23</v>
      </c>
      <c r="E3656" s="6">
        <f>IF(Sense_data[[#This Row],[a_1State]]=D3655,E3655,Sense_data[[#This Row],[SysTimeStamp]])</f>
        <v>42182.040162046425</v>
      </c>
      <c r="F3656" s="3" t="str">
        <f>Sense_data[[#This Row],[a_1State]]&amp;TEXT(Sense_data[[#This Row],[StateInstanceTimestamp]],"#.######")</f>
        <v>On42182.040162</v>
      </c>
      <c r="G3656" s="3">
        <f ca="1">IF(Sense_data[[#This Row],[a_1State]]="Off",RANDBETWEEN(off_min,off_max),RANDBETWEEN(on_min,on_max))/sr_div</f>
        <v>3.2</v>
      </c>
      <c r="H3656" s="3">
        <v>3</v>
      </c>
      <c r="I3656" s="3">
        <f>IF(HOUR(Sense_data[[#This Row],[SysTimeStamp]])&lt;12,I3655+$B$14,I3655-$B$14)</f>
        <v>15.842361111111781</v>
      </c>
    </row>
    <row r="3657" spans="1:9" x14ac:dyDescent="0.2">
      <c r="A3657" t="s">
        <v>20</v>
      </c>
      <c r="B3657" t="s">
        <v>22</v>
      </c>
      <c r="C3657" s="6">
        <f t="shared" si="61"/>
        <v>42182.042129639478</v>
      </c>
      <c r="D3657" t="s">
        <v>23</v>
      </c>
      <c r="E3657" s="6">
        <f>IF(Sense_data[[#This Row],[a_1State]]=D3656,E3656,Sense_data[[#This Row],[SysTimeStamp]])</f>
        <v>42182.040162046425</v>
      </c>
      <c r="F3657" s="3" t="str">
        <f>Sense_data[[#This Row],[a_1State]]&amp;TEXT(Sense_data[[#This Row],[StateInstanceTimestamp]],"#.######")</f>
        <v>On42182.040162</v>
      </c>
      <c r="G3657" s="3">
        <f ca="1">IF(Sense_data[[#This Row],[a_1State]]="Off",RANDBETWEEN(off_min,off_max),RANDBETWEEN(on_min,on_max))/sr_div</f>
        <v>3.5</v>
      </c>
      <c r="H3657" s="3">
        <v>3</v>
      </c>
      <c r="I3657" s="3">
        <f>IF(HOUR(Sense_data[[#This Row],[SysTimeStamp]])&lt;12,I3656+$B$14,I3656-$B$14)</f>
        <v>15.842592592593263</v>
      </c>
    </row>
    <row r="3658" spans="1:9" x14ac:dyDescent="0.2">
      <c r="A3658" t="s">
        <v>20</v>
      </c>
      <c r="B3658" t="s">
        <v>22</v>
      </c>
      <c r="C3658" s="6">
        <f t="shared" si="61"/>
        <v>42182.042141213555</v>
      </c>
      <c r="D3658" t="s">
        <v>23</v>
      </c>
      <c r="E3658" s="6">
        <f>IF(Sense_data[[#This Row],[a_1State]]=D3657,E3657,Sense_data[[#This Row],[SysTimeStamp]])</f>
        <v>42182.040162046425</v>
      </c>
      <c r="F3658" s="3" t="str">
        <f>Sense_data[[#This Row],[a_1State]]&amp;TEXT(Sense_data[[#This Row],[StateInstanceTimestamp]],"#.######")</f>
        <v>On42182.040162</v>
      </c>
      <c r="G3658" s="3">
        <f ca="1">IF(Sense_data[[#This Row],[a_1State]]="Off",RANDBETWEEN(off_min,off_max),RANDBETWEEN(on_min,on_max))/sr_div</f>
        <v>4.5</v>
      </c>
      <c r="H3658" s="3">
        <v>4.4000000000000004</v>
      </c>
      <c r="I3658" s="3">
        <f>IF(HOUR(Sense_data[[#This Row],[SysTimeStamp]])&lt;12,I3657+$B$14,I3657-$B$14)</f>
        <v>15.842824074074745</v>
      </c>
    </row>
    <row r="3659" spans="1:9" x14ac:dyDescent="0.2">
      <c r="A3659" t="s">
        <v>20</v>
      </c>
      <c r="B3659" t="s">
        <v>22</v>
      </c>
      <c r="C3659" s="6">
        <f t="shared" si="61"/>
        <v>42182.042152787631</v>
      </c>
      <c r="D3659" t="s">
        <v>23</v>
      </c>
      <c r="E3659" s="6">
        <f>IF(Sense_data[[#This Row],[a_1State]]=D3658,E3658,Sense_data[[#This Row],[SysTimeStamp]])</f>
        <v>42182.040162046425</v>
      </c>
      <c r="F3659" s="3" t="str">
        <f>Sense_data[[#This Row],[a_1State]]&amp;TEXT(Sense_data[[#This Row],[StateInstanceTimestamp]],"#.######")</f>
        <v>On42182.040162</v>
      </c>
      <c r="G3659" s="3">
        <f ca="1">IF(Sense_data[[#This Row],[a_1State]]="Off",RANDBETWEEN(off_min,off_max),RANDBETWEEN(on_min,on_max))/sr_div</f>
        <v>3.5</v>
      </c>
      <c r="H3659" s="3">
        <v>3.7</v>
      </c>
      <c r="I3659" s="3">
        <f>IF(HOUR(Sense_data[[#This Row],[SysTimeStamp]])&lt;12,I3658+$B$14,I3658-$B$14)</f>
        <v>15.843055555556226</v>
      </c>
    </row>
    <row r="3660" spans="1:9" x14ac:dyDescent="0.2">
      <c r="A3660" t="s">
        <v>20</v>
      </c>
      <c r="B3660" t="s">
        <v>22</v>
      </c>
      <c r="C3660" s="6">
        <f t="shared" si="61"/>
        <v>42182.042164361708</v>
      </c>
      <c r="D3660" t="s">
        <v>23</v>
      </c>
      <c r="E3660" s="6">
        <f>IF(Sense_data[[#This Row],[a_1State]]=D3659,E3659,Sense_data[[#This Row],[SysTimeStamp]])</f>
        <v>42182.040162046425</v>
      </c>
      <c r="F3660" s="3" t="str">
        <f>Sense_data[[#This Row],[a_1State]]&amp;TEXT(Sense_data[[#This Row],[StateInstanceTimestamp]],"#.######")</f>
        <v>On42182.040162</v>
      </c>
      <c r="G3660" s="3">
        <f ca="1">IF(Sense_data[[#This Row],[a_1State]]="Off",RANDBETWEEN(off_min,off_max),RANDBETWEEN(on_min,on_max))/sr_div</f>
        <v>4.4000000000000004</v>
      </c>
      <c r="H3660" s="3">
        <v>4.5999999999999996</v>
      </c>
      <c r="I3660" s="3">
        <f>IF(HOUR(Sense_data[[#This Row],[SysTimeStamp]])&lt;12,I3659+$B$14,I3659-$B$14)</f>
        <v>15.843287037037708</v>
      </c>
    </row>
    <row r="3661" spans="1:9" x14ac:dyDescent="0.2">
      <c r="A3661" t="s">
        <v>20</v>
      </c>
      <c r="B3661" t="s">
        <v>22</v>
      </c>
      <c r="C3661" s="6">
        <f t="shared" si="61"/>
        <v>42182.042175935785</v>
      </c>
      <c r="D3661" t="s">
        <v>23</v>
      </c>
      <c r="E3661" s="6">
        <f>IF(Sense_data[[#This Row],[a_1State]]=D3660,E3660,Sense_data[[#This Row],[SysTimeStamp]])</f>
        <v>42182.040162046425</v>
      </c>
      <c r="F3661" s="3" t="str">
        <f>Sense_data[[#This Row],[a_1State]]&amp;TEXT(Sense_data[[#This Row],[StateInstanceTimestamp]],"#.######")</f>
        <v>On42182.040162</v>
      </c>
      <c r="G3661" s="3">
        <f ca="1">IF(Sense_data[[#This Row],[a_1State]]="Off",RANDBETWEEN(off_min,off_max),RANDBETWEEN(on_min,on_max))/sr_div</f>
        <v>3.9</v>
      </c>
      <c r="H3661" s="3">
        <v>3</v>
      </c>
      <c r="I3661" s="3">
        <f>IF(HOUR(Sense_data[[#This Row],[SysTimeStamp]])&lt;12,I3660+$B$14,I3660-$B$14)</f>
        <v>15.84351851851919</v>
      </c>
    </row>
    <row r="3662" spans="1:9" x14ac:dyDescent="0.2">
      <c r="A3662" t="s">
        <v>20</v>
      </c>
      <c r="B3662" t="s">
        <v>22</v>
      </c>
      <c r="C3662" s="6">
        <f t="shared" si="61"/>
        <v>42182.042187509862</v>
      </c>
      <c r="D3662" t="s">
        <v>23</v>
      </c>
      <c r="E3662" s="6">
        <f>IF(Sense_data[[#This Row],[a_1State]]=D3661,E3661,Sense_data[[#This Row],[SysTimeStamp]])</f>
        <v>42182.040162046425</v>
      </c>
      <c r="F3662" s="3" t="str">
        <f>Sense_data[[#This Row],[a_1State]]&amp;TEXT(Sense_data[[#This Row],[StateInstanceTimestamp]],"#.######")</f>
        <v>On42182.040162</v>
      </c>
      <c r="G3662" s="3">
        <f ca="1">IF(Sense_data[[#This Row],[a_1State]]="Off",RANDBETWEEN(off_min,off_max),RANDBETWEEN(on_min,on_max))/sr_div</f>
        <v>4.5999999999999996</v>
      </c>
      <c r="H3662" s="3">
        <v>4.0999999999999996</v>
      </c>
      <c r="I3662" s="3">
        <f>IF(HOUR(Sense_data[[#This Row],[SysTimeStamp]])&lt;12,I3661+$B$14,I3661-$B$14)</f>
        <v>15.843750000000671</v>
      </c>
    </row>
    <row r="3663" spans="1:9" x14ac:dyDescent="0.2">
      <c r="A3663" t="s">
        <v>20</v>
      </c>
      <c r="B3663" t="s">
        <v>22</v>
      </c>
      <c r="C3663" s="6">
        <f t="shared" si="61"/>
        <v>42182.042199083939</v>
      </c>
      <c r="D3663" t="s">
        <v>23</v>
      </c>
      <c r="E3663" s="6">
        <f>IF(Sense_data[[#This Row],[a_1State]]=D3662,E3662,Sense_data[[#This Row],[SysTimeStamp]])</f>
        <v>42182.040162046425</v>
      </c>
      <c r="F3663" s="3" t="str">
        <f>Sense_data[[#This Row],[a_1State]]&amp;TEXT(Sense_data[[#This Row],[StateInstanceTimestamp]],"#.######")</f>
        <v>On42182.040162</v>
      </c>
      <c r="G3663" s="3">
        <f ca="1">IF(Sense_data[[#This Row],[a_1State]]="Off",RANDBETWEEN(off_min,off_max),RANDBETWEEN(on_min,on_max))/sr_div</f>
        <v>4.2</v>
      </c>
      <c r="H3663" s="3">
        <v>4.9000000000000004</v>
      </c>
      <c r="I3663" s="3">
        <f>IF(HOUR(Sense_data[[#This Row],[SysTimeStamp]])&lt;12,I3662+$B$14,I3662-$B$14)</f>
        <v>15.843981481482153</v>
      </c>
    </row>
    <row r="3664" spans="1:9" x14ac:dyDescent="0.2">
      <c r="A3664" t="s">
        <v>20</v>
      </c>
      <c r="B3664" t="s">
        <v>22</v>
      </c>
      <c r="C3664" s="6">
        <f t="shared" si="61"/>
        <v>42182.042210658015</v>
      </c>
      <c r="D3664" t="s">
        <v>23</v>
      </c>
      <c r="E3664" s="6">
        <f>IF(Sense_data[[#This Row],[a_1State]]=D3663,E3663,Sense_data[[#This Row],[SysTimeStamp]])</f>
        <v>42182.040162046425</v>
      </c>
      <c r="F3664" s="3" t="str">
        <f>Sense_data[[#This Row],[a_1State]]&amp;TEXT(Sense_data[[#This Row],[StateInstanceTimestamp]],"#.######")</f>
        <v>On42182.040162</v>
      </c>
      <c r="G3664" s="3">
        <f ca="1">IF(Sense_data[[#This Row],[a_1State]]="Off",RANDBETWEEN(off_min,off_max),RANDBETWEEN(on_min,on_max))/sr_div</f>
        <v>5.0999999999999996</v>
      </c>
      <c r="H3664" s="3">
        <v>3.3</v>
      </c>
      <c r="I3664" s="3">
        <f>IF(HOUR(Sense_data[[#This Row],[SysTimeStamp]])&lt;12,I3663+$B$14,I3663-$B$14)</f>
        <v>15.844212962963635</v>
      </c>
    </row>
    <row r="3665" spans="1:9" x14ac:dyDescent="0.2">
      <c r="A3665" t="s">
        <v>20</v>
      </c>
      <c r="B3665" t="s">
        <v>22</v>
      </c>
      <c r="C3665" s="6">
        <f t="shared" si="61"/>
        <v>42182.042222232092</v>
      </c>
      <c r="D3665" t="s">
        <v>23</v>
      </c>
      <c r="E3665" s="6">
        <f>IF(Sense_data[[#This Row],[a_1State]]=D3664,E3664,Sense_data[[#This Row],[SysTimeStamp]])</f>
        <v>42182.040162046425</v>
      </c>
      <c r="F3665" s="3" t="str">
        <f>Sense_data[[#This Row],[a_1State]]&amp;TEXT(Sense_data[[#This Row],[StateInstanceTimestamp]],"#.######")</f>
        <v>On42182.040162</v>
      </c>
      <c r="G3665" s="3">
        <f ca="1">IF(Sense_data[[#This Row],[a_1State]]="Off",RANDBETWEEN(off_min,off_max),RANDBETWEEN(on_min,on_max))/sr_div</f>
        <v>4.7</v>
      </c>
      <c r="H3665" s="3">
        <v>5.7</v>
      </c>
      <c r="I3665" s="3">
        <f>IF(HOUR(Sense_data[[#This Row],[SysTimeStamp]])&lt;12,I3664+$B$14,I3664-$B$14)</f>
        <v>15.844444444445116</v>
      </c>
    </row>
    <row r="3666" spans="1:9" x14ac:dyDescent="0.2">
      <c r="A3666" t="s">
        <v>20</v>
      </c>
      <c r="B3666" t="s">
        <v>22</v>
      </c>
      <c r="C3666" s="6">
        <f t="shared" si="61"/>
        <v>42182.042233806169</v>
      </c>
      <c r="D3666" t="s">
        <v>23</v>
      </c>
      <c r="E3666" s="6">
        <f>IF(Sense_data[[#This Row],[a_1State]]=D3665,E3665,Sense_data[[#This Row],[SysTimeStamp]])</f>
        <v>42182.040162046425</v>
      </c>
      <c r="F3666" s="3" t="str">
        <f>Sense_data[[#This Row],[a_1State]]&amp;TEXT(Sense_data[[#This Row],[StateInstanceTimestamp]],"#.######")</f>
        <v>On42182.040162</v>
      </c>
      <c r="G3666" s="3">
        <f ca="1">IF(Sense_data[[#This Row],[a_1State]]="Off",RANDBETWEEN(off_min,off_max),RANDBETWEEN(on_min,on_max))/sr_div</f>
        <v>3.7</v>
      </c>
      <c r="H3666" s="3">
        <v>3.3</v>
      </c>
      <c r="I3666" s="3">
        <f>IF(HOUR(Sense_data[[#This Row],[SysTimeStamp]])&lt;12,I3665+$B$14,I3665-$B$14)</f>
        <v>15.844675925926598</v>
      </c>
    </row>
    <row r="3667" spans="1:9" x14ac:dyDescent="0.2">
      <c r="A3667" t="s">
        <v>20</v>
      </c>
      <c r="B3667" t="s">
        <v>22</v>
      </c>
      <c r="C3667" s="6">
        <f t="shared" si="61"/>
        <v>42182.042245380246</v>
      </c>
      <c r="D3667" t="s">
        <v>23</v>
      </c>
      <c r="E3667" s="6">
        <f>IF(Sense_data[[#This Row],[a_1State]]=D3666,E3666,Sense_data[[#This Row],[SysTimeStamp]])</f>
        <v>42182.040162046425</v>
      </c>
      <c r="F3667" s="3" t="str">
        <f>Sense_data[[#This Row],[a_1State]]&amp;TEXT(Sense_data[[#This Row],[StateInstanceTimestamp]],"#.######")</f>
        <v>On42182.040162</v>
      </c>
      <c r="G3667" s="3">
        <f ca="1">IF(Sense_data[[#This Row],[a_1State]]="Off",RANDBETWEEN(off_min,off_max),RANDBETWEEN(on_min,on_max))/sr_div</f>
        <v>3.9</v>
      </c>
      <c r="H3667" s="3">
        <v>5.0999999999999996</v>
      </c>
      <c r="I3667" s="3">
        <f>IF(HOUR(Sense_data[[#This Row],[SysTimeStamp]])&lt;12,I3666+$B$14,I3666-$B$14)</f>
        <v>15.84490740740808</v>
      </c>
    </row>
    <row r="3668" spans="1:9" x14ac:dyDescent="0.2">
      <c r="A3668" t="s">
        <v>20</v>
      </c>
      <c r="B3668" t="s">
        <v>22</v>
      </c>
      <c r="C3668" s="6">
        <f t="shared" si="61"/>
        <v>42182.042256954323</v>
      </c>
      <c r="D3668" t="s">
        <v>23</v>
      </c>
      <c r="E3668" s="6">
        <f>IF(Sense_data[[#This Row],[a_1State]]=D3667,E3667,Sense_data[[#This Row],[SysTimeStamp]])</f>
        <v>42182.040162046425</v>
      </c>
      <c r="F3668" s="3" t="str">
        <f>Sense_data[[#This Row],[a_1State]]&amp;TEXT(Sense_data[[#This Row],[StateInstanceTimestamp]],"#.######")</f>
        <v>On42182.040162</v>
      </c>
      <c r="G3668" s="3">
        <f ca="1">IF(Sense_data[[#This Row],[a_1State]]="Off",RANDBETWEEN(off_min,off_max),RANDBETWEEN(on_min,on_max))/sr_div</f>
        <v>5.0999999999999996</v>
      </c>
      <c r="H3668" s="3">
        <v>6</v>
      </c>
      <c r="I3668" s="3">
        <f>IF(HOUR(Sense_data[[#This Row],[SysTimeStamp]])&lt;12,I3667+$B$14,I3667-$B$14)</f>
        <v>15.845138888889561</v>
      </c>
    </row>
    <row r="3669" spans="1:9" x14ac:dyDescent="0.2">
      <c r="A3669" t="s">
        <v>20</v>
      </c>
      <c r="B3669" t="s">
        <v>22</v>
      </c>
      <c r="C3669" s="6">
        <f t="shared" si="61"/>
        <v>42182.042268528399</v>
      </c>
      <c r="D3669" t="s">
        <v>23</v>
      </c>
      <c r="E3669" s="6">
        <f>IF(Sense_data[[#This Row],[a_1State]]=D3668,E3668,Sense_data[[#This Row],[SysTimeStamp]])</f>
        <v>42182.040162046425</v>
      </c>
      <c r="F3669" s="3" t="str">
        <f>Sense_data[[#This Row],[a_1State]]&amp;TEXT(Sense_data[[#This Row],[StateInstanceTimestamp]],"#.######")</f>
        <v>On42182.040162</v>
      </c>
      <c r="G3669" s="3">
        <f ca="1">IF(Sense_data[[#This Row],[a_1State]]="Off",RANDBETWEEN(off_min,off_max),RANDBETWEEN(on_min,on_max))/sr_div</f>
        <v>4.8</v>
      </c>
      <c r="H3669" s="3">
        <v>3.6</v>
      </c>
      <c r="I3669" s="3">
        <f>IF(HOUR(Sense_data[[#This Row],[SysTimeStamp]])&lt;12,I3668+$B$14,I3668-$B$14)</f>
        <v>15.845370370371043</v>
      </c>
    </row>
    <row r="3670" spans="1:9" x14ac:dyDescent="0.2">
      <c r="A3670" t="s">
        <v>20</v>
      </c>
      <c r="B3670" t="s">
        <v>22</v>
      </c>
      <c r="C3670" s="6">
        <f t="shared" si="61"/>
        <v>42182.042280102476</v>
      </c>
      <c r="D3670" t="s">
        <v>23</v>
      </c>
      <c r="E3670" s="6">
        <f>IF(Sense_data[[#This Row],[a_1State]]=D3669,E3669,Sense_data[[#This Row],[SysTimeStamp]])</f>
        <v>42182.040162046425</v>
      </c>
      <c r="F3670" s="3" t="str">
        <f>Sense_data[[#This Row],[a_1State]]&amp;TEXT(Sense_data[[#This Row],[StateInstanceTimestamp]],"#.######")</f>
        <v>On42182.040162</v>
      </c>
      <c r="G3670" s="3">
        <f ca="1">IF(Sense_data[[#This Row],[a_1State]]="Off",RANDBETWEEN(off_min,off_max),RANDBETWEEN(on_min,on_max))/sr_div</f>
        <v>3.2</v>
      </c>
      <c r="H3670" s="3">
        <v>5.3</v>
      </c>
      <c r="I3670" s="3">
        <f>IF(HOUR(Sense_data[[#This Row],[SysTimeStamp]])&lt;12,I3669+$B$14,I3669-$B$14)</f>
        <v>15.845601851852525</v>
      </c>
    </row>
    <row r="3671" spans="1:9" x14ac:dyDescent="0.2">
      <c r="A3671" t="s">
        <v>20</v>
      </c>
      <c r="B3671" t="s">
        <v>22</v>
      </c>
      <c r="C3671" s="6">
        <f t="shared" si="61"/>
        <v>42182.042291676553</v>
      </c>
      <c r="D3671" t="s">
        <v>23</v>
      </c>
      <c r="E3671" s="6">
        <f>IF(Sense_data[[#This Row],[a_1State]]=D3670,E3670,Sense_data[[#This Row],[SysTimeStamp]])</f>
        <v>42182.040162046425</v>
      </c>
      <c r="F3671" s="3" t="str">
        <f>Sense_data[[#This Row],[a_1State]]&amp;TEXT(Sense_data[[#This Row],[StateInstanceTimestamp]],"#.######")</f>
        <v>On42182.040162</v>
      </c>
      <c r="G3671" s="3">
        <f ca="1">IF(Sense_data[[#This Row],[a_1State]]="Off",RANDBETWEEN(off_min,off_max),RANDBETWEEN(on_min,on_max))/sr_div</f>
        <v>5.8</v>
      </c>
      <c r="H3671" s="3">
        <v>3.3</v>
      </c>
      <c r="I3671" s="3">
        <f>IF(HOUR(Sense_data[[#This Row],[SysTimeStamp]])&lt;12,I3670+$B$14,I3670-$B$14)</f>
        <v>15.845833333334006</v>
      </c>
    </row>
    <row r="3672" spans="1:9" x14ac:dyDescent="0.2">
      <c r="A3672" t="s">
        <v>20</v>
      </c>
      <c r="B3672" t="s">
        <v>22</v>
      </c>
      <c r="C3672" s="6">
        <f t="shared" si="61"/>
        <v>42182.04230325063</v>
      </c>
      <c r="D3672" t="s">
        <v>23</v>
      </c>
      <c r="E3672" s="6">
        <f>IF(Sense_data[[#This Row],[a_1State]]=D3671,E3671,Sense_data[[#This Row],[SysTimeStamp]])</f>
        <v>42182.040162046425</v>
      </c>
      <c r="F3672" s="3" t="str">
        <f>Sense_data[[#This Row],[a_1State]]&amp;TEXT(Sense_data[[#This Row],[StateInstanceTimestamp]],"#.######")</f>
        <v>On42182.040162</v>
      </c>
      <c r="G3672" s="3">
        <f ca="1">IF(Sense_data[[#This Row],[a_1State]]="Off",RANDBETWEEN(off_min,off_max),RANDBETWEEN(on_min,on_max))/sr_div</f>
        <v>4.5</v>
      </c>
      <c r="H3672" s="3">
        <v>3.2</v>
      </c>
      <c r="I3672" s="3">
        <f>IF(HOUR(Sense_data[[#This Row],[SysTimeStamp]])&lt;12,I3671+$B$14,I3671-$B$14)</f>
        <v>15.846064814815488</v>
      </c>
    </row>
    <row r="3673" spans="1:9" x14ac:dyDescent="0.2">
      <c r="A3673" t="s">
        <v>20</v>
      </c>
      <c r="B3673" t="s">
        <v>22</v>
      </c>
      <c r="C3673" s="6">
        <f t="shared" si="61"/>
        <v>42182.042314824706</v>
      </c>
      <c r="D3673" t="s">
        <v>23</v>
      </c>
      <c r="E3673" s="6">
        <f>IF(Sense_data[[#This Row],[a_1State]]=D3672,E3672,Sense_data[[#This Row],[SysTimeStamp]])</f>
        <v>42182.040162046425</v>
      </c>
      <c r="F3673" s="3" t="str">
        <f>Sense_data[[#This Row],[a_1State]]&amp;TEXT(Sense_data[[#This Row],[StateInstanceTimestamp]],"#.######")</f>
        <v>On42182.040162</v>
      </c>
      <c r="G3673" s="3">
        <f ca="1">IF(Sense_data[[#This Row],[a_1State]]="Off",RANDBETWEEN(off_min,off_max),RANDBETWEEN(on_min,on_max))/sr_div</f>
        <v>4.5999999999999996</v>
      </c>
      <c r="H3673" s="3">
        <v>5.9</v>
      </c>
      <c r="I3673" s="3">
        <f>IF(HOUR(Sense_data[[#This Row],[SysTimeStamp]])&lt;12,I3672+$B$14,I3672-$B$14)</f>
        <v>15.84629629629697</v>
      </c>
    </row>
    <row r="3674" spans="1:9" x14ac:dyDescent="0.2">
      <c r="A3674" t="s">
        <v>20</v>
      </c>
      <c r="B3674" t="s">
        <v>22</v>
      </c>
      <c r="C3674" s="6">
        <f t="shared" si="61"/>
        <v>42182.042326398783</v>
      </c>
      <c r="D3674" t="s">
        <v>23</v>
      </c>
      <c r="E3674" s="6">
        <f>IF(Sense_data[[#This Row],[a_1State]]=D3673,E3673,Sense_data[[#This Row],[SysTimeStamp]])</f>
        <v>42182.040162046425</v>
      </c>
      <c r="F3674" s="3" t="str">
        <f>Sense_data[[#This Row],[a_1State]]&amp;TEXT(Sense_data[[#This Row],[StateInstanceTimestamp]],"#.######")</f>
        <v>On42182.040162</v>
      </c>
      <c r="G3674" s="3">
        <f ca="1">IF(Sense_data[[#This Row],[a_1State]]="Off",RANDBETWEEN(off_min,off_max),RANDBETWEEN(on_min,on_max))/sr_div</f>
        <v>5.4</v>
      </c>
      <c r="H3674" s="3">
        <v>4.3</v>
      </c>
      <c r="I3674" s="3">
        <f>IF(HOUR(Sense_data[[#This Row],[SysTimeStamp]])&lt;12,I3673+$B$14,I3673-$B$14)</f>
        <v>15.846527777778451</v>
      </c>
    </row>
    <row r="3675" spans="1:9" x14ac:dyDescent="0.2">
      <c r="A3675" t="s">
        <v>20</v>
      </c>
      <c r="B3675" t="s">
        <v>22</v>
      </c>
      <c r="C3675" s="6">
        <f t="shared" si="61"/>
        <v>42182.04233797286</v>
      </c>
      <c r="D3675" t="s">
        <v>23</v>
      </c>
      <c r="E3675" s="6">
        <f>IF(Sense_data[[#This Row],[a_1State]]=D3674,E3674,Sense_data[[#This Row],[SysTimeStamp]])</f>
        <v>42182.040162046425</v>
      </c>
      <c r="F3675" s="3" t="str">
        <f>Sense_data[[#This Row],[a_1State]]&amp;TEXT(Sense_data[[#This Row],[StateInstanceTimestamp]],"#.######")</f>
        <v>On42182.040162</v>
      </c>
      <c r="G3675" s="3">
        <f ca="1">IF(Sense_data[[#This Row],[a_1State]]="Off",RANDBETWEEN(off_min,off_max),RANDBETWEEN(on_min,on_max))/sr_div</f>
        <v>3.7</v>
      </c>
      <c r="H3675" s="3">
        <v>3.7</v>
      </c>
      <c r="I3675" s="3">
        <f>IF(HOUR(Sense_data[[#This Row],[SysTimeStamp]])&lt;12,I3674+$B$14,I3674-$B$14)</f>
        <v>15.846759259259933</v>
      </c>
    </row>
    <row r="3676" spans="1:9" x14ac:dyDescent="0.2">
      <c r="A3676" t="s">
        <v>20</v>
      </c>
      <c r="B3676" t="s">
        <v>22</v>
      </c>
      <c r="C3676" s="6">
        <f t="shared" si="61"/>
        <v>42182.042349546937</v>
      </c>
      <c r="D3676" t="s">
        <v>23</v>
      </c>
      <c r="E3676" s="6">
        <f>IF(Sense_data[[#This Row],[a_1State]]=D3675,E3675,Sense_data[[#This Row],[SysTimeStamp]])</f>
        <v>42182.040162046425</v>
      </c>
      <c r="F3676" s="3" t="str">
        <f>Sense_data[[#This Row],[a_1State]]&amp;TEXT(Sense_data[[#This Row],[StateInstanceTimestamp]],"#.######")</f>
        <v>On42182.040162</v>
      </c>
      <c r="G3676" s="3">
        <f ca="1">IF(Sense_data[[#This Row],[a_1State]]="Off",RANDBETWEEN(off_min,off_max),RANDBETWEEN(on_min,on_max))/sr_div</f>
        <v>5.7</v>
      </c>
      <c r="H3676" s="3">
        <v>5.6</v>
      </c>
      <c r="I3676" s="3">
        <f>IF(HOUR(Sense_data[[#This Row],[SysTimeStamp]])&lt;12,I3675+$B$14,I3675-$B$14)</f>
        <v>15.846990740741415</v>
      </c>
    </row>
    <row r="3677" spans="1:9" x14ac:dyDescent="0.2">
      <c r="A3677" t="s">
        <v>20</v>
      </c>
      <c r="B3677" t="s">
        <v>22</v>
      </c>
      <c r="C3677" s="6">
        <f t="shared" si="61"/>
        <v>42182.042361121014</v>
      </c>
      <c r="D3677" t="s">
        <v>23</v>
      </c>
      <c r="E3677" s="6">
        <f>IF(Sense_data[[#This Row],[a_1State]]=D3676,E3676,Sense_data[[#This Row],[SysTimeStamp]])</f>
        <v>42182.040162046425</v>
      </c>
      <c r="F3677" s="3" t="str">
        <f>Sense_data[[#This Row],[a_1State]]&amp;TEXT(Sense_data[[#This Row],[StateInstanceTimestamp]],"#.######")</f>
        <v>On42182.040162</v>
      </c>
      <c r="G3677" s="3">
        <f ca="1">IF(Sense_data[[#This Row],[a_1State]]="Off",RANDBETWEEN(off_min,off_max),RANDBETWEEN(on_min,on_max))/sr_div</f>
        <v>3.4</v>
      </c>
      <c r="H3677" s="3">
        <v>5</v>
      </c>
      <c r="I3677" s="3">
        <f>IF(HOUR(Sense_data[[#This Row],[SysTimeStamp]])&lt;12,I3676+$B$14,I3676-$B$14)</f>
        <v>15.847222222222896</v>
      </c>
    </row>
    <row r="3678" spans="1:9" x14ac:dyDescent="0.2">
      <c r="A3678" t="s">
        <v>20</v>
      </c>
      <c r="B3678" t="s">
        <v>22</v>
      </c>
      <c r="C3678" s="6">
        <f t="shared" si="61"/>
        <v>42182.04237269509</v>
      </c>
      <c r="D3678" t="s">
        <v>23</v>
      </c>
      <c r="E3678" s="6">
        <f>IF(Sense_data[[#This Row],[a_1State]]=D3677,E3677,Sense_data[[#This Row],[SysTimeStamp]])</f>
        <v>42182.040162046425</v>
      </c>
      <c r="F3678" s="3" t="str">
        <f>Sense_data[[#This Row],[a_1State]]&amp;TEXT(Sense_data[[#This Row],[StateInstanceTimestamp]],"#.######")</f>
        <v>On42182.040162</v>
      </c>
      <c r="G3678" s="3">
        <f ca="1">IF(Sense_data[[#This Row],[a_1State]]="Off",RANDBETWEEN(off_min,off_max),RANDBETWEEN(on_min,on_max))/sr_div</f>
        <v>5.8</v>
      </c>
      <c r="H3678" s="3">
        <v>3.9</v>
      </c>
      <c r="I3678" s="3">
        <f>IF(HOUR(Sense_data[[#This Row],[SysTimeStamp]])&lt;12,I3677+$B$14,I3677-$B$14)</f>
        <v>15.847453703704378</v>
      </c>
    </row>
    <row r="3679" spans="1:9" x14ac:dyDescent="0.2">
      <c r="A3679" t="s">
        <v>20</v>
      </c>
      <c r="B3679" t="s">
        <v>22</v>
      </c>
      <c r="C3679" s="6">
        <f t="shared" si="61"/>
        <v>42182.042384269167</v>
      </c>
      <c r="D3679" t="s">
        <v>23</v>
      </c>
      <c r="E3679" s="6">
        <f>IF(Sense_data[[#This Row],[a_1State]]=D3678,E3678,Sense_data[[#This Row],[SysTimeStamp]])</f>
        <v>42182.040162046425</v>
      </c>
      <c r="F3679" s="3" t="str">
        <f>Sense_data[[#This Row],[a_1State]]&amp;TEXT(Sense_data[[#This Row],[StateInstanceTimestamp]],"#.######")</f>
        <v>On42182.040162</v>
      </c>
      <c r="G3679" s="3">
        <f ca="1">IF(Sense_data[[#This Row],[a_1State]]="Off",RANDBETWEEN(off_min,off_max),RANDBETWEEN(on_min,on_max))/sr_div</f>
        <v>5.2</v>
      </c>
      <c r="H3679" s="3">
        <v>3.1</v>
      </c>
      <c r="I3679" s="3">
        <f>IF(HOUR(Sense_data[[#This Row],[SysTimeStamp]])&lt;12,I3678+$B$14,I3678-$B$14)</f>
        <v>15.84768518518586</v>
      </c>
    </row>
    <row r="3680" spans="1:9" x14ac:dyDescent="0.2">
      <c r="A3680" t="s">
        <v>20</v>
      </c>
      <c r="B3680" t="s">
        <v>22</v>
      </c>
      <c r="C3680" s="6">
        <f t="shared" si="61"/>
        <v>42182.042395843244</v>
      </c>
      <c r="D3680" t="s">
        <v>23</v>
      </c>
      <c r="E3680" s="6">
        <f>IF(Sense_data[[#This Row],[a_1State]]=D3679,E3679,Sense_data[[#This Row],[SysTimeStamp]])</f>
        <v>42182.040162046425</v>
      </c>
      <c r="F3680" s="3" t="str">
        <f>Sense_data[[#This Row],[a_1State]]&amp;TEXT(Sense_data[[#This Row],[StateInstanceTimestamp]],"#.######")</f>
        <v>On42182.040162</v>
      </c>
      <c r="G3680" s="3">
        <f ca="1">IF(Sense_data[[#This Row],[a_1State]]="Off",RANDBETWEEN(off_min,off_max),RANDBETWEEN(on_min,on_max))/sr_div</f>
        <v>3.2</v>
      </c>
      <c r="H3680" s="3">
        <v>5.8</v>
      </c>
      <c r="I3680" s="3">
        <f>IF(HOUR(Sense_data[[#This Row],[SysTimeStamp]])&lt;12,I3679+$B$14,I3679-$B$14)</f>
        <v>15.847916666667341</v>
      </c>
    </row>
    <row r="3681" spans="1:9" x14ac:dyDescent="0.2">
      <c r="A3681" t="s">
        <v>20</v>
      </c>
      <c r="B3681" t="s">
        <v>22</v>
      </c>
      <c r="C3681" s="6">
        <f t="shared" si="61"/>
        <v>42182.042407417321</v>
      </c>
      <c r="D3681" t="s">
        <v>23</v>
      </c>
      <c r="E3681" s="6">
        <f>IF(Sense_data[[#This Row],[a_1State]]=D3680,E3680,Sense_data[[#This Row],[SysTimeStamp]])</f>
        <v>42182.040162046425</v>
      </c>
      <c r="F3681" s="3" t="str">
        <f>Sense_data[[#This Row],[a_1State]]&amp;TEXT(Sense_data[[#This Row],[StateInstanceTimestamp]],"#.######")</f>
        <v>On42182.040162</v>
      </c>
      <c r="G3681" s="3">
        <f ca="1">IF(Sense_data[[#This Row],[a_1State]]="Off",RANDBETWEEN(off_min,off_max),RANDBETWEEN(on_min,on_max))/sr_div</f>
        <v>3.4</v>
      </c>
      <c r="H3681" s="3">
        <v>4.8</v>
      </c>
      <c r="I3681" s="3">
        <f>IF(HOUR(Sense_data[[#This Row],[SysTimeStamp]])&lt;12,I3680+$B$14,I3680-$B$14)</f>
        <v>15.848148148148823</v>
      </c>
    </row>
    <row r="3682" spans="1:9" x14ac:dyDescent="0.2">
      <c r="A3682" t="s">
        <v>20</v>
      </c>
      <c r="B3682" t="s">
        <v>22</v>
      </c>
      <c r="C3682" s="6">
        <f t="shared" si="61"/>
        <v>42182.042418991397</v>
      </c>
      <c r="D3682" t="s">
        <v>23</v>
      </c>
      <c r="E3682" s="6">
        <f>IF(Sense_data[[#This Row],[a_1State]]=D3681,E3681,Sense_data[[#This Row],[SysTimeStamp]])</f>
        <v>42182.040162046425</v>
      </c>
      <c r="F3682" s="3" t="str">
        <f>Sense_data[[#This Row],[a_1State]]&amp;TEXT(Sense_data[[#This Row],[StateInstanceTimestamp]],"#.######")</f>
        <v>On42182.040162</v>
      </c>
      <c r="G3682" s="3">
        <f ca="1">IF(Sense_data[[#This Row],[a_1State]]="Off",RANDBETWEEN(off_min,off_max),RANDBETWEEN(on_min,on_max))/sr_div</f>
        <v>6</v>
      </c>
      <c r="H3682" s="3">
        <v>3.2</v>
      </c>
      <c r="I3682" s="3">
        <f>IF(HOUR(Sense_data[[#This Row],[SysTimeStamp]])&lt;12,I3681+$B$14,I3681-$B$14)</f>
        <v>15.848379629630305</v>
      </c>
    </row>
    <row r="3683" spans="1:9" x14ac:dyDescent="0.2">
      <c r="A3683" t="s">
        <v>20</v>
      </c>
      <c r="B3683" t="s">
        <v>22</v>
      </c>
      <c r="C3683" s="6">
        <f t="shared" si="61"/>
        <v>42182.042430565474</v>
      </c>
      <c r="D3683" t="s">
        <v>23</v>
      </c>
      <c r="E3683" s="6">
        <f>IF(Sense_data[[#This Row],[a_1State]]=D3682,E3682,Sense_data[[#This Row],[SysTimeStamp]])</f>
        <v>42182.040162046425</v>
      </c>
      <c r="F3683" s="3" t="str">
        <f>Sense_data[[#This Row],[a_1State]]&amp;TEXT(Sense_data[[#This Row],[StateInstanceTimestamp]],"#.######")</f>
        <v>On42182.040162</v>
      </c>
      <c r="G3683" s="3">
        <f ca="1">IF(Sense_data[[#This Row],[a_1State]]="Off",RANDBETWEEN(off_min,off_max),RANDBETWEEN(on_min,on_max))/sr_div</f>
        <v>4.2</v>
      </c>
      <c r="H3683" s="3">
        <v>3</v>
      </c>
      <c r="I3683" s="3">
        <f>IF(HOUR(Sense_data[[#This Row],[SysTimeStamp]])&lt;12,I3682+$B$14,I3682-$B$14)</f>
        <v>15.848611111111786</v>
      </c>
    </row>
    <row r="3684" spans="1:9" x14ac:dyDescent="0.2">
      <c r="A3684" t="s">
        <v>20</v>
      </c>
      <c r="B3684" t="s">
        <v>22</v>
      </c>
      <c r="C3684" s="6">
        <f t="shared" si="61"/>
        <v>42182.042442139551</v>
      </c>
      <c r="D3684" t="s">
        <v>23</v>
      </c>
      <c r="E3684" s="6">
        <f>IF(Sense_data[[#This Row],[a_1State]]=D3683,E3683,Sense_data[[#This Row],[SysTimeStamp]])</f>
        <v>42182.040162046425</v>
      </c>
      <c r="F3684" s="3" t="str">
        <f>Sense_data[[#This Row],[a_1State]]&amp;TEXT(Sense_data[[#This Row],[StateInstanceTimestamp]],"#.######")</f>
        <v>On42182.040162</v>
      </c>
      <c r="G3684" s="3">
        <f ca="1">IF(Sense_data[[#This Row],[a_1State]]="Off",RANDBETWEEN(off_min,off_max),RANDBETWEEN(on_min,on_max))/sr_div</f>
        <v>4.5</v>
      </c>
      <c r="H3684" s="3">
        <v>5.7</v>
      </c>
      <c r="I3684" s="3">
        <f>IF(HOUR(Sense_data[[#This Row],[SysTimeStamp]])&lt;12,I3683+$B$14,I3683-$B$14)</f>
        <v>15.848842592593268</v>
      </c>
    </row>
    <row r="3685" spans="1:9" x14ac:dyDescent="0.2">
      <c r="A3685" t="s">
        <v>20</v>
      </c>
      <c r="B3685" t="s">
        <v>22</v>
      </c>
      <c r="C3685" s="6">
        <f t="shared" si="61"/>
        <v>42182.042453713628</v>
      </c>
      <c r="D3685" t="s">
        <v>23</v>
      </c>
      <c r="E3685" s="6">
        <f>IF(Sense_data[[#This Row],[a_1State]]=D3684,E3684,Sense_data[[#This Row],[SysTimeStamp]])</f>
        <v>42182.040162046425</v>
      </c>
      <c r="F3685" s="3" t="str">
        <f>Sense_data[[#This Row],[a_1State]]&amp;TEXT(Sense_data[[#This Row],[StateInstanceTimestamp]],"#.######")</f>
        <v>On42182.040162</v>
      </c>
      <c r="G3685" s="3">
        <f ca="1">IF(Sense_data[[#This Row],[a_1State]]="Off",RANDBETWEEN(off_min,off_max),RANDBETWEEN(on_min,on_max))/sr_div</f>
        <v>3.7</v>
      </c>
      <c r="H3685" s="3">
        <v>3.9</v>
      </c>
      <c r="I3685" s="3">
        <f>IF(HOUR(Sense_data[[#This Row],[SysTimeStamp]])&lt;12,I3684+$B$14,I3684-$B$14)</f>
        <v>15.84907407407475</v>
      </c>
    </row>
    <row r="3686" spans="1:9" x14ac:dyDescent="0.2">
      <c r="A3686" t="s">
        <v>20</v>
      </c>
      <c r="B3686" t="s">
        <v>22</v>
      </c>
      <c r="C3686" s="6">
        <f t="shared" si="61"/>
        <v>42182.042465287705</v>
      </c>
      <c r="D3686" t="s">
        <v>23</v>
      </c>
      <c r="E3686" s="6">
        <f>IF(Sense_data[[#This Row],[a_1State]]=D3685,E3685,Sense_data[[#This Row],[SysTimeStamp]])</f>
        <v>42182.040162046425</v>
      </c>
      <c r="F3686" s="3" t="str">
        <f>Sense_data[[#This Row],[a_1State]]&amp;TEXT(Sense_data[[#This Row],[StateInstanceTimestamp]],"#.######")</f>
        <v>On42182.040162</v>
      </c>
      <c r="G3686" s="3">
        <f ca="1">IF(Sense_data[[#This Row],[a_1State]]="Off",RANDBETWEEN(off_min,off_max),RANDBETWEEN(on_min,on_max))/sr_div</f>
        <v>4.3</v>
      </c>
      <c r="H3686" s="3">
        <v>3.3</v>
      </c>
      <c r="I3686" s="3">
        <f>IF(HOUR(Sense_data[[#This Row],[SysTimeStamp]])&lt;12,I3685+$B$14,I3685-$B$14)</f>
        <v>15.849305555556231</v>
      </c>
    </row>
    <row r="3687" spans="1:9" x14ac:dyDescent="0.2">
      <c r="A3687" t="s">
        <v>20</v>
      </c>
      <c r="B3687" t="s">
        <v>22</v>
      </c>
      <c r="C3687" s="6">
        <f t="shared" si="61"/>
        <v>42182.042476861781</v>
      </c>
      <c r="D3687" t="s">
        <v>23</v>
      </c>
      <c r="E3687" s="6">
        <f>IF(Sense_data[[#This Row],[a_1State]]=D3686,E3686,Sense_data[[#This Row],[SysTimeStamp]])</f>
        <v>42182.040162046425</v>
      </c>
      <c r="F3687" s="3" t="str">
        <f>Sense_data[[#This Row],[a_1State]]&amp;TEXT(Sense_data[[#This Row],[StateInstanceTimestamp]],"#.######")</f>
        <v>On42182.040162</v>
      </c>
      <c r="G3687" s="3">
        <f ca="1">IF(Sense_data[[#This Row],[a_1State]]="Off",RANDBETWEEN(off_min,off_max),RANDBETWEEN(on_min,on_max))/sr_div</f>
        <v>3.1</v>
      </c>
      <c r="H3687" s="3">
        <v>3.5</v>
      </c>
      <c r="I3687" s="3">
        <f>IF(HOUR(Sense_data[[#This Row],[SysTimeStamp]])&lt;12,I3686+$B$14,I3686-$B$14)</f>
        <v>15.849537037037713</v>
      </c>
    </row>
    <row r="3688" spans="1:9" x14ac:dyDescent="0.2">
      <c r="A3688" t="s">
        <v>20</v>
      </c>
      <c r="B3688" t="s">
        <v>22</v>
      </c>
      <c r="C3688" s="6">
        <f t="shared" si="61"/>
        <v>42182.042488435858</v>
      </c>
      <c r="D3688" t="s">
        <v>23</v>
      </c>
      <c r="E3688" s="6">
        <f>IF(Sense_data[[#This Row],[a_1State]]=D3687,E3687,Sense_data[[#This Row],[SysTimeStamp]])</f>
        <v>42182.040162046425</v>
      </c>
      <c r="F3688" s="3" t="str">
        <f>Sense_data[[#This Row],[a_1State]]&amp;TEXT(Sense_data[[#This Row],[StateInstanceTimestamp]],"#.######")</f>
        <v>On42182.040162</v>
      </c>
      <c r="G3688" s="3">
        <f ca="1">IF(Sense_data[[#This Row],[a_1State]]="Off",RANDBETWEEN(off_min,off_max),RANDBETWEEN(on_min,on_max))/sr_div</f>
        <v>5.8</v>
      </c>
      <c r="H3688" s="3">
        <v>3.4</v>
      </c>
      <c r="I3688" s="3">
        <f>IF(HOUR(Sense_data[[#This Row],[SysTimeStamp]])&lt;12,I3687+$B$14,I3687-$B$14)</f>
        <v>15.849768518519195</v>
      </c>
    </row>
    <row r="3689" spans="1:9" x14ac:dyDescent="0.2">
      <c r="A3689" t="s">
        <v>20</v>
      </c>
      <c r="B3689" t="s">
        <v>22</v>
      </c>
      <c r="C3689" s="6">
        <f t="shared" si="61"/>
        <v>42182.042500009935</v>
      </c>
      <c r="D3689" t="s">
        <v>23</v>
      </c>
      <c r="E3689" s="6">
        <f>IF(Sense_data[[#This Row],[a_1State]]=D3688,E3688,Sense_data[[#This Row],[SysTimeStamp]])</f>
        <v>42182.040162046425</v>
      </c>
      <c r="F3689" s="3" t="str">
        <f>Sense_data[[#This Row],[a_1State]]&amp;TEXT(Sense_data[[#This Row],[StateInstanceTimestamp]],"#.######")</f>
        <v>On42182.040162</v>
      </c>
      <c r="G3689" s="3">
        <f ca="1">IF(Sense_data[[#This Row],[a_1State]]="Off",RANDBETWEEN(off_min,off_max),RANDBETWEEN(on_min,on_max))/sr_div</f>
        <v>6</v>
      </c>
      <c r="H3689" s="3">
        <v>4.3</v>
      </c>
      <c r="I3689" s="3">
        <f>IF(HOUR(Sense_data[[#This Row],[SysTimeStamp]])&lt;12,I3688+$B$14,I3688-$B$14)</f>
        <v>15.850000000000676</v>
      </c>
    </row>
    <row r="3690" spans="1:9" x14ac:dyDescent="0.2">
      <c r="A3690" t="s">
        <v>20</v>
      </c>
      <c r="B3690" t="s">
        <v>22</v>
      </c>
      <c r="C3690" s="6">
        <f t="shared" si="61"/>
        <v>42182.042511584012</v>
      </c>
      <c r="D3690" t="s">
        <v>23</v>
      </c>
      <c r="E3690" s="6">
        <f>IF(Sense_data[[#This Row],[a_1State]]=D3689,E3689,Sense_data[[#This Row],[SysTimeStamp]])</f>
        <v>42182.040162046425</v>
      </c>
      <c r="F3690" s="3" t="str">
        <f>Sense_data[[#This Row],[a_1State]]&amp;TEXT(Sense_data[[#This Row],[StateInstanceTimestamp]],"#.######")</f>
        <v>On42182.040162</v>
      </c>
      <c r="G3690" s="3">
        <f ca="1">IF(Sense_data[[#This Row],[a_1State]]="Off",RANDBETWEEN(off_min,off_max),RANDBETWEEN(on_min,on_max))/sr_div</f>
        <v>3</v>
      </c>
      <c r="H3690" s="3">
        <v>5.7</v>
      </c>
      <c r="I3690" s="3">
        <f>IF(HOUR(Sense_data[[#This Row],[SysTimeStamp]])&lt;12,I3689+$B$14,I3689-$B$14)</f>
        <v>15.850231481482158</v>
      </c>
    </row>
    <row r="3691" spans="1:9" x14ac:dyDescent="0.2">
      <c r="A3691" t="s">
        <v>20</v>
      </c>
      <c r="B3691" t="s">
        <v>22</v>
      </c>
      <c r="C3691" s="6">
        <f t="shared" si="61"/>
        <v>42182.042523158088</v>
      </c>
      <c r="D3691" t="s">
        <v>23</v>
      </c>
      <c r="E3691" s="6">
        <f>IF(Sense_data[[#This Row],[a_1State]]=D3690,E3690,Sense_data[[#This Row],[SysTimeStamp]])</f>
        <v>42182.040162046425</v>
      </c>
      <c r="F3691" s="3" t="str">
        <f>Sense_data[[#This Row],[a_1State]]&amp;TEXT(Sense_data[[#This Row],[StateInstanceTimestamp]],"#.######")</f>
        <v>On42182.040162</v>
      </c>
      <c r="G3691" s="3">
        <f ca="1">IF(Sense_data[[#This Row],[a_1State]]="Off",RANDBETWEEN(off_min,off_max),RANDBETWEEN(on_min,on_max))/sr_div</f>
        <v>4.0999999999999996</v>
      </c>
      <c r="H3691" s="3">
        <v>5.4</v>
      </c>
      <c r="I3691" s="3">
        <f>IF(HOUR(Sense_data[[#This Row],[SysTimeStamp]])&lt;12,I3690+$B$14,I3690-$B$14)</f>
        <v>15.85046296296364</v>
      </c>
    </row>
    <row r="3692" spans="1:9" x14ac:dyDescent="0.2">
      <c r="A3692" t="s">
        <v>20</v>
      </c>
      <c r="B3692" t="s">
        <v>22</v>
      </c>
      <c r="C3692" s="6">
        <f t="shared" si="61"/>
        <v>42182.042534732165</v>
      </c>
      <c r="D3692" t="s">
        <v>23</v>
      </c>
      <c r="E3692" s="6">
        <f>IF(Sense_data[[#This Row],[a_1State]]=D3691,E3691,Sense_data[[#This Row],[SysTimeStamp]])</f>
        <v>42182.040162046425</v>
      </c>
      <c r="F3692" s="3" t="str">
        <f>Sense_data[[#This Row],[a_1State]]&amp;TEXT(Sense_data[[#This Row],[StateInstanceTimestamp]],"#.######")</f>
        <v>On42182.040162</v>
      </c>
      <c r="G3692" s="3">
        <f ca="1">IF(Sense_data[[#This Row],[a_1State]]="Off",RANDBETWEEN(off_min,off_max),RANDBETWEEN(on_min,on_max))/sr_div</f>
        <v>3.2</v>
      </c>
      <c r="H3692" s="3">
        <v>4.5999999999999996</v>
      </c>
      <c r="I3692" s="3">
        <f>IF(HOUR(Sense_data[[#This Row],[SysTimeStamp]])&lt;12,I3691+$B$14,I3691-$B$14)</f>
        <v>15.850694444445121</v>
      </c>
    </row>
    <row r="3693" spans="1:9" x14ac:dyDescent="0.2">
      <c r="A3693" t="s">
        <v>20</v>
      </c>
      <c r="B3693" t="s">
        <v>22</v>
      </c>
      <c r="C3693" s="6">
        <f t="shared" si="61"/>
        <v>42182.042546306242</v>
      </c>
      <c r="D3693" t="s">
        <v>23</v>
      </c>
      <c r="E3693" s="6">
        <f>IF(Sense_data[[#This Row],[a_1State]]=D3692,E3692,Sense_data[[#This Row],[SysTimeStamp]])</f>
        <v>42182.040162046425</v>
      </c>
      <c r="F3693" s="3" t="str">
        <f>Sense_data[[#This Row],[a_1State]]&amp;TEXT(Sense_data[[#This Row],[StateInstanceTimestamp]],"#.######")</f>
        <v>On42182.040162</v>
      </c>
      <c r="G3693" s="3">
        <f ca="1">IF(Sense_data[[#This Row],[a_1State]]="Off",RANDBETWEEN(off_min,off_max),RANDBETWEEN(on_min,on_max))/sr_div</f>
        <v>5.8</v>
      </c>
      <c r="H3693" s="3">
        <v>5.7</v>
      </c>
      <c r="I3693" s="3">
        <f>IF(HOUR(Sense_data[[#This Row],[SysTimeStamp]])&lt;12,I3692+$B$14,I3692-$B$14)</f>
        <v>15.850925925926603</v>
      </c>
    </row>
    <row r="3694" spans="1:9" x14ac:dyDescent="0.2">
      <c r="A3694" t="s">
        <v>20</v>
      </c>
      <c r="B3694" t="s">
        <v>22</v>
      </c>
      <c r="C3694" s="6">
        <f t="shared" si="61"/>
        <v>42182.042557880319</v>
      </c>
      <c r="D3694" t="s">
        <v>23</v>
      </c>
      <c r="E3694" s="6">
        <f>IF(Sense_data[[#This Row],[a_1State]]=D3693,E3693,Sense_data[[#This Row],[SysTimeStamp]])</f>
        <v>42182.040162046425</v>
      </c>
      <c r="F3694" s="3" t="str">
        <f>Sense_data[[#This Row],[a_1State]]&amp;TEXT(Sense_data[[#This Row],[StateInstanceTimestamp]],"#.######")</f>
        <v>On42182.040162</v>
      </c>
      <c r="G3694" s="3">
        <f ca="1">IF(Sense_data[[#This Row],[a_1State]]="Off",RANDBETWEEN(off_min,off_max),RANDBETWEEN(on_min,on_max))/sr_div</f>
        <v>5.8</v>
      </c>
      <c r="H3694" s="3">
        <v>5.6</v>
      </c>
      <c r="I3694" s="3">
        <f>IF(HOUR(Sense_data[[#This Row],[SysTimeStamp]])&lt;12,I3693+$B$14,I3693-$B$14)</f>
        <v>15.851157407408085</v>
      </c>
    </row>
    <row r="3695" spans="1:9" x14ac:dyDescent="0.2">
      <c r="A3695" t="s">
        <v>20</v>
      </c>
      <c r="B3695" t="s">
        <v>22</v>
      </c>
      <c r="C3695" s="6">
        <f t="shared" si="61"/>
        <v>42182.042569454396</v>
      </c>
      <c r="D3695" t="s">
        <v>23</v>
      </c>
      <c r="E3695" s="6">
        <f>IF(Sense_data[[#This Row],[a_1State]]=D3694,E3694,Sense_data[[#This Row],[SysTimeStamp]])</f>
        <v>42182.040162046425</v>
      </c>
      <c r="F3695" s="3" t="str">
        <f>Sense_data[[#This Row],[a_1State]]&amp;TEXT(Sense_data[[#This Row],[StateInstanceTimestamp]],"#.######")</f>
        <v>On42182.040162</v>
      </c>
      <c r="G3695" s="3">
        <f ca="1">IF(Sense_data[[#This Row],[a_1State]]="Off",RANDBETWEEN(off_min,off_max),RANDBETWEEN(on_min,on_max))/sr_div</f>
        <v>4.9000000000000004</v>
      </c>
      <c r="H3695" s="3">
        <v>5.3</v>
      </c>
      <c r="I3695" s="3">
        <f>IF(HOUR(Sense_data[[#This Row],[SysTimeStamp]])&lt;12,I3694+$B$14,I3694-$B$14)</f>
        <v>15.851388888889566</v>
      </c>
    </row>
    <row r="3696" spans="1:9" x14ac:dyDescent="0.2">
      <c r="A3696" t="s">
        <v>20</v>
      </c>
      <c r="B3696" t="s">
        <v>22</v>
      </c>
      <c r="C3696" s="6">
        <f t="shared" si="61"/>
        <v>42182.042581028472</v>
      </c>
      <c r="D3696" t="s">
        <v>23</v>
      </c>
      <c r="E3696" s="6">
        <f>IF(Sense_data[[#This Row],[a_1State]]=D3695,E3695,Sense_data[[#This Row],[SysTimeStamp]])</f>
        <v>42182.040162046425</v>
      </c>
      <c r="F3696" s="3" t="str">
        <f>Sense_data[[#This Row],[a_1State]]&amp;TEXT(Sense_data[[#This Row],[StateInstanceTimestamp]],"#.######")</f>
        <v>On42182.040162</v>
      </c>
      <c r="G3696" s="3">
        <f ca="1">IF(Sense_data[[#This Row],[a_1State]]="Off",RANDBETWEEN(off_min,off_max),RANDBETWEEN(on_min,on_max))/sr_div</f>
        <v>3.6</v>
      </c>
      <c r="H3696" s="3">
        <v>4.7</v>
      </c>
      <c r="I3696" s="3">
        <f>IF(HOUR(Sense_data[[#This Row],[SysTimeStamp]])&lt;12,I3695+$B$14,I3695-$B$14)</f>
        <v>15.851620370371048</v>
      </c>
    </row>
    <row r="3697" spans="1:9" x14ac:dyDescent="0.2">
      <c r="A3697" t="s">
        <v>20</v>
      </c>
      <c r="B3697" t="s">
        <v>22</v>
      </c>
      <c r="C3697" s="6">
        <f t="shared" si="61"/>
        <v>42182.042592602549</v>
      </c>
      <c r="D3697" t="s">
        <v>23</v>
      </c>
      <c r="E3697" s="6">
        <f>IF(Sense_data[[#This Row],[a_1State]]=D3696,E3696,Sense_data[[#This Row],[SysTimeStamp]])</f>
        <v>42182.040162046425</v>
      </c>
      <c r="F3697" s="3" t="str">
        <f>Sense_data[[#This Row],[a_1State]]&amp;TEXT(Sense_data[[#This Row],[StateInstanceTimestamp]],"#.######")</f>
        <v>On42182.040162</v>
      </c>
      <c r="G3697" s="3">
        <f ca="1">IF(Sense_data[[#This Row],[a_1State]]="Off",RANDBETWEEN(off_min,off_max),RANDBETWEEN(on_min,on_max))/sr_div</f>
        <v>5.2</v>
      </c>
      <c r="H3697" s="3">
        <v>4.7</v>
      </c>
      <c r="I3697" s="3">
        <f>IF(HOUR(Sense_data[[#This Row],[SysTimeStamp]])&lt;12,I3696+$B$14,I3696-$B$14)</f>
        <v>15.85185185185253</v>
      </c>
    </row>
    <row r="3698" spans="1:9" x14ac:dyDescent="0.2">
      <c r="A3698" t="s">
        <v>20</v>
      </c>
      <c r="B3698" t="s">
        <v>22</v>
      </c>
      <c r="C3698" s="6">
        <f t="shared" si="61"/>
        <v>42182.042604176626</v>
      </c>
      <c r="D3698" t="s">
        <v>23</v>
      </c>
      <c r="E3698" s="6">
        <f>IF(Sense_data[[#This Row],[a_1State]]=D3697,E3697,Sense_data[[#This Row],[SysTimeStamp]])</f>
        <v>42182.040162046425</v>
      </c>
      <c r="F3698" s="3" t="str">
        <f>Sense_data[[#This Row],[a_1State]]&amp;TEXT(Sense_data[[#This Row],[StateInstanceTimestamp]],"#.######")</f>
        <v>On42182.040162</v>
      </c>
      <c r="G3698" s="3">
        <f ca="1">IF(Sense_data[[#This Row],[a_1State]]="Off",RANDBETWEEN(off_min,off_max),RANDBETWEEN(on_min,on_max))/sr_div</f>
        <v>3.4</v>
      </c>
      <c r="H3698" s="3">
        <v>5.6</v>
      </c>
      <c r="I3698" s="3">
        <f>IF(HOUR(Sense_data[[#This Row],[SysTimeStamp]])&lt;12,I3697+$B$14,I3697-$B$14)</f>
        <v>15.852083333334011</v>
      </c>
    </row>
    <row r="3699" spans="1:9" x14ac:dyDescent="0.2">
      <c r="A3699" t="s">
        <v>20</v>
      </c>
      <c r="B3699" t="s">
        <v>22</v>
      </c>
      <c r="C3699" s="6">
        <f t="shared" si="61"/>
        <v>42182.042615750703</v>
      </c>
      <c r="D3699" t="s">
        <v>23</v>
      </c>
      <c r="E3699" s="6">
        <f>IF(Sense_data[[#This Row],[a_1State]]=D3698,E3698,Sense_data[[#This Row],[SysTimeStamp]])</f>
        <v>42182.040162046425</v>
      </c>
      <c r="F3699" s="3" t="str">
        <f>Sense_data[[#This Row],[a_1State]]&amp;TEXT(Sense_data[[#This Row],[StateInstanceTimestamp]],"#.######")</f>
        <v>On42182.040162</v>
      </c>
      <c r="G3699" s="3">
        <f ca="1">IF(Sense_data[[#This Row],[a_1State]]="Off",RANDBETWEEN(off_min,off_max),RANDBETWEEN(on_min,on_max))/sr_div</f>
        <v>5.7</v>
      </c>
      <c r="H3699" s="3">
        <v>3</v>
      </c>
      <c r="I3699" s="3">
        <f>IF(HOUR(Sense_data[[#This Row],[SysTimeStamp]])&lt;12,I3698+$B$14,I3698-$B$14)</f>
        <v>15.852314814815493</v>
      </c>
    </row>
    <row r="3700" spans="1:9" x14ac:dyDescent="0.2">
      <c r="A3700" t="s">
        <v>20</v>
      </c>
      <c r="B3700" t="s">
        <v>22</v>
      </c>
      <c r="C3700" s="6">
        <f t="shared" si="61"/>
        <v>42182.042627324779</v>
      </c>
      <c r="D3700" t="s">
        <v>23</v>
      </c>
      <c r="E3700" s="6">
        <f>IF(Sense_data[[#This Row],[a_1State]]=D3699,E3699,Sense_data[[#This Row],[SysTimeStamp]])</f>
        <v>42182.040162046425</v>
      </c>
      <c r="F3700" s="3" t="str">
        <f>Sense_data[[#This Row],[a_1State]]&amp;TEXT(Sense_data[[#This Row],[StateInstanceTimestamp]],"#.######")</f>
        <v>On42182.040162</v>
      </c>
      <c r="G3700" s="3">
        <f ca="1">IF(Sense_data[[#This Row],[a_1State]]="Off",RANDBETWEEN(off_min,off_max),RANDBETWEEN(on_min,on_max))/sr_div</f>
        <v>4.5999999999999996</v>
      </c>
      <c r="H3700" s="3">
        <v>3.6</v>
      </c>
      <c r="I3700" s="3">
        <f>IF(HOUR(Sense_data[[#This Row],[SysTimeStamp]])&lt;12,I3699+$B$14,I3699-$B$14)</f>
        <v>15.852546296296975</v>
      </c>
    </row>
    <row r="3701" spans="1:9" x14ac:dyDescent="0.2">
      <c r="A3701" t="s">
        <v>20</v>
      </c>
      <c r="B3701" t="s">
        <v>22</v>
      </c>
      <c r="C3701" s="6">
        <f t="shared" si="61"/>
        <v>42182.042638898856</v>
      </c>
      <c r="D3701" t="s">
        <v>23</v>
      </c>
      <c r="E3701" s="6">
        <f>IF(Sense_data[[#This Row],[a_1State]]=D3700,E3700,Sense_data[[#This Row],[SysTimeStamp]])</f>
        <v>42182.040162046425</v>
      </c>
      <c r="F3701" s="3" t="str">
        <f>Sense_data[[#This Row],[a_1State]]&amp;TEXT(Sense_data[[#This Row],[StateInstanceTimestamp]],"#.######")</f>
        <v>On42182.040162</v>
      </c>
      <c r="G3701" s="3">
        <f ca="1">IF(Sense_data[[#This Row],[a_1State]]="Off",RANDBETWEEN(off_min,off_max),RANDBETWEEN(on_min,on_max))/sr_div</f>
        <v>4.5</v>
      </c>
      <c r="H3701" s="3">
        <v>6</v>
      </c>
      <c r="I3701" s="3">
        <f>IF(HOUR(Sense_data[[#This Row],[SysTimeStamp]])&lt;12,I3700+$B$14,I3700-$B$14)</f>
        <v>15.852777777778456</v>
      </c>
    </row>
    <row r="3702" spans="1:9" x14ac:dyDescent="0.2">
      <c r="A3702" t="s">
        <v>20</v>
      </c>
      <c r="B3702" t="s">
        <v>22</v>
      </c>
      <c r="C3702" s="6">
        <f t="shared" si="61"/>
        <v>42182.042650472933</v>
      </c>
      <c r="D3702" t="s">
        <v>23</v>
      </c>
      <c r="E3702" s="6">
        <f>IF(Sense_data[[#This Row],[a_1State]]=D3701,E3701,Sense_data[[#This Row],[SysTimeStamp]])</f>
        <v>42182.040162046425</v>
      </c>
      <c r="F3702" s="3" t="str">
        <f>Sense_data[[#This Row],[a_1State]]&amp;TEXT(Sense_data[[#This Row],[StateInstanceTimestamp]],"#.######")</f>
        <v>On42182.040162</v>
      </c>
      <c r="G3702" s="3">
        <f ca="1">IF(Sense_data[[#This Row],[a_1State]]="Off",RANDBETWEEN(off_min,off_max),RANDBETWEEN(on_min,on_max))/sr_div</f>
        <v>3.6</v>
      </c>
      <c r="H3702" s="3">
        <v>5.9</v>
      </c>
      <c r="I3702" s="3">
        <f>IF(HOUR(Sense_data[[#This Row],[SysTimeStamp]])&lt;12,I3701+$B$14,I3701-$B$14)</f>
        <v>15.853009259259938</v>
      </c>
    </row>
    <row r="3703" spans="1:9" x14ac:dyDescent="0.2">
      <c r="A3703" t="s">
        <v>20</v>
      </c>
      <c r="B3703" t="s">
        <v>22</v>
      </c>
      <c r="C3703" s="6">
        <f t="shared" si="61"/>
        <v>42182.04266204701</v>
      </c>
      <c r="D3703" t="s">
        <v>23</v>
      </c>
      <c r="E3703" s="6">
        <f>IF(Sense_data[[#This Row],[a_1State]]=D3702,E3702,Sense_data[[#This Row],[SysTimeStamp]])</f>
        <v>42182.040162046425</v>
      </c>
      <c r="F3703" s="3" t="str">
        <f>Sense_data[[#This Row],[a_1State]]&amp;TEXT(Sense_data[[#This Row],[StateInstanceTimestamp]],"#.######")</f>
        <v>On42182.040162</v>
      </c>
      <c r="G3703" s="3">
        <f ca="1">IF(Sense_data[[#This Row],[a_1State]]="Off",RANDBETWEEN(off_min,off_max),RANDBETWEEN(on_min,on_max))/sr_div</f>
        <v>5.3</v>
      </c>
      <c r="H3703" s="3">
        <v>4.9000000000000004</v>
      </c>
      <c r="I3703" s="3">
        <f>IF(HOUR(Sense_data[[#This Row],[SysTimeStamp]])&lt;12,I3702+$B$14,I3702-$B$14)</f>
        <v>15.85324074074142</v>
      </c>
    </row>
    <row r="3704" spans="1:9" x14ac:dyDescent="0.2">
      <c r="A3704" t="s">
        <v>20</v>
      </c>
      <c r="B3704" t="s">
        <v>22</v>
      </c>
      <c r="C3704" s="6">
        <f t="shared" si="61"/>
        <v>42182.042673621087</v>
      </c>
      <c r="D3704" t="s">
        <v>23</v>
      </c>
      <c r="E3704" s="6">
        <f>IF(Sense_data[[#This Row],[a_1State]]=D3703,E3703,Sense_data[[#This Row],[SysTimeStamp]])</f>
        <v>42182.040162046425</v>
      </c>
      <c r="F3704" s="3" t="str">
        <f>Sense_data[[#This Row],[a_1State]]&amp;TEXT(Sense_data[[#This Row],[StateInstanceTimestamp]],"#.######")</f>
        <v>On42182.040162</v>
      </c>
      <c r="G3704" s="3">
        <f ca="1">IF(Sense_data[[#This Row],[a_1State]]="Off",RANDBETWEEN(off_min,off_max),RANDBETWEEN(on_min,on_max))/sr_div</f>
        <v>3.7</v>
      </c>
      <c r="H3704" s="3">
        <v>4.5</v>
      </c>
      <c r="I3704" s="3">
        <f>IF(HOUR(Sense_data[[#This Row],[SysTimeStamp]])&lt;12,I3703+$B$14,I3703-$B$14)</f>
        <v>15.853472222222901</v>
      </c>
    </row>
    <row r="3705" spans="1:9" x14ac:dyDescent="0.2">
      <c r="A3705" t="s">
        <v>20</v>
      </c>
      <c r="B3705" t="s">
        <v>22</v>
      </c>
      <c r="C3705" s="6">
        <f t="shared" si="61"/>
        <v>42182.042685195163</v>
      </c>
      <c r="D3705" t="s">
        <v>23</v>
      </c>
      <c r="E3705" s="6">
        <f>IF(Sense_data[[#This Row],[a_1State]]=D3704,E3704,Sense_data[[#This Row],[SysTimeStamp]])</f>
        <v>42182.040162046425</v>
      </c>
      <c r="F3705" s="3" t="str">
        <f>Sense_data[[#This Row],[a_1State]]&amp;TEXT(Sense_data[[#This Row],[StateInstanceTimestamp]],"#.######")</f>
        <v>On42182.040162</v>
      </c>
      <c r="G3705" s="3">
        <f ca="1">IF(Sense_data[[#This Row],[a_1State]]="Off",RANDBETWEEN(off_min,off_max),RANDBETWEEN(on_min,on_max))/sr_div</f>
        <v>4.5</v>
      </c>
      <c r="H3705" s="3">
        <v>3.2</v>
      </c>
      <c r="I3705" s="3">
        <f>IF(HOUR(Sense_data[[#This Row],[SysTimeStamp]])&lt;12,I3704+$B$14,I3704-$B$14)</f>
        <v>15.853703703704383</v>
      </c>
    </row>
    <row r="3706" spans="1:9" x14ac:dyDescent="0.2">
      <c r="A3706" t="s">
        <v>20</v>
      </c>
      <c r="B3706" t="s">
        <v>22</v>
      </c>
      <c r="C3706" s="6">
        <f t="shared" si="61"/>
        <v>42182.04269676924</v>
      </c>
      <c r="D3706" t="s">
        <v>23</v>
      </c>
      <c r="E3706" s="6">
        <f>IF(Sense_data[[#This Row],[a_1State]]=D3705,E3705,Sense_data[[#This Row],[SysTimeStamp]])</f>
        <v>42182.040162046425</v>
      </c>
      <c r="F3706" s="3" t="str">
        <f>Sense_data[[#This Row],[a_1State]]&amp;TEXT(Sense_data[[#This Row],[StateInstanceTimestamp]],"#.######")</f>
        <v>On42182.040162</v>
      </c>
      <c r="G3706" s="3">
        <f ca="1">IF(Sense_data[[#This Row],[a_1State]]="Off",RANDBETWEEN(off_min,off_max),RANDBETWEEN(on_min,on_max))/sr_div</f>
        <v>4.5</v>
      </c>
      <c r="H3706" s="3">
        <v>3</v>
      </c>
      <c r="I3706" s="3">
        <f>IF(HOUR(Sense_data[[#This Row],[SysTimeStamp]])&lt;12,I3705+$B$14,I3705-$B$14)</f>
        <v>15.853935185185865</v>
      </c>
    </row>
    <row r="3707" spans="1:9" x14ac:dyDescent="0.2">
      <c r="A3707" t="s">
        <v>20</v>
      </c>
      <c r="B3707" t="s">
        <v>22</v>
      </c>
      <c r="C3707" s="6">
        <f t="shared" si="61"/>
        <v>42182.042708343317</v>
      </c>
      <c r="D3707" t="s">
        <v>23</v>
      </c>
      <c r="E3707" s="6">
        <f>IF(Sense_data[[#This Row],[a_1State]]=D3706,E3706,Sense_data[[#This Row],[SysTimeStamp]])</f>
        <v>42182.040162046425</v>
      </c>
      <c r="F3707" s="3" t="str">
        <f>Sense_data[[#This Row],[a_1State]]&amp;TEXT(Sense_data[[#This Row],[StateInstanceTimestamp]],"#.######")</f>
        <v>On42182.040162</v>
      </c>
      <c r="G3707" s="3">
        <f ca="1">IF(Sense_data[[#This Row],[a_1State]]="Off",RANDBETWEEN(off_min,off_max),RANDBETWEEN(on_min,on_max))/sr_div</f>
        <v>5.6</v>
      </c>
      <c r="H3707" s="3">
        <v>4.5999999999999996</v>
      </c>
      <c r="I3707" s="3">
        <f>IF(HOUR(Sense_data[[#This Row],[SysTimeStamp]])&lt;12,I3706+$B$14,I3706-$B$14)</f>
        <v>15.854166666667346</v>
      </c>
    </row>
    <row r="3708" spans="1:9" x14ac:dyDescent="0.2">
      <c r="A3708" t="s">
        <v>20</v>
      </c>
      <c r="B3708" t="s">
        <v>22</v>
      </c>
      <c r="C3708" s="6">
        <f t="shared" si="61"/>
        <v>42182.042719917394</v>
      </c>
      <c r="D3708" t="s">
        <v>23</v>
      </c>
      <c r="E3708" s="6">
        <f>IF(Sense_data[[#This Row],[a_1State]]=D3707,E3707,Sense_data[[#This Row],[SysTimeStamp]])</f>
        <v>42182.040162046425</v>
      </c>
      <c r="F3708" s="3" t="str">
        <f>Sense_data[[#This Row],[a_1State]]&amp;TEXT(Sense_data[[#This Row],[StateInstanceTimestamp]],"#.######")</f>
        <v>On42182.040162</v>
      </c>
      <c r="G3708" s="3">
        <f ca="1">IF(Sense_data[[#This Row],[a_1State]]="Off",RANDBETWEEN(off_min,off_max),RANDBETWEEN(on_min,on_max))/sr_div</f>
        <v>5</v>
      </c>
      <c r="H3708" s="3">
        <v>3.2</v>
      </c>
      <c r="I3708" s="3">
        <f>IF(HOUR(Sense_data[[#This Row],[SysTimeStamp]])&lt;12,I3707+$B$14,I3707-$B$14)</f>
        <v>15.854398148148828</v>
      </c>
    </row>
    <row r="3709" spans="1:9" x14ac:dyDescent="0.2">
      <c r="A3709" t="s">
        <v>20</v>
      </c>
      <c r="B3709" t="s">
        <v>22</v>
      </c>
      <c r="C3709" s="6">
        <f t="shared" si="61"/>
        <v>42182.04273149147</v>
      </c>
      <c r="D3709" t="s">
        <v>23</v>
      </c>
      <c r="E3709" s="6">
        <f>IF(Sense_data[[#This Row],[a_1State]]=D3708,E3708,Sense_data[[#This Row],[SysTimeStamp]])</f>
        <v>42182.040162046425</v>
      </c>
      <c r="F3709" s="3" t="str">
        <f>Sense_data[[#This Row],[a_1State]]&amp;TEXT(Sense_data[[#This Row],[StateInstanceTimestamp]],"#.######")</f>
        <v>On42182.040162</v>
      </c>
      <c r="G3709" s="3">
        <f ca="1">IF(Sense_data[[#This Row],[a_1State]]="Off",RANDBETWEEN(off_min,off_max),RANDBETWEEN(on_min,on_max))/sr_div</f>
        <v>5.0999999999999996</v>
      </c>
      <c r="H3709" s="3">
        <v>4.5999999999999996</v>
      </c>
      <c r="I3709" s="3">
        <f>IF(HOUR(Sense_data[[#This Row],[SysTimeStamp]])&lt;12,I3708+$B$14,I3708-$B$14)</f>
        <v>15.85462962963031</v>
      </c>
    </row>
    <row r="3710" spans="1:9" x14ac:dyDescent="0.2">
      <c r="A3710" t="s">
        <v>20</v>
      </c>
      <c r="B3710" t="s">
        <v>22</v>
      </c>
      <c r="C3710" s="6">
        <f t="shared" ref="C3710:C3773" si="62">C3709+$B$2</f>
        <v>42182.042743065547</v>
      </c>
      <c r="D3710" t="s">
        <v>21</v>
      </c>
      <c r="E3710" s="6">
        <f>IF(Sense_data[[#This Row],[a_1State]]=D3709,E3709,Sense_data[[#This Row],[SysTimeStamp]])</f>
        <v>42182.042743065547</v>
      </c>
      <c r="F3710" s="3" t="str">
        <f>Sense_data[[#This Row],[a_1State]]&amp;TEXT(Sense_data[[#This Row],[StateInstanceTimestamp]],"#.######")</f>
        <v>Off42182.042743</v>
      </c>
      <c r="G3710" s="3">
        <f ca="1">IF(Sense_data[[#This Row],[a_1State]]="Off",RANDBETWEEN(off_min,off_max),RANDBETWEEN(on_min,on_max))/sr_div</f>
        <v>2.9</v>
      </c>
      <c r="H3710" s="3">
        <v>2.2999999999999998</v>
      </c>
      <c r="I3710" s="3">
        <f>IF(HOUR(Sense_data[[#This Row],[SysTimeStamp]])&lt;12,I3709+$B$14,I3709-$B$14)</f>
        <v>15.854861111111791</v>
      </c>
    </row>
    <row r="3711" spans="1:9" x14ac:dyDescent="0.2">
      <c r="A3711" t="s">
        <v>20</v>
      </c>
      <c r="B3711" t="s">
        <v>22</v>
      </c>
      <c r="C3711" s="6">
        <f t="shared" si="62"/>
        <v>42182.042754639624</v>
      </c>
      <c r="D3711" t="s">
        <v>21</v>
      </c>
      <c r="E3711" s="6">
        <f>IF(Sense_data[[#This Row],[a_1State]]=D3710,E3710,Sense_data[[#This Row],[SysTimeStamp]])</f>
        <v>42182.042743065547</v>
      </c>
      <c r="F3711" s="3" t="str">
        <f>Sense_data[[#This Row],[a_1State]]&amp;TEXT(Sense_data[[#This Row],[StateInstanceTimestamp]],"#.######")</f>
        <v>Off42182.042743</v>
      </c>
      <c r="G3711" s="3">
        <f ca="1">IF(Sense_data[[#This Row],[a_1State]]="Off",RANDBETWEEN(off_min,off_max),RANDBETWEEN(on_min,on_max))/sr_div</f>
        <v>2.9</v>
      </c>
      <c r="H3711" s="3">
        <v>2.7</v>
      </c>
      <c r="I3711" s="3">
        <f>IF(HOUR(Sense_data[[#This Row],[SysTimeStamp]])&lt;12,I3710+$B$14,I3710-$B$14)</f>
        <v>15.855092592593273</v>
      </c>
    </row>
    <row r="3712" spans="1:9" x14ac:dyDescent="0.2">
      <c r="A3712" t="s">
        <v>20</v>
      </c>
      <c r="B3712" t="s">
        <v>22</v>
      </c>
      <c r="C3712" s="6">
        <f t="shared" si="62"/>
        <v>42182.042766213701</v>
      </c>
      <c r="D3712" t="s">
        <v>21</v>
      </c>
      <c r="E3712" s="6">
        <f>IF(Sense_data[[#This Row],[a_1State]]=D3711,E3711,Sense_data[[#This Row],[SysTimeStamp]])</f>
        <v>42182.042743065547</v>
      </c>
      <c r="F3712" s="3" t="str">
        <f>Sense_data[[#This Row],[a_1State]]&amp;TEXT(Sense_data[[#This Row],[StateInstanceTimestamp]],"#.######")</f>
        <v>Off42182.042743</v>
      </c>
      <c r="G3712" s="3">
        <f ca="1">IF(Sense_data[[#This Row],[a_1State]]="Off",RANDBETWEEN(off_min,off_max),RANDBETWEEN(on_min,on_max))/sr_div</f>
        <v>2</v>
      </c>
      <c r="H3712" s="3">
        <v>1.5</v>
      </c>
      <c r="I3712" s="3">
        <f>IF(HOUR(Sense_data[[#This Row],[SysTimeStamp]])&lt;12,I3711+$B$14,I3711-$B$14)</f>
        <v>15.855324074074755</v>
      </c>
    </row>
    <row r="3713" spans="1:9" x14ac:dyDescent="0.2">
      <c r="A3713" t="s">
        <v>20</v>
      </c>
      <c r="B3713" t="s">
        <v>22</v>
      </c>
      <c r="C3713" s="6">
        <f t="shared" si="62"/>
        <v>42182.042777787778</v>
      </c>
      <c r="D3713" t="s">
        <v>21</v>
      </c>
      <c r="E3713" s="6">
        <f>IF(Sense_data[[#This Row],[a_1State]]=D3712,E3712,Sense_data[[#This Row],[SysTimeStamp]])</f>
        <v>42182.042743065547</v>
      </c>
      <c r="F3713" s="3" t="str">
        <f>Sense_data[[#This Row],[a_1State]]&amp;TEXT(Sense_data[[#This Row],[StateInstanceTimestamp]],"#.######")</f>
        <v>Off42182.042743</v>
      </c>
      <c r="G3713" s="3">
        <f ca="1">IF(Sense_data[[#This Row],[a_1State]]="Off",RANDBETWEEN(off_min,off_max),RANDBETWEEN(on_min,on_max))/sr_div</f>
        <v>3</v>
      </c>
      <c r="H3713" s="3">
        <v>2.5</v>
      </c>
      <c r="I3713" s="3">
        <f>IF(HOUR(Sense_data[[#This Row],[SysTimeStamp]])&lt;12,I3712+$B$14,I3712-$B$14)</f>
        <v>15.855555555556236</v>
      </c>
    </row>
    <row r="3714" spans="1:9" x14ac:dyDescent="0.2">
      <c r="A3714" t="s">
        <v>20</v>
      </c>
      <c r="B3714" t="s">
        <v>22</v>
      </c>
      <c r="C3714" s="6">
        <f t="shared" si="62"/>
        <v>42182.042789361854</v>
      </c>
      <c r="D3714" t="s">
        <v>21</v>
      </c>
      <c r="E3714" s="6">
        <f>IF(Sense_data[[#This Row],[a_1State]]=D3713,E3713,Sense_data[[#This Row],[SysTimeStamp]])</f>
        <v>42182.042743065547</v>
      </c>
      <c r="F3714" s="3" t="str">
        <f>Sense_data[[#This Row],[a_1State]]&amp;TEXT(Sense_data[[#This Row],[StateInstanceTimestamp]],"#.######")</f>
        <v>Off42182.042743</v>
      </c>
      <c r="G3714" s="3">
        <f ca="1">IF(Sense_data[[#This Row],[a_1State]]="Off",RANDBETWEEN(off_min,off_max),RANDBETWEEN(on_min,on_max))/sr_div</f>
        <v>3</v>
      </c>
      <c r="H3714" s="3">
        <v>3</v>
      </c>
      <c r="I3714" s="3">
        <f>IF(HOUR(Sense_data[[#This Row],[SysTimeStamp]])&lt;12,I3713+$B$14,I3713-$B$14)</f>
        <v>15.855787037037718</v>
      </c>
    </row>
    <row r="3715" spans="1:9" x14ac:dyDescent="0.2">
      <c r="A3715" t="s">
        <v>20</v>
      </c>
      <c r="B3715" t="s">
        <v>22</v>
      </c>
      <c r="C3715" s="6">
        <f t="shared" si="62"/>
        <v>42182.042800935931</v>
      </c>
      <c r="D3715" t="s">
        <v>21</v>
      </c>
      <c r="E3715" s="6">
        <f>IF(Sense_data[[#This Row],[a_1State]]=D3714,E3714,Sense_data[[#This Row],[SysTimeStamp]])</f>
        <v>42182.042743065547</v>
      </c>
      <c r="F3715" s="3" t="str">
        <f>Sense_data[[#This Row],[a_1State]]&amp;TEXT(Sense_data[[#This Row],[StateInstanceTimestamp]],"#.######")</f>
        <v>Off42182.042743</v>
      </c>
      <c r="G3715" s="3">
        <f ca="1">IF(Sense_data[[#This Row],[a_1State]]="Off",RANDBETWEEN(off_min,off_max),RANDBETWEEN(on_min,on_max))/sr_div</f>
        <v>2.9</v>
      </c>
      <c r="H3715" s="3">
        <v>1.9</v>
      </c>
      <c r="I3715" s="3">
        <f>IF(HOUR(Sense_data[[#This Row],[SysTimeStamp]])&lt;12,I3714+$B$14,I3714-$B$14)</f>
        <v>15.8560185185192</v>
      </c>
    </row>
    <row r="3716" spans="1:9" x14ac:dyDescent="0.2">
      <c r="A3716" t="s">
        <v>20</v>
      </c>
      <c r="B3716" t="s">
        <v>22</v>
      </c>
      <c r="C3716" s="6">
        <f t="shared" si="62"/>
        <v>42182.042812510008</v>
      </c>
      <c r="D3716" t="s">
        <v>21</v>
      </c>
      <c r="E3716" s="6">
        <f>IF(Sense_data[[#This Row],[a_1State]]=D3715,E3715,Sense_data[[#This Row],[SysTimeStamp]])</f>
        <v>42182.042743065547</v>
      </c>
      <c r="F3716" s="3" t="str">
        <f>Sense_data[[#This Row],[a_1State]]&amp;TEXT(Sense_data[[#This Row],[StateInstanceTimestamp]],"#.######")</f>
        <v>Off42182.042743</v>
      </c>
      <c r="G3716" s="3">
        <f ca="1">IF(Sense_data[[#This Row],[a_1State]]="Off",RANDBETWEEN(off_min,off_max),RANDBETWEEN(on_min,on_max))/sr_div</f>
        <v>2.9</v>
      </c>
      <c r="H3716" s="3">
        <v>2.5</v>
      </c>
      <c r="I3716" s="3">
        <f>IF(HOUR(Sense_data[[#This Row],[SysTimeStamp]])&lt;12,I3715+$B$14,I3715-$B$14)</f>
        <v>15.856250000000681</v>
      </c>
    </row>
    <row r="3717" spans="1:9" x14ac:dyDescent="0.2">
      <c r="A3717" t="s">
        <v>20</v>
      </c>
      <c r="B3717" t="s">
        <v>22</v>
      </c>
      <c r="C3717" s="6">
        <f t="shared" si="62"/>
        <v>42182.042824084085</v>
      </c>
      <c r="D3717" t="s">
        <v>21</v>
      </c>
      <c r="E3717" s="6">
        <f>IF(Sense_data[[#This Row],[a_1State]]=D3716,E3716,Sense_data[[#This Row],[SysTimeStamp]])</f>
        <v>42182.042743065547</v>
      </c>
      <c r="F3717" s="3" t="str">
        <f>Sense_data[[#This Row],[a_1State]]&amp;TEXT(Sense_data[[#This Row],[StateInstanceTimestamp]],"#.######")</f>
        <v>Off42182.042743</v>
      </c>
      <c r="G3717" s="3">
        <f ca="1">IF(Sense_data[[#This Row],[a_1State]]="Off",RANDBETWEEN(off_min,off_max),RANDBETWEEN(on_min,on_max))/sr_div</f>
        <v>2.1</v>
      </c>
      <c r="H3717" s="3">
        <v>2</v>
      </c>
      <c r="I3717" s="3">
        <f>IF(HOUR(Sense_data[[#This Row],[SysTimeStamp]])&lt;12,I3716+$B$14,I3716-$B$14)</f>
        <v>15.856481481482163</v>
      </c>
    </row>
    <row r="3718" spans="1:9" x14ac:dyDescent="0.2">
      <c r="A3718" t="s">
        <v>20</v>
      </c>
      <c r="B3718" t="s">
        <v>22</v>
      </c>
      <c r="C3718" s="6">
        <f t="shared" si="62"/>
        <v>42182.042835658161</v>
      </c>
      <c r="D3718" t="s">
        <v>21</v>
      </c>
      <c r="E3718" s="6">
        <f>IF(Sense_data[[#This Row],[a_1State]]=D3717,E3717,Sense_data[[#This Row],[SysTimeStamp]])</f>
        <v>42182.042743065547</v>
      </c>
      <c r="F3718" s="3" t="str">
        <f>Sense_data[[#This Row],[a_1State]]&amp;TEXT(Sense_data[[#This Row],[StateInstanceTimestamp]],"#.######")</f>
        <v>Off42182.042743</v>
      </c>
      <c r="G3718" s="3">
        <f ca="1">IF(Sense_data[[#This Row],[a_1State]]="Off",RANDBETWEEN(off_min,off_max),RANDBETWEEN(on_min,on_max))/sr_div</f>
        <v>2.4</v>
      </c>
      <c r="H3718" s="3">
        <v>1.6</v>
      </c>
      <c r="I3718" s="3">
        <f>IF(HOUR(Sense_data[[#This Row],[SysTimeStamp]])&lt;12,I3717+$B$14,I3717-$B$14)</f>
        <v>15.856712962963645</v>
      </c>
    </row>
    <row r="3719" spans="1:9" x14ac:dyDescent="0.2">
      <c r="A3719" t="s">
        <v>20</v>
      </c>
      <c r="B3719" t="s">
        <v>22</v>
      </c>
      <c r="C3719" s="6">
        <f t="shared" si="62"/>
        <v>42182.042847232238</v>
      </c>
      <c r="D3719" t="s">
        <v>21</v>
      </c>
      <c r="E3719" s="6">
        <f>IF(Sense_data[[#This Row],[a_1State]]=D3718,E3718,Sense_data[[#This Row],[SysTimeStamp]])</f>
        <v>42182.042743065547</v>
      </c>
      <c r="F3719" s="3" t="str">
        <f>Sense_data[[#This Row],[a_1State]]&amp;TEXT(Sense_data[[#This Row],[StateInstanceTimestamp]],"#.######")</f>
        <v>Off42182.042743</v>
      </c>
      <c r="G3719" s="3">
        <f ca="1">IF(Sense_data[[#This Row],[a_1State]]="Off",RANDBETWEEN(off_min,off_max),RANDBETWEEN(on_min,on_max))/sr_div</f>
        <v>1.1000000000000001</v>
      </c>
      <c r="H3719" s="3">
        <v>2.2999999999999998</v>
      </c>
      <c r="I3719" s="3">
        <f>IF(HOUR(Sense_data[[#This Row],[SysTimeStamp]])&lt;12,I3718+$B$14,I3718-$B$14)</f>
        <v>15.856944444445126</v>
      </c>
    </row>
    <row r="3720" spans="1:9" x14ac:dyDescent="0.2">
      <c r="A3720" t="s">
        <v>20</v>
      </c>
      <c r="B3720" t="s">
        <v>22</v>
      </c>
      <c r="C3720" s="6">
        <f t="shared" si="62"/>
        <v>42182.042858806315</v>
      </c>
      <c r="D3720" t="s">
        <v>21</v>
      </c>
      <c r="E3720" s="6">
        <f>IF(Sense_data[[#This Row],[a_1State]]=D3719,E3719,Sense_data[[#This Row],[SysTimeStamp]])</f>
        <v>42182.042743065547</v>
      </c>
      <c r="F3720" s="3" t="str">
        <f>Sense_data[[#This Row],[a_1State]]&amp;TEXT(Sense_data[[#This Row],[StateInstanceTimestamp]],"#.######")</f>
        <v>Off42182.042743</v>
      </c>
      <c r="G3720" s="3">
        <f ca="1">IF(Sense_data[[#This Row],[a_1State]]="Off",RANDBETWEEN(off_min,off_max),RANDBETWEEN(on_min,on_max))/sr_div</f>
        <v>1.5</v>
      </c>
      <c r="H3720" s="3">
        <v>2.2999999999999998</v>
      </c>
      <c r="I3720" s="3">
        <f>IF(HOUR(Sense_data[[#This Row],[SysTimeStamp]])&lt;12,I3719+$B$14,I3719-$B$14)</f>
        <v>15.857175925926608</v>
      </c>
    </row>
    <row r="3721" spans="1:9" x14ac:dyDescent="0.2">
      <c r="A3721" t="s">
        <v>20</v>
      </c>
      <c r="B3721" t="s">
        <v>22</v>
      </c>
      <c r="C3721" s="6">
        <f t="shared" si="62"/>
        <v>42182.042870380392</v>
      </c>
      <c r="D3721" t="s">
        <v>21</v>
      </c>
      <c r="E3721" s="6">
        <f>IF(Sense_data[[#This Row],[a_1State]]=D3720,E3720,Sense_data[[#This Row],[SysTimeStamp]])</f>
        <v>42182.042743065547</v>
      </c>
      <c r="F3721" s="3" t="str">
        <f>Sense_data[[#This Row],[a_1State]]&amp;TEXT(Sense_data[[#This Row],[StateInstanceTimestamp]],"#.######")</f>
        <v>Off42182.042743</v>
      </c>
      <c r="G3721" s="3">
        <f ca="1">IF(Sense_data[[#This Row],[a_1State]]="Off",RANDBETWEEN(off_min,off_max),RANDBETWEEN(on_min,on_max))/sr_div</f>
        <v>2.4</v>
      </c>
      <c r="H3721" s="3">
        <v>1.1000000000000001</v>
      </c>
      <c r="I3721" s="3">
        <f>IF(HOUR(Sense_data[[#This Row],[SysTimeStamp]])&lt;12,I3720+$B$14,I3720-$B$14)</f>
        <v>15.85740740740809</v>
      </c>
    </row>
    <row r="3722" spans="1:9" x14ac:dyDescent="0.2">
      <c r="A3722" t="s">
        <v>20</v>
      </c>
      <c r="B3722" t="s">
        <v>22</v>
      </c>
      <c r="C3722" s="6">
        <f t="shared" si="62"/>
        <v>42182.042881954469</v>
      </c>
      <c r="D3722" t="s">
        <v>21</v>
      </c>
      <c r="E3722" s="6">
        <f>IF(Sense_data[[#This Row],[a_1State]]=D3721,E3721,Sense_data[[#This Row],[SysTimeStamp]])</f>
        <v>42182.042743065547</v>
      </c>
      <c r="F3722" s="3" t="str">
        <f>Sense_data[[#This Row],[a_1State]]&amp;TEXT(Sense_data[[#This Row],[StateInstanceTimestamp]],"#.######")</f>
        <v>Off42182.042743</v>
      </c>
      <c r="G3722" s="3">
        <f ca="1">IF(Sense_data[[#This Row],[a_1State]]="Off",RANDBETWEEN(off_min,off_max),RANDBETWEEN(on_min,on_max))/sr_div</f>
        <v>1.1000000000000001</v>
      </c>
      <c r="H3722" s="3">
        <v>1.4</v>
      </c>
      <c r="I3722" s="3">
        <f>IF(HOUR(Sense_data[[#This Row],[SysTimeStamp]])&lt;12,I3721+$B$14,I3721-$B$14)</f>
        <v>15.857638888889571</v>
      </c>
    </row>
    <row r="3723" spans="1:9" x14ac:dyDescent="0.2">
      <c r="A3723" t="s">
        <v>20</v>
      </c>
      <c r="B3723" t="s">
        <v>22</v>
      </c>
      <c r="C3723" s="6">
        <f t="shared" si="62"/>
        <v>42182.042893528545</v>
      </c>
      <c r="D3723" t="s">
        <v>21</v>
      </c>
      <c r="E3723" s="6">
        <f>IF(Sense_data[[#This Row],[a_1State]]=D3722,E3722,Sense_data[[#This Row],[SysTimeStamp]])</f>
        <v>42182.042743065547</v>
      </c>
      <c r="F3723" s="3" t="str">
        <f>Sense_data[[#This Row],[a_1State]]&amp;TEXT(Sense_data[[#This Row],[StateInstanceTimestamp]],"#.######")</f>
        <v>Off42182.042743</v>
      </c>
      <c r="G3723" s="3">
        <f ca="1">IF(Sense_data[[#This Row],[a_1State]]="Off",RANDBETWEEN(off_min,off_max),RANDBETWEEN(on_min,on_max))/sr_div</f>
        <v>1.7</v>
      </c>
      <c r="H3723" s="3">
        <v>3</v>
      </c>
      <c r="I3723" s="3">
        <f>IF(HOUR(Sense_data[[#This Row],[SysTimeStamp]])&lt;12,I3722+$B$14,I3722-$B$14)</f>
        <v>15.857870370371053</v>
      </c>
    </row>
    <row r="3724" spans="1:9" x14ac:dyDescent="0.2">
      <c r="A3724" t="s">
        <v>20</v>
      </c>
      <c r="B3724" t="s">
        <v>22</v>
      </c>
      <c r="C3724" s="6">
        <f t="shared" si="62"/>
        <v>42182.042905102622</v>
      </c>
      <c r="D3724" t="s">
        <v>21</v>
      </c>
      <c r="E3724" s="6">
        <f>IF(Sense_data[[#This Row],[a_1State]]=D3723,E3723,Sense_data[[#This Row],[SysTimeStamp]])</f>
        <v>42182.042743065547</v>
      </c>
      <c r="F3724" s="3" t="str">
        <f>Sense_data[[#This Row],[a_1State]]&amp;TEXT(Sense_data[[#This Row],[StateInstanceTimestamp]],"#.######")</f>
        <v>Off42182.042743</v>
      </c>
      <c r="G3724" s="3">
        <f ca="1">IF(Sense_data[[#This Row],[a_1State]]="Off",RANDBETWEEN(off_min,off_max),RANDBETWEEN(on_min,on_max))/sr_div</f>
        <v>1.2</v>
      </c>
      <c r="H3724" s="3">
        <v>1.7</v>
      </c>
      <c r="I3724" s="3">
        <f>IF(HOUR(Sense_data[[#This Row],[SysTimeStamp]])&lt;12,I3723+$B$14,I3723-$B$14)</f>
        <v>15.858101851852535</v>
      </c>
    </row>
    <row r="3725" spans="1:9" x14ac:dyDescent="0.2">
      <c r="A3725" t="s">
        <v>20</v>
      </c>
      <c r="B3725" t="s">
        <v>22</v>
      </c>
      <c r="C3725" s="6">
        <f t="shared" si="62"/>
        <v>42182.042916676699</v>
      </c>
      <c r="D3725" t="s">
        <v>21</v>
      </c>
      <c r="E3725" s="6">
        <f>IF(Sense_data[[#This Row],[a_1State]]=D3724,E3724,Sense_data[[#This Row],[SysTimeStamp]])</f>
        <v>42182.042743065547</v>
      </c>
      <c r="F3725" s="3" t="str">
        <f>Sense_data[[#This Row],[a_1State]]&amp;TEXT(Sense_data[[#This Row],[StateInstanceTimestamp]],"#.######")</f>
        <v>Off42182.042743</v>
      </c>
      <c r="G3725" s="3">
        <f ca="1">IF(Sense_data[[#This Row],[a_1State]]="Off",RANDBETWEEN(off_min,off_max),RANDBETWEEN(on_min,on_max))/sr_div</f>
        <v>1.8</v>
      </c>
      <c r="H3725" s="3">
        <v>2.2000000000000002</v>
      </c>
      <c r="I3725" s="3">
        <f>IF(HOUR(Sense_data[[#This Row],[SysTimeStamp]])&lt;12,I3724+$B$14,I3724-$B$14)</f>
        <v>15.858333333334016</v>
      </c>
    </row>
    <row r="3726" spans="1:9" x14ac:dyDescent="0.2">
      <c r="A3726" t="s">
        <v>20</v>
      </c>
      <c r="B3726" t="s">
        <v>22</v>
      </c>
      <c r="C3726" s="6">
        <f t="shared" si="62"/>
        <v>42182.042928250776</v>
      </c>
      <c r="D3726" t="s">
        <v>21</v>
      </c>
      <c r="E3726" s="6">
        <f>IF(Sense_data[[#This Row],[a_1State]]=D3725,E3725,Sense_data[[#This Row],[SysTimeStamp]])</f>
        <v>42182.042743065547</v>
      </c>
      <c r="F3726" s="3" t="str">
        <f>Sense_data[[#This Row],[a_1State]]&amp;TEXT(Sense_data[[#This Row],[StateInstanceTimestamp]],"#.######")</f>
        <v>Off42182.042743</v>
      </c>
      <c r="G3726" s="3">
        <f ca="1">IF(Sense_data[[#This Row],[a_1State]]="Off",RANDBETWEEN(off_min,off_max),RANDBETWEEN(on_min,on_max))/sr_div</f>
        <v>1.9</v>
      </c>
      <c r="H3726" s="3">
        <v>1.1000000000000001</v>
      </c>
      <c r="I3726" s="3">
        <f>IF(HOUR(Sense_data[[#This Row],[SysTimeStamp]])&lt;12,I3725+$B$14,I3725-$B$14)</f>
        <v>15.858564814815498</v>
      </c>
    </row>
    <row r="3727" spans="1:9" x14ac:dyDescent="0.2">
      <c r="A3727" t="s">
        <v>20</v>
      </c>
      <c r="B3727" t="s">
        <v>22</v>
      </c>
      <c r="C3727" s="6">
        <f t="shared" si="62"/>
        <v>42182.042939824853</v>
      </c>
      <c r="D3727" t="s">
        <v>21</v>
      </c>
      <c r="E3727" s="6">
        <f>IF(Sense_data[[#This Row],[a_1State]]=D3726,E3726,Sense_data[[#This Row],[SysTimeStamp]])</f>
        <v>42182.042743065547</v>
      </c>
      <c r="F3727" s="3" t="str">
        <f>Sense_data[[#This Row],[a_1State]]&amp;TEXT(Sense_data[[#This Row],[StateInstanceTimestamp]],"#.######")</f>
        <v>Off42182.042743</v>
      </c>
      <c r="G3727" s="3">
        <f ca="1">IF(Sense_data[[#This Row],[a_1State]]="Off",RANDBETWEEN(off_min,off_max),RANDBETWEEN(on_min,on_max))/sr_div</f>
        <v>1.9</v>
      </c>
      <c r="H3727" s="3">
        <v>1.6</v>
      </c>
      <c r="I3727" s="3">
        <f>IF(HOUR(Sense_data[[#This Row],[SysTimeStamp]])&lt;12,I3726+$B$14,I3726-$B$14)</f>
        <v>15.85879629629698</v>
      </c>
    </row>
    <row r="3728" spans="1:9" x14ac:dyDescent="0.2">
      <c r="A3728" t="s">
        <v>20</v>
      </c>
      <c r="B3728" t="s">
        <v>22</v>
      </c>
      <c r="C3728" s="6">
        <f t="shared" si="62"/>
        <v>42182.042951398929</v>
      </c>
      <c r="D3728" t="s">
        <v>21</v>
      </c>
      <c r="E3728" s="6">
        <f>IF(Sense_data[[#This Row],[a_1State]]=D3727,E3727,Sense_data[[#This Row],[SysTimeStamp]])</f>
        <v>42182.042743065547</v>
      </c>
      <c r="F3728" s="3" t="str">
        <f>Sense_data[[#This Row],[a_1State]]&amp;TEXT(Sense_data[[#This Row],[StateInstanceTimestamp]],"#.######")</f>
        <v>Off42182.042743</v>
      </c>
      <c r="G3728" s="3">
        <f ca="1">IF(Sense_data[[#This Row],[a_1State]]="Off",RANDBETWEEN(off_min,off_max),RANDBETWEEN(on_min,on_max))/sr_div</f>
        <v>1.7</v>
      </c>
      <c r="H3728" s="3">
        <v>1.8</v>
      </c>
      <c r="I3728" s="3">
        <f>IF(HOUR(Sense_data[[#This Row],[SysTimeStamp]])&lt;12,I3727+$B$14,I3727-$B$14)</f>
        <v>15.859027777778461</v>
      </c>
    </row>
    <row r="3729" spans="1:9" x14ac:dyDescent="0.2">
      <c r="A3729" t="s">
        <v>20</v>
      </c>
      <c r="B3729" t="s">
        <v>22</v>
      </c>
      <c r="C3729" s="6">
        <f t="shared" si="62"/>
        <v>42182.042962973006</v>
      </c>
      <c r="D3729" t="s">
        <v>21</v>
      </c>
      <c r="E3729" s="6">
        <f>IF(Sense_data[[#This Row],[a_1State]]=D3728,E3728,Sense_data[[#This Row],[SysTimeStamp]])</f>
        <v>42182.042743065547</v>
      </c>
      <c r="F3729" s="3" t="str">
        <f>Sense_data[[#This Row],[a_1State]]&amp;TEXT(Sense_data[[#This Row],[StateInstanceTimestamp]],"#.######")</f>
        <v>Off42182.042743</v>
      </c>
      <c r="G3729" s="3">
        <f ca="1">IF(Sense_data[[#This Row],[a_1State]]="Off",RANDBETWEEN(off_min,off_max),RANDBETWEEN(on_min,on_max))/sr_div</f>
        <v>3</v>
      </c>
      <c r="H3729" s="3">
        <v>2.4</v>
      </c>
      <c r="I3729" s="3">
        <f>IF(HOUR(Sense_data[[#This Row],[SysTimeStamp]])&lt;12,I3728+$B$14,I3728-$B$14)</f>
        <v>15.859259259259943</v>
      </c>
    </row>
    <row r="3730" spans="1:9" x14ac:dyDescent="0.2">
      <c r="A3730" t="s">
        <v>20</v>
      </c>
      <c r="B3730" t="s">
        <v>22</v>
      </c>
      <c r="C3730" s="6">
        <f t="shared" si="62"/>
        <v>42182.042974547083</v>
      </c>
      <c r="D3730" t="s">
        <v>21</v>
      </c>
      <c r="E3730" s="6">
        <f>IF(Sense_data[[#This Row],[a_1State]]=D3729,E3729,Sense_data[[#This Row],[SysTimeStamp]])</f>
        <v>42182.042743065547</v>
      </c>
      <c r="F3730" s="3" t="str">
        <f>Sense_data[[#This Row],[a_1State]]&amp;TEXT(Sense_data[[#This Row],[StateInstanceTimestamp]],"#.######")</f>
        <v>Off42182.042743</v>
      </c>
      <c r="G3730" s="3">
        <f ca="1">IF(Sense_data[[#This Row],[a_1State]]="Off",RANDBETWEEN(off_min,off_max),RANDBETWEEN(on_min,on_max))/sr_div</f>
        <v>2.9</v>
      </c>
      <c r="H3730" s="3">
        <v>1.9</v>
      </c>
      <c r="I3730" s="3">
        <f>IF(HOUR(Sense_data[[#This Row],[SysTimeStamp]])&lt;12,I3729+$B$14,I3729-$B$14)</f>
        <v>15.859490740741425</v>
      </c>
    </row>
    <row r="3731" spans="1:9" x14ac:dyDescent="0.2">
      <c r="A3731" t="s">
        <v>20</v>
      </c>
      <c r="B3731" t="s">
        <v>22</v>
      </c>
      <c r="C3731" s="6">
        <f t="shared" si="62"/>
        <v>42182.04298612116</v>
      </c>
      <c r="D3731" t="s">
        <v>21</v>
      </c>
      <c r="E3731" s="6">
        <f>IF(Sense_data[[#This Row],[a_1State]]=D3730,E3730,Sense_data[[#This Row],[SysTimeStamp]])</f>
        <v>42182.042743065547</v>
      </c>
      <c r="F3731" s="3" t="str">
        <f>Sense_data[[#This Row],[a_1State]]&amp;TEXT(Sense_data[[#This Row],[StateInstanceTimestamp]],"#.######")</f>
        <v>Off42182.042743</v>
      </c>
      <c r="G3731" s="3">
        <f ca="1">IF(Sense_data[[#This Row],[a_1State]]="Off",RANDBETWEEN(off_min,off_max),RANDBETWEEN(on_min,on_max))/sr_div</f>
        <v>1.2</v>
      </c>
      <c r="H3731" s="3">
        <v>1.2</v>
      </c>
      <c r="I3731" s="3">
        <f>IF(HOUR(Sense_data[[#This Row],[SysTimeStamp]])&lt;12,I3730+$B$14,I3730-$B$14)</f>
        <v>15.859722222222906</v>
      </c>
    </row>
    <row r="3732" spans="1:9" x14ac:dyDescent="0.2">
      <c r="A3732" t="s">
        <v>20</v>
      </c>
      <c r="B3732" t="s">
        <v>22</v>
      </c>
      <c r="C3732" s="6">
        <f t="shared" si="62"/>
        <v>42182.042997695236</v>
      </c>
      <c r="D3732" t="s">
        <v>21</v>
      </c>
      <c r="E3732" s="6">
        <f>IF(Sense_data[[#This Row],[a_1State]]=D3731,E3731,Sense_data[[#This Row],[SysTimeStamp]])</f>
        <v>42182.042743065547</v>
      </c>
      <c r="F3732" s="3" t="str">
        <f>Sense_data[[#This Row],[a_1State]]&amp;TEXT(Sense_data[[#This Row],[StateInstanceTimestamp]],"#.######")</f>
        <v>Off42182.042743</v>
      </c>
      <c r="G3732" s="3">
        <f ca="1">IF(Sense_data[[#This Row],[a_1State]]="Off",RANDBETWEEN(off_min,off_max),RANDBETWEEN(on_min,on_max))/sr_div</f>
        <v>2.1</v>
      </c>
      <c r="H3732" s="3">
        <v>1.4</v>
      </c>
      <c r="I3732" s="3">
        <f>IF(HOUR(Sense_data[[#This Row],[SysTimeStamp]])&lt;12,I3731+$B$14,I3731-$B$14)</f>
        <v>15.859953703704388</v>
      </c>
    </row>
    <row r="3733" spans="1:9" x14ac:dyDescent="0.2">
      <c r="A3733" t="s">
        <v>20</v>
      </c>
      <c r="B3733" t="s">
        <v>22</v>
      </c>
      <c r="C3733" s="6">
        <f t="shared" si="62"/>
        <v>42182.043009269313</v>
      </c>
      <c r="D3733" t="s">
        <v>21</v>
      </c>
      <c r="E3733" s="6">
        <f>IF(Sense_data[[#This Row],[a_1State]]=D3732,E3732,Sense_data[[#This Row],[SysTimeStamp]])</f>
        <v>42182.042743065547</v>
      </c>
      <c r="F3733" s="3" t="str">
        <f>Sense_data[[#This Row],[a_1State]]&amp;TEXT(Sense_data[[#This Row],[StateInstanceTimestamp]],"#.######")</f>
        <v>Off42182.042743</v>
      </c>
      <c r="G3733" s="3">
        <f ca="1">IF(Sense_data[[#This Row],[a_1State]]="Off",RANDBETWEEN(off_min,off_max),RANDBETWEEN(on_min,on_max))/sr_div</f>
        <v>1.3</v>
      </c>
      <c r="H3733" s="3">
        <v>1.4</v>
      </c>
      <c r="I3733" s="3">
        <f>IF(HOUR(Sense_data[[#This Row],[SysTimeStamp]])&lt;12,I3732+$B$14,I3732-$B$14)</f>
        <v>15.86018518518587</v>
      </c>
    </row>
    <row r="3734" spans="1:9" x14ac:dyDescent="0.2">
      <c r="A3734" t="s">
        <v>20</v>
      </c>
      <c r="B3734" t="s">
        <v>22</v>
      </c>
      <c r="C3734" s="6">
        <f t="shared" si="62"/>
        <v>42182.04302084339</v>
      </c>
      <c r="D3734" t="s">
        <v>21</v>
      </c>
      <c r="E3734" s="6">
        <f>IF(Sense_data[[#This Row],[a_1State]]=D3733,E3733,Sense_data[[#This Row],[SysTimeStamp]])</f>
        <v>42182.042743065547</v>
      </c>
      <c r="F3734" s="3" t="str">
        <f>Sense_data[[#This Row],[a_1State]]&amp;TEXT(Sense_data[[#This Row],[StateInstanceTimestamp]],"#.######")</f>
        <v>Off42182.042743</v>
      </c>
      <c r="G3734" s="3">
        <f ca="1">IF(Sense_data[[#This Row],[a_1State]]="Off",RANDBETWEEN(off_min,off_max),RANDBETWEEN(on_min,on_max))/sr_div</f>
        <v>2.1</v>
      </c>
      <c r="H3734" s="3">
        <v>1</v>
      </c>
      <c r="I3734" s="3">
        <f>IF(HOUR(Sense_data[[#This Row],[SysTimeStamp]])&lt;12,I3733+$B$14,I3733-$B$14)</f>
        <v>15.860416666667351</v>
      </c>
    </row>
    <row r="3735" spans="1:9" x14ac:dyDescent="0.2">
      <c r="A3735" t="s">
        <v>20</v>
      </c>
      <c r="B3735" t="s">
        <v>22</v>
      </c>
      <c r="C3735" s="6">
        <f t="shared" si="62"/>
        <v>42182.043032417467</v>
      </c>
      <c r="D3735" t="s">
        <v>21</v>
      </c>
      <c r="E3735" s="6">
        <f>IF(Sense_data[[#This Row],[a_1State]]=D3734,E3734,Sense_data[[#This Row],[SysTimeStamp]])</f>
        <v>42182.042743065547</v>
      </c>
      <c r="F3735" s="3" t="str">
        <f>Sense_data[[#This Row],[a_1State]]&amp;TEXT(Sense_data[[#This Row],[StateInstanceTimestamp]],"#.######")</f>
        <v>Off42182.042743</v>
      </c>
      <c r="G3735" s="3">
        <f ca="1">IF(Sense_data[[#This Row],[a_1State]]="Off",RANDBETWEEN(off_min,off_max),RANDBETWEEN(on_min,on_max))/sr_div</f>
        <v>1.5</v>
      </c>
      <c r="H3735" s="3">
        <v>2.8</v>
      </c>
      <c r="I3735" s="3">
        <f>IF(HOUR(Sense_data[[#This Row],[SysTimeStamp]])&lt;12,I3734+$B$14,I3734-$B$14)</f>
        <v>15.860648148148833</v>
      </c>
    </row>
    <row r="3736" spans="1:9" x14ac:dyDescent="0.2">
      <c r="A3736" t="s">
        <v>20</v>
      </c>
      <c r="B3736" t="s">
        <v>22</v>
      </c>
      <c r="C3736" s="6">
        <f t="shared" si="62"/>
        <v>42182.043043991544</v>
      </c>
      <c r="D3736" t="s">
        <v>21</v>
      </c>
      <c r="E3736" s="6">
        <f>IF(Sense_data[[#This Row],[a_1State]]=D3735,E3735,Sense_data[[#This Row],[SysTimeStamp]])</f>
        <v>42182.042743065547</v>
      </c>
      <c r="F3736" s="3" t="str">
        <f>Sense_data[[#This Row],[a_1State]]&amp;TEXT(Sense_data[[#This Row],[StateInstanceTimestamp]],"#.######")</f>
        <v>Off42182.042743</v>
      </c>
      <c r="G3736" s="3">
        <f ca="1">IF(Sense_data[[#This Row],[a_1State]]="Off",RANDBETWEEN(off_min,off_max),RANDBETWEEN(on_min,on_max))/sr_div</f>
        <v>2.1</v>
      </c>
      <c r="H3736" s="3">
        <v>1.9</v>
      </c>
      <c r="I3736" s="3">
        <f>IF(HOUR(Sense_data[[#This Row],[SysTimeStamp]])&lt;12,I3735+$B$14,I3735-$B$14)</f>
        <v>15.860879629630315</v>
      </c>
    </row>
    <row r="3737" spans="1:9" x14ac:dyDescent="0.2">
      <c r="A3737" t="s">
        <v>20</v>
      </c>
      <c r="B3737" t="s">
        <v>22</v>
      </c>
      <c r="C3737" s="6">
        <f t="shared" si="62"/>
        <v>42182.04305556562</v>
      </c>
      <c r="D3737" t="s">
        <v>21</v>
      </c>
      <c r="E3737" s="6">
        <f>IF(Sense_data[[#This Row],[a_1State]]=D3736,E3736,Sense_data[[#This Row],[SysTimeStamp]])</f>
        <v>42182.042743065547</v>
      </c>
      <c r="F3737" s="3" t="str">
        <f>Sense_data[[#This Row],[a_1State]]&amp;TEXT(Sense_data[[#This Row],[StateInstanceTimestamp]],"#.######")</f>
        <v>Off42182.042743</v>
      </c>
      <c r="G3737" s="3">
        <f ca="1">IF(Sense_data[[#This Row],[a_1State]]="Off",RANDBETWEEN(off_min,off_max),RANDBETWEEN(on_min,on_max))/sr_div</f>
        <v>2.8</v>
      </c>
      <c r="H3737" s="3">
        <v>3</v>
      </c>
      <c r="I3737" s="3">
        <f>IF(HOUR(Sense_data[[#This Row],[SysTimeStamp]])&lt;12,I3736+$B$14,I3736-$B$14)</f>
        <v>15.861111111111796</v>
      </c>
    </row>
    <row r="3738" spans="1:9" x14ac:dyDescent="0.2">
      <c r="A3738" t="s">
        <v>20</v>
      </c>
      <c r="B3738" t="s">
        <v>22</v>
      </c>
      <c r="C3738" s="6">
        <f t="shared" si="62"/>
        <v>42182.043067139697</v>
      </c>
      <c r="D3738" t="s">
        <v>21</v>
      </c>
      <c r="E3738" s="6">
        <f>IF(Sense_data[[#This Row],[a_1State]]=D3737,E3737,Sense_data[[#This Row],[SysTimeStamp]])</f>
        <v>42182.042743065547</v>
      </c>
      <c r="F3738" s="3" t="str">
        <f>Sense_data[[#This Row],[a_1State]]&amp;TEXT(Sense_data[[#This Row],[StateInstanceTimestamp]],"#.######")</f>
        <v>Off42182.042743</v>
      </c>
      <c r="G3738" s="3">
        <f ca="1">IF(Sense_data[[#This Row],[a_1State]]="Off",RANDBETWEEN(off_min,off_max),RANDBETWEEN(on_min,on_max))/sr_div</f>
        <v>2.9</v>
      </c>
      <c r="H3738" s="3">
        <v>1</v>
      </c>
      <c r="I3738" s="3">
        <f>IF(HOUR(Sense_data[[#This Row],[SysTimeStamp]])&lt;12,I3737+$B$14,I3737-$B$14)</f>
        <v>15.861342592593278</v>
      </c>
    </row>
    <row r="3739" spans="1:9" x14ac:dyDescent="0.2">
      <c r="A3739" t="s">
        <v>20</v>
      </c>
      <c r="B3739" t="s">
        <v>22</v>
      </c>
      <c r="C3739" s="6">
        <f t="shared" si="62"/>
        <v>42182.043078713774</v>
      </c>
      <c r="D3739" t="s">
        <v>21</v>
      </c>
      <c r="E3739" s="6">
        <f>IF(Sense_data[[#This Row],[a_1State]]=D3738,E3738,Sense_data[[#This Row],[SysTimeStamp]])</f>
        <v>42182.042743065547</v>
      </c>
      <c r="F3739" s="3" t="str">
        <f>Sense_data[[#This Row],[a_1State]]&amp;TEXT(Sense_data[[#This Row],[StateInstanceTimestamp]],"#.######")</f>
        <v>Off42182.042743</v>
      </c>
      <c r="G3739" s="3">
        <f ca="1">IF(Sense_data[[#This Row],[a_1State]]="Off",RANDBETWEEN(off_min,off_max),RANDBETWEEN(on_min,on_max))/sr_div</f>
        <v>1.4</v>
      </c>
      <c r="H3739" s="3">
        <v>1.8</v>
      </c>
      <c r="I3739" s="3">
        <f>IF(HOUR(Sense_data[[#This Row],[SysTimeStamp]])&lt;12,I3738+$B$14,I3738-$B$14)</f>
        <v>15.86157407407476</v>
      </c>
    </row>
    <row r="3740" spans="1:9" x14ac:dyDescent="0.2">
      <c r="A3740" t="s">
        <v>20</v>
      </c>
      <c r="B3740" t="s">
        <v>22</v>
      </c>
      <c r="C3740" s="6">
        <f t="shared" si="62"/>
        <v>42182.043090287851</v>
      </c>
      <c r="D3740" t="s">
        <v>21</v>
      </c>
      <c r="E3740" s="6">
        <f>IF(Sense_data[[#This Row],[a_1State]]=D3739,E3739,Sense_data[[#This Row],[SysTimeStamp]])</f>
        <v>42182.042743065547</v>
      </c>
      <c r="F3740" s="3" t="str">
        <f>Sense_data[[#This Row],[a_1State]]&amp;TEXT(Sense_data[[#This Row],[StateInstanceTimestamp]],"#.######")</f>
        <v>Off42182.042743</v>
      </c>
      <c r="G3740" s="3">
        <f ca="1">IF(Sense_data[[#This Row],[a_1State]]="Off",RANDBETWEEN(off_min,off_max),RANDBETWEEN(on_min,on_max))/sr_div</f>
        <v>2.1</v>
      </c>
      <c r="H3740" s="3">
        <v>3</v>
      </c>
      <c r="I3740" s="3">
        <f>IF(HOUR(Sense_data[[#This Row],[SysTimeStamp]])&lt;12,I3739+$B$14,I3739-$B$14)</f>
        <v>15.861805555556241</v>
      </c>
    </row>
    <row r="3741" spans="1:9" x14ac:dyDescent="0.2">
      <c r="A3741" t="s">
        <v>20</v>
      </c>
      <c r="B3741" t="s">
        <v>22</v>
      </c>
      <c r="C3741" s="6">
        <f t="shared" si="62"/>
        <v>42182.043101861927</v>
      </c>
      <c r="D3741" t="s">
        <v>21</v>
      </c>
      <c r="E3741" s="6">
        <f>IF(Sense_data[[#This Row],[a_1State]]=D3740,E3740,Sense_data[[#This Row],[SysTimeStamp]])</f>
        <v>42182.042743065547</v>
      </c>
      <c r="F3741" s="3" t="str">
        <f>Sense_data[[#This Row],[a_1State]]&amp;TEXT(Sense_data[[#This Row],[StateInstanceTimestamp]],"#.######")</f>
        <v>Off42182.042743</v>
      </c>
      <c r="G3741" s="3">
        <f ca="1">IF(Sense_data[[#This Row],[a_1State]]="Off",RANDBETWEEN(off_min,off_max),RANDBETWEEN(on_min,on_max))/sr_div</f>
        <v>2.2000000000000002</v>
      </c>
      <c r="H3741" s="3">
        <v>3</v>
      </c>
      <c r="I3741" s="3">
        <f>IF(HOUR(Sense_data[[#This Row],[SysTimeStamp]])&lt;12,I3740+$B$14,I3740-$B$14)</f>
        <v>15.862037037037723</v>
      </c>
    </row>
    <row r="3742" spans="1:9" x14ac:dyDescent="0.2">
      <c r="A3742" t="s">
        <v>20</v>
      </c>
      <c r="B3742" t="s">
        <v>22</v>
      </c>
      <c r="C3742" s="6">
        <f t="shared" si="62"/>
        <v>42182.043113436004</v>
      </c>
      <c r="D3742" t="s">
        <v>21</v>
      </c>
      <c r="E3742" s="6">
        <f>IF(Sense_data[[#This Row],[a_1State]]=D3741,E3741,Sense_data[[#This Row],[SysTimeStamp]])</f>
        <v>42182.042743065547</v>
      </c>
      <c r="F3742" s="3" t="str">
        <f>Sense_data[[#This Row],[a_1State]]&amp;TEXT(Sense_data[[#This Row],[StateInstanceTimestamp]],"#.######")</f>
        <v>Off42182.042743</v>
      </c>
      <c r="G3742" s="3">
        <f ca="1">IF(Sense_data[[#This Row],[a_1State]]="Off",RANDBETWEEN(off_min,off_max),RANDBETWEEN(on_min,on_max))/sr_div</f>
        <v>2.2999999999999998</v>
      </c>
      <c r="H3742" s="3">
        <v>2.2999999999999998</v>
      </c>
      <c r="I3742" s="3">
        <f>IF(HOUR(Sense_data[[#This Row],[SysTimeStamp]])&lt;12,I3741+$B$14,I3741-$B$14)</f>
        <v>15.862268518519205</v>
      </c>
    </row>
    <row r="3743" spans="1:9" x14ac:dyDescent="0.2">
      <c r="A3743" t="s">
        <v>20</v>
      </c>
      <c r="B3743" t="s">
        <v>22</v>
      </c>
      <c r="C3743" s="6">
        <f t="shared" si="62"/>
        <v>42182.043125010081</v>
      </c>
      <c r="D3743" t="s">
        <v>21</v>
      </c>
      <c r="E3743" s="6">
        <f>IF(Sense_data[[#This Row],[a_1State]]=D3742,E3742,Sense_data[[#This Row],[SysTimeStamp]])</f>
        <v>42182.042743065547</v>
      </c>
      <c r="F3743" s="3" t="str">
        <f>Sense_data[[#This Row],[a_1State]]&amp;TEXT(Sense_data[[#This Row],[StateInstanceTimestamp]],"#.######")</f>
        <v>Off42182.042743</v>
      </c>
      <c r="G3743" s="3">
        <f ca="1">IF(Sense_data[[#This Row],[a_1State]]="Off",RANDBETWEEN(off_min,off_max),RANDBETWEEN(on_min,on_max))/sr_div</f>
        <v>1.7</v>
      </c>
      <c r="H3743" s="3">
        <v>2</v>
      </c>
      <c r="I3743" s="3">
        <f>IF(HOUR(Sense_data[[#This Row],[SysTimeStamp]])&lt;12,I3742+$B$14,I3742-$B$14)</f>
        <v>15.862500000000686</v>
      </c>
    </row>
    <row r="3744" spans="1:9" x14ac:dyDescent="0.2">
      <c r="A3744" t="s">
        <v>20</v>
      </c>
      <c r="B3744" t="s">
        <v>22</v>
      </c>
      <c r="C3744" s="6">
        <f t="shared" si="62"/>
        <v>42182.043136584158</v>
      </c>
      <c r="D3744" t="s">
        <v>21</v>
      </c>
      <c r="E3744" s="6">
        <f>IF(Sense_data[[#This Row],[a_1State]]=D3743,E3743,Sense_data[[#This Row],[SysTimeStamp]])</f>
        <v>42182.042743065547</v>
      </c>
      <c r="F3744" s="3" t="str">
        <f>Sense_data[[#This Row],[a_1State]]&amp;TEXT(Sense_data[[#This Row],[StateInstanceTimestamp]],"#.######")</f>
        <v>Off42182.042743</v>
      </c>
      <c r="G3744" s="3">
        <f ca="1">IF(Sense_data[[#This Row],[a_1State]]="Off",RANDBETWEEN(off_min,off_max),RANDBETWEEN(on_min,on_max))/sr_div</f>
        <v>2.4</v>
      </c>
      <c r="H3744" s="3">
        <v>1.3</v>
      </c>
      <c r="I3744" s="3">
        <f>IF(HOUR(Sense_data[[#This Row],[SysTimeStamp]])&lt;12,I3743+$B$14,I3743-$B$14)</f>
        <v>15.862731481482168</v>
      </c>
    </row>
    <row r="3745" spans="1:9" x14ac:dyDescent="0.2">
      <c r="A3745" t="s">
        <v>20</v>
      </c>
      <c r="B3745" t="s">
        <v>22</v>
      </c>
      <c r="C3745" s="6">
        <f t="shared" si="62"/>
        <v>42182.043148158235</v>
      </c>
      <c r="D3745" t="s">
        <v>21</v>
      </c>
      <c r="E3745" s="6">
        <f>IF(Sense_data[[#This Row],[a_1State]]=D3744,E3744,Sense_data[[#This Row],[SysTimeStamp]])</f>
        <v>42182.042743065547</v>
      </c>
      <c r="F3745" s="3" t="str">
        <f>Sense_data[[#This Row],[a_1State]]&amp;TEXT(Sense_data[[#This Row],[StateInstanceTimestamp]],"#.######")</f>
        <v>Off42182.042743</v>
      </c>
      <c r="G3745" s="3">
        <f ca="1">IF(Sense_data[[#This Row],[a_1State]]="Off",RANDBETWEEN(off_min,off_max),RANDBETWEEN(on_min,on_max))/sr_div</f>
        <v>1.1000000000000001</v>
      </c>
      <c r="H3745" s="3">
        <v>2</v>
      </c>
      <c r="I3745" s="3">
        <f>IF(HOUR(Sense_data[[#This Row],[SysTimeStamp]])&lt;12,I3744+$B$14,I3744-$B$14)</f>
        <v>15.86296296296365</v>
      </c>
    </row>
    <row r="3746" spans="1:9" x14ac:dyDescent="0.2">
      <c r="A3746" t="s">
        <v>20</v>
      </c>
      <c r="B3746" t="s">
        <v>22</v>
      </c>
      <c r="C3746" s="6">
        <f t="shared" si="62"/>
        <v>42182.043159732311</v>
      </c>
      <c r="D3746" t="s">
        <v>21</v>
      </c>
      <c r="E3746" s="6">
        <f>IF(Sense_data[[#This Row],[a_1State]]=D3745,E3745,Sense_data[[#This Row],[SysTimeStamp]])</f>
        <v>42182.042743065547</v>
      </c>
      <c r="F3746" s="3" t="str">
        <f>Sense_data[[#This Row],[a_1State]]&amp;TEXT(Sense_data[[#This Row],[StateInstanceTimestamp]],"#.######")</f>
        <v>Off42182.042743</v>
      </c>
      <c r="G3746" s="3">
        <f ca="1">IF(Sense_data[[#This Row],[a_1State]]="Off",RANDBETWEEN(off_min,off_max),RANDBETWEEN(on_min,on_max))/sr_div</f>
        <v>1.4</v>
      </c>
      <c r="H3746" s="3">
        <v>2.5</v>
      </c>
      <c r="I3746" s="3">
        <f>IF(HOUR(Sense_data[[#This Row],[SysTimeStamp]])&lt;12,I3745+$B$14,I3745-$B$14)</f>
        <v>15.863194444445131</v>
      </c>
    </row>
    <row r="3747" spans="1:9" x14ac:dyDescent="0.2">
      <c r="A3747" t="s">
        <v>20</v>
      </c>
      <c r="B3747" t="s">
        <v>22</v>
      </c>
      <c r="C3747" s="6">
        <f t="shared" si="62"/>
        <v>42182.043171306388</v>
      </c>
      <c r="D3747" t="s">
        <v>21</v>
      </c>
      <c r="E3747" s="6">
        <f>IF(Sense_data[[#This Row],[a_1State]]=D3746,E3746,Sense_data[[#This Row],[SysTimeStamp]])</f>
        <v>42182.042743065547</v>
      </c>
      <c r="F3747" s="3" t="str">
        <f>Sense_data[[#This Row],[a_1State]]&amp;TEXT(Sense_data[[#This Row],[StateInstanceTimestamp]],"#.######")</f>
        <v>Off42182.042743</v>
      </c>
      <c r="G3747" s="3">
        <f ca="1">IF(Sense_data[[#This Row],[a_1State]]="Off",RANDBETWEEN(off_min,off_max),RANDBETWEEN(on_min,on_max))/sr_div</f>
        <v>1.7</v>
      </c>
      <c r="H3747" s="3">
        <v>1</v>
      </c>
      <c r="I3747" s="3">
        <f>IF(HOUR(Sense_data[[#This Row],[SysTimeStamp]])&lt;12,I3746+$B$14,I3746-$B$14)</f>
        <v>15.863425925926613</v>
      </c>
    </row>
    <row r="3748" spans="1:9" x14ac:dyDescent="0.2">
      <c r="A3748" t="s">
        <v>20</v>
      </c>
      <c r="B3748" t="s">
        <v>22</v>
      </c>
      <c r="C3748" s="6">
        <f t="shared" si="62"/>
        <v>42182.043182880465</v>
      </c>
      <c r="D3748" t="s">
        <v>21</v>
      </c>
      <c r="E3748" s="6">
        <f>IF(Sense_data[[#This Row],[a_1State]]=D3747,E3747,Sense_data[[#This Row],[SysTimeStamp]])</f>
        <v>42182.042743065547</v>
      </c>
      <c r="F3748" s="3" t="str">
        <f>Sense_data[[#This Row],[a_1State]]&amp;TEXT(Sense_data[[#This Row],[StateInstanceTimestamp]],"#.######")</f>
        <v>Off42182.042743</v>
      </c>
      <c r="G3748" s="3">
        <f ca="1">IF(Sense_data[[#This Row],[a_1State]]="Off",RANDBETWEEN(off_min,off_max),RANDBETWEEN(on_min,on_max))/sr_div</f>
        <v>1.5</v>
      </c>
      <c r="H3748" s="3">
        <v>2.5</v>
      </c>
      <c r="I3748" s="3">
        <f>IF(HOUR(Sense_data[[#This Row],[SysTimeStamp]])&lt;12,I3747+$B$14,I3747-$B$14)</f>
        <v>15.863657407408095</v>
      </c>
    </row>
    <row r="3749" spans="1:9" x14ac:dyDescent="0.2">
      <c r="A3749" t="s">
        <v>20</v>
      </c>
      <c r="B3749" t="s">
        <v>22</v>
      </c>
      <c r="C3749" s="6">
        <f t="shared" si="62"/>
        <v>42182.043194454542</v>
      </c>
      <c r="D3749" t="s">
        <v>21</v>
      </c>
      <c r="E3749" s="6">
        <f>IF(Sense_data[[#This Row],[a_1State]]=D3748,E3748,Sense_data[[#This Row],[SysTimeStamp]])</f>
        <v>42182.042743065547</v>
      </c>
      <c r="F3749" s="3" t="str">
        <f>Sense_data[[#This Row],[a_1State]]&amp;TEXT(Sense_data[[#This Row],[StateInstanceTimestamp]],"#.######")</f>
        <v>Off42182.042743</v>
      </c>
      <c r="G3749" s="3">
        <f ca="1">IF(Sense_data[[#This Row],[a_1State]]="Off",RANDBETWEEN(off_min,off_max),RANDBETWEEN(on_min,on_max))/sr_div</f>
        <v>2.2000000000000002</v>
      </c>
      <c r="H3749" s="3">
        <v>1.8</v>
      </c>
      <c r="I3749" s="3">
        <f>IF(HOUR(Sense_data[[#This Row],[SysTimeStamp]])&lt;12,I3748+$B$14,I3748-$B$14)</f>
        <v>15.863888888889576</v>
      </c>
    </row>
    <row r="3750" spans="1:9" x14ac:dyDescent="0.2">
      <c r="A3750" t="s">
        <v>20</v>
      </c>
      <c r="B3750" t="s">
        <v>22</v>
      </c>
      <c r="C3750" s="6">
        <f t="shared" si="62"/>
        <v>42182.043206028618</v>
      </c>
      <c r="D3750" t="s">
        <v>21</v>
      </c>
      <c r="E3750" s="6">
        <f>IF(Sense_data[[#This Row],[a_1State]]=D3749,E3749,Sense_data[[#This Row],[SysTimeStamp]])</f>
        <v>42182.042743065547</v>
      </c>
      <c r="F3750" s="3" t="str">
        <f>Sense_data[[#This Row],[a_1State]]&amp;TEXT(Sense_data[[#This Row],[StateInstanceTimestamp]],"#.######")</f>
        <v>Off42182.042743</v>
      </c>
      <c r="G3750" s="3">
        <f ca="1">IF(Sense_data[[#This Row],[a_1State]]="Off",RANDBETWEEN(off_min,off_max),RANDBETWEEN(on_min,on_max))/sr_div</f>
        <v>1.5</v>
      </c>
      <c r="H3750" s="3">
        <v>1.3</v>
      </c>
      <c r="I3750" s="3">
        <f>IF(HOUR(Sense_data[[#This Row],[SysTimeStamp]])&lt;12,I3749+$B$14,I3749-$B$14)</f>
        <v>15.864120370371058</v>
      </c>
    </row>
    <row r="3751" spans="1:9" x14ac:dyDescent="0.2">
      <c r="A3751" t="s">
        <v>20</v>
      </c>
      <c r="B3751" t="s">
        <v>22</v>
      </c>
      <c r="C3751" s="6">
        <f t="shared" si="62"/>
        <v>42182.043217602695</v>
      </c>
      <c r="D3751" t="s">
        <v>21</v>
      </c>
      <c r="E3751" s="6">
        <f>IF(Sense_data[[#This Row],[a_1State]]=D3750,E3750,Sense_data[[#This Row],[SysTimeStamp]])</f>
        <v>42182.042743065547</v>
      </c>
      <c r="F3751" s="3" t="str">
        <f>Sense_data[[#This Row],[a_1State]]&amp;TEXT(Sense_data[[#This Row],[StateInstanceTimestamp]],"#.######")</f>
        <v>Off42182.042743</v>
      </c>
      <c r="G3751" s="3">
        <f ca="1">IF(Sense_data[[#This Row],[a_1State]]="Off",RANDBETWEEN(off_min,off_max),RANDBETWEEN(on_min,on_max))/sr_div</f>
        <v>1</v>
      </c>
      <c r="H3751" s="3">
        <v>2.1</v>
      </c>
      <c r="I3751" s="3">
        <f>IF(HOUR(Sense_data[[#This Row],[SysTimeStamp]])&lt;12,I3750+$B$14,I3750-$B$14)</f>
        <v>15.86435185185254</v>
      </c>
    </row>
    <row r="3752" spans="1:9" x14ac:dyDescent="0.2">
      <c r="A3752" t="s">
        <v>20</v>
      </c>
      <c r="B3752" t="s">
        <v>22</v>
      </c>
      <c r="C3752" s="6">
        <f t="shared" si="62"/>
        <v>42182.043229176772</v>
      </c>
      <c r="D3752" t="s">
        <v>21</v>
      </c>
      <c r="E3752" s="6">
        <f>IF(Sense_data[[#This Row],[a_1State]]=D3751,E3751,Sense_data[[#This Row],[SysTimeStamp]])</f>
        <v>42182.042743065547</v>
      </c>
      <c r="F3752" s="3" t="str">
        <f>Sense_data[[#This Row],[a_1State]]&amp;TEXT(Sense_data[[#This Row],[StateInstanceTimestamp]],"#.######")</f>
        <v>Off42182.042743</v>
      </c>
      <c r="G3752" s="3">
        <f ca="1">IF(Sense_data[[#This Row],[a_1State]]="Off",RANDBETWEEN(off_min,off_max),RANDBETWEEN(on_min,on_max))/sr_div</f>
        <v>2.4</v>
      </c>
      <c r="H3752" s="3">
        <v>1.7</v>
      </c>
      <c r="I3752" s="3">
        <f>IF(HOUR(Sense_data[[#This Row],[SysTimeStamp]])&lt;12,I3751+$B$14,I3751-$B$14)</f>
        <v>15.864583333334021</v>
      </c>
    </row>
    <row r="3753" spans="1:9" x14ac:dyDescent="0.2">
      <c r="A3753" t="s">
        <v>20</v>
      </c>
      <c r="B3753" t="s">
        <v>22</v>
      </c>
      <c r="C3753" s="6">
        <f t="shared" si="62"/>
        <v>42182.043240750849</v>
      </c>
      <c r="D3753" t="s">
        <v>21</v>
      </c>
      <c r="E3753" s="6">
        <f>IF(Sense_data[[#This Row],[a_1State]]=D3752,E3752,Sense_data[[#This Row],[SysTimeStamp]])</f>
        <v>42182.042743065547</v>
      </c>
      <c r="F3753" s="3" t="str">
        <f>Sense_data[[#This Row],[a_1State]]&amp;TEXT(Sense_data[[#This Row],[StateInstanceTimestamp]],"#.######")</f>
        <v>Off42182.042743</v>
      </c>
      <c r="G3753" s="3">
        <f ca="1">IF(Sense_data[[#This Row],[a_1State]]="Off",RANDBETWEEN(off_min,off_max),RANDBETWEEN(on_min,on_max))/sr_div</f>
        <v>2.4</v>
      </c>
      <c r="H3753" s="3">
        <v>1.3</v>
      </c>
      <c r="I3753" s="3">
        <f>IF(HOUR(Sense_data[[#This Row],[SysTimeStamp]])&lt;12,I3752+$B$14,I3752-$B$14)</f>
        <v>15.864814814815503</v>
      </c>
    </row>
    <row r="3754" spans="1:9" x14ac:dyDescent="0.2">
      <c r="A3754" t="s">
        <v>20</v>
      </c>
      <c r="B3754" t="s">
        <v>22</v>
      </c>
      <c r="C3754" s="6">
        <f t="shared" si="62"/>
        <v>42182.043252324926</v>
      </c>
      <c r="D3754" t="s">
        <v>21</v>
      </c>
      <c r="E3754" s="6">
        <f>IF(Sense_data[[#This Row],[a_1State]]=D3753,E3753,Sense_data[[#This Row],[SysTimeStamp]])</f>
        <v>42182.042743065547</v>
      </c>
      <c r="F3754" s="3" t="str">
        <f>Sense_data[[#This Row],[a_1State]]&amp;TEXT(Sense_data[[#This Row],[StateInstanceTimestamp]],"#.######")</f>
        <v>Off42182.042743</v>
      </c>
      <c r="G3754" s="3">
        <f ca="1">IF(Sense_data[[#This Row],[a_1State]]="Off",RANDBETWEEN(off_min,off_max),RANDBETWEEN(on_min,on_max))/sr_div</f>
        <v>1.9</v>
      </c>
      <c r="H3754" s="3">
        <v>2.1</v>
      </c>
      <c r="I3754" s="3">
        <f>IF(HOUR(Sense_data[[#This Row],[SysTimeStamp]])&lt;12,I3753+$B$14,I3753-$B$14)</f>
        <v>15.865046296296985</v>
      </c>
    </row>
    <row r="3755" spans="1:9" x14ac:dyDescent="0.2">
      <c r="A3755" t="s">
        <v>20</v>
      </c>
      <c r="B3755" t="s">
        <v>22</v>
      </c>
      <c r="C3755" s="6">
        <f t="shared" si="62"/>
        <v>42182.043263899002</v>
      </c>
      <c r="D3755" t="s">
        <v>21</v>
      </c>
      <c r="E3755" s="6">
        <f>IF(Sense_data[[#This Row],[a_1State]]=D3754,E3754,Sense_data[[#This Row],[SysTimeStamp]])</f>
        <v>42182.042743065547</v>
      </c>
      <c r="F3755" s="3" t="str">
        <f>Sense_data[[#This Row],[a_1State]]&amp;TEXT(Sense_data[[#This Row],[StateInstanceTimestamp]],"#.######")</f>
        <v>Off42182.042743</v>
      </c>
      <c r="G3755" s="3">
        <f ca="1">IF(Sense_data[[#This Row],[a_1State]]="Off",RANDBETWEEN(off_min,off_max),RANDBETWEEN(on_min,on_max))/sr_div</f>
        <v>2.7</v>
      </c>
      <c r="H3755" s="3">
        <v>1.3</v>
      </c>
      <c r="I3755" s="3">
        <f>IF(HOUR(Sense_data[[#This Row],[SysTimeStamp]])&lt;12,I3754+$B$14,I3754-$B$14)</f>
        <v>15.865277777778466</v>
      </c>
    </row>
    <row r="3756" spans="1:9" x14ac:dyDescent="0.2">
      <c r="A3756" t="s">
        <v>20</v>
      </c>
      <c r="B3756" t="s">
        <v>22</v>
      </c>
      <c r="C3756" s="6">
        <f t="shared" si="62"/>
        <v>42182.043275473079</v>
      </c>
      <c r="D3756" t="s">
        <v>21</v>
      </c>
      <c r="E3756" s="6">
        <f>IF(Sense_data[[#This Row],[a_1State]]=D3755,E3755,Sense_data[[#This Row],[SysTimeStamp]])</f>
        <v>42182.042743065547</v>
      </c>
      <c r="F3756" s="3" t="str">
        <f>Sense_data[[#This Row],[a_1State]]&amp;TEXT(Sense_data[[#This Row],[StateInstanceTimestamp]],"#.######")</f>
        <v>Off42182.042743</v>
      </c>
      <c r="G3756" s="3">
        <f ca="1">IF(Sense_data[[#This Row],[a_1State]]="Off",RANDBETWEEN(off_min,off_max),RANDBETWEEN(on_min,on_max))/sr_div</f>
        <v>3</v>
      </c>
      <c r="H3756" s="3">
        <v>2.9</v>
      </c>
      <c r="I3756" s="3">
        <f>IF(HOUR(Sense_data[[#This Row],[SysTimeStamp]])&lt;12,I3755+$B$14,I3755-$B$14)</f>
        <v>15.865509259259948</v>
      </c>
    </row>
    <row r="3757" spans="1:9" x14ac:dyDescent="0.2">
      <c r="A3757" t="s">
        <v>20</v>
      </c>
      <c r="B3757" t="s">
        <v>22</v>
      </c>
      <c r="C3757" s="6">
        <f t="shared" si="62"/>
        <v>42182.043287047156</v>
      </c>
      <c r="D3757" t="s">
        <v>21</v>
      </c>
      <c r="E3757" s="6">
        <f>IF(Sense_data[[#This Row],[a_1State]]=D3756,E3756,Sense_data[[#This Row],[SysTimeStamp]])</f>
        <v>42182.042743065547</v>
      </c>
      <c r="F3757" s="3" t="str">
        <f>Sense_data[[#This Row],[a_1State]]&amp;TEXT(Sense_data[[#This Row],[StateInstanceTimestamp]],"#.######")</f>
        <v>Off42182.042743</v>
      </c>
      <c r="G3757" s="3">
        <f ca="1">IF(Sense_data[[#This Row],[a_1State]]="Off",RANDBETWEEN(off_min,off_max),RANDBETWEEN(on_min,on_max))/sr_div</f>
        <v>2.8</v>
      </c>
      <c r="H3757" s="3">
        <v>1.9</v>
      </c>
      <c r="I3757" s="3">
        <f>IF(HOUR(Sense_data[[#This Row],[SysTimeStamp]])&lt;12,I3756+$B$14,I3756-$B$14)</f>
        <v>15.86574074074143</v>
      </c>
    </row>
    <row r="3758" spans="1:9" x14ac:dyDescent="0.2">
      <c r="A3758" t="s">
        <v>20</v>
      </c>
      <c r="B3758" t="s">
        <v>22</v>
      </c>
      <c r="C3758" s="6">
        <f t="shared" si="62"/>
        <v>42182.043298621233</v>
      </c>
      <c r="D3758" t="s">
        <v>21</v>
      </c>
      <c r="E3758" s="6">
        <f>IF(Sense_data[[#This Row],[a_1State]]=D3757,E3757,Sense_data[[#This Row],[SysTimeStamp]])</f>
        <v>42182.042743065547</v>
      </c>
      <c r="F3758" s="3" t="str">
        <f>Sense_data[[#This Row],[a_1State]]&amp;TEXT(Sense_data[[#This Row],[StateInstanceTimestamp]],"#.######")</f>
        <v>Off42182.042743</v>
      </c>
      <c r="G3758" s="3">
        <f ca="1">IF(Sense_data[[#This Row],[a_1State]]="Off",RANDBETWEEN(off_min,off_max),RANDBETWEEN(on_min,on_max))/sr_div</f>
        <v>2.4</v>
      </c>
      <c r="H3758" s="3">
        <v>1.4</v>
      </c>
      <c r="I3758" s="3">
        <f>IF(HOUR(Sense_data[[#This Row],[SysTimeStamp]])&lt;12,I3757+$B$14,I3757-$B$14)</f>
        <v>15.865972222222911</v>
      </c>
    </row>
    <row r="3759" spans="1:9" x14ac:dyDescent="0.2">
      <c r="A3759" t="s">
        <v>20</v>
      </c>
      <c r="B3759" t="s">
        <v>22</v>
      </c>
      <c r="C3759" s="6">
        <f t="shared" si="62"/>
        <v>42182.043310195309</v>
      </c>
      <c r="D3759" t="s">
        <v>21</v>
      </c>
      <c r="E3759" s="6">
        <f>IF(Sense_data[[#This Row],[a_1State]]=D3758,E3758,Sense_data[[#This Row],[SysTimeStamp]])</f>
        <v>42182.042743065547</v>
      </c>
      <c r="F3759" s="3" t="str">
        <f>Sense_data[[#This Row],[a_1State]]&amp;TEXT(Sense_data[[#This Row],[StateInstanceTimestamp]],"#.######")</f>
        <v>Off42182.042743</v>
      </c>
      <c r="G3759" s="3">
        <f ca="1">IF(Sense_data[[#This Row],[a_1State]]="Off",RANDBETWEEN(off_min,off_max),RANDBETWEEN(on_min,on_max))/sr_div</f>
        <v>1.2</v>
      </c>
      <c r="H3759" s="3">
        <v>3</v>
      </c>
      <c r="I3759" s="3">
        <f>IF(HOUR(Sense_data[[#This Row],[SysTimeStamp]])&lt;12,I3758+$B$14,I3758-$B$14)</f>
        <v>15.866203703704393</v>
      </c>
    </row>
    <row r="3760" spans="1:9" x14ac:dyDescent="0.2">
      <c r="A3760" t="s">
        <v>20</v>
      </c>
      <c r="B3760" t="s">
        <v>22</v>
      </c>
      <c r="C3760" s="6">
        <f t="shared" si="62"/>
        <v>42182.043321769386</v>
      </c>
      <c r="D3760" t="s">
        <v>21</v>
      </c>
      <c r="E3760" s="6">
        <f>IF(Sense_data[[#This Row],[a_1State]]=D3759,E3759,Sense_data[[#This Row],[SysTimeStamp]])</f>
        <v>42182.042743065547</v>
      </c>
      <c r="F3760" s="3" t="str">
        <f>Sense_data[[#This Row],[a_1State]]&amp;TEXT(Sense_data[[#This Row],[StateInstanceTimestamp]],"#.######")</f>
        <v>Off42182.042743</v>
      </c>
      <c r="G3760" s="3">
        <f ca="1">IF(Sense_data[[#This Row],[a_1State]]="Off",RANDBETWEEN(off_min,off_max),RANDBETWEEN(on_min,on_max))/sr_div</f>
        <v>1.7</v>
      </c>
      <c r="H3760" s="3">
        <v>2.5</v>
      </c>
      <c r="I3760" s="3">
        <f>IF(HOUR(Sense_data[[#This Row],[SysTimeStamp]])&lt;12,I3759+$B$14,I3759-$B$14)</f>
        <v>15.866435185185875</v>
      </c>
    </row>
    <row r="3761" spans="1:9" x14ac:dyDescent="0.2">
      <c r="A3761" t="s">
        <v>20</v>
      </c>
      <c r="B3761" t="s">
        <v>22</v>
      </c>
      <c r="C3761" s="6">
        <f t="shared" si="62"/>
        <v>42182.043333343463</v>
      </c>
      <c r="D3761" t="s">
        <v>21</v>
      </c>
      <c r="E3761" s="6">
        <f>IF(Sense_data[[#This Row],[a_1State]]=D3760,E3760,Sense_data[[#This Row],[SysTimeStamp]])</f>
        <v>42182.042743065547</v>
      </c>
      <c r="F3761" s="3" t="str">
        <f>Sense_data[[#This Row],[a_1State]]&amp;TEXT(Sense_data[[#This Row],[StateInstanceTimestamp]],"#.######")</f>
        <v>Off42182.042743</v>
      </c>
      <c r="G3761" s="3">
        <f ca="1">IF(Sense_data[[#This Row],[a_1State]]="Off",RANDBETWEEN(off_min,off_max),RANDBETWEEN(on_min,on_max))/sr_div</f>
        <v>2.4</v>
      </c>
      <c r="H3761" s="3">
        <v>3</v>
      </c>
      <c r="I3761" s="3">
        <f>IF(HOUR(Sense_data[[#This Row],[SysTimeStamp]])&lt;12,I3760+$B$14,I3760-$B$14)</f>
        <v>15.866666666667356</v>
      </c>
    </row>
    <row r="3762" spans="1:9" x14ac:dyDescent="0.2">
      <c r="A3762" t="s">
        <v>20</v>
      </c>
      <c r="B3762" t="s">
        <v>22</v>
      </c>
      <c r="C3762" s="6">
        <f t="shared" si="62"/>
        <v>42182.04334491754</v>
      </c>
      <c r="D3762" t="s">
        <v>21</v>
      </c>
      <c r="E3762" s="6">
        <f>IF(Sense_data[[#This Row],[a_1State]]=D3761,E3761,Sense_data[[#This Row],[SysTimeStamp]])</f>
        <v>42182.042743065547</v>
      </c>
      <c r="F3762" s="3" t="str">
        <f>Sense_data[[#This Row],[a_1State]]&amp;TEXT(Sense_data[[#This Row],[StateInstanceTimestamp]],"#.######")</f>
        <v>Off42182.042743</v>
      </c>
      <c r="G3762" s="3">
        <f ca="1">IF(Sense_data[[#This Row],[a_1State]]="Off",RANDBETWEEN(off_min,off_max),RANDBETWEEN(on_min,on_max))/sr_div</f>
        <v>1.7</v>
      </c>
      <c r="H3762" s="3">
        <v>2.9</v>
      </c>
      <c r="I3762" s="3">
        <f>IF(HOUR(Sense_data[[#This Row],[SysTimeStamp]])&lt;12,I3761+$B$14,I3761-$B$14)</f>
        <v>15.866898148148838</v>
      </c>
    </row>
    <row r="3763" spans="1:9" x14ac:dyDescent="0.2">
      <c r="A3763" t="s">
        <v>20</v>
      </c>
      <c r="B3763" t="s">
        <v>22</v>
      </c>
      <c r="C3763" s="6">
        <f t="shared" si="62"/>
        <v>42182.043356491617</v>
      </c>
      <c r="D3763" t="s">
        <v>21</v>
      </c>
      <c r="E3763" s="6">
        <f>IF(Sense_data[[#This Row],[a_1State]]=D3762,E3762,Sense_data[[#This Row],[SysTimeStamp]])</f>
        <v>42182.042743065547</v>
      </c>
      <c r="F3763" s="3" t="str">
        <f>Sense_data[[#This Row],[a_1State]]&amp;TEXT(Sense_data[[#This Row],[StateInstanceTimestamp]],"#.######")</f>
        <v>Off42182.042743</v>
      </c>
      <c r="G3763" s="3">
        <f ca="1">IF(Sense_data[[#This Row],[a_1State]]="Off",RANDBETWEEN(off_min,off_max),RANDBETWEEN(on_min,on_max))/sr_div</f>
        <v>2.2000000000000002</v>
      </c>
      <c r="H3763" s="3">
        <v>2.7</v>
      </c>
      <c r="I3763" s="3">
        <f>IF(HOUR(Sense_data[[#This Row],[SysTimeStamp]])&lt;12,I3762+$B$14,I3762-$B$14)</f>
        <v>15.86712962963032</v>
      </c>
    </row>
    <row r="3764" spans="1:9" x14ac:dyDescent="0.2">
      <c r="A3764" t="s">
        <v>20</v>
      </c>
      <c r="B3764" t="s">
        <v>22</v>
      </c>
      <c r="C3764" s="6">
        <f t="shared" si="62"/>
        <v>42182.043368065693</v>
      </c>
      <c r="D3764" t="s">
        <v>21</v>
      </c>
      <c r="E3764" s="6">
        <f>IF(Sense_data[[#This Row],[a_1State]]=D3763,E3763,Sense_data[[#This Row],[SysTimeStamp]])</f>
        <v>42182.042743065547</v>
      </c>
      <c r="F3764" s="3" t="str">
        <f>Sense_data[[#This Row],[a_1State]]&amp;TEXT(Sense_data[[#This Row],[StateInstanceTimestamp]],"#.######")</f>
        <v>Off42182.042743</v>
      </c>
      <c r="G3764" s="3">
        <f ca="1">IF(Sense_data[[#This Row],[a_1State]]="Off",RANDBETWEEN(off_min,off_max),RANDBETWEEN(on_min,on_max))/sr_div</f>
        <v>1.5</v>
      </c>
      <c r="H3764" s="3">
        <v>1.9</v>
      </c>
      <c r="I3764" s="3">
        <f>IF(HOUR(Sense_data[[#This Row],[SysTimeStamp]])&lt;12,I3763+$B$14,I3763-$B$14)</f>
        <v>15.867361111111801</v>
      </c>
    </row>
    <row r="3765" spans="1:9" x14ac:dyDescent="0.2">
      <c r="A3765" t="s">
        <v>20</v>
      </c>
      <c r="B3765" t="s">
        <v>22</v>
      </c>
      <c r="C3765" s="6">
        <f t="shared" si="62"/>
        <v>42182.04337963977</v>
      </c>
      <c r="D3765" t="s">
        <v>21</v>
      </c>
      <c r="E3765" s="6">
        <f>IF(Sense_data[[#This Row],[a_1State]]=D3764,E3764,Sense_data[[#This Row],[SysTimeStamp]])</f>
        <v>42182.042743065547</v>
      </c>
      <c r="F3765" s="3" t="str">
        <f>Sense_data[[#This Row],[a_1State]]&amp;TEXT(Sense_data[[#This Row],[StateInstanceTimestamp]],"#.######")</f>
        <v>Off42182.042743</v>
      </c>
      <c r="G3765" s="3">
        <f ca="1">IF(Sense_data[[#This Row],[a_1State]]="Off",RANDBETWEEN(off_min,off_max),RANDBETWEEN(on_min,on_max))/sr_div</f>
        <v>1.3</v>
      </c>
      <c r="H3765" s="3">
        <v>2.8</v>
      </c>
      <c r="I3765" s="3">
        <f>IF(HOUR(Sense_data[[#This Row],[SysTimeStamp]])&lt;12,I3764+$B$14,I3764-$B$14)</f>
        <v>15.867592592593283</v>
      </c>
    </row>
    <row r="3766" spans="1:9" x14ac:dyDescent="0.2">
      <c r="A3766" t="s">
        <v>20</v>
      </c>
      <c r="B3766" t="s">
        <v>22</v>
      </c>
      <c r="C3766" s="6">
        <f t="shared" si="62"/>
        <v>42182.043391213847</v>
      </c>
      <c r="D3766" t="s">
        <v>21</v>
      </c>
      <c r="E3766" s="6">
        <f>IF(Sense_data[[#This Row],[a_1State]]=D3765,E3765,Sense_data[[#This Row],[SysTimeStamp]])</f>
        <v>42182.042743065547</v>
      </c>
      <c r="F3766" s="3" t="str">
        <f>Sense_data[[#This Row],[a_1State]]&amp;TEXT(Sense_data[[#This Row],[StateInstanceTimestamp]],"#.######")</f>
        <v>Off42182.042743</v>
      </c>
      <c r="G3766" s="3">
        <f ca="1">IF(Sense_data[[#This Row],[a_1State]]="Off",RANDBETWEEN(off_min,off_max),RANDBETWEEN(on_min,on_max))/sr_div</f>
        <v>2.1</v>
      </c>
      <c r="H3766" s="3">
        <v>1.3</v>
      </c>
      <c r="I3766" s="3">
        <f>IF(HOUR(Sense_data[[#This Row],[SysTimeStamp]])&lt;12,I3765+$B$14,I3765-$B$14)</f>
        <v>15.867824074074765</v>
      </c>
    </row>
    <row r="3767" spans="1:9" x14ac:dyDescent="0.2">
      <c r="A3767" t="s">
        <v>20</v>
      </c>
      <c r="B3767" t="s">
        <v>22</v>
      </c>
      <c r="C3767" s="6">
        <f t="shared" si="62"/>
        <v>42182.043402787924</v>
      </c>
      <c r="D3767" t="s">
        <v>21</v>
      </c>
      <c r="E3767" s="6">
        <f>IF(Sense_data[[#This Row],[a_1State]]=D3766,E3766,Sense_data[[#This Row],[SysTimeStamp]])</f>
        <v>42182.042743065547</v>
      </c>
      <c r="F3767" s="3" t="str">
        <f>Sense_data[[#This Row],[a_1State]]&amp;TEXT(Sense_data[[#This Row],[StateInstanceTimestamp]],"#.######")</f>
        <v>Off42182.042743</v>
      </c>
      <c r="G3767" s="3">
        <f ca="1">IF(Sense_data[[#This Row],[a_1State]]="Off",RANDBETWEEN(off_min,off_max),RANDBETWEEN(on_min,on_max))/sr_div</f>
        <v>1.8</v>
      </c>
      <c r="H3767" s="3">
        <v>2.4</v>
      </c>
      <c r="I3767" s="3">
        <f>IF(HOUR(Sense_data[[#This Row],[SysTimeStamp]])&lt;12,I3766+$B$14,I3766-$B$14)</f>
        <v>15.868055555556246</v>
      </c>
    </row>
    <row r="3768" spans="1:9" x14ac:dyDescent="0.2">
      <c r="A3768" t="s">
        <v>20</v>
      </c>
      <c r="B3768" t="s">
        <v>22</v>
      </c>
      <c r="C3768" s="6">
        <f t="shared" si="62"/>
        <v>42182.043414362</v>
      </c>
      <c r="D3768" t="s">
        <v>21</v>
      </c>
      <c r="E3768" s="6">
        <f>IF(Sense_data[[#This Row],[a_1State]]=D3767,E3767,Sense_data[[#This Row],[SysTimeStamp]])</f>
        <v>42182.042743065547</v>
      </c>
      <c r="F3768" s="3" t="str">
        <f>Sense_data[[#This Row],[a_1State]]&amp;TEXT(Sense_data[[#This Row],[StateInstanceTimestamp]],"#.######")</f>
        <v>Off42182.042743</v>
      </c>
      <c r="G3768" s="3">
        <f ca="1">IF(Sense_data[[#This Row],[a_1State]]="Off",RANDBETWEEN(off_min,off_max),RANDBETWEEN(on_min,on_max))/sr_div</f>
        <v>2.5</v>
      </c>
      <c r="H3768" s="3">
        <v>1.3</v>
      </c>
      <c r="I3768" s="3">
        <f>IF(HOUR(Sense_data[[#This Row],[SysTimeStamp]])&lt;12,I3767+$B$14,I3767-$B$14)</f>
        <v>15.868287037037728</v>
      </c>
    </row>
    <row r="3769" spans="1:9" x14ac:dyDescent="0.2">
      <c r="A3769" t="s">
        <v>20</v>
      </c>
      <c r="B3769" t="s">
        <v>22</v>
      </c>
      <c r="C3769" s="6">
        <f t="shared" si="62"/>
        <v>42182.043425936077</v>
      </c>
      <c r="D3769" t="s">
        <v>21</v>
      </c>
      <c r="E3769" s="6">
        <f>IF(Sense_data[[#This Row],[a_1State]]=D3768,E3768,Sense_data[[#This Row],[SysTimeStamp]])</f>
        <v>42182.042743065547</v>
      </c>
      <c r="F3769" s="3" t="str">
        <f>Sense_data[[#This Row],[a_1State]]&amp;TEXT(Sense_data[[#This Row],[StateInstanceTimestamp]],"#.######")</f>
        <v>Off42182.042743</v>
      </c>
      <c r="G3769" s="3">
        <f ca="1">IF(Sense_data[[#This Row],[a_1State]]="Off",RANDBETWEEN(off_min,off_max),RANDBETWEEN(on_min,on_max))/sr_div</f>
        <v>2.5</v>
      </c>
      <c r="H3769" s="3">
        <v>2.2000000000000002</v>
      </c>
      <c r="I3769" s="3">
        <f>IF(HOUR(Sense_data[[#This Row],[SysTimeStamp]])&lt;12,I3768+$B$14,I3768-$B$14)</f>
        <v>15.86851851851921</v>
      </c>
    </row>
    <row r="3770" spans="1:9" x14ac:dyDescent="0.2">
      <c r="A3770" t="s">
        <v>20</v>
      </c>
      <c r="B3770" t="s">
        <v>22</v>
      </c>
      <c r="C3770" s="6">
        <f t="shared" si="62"/>
        <v>42182.043437510154</v>
      </c>
      <c r="D3770" t="s">
        <v>21</v>
      </c>
      <c r="E3770" s="6">
        <f>IF(Sense_data[[#This Row],[a_1State]]=D3769,E3769,Sense_data[[#This Row],[SysTimeStamp]])</f>
        <v>42182.042743065547</v>
      </c>
      <c r="F3770" s="3" t="str">
        <f>Sense_data[[#This Row],[a_1State]]&amp;TEXT(Sense_data[[#This Row],[StateInstanceTimestamp]],"#.######")</f>
        <v>Off42182.042743</v>
      </c>
      <c r="G3770" s="3">
        <f ca="1">IF(Sense_data[[#This Row],[a_1State]]="Off",RANDBETWEEN(off_min,off_max),RANDBETWEEN(on_min,on_max))/sr_div</f>
        <v>1.6</v>
      </c>
      <c r="H3770" s="3">
        <v>1</v>
      </c>
      <c r="I3770" s="3">
        <f>IF(HOUR(Sense_data[[#This Row],[SysTimeStamp]])&lt;12,I3769+$B$14,I3769-$B$14)</f>
        <v>15.868750000000691</v>
      </c>
    </row>
    <row r="3771" spans="1:9" x14ac:dyDescent="0.2">
      <c r="A3771" t="s">
        <v>20</v>
      </c>
      <c r="B3771" t="s">
        <v>22</v>
      </c>
      <c r="C3771" s="6">
        <f t="shared" si="62"/>
        <v>42182.043449084231</v>
      </c>
      <c r="D3771" t="s">
        <v>21</v>
      </c>
      <c r="E3771" s="6">
        <f>IF(Sense_data[[#This Row],[a_1State]]=D3770,E3770,Sense_data[[#This Row],[SysTimeStamp]])</f>
        <v>42182.042743065547</v>
      </c>
      <c r="F3771" s="3" t="str">
        <f>Sense_data[[#This Row],[a_1State]]&amp;TEXT(Sense_data[[#This Row],[StateInstanceTimestamp]],"#.######")</f>
        <v>Off42182.042743</v>
      </c>
      <c r="G3771" s="3">
        <f ca="1">IF(Sense_data[[#This Row],[a_1State]]="Off",RANDBETWEEN(off_min,off_max),RANDBETWEEN(on_min,on_max))/sr_div</f>
        <v>2.4</v>
      </c>
      <c r="H3771" s="3">
        <v>2.2000000000000002</v>
      </c>
      <c r="I3771" s="3">
        <f>IF(HOUR(Sense_data[[#This Row],[SysTimeStamp]])&lt;12,I3770+$B$14,I3770-$B$14)</f>
        <v>15.868981481482173</v>
      </c>
    </row>
    <row r="3772" spans="1:9" x14ac:dyDescent="0.2">
      <c r="A3772" t="s">
        <v>20</v>
      </c>
      <c r="B3772" t="s">
        <v>22</v>
      </c>
      <c r="C3772" s="6">
        <f t="shared" si="62"/>
        <v>42182.043460658308</v>
      </c>
      <c r="D3772" t="s">
        <v>21</v>
      </c>
      <c r="E3772" s="6">
        <f>IF(Sense_data[[#This Row],[a_1State]]=D3771,E3771,Sense_data[[#This Row],[SysTimeStamp]])</f>
        <v>42182.042743065547</v>
      </c>
      <c r="F3772" s="3" t="str">
        <f>Sense_data[[#This Row],[a_1State]]&amp;TEXT(Sense_data[[#This Row],[StateInstanceTimestamp]],"#.######")</f>
        <v>Off42182.042743</v>
      </c>
      <c r="G3772" s="3">
        <f ca="1">IF(Sense_data[[#This Row],[a_1State]]="Off",RANDBETWEEN(off_min,off_max),RANDBETWEEN(on_min,on_max))/sr_div</f>
        <v>2.2999999999999998</v>
      </c>
      <c r="H3772" s="3">
        <v>2.5</v>
      </c>
      <c r="I3772" s="3">
        <f>IF(HOUR(Sense_data[[#This Row],[SysTimeStamp]])&lt;12,I3771+$B$14,I3771-$B$14)</f>
        <v>15.869212962963655</v>
      </c>
    </row>
    <row r="3773" spans="1:9" x14ac:dyDescent="0.2">
      <c r="A3773" t="s">
        <v>20</v>
      </c>
      <c r="B3773" t="s">
        <v>22</v>
      </c>
      <c r="C3773" s="6">
        <f t="shared" si="62"/>
        <v>42182.043472232384</v>
      </c>
      <c r="D3773" t="s">
        <v>21</v>
      </c>
      <c r="E3773" s="6">
        <f>IF(Sense_data[[#This Row],[a_1State]]=D3772,E3772,Sense_data[[#This Row],[SysTimeStamp]])</f>
        <v>42182.042743065547</v>
      </c>
      <c r="F3773" s="3" t="str">
        <f>Sense_data[[#This Row],[a_1State]]&amp;TEXT(Sense_data[[#This Row],[StateInstanceTimestamp]],"#.######")</f>
        <v>Off42182.042743</v>
      </c>
      <c r="G3773" s="3">
        <f ca="1">IF(Sense_data[[#This Row],[a_1State]]="Off",RANDBETWEEN(off_min,off_max),RANDBETWEEN(on_min,on_max))/sr_div</f>
        <v>1.2</v>
      </c>
      <c r="H3773" s="3">
        <v>1.3</v>
      </c>
      <c r="I3773" s="3">
        <f>IF(HOUR(Sense_data[[#This Row],[SysTimeStamp]])&lt;12,I3772+$B$14,I3772-$B$14)</f>
        <v>15.869444444445136</v>
      </c>
    </row>
    <row r="3774" spans="1:9" x14ac:dyDescent="0.2">
      <c r="A3774" t="s">
        <v>20</v>
      </c>
      <c r="B3774" t="s">
        <v>22</v>
      </c>
      <c r="C3774" s="6">
        <f t="shared" ref="C3774:C3829" si="63">C3773+$B$2</f>
        <v>42182.043483806461</v>
      </c>
      <c r="D3774" t="s">
        <v>21</v>
      </c>
      <c r="E3774" s="6">
        <f>IF(Sense_data[[#This Row],[a_1State]]=D3773,E3773,Sense_data[[#This Row],[SysTimeStamp]])</f>
        <v>42182.042743065547</v>
      </c>
      <c r="F3774" s="3" t="str">
        <f>Sense_data[[#This Row],[a_1State]]&amp;TEXT(Sense_data[[#This Row],[StateInstanceTimestamp]],"#.######")</f>
        <v>Off42182.042743</v>
      </c>
      <c r="G3774" s="3">
        <f ca="1">IF(Sense_data[[#This Row],[a_1State]]="Off",RANDBETWEEN(off_min,off_max),RANDBETWEEN(on_min,on_max))/sr_div</f>
        <v>1.2</v>
      </c>
      <c r="H3774" s="3">
        <v>1.8</v>
      </c>
      <c r="I3774" s="3">
        <f>IF(HOUR(Sense_data[[#This Row],[SysTimeStamp]])&lt;12,I3773+$B$14,I3773-$B$14)</f>
        <v>15.869675925926618</v>
      </c>
    </row>
    <row r="3775" spans="1:9" x14ac:dyDescent="0.2">
      <c r="A3775" t="s">
        <v>20</v>
      </c>
      <c r="B3775" t="s">
        <v>22</v>
      </c>
      <c r="C3775" s="6">
        <f t="shared" si="63"/>
        <v>42182.043495380538</v>
      </c>
      <c r="D3775" t="s">
        <v>21</v>
      </c>
      <c r="E3775" s="6">
        <f>IF(Sense_data[[#This Row],[a_1State]]=D3774,E3774,Sense_data[[#This Row],[SysTimeStamp]])</f>
        <v>42182.042743065547</v>
      </c>
      <c r="F3775" s="3" t="str">
        <f>Sense_data[[#This Row],[a_1State]]&amp;TEXT(Sense_data[[#This Row],[StateInstanceTimestamp]],"#.######")</f>
        <v>Off42182.042743</v>
      </c>
      <c r="G3775" s="3">
        <f ca="1">IF(Sense_data[[#This Row],[a_1State]]="Off",RANDBETWEEN(off_min,off_max),RANDBETWEEN(on_min,on_max))/sr_div</f>
        <v>3</v>
      </c>
      <c r="H3775" s="3">
        <v>2.1</v>
      </c>
      <c r="I3775" s="3">
        <f>IF(HOUR(Sense_data[[#This Row],[SysTimeStamp]])&lt;12,I3774+$B$14,I3774-$B$14)</f>
        <v>15.8699074074081</v>
      </c>
    </row>
    <row r="3776" spans="1:9" x14ac:dyDescent="0.2">
      <c r="A3776" t="s">
        <v>20</v>
      </c>
      <c r="B3776" t="s">
        <v>22</v>
      </c>
      <c r="C3776" s="6">
        <f t="shared" si="63"/>
        <v>42182.043506954615</v>
      </c>
      <c r="D3776" t="s">
        <v>21</v>
      </c>
      <c r="E3776" s="6">
        <f>IF(Sense_data[[#This Row],[a_1State]]=D3775,E3775,Sense_data[[#This Row],[SysTimeStamp]])</f>
        <v>42182.042743065547</v>
      </c>
      <c r="F3776" s="3" t="str">
        <f>Sense_data[[#This Row],[a_1State]]&amp;TEXT(Sense_data[[#This Row],[StateInstanceTimestamp]],"#.######")</f>
        <v>Off42182.042743</v>
      </c>
      <c r="G3776" s="3">
        <f ca="1">IF(Sense_data[[#This Row],[a_1State]]="Off",RANDBETWEEN(off_min,off_max),RANDBETWEEN(on_min,on_max))/sr_div</f>
        <v>2.5</v>
      </c>
      <c r="H3776" s="3">
        <v>1.9</v>
      </c>
      <c r="I3776" s="3">
        <f>IF(HOUR(Sense_data[[#This Row],[SysTimeStamp]])&lt;12,I3775+$B$14,I3775-$B$14)</f>
        <v>15.870138888889581</v>
      </c>
    </row>
    <row r="3777" spans="1:9" x14ac:dyDescent="0.2">
      <c r="A3777" t="s">
        <v>20</v>
      </c>
      <c r="B3777" t="s">
        <v>22</v>
      </c>
      <c r="C3777" s="6">
        <f t="shared" si="63"/>
        <v>42182.043518528691</v>
      </c>
      <c r="D3777" t="s">
        <v>21</v>
      </c>
      <c r="E3777" s="6">
        <f>IF(Sense_data[[#This Row],[a_1State]]=D3776,E3776,Sense_data[[#This Row],[SysTimeStamp]])</f>
        <v>42182.042743065547</v>
      </c>
      <c r="F3777" s="3" t="str">
        <f>Sense_data[[#This Row],[a_1State]]&amp;TEXT(Sense_data[[#This Row],[StateInstanceTimestamp]],"#.######")</f>
        <v>Off42182.042743</v>
      </c>
      <c r="G3777" s="3">
        <f ca="1">IF(Sense_data[[#This Row],[a_1State]]="Off",RANDBETWEEN(off_min,off_max),RANDBETWEEN(on_min,on_max))/sr_div</f>
        <v>1.3</v>
      </c>
      <c r="H3777" s="3">
        <v>3</v>
      </c>
      <c r="I3777" s="3">
        <f>IF(HOUR(Sense_data[[#This Row],[SysTimeStamp]])&lt;12,I3776+$B$14,I3776-$B$14)</f>
        <v>15.870370370371063</v>
      </c>
    </row>
    <row r="3778" spans="1:9" x14ac:dyDescent="0.2">
      <c r="A3778" t="s">
        <v>20</v>
      </c>
      <c r="B3778" t="s">
        <v>22</v>
      </c>
      <c r="C3778" s="6">
        <f t="shared" si="63"/>
        <v>42182.043530102768</v>
      </c>
      <c r="D3778" t="s">
        <v>21</v>
      </c>
      <c r="E3778" s="6">
        <f>IF(Sense_data[[#This Row],[a_1State]]=D3777,E3777,Sense_data[[#This Row],[SysTimeStamp]])</f>
        <v>42182.042743065547</v>
      </c>
      <c r="F3778" s="3" t="str">
        <f>Sense_data[[#This Row],[a_1State]]&amp;TEXT(Sense_data[[#This Row],[StateInstanceTimestamp]],"#.######")</f>
        <v>Off42182.042743</v>
      </c>
      <c r="G3778" s="3">
        <f ca="1">IF(Sense_data[[#This Row],[a_1State]]="Off",RANDBETWEEN(off_min,off_max),RANDBETWEEN(on_min,on_max))/sr_div</f>
        <v>1.4</v>
      </c>
      <c r="H3778" s="3">
        <v>2.9</v>
      </c>
      <c r="I3778" s="3">
        <f>IF(HOUR(Sense_data[[#This Row],[SysTimeStamp]])&lt;12,I3777+$B$14,I3777-$B$14)</f>
        <v>15.870601851852545</v>
      </c>
    </row>
    <row r="3779" spans="1:9" x14ac:dyDescent="0.2">
      <c r="A3779" t="s">
        <v>20</v>
      </c>
      <c r="B3779" t="s">
        <v>22</v>
      </c>
      <c r="C3779" s="6">
        <f t="shared" si="63"/>
        <v>42182.043541676845</v>
      </c>
      <c r="D3779" t="s">
        <v>21</v>
      </c>
      <c r="E3779" s="6">
        <f>IF(Sense_data[[#This Row],[a_1State]]=D3778,E3778,Sense_data[[#This Row],[SysTimeStamp]])</f>
        <v>42182.042743065547</v>
      </c>
      <c r="F3779" s="3" t="str">
        <f>Sense_data[[#This Row],[a_1State]]&amp;TEXT(Sense_data[[#This Row],[StateInstanceTimestamp]],"#.######")</f>
        <v>Off42182.042743</v>
      </c>
      <c r="G3779" s="3">
        <f ca="1">IF(Sense_data[[#This Row],[a_1State]]="Off",RANDBETWEEN(off_min,off_max),RANDBETWEEN(on_min,on_max))/sr_div</f>
        <v>1.2</v>
      </c>
      <c r="H3779" s="3">
        <v>1.7</v>
      </c>
      <c r="I3779" s="3">
        <f>IF(HOUR(Sense_data[[#This Row],[SysTimeStamp]])&lt;12,I3778+$B$14,I3778-$B$14)</f>
        <v>15.870833333334026</v>
      </c>
    </row>
    <row r="3780" spans="1:9" x14ac:dyDescent="0.2">
      <c r="A3780" t="s">
        <v>20</v>
      </c>
      <c r="B3780" t="s">
        <v>22</v>
      </c>
      <c r="C3780" s="6">
        <f t="shared" si="63"/>
        <v>42182.043553250922</v>
      </c>
      <c r="D3780" t="s">
        <v>21</v>
      </c>
      <c r="E3780" s="6">
        <f>IF(Sense_data[[#This Row],[a_1State]]=D3779,E3779,Sense_data[[#This Row],[SysTimeStamp]])</f>
        <v>42182.042743065547</v>
      </c>
      <c r="F3780" s="3" t="str">
        <f>Sense_data[[#This Row],[a_1State]]&amp;TEXT(Sense_data[[#This Row],[StateInstanceTimestamp]],"#.######")</f>
        <v>Off42182.042743</v>
      </c>
      <c r="G3780" s="3">
        <f ca="1">IF(Sense_data[[#This Row],[a_1State]]="Off",RANDBETWEEN(off_min,off_max),RANDBETWEEN(on_min,on_max))/sr_div</f>
        <v>1.6</v>
      </c>
      <c r="H3780" s="3">
        <v>2.2999999999999998</v>
      </c>
      <c r="I3780" s="3">
        <f>IF(HOUR(Sense_data[[#This Row],[SysTimeStamp]])&lt;12,I3779+$B$14,I3779-$B$14)</f>
        <v>15.871064814815508</v>
      </c>
    </row>
    <row r="3781" spans="1:9" x14ac:dyDescent="0.2">
      <c r="A3781" t="s">
        <v>20</v>
      </c>
      <c r="B3781" t="s">
        <v>22</v>
      </c>
      <c r="C3781" s="6">
        <f t="shared" si="63"/>
        <v>42182.043564824999</v>
      </c>
      <c r="D3781" t="s">
        <v>21</v>
      </c>
      <c r="E3781" s="6">
        <f>IF(Sense_data[[#This Row],[a_1State]]=D3780,E3780,Sense_data[[#This Row],[SysTimeStamp]])</f>
        <v>42182.042743065547</v>
      </c>
      <c r="F3781" s="3" t="str">
        <f>Sense_data[[#This Row],[a_1State]]&amp;TEXT(Sense_data[[#This Row],[StateInstanceTimestamp]],"#.######")</f>
        <v>Off42182.042743</v>
      </c>
      <c r="G3781" s="3">
        <f ca="1">IF(Sense_data[[#This Row],[a_1State]]="Off",RANDBETWEEN(off_min,off_max),RANDBETWEEN(on_min,on_max))/sr_div</f>
        <v>1.6</v>
      </c>
      <c r="H3781" s="3">
        <v>2.5</v>
      </c>
      <c r="I3781" s="3">
        <f>IF(HOUR(Sense_data[[#This Row],[SysTimeStamp]])&lt;12,I3780+$B$14,I3780-$B$14)</f>
        <v>15.87129629629699</v>
      </c>
    </row>
    <row r="3782" spans="1:9" x14ac:dyDescent="0.2">
      <c r="A3782" t="s">
        <v>20</v>
      </c>
      <c r="B3782" t="s">
        <v>22</v>
      </c>
      <c r="C3782" s="6">
        <f t="shared" si="63"/>
        <v>42182.043576399075</v>
      </c>
      <c r="D3782" t="s">
        <v>21</v>
      </c>
      <c r="E3782" s="6">
        <f>IF(Sense_data[[#This Row],[a_1State]]=D3781,E3781,Sense_data[[#This Row],[SysTimeStamp]])</f>
        <v>42182.042743065547</v>
      </c>
      <c r="F3782" s="3" t="str">
        <f>Sense_data[[#This Row],[a_1State]]&amp;TEXT(Sense_data[[#This Row],[StateInstanceTimestamp]],"#.######")</f>
        <v>Off42182.042743</v>
      </c>
      <c r="G3782" s="3">
        <f ca="1">IF(Sense_data[[#This Row],[a_1State]]="Off",RANDBETWEEN(off_min,off_max),RANDBETWEEN(on_min,on_max))/sr_div</f>
        <v>1.6</v>
      </c>
      <c r="H3782" s="3">
        <v>1.2</v>
      </c>
      <c r="I3782" s="3">
        <f>IF(HOUR(Sense_data[[#This Row],[SysTimeStamp]])&lt;12,I3781+$B$14,I3781-$B$14)</f>
        <v>15.871527777778471</v>
      </c>
    </row>
    <row r="3783" spans="1:9" x14ac:dyDescent="0.2">
      <c r="A3783" t="s">
        <v>20</v>
      </c>
      <c r="B3783" t="s">
        <v>22</v>
      </c>
      <c r="C3783" s="6">
        <f t="shared" si="63"/>
        <v>42182.043587973152</v>
      </c>
      <c r="D3783" t="s">
        <v>21</v>
      </c>
      <c r="E3783" s="6">
        <f>IF(Sense_data[[#This Row],[a_1State]]=D3782,E3782,Sense_data[[#This Row],[SysTimeStamp]])</f>
        <v>42182.042743065547</v>
      </c>
      <c r="F3783" s="3" t="str">
        <f>Sense_data[[#This Row],[a_1State]]&amp;TEXT(Sense_data[[#This Row],[StateInstanceTimestamp]],"#.######")</f>
        <v>Off42182.042743</v>
      </c>
      <c r="G3783" s="3">
        <f ca="1">IF(Sense_data[[#This Row],[a_1State]]="Off",RANDBETWEEN(off_min,off_max),RANDBETWEEN(on_min,on_max))/sr_div</f>
        <v>2.2999999999999998</v>
      </c>
      <c r="H3783" s="3">
        <v>2.9</v>
      </c>
      <c r="I3783" s="3">
        <f>IF(HOUR(Sense_data[[#This Row],[SysTimeStamp]])&lt;12,I3782+$B$14,I3782-$B$14)</f>
        <v>15.871759259259953</v>
      </c>
    </row>
    <row r="3784" spans="1:9" x14ac:dyDescent="0.2">
      <c r="A3784" t="s">
        <v>20</v>
      </c>
      <c r="B3784" t="s">
        <v>22</v>
      </c>
      <c r="C3784" s="6">
        <f t="shared" si="63"/>
        <v>42182.043599547229</v>
      </c>
      <c r="D3784" t="s">
        <v>21</v>
      </c>
      <c r="E3784" s="6">
        <f>IF(Sense_data[[#This Row],[a_1State]]=D3783,E3783,Sense_data[[#This Row],[SysTimeStamp]])</f>
        <v>42182.042743065547</v>
      </c>
      <c r="F3784" s="3" t="str">
        <f>Sense_data[[#This Row],[a_1State]]&amp;TEXT(Sense_data[[#This Row],[StateInstanceTimestamp]],"#.######")</f>
        <v>Off42182.042743</v>
      </c>
      <c r="G3784" s="3">
        <f ca="1">IF(Sense_data[[#This Row],[a_1State]]="Off",RANDBETWEEN(off_min,off_max),RANDBETWEEN(on_min,on_max))/sr_div</f>
        <v>2.2999999999999998</v>
      </c>
      <c r="H3784" s="3">
        <v>1.5</v>
      </c>
      <c r="I3784" s="3">
        <f>IF(HOUR(Sense_data[[#This Row],[SysTimeStamp]])&lt;12,I3783+$B$14,I3783-$B$14)</f>
        <v>15.871990740741435</v>
      </c>
    </row>
    <row r="3785" spans="1:9" x14ac:dyDescent="0.2">
      <c r="A3785" t="s">
        <v>20</v>
      </c>
      <c r="B3785" t="s">
        <v>22</v>
      </c>
      <c r="C3785" s="6">
        <f t="shared" si="63"/>
        <v>42182.043611121306</v>
      </c>
      <c r="D3785" t="s">
        <v>21</v>
      </c>
      <c r="E3785" s="6">
        <f>IF(Sense_data[[#This Row],[a_1State]]=D3784,E3784,Sense_data[[#This Row],[SysTimeStamp]])</f>
        <v>42182.042743065547</v>
      </c>
      <c r="F3785" s="3" t="str">
        <f>Sense_data[[#This Row],[a_1State]]&amp;TEXT(Sense_data[[#This Row],[StateInstanceTimestamp]],"#.######")</f>
        <v>Off42182.042743</v>
      </c>
      <c r="G3785" s="3">
        <f ca="1">IF(Sense_data[[#This Row],[a_1State]]="Off",RANDBETWEEN(off_min,off_max),RANDBETWEEN(on_min,on_max))/sr_div</f>
        <v>1.1000000000000001</v>
      </c>
      <c r="H3785" s="3">
        <v>1.5</v>
      </c>
      <c r="I3785" s="3">
        <f>IF(HOUR(Sense_data[[#This Row],[SysTimeStamp]])&lt;12,I3784+$B$14,I3784-$B$14)</f>
        <v>15.872222222222916</v>
      </c>
    </row>
    <row r="3786" spans="1:9" x14ac:dyDescent="0.2">
      <c r="A3786" t="s">
        <v>20</v>
      </c>
      <c r="B3786" t="s">
        <v>22</v>
      </c>
      <c r="C3786" s="6">
        <f t="shared" si="63"/>
        <v>42182.043622695383</v>
      </c>
      <c r="D3786" t="s">
        <v>21</v>
      </c>
      <c r="E3786" s="6">
        <f>IF(Sense_data[[#This Row],[a_1State]]=D3785,E3785,Sense_data[[#This Row],[SysTimeStamp]])</f>
        <v>42182.042743065547</v>
      </c>
      <c r="F3786" s="3" t="str">
        <f>Sense_data[[#This Row],[a_1State]]&amp;TEXT(Sense_data[[#This Row],[StateInstanceTimestamp]],"#.######")</f>
        <v>Off42182.042743</v>
      </c>
      <c r="G3786" s="3">
        <f ca="1">IF(Sense_data[[#This Row],[a_1State]]="Off",RANDBETWEEN(off_min,off_max),RANDBETWEEN(on_min,on_max))/sr_div</f>
        <v>2.5</v>
      </c>
      <c r="H3786" s="3">
        <v>1.2</v>
      </c>
      <c r="I3786" s="3">
        <f>IF(HOUR(Sense_data[[#This Row],[SysTimeStamp]])&lt;12,I3785+$B$14,I3785-$B$14)</f>
        <v>15.872453703704398</v>
      </c>
    </row>
    <row r="3787" spans="1:9" x14ac:dyDescent="0.2">
      <c r="A3787" t="s">
        <v>20</v>
      </c>
      <c r="B3787" t="s">
        <v>22</v>
      </c>
      <c r="C3787" s="6">
        <f t="shared" si="63"/>
        <v>42182.043634269459</v>
      </c>
      <c r="D3787" t="s">
        <v>21</v>
      </c>
      <c r="E3787" s="6">
        <f>IF(Sense_data[[#This Row],[a_1State]]=D3786,E3786,Sense_data[[#This Row],[SysTimeStamp]])</f>
        <v>42182.042743065547</v>
      </c>
      <c r="F3787" s="3" t="str">
        <f>Sense_data[[#This Row],[a_1State]]&amp;TEXT(Sense_data[[#This Row],[StateInstanceTimestamp]],"#.######")</f>
        <v>Off42182.042743</v>
      </c>
      <c r="G3787" s="3">
        <f ca="1">IF(Sense_data[[#This Row],[a_1State]]="Off",RANDBETWEEN(off_min,off_max),RANDBETWEEN(on_min,on_max))/sr_div</f>
        <v>1.2</v>
      </c>
      <c r="H3787" s="3">
        <v>2.4</v>
      </c>
      <c r="I3787" s="3">
        <f>IF(HOUR(Sense_data[[#This Row],[SysTimeStamp]])&lt;12,I3786+$B$14,I3786-$B$14)</f>
        <v>15.87268518518588</v>
      </c>
    </row>
    <row r="3788" spans="1:9" x14ac:dyDescent="0.2">
      <c r="A3788" t="s">
        <v>20</v>
      </c>
      <c r="B3788" t="s">
        <v>22</v>
      </c>
      <c r="C3788" s="6">
        <f t="shared" si="63"/>
        <v>42182.043645843536</v>
      </c>
      <c r="D3788" t="s">
        <v>21</v>
      </c>
      <c r="E3788" s="6">
        <f>IF(Sense_data[[#This Row],[a_1State]]=D3787,E3787,Sense_data[[#This Row],[SysTimeStamp]])</f>
        <v>42182.042743065547</v>
      </c>
      <c r="F3788" s="3" t="str">
        <f>Sense_data[[#This Row],[a_1State]]&amp;TEXT(Sense_data[[#This Row],[StateInstanceTimestamp]],"#.######")</f>
        <v>Off42182.042743</v>
      </c>
      <c r="G3788" s="3">
        <f ca="1">IF(Sense_data[[#This Row],[a_1State]]="Off",RANDBETWEEN(off_min,off_max),RANDBETWEEN(on_min,on_max))/sr_div</f>
        <v>2.9</v>
      </c>
      <c r="H3788" s="3">
        <v>2.1</v>
      </c>
      <c r="I3788" s="3">
        <f>IF(HOUR(Sense_data[[#This Row],[SysTimeStamp]])&lt;12,I3787+$B$14,I3787-$B$14)</f>
        <v>15.872916666667361</v>
      </c>
    </row>
    <row r="3789" spans="1:9" x14ac:dyDescent="0.2">
      <c r="A3789" t="s">
        <v>20</v>
      </c>
      <c r="B3789" t="s">
        <v>22</v>
      </c>
      <c r="C3789" s="6">
        <f t="shared" si="63"/>
        <v>42182.043657417613</v>
      </c>
      <c r="D3789" t="s">
        <v>21</v>
      </c>
      <c r="E3789" s="6">
        <f>IF(Sense_data[[#This Row],[a_1State]]=D3788,E3788,Sense_data[[#This Row],[SysTimeStamp]])</f>
        <v>42182.042743065547</v>
      </c>
      <c r="F3789" s="3" t="str">
        <f>Sense_data[[#This Row],[a_1State]]&amp;TEXT(Sense_data[[#This Row],[StateInstanceTimestamp]],"#.######")</f>
        <v>Off42182.042743</v>
      </c>
      <c r="G3789" s="3">
        <f ca="1">IF(Sense_data[[#This Row],[a_1State]]="Off",RANDBETWEEN(off_min,off_max),RANDBETWEEN(on_min,on_max))/sr_div</f>
        <v>1.8</v>
      </c>
      <c r="H3789" s="3">
        <v>2.6</v>
      </c>
      <c r="I3789" s="3">
        <f>IF(HOUR(Sense_data[[#This Row],[SysTimeStamp]])&lt;12,I3788+$B$14,I3788-$B$14)</f>
        <v>15.873148148148843</v>
      </c>
    </row>
    <row r="3790" spans="1:9" x14ac:dyDescent="0.2">
      <c r="A3790" t="s">
        <v>20</v>
      </c>
      <c r="B3790" t="s">
        <v>22</v>
      </c>
      <c r="C3790" s="6">
        <f t="shared" si="63"/>
        <v>42182.04366899169</v>
      </c>
      <c r="D3790" t="s">
        <v>21</v>
      </c>
      <c r="E3790" s="6">
        <f>IF(Sense_data[[#This Row],[a_1State]]=D3789,E3789,Sense_data[[#This Row],[SysTimeStamp]])</f>
        <v>42182.042743065547</v>
      </c>
      <c r="F3790" s="3" t="str">
        <f>Sense_data[[#This Row],[a_1State]]&amp;TEXT(Sense_data[[#This Row],[StateInstanceTimestamp]],"#.######")</f>
        <v>Off42182.042743</v>
      </c>
      <c r="G3790" s="3">
        <f ca="1">IF(Sense_data[[#This Row],[a_1State]]="Off",RANDBETWEEN(off_min,off_max),RANDBETWEEN(on_min,on_max))/sr_div</f>
        <v>2.7</v>
      </c>
      <c r="H3790" s="3">
        <v>1.5</v>
      </c>
      <c r="I3790" s="3">
        <f>IF(HOUR(Sense_data[[#This Row],[SysTimeStamp]])&lt;12,I3789+$B$14,I3789-$B$14)</f>
        <v>15.873379629630325</v>
      </c>
    </row>
    <row r="3791" spans="1:9" x14ac:dyDescent="0.2">
      <c r="A3791" t="s">
        <v>20</v>
      </c>
      <c r="B3791" t="s">
        <v>22</v>
      </c>
      <c r="C3791" s="6">
        <f t="shared" si="63"/>
        <v>42182.043680565766</v>
      </c>
      <c r="D3791" t="s">
        <v>21</v>
      </c>
      <c r="E3791" s="6">
        <f>IF(Sense_data[[#This Row],[a_1State]]=D3790,E3790,Sense_data[[#This Row],[SysTimeStamp]])</f>
        <v>42182.042743065547</v>
      </c>
      <c r="F3791" s="3" t="str">
        <f>Sense_data[[#This Row],[a_1State]]&amp;TEXT(Sense_data[[#This Row],[StateInstanceTimestamp]],"#.######")</f>
        <v>Off42182.042743</v>
      </c>
      <c r="G3791" s="3">
        <f ca="1">IF(Sense_data[[#This Row],[a_1State]]="Off",RANDBETWEEN(off_min,off_max),RANDBETWEEN(on_min,on_max))/sr_div</f>
        <v>1.7</v>
      </c>
      <c r="H3791" s="3">
        <v>1.5</v>
      </c>
      <c r="I3791" s="3">
        <f>IF(HOUR(Sense_data[[#This Row],[SysTimeStamp]])&lt;12,I3790+$B$14,I3790-$B$14)</f>
        <v>15.873611111111806</v>
      </c>
    </row>
    <row r="3792" spans="1:9" x14ac:dyDescent="0.2">
      <c r="A3792" t="s">
        <v>20</v>
      </c>
      <c r="B3792" t="s">
        <v>22</v>
      </c>
      <c r="C3792" s="6">
        <f t="shared" si="63"/>
        <v>42182.043692139843</v>
      </c>
      <c r="D3792" t="s">
        <v>21</v>
      </c>
      <c r="E3792" s="6">
        <f>IF(Sense_data[[#This Row],[a_1State]]=D3791,E3791,Sense_data[[#This Row],[SysTimeStamp]])</f>
        <v>42182.042743065547</v>
      </c>
      <c r="F3792" s="3" t="str">
        <f>Sense_data[[#This Row],[a_1State]]&amp;TEXT(Sense_data[[#This Row],[StateInstanceTimestamp]],"#.######")</f>
        <v>Off42182.042743</v>
      </c>
      <c r="G3792" s="3">
        <f ca="1">IF(Sense_data[[#This Row],[a_1State]]="Off",RANDBETWEEN(off_min,off_max),RANDBETWEEN(on_min,on_max))/sr_div</f>
        <v>2.5</v>
      </c>
      <c r="H3792" s="3">
        <v>2.2000000000000002</v>
      </c>
      <c r="I3792" s="3">
        <f>IF(HOUR(Sense_data[[#This Row],[SysTimeStamp]])&lt;12,I3791+$B$14,I3791-$B$14)</f>
        <v>15.873842592593288</v>
      </c>
    </row>
    <row r="3793" spans="1:9" x14ac:dyDescent="0.2">
      <c r="A3793" t="s">
        <v>20</v>
      </c>
      <c r="B3793" t="s">
        <v>22</v>
      </c>
      <c r="C3793" s="6">
        <f t="shared" si="63"/>
        <v>42182.04370371392</v>
      </c>
      <c r="D3793" t="s">
        <v>21</v>
      </c>
      <c r="E3793" s="6">
        <f>IF(Sense_data[[#This Row],[a_1State]]=D3792,E3792,Sense_data[[#This Row],[SysTimeStamp]])</f>
        <v>42182.042743065547</v>
      </c>
      <c r="F3793" s="3" t="str">
        <f>Sense_data[[#This Row],[a_1State]]&amp;TEXT(Sense_data[[#This Row],[StateInstanceTimestamp]],"#.######")</f>
        <v>Off42182.042743</v>
      </c>
      <c r="G3793" s="3">
        <f ca="1">IF(Sense_data[[#This Row],[a_1State]]="Off",RANDBETWEEN(off_min,off_max),RANDBETWEEN(on_min,on_max))/sr_div</f>
        <v>1.8</v>
      </c>
      <c r="H3793" s="3">
        <v>2.6</v>
      </c>
      <c r="I3793" s="3">
        <f>IF(HOUR(Sense_data[[#This Row],[SysTimeStamp]])&lt;12,I3792+$B$14,I3792-$B$14)</f>
        <v>15.87407407407477</v>
      </c>
    </row>
    <row r="3794" spans="1:9" x14ac:dyDescent="0.2">
      <c r="A3794" t="s">
        <v>20</v>
      </c>
      <c r="B3794" t="s">
        <v>22</v>
      </c>
      <c r="C3794" s="6">
        <f t="shared" si="63"/>
        <v>42182.043715287997</v>
      </c>
      <c r="D3794" t="s">
        <v>21</v>
      </c>
      <c r="E3794" s="6">
        <f>IF(Sense_data[[#This Row],[a_1State]]=D3793,E3793,Sense_data[[#This Row],[SysTimeStamp]])</f>
        <v>42182.042743065547</v>
      </c>
      <c r="F3794" s="3" t="str">
        <f>Sense_data[[#This Row],[a_1State]]&amp;TEXT(Sense_data[[#This Row],[StateInstanceTimestamp]],"#.######")</f>
        <v>Off42182.042743</v>
      </c>
      <c r="G3794" s="3">
        <f ca="1">IF(Sense_data[[#This Row],[a_1State]]="Off",RANDBETWEEN(off_min,off_max),RANDBETWEEN(on_min,on_max))/sr_div</f>
        <v>2.2000000000000002</v>
      </c>
      <c r="H3794" s="3">
        <v>1.3</v>
      </c>
      <c r="I3794" s="3">
        <f>IF(HOUR(Sense_data[[#This Row],[SysTimeStamp]])&lt;12,I3793+$B$14,I3793-$B$14)</f>
        <v>15.874305555556251</v>
      </c>
    </row>
    <row r="3795" spans="1:9" x14ac:dyDescent="0.2">
      <c r="A3795" t="s">
        <v>20</v>
      </c>
      <c r="B3795" t="s">
        <v>22</v>
      </c>
      <c r="C3795" s="6">
        <f t="shared" si="63"/>
        <v>42182.043726862074</v>
      </c>
      <c r="D3795" t="s">
        <v>21</v>
      </c>
      <c r="E3795" s="6">
        <f>IF(Sense_data[[#This Row],[a_1State]]=D3794,E3794,Sense_data[[#This Row],[SysTimeStamp]])</f>
        <v>42182.042743065547</v>
      </c>
      <c r="F3795" s="3" t="str">
        <f>Sense_data[[#This Row],[a_1State]]&amp;TEXT(Sense_data[[#This Row],[StateInstanceTimestamp]],"#.######")</f>
        <v>Off42182.042743</v>
      </c>
      <c r="G3795" s="3">
        <f ca="1">IF(Sense_data[[#This Row],[a_1State]]="Off",RANDBETWEEN(off_min,off_max),RANDBETWEEN(on_min,on_max))/sr_div</f>
        <v>1.8</v>
      </c>
      <c r="H3795" s="3">
        <v>1.7</v>
      </c>
      <c r="I3795" s="3">
        <f>IF(HOUR(Sense_data[[#This Row],[SysTimeStamp]])&lt;12,I3794+$B$14,I3794-$B$14)</f>
        <v>15.874537037037733</v>
      </c>
    </row>
    <row r="3796" spans="1:9" x14ac:dyDescent="0.2">
      <c r="A3796" t="s">
        <v>20</v>
      </c>
      <c r="B3796" t="s">
        <v>22</v>
      </c>
      <c r="C3796" s="6">
        <f t="shared" si="63"/>
        <v>42182.04373843615</v>
      </c>
      <c r="D3796" t="s">
        <v>21</v>
      </c>
      <c r="E3796" s="6">
        <f>IF(Sense_data[[#This Row],[a_1State]]=D3795,E3795,Sense_data[[#This Row],[SysTimeStamp]])</f>
        <v>42182.042743065547</v>
      </c>
      <c r="F3796" s="3" t="str">
        <f>Sense_data[[#This Row],[a_1State]]&amp;TEXT(Sense_data[[#This Row],[StateInstanceTimestamp]],"#.######")</f>
        <v>Off42182.042743</v>
      </c>
      <c r="G3796" s="3">
        <f ca="1">IF(Sense_data[[#This Row],[a_1State]]="Off",RANDBETWEEN(off_min,off_max),RANDBETWEEN(on_min,on_max))/sr_div</f>
        <v>3</v>
      </c>
      <c r="H3796" s="3">
        <v>1.9</v>
      </c>
      <c r="I3796" s="3">
        <f>IF(HOUR(Sense_data[[#This Row],[SysTimeStamp]])&lt;12,I3795+$B$14,I3795-$B$14)</f>
        <v>15.874768518519215</v>
      </c>
    </row>
    <row r="3797" spans="1:9" x14ac:dyDescent="0.2">
      <c r="A3797" t="s">
        <v>20</v>
      </c>
      <c r="B3797" t="s">
        <v>22</v>
      </c>
      <c r="C3797" s="6">
        <f t="shared" si="63"/>
        <v>42182.043750010227</v>
      </c>
      <c r="D3797" t="s">
        <v>21</v>
      </c>
      <c r="E3797" s="6">
        <f>IF(Sense_data[[#This Row],[a_1State]]=D3796,E3796,Sense_data[[#This Row],[SysTimeStamp]])</f>
        <v>42182.042743065547</v>
      </c>
      <c r="F3797" s="3" t="str">
        <f>Sense_data[[#This Row],[a_1State]]&amp;TEXT(Sense_data[[#This Row],[StateInstanceTimestamp]],"#.######")</f>
        <v>Off42182.042743</v>
      </c>
      <c r="G3797" s="3">
        <f ca="1">IF(Sense_data[[#This Row],[a_1State]]="Off",RANDBETWEEN(off_min,off_max),RANDBETWEEN(on_min,on_max))/sr_div</f>
        <v>1.3</v>
      </c>
      <c r="H3797" s="3">
        <v>1.7</v>
      </c>
      <c r="I3797" s="3">
        <f>IF(HOUR(Sense_data[[#This Row],[SysTimeStamp]])&lt;12,I3796+$B$14,I3796-$B$14)</f>
        <v>15.875000000000696</v>
      </c>
    </row>
    <row r="3798" spans="1:9" x14ac:dyDescent="0.2">
      <c r="A3798" t="s">
        <v>20</v>
      </c>
      <c r="B3798" t="s">
        <v>22</v>
      </c>
      <c r="C3798" s="6">
        <f t="shared" si="63"/>
        <v>42182.043761584304</v>
      </c>
      <c r="D3798" t="s">
        <v>21</v>
      </c>
      <c r="E3798" s="6">
        <f>IF(Sense_data[[#This Row],[a_1State]]=D3797,E3797,Sense_data[[#This Row],[SysTimeStamp]])</f>
        <v>42182.042743065547</v>
      </c>
      <c r="F3798" s="3" t="str">
        <f>Sense_data[[#This Row],[a_1State]]&amp;TEXT(Sense_data[[#This Row],[StateInstanceTimestamp]],"#.######")</f>
        <v>Off42182.042743</v>
      </c>
      <c r="G3798" s="3">
        <f ca="1">IF(Sense_data[[#This Row],[a_1State]]="Off",RANDBETWEEN(off_min,off_max),RANDBETWEEN(on_min,on_max))/sr_div</f>
        <v>1.5</v>
      </c>
      <c r="H3798" s="3">
        <v>2.2000000000000002</v>
      </c>
      <c r="I3798" s="3">
        <f>IF(HOUR(Sense_data[[#This Row],[SysTimeStamp]])&lt;12,I3797+$B$14,I3797-$B$14)</f>
        <v>15.875231481482178</v>
      </c>
    </row>
    <row r="3799" spans="1:9" x14ac:dyDescent="0.2">
      <c r="A3799" t="s">
        <v>20</v>
      </c>
      <c r="B3799" t="s">
        <v>22</v>
      </c>
      <c r="C3799" s="6">
        <f t="shared" si="63"/>
        <v>42182.043773158381</v>
      </c>
      <c r="D3799" t="s">
        <v>21</v>
      </c>
      <c r="E3799" s="6">
        <f>IF(Sense_data[[#This Row],[a_1State]]=D3798,E3798,Sense_data[[#This Row],[SysTimeStamp]])</f>
        <v>42182.042743065547</v>
      </c>
      <c r="F3799" s="3" t="str">
        <f>Sense_data[[#This Row],[a_1State]]&amp;TEXT(Sense_data[[#This Row],[StateInstanceTimestamp]],"#.######")</f>
        <v>Off42182.042743</v>
      </c>
      <c r="G3799" s="3">
        <f ca="1">IF(Sense_data[[#This Row],[a_1State]]="Off",RANDBETWEEN(off_min,off_max),RANDBETWEEN(on_min,on_max))/sr_div</f>
        <v>2</v>
      </c>
      <c r="H3799" s="3">
        <v>2.2999999999999998</v>
      </c>
      <c r="I3799" s="3">
        <f>IF(HOUR(Sense_data[[#This Row],[SysTimeStamp]])&lt;12,I3798+$B$14,I3798-$B$14)</f>
        <v>15.87546296296366</v>
      </c>
    </row>
    <row r="3800" spans="1:9" x14ac:dyDescent="0.2">
      <c r="A3800" t="s">
        <v>20</v>
      </c>
      <c r="B3800" t="s">
        <v>22</v>
      </c>
      <c r="C3800" s="6">
        <f t="shared" si="63"/>
        <v>42182.043784732457</v>
      </c>
      <c r="D3800" t="s">
        <v>21</v>
      </c>
      <c r="E3800" s="6">
        <f>IF(Sense_data[[#This Row],[a_1State]]=D3799,E3799,Sense_data[[#This Row],[SysTimeStamp]])</f>
        <v>42182.042743065547</v>
      </c>
      <c r="F3800" s="3" t="str">
        <f>Sense_data[[#This Row],[a_1State]]&amp;TEXT(Sense_data[[#This Row],[StateInstanceTimestamp]],"#.######")</f>
        <v>Off42182.042743</v>
      </c>
      <c r="G3800" s="3">
        <f ca="1">IF(Sense_data[[#This Row],[a_1State]]="Off",RANDBETWEEN(off_min,off_max),RANDBETWEEN(on_min,on_max))/sr_div</f>
        <v>2.1</v>
      </c>
      <c r="H3800" s="3">
        <v>1.4</v>
      </c>
      <c r="I3800" s="3">
        <f>IF(HOUR(Sense_data[[#This Row],[SysTimeStamp]])&lt;12,I3799+$B$14,I3799-$B$14)</f>
        <v>15.875694444445141</v>
      </c>
    </row>
    <row r="3801" spans="1:9" x14ac:dyDescent="0.2">
      <c r="A3801" t="s">
        <v>20</v>
      </c>
      <c r="B3801" t="s">
        <v>22</v>
      </c>
      <c r="C3801" s="6">
        <f t="shared" si="63"/>
        <v>42182.043796306534</v>
      </c>
      <c r="D3801" t="s">
        <v>21</v>
      </c>
      <c r="E3801" s="6">
        <f>IF(Sense_data[[#This Row],[a_1State]]=D3800,E3800,Sense_data[[#This Row],[SysTimeStamp]])</f>
        <v>42182.042743065547</v>
      </c>
      <c r="F3801" s="3" t="str">
        <f>Sense_data[[#This Row],[a_1State]]&amp;TEXT(Sense_data[[#This Row],[StateInstanceTimestamp]],"#.######")</f>
        <v>Off42182.042743</v>
      </c>
      <c r="G3801" s="3">
        <f ca="1">IF(Sense_data[[#This Row],[a_1State]]="Off",RANDBETWEEN(off_min,off_max),RANDBETWEEN(on_min,on_max))/sr_div</f>
        <v>1.9</v>
      </c>
      <c r="H3801" s="3">
        <v>1.7</v>
      </c>
      <c r="I3801" s="3">
        <f>IF(HOUR(Sense_data[[#This Row],[SysTimeStamp]])&lt;12,I3800+$B$14,I3800-$B$14)</f>
        <v>15.875925925926623</v>
      </c>
    </row>
    <row r="3802" spans="1:9" x14ac:dyDescent="0.2">
      <c r="A3802" t="s">
        <v>20</v>
      </c>
      <c r="B3802" t="s">
        <v>22</v>
      </c>
      <c r="C3802" s="6">
        <f t="shared" si="63"/>
        <v>42182.043807880611</v>
      </c>
      <c r="D3802" t="s">
        <v>21</v>
      </c>
      <c r="E3802" s="6">
        <f>IF(Sense_data[[#This Row],[a_1State]]=D3801,E3801,Sense_data[[#This Row],[SysTimeStamp]])</f>
        <v>42182.042743065547</v>
      </c>
      <c r="F3802" s="3" t="str">
        <f>Sense_data[[#This Row],[a_1State]]&amp;TEXT(Sense_data[[#This Row],[StateInstanceTimestamp]],"#.######")</f>
        <v>Off42182.042743</v>
      </c>
      <c r="G3802" s="3">
        <f ca="1">IF(Sense_data[[#This Row],[a_1State]]="Off",RANDBETWEEN(off_min,off_max),RANDBETWEEN(on_min,on_max))/sr_div</f>
        <v>1.4</v>
      </c>
      <c r="H3802" s="3">
        <v>2.9</v>
      </c>
      <c r="I3802" s="3">
        <f>IF(HOUR(Sense_data[[#This Row],[SysTimeStamp]])&lt;12,I3801+$B$14,I3801-$B$14)</f>
        <v>15.876157407408105</v>
      </c>
    </row>
    <row r="3803" spans="1:9" x14ac:dyDescent="0.2">
      <c r="A3803" t="s">
        <v>20</v>
      </c>
      <c r="B3803" t="s">
        <v>22</v>
      </c>
      <c r="C3803" s="6">
        <f t="shared" si="63"/>
        <v>42182.043819454688</v>
      </c>
      <c r="D3803" t="s">
        <v>21</v>
      </c>
      <c r="E3803" s="6">
        <f>IF(Sense_data[[#This Row],[a_1State]]=D3802,E3802,Sense_data[[#This Row],[SysTimeStamp]])</f>
        <v>42182.042743065547</v>
      </c>
      <c r="F3803" s="3" t="str">
        <f>Sense_data[[#This Row],[a_1State]]&amp;TEXT(Sense_data[[#This Row],[StateInstanceTimestamp]],"#.######")</f>
        <v>Off42182.042743</v>
      </c>
      <c r="G3803" s="3">
        <f ca="1">IF(Sense_data[[#This Row],[a_1State]]="Off",RANDBETWEEN(off_min,off_max),RANDBETWEEN(on_min,on_max))/sr_div</f>
        <v>2.1</v>
      </c>
      <c r="H3803" s="3">
        <v>2.1</v>
      </c>
      <c r="I3803" s="3">
        <f>IF(HOUR(Sense_data[[#This Row],[SysTimeStamp]])&lt;12,I3802+$B$14,I3802-$B$14)</f>
        <v>15.876388888889586</v>
      </c>
    </row>
    <row r="3804" spans="1:9" x14ac:dyDescent="0.2">
      <c r="A3804" t="s">
        <v>20</v>
      </c>
      <c r="B3804" t="s">
        <v>22</v>
      </c>
      <c r="C3804" s="6">
        <f t="shared" si="63"/>
        <v>42182.043831028765</v>
      </c>
      <c r="D3804" t="s">
        <v>21</v>
      </c>
      <c r="E3804" s="6">
        <f>IF(Sense_data[[#This Row],[a_1State]]=D3803,E3803,Sense_data[[#This Row],[SysTimeStamp]])</f>
        <v>42182.042743065547</v>
      </c>
      <c r="F3804" s="3" t="str">
        <f>Sense_data[[#This Row],[a_1State]]&amp;TEXT(Sense_data[[#This Row],[StateInstanceTimestamp]],"#.######")</f>
        <v>Off42182.042743</v>
      </c>
      <c r="G3804" s="3">
        <f ca="1">IF(Sense_data[[#This Row],[a_1State]]="Off",RANDBETWEEN(off_min,off_max),RANDBETWEEN(on_min,on_max))/sr_div</f>
        <v>1</v>
      </c>
      <c r="H3804" s="3">
        <v>1.1000000000000001</v>
      </c>
      <c r="I3804" s="3">
        <f>IF(HOUR(Sense_data[[#This Row],[SysTimeStamp]])&lt;12,I3803+$B$14,I3803-$B$14)</f>
        <v>15.876620370371068</v>
      </c>
    </row>
    <row r="3805" spans="1:9" x14ac:dyDescent="0.2">
      <c r="A3805" t="s">
        <v>20</v>
      </c>
      <c r="B3805" t="s">
        <v>22</v>
      </c>
      <c r="C3805" s="6">
        <f t="shared" si="63"/>
        <v>42182.043842602841</v>
      </c>
      <c r="D3805" t="s">
        <v>21</v>
      </c>
      <c r="E3805" s="6">
        <f>IF(Sense_data[[#This Row],[a_1State]]=D3804,E3804,Sense_data[[#This Row],[SysTimeStamp]])</f>
        <v>42182.042743065547</v>
      </c>
      <c r="F3805" s="3" t="str">
        <f>Sense_data[[#This Row],[a_1State]]&amp;TEXT(Sense_data[[#This Row],[StateInstanceTimestamp]],"#.######")</f>
        <v>Off42182.042743</v>
      </c>
      <c r="G3805" s="3">
        <f ca="1">IF(Sense_data[[#This Row],[a_1State]]="Off",RANDBETWEEN(off_min,off_max),RANDBETWEEN(on_min,on_max))/sr_div</f>
        <v>2</v>
      </c>
      <c r="H3805" s="3">
        <v>2.4</v>
      </c>
      <c r="I3805" s="3">
        <f>IF(HOUR(Sense_data[[#This Row],[SysTimeStamp]])&lt;12,I3804+$B$14,I3804-$B$14)</f>
        <v>15.87685185185255</v>
      </c>
    </row>
    <row r="3806" spans="1:9" x14ac:dyDescent="0.2">
      <c r="A3806" t="s">
        <v>20</v>
      </c>
      <c r="B3806" t="s">
        <v>22</v>
      </c>
      <c r="C3806" s="6">
        <f t="shared" si="63"/>
        <v>42182.043854176918</v>
      </c>
      <c r="D3806" t="s">
        <v>21</v>
      </c>
      <c r="E3806" s="6">
        <f>IF(Sense_data[[#This Row],[a_1State]]=D3805,E3805,Sense_data[[#This Row],[SysTimeStamp]])</f>
        <v>42182.042743065547</v>
      </c>
      <c r="F3806" s="3" t="str">
        <f>Sense_data[[#This Row],[a_1State]]&amp;TEXT(Sense_data[[#This Row],[StateInstanceTimestamp]],"#.######")</f>
        <v>Off42182.042743</v>
      </c>
      <c r="G3806" s="3">
        <f ca="1">IF(Sense_data[[#This Row],[a_1State]]="Off",RANDBETWEEN(off_min,off_max),RANDBETWEEN(on_min,on_max))/sr_div</f>
        <v>2.7</v>
      </c>
      <c r="H3806" s="3">
        <v>2.7</v>
      </c>
      <c r="I3806" s="3">
        <f>IF(HOUR(Sense_data[[#This Row],[SysTimeStamp]])&lt;12,I3805+$B$14,I3805-$B$14)</f>
        <v>15.877083333334031</v>
      </c>
    </row>
    <row r="3807" spans="1:9" x14ac:dyDescent="0.2">
      <c r="A3807" t="s">
        <v>20</v>
      </c>
      <c r="B3807" t="s">
        <v>22</v>
      </c>
      <c r="C3807" s="6">
        <f t="shared" si="63"/>
        <v>42182.043865750995</v>
      </c>
      <c r="D3807" t="s">
        <v>21</v>
      </c>
      <c r="E3807" s="6">
        <f>IF(Sense_data[[#This Row],[a_1State]]=D3806,E3806,Sense_data[[#This Row],[SysTimeStamp]])</f>
        <v>42182.042743065547</v>
      </c>
      <c r="F3807" s="3" t="str">
        <f>Sense_data[[#This Row],[a_1State]]&amp;TEXT(Sense_data[[#This Row],[StateInstanceTimestamp]],"#.######")</f>
        <v>Off42182.042743</v>
      </c>
      <c r="G3807" s="3">
        <f ca="1">IF(Sense_data[[#This Row],[a_1State]]="Off",RANDBETWEEN(off_min,off_max),RANDBETWEEN(on_min,on_max))/sr_div</f>
        <v>2.2999999999999998</v>
      </c>
      <c r="H3807" s="3">
        <v>1.3</v>
      </c>
      <c r="I3807" s="3">
        <f>IF(HOUR(Sense_data[[#This Row],[SysTimeStamp]])&lt;12,I3806+$B$14,I3806-$B$14)</f>
        <v>15.877314814815513</v>
      </c>
    </row>
    <row r="3808" spans="1:9" x14ac:dyDescent="0.2">
      <c r="A3808" t="s">
        <v>20</v>
      </c>
      <c r="B3808" t="s">
        <v>22</v>
      </c>
      <c r="C3808" s="6">
        <f t="shared" si="63"/>
        <v>42182.043877325072</v>
      </c>
      <c r="D3808" t="s">
        <v>21</v>
      </c>
      <c r="E3808" s="6">
        <f>IF(Sense_data[[#This Row],[a_1State]]=D3807,E3807,Sense_data[[#This Row],[SysTimeStamp]])</f>
        <v>42182.042743065547</v>
      </c>
      <c r="F3808" s="3" t="str">
        <f>Sense_data[[#This Row],[a_1State]]&amp;TEXT(Sense_data[[#This Row],[StateInstanceTimestamp]],"#.######")</f>
        <v>Off42182.042743</v>
      </c>
      <c r="G3808" s="3">
        <f ca="1">IF(Sense_data[[#This Row],[a_1State]]="Off",RANDBETWEEN(off_min,off_max),RANDBETWEEN(on_min,on_max))/sr_div</f>
        <v>2.8</v>
      </c>
      <c r="H3808" s="3">
        <v>2.5</v>
      </c>
      <c r="I3808" s="3">
        <f>IF(HOUR(Sense_data[[#This Row],[SysTimeStamp]])&lt;12,I3807+$B$14,I3807-$B$14)</f>
        <v>15.877546296296995</v>
      </c>
    </row>
    <row r="3809" spans="1:9" x14ac:dyDescent="0.2">
      <c r="A3809" t="s">
        <v>20</v>
      </c>
      <c r="B3809" t="s">
        <v>22</v>
      </c>
      <c r="C3809" s="6">
        <f t="shared" si="63"/>
        <v>42182.043888899148</v>
      </c>
      <c r="D3809" t="s">
        <v>21</v>
      </c>
      <c r="E3809" s="6">
        <f>IF(Sense_data[[#This Row],[a_1State]]=D3808,E3808,Sense_data[[#This Row],[SysTimeStamp]])</f>
        <v>42182.042743065547</v>
      </c>
      <c r="F3809" s="3" t="str">
        <f>Sense_data[[#This Row],[a_1State]]&amp;TEXT(Sense_data[[#This Row],[StateInstanceTimestamp]],"#.######")</f>
        <v>Off42182.042743</v>
      </c>
      <c r="G3809" s="3">
        <f ca="1">IF(Sense_data[[#This Row],[a_1State]]="Off",RANDBETWEEN(off_min,off_max),RANDBETWEEN(on_min,on_max))/sr_div</f>
        <v>1.7</v>
      </c>
      <c r="H3809" s="3">
        <v>2.1</v>
      </c>
      <c r="I3809" s="3">
        <f>IF(HOUR(Sense_data[[#This Row],[SysTimeStamp]])&lt;12,I3808+$B$14,I3808-$B$14)</f>
        <v>15.877777777778476</v>
      </c>
    </row>
    <row r="3810" spans="1:9" x14ac:dyDescent="0.2">
      <c r="A3810" t="s">
        <v>20</v>
      </c>
      <c r="B3810" t="s">
        <v>22</v>
      </c>
      <c r="C3810" s="6">
        <f t="shared" si="63"/>
        <v>42182.043900473225</v>
      </c>
      <c r="D3810" t="s">
        <v>21</v>
      </c>
      <c r="E3810" s="6">
        <f>IF(Sense_data[[#This Row],[a_1State]]=D3809,E3809,Sense_data[[#This Row],[SysTimeStamp]])</f>
        <v>42182.042743065547</v>
      </c>
      <c r="F3810" s="3" t="str">
        <f>Sense_data[[#This Row],[a_1State]]&amp;TEXT(Sense_data[[#This Row],[StateInstanceTimestamp]],"#.######")</f>
        <v>Off42182.042743</v>
      </c>
      <c r="G3810" s="3">
        <f ca="1">IF(Sense_data[[#This Row],[a_1State]]="Off",RANDBETWEEN(off_min,off_max),RANDBETWEEN(on_min,on_max))/sr_div</f>
        <v>2.8</v>
      </c>
      <c r="H3810" s="3">
        <v>2.2999999999999998</v>
      </c>
      <c r="I3810" s="3">
        <f>IF(HOUR(Sense_data[[#This Row],[SysTimeStamp]])&lt;12,I3809+$B$14,I3809-$B$14)</f>
        <v>15.878009259259958</v>
      </c>
    </row>
    <row r="3811" spans="1:9" x14ac:dyDescent="0.2">
      <c r="A3811" t="s">
        <v>20</v>
      </c>
      <c r="B3811" t="s">
        <v>22</v>
      </c>
      <c r="C3811" s="6">
        <f t="shared" si="63"/>
        <v>42182.043912047302</v>
      </c>
      <c r="D3811" t="s">
        <v>21</v>
      </c>
      <c r="E3811" s="6">
        <f>IF(Sense_data[[#This Row],[a_1State]]=D3810,E3810,Sense_data[[#This Row],[SysTimeStamp]])</f>
        <v>42182.042743065547</v>
      </c>
      <c r="F3811" s="3" t="str">
        <f>Sense_data[[#This Row],[a_1State]]&amp;TEXT(Sense_data[[#This Row],[StateInstanceTimestamp]],"#.######")</f>
        <v>Off42182.042743</v>
      </c>
      <c r="G3811" s="3">
        <f ca="1">IF(Sense_data[[#This Row],[a_1State]]="Off",RANDBETWEEN(off_min,off_max),RANDBETWEEN(on_min,on_max))/sr_div</f>
        <v>3</v>
      </c>
      <c r="H3811" s="3">
        <v>2.4</v>
      </c>
      <c r="I3811" s="3">
        <f>IF(HOUR(Sense_data[[#This Row],[SysTimeStamp]])&lt;12,I3810+$B$14,I3810-$B$14)</f>
        <v>15.87824074074144</v>
      </c>
    </row>
    <row r="3812" spans="1:9" x14ac:dyDescent="0.2">
      <c r="A3812" t="s">
        <v>20</v>
      </c>
      <c r="B3812" t="s">
        <v>22</v>
      </c>
      <c r="C3812" s="6">
        <f t="shared" si="63"/>
        <v>42182.043923621379</v>
      </c>
      <c r="D3812" t="s">
        <v>21</v>
      </c>
      <c r="E3812" s="6">
        <f>IF(Sense_data[[#This Row],[a_1State]]=D3811,E3811,Sense_data[[#This Row],[SysTimeStamp]])</f>
        <v>42182.042743065547</v>
      </c>
      <c r="F3812" s="3" t="str">
        <f>Sense_data[[#This Row],[a_1State]]&amp;TEXT(Sense_data[[#This Row],[StateInstanceTimestamp]],"#.######")</f>
        <v>Off42182.042743</v>
      </c>
      <c r="G3812" s="3">
        <f ca="1">IF(Sense_data[[#This Row],[a_1State]]="Off",RANDBETWEEN(off_min,off_max),RANDBETWEEN(on_min,on_max))/sr_div</f>
        <v>3</v>
      </c>
      <c r="H3812" s="3">
        <v>1.9</v>
      </c>
      <c r="I3812" s="3">
        <f>IF(HOUR(Sense_data[[#This Row],[SysTimeStamp]])&lt;12,I3811+$B$14,I3811-$B$14)</f>
        <v>15.878472222222921</v>
      </c>
    </row>
    <row r="3813" spans="1:9" x14ac:dyDescent="0.2">
      <c r="A3813" t="s">
        <v>20</v>
      </c>
      <c r="B3813" t="s">
        <v>22</v>
      </c>
      <c r="C3813" s="6">
        <f t="shared" si="63"/>
        <v>42182.043935195456</v>
      </c>
      <c r="D3813" t="s">
        <v>21</v>
      </c>
      <c r="E3813" s="6">
        <f>IF(Sense_data[[#This Row],[a_1State]]=D3812,E3812,Sense_data[[#This Row],[SysTimeStamp]])</f>
        <v>42182.042743065547</v>
      </c>
      <c r="F3813" s="3" t="str">
        <f>Sense_data[[#This Row],[a_1State]]&amp;TEXT(Sense_data[[#This Row],[StateInstanceTimestamp]],"#.######")</f>
        <v>Off42182.042743</v>
      </c>
      <c r="G3813" s="3">
        <f ca="1">IF(Sense_data[[#This Row],[a_1State]]="Off",RANDBETWEEN(off_min,off_max),RANDBETWEEN(on_min,on_max))/sr_div</f>
        <v>2.5</v>
      </c>
      <c r="H3813" s="3">
        <v>2.5</v>
      </c>
      <c r="I3813" s="3">
        <f>IF(HOUR(Sense_data[[#This Row],[SysTimeStamp]])&lt;12,I3812+$B$14,I3812-$B$14)</f>
        <v>15.878703703704403</v>
      </c>
    </row>
    <row r="3814" spans="1:9" x14ac:dyDescent="0.2">
      <c r="A3814" t="s">
        <v>20</v>
      </c>
      <c r="B3814" t="s">
        <v>22</v>
      </c>
      <c r="C3814" s="6">
        <f t="shared" si="63"/>
        <v>42182.043946769532</v>
      </c>
      <c r="D3814" t="s">
        <v>21</v>
      </c>
      <c r="E3814" s="6">
        <f>IF(Sense_data[[#This Row],[a_1State]]=D3813,E3813,Sense_data[[#This Row],[SysTimeStamp]])</f>
        <v>42182.042743065547</v>
      </c>
      <c r="F3814" s="3" t="str">
        <f>Sense_data[[#This Row],[a_1State]]&amp;TEXT(Sense_data[[#This Row],[StateInstanceTimestamp]],"#.######")</f>
        <v>Off42182.042743</v>
      </c>
      <c r="G3814" s="3">
        <f ca="1">IF(Sense_data[[#This Row],[a_1State]]="Off",RANDBETWEEN(off_min,off_max),RANDBETWEEN(on_min,on_max))/sr_div</f>
        <v>2.2000000000000002</v>
      </c>
      <c r="H3814" s="3">
        <v>1.7</v>
      </c>
      <c r="I3814" s="3">
        <f>IF(HOUR(Sense_data[[#This Row],[SysTimeStamp]])&lt;12,I3813+$B$14,I3813-$B$14)</f>
        <v>15.878935185185885</v>
      </c>
    </row>
    <row r="3815" spans="1:9" x14ac:dyDescent="0.2">
      <c r="A3815" t="s">
        <v>20</v>
      </c>
      <c r="B3815" t="s">
        <v>22</v>
      </c>
      <c r="C3815" s="6">
        <f t="shared" si="63"/>
        <v>42182.043958343609</v>
      </c>
      <c r="D3815" t="s">
        <v>21</v>
      </c>
      <c r="E3815" s="6">
        <f>IF(Sense_data[[#This Row],[a_1State]]=D3814,E3814,Sense_data[[#This Row],[SysTimeStamp]])</f>
        <v>42182.042743065547</v>
      </c>
      <c r="F3815" s="3" t="str">
        <f>Sense_data[[#This Row],[a_1State]]&amp;TEXT(Sense_data[[#This Row],[StateInstanceTimestamp]],"#.######")</f>
        <v>Off42182.042743</v>
      </c>
      <c r="G3815" s="3">
        <f ca="1">IF(Sense_data[[#This Row],[a_1State]]="Off",RANDBETWEEN(off_min,off_max),RANDBETWEEN(on_min,on_max))/sr_div</f>
        <v>2.7</v>
      </c>
      <c r="H3815" s="3">
        <v>2.6</v>
      </c>
      <c r="I3815" s="3">
        <f>IF(HOUR(Sense_data[[#This Row],[SysTimeStamp]])&lt;12,I3814+$B$14,I3814-$B$14)</f>
        <v>15.879166666667366</v>
      </c>
    </row>
    <row r="3816" spans="1:9" x14ac:dyDescent="0.2">
      <c r="A3816" t="s">
        <v>20</v>
      </c>
      <c r="B3816" t="s">
        <v>22</v>
      </c>
      <c r="C3816" s="6">
        <f t="shared" si="63"/>
        <v>42182.043969917686</v>
      </c>
      <c r="D3816" t="s">
        <v>21</v>
      </c>
      <c r="E3816" s="6">
        <f>IF(Sense_data[[#This Row],[a_1State]]=D3815,E3815,Sense_data[[#This Row],[SysTimeStamp]])</f>
        <v>42182.042743065547</v>
      </c>
      <c r="F3816" s="3" t="str">
        <f>Sense_data[[#This Row],[a_1State]]&amp;TEXT(Sense_data[[#This Row],[StateInstanceTimestamp]],"#.######")</f>
        <v>Off42182.042743</v>
      </c>
      <c r="G3816" s="3">
        <f ca="1">IF(Sense_data[[#This Row],[a_1State]]="Off",RANDBETWEEN(off_min,off_max),RANDBETWEEN(on_min,on_max))/sr_div</f>
        <v>1.2</v>
      </c>
      <c r="H3816" s="3">
        <v>2.6</v>
      </c>
      <c r="I3816" s="3">
        <f>IF(HOUR(Sense_data[[#This Row],[SysTimeStamp]])&lt;12,I3815+$B$14,I3815-$B$14)</f>
        <v>15.879398148148848</v>
      </c>
    </row>
    <row r="3817" spans="1:9" x14ac:dyDescent="0.2">
      <c r="A3817" t="s">
        <v>20</v>
      </c>
      <c r="B3817" t="s">
        <v>22</v>
      </c>
      <c r="C3817" s="6">
        <f t="shared" si="63"/>
        <v>42182.043981491763</v>
      </c>
      <c r="D3817" t="s">
        <v>21</v>
      </c>
      <c r="E3817" s="6">
        <f>IF(Sense_data[[#This Row],[a_1State]]=D3816,E3816,Sense_data[[#This Row],[SysTimeStamp]])</f>
        <v>42182.042743065547</v>
      </c>
      <c r="F3817" s="3" t="str">
        <f>Sense_data[[#This Row],[a_1State]]&amp;TEXT(Sense_data[[#This Row],[StateInstanceTimestamp]],"#.######")</f>
        <v>Off42182.042743</v>
      </c>
      <c r="G3817" s="3">
        <f ca="1">IF(Sense_data[[#This Row],[a_1State]]="Off",RANDBETWEEN(off_min,off_max),RANDBETWEEN(on_min,on_max))/sr_div</f>
        <v>1.8</v>
      </c>
      <c r="H3817" s="3">
        <v>2.2000000000000002</v>
      </c>
      <c r="I3817" s="3">
        <f>IF(HOUR(Sense_data[[#This Row],[SysTimeStamp]])&lt;12,I3816+$B$14,I3816-$B$14)</f>
        <v>15.87962962963033</v>
      </c>
    </row>
    <row r="3818" spans="1:9" x14ac:dyDescent="0.2">
      <c r="A3818" t="s">
        <v>20</v>
      </c>
      <c r="B3818" t="s">
        <v>22</v>
      </c>
      <c r="C3818" s="6">
        <f t="shared" si="63"/>
        <v>42182.043993065839</v>
      </c>
      <c r="D3818" t="s">
        <v>21</v>
      </c>
      <c r="E3818" s="6">
        <f>IF(Sense_data[[#This Row],[a_1State]]=D3817,E3817,Sense_data[[#This Row],[SysTimeStamp]])</f>
        <v>42182.042743065547</v>
      </c>
      <c r="F3818" s="3" t="str">
        <f>Sense_data[[#This Row],[a_1State]]&amp;TEXT(Sense_data[[#This Row],[StateInstanceTimestamp]],"#.######")</f>
        <v>Off42182.042743</v>
      </c>
      <c r="G3818" s="3">
        <f ca="1">IF(Sense_data[[#This Row],[a_1State]]="Off",RANDBETWEEN(off_min,off_max),RANDBETWEEN(on_min,on_max))/sr_div</f>
        <v>2.2999999999999998</v>
      </c>
      <c r="H3818" s="3">
        <v>2.8</v>
      </c>
      <c r="I3818" s="3">
        <f>IF(HOUR(Sense_data[[#This Row],[SysTimeStamp]])&lt;12,I3817+$B$14,I3817-$B$14)</f>
        <v>15.879861111111811</v>
      </c>
    </row>
    <row r="3819" spans="1:9" x14ac:dyDescent="0.2">
      <c r="A3819" t="s">
        <v>20</v>
      </c>
      <c r="B3819" t="s">
        <v>22</v>
      </c>
      <c r="C3819" s="6">
        <f t="shared" si="63"/>
        <v>42182.044004639916</v>
      </c>
      <c r="D3819" t="s">
        <v>21</v>
      </c>
      <c r="E3819" s="6">
        <f>IF(Sense_data[[#This Row],[a_1State]]=D3818,E3818,Sense_data[[#This Row],[SysTimeStamp]])</f>
        <v>42182.042743065547</v>
      </c>
      <c r="F3819" s="3" t="str">
        <f>Sense_data[[#This Row],[a_1State]]&amp;TEXT(Sense_data[[#This Row],[StateInstanceTimestamp]],"#.######")</f>
        <v>Off42182.042743</v>
      </c>
      <c r="G3819" s="3">
        <f ca="1">IF(Sense_data[[#This Row],[a_1State]]="Off",RANDBETWEEN(off_min,off_max),RANDBETWEEN(on_min,on_max))/sr_div</f>
        <v>2.1</v>
      </c>
      <c r="H3819" s="3">
        <v>1.3</v>
      </c>
      <c r="I3819" s="3">
        <f>IF(HOUR(Sense_data[[#This Row],[SysTimeStamp]])&lt;12,I3818+$B$14,I3818-$B$14)</f>
        <v>15.880092592593293</v>
      </c>
    </row>
    <row r="3820" spans="1:9" x14ac:dyDescent="0.2">
      <c r="A3820" t="s">
        <v>20</v>
      </c>
      <c r="B3820" t="s">
        <v>22</v>
      </c>
      <c r="C3820" s="6">
        <f t="shared" si="63"/>
        <v>42182.044016213993</v>
      </c>
      <c r="D3820" t="s">
        <v>21</v>
      </c>
      <c r="E3820" s="6">
        <f>IF(Sense_data[[#This Row],[a_1State]]=D3819,E3819,Sense_data[[#This Row],[SysTimeStamp]])</f>
        <v>42182.042743065547</v>
      </c>
      <c r="F3820" s="3" t="str">
        <f>Sense_data[[#This Row],[a_1State]]&amp;TEXT(Sense_data[[#This Row],[StateInstanceTimestamp]],"#.######")</f>
        <v>Off42182.042743</v>
      </c>
      <c r="G3820" s="3">
        <f ca="1">IF(Sense_data[[#This Row],[a_1State]]="Off",RANDBETWEEN(off_min,off_max),RANDBETWEEN(on_min,on_max))/sr_div</f>
        <v>1.8</v>
      </c>
      <c r="H3820" s="3">
        <v>1.2</v>
      </c>
      <c r="I3820" s="3">
        <f>IF(HOUR(Sense_data[[#This Row],[SysTimeStamp]])&lt;12,I3819+$B$14,I3819-$B$14)</f>
        <v>15.880324074074775</v>
      </c>
    </row>
    <row r="3821" spans="1:9" x14ac:dyDescent="0.2">
      <c r="A3821" t="s">
        <v>20</v>
      </c>
      <c r="B3821" t="s">
        <v>22</v>
      </c>
      <c r="C3821" s="6">
        <f t="shared" si="63"/>
        <v>42182.04402778807</v>
      </c>
      <c r="D3821" t="s">
        <v>21</v>
      </c>
      <c r="E3821" s="6">
        <f>IF(Sense_data[[#This Row],[a_1State]]=D3820,E3820,Sense_data[[#This Row],[SysTimeStamp]])</f>
        <v>42182.042743065547</v>
      </c>
      <c r="F3821" s="3" t="str">
        <f>Sense_data[[#This Row],[a_1State]]&amp;TEXT(Sense_data[[#This Row],[StateInstanceTimestamp]],"#.######")</f>
        <v>Off42182.042743</v>
      </c>
      <c r="G3821" s="3">
        <f ca="1">IF(Sense_data[[#This Row],[a_1State]]="Off",RANDBETWEEN(off_min,off_max),RANDBETWEEN(on_min,on_max))/sr_div</f>
        <v>2.7</v>
      </c>
      <c r="H3821" s="3">
        <v>1</v>
      </c>
      <c r="I3821" s="3">
        <f>IF(HOUR(Sense_data[[#This Row],[SysTimeStamp]])&lt;12,I3820+$B$14,I3820-$B$14)</f>
        <v>15.880555555556256</v>
      </c>
    </row>
    <row r="3822" spans="1:9" x14ac:dyDescent="0.2">
      <c r="A3822" t="s">
        <v>20</v>
      </c>
      <c r="B3822" t="s">
        <v>22</v>
      </c>
      <c r="C3822" s="6">
        <f t="shared" si="63"/>
        <v>42182.044039362147</v>
      </c>
      <c r="D3822" t="s">
        <v>21</v>
      </c>
      <c r="E3822" s="6">
        <f>IF(Sense_data[[#This Row],[a_1State]]=D3821,E3821,Sense_data[[#This Row],[SysTimeStamp]])</f>
        <v>42182.042743065547</v>
      </c>
      <c r="F3822" s="3" t="str">
        <f>Sense_data[[#This Row],[a_1State]]&amp;TEXT(Sense_data[[#This Row],[StateInstanceTimestamp]],"#.######")</f>
        <v>Off42182.042743</v>
      </c>
      <c r="G3822" s="3">
        <f ca="1">IF(Sense_data[[#This Row],[a_1State]]="Off",RANDBETWEEN(off_min,off_max),RANDBETWEEN(on_min,on_max))/sr_div</f>
        <v>1.8</v>
      </c>
      <c r="H3822" s="3">
        <v>1.6</v>
      </c>
      <c r="I3822" s="3">
        <f>IF(HOUR(Sense_data[[#This Row],[SysTimeStamp]])&lt;12,I3821+$B$14,I3821-$B$14)</f>
        <v>15.880787037037738</v>
      </c>
    </row>
    <row r="3823" spans="1:9" x14ac:dyDescent="0.2">
      <c r="A3823" t="s">
        <v>20</v>
      </c>
      <c r="B3823" t="s">
        <v>22</v>
      </c>
      <c r="C3823" s="6">
        <f t="shared" si="63"/>
        <v>42182.044050936223</v>
      </c>
      <c r="D3823" t="s">
        <v>21</v>
      </c>
      <c r="E3823" s="6">
        <f>IF(Sense_data[[#This Row],[a_1State]]=D3822,E3822,Sense_data[[#This Row],[SysTimeStamp]])</f>
        <v>42182.042743065547</v>
      </c>
      <c r="F3823" s="3" t="str">
        <f>Sense_data[[#This Row],[a_1State]]&amp;TEXT(Sense_data[[#This Row],[StateInstanceTimestamp]],"#.######")</f>
        <v>Off42182.042743</v>
      </c>
      <c r="G3823" s="3">
        <f ca="1">IF(Sense_data[[#This Row],[a_1State]]="Off",RANDBETWEEN(off_min,off_max),RANDBETWEEN(on_min,on_max))/sr_div</f>
        <v>1.8</v>
      </c>
      <c r="H3823" s="3">
        <v>2.7</v>
      </c>
      <c r="I3823" s="3">
        <f>IF(HOUR(Sense_data[[#This Row],[SysTimeStamp]])&lt;12,I3822+$B$14,I3822-$B$14)</f>
        <v>15.88101851851922</v>
      </c>
    </row>
    <row r="3824" spans="1:9" x14ac:dyDescent="0.2">
      <c r="A3824" t="s">
        <v>20</v>
      </c>
      <c r="B3824" t="s">
        <v>22</v>
      </c>
      <c r="C3824" s="6">
        <f t="shared" si="63"/>
        <v>42182.0440625103</v>
      </c>
      <c r="D3824" t="s">
        <v>21</v>
      </c>
      <c r="E3824" s="6">
        <f>IF(Sense_data[[#This Row],[a_1State]]=D3823,E3823,Sense_data[[#This Row],[SysTimeStamp]])</f>
        <v>42182.042743065547</v>
      </c>
      <c r="F3824" s="3" t="str">
        <f>Sense_data[[#This Row],[a_1State]]&amp;TEXT(Sense_data[[#This Row],[StateInstanceTimestamp]],"#.######")</f>
        <v>Off42182.042743</v>
      </c>
      <c r="G3824" s="3">
        <f ca="1">IF(Sense_data[[#This Row],[a_1State]]="Off",RANDBETWEEN(off_min,off_max),RANDBETWEEN(on_min,on_max))/sr_div</f>
        <v>1.3</v>
      </c>
      <c r="H3824" s="3">
        <v>2.2000000000000002</v>
      </c>
      <c r="I3824" s="3">
        <f>IF(HOUR(Sense_data[[#This Row],[SysTimeStamp]])&lt;12,I3823+$B$14,I3823-$B$14)</f>
        <v>15.881250000000701</v>
      </c>
    </row>
    <row r="3825" spans="1:9" x14ac:dyDescent="0.2">
      <c r="A3825" t="s">
        <v>20</v>
      </c>
      <c r="B3825" t="s">
        <v>22</v>
      </c>
      <c r="C3825" s="6">
        <f t="shared" si="63"/>
        <v>42182.044074084377</v>
      </c>
      <c r="D3825" t="s">
        <v>21</v>
      </c>
      <c r="E3825" s="6">
        <f>IF(Sense_data[[#This Row],[a_1State]]=D3824,E3824,Sense_data[[#This Row],[SysTimeStamp]])</f>
        <v>42182.042743065547</v>
      </c>
      <c r="F3825" s="3" t="str">
        <f>Sense_data[[#This Row],[a_1State]]&amp;TEXT(Sense_data[[#This Row],[StateInstanceTimestamp]],"#.######")</f>
        <v>Off42182.042743</v>
      </c>
      <c r="G3825" s="3">
        <f ca="1">IF(Sense_data[[#This Row],[a_1State]]="Off",RANDBETWEEN(off_min,off_max),RANDBETWEEN(on_min,on_max))/sr_div</f>
        <v>1.4</v>
      </c>
      <c r="H3825" s="3">
        <v>2.2999999999999998</v>
      </c>
      <c r="I3825" s="3">
        <f>IF(HOUR(Sense_data[[#This Row],[SysTimeStamp]])&lt;12,I3824+$B$14,I3824-$B$14)</f>
        <v>15.881481481482183</v>
      </c>
    </row>
    <row r="3826" spans="1:9" x14ac:dyDescent="0.2">
      <c r="A3826" t="s">
        <v>20</v>
      </c>
      <c r="B3826" t="s">
        <v>22</v>
      </c>
      <c r="C3826" s="6">
        <f t="shared" si="63"/>
        <v>42182.044085658454</v>
      </c>
      <c r="D3826" t="s">
        <v>21</v>
      </c>
      <c r="E3826" s="6">
        <f>IF(Sense_data[[#This Row],[a_1State]]=D3825,E3825,Sense_data[[#This Row],[SysTimeStamp]])</f>
        <v>42182.042743065547</v>
      </c>
      <c r="F3826" s="3" t="str">
        <f>Sense_data[[#This Row],[a_1State]]&amp;TEXT(Sense_data[[#This Row],[StateInstanceTimestamp]],"#.######")</f>
        <v>Off42182.042743</v>
      </c>
      <c r="G3826" s="3">
        <f ca="1">IF(Sense_data[[#This Row],[a_1State]]="Off",RANDBETWEEN(off_min,off_max),RANDBETWEEN(on_min,on_max))/sr_div</f>
        <v>2.4</v>
      </c>
      <c r="H3826" s="3">
        <v>2.7</v>
      </c>
      <c r="I3826" s="3">
        <f>IF(HOUR(Sense_data[[#This Row],[SysTimeStamp]])&lt;12,I3825+$B$14,I3825-$B$14)</f>
        <v>15.881712962963665</v>
      </c>
    </row>
    <row r="3827" spans="1:9" x14ac:dyDescent="0.2">
      <c r="A3827" t="s">
        <v>20</v>
      </c>
      <c r="B3827" t="s">
        <v>22</v>
      </c>
      <c r="C3827" s="6">
        <f t="shared" si="63"/>
        <v>42182.04409723253</v>
      </c>
      <c r="D3827" t="s">
        <v>21</v>
      </c>
      <c r="E3827" s="6">
        <f>IF(Sense_data[[#This Row],[a_1State]]=D3826,E3826,Sense_data[[#This Row],[SysTimeStamp]])</f>
        <v>42182.042743065547</v>
      </c>
      <c r="F3827" s="3" t="str">
        <f>Sense_data[[#This Row],[a_1State]]&amp;TEXT(Sense_data[[#This Row],[StateInstanceTimestamp]],"#.######")</f>
        <v>Off42182.042743</v>
      </c>
      <c r="G3827" s="3">
        <f ca="1">IF(Sense_data[[#This Row],[a_1State]]="Off",RANDBETWEEN(off_min,off_max),RANDBETWEEN(on_min,on_max))/sr_div</f>
        <v>2.2000000000000002</v>
      </c>
      <c r="H3827" s="3">
        <v>3</v>
      </c>
      <c r="I3827" s="3">
        <f>IF(HOUR(Sense_data[[#This Row],[SysTimeStamp]])&lt;12,I3826+$B$14,I3826-$B$14)</f>
        <v>15.881944444445146</v>
      </c>
    </row>
    <row r="3828" spans="1:9" x14ac:dyDescent="0.2">
      <c r="A3828" t="s">
        <v>20</v>
      </c>
      <c r="B3828" t="s">
        <v>22</v>
      </c>
      <c r="C3828" s="6">
        <f t="shared" si="63"/>
        <v>42182.044108806607</v>
      </c>
      <c r="D3828" t="s">
        <v>21</v>
      </c>
      <c r="E3828" s="6">
        <f>IF(Sense_data[[#This Row],[a_1State]]=D3827,E3827,Sense_data[[#This Row],[SysTimeStamp]])</f>
        <v>42182.042743065547</v>
      </c>
      <c r="F3828" s="3" t="str">
        <f>Sense_data[[#This Row],[a_1State]]&amp;TEXT(Sense_data[[#This Row],[StateInstanceTimestamp]],"#.######")</f>
        <v>Off42182.042743</v>
      </c>
      <c r="G3828" s="3">
        <f ca="1">IF(Sense_data[[#This Row],[a_1State]]="Off",RANDBETWEEN(off_min,off_max),RANDBETWEEN(on_min,on_max))/sr_div</f>
        <v>2.1</v>
      </c>
      <c r="H3828" s="3">
        <v>2.2999999999999998</v>
      </c>
      <c r="I3828" s="3">
        <f>IF(HOUR(Sense_data[[#This Row],[SysTimeStamp]])&lt;12,I3827+$B$14,I3827-$B$14)</f>
        <v>15.882175925926628</v>
      </c>
    </row>
    <row r="3829" spans="1:9" x14ac:dyDescent="0.2">
      <c r="A3829" t="s">
        <v>20</v>
      </c>
      <c r="B3829" t="s">
        <v>22</v>
      </c>
      <c r="C3829" s="6">
        <f t="shared" si="63"/>
        <v>42182.044120380684</v>
      </c>
      <c r="D3829" t="s">
        <v>21</v>
      </c>
      <c r="E3829" s="6">
        <f>IF(Sense_data[[#This Row],[a_1State]]=D3828,E3828,Sense_data[[#This Row],[SysTimeStamp]])</f>
        <v>42182.042743065547</v>
      </c>
      <c r="F3829" s="3" t="str">
        <f>Sense_data[[#This Row],[a_1State]]&amp;TEXT(Sense_data[[#This Row],[StateInstanceTimestamp]],"#.######")</f>
        <v>Off42182.042743</v>
      </c>
      <c r="G3829" s="3">
        <f ca="1">IF(Sense_data[[#This Row],[a_1State]]="Off",RANDBETWEEN(off_min,off_max),RANDBETWEEN(on_min,on_max))/sr_div</f>
        <v>1.8</v>
      </c>
      <c r="H3829" s="3">
        <v>1.5</v>
      </c>
      <c r="I3829" s="3">
        <f>IF(HOUR(Sense_data[[#This Row],[SysTimeStamp]])&lt;12,I3828+$B$14,I3828-$B$14)</f>
        <v>15.88240740740811</v>
      </c>
    </row>
    <row r="3830" spans="1:9" x14ac:dyDescent="0.2">
      <c r="A3830" t="s">
        <v>20</v>
      </c>
      <c r="B3830" t="s">
        <v>22</v>
      </c>
      <c r="C3830" s="6">
        <f>C3829+$B$2</f>
        <v>42182.044131954761</v>
      </c>
      <c r="D3830" t="s">
        <v>23</v>
      </c>
      <c r="E3830" s="6">
        <f>IF(Sense_data[[#This Row],[a_1State]]=D3829,E3829,Sense_data[[#This Row],[SysTimeStamp]])</f>
        <v>42182.044131954761</v>
      </c>
      <c r="F3830" s="3" t="str">
        <f>Sense_data[[#This Row],[a_1State]]&amp;TEXT(Sense_data[[#This Row],[StateInstanceTimestamp]],"#.######")</f>
        <v>On42182.044132</v>
      </c>
      <c r="G3830" s="3">
        <f ca="1">IF(Sense_data[[#This Row],[a_1State]]="Off",RANDBETWEEN(off_min,off_max),RANDBETWEEN(on_min,on_max))/sr_div</f>
        <v>3.9</v>
      </c>
      <c r="H3830" s="3">
        <v>3.2</v>
      </c>
      <c r="I3830" s="3">
        <f>IF(HOUR(Sense_data[[#This Row],[SysTimeStamp]])&lt;12,I3829+$B$14,I3829-$B$14)</f>
        <v>15.882638888889591</v>
      </c>
    </row>
    <row r="3831" spans="1:9" x14ac:dyDescent="0.2">
      <c r="A3831" t="s">
        <v>20</v>
      </c>
      <c r="B3831" t="s">
        <v>22</v>
      </c>
      <c r="C3831" s="6">
        <f t="shared" ref="C3831:C3894" si="64">C3830+$B$2</f>
        <v>42182.044143528838</v>
      </c>
      <c r="D3831" t="s">
        <v>23</v>
      </c>
      <c r="E3831" s="6">
        <f>IF(Sense_data[[#This Row],[a_1State]]=D3830,E3830,Sense_data[[#This Row],[SysTimeStamp]])</f>
        <v>42182.044131954761</v>
      </c>
      <c r="F3831" s="3" t="str">
        <f>Sense_data[[#This Row],[a_1State]]&amp;TEXT(Sense_data[[#This Row],[StateInstanceTimestamp]],"#.######")</f>
        <v>On42182.044132</v>
      </c>
      <c r="G3831" s="3">
        <f ca="1">IF(Sense_data[[#This Row],[a_1State]]="Off",RANDBETWEEN(off_min,off_max),RANDBETWEEN(on_min,on_max))/sr_div</f>
        <v>3.6</v>
      </c>
      <c r="H3831" s="3">
        <v>3.5</v>
      </c>
      <c r="I3831" s="3">
        <f>IF(HOUR(Sense_data[[#This Row],[SysTimeStamp]])&lt;12,I3830+$B$14,I3830-$B$14)</f>
        <v>15.882870370371073</v>
      </c>
    </row>
    <row r="3832" spans="1:9" x14ac:dyDescent="0.2">
      <c r="A3832" t="s">
        <v>20</v>
      </c>
      <c r="B3832" t="s">
        <v>22</v>
      </c>
      <c r="C3832" s="6">
        <f t="shared" si="64"/>
        <v>42182.044155102914</v>
      </c>
      <c r="D3832" t="s">
        <v>23</v>
      </c>
      <c r="E3832" s="6">
        <f>IF(Sense_data[[#This Row],[a_1State]]=D3831,E3831,Sense_data[[#This Row],[SysTimeStamp]])</f>
        <v>42182.044131954761</v>
      </c>
      <c r="F3832" s="3" t="str">
        <f>Sense_data[[#This Row],[a_1State]]&amp;TEXT(Sense_data[[#This Row],[StateInstanceTimestamp]],"#.######")</f>
        <v>On42182.044132</v>
      </c>
      <c r="G3832" s="3">
        <f ca="1">IF(Sense_data[[#This Row],[a_1State]]="Off",RANDBETWEEN(off_min,off_max),RANDBETWEEN(on_min,on_max))/sr_div</f>
        <v>4.5999999999999996</v>
      </c>
      <c r="H3832" s="3">
        <v>4.5</v>
      </c>
      <c r="I3832" s="3">
        <f>IF(HOUR(Sense_data[[#This Row],[SysTimeStamp]])&lt;12,I3831+$B$14,I3831-$B$14)</f>
        <v>15.883101851852555</v>
      </c>
    </row>
    <row r="3833" spans="1:9" x14ac:dyDescent="0.2">
      <c r="A3833" t="s">
        <v>20</v>
      </c>
      <c r="B3833" t="s">
        <v>22</v>
      </c>
      <c r="C3833" s="6">
        <f t="shared" si="64"/>
        <v>42182.044166676991</v>
      </c>
      <c r="D3833" t="s">
        <v>23</v>
      </c>
      <c r="E3833" s="6">
        <f>IF(Sense_data[[#This Row],[a_1State]]=D3832,E3832,Sense_data[[#This Row],[SysTimeStamp]])</f>
        <v>42182.044131954761</v>
      </c>
      <c r="F3833" s="3" t="str">
        <f>Sense_data[[#This Row],[a_1State]]&amp;TEXT(Sense_data[[#This Row],[StateInstanceTimestamp]],"#.######")</f>
        <v>On42182.044132</v>
      </c>
      <c r="G3833" s="3">
        <f ca="1">IF(Sense_data[[#This Row],[a_1State]]="Off",RANDBETWEEN(off_min,off_max),RANDBETWEEN(on_min,on_max))/sr_div</f>
        <v>4</v>
      </c>
      <c r="H3833" s="3">
        <v>5.7</v>
      </c>
      <c r="I3833" s="3">
        <f>IF(HOUR(Sense_data[[#This Row],[SysTimeStamp]])&lt;12,I3832+$B$14,I3832-$B$14)</f>
        <v>15.883333333334036</v>
      </c>
    </row>
    <row r="3834" spans="1:9" x14ac:dyDescent="0.2">
      <c r="A3834" t="s">
        <v>20</v>
      </c>
      <c r="B3834" t="s">
        <v>22</v>
      </c>
      <c r="C3834" s="6">
        <f t="shared" si="64"/>
        <v>42182.044178251068</v>
      </c>
      <c r="D3834" t="s">
        <v>23</v>
      </c>
      <c r="E3834" s="6">
        <f>IF(Sense_data[[#This Row],[a_1State]]=D3833,E3833,Sense_data[[#This Row],[SysTimeStamp]])</f>
        <v>42182.044131954761</v>
      </c>
      <c r="F3834" s="3" t="str">
        <f>Sense_data[[#This Row],[a_1State]]&amp;TEXT(Sense_data[[#This Row],[StateInstanceTimestamp]],"#.######")</f>
        <v>On42182.044132</v>
      </c>
      <c r="G3834" s="3">
        <f ca="1">IF(Sense_data[[#This Row],[a_1State]]="Off",RANDBETWEEN(off_min,off_max),RANDBETWEEN(on_min,on_max))/sr_div</f>
        <v>4.3</v>
      </c>
      <c r="H3834" s="3">
        <v>4.8</v>
      </c>
      <c r="I3834" s="3">
        <f>IF(HOUR(Sense_data[[#This Row],[SysTimeStamp]])&lt;12,I3833+$B$14,I3833-$B$14)</f>
        <v>15.883564814815518</v>
      </c>
    </row>
    <row r="3835" spans="1:9" x14ac:dyDescent="0.2">
      <c r="A3835" t="s">
        <v>20</v>
      </c>
      <c r="B3835" t="s">
        <v>22</v>
      </c>
      <c r="C3835" s="6">
        <f t="shared" si="64"/>
        <v>42182.044189825145</v>
      </c>
      <c r="D3835" t="s">
        <v>23</v>
      </c>
      <c r="E3835" s="6">
        <f>IF(Sense_data[[#This Row],[a_1State]]=D3834,E3834,Sense_data[[#This Row],[SysTimeStamp]])</f>
        <v>42182.044131954761</v>
      </c>
      <c r="F3835" s="3" t="str">
        <f>Sense_data[[#This Row],[a_1State]]&amp;TEXT(Sense_data[[#This Row],[StateInstanceTimestamp]],"#.######")</f>
        <v>On42182.044132</v>
      </c>
      <c r="G3835" s="3">
        <f ca="1">IF(Sense_data[[#This Row],[a_1State]]="Off",RANDBETWEEN(off_min,off_max),RANDBETWEEN(on_min,on_max))/sr_div</f>
        <v>4.2</v>
      </c>
      <c r="H3835" s="3">
        <v>4.5999999999999996</v>
      </c>
      <c r="I3835" s="3">
        <f>IF(HOUR(Sense_data[[#This Row],[SysTimeStamp]])&lt;12,I3834+$B$14,I3834-$B$14)</f>
        <v>15.883796296297</v>
      </c>
    </row>
    <row r="3836" spans="1:9" x14ac:dyDescent="0.2">
      <c r="A3836" t="s">
        <v>20</v>
      </c>
      <c r="B3836" t="s">
        <v>22</v>
      </c>
      <c r="C3836" s="6">
        <f t="shared" si="64"/>
        <v>42182.044201399221</v>
      </c>
      <c r="D3836" t="s">
        <v>23</v>
      </c>
      <c r="E3836" s="6">
        <f>IF(Sense_data[[#This Row],[a_1State]]=D3835,E3835,Sense_data[[#This Row],[SysTimeStamp]])</f>
        <v>42182.044131954761</v>
      </c>
      <c r="F3836" s="3" t="str">
        <f>Sense_data[[#This Row],[a_1State]]&amp;TEXT(Sense_data[[#This Row],[StateInstanceTimestamp]],"#.######")</f>
        <v>On42182.044132</v>
      </c>
      <c r="G3836" s="3">
        <f ca="1">IF(Sense_data[[#This Row],[a_1State]]="Off",RANDBETWEEN(off_min,off_max),RANDBETWEEN(on_min,on_max))/sr_div</f>
        <v>5.6</v>
      </c>
      <c r="H3836" s="3">
        <v>5.5</v>
      </c>
      <c r="I3836" s="3">
        <f>IF(HOUR(Sense_data[[#This Row],[SysTimeStamp]])&lt;12,I3835+$B$14,I3835-$B$14)</f>
        <v>15.884027777778481</v>
      </c>
    </row>
    <row r="3837" spans="1:9" x14ac:dyDescent="0.2">
      <c r="A3837" t="s">
        <v>20</v>
      </c>
      <c r="B3837" t="s">
        <v>22</v>
      </c>
      <c r="C3837" s="6">
        <f t="shared" si="64"/>
        <v>42182.044212973298</v>
      </c>
      <c r="D3837" t="s">
        <v>23</v>
      </c>
      <c r="E3837" s="6">
        <f>IF(Sense_data[[#This Row],[a_1State]]=D3836,E3836,Sense_data[[#This Row],[SysTimeStamp]])</f>
        <v>42182.044131954761</v>
      </c>
      <c r="F3837" s="3" t="str">
        <f>Sense_data[[#This Row],[a_1State]]&amp;TEXT(Sense_data[[#This Row],[StateInstanceTimestamp]],"#.######")</f>
        <v>On42182.044132</v>
      </c>
      <c r="G3837" s="3">
        <f ca="1">IF(Sense_data[[#This Row],[a_1State]]="Off",RANDBETWEEN(off_min,off_max),RANDBETWEEN(on_min,on_max))/sr_div</f>
        <v>4.4000000000000004</v>
      </c>
      <c r="H3837" s="3">
        <v>5.9</v>
      </c>
      <c r="I3837" s="3">
        <f>IF(HOUR(Sense_data[[#This Row],[SysTimeStamp]])&lt;12,I3836+$B$14,I3836-$B$14)</f>
        <v>15.884259259259963</v>
      </c>
    </row>
    <row r="3838" spans="1:9" x14ac:dyDescent="0.2">
      <c r="A3838" t="s">
        <v>20</v>
      </c>
      <c r="B3838" t="s">
        <v>22</v>
      </c>
      <c r="C3838" s="6">
        <f t="shared" si="64"/>
        <v>42182.044224547375</v>
      </c>
      <c r="D3838" t="s">
        <v>23</v>
      </c>
      <c r="E3838" s="6">
        <f>IF(Sense_data[[#This Row],[a_1State]]=D3837,E3837,Sense_data[[#This Row],[SysTimeStamp]])</f>
        <v>42182.044131954761</v>
      </c>
      <c r="F3838" s="3" t="str">
        <f>Sense_data[[#This Row],[a_1State]]&amp;TEXT(Sense_data[[#This Row],[StateInstanceTimestamp]],"#.######")</f>
        <v>On42182.044132</v>
      </c>
      <c r="G3838" s="3">
        <f ca="1">IF(Sense_data[[#This Row],[a_1State]]="Off",RANDBETWEEN(off_min,off_max),RANDBETWEEN(on_min,on_max))/sr_div</f>
        <v>3.6</v>
      </c>
      <c r="H3838" s="3">
        <v>3.9</v>
      </c>
      <c r="I3838" s="3">
        <f>IF(HOUR(Sense_data[[#This Row],[SysTimeStamp]])&lt;12,I3837+$B$14,I3837-$B$14)</f>
        <v>15.884490740741445</v>
      </c>
    </row>
    <row r="3839" spans="1:9" x14ac:dyDescent="0.2">
      <c r="A3839" t="s">
        <v>20</v>
      </c>
      <c r="B3839" t="s">
        <v>22</v>
      </c>
      <c r="C3839" s="6">
        <f t="shared" si="64"/>
        <v>42182.044236121452</v>
      </c>
      <c r="D3839" t="s">
        <v>23</v>
      </c>
      <c r="E3839" s="6">
        <f>IF(Sense_data[[#This Row],[a_1State]]=D3838,E3838,Sense_data[[#This Row],[SysTimeStamp]])</f>
        <v>42182.044131954761</v>
      </c>
      <c r="F3839" s="3" t="str">
        <f>Sense_data[[#This Row],[a_1State]]&amp;TEXT(Sense_data[[#This Row],[StateInstanceTimestamp]],"#.######")</f>
        <v>On42182.044132</v>
      </c>
      <c r="G3839" s="3">
        <f ca="1">IF(Sense_data[[#This Row],[a_1State]]="Off",RANDBETWEEN(off_min,off_max),RANDBETWEEN(on_min,on_max))/sr_div</f>
        <v>5.0999999999999996</v>
      </c>
      <c r="H3839" s="3">
        <v>4.9000000000000004</v>
      </c>
      <c r="I3839" s="3">
        <f>IF(HOUR(Sense_data[[#This Row],[SysTimeStamp]])&lt;12,I3838+$B$14,I3838-$B$14)</f>
        <v>15.884722222222926</v>
      </c>
    </row>
    <row r="3840" spans="1:9" x14ac:dyDescent="0.2">
      <c r="A3840" t="s">
        <v>20</v>
      </c>
      <c r="B3840" t="s">
        <v>22</v>
      </c>
      <c r="C3840" s="6">
        <f t="shared" si="64"/>
        <v>42182.044247695529</v>
      </c>
      <c r="D3840" t="s">
        <v>23</v>
      </c>
      <c r="E3840" s="6">
        <f>IF(Sense_data[[#This Row],[a_1State]]=D3839,E3839,Sense_data[[#This Row],[SysTimeStamp]])</f>
        <v>42182.044131954761</v>
      </c>
      <c r="F3840" s="3" t="str">
        <f>Sense_data[[#This Row],[a_1State]]&amp;TEXT(Sense_data[[#This Row],[StateInstanceTimestamp]],"#.######")</f>
        <v>On42182.044132</v>
      </c>
      <c r="G3840" s="3">
        <f ca="1">IF(Sense_data[[#This Row],[a_1State]]="Off",RANDBETWEEN(off_min,off_max),RANDBETWEEN(on_min,on_max))/sr_div</f>
        <v>4.0999999999999996</v>
      </c>
      <c r="H3840" s="3">
        <v>5.8</v>
      </c>
      <c r="I3840" s="3">
        <f>IF(HOUR(Sense_data[[#This Row],[SysTimeStamp]])&lt;12,I3839+$B$14,I3839-$B$14)</f>
        <v>15.884953703704408</v>
      </c>
    </row>
    <row r="3841" spans="1:9" x14ac:dyDescent="0.2">
      <c r="A3841" t="s">
        <v>20</v>
      </c>
      <c r="B3841" t="s">
        <v>22</v>
      </c>
      <c r="C3841" s="6">
        <f t="shared" si="64"/>
        <v>42182.044259269605</v>
      </c>
      <c r="D3841" t="s">
        <v>23</v>
      </c>
      <c r="E3841" s="6">
        <f>IF(Sense_data[[#This Row],[a_1State]]=D3840,E3840,Sense_data[[#This Row],[SysTimeStamp]])</f>
        <v>42182.044131954761</v>
      </c>
      <c r="F3841" s="3" t="str">
        <f>Sense_data[[#This Row],[a_1State]]&amp;TEXT(Sense_data[[#This Row],[StateInstanceTimestamp]],"#.######")</f>
        <v>On42182.044132</v>
      </c>
      <c r="G3841" s="3">
        <f ca="1">IF(Sense_data[[#This Row],[a_1State]]="Off",RANDBETWEEN(off_min,off_max),RANDBETWEEN(on_min,on_max))/sr_div</f>
        <v>5.6</v>
      </c>
      <c r="H3841" s="3">
        <v>5.7</v>
      </c>
      <c r="I3841" s="3">
        <f>IF(HOUR(Sense_data[[#This Row],[SysTimeStamp]])&lt;12,I3840+$B$14,I3840-$B$14)</f>
        <v>15.88518518518589</v>
      </c>
    </row>
    <row r="3842" spans="1:9" x14ac:dyDescent="0.2">
      <c r="A3842" t="s">
        <v>20</v>
      </c>
      <c r="B3842" t="s">
        <v>22</v>
      </c>
      <c r="C3842" s="6">
        <f t="shared" si="64"/>
        <v>42182.044270843682</v>
      </c>
      <c r="D3842" t="s">
        <v>23</v>
      </c>
      <c r="E3842" s="6">
        <f>IF(Sense_data[[#This Row],[a_1State]]=D3841,E3841,Sense_data[[#This Row],[SysTimeStamp]])</f>
        <v>42182.044131954761</v>
      </c>
      <c r="F3842" s="3" t="str">
        <f>Sense_data[[#This Row],[a_1State]]&amp;TEXT(Sense_data[[#This Row],[StateInstanceTimestamp]],"#.######")</f>
        <v>On42182.044132</v>
      </c>
      <c r="G3842" s="3">
        <f ca="1">IF(Sense_data[[#This Row],[a_1State]]="Off",RANDBETWEEN(off_min,off_max),RANDBETWEEN(on_min,on_max))/sr_div</f>
        <v>4.7</v>
      </c>
      <c r="H3842" s="3">
        <v>5.5</v>
      </c>
      <c r="I3842" s="3">
        <f>IF(HOUR(Sense_data[[#This Row],[SysTimeStamp]])&lt;12,I3841+$B$14,I3841-$B$14)</f>
        <v>15.885416666667371</v>
      </c>
    </row>
    <row r="3843" spans="1:9" x14ac:dyDescent="0.2">
      <c r="A3843" t="s">
        <v>20</v>
      </c>
      <c r="B3843" t="s">
        <v>22</v>
      </c>
      <c r="C3843" s="6">
        <f t="shared" si="64"/>
        <v>42182.044282417759</v>
      </c>
      <c r="D3843" t="s">
        <v>23</v>
      </c>
      <c r="E3843" s="6">
        <f>IF(Sense_data[[#This Row],[a_1State]]=D3842,E3842,Sense_data[[#This Row],[SysTimeStamp]])</f>
        <v>42182.044131954761</v>
      </c>
      <c r="F3843" s="3" t="str">
        <f>Sense_data[[#This Row],[a_1State]]&amp;TEXT(Sense_data[[#This Row],[StateInstanceTimestamp]],"#.######")</f>
        <v>On42182.044132</v>
      </c>
      <c r="G3843" s="3">
        <f ca="1">IF(Sense_data[[#This Row],[a_1State]]="Off",RANDBETWEEN(off_min,off_max),RANDBETWEEN(on_min,on_max))/sr_div</f>
        <v>5.8</v>
      </c>
      <c r="H3843" s="3">
        <v>3.6</v>
      </c>
      <c r="I3843" s="3">
        <f>IF(HOUR(Sense_data[[#This Row],[SysTimeStamp]])&lt;12,I3842+$B$14,I3842-$B$14)</f>
        <v>15.885648148148853</v>
      </c>
    </row>
    <row r="3844" spans="1:9" x14ac:dyDescent="0.2">
      <c r="A3844" t="s">
        <v>20</v>
      </c>
      <c r="B3844" t="s">
        <v>22</v>
      </c>
      <c r="C3844" s="6">
        <f t="shared" si="64"/>
        <v>42182.044293991836</v>
      </c>
      <c r="D3844" t="s">
        <v>23</v>
      </c>
      <c r="E3844" s="6">
        <f>IF(Sense_data[[#This Row],[a_1State]]=D3843,E3843,Sense_data[[#This Row],[SysTimeStamp]])</f>
        <v>42182.044131954761</v>
      </c>
      <c r="F3844" s="3" t="str">
        <f>Sense_data[[#This Row],[a_1State]]&amp;TEXT(Sense_data[[#This Row],[StateInstanceTimestamp]],"#.######")</f>
        <v>On42182.044132</v>
      </c>
      <c r="G3844" s="3">
        <f ca="1">IF(Sense_data[[#This Row],[a_1State]]="Off",RANDBETWEEN(off_min,off_max),RANDBETWEEN(on_min,on_max))/sr_div</f>
        <v>5.0999999999999996</v>
      </c>
      <c r="H3844" s="3">
        <v>3.3</v>
      </c>
      <c r="I3844" s="3">
        <f>IF(HOUR(Sense_data[[#This Row],[SysTimeStamp]])&lt;12,I3843+$B$14,I3843-$B$14)</f>
        <v>15.885879629630335</v>
      </c>
    </row>
    <row r="3845" spans="1:9" x14ac:dyDescent="0.2">
      <c r="A3845" t="s">
        <v>20</v>
      </c>
      <c r="B3845" t="s">
        <v>22</v>
      </c>
      <c r="C3845" s="6">
        <f t="shared" si="64"/>
        <v>42182.044305565913</v>
      </c>
      <c r="D3845" t="s">
        <v>23</v>
      </c>
      <c r="E3845" s="6">
        <f>IF(Sense_data[[#This Row],[a_1State]]=D3844,E3844,Sense_data[[#This Row],[SysTimeStamp]])</f>
        <v>42182.044131954761</v>
      </c>
      <c r="F3845" s="3" t="str">
        <f>Sense_data[[#This Row],[a_1State]]&amp;TEXT(Sense_data[[#This Row],[StateInstanceTimestamp]],"#.######")</f>
        <v>On42182.044132</v>
      </c>
      <c r="G3845" s="3">
        <f ca="1">IF(Sense_data[[#This Row],[a_1State]]="Off",RANDBETWEEN(off_min,off_max),RANDBETWEEN(on_min,on_max))/sr_div</f>
        <v>4.7</v>
      </c>
      <c r="H3845" s="3">
        <v>5.8</v>
      </c>
      <c r="I3845" s="3">
        <f>IF(HOUR(Sense_data[[#This Row],[SysTimeStamp]])&lt;12,I3844+$B$14,I3844-$B$14)</f>
        <v>15.886111111111816</v>
      </c>
    </row>
    <row r="3846" spans="1:9" x14ac:dyDescent="0.2">
      <c r="A3846" t="s">
        <v>20</v>
      </c>
      <c r="B3846" t="s">
        <v>22</v>
      </c>
      <c r="C3846" s="6">
        <f t="shared" si="64"/>
        <v>42182.044317139989</v>
      </c>
      <c r="D3846" t="s">
        <v>23</v>
      </c>
      <c r="E3846" s="6">
        <f>IF(Sense_data[[#This Row],[a_1State]]=D3845,E3845,Sense_data[[#This Row],[SysTimeStamp]])</f>
        <v>42182.044131954761</v>
      </c>
      <c r="F3846" s="3" t="str">
        <f>Sense_data[[#This Row],[a_1State]]&amp;TEXT(Sense_data[[#This Row],[StateInstanceTimestamp]],"#.######")</f>
        <v>On42182.044132</v>
      </c>
      <c r="G3846" s="3">
        <f ca="1">IF(Sense_data[[#This Row],[a_1State]]="Off",RANDBETWEEN(off_min,off_max),RANDBETWEEN(on_min,on_max))/sr_div</f>
        <v>4.2</v>
      </c>
      <c r="H3846" s="3">
        <v>3.4</v>
      </c>
      <c r="I3846" s="3">
        <f>IF(HOUR(Sense_data[[#This Row],[SysTimeStamp]])&lt;12,I3845+$B$14,I3845-$B$14)</f>
        <v>15.886342592593298</v>
      </c>
    </row>
    <row r="3847" spans="1:9" x14ac:dyDescent="0.2">
      <c r="A3847" t="s">
        <v>20</v>
      </c>
      <c r="B3847" t="s">
        <v>22</v>
      </c>
      <c r="C3847" s="6">
        <f t="shared" si="64"/>
        <v>42182.044328714066</v>
      </c>
      <c r="D3847" t="s">
        <v>23</v>
      </c>
      <c r="E3847" s="6">
        <f>IF(Sense_data[[#This Row],[a_1State]]=D3846,E3846,Sense_data[[#This Row],[SysTimeStamp]])</f>
        <v>42182.044131954761</v>
      </c>
      <c r="F3847" s="3" t="str">
        <f>Sense_data[[#This Row],[a_1State]]&amp;TEXT(Sense_data[[#This Row],[StateInstanceTimestamp]],"#.######")</f>
        <v>On42182.044132</v>
      </c>
      <c r="G3847" s="3">
        <f ca="1">IF(Sense_data[[#This Row],[a_1State]]="Off",RANDBETWEEN(off_min,off_max),RANDBETWEEN(on_min,on_max))/sr_div</f>
        <v>3.8</v>
      </c>
      <c r="H3847" s="3">
        <v>3.7</v>
      </c>
      <c r="I3847" s="3">
        <f>IF(HOUR(Sense_data[[#This Row],[SysTimeStamp]])&lt;12,I3846+$B$14,I3846-$B$14)</f>
        <v>15.88657407407478</v>
      </c>
    </row>
    <row r="3848" spans="1:9" x14ac:dyDescent="0.2">
      <c r="A3848" t="s">
        <v>20</v>
      </c>
      <c r="B3848" t="s">
        <v>22</v>
      </c>
      <c r="C3848" s="6">
        <f t="shared" si="64"/>
        <v>42182.044340288143</v>
      </c>
      <c r="D3848" t="s">
        <v>23</v>
      </c>
      <c r="E3848" s="6">
        <f>IF(Sense_data[[#This Row],[a_1State]]=D3847,E3847,Sense_data[[#This Row],[SysTimeStamp]])</f>
        <v>42182.044131954761</v>
      </c>
      <c r="F3848" s="3" t="str">
        <f>Sense_data[[#This Row],[a_1State]]&amp;TEXT(Sense_data[[#This Row],[StateInstanceTimestamp]],"#.######")</f>
        <v>On42182.044132</v>
      </c>
      <c r="G3848" s="3">
        <f ca="1">IF(Sense_data[[#This Row],[a_1State]]="Off",RANDBETWEEN(off_min,off_max),RANDBETWEEN(on_min,on_max))/sr_div</f>
        <v>3.3</v>
      </c>
      <c r="H3848" s="3">
        <v>4.4000000000000004</v>
      </c>
      <c r="I3848" s="3">
        <f>IF(HOUR(Sense_data[[#This Row],[SysTimeStamp]])&lt;12,I3847+$B$14,I3847-$B$14)</f>
        <v>15.886805555556261</v>
      </c>
    </row>
    <row r="3849" spans="1:9" x14ac:dyDescent="0.2">
      <c r="A3849" t="s">
        <v>20</v>
      </c>
      <c r="B3849" t="s">
        <v>22</v>
      </c>
      <c r="C3849" s="6">
        <f t="shared" si="64"/>
        <v>42182.04435186222</v>
      </c>
      <c r="D3849" t="s">
        <v>23</v>
      </c>
      <c r="E3849" s="6">
        <f>IF(Sense_data[[#This Row],[a_1State]]=D3848,E3848,Sense_data[[#This Row],[SysTimeStamp]])</f>
        <v>42182.044131954761</v>
      </c>
      <c r="F3849" s="3" t="str">
        <f>Sense_data[[#This Row],[a_1State]]&amp;TEXT(Sense_data[[#This Row],[StateInstanceTimestamp]],"#.######")</f>
        <v>On42182.044132</v>
      </c>
      <c r="G3849" s="3">
        <f ca="1">IF(Sense_data[[#This Row],[a_1State]]="Off",RANDBETWEEN(off_min,off_max),RANDBETWEEN(on_min,on_max))/sr_div</f>
        <v>5.9</v>
      </c>
      <c r="H3849" s="3">
        <v>6</v>
      </c>
      <c r="I3849" s="3">
        <f>IF(HOUR(Sense_data[[#This Row],[SysTimeStamp]])&lt;12,I3848+$B$14,I3848-$B$14)</f>
        <v>15.887037037037743</v>
      </c>
    </row>
    <row r="3850" spans="1:9" x14ac:dyDescent="0.2">
      <c r="A3850" t="s">
        <v>20</v>
      </c>
      <c r="B3850" t="s">
        <v>22</v>
      </c>
      <c r="C3850" s="6">
        <f t="shared" si="64"/>
        <v>42182.044363436296</v>
      </c>
      <c r="D3850" t="s">
        <v>23</v>
      </c>
      <c r="E3850" s="6">
        <f>IF(Sense_data[[#This Row],[a_1State]]=D3849,E3849,Sense_data[[#This Row],[SysTimeStamp]])</f>
        <v>42182.044131954761</v>
      </c>
      <c r="F3850" s="3" t="str">
        <f>Sense_data[[#This Row],[a_1State]]&amp;TEXT(Sense_data[[#This Row],[StateInstanceTimestamp]],"#.######")</f>
        <v>On42182.044132</v>
      </c>
      <c r="G3850" s="3">
        <f ca="1">IF(Sense_data[[#This Row],[a_1State]]="Off",RANDBETWEEN(off_min,off_max),RANDBETWEEN(on_min,on_max))/sr_div</f>
        <v>5.6</v>
      </c>
      <c r="H3850" s="3">
        <v>4.2</v>
      </c>
      <c r="I3850" s="3">
        <f>IF(HOUR(Sense_data[[#This Row],[SysTimeStamp]])&lt;12,I3849+$B$14,I3849-$B$14)</f>
        <v>15.887268518519225</v>
      </c>
    </row>
    <row r="3851" spans="1:9" x14ac:dyDescent="0.2">
      <c r="A3851" t="s">
        <v>20</v>
      </c>
      <c r="B3851" t="s">
        <v>22</v>
      </c>
      <c r="C3851" s="6">
        <f t="shared" si="64"/>
        <v>42182.044375010373</v>
      </c>
      <c r="D3851" t="s">
        <v>23</v>
      </c>
      <c r="E3851" s="6">
        <f>IF(Sense_data[[#This Row],[a_1State]]=D3850,E3850,Sense_data[[#This Row],[SysTimeStamp]])</f>
        <v>42182.044131954761</v>
      </c>
      <c r="F3851" s="3" t="str">
        <f>Sense_data[[#This Row],[a_1State]]&amp;TEXT(Sense_data[[#This Row],[StateInstanceTimestamp]],"#.######")</f>
        <v>On42182.044132</v>
      </c>
      <c r="G3851" s="3">
        <f ca="1">IF(Sense_data[[#This Row],[a_1State]]="Off",RANDBETWEEN(off_min,off_max),RANDBETWEEN(on_min,on_max))/sr_div</f>
        <v>3.6</v>
      </c>
      <c r="H3851" s="3">
        <v>5.9</v>
      </c>
      <c r="I3851" s="3">
        <f>IF(HOUR(Sense_data[[#This Row],[SysTimeStamp]])&lt;12,I3850+$B$14,I3850-$B$14)</f>
        <v>15.887500000000706</v>
      </c>
    </row>
    <row r="3852" spans="1:9" x14ac:dyDescent="0.2">
      <c r="A3852" t="s">
        <v>20</v>
      </c>
      <c r="B3852" t="s">
        <v>22</v>
      </c>
      <c r="C3852" s="6">
        <f t="shared" si="64"/>
        <v>42182.04438658445</v>
      </c>
      <c r="D3852" t="s">
        <v>23</v>
      </c>
      <c r="E3852" s="6">
        <f>IF(Sense_data[[#This Row],[a_1State]]=D3851,E3851,Sense_data[[#This Row],[SysTimeStamp]])</f>
        <v>42182.044131954761</v>
      </c>
      <c r="F3852" s="3" t="str">
        <f>Sense_data[[#This Row],[a_1State]]&amp;TEXT(Sense_data[[#This Row],[StateInstanceTimestamp]],"#.######")</f>
        <v>On42182.044132</v>
      </c>
      <c r="G3852" s="3">
        <f ca="1">IF(Sense_data[[#This Row],[a_1State]]="Off",RANDBETWEEN(off_min,off_max),RANDBETWEEN(on_min,on_max))/sr_div</f>
        <v>3.9</v>
      </c>
      <c r="H3852" s="3">
        <v>4.4000000000000004</v>
      </c>
      <c r="I3852" s="3">
        <f>IF(HOUR(Sense_data[[#This Row],[SysTimeStamp]])&lt;12,I3851+$B$14,I3851-$B$14)</f>
        <v>15.887731481482188</v>
      </c>
    </row>
    <row r="3853" spans="1:9" x14ac:dyDescent="0.2">
      <c r="A3853" t="s">
        <v>20</v>
      </c>
      <c r="B3853" t="s">
        <v>22</v>
      </c>
      <c r="C3853" s="6">
        <f t="shared" si="64"/>
        <v>42182.044398158527</v>
      </c>
      <c r="D3853" t="s">
        <v>23</v>
      </c>
      <c r="E3853" s="6">
        <f>IF(Sense_data[[#This Row],[a_1State]]=D3852,E3852,Sense_data[[#This Row],[SysTimeStamp]])</f>
        <v>42182.044131954761</v>
      </c>
      <c r="F3853" s="3" t="str">
        <f>Sense_data[[#This Row],[a_1State]]&amp;TEXT(Sense_data[[#This Row],[StateInstanceTimestamp]],"#.######")</f>
        <v>On42182.044132</v>
      </c>
      <c r="G3853" s="3">
        <f ca="1">IF(Sense_data[[#This Row],[a_1State]]="Off",RANDBETWEEN(off_min,off_max),RANDBETWEEN(on_min,on_max))/sr_div</f>
        <v>4.7</v>
      </c>
      <c r="H3853" s="3">
        <v>5.6</v>
      </c>
      <c r="I3853" s="3">
        <f>IF(HOUR(Sense_data[[#This Row],[SysTimeStamp]])&lt;12,I3852+$B$14,I3852-$B$14)</f>
        <v>15.88796296296367</v>
      </c>
    </row>
    <row r="3854" spans="1:9" x14ac:dyDescent="0.2">
      <c r="A3854" t="s">
        <v>20</v>
      </c>
      <c r="B3854" t="s">
        <v>22</v>
      </c>
      <c r="C3854" s="6">
        <f t="shared" si="64"/>
        <v>42182.044409732604</v>
      </c>
      <c r="D3854" t="s">
        <v>23</v>
      </c>
      <c r="E3854" s="6">
        <f>IF(Sense_data[[#This Row],[a_1State]]=D3853,E3853,Sense_data[[#This Row],[SysTimeStamp]])</f>
        <v>42182.044131954761</v>
      </c>
      <c r="F3854" s="3" t="str">
        <f>Sense_data[[#This Row],[a_1State]]&amp;TEXT(Sense_data[[#This Row],[StateInstanceTimestamp]],"#.######")</f>
        <v>On42182.044132</v>
      </c>
      <c r="G3854" s="3">
        <f ca="1">IF(Sense_data[[#This Row],[a_1State]]="Off",RANDBETWEEN(off_min,off_max),RANDBETWEEN(on_min,on_max))/sr_div</f>
        <v>3.8</v>
      </c>
      <c r="H3854" s="3">
        <v>5.2</v>
      </c>
      <c r="I3854" s="3">
        <f>IF(HOUR(Sense_data[[#This Row],[SysTimeStamp]])&lt;12,I3853+$B$14,I3853-$B$14)</f>
        <v>15.888194444445151</v>
      </c>
    </row>
    <row r="3855" spans="1:9" x14ac:dyDescent="0.2">
      <c r="A3855" t="s">
        <v>20</v>
      </c>
      <c r="B3855" t="s">
        <v>22</v>
      </c>
      <c r="C3855" s="6">
        <f t="shared" si="64"/>
        <v>42182.04442130668</v>
      </c>
      <c r="D3855" t="s">
        <v>23</v>
      </c>
      <c r="E3855" s="6">
        <f>IF(Sense_data[[#This Row],[a_1State]]=D3854,E3854,Sense_data[[#This Row],[SysTimeStamp]])</f>
        <v>42182.044131954761</v>
      </c>
      <c r="F3855" s="3" t="str">
        <f>Sense_data[[#This Row],[a_1State]]&amp;TEXT(Sense_data[[#This Row],[StateInstanceTimestamp]],"#.######")</f>
        <v>On42182.044132</v>
      </c>
      <c r="G3855" s="3">
        <f ca="1">IF(Sense_data[[#This Row],[a_1State]]="Off",RANDBETWEEN(off_min,off_max),RANDBETWEEN(on_min,on_max))/sr_div</f>
        <v>5.8</v>
      </c>
      <c r="H3855" s="3">
        <v>5.0999999999999996</v>
      </c>
      <c r="I3855" s="3">
        <f>IF(HOUR(Sense_data[[#This Row],[SysTimeStamp]])&lt;12,I3854+$B$14,I3854-$B$14)</f>
        <v>15.888425925926633</v>
      </c>
    </row>
    <row r="3856" spans="1:9" x14ac:dyDescent="0.2">
      <c r="A3856" t="s">
        <v>20</v>
      </c>
      <c r="B3856" t="s">
        <v>22</v>
      </c>
      <c r="C3856" s="6">
        <f t="shared" si="64"/>
        <v>42182.044432880757</v>
      </c>
      <c r="D3856" t="s">
        <v>23</v>
      </c>
      <c r="E3856" s="6">
        <f>IF(Sense_data[[#This Row],[a_1State]]=D3855,E3855,Sense_data[[#This Row],[SysTimeStamp]])</f>
        <v>42182.044131954761</v>
      </c>
      <c r="F3856" s="3" t="str">
        <f>Sense_data[[#This Row],[a_1State]]&amp;TEXT(Sense_data[[#This Row],[StateInstanceTimestamp]],"#.######")</f>
        <v>On42182.044132</v>
      </c>
      <c r="G3856" s="3">
        <f ca="1">IF(Sense_data[[#This Row],[a_1State]]="Off",RANDBETWEEN(off_min,off_max),RANDBETWEEN(on_min,on_max))/sr_div</f>
        <v>4.0999999999999996</v>
      </c>
      <c r="H3856" s="3">
        <v>3.2</v>
      </c>
      <c r="I3856" s="3">
        <f>IF(HOUR(Sense_data[[#This Row],[SysTimeStamp]])&lt;12,I3855+$B$14,I3855-$B$14)</f>
        <v>15.888657407408115</v>
      </c>
    </row>
    <row r="3857" spans="1:9" x14ac:dyDescent="0.2">
      <c r="A3857" t="s">
        <v>20</v>
      </c>
      <c r="B3857" t="s">
        <v>22</v>
      </c>
      <c r="C3857" s="6">
        <f t="shared" si="64"/>
        <v>42182.044444454834</v>
      </c>
      <c r="D3857" t="s">
        <v>23</v>
      </c>
      <c r="E3857" s="6">
        <f>IF(Sense_data[[#This Row],[a_1State]]=D3856,E3856,Sense_data[[#This Row],[SysTimeStamp]])</f>
        <v>42182.044131954761</v>
      </c>
      <c r="F3857" s="3" t="str">
        <f>Sense_data[[#This Row],[a_1State]]&amp;TEXT(Sense_data[[#This Row],[StateInstanceTimestamp]],"#.######")</f>
        <v>On42182.044132</v>
      </c>
      <c r="G3857" s="3">
        <f ca="1">IF(Sense_data[[#This Row],[a_1State]]="Off",RANDBETWEEN(off_min,off_max),RANDBETWEEN(on_min,on_max))/sr_div</f>
        <v>5.8</v>
      </c>
      <c r="H3857" s="3">
        <v>4.9000000000000004</v>
      </c>
      <c r="I3857" s="3">
        <f>IF(HOUR(Sense_data[[#This Row],[SysTimeStamp]])&lt;12,I3856+$B$14,I3856-$B$14)</f>
        <v>15.888888888889596</v>
      </c>
    </row>
    <row r="3858" spans="1:9" x14ac:dyDescent="0.2">
      <c r="A3858" t="s">
        <v>20</v>
      </c>
      <c r="B3858" t="s">
        <v>22</v>
      </c>
      <c r="C3858" s="6">
        <f t="shared" si="64"/>
        <v>42182.044456028911</v>
      </c>
      <c r="D3858" t="s">
        <v>23</v>
      </c>
      <c r="E3858" s="6">
        <f>IF(Sense_data[[#This Row],[a_1State]]=D3857,E3857,Sense_data[[#This Row],[SysTimeStamp]])</f>
        <v>42182.044131954761</v>
      </c>
      <c r="F3858" s="3" t="str">
        <f>Sense_data[[#This Row],[a_1State]]&amp;TEXT(Sense_data[[#This Row],[StateInstanceTimestamp]],"#.######")</f>
        <v>On42182.044132</v>
      </c>
      <c r="G3858" s="3">
        <f ca="1">IF(Sense_data[[#This Row],[a_1State]]="Off",RANDBETWEEN(off_min,off_max),RANDBETWEEN(on_min,on_max))/sr_div</f>
        <v>5.0999999999999996</v>
      </c>
      <c r="H3858" s="3">
        <v>5.0999999999999996</v>
      </c>
      <c r="I3858" s="3">
        <f>IF(HOUR(Sense_data[[#This Row],[SysTimeStamp]])&lt;12,I3857+$B$14,I3857-$B$14)</f>
        <v>15.889120370371078</v>
      </c>
    </row>
    <row r="3859" spans="1:9" x14ac:dyDescent="0.2">
      <c r="A3859" t="s">
        <v>20</v>
      </c>
      <c r="B3859" t="s">
        <v>22</v>
      </c>
      <c r="C3859" s="6">
        <f t="shared" si="64"/>
        <v>42182.044467602987</v>
      </c>
      <c r="D3859" t="s">
        <v>23</v>
      </c>
      <c r="E3859" s="6">
        <f>IF(Sense_data[[#This Row],[a_1State]]=D3858,E3858,Sense_data[[#This Row],[SysTimeStamp]])</f>
        <v>42182.044131954761</v>
      </c>
      <c r="F3859" s="3" t="str">
        <f>Sense_data[[#This Row],[a_1State]]&amp;TEXT(Sense_data[[#This Row],[StateInstanceTimestamp]],"#.######")</f>
        <v>On42182.044132</v>
      </c>
      <c r="G3859" s="3">
        <f ca="1">IF(Sense_data[[#This Row],[a_1State]]="Off",RANDBETWEEN(off_min,off_max),RANDBETWEEN(on_min,on_max))/sr_div</f>
        <v>3</v>
      </c>
      <c r="H3859" s="3">
        <v>5.3</v>
      </c>
      <c r="I3859" s="3">
        <f>IF(HOUR(Sense_data[[#This Row],[SysTimeStamp]])&lt;12,I3858+$B$14,I3858-$B$14)</f>
        <v>15.88935185185256</v>
      </c>
    </row>
    <row r="3860" spans="1:9" x14ac:dyDescent="0.2">
      <c r="A3860" t="s">
        <v>20</v>
      </c>
      <c r="B3860" t="s">
        <v>22</v>
      </c>
      <c r="C3860" s="6">
        <f t="shared" si="64"/>
        <v>42182.044479177064</v>
      </c>
      <c r="D3860" t="s">
        <v>23</v>
      </c>
      <c r="E3860" s="6">
        <f>IF(Sense_data[[#This Row],[a_1State]]=D3859,E3859,Sense_data[[#This Row],[SysTimeStamp]])</f>
        <v>42182.044131954761</v>
      </c>
      <c r="F3860" s="3" t="str">
        <f>Sense_data[[#This Row],[a_1State]]&amp;TEXT(Sense_data[[#This Row],[StateInstanceTimestamp]],"#.######")</f>
        <v>On42182.044132</v>
      </c>
      <c r="G3860" s="3">
        <f ca="1">IF(Sense_data[[#This Row],[a_1State]]="Off",RANDBETWEEN(off_min,off_max),RANDBETWEEN(on_min,on_max))/sr_div</f>
        <v>3.5</v>
      </c>
      <c r="H3860" s="3">
        <v>3.2</v>
      </c>
      <c r="I3860" s="3">
        <f>IF(HOUR(Sense_data[[#This Row],[SysTimeStamp]])&lt;12,I3859+$B$14,I3859-$B$14)</f>
        <v>15.889583333334041</v>
      </c>
    </row>
    <row r="3861" spans="1:9" x14ac:dyDescent="0.2">
      <c r="A3861" t="s">
        <v>20</v>
      </c>
      <c r="B3861" t="s">
        <v>22</v>
      </c>
      <c r="C3861" s="6">
        <f t="shared" si="64"/>
        <v>42182.044490751141</v>
      </c>
      <c r="D3861" t="s">
        <v>23</v>
      </c>
      <c r="E3861" s="6">
        <f>IF(Sense_data[[#This Row],[a_1State]]=D3860,E3860,Sense_data[[#This Row],[SysTimeStamp]])</f>
        <v>42182.044131954761</v>
      </c>
      <c r="F3861" s="3" t="str">
        <f>Sense_data[[#This Row],[a_1State]]&amp;TEXT(Sense_data[[#This Row],[StateInstanceTimestamp]],"#.######")</f>
        <v>On42182.044132</v>
      </c>
      <c r="G3861" s="3">
        <f ca="1">IF(Sense_data[[#This Row],[a_1State]]="Off",RANDBETWEEN(off_min,off_max),RANDBETWEEN(on_min,on_max))/sr_div</f>
        <v>6</v>
      </c>
      <c r="H3861" s="3">
        <v>3.1</v>
      </c>
      <c r="I3861" s="3">
        <f>IF(HOUR(Sense_data[[#This Row],[SysTimeStamp]])&lt;12,I3860+$B$14,I3860-$B$14)</f>
        <v>15.889814814815523</v>
      </c>
    </row>
    <row r="3862" spans="1:9" x14ac:dyDescent="0.2">
      <c r="A3862" t="s">
        <v>20</v>
      </c>
      <c r="B3862" t="s">
        <v>22</v>
      </c>
      <c r="C3862" s="6">
        <f t="shared" si="64"/>
        <v>42182.044502325218</v>
      </c>
      <c r="D3862" t="s">
        <v>23</v>
      </c>
      <c r="E3862" s="6">
        <f>IF(Sense_data[[#This Row],[a_1State]]=D3861,E3861,Sense_data[[#This Row],[SysTimeStamp]])</f>
        <v>42182.044131954761</v>
      </c>
      <c r="F3862" s="3" t="str">
        <f>Sense_data[[#This Row],[a_1State]]&amp;TEXT(Sense_data[[#This Row],[StateInstanceTimestamp]],"#.######")</f>
        <v>On42182.044132</v>
      </c>
      <c r="G3862" s="3">
        <f ca="1">IF(Sense_data[[#This Row],[a_1State]]="Off",RANDBETWEEN(off_min,off_max),RANDBETWEEN(on_min,on_max))/sr_div</f>
        <v>4.3</v>
      </c>
      <c r="H3862" s="3">
        <v>5.0999999999999996</v>
      </c>
      <c r="I3862" s="3">
        <f>IF(HOUR(Sense_data[[#This Row],[SysTimeStamp]])&lt;12,I3861+$B$14,I3861-$B$14)</f>
        <v>15.890046296297005</v>
      </c>
    </row>
    <row r="3863" spans="1:9" x14ac:dyDescent="0.2">
      <c r="A3863" t="s">
        <v>20</v>
      </c>
      <c r="B3863" t="s">
        <v>22</v>
      </c>
      <c r="C3863" s="6">
        <f t="shared" si="64"/>
        <v>42182.044513899295</v>
      </c>
      <c r="D3863" t="s">
        <v>23</v>
      </c>
      <c r="E3863" s="6">
        <f>IF(Sense_data[[#This Row],[a_1State]]=D3862,E3862,Sense_data[[#This Row],[SysTimeStamp]])</f>
        <v>42182.044131954761</v>
      </c>
      <c r="F3863" s="3" t="str">
        <f>Sense_data[[#This Row],[a_1State]]&amp;TEXT(Sense_data[[#This Row],[StateInstanceTimestamp]],"#.######")</f>
        <v>On42182.044132</v>
      </c>
      <c r="G3863" s="3">
        <f ca="1">IF(Sense_data[[#This Row],[a_1State]]="Off",RANDBETWEEN(off_min,off_max),RANDBETWEEN(on_min,on_max))/sr_div</f>
        <v>3.2</v>
      </c>
      <c r="H3863" s="3">
        <v>4.5999999999999996</v>
      </c>
      <c r="I3863" s="3">
        <f>IF(HOUR(Sense_data[[#This Row],[SysTimeStamp]])&lt;12,I3862+$B$14,I3862-$B$14)</f>
        <v>15.890277777778486</v>
      </c>
    </row>
    <row r="3864" spans="1:9" x14ac:dyDescent="0.2">
      <c r="A3864" t="s">
        <v>20</v>
      </c>
      <c r="B3864" t="s">
        <v>22</v>
      </c>
      <c r="C3864" s="6">
        <f t="shared" si="64"/>
        <v>42182.044525473371</v>
      </c>
      <c r="D3864" t="s">
        <v>23</v>
      </c>
      <c r="E3864" s="6">
        <f>IF(Sense_data[[#This Row],[a_1State]]=D3863,E3863,Sense_data[[#This Row],[SysTimeStamp]])</f>
        <v>42182.044131954761</v>
      </c>
      <c r="F3864" s="3" t="str">
        <f>Sense_data[[#This Row],[a_1State]]&amp;TEXT(Sense_data[[#This Row],[StateInstanceTimestamp]],"#.######")</f>
        <v>On42182.044132</v>
      </c>
      <c r="G3864" s="3">
        <f ca="1">IF(Sense_data[[#This Row],[a_1State]]="Off",RANDBETWEEN(off_min,off_max),RANDBETWEEN(on_min,on_max))/sr_div</f>
        <v>5.9</v>
      </c>
      <c r="H3864" s="3">
        <v>3.7</v>
      </c>
      <c r="I3864" s="3">
        <f>IF(HOUR(Sense_data[[#This Row],[SysTimeStamp]])&lt;12,I3863+$B$14,I3863-$B$14)</f>
        <v>15.890509259259968</v>
      </c>
    </row>
    <row r="3865" spans="1:9" x14ac:dyDescent="0.2">
      <c r="A3865" t="s">
        <v>20</v>
      </c>
      <c r="B3865" t="s">
        <v>22</v>
      </c>
      <c r="C3865" s="6">
        <f t="shared" si="64"/>
        <v>42182.044537047448</v>
      </c>
      <c r="D3865" t="s">
        <v>23</v>
      </c>
      <c r="E3865" s="6">
        <f>IF(Sense_data[[#This Row],[a_1State]]=D3864,E3864,Sense_data[[#This Row],[SysTimeStamp]])</f>
        <v>42182.044131954761</v>
      </c>
      <c r="F3865" s="3" t="str">
        <f>Sense_data[[#This Row],[a_1State]]&amp;TEXT(Sense_data[[#This Row],[StateInstanceTimestamp]],"#.######")</f>
        <v>On42182.044132</v>
      </c>
      <c r="G3865" s="3">
        <f ca="1">IF(Sense_data[[#This Row],[a_1State]]="Off",RANDBETWEEN(off_min,off_max),RANDBETWEEN(on_min,on_max))/sr_div</f>
        <v>4.3</v>
      </c>
      <c r="H3865" s="3">
        <v>3.5</v>
      </c>
      <c r="I3865" s="3">
        <f>IF(HOUR(Sense_data[[#This Row],[SysTimeStamp]])&lt;12,I3864+$B$14,I3864-$B$14)</f>
        <v>15.89074074074145</v>
      </c>
    </row>
    <row r="3866" spans="1:9" x14ac:dyDescent="0.2">
      <c r="A3866" t="s">
        <v>20</v>
      </c>
      <c r="B3866" t="s">
        <v>22</v>
      </c>
      <c r="C3866" s="6">
        <f t="shared" si="64"/>
        <v>42182.044548621525</v>
      </c>
      <c r="D3866" t="s">
        <v>23</v>
      </c>
      <c r="E3866" s="6">
        <f>IF(Sense_data[[#This Row],[a_1State]]=D3865,E3865,Sense_data[[#This Row],[SysTimeStamp]])</f>
        <v>42182.044131954761</v>
      </c>
      <c r="F3866" s="3" t="str">
        <f>Sense_data[[#This Row],[a_1State]]&amp;TEXT(Sense_data[[#This Row],[StateInstanceTimestamp]],"#.######")</f>
        <v>On42182.044132</v>
      </c>
      <c r="G3866" s="3">
        <f ca="1">IF(Sense_data[[#This Row],[a_1State]]="Off",RANDBETWEEN(off_min,off_max),RANDBETWEEN(on_min,on_max))/sr_div</f>
        <v>5.6</v>
      </c>
      <c r="H3866" s="3">
        <v>5.3</v>
      </c>
      <c r="I3866" s="3">
        <f>IF(HOUR(Sense_data[[#This Row],[SysTimeStamp]])&lt;12,I3865+$B$14,I3865-$B$14)</f>
        <v>15.890972222222931</v>
      </c>
    </row>
    <row r="3867" spans="1:9" x14ac:dyDescent="0.2">
      <c r="A3867" t="s">
        <v>20</v>
      </c>
      <c r="B3867" t="s">
        <v>22</v>
      </c>
      <c r="C3867" s="6">
        <f t="shared" si="64"/>
        <v>42182.044560195602</v>
      </c>
      <c r="D3867" t="s">
        <v>23</v>
      </c>
      <c r="E3867" s="6">
        <f>IF(Sense_data[[#This Row],[a_1State]]=D3866,E3866,Sense_data[[#This Row],[SysTimeStamp]])</f>
        <v>42182.044131954761</v>
      </c>
      <c r="F3867" s="3" t="str">
        <f>Sense_data[[#This Row],[a_1State]]&amp;TEXT(Sense_data[[#This Row],[StateInstanceTimestamp]],"#.######")</f>
        <v>On42182.044132</v>
      </c>
      <c r="G3867" s="3">
        <f ca="1">IF(Sense_data[[#This Row],[a_1State]]="Off",RANDBETWEEN(off_min,off_max),RANDBETWEEN(on_min,on_max))/sr_div</f>
        <v>4.2</v>
      </c>
      <c r="H3867" s="3">
        <v>4.5999999999999996</v>
      </c>
      <c r="I3867" s="3">
        <f>IF(HOUR(Sense_data[[#This Row],[SysTimeStamp]])&lt;12,I3866+$B$14,I3866-$B$14)</f>
        <v>15.891203703704413</v>
      </c>
    </row>
    <row r="3868" spans="1:9" x14ac:dyDescent="0.2">
      <c r="A3868" t="s">
        <v>20</v>
      </c>
      <c r="B3868" t="s">
        <v>22</v>
      </c>
      <c r="C3868" s="6">
        <f t="shared" si="64"/>
        <v>42182.044571769678</v>
      </c>
      <c r="D3868" t="s">
        <v>23</v>
      </c>
      <c r="E3868" s="6">
        <f>IF(Sense_data[[#This Row],[a_1State]]=D3867,E3867,Sense_data[[#This Row],[SysTimeStamp]])</f>
        <v>42182.044131954761</v>
      </c>
      <c r="F3868" s="3" t="str">
        <f>Sense_data[[#This Row],[a_1State]]&amp;TEXT(Sense_data[[#This Row],[StateInstanceTimestamp]],"#.######")</f>
        <v>On42182.044132</v>
      </c>
      <c r="G3868" s="3">
        <f ca="1">IF(Sense_data[[#This Row],[a_1State]]="Off",RANDBETWEEN(off_min,off_max),RANDBETWEEN(on_min,on_max))/sr_div</f>
        <v>5.9</v>
      </c>
      <c r="H3868" s="3">
        <v>3.7</v>
      </c>
      <c r="I3868" s="3">
        <f>IF(HOUR(Sense_data[[#This Row],[SysTimeStamp]])&lt;12,I3867+$B$14,I3867-$B$14)</f>
        <v>15.891435185185895</v>
      </c>
    </row>
    <row r="3869" spans="1:9" x14ac:dyDescent="0.2">
      <c r="A3869" t="s">
        <v>20</v>
      </c>
      <c r="B3869" t="s">
        <v>22</v>
      </c>
      <c r="C3869" s="6">
        <f t="shared" si="64"/>
        <v>42182.044583343755</v>
      </c>
      <c r="D3869" t="s">
        <v>23</v>
      </c>
      <c r="E3869" s="6">
        <f>IF(Sense_data[[#This Row],[a_1State]]=D3868,E3868,Sense_data[[#This Row],[SysTimeStamp]])</f>
        <v>42182.044131954761</v>
      </c>
      <c r="F3869" s="3" t="str">
        <f>Sense_data[[#This Row],[a_1State]]&amp;TEXT(Sense_data[[#This Row],[StateInstanceTimestamp]],"#.######")</f>
        <v>On42182.044132</v>
      </c>
      <c r="G3869" s="3">
        <f ca="1">IF(Sense_data[[#This Row],[a_1State]]="Off",RANDBETWEEN(off_min,off_max),RANDBETWEEN(on_min,on_max))/sr_div</f>
        <v>5</v>
      </c>
      <c r="H3869" s="3">
        <v>5</v>
      </c>
      <c r="I3869" s="3">
        <f>IF(HOUR(Sense_data[[#This Row],[SysTimeStamp]])&lt;12,I3868+$B$14,I3868-$B$14)</f>
        <v>15.891666666667376</v>
      </c>
    </row>
    <row r="3870" spans="1:9" x14ac:dyDescent="0.2">
      <c r="A3870" t="s">
        <v>20</v>
      </c>
      <c r="B3870" t="s">
        <v>22</v>
      </c>
      <c r="C3870" s="6">
        <f t="shared" si="64"/>
        <v>42182.044594917832</v>
      </c>
      <c r="D3870" t="s">
        <v>23</v>
      </c>
      <c r="E3870" s="6">
        <f>IF(Sense_data[[#This Row],[a_1State]]=D3869,E3869,Sense_data[[#This Row],[SysTimeStamp]])</f>
        <v>42182.044131954761</v>
      </c>
      <c r="F3870" s="3" t="str">
        <f>Sense_data[[#This Row],[a_1State]]&amp;TEXT(Sense_data[[#This Row],[StateInstanceTimestamp]],"#.######")</f>
        <v>On42182.044132</v>
      </c>
      <c r="G3870" s="3">
        <f ca="1">IF(Sense_data[[#This Row],[a_1State]]="Off",RANDBETWEEN(off_min,off_max),RANDBETWEEN(on_min,on_max))/sr_div</f>
        <v>4.5</v>
      </c>
      <c r="H3870" s="3">
        <v>5.7</v>
      </c>
      <c r="I3870" s="3">
        <f>IF(HOUR(Sense_data[[#This Row],[SysTimeStamp]])&lt;12,I3869+$B$14,I3869-$B$14)</f>
        <v>15.891898148148858</v>
      </c>
    </row>
    <row r="3871" spans="1:9" x14ac:dyDescent="0.2">
      <c r="A3871" t="s">
        <v>20</v>
      </c>
      <c r="B3871" t="s">
        <v>22</v>
      </c>
      <c r="C3871" s="6">
        <f t="shared" si="64"/>
        <v>42182.044606491909</v>
      </c>
      <c r="D3871" t="s">
        <v>23</v>
      </c>
      <c r="E3871" s="6">
        <f>IF(Sense_data[[#This Row],[a_1State]]=D3870,E3870,Sense_data[[#This Row],[SysTimeStamp]])</f>
        <v>42182.044131954761</v>
      </c>
      <c r="F3871" s="3" t="str">
        <f>Sense_data[[#This Row],[a_1State]]&amp;TEXT(Sense_data[[#This Row],[StateInstanceTimestamp]],"#.######")</f>
        <v>On42182.044132</v>
      </c>
      <c r="G3871" s="3">
        <f ca="1">IF(Sense_data[[#This Row],[a_1State]]="Off",RANDBETWEEN(off_min,off_max),RANDBETWEEN(on_min,on_max))/sr_div</f>
        <v>5.8</v>
      </c>
      <c r="H3871" s="3">
        <v>3</v>
      </c>
      <c r="I3871" s="3">
        <f>IF(HOUR(Sense_data[[#This Row],[SysTimeStamp]])&lt;12,I3870+$B$14,I3870-$B$14)</f>
        <v>15.89212962963034</v>
      </c>
    </row>
    <row r="3872" spans="1:9" x14ac:dyDescent="0.2">
      <c r="A3872" t="s">
        <v>20</v>
      </c>
      <c r="B3872" t="s">
        <v>22</v>
      </c>
      <c r="C3872" s="6">
        <f t="shared" si="64"/>
        <v>42182.044618065986</v>
      </c>
      <c r="D3872" t="s">
        <v>23</v>
      </c>
      <c r="E3872" s="6">
        <f>IF(Sense_data[[#This Row],[a_1State]]=D3871,E3871,Sense_data[[#This Row],[SysTimeStamp]])</f>
        <v>42182.044131954761</v>
      </c>
      <c r="F3872" s="3" t="str">
        <f>Sense_data[[#This Row],[a_1State]]&amp;TEXT(Sense_data[[#This Row],[StateInstanceTimestamp]],"#.######")</f>
        <v>On42182.044132</v>
      </c>
      <c r="G3872" s="3">
        <f ca="1">IF(Sense_data[[#This Row],[a_1State]]="Off",RANDBETWEEN(off_min,off_max),RANDBETWEEN(on_min,on_max))/sr_div</f>
        <v>4.8</v>
      </c>
      <c r="H3872" s="3">
        <v>5.8</v>
      </c>
      <c r="I3872" s="3">
        <f>IF(HOUR(Sense_data[[#This Row],[SysTimeStamp]])&lt;12,I3871+$B$14,I3871-$B$14)</f>
        <v>15.892361111111821</v>
      </c>
    </row>
    <row r="3873" spans="1:9" x14ac:dyDescent="0.2">
      <c r="A3873" t="s">
        <v>20</v>
      </c>
      <c r="B3873" t="s">
        <v>22</v>
      </c>
      <c r="C3873" s="6">
        <f t="shared" si="64"/>
        <v>42182.044629640062</v>
      </c>
      <c r="D3873" t="s">
        <v>23</v>
      </c>
      <c r="E3873" s="6">
        <f>IF(Sense_data[[#This Row],[a_1State]]=D3872,E3872,Sense_data[[#This Row],[SysTimeStamp]])</f>
        <v>42182.044131954761</v>
      </c>
      <c r="F3873" s="3" t="str">
        <f>Sense_data[[#This Row],[a_1State]]&amp;TEXT(Sense_data[[#This Row],[StateInstanceTimestamp]],"#.######")</f>
        <v>On42182.044132</v>
      </c>
      <c r="G3873" s="3">
        <f ca="1">IF(Sense_data[[#This Row],[a_1State]]="Off",RANDBETWEEN(off_min,off_max),RANDBETWEEN(on_min,on_max))/sr_div</f>
        <v>3.9</v>
      </c>
      <c r="H3873" s="3">
        <v>4.5999999999999996</v>
      </c>
      <c r="I3873" s="3">
        <f>IF(HOUR(Sense_data[[#This Row],[SysTimeStamp]])&lt;12,I3872+$B$14,I3872-$B$14)</f>
        <v>15.892592592593303</v>
      </c>
    </row>
    <row r="3874" spans="1:9" x14ac:dyDescent="0.2">
      <c r="A3874" t="s">
        <v>20</v>
      </c>
      <c r="B3874" t="s">
        <v>22</v>
      </c>
      <c r="C3874" s="6">
        <f t="shared" si="64"/>
        <v>42182.044641214139</v>
      </c>
      <c r="D3874" t="s">
        <v>23</v>
      </c>
      <c r="E3874" s="6">
        <f>IF(Sense_data[[#This Row],[a_1State]]=D3873,E3873,Sense_data[[#This Row],[SysTimeStamp]])</f>
        <v>42182.044131954761</v>
      </c>
      <c r="F3874" s="3" t="str">
        <f>Sense_data[[#This Row],[a_1State]]&amp;TEXT(Sense_data[[#This Row],[StateInstanceTimestamp]],"#.######")</f>
        <v>On42182.044132</v>
      </c>
      <c r="G3874" s="3">
        <f ca="1">IF(Sense_data[[#This Row],[a_1State]]="Off",RANDBETWEEN(off_min,off_max),RANDBETWEEN(on_min,on_max))/sr_div</f>
        <v>4.9000000000000004</v>
      </c>
      <c r="H3874" s="3">
        <v>4.5</v>
      </c>
      <c r="I3874" s="3">
        <f>IF(HOUR(Sense_data[[#This Row],[SysTimeStamp]])&lt;12,I3873+$B$14,I3873-$B$14)</f>
        <v>15.892824074074785</v>
      </c>
    </row>
    <row r="3875" spans="1:9" x14ac:dyDescent="0.2">
      <c r="A3875" t="s">
        <v>20</v>
      </c>
      <c r="B3875" t="s">
        <v>22</v>
      </c>
      <c r="C3875" s="6">
        <f t="shared" si="64"/>
        <v>42182.044652788216</v>
      </c>
      <c r="D3875" t="s">
        <v>23</v>
      </c>
      <c r="E3875" s="6">
        <f>IF(Sense_data[[#This Row],[a_1State]]=D3874,E3874,Sense_data[[#This Row],[SysTimeStamp]])</f>
        <v>42182.044131954761</v>
      </c>
      <c r="F3875" s="3" t="str">
        <f>Sense_data[[#This Row],[a_1State]]&amp;TEXT(Sense_data[[#This Row],[StateInstanceTimestamp]],"#.######")</f>
        <v>On42182.044132</v>
      </c>
      <c r="G3875" s="3">
        <f ca="1">IF(Sense_data[[#This Row],[a_1State]]="Off",RANDBETWEEN(off_min,off_max),RANDBETWEEN(on_min,on_max))/sr_div</f>
        <v>3.4</v>
      </c>
      <c r="H3875" s="3">
        <v>3.8</v>
      </c>
      <c r="I3875" s="3">
        <f>IF(HOUR(Sense_data[[#This Row],[SysTimeStamp]])&lt;12,I3874+$B$14,I3874-$B$14)</f>
        <v>15.893055555556266</v>
      </c>
    </row>
    <row r="3876" spans="1:9" x14ac:dyDescent="0.2">
      <c r="A3876" t="s">
        <v>20</v>
      </c>
      <c r="B3876" t="s">
        <v>22</v>
      </c>
      <c r="C3876" s="6">
        <f t="shared" si="64"/>
        <v>42182.044664362293</v>
      </c>
      <c r="D3876" t="s">
        <v>23</v>
      </c>
      <c r="E3876" s="6">
        <f>IF(Sense_data[[#This Row],[a_1State]]=D3875,E3875,Sense_data[[#This Row],[SysTimeStamp]])</f>
        <v>42182.044131954761</v>
      </c>
      <c r="F3876" s="3" t="str">
        <f>Sense_data[[#This Row],[a_1State]]&amp;TEXT(Sense_data[[#This Row],[StateInstanceTimestamp]],"#.######")</f>
        <v>On42182.044132</v>
      </c>
      <c r="G3876" s="3">
        <f ca="1">IF(Sense_data[[#This Row],[a_1State]]="Off",RANDBETWEEN(off_min,off_max),RANDBETWEEN(on_min,on_max))/sr_div</f>
        <v>5.7</v>
      </c>
      <c r="H3876" s="3">
        <v>3.1</v>
      </c>
      <c r="I3876" s="3">
        <f>IF(HOUR(Sense_data[[#This Row],[SysTimeStamp]])&lt;12,I3875+$B$14,I3875-$B$14)</f>
        <v>15.893287037037748</v>
      </c>
    </row>
    <row r="3877" spans="1:9" x14ac:dyDescent="0.2">
      <c r="A3877" t="s">
        <v>20</v>
      </c>
      <c r="B3877" t="s">
        <v>22</v>
      </c>
      <c r="C3877" s="6">
        <f t="shared" si="64"/>
        <v>42182.044675936369</v>
      </c>
      <c r="D3877" t="s">
        <v>23</v>
      </c>
      <c r="E3877" s="6">
        <f>IF(Sense_data[[#This Row],[a_1State]]=D3876,E3876,Sense_data[[#This Row],[SysTimeStamp]])</f>
        <v>42182.044131954761</v>
      </c>
      <c r="F3877" s="3" t="str">
        <f>Sense_data[[#This Row],[a_1State]]&amp;TEXT(Sense_data[[#This Row],[StateInstanceTimestamp]],"#.######")</f>
        <v>On42182.044132</v>
      </c>
      <c r="G3877" s="3">
        <f ca="1">IF(Sense_data[[#This Row],[a_1State]]="Off",RANDBETWEEN(off_min,off_max),RANDBETWEEN(on_min,on_max))/sr_div</f>
        <v>3.4</v>
      </c>
      <c r="H3877" s="3">
        <v>4.4000000000000004</v>
      </c>
      <c r="I3877" s="3">
        <f>IF(HOUR(Sense_data[[#This Row],[SysTimeStamp]])&lt;12,I3876+$B$14,I3876-$B$14)</f>
        <v>15.89351851851923</v>
      </c>
    </row>
    <row r="3878" spans="1:9" x14ac:dyDescent="0.2">
      <c r="A3878" t="s">
        <v>20</v>
      </c>
      <c r="B3878" t="s">
        <v>22</v>
      </c>
      <c r="C3878" s="6">
        <f t="shared" si="64"/>
        <v>42182.044687510446</v>
      </c>
      <c r="D3878" t="s">
        <v>23</v>
      </c>
      <c r="E3878" s="6">
        <f>IF(Sense_data[[#This Row],[a_1State]]=D3877,E3877,Sense_data[[#This Row],[SysTimeStamp]])</f>
        <v>42182.044131954761</v>
      </c>
      <c r="F3878" s="3" t="str">
        <f>Sense_data[[#This Row],[a_1State]]&amp;TEXT(Sense_data[[#This Row],[StateInstanceTimestamp]],"#.######")</f>
        <v>On42182.044132</v>
      </c>
      <c r="G3878" s="3">
        <f ca="1">IF(Sense_data[[#This Row],[a_1State]]="Off",RANDBETWEEN(off_min,off_max),RANDBETWEEN(on_min,on_max))/sr_div</f>
        <v>5.8</v>
      </c>
      <c r="H3878" s="3">
        <v>3</v>
      </c>
      <c r="I3878" s="3">
        <f>IF(HOUR(Sense_data[[#This Row],[SysTimeStamp]])&lt;12,I3877+$B$14,I3877-$B$14)</f>
        <v>15.893750000000711</v>
      </c>
    </row>
    <row r="3879" spans="1:9" x14ac:dyDescent="0.2">
      <c r="A3879" t="s">
        <v>20</v>
      </c>
      <c r="B3879" t="s">
        <v>22</v>
      </c>
      <c r="C3879" s="6">
        <f t="shared" si="64"/>
        <v>42182.044699084523</v>
      </c>
      <c r="D3879" t="s">
        <v>23</v>
      </c>
      <c r="E3879" s="6">
        <f>IF(Sense_data[[#This Row],[a_1State]]=D3878,E3878,Sense_data[[#This Row],[SysTimeStamp]])</f>
        <v>42182.044131954761</v>
      </c>
      <c r="F3879" s="3" t="str">
        <f>Sense_data[[#This Row],[a_1State]]&amp;TEXT(Sense_data[[#This Row],[StateInstanceTimestamp]],"#.######")</f>
        <v>On42182.044132</v>
      </c>
      <c r="G3879" s="3">
        <f ca="1">IF(Sense_data[[#This Row],[a_1State]]="Off",RANDBETWEEN(off_min,off_max),RANDBETWEEN(on_min,on_max))/sr_div</f>
        <v>4.0999999999999996</v>
      </c>
      <c r="H3879" s="3">
        <v>5.6</v>
      </c>
      <c r="I3879" s="3">
        <f>IF(HOUR(Sense_data[[#This Row],[SysTimeStamp]])&lt;12,I3878+$B$14,I3878-$B$14)</f>
        <v>15.893981481482193</v>
      </c>
    </row>
    <row r="3880" spans="1:9" x14ac:dyDescent="0.2">
      <c r="A3880" t="s">
        <v>20</v>
      </c>
      <c r="B3880" t="s">
        <v>22</v>
      </c>
      <c r="C3880" s="6">
        <f t="shared" si="64"/>
        <v>42182.0447106586</v>
      </c>
      <c r="D3880" t="s">
        <v>23</v>
      </c>
      <c r="E3880" s="6">
        <f>IF(Sense_data[[#This Row],[a_1State]]=D3879,E3879,Sense_data[[#This Row],[SysTimeStamp]])</f>
        <v>42182.044131954761</v>
      </c>
      <c r="F3880" s="3" t="str">
        <f>Sense_data[[#This Row],[a_1State]]&amp;TEXT(Sense_data[[#This Row],[StateInstanceTimestamp]],"#.######")</f>
        <v>On42182.044132</v>
      </c>
      <c r="G3880" s="3">
        <f ca="1">IF(Sense_data[[#This Row],[a_1State]]="Off",RANDBETWEEN(off_min,off_max),RANDBETWEEN(on_min,on_max))/sr_div</f>
        <v>5.2</v>
      </c>
      <c r="H3880" s="3">
        <v>3.3</v>
      </c>
      <c r="I3880" s="3">
        <f>IF(HOUR(Sense_data[[#This Row],[SysTimeStamp]])&lt;12,I3879+$B$14,I3879-$B$14)</f>
        <v>15.894212962963675</v>
      </c>
    </row>
    <row r="3881" spans="1:9" x14ac:dyDescent="0.2">
      <c r="A3881" t="s">
        <v>20</v>
      </c>
      <c r="B3881" t="s">
        <v>22</v>
      </c>
      <c r="C3881" s="6">
        <f t="shared" si="64"/>
        <v>42182.044722232677</v>
      </c>
      <c r="D3881" t="s">
        <v>23</v>
      </c>
      <c r="E3881" s="6">
        <f>IF(Sense_data[[#This Row],[a_1State]]=D3880,E3880,Sense_data[[#This Row],[SysTimeStamp]])</f>
        <v>42182.044131954761</v>
      </c>
      <c r="F3881" s="3" t="str">
        <f>Sense_data[[#This Row],[a_1State]]&amp;TEXT(Sense_data[[#This Row],[StateInstanceTimestamp]],"#.######")</f>
        <v>On42182.044132</v>
      </c>
      <c r="G3881" s="3">
        <f ca="1">IF(Sense_data[[#This Row],[a_1State]]="Off",RANDBETWEEN(off_min,off_max),RANDBETWEEN(on_min,on_max))/sr_div</f>
        <v>3.9</v>
      </c>
      <c r="H3881" s="3">
        <v>3.5</v>
      </c>
      <c r="I3881" s="3">
        <f>IF(HOUR(Sense_data[[#This Row],[SysTimeStamp]])&lt;12,I3880+$B$14,I3880-$B$14)</f>
        <v>15.894444444445156</v>
      </c>
    </row>
    <row r="3882" spans="1:9" x14ac:dyDescent="0.2">
      <c r="A3882" t="s">
        <v>20</v>
      </c>
      <c r="B3882" t="s">
        <v>22</v>
      </c>
      <c r="C3882" s="6">
        <f t="shared" si="64"/>
        <v>42182.044733806753</v>
      </c>
      <c r="D3882" t="s">
        <v>23</v>
      </c>
      <c r="E3882" s="6">
        <f>IF(Sense_data[[#This Row],[a_1State]]=D3881,E3881,Sense_data[[#This Row],[SysTimeStamp]])</f>
        <v>42182.044131954761</v>
      </c>
      <c r="F3882" s="3" t="str">
        <f>Sense_data[[#This Row],[a_1State]]&amp;TEXT(Sense_data[[#This Row],[StateInstanceTimestamp]],"#.######")</f>
        <v>On42182.044132</v>
      </c>
      <c r="G3882" s="3">
        <f ca="1">IF(Sense_data[[#This Row],[a_1State]]="Off",RANDBETWEEN(off_min,off_max),RANDBETWEEN(on_min,on_max))/sr_div</f>
        <v>3.7</v>
      </c>
      <c r="H3882" s="3">
        <v>4.3</v>
      </c>
      <c r="I3882" s="3">
        <f>IF(HOUR(Sense_data[[#This Row],[SysTimeStamp]])&lt;12,I3881+$B$14,I3881-$B$14)</f>
        <v>15.894675925926638</v>
      </c>
    </row>
    <row r="3883" spans="1:9" x14ac:dyDescent="0.2">
      <c r="A3883" t="s">
        <v>20</v>
      </c>
      <c r="B3883" t="s">
        <v>22</v>
      </c>
      <c r="C3883" s="6">
        <f t="shared" si="64"/>
        <v>42182.04474538083</v>
      </c>
      <c r="D3883" t="s">
        <v>23</v>
      </c>
      <c r="E3883" s="6">
        <f>IF(Sense_data[[#This Row],[a_1State]]=D3882,E3882,Sense_data[[#This Row],[SysTimeStamp]])</f>
        <v>42182.044131954761</v>
      </c>
      <c r="F3883" s="3" t="str">
        <f>Sense_data[[#This Row],[a_1State]]&amp;TEXT(Sense_data[[#This Row],[StateInstanceTimestamp]],"#.######")</f>
        <v>On42182.044132</v>
      </c>
      <c r="G3883" s="3">
        <f ca="1">IF(Sense_data[[#This Row],[a_1State]]="Off",RANDBETWEEN(off_min,off_max),RANDBETWEEN(on_min,on_max))/sr_div</f>
        <v>5.3</v>
      </c>
      <c r="H3883" s="3">
        <v>4.5</v>
      </c>
      <c r="I3883" s="3">
        <f>IF(HOUR(Sense_data[[#This Row],[SysTimeStamp]])&lt;12,I3882+$B$14,I3882-$B$14)</f>
        <v>15.89490740740812</v>
      </c>
    </row>
    <row r="3884" spans="1:9" x14ac:dyDescent="0.2">
      <c r="A3884" t="s">
        <v>20</v>
      </c>
      <c r="B3884" t="s">
        <v>22</v>
      </c>
      <c r="C3884" s="6">
        <f t="shared" si="64"/>
        <v>42182.044756954907</v>
      </c>
      <c r="D3884" t="s">
        <v>23</v>
      </c>
      <c r="E3884" s="6">
        <f>IF(Sense_data[[#This Row],[a_1State]]=D3883,E3883,Sense_data[[#This Row],[SysTimeStamp]])</f>
        <v>42182.044131954761</v>
      </c>
      <c r="F3884" s="3" t="str">
        <f>Sense_data[[#This Row],[a_1State]]&amp;TEXT(Sense_data[[#This Row],[StateInstanceTimestamp]],"#.######")</f>
        <v>On42182.044132</v>
      </c>
      <c r="G3884" s="3">
        <f ca="1">IF(Sense_data[[#This Row],[a_1State]]="Off",RANDBETWEEN(off_min,off_max),RANDBETWEEN(on_min,on_max))/sr_div</f>
        <v>3.6</v>
      </c>
      <c r="H3884" s="3">
        <v>3.1</v>
      </c>
      <c r="I3884" s="3">
        <f>IF(HOUR(Sense_data[[#This Row],[SysTimeStamp]])&lt;12,I3883+$B$14,I3883-$B$14)</f>
        <v>15.895138888889601</v>
      </c>
    </row>
    <row r="3885" spans="1:9" x14ac:dyDescent="0.2">
      <c r="A3885" t="s">
        <v>20</v>
      </c>
      <c r="B3885" t="s">
        <v>22</v>
      </c>
      <c r="C3885" s="6">
        <f t="shared" si="64"/>
        <v>42182.044768528984</v>
      </c>
      <c r="D3885" t="s">
        <v>23</v>
      </c>
      <c r="E3885" s="6">
        <f>IF(Sense_data[[#This Row],[a_1State]]=D3884,E3884,Sense_data[[#This Row],[SysTimeStamp]])</f>
        <v>42182.044131954761</v>
      </c>
      <c r="F3885" s="3" t="str">
        <f>Sense_data[[#This Row],[a_1State]]&amp;TEXT(Sense_data[[#This Row],[StateInstanceTimestamp]],"#.######")</f>
        <v>On42182.044132</v>
      </c>
      <c r="G3885" s="3">
        <f ca="1">IF(Sense_data[[#This Row],[a_1State]]="Off",RANDBETWEEN(off_min,off_max),RANDBETWEEN(on_min,on_max))/sr_div</f>
        <v>5.2</v>
      </c>
      <c r="H3885" s="3">
        <v>3.1</v>
      </c>
      <c r="I3885" s="3">
        <f>IF(HOUR(Sense_data[[#This Row],[SysTimeStamp]])&lt;12,I3884+$B$14,I3884-$B$14)</f>
        <v>15.895370370371083</v>
      </c>
    </row>
    <row r="3886" spans="1:9" x14ac:dyDescent="0.2">
      <c r="A3886" t="s">
        <v>20</v>
      </c>
      <c r="B3886" t="s">
        <v>22</v>
      </c>
      <c r="C3886" s="6">
        <f t="shared" si="64"/>
        <v>42182.04478010306</v>
      </c>
      <c r="D3886" t="s">
        <v>23</v>
      </c>
      <c r="E3886" s="6">
        <f>IF(Sense_data[[#This Row],[a_1State]]=D3885,E3885,Sense_data[[#This Row],[SysTimeStamp]])</f>
        <v>42182.044131954761</v>
      </c>
      <c r="F3886" s="3" t="str">
        <f>Sense_data[[#This Row],[a_1State]]&amp;TEXT(Sense_data[[#This Row],[StateInstanceTimestamp]],"#.######")</f>
        <v>On42182.044132</v>
      </c>
      <c r="G3886" s="3">
        <f ca="1">IF(Sense_data[[#This Row],[a_1State]]="Off",RANDBETWEEN(off_min,off_max),RANDBETWEEN(on_min,on_max))/sr_div</f>
        <v>6</v>
      </c>
      <c r="H3886" s="3">
        <v>3</v>
      </c>
      <c r="I3886" s="3">
        <f>IF(HOUR(Sense_data[[#This Row],[SysTimeStamp]])&lt;12,I3885+$B$14,I3885-$B$14)</f>
        <v>15.895601851852565</v>
      </c>
    </row>
    <row r="3887" spans="1:9" x14ac:dyDescent="0.2">
      <c r="A3887" t="s">
        <v>20</v>
      </c>
      <c r="B3887" t="s">
        <v>22</v>
      </c>
      <c r="C3887" s="6">
        <f t="shared" si="64"/>
        <v>42182.044791677137</v>
      </c>
      <c r="D3887" t="s">
        <v>23</v>
      </c>
      <c r="E3887" s="6">
        <f>IF(Sense_data[[#This Row],[a_1State]]=D3886,E3886,Sense_data[[#This Row],[SysTimeStamp]])</f>
        <v>42182.044131954761</v>
      </c>
      <c r="F3887" s="3" t="str">
        <f>Sense_data[[#This Row],[a_1State]]&amp;TEXT(Sense_data[[#This Row],[StateInstanceTimestamp]],"#.######")</f>
        <v>On42182.044132</v>
      </c>
      <c r="G3887" s="3">
        <f ca="1">IF(Sense_data[[#This Row],[a_1State]]="Off",RANDBETWEEN(off_min,off_max),RANDBETWEEN(on_min,on_max))/sr_div</f>
        <v>5.9</v>
      </c>
      <c r="H3887" s="3">
        <v>4.9000000000000004</v>
      </c>
      <c r="I3887" s="3">
        <f>IF(HOUR(Sense_data[[#This Row],[SysTimeStamp]])&lt;12,I3886+$B$14,I3886-$B$14)</f>
        <v>15.895833333334046</v>
      </c>
    </row>
    <row r="3888" spans="1:9" x14ac:dyDescent="0.2">
      <c r="A3888" t="s">
        <v>20</v>
      </c>
      <c r="B3888" t="s">
        <v>22</v>
      </c>
      <c r="C3888" s="6">
        <f t="shared" si="64"/>
        <v>42182.044803251214</v>
      </c>
      <c r="D3888" t="s">
        <v>23</v>
      </c>
      <c r="E3888" s="6">
        <f>IF(Sense_data[[#This Row],[a_1State]]=D3887,E3887,Sense_data[[#This Row],[SysTimeStamp]])</f>
        <v>42182.044131954761</v>
      </c>
      <c r="F3888" s="3" t="str">
        <f>Sense_data[[#This Row],[a_1State]]&amp;TEXT(Sense_data[[#This Row],[StateInstanceTimestamp]],"#.######")</f>
        <v>On42182.044132</v>
      </c>
      <c r="G3888" s="3">
        <f ca="1">IF(Sense_data[[#This Row],[a_1State]]="Off",RANDBETWEEN(off_min,off_max),RANDBETWEEN(on_min,on_max))/sr_div</f>
        <v>4.4000000000000004</v>
      </c>
      <c r="H3888" s="3">
        <v>4.8</v>
      </c>
      <c r="I3888" s="3">
        <f>IF(HOUR(Sense_data[[#This Row],[SysTimeStamp]])&lt;12,I3887+$B$14,I3887-$B$14)</f>
        <v>15.896064814815528</v>
      </c>
    </row>
    <row r="3889" spans="1:9" x14ac:dyDescent="0.2">
      <c r="A3889" t="s">
        <v>20</v>
      </c>
      <c r="B3889" t="s">
        <v>22</v>
      </c>
      <c r="C3889" s="6">
        <f t="shared" si="64"/>
        <v>42182.044814825291</v>
      </c>
      <c r="D3889" t="s">
        <v>23</v>
      </c>
      <c r="E3889" s="6">
        <f>IF(Sense_data[[#This Row],[a_1State]]=D3888,E3888,Sense_data[[#This Row],[SysTimeStamp]])</f>
        <v>42182.044131954761</v>
      </c>
      <c r="F3889" s="3" t="str">
        <f>Sense_data[[#This Row],[a_1State]]&amp;TEXT(Sense_data[[#This Row],[StateInstanceTimestamp]],"#.######")</f>
        <v>On42182.044132</v>
      </c>
      <c r="G3889" s="3">
        <f ca="1">IF(Sense_data[[#This Row],[a_1State]]="Off",RANDBETWEEN(off_min,off_max),RANDBETWEEN(on_min,on_max))/sr_div</f>
        <v>6</v>
      </c>
      <c r="H3889" s="3">
        <v>5.8</v>
      </c>
      <c r="I3889" s="3">
        <f>IF(HOUR(Sense_data[[#This Row],[SysTimeStamp]])&lt;12,I3888+$B$14,I3888-$B$14)</f>
        <v>15.89629629629701</v>
      </c>
    </row>
    <row r="3890" spans="1:9" x14ac:dyDescent="0.2">
      <c r="A3890" t="s">
        <v>20</v>
      </c>
      <c r="B3890" t="s">
        <v>22</v>
      </c>
      <c r="C3890" s="6">
        <f t="shared" si="64"/>
        <v>42182.044826399368</v>
      </c>
      <c r="D3890" t="s">
        <v>23</v>
      </c>
      <c r="E3890" s="6">
        <f>IF(Sense_data[[#This Row],[a_1State]]=D3889,E3889,Sense_data[[#This Row],[SysTimeStamp]])</f>
        <v>42182.044131954761</v>
      </c>
      <c r="F3890" s="3" t="str">
        <f>Sense_data[[#This Row],[a_1State]]&amp;TEXT(Sense_data[[#This Row],[StateInstanceTimestamp]],"#.######")</f>
        <v>On42182.044132</v>
      </c>
      <c r="G3890" s="3">
        <f ca="1">IF(Sense_data[[#This Row],[a_1State]]="Off",RANDBETWEEN(off_min,off_max),RANDBETWEEN(on_min,on_max))/sr_div</f>
        <v>3.2</v>
      </c>
      <c r="H3890" s="3">
        <v>3.5</v>
      </c>
      <c r="I3890" s="3">
        <f>IF(HOUR(Sense_data[[#This Row],[SysTimeStamp]])&lt;12,I3889+$B$14,I3889-$B$14)</f>
        <v>15.896527777778491</v>
      </c>
    </row>
    <row r="3891" spans="1:9" x14ac:dyDescent="0.2">
      <c r="A3891" t="s">
        <v>20</v>
      </c>
      <c r="B3891" t="s">
        <v>22</v>
      </c>
      <c r="C3891" s="6">
        <f t="shared" si="64"/>
        <v>42182.044837973444</v>
      </c>
      <c r="D3891" t="s">
        <v>23</v>
      </c>
      <c r="E3891" s="6">
        <f>IF(Sense_data[[#This Row],[a_1State]]=D3890,E3890,Sense_data[[#This Row],[SysTimeStamp]])</f>
        <v>42182.044131954761</v>
      </c>
      <c r="F3891" s="3" t="str">
        <f>Sense_data[[#This Row],[a_1State]]&amp;TEXT(Sense_data[[#This Row],[StateInstanceTimestamp]],"#.######")</f>
        <v>On42182.044132</v>
      </c>
      <c r="G3891" s="3">
        <f ca="1">IF(Sense_data[[#This Row],[a_1State]]="Off",RANDBETWEEN(off_min,off_max),RANDBETWEEN(on_min,on_max))/sr_div</f>
        <v>5.8</v>
      </c>
      <c r="H3891" s="3">
        <v>3.8</v>
      </c>
      <c r="I3891" s="3">
        <f>IF(HOUR(Sense_data[[#This Row],[SysTimeStamp]])&lt;12,I3890+$B$14,I3890-$B$14)</f>
        <v>15.896759259259973</v>
      </c>
    </row>
    <row r="3892" spans="1:9" x14ac:dyDescent="0.2">
      <c r="A3892" t="s">
        <v>20</v>
      </c>
      <c r="B3892" t="s">
        <v>22</v>
      </c>
      <c r="C3892" s="6">
        <f t="shared" si="64"/>
        <v>42182.044849547521</v>
      </c>
      <c r="D3892" t="s">
        <v>23</v>
      </c>
      <c r="E3892" s="6">
        <f>IF(Sense_data[[#This Row],[a_1State]]=D3891,E3891,Sense_data[[#This Row],[SysTimeStamp]])</f>
        <v>42182.044131954761</v>
      </c>
      <c r="F3892" s="3" t="str">
        <f>Sense_data[[#This Row],[a_1State]]&amp;TEXT(Sense_data[[#This Row],[StateInstanceTimestamp]],"#.######")</f>
        <v>On42182.044132</v>
      </c>
      <c r="G3892" s="3">
        <f ca="1">IF(Sense_data[[#This Row],[a_1State]]="Off",RANDBETWEEN(off_min,off_max),RANDBETWEEN(on_min,on_max))/sr_div</f>
        <v>4.5999999999999996</v>
      </c>
      <c r="H3892" s="3">
        <v>3.9</v>
      </c>
      <c r="I3892" s="3">
        <f>IF(HOUR(Sense_data[[#This Row],[SysTimeStamp]])&lt;12,I3891+$B$14,I3891-$B$14)</f>
        <v>15.896990740741455</v>
      </c>
    </row>
    <row r="3893" spans="1:9" x14ac:dyDescent="0.2">
      <c r="A3893" t="s">
        <v>20</v>
      </c>
      <c r="B3893" t="s">
        <v>22</v>
      </c>
      <c r="C3893" s="6">
        <f t="shared" si="64"/>
        <v>42182.044861121598</v>
      </c>
      <c r="D3893" t="s">
        <v>23</v>
      </c>
      <c r="E3893" s="6">
        <f>IF(Sense_data[[#This Row],[a_1State]]=D3892,E3892,Sense_data[[#This Row],[SysTimeStamp]])</f>
        <v>42182.044131954761</v>
      </c>
      <c r="F3893" s="3" t="str">
        <f>Sense_data[[#This Row],[a_1State]]&amp;TEXT(Sense_data[[#This Row],[StateInstanceTimestamp]],"#.######")</f>
        <v>On42182.044132</v>
      </c>
      <c r="G3893" s="3">
        <f ca="1">IF(Sense_data[[#This Row],[a_1State]]="Off",RANDBETWEEN(off_min,off_max),RANDBETWEEN(on_min,on_max))/sr_div</f>
        <v>4.4000000000000004</v>
      </c>
      <c r="H3893" s="3">
        <v>5.5</v>
      </c>
      <c r="I3893" s="3">
        <f>IF(HOUR(Sense_data[[#This Row],[SysTimeStamp]])&lt;12,I3892+$B$14,I3892-$B$14)</f>
        <v>15.897222222222936</v>
      </c>
    </row>
    <row r="3894" spans="1:9" x14ac:dyDescent="0.2">
      <c r="A3894" t="s">
        <v>20</v>
      </c>
      <c r="B3894" t="s">
        <v>22</v>
      </c>
      <c r="C3894" s="6">
        <f t="shared" si="64"/>
        <v>42182.044872695675</v>
      </c>
      <c r="D3894" t="s">
        <v>23</v>
      </c>
      <c r="E3894" s="6">
        <f>IF(Sense_data[[#This Row],[a_1State]]=D3893,E3893,Sense_data[[#This Row],[SysTimeStamp]])</f>
        <v>42182.044131954761</v>
      </c>
      <c r="F3894" s="3" t="str">
        <f>Sense_data[[#This Row],[a_1State]]&amp;TEXT(Sense_data[[#This Row],[StateInstanceTimestamp]],"#.######")</f>
        <v>On42182.044132</v>
      </c>
      <c r="G3894" s="3">
        <f ca="1">IF(Sense_data[[#This Row],[a_1State]]="Off",RANDBETWEEN(off_min,off_max),RANDBETWEEN(on_min,on_max))/sr_div</f>
        <v>4</v>
      </c>
      <c r="H3894" s="3">
        <v>3.3</v>
      </c>
      <c r="I3894" s="3">
        <f>IF(HOUR(Sense_data[[#This Row],[SysTimeStamp]])&lt;12,I3893+$B$14,I3893-$B$14)</f>
        <v>15.897453703704418</v>
      </c>
    </row>
    <row r="3895" spans="1:9" x14ac:dyDescent="0.2">
      <c r="A3895" t="s">
        <v>20</v>
      </c>
      <c r="B3895" t="s">
        <v>22</v>
      </c>
      <c r="C3895" s="6">
        <f t="shared" ref="C3895:C3958" si="65">C3894+$B$2</f>
        <v>42182.044884269751</v>
      </c>
      <c r="D3895" t="s">
        <v>23</v>
      </c>
      <c r="E3895" s="6">
        <f>IF(Sense_data[[#This Row],[a_1State]]=D3894,E3894,Sense_data[[#This Row],[SysTimeStamp]])</f>
        <v>42182.044131954761</v>
      </c>
      <c r="F3895" s="3" t="str">
        <f>Sense_data[[#This Row],[a_1State]]&amp;TEXT(Sense_data[[#This Row],[StateInstanceTimestamp]],"#.######")</f>
        <v>On42182.044132</v>
      </c>
      <c r="G3895" s="3">
        <f ca="1">IF(Sense_data[[#This Row],[a_1State]]="Off",RANDBETWEEN(off_min,off_max),RANDBETWEEN(on_min,on_max))/sr_div</f>
        <v>5.7</v>
      </c>
      <c r="H3895" s="3">
        <v>5.0999999999999996</v>
      </c>
      <c r="I3895" s="3">
        <f>IF(HOUR(Sense_data[[#This Row],[SysTimeStamp]])&lt;12,I3894+$B$14,I3894-$B$14)</f>
        <v>15.8976851851859</v>
      </c>
    </row>
    <row r="3896" spans="1:9" x14ac:dyDescent="0.2">
      <c r="A3896" t="s">
        <v>20</v>
      </c>
      <c r="B3896" t="s">
        <v>22</v>
      </c>
      <c r="C3896" s="6">
        <f t="shared" si="65"/>
        <v>42182.044895843828</v>
      </c>
      <c r="D3896" t="s">
        <v>23</v>
      </c>
      <c r="E3896" s="6">
        <f>IF(Sense_data[[#This Row],[a_1State]]=D3895,E3895,Sense_data[[#This Row],[SysTimeStamp]])</f>
        <v>42182.044131954761</v>
      </c>
      <c r="F3896" s="3" t="str">
        <f>Sense_data[[#This Row],[a_1State]]&amp;TEXT(Sense_data[[#This Row],[StateInstanceTimestamp]],"#.######")</f>
        <v>On42182.044132</v>
      </c>
      <c r="G3896" s="3">
        <f ca="1">IF(Sense_data[[#This Row],[a_1State]]="Off",RANDBETWEEN(off_min,off_max),RANDBETWEEN(on_min,on_max))/sr_div</f>
        <v>5.2</v>
      </c>
      <c r="H3896" s="3">
        <v>3</v>
      </c>
      <c r="I3896" s="3">
        <f>IF(HOUR(Sense_data[[#This Row],[SysTimeStamp]])&lt;12,I3895+$B$14,I3895-$B$14)</f>
        <v>15.897916666667381</v>
      </c>
    </row>
    <row r="3897" spans="1:9" x14ac:dyDescent="0.2">
      <c r="A3897" t="s">
        <v>20</v>
      </c>
      <c r="B3897" t="s">
        <v>22</v>
      </c>
      <c r="C3897" s="6">
        <f t="shared" si="65"/>
        <v>42182.044907417905</v>
      </c>
      <c r="D3897" t="s">
        <v>23</v>
      </c>
      <c r="E3897" s="6">
        <f>IF(Sense_data[[#This Row],[a_1State]]=D3896,E3896,Sense_data[[#This Row],[SysTimeStamp]])</f>
        <v>42182.044131954761</v>
      </c>
      <c r="F3897" s="3" t="str">
        <f>Sense_data[[#This Row],[a_1State]]&amp;TEXT(Sense_data[[#This Row],[StateInstanceTimestamp]],"#.######")</f>
        <v>On42182.044132</v>
      </c>
      <c r="G3897" s="3">
        <f ca="1">IF(Sense_data[[#This Row],[a_1State]]="Off",RANDBETWEEN(off_min,off_max),RANDBETWEEN(on_min,on_max))/sr_div</f>
        <v>4.3</v>
      </c>
      <c r="H3897" s="3">
        <v>4.5999999999999996</v>
      </c>
      <c r="I3897" s="3">
        <f>IF(HOUR(Sense_data[[#This Row],[SysTimeStamp]])&lt;12,I3896+$B$14,I3896-$B$14)</f>
        <v>15.898148148148863</v>
      </c>
    </row>
    <row r="3898" spans="1:9" x14ac:dyDescent="0.2">
      <c r="A3898" t="s">
        <v>20</v>
      </c>
      <c r="B3898" t="s">
        <v>22</v>
      </c>
      <c r="C3898" s="6">
        <f t="shared" si="65"/>
        <v>42182.044918991982</v>
      </c>
      <c r="D3898" t="s">
        <v>23</v>
      </c>
      <c r="E3898" s="6">
        <f>IF(Sense_data[[#This Row],[a_1State]]=D3897,E3897,Sense_data[[#This Row],[SysTimeStamp]])</f>
        <v>42182.044131954761</v>
      </c>
      <c r="F3898" s="3" t="str">
        <f>Sense_data[[#This Row],[a_1State]]&amp;TEXT(Sense_data[[#This Row],[StateInstanceTimestamp]],"#.######")</f>
        <v>On42182.044132</v>
      </c>
      <c r="G3898" s="3">
        <f ca="1">IF(Sense_data[[#This Row],[a_1State]]="Off",RANDBETWEEN(off_min,off_max),RANDBETWEEN(on_min,on_max))/sr_div</f>
        <v>4.7</v>
      </c>
      <c r="H3898" s="3">
        <v>5.8</v>
      </c>
      <c r="I3898" s="3">
        <f>IF(HOUR(Sense_data[[#This Row],[SysTimeStamp]])&lt;12,I3897+$B$14,I3897-$B$14)</f>
        <v>15.898379629630345</v>
      </c>
    </row>
    <row r="3899" spans="1:9" x14ac:dyDescent="0.2">
      <c r="A3899" t="s">
        <v>20</v>
      </c>
      <c r="B3899" t="s">
        <v>22</v>
      </c>
      <c r="C3899" s="6">
        <f t="shared" si="65"/>
        <v>42182.044930566059</v>
      </c>
      <c r="D3899" t="s">
        <v>23</v>
      </c>
      <c r="E3899" s="6">
        <f>IF(Sense_data[[#This Row],[a_1State]]=D3898,E3898,Sense_data[[#This Row],[SysTimeStamp]])</f>
        <v>42182.044131954761</v>
      </c>
      <c r="F3899" s="3" t="str">
        <f>Sense_data[[#This Row],[a_1State]]&amp;TEXT(Sense_data[[#This Row],[StateInstanceTimestamp]],"#.######")</f>
        <v>On42182.044132</v>
      </c>
      <c r="G3899" s="3">
        <f ca="1">IF(Sense_data[[#This Row],[a_1State]]="Off",RANDBETWEEN(off_min,off_max),RANDBETWEEN(on_min,on_max))/sr_div</f>
        <v>4.8</v>
      </c>
      <c r="H3899" s="3">
        <v>4.3</v>
      </c>
      <c r="I3899" s="3">
        <f>IF(HOUR(Sense_data[[#This Row],[SysTimeStamp]])&lt;12,I3898+$B$14,I3898-$B$14)</f>
        <v>15.898611111111826</v>
      </c>
    </row>
    <row r="3900" spans="1:9" x14ac:dyDescent="0.2">
      <c r="A3900" t="s">
        <v>20</v>
      </c>
      <c r="B3900" t="s">
        <v>22</v>
      </c>
      <c r="C3900" s="6">
        <f t="shared" si="65"/>
        <v>42182.044942140135</v>
      </c>
      <c r="D3900" t="s">
        <v>23</v>
      </c>
      <c r="E3900" s="6">
        <f>IF(Sense_data[[#This Row],[a_1State]]=D3899,E3899,Sense_data[[#This Row],[SysTimeStamp]])</f>
        <v>42182.044131954761</v>
      </c>
      <c r="F3900" s="3" t="str">
        <f>Sense_data[[#This Row],[a_1State]]&amp;TEXT(Sense_data[[#This Row],[StateInstanceTimestamp]],"#.######")</f>
        <v>On42182.044132</v>
      </c>
      <c r="G3900" s="3">
        <f ca="1">IF(Sense_data[[#This Row],[a_1State]]="Off",RANDBETWEEN(off_min,off_max),RANDBETWEEN(on_min,on_max))/sr_div</f>
        <v>5.8</v>
      </c>
      <c r="H3900" s="3">
        <v>4.7</v>
      </c>
      <c r="I3900" s="3">
        <f>IF(HOUR(Sense_data[[#This Row],[SysTimeStamp]])&lt;12,I3899+$B$14,I3899-$B$14)</f>
        <v>15.898842592593308</v>
      </c>
    </row>
    <row r="3901" spans="1:9" x14ac:dyDescent="0.2">
      <c r="A3901" t="s">
        <v>20</v>
      </c>
      <c r="B3901" t="s">
        <v>22</v>
      </c>
      <c r="C3901" s="6">
        <f t="shared" si="65"/>
        <v>42182.044953714212</v>
      </c>
      <c r="D3901" t="s">
        <v>21</v>
      </c>
      <c r="E3901" s="6">
        <f>IF(Sense_data[[#This Row],[a_1State]]=D3900,E3900,Sense_data[[#This Row],[SysTimeStamp]])</f>
        <v>42182.044953714212</v>
      </c>
      <c r="F3901" s="3" t="str">
        <f>Sense_data[[#This Row],[a_1State]]&amp;TEXT(Sense_data[[#This Row],[StateInstanceTimestamp]],"#.######")</f>
        <v>Off42182.044954</v>
      </c>
      <c r="G3901" s="3">
        <f ca="1">IF(Sense_data[[#This Row],[a_1State]]="Off",RANDBETWEEN(off_min,off_max),RANDBETWEEN(on_min,on_max))/sr_div</f>
        <v>1.8</v>
      </c>
      <c r="H3901" s="3">
        <v>2.1</v>
      </c>
      <c r="I3901" s="3">
        <f>IF(HOUR(Sense_data[[#This Row],[SysTimeStamp]])&lt;12,I3900+$B$14,I3900-$B$14)</f>
        <v>15.89907407407479</v>
      </c>
    </row>
    <row r="3902" spans="1:9" x14ac:dyDescent="0.2">
      <c r="A3902" t="s">
        <v>20</v>
      </c>
      <c r="B3902" t="s">
        <v>22</v>
      </c>
      <c r="C3902" s="6">
        <f t="shared" si="65"/>
        <v>42182.044965288289</v>
      </c>
      <c r="D3902" t="s">
        <v>21</v>
      </c>
      <c r="E3902" s="6">
        <f>IF(Sense_data[[#This Row],[a_1State]]=D3901,E3901,Sense_data[[#This Row],[SysTimeStamp]])</f>
        <v>42182.044953714212</v>
      </c>
      <c r="F3902" s="3" t="str">
        <f>Sense_data[[#This Row],[a_1State]]&amp;TEXT(Sense_data[[#This Row],[StateInstanceTimestamp]],"#.######")</f>
        <v>Off42182.044954</v>
      </c>
      <c r="G3902" s="3">
        <f ca="1">IF(Sense_data[[#This Row],[a_1State]]="Off",RANDBETWEEN(off_min,off_max),RANDBETWEEN(on_min,on_max))/sr_div</f>
        <v>2.5</v>
      </c>
      <c r="H3902" s="3">
        <v>1.8</v>
      </c>
      <c r="I3902" s="3">
        <f>IF(HOUR(Sense_data[[#This Row],[SysTimeStamp]])&lt;12,I3901+$B$14,I3901-$B$14)</f>
        <v>15.899305555556271</v>
      </c>
    </row>
    <row r="3903" spans="1:9" x14ac:dyDescent="0.2">
      <c r="A3903" t="s">
        <v>20</v>
      </c>
      <c r="B3903" t="s">
        <v>22</v>
      </c>
      <c r="C3903" s="6">
        <f t="shared" si="65"/>
        <v>42182.044976862366</v>
      </c>
      <c r="D3903" t="s">
        <v>21</v>
      </c>
      <c r="E3903" s="6">
        <f>IF(Sense_data[[#This Row],[a_1State]]=D3902,E3902,Sense_data[[#This Row],[SysTimeStamp]])</f>
        <v>42182.044953714212</v>
      </c>
      <c r="F3903" s="3" t="str">
        <f>Sense_data[[#This Row],[a_1State]]&amp;TEXT(Sense_data[[#This Row],[StateInstanceTimestamp]],"#.######")</f>
        <v>Off42182.044954</v>
      </c>
      <c r="G3903" s="3">
        <f ca="1">IF(Sense_data[[#This Row],[a_1State]]="Off",RANDBETWEEN(off_min,off_max),RANDBETWEEN(on_min,on_max))/sr_div</f>
        <v>1.1000000000000001</v>
      </c>
      <c r="H3903" s="3">
        <v>1.7</v>
      </c>
      <c r="I3903" s="3">
        <f>IF(HOUR(Sense_data[[#This Row],[SysTimeStamp]])&lt;12,I3902+$B$14,I3902-$B$14)</f>
        <v>15.899537037037753</v>
      </c>
    </row>
    <row r="3904" spans="1:9" x14ac:dyDescent="0.2">
      <c r="A3904" t="s">
        <v>20</v>
      </c>
      <c r="B3904" t="s">
        <v>22</v>
      </c>
      <c r="C3904" s="6">
        <f t="shared" si="65"/>
        <v>42182.044988436443</v>
      </c>
      <c r="D3904" t="s">
        <v>21</v>
      </c>
      <c r="E3904" s="6">
        <f>IF(Sense_data[[#This Row],[a_1State]]=D3903,E3903,Sense_data[[#This Row],[SysTimeStamp]])</f>
        <v>42182.044953714212</v>
      </c>
      <c r="F3904" s="3" t="str">
        <f>Sense_data[[#This Row],[a_1State]]&amp;TEXT(Sense_data[[#This Row],[StateInstanceTimestamp]],"#.######")</f>
        <v>Off42182.044954</v>
      </c>
      <c r="G3904" s="3">
        <f ca="1">IF(Sense_data[[#This Row],[a_1State]]="Off",RANDBETWEEN(off_min,off_max),RANDBETWEEN(on_min,on_max))/sr_div</f>
        <v>1.9</v>
      </c>
      <c r="H3904" s="3">
        <v>2.6</v>
      </c>
      <c r="I3904" s="3">
        <f>IF(HOUR(Sense_data[[#This Row],[SysTimeStamp]])&lt;12,I3903+$B$14,I3903-$B$14)</f>
        <v>15.899768518519235</v>
      </c>
    </row>
    <row r="3905" spans="1:9" x14ac:dyDescent="0.2">
      <c r="A3905" t="s">
        <v>20</v>
      </c>
      <c r="B3905" t="s">
        <v>22</v>
      </c>
      <c r="C3905" s="6">
        <f t="shared" si="65"/>
        <v>42182.045000010519</v>
      </c>
      <c r="D3905" t="s">
        <v>21</v>
      </c>
      <c r="E3905" s="6">
        <f>IF(Sense_data[[#This Row],[a_1State]]=D3904,E3904,Sense_data[[#This Row],[SysTimeStamp]])</f>
        <v>42182.044953714212</v>
      </c>
      <c r="F3905" s="3" t="str">
        <f>Sense_data[[#This Row],[a_1State]]&amp;TEXT(Sense_data[[#This Row],[StateInstanceTimestamp]],"#.######")</f>
        <v>Off42182.044954</v>
      </c>
      <c r="G3905" s="3">
        <f ca="1">IF(Sense_data[[#This Row],[a_1State]]="Off",RANDBETWEEN(off_min,off_max),RANDBETWEEN(on_min,on_max))/sr_div</f>
        <v>2.8</v>
      </c>
      <c r="H3905" s="3">
        <v>3</v>
      </c>
      <c r="I3905" s="3">
        <f>IF(HOUR(Sense_data[[#This Row],[SysTimeStamp]])&lt;12,I3904+$B$14,I3904-$B$14)</f>
        <v>15.900000000000716</v>
      </c>
    </row>
    <row r="3906" spans="1:9" x14ac:dyDescent="0.2">
      <c r="A3906" t="s">
        <v>20</v>
      </c>
      <c r="B3906" t="s">
        <v>22</v>
      </c>
      <c r="C3906" s="6">
        <f t="shared" si="65"/>
        <v>42182.045011584596</v>
      </c>
      <c r="D3906" t="s">
        <v>21</v>
      </c>
      <c r="E3906" s="6">
        <f>IF(Sense_data[[#This Row],[a_1State]]=D3905,E3905,Sense_data[[#This Row],[SysTimeStamp]])</f>
        <v>42182.044953714212</v>
      </c>
      <c r="F3906" s="3" t="str">
        <f>Sense_data[[#This Row],[a_1State]]&amp;TEXT(Sense_data[[#This Row],[StateInstanceTimestamp]],"#.######")</f>
        <v>Off42182.044954</v>
      </c>
      <c r="G3906" s="3">
        <f ca="1">IF(Sense_data[[#This Row],[a_1State]]="Off",RANDBETWEEN(off_min,off_max),RANDBETWEEN(on_min,on_max))/sr_div</f>
        <v>2.7</v>
      </c>
      <c r="H3906" s="3">
        <v>1.9</v>
      </c>
      <c r="I3906" s="3">
        <f>IF(HOUR(Sense_data[[#This Row],[SysTimeStamp]])&lt;12,I3905+$B$14,I3905-$B$14)</f>
        <v>15.900231481482198</v>
      </c>
    </row>
    <row r="3907" spans="1:9" x14ac:dyDescent="0.2">
      <c r="A3907" t="s">
        <v>20</v>
      </c>
      <c r="B3907" t="s">
        <v>22</v>
      </c>
      <c r="C3907" s="6">
        <f t="shared" si="65"/>
        <v>42182.045023158673</v>
      </c>
      <c r="D3907" t="s">
        <v>21</v>
      </c>
      <c r="E3907" s="6">
        <f>IF(Sense_data[[#This Row],[a_1State]]=D3906,E3906,Sense_data[[#This Row],[SysTimeStamp]])</f>
        <v>42182.044953714212</v>
      </c>
      <c r="F3907" s="3" t="str">
        <f>Sense_data[[#This Row],[a_1State]]&amp;TEXT(Sense_data[[#This Row],[StateInstanceTimestamp]],"#.######")</f>
        <v>Off42182.044954</v>
      </c>
      <c r="G3907" s="3">
        <f ca="1">IF(Sense_data[[#This Row],[a_1State]]="Off",RANDBETWEEN(off_min,off_max),RANDBETWEEN(on_min,on_max))/sr_div</f>
        <v>2.2000000000000002</v>
      </c>
      <c r="H3907" s="3">
        <v>1.7</v>
      </c>
      <c r="I3907" s="3">
        <f>IF(HOUR(Sense_data[[#This Row],[SysTimeStamp]])&lt;12,I3906+$B$14,I3906-$B$14)</f>
        <v>15.90046296296368</v>
      </c>
    </row>
    <row r="3908" spans="1:9" x14ac:dyDescent="0.2">
      <c r="A3908" t="s">
        <v>20</v>
      </c>
      <c r="B3908" t="s">
        <v>22</v>
      </c>
      <c r="C3908" s="6">
        <f t="shared" si="65"/>
        <v>42182.04503473275</v>
      </c>
      <c r="D3908" t="s">
        <v>21</v>
      </c>
      <c r="E3908" s="6">
        <f>IF(Sense_data[[#This Row],[a_1State]]=D3907,E3907,Sense_data[[#This Row],[SysTimeStamp]])</f>
        <v>42182.044953714212</v>
      </c>
      <c r="F3908" s="3" t="str">
        <f>Sense_data[[#This Row],[a_1State]]&amp;TEXT(Sense_data[[#This Row],[StateInstanceTimestamp]],"#.######")</f>
        <v>Off42182.044954</v>
      </c>
      <c r="G3908" s="3">
        <f ca="1">IF(Sense_data[[#This Row],[a_1State]]="Off",RANDBETWEEN(off_min,off_max),RANDBETWEEN(on_min,on_max))/sr_div</f>
        <v>1.9</v>
      </c>
      <c r="H3908" s="3">
        <v>2.4</v>
      </c>
      <c r="I3908" s="3">
        <f>IF(HOUR(Sense_data[[#This Row],[SysTimeStamp]])&lt;12,I3907+$B$14,I3907-$B$14)</f>
        <v>15.900694444445161</v>
      </c>
    </row>
    <row r="3909" spans="1:9" x14ac:dyDescent="0.2">
      <c r="A3909" t="s">
        <v>20</v>
      </c>
      <c r="B3909" t="s">
        <v>22</v>
      </c>
      <c r="C3909" s="6">
        <f t="shared" si="65"/>
        <v>42182.045046306826</v>
      </c>
      <c r="D3909" t="s">
        <v>21</v>
      </c>
      <c r="E3909" s="6">
        <f>IF(Sense_data[[#This Row],[a_1State]]=D3908,E3908,Sense_data[[#This Row],[SysTimeStamp]])</f>
        <v>42182.044953714212</v>
      </c>
      <c r="F3909" s="3" t="str">
        <f>Sense_data[[#This Row],[a_1State]]&amp;TEXT(Sense_data[[#This Row],[StateInstanceTimestamp]],"#.######")</f>
        <v>Off42182.044954</v>
      </c>
      <c r="G3909" s="3">
        <f ca="1">IF(Sense_data[[#This Row],[a_1State]]="Off",RANDBETWEEN(off_min,off_max),RANDBETWEEN(on_min,on_max))/sr_div</f>
        <v>2.1</v>
      </c>
      <c r="H3909" s="3">
        <v>2.8</v>
      </c>
      <c r="I3909" s="3">
        <f>IF(HOUR(Sense_data[[#This Row],[SysTimeStamp]])&lt;12,I3908+$B$14,I3908-$B$14)</f>
        <v>15.900925925926643</v>
      </c>
    </row>
    <row r="3910" spans="1:9" x14ac:dyDescent="0.2">
      <c r="A3910" t="s">
        <v>20</v>
      </c>
      <c r="B3910" t="s">
        <v>22</v>
      </c>
      <c r="C3910" s="6">
        <f t="shared" si="65"/>
        <v>42182.045057880903</v>
      </c>
      <c r="D3910" t="s">
        <v>21</v>
      </c>
      <c r="E3910" s="6">
        <f>IF(Sense_data[[#This Row],[a_1State]]=D3909,E3909,Sense_data[[#This Row],[SysTimeStamp]])</f>
        <v>42182.044953714212</v>
      </c>
      <c r="F3910" s="3" t="str">
        <f>Sense_data[[#This Row],[a_1State]]&amp;TEXT(Sense_data[[#This Row],[StateInstanceTimestamp]],"#.######")</f>
        <v>Off42182.044954</v>
      </c>
      <c r="G3910" s="3">
        <f ca="1">IF(Sense_data[[#This Row],[a_1State]]="Off",RANDBETWEEN(off_min,off_max),RANDBETWEEN(on_min,on_max))/sr_div</f>
        <v>1</v>
      </c>
      <c r="H3910" s="3">
        <v>1.1000000000000001</v>
      </c>
      <c r="I3910" s="3">
        <f>IF(HOUR(Sense_data[[#This Row],[SysTimeStamp]])&lt;12,I3909+$B$14,I3909-$B$14)</f>
        <v>15.901157407408125</v>
      </c>
    </row>
    <row r="3911" spans="1:9" x14ac:dyDescent="0.2">
      <c r="A3911" t="s">
        <v>20</v>
      </c>
      <c r="B3911" t="s">
        <v>22</v>
      </c>
      <c r="C3911" s="6">
        <f t="shared" si="65"/>
        <v>42182.04506945498</v>
      </c>
      <c r="D3911" t="s">
        <v>21</v>
      </c>
      <c r="E3911" s="6">
        <f>IF(Sense_data[[#This Row],[a_1State]]=D3910,E3910,Sense_data[[#This Row],[SysTimeStamp]])</f>
        <v>42182.044953714212</v>
      </c>
      <c r="F3911" s="3" t="str">
        <f>Sense_data[[#This Row],[a_1State]]&amp;TEXT(Sense_data[[#This Row],[StateInstanceTimestamp]],"#.######")</f>
        <v>Off42182.044954</v>
      </c>
      <c r="G3911" s="3">
        <f ca="1">IF(Sense_data[[#This Row],[a_1State]]="Off",RANDBETWEEN(off_min,off_max),RANDBETWEEN(on_min,on_max))/sr_div</f>
        <v>1.2</v>
      </c>
      <c r="H3911" s="3">
        <v>1.9</v>
      </c>
      <c r="I3911" s="3">
        <f>IF(HOUR(Sense_data[[#This Row],[SysTimeStamp]])&lt;12,I3910+$B$14,I3910-$B$14)</f>
        <v>15.901388888889606</v>
      </c>
    </row>
    <row r="3912" spans="1:9" x14ac:dyDescent="0.2">
      <c r="A3912" t="s">
        <v>20</v>
      </c>
      <c r="B3912" t="s">
        <v>22</v>
      </c>
      <c r="C3912" s="6">
        <f t="shared" si="65"/>
        <v>42182.045081029057</v>
      </c>
      <c r="D3912" t="s">
        <v>21</v>
      </c>
      <c r="E3912" s="6">
        <f>IF(Sense_data[[#This Row],[a_1State]]=D3911,E3911,Sense_data[[#This Row],[SysTimeStamp]])</f>
        <v>42182.044953714212</v>
      </c>
      <c r="F3912" s="3" t="str">
        <f>Sense_data[[#This Row],[a_1State]]&amp;TEXT(Sense_data[[#This Row],[StateInstanceTimestamp]],"#.######")</f>
        <v>Off42182.044954</v>
      </c>
      <c r="G3912" s="3">
        <f ca="1">IF(Sense_data[[#This Row],[a_1State]]="Off",RANDBETWEEN(off_min,off_max),RANDBETWEEN(on_min,on_max))/sr_div</f>
        <v>1</v>
      </c>
      <c r="H3912" s="3">
        <v>1.1000000000000001</v>
      </c>
      <c r="I3912" s="3">
        <f>IF(HOUR(Sense_data[[#This Row],[SysTimeStamp]])&lt;12,I3911+$B$14,I3911-$B$14)</f>
        <v>15.901620370371088</v>
      </c>
    </row>
    <row r="3913" spans="1:9" x14ac:dyDescent="0.2">
      <c r="A3913" t="s">
        <v>20</v>
      </c>
      <c r="B3913" t="s">
        <v>22</v>
      </c>
      <c r="C3913" s="6">
        <f t="shared" si="65"/>
        <v>42182.045092603134</v>
      </c>
      <c r="D3913" t="s">
        <v>21</v>
      </c>
      <c r="E3913" s="6">
        <f>IF(Sense_data[[#This Row],[a_1State]]=D3912,E3912,Sense_data[[#This Row],[SysTimeStamp]])</f>
        <v>42182.044953714212</v>
      </c>
      <c r="F3913" s="3" t="str">
        <f>Sense_data[[#This Row],[a_1State]]&amp;TEXT(Sense_data[[#This Row],[StateInstanceTimestamp]],"#.######")</f>
        <v>Off42182.044954</v>
      </c>
      <c r="G3913" s="3">
        <f ca="1">IF(Sense_data[[#This Row],[a_1State]]="Off",RANDBETWEEN(off_min,off_max),RANDBETWEEN(on_min,on_max))/sr_div</f>
        <v>1.5</v>
      </c>
      <c r="H3913" s="3">
        <v>2.9</v>
      </c>
      <c r="I3913" s="3">
        <f>IF(HOUR(Sense_data[[#This Row],[SysTimeStamp]])&lt;12,I3912+$B$14,I3912-$B$14)</f>
        <v>15.90185185185257</v>
      </c>
    </row>
    <row r="3914" spans="1:9" x14ac:dyDescent="0.2">
      <c r="A3914" t="s">
        <v>20</v>
      </c>
      <c r="B3914" t="s">
        <v>22</v>
      </c>
      <c r="C3914" s="6">
        <f t="shared" si="65"/>
        <v>42182.04510417721</v>
      </c>
      <c r="D3914" t="s">
        <v>21</v>
      </c>
      <c r="E3914" s="6">
        <f>IF(Sense_data[[#This Row],[a_1State]]=D3913,E3913,Sense_data[[#This Row],[SysTimeStamp]])</f>
        <v>42182.044953714212</v>
      </c>
      <c r="F3914" s="3" t="str">
        <f>Sense_data[[#This Row],[a_1State]]&amp;TEXT(Sense_data[[#This Row],[StateInstanceTimestamp]],"#.######")</f>
        <v>Off42182.044954</v>
      </c>
      <c r="G3914" s="3">
        <f ca="1">IF(Sense_data[[#This Row],[a_1State]]="Off",RANDBETWEEN(off_min,off_max),RANDBETWEEN(on_min,on_max))/sr_div</f>
        <v>2.7</v>
      </c>
      <c r="H3914" s="3">
        <v>2.4</v>
      </c>
      <c r="I3914" s="3">
        <f>IF(HOUR(Sense_data[[#This Row],[SysTimeStamp]])&lt;12,I3913+$B$14,I3913-$B$14)</f>
        <v>15.902083333334051</v>
      </c>
    </row>
    <row r="3915" spans="1:9" x14ac:dyDescent="0.2">
      <c r="A3915" t="s">
        <v>20</v>
      </c>
      <c r="B3915" t="s">
        <v>22</v>
      </c>
      <c r="C3915" s="6">
        <f t="shared" si="65"/>
        <v>42182.045115751287</v>
      </c>
      <c r="D3915" t="s">
        <v>21</v>
      </c>
      <c r="E3915" s="6">
        <f>IF(Sense_data[[#This Row],[a_1State]]=D3914,E3914,Sense_data[[#This Row],[SysTimeStamp]])</f>
        <v>42182.044953714212</v>
      </c>
      <c r="F3915" s="3" t="str">
        <f>Sense_data[[#This Row],[a_1State]]&amp;TEXT(Sense_data[[#This Row],[StateInstanceTimestamp]],"#.######")</f>
        <v>Off42182.044954</v>
      </c>
      <c r="G3915" s="3">
        <f ca="1">IF(Sense_data[[#This Row],[a_1State]]="Off",RANDBETWEEN(off_min,off_max),RANDBETWEEN(on_min,on_max))/sr_div</f>
        <v>3</v>
      </c>
      <c r="H3915" s="3">
        <v>1.6</v>
      </c>
      <c r="I3915" s="3">
        <f>IF(HOUR(Sense_data[[#This Row],[SysTimeStamp]])&lt;12,I3914+$B$14,I3914-$B$14)</f>
        <v>15.902314814815533</v>
      </c>
    </row>
    <row r="3916" spans="1:9" x14ac:dyDescent="0.2">
      <c r="A3916" t="s">
        <v>20</v>
      </c>
      <c r="B3916" t="s">
        <v>22</v>
      </c>
      <c r="C3916" s="6">
        <f t="shared" si="65"/>
        <v>42182.045127325364</v>
      </c>
      <c r="D3916" t="s">
        <v>21</v>
      </c>
      <c r="E3916" s="6">
        <f>IF(Sense_data[[#This Row],[a_1State]]=D3915,E3915,Sense_data[[#This Row],[SysTimeStamp]])</f>
        <v>42182.044953714212</v>
      </c>
      <c r="F3916" s="3" t="str">
        <f>Sense_data[[#This Row],[a_1State]]&amp;TEXT(Sense_data[[#This Row],[StateInstanceTimestamp]],"#.######")</f>
        <v>Off42182.044954</v>
      </c>
      <c r="G3916" s="3">
        <f ca="1">IF(Sense_data[[#This Row],[a_1State]]="Off",RANDBETWEEN(off_min,off_max),RANDBETWEEN(on_min,on_max))/sr_div</f>
        <v>1.7</v>
      </c>
      <c r="H3916" s="3">
        <v>1</v>
      </c>
      <c r="I3916" s="3">
        <f>IF(HOUR(Sense_data[[#This Row],[SysTimeStamp]])&lt;12,I3915+$B$14,I3915-$B$14)</f>
        <v>15.902546296297015</v>
      </c>
    </row>
    <row r="3917" spans="1:9" x14ac:dyDescent="0.2">
      <c r="A3917" t="s">
        <v>20</v>
      </c>
      <c r="B3917" t="s">
        <v>22</v>
      </c>
      <c r="C3917" s="6">
        <f t="shared" si="65"/>
        <v>42182.045138899441</v>
      </c>
      <c r="D3917" t="s">
        <v>21</v>
      </c>
      <c r="E3917" s="6">
        <f>IF(Sense_data[[#This Row],[a_1State]]=D3916,E3916,Sense_data[[#This Row],[SysTimeStamp]])</f>
        <v>42182.044953714212</v>
      </c>
      <c r="F3917" s="3" t="str">
        <f>Sense_data[[#This Row],[a_1State]]&amp;TEXT(Sense_data[[#This Row],[StateInstanceTimestamp]],"#.######")</f>
        <v>Off42182.044954</v>
      </c>
      <c r="G3917" s="3">
        <f ca="1">IF(Sense_data[[#This Row],[a_1State]]="Off",RANDBETWEEN(off_min,off_max),RANDBETWEEN(on_min,on_max))/sr_div</f>
        <v>1.4</v>
      </c>
      <c r="H3917" s="3">
        <v>1.4</v>
      </c>
      <c r="I3917" s="3">
        <f>IF(HOUR(Sense_data[[#This Row],[SysTimeStamp]])&lt;12,I3916+$B$14,I3916-$B$14)</f>
        <v>15.902777777778496</v>
      </c>
    </row>
    <row r="3918" spans="1:9" x14ac:dyDescent="0.2">
      <c r="A3918" t="s">
        <v>20</v>
      </c>
      <c r="B3918" t="s">
        <v>22</v>
      </c>
      <c r="C3918" s="6">
        <f t="shared" si="65"/>
        <v>42182.045150473517</v>
      </c>
      <c r="D3918" t="s">
        <v>21</v>
      </c>
      <c r="E3918" s="6">
        <f>IF(Sense_data[[#This Row],[a_1State]]=D3917,E3917,Sense_data[[#This Row],[SysTimeStamp]])</f>
        <v>42182.044953714212</v>
      </c>
      <c r="F3918" s="3" t="str">
        <f>Sense_data[[#This Row],[a_1State]]&amp;TEXT(Sense_data[[#This Row],[StateInstanceTimestamp]],"#.######")</f>
        <v>Off42182.044954</v>
      </c>
      <c r="G3918" s="3">
        <f ca="1">IF(Sense_data[[#This Row],[a_1State]]="Off",RANDBETWEEN(off_min,off_max),RANDBETWEEN(on_min,on_max))/sr_div</f>
        <v>1.8</v>
      </c>
      <c r="H3918" s="3">
        <v>2.9</v>
      </c>
      <c r="I3918" s="3">
        <f>IF(HOUR(Sense_data[[#This Row],[SysTimeStamp]])&lt;12,I3917+$B$14,I3917-$B$14)</f>
        <v>15.903009259259978</v>
      </c>
    </row>
    <row r="3919" spans="1:9" x14ac:dyDescent="0.2">
      <c r="A3919" t="s">
        <v>20</v>
      </c>
      <c r="B3919" t="s">
        <v>22</v>
      </c>
      <c r="C3919" s="6">
        <f t="shared" si="65"/>
        <v>42182.045162047594</v>
      </c>
      <c r="D3919" t="s">
        <v>21</v>
      </c>
      <c r="E3919" s="6">
        <f>IF(Sense_data[[#This Row],[a_1State]]=D3918,E3918,Sense_data[[#This Row],[SysTimeStamp]])</f>
        <v>42182.044953714212</v>
      </c>
      <c r="F3919" s="3" t="str">
        <f>Sense_data[[#This Row],[a_1State]]&amp;TEXT(Sense_data[[#This Row],[StateInstanceTimestamp]],"#.######")</f>
        <v>Off42182.044954</v>
      </c>
      <c r="G3919" s="3">
        <f ca="1">IF(Sense_data[[#This Row],[a_1State]]="Off",RANDBETWEEN(off_min,off_max),RANDBETWEEN(on_min,on_max))/sr_div</f>
        <v>2.2999999999999998</v>
      </c>
      <c r="H3919" s="3">
        <v>1.6</v>
      </c>
      <c r="I3919" s="3">
        <f>IF(HOUR(Sense_data[[#This Row],[SysTimeStamp]])&lt;12,I3918+$B$14,I3918-$B$14)</f>
        <v>15.90324074074146</v>
      </c>
    </row>
    <row r="3920" spans="1:9" x14ac:dyDescent="0.2">
      <c r="A3920" t="s">
        <v>20</v>
      </c>
      <c r="B3920" t="s">
        <v>22</v>
      </c>
      <c r="C3920" s="6">
        <f t="shared" si="65"/>
        <v>42182.045173621671</v>
      </c>
      <c r="D3920" t="s">
        <v>21</v>
      </c>
      <c r="E3920" s="6">
        <f>IF(Sense_data[[#This Row],[a_1State]]=D3919,E3919,Sense_data[[#This Row],[SysTimeStamp]])</f>
        <v>42182.044953714212</v>
      </c>
      <c r="F3920" s="3" t="str">
        <f>Sense_data[[#This Row],[a_1State]]&amp;TEXT(Sense_data[[#This Row],[StateInstanceTimestamp]],"#.######")</f>
        <v>Off42182.044954</v>
      </c>
      <c r="G3920" s="3">
        <f ca="1">IF(Sense_data[[#This Row],[a_1State]]="Off",RANDBETWEEN(off_min,off_max),RANDBETWEEN(on_min,on_max))/sr_div</f>
        <v>2.8</v>
      </c>
      <c r="H3920" s="3">
        <v>2.8</v>
      </c>
      <c r="I3920" s="3">
        <f>IF(HOUR(Sense_data[[#This Row],[SysTimeStamp]])&lt;12,I3919+$B$14,I3919-$B$14)</f>
        <v>15.903472222222941</v>
      </c>
    </row>
    <row r="3921" spans="1:9" x14ac:dyDescent="0.2">
      <c r="A3921" t="s">
        <v>20</v>
      </c>
      <c r="B3921" t="s">
        <v>22</v>
      </c>
      <c r="C3921" s="6">
        <f t="shared" si="65"/>
        <v>42182.045185195748</v>
      </c>
      <c r="D3921" t="s">
        <v>21</v>
      </c>
      <c r="E3921" s="6">
        <f>IF(Sense_data[[#This Row],[a_1State]]=D3920,E3920,Sense_data[[#This Row],[SysTimeStamp]])</f>
        <v>42182.044953714212</v>
      </c>
      <c r="F3921" s="3" t="str">
        <f>Sense_data[[#This Row],[a_1State]]&amp;TEXT(Sense_data[[#This Row],[StateInstanceTimestamp]],"#.######")</f>
        <v>Off42182.044954</v>
      </c>
      <c r="G3921" s="3">
        <f ca="1">IF(Sense_data[[#This Row],[a_1State]]="Off",RANDBETWEEN(off_min,off_max),RANDBETWEEN(on_min,on_max))/sr_div</f>
        <v>2.2999999999999998</v>
      </c>
      <c r="H3921" s="3">
        <v>2.2999999999999998</v>
      </c>
      <c r="I3921" s="3">
        <f>IF(HOUR(Sense_data[[#This Row],[SysTimeStamp]])&lt;12,I3920+$B$14,I3920-$B$14)</f>
        <v>15.903703703704423</v>
      </c>
    </row>
    <row r="3922" spans="1:9" x14ac:dyDescent="0.2">
      <c r="A3922" t="s">
        <v>20</v>
      </c>
      <c r="B3922" t="s">
        <v>22</v>
      </c>
      <c r="C3922" s="6">
        <f t="shared" si="65"/>
        <v>42182.045196769825</v>
      </c>
      <c r="D3922" t="s">
        <v>21</v>
      </c>
      <c r="E3922" s="6">
        <f>IF(Sense_data[[#This Row],[a_1State]]=D3921,E3921,Sense_data[[#This Row],[SysTimeStamp]])</f>
        <v>42182.044953714212</v>
      </c>
      <c r="F3922" s="3" t="str">
        <f>Sense_data[[#This Row],[a_1State]]&amp;TEXT(Sense_data[[#This Row],[StateInstanceTimestamp]],"#.######")</f>
        <v>Off42182.044954</v>
      </c>
      <c r="G3922" s="3">
        <f ca="1">IF(Sense_data[[#This Row],[a_1State]]="Off",RANDBETWEEN(off_min,off_max),RANDBETWEEN(on_min,on_max))/sr_div</f>
        <v>2.2000000000000002</v>
      </c>
      <c r="H3922" s="3">
        <v>2.7</v>
      </c>
      <c r="I3922" s="3">
        <f>IF(HOUR(Sense_data[[#This Row],[SysTimeStamp]])&lt;12,I3921+$B$14,I3921-$B$14)</f>
        <v>15.903935185185905</v>
      </c>
    </row>
    <row r="3923" spans="1:9" x14ac:dyDescent="0.2">
      <c r="A3923" t="s">
        <v>20</v>
      </c>
      <c r="B3923" t="s">
        <v>22</v>
      </c>
      <c r="C3923" s="6">
        <f t="shared" si="65"/>
        <v>42182.045208343901</v>
      </c>
      <c r="D3923" t="s">
        <v>21</v>
      </c>
      <c r="E3923" s="6">
        <f>IF(Sense_data[[#This Row],[a_1State]]=D3922,E3922,Sense_data[[#This Row],[SysTimeStamp]])</f>
        <v>42182.044953714212</v>
      </c>
      <c r="F3923" s="3" t="str">
        <f>Sense_data[[#This Row],[a_1State]]&amp;TEXT(Sense_data[[#This Row],[StateInstanceTimestamp]],"#.######")</f>
        <v>Off42182.044954</v>
      </c>
      <c r="G3923" s="3">
        <f ca="1">IF(Sense_data[[#This Row],[a_1State]]="Off",RANDBETWEEN(off_min,off_max),RANDBETWEEN(on_min,on_max))/sr_div</f>
        <v>2.7</v>
      </c>
      <c r="H3923" s="3">
        <v>1.7</v>
      </c>
      <c r="I3923" s="3">
        <f>IF(HOUR(Sense_data[[#This Row],[SysTimeStamp]])&lt;12,I3922+$B$14,I3922-$B$14)</f>
        <v>15.904166666667386</v>
      </c>
    </row>
    <row r="3924" spans="1:9" x14ac:dyDescent="0.2">
      <c r="A3924" t="s">
        <v>20</v>
      </c>
      <c r="B3924" t="s">
        <v>22</v>
      </c>
      <c r="C3924" s="6">
        <f t="shared" si="65"/>
        <v>42182.045219917978</v>
      </c>
      <c r="D3924" t="s">
        <v>21</v>
      </c>
      <c r="E3924" s="6">
        <f>IF(Sense_data[[#This Row],[a_1State]]=D3923,E3923,Sense_data[[#This Row],[SysTimeStamp]])</f>
        <v>42182.044953714212</v>
      </c>
      <c r="F3924" s="3" t="str">
        <f>Sense_data[[#This Row],[a_1State]]&amp;TEXT(Sense_data[[#This Row],[StateInstanceTimestamp]],"#.######")</f>
        <v>Off42182.044954</v>
      </c>
      <c r="G3924" s="3">
        <f ca="1">IF(Sense_data[[#This Row],[a_1State]]="Off",RANDBETWEEN(off_min,off_max),RANDBETWEEN(on_min,on_max))/sr_div</f>
        <v>1.4</v>
      </c>
      <c r="H3924" s="3">
        <v>1.7</v>
      </c>
      <c r="I3924" s="3">
        <f>IF(HOUR(Sense_data[[#This Row],[SysTimeStamp]])&lt;12,I3923+$B$14,I3923-$B$14)</f>
        <v>15.904398148148868</v>
      </c>
    </row>
    <row r="3925" spans="1:9" x14ac:dyDescent="0.2">
      <c r="A3925" t="s">
        <v>20</v>
      </c>
      <c r="B3925" t="s">
        <v>22</v>
      </c>
      <c r="C3925" s="6">
        <f t="shared" si="65"/>
        <v>42182.045231492055</v>
      </c>
      <c r="D3925" t="s">
        <v>21</v>
      </c>
      <c r="E3925" s="6">
        <f>IF(Sense_data[[#This Row],[a_1State]]=D3924,E3924,Sense_data[[#This Row],[SysTimeStamp]])</f>
        <v>42182.044953714212</v>
      </c>
      <c r="F3925" s="3" t="str">
        <f>Sense_data[[#This Row],[a_1State]]&amp;TEXT(Sense_data[[#This Row],[StateInstanceTimestamp]],"#.######")</f>
        <v>Off42182.044954</v>
      </c>
      <c r="G3925" s="3">
        <f ca="1">IF(Sense_data[[#This Row],[a_1State]]="Off",RANDBETWEEN(off_min,off_max),RANDBETWEEN(on_min,on_max))/sr_div</f>
        <v>1.4</v>
      </c>
      <c r="H3925" s="3">
        <v>1.9</v>
      </c>
      <c r="I3925" s="3">
        <f>IF(HOUR(Sense_data[[#This Row],[SysTimeStamp]])&lt;12,I3924+$B$14,I3924-$B$14)</f>
        <v>15.90462962963035</v>
      </c>
    </row>
    <row r="3926" spans="1:9" x14ac:dyDescent="0.2">
      <c r="A3926" t="s">
        <v>20</v>
      </c>
      <c r="B3926" t="s">
        <v>22</v>
      </c>
      <c r="C3926" s="6">
        <f t="shared" si="65"/>
        <v>42182.045243066132</v>
      </c>
      <c r="D3926" t="s">
        <v>21</v>
      </c>
      <c r="E3926" s="6">
        <f>IF(Sense_data[[#This Row],[a_1State]]=D3925,E3925,Sense_data[[#This Row],[SysTimeStamp]])</f>
        <v>42182.044953714212</v>
      </c>
      <c r="F3926" s="3" t="str">
        <f>Sense_data[[#This Row],[a_1State]]&amp;TEXT(Sense_data[[#This Row],[StateInstanceTimestamp]],"#.######")</f>
        <v>Off42182.044954</v>
      </c>
      <c r="G3926" s="3">
        <f ca="1">IF(Sense_data[[#This Row],[a_1State]]="Off",RANDBETWEEN(off_min,off_max),RANDBETWEEN(on_min,on_max))/sr_div</f>
        <v>3</v>
      </c>
      <c r="H3926" s="3">
        <v>1.7</v>
      </c>
      <c r="I3926" s="3">
        <f>IF(HOUR(Sense_data[[#This Row],[SysTimeStamp]])&lt;12,I3925+$B$14,I3925-$B$14)</f>
        <v>15.904861111111831</v>
      </c>
    </row>
    <row r="3927" spans="1:9" x14ac:dyDescent="0.2">
      <c r="A3927" t="s">
        <v>20</v>
      </c>
      <c r="B3927" t="s">
        <v>22</v>
      </c>
      <c r="C3927" s="6">
        <f t="shared" si="65"/>
        <v>42182.045254640208</v>
      </c>
      <c r="D3927" t="s">
        <v>21</v>
      </c>
      <c r="E3927" s="6">
        <f>IF(Sense_data[[#This Row],[a_1State]]=D3926,E3926,Sense_data[[#This Row],[SysTimeStamp]])</f>
        <v>42182.044953714212</v>
      </c>
      <c r="F3927" s="3" t="str">
        <f>Sense_data[[#This Row],[a_1State]]&amp;TEXT(Sense_data[[#This Row],[StateInstanceTimestamp]],"#.######")</f>
        <v>Off42182.044954</v>
      </c>
      <c r="G3927" s="3">
        <f ca="1">IF(Sense_data[[#This Row],[a_1State]]="Off",RANDBETWEEN(off_min,off_max),RANDBETWEEN(on_min,on_max))/sr_div</f>
        <v>2</v>
      </c>
      <c r="H3927" s="3">
        <v>2.8</v>
      </c>
      <c r="I3927" s="3">
        <f>IF(HOUR(Sense_data[[#This Row],[SysTimeStamp]])&lt;12,I3926+$B$14,I3926-$B$14)</f>
        <v>15.905092592593313</v>
      </c>
    </row>
    <row r="3928" spans="1:9" x14ac:dyDescent="0.2">
      <c r="A3928" t="s">
        <v>20</v>
      </c>
      <c r="B3928" t="s">
        <v>22</v>
      </c>
      <c r="C3928" s="6">
        <f t="shared" si="65"/>
        <v>42182.045266214285</v>
      </c>
      <c r="D3928" t="s">
        <v>21</v>
      </c>
      <c r="E3928" s="6">
        <f>IF(Sense_data[[#This Row],[a_1State]]=D3927,E3927,Sense_data[[#This Row],[SysTimeStamp]])</f>
        <v>42182.044953714212</v>
      </c>
      <c r="F3928" s="3" t="str">
        <f>Sense_data[[#This Row],[a_1State]]&amp;TEXT(Sense_data[[#This Row],[StateInstanceTimestamp]],"#.######")</f>
        <v>Off42182.044954</v>
      </c>
      <c r="G3928" s="3">
        <f ca="1">IF(Sense_data[[#This Row],[a_1State]]="Off",RANDBETWEEN(off_min,off_max),RANDBETWEEN(on_min,on_max))/sr_div</f>
        <v>1.5</v>
      </c>
      <c r="H3928" s="3">
        <v>1.7</v>
      </c>
      <c r="I3928" s="3">
        <f>IF(HOUR(Sense_data[[#This Row],[SysTimeStamp]])&lt;12,I3927+$B$14,I3927-$B$14)</f>
        <v>15.905324074074795</v>
      </c>
    </row>
    <row r="3929" spans="1:9" x14ac:dyDescent="0.2">
      <c r="A3929" t="s">
        <v>20</v>
      </c>
      <c r="B3929" t="s">
        <v>22</v>
      </c>
      <c r="C3929" s="6">
        <f t="shared" si="65"/>
        <v>42182.045277788362</v>
      </c>
      <c r="D3929" t="s">
        <v>21</v>
      </c>
      <c r="E3929" s="6">
        <f>IF(Sense_data[[#This Row],[a_1State]]=D3928,E3928,Sense_data[[#This Row],[SysTimeStamp]])</f>
        <v>42182.044953714212</v>
      </c>
      <c r="F3929" s="3" t="str">
        <f>Sense_data[[#This Row],[a_1State]]&amp;TEXT(Sense_data[[#This Row],[StateInstanceTimestamp]],"#.######")</f>
        <v>Off42182.044954</v>
      </c>
      <c r="G3929" s="3">
        <f ca="1">IF(Sense_data[[#This Row],[a_1State]]="Off",RANDBETWEEN(off_min,off_max),RANDBETWEEN(on_min,on_max))/sr_div</f>
        <v>2.1</v>
      </c>
      <c r="H3929" s="3">
        <v>2.4</v>
      </c>
      <c r="I3929" s="3">
        <f>IF(HOUR(Sense_data[[#This Row],[SysTimeStamp]])&lt;12,I3928+$B$14,I3928-$B$14)</f>
        <v>15.905555555556276</v>
      </c>
    </row>
    <row r="3930" spans="1:9" x14ac:dyDescent="0.2">
      <c r="A3930" t="s">
        <v>20</v>
      </c>
      <c r="B3930" t="s">
        <v>22</v>
      </c>
      <c r="C3930" s="6">
        <f t="shared" si="65"/>
        <v>42182.045289362439</v>
      </c>
      <c r="D3930" t="s">
        <v>21</v>
      </c>
      <c r="E3930" s="6">
        <f>IF(Sense_data[[#This Row],[a_1State]]=D3929,E3929,Sense_data[[#This Row],[SysTimeStamp]])</f>
        <v>42182.044953714212</v>
      </c>
      <c r="F3930" s="3" t="str">
        <f>Sense_data[[#This Row],[a_1State]]&amp;TEXT(Sense_data[[#This Row],[StateInstanceTimestamp]],"#.######")</f>
        <v>Off42182.044954</v>
      </c>
      <c r="G3930" s="3">
        <f ca="1">IF(Sense_data[[#This Row],[a_1State]]="Off",RANDBETWEEN(off_min,off_max),RANDBETWEEN(on_min,on_max))/sr_div</f>
        <v>2.2999999999999998</v>
      </c>
      <c r="H3930" s="3">
        <v>1</v>
      </c>
      <c r="I3930" s="3">
        <f>IF(HOUR(Sense_data[[#This Row],[SysTimeStamp]])&lt;12,I3929+$B$14,I3929-$B$14)</f>
        <v>15.905787037037758</v>
      </c>
    </row>
    <row r="3931" spans="1:9" x14ac:dyDescent="0.2">
      <c r="A3931" t="s">
        <v>20</v>
      </c>
      <c r="B3931" t="s">
        <v>22</v>
      </c>
      <c r="C3931" s="6">
        <f t="shared" si="65"/>
        <v>42182.045300936516</v>
      </c>
      <c r="D3931" t="s">
        <v>21</v>
      </c>
      <c r="E3931" s="6">
        <f>IF(Sense_data[[#This Row],[a_1State]]=D3930,E3930,Sense_data[[#This Row],[SysTimeStamp]])</f>
        <v>42182.044953714212</v>
      </c>
      <c r="F3931" s="3" t="str">
        <f>Sense_data[[#This Row],[a_1State]]&amp;TEXT(Sense_data[[#This Row],[StateInstanceTimestamp]],"#.######")</f>
        <v>Off42182.044954</v>
      </c>
      <c r="G3931" s="3">
        <f ca="1">IF(Sense_data[[#This Row],[a_1State]]="Off",RANDBETWEEN(off_min,off_max),RANDBETWEEN(on_min,on_max))/sr_div</f>
        <v>2.5</v>
      </c>
      <c r="H3931" s="3">
        <v>1.3</v>
      </c>
      <c r="I3931" s="3">
        <f>IF(HOUR(Sense_data[[#This Row],[SysTimeStamp]])&lt;12,I3930+$B$14,I3930-$B$14)</f>
        <v>15.90601851851924</v>
      </c>
    </row>
    <row r="3932" spans="1:9" x14ac:dyDescent="0.2">
      <c r="A3932" t="s">
        <v>20</v>
      </c>
      <c r="B3932" t="s">
        <v>22</v>
      </c>
      <c r="C3932" s="6">
        <f t="shared" si="65"/>
        <v>42182.045312510592</v>
      </c>
      <c r="D3932" t="s">
        <v>21</v>
      </c>
      <c r="E3932" s="6">
        <f>IF(Sense_data[[#This Row],[a_1State]]=D3931,E3931,Sense_data[[#This Row],[SysTimeStamp]])</f>
        <v>42182.044953714212</v>
      </c>
      <c r="F3932" s="3" t="str">
        <f>Sense_data[[#This Row],[a_1State]]&amp;TEXT(Sense_data[[#This Row],[StateInstanceTimestamp]],"#.######")</f>
        <v>Off42182.044954</v>
      </c>
      <c r="G3932" s="3">
        <f ca="1">IF(Sense_data[[#This Row],[a_1State]]="Off",RANDBETWEEN(off_min,off_max),RANDBETWEEN(on_min,on_max))/sr_div</f>
        <v>1.1000000000000001</v>
      </c>
      <c r="H3932" s="3">
        <v>2.4</v>
      </c>
      <c r="I3932" s="3">
        <f>IF(HOUR(Sense_data[[#This Row],[SysTimeStamp]])&lt;12,I3931+$B$14,I3931-$B$14)</f>
        <v>15.906250000000721</v>
      </c>
    </row>
    <row r="3933" spans="1:9" x14ac:dyDescent="0.2">
      <c r="A3933" t="s">
        <v>20</v>
      </c>
      <c r="B3933" t="s">
        <v>22</v>
      </c>
      <c r="C3933" s="6">
        <f t="shared" si="65"/>
        <v>42182.045324084669</v>
      </c>
      <c r="D3933" t="s">
        <v>21</v>
      </c>
      <c r="E3933" s="6">
        <f>IF(Sense_data[[#This Row],[a_1State]]=D3932,E3932,Sense_data[[#This Row],[SysTimeStamp]])</f>
        <v>42182.044953714212</v>
      </c>
      <c r="F3933" s="3" t="str">
        <f>Sense_data[[#This Row],[a_1State]]&amp;TEXT(Sense_data[[#This Row],[StateInstanceTimestamp]],"#.######")</f>
        <v>Off42182.044954</v>
      </c>
      <c r="G3933" s="3">
        <f ca="1">IF(Sense_data[[#This Row],[a_1State]]="Off",RANDBETWEEN(off_min,off_max),RANDBETWEEN(on_min,on_max))/sr_div</f>
        <v>2.1</v>
      </c>
      <c r="H3933" s="3">
        <v>1.3</v>
      </c>
      <c r="I3933" s="3">
        <f>IF(HOUR(Sense_data[[#This Row],[SysTimeStamp]])&lt;12,I3932+$B$14,I3932-$B$14)</f>
        <v>15.906481481482203</v>
      </c>
    </row>
    <row r="3934" spans="1:9" x14ac:dyDescent="0.2">
      <c r="A3934" t="s">
        <v>20</v>
      </c>
      <c r="B3934" t="s">
        <v>22</v>
      </c>
      <c r="C3934" s="6">
        <f t="shared" si="65"/>
        <v>42182.045335658746</v>
      </c>
      <c r="D3934" t="s">
        <v>21</v>
      </c>
      <c r="E3934" s="6">
        <f>IF(Sense_data[[#This Row],[a_1State]]=D3933,E3933,Sense_data[[#This Row],[SysTimeStamp]])</f>
        <v>42182.044953714212</v>
      </c>
      <c r="F3934" s="3" t="str">
        <f>Sense_data[[#This Row],[a_1State]]&amp;TEXT(Sense_data[[#This Row],[StateInstanceTimestamp]],"#.######")</f>
        <v>Off42182.044954</v>
      </c>
      <c r="G3934" s="3">
        <f ca="1">IF(Sense_data[[#This Row],[a_1State]]="Off",RANDBETWEEN(off_min,off_max),RANDBETWEEN(on_min,on_max))/sr_div</f>
        <v>2.4</v>
      </c>
      <c r="H3934" s="3">
        <v>2.2999999999999998</v>
      </c>
      <c r="I3934" s="3">
        <f>IF(HOUR(Sense_data[[#This Row],[SysTimeStamp]])&lt;12,I3933+$B$14,I3933-$B$14)</f>
        <v>15.906712962963685</v>
      </c>
    </row>
    <row r="3935" spans="1:9" x14ac:dyDescent="0.2">
      <c r="A3935" t="s">
        <v>20</v>
      </c>
      <c r="B3935" t="s">
        <v>22</v>
      </c>
      <c r="C3935" s="6">
        <f t="shared" si="65"/>
        <v>42182.045347232823</v>
      </c>
      <c r="D3935" t="s">
        <v>21</v>
      </c>
      <c r="E3935" s="6">
        <f>IF(Sense_data[[#This Row],[a_1State]]=D3934,E3934,Sense_data[[#This Row],[SysTimeStamp]])</f>
        <v>42182.044953714212</v>
      </c>
      <c r="F3935" s="3" t="str">
        <f>Sense_data[[#This Row],[a_1State]]&amp;TEXT(Sense_data[[#This Row],[StateInstanceTimestamp]],"#.######")</f>
        <v>Off42182.044954</v>
      </c>
      <c r="G3935" s="3">
        <f ca="1">IF(Sense_data[[#This Row],[a_1State]]="Off",RANDBETWEEN(off_min,off_max),RANDBETWEEN(on_min,on_max))/sr_div</f>
        <v>2.2999999999999998</v>
      </c>
      <c r="H3935" s="3">
        <v>1.1000000000000001</v>
      </c>
      <c r="I3935" s="3">
        <f>IF(HOUR(Sense_data[[#This Row],[SysTimeStamp]])&lt;12,I3934+$B$14,I3934-$B$14)</f>
        <v>15.906944444445166</v>
      </c>
    </row>
    <row r="3936" spans="1:9" x14ac:dyDescent="0.2">
      <c r="A3936" t="s">
        <v>20</v>
      </c>
      <c r="B3936" t="s">
        <v>22</v>
      </c>
      <c r="C3936" s="6">
        <f t="shared" si="65"/>
        <v>42182.045358806899</v>
      </c>
      <c r="D3936" t="s">
        <v>21</v>
      </c>
      <c r="E3936" s="6">
        <f>IF(Sense_data[[#This Row],[a_1State]]=D3935,E3935,Sense_data[[#This Row],[SysTimeStamp]])</f>
        <v>42182.044953714212</v>
      </c>
      <c r="F3936" s="3" t="str">
        <f>Sense_data[[#This Row],[a_1State]]&amp;TEXT(Sense_data[[#This Row],[StateInstanceTimestamp]],"#.######")</f>
        <v>Off42182.044954</v>
      </c>
      <c r="G3936" s="3">
        <f ca="1">IF(Sense_data[[#This Row],[a_1State]]="Off",RANDBETWEEN(off_min,off_max),RANDBETWEEN(on_min,on_max))/sr_div</f>
        <v>2.5</v>
      </c>
      <c r="H3936" s="3">
        <v>3</v>
      </c>
      <c r="I3936" s="3">
        <f>IF(HOUR(Sense_data[[#This Row],[SysTimeStamp]])&lt;12,I3935+$B$14,I3935-$B$14)</f>
        <v>15.907175925926648</v>
      </c>
    </row>
    <row r="3937" spans="1:9" x14ac:dyDescent="0.2">
      <c r="A3937" t="s">
        <v>20</v>
      </c>
      <c r="B3937" t="s">
        <v>22</v>
      </c>
      <c r="C3937" s="6">
        <f t="shared" si="65"/>
        <v>42182.045370380976</v>
      </c>
      <c r="D3937" t="s">
        <v>21</v>
      </c>
      <c r="E3937" s="6">
        <f>IF(Sense_data[[#This Row],[a_1State]]=D3936,E3936,Sense_data[[#This Row],[SysTimeStamp]])</f>
        <v>42182.044953714212</v>
      </c>
      <c r="F3937" s="3" t="str">
        <f>Sense_data[[#This Row],[a_1State]]&amp;TEXT(Sense_data[[#This Row],[StateInstanceTimestamp]],"#.######")</f>
        <v>Off42182.044954</v>
      </c>
      <c r="G3937" s="3">
        <f ca="1">IF(Sense_data[[#This Row],[a_1State]]="Off",RANDBETWEEN(off_min,off_max),RANDBETWEEN(on_min,on_max))/sr_div</f>
        <v>2.5</v>
      </c>
      <c r="H3937" s="3">
        <v>2.7</v>
      </c>
      <c r="I3937" s="3">
        <f>IF(HOUR(Sense_data[[#This Row],[SysTimeStamp]])&lt;12,I3936+$B$14,I3936-$B$14)</f>
        <v>15.90740740740813</v>
      </c>
    </row>
    <row r="3938" spans="1:9" x14ac:dyDescent="0.2">
      <c r="A3938" t="s">
        <v>20</v>
      </c>
      <c r="B3938" t="s">
        <v>22</v>
      </c>
      <c r="C3938" s="6">
        <f t="shared" si="65"/>
        <v>42182.045381955053</v>
      </c>
      <c r="D3938" t="s">
        <v>21</v>
      </c>
      <c r="E3938" s="6">
        <f>IF(Sense_data[[#This Row],[a_1State]]=D3937,E3937,Sense_data[[#This Row],[SysTimeStamp]])</f>
        <v>42182.044953714212</v>
      </c>
      <c r="F3938" s="3" t="str">
        <f>Sense_data[[#This Row],[a_1State]]&amp;TEXT(Sense_data[[#This Row],[StateInstanceTimestamp]],"#.######")</f>
        <v>Off42182.044954</v>
      </c>
      <c r="G3938" s="3">
        <f ca="1">IF(Sense_data[[#This Row],[a_1State]]="Off",RANDBETWEEN(off_min,off_max),RANDBETWEEN(on_min,on_max))/sr_div</f>
        <v>2.7</v>
      </c>
      <c r="H3938" s="3">
        <v>1.7</v>
      </c>
      <c r="I3938" s="3">
        <f>IF(HOUR(Sense_data[[#This Row],[SysTimeStamp]])&lt;12,I3937+$B$14,I3937-$B$14)</f>
        <v>15.907638888889611</v>
      </c>
    </row>
    <row r="3939" spans="1:9" x14ac:dyDescent="0.2">
      <c r="A3939" t="s">
        <v>20</v>
      </c>
      <c r="B3939" t="s">
        <v>22</v>
      </c>
      <c r="C3939" s="6">
        <f t="shared" si="65"/>
        <v>42182.04539352913</v>
      </c>
      <c r="D3939" t="s">
        <v>21</v>
      </c>
      <c r="E3939" s="6">
        <f>IF(Sense_data[[#This Row],[a_1State]]=D3938,E3938,Sense_data[[#This Row],[SysTimeStamp]])</f>
        <v>42182.044953714212</v>
      </c>
      <c r="F3939" s="3" t="str">
        <f>Sense_data[[#This Row],[a_1State]]&amp;TEXT(Sense_data[[#This Row],[StateInstanceTimestamp]],"#.######")</f>
        <v>Off42182.044954</v>
      </c>
      <c r="G3939" s="3">
        <f ca="1">IF(Sense_data[[#This Row],[a_1State]]="Off",RANDBETWEEN(off_min,off_max),RANDBETWEEN(on_min,on_max))/sr_div</f>
        <v>1.5</v>
      </c>
      <c r="H3939" s="3">
        <v>1.4</v>
      </c>
      <c r="I3939" s="3">
        <f>IF(HOUR(Sense_data[[#This Row],[SysTimeStamp]])&lt;12,I3938+$B$14,I3938-$B$14)</f>
        <v>15.907870370371093</v>
      </c>
    </row>
    <row r="3940" spans="1:9" x14ac:dyDescent="0.2">
      <c r="A3940" t="s">
        <v>20</v>
      </c>
      <c r="B3940" t="s">
        <v>22</v>
      </c>
      <c r="C3940" s="6">
        <f t="shared" si="65"/>
        <v>42182.045405103207</v>
      </c>
      <c r="D3940" t="s">
        <v>21</v>
      </c>
      <c r="E3940" s="6">
        <f>IF(Sense_data[[#This Row],[a_1State]]=D3939,E3939,Sense_data[[#This Row],[SysTimeStamp]])</f>
        <v>42182.044953714212</v>
      </c>
      <c r="F3940" s="3" t="str">
        <f>Sense_data[[#This Row],[a_1State]]&amp;TEXT(Sense_data[[#This Row],[StateInstanceTimestamp]],"#.######")</f>
        <v>Off42182.044954</v>
      </c>
      <c r="G3940" s="3">
        <f ca="1">IF(Sense_data[[#This Row],[a_1State]]="Off",RANDBETWEEN(off_min,off_max),RANDBETWEEN(on_min,on_max))/sr_div</f>
        <v>2.2999999999999998</v>
      </c>
      <c r="H3940" s="3">
        <v>1</v>
      </c>
      <c r="I3940" s="3">
        <f>IF(HOUR(Sense_data[[#This Row],[SysTimeStamp]])&lt;12,I3939+$B$14,I3939-$B$14)</f>
        <v>15.908101851852575</v>
      </c>
    </row>
    <row r="3941" spans="1:9" x14ac:dyDescent="0.2">
      <c r="A3941" t="s">
        <v>20</v>
      </c>
      <c r="B3941" t="s">
        <v>22</v>
      </c>
      <c r="C3941" s="6">
        <f t="shared" si="65"/>
        <v>42182.045416677283</v>
      </c>
      <c r="D3941" t="s">
        <v>21</v>
      </c>
      <c r="E3941" s="6">
        <f>IF(Sense_data[[#This Row],[a_1State]]=D3940,E3940,Sense_data[[#This Row],[SysTimeStamp]])</f>
        <v>42182.044953714212</v>
      </c>
      <c r="F3941" s="3" t="str">
        <f>Sense_data[[#This Row],[a_1State]]&amp;TEXT(Sense_data[[#This Row],[StateInstanceTimestamp]],"#.######")</f>
        <v>Off42182.044954</v>
      </c>
      <c r="G3941" s="3">
        <f ca="1">IF(Sense_data[[#This Row],[a_1State]]="Off",RANDBETWEEN(off_min,off_max),RANDBETWEEN(on_min,on_max))/sr_div</f>
        <v>2.7</v>
      </c>
      <c r="H3941" s="3">
        <v>2.6</v>
      </c>
      <c r="I3941" s="3">
        <f>IF(HOUR(Sense_data[[#This Row],[SysTimeStamp]])&lt;12,I3940+$B$14,I3940-$B$14)</f>
        <v>15.908333333334056</v>
      </c>
    </row>
    <row r="3942" spans="1:9" x14ac:dyDescent="0.2">
      <c r="A3942" t="s">
        <v>20</v>
      </c>
      <c r="B3942" t="s">
        <v>22</v>
      </c>
      <c r="C3942" s="6">
        <f t="shared" si="65"/>
        <v>42182.04542825136</v>
      </c>
      <c r="D3942" t="s">
        <v>21</v>
      </c>
      <c r="E3942" s="6">
        <f>IF(Sense_data[[#This Row],[a_1State]]=D3941,E3941,Sense_data[[#This Row],[SysTimeStamp]])</f>
        <v>42182.044953714212</v>
      </c>
      <c r="F3942" s="3" t="str">
        <f>Sense_data[[#This Row],[a_1State]]&amp;TEXT(Sense_data[[#This Row],[StateInstanceTimestamp]],"#.######")</f>
        <v>Off42182.044954</v>
      </c>
      <c r="G3942" s="3">
        <f ca="1">IF(Sense_data[[#This Row],[a_1State]]="Off",RANDBETWEEN(off_min,off_max),RANDBETWEEN(on_min,on_max))/sr_div</f>
        <v>2.7</v>
      </c>
      <c r="H3942" s="3">
        <v>2.7</v>
      </c>
      <c r="I3942" s="3">
        <f>IF(HOUR(Sense_data[[#This Row],[SysTimeStamp]])&lt;12,I3941+$B$14,I3941-$B$14)</f>
        <v>15.908564814815538</v>
      </c>
    </row>
    <row r="3943" spans="1:9" x14ac:dyDescent="0.2">
      <c r="A3943" t="s">
        <v>20</v>
      </c>
      <c r="B3943" t="s">
        <v>22</v>
      </c>
      <c r="C3943" s="6">
        <f t="shared" si="65"/>
        <v>42182.045439825437</v>
      </c>
      <c r="D3943" t="s">
        <v>21</v>
      </c>
      <c r="E3943" s="6">
        <f>IF(Sense_data[[#This Row],[a_1State]]=D3942,E3942,Sense_data[[#This Row],[SysTimeStamp]])</f>
        <v>42182.044953714212</v>
      </c>
      <c r="F3943" s="3" t="str">
        <f>Sense_data[[#This Row],[a_1State]]&amp;TEXT(Sense_data[[#This Row],[StateInstanceTimestamp]],"#.######")</f>
        <v>Off42182.044954</v>
      </c>
      <c r="G3943" s="3">
        <f ca="1">IF(Sense_data[[#This Row],[a_1State]]="Off",RANDBETWEEN(off_min,off_max),RANDBETWEEN(on_min,on_max))/sr_div</f>
        <v>1.3</v>
      </c>
      <c r="H3943" s="3">
        <v>1.6</v>
      </c>
      <c r="I3943" s="3">
        <f>IF(HOUR(Sense_data[[#This Row],[SysTimeStamp]])&lt;12,I3942+$B$14,I3942-$B$14)</f>
        <v>15.90879629629702</v>
      </c>
    </row>
    <row r="3944" spans="1:9" x14ac:dyDescent="0.2">
      <c r="A3944" t="s">
        <v>20</v>
      </c>
      <c r="B3944" t="s">
        <v>22</v>
      </c>
      <c r="C3944" s="6">
        <f t="shared" si="65"/>
        <v>42182.045451399514</v>
      </c>
      <c r="D3944" t="s">
        <v>21</v>
      </c>
      <c r="E3944" s="6">
        <f>IF(Sense_data[[#This Row],[a_1State]]=D3943,E3943,Sense_data[[#This Row],[SysTimeStamp]])</f>
        <v>42182.044953714212</v>
      </c>
      <c r="F3944" s="3" t="str">
        <f>Sense_data[[#This Row],[a_1State]]&amp;TEXT(Sense_data[[#This Row],[StateInstanceTimestamp]],"#.######")</f>
        <v>Off42182.044954</v>
      </c>
      <c r="G3944" s="3">
        <f ca="1">IF(Sense_data[[#This Row],[a_1State]]="Off",RANDBETWEEN(off_min,off_max),RANDBETWEEN(on_min,on_max))/sr_div</f>
        <v>1.5</v>
      </c>
      <c r="H3944" s="3">
        <v>1.4</v>
      </c>
      <c r="I3944" s="3">
        <f>IF(HOUR(Sense_data[[#This Row],[SysTimeStamp]])&lt;12,I3943+$B$14,I3943-$B$14)</f>
        <v>15.909027777778501</v>
      </c>
    </row>
    <row r="3945" spans="1:9" x14ac:dyDescent="0.2">
      <c r="A3945" t="s">
        <v>20</v>
      </c>
      <c r="B3945" t="s">
        <v>22</v>
      </c>
      <c r="C3945" s="6">
        <f t="shared" si="65"/>
        <v>42182.04546297359</v>
      </c>
      <c r="D3945" t="s">
        <v>21</v>
      </c>
      <c r="E3945" s="6">
        <f>IF(Sense_data[[#This Row],[a_1State]]=D3944,E3944,Sense_data[[#This Row],[SysTimeStamp]])</f>
        <v>42182.044953714212</v>
      </c>
      <c r="F3945" s="3" t="str">
        <f>Sense_data[[#This Row],[a_1State]]&amp;TEXT(Sense_data[[#This Row],[StateInstanceTimestamp]],"#.######")</f>
        <v>Off42182.044954</v>
      </c>
      <c r="G3945" s="3">
        <f ca="1">IF(Sense_data[[#This Row],[a_1State]]="Off",RANDBETWEEN(off_min,off_max),RANDBETWEEN(on_min,on_max))/sr_div</f>
        <v>2.8</v>
      </c>
      <c r="H3945" s="3">
        <v>2.2999999999999998</v>
      </c>
      <c r="I3945" s="3">
        <f>IF(HOUR(Sense_data[[#This Row],[SysTimeStamp]])&lt;12,I3944+$B$14,I3944-$B$14)</f>
        <v>15.909259259259983</v>
      </c>
    </row>
    <row r="3946" spans="1:9" x14ac:dyDescent="0.2">
      <c r="A3946" t="s">
        <v>20</v>
      </c>
      <c r="B3946" t="s">
        <v>22</v>
      </c>
      <c r="C3946" s="6">
        <f t="shared" si="65"/>
        <v>42182.045474547667</v>
      </c>
      <c r="D3946" t="s">
        <v>21</v>
      </c>
      <c r="E3946" s="6">
        <f>IF(Sense_data[[#This Row],[a_1State]]=D3945,E3945,Sense_data[[#This Row],[SysTimeStamp]])</f>
        <v>42182.044953714212</v>
      </c>
      <c r="F3946" s="3" t="str">
        <f>Sense_data[[#This Row],[a_1State]]&amp;TEXT(Sense_data[[#This Row],[StateInstanceTimestamp]],"#.######")</f>
        <v>Off42182.044954</v>
      </c>
      <c r="G3946" s="3">
        <f ca="1">IF(Sense_data[[#This Row],[a_1State]]="Off",RANDBETWEEN(off_min,off_max),RANDBETWEEN(on_min,on_max))/sr_div</f>
        <v>2.6</v>
      </c>
      <c r="H3946" s="3">
        <v>1.2</v>
      </c>
      <c r="I3946" s="3">
        <f>IF(HOUR(Sense_data[[#This Row],[SysTimeStamp]])&lt;12,I3945+$B$14,I3945-$B$14)</f>
        <v>15.909490740741465</v>
      </c>
    </row>
    <row r="3947" spans="1:9" x14ac:dyDescent="0.2">
      <c r="A3947" t="s">
        <v>20</v>
      </c>
      <c r="B3947" t="s">
        <v>22</v>
      </c>
      <c r="C3947" s="6">
        <f t="shared" si="65"/>
        <v>42182.045486121744</v>
      </c>
      <c r="D3947" t="s">
        <v>21</v>
      </c>
      <c r="E3947" s="6">
        <f>IF(Sense_data[[#This Row],[a_1State]]=D3946,E3946,Sense_data[[#This Row],[SysTimeStamp]])</f>
        <v>42182.044953714212</v>
      </c>
      <c r="F3947" s="3" t="str">
        <f>Sense_data[[#This Row],[a_1State]]&amp;TEXT(Sense_data[[#This Row],[StateInstanceTimestamp]],"#.######")</f>
        <v>Off42182.044954</v>
      </c>
      <c r="G3947" s="3">
        <f ca="1">IF(Sense_data[[#This Row],[a_1State]]="Off",RANDBETWEEN(off_min,off_max),RANDBETWEEN(on_min,on_max))/sr_div</f>
        <v>1.7</v>
      </c>
      <c r="H3947" s="3">
        <v>1.5</v>
      </c>
      <c r="I3947" s="3">
        <f>IF(HOUR(Sense_data[[#This Row],[SysTimeStamp]])&lt;12,I3946+$B$14,I3946-$B$14)</f>
        <v>15.909722222222946</v>
      </c>
    </row>
    <row r="3948" spans="1:9" x14ac:dyDescent="0.2">
      <c r="A3948" t="s">
        <v>20</v>
      </c>
      <c r="B3948" t="s">
        <v>22</v>
      </c>
      <c r="C3948" s="6">
        <f t="shared" si="65"/>
        <v>42182.045497695821</v>
      </c>
      <c r="D3948" t="s">
        <v>21</v>
      </c>
      <c r="E3948" s="6">
        <f>IF(Sense_data[[#This Row],[a_1State]]=D3947,E3947,Sense_data[[#This Row],[SysTimeStamp]])</f>
        <v>42182.044953714212</v>
      </c>
      <c r="F3948" s="3" t="str">
        <f>Sense_data[[#This Row],[a_1State]]&amp;TEXT(Sense_data[[#This Row],[StateInstanceTimestamp]],"#.######")</f>
        <v>Off42182.044954</v>
      </c>
      <c r="G3948" s="3">
        <f ca="1">IF(Sense_data[[#This Row],[a_1State]]="Off",RANDBETWEEN(off_min,off_max),RANDBETWEEN(on_min,on_max))/sr_div</f>
        <v>2.7</v>
      </c>
      <c r="H3948" s="3">
        <v>1.3</v>
      </c>
      <c r="I3948" s="3">
        <f>IF(HOUR(Sense_data[[#This Row],[SysTimeStamp]])&lt;12,I3947+$B$14,I3947-$B$14)</f>
        <v>15.909953703704428</v>
      </c>
    </row>
    <row r="3949" spans="1:9" x14ac:dyDescent="0.2">
      <c r="A3949" t="s">
        <v>20</v>
      </c>
      <c r="B3949" t="s">
        <v>22</v>
      </c>
      <c r="C3949" s="6">
        <f t="shared" si="65"/>
        <v>42182.045509269898</v>
      </c>
      <c r="D3949" t="s">
        <v>21</v>
      </c>
      <c r="E3949" s="6">
        <f>IF(Sense_data[[#This Row],[a_1State]]=D3948,E3948,Sense_data[[#This Row],[SysTimeStamp]])</f>
        <v>42182.044953714212</v>
      </c>
      <c r="F3949" s="3" t="str">
        <f>Sense_data[[#This Row],[a_1State]]&amp;TEXT(Sense_data[[#This Row],[StateInstanceTimestamp]],"#.######")</f>
        <v>Off42182.044954</v>
      </c>
      <c r="G3949" s="3">
        <f ca="1">IF(Sense_data[[#This Row],[a_1State]]="Off",RANDBETWEEN(off_min,off_max),RANDBETWEEN(on_min,on_max))/sr_div</f>
        <v>2</v>
      </c>
      <c r="H3949" s="3">
        <v>1.9</v>
      </c>
      <c r="I3949" s="3">
        <f>IF(HOUR(Sense_data[[#This Row],[SysTimeStamp]])&lt;12,I3948+$B$14,I3948-$B$14)</f>
        <v>15.91018518518591</v>
      </c>
    </row>
    <row r="3950" spans="1:9" x14ac:dyDescent="0.2">
      <c r="A3950" t="s">
        <v>20</v>
      </c>
      <c r="B3950" t="s">
        <v>22</v>
      </c>
      <c r="C3950" s="6">
        <f t="shared" si="65"/>
        <v>42182.045520843974</v>
      </c>
      <c r="D3950" t="s">
        <v>21</v>
      </c>
      <c r="E3950" s="6">
        <f>IF(Sense_data[[#This Row],[a_1State]]=D3949,E3949,Sense_data[[#This Row],[SysTimeStamp]])</f>
        <v>42182.044953714212</v>
      </c>
      <c r="F3950" s="3" t="str">
        <f>Sense_data[[#This Row],[a_1State]]&amp;TEXT(Sense_data[[#This Row],[StateInstanceTimestamp]],"#.######")</f>
        <v>Off42182.044954</v>
      </c>
      <c r="G3950" s="3">
        <f ca="1">IF(Sense_data[[#This Row],[a_1State]]="Off",RANDBETWEEN(off_min,off_max),RANDBETWEEN(on_min,on_max))/sr_div</f>
        <v>2.5</v>
      </c>
      <c r="H3950" s="3">
        <v>2.1</v>
      </c>
      <c r="I3950" s="3">
        <f>IF(HOUR(Sense_data[[#This Row],[SysTimeStamp]])&lt;12,I3949+$B$14,I3949-$B$14)</f>
        <v>15.910416666667391</v>
      </c>
    </row>
    <row r="3951" spans="1:9" x14ac:dyDescent="0.2">
      <c r="A3951" t="s">
        <v>20</v>
      </c>
      <c r="B3951" t="s">
        <v>22</v>
      </c>
      <c r="C3951" s="6">
        <f t="shared" si="65"/>
        <v>42182.045532418051</v>
      </c>
      <c r="D3951" t="s">
        <v>21</v>
      </c>
      <c r="E3951" s="6">
        <f>IF(Sense_data[[#This Row],[a_1State]]=D3950,E3950,Sense_data[[#This Row],[SysTimeStamp]])</f>
        <v>42182.044953714212</v>
      </c>
      <c r="F3951" s="3" t="str">
        <f>Sense_data[[#This Row],[a_1State]]&amp;TEXT(Sense_data[[#This Row],[StateInstanceTimestamp]],"#.######")</f>
        <v>Off42182.044954</v>
      </c>
      <c r="G3951" s="3">
        <f ca="1">IF(Sense_data[[#This Row],[a_1State]]="Off",RANDBETWEEN(off_min,off_max),RANDBETWEEN(on_min,on_max))/sr_div</f>
        <v>2</v>
      </c>
      <c r="H3951" s="3">
        <v>1.9</v>
      </c>
      <c r="I3951" s="3">
        <f>IF(HOUR(Sense_data[[#This Row],[SysTimeStamp]])&lt;12,I3950+$B$14,I3950-$B$14)</f>
        <v>15.910648148148873</v>
      </c>
    </row>
    <row r="3952" spans="1:9" x14ac:dyDescent="0.2">
      <c r="A3952" t="s">
        <v>20</v>
      </c>
      <c r="B3952" t="s">
        <v>22</v>
      </c>
      <c r="C3952" s="6">
        <f t="shared" si="65"/>
        <v>42182.045543992128</v>
      </c>
      <c r="D3952" t="s">
        <v>21</v>
      </c>
      <c r="E3952" s="6">
        <f>IF(Sense_data[[#This Row],[a_1State]]=D3951,E3951,Sense_data[[#This Row],[SysTimeStamp]])</f>
        <v>42182.044953714212</v>
      </c>
      <c r="F3952" s="3" t="str">
        <f>Sense_data[[#This Row],[a_1State]]&amp;TEXT(Sense_data[[#This Row],[StateInstanceTimestamp]],"#.######")</f>
        <v>Off42182.044954</v>
      </c>
      <c r="G3952" s="3">
        <f ca="1">IF(Sense_data[[#This Row],[a_1State]]="Off",RANDBETWEEN(off_min,off_max),RANDBETWEEN(on_min,on_max))/sr_div</f>
        <v>2.2000000000000002</v>
      </c>
      <c r="H3952" s="3">
        <v>1.8</v>
      </c>
      <c r="I3952" s="3">
        <f>IF(HOUR(Sense_data[[#This Row],[SysTimeStamp]])&lt;12,I3951+$B$14,I3951-$B$14)</f>
        <v>15.910879629630355</v>
      </c>
    </row>
    <row r="3953" spans="1:9" x14ac:dyDescent="0.2">
      <c r="A3953" t="s">
        <v>20</v>
      </c>
      <c r="B3953" t="s">
        <v>22</v>
      </c>
      <c r="C3953" s="6">
        <f t="shared" si="65"/>
        <v>42182.045555566205</v>
      </c>
      <c r="D3953" t="s">
        <v>21</v>
      </c>
      <c r="E3953" s="6">
        <f>IF(Sense_data[[#This Row],[a_1State]]=D3952,E3952,Sense_data[[#This Row],[SysTimeStamp]])</f>
        <v>42182.044953714212</v>
      </c>
      <c r="F3953" s="3" t="str">
        <f>Sense_data[[#This Row],[a_1State]]&amp;TEXT(Sense_data[[#This Row],[StateInstanceTimestamp]],"#.######")</f>
        <v>Off42182.044954</v>
      </c>
      <c r="G3953" s="3">
        <f ca="1">IF(Sense_data[[#This Row],[a_1State]]="Off",RANDBETWEEN(off_min,off_max),RANDBETWEEN(on_min,on_max))/sr_div</f>
        <v>2.9</v>
      </c>
      <c r="H3953" s="3">
        <v>1.2</v>
      </c>
      <c r="I3953" s="3">
        <f>IF(HOUR(Sense_data[[#This Row],[SysTimeStamp]])&lt;12,I3952+$B$14,I3952-$B$14)</f>
        <v>15.911111111111836</v>
      </c>
    </row>
    <row r="3954" spans="1:9" x14ac:dyDescent="0.2">
      <c r="A3954" t="s">
        <v>20</v>
      </c>
      <c r="B3954" t="s">
        <v>22</v>
      </c>
      <c r="C3954" s="6">
        <f t="shared" si="65"/>
        <v>42182.045567140281</v>
      </c>
      <c r="D3954" t="s">
        <v>21</v>
      </c>
      <c r="E3954" s="6">
        <f>IF(Sense_data[[#This Row],[a_1State]]=D3953,E3953,Sense_data[[#This Row],[SysTimeStamp]])</f>
        <v>42182.044953714212</v>
      </c>
      <c r="F3954" s="3" t="str">
        <f>Sense_data[[#This Row],[a_1State]]&amp;TEXT(Sense_data[[#This Row],[StateInstanceTimestamp]],"#.######")</f>
        <v>Off42182.044954</v>
      </c>
      <c r="G3954" s="3">
        <f ca="1">IF(Sense_data[[#This Row],[a_1State]]="Off",RANDBETWEEN(off_min,off_max),RANDBETWEEN(on_min,on_max))/sr_div</f>
        <v>2.5</v>
      </c>
      <c r="H3954" s="3">
        <v>1.5</v>
      </c>
      <c r="I3954" s="3">
        <f>IF(HOUR(Sense_data[[#This Row],[SysTimeStamp]])&lt;12,I3953+$B$14,I3953-$B$14)</f>
        <v>15.911342592593318</v>
      </c>
    </row>
    <row r="3955" spans="1:9" x14ac:dyDescent="0.2">
      <c r="A3955" t="s">
        <v>20</v>
      </c>
      <c r="B3955" t="s">
        <v>22</v>
      </c>
      <c r="C3955" s="6">
        <f t="shared" si="65"/>
        <v>42182.045578714358</v>
      </c>
      <c r="D3955" t="s">
        <v>21</v>
      </c>
      <c r="E3955" s="6">
        <f>IF(Sense_data[[#This Row],[a_1State]]=D3954,E3954,Sense_data[[#This Row],[SysTimeStamp]])</f>
        <v>42182.044953714212</v>
      </c>
      <c r="F3955" s="3" t="str">
        <f>Sense_data[[#This Row],[a_1State]]&amp;TEXT(Sense_data[[#This Row],[StateInstanceTimestamp]],"#.######")</f>
        <v>Off42182.044954</v>
      </c>
      <c r="G3955" s="3">
        <f ca="1">IF(Sense_data[[#This Row],[a_1State]]="Off",RANDBETWEEN(off_min,off_max),RANDBETWEEN(on_min,on_max))/sr_div</f>
        <v>1.6</v>
      </c>
      <c r="H3955" s="3">
        <v>2</v>
      </c>
      <c r="I3955" s="3">
        <f>IF(HOUR(Sense_data[[#This Row],[SysTimeStamp]])&lt;12,I3954+$B$14,I3954-$B$14)</f>
        <v>15.9115740740748</v>
      </c>
    </row>
    <row r="3956" spans="1:9" x14ac:dyDescent="0.2">
      <c r="A3956" t="s">
        <v>20</v>
      </c>
      <c r="B3956" t="s">
        <v>22</v>
      </c>
      <c r="C3956" s="6">
        <f t="shared" si="65"/>
        <v>42182.045590288435</v>
      </c>
      <c r="D3956" t="s">
        <v>21</v>
      </c>
      <c r="E3956" s="6">
        <f>IF(Sense_data[[#This Row],[a_1State]]=D3955,E3955,Sense_data[[#This Row],[SysTimeStamp]])</f>
        <v>42182.044953714212</v>
      </c>
      <c r="F3956" s="3" t="str">
        <f>Sense_data[[#This Row],[a_1State]]&amp;TEXT(Sense_data[[#This Row],[StateInstanceTimestamp]],"#.######")</f>
        <v>Off42182.044954</v>
      </c>
      <c r="G3956" s="3">
        <f ca="1">IF(Sense_data[[#This Row],[a_1State]]="Off",RANDBETWEEN(off_min,off_max),RANDBETWEEN(on_min,on_max))/sr_div</f>
        <v>2</v>
      </c>
      <c r="H3956" s="3">
        <v>2.6</v>
      </c>
      <c r="I3956" s="3">
        <f>IF(HOUR(Sense_data[[#This Row],[SysTimeStamp]])&lt;12,I3955+$B$14,I3955-$B$14)</f>
        <v>15.911805555556281</v>
      </c>
    </row>
    <row r="3957" spans="1:9" x14ac:dyDescent="0.2">
      <c r="A3957" t="s">
        <v>20</v>
      </c>
      <c r="B3957" t="s">
        <v>22</v>
      </c>
      <c r="C3957" s="6">
        <f t="shared" si="65"/>
        <v>42182.045601862512</v>
      </c>
      <c r="D3957" t="s">
        <v>21</v>
      </c>
      <c r="E3957" s="6">
        <f>IF(Sense_data[[#This Row],[a_1State]]=D3956,E3956,Sense_data[[#This Row],[SysTimeStamp]])</f>
        <v>42182.044953714212</v>
      </c>
      <c r="F3957" s="3" t="str">
        <f>Sense_data[[#This Row],[a_1State]]&amp;TEXT(Sense_data[[#This Row],[StateInstanceTimestamp]],"#.######")</f>
        <v>Off42182.044954</v>
      </c>
      <c r="G3957" s="3">
        <f ca="1">IF(Sense_data[[#This Row],[a_1State]]="Off",RANDBETWEEN(off_min,off_max),RANDBETWEEN(on_min,on_max))/sr_div</f>
        <v>1.8</v>
      </c>
      <c r="H3957" s="3">
        <v>2.2000000000000002</v>
      </c>
      <c r="I3957" s="3">
        <f>IF(HOUR(Sense_data[[#This Row],[SysTimeStamp]])&lt;12,I3956+$B$14,I3956-$B$14)</f>
        <v>15.912037037037763</v>
      </c>
    </row>
    <row r="3958" spans="1:9" x14ac:dyDescent="0.2">
      <c r="A3958" t="s">
        <v>20</v>
      </c>
      <c r="B3958" t="s">
        <v>22</v>
      </c>
      <c r="C3958" s="6">
        <f t="shared" si="65"/>
        <v>42182.045613436589</v>
      </c>
      <c r="D3958" t="s">
        <v>21</v>
      </c>
      <c r="E3958" s="6">
        <f>IF(Sense_data[[#This Row],[a_1State]]=D3957,E3957,Sense_data[[#This Row],[SysTimeStamp]])</f>
        <v>42182.044953714212</v>
      </c>
      <c r="F3958" s="3" t="str">
        <f>Sense_data[[#This Row],[a_1State]]&amp;TEXT(Sense_data[[#This Row],[StateInstanceTimestamp]],"#.######")</f>
        <v>Off42182.044954</v>
      </c>
      <c r="G3958" s="3">
        <f ca="1">IF(Sense_data[[#This Row],[a_1State]]="Off",RANDBETWEEN(off_min,off_max),RANDBETWEEN(on_min,on_max))/sr_div</f>
        <v>1</v>
      </c>
      <c r="H3958" s="3">
        <v>1.3</v>
      </c>
      <c r="I3958" s="3">
        <f>IF(HOUR(Sense_data[[#This Row],[SysTimeStamp]])&lt;12,I3957+$B$14,I3957-$B$14)</f>
        <v>15.912268518519245</v>
      </c>
    </row>
    <row r="3959" spans="1:9" x14ac:dyDescent="0.2">
      <c r="A3959" t="s">
        <v>20</v>
      </c>
      <c r="B3959" t="s">
        <v>22</v>
      </c>
      <c r="C3959" s="6">
        <f t="shared" ref="C3959:C4022" si="66">C3958+$B$2</f>
        <v>42182.045625010665</v>
      </c>
      <c r="D3959" t="s">
        <v>21</v>
      </c>
      <c r="E3959" s="6">
        <f>IF(Sense_data[[#This Row],[a_1State]]=D3958,E3958,Sense_data[[#This Row],[SysTimeStamp]])</f>
        <v>42182.044953714212</v>
      </c>
      <c r="F3959" s="3" t="str">
        <f>Sense_data[[#This Row],[a_1State]]&amp;TEXT(Sense_data[[#This Row],[StateInstanceTimestamp]],"#.######")</f>
        <v>Off42182.044954</v>
      </c>
      <c r="G3959" s="3">
        <f ca="1">IF(Sense_data[[#This Row],[a_1State]]="Off",RANDBETWEEN(off_min,off_max),RANDBETWEEN(on_min,on_max))/sr_div</f>
        <v>3</v>
      </c>
      <c r="H3959" s="3">
        <v>1.7</v>
      </c>
      <c r="I3959" s="3">
        <f>IF(HOUR(Sense_data[[#This Row],[SysTimeStamp]])&lt;12,I3958+$B$14,I3958-$B$14)</f>
        <v>15.912500000000726</v>
      </c>
    </row>
    <row r="3960" spans="1:9" x14ac:dyDescent="0.2">
      <c r="A3960" t="s">
        <v>20</v>
      </c>
      <c r="B3960" t="s">
        <v>22</v>
      </c>
      <c r="C3960" s="6">
        <f t="shared" si="66"/>
        <v>42182.045636584742</v>
      </c>
      <c r="D3960" t="s">
        <v>21</v>
      </c>
      <c r="E3960" s="6">
        <f>IF(Sense_data[[#This Row],[a_1State]]=D3959,E3959,Sense_data[[#This Row],[SysTimeStamp]])</f>
        <v>42182.044953714212</v>
      </c>
      <c r="F3960" s="3" t="str">
        <f>Sense_data[[#This Row],[a_1State]]&amp;TEXT(Sense_data[[#This Row],[StateInstanceTimestamp]],"#.######")</f>
        <v>Off42182.044954</v>
      </c>
      <c r="G3960" s="3">
        <f ca="1">IF(Sense_data[[#This Row],[a_1State]]="Off",RANDBETWEEN(off_min,off_max),RANDBETWEEN(on_min,on_max))/sr_div</f>
        <v>2</v>
      </c>
      <c r="H3960" s="3">
        <v>1.9</v>
      </c>
      <c r="I3960" s="3">
        <f>IF(HOUR(Sense_data[[#This Row],[SysTimeStamp]])&lt;12,I3959+$B$14,I3959-$B$14)</f>
        <v>15.912731481482208</v>
      </c>
    </row>
    <row r="3961" spans="1:9" x14ac:dyDescent="0.2">
      <c r="A3961" t="s">
        <v>20</v>
      </c>
      <c r="B3961" t="s">
        <v>22</v>
      </c>
      <c r="C3961" s="6">
        <f t="shared" si="66"/>
        <v>42182.045648158819</v>
      </c>
      <c r="D3961" t="s">
        <v>21</v>
      </c>
      <c r="E3961" s="6">
        <f>IF(Sense_data[[#This Row],[a_1State]]=D3960,E3960,Sense_data[[#This Row],[SysTimeStamp]])</f>
        <v>42182.044953714212</v>
      </c>
      <c r="F3961" s="3" t="str">
        <f>Sense_data[[#This Row],[a_1State]]&amp;TEXT(Sense_data[[#This Row],[StateInstanceTimestamp]],"#.######")</f>
        <v>Off42182.044954</v>
      </c>
      <c r="G3961" s="3">
        <f ca="1">IF(Sense_data[[#This Row],[a_1State]]="Off",RANDBETWEEN(off_min,off_max),RANDBETWEEN(on_min,on_max))/sr_div</f>
        <v>3</v>
      </c>
      <c r="H3961" s="3">
        <v>1.3</v>
      </c>
      <c r="I3961" s="3">
        <f>IF(HOUR(Sense_data[[#This Row],[SysTimeStamp]])&lt;12,I3960+$B$14,I3960-$B$14)</f>
        <v>15.91296296296369</v>
      </c>
    </row>
    <row r="3962" spans="1:9" x14ac:dyDescent="0.2">
      <c r="A3962" t="s">
        <v>20</v>
      </c>
      <c r="B3962" t="s">
        <v>22</v>
      </c>
      <c r="C3962" s="6">
        <f t="shared" si="66"/>
        <v>42182.045659732896</v>
      </c>
      <c r="D3962" t="s">
        <v>21</v>
      </c>
      <c r="E3962" s="6">
        <f>IF(Sense_data[[#This Row],[a_1State]]=D3961,E3961,Sense_data[[#This Row],[SysTimeStamp]])</f>
        <v>42182.044953714212</v>
      </c>
      <c r="F3962" s="3" t="str">
        <f>Sense_data[[#This Row],[a_1State]]&amp;TEXT(Sense_data[[#This Row],[StateInstanceTimestamp]],"#.######")</f>
        <v>Off42182.044954</v>
      </c>
      <c r="G3962" s="3">
        <f ca="1">IF(Sense_data[[#This Row],[a_1State]]="Off",RANDBETWEEN(off_min,off_max),RANDBETWEEN(on_min,on_max))/sr_div</f>
        <v>1.7</v>
      </c>
      <c r="H3962" s="3">
        <v>2.2999999999999998</v>
      </c>
      <c r="I3962" s="3">
        <f>IF(HOUR(Sense_data[[#This Row],[SysTimeStamp]])&lt;12,I3961+$B$14,I3961-$B$14)</f>
        <v>15.913194444445171</v>
      </c>
    </row>
    <row r="3963" spans="1:9" x14ac:dyDescent="0.2">
      <c r="A3963" t="s">
        <v>20</v>
      </c>
      <c r="B3963" t="s">
        <v>22</v>
      </c>
      <c r="C3963" s="6">
        <f t="shared" si="66"/>
        <v>42182.045671306973</v>
      </c>
      <c r="D3963" t="s">
        <v>21</v>
      </c>
      <c r="E3963" s="6">
        <f>IF(Sense_data[[#This Row],[a_1State]]=D3962,E3962,Sense_data[[#This Row],[SysTimeStamp]])</f>
        <v>42182.044953714212</v>
      </c>
      <c r="F3963" s="3" t="str">
        <f>Sense_data[[#This Row],[a_1State]]&amp;TEXT(Sense_data[[#This Row],[StateInstanceTimestamp]],"#.######")</f>
        <v>Off42182.044954</v>
      </c>
      <c r="G3963" s="3">
        <f ca="1">IF(Sense_data[[#This Row],[a_1State]]="Off",RANDBETWEEN(off_min,off_max),RANDBETWEEN(on_min,on_max))/sr_div</f>
        <v>2.5</v>
      </c>
      <c r="H3963" s="3">
        <v>2</v>
      </c>
      <c r="I3963" s="3">
        <f>IF(HOUR(Sense_data[[#This Row],[SysTimeStamp]])&lt;12,I3962+$B$14,I3962-$B$14)</f>
        <v>15.913425925926653</v>
      </c>
    </row>
    <row r="3964" spans="1:9" x14ac:dyDescent="0.2">
      <c r="A3964" t="s">
        <v>20</v>
      </c>
      <c r="B3964" t="s">
        <v>22</v>
      </c>
      <c r="C3964" s="6">
        <f t="shared" si="66"/>
        <v>42182.045682881049</v>
      </c>
      <c r="D3964" t="s">
        <v>21</v>
      </c>
      <c r="E3964" s="6">
        <f>IF(Sense_data[[#This Row],[a_1State]]=D3963,E3963,Sense_data[[#This Row],[SysTimeStamp]])</f>
        <v>42182.044953714212</v>
      </c>
      <c r="F3964" s="3" t="str">
        <f>Sense_data[[#This Row],[a_1State]]&amp;TEXT(Sense_data[[#This Row],[StateInstanceTimestamp]],"#.######")</f>
        <v>Off42182.044954</v>
      </c>
      <c r="G3964" s="3">
        <f ca="1">IF(Sense_data[[#This Row],[a_1State]]="Off",RANDBETWEEN(off_min,off_max),RANDBETWEEN(on_min,on_max))/sr_div</f>
        <v>1.4</v>
      </c>
      <c r="H3964" s="3">
        <v>1.8</v>
      </c>
      <c r="I3964" s="3">
        <f>IF(HOUR(Sense_data[[#This Row],[SysTimeStamp]])&lt;12,I3963+$B$14,I3963-$B$14)</f>
        <v>15.913657407408135</v>
      </c>
    </row>
    <row r="3965" spans="1:9" x14ac:dyDescent="0.2">
      <c r="A3965" t="s">
        <v>20</v>
      </c>
      <c r="B3965" t="s">
        <v>22</v>
      </c>
      <c r="C3965" s="6">
        <f t="shared" si="66"/>
        <v>42182.045694455126</v>
      </c>
      <c r="D3965" t="s">
        <v>21</v>
      </c>
      <c r="E3965" s="6">
        <f>IF(Sense_data[[#This Row],[a_1State]]=D3964,E3964,Sense_data[[#This Row],[SysTimeStamp]])</f>
        <v>42182.044953714212</v>
      </c>
      <c r="F3965" s="3" t="str">
        <f>Sense_data[[#This Row],[a_1State]]&amp;TEXT(Sense_data[[#This Row],[StateInstanceTimestamp]],"#.######")</f>
        <v>Off42182.044954</v>
      </c>
      <c r="G3965" s="3">
        <f ca="1">IF(Sense_data[[#This Row],[a_1State]]="Off",RANDBETWEEN(off_min,off_max),RANDBETWEEN(on_min,on_max))/sr_div</f>
        <v>1.4</v>
      </c>
      <c r="H3965" s="3">
        <v>2</v>
      </c>
      <c r="I3965" s="3">
        <f>IF(HOUR(Sense_data[[#This Row],[SysTimeStamp]])&lt;12,I3964+$B$14,I3964-$B$14)</f>
        <v>15.913888888889616</v>
      </c>
    </row>
    <row r="3966" spans="1:9" x14ac:dyDescent="0.2">
      <c r="A3966" t="s">
        <v>20</v>
      </c>
      <c r="B3966" t="s">
        <v>22</v>
      </c>
      <c r="C3966" s="6">
        <f t="shared" si="66"/>
        <v>42182.045706029203</v>
      </c>
      <c r="D3966" t="s">
        <v>21</v>
      </c>
      <c r="E3966" s="6">
        <f>IF(Sense_data[[#This Row],[a_1State]]=D3965,E3965,Sense_data[[#This Row],[SysTimeStamp]])</f>
        <v>42182.044953714212</v>
      </c>
      <c r="F3966" s="3" t="str">
        <f>Sense_data[[#This Row],[a_1State]]&amp;TEXT(Sense_data[[#This Row],[StateInstanceTimestamp]],"#.######")</f>
        <v>Off42182.044954</v>
      </c>
      <c r="G3966" s="3">
        <f ca="1">IF(Sense_data[[#This Row],[a_1State]]="Off",RANDBETWEEN(off_min,off_max),RANDBETWEEN(on_min,on_max))/sr_div</f>
        <v>2.5</v>
      </c>
      <c r="H3966" s="3">
        <v>1.2</v>
      </c>
      <c r="I3966" s="3">
        <f>IF(HOUR(Sense_data[[#This Row],[SysTimeStamp]])&lt;12,I3965+$B$14,I3965-$B$14)</f>
        <v>15.914120370371098</v>
      </c>
    </row>
    <row r="3967" spans="1:9" x14ac:dyDescent="0.2">
      <c r="A3967" t="s">
        <v>20</v>
      </c>
      <c r="B3967" t="s">
        <v>22</v>
      </c>
      <c r="C3967" s="6">
        <f t="shared" si="66"/>
        <v>42182.04571760328</v>
      </c>
      <c r="D3967" t="s">
        <v>21</v>
      </c>
      <c r="E3967" s="6">
        <f>IF(Sense_data[[#This Row],[a_1State]]=D3966,E3966,Sense_data[[#This Row],[SysTimeStamp]])</f>
        <v>42182.044953714212</v>
      </c>
      <c r="F3967" s="3" t="str">
        <f>Sense_data[[#This Row],[a_1State]]&amp;TEXT(Sense_data[[#This Row],[StateInstanceTimestamp]],"#.######")</f>
        <v>Off42182.044954</v>
      </c>
      <c r="G3967" s="3">
        <f ca="1">IF(Sense_data[[#This Row],[a_1State]]="Off",RANDBETWEEN(off_min,off_max),RANDBETWEEN(on_min,on_max))/sr_div</f>
        <v>2.7</v>
      </c>
      <c r="H3967" s="3">
        <v>2.6</v>
      </c>
      <c r="I3967" s="3">
        <f>IF(HOUR(Sense_data[[#This Row],[SysTimeStamp]])&lt;12,I3966+$B$14,I3966-$B$14)</f>
        <v>15.91435185185258</v>
      </c>
    </row>
    <row r="3968" spans="1:9" x14ac:dyDescent="0.2">
      <c r="A3968" t="s">
        <v>20</v>
      </c>
      <c r="B3968" t="s">
        <v>22</v>
      </c>
      <c r="C3968" s="6">
        <f t="shared" si="66"/>
        <v>42182.045729177356</v>
      </c>
      <c r="D3968" t="s">
        <v>21</v>
      </c>
      <c r="E3968" s="6">
        <f>IF(Sense_data[[#This Row],[a_1State]]=D3967,E3967,Sense_data[[#This Row],[SysTimeStamp]])</f>
        <v>42182.044953714212</v>
      </c>
      <c r="F3968" s="3" t="str">
        <f>Sense_data[[#This Row],[a_1State]]&amp;TEXT(Sense_data[[#This Row],[StateInstanceTimestamp]],"#.######")</f>
        <v>Off42182.044954</v>
      </c>
      <c r="G3968" s="3">
        <f ca="1">IF(Sense_data[[#This Row],[a_1State]]="Off",RANDBETWEEN(off_min,off_max),RANDBETWEEN(on_min,on_max))/sr_div</f>
        <v>2.7</v>
      </c>
      <c r="H3968" s="3">
        <v>2.1</v>
      </c>
      <c r="I3968" s="3">
        <f>IF(HOUR(Sense_data[[#This Row],[SysTimeStamp]])&lt;12,I3967+$B$14,I3967-$B$14)</f>
        <v>15.914583333334061</v>
      </c>
    </row>
    <row r="3969" spans="1:9" x14ac:dyDescent="0.2">
      <c r="A3969" t="s">
        <v>20</v>
      </c>
      <c r="B3969" t="s">
        <v>22</v>
      </c>
      <c r="C3969" s="6">
        <f t="shared" si="66"/>
        <v>42182.045740751433</v>
      </c>
      <c r="D3969" t="s">
        <v>21</v>
      </c>
      <c r="E3969" s="6">
        <f>IF(Sense_data[[#This Row],[a_1State]]=D3968,E3968,Sense_data[[#This Row],[SysTimeStamp]])</f>
        <v>42182.044953714212</v>
      </c>
      <c r="F3969" s="3" t="str">
        <f>Sense_data[[#This Row],[a_1State]]&amp;TEXT(Sense_data[[#This Row],[StateInstanceTimestamp]],"#.######")</f>
        <v>Off42182.044954</v>
      </c>
      <c r="G3969" s="3">
        <f ca="1">IF(Sense_data[[#This Row],[a_1State]]="Off",RANDBETWEEN(off_min,off_max),RANDBETWEEN(on_min,on_max))/sr_div</f>
        <v>1.4</v>
      </c>
      <c r="H3969" s="3">
        <v>2.4</v>
      </c>
      <c r="I3969" s="3">
        <f>IF(HOUR(Sense_data[[#This Row],[SysTimeStamp]])&lt;12,I3968+$B$14,I3968-$B$14)</f>
        <v>15.914814814815543</v>
      </c>
    </row>
    <row r="3970" spans="1:9" x14ac:dyDescent="0.2">
      <c r="A3970" t="s">
        <v>20</v>
      </c>
      <c r="B3970" t="s">
        <v>22</v>
      </c>
      <c r="C3970" s="6">
        <f t="shared" si="66"/>
        <v>42182.04575232551</v>
      </c>
      <c r="D3970" t="s">
        <v>21</v>
      </c>
      <c r="E3970" s="6">
        <f>IF(Sense_data[[#This Row],[a_1State]]=D3969,E3969,Sense_data[[#This Row],[SysTimeStamp]])</f>
        <v>42182.044953714212</v>
      </c>
      <c r="F3970" s="3" t="str">
        <f>Sense_data[[#This Row],[a_1State]]&amp;TEXT(Sense_data[[#This Row],[StateInstanceTimestamp]],"#.######")</f>
        <v>Off42182.044954</v>
      </c>
      <c r="G3970" s="3">
        <f ca="1">IF(Sense_data[[#This Row],[a_1State]]="Off",RANDBETWEEN(off_min,off_max),RANDBETWEEN(on_min,on_max))/sr_div</f>
        <v>1.1000000000000001</v>
      </c>
      <c r="H3970" s="3">
        <v>2.4</v>
      </c>
      <c r="I3970" s="3">
        <f>IF(HOUR(Sense_data[[#This Row],[SysTimeStamp]])&lt;12,I3969+$B$14,I3969-$B$14)</f>
        <v>15.915046296297024</v>
      </c>
    </row>
    <row r="3971" spans="1:9" x14ac:dyDescent="0.2">
      <c r="A3971" t="s">
        <v>20</v>
      </c>
      <c r="B3971" t="s">
        <v>22</v>
      </c>
      <c r="C3971" s="6">
        <f t="shared" si="66"/>
        <v>42182.045763899587</v>
      </c>
      <c r="D3971" t="s">
        <v>21</v>
      </c>
      <c r="E3971" s="6">
        <f>IF(Sense_data[[#This Row],[a_1State]]=D3970,E3970,Sense_data[[#This Row],[SysTimeStamp]])</f>
        <v>42182.044953714212</v>
      </c>
      <c r="F3971" s="3" t="str">
        <f>Sense_data[[#This Row],[a_1State]]&amp;TEXT(Sense_data[[#This Row],[StateInstanceTimestamp]],"#.######")</f>
        <v>Off42182.044954</v>
      </c>
      <c r="G3971" s="3">
        <f ca="1">IF(Sense_data[[#This Row],[a_1State]]="Off",RANDBETWEEN(off_min,off_max),RANDBETWEEN(on_min,on_max))/sr_div</f>
        <v>3</v>
      </c>
      <c r="H3971" s="3">
        <v>1</v>
      </c>
      <c r="I3971" s="3">
        <f>IF(HOUR(Sense_data[[#This Row],[SysTimeStamp]])&lt;12,I3970+$B$14,I3970-$B$14)</f>
        <v>15.915277777778506</v>
      </c>
    </row>
    <row r="3972" spans="1:9" x14ac:dyDescent="0.2">
      <c r="A3972" t="s">
        <v>20</v>
      </c>
      <c r="B3972" t="s">
        <v>22</v>
      </c>
      <c r="C3972" s="6">
        <f t="shared" si="66"/>
        <v>42182.045775473664</v>
      </c>
      <c r="D3972" t="s">
        <v>21</v>
      </c>
      <c r="E3972" s="6">
        <f>IF(Sense_data[[#This Row],[a_1State]]=D3971,E3971,Sense_data[[#This Row],[SysTimeStamp]])</f>
        <v>42182.044953714212</v>
      </c>
      <c r="F3972" s="3" t="str">
        <f>Sense_data[[#This Row],[a_1State]]&amp;TEXT(Sense_data[[#This Row],[StateInstanceTimestamp]],"#.######")</f>
        <v>Off42182.044954</v>
      </c>
      <c r="G3972" s="3">
        <f ca="1">IF(Sense_data[[#This Row],[a_1State]]="Off",RANDBETWEEN(off_min,off_max),RANDBETWEEN(on_min,on_max))/sr_div</f>
        <v>2.7</v>
      </c>
      <c r="H3972" s="3">
        <v>2.5</v>
      </c>
      <c r="I3972" s="3">
        <f>IF(HOUR(Sense_data[[#This Row],[SysTimeStamp]])&lt;12,I3971+$B$14,I3971-$B$14)</f>
        <v>15.915509259259988</v>
      </c>
    </row>
    <row r="3973" spans="1:9" x14ac:dyDescent="0.2">
      <c r="A3973" t="s">
        <v>20</v>
      </c>
      <c r="B3973" t="s">
        <v>22</v>
      </c>
      <c r="C3973" s="6">
        <f t="shared" si="66"/>
        <v>42182.04578704774</v>
      </c>
      <c r="D3973" t="s">
        <v>21</v>
      </c>
      <c r="E3973" s="6">
        <f>IF(Sense_data[[#This Row],[a_1State]]=D3972,E3972,Sense_data[[#This Row],[SysTimeStamp]])</f>
        <v>42182.044953714212</v>
      </c>
      <c r="F3973" s="3" t="str">
        <f>Sense_data[[#This Row],[a_1State]]&amp;TEXT(Sense_data[[#This Row],[StateInstanceTimestamp]],"#.######")</f>
        <v>Off42182.044954</v>
      </c>
      <c r="G3973" s="3">
        <f ca="1">IF(Sense_data[[#This Row],[a_1State]]="Off",RANDBETWEEN(off_min,off_max),RANDBETWEEN(on_min,on_max))/sr_div</f>
        <v>1.6</v>
      </c>
      <c r="H3973" s="3">
        <v>1.1000000000000001</v>
      </c>
      <c r="I3973" s="3">
        <f>IF(HOUR(Sense_data[[#This Row],[SysTimeStamp]])&lt;12,I3972+$B$14,I3972-$B$14)</f>
        <v>15.915740740741469</v>
      </c>
    </row>
    <row r="3974" spans="1:9" x14ac:dyDescent="0.2">
      <c r="A3974" t="s">
        <v>20</v>
      </c>
      <c r="B3974" t="s">
        <v>22</v>
      </c>
      <c r="C3974" s="6">
        <f t="shared" si="66"/>
        <v>42182.045798621817</v>
      </c>
      <c r="D3974" t="s">
        <v>21</v>
      </c>
      <c r="E3974" s="6">
        <f>IF(Sense_data[[#This Row],[a_1State]]=D3973,E3973,Sense_data[[#This Row],[SysTimeStamp]])</f>
        <v>42182.044953714212</v>
      </c>
      <c r="F3974" s="3" t="str">
        <f>Sense_data[[#This Row],[a_1State]]&amp;TEXT(Sense_data[[#This Row],[StateInstanceTimestamp]],"#.######")</f>
        <v>Off42182.044954</v>
      </c>
      <c r="G3974" s="3">
        <f ca="1">IF(Sense_data[[#This Row],[a_1State]]="Off",RANDBETWEEN(off_min,off_max),RANDBETWEEN(on_min,on_max))/sr_div</f>
        <v>2.7</v>
      </c>
      <c r="H3974" s="3">
        <v>1.2</v>
      </c>
      <c r="I3974" s="3">
        <f>IF(HOUR(Sense_data[[#This Row],[SysTimeStamp]])&lt;12,I3973+$B$14,I3973-$B$14)</f>
        <v>15.915972222222951</v>
      </c>
    </row>
    <row r="3975" spans="1:9" x14ac:dyDescent="0.2">
      <c r="A3975" t="s">
        <v>20</v>
      </c>
      <c r="B3975" t="s">
        <v>22</v>
      </c>
      <c r="C3975" s="6">
        <f t="shared" si="66"/>
        <v>42182.045810195894</v>
      </c>
      <c r="D3975" t="s">
        <v>21</v>
      </c>
      <c r="E3975" s="6">
        <f>IF(Sense_data[[#This Row],[a_1State]]=D3974,E3974,Sense_data[[#This Row],[SysTimeStamp]])</f>
        <v>42182.044953714212</v>
      </c>
      <c r="F3975" s="3" t="str">
        <f>Sense_data[[#This Row],[a_1State]]&amp;TEXT(Sense_data[[#This Row],[StateInstanceTimestamp]],"#.######")</f>
        <v>Off42182.044954</v>
      </c>
      <c r="G3975" s="3">
        <f ca="1">IF(Sense_data[[#This Row],[a_1State]]="Off",RANDBETWEEN(off_min,off_max),RANDBETWEEN(on_min,on_max))/sr_div</f>
        <v>2.5</v>
      </c>
      <c r="H3975" s="3">
        <v>2.5</v>
      </c>
      <c r="I3975" s="3">
        <f>IF(HOUR(Sense_data[[#This Row],[SysTimeStamp]])&lt;12,I3974+$B$14,I3974-$B$14)</f>
        <v>15.916203703704433</v>
      </c>
    </row>
    <row r="3976" spans="1:9" x14ac:dyDescent="0.2">
      <c r="A3976" t="s">
        <v>20</v>
      </c>
      <c r="B3976" t="s">
        <v>22</v>
      </c>
      <c r="C3976" s="6">
        <f t="shared" si="66"/>
        <v>42182.045821769971</v>
      </c>
      <c r="D3976" t="s">
        <v>21</v>
      </c>
      <c r="E3976" s="6">
        <f>IF(Sense_data[[#This Row],[a_1State]]=D3975,E3975,Sense_data[[#This Row],[SysTimeStamp]])</f>
        <v>42182.044953714212</v>
      </c>
      <c r="F3976" s="3" t="str">
        <f>Sense_data[[#This Row],[a_1State]]&amp;TEXT(Sense_data[[#This Row],[StateInstanceTimestamp]],"#.######")</f>
        <v>Off42182.044954</v>
      </c>
      <c r="G3976" s="3">
        <f ca="1">IF(Sense_data[[#This Row],[a_1State]]="Off",RANDBETWEEN(off_min,off_max),RANDBETWEEN(on_min,on_max))/sr_div</f>
        <v>1.9</v>
      </c>
      <c r="H3976" s="3">
        <v>2.4</v>
      </c>
      <c r="I3976" s="3">
        <f>IF(HOUR(Sense_data[[#This Row],[SysTimeStamp]])&lt;12,I3975+$B$14,I3975-$B$14)</f>
        <v>15.916435185185914</v>
      </c>
    </row>
    <row r="3977" spans="1:9" x14ac:dyDescent="0.2">
      <c r="A3977" t="s">
        <v>20</v>
      </c>
      <c r="B3977" t="s">
        <v>22</v>
      </c>
      <c r="C3977" s="6">
        <f t="shared" si="66"/>
        <v>42182.045833344047</v>
      </c>
      <c r="D3977" t="s">
        <v>21</v>
      </c>
      <c r="E3977" s="6">
        <f>IF(Sense_data[[#This Row],[a_1State]]=D3976,E3976,Sense_data[[#This Row],[SysTimeStamp]])</f>
        <v>42182.044953714212</v>
      </c>
      <c r="F3977" s="3" t="str">
        <f>Sense_data[[#This Row],[a_1State]]&amp;TEXT(Sense_data[[#This Row],[StateInstanceTimestamp]],"#.######")</f>
        <v>Off42182.044954</v>
      </c>
      <c r="G3977" s="3">
        <f ca="1">IF(Sense_data[[#This Row],[a_1State]]="Off",RANDBETWEEN(off_min,off_max),RANDBETWEEN(on_min,on_max))/sr_div</f>
        <v>1.3</v>
      </c>
      <c r="H3977" s="3">
        <v>1.8</v>
      </c>
      <c r="I3977" s="3">
        <f>IF(HOUR(Sense_data[[#This Row],[SysTimeStamp]])&lt;12,I3976+$B$14,I3976-$B$14)</f>
        <v>15.916666666667396</v>
      </c>
    </row>
    <row r="3978" spans="1:9" x14ac:dyDescent="0.2">
      <c r="A3978" t="s">
        <v>20</v>
      </c>
      <c r="B3978" t="s">
        <v>22</v>
      </c>
      <c r="C3978" s="6">
        <f t="shared" si="66"/>
        <v>42182.045844918124</v>
      </c>
      <c r="D3978" t="s">
        <v>21</v>
      </c>
      <c r="E3978" s="6">
        <f>IF(Sense_data[[#This Row],[a_1State]]=D3977,E3977,Sense_data[[#This Row],[SysTimeStamp]])</f>
        <v>42182.044953714212</v>
      </c>
      <c r="F3978" s="3" t="str">
        <f>Sense_data[[#This Row],[a_1State]]&amp;TEXT(Sense_data[[#This Row],[StateInstanceTimestamp]],"#.######")</f>
        <v>Off42182.044954</v>
      </c>
      <c r="G3978" s="3">
        <f ca="1">IF(Sense_data[[#This Row],[a_1State]]="Off",RANDBETWEEN(off_min,off_max),RANDBETWEEN(on_min,on_max))/sr_div</f>
        <v>1.1000000000000001</v>
      </c>
      <c r="H3978" s="3">
        <v>2.4</v>
      </c>
      <c r="I3978" s="3">
        <f>IF(HOUR(Sense_data[[#This Row],[SysTimeStamp]])&lt;12,I3977+$B$14,I3977-$B$14)</f>
        <v>15.916898148148878</v>
      </c>
    </row>
    <row r="3979" spans="1:9" x14ac:dyDescent="0.2">
      <c r="A3979" t="s">
        <v>20</v>
      </c>
      <c r="B3979" t="s">
        <v>22</v>
      </c>
      <c r="C3979" s="6">
        <f t="shared" si="66"/>
        <v>42182.045856492201</v>
      </c>
      <c r="D3979" t="s">
        <v>21</v>
      </c>
      <c r="E3979" s="6">
        <f>IF(Sense_data[[#This Row],[a_1State]]=D3978,E3978,Sense_data[[#This Row],[SysTimeStamp]])</f>
        <v>42182.044953714212</v>
      </c>
      <c r="F3979" s="3" t="str">
        <f>Sense_data[[#This Row],[a_1State]]&amp;TEXT(Sense_data[[#This Row],[StateInstanceTimestamp]],"#.######")</f>
        <v>Off42182.044954</v>
      </c>
      <c r="G3979" s="3">
        <f ca="1">IF(Sense_data[[#This Row],[a_1State]]="Off",RANDBETWEEN(off_min,off_max),RANDBETWEEN(on_min,on_max))/sr_div</f>
        <v>1.3</v>
      </c>
      <c r="H3979" s="3">
        <v>2.6</v>
      </c>
      <c r="I3979" s="3">
        <f>IF(HOUR(Sense_data[[#This Row],[SysTimeStamp]])&lt;12,I3978+$B$14,I3978-$B$14)</f>
        <v>15.917129629630359</v>
      </c>
    </row>
    <row r="3980" spans="1:9" x14ac:dyDescent="0.2">
      <c r="A3980" t="s">
        <v>20</v>
      </c>
      <c r="B3980" t="s">
        <v>22</v>
      </c>
      <c r="C3980" s="6">
        <f t="shared" si="66"/>
        <v>42182.045868066278</v>
      </c>
      <c r="D3980" t="s">
        <v>21</v>
      </c>
      <c r="E3980" s="6">
        <f>IF(Sense_data[[#This Row],[a_1State]]=D3979,E3979,Sense_data[[#This Row],[SysTimeStamp]])</f>
        <v>42182.044953714212</v>
      </c>
      <c r="F3980" s="3" t="str">
        <f>Sense_data[[#This Row],[a_1State]]&amp;TEXT(Sense_data[[#This Row],[StateInstanceTimestamp]],"#.######")</f>
        <v>Off42182.044954</v>
      </c>
      <c r="G3980" s="3">
        <f ca="1">IF(Sense_data[[#This Row],[a_1State]]="Off",RANDBETWEEN(off_min,off_max),RANDBETWEEN(on_min,on_max))/sr_div</f>
        <v>1.3</v>
      </c>
      <c r="H3980" s="3">
        <v>2.5</v>
      </c>
      <c r="I3980" s="3">
        <f>IF(HOUR(Sense_data[[#This Row],[SysTimeStamp]])&lt;12,I3979+$B$14,I3979-$B$14)</f>
        <v>15.917361111111841</v>
      </c>
    </row>
    <row r="3981" spans="1:9" x14ac:dyDescent="0.2">
      <c r="A3981" t="s">
        <v>20</v>
      </c>
      <c r="B3981" t="s">
        <v>22</v>
      </c>
      <c r="C3981" s="6">
        <f t="shared" si="66"/>
        <v>42182.045879640355</v>
      </c>
      <c r="D3981" t="s">
        <v>21</v>
      </c>
      <c r="E3981" s="6">
        <f>IF(Sense_data[[#This Row],[a_1State]]=D3980,E3980,Sense_data[[#This Row],[SysTimeStamp]])</f>
        <v>42182.044953714212</v>
      </c>
      <c r="F3981" s="3" t="str">
        <f>Sense_data[[#This Row],[a_1State]]&amp;TEXT(Sense_data[[#This Row],[StateInstanceTimestamp]],"#.######")</f>
        <v>Off42182.044954</v>
      </c>
      <c r="G3981" s="3">
        <f ca="1">IF(Sense_data[[#This Row],[a_1State]]="Off",RANDBETWEEN(off_min,off_max),RANDBETWEEN(on_min,on_max))/sr_div</f>
        <v>2.2000000000000002</v>
      </c>
      <c r="H3981" s="3">
        <v>2.2000000000000002</v>
      </c>
      <c r="I3981" s="3">
        <f>IF(HOUR(Sense_data[[#This Row],[SysTimeStamp]])&lt;12,I3980+$B$14,I3980-$B$14)</f>
        <v>15.917592592593323</v>
      </c>
    </row>
    <row r="3982" spans="1:9" x14ac:dyDescent="0.2">
      <c r="A3982" t="s">
        <v>20</v>
      </c>
      <c r="B3982" t="s">
        <v>22</v>
      </c>
      <c r="C3982" s="6">
        <f t="shared" si="66"/>
        <v>42182.045891214431</v>
      </c>
      <c r="D3982" t="s">
        <v>21</v>
      </c>
      <c r="E3982" s="6">
        <f>IF(Sense_data[[#This Row],[a_1State]]=D3981,E3981,Sense_data[[#This Row],[SysTimeStamp]])</f>
        <v>42182.044953714212</v>
      </c>
      <c r="F3982" s="3" t="str">
        <f>Sense_data[[#This Row],[a_1State]]&amp;TEXT(Sense_data[[#This Row],[StateInstanceTimestamp]],"#.######")</f>
        <v>Off42182.044954</v>
      </c>
      <c r="G3982" s="3">
        <f ca="1">IF(Sense_data[[#This Row],[a_1State]]="Off",RANDBETWEEN(off_min,off_max),RANDBETWEEN(on_min,on_max))/sr_div</f>
        <v>2.7</v>
      </c>
      <c r="H3982" s="3">
        <v>2.2000000000000002</v>
      </c>
      <c r="I3982" s="3">
        <f>IF(HOUR(Sense_data[[#This Row],[SysTimeStamp]])&lt;12,I3981+$B$14,I3981-$B$14)</f>
        <v>15.917824074074804</v>
      </c>
    </row>
    <row r="3983" spans="1:9" x14ac:dyDescent="0.2">
      <c r="A3983" t="s">
        <v>20</v>
      </c>
      <c r="B3983" t="s">
        <v>22</v>
      </c>
      <c r="C3983" s="6">
        <f t="shared" si="66"/>
        <v>42182.045902788508</v>
      </c>
      <c r="D3983" t="s">
        <v>21</v>
      </c>
      <c r="E3983" s="6">
        <f>IF(Sense_data[[#This Row],[a_1State]]=D3982,E3982,Sense_data[[#This Row],[SysTimeStamp]])</f>
        <v>42182.044953714212</v>
      </c>
      <c r="F3983" s="3" t="str">
        <f>Sense_data[[#This Row],[a_1State]]&amp;TEXT(Sense_data[[#This Row],[StateInstanceTimestamp]],"#.######")</f>
        <v>Off42182.044954</v>
      </c>
      <c r="G3983" s="3">
        <f ca="1">IF(Sense_data[[#This Row],[a_1State]]="Off",RANDBETWEEN(off_min,off_max),RANDBETWEEN(on_min,on_max))/sr_div</f>
        <v>1</v>
      </c>
      <c r="H3983" s="3">
        <v>1.8</v>
      </c>
      <c r="I3983" s="3">
        <f>IF(HOUR(Sense_data[[#This Row],[SysTimeStamp]])&lt;12,I3982+$B$14,I3982-$B$14)</f>
        <v>15.918055555556286</v>
      </c>
    </row>
    <row r="3984" spans="1:9" x14ac:dyDescent="0.2">
      <c r="A3984" t="s">
        <v>20</v>
      </c>
      <c r="B3984" t="s">
        <v>22</v>
      </c>
      <c r="C3984" s="6">
        <f t="shared" si="66"/>
        <v>42182.045914362585</v>
      </c>
      <c r="D3984" t="s">
        <v>21</v>
      </c>
      <c r="E3984" s="6">
        <f>IF(Sense_data[[#This Row],[a_1State]]=D3983,E3983,Sense_data[[#This Row],[SysTimeStamp]])</f>
        <v>42182.044953714212</v>
      </c>
      <c r="F3984" s="3" t="str">
        <f>Sense_data[[#This Row],[a_1State]]&amp;TEXT(Sense_data[[#This Row],[StateInstanceTimestamp]],"#.######")</f>
        <v>Off42182.044954</v>
      </c>
      <c r="G3984" s="3">
        <f ca="1">IF(Sense_data[[#This Row],[a_1State]]="Off",RANDBETWEEN(off_min,off_max),RANDBETWEEN(on_min,on_max))/sr_div</f>
        <v>2.6</v>
      </c>
      <c r="H3984" s="3">
        <v>3</v>
      </c>
      <c r="I3984" s="3">
        <f>IF(HOUR(Sense_data[[#This Row],[SysTimeStamp]])&lt;12,I3983+$B$14,I3983-$B$14)</f>
        <v>15.918287037037768</v>
      </c>
    </row>
    <row r="3985" spans="1:9" x14ac:dyDescent="0.2">
      <c r="A3985" t="s">
        <v>20</v>
      </c>
      <c r="B3985" t="s">
        <v>22</v>
      </c>
      <c r="C3985" s="6">
        <f t="shared" si="66"/>
        <v>42182.045925936662</v>
      </c>
      <c r="D3985" t="s">
        <v>21</v>
      </c>
      <c r="E3985" s="6">
        <f>IF(Sense_data[[#This Row],[a_1State]]=D3984,E3984,Sense_data[[#This Row],[SysTimeStamp]])</f>
        <v>42182.044953714212</v>
      </c>
      <c r="F3985" s="3" t="str">
        <f>Sense_data[[#This Row],[a_1State]]&amp;TEXT(Sense_data[[#This Row],[StateInstanceTimestamp]],"#.######")</f>
        <v>Off42182.044954</v>
      </c>
      <c r="G3985" s="3">
        <f ca="1">IF(Sense_data[[#This Row],[a_1State]]="Off",RANDBETWEEN(off_min,off_max),RANDBETWEEN(on_min,on_max))/sr_div</f>
        <v>2.6</v>
      </c>
      <c r="H3985" s="3">
        <v>1.5</v>
      </c>
      <c r="I3985" s="3">
        <f>IF(HOUR(Sense_data[[#This Row],[SysTimeStamp]])&lt;12,I3984+$B$14,I3984-$B$14)</f>
        <v>15.918518518519249</v>
      </c>
    </row>
    <row r="3986" spans="1:9" x14ac:dyDescent="0.2">
      <c r="A3986" t="s">
        <v>20</v>
      </c>
      <c r="B3986" t="s">
        <v>22</v>
      </c>
      <c r="C3986" s="6">
        <f t="shared" si="66"/>
        <v>42182.045937510738</v>
      </c>
      <c r="D3986" t="s">
        <v>21</v>
      </c>
      <c r="E3986" s="6">
        <f>IF(Sense_data[[#This Row],[a_1State]]=D3985,E3985,Sense_data[[#This Row],[SysTimeStamp]])</f>
        <v>42182.044953714212</v>
      </c>
      <c r="F3986" s="3" t="str">
        <f>Sense_data[[#This Row],[a_1State]]&amp;TEXT(Sense_data[[#This Row],[StateInstanceTimestamp]],"#.######")</f>
        <v>Off42182.044954</v>
      </c>
      <c r="G3986" s="3">
        <f ca="1">IF(Sense_data[[#This Row],[a_1State]]="Off",RANDBETWEEN(off_min,off_max),RANDBETWEEN(on_min,on_max))/sr_div</f>
        <v>2.7</v>
      </c>
      <c r="H3986" s="3">
        <v>2.9</v>
      </c>
      <c r="I3986" s="3">
        <f>IF(HOUR(Sense_data[[#This Row],[SysTimeStamp]])&lt;12,I3985+$B$14,I3985-$B$14)</f>
        <v>15.918750000000731</v>
      </c>
    </row>
    <row r="3987" spans="1:9" x14ac:dyDescent="0.2">
      <c r="A3987" t="s">
        <v>20</v>
      </c>
      <c r="B3987" t="s">
        <v>22</v>
      </c>
      <c r="C3987" s="6">
        <f t="shared" si="66"/>
        <v>42182.045949084815</v>
      </c>
      <c r="D3987" t="s">
        <v>21</v>
      </c>
      <c r="E3987" s="6">
        <f>IF(Sense_data[[#This Row],[a_1State]]=D3986,E3986,Sense_data[[#This Row],[SysTimeStamp]])</f>
        <v>42182.044953714212</v>
      </c>
      <c r="F3987" s="3" t="str">
        <f>Sense_data[[#This Row],[a_1State]]&amp;TEXT(Sense_data[[#This Row],[StateInstanceTimestamp]],"#.######")</f>
        <v>Off42182.044954</v>
      </c>
      <c r="G3987" s="3">
        <f ca="1">IF(Sense_data[[#This Row],[a_1State]]="Off",RANDBETWEEN(off_min,off_max),RANDBETWEEN(on_min,on_max))/sr_div</f>
        <v>1.1000000000000001</v>
      </c>
      <c r="H3987" s="3">
        <v>1.6</v>
      </c>
      <c r="I3987" s="3">
        <f>IF(HOUR(Sense_data[[#This Row],[SysTimeStamp]])&lt;12,I3986+$B$14,I3986-$B$14)</f>
        <v>15.918981481482213</v>
      </c>
    </row>
    <row r="3988" spans="1:9" x14ac:dyDescent="0.2">
      <c r="A3988" t="s">
        <v>20</v>
      </c>
      <c r="B3988" t="s">
        <v>22</v>
      </c>
      <c r="C3988" s="6">
        <f t="shared" si="66"/>
        <v>42182.045960658892</v>
      </c>
      <c r="D3988" t="s">
        <v>21</v>
      </c>
      <c r="E3988" s="6">
        <f>IF(Sense_data[[#This Row],[a_1State]]=D3987,E3987,Sense_data[[#This Row],[SysTimeStamp]])</f>
        <v>42182.044953714212</v>
      </c>
      <c r="F3988" s="3" t="str">
        <f>Sense_data[[#This Row],[a_1State]]&amp;TEXT(Sense_data[[#This Row],[StateInstanceTimestamp]],"#.######")</f>
        <v>Off42182.044954</v>
      </c>
      <c r="G3988" s="3">
        <f ca="1">IF(Sense_data[[#This Row],[a_1State]]="Off",RANDBETWEEN(off_min,off_max),RANDBETWEEN(on_min,on_max))/sr_div</f>
        <v>1.2</v>
      </c>
      <c r="H3988" s="3">
        <v>2.8</v>
      </c>
      <c r="I3988" s="3">
        <f>IF(HOUR(Sense_data[[#This Row],[SysTimeStamp]])&lt;12,I3987+$B$14,I3987-$B$14)</f>
        <v>15.919212962963694</v>
      </c>
    </row>
    <row r="3989" spans="1:9" x14ac:dyDescent="0.2">
      <c r="A3989" t="s">
        <v>20</v>
      </c>
      <c r="B3989" t="s">
        <v>22</v>
      </c>
      <c r="C3989" s="6">
        <f t="shared" si="66"/>
        <v>42182.045972232969</v>
      </c>
      <c r="D3989" t="s">
        <v>21</v>
      </c>
      <c r="E3989" s="6">
        <f>IF(Sense_data[[#This Row],[a_1State]]=D3988,E3988,Sense_data[[#This Row],[SysTimeStamp]])</f>
        <v>42182.044953714212</v>
      </c>
      <c r="F3989" s="3" t="str">
        <f>Sense_data[[#This Row],[a_1State]]&amp;TEXT(Sense_data[[#This Row],[StateInstanceTimestamp]],"#.######")</f>
        <v>Off42182.044954</v>
      </c>
      <c r="G3989" s="3">
        <f ca="1">IF(Sense_data[[#This Row],[a_1State]]="Off",RANDBETWEEN(off_min,off_max),RANDBETWEEN(on_min,on_max))/sr_div</f>
        <v>2.1</v>
      </c>
      <c r="H3989" s="3">
        <v>1</v>
      </c>
      <c r="I3989" s="3">
        <f>IF(HOUR(Sense_data[[#This Row],[SysTimeStamp]])&lt;12,I3988+$B$14,I3988-$B$14)</f>
        <v>15.919444444445176</v>
      </c>
    </row>
    <row r="3990" spans="1:9" x14ac:dyDescent="0.2">
      <c r="A3990" t="s">
        <v>20</v>
      </c>
      <c r="B3990" t="s">
        <v>22</v>
      </c>
      <c r="C3990" s="6">
        <f t="shared" si="66"/>
        <v>42182.045983807046</v>
      </c>
      <c r="D3990" t="s">
        <v>21</v>
      </c>
      <c r="E3990" s="6">
        <f>IF(Sense_data[[#This Row],[a_1State]]=D3989,E3989,Sense_data[[#This Row],[SysTimeStamp]])</f>
        <v>42182.044953714212</v>
      </c>
      <c r="F3990" s="3" t="str">
        <f>Sense_data[[#This Row],[a_1State]]&amp;TEXT(Sense_data[[#This Row],[StateInstanceTimestamp]],"#.######")</f>
        <v>Off42182.044954</v>
      </c>
      <c r="G3990" s="3">
        <f ca="1">IF(Sense_data[[#This Row],[a_1State]]="Off",RANDBETWEEN(off_min,off_max),RANDBETWEEN(on_min,on_max))/sr_div</f>
        <v>1.8</v>
      </c>
      <c r="H3990" s="3">
        <v>1.2</v>
      </c>
      <c r="I3990" s="3">
        <f>IF(HOUR(Sense_data[[#This Row],[SysTimeStamp]])&lt;12,I3989+$B$14,I3989-$B$14)</f>
        <v>15.919675925926658</v>
      </c>
    </row>
    <row r="3991" spans="1:9" x14ac:dyDescent="0.2">
      <c r="A3991" t="s">
        <v>20</v>
      </c>
      <c r="B3991" t="s">
        <v>22</v>
      </c>
      <c r="C3991" s="6">
        <f t="shared" si="66"/>
        <v>42182.045995381122</v>
      </c>
      <c r="D3991" t="s">
        <v>21</v>
      </c>
      <c r="E3991" s="6">
        <f>IF(Sense_data[[#This Row],[a_1State]]=D3990,E3990,Sense_data[[#This Row],[SysTimeStamp]])</f>
        <v>42182.044953714212</v>
      </c>
      <c r="F3991" s="3" t="str">
        <f>Sense_data[[#This Row],[a_1State]]&amp;TEXT(Sense_data[[#This Row],[StateInstanceTimestamp]],"#.######")</f>
        <v>Off42182.044954</v>
      </c>
      <c r="G3991" s="3">
        <f ca="1">IF(Sense_data[[#This Row],[a_1State]]="Off",RANDBETWEEN(off_min,off_max),RANDBETWEEN(on_min,on_max))/sr_div</f>
        <v>1.9</v>
      </c>
      <c r="H3991" s="3">
        <v>1.2</v>
      </c>
      <c r="I3991" s="3">
        <f>IF(HOUR(Sense_data[[#This Row],[SysTimeStamp]])&lt;12,I3990+$B$14,I3990-$B$14)</f>
        <v>15.919907407408139</v>
      </c>
    </row>
    <row r="3992" spans="1:9" x14ac:dyDescent="0.2">
      <c r="A3992" t="s">
        <v>20</v>
      </c>
      <c r="B3992" t="s">
        <v>22</v>
      </c>
      <c r="C3992" s="6">
        <f t="shared" si="66"/>
        <v>42182.046006955199</v>
      </c>
      <c r="D3992" t="s">
        <v>21</v>
      </c>
      <c r="E3992" s="6">
        <f>IF(Sense_data[[#This Row],[a_1State]]=D3991,E3991,Sense_data[[#This Row],[SysTimeStamp]])</f>
        <v>42182.044953714212</v>
      </c>
      <c r="F3992" s="3" t="str">
        <f>Sense_data[[#This Row],[a_1State]]&amp;TEXT(Sense_data[[#This Row],[StateInstanceTimestamp]],"#.######")</f>
        <v>Off42182.044954</v>
      </c>
      <c r="G3992" s="3">
        <f ca="1">IF(Sense_data[[#This Row],[a_1State]]="Off",RANDBETWEEN(off_min,off_max),RANDBETWEEN(on_min,on_max))/sr_div</f>
        <v>2</v>
      </c>
      <c r="H3992" s="3">
        <v>1.1000000000000001</v>
      </c>
      <c r="I3992" s="3">
        <f>IF(HOUR(Sense_data[[#This Row],[SysTimeStamp]])&lt;12,I3991+$B$14,I3991-$B$14)</f>
        <v>15.920138888889621</v>
      </c>
    </row>
    <row r="3993" spans="1:9" x14ac:dyDescent="0.2">
      <c r="A3993" t="s">
        <v>20</v>
      </c>
      <c r="B3993" t="s">
        <v>22</v>
      </c>
      <c r="C3993" s="6">
        <f t="shared" si="66"/>
        <v>42182.046018529276</v>
      </c>
      <c r="D3993" t="s">
        <v>21</v>
      </c>
      <c r="E3993" s="6">
        <f>IF(Sense_data[[#This Row],[a_1State]]=D3992,E3992,Sense_data[[#This Row],[SysTimeStamp]])</f>
        <v>42182.044953714212</v>
      </c>
      <c r="F3993" s="3" t="str">
        <f>Sense_data[[#This Row],[a_1State]]&amp;TEXT(Sense_data[[#This Row],[StateInstanceTimestamp]],"#.######")</f>
        <v>Off42182.044954</v>
      </c>
      <c r="G3993" s="3">
        <f ca="1">IF(Sense_data[[#This Row],[a_1State]]="Off",RANDBETWEEN(off_min,off_max),RANDBETWEEN(on_min,on_max))/sr_div</f>
        <v>1.7</v>
      </c>
      <c r="H3993" s="3">
        <v>1.6</v>
      </c>
      <c r="I3993" s="3">
        <f>IF(HOUR(Sense_data[[#This Row],[SysTimeStamp]])&lt;12,I3992+$B$14,I3992-$B$14)</f>
        <v>15.920370370371103</v>
      </c>
    </row>
    <row r="3994" spans="1:9" x14ac:dyDescent="0.2">
      <c r="A3994" t="s">
        <v>20</v>
      </c>
      <c r="B3994" t="s">
        <v>22</v>
      </c>
      <c r="C3994" s="6">
        <f t="shared" si="66"/>
        <v>42182.046030103353</v>
      </c>
      <c r="D3994" t="s">
        <v>21</v>
      </c>
      <c r="E3994" s="6">
        <f>IF(Sense_data[[#This Row],[a_1State]]=D3993,E3993,Sense_data[[#This Row],[SysTimeStamp]])</f>
        <v>42182.044953714212</v>
      </c>
      <c r="F3994" s="3" t="str">
        <f>Sense_data[[#This Row],[a_1State]]&amp;TEXT(Sense_data[[#This Row],[StateInstanceTimestamp]],"#.######")</f>
        <v>Off42182.044954</v>
      </c>
      <c r="G3994" s="3">
        <f ca="1">IF(Sense_data[[#This Row],[a_1State]]="Off",RANDBETWEEN(off_min,off_max),RANDBETWEEN(on_min,on_max))/sr_div</f>
        <v>2.8</v>
      </c>
      <c r="H3994" s="3">
        <v>2.5</v>
      </c>
      <c r="I3994" s="3">
        <f>IF(HOUR(Sense_data[[#This Row],[SysTimeStamp]])&lt;12,I3993+$B$14,I3993-$B$14)</f>
        <v>15.920601851852584</v>
      </c>
    </row>
    <row r="3995" spans="1:9" x14ac:dyDescent="0.2">
      <c r="A3995" t="s">
        <v>20</v>
      </c>
      <c r="B3995" t="s">
        <v>22</v>
      </c>
      <c r="C3995" s="6">
        <f t="shared" si="66"/>
        <v>42182.046041677429</v>
      </c>
      <c r="D3995" t="s">
        <v>21</v>
      </c>
      <c r="E3995" s="6">
        <f>IF(Sense_data[[#This Row],[a_1State]]=D3994,E3994,Sense_data[[#This Row],[SysTimeStamp]])</f>
        <v>42182.044953714212</v>
      </c>
      <c r="F3995" s="3" t="str">
        <f>Sense_data[[#This Row],[a_1State]]&amp;TEXT(Sense_data[[#This Row],[StateInstanceTimestamp]],"#.######")</f>
        <v>Off42182.044954</v>
      </c>
      <c r="G3995" s="3">
        <f ca="1">IF(Sense_data[[#This Row],[a_1State]]="Off",RANDBETWEEN(off_min,off_max),RANDBETWEEN(on_min,on_max))/sr_div</f>
        <v>2.6</v>
      </c>
      <c r="H3995" s="3">
        <v>2.6</v>
      </c>
      <c r="I3995" s="3">
        <f>IF(HOUR(Sense_data[[#This Row],[SysTimeStamp]])&lt;12,I3994+$B$14,I3994-$B$14)</f>
        <v>15.920833333334066</v>
      </c>
    </row>
    <row r="3996" spans="1:9" x14ac:dyDescent="0.2">
      <c r="A3996" t="s">
        <v>20</v>
      </c>
      <c r="B3996" t="s">
        <v>22</v>
      </c>
      <c r="C3996" s="6">
        <f t="shared" si="66"/>
        <v>42182.046053251506</v>
      </c>
      <c r="D3996" t="s">
        <v>21</v>
      </c>
      <c r="E3996" s="6">
        <f>IF(Sense_data[[#This Row],[a_1State]]=D3995,E3995,Sense_data[[#This Row],[SysTimeStamp]])</f>
        <v>42182.044953714212</v>
      </c>
      <c r="F3996" s="3" t="str">
        <f>Sense_data[[#This Row],[a_1State]]&amp;TEXT(Sense_data[[#This Row],[StateInstanceTimestamp]],"#.######")</f>
        <v>Off42182.044954</v>
      </c>
      <c r="G3996" s="3">
        <f ca="1">IF(Sense_data[[#This Row],[a_1State]]="Off",RANDBETWEEN(off_min,off_max),RANDBETWEEN(on_min,on_max))/sr_div</f>
        <v>1.9</v>
      </c>
      <c r="H3996" s="3">
        <v>2.4</v>
      </c>
      <c r="I3996" s="3">
        <f>IF(HOUR(Sense_data[[#This Row],[SysTimeStamp]])&lt;12,I3995+$B$14,I3995-$B$14)</f>
        <v>15.921064814815548</v>
      </c>
    </row>
    <row r="3997" spans="1:9" x14ac:dyDescent="0.2">
      <c r="A3997" t="s">
        <v>20</v>
      </c>
      <c r="B3997" t="s">
        <v>22</v>
      </c>
      <c r="C3997" s="6">
        <f t="shared" si="66"/>
        <v>42182.046064825583</v>
      </c>
      <c r="D3997" t="s">
        <v>21</v>
      </c>
      <c r="E3997" s="6">
        <f>IF(Sense_data[[#This Row],[a_1State]]=D3996,E3996,Sense_data[[#This Row],[SysTimeStamp]])</f>
        <v>42182.044953714212</v>
      </c>
      <c r="F3997" s="3" t="str">
        <f>Sense_data[[#This Row],[a_1State]]&amp;TEXT(Sense_data[[#This Row],[StateInstanceTimestamp]],"#.######")</f>
        <v>Off42182.044954</v>
      </c>
      <c r="G3997" s="3">
        <f ca="1">IF(Sense_data[[#This Row],[a_1State]]="Off",RANDBETWEEN(off_min,off_max),RANDBETWEEN(on_min,on_max))/sr_div</f>
        <v>2.6</v>
      </c>
      <c r="H3997" s="3">
        <v>1.8</v>
      </c>
      <c r="I3997" s="3">
        <f>IF(HOUR(Sense_data[[#This Row],[SysTimeStamp]])&lt;12,I3996+$B$14,I3996-$B$14)</f>
        <v>15.921296296297029</v>
      </c>
    </row>
    <row r="3998" spans="1:9" x14ac:dyDescent="0.2">
      <c r="A3998" t="s">
        <v>20</v>
      </c>
      <c r="B3998" t="s">
        <v>22</v>
      </c>
      <c r="C3998" s="6">
        <f t="shared" si="66"/>
        <v>42182.04607639966</v>
      </c>
      <c r="D3998" t="s">
        <v>21</v>
      </c>
      <c r="E3998" s="6">
        <f>IF(Sense_data[[#This Row],[a_1State]]=D3997,E3997,Sense_data[[#This Row],[SysTimeStamp]])</f>
        <v>42182.044953714212</v>
      </c>
      <c r="F3998" s="3" t="str">
        <f>Sense_data[[#This Row],[a_1State]]&amp;TEXT(Sense_data[[#This Row],[StateInstanceTimestamp]],"#.######")</f>
        <v>Off42182.044954</v>
      </c>
      <c r="G3998" s="3">
        <f ca="1">IF(Sense_data[[#This Row],[a_1State]]="Off",RANDBETWEEN(off_min,off_max),RANDBETWEEN(on_min,on_max))/sr_div</f>
        <v>1.9</v>
      </c>
      <c r="H3998" s="3">
        <v>1.1000000000000001</v>
      </c>
      <c r="I3998" s="3">
        <f>IF(HOUR(Sense_data[[#This Row],[SysTimeStamp]])&lt;12,I3997+$B$14,I3997-$B$14)</f>
        <v>15.921527777778511</v>
      </c>
    </row>
    <row r="3999" spans="1:9" x14ac:dyDescent="0.2">
      <c r="A3999" t="s">
        <v>20</v>
      </c>
      <c r="B3999" t="s">
        <v>22</v>
      </c>
      <c r="C3999" s="6">
        <f t="shared" si="66"/>
        <v>42182.046087973737</v>
      </c>
      <c r="D3999" t="s">
        <v>21</v>
      </c>
      <c r="E3999" s="6">
        <f>IF(Sense_data[[#This Row],[a_1State]]=D3998,E3998,Sense_data[[#This Row],[SysTimeStamp]])</f>
        <v>42182.044953714212</v>
      </c>
      <c r="F3999" s="3" t="str">
        <f>Sense_data[[#This Row],[a_1State]]&amp;TEXT(Sense_data[[#This Row],[StateInstanceTimestamp]],"#.######")</f>
        <v>Off42182.044954</v>
      </c>
      <c r="G3999" s="3">
        <f ca="1">IF(Sense_data[[#This Row],[a_1State]]="Off",RANDBETWEEN(off_min,off_max),RANDBETWEEN(on_min,on_max))/sr_div</f>
        <v>1</v>
      </c>
      <c r="H3999" s="3">
        <v>2.2999999999999998</v>
      </c>
      <c r="I3999" s="3">
        <f>IF(HOUR(Sense_data[[#This Row],[SysTimeStamp]])&lt;12,I3998+$B$14,I3998-$B$14)</f>
        <v>15.921759259259993</v>
      </c>
    </row>
    <row r="4000" spans="1:9" x14ac:dyDescent="0.2">
      <c r="A4000" t="s">
        <v>20</v>
      </c>
      <c r="B4000" t="s">
        <v>22</v>
      </c>
      <c r="C4000" s="6">
        <f t="shared" si="66"/>
        <v>42182.046099547813</v>
      </c>
      <c r="D4000" t="s">
        <v>21</v>
      </c>
      <c r="E4000" s="6">
        <f>IF(Sense_data[[#This Row],[a_1State]]=D3999,E3999,Sense_data[[#This Row],[SysTimeStamp]])</f>
        <v>42182.044953714212</v>
      </c>
      <c r="F4000" s="3" t="str">
        <f>Sense_data[[#This Row],[a_1State]]&amp;TEXT(Sense_data[[#This Row],[StateInstanceTimestamp]],"#.######")</f>
        <v>Off42182.044954</v>
      </c>
      <c r="G4000" s="3">
        <f ca="1">IF(Sense_data[[#This Row],[a_1State]]="Off",RANDBETWEEN(off_min,off_max),RANDBETWEEN(on_min,on_max))/sr_div</f>
        <v>2.7</v>
      </c>
      <c r="H4000" s="3">
        <v>2.8</v>
      </c>
      <c r="I4000" s="3">
        <f>IF(HOUR(Sense_data[[#This Row],[SysTimeStamp]])&lt;12,I3999+$B$14,I3999-$B$14)</f>
        <v>15.921990740741474</v>
      </c>
    </row>
    <row r="4001" spans="1:9" x14ac:dyDescent="0.2">
      <c r="A4001" t="s">
        <v>20</v>
      </c>
      <c r="B4001" t="s">
        <v>22</v>
      </c>
      <c r="C4001" s="6">
        <f t="shared" si="66"/>
        <v>42182.04611112189</v>
      </c>
      <c r="D4001" t="s">
        <v>21</v>
      </c>
      <c r="E4001" s="6">
        <f>IF(Sense_data[[#This Row],[a_1State]]=D4000,E4000,Sense_data[[#This Row],[SysTimeStamp]])</f>
        <v>42182.044953714212</v>
      </c>
      <c r="F4001" s="3" t="str">
        <f>Sense_data[[#This Row],[a_1State]]&amp;TEXT(Sense_data[[#This Row],[StateInstanceTimestamp]],"#.######")</f>
        <v>Off42182.044954</v>
      </c>
      <c r="G4001" s="3">
        <f ca="1">IF(Sense_data[[#This Row],[a_1State]]="Off",RANDBETWEEN(off_min,off_max),RANDBETWEEN(on_min,on_max))/sr_div</f>
        <v>1.6</v>
      </c>
      <c r="H4001" s="3">
        <v>1.2</v>
      </c>
      <c r="I4001" s="3">
        <f>IF(HOUR(Sense_data[[#This Row],[SysTimeStamp]])&lt;12,I4000+$B$14,I4000-$B$14)</f>
        <v>15.922222222222956</v>
      </c>
    </row>
    <row r="4002" spans="1:9" x14ac:dyDescent="0.2">
      <c r="A4002" t="s">
        <v>20</v>
      </c>
      <c r="B4002" t="s">
        <v>22</v>
      </c>
      <c r="C4002" s="6">
        <f t="shared" si="66"/>
        <v>42182.046122695967</v>
      </c>
      <c r="D4002" t="s">
        <v>21</v>
      </c>
      <c r="E4002" s="6">
        <f>IF(Sense_data[[#This Row],[a_1State]]=D4001,E4001,Sense_data[[#This Row],[SysTimeStamp]])</f>
        <v>42182.044953714212</v>
      </c>
      <c r="F4002" s="3" t="str">
        <f>Sense_data[[#This Row],[a_1State]]&amp;TEXT(Sense_data[[#This Row],[StateInstanceTimestamp]],"#.######")</f>
        <v>Off42182.044954</v>
      </c>
      <c r="G4002" s="3">
        <f ca="1">IF(Sense_data[[#This Row],[a_1State]]="Off",RANDBETWEEN(off_min,off_max),RANDBETWEEN(on_min,on_max))/sr_div</f>
        <v>2.2000000000000002</v>
      </c>
      <c r="H4002" s="3">
        <v>1.6</v>
      </c>
      <c r="I4002" s="3">
        <f>IF(HOUR(Sense_data[[#This Row],[SysTimeStamp]])&lt;12,I4001+$B$14,I4001-$B$14)</f>
        <v>15.922453703704438</v>
      </c>
    </row>
    <row r="4003" spans="1:9" x14ac:dyDescent="0.2">
      <c r="A4003" t="s">
        <v>20</v>
      </c>
      <c r="B4003" t="s">
        <v>22</v>
      </c>
      <c r="C4003" s="6">
        <f t="shared" si="66"/>
        <v>42182.046134270044</v>
      </c>
      <c r="D4003" t="s">
        <v>21</v>
      </c>
      <c r="E4003" s="6">
        <f>IF(Sense_data[[#This Row],[a_1State]]=D4002,E4002,Sense_data[[#This Row],[SysTimeStamp]])</f>
        <v>42182.044953714212</v>
      </c>
      <c r="F4003" s="3" t="str">
        <f>Sense_data[[#This Row],[a_1State]]&amp;TEXT(Sense_data[[#This Row],[StateInstanceTimestamp]],"#.######")</f>
        <v>Off42182.044954</v>
      </c>
      <c r="G4003" s="3">
        <f ca="1">IF(Sense_data[[#This Row],[a_1State]]="Off",RANDBETWEEN(off_min,off_max),RANDBETWEEN(on_min,on_max))/sr_div</f>
        <v>1.1000000000000001</v>
      </c>
      <c r="H4003" s="3">
        <v>1.3</v>
      </c>
      <c r="I4003" s="3">
        <f>IF(HOUR(Sense_data[[#This Row],[SysTimeStamp]])&lt;12,I4002+$B$14,I4002-$B$14)</f>
        <v>15.922685185185919</v>
      </c>
    </row>
    <row r="4004" spans="1:9" x14ac:dyDescent="0.2">
      <c r="A4004" t="s">
        <v>20</v>
      </c>
      <c r="B4004" t="s">
        <v>22</v>
      </c>
      <c r="C4004" s="6">
        <f t="shared" si="66"/>
        <v>42182.04614584412</v>
      </c>
      <c r="D4004" t="s">
        <v>21</v>
      </c>
      <c r="E4004" s="6">
        <f>IF(Sense_data[[#This Row],[a_1State]]=D4003,E4003,Sense_data[[#This Row],[SysTimeStamp]])</f>
        <v>42182.044953714212</v>
      </c>
      <c r="F4004" s="3" t="str">
        <f>Sense_data[[#This Row],[a_1State]]&amp;TEXT(Sense_data[[#This Row],[StateInstanceTimestamp]],"#.######")</f>
        <v>Off42182.044954</v>
      </c>
      <c r="G4004" s="3">
        <f ca="1">IF(Sense_data[[#This Row],[a_1State]]="Off",RANDBETWEEN(off_min,off_max),RANDBETWEEN(on_min,on_max))/sr_div</f>
        <v>3</v>
      </c>
      <c r="H4004" s="3">
        <v>1.9</v>
      </c>
      <c r="I4004" s="3">
        <f>IF(HOUR(Sense_data[[#This Row],[SysTimeStamp]])&lt;12,I4003+$B$14,I4003-$B$14)</f>
        <v>15.922916666667401</v>
      </c>
    </row>
    <row r="4005" spans="1:9" x14ac:dyDescent="0.2">
      <c r="A4005" t="s">
        <v>20</v>
      </c>
      <c r="B4005" t="s">
        <v>22</v>
      </c>
      <c r="C4005" s="6">
        <f t="shared" si="66"/>
        <v>42182.046157418197</v>
      </c>
      <c r="D4005" t="s">
        <v>21</v>
      </c>
      <c r="E4005" s="6">
        <f>IF(Sense_data[[#This Row],[a_1State]]=D4004,E4004,Sense_data[[#This Row],[SysTimeStamp]])</f>
        <v>42182.044953714212</v>
      </c>
      <c r="F4005" s="3" t="str">
        <f>Sense_data[[#This Row],[a_1State]]&amp;TEXT(Sense_data[[#This Row],[StateInstanceTimestamp]],"#.######")</f>
        <v>Off42182.044954</v>
      </c>
      <c r="G4005" s="3">
        <f ca="1">IF(Sense_data[[#This Row],[a_1State]]="Off",RANDBETWEEN(off_min,off_max),RANDBETWEEN(on_min,on_max))/sr_div</f>
        <v>3</v>
      </c>
      <c r="H4005" s="3">
        <v>2.9</v>
      </c>
      <c r="I4005" s="3">
        <f>IF(HOUR(Sense_data[[#This Row],[SysTimeStamp]])&lt;12,I4004+$B$14,I4004-$B$14)</f>
        <v>15.923148148148883</v>
      </c>
    </row>
    <row r="4006" spans="1:9" x14ac:dyDescent="0.2">
      <c r="A4006" t="s">
        <v>20</v>
      </c>
      <c r="B4006" t="s">
        <v>22</v>
      </c>
      <c r="C4006" s="6">
        <f t="shared" si="66"/>
        <v>42182.046168992274</v>
      </c>
      <c r="D4006" t="s">
        <v>21</v>
      </c>
      <c r="E4006" s="6">
        <f>IF(Sense_data[[#This Row],[a_1State]]=D4005,E4005,Sense_data[[#This Row],[SysTimeStamp]])</f>
        <v>42182.044953714212</v>
      </c>
      <c r="F4006" s="3" t="str">
        <f>Sense_data[[#This Row],[a_1State]]&amp;TEXT(Sense_data[[#This Row],[StateInstanceTimestamp]],"#.######")</f>
        <v>Off42182.044954</v>
      </c>
      <c r="G4006" s="3">
        <f ca="1">IF(Sense_data[[#This Row],[a_1State]]="Off",RANDBETWEEN(off_min,off_max),RANDBETWEEN(on_min,on_max))/sr_div</f>
        <v>1.8</v>
      </c>
      <c r="H4006" s="3">
        <v>2.6</v>
      </c>
      <c r="I4006" s="3">
        <f>IF(HOUR(Sense_data[[#This Row],[SysTimeStamp]])&lt;12,I4005+$B$14,I4005-$B$14)</f>
        <v>15.923379629630364</v>
      </c>
    </row>
    <row r="4007" spans="1:9" x14ac:dyDescent="0.2">
      <c r="A4007" t="s">
        <v>20</v>
      </c>
      <c r="B4007" t="s">
        <v>22</v>
      </c>
      <c r="C4007" s="6">
        <f t="shared" si="66"/>
        <v>42182.046180566351</v>
      </c>
      <c r="D4007" t="s">
        <v>21</v>
      </c>
      <c r="E4007" s="6">
        <f>IF(Sense_data[[#This Row],[a_1State]]=D4006,E4006,Sense_data[[#This Row],[SysTimeStamp]])</f>
        <v>42182.044953714212</v>
      </c>
      <c r="F4007" s="3" t="str">
        <f>Sense_data[[#This Row],[a_1State]]&amp;TEXT(Sense_data[[#This Row],[StateInstanceTimestamp]],"#.######")</f>
        <v>Off42182.044954</v>
      </c>
      <c r="G4007" s="3">
        <f ca="1">IF(Sense_data[[#This Row],[a_1State]]="Off",RANDBETWEEN(off_min,off_max),RANDBETWEEN(on_min,on_max))/sr_div</f>
        <v>2.8</v>
      </c>
      <c r="H4007" s="3">
        <v>1.5</v>
      </c>
      <c r="I4007" s="3">
        <f>IF(HOUR(Sense_data[[#This Row],[SysTimeStamp]])&lt;12,I4006+$B$14,I4006-$B$14)</f>
        <v>15.923611111111846</v>
      </c>
    </row>
    <row r="4008" spans="1:9" x14ac:dyDescent="0.2">
      <c r="A4008" t="s">
        <v>20</v>
      </c>
      <c r="B4008" t="s">
        <v>22</v>
      </c>
      <c r="C4008" s="6">
        <f t="shared" si="66"/>
        <v>42182.046192140428</v>
      </c>
      <c r="D4008" t="s">
        <v>21</v>
      </c>
      <c r="E4008" s="6">
        <f>IF(Sense_data[[#This Row],[a_1State]]=D4007,E4007,Sense_data[[#This Row],[SysTimeStamp]])</f>
        <v>42182.044953714212</v>
      </c>
      <c r="F4008" s="3" t="str">
        <f>Sense_data[[#This Row],[a_1State]]&amp;TEXT(Sense_data[[#This Row],[StateInstanceTimestamp]],"#.######")</f>
        <v>Off42182.044954</v>
      </c>
      <c r="G4008" s="3">
        <f ca="1">IF(Sense_data[[#This Row],[a_1State]]="Off",RANDBETWEEN(off_min,off_max),RANDBETWEEN(on_min,on_max))/sr_div</f>
        <v>3</v>
      </c>
      <c r="H4008" s="3">
        <v>2.4</v>
      </c>
      <c r="I4008" s="3">
        <f>IF(HOUR(Sense_data[[#This Row],[SysTimeStamp]])&lt;12,I4007+$B$14,I4007-$B$14)</f>
        <v>15.923842592593328</v>
      </c>
    </row>
    <row r="4009" spans="1:9" x14ac:dyDescent="0.2">
      <c r="A4009" t="s">
        <v>20</v>
      </c>
      <c r="B4009" t="s">
        <v>22</v>
      </c>
      <c r="C4009" s="6">
        <f t="shared" si="66"/>
        <v>42182.046203714504</v>
      </c>
      <c r="D4009" t="s">
        <v>21</v>
      </c>
      <c r="E4009" s="6">
        <f>IF(Sense_data[[#This Row],[a_1State]]=D4008,E4008,Sense_data[[#This Row],[SysTimeStamp]])</f>
        <v>42182.044953714212</v>
      </c>
      <c r="F4009" s="3" t="str">
        <f>Sense_data[[#This Row],[a_1State]]&amp;TEXT(Sense_data[[#This Row],[StateInstanceTimestamp]],"#.######")</f>
        <v>Off42182.044954</v>
      </c>
      <c r="G4009" s="3">
        <f ca="1">IF(Sense_data[[#This Row],[a_1State]]="Off",RANDBETWEEN(off_min,off_max),RANDBETWEEN(on_min,on_max))/sr_div</f>
        <v>2.7</v>
      </c>
      <c r="H4009" s="3">
        <v>2.5</v>
      </c>
      <c r="I4009" s="3">
        <f>IF(HOUR(Sense_data[[#This Row],[SysTimeStamp]])&lt;12,I4008+$B$14,I4008-$B$14)</f>
        <v>15.924074074074809</v>
      </c>
    </row>
    <row r="4010" spans="1:9" x14ac:dyDescent="0.2">
      <c r="A4010" t="s">
        <v>20</v>
      </c>
      <c r="B4010" t="s">
        <v>22</v>
      </c>
      <c r="C4010" s="6">
        <f t="shared" si="66"/>
        <v>42182.046215288581</v>
      </c>
      <c r="D4010" t="s">
        <v>21</v>
      </c>
      <c r="E4010" s="6">
        <f>IF(Sense_data[[#This Row],[a_1State]]=D4009,E4009,Sense_data[[#This Row],[SysTimeStamp]])</f>
        <v>42182.044953714212</v>
      </c>
      <c r="F4010" s="3" t="str">
        <f>Sense_data[[#This Row],[a_1State]]&amp;TEXT(Sense_data[[#This Row],[StateInstanceTimestamp]],"#.######")</f>
        <v>Off42182.044954</v>
      </c>
      <c r="G4010" s="3">
        <f ca="1">IF(Sense_data[[#This Row],[a_1State]]="Off",RANDBETWEEN(off_min,off_max),RANDBETWEEN(on_min,on_max))/sr_div</f>
        <v>2.5</v>
      </c>
      <c r="H4010" s="3">
        <v>1.6</v>
      </c>
      <c r="I4010" s="3">
        <f>IF(HOUR(Sense_data[[#This Row],[SysTimeStamp]])&lt;12,I4009+$B$14,I4009-$B$14)</f>
        <v>15.924305555556291</v>
      </c>
    </row>
    <row r="4011" spans="1:9" x14ac:dyDescent="0.2">
      <c r="A4011" t="s">
        <v>20</v>
      </c>
      <c r="B4011" t="s">
        <v>22</v>
      </c>
      <c r="C4011" s="6">
        <f t="shared" si="66"/>
        <v>42182.046226862658</v>
      </c>
      <c r="D4011" t="s">
        <v>21</v>
      </c>
      <c r="E4011" s="6">
        <f>IF(Sense_data[[#This Row],[a_1State]]=D4010,E4010,Sense_data[[#This Row],[SysTimeStamp]])</f>
        <v>42182.044953714212</v>
      </c>
      <c r="F4011" s="3" t="str">
        <f>Sense_data[[#This Row],[a_1State]]&amp;TEXT(Sense_data[[#This Row],[StateInstanceTimestamp]],"#.######")</f>
        <v>Off42182.044954</v>
      </c>
      <c r="G4011" s="3">
        <f ca="1">IF(Sense_data[[#This Row],[a_1State]]="Off",RANDBETWEEN(off_min,off_max),RANDBETWEEN(on_min,on_max))/sr_div</f>
        <v>1.4</v>
      </c>
      <c r="H4011" s="3">
        <v>2.5</v>
      </c>
      <c r="I4011" s="3">
        <f>IF(HOUR(Sense_data[[#This Row],[SysTimeStamp]])&lt;12,I4010+$B$14,I4010-$B$14)</f>
        <v>15.924537037037773</v>
      </c>
    </row>
    <row r="4012" spans="1:9" x14ac:dyDescent="0.2">
      <c r="A4012" t="s">
        <v>20</v>
      </c>
      <c r="B4012" t="s">
        <v>22</v>
      </c>
      <c r="C4012" s="6">
        <f t="shared" si="66"/>
        <v>42182.046238436735</v>
      </c>
      <c r="D4012" t="s">
        <v>21</v>
      </c>
      <c r="E4012" s="6">
        <f>IF(Sense_data[[#This Row],[a_1State]]=D4011,E4011,Sense_data[[#This Row],[SysTimeStamp]])</f>
        <v>42182.044953714212</v>
      </c>
      <c r="F4012" s="3" t="str">
        <f>Sense_data[[#This Row],[a_1State]]&amp;TEXT(Sense_data[[#This Row],[StateInstanceTimestamp]],"#.######")</f>
        <v>Off42182.044954</v>
      </c>
      <c r="G4012" s="3">
        <f ca="1">IF(Sense_data[[#This Row],[a_1State]]="Off",RANDBETWEEN(off_min,off_max),RANDBETWEEN(on_min,on_max))/sr_div</f>
        <v>2.4</v>
      </c>
      <c r="H4012" s="3">
        <v>1.4</v>
      </c>
      <c r="I4012" s="3">
        <f>IF(HOUR(Sense_data[[#This Row],[SysTimeStamp]])&lt;12,I4011+$B$14,I4011-$B$14)</f>
        <v>15.924768518519254</v>
      </c>
    </row>
    <row r="4013" spans="1:9" x14ac:dyDescent="0.2">
      <c r="A4013" t="s">
        <v>20</v>
      </c>
      <c r="B4013" t="s">
        <v>22</v>
      </c>
      <c r="C4013" s="6">
        <f t="shared" si="66"/>
        <v>42182.046250010811</v>
      </c>
      <c r="D4013" t="s">
        <v>21</v>
      </c>
      <c r="E4013" s="6">
        <f>IF(Sense_data[[#This Row],[a_1State]]=D4012,E4012,Sense_data[[#This Row],[SysTimeStamp]])</f>
        <v>42182.044953714212</v>
      </c>
      <c r="F4013" s="3" t="str">
        <f>Sense_data[[#This Row],[a_1State]]&amp;TEXT(Sense_data[[#This Row],[StateInstanceTimestamp]],"#.######")</f>
        <v>Off42182.044954</v>
      </c>
      <c r="G4013" s="3">
        <f ca="1">IF(Sense_data[[#This Row],[a_1State]]="Off",RANDBETWEEN(off_min,off_max),RANDBETWEEN(on_min,on_max))/sr_div</f>
        <v>2.7</v>
      </c>
      <c r="H4013" s="3">
        <v>1.4</v>
      </c>
      <c r="I4013" s="3">
        <f>IF(HOUR(Sense_data[[#This Row],[SysTimeStamp]])&lt;12,I4012+$B$14,I4012-$B$14)</f>
        <v>15.925000000000736</v>
      </c>
    </row>
    <row r="4014" spans="1:9" x14ac:dyDescent="0.2">
      <c r="A4014" t="s">
        <v>20</v>
      </c>
      <c r="B4014" t="s">
        <v>22</v>
      </c>
      <c r="C4014" s="6">
        <f t="shared" si="66"/>
        <v>42182.046261584888</v>
      </c>
      <c r="D4014" t="s">
        <v>21</v>
      </c>
      <c r="E4014" s="6">
        <f>IF(Sense_data[[#This Row],[a_1State]]=D4013,E4013,Sense_data[[#This Row],[SysTimeStamp]])</f>
        <v>42182.044953714212</v>
      </c>
      <c r="F4014" s="3" t="str">
        <f>Sense_data[[#This Row],[a_1State]]&amp;TEXT(Sense_data[[#This Row],[StateInstanceTimestamp]],"#.######")</f>
        <v>Off42182.044954</v>
      </c>
      <c r="G4014" s="3">
        <f ca="1">IF(Sense_data[[#This Row],[a_1State]]="Off",RANDBETWEEN(off_min,off_max),RANDBETWEEN(on_min,on_max))/sr_div</f>
        <v>1.4</v>
      </c>
      <c r="H4014" s="3">
        <v>1.6</v>
      </c>
      <c r="I4014" s="3">
        <f>IF(HOUR(Sense_data[[#This Row],[SysTimeStamp]])&lt;12,I4013+$B$14,I4013-$B$14)</f>
        <v>15.925231481482218</v>
      </c>
    </row>
    <row r="4015" spans="1:9" x14ac:dyDescent="0.2">
      <c r="A4015" t="s">
        <v>20</v>
      </c>
      <c r="B4015" t="s">
        <v>22</v>
      </c>
      <c r="C4015" s="6">
        <f t="shared" si="66"/>
        <v>42182.046273158965</v>
      </c>
      <c r="D4015" t="s">
        <v>21</v>
      </c>
      <c r="E4015" s="6">
        <f>IF(Sense_data[[#This Row],[a_1State]]=D4014,E4014,Sense_data[[#This Row],[SysTimeStamp]])</f>
        <v>42182.044953714212</v>
      </c>
      <c r="F4015" s="3" t="str">
        <f>Sense_data[[#This Row],[a_1State]]&amp;TEXT(Sense_data[[#This Row],[StateInstanceTimestamp]],"#.######")</f>
        <v>Off42182.044954</v>
      </c>
      <c r="G4015" s="3">
        <f ca="1">IF(Sense_data[[#This Row],[a_1State]]="Off",RANDBETWEEN(off_min,off_max),RANDBETWEEN(on_min,on_max))/sr_div</f>
        <v>2.8</v>
      </c>
      <c r="H4015" s="3">
        <v>2.4</v>
      </c>
      <c r="I4015" s="3">
        <f>IF(HOUR(Sense_data[[#This Row],[SysTimeStamp]])&lt;12,I4014+$B$14,I4014-$B$14)</f>
        <v>15.925462962963699</v>
      </c>
    </row>
    <row r="4016" spans="1:9" x14ac:dyDescent="0.2">
      <c r="A4016" t="s">
        <v>20</v>
      </c>
      <c r="B4016" t="s">
        <v>22</v>
      </c>
      <c r="C4016" s="6">
        <f t="shared" si="66"/>
        <v>42182.046284733042</v>
      </c>
      <c r="D4016" t="s">
        <v>21</v>
      </c>
      <c r="E4016" s="6">
        <f>IF(Sense_data[[#This Row],[a_1State]]=D4015,E4015,Sense_data[[#This Row],[SysTimeStamp]])</f>
        <v>42182.044953714212</v>
      </c>
      <c r="F4016" s="3" t="str">
        <f>Sense_data[[#This Row],[a_1State]]&amp;TEXT(Sense_data[[#This Row],[StateInstanceTimestamp]],"#.######")</f>
        <v>Off42182.044954</v>
      </c>
      <c r="G4016" s="3">
        <f ca="1">IF(Sense_data[[#This Row],[a_1State]]="Off",RANDBETWEEN(off_min,off_max),RANDBETWEEN(on_min,on_max))/sr_div</f>
        <v>2.2999999999999998</v>
      </c>
      <c r="H4016" s="3">
        <v>2.5</v>
      </c>
      <c r="I4016" s="3">
        <f>IF(HOUR(Sense_data[[#This Row],[SysTimeStamp]])&lt;12,I4015+$B$14,I4015-$B$14)</f>
        <v>15.925694444445181</v>
      </c>
    </row>
    <row r="4017" spans="1:9" x14ac:dyDescent="0.2">
      <c r="A4017" t="s">
        <v>20</v>
      </c>
      <c r="B4017" t="s">
        <v>22</v>
      </c>
      <c r="C4017" s="6">
        <f t="shared" si="66"/>
        <v>42182.046296307119</v>
      </c>
      <c r="D4017" t="s">
        <v>21</v>
      </c>
      <c r="E4017" s="6">
        <f>IF(Sense_data[[#This Row],[a_1State]]=D4016,E4016,Sense_data[[#This Row],[SysTimeStamp]])</f>
        <v>42182.044953714212</v>
      </c>
      <c r="F4017" s="3" t="str">
        <f>Sense_data[[#This Row],[a_1State]]&amp;TEXT(Sense_data[[#This Row],[StateInstanceTimestamp]],"#.######")</f>
        <v>Off42182.044954</v>
      </c>
      <c r="G4017" s="3">
        <f ca="1">IF(Sense_data[[#This Row],[a_1State]]="Off",RANDBETWEEN(off_min,off_max),RANDBETWEEN(on_min,on_max))/sr_div</f>
        <v>2.7</v>
      </c>
      <c r="H4017" s="3">
        <v>2.1</v>
      </c>
      <c r="I4017" s="3">
        <f>IF(HOUR(Sense_data[[#This Row],[SysTimeStamp]])&lt;12,I4016+$B$14,I4016-$B$14)</f>
        <v>15.925925925926663</v>
      </c>
    </row>
    <row r="4018" spans="1:9" x14ac:dyDescent="0.2">
      <c r="A4018" t="s">
        <v>20</v>
      </c>
      <c r="B4018" t="s">
        <v>22</v>
      </c>
      <c r="C4018" s="6">
        <f t="shared" si="66"/>
        <v>42182.046307881195</v>
      </c>
      <c r="D4018" t="s">
        <v>21</v>
      </c>
      <c r="E4018" s="6">
        <f>IF(Sense_data[[#This Row],[a_1State]]=D4017,E4017,Sense_data[[#This Row],[SysTimeStamp]])</f>
        <v>42182.044953714212</v>
      </c>
      <c r="F4018" s="3" t="str">
        <f>Sense_data[[#This Row],[a_1State]]&amp;TEXT(Sense_data[[#This Row],[StateInstanceTimestamp]],"#.######")</f>
        <v>Off42182.044954</v>
      </c>
      <c r="G4018" s="3">
        <f ca="1">IF(Sense_data[[#This Row],[a_1State]]="Off",RANDBETWEEN(off_min,off_max),RANDBETWEEN(on_min,on_max))/sr_div</f>
        <v>2.2000000000000002</v>
      </c>
      <c r="H4018" s="3">
        <v>2.5</v>
      </c>
      <c r="I4018" s="3">
        <f>IF(HOUR(Sense_data[[#This Row],[SysTimeStamp]])&lt;12,I4017+$B$14,I4017-$B$14)</f>
        <v>15.926157407408144</v>
      </c>
    </row>
    <row r="4019" spans="1:9" x14ac:dyDescent="0.2">
      <c r="A4019" t="s">
        <v>20</v>
      </c>
      <c r="B4019" t="s">
        <v>22</v>
      </c>
      <c r="C4019" s="6">
        <f t="shared" si="66"/>
        <v>42182.046319455272</v>
      </c>
      <c r="D4019" t="s">
        <v>21</v>
      </c>
      <c r="E4019" s="6">
        <f>IF(Sense_data[[#This Row],[a_1State]]=D4018,E4018,Sense_data[[#This Row],[SysTimeStamp]])</f>
        <v>42182.044953714212</v>
      </c>
      <c r="F4019" s="3" t="str">
        <f>Sense_data[[#This Row],[a_1State]]&amp;TEXT(Sense_data[[#This Row],[StateInstanceTimestamp]],"#.######")</f>
        <v>Off42182.044954</v>
      </c>
      <c r="G4019" s="3">
        <f ca="1">IF(Sense_data[[#This Row],[a_1State]]="Off",RANDBETWEEN(off_min,off_max),RANDBETWEEN(on_min,on_max))/sr_div</f>
        <v>3</v>
      </c>
      <c r="H4019" s="3">
        <v>1.8</v>
      </c>
      <c r="I4019" s="3">
        <f>IF(HOUR(Sense_data[[#This Row],[SysTimeStamp]])&lt;12,I4018+$B$14,I4018-$B$14)</f>
        <v>15.926388888889626</v>
      </c>
    </row>
    <row r="4020" spans="1:9" x14ac:dyDescent="0.2">
      <c r="A4020" t="s">
        <v>20</v>
      </c>
      <c r="B4020" t="s">
        <v>22</v>
      </c>
      <c r="C4020" s="6">
        <f t="shared" si="66"/>
        <v>42182.046331029349</v>
      </c>
      <c r="D4020" t="s">
        <v>21</v>
      </c>
      <c r="E4020" s="6">
        <f>IF(Sense_data[[#This Row],[a_1State]]=D4019,E4019,Sense_data[[#This Row],[SysTimeStamp]])</f>
        <v>42182.044953714212</v>
      </c>
      <c r="F4020" s="3" t="str">
        <f>Sense_data[[#This Row],[a_1State]]&amp;TEXT(Sense_data[[#This Row],[StateInstanceTimestamp]],"#.######")</f>
        <v>Off42182.044954</v>
      </c>
      <c r="G4020" s="3">
        <f ca="1">IF(Sense_data[[#This Row],[a_1State]]="Off",RANDBETWEEN(off_min,off_max),RANDBETWEEN(on_min,on_max))/sr_div</f>
        <v>1.7</v>
      </c>
      <c r="H4020" s="3">
        <v>2.2999999999999998</v>
      </c>
      <c r="I4020" s="3">
        <f>IF(HOUR(Sense_data[[#This Row],[SysTimeStamp]])&lt;12,I4019+$B$14,I4019-$B$14)</f>
        <v>15.926620370371108</v>
      </c>
    </row>
    <row r="4021" spans="1:9" x14ac:dyDescent="0.2">
      <c r="A4021" t="s">
        <v>20</v>
      </c>
      <c r="B4021" t="s">
        <v>22</v>
      </c>
      <c r="C4021" s="6">
        <f t="shared" si="66"/>
        <v>42182.046342603426</v>
      </c>
      <c r="D4021" t="s">
        <v>21</v>
      </c>
      <c r="E4021" s="6">
        <f>IF(Sense_data[[#This Row],[a_1State]]=D4020,E4020,Sense_data[[#This Row],[SysTimeStamp]])</f>
        <v>42182.044953714212</v>
      </c>
      <c r="F4021" s="3" t="str">
        <f>Sense_data[[#This Row],[a_1State]]&amp;TEXT(Sense_data[[#This Row],[StateInstanceTimestamp]],"#.######")</f>
        <v>Off42182.044954</v>
      </c>
      <c r="G4021" s="3">
        <f ca="1">IF(Sense_data[[#This Row],[a_1State]]="Off",RANDBETWEEN(off_min,off_max),RANDBETWEEN(on_min,on_max))/sr_div</f>
        <v>1.5</v>
      </c>
      <c r="H4021" s="3">
        <v>2.5</v>
      </c>
      <c r="I4021" s="3">
        <f>IF(HOUR(Sense_data[[#This Row],[SysTimeStamp]])&lt;12,I4020+$B$14,I4020-$B$14)</f>
        <v>15.926851851852589</v>
      </c>
    </row>
    <row r="4022" spans="1:9" x14ac:dyDescent="0.2">
      <c r="A4022" t="s">
        <v>20</v>
      </c>
      <c r="B4022" t="s">
        <v>22</v>
      </c>
      <c r="C4022" s="6">
        <f t="shared" si="66"/>
        <v>42182.046354177503</v>
      </c>
      <c r="D4022" t="s">
        <v>23</v>
      </c>
      <c r="E4022" s="6">
        <f>IF(Sense_data[[#This Row],[a_1State]]=D4021,E4021,Sense_data[[#This Row],[SysTimeStamp]])</f>
        <v>42182.046354177503</v>
      </c>
      <c r="F4022" s="3" t="str">
        <f>Sense_data[[#This Row],[a_1State]]&amp;TEXT(Sense_data[[#This Row],[StateInstanceTimestamp]],"#.######")</f>
        <v>On42182.046354</v>
      </c>
      <c r="G4022" s="3">
        <f ca="1">IF(Sense_data[[#This Row],[a_1State]]="Off",RANDBETWEEN(off_min,off_max),RANDBETWEEN(on_min,on_max))/sr_div</f>
        <v>3.6</v>
      </c>
      <c r="H4022" s="3">
        <v>3.9</v>
      </c>
      <c r="I4022" s="3">
        <f>IF(HOUR(Sense_data[[#This Row],[SysTimeStamp]])&lt;12,I4021+$B$14,I4021-$B$14)</f>
        <v>15.927083333334071</v>
      </c>
    </row>
    <row r="4023" spans="1:9" x14ac:dyDescent="0.2">
      <c r="A4023" t="s">
        <v>20</v>
      </c>
      <c r="B4023" t="s">
        <v>22</v>
      </c>
      <c r="C4023" s="6">
        <f t="shared" ref="C4023:C4086" si="67">C4022+$B$2</f>
        <v>42182.046365751579</v>
      </c>
      <c r="D4023" t="s">
        <v>23</v>
      </c>
      <c r="E4023" s="6">
        <f>IF(Sense_data[[#This Row],[a_1State]]=D4022,E4022,Sense_data[[#This Row],[SysTimeStamp]])</f>
        <v>42182.046354177503</v>
      </c>
      <c r="F4023" s="3" t="str">
        <f>Sense_data[[#This Row],[a_1State]]&amp;TEXT(Sense_data[[#This Row],[StateInstanceTimestamp]],"#.######")</f>
        <v>On42182.046354</v>
      </c>
      <c r="G4023" s="3">
        <f ca="1">IF(Sense_data[[#This Row],[a_1State]]="Off",RANDBETWEEN(off_min,off_max),RANDBETWEEN(on_min,on_max))/sr_div</f>
        <v>3.8</v>
      </c>
      <c r="H4023" s="3">
        <v>3</v>
      </c>
      <c r="I4023" s="3">
        <f>IF(HOUR(Sense_data[[#This Row],[SysTimeStamp]])&lt;12,I4022+$B$14,I4022-$B$14)</f>
        <v>15.927314814815553</v>
      </c>
    </row>
    <row r="4024" spans="1:9" x14ac:dyDescent="0.2">
      <c r="A4024" t="s">
        <v>20</v>
      </c>
      <c r="B4024" t="s">
        <v>22</v>
      </c>
      <c r="C4024" s="6">
        <f t="shared" si="67"/>
        <v>42182.046377325656</v>
      </c>
      <c r="D4024" t="s">
        <v>23</v>
      </c>
      <c r="E4024" s="6">
        <f>IF(Sense_data[[#This Row],[a_1State]]=D4023,E4023,Sense_data[[#This Row],[SysTimeStamp]])</f>
        <v>42182.046354177503</v>
      </c>
      <c r="F4024" s="3" t="str">
        <f>Sense_data[[#This Row],[a_1State]]&amp;TEXT(Sense_data[[#This Row],[StateInstanceTimestamp]],"#.######")</f>
        <v>On42182.046354</v>
      </c>
      <c r="G4024" s="3">
        <f ca="1">IF(Sense_data[[#This Row],[a_1State]]="Off",RANDBETWEEN(off_min,off_max),RANDBETWEEN(on_min,on_max))/sr_div</f>
        <v>5.8</v>
      </c>
      <c r="H4024" s="3">
        <v>3.7</v>
      </c>
      <c r="I4024" s="3">
        <f>IF(HOUR(Sense_data[[#This Row],[SysTimeStamp]])&lt;12,I4023+$B$14,I4023-$B$14)</f>
        <v>15.927546296297034</v>
      </c>
    </row>
    <row r="4025" spans="1:9" x14ac:dyDescent="0.2">
      <c r="A4025" t="s">
        <v>20</v>
      </c>
      <c r="B4025" t="s">
        <v>22</v>
      </c>
      <c r="C4025" s="6">
        <f t="shared" si="67"/>
        <v>42182.046388899733</v>
      </c>
      <c r="D4025" t="s">
        <v>23</v>
      </c>
      <c r="E4025" s="6">
        <f>IF(Sense_data[[#This Row],[a_1State]]=D4024,E4024,Sense_data[[#This Row],[SysTimeStamp]])</f>
        <v>42182.046354177503</v>
      </c>
      <c r="F4025" s="3" t="str">
        <f>Sense_data[[#This Row],[a_1State]]&amp;TEXT(Sense_data[[#This Row],[StateInstanceTimestamp]],"#.######")</f>
        <v>On42182.046354</v>
      </c>
      <c r="G4025" s="3">
        <f ca="1">IF(Sense_data[[#This Row],[a_1State]]="Off",RANDBETWEEN(off_min,off_max),RANDBETWEEN(on_min,on_max))/sr_div</f>
        <v>5.2</v>
      </c>
      <c r="H4025" s="3">
        <v>4.9000000000000004</v>
      </c>
      <c r="I4025" s="3">
        <f>IF(HOUR(Sense_data[[#This Row],[SysTimeStamp]])&lt;12,I4024+$B$14,I4024-$B$14)</f>
        <v>15.927777777778516</v>
      </c>
    </row>
    <row r="4026" spans="1:9" x14ac:dyDescent="0.2">
      <c r="A4026" t="s">
        <v>20</v>
      </c>
      <c r="B4026" t="s">
        <v>22</v>
      </c>
      <c r="C4026" s="6">
        <f t="shared" si="67"/>
        <v>42182.04640047381</v>
      </c>
      <c r="D4026" t="s">
        <v>23</v>
      </c>
      <c r="E4026" s="6">
        <f>IF(Sense_data[[#This Row],[a_1State]]=D4025,E4025,Sense_data[[#This Row],[SysTimeStamp]])</f>
        <v>42182.046354177503</v>
      </c>
      <c r="F4026" s="3" t="str">
        <f>Sense_data[[#This Row],[a_1State]]&amp;TEXT(Sense_data[[#This Row],[StateInstanceTimestamp]],"#.######")</f>
        <v>On42182.046354</v>
      </c>
      <c r="G4026" s="3">
        <f ca="1">IF(Sense_data[[#This Row],[a_1State]]="Off",RANDBETWEEN(off_min,off_max),RANDBETWEEN(on_min,on_max))/sr_div</f>
        <v>5.2</v>
      </c>
      <c r="H4026" s="3">
        <v>4</v>
      </c>
      <c r="I4026" s="3">
        <f>IF(HOUR(Sense_data[[#This Row],[SysTimeStamp]])&lt;12,I4025+$B$14,I4025-$B$14)</f>
        <v>15.928009259259998</v>
      </c>
    </row>
    <row r="4027" spans="1:9" x14ac:dyDescent="0.2">
      <c r="A4027" t="s">
        <v>20</v>
      </c>
      <c r="B4027" t="s">
        <v>22</v>
      </c>
      <c r="C4027" s="6">
        <f t="shared" si="67"/>
        <v>42182.046412047886</v>
      </c>
      <c r="D4027" t="s">
        <v>23</v>
      </c>
      <c r="E4027" s="6">
        <f>IF(Sense_data[[#This Row],[a_1State]]=D4026,E4026,Sense_data[[#This Row],[SysTimeStamp]])</f>
        <v>42182.046354177503</v>
      </c>
      <c r="F4027" s="3" t="str">
        <f>Sense_data[[#This Row],[a_1State]]&amp;TEXT(Sense_data[[#This Row],[StateInstanceTimestamp]],"#.######")</f>
        <v>On42182.046354</v>
      </c>
      <c r="G4027" s="3">
        <f ca="1">IF(Sense_data[[#This Row],[a_1State]]="Off",RANDBETWEEN(off_min,off_max),RANDBETWEEN(on_min,on_max))/sr_div</f>
        <v>4.0999999999999996</v>
      </c>
      <c r="H4027" s="3">
        <v>4.3</v>
      </c>
      <c r="I4027" s="3">
        <f>IF(HOUR(Sense_data[[#This Row],[SysTimeStamp]])&lt;12,I4026+$B$14,I4026-$B$14)</f>
        <v>15.928240740741479</v>
      </c>
    </row>
    <row r="4028" spans="1:9" x14ac:dyDescent="0.2">
      <c r="A4028" t="s">
        <v>20</v>
      </c>
      <c r="B4028" t="s">
        <v>22</v>
      </c>
      <c r="C4028" s="6">
        <f t="shared" si="67"/>
        <v>42182.046423621963</v>
      </c>
      <c r="D4028" t="s">
        <v>23</v>
      </c>
      <c r="E4028" s="6">
        <f>IF(Sense_data[[#This Row],[a_1State]]=D4027,E4027,Sense_data[[#This Row],[SysTimeStamp]])</f>
        <v>42182.046354177503</v>
      </c>
      <c r="F4028" s="3" t="str">
        <f>Sense_data[[#This Row],[a_1State]]&amp;TEXT(Sense_data[[#This Row],[StateInstanceTimestamp]],"#.######")</f>
        <v>On42182.046354</v>
      </c>
      <c r="G4028" s="3">
        <f ca="1">IF(Sense_data[[#This Row],[a_1State]]="Off",RANDBETWEEN(off_min,off_max),RANDBETWEEN(on_min,on_max))/sr_div</f>
        <v>5.2</v>
      </c>
      <c r="H4028" s="3">
        <v>5.0999999999999996</v>
      </c>
      <c r="I4028" s="3">
        <f>IF(HOUR(Sense_data[[#This Row],[SysTimeStamp]])&lt;12,I4027+$B$14,I4027-$B$14)</f>
        <v>15.928472222222961</v>
      </c>
    </row>
    <row r="4029" spans="1:9" x14ac:dyDescent="0.2">
      <c r="A4029" t="s">
        <v>20</v>
      </c>
      <c r="B4029" t="s">
        <v>22</v>
      </c>
      <c r="C4029" s="6">
        <f t="shared" si="67"/>
        <v>42182.04643519604</v>
      </c>
      <c r="D4029" t="s">
        <v>23</v>
      </c>
      <c r="E4029" s="6">
        <f>IF(Sense_data[[#This Row],[a_1State]]=D4028,E4028,Sense_data[[#This Row],[SysTimeStamp]])</f>
        <v>42182.046354177503</v>
      </c>
      <c r="F4029" s="3" t="str">
        <f>Sense_data[[#This Row],[a_1State]]&amp;TEXT(Sense_data[[#This Row],[StateInstanceTimestamp]],"#.######")</f>
        <v>On42182.046354</v>
      </c>
      <c r="G4029" s="3">
        <f ca="1">IF(Sense_data[[#This Row],[a_1State]]="Off",RANDBETWEEN(off_min,off_max),RANDBETWEEN(on_min,on_max))/sr_div</f>
        <v>4</v>
      </c>
      <c r="H4029" s="3">
        <v>3.7</v>
      </c>
      <c r="I4029" s="3">
        <f>IF(HOUR(Sense_data[[#This Row],[SysTimeStamp]])&lt;12,I4028+$B$14,I4028-$B$14)</f>
        <v>15.928703703704443</v>
      </c>
    </row>
    <row r="4030" spans="1:9" x14ac:dyDescent="0.2">
      <c r="A4030" t="s">
        <v>20</v>
      </c>
      <c r="B4030" t="s">
        <v>22</v>
      </c>
      <c r="C4030" s="6">
        <f t="shared" si="67"/>
        <v>42182.046446770117</v>
      </c>
      <c r="D4030" t="s">
        <v>23</v>
      </c>
      <c r="E4030" s="6">
        <f>IF(Sense_data[[#This Row],[a_1State]]=D4029,E4029,Sense_data[[#This Row],[SysTimeStamp]])</f>
        <v>42182.046354177503</v>
      </c>
      <c r="F4030" s="3" t="str">
        <f>Sense_data[[#This Row],[a_1State]]&amp;TEXT(Sense_data[[#This Row],[StateInstanceTimestamp]],"#.######")</f>
        <v>On42182.046354</v>
      </c>
      <c r="G4030" s="3">
        <f ca="1">IF(Sense_data[[#This Row],[a_1State]]="Off",RANDBETWEEN(off_min,off_max),RANDBETWEEN(on_min,on_max))/sr_div</f>
        <v>5.3</v>
      </c>
      <c r="H4030" s="3">
        <v>4.5999999999999996</v>
      </c>
      <c r="I4030" s="3">
        <f>IF(HOUR(Sense_data[[#This Row],[SysTimeStamp]])&lt;12,I4029+$B$14,I4029-$B$14)</f>
        <v>15.928935185185924</v>
      </c>
    </row>
    <row r="4031" spans="1:9" x14ac:dyDescent="0.2">
      <c r="A4031" t="s">
        <v>20</v>
      </c>
      <c r="B4031" t="s">
        <v>22</v>
      </c>
      <c r="C4031" s="6">
        <f t="shared" si="67"/>
        <v>42182.046458344194</v>
      </c>
      <c r="D4031" t="s">
        <v>23</v>
      </c>
      <c r="E4031" s="6">
        <f>IF(Sense_data[[#This Row],[a_1State]]=D4030,E4030,Sense_data[[#This Row],[SysTimeStamp]])</f>
        <v>42182.046354177503</v>
      </c>
      <c r="F4031" s="3" t="str">
        <f>Sense_data[[#This Row],[a_1State]]&amp;TEXT(Sense_data[[#This Row],[StateInstanceTimestamp]],"#.######")</f>
        <v>On42182.046354</v>
      </c>
      <c r="G4031" s="3">
        <f ca="1">IF(Sense_data[[#This Row],[a_1State]]="Off",RANDBETWEEN(off_min,off_max),RANDBETWEEN(on_min,on_max))/sr_div</f>
        <v>5</v>
      </c>
      <c r="H4031" s="3">
        <v>6</v>
      </c>
      <c r="I4031" s="3">
        <f>IF(HOUR(Sense_data[[#This Row],[SysTimeStamp]])&lt;12,I4030+$B$14,I4030-$B$14)</f>
        <v>15.929166666667406</v>
      </c>
    </row>
    <row r="4032" spans="1:9" x14ac:dyDescent="0.2">
      <c r="A4032" t="s">
        <v>20</v>
      </c>
      <c r="B4032" t="s">
        <v>22</v>
      </c>
      <c r="C4032" s="6">
        <f t="shared" si="67"/>
        <v>42182.04646991827</v>
      </c>
      <c r="D4032" t="s">
        <v>23</v>
      </c>
      <c r="E4032" s="6">
        <f>IF(Sense_data[[#This Row],[a_1State]]=D4031,E4031,Sense_data[[#This Row],[SysTimeStamp]])</f>
        <v>42182.046354177503</v>
      </c>
      <c r="F4032" s="3" t="str">
        <f>Sense_data[[#This Row],[a_1State]]&amp;TEXT(Sense_data[[#This Row],[StateInstanceTimestamp]],"#.######")</f>
        <v>On42182.046354</v>
      </c>
      <c r="G4032" s="3">
        <f ca="1">IF(Sense_data[[#This Row],[a_1State]]="Off",RANDBETWEEN(off_min,off_max),RANDBETWEEN(on_min,on_max))/sr_div</f>
        <v>5</v>
      </c>
      <c r="H4032" s="3">
        <v>5.7</v>
      </c>
      <c r="I4032" s="3">
        <f>IF(HOUR(Sense_data[[#This Row],[SysTimeStamp]])&lt;12,I4031+$B$14,I4031-$B$14)</f>
        <v>15.929398148148888</v>
      </c>
    </row>
    <row r="4033" spans="1:9" x14ac:dyDescent="0.2">
      <c r="A4033" t="s">
        <v>20</v>
      </c>
      <c r="B4033" t="s">
        <v>22</v>
      </c>
      <c r="C4033" s="6">
        <f t="shared" si="67"/>
        <v>42182.046481492347</v>
      </c>
      <c r="D4033" t="s">
        <v>23</v>
      </c>
      <c r="E4033" s="6">
        <f>IF(Sense_data[[#This Row],[a_1State]]=D4032,E4032,Sense_data[[#This Row],[SysTimeStamp]])</f>
        <v>42182.046354177503</v>
      </c>
      <c r="F4033" s="3" t="str">
        <f>Sense_data[[#This Row],[a_1State]]&amp;TEXT(Sense_data[[#This Row],[StateInstanceTimestamp]],"#.######")</f>
        <v>On42182.046354</v>
      </c>
      <c r="G4033" s="3">
        <f ca="1">IF(Sense_data[[#This Row],[a_1State]]="Off",RANDBETWEEN(off_min,off_max),RANDBETWEEN(on_min,on_max))/sr_div</f>
        <v>3.9</v>
      </c>
      <c r="H4033" s="3">
        <v>4.3</v>
      </c>
      <c r="I4033" s="3">
        <f>IF(HOUR(Sense_data[[#This Row],[SysTimeStamp]])&lt;12,I4032+$B$14,I4032-$B$14)</f>
        <v>15.929629629630369</v>
      </c>
    </row>
    <row r="4034" spans="1:9" x14ac:dyDescent="0.2">
      <c r="A4034" t="s">
        <v>20</v>
      </c>
      <c r="B4034" t="s">
        <v>22</v>
      </c>
      <c r="C4034" s="6">
        <f t="shared" si="67"/>
        <v>42182.046493066424</v>
      </c>
      <c r="D4034" t="s">
        <v>23</v>
      </c>
      <c r="E4034" s="6">
        <f>IF(Sense_data[[#This Row],[a_1State]]=D4033,E4033,Sense_data[[#This Row],[SysTimeStamp]])</f>
        <v>42182.046354177503</v>
      </c>
      <c r="F4034" s="3" t="str">
        <f>Sense_data[[#This Row],[a_1State]]&amp;TEXT(Sense_data[[#This Row],[StateInstanceTimestamp]],"#.######")</f>
        <v>On42182.046354</v>
      </c>
      <c r="G4034" s="3">
        <f ca="1">IF(Sense_data[[#This Row],[a_1State]]="Off",RANDBETWEEN(off_min,off_max),RANDBETWEEN(on_min,on_max))/sr_div</f>
        <v>5.6</v>
      </c>
      <c r="H4034" s="3">
        <v>5</v>
      </c>
      <c r="I4034" s="3">
        <f>IF(HOUR(Sense_data[[#This Row],[SysTimeStamp]])&lt;12,I4033+$B$14,I4033-$B$14)</f>
        <v>15.929861111111851</v>
      </c>
    </row>
    <row r="4035" spans="1:9" x14ac:dyDescent="0.2">
      <c r="A4035" t="s">
        <v>20</v>
      </c>
      <c r="B4035" t="s">
        <v>22</v>
      </c>
      <c r="C4035" s="6">
        <f t="shared" si="67"/>
        <v>42182.046504640501</v>
      </c>
      <c r="D4035" t="s">
        <v>23</v>
      </c>
      <c r="E4035" s="6">
        <f>IF(Sense_data[[#This Row],[a_1State]]=D4034,E4034,Sense_data[[#This Row],[SysTimeStamp]])</f>
        <v>42182.046354177503</v>
      </c>
      <c r="F4035" s="3" t="str">
        <f>Sense_data[[#This Row],[a_1State]]&amp;TEXT(Sense_data[[#This Row],[StateInstanceTimestamp]],"#.######")</f>
        <v>On42182.046354</v>
      </c>
      <c r="G4035" s="3">
        <f ca="1">IF(Sense_data[[#This Row],[a_1State]]="Off",RANDBETWEEN(off_min,off_max),RANDBETWEEN(on_min,on_max))/sr_div</f>
        <v>4.0999999999999996</v>
      </c>
      <c r="H4035" s="3">
        <v>3.4</v>
      </c>
      <c r="I4035" s="3">
        <f>IF(HOUR(Sense_data[[#This Row],[SysTimeStamp]])&lt;12,I4034+$B$14,I4034-$B$14)</f>
        <v>15.930092592593333</v>
      </c>
    </row>
    <row r="4036" spans="1:9" x14ac:dyDescent="0.2">
      <c r="A4036" t="s">
        <v>20</v>
      </c>
      <c r="B4036" t="s">
        <v>22</v>
      </c>
      <c r="C4036" s="6">
        <f t="shared" si="67"/>
        <v>42182.046516214577</v>
      </c>
      <c r="D4036" t="s">
        <v>23</v>
      </c>
      <c r="E4036" s="6">
        <f>IF(Sense_data[[#This Row],[a_1State]]=D4035,E4035,Sense_data[[#This Row],[SysTimeStamp]])</f>
        <v>42182.046354177503</v>
      </c>
      <c r="F4036" s="3" t="str">
        <f>Sense_data[[#This Row],[a_1State]]&amp;TEXT(Sense_data[[#This Row],[StateInstanceTimestamp]],"#.######")</f>
        <v>On42182.046354</v>
      </c>
      <c r="G4036" s="3">
        <f ca="1">IF(Sense_data[[#This Row],[a_1State]]="Off",RANDBETWEEN(off_min,off_max),RANDBETWEEN(on_min,on_max))/sr_div</f>
        <v>4.4000000000000004</v>
      </c>
      <c r="H4036" s="3">
        <v>5.9</v>
      </c>
      <c r="I4036" s="3">
        <f>IF(HOUR(Sense_data[[#This Row],[SysTimeStamp]])&lt;12,I4035+$B$14,I4035-$B$14)</f>
        <v>15.930324074074814</v>
      </c>
    </row>
    <row r="4037" spans="1:9" x14ac:dyDescent="0.2">
      <c r="A4037" t="s">
        <v>20</v>
      </c>
      <c r="B4037" t="s">
        <v>22</v>
      </c>
      <c r="C4037" s="6">
        <f t="shared" si="67"/>
        <v>42182.046527788654</v>
      </c>
      <c r="D4037" t="s">
        <v>23</v>
      </c>
      <c r="E4037" s="6">
        <f>IF(Sense_data[[#This Row],[a_1State]]=D4036,E4036,Sense_data[[#This Row],[SysTimeStamp]])</f>
        <v>42182.046354177503</v>
      </c>
      <c r="F4037" s="3" t="str">
        <f>Sense_data[[#This Row],[a_1State]]&amp;TEXT(Sense_data[[#This Row],[StateInstanceTimestamp]],"#.######")</f>
        <v>On42182.046354</v>
      </c>
      <c r="G4037" s="3">
        <f ca="1">IF(Sense_data[[#This Row],[a_1State]]="Off",RANDBETWEEN(off_min,off_max),RANDBETWEEN(on_min,on_max))/sr_div</f>
        <v>4.9000000000000004</v>
      </c>
      <c r="H4037" s="3">
        <v>5.2</v>
      </c>
      <c r="I4037" s="3">
        <f>IF(HOUR(Sense_data[[#This Row],[SysTimeStamp]])&lt;12,I4036+$B$14,I4036-$B$14)</f>
        <v>15.930555555556296</v>
      </c>
    </row>
    <row r="4038" spans="1:9" x14ac:dyDescent="0.2">
      <c r="A4038" t="s">
        <v>20</v>
      </c>
      <c r="B4038" t="s">
        <v>22</v>
      </c>
      <c r="C4038" s="6">
        <f t="shared" si="67"/>
        <v>42182.046539362731</v>
      </c>
      <c r="D4038" t="s">
        <v>23</v>
      </c>
      <c r="E4038" s="6">
        <f>IF(Sense_data[[#This Row],[a_1State]]=D4037,E4037,Sense_data[[#This Row],[SysTimeStamp]])</f>
        <v>42182.046354177503</v>
      </c>
      <c r="F4038" s="3" t="str">
        <f>Sense_data[[#This Row],[a_1State]]&amp;TEXT(Sense_data[[#This Row],[StateInstanceTimestamp]],"#.######")</f>
        <v>On42182.046354</v>
      </c>
      <c r="G4038" s="3">
        <f ca="1">IF(Sense_data[[#This Row],[a_1State]]="Off",RANDBETWEEN(off_min,off_max),RANDBETWEEN(on_min,on_max))/sr_div</f>
        <v>4.8</v>
      </c>
      <c r="H4038" s="3">
        <v>5.2</v>
      </c>
      <c r="I4038" s="3">
        <f>IF(HOUR(Sense_data[[#This Row],[SysTimeStamp]])&lt;12,I4037+$B$14,I4037-$B$14)</f>
        <v>15.930787037037778</v>
      </c>
    </row>
    <row r="4039" spans="1:9" x14ac:dyDescent="0.2">
      <c r="A4039" t="s">
        <v>20</v>
      </c>
      <c r="B4039" t="s">
        <v>22</v>
      </c>
      <c r="C4039" s="6">
        <f t="shared" si="67"/>
        <v>42182.046550936808</v>
      </c>
      <c r="D4039" t="s">
        <v>23</v>
      </c>
      <c r="E4039" s="6">
        <f>IF(Sense_data[[#This Row],[a_1State]]=D4038,E4038,Sense_data[[#This Row],[SysTimeStamp]])</f>
        <v>42182.046354177503</v>
      </c>
      <c r="F4039" s="3" t="str">
        <f>Sense_data[[#This Row],[a_1State]]&amp;TEXT(Sense_data[[#This Row],[StateInstanceTimestamp]],"#.######")</f>
        <v>On42182.046354</v>
      </c>
      <c r="G4039" s="3">
        <f ca="1">IF(Sense_data[[#This Row],[a_1State]]="Off",RANDBETWEEN(off_min,off_max),RANDBETWEEN(on_min,on_max))/sr_div</f>
        <v>6</v>
      </c>
      <c r="H4039" s="3">
        <v>3.4</v>
      </c>
      <c r="I4039" s="3">
        <f>IF(HOUR(Sense_data[[#This Row],[SysTimeStamp]])&lt;12,I4038+$B$14,I4038-$B$14)</f>
        <v>15.931018518519259</v>
      </c>
    </row>
    <row r="4040" spans="1:9" x14ac:dyDescent="0.2">
      <c r="A4040" t="s">
        <v>20</v>
      </c>
      <c r="B4040" t="s">
        <v>22</v>
      </c>
      <c r="C4040" s="6">
        <f t="shared" si="67"/>
        <v>42182.046562510885</v>
      </c>
      <c r="D4040" t="s">
        <v>23</v>
      </c>
      <c r="E4040" s="6">
        <f>IF(Sense_data[[#This Row],[a_1State]]=D4039,E4039,Sense_data[[#This Row],[SysTimeStamp]])</f>
        <v>42182.046354177503</v>
      </c>
      <c r="F4040" s="3" t="str">
        <f>Sense_data[[#This Row],[a_1State]]&amp;TEXT(Sense_data[[#This Row],[StateInstanceTimestamp]],"#.######")</f>
        <v>On42182.046354</v>
      </c>
      <c r="G4040" s="3">
        <f ca="1">IF(Sense_data[[#This Row],[a_1State]]="Off",RANDBETWEEN(off_min,off_max),RANDBETWEEN(on_min,on_max))/sr_div</f>
        <v>4.4000000000000004</v>
      </c>
      <c r="H4040" s="3">
        <v>5.4</v>
      </c>
      <c r="I4040" s="3">
        <f>IF(HOUR(Sense_data[[#This Row],[SysTimeStamp]])&lt;12,I4039+$B$14,I4039-$B$14)</f>
        <v>15.931250000000741</v>
      </c>
    </row>
    <row r="4041" spans="1:9" x14ac:dyDescent="0.2">
      <c r="A4041" t="s">
        <v>20</v>
      </c>
      <c r="B4041" t="s">
        <v>22</v>
      </c>
      <c r="C4041" s="6">
        <f t="shared" si="67"/>
        <v>42182.046574084961</v>
      </c>
      <c r="D4041" t="s">
        <v>23</v>
      </c>
      <c r="E4041" s="6">
        <f>IF(Sense_data[[#This Row],[a_1State]]=D4040,E4040,Sense_data[[#This Row],[SysTimeStamp]])</f>
        <v>42182.046354177503</v>
      </c>
      <c r="F4041" s="3" t="str">
        <f>Sense_data[[#This Row],[a_1State]]&amp;TEXT(Sense_data[[#This Row],[StateInstanceTimestamp]],"#.######")</f>
        <v>On42182.046354</v>
      </c>
      <c r="G4041" s="3">
        <f ca="1">IF(Sense_data[[#This Row],[a_1State]]="Off",RANDBETWEEN(off_min,off_max),RANDBETWEEN(on_min,on_max))/sr_div</f>
        <v>5.4</v>
      </c>
      <c r="H4041" s="3">
        <v>3</v>
      </c>
      <c r="I4041" s="3">
        <f>IF(HOUR(Sense_data[[#This Row],[SysTimeStamp]])&lt;12,I4040+$B$14,I4040-$B$14)</f>
        <v>15.931481481482223</v>
      </c>
    </row>
    <row r="4042" spans="1:9" x14ac:dyDescent="0.2">
      <c r="A4042" t="s">
        <v>20</v>
      </c>
      <c r="B4042" t="s">
        <v>22</v>
      </c>
      <c r="C4042" s="6">
        <f t="shared" si="67"/>
        <v>42182.046585659038</v>
      </c>
      <c r="D4042" t="s">
        <v>23</v>
      </c>
      <c r="E4042" s="6">
        <f>IF(Sense_data[[#This Row],[a_1State]]=D4041,E4041,Sense_data[[#This Row],[SysTimeStamp]])</f>
        <v>42182.046354177503</v>
      </c>
      <c r="F4042" s="3" t="str">
        <f>Sense_data[[#This Row],[a_1State]]&amp;TEXT(Sense_data[[#This Row],[StateInstanceTimestamp]],"#.######")</f>
        <v>On42182.046354</v>
      </c>
      <c r="G4042" s="3">
        <f ca="1">IF(Sense_data[[#This Row],[a_1State]]="Off",RANDBETWEEN(off_min,off_max),RANDBETWEEN(on_min,on_max))/sr_div</f>
        <v>4.4000000000000004</v>
      </c>
      <c r="H4042" s="3">
        <v>3.1</v>
      </c>
      <c r="I4042" s="3">
        <f>IF(HOUR(Sense_data[[#This Row],[SysTimeStamp]])&lt;12,I4041+$B$14,I4041-$B$14)</f>
        <v>15.931712962963704</v>
      </c>
    </row>
    <row r="4043" spans="1:9" x14ac:dyDescent="0.2">
      <c r="A4043" t="s">
        <v>20</v>
      </c>
      <c r="B4043" t="s">
        <v>22</v>
      </c>
      <c r="C4043" s="6">
        <f t="shared" si="67"/>
        <v>42182.046597233115</v>
      </c>
      <c r="D4043" t="s">
        <v>23</v>
      </c>
      <c r="E4043" s="6">
        <f>IF(Sense_data[[#This Row],[a_1State]]=D4042,E4042,Sense_data[[#This Row],[SysTimeStamp]])</f>
        <v>42182.046354177503</v>
      </c>
      <c r="F4043" s="3" t="str">
        <f>Sense_data[[#This Row],[a_1State]]&amp;TEXT(Sense_data[[#This Row],[StateInstanceTimestamp]],"#.######")</f>
        <v>On42182.046354</v>
      </c>
      <c r="G4043" s="3">
        <f ca="1">IF(Sense_data[[#This Row],[a_1State]]="Off",RANDBETWEEN(off_min,off_max),RANDBETWEEN(on_min,on_max))/sr_div</f>
        <v>5.6</v>
      </c>
      <c r="H4043" s="3">
        <v>4</v>
      </c>
      <c r="I4043" s="3">
        <f>IF(HOUR(Sense_data[[#This Row],[SysTimeStamp]])&lt;12,I4042+$B$14,I4042-$B$14)</f>
        <v>15.931944444445186</v>
      </c>
    </row>
    <row r="4044" spans="1:9" x14ac:dyDescent="0.2">
      <c r="A4044" t="s">
        <v>20</v>
      </c>
      <c r="B4044" t="s">
        <v>22</v>
      </c>
      <c r="C4044" s="6">
        <f t="shared" si="67"/>
        <v>42182.046608807192</v>
      </c>
      <c r="D4044" t="s">
        <v>23</v>
      </c>
      <c r="E4044" s="6">
        <f>IF(Sense_data[[#This Row],[a_1State]]=D4043,E4043,Sense_data[[#This Row],[SysTimeStamp]])</f>
        <v>42182.046354177503</v>
      </c>
      <c r="F4044" s="3" t="str">
        <f>Sense_data[[#This Row],[a_1State]]&amp;TEXT(Sense_data[[#This Row],[StateInstanceTimestamp]],"#.######")</f>
        <v>On42182.046354</v>
      </c>
      <c r="G4044" s="3">
        <f ca="1">IF(Sense_data[[#This Row],[a_1State]]="Off",RANDBETWEEN(off_min,off_max),RANDBETWEEN(on_min,on_max))/sr_div</f>
        <v>5.4</v>
      </c>
      <c r="H4044" s="3">
        <v>3</v>
      </c>
      <c r="I4044" s="3">
        <f>IF(HOUR(Sense_data[[#This Row],[SysTimeStamp]])&lt;12,I4043+$B$14,I4043-$B$14)</f>
        <v>15.932175925926668</v>
      </c>
    </row>
    <row r="4045" spans="1:9" x14ac:dyDescent="0.2">
      <c r="A4045" t="s">
        <v>20</v>
      </c>
      <c r="B4045" t="s">
        <v>22</v>
      </c>
      <c r="C4045" s="6">
        <f t="shared" si="67"/>
        <v>42182.046620381268</v>
      </c>
      <c r="D4045" t="s">
        <v>23</v>
      </c>
      <c r="E4045" s="6">
        <f>IF(Sense_data[[#This Row],[a_1State]]=D4044,E4044,Sense_data[[#This Row],[SysTimeStamp]])</f>
        <v>42182.046354177503</v>
      </c>
      <c r="F4045" s="3" t="str">
        <f>Sense_data[[#This Row],[a_1State]]&amp;TEXT(Sense_data[[#This Row],[StateInstanceTimestamp]],"#.######")</f>
        <v>On42182.046354</v>
      </c>
      <c r="G4045" s="3">
        <f ca="1">IF(Sense_data[[#This Row],[a_1State]]="Off",RANDBETWEEN(off_min,off_max),RANDBETWEEN(on_min,on_max))/sr_div</f>
        <v>4.9000000000000004</v>
      </c>
      <c r="H4045" s="3">
        <v>4.5</v>
      </c>
      <c r="I4045" s="3">
        <f>IF(HOUR(Sense_data[[#This Row],[SysTimeStamp]])&lt;12,I4044+$B$14,I4044-$B$14)</f>
        <v>15.932407407408149</v>
      </c>
    </row>
    <row r="4046" spans="1:9" x14ac:dyDescent="0.2">
      <c r="A4046" t="s">
        <v>20</v>
      </c>
      <c r="B4046" t="s">
        <v>22</v>
      </c>
      <c r="C4046" s="6">
        <f t="shared" si="67"/>
        <v>42182.046631955345</v>
      </c>
      <c r="D4046" t="s">
        <v>23</v>
      </c>
      <c r="E4046" s="6">
        <f>IF(Sense_data[[#This Row],[a_1State]]=D4045,E4045,Sense_data[[#This Row],[SysTimeStamp]])</f>
        <v>42182.046354177503</v>
      </c>
      <c r="F4046" s="3" t="str">
        <f>Sense_data[[#This Row],[a_1State]]&amp;TEXT(Sense_data[[#This Row],[StateInstanceTimestamp]],"#.######")</f>
        <v>On42182.046354</v>
      </c>
      <c r="G4046" s="3">
        <f ca="1">IF(Sense_data[[#This Row],[a_1State]]="Off",RANDBETWEEN(off_min,off_max),RANDBETWEEN(on_min,on_max))/sr_div</f>
        <v>4.4000000000000004</v>
      </c>
      <c r="H4046" s="3">
        <v>3.8</v>
      </c>
      <c r="I4046" s="3">
        <f>IF(HOUR(Sense_data[[#This Row],[SysTimeStamp]])&lt;12,I4045+$B$14,I4045-$B$14)</f>
        <v>15.932638888889631</v>
      </c>
    </row>
    <row r="4047" spans="1:9" x14ac:dyDescent="0.2">
      <c r="A4047" t="s">
        <v>20</v>
      </c>
      <c r="B4047" t="s">
        <v>22</v>
      </c>
      <c r="C4047" s="6">
        <f t="shared" si="67"/>
        <v>42182.046643529422</v>
      </c>
      <c r="D4047" t="s">
        <v>23</v>
      </c>
      <c r="E4047" s="6">
        <f>IF(Sense_data[[#This Row],[a_1State]]=D4046,E4046,Sense_data[[#This Row],[SysTimeStamp]])</f>
        <v>42182.046354177503</v>
      </c>
      <c r="F4047" s="3" t="str">
        <f>Sense_data[[#This Row],[a_1State]]&amp;TEXT(Sense_data[[#This Row],[StateInstanceTimestamp]],"#.######")</f>
        <v>On42182.046354</v>
      </c>
      <c r="G4047" s="3">
        <f ca="1">IF(Sense_data[[#This Row],[a_1State]]="Off",RANDBETWEEN(off_min,off_max),RANDBETWEEN(on_min,on_max))/sr_div</f>
        <v>3.6</v>
      </c>
      <c r="H4047" s="3">
        <v>6</v>
      </c>
      <c r="I4047" s="3">
        <f>IF(HOUR(Sense_data[[#This Row],[SysTimeStamp]])&lt;12,I4046+$B$14,I4046-$B$14)</f>
        <v>15.932870370371113</v>
      </c>
    </row>
    <row r="4048" spans="1:9" x14ac:dyDescent="0.2">
      <c r="A4048" t="s">
        <v>20</v>
      </c>
      <c r="B4048" t="s">
        <v>22</v>
      </c>
      <c r="C4048" s="6">
        <f t="shared" si="67"/>
        <v>42182.046655103499</v>
      </c>
      <c r="D4048" t="s">
        <v>23</v>
      </c>
      <c r="E4048" s="6">
        <f>IF(Sense_data[[#This Row],[a_1State]]=D4047,E4047,Sense_data[[#This Row],[SysTimeStamp]])</f>
        <v>42182.046354177503</v>
      </c>
      <c r="F4048" s="3" t="str">
        <f>Sense_data[[#This Row],[a_1State]]&amp;TEXT(Sense_data[[#This Row],[StateInstanceTimestamp]],"#.######")</f>
        <v>On42182.046354</v>
      </c>
      <c r="G4048" s="3">
        <f ca="1">IF(Sense_data[[#This Row],[a_1State]]="Off",RANDBETWEEN(off_min,off_max),RANDBETWEEN(on_min,on_max))/sr_div</f>
        <v>5.2</v>
      </c>
      <c r="H4048" s="3">
        <v>4.5</v>
      </c>
      <c r="I4048" s="3">
        <f>IF(HOUR(Sense_data[[#This Row],[SysTimeStamp]])&lt;12,I4047+$B$14,I4047-$B$14)</f>
        <v>15.933101851852594</v>
      </c>
    </row>
    <row r="4049" spans="1:9" x14ac:dyDescent="0.2">
      <c r="A4049" t="s">
        <v>20</v>
      </c>
      <c r="B4049" t="s">
        <v>22</v>
      </c>
      <c r="C4049" s="6">
        <f t="shared" si="67"/>
        <v>42182.046666677576</v>
      </c>
      <c r="D4049" t="s">
        <v>23</v>
      </c>
      <c r="E4049" s="6">
        <f>IF(Sense_data[[#This Row],[a_1State]]=D4048,E4048,Sense_data[[#This Row],[SysTimeStamp]])</f>
        <v>42182.046354177503</v>
      </c>
      <c r="F4049" s="3" t="str">
        <f>Sense_data[[#This Row],[a_1State]]&amp;TEXT(Sense_data[[#This Row],[StateInstanceTimestamp]],"#.######")</f>
        <v>On42182.046354</v>
      </c>
      <c r="G4049" s="3">
        <f ca="1">IF(Sense_data[[#This Row],[a_1State]]="Off",RANDBETWEEN(off_min,off_max),RANDBETWEEN(on_min,on_max))/sr_div</f>
        <v>3.9</v>
      </c>
      <c r="H4049" s="3">
        <v>4</v>
      </c>
      <c r="I4049" s="3">
        <f>IF(HOUR(Sense_data[[#This Row],[SysTimeStamp]])&lt;12,I4048+$B$14,I4048-$B$14)</f>
        <v>15.933333333334076</v>
      </c>
    </row>
    <row r="4050" spans="1:9" x14ac:dyDescent="0.2">
      <c r="A4050" t="s">
        <v>20</v>
      </c>
      <c r="B4050" t="s">
        <v>22</v>
      </c>
      <c r="C4050" s="6">
        <f t="shared" si="67"/>
        <v>42182.046678251652</v>
      </c>
      <c r="D4050" t="s">
        <v>23</v>
      </c>
      <c r="E4050" s="6">
        <f>IF(Sense_data[[#This Row],[a_1State]]=D4049,E4049,Sense_data[[#This Row],[SysTimeStamp]])</f>
        <v>42182.046354177503</v>
      </c>
      <c r="F4050" s="3" t="str">
        <f>Sense_data[[#This Row],[a_1State]]&amp;TEXT(Sense_data[[#This Row],[StateInstanceTimestamp]],"#.######")</f>
        <v>On42182.046354</v>
      </c>
      <c r="G4050" s="3">
        <f ca="1">IF(Sense_data[[#This Row],[a_1State]]="Off",RANDBETWEEN(off_min,off_max),RANDBETWEEN(on_min,on_max))/sr_div</f>
        <v>5.7</v>
      </c>
      <c r="H4050" s="3">
        <v>3.9</v>
      </c>
      <c r="I4050" s="3">
        <f>IF(HOUR(Sense_data[[#This Row],[SysTimeStamp]])&lt;12,I4049+$B$14,I4049-$B$14)</f>
        <v>15.933564814815558</v>
      </c>
    </row>
    <row r="4051" spans="1:9" x14ac:dyDescent="0.2">
      <c r="A4051" t="s">
        <v>20</v>
      </c>
      <c r="B4051" t="s">
        <v>22</v>
      </c>
      <c r="C4051" s="6">
        <f t="shared" si="67"/>
        <v>42182.046689825729</v>
      </c>
      <c r="D4051" t="s">
        <v>23</v>
      </c>
      <c r="E4051" s="6">
        <f>IF(Sense_data[[#This Row],[a_1State]]=D4050,E4050,Sense_data[[#This Row],[SysTimeStamp]])</f>
        <v>42182.046354177503</v>
      </c>
      <c r="F4051" s="3" t="str">
        <f>Sense_data[[#This Row],[a_1State]]&amp;TEXT(Sense_data[[#This Row],[StateInstanceTimestamp]],"#.######")</f>
        <v>On42182.046354</v>
      </c>
      <c r="G4051" s="3">
        <f ca="1">IF(Sense_data[[#This Row],[a_1State]]="Off",RANDBETWEEN(off_min,off_max),RANDBETWEEN(on_min,on_max))/sr_div</f>
        <v>3.9</v>
      </c>
      <c r="H4051" s="3">
        <v>5.5</v>
      </c>
      <c r="I4051" s="3">
        <f>IF(HOUR(Sense_data[[#This Row],[SysTimeStamp]])&lt;12,I4050+$B$14,I4050-$B$14)</f>
        <v>15.933796296297039</v>
      </c>
    </row>
    <row r="4052" spans="1:9" x14ac:dyDescent="0.2">
      <c r="A4052" t="s">
        <v>20</v>
      </c>
      <c r="B4052" t="s">
        <v>22</v>
      </c>
      <c r="C4052" s="6">
        <f t="shared" si="67"/>
        <v>42182.046701399806</v>
      </c>
      <c r="D4052" t="s">
        <v>23</v>
      </c>
      <c r="E4052" s="6">
        <f>IF(Sense_data[[#This Row],[a_1State]]=D4051,E4051,Sense_data[[#This Row],[SysTimeStamp]])</f>
        <v>42182.046354177503</v>
      </c>
      <c r="F4052" s="3" t="str">
        <f>Sense_data[[#This Row],[a_1State]]&amp;TEXT(Sense_data[[#This Row],[StateInstanceTimestamp]],"#.######")</f>
        <v>On42182.046354</v>
      </c>
      <c r="G4052" s="3">
        <f ca="1">IF(Sense_data[[#This Row],[a_1State]]="Off",RANDBETWEEN(off_min,off_max),RANDBETWEEN(on_min,on_max))/sr_div</f>
        <v>3.6</v>
      </c>
      <c r="H4052" s="3">
        <v>5.3</v>
      </c>
      <c r="I4052" s="3">
        <f>IF(HOUR(Sense_data[[#This Row],[SysTimeStamp]])&lt;12,I4051+$B$14,I4051-$B$14)</f>
        <v>15.934027777778521</v>
      </c>
    </row>
    <row r="4053" spans="1:9" x14ac:dyDescent="0.2">
      <c r="A4053" t="s">
        <v>20</v>
      </c>
      <c r="B4053" t="s">
        <v>22</v>
      </c>
      <c r="C4053" s="6">
        <f t="shared" si="67"/>
        <v>42182.046712973883</v>
      </c>
      <c r="D4053" t="s">
        <v>23</v>
      </c>
      <c r="E4053" s="6">
        <f>IF(Sense_data[[#This Row],[a_1State]]=D4052,E4052,Sense_data[[#This Row],[SysTimeStamp]])</f>
        <v>42182.046354177503</v>
      </c>
      <c r="F4053" s="3" t="str">
        <f>Sense_data[[#This Row],[a_1State]]&amp;TEXT(Sense_data[[#This Row],[StateInstanceTimestamp]],"#.######")</f>
        <v>On42182.046354</v>
      </c>
      <c r="G4053" s="3">
        <f ca="1">IF(Sense_data[[#This Row],[a_1State]]="Off",RANDBETWEEN(off_min,off_max),RANDBETWEEN(on_min,on_max))/sr_div</f>
        <v>3.7</v>
      </c>
      <c r="H4053" s="3">
        <v>5.7</v>
      </c>
      <c r="I4053" s="3">
        <f>IF(HOUR(Sense_data[[#This Row],[SysTimeStamp]])&lt;12,I4052+$B$14,I4052-$B$14)</f>
        <v>15.934259259260003</v>
      </c>
    </row>
    <row r="4054" spans="1:9" x14ac:dyDescent="0.2">
      <c r="A4054" t="s">
        <v>20</v>
      </c>
      <c r="B4054" t="s">
        <v>22</v>
      </c>
      <c r="C4054" s="6">
        <f t="shared" si="67"/>
        <v>42182.046724547959</v>
      </c>
      <c r="D4054" t="s">
        <v>23</v>
      </c>
      <c r="E4054" s="6">
        <f>IF(Sense_data[[#This Row],[a_1State]]=D4053,E4053,Sense_data[[#This Row],[SysTimeStamp]])</f>
        <v>42182.046354177503</v>
      </c>
      <c r="F4054" s="3" t="str">
        <f>Sense_data[[#This Row],[a_1State]]&amp;TEXT(Sense_data[[#This Row],[StateInstanceTimestamp]],"#.######")</f>
        <v>On42182.046354</v>
      </c>
      <c r="G4054" s="3">
        <f ca="1">IF(Sense_data[[#This Row],[a_1State]]="Off",RANDBETWEEN(off_min,off_max),RANDBETWEEN(on_min,on_max))/sr_div</f>
        <v>3.1</v>
      </c>
      <c r="H4054" s="3">
        <v>3.2</v>
      </c>
      <c r="I4054" s="3">
        <f>IF(HOUR(Sense_data[[#This Row],[SysTimeStamp]])&lt;12,I4053+$B$14,I4053-$B$14)</f>
        <v>15.934490740741484</v>
      </c>
    </row>
    <row r="4055" spans="1:9" x14ac:dyDescent="0.2">
      <c r="A4055" t="s">
        <v>20</v>
      </c>
      <c r="B4055" t="s">
        <v>22</v>
      </c>
      <c r="C4055" s="6">
        <f t="shared" si="67"/>
        <v>42182.046736122036</v>
      </c>
      <c r="D4055" t="s">
        <v>23</v>
      </c>
      <c r="E4055" s="6">
        <f>IF(Sense_data[[#This Row],[a_1State]]=D4054,E4054,Sense_data[[#This Row],[SysTimeStamp]])</f>
        <v>42182.046354177503</v>
      </c>
      <c r="F4055" s="3" t="str">
        <f>Sense_data[[#This Row],[a_1State]]&amp;TEXT(Sense_data[[#This Row],[StateInstanceTimestamp]],"#.######")</f>
        <v>On42182.046354</v>
      </c>
      <c r="G4055" s="3">
        <f ca="1">IF(Sense_data[[#This Row],[a_1State]]="Off",RANDBETWEEN(off_min,off_max),RANDBETWEEN(on_min,on_max))/sr_div</f>
        <v>4.9000000000000004</v>
      </c>
      <c r="H4055" s="3">
        <v>3.5</v>
      </c>
      <c r="I4055" s="3">
        <f>IF(HOUR(Sense_data[[#This Row],[SysTimeStamp]])&lt;12,I4054+$B$14,I4054-$B$14)</f>
        <v>15.934722222222966</v>
      </c>
    </row>
    <row r="4056" spans="1:9" x14ac:dyDescent="0.2">
      <c r="A4056" t="s">
        <v>20</v>
      </c>
      <c r="B4056" t="s">
        <v>22</v>
      </c>
      <c r="C4056" s="6">
        <f t="shared" si="67"/>
        <v>42182.046747696113</v>
      </c>
      <c r="D4056" t="s">
        <v>23</v>
      </c>
      <c r="E4056" s="6">
        <f>IF(Sense_data[[#This Row],[a_1State]]=D4055,E4055,Sense_data[[#This Row],[SysTimeStamp]])</f>
        <v>42182.046354177503</v>
      </c>
      <c r="F4056" s="3" t="str">
        <f>Sense_data[[#This Row],[a_1State]]&amp;TEXT(Sense_data[[#This Row],[StateInstanceTimestamp]],"#.######")</f>
        <v>On42182.046354</v>
      </c>
      <c r="G4056" s="3">
        <f ca="1">IF(Sense_data[[#This Row],[a_1State]]="Off",RANDBETWEEN(off_min,off_max),RANDBETWEEN(on_min,on_max))/sr_div</f>
        <v>3.9</v>
      </c>
      <c r="H4056" s="3">
        <v>3.5</v>
      </c>
      <c r="I4056" s="3">
        <f>IF(HOUR(Sense_data[[#This Row],[SysTimeStamp]])&lt;12,I4055+$B$14,I4055-$B$14)</f>
        <v>15.934953703704448</v>
      </c>
    </row>
    <row r="4057" spans="1:9" x14ac:dyDescent="0.2">
      <c r="A4057" t="s">
        <v>20</v>
      </c>
      <c r="B4057" t="s">
        <v>22</v>
      </c>
      <c r="C4057" s="6">
        <f t="shared" si="67"/>
        <v>42182.04675927019</v>
      </c>
      <c r="D4057" t="s">
        <v>23</v>
      </c>
      <c r="E4057" s="6">
        <f>IF(Sense_data[[#This Row],[a_1State]]=D4056,E4056,Sense_data[[#This Row],[SysTimeStamp]])</f>
        <v>42182.046354177503</v>
      </c>
      <c r="F4057" s="3" t="str">
        <f>Sense_data[[#This Row],[a_1State]]&amp;TEXT(Sense_data[[#This Row],[StateInstanceTimestamp]],"#.######")</f>
        <v>On42182.046354</v>
      </c>
      <c r="G4057" s="3">
        <f ca="1">IF(Sense_data[[#This Row],[a_1State]]="Off",RANDBETWEEN(off_min,off_max),RANDBETWEEN(on_min,on_max))/sr_div</f>
        <v>4.5999999999999996</v>
      </c>
      <c r="H4057" s="3">
        <v>4.3</v>
      </c>
      <c r="I4057" s="3">
        <f>IF(HOUR(Sense_data[[#This Row],[SysTimeStamp]])&lt;12,I4056+$B$14,I4056-$B$14)</f>
        <v>15.935185185185929</v>
      </c>
    </row>
    <row r="4058" spans="1:9" x14ac:dyDescent="0.2">
      <c r="A4058" t="s">
        <v>20</v>
      </c>
      <c r="B4058" t="s">
        <v>22</v>
      </c>
      <c r="C4058" s="6">
        <f t="shared" si="67"/>
        <v>42182.046770844267</v>
      </c>
      <c r="D4058" t="s">
        <v>23</v>
      </c>
      <c r="E4058" s="6">
        <f>IF(Sense_data[[#This Row],[a_1State]]=D4057,E4057,Sense_data[[#This Row],[SysTimeStamp]])</f>
        <v>42182.046354177503</v>
      </c>
      <c r="F4058" s="3" t="str">
        <f>Sense_data[[#This Row],[a_1State]]&amp;TEXT(Sense_data[[#This Row],[StateInstanceTimestamp]],"#.######")</f>
        <v>On42182.046354</v>
      </c>
      <c r="G4058" s="3">
        <f ca="1">IF(Sense_data[[#This Row],[a_1State]]="Off",RANDBETWEEN(off_min,off_max),RANDBETWEEN(on_min,on_max))/sr_div</f>
        <v>4</v>
      </c>
      <c r="H4058" s="3">
        <v>5.3</v>
      </c>
      <c r="I4058" s="3">
        <f>IF(HOUR(Sense_data[[#This Row],[SysTimeStamp]])&lt;12,I4057+$B$14,I4057-$B$14)</f>
        <v>15.935416666667411</v>
      </c>
    </row>
    <row r="4059" spans="1:9" x14ac:dyDescent="0.2">
      <c r="A4059" t="s">
        <v>20</v>
      </c>
      <c r="B4059" t="s">
        <v>22</v>
      </c>
      <c r="C4059" s="6">
        <f t="shared" si="67"/>
        <v>42182.046782418343</v>
      </c>
      <c r="D4059" t="s">
        <v>23</v>
      </c>
      <c r="E4059" s="6">
        <f>IF(Sense_data[[#This Row],[a_1State]]=D4058,E4058,Sense_data[[#This Row],[SysTimeStamp]])</f>
        <v>42182.046354177503</v>
      </c>
      <c r="F4059" s="3" t="str">
        <f>Sense_data[[#This Row],[a_1State]]&amp;TEXT(Sense_data[[#This Row],[StateInstanceTimestamp]],"#.######")</f>
        <v>On42182.046354</v>
      </c>
      <c r="G4059" s="3">
        <f ca="1">IF(Sense_data[[#This Row],[a_1State]]="Off",RANDBETWEEN(off_min,off_max),RANDBETWEEN(on_min,on_max))/sr_div</f>
        <v>5.9</v>
      </c>
      <c r="H4059" s="3">
        <v>3.4</v>
      </c>
      <c r="I4059" s="3">
        <f>IF(HOUR(Sense_data[[#This Row],[SysTimeStamp]])&lt;12,I4058+$B$14,I4058-$B$14)</f>
        <v>15.935648148148893</v>
      </c>
    </row>
    <row r="4060" spans="1:9" x14ac:dyDescent="0.2">
      <c r="A4060" t="s">
        <v>20</v>
      </c>
      <c r="B4060" t="s">
        <v>22</v>
      </c>
      <c r="C4060" s="6">
        <f t="shared" si="67"/>
        <v>42182.04679399242</v>
      </c>
      <c r="D4060" t="s">
        <v>23</v>
      </c>
      <c r="E4060" s="6">
        <f>IF(Sense_data[[#This Row],[a_1State]]=D4059,E4059,Sense_data[[#This Row],[SysTimeStamp]])</f>
        <v>42182.046354177503</v>
      </c>
      <c r="F4060" s="3" t="str">
        <f>Sense_data[[#This Row],[a_1State]]&amp;TEXT(Sense_data[[#This Row],[StateInstanceTimestamp]],"#.######")</f>
        <v>On42182.046354</v>
      </c>
      <c r="G4060" s="3">
        <f ca="1">IF(Sense_data[[#This Row],[a_1State]]="Off",RANDBETWEEN(off_min,off_max),RANDBETWEEN(on_min,on_max))/sr_div</f>
        <v>3.2</v>
      </c>
      <c r="H4060" s="3">
        <v>3.8</v>
      </c>
      <c r="I4060" s="3">
        <f>IF(HOUR(Sense_data[[#This Row],[SysTimeStamp]])&lt;12,I4059+$B$14,I4059-$B$14)</f>
        <v>15.935879629630374</v>
      </c>
    </row>
    <row r="4061" spans="1:9" x14ac:dyDescent="0.2">
      <c r="A4061" t="s">
        <v>20</v>
      </c>
      <c r="B4061" t="s">
        <v>22</v>
      </c>
      <c r="C4061" s="6">
        <f t="shared" si="67"/>
        <v>42182.046805566497</v>
      </c>
      <c r="D4061" t="s">
        <v>23</v>
      </c>
      <c r="E4061" s="6">
        <f>IF(Sense_data[[#This Row],[a_1State]]=D4060,E4060,Sense_data[[#This Row],[SysTimeStamp]])</f>
        <v>42182.046354177503</v>
      </c>
      <c r="F4061" s="3" t="str">
        <f>Sense_data[[#This Row],[a_1State]]&amp;TEXT(Sense_data[[#This Row],[StateInstanceTimestamp]],"#.######")</f>
        <v>On42182.046354</v>
      </c>
      <c r="G4061" s="3">
        <f ca="1">IF(Sense_data[[#This Row],[a_1State]]="Off",RANDBETWEEN(off_min,off_max),RANDBETWEEN(on_min,on_max))/sr_div</f>
        <v>5.3</v>
      </c>
      <c r="H4061" s="3">
        <v>4.5999999999999996</v>
      </c>
      <c r="I4061" s="3">
        <f>IF(HOUR(Sense_data[[#This Row],[SysTimeStamp]])&lt;12,I4060+$B$14,I4060-$B$14)</f>
        <v>15.936111111111856</v>
      </c>
    </row>
    <row r="4062" spans="1:9" x14ac:dyDescent="0.2">
      <c r="A4062" t="s">
        <v>20</v>
      </c>
      <c r="B4062" t="s">
        <v>22</v>
      </c>
      <c r="C4062" s="6">
        <f t="shared" si="67"/>
        <v>42182.046817140574</v>
      </c>
      <c r="D4062" t="s">
        <v>23</v>
      </c>
      <c r="E4062" s="6">
        <f>IF(Sense_data[[#This Row],[a_1State]]=D4061,E4061,Sense_data[[#This Row],[SysTimeStamp]])</f>
        <v>42182.046354177503</v>
      </c>
      <c r="F4062" s="3" t="str">
        <f>Sense_data[[#This Row],[a_1State]]&amp;TEXT(Sense_data[[#This Row],[StateInstanceTimestamp]],"#.######")</f>
        <v>On42182.046354</v>
      </c>
      <c r="G4062" s="3">
        <f ca="1">IF(Sense_data[[#This Row],[a_1State]]="Off",RANDBETWEEN(off_min,off_max),RANDBETWEEN(on_min,on_max))/sr_div</f>
        <v>4.3</v>
      </c>
      <c r="H4062" s="3">
        <v>5.2</v>
      </c>
      <c r="I4062" s="3">
        <f>IF(HOUR(Sense_data[[#This Row],[SysTimeStamp]])&lt;12,I4061+$B$14,I4061-$B$14)</f>
        <v>15.936342592593338</v>
      </c>
    </row>
    <row r="4063" spans="1:9" x14ac:dyDescent="0.2">
      <c r="A4063" t="s">
        <v>20</v>
      </c>
      <c r="B4063" t="s">
        <v>22</v>
      </c>
      <c r="C4063" s="6">
        <f t="shared" si="67"/>
        <v>42182.04682871465</v>
      </c>
      <c r="D4063" t="s">
        <v>23</v>
      </c>
      <c r="E4063" s="6">
        <f>IF(Sense_data[[#This Row],[a_1State]]=D4062,E4062,Sense_data[[#This Row],[SysTimeStamp]])</f>
        <v>42182.046354177503</v>
      </c>
      <c r="F4063" s="3" t="str">
        <f>Sense_data[[#This Row],[a_1State]]&amp;TEXT(Sense_data[[#This Row],[StateInstanceTimestamp]],"#.######")</f>
        <v>On42182.046354</v>
      </c>
      <c r="G4063" s="3">
        <f ca="1">IF(Sense_data[[#This Row],[a_1State]]="Off",RANDBETWEEN(off_min,off_max),RANDBETWEEN(on_min,on_max))/sr_div</f>
        <v>5.5</v>
      </c>
      <c r="H4063" s="3">
        <v>5.6</v>
      </c>
      <c r="I4063" s="3">
        <f>IF(HOUR(Sense_data[[#This Row],[SysTimeStamp]])&lt;12,I4062+$B$14,I4062-$B$14)</f>
        <v>15.936574074074819</v>
      </c>
    </row>
    <row r="4064" spans="1:9" x14ac:dyDescent="0.2">
      <c r="A4064" t="s">
        <v>20</v>
      </c>
      <c r="B4064" t="s">
        <v>22</v>
      </c>
      <c r="C4064" s="6">
        <f t="shared" si="67"/>
        <v>42182.046840288727</v>
      </c>
      <c r="D4064" t="s">
        <v>23</v>
      </c>
      <c r="E4064" s="6">
        <f>IF(Sense_data[[#This Row],[a_1State]]=D4063,E4063,Sense_data[[#This Row],[SysTimeStamp]])</f>
        <v>42182.046354177503</v>
      </c>
      <c r="F4064" s="3" t="str">
        <f>Sense_data[[#This Row],[a_1State]]&amp;TEXT(Sense_data[[#This Row],[StateInstanceTimestamp]],"#.######")</f>
        <v>On42182.046354</v>
      </c>
      <c r="G4064" s="3">
        <f ca="1">IF(Sense_data[[#This Row],[a_1State]]="Off",RANDBETWEEN(off_min,off_max),RANDBETWEEN(on_min,on_max))/sr_div</f>
        <v>3.1</v>
      </c>
      <c r="H4064" s="3">
        <v>4.8</v>
      </c>
      <c r="I4064" s="3">
        <f>IF(HOUR(Sense_data[[#This Row],[SysTimeStamp]])&lt;12,I4063+$B$14,I4063-$B$14)</f>
        <v>15.936805555556301</v>
      </c>
    </row>
    <row r="4065" spans="1:9" x14ac:dyDescent="0.2">
      <c r="A4065" t="s">
        <v>20</v>
      </c>
      <c r="B4065" t="s">
        <v>22</v>
      </c>
      <c r="C4065" s="6">
        <f t="shared" si="67"/>
        <v>42182.046851862804</v>
      </c>
      <c r="D4065" t="s">
        <v>23</v>
      </c>
      <c r="E4065" s="6">
        <f>IF(Sense_data[[#This Row],[a_1State]]=D4064,E4064,Sense_data[[#This Row],[SysTimeStamp]])</f>
        <v>42182.046354177503</v>
      </c>
      <c r="F4065" s="3" t="str">
        <f>Sense_data[[#This Row],[a_1State]]&amp;TEXT(Sense_data[[#This Row],[StateInstanceTimestamp]],"#.######")</f>
        <v>On42182.046354</v>
      </c>
      <c r="G4065" s="3">
        <f ca="1">IF(Sense_data[[#This Row],[a_1State]]="Off",RANDBETWEEN(off_min,off_max),RANDBETWEEN(on_min,on_max))/sr_div</f>
        <v>3.4</v>
      </c>
      <c r="H4065" s="3">
        <v>3.7</v>
      </c>
      <c r="I4065" s="3">
        <f>IF(HOUR(Sense_data[[#This Row],[SysTimeStamp]])&lt;12,I4064+$B$14,I4064-$B$14)</f>
        <v>15.937037037037783</v>
      </c>
    </row>
    <row r="4066" spans="1:9" x14ac:dyDescent="0.2">
      <c r="A4066" t="s">
        <v>20</v>
      </c>
      <c r="B4066" t="s">
        <v>22</v>
      </c>
      <c r="C4066" s="6">
        <f t="shared" si="67"/>
        <v>42182.046863436881</v>
      </c>
      <c r="D4066" t="s">
        <v>23</v>
      </c>
      <c r="E4066" s="6">
        <f>IF(Sense_data[[#This Row],[a_1State]]=D4065,E4065,Sense_data[[#This Row],[SysTimeStamp]])</f>
        <v>42182.046354177503</v>
      </c>
      <c r="F4066" s="3" t="str">
        <f>Sense_data[[#This Row],[a_1State]]&amp;TEXT(Sense_data[[#This Row],[StateInstanceTimestamp]],"#.######")</f>
        <v>On42182.046354</v>
      </c>
      <c r="G4066" s="3">
        <f ca="1">IF(Sense_data[[#This Row],[a_1State]]="Off",RANDBETWEEN(off_min,off_max),RANDBETWEEN(on_min,on_max))/sr_div</f>
        <v>5</v>
      </c>
      <c r="H4066" s="3">
        <v>5.5</v>
      </c>
      <c r="I4066" s="3">
        <f>IF(HOUR(Sense_data[[#This Row],[SysTimeStamp]])&lt;12,I4065+$B$14,I4065-$B$14)</f>
        <v>15.937268518519264</v>
      </c>
    </row>
    <row r="4067" spans="1:9" x14ac:dyDescent="0.2">
      <c r="A4067" t="s">
        <v>20</v>
      </c>
      <c r="B4067" t="s">
        <v>22</v>
      </c>
      <c r="C4067" s="6">
        <f t="shared" si="67"/>
        <v>42182.046875010958</v>
      </c>
      <c r="D4067" t="s">
        <v>23</v>
      </c>
      <c r="E4067" s="6">
        <f>IF(Sense_data[[#This Row],[a_1State]]=D4066,E4066,Sense_data[[#This Row],[SysTimeStamp]])</f>
        <v>42182.046354177503</v>
      </c>
      <c r="F4067" s="3" t="str">
        <f>Sense_data[[#This Row],[a_1State]]&amp;TEXT(Sense_data[[#This Row],[StateInstanceTimestamp]],"#.######")</f>
        <v>On42182.046354</v>
      </c>
      <c r="G4067" s="3">
        <f ca="1">IF(Sense_data[[#This Row],[a_1State]]="Off",RANDBETWEEN(off_min,off_max),RANDBETWEEN(on_min,on_max))/sr_div</f>
        <v>5.4</v>
      </c>
      <c r="H4067" s="3">
        <v>3.5</v>
      </c>
      <c r="I4067" s="3">
        <f>IF(HOUR(Sense_data[[#This Row],[SysTimeStamp]])&lt;12,I4066+$B$14,I4066-$B$14)</f>
        <v>15.937500000000746</v>
      </c>
    </row>
    <row r="4068" spans="1:9" x14ac:dyDescent="0.2">
      <c r="A4068" t="s">
        <v>20</v>
      </c>
      <c r="B4068" t="s">
        <v>22</v>
      </c>
      <c r="C4068" s="6">
        <f t="shared" si="67"/>
        <v>42182.046886585034</v>
      </c>
      <c r="D4068" t="s">
        <v>23</v>
      </c>
      <c r="E4068" s="6">
        <f>IF(Sense_data[[#This Row],[a_1State]]=D4067,E4067,Sense_data[[#This Row],[SysTimeStamp]])</f>
        <v>42182.046354177503</v>
      </c>
      <c r="F4068" s="3" t="str">
        <f>Sense_data[[#This Row],[a_1State]]&amp;TEXT(Sense_data[[#This Row],[StateInstanceTimestamp]],"#.######")</f>
        <v>On42182.046354</v>
      </c>
      <c r="G4068" s="3">
        <f ca="1">IF(Sense_data[[#This Row],[a_1State]]="Off",RANDBETWEEN(off_min,off_max),RANDBETWEEN(on_min,on_max))/sr_div</f>
        <v>3.5</v>
      </c>
      <c r="H4068" s="3">
        <v>6</v>
      </c>
      <c r="I4068" s="3">
        <f>IF(HOUR(Sense_data[[#This Row],[SysTimeStamp]])&lt;12,I4067+$B$14,I4067-$B$14)</f>
        <v>15.937731481482228</v>
      </c>
    </row>
    <row r="4069" spans="1:9" x14ac:dyDescent="0.2">
      <c r="A4069" t="s">
        <v>20</v>
      </c>
      <c r="B4069" t="s">
        <v>22</v>
      </c>
      <c r="C4069" s="6">
        <f t="shared" si="67"/>
        <v>42182.046898159111</v>
      </c>
      <c r="D4069" t="s">
        <v>23</v>
      </c>
      <c r="E4069" s="6">
        <f>IF(Sense_data[[#This Row],[a_1State]]=D4068,E4068,Sense_data[[#This Row],[SysTimeStamp]])</f>
        <v>42182.046354177503</v>
      </c>
      <c r="F4069" s="3" t="str">
        <f>Sense_data[[#This Row],[a_1State]]&amp;TEXT(Sense_data[[#This Row],[StateInstanceTimestamp]],"#.######")</f>
        <v>On42182.046354</v>
      </c>
      <c r="G4069" s="3">
        <f ca="1">IF(Sense_data[[#This Row],[a_1State]]="Off",RANDBETWEEN(off_min,off_max),RANDBETWEEN(on_min,on_max))/sr_div</f>
        <v>3.6</v>
      </c>
      <c r="H4069" s="3">
        <v>3.4</v>
      </c>
      <c r="I4069" s="3">
        <f>IF(HOUR(Sense_data[[#This Row],[SysTimeStamp]])&lt;12,I4068+$B$14,I4068-$B$14)</f>
        <v>15.937962962963709</v>
      </c>
    </row>
    <row r="4070" spans="1:9" x14ac:dyDescent="0.2">
      <c r="A4070" t="s">
        <v>20</v>
      </c>
      <c r="B4070" t="s">
        <v>22</v>
      </c>
      <c r="C4070" s="6">
        <f t="shared" si="67"/>
        <v>42182.046909733188</v>
      </c>
      <c r="D4070" t="s">
        <v>23</v>
      </c>
      <c r="E4070" s="6">
        <f>IF(Sense_data[[#This Row],[a_1State]]=D4069,E4069,Sense_data[[#This Row],[SysTimeStamp]])</f>
        <v>42182.046354177503</v>
      </c>
      <c r="F4070" s="3" t="str">
        <f>Sense_data[[#This Row],[a_1State]]&amp;TEXT(Sense_data[[#This Row],[StateInstanceTimestamp]],"#.######")</f>
        <v>On42182.046354</v>
      </c>
      <c r="G4070" s="3">
        <f ca="1">IF(Sense_data[[#This Row],[a_1State]]="Off",RANDBETWEEN(off_min,off_max),RANDBETWEEN(on_min,on_max))/sr_div</f>
        <v>4.7</v>
      </c>
      <c r="H4070" s="3">
        <v>3.5</v>
      </c>
      <c r="I4070" s="3">
        <f>IF(HOUR(Sense_data[[#This Row],[SysTimeStamp]])&lt;12,I4069+$B$14,I4069-$B$14)</f>
        <v>15.938194444445191</v>
      </c>
    </row>
    <row r="4071" spans="1:9" x14ac:dyDescent="0.2">
      <c r="A4071" t="s">
        <v>20</v>
      </c>
      <c r="B4071" t="s">
        <v>22</v>
      </c>
      <c r="C4071" s="6">
        <f t="shared" si="67"/>
        <v>42182.046921307265</v>
      </c>
      <c r="D4071" t="s">
        <v>23</v>
      </c>
      <c r="E4071" s="6">
        <f>IF(Sense_data[[#This Row],[a_1State]]=D4070,E4070,Sense_data[[#This Row],[SysTimeStamp]])</f>
        <v>42182.046354177503</v>
      </c>
      <c r="F4071" s="3" t="str">
        <f>Sense_data[[#This Row],[a_1State]]&amp;TEXT(Sense_data[[#This Row],[StateInstanceTimestamp]],"#.######")</f>
        <v>On42182.046354</v>
      </c>
      <c r="G4071" s="3">
        <f ca="1">IF(Sense_data[[#This Row],[a_1State]]="Off",RANDBETWEEN(off_min,off_max),RANDBETWEEN(on_min,on_max))/sr_div</f>
        <v>5.0999999999999996</v>
      </c>
      <c r="H4071" s="3">
        <v>3.1</v>
      </c>
      <c r="I4071" s="3">
        <f>IF(HOUR(Sense_data[[#This Row],[SysTimeStamp]])&lt;12,I4070+$B$14,I4070-$B$14)</f>
        <v>15.938425925926673</v>
      </c>
    </row>
    <row r="4072" spans="1:9" x14ac:dyDescent="0.2">
      <c r="A4072" t="s">
        <v>20</v>
      </c>
      <c r="B4072" t="s">
        <v>22</v>
      </c>
      <c r="C4072" s="6">
        <f t="shared" si="67"/>
        <v>42182.046932881341</v>
      </c>
      <c r="D4072" t="s">
        <v>23</v>
      </c>
      <c r="E4072" s="6">
        <f>IF(Sense_data[[#This Row],[a_1State]]=D4071,E4071,Sense_data[[#This Row],[SysTimeStamp]])</f>
        <v>42182.046354177503</v>
      </c>
      <c r="F4072" s="3" t="str">
        <f>Sense_data[[#This Row],[a_1State]]&amp;TEXT(Sense_data[[#This Row],[StateInstanceTimestamp]],"#.######")</f>
        <v>On42182.046354</v>
      </c>
      <c r="G4072" s="3">
        <f ca="1">IF(Sense_data[[#This Row],[a_1State]]="Off",RANDBETWEEN(off_min,off_max),RANDBETWEEN(on_min,on_max))/sr_div</f>
        <v>4.5</v>
      </c>
      <c r="H4072" s="3">
        <v>3.5</v>
      </c>
      <c r="I4072" s="3">
        <f>IF(HOUR(Sense_data[[#This Row],[SysTimeStamp]])&lt;12,I4071+$B$14,I4071-$B$14)</f>
        <v>15.938657407408154</v>
      </c>
    </row>
    <row r="4073" spans="1:9" x14ac:dyDescent="0.2">
      <c r="A4073" t="s">
        <v>20</v>
      </c>
      <c r="B4073" t="s">
        <v>22</v>
      </c>
      <c r="C4073" s="6">
        <f t="shared" si="67"/>
        <v>42182.046944455418</v>
      </c>
      <c r="D4073" t="s">
        <v>23</v>
      </c>
      <c r="E4073" s="6">
        <f>IF(Sense_data[[#This Row],[a_1State]]=D4072,E4072,Sense_data[[#This Row],[SysTimeStamp]])</f>
        <v>42182.046354177503</v>
      </c>
      <c r="F4073" s="3" t="str">
        <f>Sense_data[[#This Row],[a_1State]]&amp;TEXT(Sense_data[[#This Row],[StateInstanceTimestamp]],"#.######")</f>
        <v>On42182.046354</v>
      </c>
      <c r="G4073" s="3">
        <f ca="1">IF(Sense_data[[#This Row],[a_1State]]="Off",RANDBETWEEN(off_min,off_max),RANDBETWEEN(on_min,on_max))/sr_div</f>
        <v>4.8</v>
      </c>
      <c r="H4073" s="3">
        <v>4.3</v>
      </c>
      <c r="I4073" s="3">
        <f>IF(HOUR(Sense_data[[#This Row],[SysTimeStamp]])&lt;12,I4072+$B$14,I4072-$B$14)</f>
        <v>15.938888888889636</v>
      </c>
    </row>
    <row r="4074" spans="1:9" x14ac:dyDescent="0.2">
      <c r="A4074" t="s">
        <v>20</v>
      </c>
      <c r="B4074" t="s">
        <v>22</v>
      </c>
      <c r="C4074" s="6">
        <f t="shared" si="67"/>
        <v>42182.046956029495</v>
      </c>
      <c r="D4074" t="s">
        <v>23</v>
      </c>
      <c r="E4074" s="6">
        <f>IF(Sense_data[[#This Row],[a_1State]]=D4073,E4073,Sense_data[[#This Row],[SysTimeStamp]])</f>
        <v>42182.046354177503</v>
      </c>
      <c r="F4074" s="3" t="str">
        <f>Sense_data[[#This Row],[a_1State]]&amp;TEXT(Sense_data[[#This Row],[StateInstanceTimestamp]],"#.######")</f>
        <v>On42182.046354</v>
      </c>
      <c r="G4074" s="3">
        <f ca="1">IF(Sense_data[[#This Row],[a_1State]]="Off",RANDBETWEEN(off_min,off_max),RANDBETWEEN(on_min,on_max))/sr_div</f>
        <v>4</v>
      </c>
      <c r="H4074" s="3">
        <v>5.4</v>
      </c>
      <c r="I4074" s="3">
        <f>IF(HOUR(Sense_data[[#This Row],[SysTimeStamp]])&lt;12,I4073+$B$14,I4073-$B$14)</f>
        <v>15.939120370371118</v>
      </c>
    </row>
    <row r="4075" spans="1:9" x14ac:dyDescent="0.2">
      <c r="A4075" t="s">
        <v>20</v>
      </c>
      <c r="B4075" t="s">
        <v>22</v>
      </c>
      <c r="C4075" s="6">
        <f t="shared" si="67"/>
        <v>42182.046967603572</v>
      </c>
      <c r="D4075" t="s">
        <v>23</v>
      </c>
      <c r="E4075" s="6">
        <f>IF(Sense_data[[#This Row],[a_1State]]=D4074,E4074,Sense_data[[#This Row],[SysTimeStamp]])</f>
        <v>42182.046354177503</v>
      </c>
      <c r="F4075" s="3" t="str">
        <f>Sense_data[[#This Row],[a_1State]]&amp;TEXT(Sense_data[[#This Row],[StateInstanceTimestamp]],"#.######")</f>
        <v>On42182.046354</v>
      </c>
      <c r="G4075" s="3">
        <f ca="1">IF(Sense_data[[#This Row],[a_1State]]="Off",RANDBETWEEN(off_min,off_max),RANDBETWEEN(on_min,on_max))/sr_div</f>
        <v>3.4</v>
      </c>
      <c r="H4075" s="3">
        <v>4.9000000000000004</v>
      </c>
      <c r="I4075" s="3">
        <f>IF(HOUR(Sense_data[[#This Row],[SysTimeStamp]])&lt;12,I4074+$B$14,I4074-$B$14)</f>
        <v>15.939351851852599</v>
      </c>
    </row>
    <row r="4076" spans="1:9" x14ac:dyDescent="0.2">
      <c r="A4076" t="s">
        <v>20</v>
      </c>
      <c r="B4076" t="s">
        <v>22</v>
      </c>
      <c r="C4076" s="6">
        <f t="shared" si="67"/>
        <v>42182.046979177649</v>
      </c>
      <c r="D4076" t="s">
        <v>23</v>
      </c>
      <c r="E4076" s="6">
        <f>IF(Sense_data[[#This Row],[a_1State]]=D4075,E4075,Sense_data[[#This Row],[SysTimeStamp]])</f>
        <v>42182.046354177503</v>
      </c>
      <c r="F4076" s="3" t="str">
        <f>Sense_data[[#This Row],[a_1State]]&amp;TEXT(Sense_data[[#This Row],[StateInstanceTimestamp]],"#.######")</f>
        <v>On42182.046354</v>
      </c>
      <c r="G4076" s="3">
        <f ca="1">IF(Sense_data[[#This Row],[a_1State]]="Off",RANDBETWEEN(off_min,off_max),RANDBETWEEN(on_min,on_max))/sr_div</f>
        <v>5.4</v>
      </c>
      <c r="H4076" s="3">
        <v>3.7</v>
      </c>
      <c r="I4076" s="3">
        <f>IF(HOUR(Sense_data[[#This Row],[SysTimeStamp]])&lt;12,I4075+$B$14,I4075-$B$14)</f>
        <v>15.939583333334081</v>
      </c>
    </row>
    <row r="4077" spans="1:9" x14ac:dyDescent="0.2">
      <c r="A4077" t="s">
        <v>20</v>
      </c>
      <c r="B4077" t="s">
        <v>22</v>
      </c>
      <c r="C4077" s="6">
        <f t="shared" si="67"/>
        <v>42182.046990751725</v>
      </c>
      <c r="D4077" t="s">
        <v>23</v>
      </c>
      <c r="E4077" s="6">
        <f>IF(Sense_data[[#This Row],[a_1State]]=D4076,E4076,Sense_data[[#This Row],[SysTimeStamp]])</f>
        <v>42182.046354177503</v>
      </c>
      <c r="F4077" s="3" t="str">
        <f>Sense_data[[#This Row],[a_1State]]&amp;TEXT(Sense_data[[#This Row],[StateInstanceTimestamp]],"#.######")</f>
        <v>On42182.046354</v>
      </c>
      <c r="G4077" s="3">
        <f ca="1">IF(Sense_data[[#This Row],[a_1State]]="Off",RANDBETWEEN(off_min,off_max),RANDBETWEEN(on_min,on_max))/sr_div</f>
        <v>6</v>
      </c>
      <c r="H4077" s="3">
        <v>5.2</v>
      </c>
      <c r="I4077" s="3">
        <f>IF(HOUR(Sense_data[[#This Row],[SysTimeStamp]])&lt;12,I4076+$B$14,I4076-$B$14)</f>
        <v>15.939814814815563</v>
      </c>
    </row>
    <row r="4078" spans="1:9" x14ac:dyDescent="0.2">
      <c r="A4078" t="s">
        <v>20</v>
      </c>
      <c r="B4078" t="s">
        <v>22</v>
      </c>
      <c r="C4078" s="6">
        <f t="shared" si="67"/>
        <v>42182.047002325802</v>
      </c>
      <c r="D4078" t="s">
        <v>23</v>
      </c>
      <c r="E4078" s="6">
        <f>IF(Sense_data[[#This Row],[a_1State]]=D4077,E4077,Sense_data[[#This Row],[SysTimeStamp]])</f>
        <v>42182.046354177503</v>
      </c>
      <c r="F4078" s="3" t="str">
        <f>Sense_data[[#This Row],[a_1State]]&amp;TEXT(Sense_data[[#This Row],[StateInstanceTimestamp]],"#.######")</f>
        <v>On42182.046354</v>
      </c>
      <c r="G4078" s="3">
        <f ca="1">IF(Sense_data[[#This Row],[a_1State]]="Off",RANDBETWEEN(off_min,off_max),RANDBETWEEN(on_min,on_max))/sr_div</f>
        <v>4</v>
      </c>
      <c r="H4078" s="3">
        <v>5.3</v>
      </c>
      <c r="I4078" s="3">
        <f>IF(HOUR(Sense_data[[#This Row],[SysTimeStamp]])&lt;12,I4077+$B$14,I4077-$B$14)</f>
        <v>15.940046296297044</v>
      </c>
    </row>
    <row r="4079" spans="1:9" x14ac:dyDescent="0.2">
      <c r="A4079" t="s">
        <v>20</v>
      </c>
      <c r="B4079" t="s">
        <v>22</v>
      </c>
      <c r="C4079" s="6">
        <f t="shared" si="67"/>
        <v>42182.047013899879</v>
      </c>
      <c r="D4079" t="s">
        <v>23</v>
      </c>
      <c r="E4079" s="6">
        <f>IF(Sense_data[[#This Row],[a_1State]]=D4078,E4078,Sense_data[[#This Row],[SysTimeStamp]])</f>
        <v>42182.046354177503</v>
      </c>
      <c r="F4079" s="3" t="str">
        <f>Sense_data[[#This Row],[a_1State]]&amp;TEXT(Sense_data[[#This Row],[StateInstanceTimestamp]],"#.######")</f>
        <v>On42182.046354</v>
      </c>
      <c r="G4079" s="3">
        <f ca="1">IF(Sense_data[[#This Row],[a_1State]]="Off",RANDBETWEEN(off_min,off_max),RANDBETWEEN(on_min,on_max))/sr_div</f>
        <v>3.6</v>
      </c>
      <c r="H4079" s="3">
        <v>4.3</v>
      </c>
      <c r="I4079" s="3">
        <f>IF(HOUR(Sense_data[[#This Row],[SysTimeStamp]])&lt;12,I4078+$B$14,I4078-$B$14)</f>
        <v>15.940277777778526</v>
      </c>
    </row>
    <row r="4080" spans="1:9" x14ac:dyDescent="0.2">
      <c r="A4080" t="s">
        <v>20</v>
      </c>
      <c r="B4080" t="s">
        <v>22</v>
      </c>
      <c r="C4080" s="6">
        <f t="shared" si="67"/>
        <v>42182.047025473956</v>
      </c>
      <c r="D4080" t="s">
        <v>23</v>
      </c>
      <c r="E4080" s="6">
        <f>IF(Sense_data[[#This Row],[a_1State]]=D4079,E4079,Sense_data[[#This Row],[SysTimeStamp]])</f>
        <v>42182.046354177503</v>
      </c>
      <c r="F4080" s="3" t="str">
        <f>Sense_data[[#This Row],[a_1State]]&amp;TEXT(Sense_data[[#This Row],[StateInstanceTimestamp]],"#.######")</f>
        <v>On42182.046354</v>
      </c>
      <c r="G4080" s="3">
        <f ca="1">IF(Sense_data[[#This Row],[a_1State]]="Off",RANDBETWEEN(off_min,off_max),RANDBETWEEN(on_min,on_max))/sr_div</f>
        <v>3.2</v>
      </c>
      <c r="H4080" s="3">
        <v>6</v>
      </c>
      <c r="I4080" s="3">
        <f>IF(HOUR(Sense_data[[#This Row],[SysTimeStamp]])&lt;12,I4079+$B$14,I4079-$B$14)</f>
        <v>15.940509259260008</v>
      </c>
    </row>
    <row r="4081" spans="1:9" x14ac:dyDescent="0.2">
      <c r="A4081" t="s">
        <v>20</v>
      </c>
      <c r="B4081" t="s">
        <v>22</v>
      </c>
      <c r="C4081" s="6">
        <f t="shared" si="67"/>
        <v>42182.047037048033</v>
      </c>
      <c r="D4081" t="s">
        <v>23</v>
      </c>
      <c r="E4081" s="6">
        <f>IF(Sense_data[[#This Row],[a_1State]]=D4080,E4080,Sense_data[[#This Row],[SysTimeStamp]])</f>
        <v>42182.046354177503</v>
      </c>
      <c r="F4081" s="3" t="str">
        <f>Sense_data[[#This Row],[a_1State]]&amp;TEXT(Sense_data[[#This Row],[StateInstanceTimestamp]],"#.######")</f>
        <v>On42182.046354</v>
      </c>
      <c r="G4081" s="3">
        <f ca="1">IF(Sense_data[[#This Row],[a_1State]]="Off",RANDBETWEEN(off_min,off_max),RANDBETWEEN(on_min,on_max))/sr_div</f>
        <v>6</v>
      </c>
      <c r="H4081" s="3">
        <v>4.2</v>
      </c>
      <c r="I4081" s="3">
        <f>IF(HOUR(Sense_data[[#This Row],[SysTimeStamp]])&lt;12,I4080+$B$14,I4080-$B$14)</f>
        <v>15.940740740741489</v>
      </c>
    </row>
    <row r="4082" spans="1:9" x14ac:dyDescent="0.2">
      <c r="A4082" t="s">
        <v>20</v>
      </c>
      <c r="B4082" t="s">
        <v>22</v>
      </c>
      <c r="C4082" s="6">
        <f t="shared" si="67"/>
        <v>42182.047048622109</v>
      </c>
      <c r="D4082" t="s">
        <v>23</v>
      </c>
      <c r="E4082" s="6">
        <f>IF(Sense_data[[#This Row],[a_1State]]=D4081,E4081,Sense_data[[#This Row],[SysTimeStamp]])</f>
        <v>42182.046354177503</v>
      </c>
      <c r="F4082" s="3" t="str">
        <f>Sense_data[[#This Row],[a_1State]]&amp;TEXT(Sense_data[[#This Row],[StateInstanceTimestamp]],"#.######")</f>
        <v>On42182.046354</v>
      </c>
      <c r="G4082" s="3">
        <f ca="1">IF(Sense_data[[#This Row],[a_1State]]="Off",RANDBETWEEN(off_min,off_max),RANDBETWEEN(on_min,on_max))/sr_div</f>
        <v>3.1</v>
      </c>
      <c r="H4082" s="3">
        <v>5.8</v>
      </c>
      <c r="I4082" s="3">
        <f>IF(HOUR(Sense_data[[#This Row],[SysTimeStamp]])&lt;12,I4081+$B$14,I4081-$B$14)</f>
        <v>15.940972222222971</v>
      </c>
    </row>
    <row r="4083" spans="1:9" x14ac:dyDescent="0.2">
      <c r="A4083" t="s">
        <v>20</v>
      </c>
      <c r="B4083" t="s">
        <v>22</v>
      </c>
      <c r="C4083" s="6">
        <f t="shared" si="67"/>
        <v>42182.047060196186</v>
      </c>
      <c r="D4083" t="s">
        <v>23</v>
      </c>
      <c r="E4083" s="6">
        <f>IF(Sense_data[[#This Row],[a_1State]]=D4082,E4082,Sense_data[[#This Row],[SysTimeStamp]])</f>
        <v>42182.046354177503</v>
      </c>
      <c r="F4083" s="3" t="str">
        <f>Sense_data[[#This Row],[a_1State]]&amp;TEXT(Sense_data[[#This Row],[StateInstanceTimestamp]],"#.######")</f>
        <v>On42182.046354</v>
      </c>
      <c r="G4083" s="3">
        <f ca="1">IF(Sense_data[[#This Row],[a_1State]]="Off",RANDBETWEEN(off_min,off_max),RANDBETWEEN(on_min,on_max))/sr_div</f>
        <v>5.2</v>
      </c>
      <c r="H4083" s="3">
        <v>3.1</v>
      </c>
      <c r="I4083" s="3">
        <f>IF(HOUR(Sense_data[[#This Row],[SysTimeStamp]])&lt;12,I4082+$B$14,I4082-$B$14)</f>
        <v>15.941203703704453</v>
      </c>
    </row>
    <row r="4084" spans="1:9" x14ac:dyDescent="0.2">
      <c r="A4084" t="s">
        <v>20</v>
      </c>
      <c r="B4084" t="s">
        <v>22</v>
      </c>
      <c r="C4084" s="6">
        <f t="shared" si="67"/>
        <v>42182.047071770263</v>
      </c>
      <c r="D4084" t="s">
        <v>23</v>
      </c>
      <c r="E4084" s="6">
        <f>IF(Sense_data[[#This Row],[a_1State]]=D4083,E4083,Sense_data[[#This Row],[SysTimeStamp]])</f>
        <v>42182.046354177503</v>
      </c>
      <c r="F4084" s="3" t="str">
        <f>Sense_data[[#This Row],[a_1State]]&amp;TEXT(Sense_data[[#This Row],[StateInstanceTimestamp]],"#.######")</f>
        <v>On42182.046354</v>
      </c>
      <c r="G4084" s="3">
        <f ca="1">IF(Sense_data[[#This Row],[a_1State]]="Off",RANDBETWEEN(off_min,off_max),RANDBETWEEN(on_min,on_max))/sr_div</f>
        <v>4.4000000000000004</v>
      </c>
      <c r="H4084" s="3">
        <v>5.3</v>
      </c>
      <c r="I4084" s="3">
        <f>IF(HOUR(Sense_data[[#This Row],[SysTimeStamp]])&lt;12,I4083+$B$14,I4083-$B$14)</f>
        <v>15.941435185185934</v>
      </c>
    </row>
    <row r="4085" spans="1:9" x14ac:dyDescent="0.2">
      <c r="A4085" t="s">
        <v>20</v>
      </c>
      <c r="B4085" t="s">
        <v>22</v>
      </c>
      <c r="C4085" s="6">
        <f t="shared" si="67"/>
        <v>42182.04708334434</v>
      </c>
      <c r="D4085" t="s">
        <v>23</v>
      </c>
      <c r="E4085" s="6">
        <f>IF(Sense_data[[#This Row],[a_1State]]=D4084,E4084,Sense_data[[#This Row],[SysTimeStamp]])</f>
        <v>42182.046354177503</v>
      </c>
      <c r="F4085" s="3" t="str">
        <f>Sense_data[[#This Row],[a_1State]]&amp;TEXT(Sense_data[[#This Row],[StateInstanceTimestamp]],"#.######")</f>
        <v>On42182.046354</v>
      </c>
      <c r="G4085" s="3">
        <f ca="1">IF(Sense_data[[#This Row],[a_1State]]="Off",RANDBETWEEN(off_min,off_max),RANDBETWEEN(on_min,on_max))/sr_div</f>
        <v>4.5999999999999996</v>
      </c>
      <c r="H4085" s="3">
        <v>5.6</v>
      </c>
      <c r="I4085" s="3">
        <f>IF(HOUR(Sense_data[[#This Row],[SysTimeStamp]])&lt;12,I4084+$B$14,I4084-$B$14)</f>
        <v>15.941666666667416</v>
      </c>
    </row>
    <row r="4086" spans="1:9" x14ac:dyDescent="0.2">
      <c r="A4086" t="s">
        <v>20</v>
      </c>
      <c r="B4086" t="s">
        <v>22</v>
      </c>
      <c r="C4086" s="6">
        <f t="shared" si="67"/>
        <v>42182.047094918416</v>
      </c>
      <c r="D4086" t="s">
        <v>23</v>
      </c>
      <c r="E4086" s="6">
        <f>IF(Sense_data[[#This Row],[a_1State]]=D4085,E4085,Sense_data[[#This Row],[SysTimeStamp]])</f>
        <v>42182.046354177503</v>
      </c>
      <c r="F4086" s="3" t="str">
        <f>Sense_data[[#This Row],[a_1State]]&amp;TEXT(Sense_data[[#This Row],[StateInstanceTimestamp]],"#.######")</f>
        <v>On42182.046354</v>
      </c>
      <c r="G4086" s="3">
        <f ca="1">IF(Sense_data[[#This Row],[a_1State]]="Off",RANDBETWEEN(off_min,off_max),RANDBETWEEN(on_min,on_max))/sr_div</f>
        <v>4.0999999999999996</v>
      </c>
      <c r="H4086" s="3">
        <v>3</v>
      </c>
      <c r="I4086" s="3">
        <f>IF(HOUR(Sense_data[[#This Row],[SysTimeStamp]])&lt;12,I4085+$B$14,I4085-$B$14)</f>
        <v>15.941898148148898</v>
      </c>
    </row>
    <row r="4087" spans="1:9" x14ac:dyDescent="0.2">
      <c r="A4087" t="s">
        <v>20</v>
      </c>
      <c r="B4087" t="s">
        <v>22</v>
      </c>
      <c r="C4087" s="6">
        <f t="shared" ref="C4087:C4150" si="68">C4086+$B$2</f>
        <v>42182.047106492493</v>
      </c>
      <c r="D4087" t="s">
        <v>23</v>
      </c>
      <c r="E4087" s="6">
        <f>IF(Sense_data[[#This Row],[a_1State]]=D4086,E4086,Sense_data[[#This Row],[SysTimeStamp]])</f>
        <v>42182.046354177503</v>
      </c>
      <c r="F4087" s="3" t="str">
        <f>Sense_data[[#This Row],[a_1State]]&amp;TEXT(Sense_data[[#This Row],[StateInstanceTimestamp]],"#.######")</f>
        <v>On42182.046354</v>
      </c>
      <c r="G4087" s="3">
        <f ca="1">IF(Sense_data[[#This Row],[a_1State]]="Off",RANDBETWEEN(off_min,off_max),RANDBETWEEN(on_min,on_max))/sr_div</f>
        <v>3.1</v>
      </c>
      <c r="H4087" s="3">
        <v>3.1</v>
      </c>
      <c r="I4087" s="3">
        <f>IF(HOUR(Sense_data[[#This Row],[SysTimeStamp]])&lt;12,I4086+$B$14,I4086-$B$14)</f>
        <v>15.942129629630379</v>
      </c>
    </row>
    <row r="4088" spans="1:9" x14ac:dyDescent="0.2">
      <c r="A4088" t="s">
        <v>20</v>
      </c>
      <c r="B4088" t="s">
        <v>22</v>
      </c>
      <c r="C4088" s="6">
        <f t="shared" si="68"/>
        <v>42182.04711806657</v>
      </c>
      <c r="D4088" t="s">
        <v>23</v>
      </c>
      <c r="E4088" s="6">
        <f>IF(Sense_data[[#This Row],[a_1State]]=D4087,E4087,Sense_data[[#This Row],[SysTimeStamp]])</f>
        <v>42182.046354177503</v>
      </c>
      <c r="F4088" s="3" t="str">
        <f>Sense_data[[#This Row],[a_1State]]&amp;TEXT(Sense_data[[#This Row],[StateInstanceTimestamp]],"#.######")</f>
        <v>On42182.046354</v>
      </c>
      <c r="G4088" s="3">
        <f ca="1">IF(Sense_data[[#This Row],[a_1State]]="Off",RANDBETWEEN(off_min,off_max),RANDBETWEEN(on_min,on_max))/sr_div</f>
        <v>5.3</v>
      </c>
      <c r="H4088" s="3">
        <v>4.9000000000000004</v>
      </c>
      <c r="I4088" s="3">
        <f>IF(HOUR(Sense_data[[#This Row],[SysTimeStamp]])&lt;12,I4087+$B$14,I4087-$B$14)</f>
        <v>15.942361111111861</v>
      </c>
    </row>
    <row r="4089" spans="1:9" x14ac:dyDescent="0.2">
      <c r="A4089" t="s">
        <v>20</v>
      </c>
      <c r="B4089" t="s">
        <v>22</v>
      </c>
      <c r="C4089" s="6">
        <f t="shared" si="68"/>
        <v>42182.047129640647</v>
      </c>
      <c r="D4089" t="s">
        <v>23</v>
      </c>
      <c r="E4089" s="6">
        <f>IF(Sense_data[[#This Row],[a_1State]]=D4088,E4088,Sense_data[[#This Row],[SysTimeStamp]])</f>
        <v>42182.046354177503</v>
      </c>
      <c r="F4089" s="3" t="str">
        <f>Sense_data[[#This Row],[a_1State]]&amp;TEXT(Sense_data[[#This Row],[StateInstanceTimestamp]],"#.######")</f>
        <v>On42182.046354</v>
      </c>
      <c r="G4089" s="3">
        <f ca="1">IF(Sense_data[[#This Row],[a_1State]]="Off",RANDBETWEEN(off_min,off_max),RANDBETWEEN(on_min,on_max))/sr_div</f>
        <v>3.3</v>
      </c>
      <c r="H4089" s="3">
        <v>3.4</v>
      </c>
      <c r="I4089" s="3">
        <f>IF(HOUR(Sense_data[[#This Row],[SysTimeStamp]])&lt;12,I4088+$B$14,I4088-$B$14)</f>
        <v>15.942592592593343</v>
      </c>
    </row>
    <row r="4090" spans="1:9" x14ac:dyDescent="0.2">
      <c r="A4090" t="s">
        <v>20</v>
      </c>
      <c r="B4090" t="s">
        <v>22</v>
      </c>
      <c r="C4090" s="6">
        <f t="shared" si="68"/>
        <v>42182.047141214724</v>
      </c>
      <c r="D4090" t="s">
        <v>23</v>
      </c>
      <c r="E4090" s="6">
        <f>IF(Sense_data[[#This Row],[a_1State]]=D4089,E4089,Sense_data[[#This Row],[SysTimeStamp]])</f>
        <v>42182.046354177503</v>
      </c>
      <c r="F4090" s="3" t="str">
        <f>Sense_data[[#This Row],[a_1State]]&amp;TEXT(Sense_data[[#This Row],[StateInstanceTimestamp]],"#.######")</f>
        <v>On42182.046354</v>
      </c>
      <c r="G4090" s="3">
        <f ca="1">IF(Sense_data[[#This Row],[a_1State]]="Off",RANDBETWEEN(off_min,off_max),RANDBETWEEN(on_min,on_max))/sr_div</f>
        <v>4.0999999999999996</v>
      </c>
      <c r="H4090" s="3">
        <v>5.3</v>
      </c>
      <c r="I4090" s="3">
        <f>IF(HOUR(Sense_data[[#This Row],[SysTimeStamp]])&lt;12,I4089+$B$14,I4089-$B$14)</f>
        <v>15.942824074074824</v>
      </c>
    </row>
    <row r="4091" spans="1:9" x14ac:dyDescent="0.2">
      <c r="A4091" t="s">
        <v>20</v>
      </c>
      <c r="B4091" t="s">
        <v>22</v>
      </c>
      <c r="C4091" s="6">
        <f t="shared" si="68"/>
        <v>42182.0471527888</v>
      </c>
      <c r="D4091" t="s">
        <v>23</v>
      </c>
      <c r="E4091" s="6">
        <f>IF(Sense_data[[#This Row],[a_1State]]=D4090,E4090,Sense_data[[#This Row],[SysTimeStamp]])</f>
        <v>42182.046354177503</v>
      </c>
      <c r="F4091" s="3" t="str">
        <f>Sense_data[[#This Row],[a_1State]]&amp;TEXT(Sense_data[[#This Row],[StateInstanceTimestamp]],"#.######")</f>
        <v>On42182.046354</v>
      </c>
      <c r="G4091" s="3">
        <f ca="1">IF(Sense_data[[#This Row],[a_1State]]="Off",RANDBETWEEN(off_min,off_max),RANDBETWEEN(on_min,on_max))/sr_div</f>
        <v>3.1</v>
      </c>
      <c r="H4091" s="3">
        <v>3.5</v>
      </c>
      <c r="I4091" s="3">
        <f>IF(HOUR(Sense_data[[#This Row],[SysTimeStamp]])&lt;12,I4090+$B$14,I4090-$B$14)</f>
        <v>15.943055555556306</v>
      </c>
    </row>
    <row r="4092" spans="1:9" x14ac:dyDescent="0.2">
      <c r="A4092" t="s">
        <v>20</v>
      </c>
      <c r="B4092" t="s">
        <v>22</v>
      </c>
      <c r="C4092" s="6">
        <f t="shared" si="68"/>
        <v>42182.047164362877</v>
      </c>
      <c r="D4092" t="s">
        <v>23</v>
      </c>
      <c r="E4092" s="6">
        <f>IF(Sense_data[[#This Row],[a_1State]]=D4091,E4091,Sense_data[[#This Row],[SysTimeStamp]])</f>
        <v>42182.046354177503</v>
      </c>
      <c r="F4092" s="3" t="str">
        <f>Sense_data[[#This Row],[a_1State]]&amp;TEXT(Sense_data[[#This Row],[StateInstanceTimestamp]],"#.######")</f>
        <v>On42182.046354</v>
      </c>
      <c r="G4092" s="3">
        <f ca="1">IF(Sense_data[[#This Row],[a_1State]]="Off",RANDBETWEEN(off_min,off_max),RANDBETWEEN(on_min,on_max))/sr_div</f>
        <v>5.8</v>
      </c>
      <c r="H4092" s="3">
        <v>4.8</v>
      </c>
      <c r="I4092" s="3">
        <f>IF(HOUR(Sense_data[[#This Row],[SysTimeStamp]])&lt;12,I4091+$B$14,I4091-$B$14)</f>
        <v>15.943287037037788</v>
      </c>
    </row>
    <row r="4093" spans="1:9" x14ac:dyDescent="0.2">
      <c r="A4093" t="s">
        <v>20</v>
      </c>
      <c r="B4093" t="s">
        <v>22</v>
      </c>
      <c r="C4093" s="6">
        <f t="shared" si="68"/>
        <v>42182.047175936954</v>
      </c>
      <c r="D4093" t="s">
        <v>23</v>
      </c>
      <c r="E4093" s="6">
        <f>IF(Sense_data[[#This Row],[a_1State]]=D4092,E4092,Sense_data[[#This Row],[SysTimeStamp]])</f>
        <v>42182.046354177503</v>
      </c>
      <c r="F4093" s="3" t="str">
        <f>Sense_data[[#This Row],[a_1State]]&amp;TEXT(Sense_data[[#This Row],[StateInstanceTimestamp]],"#.######")</f>
        <v>On42182.046354</v>
      </c>
      <c r="G4093" s="3">
        <f ca="1">IF(Sense_data[[#This Row],[a_1State]]="Off",RANDBETWEEN(off_min,off_max),RANDBETWEEN(on_min,on_max))/sr_div</f>
        <v>5.7</v>
      </c>
      <c r="H4093" s="3">
        <v>5.8</v>
      </c>
      <c r="I4093" s="3">
        <f>IF(HOUR(Sense_data[[#This Row],[SysTimeStamp]])&lt;12,I4092+$B$14,I4092-$B$14)</f>
        <v>15.943518518519269</v>
      </c>
    </row>
    <row r="4094" spans="1:9" x14ac:dyDescent="0.2">
      <c r="A4094" t="s">
        <v>20</v>
      </c>
      <c r="B4094" t="s">
        <v>22</v>
      </c>
      <c r="C4094" s="6">
        <f t="shared" si="68"/>
        <v>42182.047187511031</v>
      </c>
      <c r="D4094" t="s">
        <v>23</v>
      </c>
      <c r="E4094" s="6">
        <f>IF(Sense_data[[#This Row],[a_1State]]=D4093,E4093,Sense_data[[#This Row],[SysTimeStamp]])</f>
        <v>42182.046354177503</v>
      </c>
      <c r="F4094" s="3" t="str">
        <f>Sense_data[[#This Row],[a_1State]]&amp;TEXT(Sense_data[[#This Row],[StateInstanceTimestamp]],"#.######")</f>
        <v>On42182.046354</v>
      </c>
      <c r="G4094" s="3">
        <f ca="1">IF(Sense_data[[#This Row],[a_1State]]="Off",RANDBETWEEN(off_min,off_max),RANDBETWEEN(on_min,on_max))/sr_div</f>
        <v>5.5</v>
      </c>
      <c r="H4094" s="3">
        <v>4.8</v>
      </c>
      <c r="I4094" s="3">
        <f>IF(HOUR(Sense_data[[#This Row],[SysTimeStamp]])&lt;12,I4093+$B$14,I4093-$B$14)</f>
        <v>15.943750000000751</v>
      </c>
    </row>
    <row r="4095" spans="1:9" x14ac:dyDescent="0.2">
      <c r="A4095" t="s">
        <v>20</v>
      </c>
      <c r="B4095" t="s">
        <v>22</v>
      </c>
      <c r="C4095" s="6">
        <f t="shared" si="68"/>
        <v>42182.047199085107</v>
      </c>
      <c r="D4095" t="s">
        <v>23</v>
      </c>
      <c r="E4095" s="6">
        <f>IF(Sense_data[[#This Row],[a_1State]]=D4094,E4094,Sense_data[[#This Row],[SysTimeStamp]])</f>
        <v>42182.046354177503</v>
      </c>
      <c r="F4095" s="3" t="str">
        <f>Sense_data[[#This Row],[a_1State]]&amp;TEXT(Sense_data[[#This Row],[StateInstanceTimestamp]],"#.######")</f>
        <v>On42182.046354</v>
      </c>
      <c r="G4095" s="3">
        <f ca="1">IF(Sense_data[[#This Row],[a_1State]]="Off",RANDBETWEEN(off_min,off_max),RANDBETWEEN(on_min,on_max))/sr_div</f>
        <v>4</v>
      </c>
      <c r="H4095" s="3">
        <v>5.7</v>
      </c>
      <c r="I4095" s="3">
        <f>IF(HOUR(Sense_data[[#This Row],[SysTimeStamp]])&lt;12,I4094+$B$14,I4094-$B$14)</f>
        <v>15.943981481482233</v>
      </c>
    </row>
    <row r="4096" spans="1:9" x14ac:dyDescent="0.2">
      <c r="A4096" t="s">
        <v>20</v>
      </c>
      <c r="B4096" t="s">
        <v>22</v>
      </c>
      <c r="C4096" s="6">
        <f t="shared" si="68"/>
        <v>42182.047210659184</v>
      </c>
      <c r="D4096" t="s">
        <v>23</v>
      </c>
      <c r="E4096" s="6">
        <f>IF(Sense_data[[#This Row],[a_1State]]=D4095,E4095,Sense_data[[#This Row],[SysTimeStamp]])</f>
        <v>42182.046354177503</v>
      </c>
      <c r="F4096" s="3" t="str">
        <f>Sense_data[[#This Row],[a_1State]]&amp;TEXT(Sense_data[[#This Row],[StateInstanceTimestamp]],"#.######")</f>
        <v>On42182.046354</v>
      </c>
      <c r="G4096" s="3">
        <f ca="1">IF(Sense_data[[#This Row],[a_1State]]="Off",RANDBETWEEN(off_min,off_max),RANDBETWEEN(on_min,on_max))/sr_div</f>
        <v>3</v>
      </c>
      <c r="H4096" s="3">
        <v>4.4000000000000004</v>
      </c>
      <c r="I4096" s="3">
        <f>IF(HOUR(Sense_data[[#This Row],[SysTimeStamp]])&lt;12,I4095+$B$14,I4095-$B$14)</f>
        <v>15.944212962963714</v>
      </c>
    </row>
    <row r="4097" spans="1:9" x14ac:dyDescent="0.2">
      <c r="A4097" t="s">
        <v>20</v>
      </c>
      <c r="B4097" t="s">
        <v>22</v>
      </c>
      <c r="C4097" s="6">
        <f t="shared" si="68"/>
        <v>42182.047222233261</v>
      </c>
      <c r="D4097" t="s">
        <v>23</v>
      </c>
      <c r="E4097" s="6">
        <f>IF(Sense_data[[#This Row],[a_1State]]=D4096,E4096,Sense_data[[#This Row],[SysTimeStamp]])</f>
        <v>42182.046354177503</v>
      </c>
      <c r="F4097" s="3" t="str">
        <f>Sense_data[[#This Row],[a_1State]]&amp;TEXT(Sense_data[[#This Row],[StateInstanceTimestamp]],"#.######")</f>
        <v>On42182.046354</v>
      </c>
      <c r="G4097" s="3">
        <f ca="1">IF(Sense_data[[#This Row],[a_1State]]="Off",RANDBETWEEN(off_min,off_max),RANDBETWEEN(on_min,on_max))/sr_div</f>
        <v>3.4</v>
      </c>
      <c r="H4097" s="3">
        <v>4.2</v>
      </c>
      <c r="I4097" s="3">
        <f>IF(HOUR(Sense_data[[#This Row],[SysTimeStamp]])&lt;12,I4096+$B$14,I4096-$B$14)</f>
        <v>15.944444444445196</v>
      </c>
    </row>
    <row r="4098" spans="1:9" x14ac:dyDescent="0.2">
      <c r="A4098" t="s">
        <v>20</v>
      </c>
      <c r="B4098" t="s">
        <v>22</v>
      </c>
      <c r="C4098" s="6">
        <f t="shared" si="68"/>
        <v>42182.047233807338</v>
      </c>
      <c r="D4098" t="s">
        <v>23</v>
      </c>
      <c r="E4098" s="6">
        <f>IF(Sense_data[[#This Row],[a_1State]]=D4097,E4097,Sense_data[[#This Row],[SysTimeStamp]])</f>
        <v>42182.046354177503</v>
      </c>
      <c r="F4098" s="3" t="str">
        <f>Sense_data[[#This Row],[a_1State]]&amp;TEXT(Sense_data[[#This Row],[StateInstanceTimestamp]],"#.######")</f>
        <v>On42182.046354</v>
      </c>
      <c r="G4098" s="3">
        <f ca="1">IF(Sense_data[[#This Row],[a_1State]]="Off",RANDBETWEEN(off_min,off_max),RANDBETWEEN(on_min,on_max))/sr_div</f>
        <v>4.0999999999999996</v>
      </c>
      <c r="H4098" s="3">
        <v>3.9</v>
      </c>
      <c r="I4098" s="3">
        <f>IF(HOUR(Sense_data[[#This Row],[SysTimeStamp]])&lt;12,I4097+$B$14,I4097-$B$14)</f>
        <v>15.944675925926678</v>
      </c>
    </row>
    <row r="4099" spans="1:9" x14ac:dyDescent="0.2">
      <c r="A4099" t="s">
        <v>20</v>
      </c>
      <c r="B4099" t="s">
        <v>22</v>
      </c>
      <c r="C4099" s="6">
        <f t="shared" si="68"/>
        <v>42182.047245381415</v>
      </c>
      <c r="D4099" t="s">
        <v>23</v>
      </c>
      <c r="E4099" s="6">
        <f>IF(Sense_data[[#This Row],[a_1State]]=D4098,E4098,Sense_data[[#This Row],[SysTimeStamp]])</f>
        <v>42182.046354177503</v>
      </c>
      <c r="F4099" s="3" t="str">
        <f>Sense_data[[#This Row],[a_1State]]&amp;TEXT(Sense_data[[#This Row],[StateInstanceTimestamp]],"#.######")</f>
        <v>On42182.046354</v>
      </c>
      <c r="G4099" s="3">
        <f ca="1">IF(Sense_data[[#This Row],[a_1State]]="Off",RANDBETWEEN(off_min,off_max),RANDBETWEEN(on_min,on_max))/sr_div</f>
        <v>3.8</v>
      </c>
      <c r="H4099" s="3">
        <v>5.2</v>
      </c>
      <c r="I4099" s="3">
        <f>IF(HOUR(Sense_data[[#This Row],[SysTimeStamp]])&lt;12,I4098+$B$14,I4098-$B$14)</f>
        <v>15.944907407408159</v>
      </c>
    </row>
    <row r="4100" spans="1:9" x14ac:dyDescent="0.2">
      <c r="A4100" t="s">
        <v>20</v>
      </c>
      <c r="B4100" t="s">
        <v>22</v>
      </c>
      <c r="C4100" s="6">
        <f t="shared" si="68"/>
        <v>42182.047256955491</v>
      </c>
      <c r="D4100" t="s">
        <v>23</v>
      </c>
      <c r="E4100" s="6">
        <f>IF(Sense_data[[#This Row],[a_1State]]=D4099,E4099,Sense_data[[#This Row],[SysTimeStamp]])</f>
        <v>42182.046354177503</v>
      </c>
      <c r="F4100" s="3" t="str">
        <f>Sense_data[[#This Row],[a_1State]]&amp;TEXT(Sense_data[[#This Row],[StateInstanceTimestamp]],"#.######")</f>
        <v>On42182.046354</v>
      </c>
      <c r="G4100" s="3">
        <f ca="1">IF(Sense_data[[#This Row],[a_1State]]="Off",RANDBETWEEN(off_min,off_max),RANDBETWEEN(on_min,on_max))/sr_div</f>
        <v>5.6</v>
      </c>
      <c r="H4100" s="3">
        <v>4.5999999999999996</v>
      </c>
      <c r="I4100" s="3">
        <f>IF(HOUR(Sense_data[[#This Row],[SysTimeStamp]])&lt;12,I4099+$B$14,I4099-$B$14)</f>
        <v>15.945138888889641</v>
      </c>
    </row>
    <row r="4101" spans="1:9" x14ac:dyDescent="0.2">
      <c r="A4101" t="s">
        <v>20</v>
      </c>
      <c r="B4101" t="s">
        <v>22</v>
      </c>
      <c r="C4101" s="6">
        <f t="shared" si="68"/>
        <v>42182.047268529568</v>
      </c>
      <c r="D4101" t="s">
        <v>23</v>
      </c>
      <c r="E4101" s="6">
        <f>IF(Sense_data[[#This Row],[a_1State]]=D4100,E4100,Sense_data[[#This Row],[SysTimeStamp]])</f>
        <v>42182.046354177503</v>
      </c>
      <c r="F4101" s="3" t="str">
        <f>Sense_data[[#This Row],[a_1State]]&amp;TEXT(Sense_data[[#This Row],[StateInstanceTimestamp]],"#.######")</f>
        <v>On42182.046354</v>
      </c>
      <c r="G4101" s="3">
        <f ca="1">IF(Sense_data[[#This Row],[a_1State]]="Off",RANDBETWEEN(off_min,off_max),RANDBETWEEN(on_min,on_max))/sr_div</f>
        <v>5.9</v>
      </c>
      <c r="H4101" s="3">
        <v>5.9</v>
      </c>
      <c r="I4101" s="3">
        <f>IF(HOUR(Sense_data[[#This Row],[SysTimeStamp]])&lt;12,I4100+$B$14,I4100-$B$14)</f>
        <v>15.945370370371123</v>
      </c>
    </row>
    <row r="4102" spans="1:9" x14ac:dyDescent="0.2">
      <c r="A4102" t="s">
        <v>20</v>
      </c>
      <c r="B4102" t="s">
        <v>22</v>
      </c>
      <c r="C4102" s="6">
        <f t="shared" si="68"/>
        <v>42182.047280103645</v>
      </c>
      <c r="D4102" t="s">
        <v>23</v>
      </c>
      <c r="E4102" s="6">
        <f>IF(Sense_data[[#This Row],[a_1State]]=D4101,E4101,Sense_data[[#This Row],[SysTimeStamp]])</f>
        <v>42182.046354177503</v>
      </c>
      <c r="F4102" s="3" t="str">
        <f>Sense_data[[#This Row],[a_1State]]&amp;TEXT(Sense_data[[#This Row],[StateInstanceTimestamp]],"#.######")</f>
        <v>On42182.046354</v>
      </c>
      <c r="G4102" s="3">
        <f ca="1">IF(Sense_data[[#This Row],[a_1State]]="Off",RANDBETWEEN(off_min,off_max),RANDBETWEEN(on_min,on_max))/sr_div</f>
        <v>3.1</v>
      </c>
      <c r="H4102" s="3">
        <v>5.5</v>
      </c>
      <c r="I4102" s="3">
        <f>IF(HOUR(Sense_data[[#This Row],[SysTimeStamp]])&lt;12,I4101+$B$14,I4101-$B$14)</f>
        <v>15.945601851852604</v>
      </c>
    </row>
    <row r="4103" spans="1:9" x14ac:dyDescent="0.2">
      <c r="A4103" t="s">
        <v>20</v>
      </c>
      <c r="B4103" t="s">
        <v>22</v>
      </c>
      <c r="C4103" s="6">
        <f t="shared" si="68"/>
        <v>42182.047291677722</v>
      </c>
      <c r="D4103" t="s">
        <v>23</v>
      </c>
      <c r="E4103" s="6">
        <f>IF(Sense_data[[#This Row],[a_1State]]=D4102,E4102,Sense_data[[#This Row],[SysTimeStamp]])</f>
        <v>42182.046354177503</v>
      </c>
      <c r="F4103" s="3" t="str">
        <f>Sense_data[[#This Row],[a_1State]]&amp;TEXT(Sense_data[[#This Row],[StateInstanceTimestamp]],"#.######")</f>
        <v>On42182.046354</v>
      </c>
      <c r="G4103" s="3">
        <f ca="1">IF(Sense_data[[#This Row],[a_1State]]="Off",RANDBETWEEN(off_min,off_max),RANDBETWEEN(on_min,on_max))/sr_div</f>
        <v>4.2</v>
      </c>
      <c r="H4103" s="3">
        <v>5.0999999999999996</v>
      </c>
      <c r="I4103" s="3">
        <f>IF(HOUR(Sense_data[[#This Row],[SysTimeStamp]])&lt;12,I4102+$B$14,I4102-$B$14)</f>
        <v>15.945833333334086</v>
      </c>
    </row>
    <row r="4104" spans="1:9" x14ac:dyDescent="0.2">
      <c r="A4104" t="s">
        <v>20</v>
      </c>
      <c r="B4104" t="s">
        <v>22</v>
      </c>
      <c r="C4104" s="6">
        <f t="shared" si="68"/>
        <v>42182.047303251798</v>
      </c>
      <c r="D4104" t="s">
        <v>23</v>
      </c>
      <c r="E4104" s="6">
        <f>IF(Sense_data[[#This Row],[a_1State]]=D4103,E4103,Sense_data[[#This Row],[SysTimeStamp]])</f>
        <v>42182.046354177503</v>
      </c>
      <c r="F4104" s="3" t="str">
        <f>Sense_data[[#This Row],[a_1State]]&amp;TEXT(Sense_data[[#This Row],[StateInstanceTimestamp]],"#.######")</f>
        <v>On42182.046354</v>
      </c>
      <c r="G4104" s="3">
        <f ca="1">IF(Sense_data[[#This Row],[a_1State]]="Off",RANDBETWEEN(off_min,off_max),RANDBETWEEN(on_min,on_max))/sr_div</f>
        <v>3.6</v>
      </c>
      <c r="H4104" s="3">
        <v>4.3</v>
      </c>
      <c r="I4104" s="3">
        <f>IF(HOUR(Sense_data[[#This Row],[SysTimeStamp]])&lt;12,I4103+$B$14,I4103-$B$14)</f>
        <v>15.946064814815568</v>
      </c>
    </row>
    <row r="4105" spans="1:9" x14ac:dyDescent="0.2">
      <c r="A4105" t="s">
        <v>20</v>
      </c>
      <c r="B4105" t="s">
        <v>22</v>
      </c>
      <c r="C4105" s="6">
        <f t="shared" si="68"/>
        <v>42182.047314825875</v>
      </c>
      <c r="D4105" t="s">
        <v>23</v>
      </c>
      <c r="E4105" s="6">
        <f>IF(Sense_data[[#This Row],[a_1State]]=D4104,E4104,Sense_data[[#This Row],[SysTimeStamp]])</f>
        <v>42182.046354177503</v>
      </c>
      <c r="F4105" s="3" t="str">
        <f>Sense_data[[#This Row],[a_1State]]&amp;TEXT(Sense_data[[#This Row],[StateInstanceTimestamp]],"#.######")</f>
        <v>On42182.046354</v>
      </c>
      <c r="G4105" s="3">
        <f ca="1">IF(Sense_data[[#This Row],[a_1State]]="Off",RANDBETWEEN(off_min,off_max),RANDBETWEEN(on_min,on_max))/sr_div</f>
        <v>3.9</v>
      </c>
      <c r="H4105" s="3">
        <v>3.4</v>
      </c>
      <c r="I4105" s="3">
        <f>IF(HOUR(Sense_data[[#This Row],[SysTimeStamp]])&lt;12,I4104+$B$14,I4104-$B$14)</f>
        <v>15.946296296297049</v>
      </c>
    </row>
    <row r="4106" spans="1:9" x14ac:dyDescent="0.2">
      <c r="A4106" t="s">
        <v>20</v>
      </c>
      <c r="B4106" t="s">
        <v>22</v>
      </c>
      <c r="C4106" s="6">
        <f t="shared" si="68"/>
        <v>42182.047326399952</v>
      </c>
      <c r="D4106" t="s">
        <v>23</v>
      </c>
      <c r="E4106" s="6">
        <f>IF(Sense_data[[#This Row],[a_1State]]=D4105,E4105,Sense_data[[#This Row],[SysTimeStamp]])</f>
        <v>42182.046354177503</v>
      </c>
      <c r="F4106" s="3" t="str">
        <f>Sense_data[[#This Row],[a_1State]]&amp;TEXT(Sense_data[[#This Row],[StateInstanceTimestamp]],"#.######")</f>
        <v>On42182.046354</v>
      </c>
      <c r="G4106" s="3">
        <f ca="1">IF(Sense_data[[#This Row],[a_1State]]="Off",RANDBETWEEN(off_min,off_max),RANDBETWEEN(on_min,on_max))/sr_div</f>
        <v>5.3</v>
      </c>
      <c r="H4106" s="3">
        <v>4.2</v>
      </c>
      <c r="I4106" s="3">
        <f>IF(HOUR(Sense_data[[#This Row],[SysTimeStamp]])&lt;12,I4105+$B$14,I4105-$B$14)</f>
        <v>15.946527777778531</v>
      </c>
    </row>
    <row r="4107" spans="1:9" x14ac:dyDescent="0.2">
      <c r="A4107" t="s">
        <v>20</v>
      </c>
      <c r="B4107" t="s">
        <v>22</v>
      </c>
      <c r="C4107" s="6">
        <f t="shared" si="68"/>
        <v>42182.047337974029</v>
      </c>
      <c r="D4107" t="s">
        <v>23</v>
      </c>
      <c r="E4107" s="6">
        <f>IF(Sense_data[[#This Row],[a_1State]]=D4106,E4106,Sense_data[[#This Row],[SysTimeStamp]])</f>
        <v>42182.046354177503</v>
      </c>
      <c r="F4107" s="3" t="str">
        <f>Sense_data[[#This Row],[a_1State]]&amp;TEXT(Sense_data[[#This Row],[StateInstanceTimestamp]],"#.######")</f>
        <v>On42182.046354</v>
      </c>
      <c r="G4107" s="3">
        <f ca="1">IF(Sense_data[[#This Row],[a_1State]]="Off",RANDBETWEEN(off_min,off_max),RANDBETWEEN(on_min,on_max))/sr_div</f>
        <v>4.5</v>
      </c>
      <c r="H4107" s="3">
        <v>3.1</v>
      </c>
      <c r="I4107" s="3">
        <f>IF(HOUR(Sense_data[[#This Row],[SysTimeStamp]])&lt;12,I4106+$B$14,I4106-$B$14)</f>
        <v>15.946759259260013</v>
      </c>
    </row>
    <row r="4108" spans="1:9" x14ac:dyDescent="0.2">
      <c r="A4108" t="s">
        <v>20</v>
      </c>
      <c r="B4108" t="s">
        <v>22</v>
      </c>
      <c r="C4108" s="6">
        <f t="shared" si="68"/>
        <v>42182.047349548106</v>
      </c>
      <c r="D4108" t="s">
        <v>23</v>
      </c>
      <c r="E4108" s="6">
        <f>IF(Sense_data[[#This Row],[a_1State]]=D4107,E4107,Sense_data[[#This Row],[SysTimeStamp]])</f>
        <v>42182.046354177503</v>
      </c>
      <c r="F4108" s="3" t="str">
        <f>Sense_data[[#This Row],[a_1State]]&amp;TEXT(Sense_data[[#This Row],[StateInstanceTimestamp]],"#.######")</f>
        <v>On42182.046354</v>
      </c>
      <c r="G4108" s="3">
        <f ca="1">IF(Sense_data[[#This Row],[a_1State]]="Off",RANDBETWEEN(off_min,off_max),RANDBETWEEN(on_min,on_max))/sr_div</f>
        <v>4.2</v>
      </c>
      <c r="H4108" s="3">
        <v>5.0999999999999996</v>
      </c>
      <c r="I4108" s="3">
        <f>IF(HOUR(Sense_data[[#This Row],[SysTimeStamp]])&lt;12,I4107+$B$14,I4107-$B$14)</f>
        <v>15.946990740741494</v>
      </c>
    </row>
    <row r="4109" spans="1:9" x14ac:dyDescent="0.2">
      <c r="A4109" t="s">
        <v>20</v>
      </c>
      <c r="B4109" t="s">
        <v>22</v>
      </c>
      <c r="C4109" s="6">
        <f t="shared" si="68"/>
        <v>42182.047361122182</v>
      </c>
      <c r="D4109" t="s">
        <v>23</v>
      </c>
      <c r="E4109" s="6">
        <f>IF(Sense_data[[#This Row],[a_1State]]=D4108,E4108,Sense_data[[#This Row],[SysTimeStamp]])</f>
        <v>42182.046354177503</v>
      </c>
      <c r="F4109" s="3" t="str">
        <f>Sense_data[[#This Row],[a_1State]]&amp;TEXT(Sense_data[[#This Row],[StateInstanceTimestamp]],"#.######")</f>
        <v>On42182.046354</v>
      </c>
      <c r="G4109" s="3">
        <f ca="1">IF(Sense_data[[#This Row],[a_1State]]="Off",RANDBETWEEN(off_min,off_max),RANDBETWEEN(on_min,on_max))/sr_div</f>
        <v>4</v>
      </c>
      <c r="H4109" s="3">
        <v>5.0999999999999996</v>
      </c>
      <c r="I4109" s="3">
        <f>IF(HOUR(Sense_data[[#This Row],[SysTimeStamp]])&lt;12,I4108+$B$14,I4108-$B$14)</f>
        <v>15.947222222222976</v>
      </c>
    </row>
    <row r="4110" spans="1:9" x14ac:dyDescent="0.2">
      <c r="A4110" t="s">
        <v>20</v>
      </c>
      <c r="B4110" t="s">
        <v>22</v>
      </c>
      <c r="C4110" s="6">
        <f t="shared" si="68"/>
        <v>42182.047372696259</v>
      </c>
      <c r="D4110" t="s">
        <v>23</v>
      </c>
      <c r="E4110" s="6">
        <f>IF(Sense_data[[#This Row],[a_1State]]=D4109,E4109,Sense_data[[#This Row],[SysTimeStamp]])</f>
        <v>42182.046354177503</v>
      </c>
      <c r="F4110" s="3" t="str">
        <f>Sense_data[[#This Row],[a_1State]]&amp;TEXT(Sense_data[[#This Row],[StateInstanceTimestamp]],"#.######")</f>
        <v>On42182.046354</v>
      </c>
      <c r="G4110" s="3">
        <f ca="1">IF(Sense_data[[#This Row],[a_1State]]="Off",RANDBETWEEN(off_min,off_max),RANDBETWEEN(on_min,on_max))/sr_div</f>
        <v>5.4</v>
      </c>
      <c r="H4110" s="3">
        <v>5.6</v>
      </c>
      <c r="I4110" s="3">
        <f>IF(HOUR(Sense_data[[#This Row],[SysTimeStamp]])&lt;12,I4109+$B$14,I4109-$B$14)</f>
        <v>15.947453703704458</v>
      </c>
    </row>
    <row r="4111" spans="1:9" x14ac:dyDescent="0.2">
      <c r="A4111" t="s">
        <v>20</v>
      </c>
      <c r="B4111" t="s">
        <v>22</v>
      </c>
      <c r="C4111" s="6">
        <f t="shared" si="68"/>
        <v>42182.047384270336</v>
      </c>
      <c r="D4111" t="s">
        <v>23</v>
      </c>
      <c r="E4111" s="6">
        <f>IF(Sense_data[[#This Row],[a_1State]]=D4110,E4110,Sense_data[[#This Row],[SysTimeStamp]])</f>
        <v>42182.046354177503</v>
      </c>
      <c r="F4111" s="3" t="str">
        <f>Sense_data[[#This Row],[a_1State]]&amp;TEXT(Sense_data[[#This Row],[StateInstanceTimestamp]],"#.######")</f>
        <v>On42182.046354</v>
      </c>
      <c r="G4111" s="3">
        <f ca="1">IF(Sense_data[[#This Row],[a_1State]]="Off",RANDBETWEEN(off_min,off_max),RANDBETWEEN(on_min,on_max))/sr_div</f>
        <v>4.7</v>
      </c>
      <c r="H4111" s="3">
        <v>3</v>
      </c>
      <c r="I4111" s="3">
        <f>IF(HOUR(Sense_data[[#This Row],[SysTimeStamp]])&lt;12,I4110+$B$14,I4110-$B$14)</f>
        <v>15.947685185185939</v>
      </c>
    </row>
    <row r="4112" spans="1:9" x14ac:dyDescent="0.2">
      <c r="A4112" t="s">
        <v>20</v>
      </c>
      <c r="B4112" t="s">
        <v>22</v>
      </c>
      <c r="C4112" s="6">
        <f t="shared" si="68"/>
        <v>42182.047395844413</v>
      </c>
      <c r="D4112" t="s">
        <v>23</v>
      </c>
      <c r="E4112" s="6">
        <f>IF(Sense_data[[#This Row],[a_1State]]=D4111,E4111,Sense_data[[#This Row],[SysTimeStamp]])</f>
        <v>42182.046354177503</v>
      </c>
      <c r="F4112" s="3" t="str">
        <f>Sense_data[[#This Row],[a_1State]]&amp;TEXT(Sense_data[[#This Row],[StateInstanceTimestamp]],"#.######")</f>
        <v>On42182.046354</v>
      </c>
      <c r="G4112" s="3">
        <f ca="1">IF(Sense_data[[#This Row],[a_1State]]="Off",RANDBETWEEN(off_min,off_max),RANDBETWEEN(on_min,on_max))/sr_div</f>
        <v>5</v>
      </c>
      <c r="H4112" s="3">
        <v>3.3</v>
      </c>
      <c r="I4112" s="3">
        <f>IF(HOUR(Sense_data[[#This Row],[SysTimeStamp]])&lt;12,I4111+$B$14,I4111-$B$14)</f>
        <v>15.947916666667421</v>
      </c>
    </row>
    <row r="4113" spans="1:9" x14ac:dyDescent="0.2">
      <c r="A4113" t="s">
        <v>20</v>
      </c>
      <c r="B4113" t="s">
        <v>22</v>
      </c>
      <c r="C4113" s="6">
        <f t="shared" si="68"/>
        <v>42182.047407418489</v>
      </c>
      <c r="D4113" t="s">
        <v>23</v>
      </c>
      <c r="E4113" s="6">
        <f>IF(Sense_data[[#This Row],[a_1State]]=D4112,E4112,Sense_data[[#This Row],[SysTimeStamp]])</f>
        <v>42182.046354177503</v>
      </c>
      <c r="F4113" s="3" t="str">
        <f>Sense_data[[#This Row],[a_1State]]&amp;TEXT(Sense_data[[#This Row],[StateInstanceTimestamp]],"#.######")</f>
        <v>On42182.046354</v>
      </c>
      <c r="G4113" s="3">
        <f ca="1">IF(Sense_data[[#This Row],[a_1State]]="Off",RANDBETWEEN(off_min,off_max),RANDBETWEEN(on_min,on_max))/sr_div</f>
        <v>5.2</v>
      </c>
      <c r="H4113" s="3">
        <v>4.0999999999999996</v>
      </c>
      <c r="I4113" s="3">
        <f>IF(HOUR(Sense_data[[#This Row],[SysTimeStamp]])&lt;12,I4112+$B$14,I4112-$B$14)</f>
        <v>15.948148148148903</v>
      </c>
    </row>
    <row r="4114" spans="1:9" x14ac:dyDescent="0.2">
      <c r="A4114" t="s">
        <v>20</v>
      </c>
      <c r="B4114" t="s">
        <v>22</v>
      </c>
      <c r="C4114" s="6">
        <f t="shared" si="68"/>
        <v>42182.047418992566</v>
      </c>
      <c r="D4114" t="s">
        <v>23</v>
      </c>
      <c r="E4114" s="6">
        <f>IF(Sense_data[[#This Row],[a_1State]]=D4113,E4113,Sense_data[[#This Row],[SysTimeStamp]])</f>
        <v>42182.046354177503</v>
      </c>
      <c r="F4114" s="3" t="str">
        <f>Sense_data[[#This Row],[a_1State]]&amp;TEXT(Sense_data[[#This Row],[StateInstanceTimestamp]],"#.######")</f>
        <v>On42182.046354</v>
      </c>
      <c r="G4114" s="3">
        <f ca="1">IF(Sense_data[[#This Row],[a_1State]]="Off",RANDBETWEEN(off_min,off_max),RANDBETWEEN(on_min,on_max))/sr_div</f>
        <v>3.5</v>
      </c>
      <c r="H4114" s="3">
        <v>5.8</v>
      </c>
      <c r="I4114" s="3">
        <f>IF(HOUR(Sense_data[[#This Row],[SysTimeStamp]])&lt;12,I4113+$B$14,I4113-$B$14)</f>
        <v>15.948379629630384</v>
      </c>
    </row>
    <row r="4115" spans="1:9" x14ac:dyDescent="0.2">
      <c r="A4115" t="s">
        <v>20</v>
      </c>
      <c r="B4115" t="s">
        <v>22</v>
      </c>
      <c r="C4115" s="6">
        <f t="shared" si="68"/>
        <v>42182.047430566643</v>
      </c>
      <c r="D4115" t="s">
        <v>23</v>
      </c>
      <c r="E4115" s="6">
        <f>IF(Sense_data[[#This Row],[a_1State]]=D4114,E4114,Sense_data[[#This Row],[SysTimeStamp]])</f>
        <v>42182.046354177503</v>
      </c>
      <c r="F4115" s="3" t="str">
        <f>Sense_data[[#This Row],[a_1State]]&amp;TEXT(Sense_data[[#This Row],[StateInstanceTimestamp]],"#.######")</f>
        <v>On42182.046354</v>
      </c>
      <c r="G4115" s="3">
        <f ca="1">IF(Sense_data[[#This Row],[a_1State]]="Off",RANDBETWEEN(off_min,off_max),RANDBETWEEN(on_min,on_max))/sr_div</f>
        <v>3.9</v>
      </c>
      <c r="H4115" s="3">
        <v>3.6</v>
      </c>
      <c r="I4115" s="3">
        <f>IF(HOUR(Sense_data[[#This Row],[SysTimeStamp]])&lt;12,I4114+$B$14,I4114-$B$14)</f>
        <v>15.948611111111866</v>
      </c>
    </row>
    <row r="4116" spans="1:9" x14ac:dyDescent="0.2">
      <c r="A4116" t="s">
        <v>20</v>
      </c>
      <c r="B4116" t="s">
        <v>22</v>
      </c>
      <c r="C4116" s="6">
        <f t="shared" si="68"/>
        <v>42182.04744214072</v>
      </c>
      <c r="D4116" t="s">
        <v>23</v>
      </c>
      <c r="E4116" s="6">
        <f>IF(Sense_data[[#This Row],[a_1State]]=D4115,E4115,Sense_data[[#This Row],[SysTimeStamp]])</f>
        <v>42182.046354177503</v>
      </c>
      <c r="F4116" s="3" t="str">
        <f>Sense_data[[#This Row],[a_1State]]&amp;TEXT(Sense_data[[#This Row],[StateInstanceTimestamp]],"#.######")</f>
        <v>On42182.046354</v>
      </c>
      <c r="G4116" s="3">
        <f ca="1">IF(Sense_data[[#This Row],[a_1State]]="Off",RANDBETWEEN(off_min,off_max),RANDBETWEEN(on_min,on_max))/sr_div</f>
        <v>3.3</v>
      </c>
      <c r="H4116" s="3">
        <v>3.6</v>
      </c>
      <c r="I4116" s="3">
        <f>IF(HOUR(Sense_data[[#This Row],[SysTimeStamp]])&lt;12,I4115+$B$14,I4115-$B$14)</f>
        <v>15.948842592593348</v>
      </c>
    </row>
    <row r="4117" spans="1:9" x14ac:dyDescent="0.2">
      <c r="A4117" t="s">
        <v>20</v>
      </c>
      <c r="B4117" t="s">
        <v>22</v>
      </c>
      <c r="C4117" s="6">
        <f t="shared" si="68"/>
        <v>42182.047453714797</v>
      </c>
      <c r="D4117" t="s">
        <v>23</v>
      </c>
      <c r="E4117" s="6">
        <f>IF(Sense_data[[#This Row],[a_1State]]=D4116,E4116,Sense_data[[#This Row],[SysTimeStamp]])</f>
        <v>42182.046354177503</v>
      </c>
      <c r="F4117" s="3" t="str">
        <f>Sense_data[[#This Row],[a_1State]]&amp;TEXT(Sense_data[[#This Row],[StateInstanceTimestamp]],"#.######")</f>
        <v>On42182.046354</v>
      </c>
      <c r="G4117" s="3">
        <f ca="1">IF(Sense_data[[#This Row],[a_1State]]="Off",RANDBETWEEN(off_min,off_max),RANDBETWEEN(on_min,on_max))/sr_div</f>
        <v>3.2</v>
      </c>
      <c r="H4117" s="3">
        <v>5.7</v>
      </c>
      <c r="I4117" s="3">
        <f>IF(HOUR(Sense_data[[#This Row],[SysTimeStamp]])&lt;12,I4116+$B$14,I4116-$B$14)</f>
        <v>15.949074074074829</v>
      </c>
    </row>
    <row r="4118" spans="1:9" x14ac:dyDescent="0.2">
      <c r="A4118" t="s">
        <v>20</v>
      </c>
      <c r="B4118" t="s">
        <v>22</v>
      </c>
      <c r="C4118" s="6">
        <f t="shared" si="68"/>
        <v>42182.047465288873</v>
      </c>
      <c r="D4118" t="s">
        <v>23</v>
      </c>
      <c r="E4118" s="6">
        <f>IF(Sense_data[[#This Row],[a_1State]]=D4117,E4117,Sense_data[[#This Row],[SysTimeStamp]])</f>
        <v>42182.046354177503</v>
      </c>
      <c r="F4118" s="3" t="str">
        <f>Sense_data[[#This Row],[a_1State]]&amp;TEXT(Sense_data[[#This Row],[StateInstanceTimestamp]],"#.######")</f>
        <v>On42182.046354</v>
      </c>
      <c r="G4118" s="3">
        <f ca="1">IF(Sense_data[[#This Row],[a_1State]]="Off",RANDBETWEEN(off_min,off_max),RANDBETWEEN(on_min,on_max))/sr_div</f>
        <v>3.2</v>
      </c>
      <c r="H4118" s="3">
        <v>3.6</v>
      </c>
      <c r="I4118" s="3">
        <f>IF(HOUR(Sense_data[[#This Row],[SysTimeStamp]])&lt;12,I4117+$B$14,I4117-$B$14)</f>
        <v>15.949305555556311</v>
      </c>
    </row>
    <row r="4119" spans="1:9" x14ac:dyDescent="0.2">
      <c r="A4119" t="s">
        <v>20</v>
      </c>
      <c r="B4119" t="s">
        <v>22</v>
      </c>
      <c r="C4119" s="6">
        <f t="shared" si="68"/>
        <v>42182.04747686295</v>
      </c>
      <c r="D4119" t="s">
        <v>23</v>
      </c>
      <c r="E4119" s="6">
        <f>IF(Sense_data[[#This Row],[a_1State]]=D4118,E4118,Sense_data[[#This Row],[SysTimeStamp]])</f>
        <v>42182.046354177503</v>
      </c>
      <c r="F4119" s="3" t="str">
        <f>Sense_data[[#This Row],[a_1State]]&amp;TEXT(Sense_data[[#This Row],[StateInstanceTimestamp]],"#.######")</f>
        <v>On42182.046354</v>
      </c>
      <c r="G4119" s="3">
        <f ca="1">IF(Sense_data[[#This Row],[a_1State]]="Off",RANDBETWEEN(off_min,off_max),RANDBETWEEN(on_min,on_max))/sr_div</f>
        <v>4.9000000000000004</v>
      </c>
      <c r="H4119" s="3">
        <v>5.9</v>
      </c>
      <c r="I4119" s="3">
        <f>IF(HOUR(Sense_data[[#This Row],[SysTimeStamp]])&lt;12,I4118+$B$14,I4118-$B$14)</f>
        <v>15.949537037037793</v>
      </c>
    </row>
    <row r="4120" spans="1:9" x14ac:dyDescent="0.2">
      <c r="A4120" t="s">
        <v>20</v>
      </c>
      <c r="B4120" t="s">
        <v>22</v>
      </c>
      <c r="C4120" s="6">
        <f t="shared" si="68"/>
        <v>42182.047488437027</v>
      </c>
      <c r="D4120" t="s">
        <v>23</v>
      </c>
      <c r="E4120" s="6">
        <f>IF(Sense_data[[#This Row],[a_1State]]=D4119,E4119,Sense_data[[#This Row],[SysTimeStamp]])</f>
        <v>42182.046354177503</v>
      </c>
      <c r="F4120" s="3" t="str">
        <f>Sense_data[[#This Row],[a_1State]]&amp;TEXT(Sense_data[[#This Row],[StateInstanceTimestamp]],"#.######")</f>
        <v>On42182.046354</v>
      </c>
      <c r="G4120" s="3">
        <f ca="1">IF(Sense_data[[#This Row],[a_1State]]="Off",RANDBETWEEN(off_min,off_max),RANDBETWEEN(on_min,on_max))/sr_div</f>
        <v>3.5</v>
      </c>
      <c r="H4120" s="3">
        <v>3.4</v>
      </c>
      <c r="I4120" s="3">
        <f>IF(HOUR(Sense_data[[#This Row],[SysTimeStamp]])&lt;12,I4119+$B$14,I4119-$B$14)</f>
        <v>15.949768518519274</v>
      </c>
    </row>
    <row r="4121" spans="1:9" x14ac:dyDescent="0.2">
      <c r="A4121" t="s">
        <v>20</v>
      </c>
      <c r="B4121" t="s">
        <v>22</v>
      </c>
      <c r="C4121" s="6">
        <f t="shared" si="68"/>
        <v>42182.047500011104</v>
      </c>
      <c r="D4121" t="s">
        <v>23</v>
      </c>
      <c r="E4121" s="6">
        <f>IF(Sense_data[[#This Row],[a_1State]]=D4120,E4120,Sense_data[[#This Row],[SysTimeStamp]])</f>
        <v>42182.046354177503</v>
      </c>
      <c r="F4121" s="3" t="str">
        <f>Sense_data[[#This Row],[a_1State]]&amp;TEXT(Sense_data[[#This Row],[StateInstanceTimestamp]],"#.######")</f>
        <v>On42182.046354</v>
      </c>
      <c r="G4121" s="3">
        <f ca="1">IF(Sense_data[[#This Row],[a_1State]]="Off",RANDBETWEEN(off_min,off_max),RANDBETWEEN(on_min,on_max))/sr_div</f>
        <v>3.2</v>
      </c>
      <c r="H4121" s="3">
        <v>3.4</v>
      </c>
      <c r="I4121" s="3">
        <f>IF(HOUR(Sense_data[[#This Row],[SysTimeStamp]])&lt;12,I4120+$B$14,I4120-$B$14)</f>
        <v>15.950000000000756</v>
      </c>
    </row>
    <row r="4122" spans="1:9" x14ac:dyDescent="0.2">
      <c r="A4122" t="s">
        <v>20</v>
      </c>
      <c r="B4122" t="s">
        <v>22</v>
      </c>
      <c r="C4122" s="6">
        <f t="shared" si="68"/>
        <v>42182.04751158518</v>
      </c>
      <c r="D4122" t="s">
        <v>23</v>
      </c>
      <c r="E4122" s="6">
        <f>IF(Sense_data[[#This Row],[a_1State]]=D4121,E4121,Sense_data[[#This Row],[SysTimeStamp]])</f>
        <v>42182.046354177503</v>
      </c>
      <c r="F4122" s="3" t="str">
        <f>Sense_data[[#This Row],[a_1State]]&amp;TEXT(Sense_data[[#This Row],[StateInstanceTimestamp]],"#.######")</f>
        <v>On42182.046354</v>
      </c>
      <c r="G4122" s="3">
        <f ca="1">IF(Sense_data[[#This Row],[a_1State]]="Off",RANDBETWEEN(off_min,off_max),RANDBETWEEN(on_min,on_max))/sr_div</f>
        <v>3.9</v>
      </c>
      <c r="H4122" s="3">
        <v>3</v>
      </c>
      <c r="I4122" s="3">
        <f>IF(HOUR(Sense_data[[#This Row],[SysTimeStamp]])&lt;12,I4121+$B$14,I4121-$B$14)</f>
        <v>15.950231481482238</v>
      </c>
    </row>
    <row r="4123" spans="1:9" x14ac:dyDescent="0.2">
      <c r="A4123" t="s">
        <v>20</v>
      </c>
      <c r="B4123" t="s">
        <v>22</v>
      </c>
      <c r="C4123" s="6">
        <f t="shared" si="68"/>
        <v>42182.047523159257</v>
      </c>
      <c r="D4123" t="s">
        <v>23</v>
      </c>
      <c r="E4123" s="6">
        <f>IF(Sense_data[[#This Row],[a_1State]]=D4122,E4122,Sense_data[[#This Row],[SysTimeStamp]])</f>
        <v>42182.046354177503</v>
      </c>
      <c r="F4123" s="3" t="str">
        <f>Sense_data[[#This Row],[a_1State]]&amp;TEXT(Sense_data[[#This Row],[StateInstanceTimestamp]],"#.######")</f>
        <v>On42182.046354</v>
      </c>
      <c r="G4123" s="3">
        <f ca="1">IF(Sense_data[[#This Row],[a_1State]]="Off",RANDBETWEEN(off_min,off_max),RANDBETWEEN(on_min,on_max))/sr_div</f>
        <v>5.3</v>
      </c>
      <c r="H4123" s="3">
        <v>3.7</v>
      </c>
      <c r="I4123" s="3">
        <f>IF(HOUR(Sense_data[[#This Row],[SysTimeStamp]])&lt;12,I4122+$B$14,I4122-$B$14)</f>
        <v>15.950462962963719</v>
      </c>
    </row>
    <row r="4124" spans="1:9" x14ac:dyDescent="0.2">
      <c r="A4124" t="s">
        <v>20</v>
      </c>
      <c r="B4124" t="s">
        <v>22</v>
      </c>
      <c r="C4124" s="6">
        <f t="shared" si="68"/>
        <v>42182.047534733334</v>
      </c>
      <c r="D4124" t="s">
        <v>23</v>
      </c>
      <c r="E4124" s="6">
        <f>IF(Sense_data[[#This Row],[a_1State]]=D4123,E4123,Sense_data[[#This Row],[SysTimeStamp]])</f>
        <v>42182.046354177503</v>
      </c>
      <c r="F4124" s="3" t="str">
        <f>Sense_data[[#This Row],[a_1State]]&amp;TEXT(Sense_data[[#This Row],[StateInstanceTimestamp]],"#.######")</f>
        <v>On42182.046354</v>
      </c>
      <c r="G4124" s="3">
        <f ca="1">IF(Sense_data[[#This Row],[a_1State]]="Off",RANDBETWEEN(off_min,off_max),RANDBETWEEN(on_min,on_max))/sr_div</f>
        <v>4.2</v>
      </c>
      <c r="H4124" s="3">
        <v>5.0999999999999996</v>
      </c>
      <c r="I4124" s="3">
        <f>IF(HOUR(Sense_data[[#This Row],[SysTimeStamp]])&lt;12,I4123+$B$14,I4123-$B$14)</f>
        <v>15.950694444445201</v>
      </c>
    </row>
    <row r="4125" spans="1:9" x14ac:dyDescent="0.2">
      <c r="A4125" t="s">
        <v>20</v>
      </c>
      <c r="B4125" t="s">
        <v>22</v>
      </c>
      <c r="C4125" s="6">
        <f t="shared" si="68"/>
        <v>42182.047546307411</v>
      </c>
      <c r="D4125" t="s">
        <v>23</v>
      </c>
      <c r="E4125" s="6">
        <f>IF(Sense_data[[#This Row],[a_1State]]=D4124,E4124,Sense_data[[#This Row],[SysTimeStamp]])</f>
        <v>42182.046354177503</v>
      </c>
      <c r="F4125" s="3" t="str">
        <f>Sense_data[[#This Row],[a_1State]]&amp;TEXT(Sense_data[[#This Row],[StateInstanceTimestamp]],"#.######")</f>
        <v>On42182.046354</v>
      </c>
      <c r="G4125" s="3">
        <f ca="1">IF(Sense_data[[#This Row],[a_1State]]="Off",RANDBETWEEN(off_min,off_max),RANDBETWEEN(on_min,on_max))/sr_div</f>
        <v>3</v>
      </c>
      <c r="H4125" s="3">
        <v>3.2</v>
      </c>
      <c r="I4125" s="3">
        <f>IF(HOUR(Sense_data[[#This Row],[SysTimeStamp]])&lt;12,I4124+$B$14,I4124-$B$14)</f>
        <v>15.950925925926683</v>
      </c>
    </row>
    <row r="4126" spans="1:9" x14ac:dyDescent="0.2">
      <c r="A4126" t="s">
        <v>20</v>
      </c>
      <c r="B4126" t="s">
        <v>22</v>
      </c>
      <c r="C4126" s="6">
        <f t="shared" si="68"/>
        <v>42182.047557881488</v>
      </c>
      <c r="D4126" t="s">
        <v>23</v>
      </c>
      <c r="E4126" s="6">
        <f>IF(Sense_data[[#This Row],[a_1State]]=D4125,E4125,Sense_data[[#This Row],[SysTimeStamp]])</f>
        <v>42182.046354177503</v>
      </c>
      <c r="F4126" s="3" t="str">
        <f>Sense_data[[#This Row],[a_1State]]&amp;TEXT(Sense_data[[#This Row],[StateInstanceTimestamp]],"#.######")</f>
        <v>On42182.046354</v>
      </c>
      <c r="G4126" s="3">
        <f ca="1">IF(Sense_data[[#This Row],[a_1State]]="Off",RANDBETWEEN(off_min,off_max),RANDBETWEEN(on_min,on_max))/sr_div</f>
        <v>3.9</v>
      </c>
      <c r="H4126" s="3">
        <v>3.1</v>
      </c>
      <c r="I4126" s="3">
        <f>IF(HOUR(Sense_data[[#This Row],[SysTimeStamp]])&lt;12,I4125+$B$14,I4125-$B$14)</f>
        <v>15.951157407408164</v>
      </c>
    </row>
    <row r="4127" spans="1:9" x14ac:dyDescent="0.2">
      <c r="A4127" t="s">
        <v>20</v>
      </c>
      <c r="B4127" t="s">
        <v>22</v>
      </c>
      <c r="C4127" s="6">
        <f t="shared" si="68"/>
        <v>42182.047569455564</v>
      </c>
      <c r="D4127" t="s">
        <v>23</v>
      </c>
      <c r="E4127" s="6">
        <f>IF(Sense_data[[#This Row],[a_1State]]=D4126,E4126,Sense_data[[#This Row],[SysTimeStamp]])</f>
        <v>42182.046354177503</v>
      </c>
      <c r="F4127" s="3" t="str">
        <f>Sense_data[[#This Row],[a_1State]]&amp;TEXT(Sense_data[[#This Row],[StateInstanceTimestamp]],"#.######")</f>
        <v>On42182.046354</v>
      </c>
      <c r="G4127" s="3">
        <f ca="1">IF(Sense_data[[#This Row],[a_1State]]="Off",RANDBETWEEN(off_min,off_max),RANDBETWEEN(on_min,on_max))/sr_div</f>
        <v>6</v>
      </c>
      <c r="H4127" s="3">
        <v>5.9</v>
      </c>
      <c r="I4127" s="3">
        <f>IF(HOUR(Sense_data[[#This Row],[SysTimeStamp]])&lt;12,I4126+$B$14,I4126-$B$14)</f>
        <v>15.951388888889646</v>
      </c>
    </row>
    <row r="4128" spans="1:9" x14ac:dyDescent="0.2">
      <c r="A4128" t="s">
        <v>20</v>
      </c>
      <c r="B4128" t="s">
        <v>22</v>
      </c>
      <c r="C4128" s="6">
        <f t="shared" si="68"/>
        <v>42182.047581029641</v>
      </c>
      <c r="D4128" t="s">
        <v>23</v>
      </c>
      <c r="E4128" s="6">
        <f>IF(Sense_data[[#This Row],[a_1State]]=D4127,E4127,Sense_data[[#This Row],[SysTimeStamp]])</f>
        <v>42182.046354177503</v>
      </c>
      <c r="F4128" s="3" t="str">
        <f>Sense_data[[#This Row],[a_1State]]&amp;TEXT(Sense_data[[#This Row],[StateInstanceTimestamp]],"#.######")</f>
        <v>On42182.046354</v>
      </c>
      <c r="G4128" s="3">
        <f ca="1">IF(Sense_data[[#This Row],[a_1State]]="Off",RANDBETWEEN(off_min,off_max),RANDBETWEEN(on_min,on_max))/sr_div</f>
        <v>6</v>
      </c>
      <c r="H4128" s="3">
        <v>3</v>
      </c>
      <c r="I4128" s="3">
        <f>IF(HOUR(Sense_data[[#This Row],[SysTimeStamp]])&lt;12,I4127+$B$14,I4127-$B$14)</f>
        <v>15.951620370371128</v>
      </c>
    </row>
    <row r="4129" spans="1:9" x14ac:dyDescent="0.2">
      <c r="A4129" t="s">
        <v>20</v>
      </c>
      <c r="B4129" t="s">
        <v>22</v>
      </c>
      <c r="C4129" s="6">
        <f t="shared" si="68"/>
        <v>42182.047592603718</v>
      </c>
      <c r="D4129" t="s">
        <v>23</v>
      </c>
      <c r="E4129" s="6">
        <f>IF(Sense_data[[#This Row],[a_1State]]=D4128,E4128,Sense_data[[#This Row],[SysTimeStamp]])</f>
        <v>42182.046354177503</v>
      </c>
      <c r="F4129" s="3" t="str">
        <f>Sense_data[[#This Row],[a_1State]]&amp;TEXT(Sense_data[[#This Row],[StateInstanceTimestamp]],"#.######")</f>
        <v>On42182.046354</v>
      </c>
      <c r="G4129" s="3">
        <f ca="1">IF(Sense_data[[#This Row],[a_1State]]="Off",RANDBETWEEN(off_min,off_max),RANDBETWEEN(on_min,on_max))/sr_div</f>
        <v>3.3</v>
      </c>
      <c r="H4129" s="3">
        <v>3.5</v>
      </c>
      <c r="I4129" s="3">
        <f>IF(HOUR(Sense_data[[#This Row],[SysTimeStamp]])&lt;12,I4128+$B$14,I4128-$B$14)</f>
        <v>15.951851851852609</v>
      </c>
    </row>
    <row r="4130" spans="1:9" x14ac:dyDescent="0.2">
      <c r="A4130" t="s">
        <v>20</v>
      </c>
      <c r="B4130" t="s">
        <v>22</v>
      </c>
      <c r="C4130" s="6">
        <f t="shared" si="68"/>
        <v>42182.047604177795</v>
      </c>
      <c r="D4130" t="s">
        <v>23</v>
      </c>
      <c r="E4130" s="6">
        <f>IF(Sense_data[[#This Row],[a_1State]]=D4129,E4129,Sense_data[[#This Row],[SysTimeStamp]])</f>
        <v>42182.046354177503</v>
      </c>
      <c r="F4130" s="3" t="str">
        <f>Sense_data[[#This Row],[a_1State]]&amp;TEXT(Sense_data[[#This Row],[StateInstanceTimestamp]],"#.######")</f>
        <v>On42182.046354</v>
      </c>
      <c r="G4130" s="3">
        <f ca="1">IF(Sense_data[[#This Row],[a_1State]]="Off",RANDBETWEEN(off_min,off_max),RANDBETWEEN(on_min,on_max))/sr_div</f>
        <v>4.5999999999999996</v>
      </c>
      <c r="H4130" s="3">
        <v>5.6</v>
      </c>
      <c r="I4130" s="3">
        <f>IF(HOUR(Sense_data[[#This Row],[SysTimeStamp]])&lt;12,I4129+$B$14,I4129-$B$14)</f>
        <v>15.952083333334091</v>
      </c>
    </row>
    <row r="4131" spans="1:9" x14ac:dyDescent="0.2">
      <c r="A4131" t="s">
        <v>20</v>
      </c>
      <c r="B4131" t="s">
        <v>22</v>
      </c>
      <c r="C4131" s="6">
        <f t="shared" si="68"/>
        <v>42182.047615751871</v>
      </c>
      <c r="D4131" t="s">
        <v>23</v>
      </c>
      <c r="E4131" s="6">
        <f>IF(Sense_data[[#This Row],[a_1State]]=D4130,E4130,Sense_data[[#This Row],[SysTimeStamp]])</f>
        <v>42182.046354177503</v>
      </c>
      <c r="F4131" s="3" t="str">
        <f>Sense_data[[#This Row],[a_1State]]&amp;TEXT(Sense_data[[#This Row],[StateInstanceTimestamp]],"#.######")</f>
        <v>On42182.046354</v>
      </c>
      <c r="G4131" s="3">
        <f ca="1">IF(Sense_data[[#This Row],[a_1State]]="Off",RANDBETWEEN(off_min,off_max),RANDBETWEEN(on_min,on_max))/sr_div</f>
        <v>5.6</v>
      </c>
      <c r="H4131" s="3">
        <v>5</v>
      </c>
      <c r="I4131" s="3">
        <f>IF(HOUR(Sense_data[[#This Row],[SysTimeStamp]])&lt;12,I4130+$B$14,I4130-$B$14)</f>
        <v>15.952314814815573</v>
      </c>
    </row>
    <row r="4132" spans="1:9" x14ac:dyDescent="0.2">
      <c r="A4132" t="s">
        <v>20</v>
      </c>
      <c r="B4132" t="s">
        <v>22</v>
      </c>
      <c r="C4132" s="6">
        <f t="shared" si="68"/>
        <v>42182.047627325948</v>
      </c>
      <c r="D4132" t="s">
        <v>23</v>
      </c>
      <c r="E4132" s="6">
        <f>IF(Sense_data[[#This Row],[a_1State]]=D4131,E4131,Sense_data[[#This Row],[SysTimeStamp]])</f>
        <v>42182.046354177503</v>
      </c>
      <c r="F4132" s="3" t="str">
        <f>Sense_data[[#This Row],[a_1State]]&amp;TEXT(Sense_data[[#This Row],[StateInstanceTimestamp]],"#.######")</f>
        <v>On42182.046354</v>
      </c>
      <c r="G4132" s="3">
        <f ca="1">IF(Sense_data[[#This Row],[a_1State]]="Off",RANDBETWEEN(off_min,off_max),RANDBETWEEN(on_min,on_max))/sr_div</f>
        <v>4.9000000000000004</v>
      </c>
      <c r="H4132" s="3">
        <v>3.3</v>
      </c>
      <c r="I4132" s="3">
        <f>IF(HOUR(Sense_data[[#This Row],[SysTimeStamp]])&lt;12,I4131+$B$14,I4131-$B$14)</f>
        <v>15.952546296297054</v>
      </c>
    </row>
    <row r="4133" spans="1:9" x14ac:dyDescent="0.2">
      <c r="A4133" t="s">
        <v>20</v>
      </c>
      <c r="B4133" t="s">
        <v>22</v>
      </c>
      <c r="C4133" s="6">
        <f t="shared" si="68"/>
        <v>42182.047638900025</v>
      </c>
      <c r="D4133" t="s">
        <v>23</v>
      </c>
      <c r="E4133" s="6">
        <f>IF(Sense_data[[#This Row],[a_1State]]=D4132,E4132,Sense_data[[#This Row],[SysTimeStamp]])</f>
        <v>42182.046354177503</v>
      </c>
      <c r="F4133" s="3" t="str">
        <f>Sense_data[[#This Row],[a_1State]]&amp;TEXT(Sense_data[[#This Row],[StateInstanceTimestamp]],"#.######")</f>
        <v>On42182.046354</v>
      </c>
      <c r="G4133" s="3">
        <f ca="1">IF(Sense_data[[#This Row],[a_1State]]="Off",RANDBETWEEN(off_min,off_max),RANDBETWEEN(on_min,on_max))/sr_div</f>
        <v>5.2</v>
      </c>
      <c r="H4133" s="3">
        <v>3.4</v>
      </c>
      <c r="I4133" s="3">
        <f>IF(HOUR(Sense_data[[#This Row],[SysTimeStamp]])&lt;12,I4132+$B$14,I4132-$B$14)</f>
        <v>15.952777777778536</v>
      </c>
    </row>
    <row r="4134" spans="1:9" x14ac:dyDescent="0.2">
      <c r="A4134" t="s">
        <v>20</v>
      </c>
      <c r="B4134" t="s">
        <v>22</v>
      </c>
      <c r="C4134" s="6">
        <f t="shared" si="68"/>
        <v>42182.047650474102</v>
      </c>
      <c r="D4134" t="s">
        <v>23</v>
      </c>
      <c r="E4134" s="6">
        <f>IF(Sense_data[[#This Row],[a_1State]]=D4133,E4133,Sense_data[[#This Row],[SysTimeStamp]])</f>
        <v>42182.046354177503</v>
      </c>
      <c r="F4134" s="3" t="str">
        <f>Sense_data[[#This Row],[a_1State]]&amp;TEXT(Sense_data[[#This Row],[StateInstanceTimestamp]],"#.######")</f>
        <v>On42182.046354</v>
      </c>
      <c r="G4134" s="3">
        <f ca="1">IF(Sense_data[[#This Row],[a_1State]]="Off",RANDBETWEEN(off_min,off_max),RANDBETWEEN(on_min,on_max))/sr_div</f>
        <v>4.3</v>
      </c>
      <c r="H4134" s="3">
        <v>5.4</v>
      </c>
      <c r="I4134" s="3">
        <f>IF(HOUR(Sense_data[[#This Row],[SysTimeStamp]])&lt;12,I4133+$B$14,I4133-$B$14)</f>
        <v>15.953009259260018</v>
      </c>
    </row>
    <row r="4135" spans="1:9" x14ac:dyDescent="0.2">
      <c r="A4135" t="s">
        <v>20</v>
      </c>
      <c r="B4135" t="s">
        <v>22</v>
      </c>
      <c r="C4135" s="6">
        <f t="shared" si="68"/>
        <v>42182.047662048179</v>
      </c>
      <c r="D4135" t="s">
        <v>23</v>
      </c>
      <c r="E4135" s="6">
        <f>IF(Sense_data[[#This Row],[a_1State]]=D4134,E4134,Sense_data[[#This Row],[SysTimeStamp]])</f>
        <v>42182.046354177503</v>
      </c>
      <c r="F4135" s="3" t="str">
        <f>Sense_data[[#This Row],[a_1State]]&amp;TEXT(Sense_data[[#This Row],[StateInstanceTimestamp]],"#.######")</f>
        <v>On42182.046354</v>
      </c>
      <c r="G4135" s="3">
        <f ca="1">IF(Sense_data[[#This Row],[a_1State]]="Off",RANDBETWEEN(off_min,off_max),RANDBETWEEN(on_min,on_max))/sr_div</f>
        <v>3.8</v>
      </c>
      <c r="H4135" s="3">
        <v>4.9000000000000004</v>
      </c>
      <c r="I4135" s="3">
        <f>IF(HOUR(Sense_data[[#This Row],[SysTimeStamp]])&lt;12,I4134+$B$14,I4134-$B$14)</f>
        <v>15.953240740741499</v>
      </c>
    </row>
    <row r="4136" spans="1:9" x14ac:dyDescent="0.2">
      <c r="A4136" t="s">
        <v>20</v>
      </c>
      <c r="B4136" t="s">
        <v>22</v>
      </c>
      <c r="C4136" s="6">
        <f t="shared" si="68"/>
        <v>42182.047673622255</v>
      </c>
      <c r="D4136" t="s">
        <v>23</v>
      </c>
      <c r="E4136" s="6">
        <f>IF(Sense_data[[#This Row],[a_1State]]=D4135,E4135,Sense_data[[#This Row],[SysTimeStamp]])</f>
        <v>42182.046354177503</v>
      </c>
      <c r="F4136" s="3" t="str">
        <f>Sense_data[[#This Row],[a_1State]]&amp;TEXT(Sense_data[[#This Row],[StateInstanceTimestamp]],"#.######")</f>
        <v>On42182.046354</v>
      </c>
      <c r="G4136" s="3">
        <f ca="1">IF(Sense_data[[#This Row],[a_1State]]="Off",RANDBETWEEN(off_min,off_max),RANDBETWEEN(on_min,on_max))/sr_div</f>
        <v>4.7</v>
      </c>
      <c r="H4136" s="3">
        <v>5.5</v>
      </c>
      <c r="I4136" s="3">
        <f>IF(HOUR(Sense_data[[#This Row],[SysTimeStamp]])&lt;12,I4135+$B$14,I4135-$B$14)</f>
        <v>15.953472222222981</v>
      </c>
    </row>
    <row r="4137" spans="1:9" x14ac:dyDescent="0.2">
      <c r="A4137" t="s">
        <v>20</v>
      </c>
      <c r="B4137" t="s">
        <v>22</v>
      </c>
      <c r="C4137" s="6">
        <f t="shared" si="68"/>
        <v>42182.047685196332</v>
      </c>
      <c r="D4137" t="s">
        <v>23</v>
      </c>
      <c r="E4137" s="6">
        <f>IF(Sense_data[[#This Row],[a_1State]]=D4136,E4136,Sense_data[[#This Row],[SysTimeStamp]])</f>
        <v>42182.046354177503</v>
      </c>
      <c r="F4137" s="3" t="str">
        <f>Sense_data[[#This Row],[a_1State]]&amp;TEXT(Sense_data[[#This Row],[StateInstanceTimestamp]],"#.######")</f>
        <v>On42182.046354</v>
      </c>
      <c r="G4137" s="3">
        <f ca="1">IF(Sense_data[[#This Row],[a_1State]]="Off",RANDBETWEEN(off_min,off_max),RANDBETWEEN(on_min,on_max))/sr_div</f>
        <v>5.3</v>
      </c>
      <c r="H4137" s="3">
        <v>4.4000000000000004</v>
      </c>
      <c r="I4137" s="3">
        <f>IF(HOUR(Sense_data[[#This Row],[SysTimeStamp]])&lt;12,I4136+$B$14,I4136-$B$14)</f>
        <v>15.953703703704463</v>
      </c>
    </row>
    <row r="4138" spans="1:9" x14ac:dyDescent="0.2">
      <c r="A4138" t="s">
        <v>20</v>
      </c>
      <c r="B4138" t="s">
        <v>22</v>
      </c>
      <c r="C4138" s="6">
        <f t="shared" si="68"/>
        <v>42182.047696770409</v>
      </c>
      <c r="D4138" t="s">
        <v>23</v>
      </c>
      <c r="E4138" s="6">
        <f>IF(Sense_data[[#This Row],[a_1State]]=D4137,E4137,Sense_data[[#This Row],[SysTimeStamp]])</f>
        <v>42182.046354177503</v>
      </c>
      <c r="F4138" s="3" t="str">
        <f>Sense_data[[#This Row],[a_1State]]&amp;TEXT(Sense_data[[#This Row],[StateInstanceTimestamp]],"#.######")</f>
        <v>On42182.046354</v>
      </c>
      <c r="G4138" s="3">
        <f ca="1">IF(Sense_data[[#This Row],[a_1State]]="Off",RANDBETWEEN(off_min,off_max),RANDBETWEEN(on_min,on_max))/sr_div</f>
        <v>4.7</v>
      </c>
      <c r="H4138" s="3">
        <v>4.8</v>
      </c>
      <c r="I4138" s="3">
        <f>IF(HOUR(Sense_data[[#This Row],[SysTimeStamp]])&lt;12,I4137+$B$14,I4137-$B$14)</f>
        <v>15.953935185185944</v>
      </c>
    </row>
    <row r="4139" spans="1:9" x14ac:dyDescent="0.2">
      <c r="A4139" t="s">
        <v>20</v>
      </c>
      <c r="B4139" t="s">
        <v>22</v>
      </c>
      <c r="C4139" s="6">
        <f t="shared" si="68"/>
        <v>42182.047708344486</v>
      </c>
      <c r="D4139" t="s">
        <v>23</v>
      </c>
      <c r="E4139" s="6">
        <f>IF(Sense_data[[#This Row],[a_1State]]=D4138,E4138,Sense_data[[#This Row],[SysTimeStamp]])</f>
        <v>42182.046354177503</v>
      </c>
      <c r="F4139" s="3" t="str">
        <f>Sense_data[[#This Row],[a_1State]]&amp;TEXT(Sense_data[[#This Row],[StateInstanceTimestamp]],"#.######")</f>
        <v>On42182.046354</v>
      </c>
      <c r="G4139" s="3">
        <f ca="1">IF(Sense_data[[#This Row],[a_1State]]="Off",RANDBETWEEN(off_min,off_max),RANDBETWEEN(on_min,on_max))/sr_div</f>
        <v>4</v>
      </c>
      <c r="H4139" s="3">
        <v>5.2</v>
      </c>
      <c r="I4139" s="3">
        <f>IF(HOUR(Sense_data[[#This Row],[SysTimeStamp]])&lt;12,I4138+$B$14,I4138-$B$14)</f>
        <v>15.954166666667426</v>
      </c>
    </row>
    <row r="4140" spans="1:9" x14ac:dyDescent="0.2">
      <c r="A4140" t="s">
        <v>20</v>
      </c>
      <c r="B4140" t="s">
        <v>22</v>
      </c>
      <c r="C4140" s="6">
        <f t="shared" si="68"/>
        <v>42182.047719918563</v>
      </c>
      <c r="D4140" t="s">
        <v>23</v>
      </c>
      <c r="E4140" s="6">
        <f>IF(Sense_data[[#This Row],[a_1State]]=D4139,E4139,Sense_data[[#This Row],[SysTimeStamp]])</f>
        <v>42182.046354177503</v>
      </c>
      <c r="F4140" s="3" t="str">
        <f>Sense_data[[#This Row],[a_1State]]&amp;TEXT(Sense_data[[#This Row],[StateInstanceTimestamp]],"#.######")</f>
        <v>On42182.046354</v>
      </c>
      <c r="G4140" s="3">
        <f ca="1">IF(Sense_data[[#This Row],[a_1State]]="Off",RANDBETWEEN(off_min,off_max),RANDBETWEEN(on_min,on_max))/sr_div</f>
        <v>3.4</v>
      </c>
      <c r="H4140" s="3">
        <v>4.9000000000000004</v>
      </c>
      <c r="I4140" s="3">
        <f>IF(HOUR(Sense_data[[#This Row],[SysTimeStamp]])&lt;12,I4139+$B$14,I4139-$B$14)</f>
        <v>15.954398148148908</v>
      </c>
    </row>
    <row r="4141" spans="1:9" x14ac:dyDescent="0.2">
      <c r="A4141" t="s">
        <v>20</v>
      </c>
      <c r="B4141" t="s">
        <v>22</v>
      </c>
      <c r="C4141" s="6">
        <f t="shared" si="68"/>
        <v>42182.047731492639</v>
      </c>
      <c r="D4141" t="s">
        <v>23</v>
      </c>
      <c r="E4141" s="6">
        <f>IF(Sense_data[[#This Row],[a_1State]]=D4140,E4140,Sense_data[[#This Row],[SysTimeStamp]])</f>
        <v>42182.046354177503</v>
      </c>
      <c r="F4141" s="3" t="str">
        <f>Sense_data[[#This Row],[a_1State]]&amp;TEXT(Sense_data[[#This Row],[StateInstanceTimestamp]],"#.######")</f>
        <v>On42182.046354</v>
      </c>
      <c r="G4141" s="3">
        <f ca="1">IF(Sense_data[[#This Row],[a_1State]]="Off",RANDBETWEEN(off_min,off_max),RANDBETWEEN(on_min,on_max))/sr_div</f>
        <v>4.2</v>
      </c>
      <c r="H4141" s="3">
        <v>3.9</v>
      </c>
      <c r="I4141" s="3">
        <f>IF(HOUR(Sense_data[[#This Row],[SysTimeStamp]])&lt;12,I4140+$B$14,I4140-$B$14)</f>
        <v>15.954629629630389</v>
      </c>
    </row>
    <row r="4142" spans="1:9" x14ac:dyDescent="0.2">
      <c r="A4142" t="s">
        <v>20</v>
      </c>
      <c r="B4142" t="s">
        <v>22</v>
      </c>
      <c r="C4142" s="6">
        <f t="shared" si="68"/>
        <v>42182.047743066716</v>
      </c>
      <c r="D4142" t="s">
        <v>23</v>
      </c>
      <c r="E4142" s="6">
        <f>IF(Sense_data[[#This Row],[a_1State]]=D4141,E4141,Sense_data[[#This Row],[SysTimeStamp]])</f>
        <v>42182.046354177503</v>
      </c>
      <c r="F4142" s="3" t="str">
        <f>Sense_data[[#This Row],[a_1State]]&amp;TEXT(Sense_data[[#This Row],[StateInstanceTimestamp]],"#.######")</f>
        <v>On42182.046354</v>
      </c>
      <c r="G4142" s="3">
        <f ca="1">IF(Sense_data[[#This Row],[a_1State]]="Off",RANDBETWEEN(off_min,off_max),RANDBETWEEN(on_min,on_max))/sr_div</f>
        <v>4.3</v>
      </c>
      <c r="H4142" s="3">
        <v>5.3</v>
      </c>
      <c r="I4142" s="3">
        <f>IF(HOUR(Sense_data[[#This Row],[SysTimeStamp]])&lt;12,I4141+$B$14,I4141-$B$14)</f>
        <v>15.954861111111871</v>
      </c>
    </row>
    <row r="4143" spans="1:9" x14ac:dyDescent="0.2">
      <c r="A4143" t="s">
        <v>20</v>
      </c>
      <c r="B4143" t="s">
        <v>22</v>
      </c>
      <c r="C4143" s="6">
        <f t="shared" si="68"/>
        <v>42182.047754640793</v>
      </c>
      <c r="D4143" t="s">
        <v>23</v>
      </c>
      <c r="E4143" s="6">
        <f>IF(Sense_data[[#This Row],[a_1State]]=D4142,E4142,Sense_data[[#This Row],[SysTimeStamp]])</f>
        <v>42182.046354177503</v>
      </c>
      <c r="F4143" s="3" t="str">
        <f>Sense_data[[#This Row],[a_1State]]&amp;TEXT(Sense_data[[#This Row],[StateInstanceTimestamp]],"#.######")</f>
        <v>On42182.046354</v>
      </c>
      <c r="G4143" s="3">
        <f ca="1">IF(Sense_data[[#This Row],[a_1State]]="Off",RANDBETWEEN(off_min,off_max),RANDBETWEEN(on_min,on_max))/sr_div</f>
        <v>5.7</v>
      </c>
      <c r="H4143" s="3">
        <v>3.3</v>
      </c>
      <c r="I4143" s="3">
        <f>IF(HOUR(Sense_data[[#This Row],[SysTimeStamp]])&lt;12,I4142+$B$14,I4142-$B$14)</f>
        <v>15.955092592593353</v>
      </c>
    </row>
    <row r="4144" spans="1:9" x14ac:dyDescent="0.2">
      <c r="A4144" t="s">
        <v>20</v>
      </c>
      <c r="B4144" t="s">
        <v>22</v>
      </c>
      <c r="C4144" s="6">
        <f t="shared" si="68"/>
        <v>42182.04776621487</v>
      </c>
      <c r="D4144" t="s">
        <v>23</v>
      </c>
      <c r="E4144" s="6">
        <f>IF(Sense_data[[#This Row],[a_1State]]=D4143,E4143,Sense_data[[#This Row],[SysTimeStamp]])</f>
        <v>42182.046354177503</v>
      </c>
      <c r="F4144" s="3" t="str">
        <f>Sense_data[[#This Row],[a_1State]]&amp;TEXT(Sense_data[[#This Row],[StateInstanceTimestamp]],"#.######")</f>
        <v>On42182.046354</v>
      </c>
      <c r="G4144" s="3">
        <f ca="1">IF(Sense_data[[#This Row],[a_1State]]="Off",RANDBETWEEN(off_min,off_max),RANDBETWEEN(on_min,on_max))/sr_div</f>
        <v>4.8</v>
      </c>
      <c r="H4144" s="3">
        <v>6</v>
      </c>
      <c r="I4144" s="3">
        <f>IF(HOUR(Sense_data[[#This Row],[SysTimeStamp]])&lt;12,I4143+$B$14,I4143-$B$14)</f>
        <v>15.955324074074834</v>
      </c>
    </row>
    <row r="4145" spans="1:9" x14ac:dyDescent="0.2">
      <c r="A4145" t="s">
        <v>20</v>
      </c>
      <c r="B4145" t="s">
        <v>22</v>
      </c>
      <c r="C4145" s="6">
        <f t="shared" si="68"/>
        <v>42182.047777788946</v>
      </c>
      <c r="D4145" t="s">
        <v>23</v>
      </c>
      <c r="E4145" s="6">
        <f>IF(Sense_data[[#This Row],[a_1State]]=D4144,E4144,Sense_data[[#This Row],[SysTimeStamp]])</f>
        <v>42182.046354177503</v>
      </c>
      <c r="F4145" s="3" t="str">
        <f>Sense_data[[#This Row],[a_1State]]&amp;TEXT(Sense_data[[#This Row],[StateInstanceTimestamp]],"#.######")</f>
        <v>On42182.046354</v>
      </c>
      <c r="G4145" s="3">
        <f ca="1">IF(Sense_data[[#This Row],[a_1State]]="Off",RANDBETWEEN(off_min,off_max),RANDBETWEEN(on_min,on_max))/sr_div</f>
        <v>4</v>
      </c>
      <c r="H4145" s="3">
        <v>3.4</v>
      </c>
      <c r="I4145" s="3">
        <f>IF(HOUR(Sense_data[[#This Row],[SysTimeStamp]])&lt;12,I4144+$B$14,I4144-$B$14)</f>
        <v>15.955555555556316</v>
      </c>
    </row>
    <row r="4146" spans="1:9" x14ac:dyDescent="0.2">
      <c r="A4146" t="s">
        <v>20</v>
      </c>
      <c r="B4146" t="s">
        <v>22</v>
      </c>
      <c r="C4146" s="6">
        <f t="shared" si="68"/>
        <v>42182.047789363023</v>
      </c>
      <c r="D4146" t="s">
        <v>23</v>
      </c>
      <c r="E4146" s="6">
        <f>IF(Sense_data[[#This Row],[a_1State]]=D4145,E4145,Sense_data[[#This Row],[SysTimeStamp]])</f>
        <v>42182.046354177503</v>
      </c>
      <c r="F4146" s="3" t="str">
        <f>Sense_data[[#This Row],[a_1State]]&amp;TEXT(Sense_data[[#This Row],[StateInstanceTimestamp]],"#.######")</f>
        <v>On42182.046354</v>
      </c>
      <c r="G4146" s="3">
        <f ca="1">IF(Sense_data[[#This Row],[a_1State]]="Off",RANDBETWEEN(off_min,off_max),RANDBETWEEN(on_min,on_max))/sr_div</f>
        <v>4.5999999999999996</v>
      </c>
      <c r="H4146" s="3">
        <v>4.5999999999999996</v>
      </c>
      <c r="I4146" s="3">
        <f>IF(HOUR(Sense_data[[#This Row],[SysTimeStamp]])&lt;12,I4145+$B$14,I4145-$B$14)</f>
        <v>15.955787037037798</v>
      </c>
    </row>
    <row r="4147" spans="1:9" x14ac:dyDescent="0.2">
      <c r="A4147" t="s">
        <v>20</v>
      </c>
      <c r="B4147" t="s">
        <v>22</v>
      </c>
      <c r="C4147" s="6">
        <f t="shared" si="68"/>
        <v>42182.0478009371</v>
      </c>
      <c r="D4147" t="s">
        <v>23</v>
      </c>
      <c r="E4147" s="6">
        <f>IF(Sense_data[[#This Row],[a_1State]]=D4146,E4146,Sense_data[[#This Row],[SysTimeStamp]])</f>
        <v>42182.046354177503</v>
      </c>
      <c r="F4147" s="3" t="str">
        <f>Sense_data[[#This Row],[a_1State]]&amp;TEXT(Sense_data[[#This Row],[StateInstanceTimestamp]],"#.######")</f>
        <v>On42182.046354</v>
      </c>
      <c r="G4147" s="3">
        <f ca="1">IF(Sense_data[[#This Row],[a_1State]]="Off",RANDBETWEEN(off_min,off_max),RANDBETWEEN(on_min,on_max))/sr_div</f>
        <v>4.3</v>
      </c>
      <c r="H4147" s="3">
        <v>5.8</v>
      </c>
      <c r="I4147" s="3">
        <f>IF(HOUR(Sense_data[[#This Row],[SysTimeStamp]])&lt;12,I4146+$B$14,I4146-$B$14)</f>
        <v>15.956018518519279</v>
      </c>
    </row>
    <row r="4148" spans="1:9" x14ac:dyDescent="0.2">
      <c r="A4148" t="s">
        <v>20</v>
      </c>
      <c r="B4148" t="s">
        <v>22</v>
      </c>
      <c r="C4148" s="6">
        <f t="shared" si="68"/>
        <v>42182.047812511177</v>
      </c>
      <c r="D4148" t="s">
        <v>23</v>
      </c>
      <c r="E4148" s="6">
        <f>IF(Sense_data[[#This Row],[a_1State]]=D4147,E4147,Sense_data[[#This Row],[SysTimeStamp]])</f>
        <v>42182.046354177503</v>
      </c>
      <c r="F4148" s="3" t="str">
        <f>Sense_data[[#This Row],[a_1State]]&amp;TEXT(Sense_data[[#This Row],[StateInstanceTimestamp]],"#.######")</f>
        <v>On42182.046354</v>
      </c>
      <c r="G4148" s="3">
        <f ca="1">IF(Sense_data[[#This Row],[a_1State]]="Off",RANDBETWEEN(off_min,off_max),RANDBETWEEN(on_min,on_max))/sr_div</f>
        <v>5.7</v>
      </c>
      <c r="H4148" s="3">
        <v>4.5</v>
      </c>
      <c r="I4148" s="3">
        <f>IF(HOUR(Sense_data[[#This Row],[SysTimeStamp]])&lt;12,I4147+$B$14,I4147-$B$14)</f>
        <v>15.956250000000761</v>
      </c>
    </row>
    <row r="4149" spans="1:9" x14ac:dyDescent="0.2">
      <c r="A4149" t="s">
        <v>20</v>
      </c>
      <c r="B4149" t="s">
        <v>22</v>
      </c>
      <c r="C4149" s="6">
        <f t="shared" si="68"/>
        <v>42182.047824085254</v>
      </c>
      <c r="D4149" t="s">
        <v>23</v>
      </c>
      <c r="E4149" s="6">
        <f>IF(Sense_data[[#This Row],[a_1State]]=D4148,E4148,Sense_data[[#This Row],[SysTimeStamp]])</f>
        <v>42182.046354177503</v>
      </c>
      <c r="F4149" s="3" t="str">
        <f>Sense_data[[#This Row],[a_1State]]&amp;TEXT(Sense_data[[#This Row],[StateInstanceTimestamp]],"#.######")</f>
        <v>On42182.046354</v>
      </c>
      <c r="G4149" s="3">
        <f ca="1">IF(Sense_data[[#This Row],[a_1State]]="Off",RANDBETWEEN(off_min,off_max),RANDBETWEEN(on_min,on_max))/sr_div</f>
        <v>5.9</v>
      </c>
      <c r="H4149" s="3">
        <v>5.5</v>
      </c>
      <c r="I4149" s="3">
        <f>IF(HOUR(Sense_data[[#This Row],[SysTimeStamp]])&lt;12,I4148+$B$14,I4148-$B$14)</f>
        <v>15.956481481482243</v>
      </c>
    </row>
    <row r="4150" spans="1:9" x14ac:dyDescent="0.2">
      <c r="A4150" t="s">
        <v>20</v>
      </c>
      <c r="B4150" t="s">
        <v>22</v>
      </c>
      <c r="C4150" s="6">
        <f t="shared" si="68"/>
        <v>42182.04783565933</v>
      </c>
      <c r="D4150" t="s">
        <v>23</v>
      </c>
      <c r="E4150" s="6">
        <f>IF(Sense_data[[#This Row],[a_1State]]=D4149,E4149,Sense_data[[#This Row],[SysTimeStamp]])</f>
        <v>42182.046354177503</v>
      </c>
      <c r="F4150" s="3" t="str">
        <f>Sense_data[[#This Row],[a_1State]]&amp;TEXT(Sense_data[[#This Row],[StateInstanceTimestamp]],"#.######")</f>
        <v>On42182.046354</v>
      </c>
      <c r="G4150" s="3">
        <f ca="1">IF(Sense_data[[#This Row],[a_1State]]="Off",RANDBETWEEN(off_min,off_max),RANDBETWEEN(on_min,on_max))/sr_div</f>
        <v>3.4</v>
      </c>
      <c r="H4150" s="3">
        <v>4.8</v>
      </c>
      <c r="I4150" s="3">
        <f>IF(HOUR(Sense_data[[#This Row],[SysTimeStamp]])&lt;12,I4149+$B$14,I4149-$B$14)</f>
        <v>15.956712962963724</v>
      </c>
    </row>
    <row r="4151" spans="1:9" x14ac:dyDescent="0.2">
      <c r="A4151" t="s">
        <v>20</v>
      </c>
      <c r="B4151" t="s">
        <v>22</v>
      </c>
      <c r="C4151" s="6">
        <f t="shared" ref="C4151:C4214" si="69">C4150+$B$2</f>
        <v>42182.047847233407</v>
      </c>
      <c r="D4151" t="s">
        <v>23</v>
      </c>
      <c r="E4151" s="6">
        <f>IF(Sense_data[[#This Row],[a_1State]]=D4150,E4150,Sense_data[[#This Row],[SysTimeStamp]])</f>
        <v>42182.046354177503</v>
      </c>
      <c r="F4151" s="3" t="str">
        <f>Sense_data[[#This Row],[a_1State]]&amp;TEXT(Sense_data[[#This Row],[StateInstanceTimestamp]],"#.######")</f>
        <v>On42182.046354</v>
      </c>
      <c r="G4151" s="3">
        <f ca="1">IF(Sense_data[[#This Row],[a_1State]]="Off",RANDBETWEEN(off_min,off_max),RANDBETWEEN(on_min,on_max))/sr_div</f>
        <v>4.7</v>
      </c>
      <c r="H4151" s="3">
        <v>5.9</v>
      </c>
      <c r="I4151" s="3">
        <f>IF(HOUR(Sense_data[[#This Row],[SysTimeStamp]])&lt;12,I4150+$B$14,I4150-$B$14)</f>
        <v>15.956944444445206</v>
      </c>
    </row>
    <row r="4152" spans="1:9" x14ac:dyDescent="0.2">
      <c r="A4152" t="s">
        <v>20</v>
      </c>
      <c r="B4152" t="s">
        <v>22</v>
      </c>
      <c r="C4152" s="6">
        <f t="shared" si="69"/>
        <v>42182.047858807484</v>
      </c>
      <c r="D4152" t="s">
        <v>23</v>
      </c>
      <c r="E4152" s="6">
        <f>IF(Sense_data[[#This Row],[a_1State]]=D4151,E4151,Sense_data[[#This Row],[SysTimeStamp]])</f>
        <v>42182.046354177503</v>
      </c>
      <c r="F4152" s="3" t="str">
        <f>Sense_data[[#This Row],[a_1State]]&amp;TEXT(Sense_data[[#This Row],[StateInstanceTimestamp]],"#.######")</f>
        <v>On42182.046354</v>
      </c>
      <c r="G4152" s="3">
        <f ca="1">IF(Sense_data[[#This Row],[a_1State]]="Off",RANDBETWEEN(off_min,off_max),RANDBETWEEN(on_min,on_max))/sr_div</f>
        <v>3.1</v>
      </c>
      <c r="H4152" s="3">
        <v>3.8</v>
      </c>
      <c r="I4152" s="3">
        <f>IF(HOUR(Sense_data[[#This Row],[SysTimeStamp]])&lt;12,I4151+$B$14,I4151-$B$14)</f>
        <v>15.957175925926688</v>
      </c>
    </row>
    <row r="4153" spans="1:9" x14ac:dyDescent="0.2">
      <c r="A4153" t="s">
        <v>20</v>
      </c>
      <c r="B4153" t="s">
        <v>22</v>
      </c>
      <c r="C4153" s="6">
        <f t="shared" si="69"/>
        <v>42182.047870381561</v>
      </c>
      <c r="D4153" t="s">
        <v>23</v>
      </c>
      <c r="E4153" s="6">
        <f>IF(Sense_data[[#This Row],[a_1State]]=D4152,E4152,Sense_data[[#This Row],[SysTimeStamp]])</f>
        <v>42182.046354177503</v>
      </c>
      <c r="F4153" s="3" t="str">
        <f>Sense_data[[#This Row],[a_1State]]&amp;TEXT(Sense_data[[#This Row],[StateInstanceTimestamp]],"#.######")</f>
        <v>On42182.046354</v>
      </c>
      <c r="G4153" s="3">
        <f ca="1">IF(Sense_data[[#This Row],[a_1State]]="Off",RANDBETWEEN(off_min,off_max),RANDBETWEEN(on_min,on_max))/sr_div</f>
        <v>6</v>
      </c>
      <c r="H4153" s="3">
        <v>4.0999999999999996</v>
      </c>
      <c r="I4153" s="3">
        <f>IF(HOUR(Sense_data[[#This Row],[SysTimeStamp]])&lt;12,I4152+$B$14,I4152-$B$14)</f>
        <v>15.957407407408169</v>
      </c>
    </row>
    <row r="4154" spans="1:9" x14ac:dyDescent="0.2">
      <c r="A4154" t="s">
        <v>20</v>
      </c>
      <c r="B4154" t="s">
        <v>22</v>
      </c>
      <c r="C4154" s="6">
        <f t="shared" si="69"/>
        <v>42182.047881955637</v>
      </c>
      <c r="D4154" t="s">
        <v>23</v>
      </c>
      <c r="E4154" s="6">
        <f>IF(Sense_data[[#This Row],[a_1State]]=D4153,E4153,Sense_data[[#This Row],[SysTimeStamp]])</f>
        <v>42182.046354177503</v>
      </c>
      <c r="F4154" s="3" t="str">
        <f>Sense_data[[#This Row],[a_1State]]&amp;TEXT(Sense_data[[#This Row],[StateInstanceTimestamp]],"#.######")</f>
        <v>On42182.046354</v>
      </c>
      <c r="G4154" s="3">
        <f ca="1">IF(Sense_data[[#This Row],[a_1State]]="Off",RANDBETWEEN(off_min,off_max),RANDBETWEEN(on_min,on_max))/sr_div</f>
        <v>3.3</v>
      </c>
      <c r="H4154" s="3">
        <v>5</v>
      </c>
      <c r="I4154" s="3">
        <f>IF(HOUR(Sense_data[[#This Row],[SysTimeStamp]])&lt;12,I4153+$B$14,I4153-$B$14)</f>
        <v>15.957638888889651</v>
      </c>
    </row>
    <row r="4155" spans="1:9" x14ac:dyDescent="0.2">
      <c r="A4155" t="s">
        <v>20</v>
      </c>
      <c r="B4155" t="s">
        <v>22</v>
      </c>
      <c r="C4155" s="6">
        <f t="shared" si="69"/>
        <v>42182.047893529714</v>
      </c>
      <c r="D4155" t="s">
        <v>23</v>
      </c>
      <c r="E4155" s="6">
        <f>IF(Sense_data[[#This Row],[a_1State]]=D4154,E4154,Sense_data[[#This Row],[SysTimeStamp]])</f>
        <v>42182.046354177503</v>
      </c>
      <c r="F4155" s="3" t="str">
        <f>Sense_data[[#This Row],[a_1State]]&amp;TEXT(Sense_data[[#This Row],[StateInstanceTimestamp]],"#.######")</f>
        <v>On42182.046354</v>
      </c>
      <c r="G4155" s="3">
        <f ca="1">IF(Sense_data[[#This Row],[a_1State]]="Off",RANDBETWEEN(off_min,off_max),RANDBETWEEN(on_min,on_max))/sr_div</f>
        <v>4.7</v>
      </c>
      <c r="H4155" s="3">
        <v>6</v>
      </c>
      <c r="I4155" s="3">
        <f>IF(HOUR(Sense_data[[#This Row],[SysTimeStamp]])&lt;12,I4154+$B$14,I4154-$B$14)</f>
        <v>15.957870370371133</v>
      </c>
    </row>
    <row r="4156" spans="1:9" x14ac:dyDescent="0.2">
      <c r="A4156" t="s">
        <v>20</v>
      </c>
      <c r="B4156" t="s">
        <v>22</v>
      </c>
      <c r="C4156" s="6">
        <f t="shared" si="69"/>
        <v>42182.047905103791</v>
      </c>
      <c r="D4156" t="s">
        <v>23</v>
      </c>
      <c r="E4156" s="6">
        <f>IF(Sense_data[[#This Row],[a_1State]]=D4155,E4155,Sense_data[[#This Row],[SysTimeStamp]])</f>
        <v>42182.046354177503</v>
      </c>
      <c r="F4156" s="3" t="str">
        <f>Sense_data[[#This Row],[a_1State]]&amp;TEXT(Sense_data[[#This Row],[StateInstanceTimestamp]],"#.######")</f>
        <v>On42182.046354</v>
      </c>
      <c r="G4156" s="3">
        <f ca="1">IF(Sense_data[[#This Row],[a_1State]]="Off",RANDBETWEEN(off_min,off_max),RANDBETWEEN(on_min,on_max))/sr_div</f>
        <v>5</v>
      </c>
      <c r="H4156" s="3">
        <v>3.2</v>
      </c>
      <c r="I4156" s="3">
        <f>IF(HOUR(Sense_data[[#This Row],[SysTimeStamp]])&lt;12,I4155+$B$14,I4155-$B$14)</f>
        <v>15.958101851852614</v>
      </c>
    </row>
    <row r="4157" spans="1:9" x14ac:dyDescent="0.2">
      <c r="A4157" t="s">
        <v>20</v>
      </c>
      <c r="B4157" t="s">
        <v>22</v>
      </c>
      <c r="C4157" s="6">
        <f t="shared" si="69"/>
        <v>42182.047916677868</v>
      </c>
      <c r="D4157" t="s">
        <v>23</v>
      </c>
      <c r="E4157" s="6">
        <f>IF(Sense_data[[#This Row],[a_1State]]=D4156,E4156,Sense_data[[#This Row],[SysTimeStamp]])</f>
        <v>42182.046354177503</v>
      </c>
      <c r="F4157" s="3" t="str">
        <f>Sense_data[[#This Row],[a_1State]]&amp;TEXT(Sense_data[[#This Row],[StateInstanceTimestamp]],"#.######")</f>
        <v>On42182.046354</v>
      </c>
      <c r="G4157" s="3">
        <f ca="1">IF(Sense_data[[#This Row],[a_1State]]="Off",RANDBETWEEN(off_min,off_max),RANDBETWEEN(on_min,on_max))/sr_div</f>
        <v>3.1</v>
      </c>
      <c r="H4157" s="3">
        <v>5.7</v>
      </c>
      <c r="I4157" s="3">
        <f>IF(HOUR(Sense_data[[#This Row],[SysTimeStamp]])&lt;12,I4156+$B$14,I4156-$B$14)</f>
        <v>15.958333333334096</v>
      </c>
    </row>
    <row r="4158" spans="1:9" x14ac:dyDescent="0.2">
      <c r="A4158" t="s">
        <v>20</v>
      </c>
      <c r="B4158" t="s">
        <v>22</v>
      </c>
      <c r="C4158" s="6">
        <f t="shared" si="69"/>
        <v>42182.047928251945</v>
      </c>
      <c r="D4158" t="s">
        <v>23</v>
      </c>
      <c r="E4158" s="6">
        <f>IF(Sense_data[[#This Row],[a_1State]]=D4157,E4157,Sense_data[[#This Row],[SysTimeStamp]])</f>
        <v>42182.046354177503</v>
      </c>
      <c r="F4158" s="3" t="str">
        <f>Sense_data[[#This Row],[a_1State]]&amp;TEXT(Sense_data[[#This Row],[StateInstanceTimestamp]],"#.######")</f>
        <v>On42182.046354</v>
      </c>
      <c r="G4158" s="3">
        <f ca="1">IF(Sense_data[[#This Row],[a_1State]]="Off",RANDBETWEEN(off_min,off_max),RANDBETWEEN(on_min,on_max))/sr_div</f>
        <v>4.5</v>
      </c>
      <c r="H4158" s="3">
        <v>5.4</v>
      </c>
      <c r="I4158" s="3">
        <f>IF(HOUR(Sense_data[[#This Row],[SysTimeStamp]])&lt;12,I4157+$B$14,I4157-$B$14)</f>
        <v>15.958564814815578</v>
      </c>
    </row>
    <row r="4159" spans="1:9" x14ac:dyDescent="0.2">
      <c r="A4159" t="s">
        <v>20</v>
      </c>
      <c r="B4159" t="s">
        <v>22</v>
      </c>
      <c r="C4159" s="6">
        <f t="shared" si="69"/>
        <v>42182.047939826021</v>
      </c>
      <c r="D4159" t="s">
        <v>23</v>
      </c>
      <c r="E4159" s="6">
        <f>IF(Sense_data[[#This Row],[a_1State]]=D4158,E4158,Sense_data[[#This Row],[SysTimeStamp]])</f>
        <v>42182.046354177503</v>
      </c>
      <c r="F4159" s="3" t="str">
        <f>Sense_data[[#This Row],[a_1State]]&amp;TEXT(Sense_data[[#This Row],[StateInstanceTimestamp]],"#.######")</f>
        <v>On42182.046354</v>
      </c>
      <c r="G4159" s="3">
        <f ca="1">IF(Sense_data[[#This Row],[a_1State]]="Off",RANDBETWEEN(off_min,off_max),RANDBETWEEN(on_min,on_max))/sr_div</f>
        <v>5.8</v>
      </c>
      <c r="H4159" s="3">
        <v>4.8</v>
      </c>
      <c r="I4159" s="3">
        <f>IF(HOUR(Sense_data[[#This Row],[SysTimeStamp]])&lt;12,I4158+$B$14,I4158-$B$14)</f>
        <v>15.958796296297059</v>
      </c>
    </row>
    <row r="4160" spans="1:9" x14ac:dyDescent="0.2">
      <c r="A4160" t="s">
        <v>20</v>
      </c>
      <c r="B4160" t="s">
        <v>22</v>
      </c>
      <c r="C4160" s="6">
        <f t="shared" si="69"/>
        <v>42182.047951400098</v>
      </c>
      <c r="D4160" t="s">
        <v>23</v>
      </c>
      <c r="E4160" s="6">
        <f>IF(Sense_data[[#This Row],[a_1State]]=D4159,E4159,Sense_data[[#This Row],[SysTimeStamp]])</f>
        <v>42182.046354177503</v>
      </c>
      <c r="F4160" s="3" t="str">
        <f>Sense_data[[#This Row],[a_1State]]&amp;TEXT(Sense_data[[#This Row],[StateInstanceTimestamp]],"#.######")</f>
        <v>On42182.046354</v>
      </c>
      <c r="G4160" s="3">
        <f ca="1">IF(Sense_data[[#This Row],[a_1State]]="Off",RANDBETWEEN(off_min,off_max),RANDBETWEEN(on_min,on_max))/sr_div</f>
        <v>4.4000000000000004</v>
      </c>
      <c r="H4160" s="3">
        <v>3.9</v>
      </c>
      <c r="I4160" s="3">
        <f>IF(HOUR(Sense_data[[#This Row],[SysTimeStamp]])&lt;12,I4159+$B$14,I4159-$B$14)</f>
        <v>15.959027777778541</v>
      </c>
    </row>
    <row r="4161" spans="1:9" x14ac:dyDescent="0.2">
      <c r="A4161" t="s">
        <v>20</v>
      </c>
      <c r="B4161" t="s">
        <v>22</v>
      </c>
      <c r="C4161" s="6">
        <f t="shared" si="69"/>
        <v>42182.047962974175</v>
      </c>
      <c r="D4161" t="s">
        <v>23</v>
      </c>
      <c r="E4161" s="6">
        <f>IF(Sense_data[[#This Row],[a_1State]]=D4160,E4160,Sense_data[[#This Row],[SysTimeStamp]])</f>
        <v>42182.046354177503</v>
      </c>
      <c r="F4161" s="3" t="str">
        <f>Sense_data[[#This Row],[a_1State]]&amp;TEXT(Sense_data[[#This Row],[StateInstanceTimestamp]],"#.######")</f>
        <v>On42182.046354</v>
      </c>
      <c r="G4161" s="3">
        <f ca="1">IF(Sense_data[[#This Row],[a_1State]]="Off",RANDBETWEEN(off_min,off_max),RANDBETWEEN(on_min,on_max))/sr_div</f>
        <v>4.7</v>
      </c>
      <c r="H4161" s="3">
        <v>6</v>
      </c>
      <c r="I4161" s="3">
        <f>IF(HOUR(Sense_data[[#This Row],[SysTimeStamp]])&lt;12,I4160+$B$14,I4160-$B$14)</f>
        <v>15.959259259260023</v>
      </c>
    </row>
    <row r="4162" spans="1:9" x14ac:dyDescent="0.2">
      <c r="A4162" t="s">
        <v>20</v>
      </c>
      <c r="B4162" t="s">
        <v>22</v>
      </c>
      <c r="C4162" s="6">
        <f t="shared" si="69"/>
        <v>42182.047974548252</v>
      </c>
      <c r="D4162" t="s">
        <v>23</v>
      </c>
      <c r="E4162" s="6">
        <f>IF(Sense_data[[#This Row],[a_1State]]=D4161,E4161,Sense_data[[#This Row],[SysTimeStamp]])</f>
        <v>42182.046354177503</v>
      </c>
      <c r="F4162" s="3" t="str">
        <f>Sense_data[[#This Row],[a_1State]]&amp;TEXT(Sense_data[[#This Row],[StateInstanceTimestamp]],"#.######")</f>
        <v>On42182.046354</v>
      </c>
      <c r="G4162" s="3">
        <f ca="1">IF(Sense_data[[#This Row],[a_1State]]="Off",RANDBETWEEN(off_min,off_max),RANDBETWEEN(on_min,on_max))/sr_div</f>
        <v>5.7</v>
      </c>
      <c r="H4162" s="3">
        <v>3.1</v>
      </c>
      <c r="I4162" s="3">
        <f>IF(HOUR(Sense_data[[#This Row],[SysTimeStamp]])&lt;12,I4161+$B$14,I4161-$B$14)</f>
        <v>15.959490740741504</v>
      </c>
    </row>
    <row r="4163" spans="1:9" x14ac:dyDescent="0.2">
      <c r="A4163" t="s">
        <v>20</v>
      </c>
      <c r="B4163" t="s">
        <v>22</v>
      </c>
      <c r="C4163" s="6">
        <f t="shared" si="69"/>
        <v>42182.047986122328</v>
      </c>
      <c r="D4163" t="s">
        <v>23</v>
      </c>
      <c r="E4163" s="6">
        <f>IF(Sense_data[[#This Row],[a_1State]]=D4162,E4162,Sense_data[[#This Row],[SysTimeStamp]])</f>
        <v>42182.046354177503</v>
      </c>
      <c r="F4163" s="3" t="str">
        <f>Sense_data[[#This Row],[a_1State]]&amp;TEXT(Sense_data[[#This Row],[StateInstanceTimestamp]],"#.######")</f>
        <v>On42182.046354</v>
      </c>
      <c r="G4163" s="3">
        <f ca="1">IF(Sense_data[[#This Row],[a_1State]]="Off",RANDBETWEEN(off_min,off_max),RANDBETWEEN(on_min,on_max))/sr_div</f>
        <v>4.9000000000000004</v>
      </c>
      <c r="H4163" s="3">
        <v>4.8</v>
      </c>
      <c r="I4163" s="3">
        <f>IF(HOUR(Sense_data[[#This Row],[SysTimeStamp]])&lt;12,I4162+$B$14,I4162-$B$14)</f>
        <v>15.959722222222986</v>
      </c>
    </row>
    <row r="4164" spans="1:9" x14ac:dyDescent="0.2">
      <c r="A4164" t="s">
        <v>20</v>
      </c>
      <c r="B4164" t="s">
        <v>22</v>
      </c>
      <c r="C4164" s="6">
        <f t="shared" si="69"/>
        <v>42182.047997696405</v>
      </c>
      <c r="D4164" t="s">
        <v>23</v>
      </c>
      <c r="E4164" s="6">
        <f>IF(Sense_data[[#This Row],[a_1State]]=D4163,E4163,Sense_data[[#This Row],[SysTimeStamp]])</f>
        <v>42182.046354177503</v>
      </c>
      <c r="F4164" s="3" t="str">
        <f>Sense_data[[#This Row],[a_1State]]&amp;TEXT(Sense_data[[#This Row],[StateInstanceTimestamp]],"#.######")</f>
        <v>On42182.046354</v>
      </c>
      <c r="G4164" s="3">
        <f ca="1">IF(Sense_data[[#This Row],[a_1State]]="Off",RANDBETWEEN(off_min,off_max),RANDBETWEEN(on_min,on_max))/sr_div</f>
        <v>5</v>
      </c>
      <c r="H4164" s="3">
        <v>3.1</v>
      </c>
      <c r="I4164" s="3">
        <f>IF(HOUR(Sense_data[[#This Row],[SysTimeStamp]])&lt;12,I4163+$B$14,I4163-$B$14)</f>
        <v>15.959953703704468</v>
      </c>
    </row>
    <row r="4165" spans="1:9" x14ac:dyDescent="0.2">
      <c r="A4165" t="s">
        <v>20</v>
      </c>
      <c r="B4165" t="s">
        <v>22</v>
      </c>
      <c r="C4165" s="6">
        <f t="shared" si="69"/>
        <v>42182.048009270482</v>
      </c>
      <c r="D4165" t="s">
        <v>23</v>
      </c>
      <c r="E4165" s="6">
        <f>IF(Sense_data[[#This Row],[a_1State]]=D4164,E4164,Sense_data[[#This Row],[SysTimeStamp]])</f>
        <v>42182.046354177503</v>
      </c>
      <c r="F4165" s="3" t="str">
        <f>Sense_data[[#This Row],[a_1State]]&amp;TEXT(Sense_data[[#This Row],[StateInstanceTimestamp]],"#.######")</f>
        <v>On42182.046354</v>
      </c>
      <c r="G4165" s="3">
        <f ca="1">IF(Sense_data[[#This Row],[a_1State]]="Off",RANDBETWEEN(off_min,off_max),RANDBETWEEN(on_min,on_max))/sr_div</f>
        <v>5.9</v>
      </c>
      <c r="H4165" s="3">
        <v>4.3</v>
      </c>
      <c r="I4165" s="3">
        <f>IF(HOUR(Sense_data[[#This Row],[SysTimeStamp]])&lt;12,I4164+$B$14,I4164-$B$14)</f>
        <v>15.960185185185949</v>
      </c>
    </row>
    <row r="4166" spans="1:9" x14ac:dyDescent="0.2">
      <c r="A4166" t="s">
        <v>20</v>
      </c>
      <c r="B4166" t="s">
        <v>22</v>
      </c>
      <c r="C4166" s="6">
        <f t="shared" si="69"/>
        <v>42182.048020844559</v>
      </c>
      <c r="D4166" t="s">
        <v>23</v>
      </c>
      <c r="E4166" s="6">
        <f>IF(Sense_data[[#This Row],[a_1State]]=D4165,E4165,Sense_data[[#This Row],[SysTimeStamp]])</f>
        <v>42182.046354177503</v>
      </c>
      <c r="F4166" s="3" t="str">
        <f>Sense_data[[#This Row],[a_1State]]&amp;TEXT(Sense_data[[#This Row],[StateInstanceTimestamp]],"#.######")</f>
        <v>On42182.046354</v>
      </c>
      <c r="G4166" s="3">
        <f ca="1">IF(Sense_data[[#This Row],[a_1State]]="Off",RANDBETWEEN(off_min,off_max),RANDBETWEEN(on_min,on_max))/sr_div</f>
        <v>5.8</v>
      </c>
      <c r="H4166" s="3">
        <v>5.7</v>
      </c>
      <c r="I4166" s="3">
        <f>IF(HOUR(Sense_data[[#This Row],[SysTimeStamp]])&lt;12,I4165+$B$14,I4165-$B$14)</f>
        <v>15.960416666667431</v>
      </c>
    </row>
    <row r="4167" spans="1:9" x14ac:dyDescent="0.2">
      <c r="A4167" t="s">
        <v>20</v>
      </c>
      <c r="B4167" t="s">
        <v>22</v>
      </c>
      <c r="C4167" s="6">
        <f t="shared" si="69"/>
        <v>42182.048032418636</v>
      </c>
      <c r="D4167" t="s">
        <v>23</v>
      </c>
      <c r="E4167" s="6">
        <f>IF(Sense_data[[#This Row],[a_1State]]=D4166,E4166,Sense_data[[#This Row],[SysTimeStamp]])</f>
        <v>42182.046354177503</v>
      </c>
      <c r="F4167" s="3" t="str">
        <f>Sense_data[[#This Row],[a_1State]]&amp;TEXT(Sense_data[[#This Row],[StateInstanceTimestamp]],"#.######")</f>
        <v>On42182.046354</v>
      </c>
      <c r="G4167" s="3">
        <f ca="1">IF(Sense_data[[#This Row],[a_1State]]="Off",RANDBETWEEN(off_min,off_max),RANDBETWEEN(on_min,on_max))/sr_div</f>
        <v>5.0999999999999996</v>
      </c>
      <c r="H4167" s="3">
        <v>5.4</v>
      </c>
      <c r="I4167" s="3">
        <f>IF(HOUR(Sense_data[[#This Row],[SysTimeStamp]])&lt;12,I4166+$B$14,I4166-$B$14)</f>
        <v>15.960648148148913</v>
      </c>
    </row>
    <row r="4168" spans="1:9" x14ac:dyDescent="0.2">
      <c r="A4168" t="s">
        <v>20</v>
      </c>
      <c r="B4168" t="s">
        <v>22</v>
      </c>
      <c r="C4168" s="6">
        <f t="shared" si="69"/>
        <v>42182.048043992712</v>
      </c>
      <c r="D4168" t="s">
        <v>23</v>
      </c>
      <c r="E4168" s="6">
        <f>IF(Sense_data[[#This Row],[a_1State]]=D4167,E4167,Sense_data[[#This Row],[SysTimeStamp]])</f>
        <v>42182.046354177503</v>
      </c>
      <c r="F4168" s="3" t="str">
        <f>Sense_data[[#This Row],[a_1State]]&amp;TEXT(Sense_data[[#This Row],[StateInstanceTimestamp]],"#.######")</f>
        <v>On42182.046354</v>
      </c>
      <c r="G4168" s="3">
        <f ca="1">IF(Sense_data[[#This Row],[a_1State]]="Off",RANDBETWEEN(off_min,off_max),RANDBETWEEN(on_min,on_max))/sr_div</f>
        <v>6</v>
      </c>
      <c r="H4168" s="3">
        <v>4.0999999999999996</v>
      </c>
      <c r="I4168" s="3">
        <f>IF(HOUR(Sense_data[[#This Row],[SysTimeStamp]])&lt;12,I4167+$B$14,I4167-$B$14)</f>
        <v>15.960879629630394</v>
      </c>
    </row>
    <row r="4169" spans="1:9" x14ac:dyDescent="0.2">
      <c r="A4169" t="s">
        <v>20</v>
      </c>
      <c r="B4169" t="s">
        <v>22</v>
      </c>
      <c r="C4169" s="6">
        <f t="shared" si="69"/>
        <v>42182.048055566789</v>
      </c>
      <c r="D4169" t="s">
        <v>23</v>
      </c>
      <c r="E4169" s="6">
        <f>IF(Sense_data[[#This Row],[a_1State]]=D4168,E4168,Sense_data[[#This Row],[SysTimeStamp]])</f>
        <v>42182.046354177503</v>
      </c>
      <c r="F4169" s="3" t="str">
        <f>Sense_data[[#This Row],[a_1State]]&amp;TEXT(Sense_data[[#This Row],[StateInstanceTimestamp]],"#.######")</f>
        <v>On42182.046354</v>
      </c>
      <c r="G4169" s="3">
        <f ca="1">IF(Sense_data[[#This Row],[a_1State]]="Off",RANDBETWEEN(off_min,off_max),RANDBETWEEN(on_min,on_max))/sr_div</f>
        <v>3.7</v>
      </c>
      <c r="H4169" s="3">
        <v>4.0999999999999996</v>
      </c>
      <c r="I4169" s="3">
        <f>IF(HOUR(Sense_data[[#This Row],[SysTimeStamp]])&lt;12,I4168+$B$14,I4168-$B$14)</f>
        <v>15.961111111111876</v>
      </c>
    </row>
    <row r="4170" spans="1:9" x14ac:dyDescent="0.2">
      <c r="A4170" t="s">
        <v>20</v>
      </c>
      <c r="B4170" t="s">
        <v>22</v>
      </c>
      <c r="C4170" s="6">
        <f t="shared" si="69"/>
        <v>42182.048067140866</v>
      </c>
      <c r="D4170" t="s">
        <v>23</v>
      </c>
      <c r="E4170" s="6">
        <f>IF(Sense_data[[#This Row],[a_1State]]=D4169,E4169,Sense_data[[#This Row],[SysTimeStamp]])</f>
        <v>42182.046354177503</v>
      </c>
      <c r="F4170" s="3" t="str">
        <f>Sense_data[[#This Row],[a_1State]]&amp;TEXT(Sense_data[[#This Row],[StateInstanceTimestamp]],"#.######")</f>
        <v>On42182.046354</v>
      </c>
      <c r="G4170" s="3">
        <f ca="1">IF(Sense_data[[#This Row],[a_1State]]="Off",RANDBETWEEN(off_min,off_max),RANDBETWEEN(on_min,on_max))/sr_div</f>
        <v>5.0999999999999996</v>
      </c>
      <c r="H4170" s="3">
        <v>3.1</v>
      </c>
      <c r="I4170" s="3">
        <f>IF(HOUR(Sense_data[[#This Row],[SysTimeStamp]])&lt;12,I4169+$B$14,I4169-$B$14)</f>
        <v>15.961342592593358</v>
      </c>
    </row>
    <row r="4171" spans="1:9" x14ac:dyDescent="0.2">
      <c r="A4171" t="s">
        <v>20</v>
      </c>
      <c r="B4171" t="s">
        <v>22</v>
      </c>
      <c r="C4171" s="6">
        <f t="shared" si="69"/>
        <v>42182.048078714943</v>
      </c>
      <c r="D4171" t="s">
        <v>23</v>
      </c>
      <c r="E4171" s="6">
        <f>IF(Sense_data[[#This Row],[a_1State]]=D4170,E4170,Sense_data[[#This Row],[SysTimeStamp]])</f>
        <v>42182.046354177503</v>
      </c>
      <c r="F4171" s="3" t="str">
        <f>Sense_data[[#This Row],[a_1State]]&amp;TEXT(Sense_data[[#This Row],[StateInstanceTimestamp]],"#.######")</f>
        <v>On42182.046354</v>
      </c>
      <c r="G4171" s="3">
        <f ca="1">IF(Sense_data[[#This Row],[a_1State]]="Off",RANDBETWEEN(off_min,off_max),RANDBETWEEN(on_min,on_max))/sr_div</f>
        <v>4</v>
      </c>
      <c r="H4171" s="3">
        <v>5.5</v>
      </c>
      <c r="I4171" s="3">
        <f>IF(HOUR(Sense_data[[#This Row],[SysTimeStamp]])&lt;12,I4170+$B$14,I4170-$B$14)</f>
        <v>15.961574074074839</v>
      </c>
    </row>
    <row r="4172" spans="1:9" x14ac:dyDescent="0.2">
      <c r="A4172" t="s">
        <v>20</v>
      </c>
      <c r="B4172" t="s">
        <v>22</v>
      </c>
      <c r="C4172" s="6">
        <f t="shared" si="69"/>
        <v>42182.048090289019</v>
      </c>
      <c r="D4172" t="s">
        <v>23</v>
      </c>
      <c r="E4172" s="6">
        <f>IF(Sense_data[[#This Row],[a_1State]]=D4171,E4171,Sense_data[[#This Row],[SysTimeStamp]])</f>
        <v>42182.046354177503</v>
      </c>
      <c r="F4172" s="3" t="str">
        <f>Sense_data[[#This Row],[a_1State]]&amp;TEXT(Sense_data[[#This Row],[StateInstanceTimestamp]],"#.######")</f>
        <v>On42182.046354</v>
      </c>
      <c r="G4172" s="3">
        <f ca="1">IF(Sense_data[[#This Row],[a_1State]]="Off",RANDBETWEEN(off_min,off_max),RANDBETWEEN(on_min,on_max))/sr_div</f>
        <v>5</v>
      </c>
      <c r="H4172" s="3">
        <v>5.7</v>
      </c>
      <c r="I4172" s="3">
        <f>IF(HOUR(Sense_data[[#This Row],[SysTimeStamp]])&lt;12,I4171+$B$14,I4171-$B$14)</f>
        <v>15.961805555556321</v>
      </c>
    </row>
    <row r="4173" spans="1:9" x14ac:dyDescent="0.2">
      <c r="A4173" t="s">
        <v>20</v>
      </c>
      <c r="B4173" t="s">
        <v>22</v>
      </c>
      <c r="C4173" s="6">
        <f t="shared" si="69"/>
        <v>42182.048101863096</v>
      </c>
      <c r="D4173" t="s">
        <v>23</v>
      </c>
      <c r="E4173" s="6">
        <f>IF(Sense_data[[#This Row],[a_1State]]=D4172,E4172,Sense_data[[#This Row],[SysTimeStamp]])</f>
        <v>42182.046354177503</v>
      </c>
      <c r="F4173" s="3" t="str">
        <f>Sense_data[[#This Row],[a_1State]]&amp;TEXT(Sense_data[[#This Row],[StateInstanceTimestamp]],"#.######")</f>
        <v>On42182.046354</v>
      </c>
      <c r="G4173" s="3">
        <f ca="1">IF(Sense_data[[#This Row],[a_1State]]="Off",RANDBETWEEN(off_min,off_max),RANDBETWEEN(on_min,on_max))/sr_div</f>
        <v>3.6</v>
      </c>
      <c r="H4173" s="3">
        <v>4.5999999999999996</v>
      </c>
      <c r="I4173" s="3">
        <f>IF(HOUR(Sense_data[[#This Row],[SysTimeStamp]])&lt;12,I4172+$B$14,I4172-$B$14)</f>
        <v>15.962037037037803</v>
      </c>
    </row>
    <row r="4174" spans="1:9" x14ac:dyDescent="0.2">
      <c r="A4174" t="s">
        <v>20</v>
      </c>
      <c r="B4174" t="s">
        <v>22</v>
      </c>
      <c r="C4174" s="6">
        <f t="shared" si="69"/>
        <v>42182.048113437173</v>
      </c>
      <c r="D4174" t="s">
        <v>23</v>
      </c>
      <c r="E4174" s="6">
        <f>IF(Sense_data[[#This Row],[a_1State]]=D4173,E4173,Sense_data[[#This Row],[SysTimeStamp]])</f>
        <v>42182.046354177503</v>
      </c>
      <c r="F4174" s="3" t="str">
        <f>Sense_data[[#This Row],[a_1State]]&amp;TEXT(Sense_data[[#This Row],[StateInstanceTimestamp]],"#.######")</f>
        <v>On42182.046354</v>
      </c>
      <c r="G4174" s="3">
        <f ca="1">IF(Sense_data[[#This Row],[a_1State]]="Off",RANDBETWEEN(off_min,off_max),RANDBETWEEN(on_min,on_max))/sr_div</f>
        <v>3.6</v>
      </c>
      <c r="H4174" s="3">
        <v>3.9</v>
      </c>
      <c r="I4174" s="3">
        <f>IF(HOUR(Sense_data[[#This Row],[SysTimeStamp]])&lt;12,I4173+$B$14,I4173-$B$14)</f>
        <v>15.962268518519284</v>
      </c>
    </row>
    <row r="4175" spans="1:9" x14ac:dyDescent="0.2">
      <c r="A4175" t="s">
        <v>20</v>
      </c>
      <c r="B4175" t="s">
        <v>22</v>
      </c>
      <c r="C4175" s="6">
        <f t="shared" si="69"/>
        <v>42182.04812501125</v>
      </c>
      <c r="D4175" t="s">
        <v>23</v>
      </c>
      <c r="E4175" s="6">
        <f>IF(Sense_data[[#This Row],[a_1State]]=D4174,E4174,Sense_data[[#This Row],[SysTimeStamp]])</f>
        <v>42182.046354177503</v>
      </c>
      <c r="F4175" s="3" t="str">
        <f>Sense_data[[#This Row],[a_1State]]&amp;TEXT(Sense_data[[#This Row],[StateInstanceTimestamp]],"#.######")</f>
        <v>On42182.046354</v>
      </c>
      <c r="G4175" s="3">
        <f ca="1">IF(Sense_data[[#This Row],[a_1State]]="Off",RANDBETWEEN(off_min,off_max),RANDBETWEEN(on_min,on_max))/sr_div</f>
        <v>5.2</v>
      </c>
      <c r="H4175" s="3">
        <v>5.8</v>
      </c>
      <c r="I4175" s="3">
        <f>IF(HOUR(Sense_data[[#This Row],[SysTimeStamp]])&lt;12,I4174+$B$14,I4174-$B$14)</f>
        <v>15.962500000000766</v>
      </c>
    </row>
    <row r="4176" spans="1:9" x14ac:dyDescent="0.2">
      <c r="A4176" t="s">
        <v>20</v>
      </c>
      <c r="B4176" t="s">
        <v>22</v>
      </c>
      <c r="C4176" s="6">
        <f t="shared" si="69"/>
        <v>42182.048136585327</v>
      </c>
      <c r="D4176" t="s">
        <v>23</v>
      </c>
      <c r="E4176" s="6">
        <f>IF(Sense_data[[#This Row],[a_1State]]=D4175,E4175,Sense_data[[#This Row],[SysTimeStamp]])</f>
        <v>42182.046354177503</v>
      </c>
      <c r="F4176" s="3" t="str">
        <f>Sense_data[[#This Row],[a_1State]]&amp;TEXT(Sense_data[[#This Row],[StateInstanceTimestamp]],"#.######")</f>
        <v>On42182.046354</v>
      </c>
      <c r="G4176" s="3">
        <f ca="1">IF(Sense_data[[#This Row],[a_1State]]="Off",RANDBETWEEN(off_min,off_max),RANDBETWEEN(on_min,on_max))/sr_div</f>
        <v>5.7</v>
      </c>
      <c r="H4176" s="3">
        <v>4</v>
      </c>
      <c r="I4176" s="3">
        <f>IF(HOUR(Sense_data[[#This Row],[SysTimeStamp]])&lt;12,I4175+$B$14,I4175-$B$14)</f>
        <v>15.962731481482248</v>
      </c>
    </row>
    <row r="4177" spans="1:9" x14ac:dyDescent="0.2">
      <c r="A4177" t="s">
        <v>20</v>
      </c>
      <c r="B4177" t="s">
        <v>22</v>
      </c>
      <c r="C4177" s="6">
        <f t="shared" si="69"/>
        <v>42182.048148159403</v>
      </c>
      <c r="D4177" t="s">
        <v>23</v>
      </c>
      <c r="E4177" s="6">
        <f>IF(Sense_data[[#This Row],[a_1State]]=D4176,E4176,Sense_data[[#This Row],[SysTimeStamp]])</f>
        <v>42182.046354177503</v>
      </c>
      <c r="F4177" s="3" t="str">
        <f>Sense_data[[#This Row],[a_1State]]&amp;TEXT(Sense_data[[#This Row],[StateInstanceTimestamp]],"#.######")</f>
        <v>On42182.046354</v>
      </c>
      <c r="G4177" s="3">
        <f ca="1">IF(Sense_data[[#This Row],[a_1State]]="Off",RANDBETWEEN(off_min,off_max),RANDBETWEEN(on_min,on_max))/sr_div</f>
        <v>5.7</v>
      </c>
      <c r="H4177" s="3">
        <v>3.8</v>
      </c>
      <c r="I4177" s="3">
        <f>IF(HOUR(Sense_data[[#This Row],[SysTimeStamp]])&lt;12,I4176+$B$14,I4176-$B$14)</f>
        <v>15.962962962963729</v>
      </c>
    </row>
    <row r="4178" spans="1:9" x14ac:dyDescent="0.2">
      <c r="A4178" t="s">
        <v>20</v>
      </c>
      <c r="B4178" t="s">
        <v>22</v>
      </c>
      <c r="C4178" s="6">
        <f t="shared" si="69"/>
        <v>42182.04815973348</v>
      </c>
      <c r="D4178" t="s">
        <v>23</v>
      </c>
      <c r="E4178" s="6">
        <f>IF(Sense_data[[#This Row],[a_1State]]=D4177,E4177,Sense_data[[#This Row],[SysTimeStamp]])</f>
        <v>42182.046354177503</v>
      </c>
      <c r="F4178" s="3" t="str">
        <f>Sense_data[[#This Row],[a_1State]]&amp;TEXT(Sense_data[[#This Row],[StateInstanceTimestamp]],"#.######")</f>
        <v>On42182.046354</v>
      </c>
      <c r="G4178" s="3">
        <f ca="1">IF(Sense_data[[#This Row],[a_1State]]="Off",RANDBETWEEN(off_min,off_max),RANDBETWEEN(on_min,on_max))/sr_div</f>
        <v>5.0999999999999996</v>
      </c>
      <c r="H4178" s="3">
        <v>4.2</v>
      </c>
      <c r="I4178" s="3">
        <f>IF(HOUR(Sense_data[[#This Row],[SysTimeStamp]])&lt;12,I4177+$B$14,I4177-$B$14)</f>
        <v>15.963194444445211</v>
      </c>
    </row>
    <row r="4179" spans="1:9" x14ac:dyDescent="0.2">
      <c r="A4179" t="s">
        <v>20</v>
      </c>
      <c r="B4179" t="s">
        <v>22</v>
      </c>
      <c r="C4179" s="6">
        <f t="shared" si="69"/>
        <v>42182.048171307557</v>
      </c>
      <c r="D4179" t="s">
        <v>23</v>
      </c>
      <c r="E4179" s="6">
        <f>IF(Sense_data[[#This Row],[a_1State]]=D4178,E4178,Sense_data[[#This Row],[SysTimeStamp]])</f>
        <v>42182.046354177503</v>
      </c>
      <c r="F4179" s="3" t="str">
        <f>Sense_data[[#This Row],[a_1State]]&amp;TEXT(Sense_data[[#This Row],[StateInstanceTimestamp]],"#.######")</f>
        <v>On42182.046354</v>
      </c>
      <c r="G4179" s="3">
        <f ca="1">IF(Sense_data[[#This Row],[a_1State]]="Off",RANDBETWEEN(off_min,off_max),RANDBETWEEN(on_min,on_max))/sr_div</f>
        <v>5.8</v>
      </c>
      <c r="H4179" s="3">
        <v>5.4</v>
      </c>
      <c r="I4179" s="3">
        <f>IF(HOUR(Sense_data[[#This Row],[SysTimeStamp]])&lt;12,I4178+$B$14,I4178-$B$14)</f>
        <v>15.963425925926693</v>
      </c>
    </row>
    <row r="4180" spans="1:9" x14ac:dyDescent="0.2">
      <c r="A4180" t="s">
        <v>20</v>
      </c>
      <c r="B4180" t="s">
        <v>22</v>
      </c>
      <c r="C4180" s="6">
        <f t="shared" si="69"/>
        <v>42182.048182881634</v>
      </c>
      <c r="D4180" t="s">
        <v>23</v>
      </c>
      <c r="E4180" s="6">
        <f>IF(Sense_data[[#This Row],[a_1State]]=D4179,E4179,Sense_data[[#This Row],[SysTimeStamp]])</f>
        <v>42182.046354177503</v>
      </c>
      <c r="F4180" s="3" t="str">
        <f>Sense_data[[#This Row],[a_1State]]&amp;TEXT(Sense_data[[#This Row],[StateInstanceTimestamp]],"#.######")</f>
        <v>On42182.046354</v>
      </c>
      <c r="G4180" s="3">
        <f ca="1">IF(Sense_data[[#This Row],[a_1State]]="Off",RANDBETWEEN(off_min,off_max),RANDBETWEEN(on_min,on_max))/sr_div</f>
        <v>4.4000000000000004</v>
      </c>
      <c r="H4180" s="3">
        <v>3.5</v>
      </c>
      <c r="I4180" s="3">
        <f>IF(HOUR(Sense_data[[#This Row],[SysTimeStamp]])&lt;12,I4179+$B$14,I4179-$B$14)</f>
        <v>15.963657407408174</v>
      </c>
    </row>
    <row r="4181" spans="1:9" x14ac:dyDescent="0.2">
      <c r="A4181" t="s">
        <v>20</v>
      </c>
      <c r="B4181" t="s">
        <v>22</v>
      </c>
      <c r="C4181" s="6">
        <f t="shared" si="69"/>
        <v>42182.04819445571</v>
      </c>
      <c r="D4181" t="s">
        <v>23</v>
      </c>
      <c r="E4181" s="6">
        <f>IF(Sense_data[[#This Row],[a_1State]]=D4180,E4180,Sense_data[[#This Row],[SysTimeStamp]])</f>
        <v>42182.046354177503</v>
      </c>
      <c r="F4181" s="3" t="str">
        <f>Sense_data[[#This Row],[a_1State]]&amp;TEXT(Sense_data[[#This Row],[StateInstanceTimestamp]],"#.######")</f>
        <v>On42182.046354</v>
      </c>
      <c r="G4181" s="3">
        <f ca="1">IF(Sense_data[[#This Row],[a_1State]]="Off",RANDBETWEEN(off_min,off_max),RANDBETWEEN(on_min,on_max))/sr_div</f>
        <v>5.2</v>
      </c>
      <c r="H4181" s="3">
        <v>5.8</v>
      </c>
      <c r="I4181" s="3">
        <f>IF(HOUR(Sense_data[[#This Row],[SysTimeStamp]])&lt;12,I4180+$B$14,I4180-$B$14)</f>
        <v>15.963888888889656</v>
      </c>
    </row>
    <row r="4182" spans="1:9" x14ac:dyDescent="0.2">
      <c r="A4182" t="s">
        <v>20</v>
      </c>
      <c r="B4182" t="s">
        <v>22</v>
      </c>
      <c r="C4182" s="6">
        <f t="shared" si="69"/>
        <v>42182.048206029787</v>
      </c>
      <c r="D4182" t="s">
        <v>23</v>
      </c>
      <c r="E4182" s="6">
        <f>IF(Sense_data[[#This Row],[a_1State]]=D4181,E4181,Sense_data[[#This Row],[SysTimeStamp]])</f>
        <v>42182.046354177503</v>
      </c>
      <c r="F4182" s="3" t="str">
        <f>Sense_data[[#This Row],[a_1State]]&amp;TEXT(Sense_data[[#This Row],[StateInstanceTimestamp]],"#.######")</f>
        <v>On42182.046354</v>
      </c>
      <c r="G4182" s="3">
        <f ca="1">IF(Sense_data[[#This Row],[a_1State]]="Off",RANDBETWEEN(off_min,off_max),RANDBETWEEN(on_min,on_max))/sr_div</f>
        <v>4.2</v>
      </c>
      <c r="H4182" s="3">
        <v>4.8</v>
      </c>
      <c r="I4182" s="3">
        <f>IF(HOUR(Sense_data[[#This Row],[SysTimeStamp]])&lt;12,I4181+$B$14,I4181-$B$14)</f>
        <v>15.964120370371138</v>
      </c>
    </row>
    <row r="4183" spans="1:9" x14ac:dyDescent="0.2">
      <c r="A4183" t="s">
        <v>20</v>
      </c>
      <c r="B4183" t="s">
        <v>22</v>
      </c>
      <c r="C4183" s="6">
        <f t="shared" si="69"/>
        <v>42182.048217603864</v>
      </c>
      <c r="D4183" t="s">
        <v>23</v>
      </c>
      <c r="E4183" s="6">
        <f>IF(Sense_data[[#This Row],[a_1State]]=D4182,E4182,Sense_data[[#This Row],[SysTimeStamp]])</f>
        <v>42182.046354177503</v>
      </c>
      <c r="F4183" s="3" t="str">
        <f>Sense_data[[#This Row],[a_1State]]&amp;TEXT(Sense_data[[#This Row],[StateInstanceTimestamp]],"#.######")</f>
        <v>On42182.046354</v>
      </c>
      <c r="G4183" s="3">
        <f ca="1">IF(Sense_data[[#This Row],[a_1State]]="Off",RANDBETWEEN(off_min,off_max),RANDBETWEEN(on_min,on_max))/sr_div</f>
        <v>4.0999999999999996</v>
      </c>
      <c r="H4183" s="3">
        <v>5.7</v>
      </c>
      <c r="I4183" s="3">
        <f>IF(HOUR(Sense_data[[#This Row],[SysTimeStamp]])&lt;12,I4182+$B$14,I4182-$B$14)</f>
        <v>15.964351851852619</v>
      </c>
    </row>
    <row r="4184" spans="1:9" x14ac:dyDescent="0.2">
      <c r="A4184" t="s">
        <v>20</v>
      </c>
      <c r="B4184" t="s">
        <v>22</v>
      </c>
      <c r="C4184" s="6">
        <f t="shared" si="69"/>
        <v>42182.048229177941</v>
      </c>
      <c r="D4184" t="s">
        <v>23</v>
      </c>
      <c r="E4184" s="6">
        <f>IF(Sense_data[[#This Row],[a_1State]]=D4183,E4183,Sense_data[[#This Row],[SysTimeStamp]])</f>
        <v>42182.046354177503</v>
      </c>
      <c r="F4184" s="3" t="str">
        <f>Sense_data[[#This Row],[a_1State]]&amp;TEXT(Sense_data[[#This Row],[StateInstanceTimestamp]],"#.######")</f>
        <v>On42182.046354</v>
      </c>
      <c r="G4184" s="3">
        <f ca="1">IF(Sense_data[[#This Row],[a_1State]]="Off",RANDBETWEEN(off_min,off_max),RANDBETWEEN(on_min,on_max))/sr_div</f>
        <v>4.0999999999999996</v>
      </c>
      <c r="H4184" s="3">
        <v>5</v>
      </c>
      <c r="I4184" s="3">
        <f>IF(HOUR(Sense_data[[#This Row],[SysTimeStamp]])&lt;12,I4183+$B$14,I4183-$B$14)</f>
        <v>15.964583333334101</v>
      </c>
    </row>
    <row r="4185" spans="1:9" x14ac:dyDescent="0.2">
      <c r="A4185" t="s">
        <v>20</v>
      </c>
      <c r="B4185" t="s">
        <v>22</v>
      </c>
      <c r="C4185" s="6">
        <f t="shared" si="69"/>
        <v>42182.048240752018</v>
      </c>
      <c r="D4185" t="s">
        <v>23</v>
      </c>
      <c r="E4185" s="6">
        <f>IF(Sense_data[[#This Row],[a_1State]]=D4184,E4184,Sense_data[[#This Row],[SysTimeStamp]])</f>
        <v>42182.046354177503</v>
      </c>
      <c r="F4185" s="3" t="str">
        <f>Sense_data[[#This Row],[a_1State]]&amp;TEXT(Sense_data[[#This Row],[StateInstanceTimestamp]],"#.######")</f>
        <v>On42182.046354</v>
      </c>
      <c r="G4185" s="3">
        <f ca="1">IF(Sense_data[[#This Row],[a_1State]]="Off",RANDBETWEEN(off_min,off_max),RANDBETWEEN(on_min,on_max))/sr_div</f>
        <v>4.9000000000000004</v>
      </c>
      <c r="H4185" s="3">
        <v>5.8</v>
      </c>
      <c r="I4185" s="3">
        <f>IF(HOUR(Sense_data[[#This Row],[SysTimeStamp]])&lt;12,I4184+$B$14,I4184-$B$14)</f>
        <v>15.964814814815583</v>
      </c>
    </row>
    <row r="4186" spans="1:9" x14ac:dyDescent="0.2">
      <c r="A4186" t="s">
        <v>20</v>
      </c>
      <c r="B4186" t="s">
        <v>22</v>
      </c>
      <c r="C4186" s="6">
        <f t="shared" si="69"/>
        <v>42182.048252326094</v>
      </c>
      <c r="D4186" t="s">
        <v>23</v>
      </c>
      <c r="E4186" s="6">
        <f>IF(Sense_data[[#This Row],[a_1State]]=D4185,E4185,Sense_data[[#This Row],[SysTimeStamp]])</f>
        <v>42182.046354177503</v>
      </c>
      <c r="F4186" s="3" t="str">
        <f>Sense_data[[#This Row],[a_1State]]&amp;TEXT(Sense_data[[#This Row],[StateInstanceTimestamp]],"#.######")</f>
        <v>On42182.046354</v>
      </c>
      <c r="G4186" s="3">
        <f ca="1">IF(Sense_data[[#This Row],[a_1State]]="Off",RANDBETWEEN(off_min,off_max),RANDBETWEEN(on_min,on_max))/sr_div</f>
        <v>4.2</v>
      </c>
      <c r="H4186" s="3">
        <v>4.9000000000000004</v>
      </c>
      <c r="I4186" s="3">
        <f>IF(HOUR(Sense_data[[#This Row],[SysTimeStamp]])&lt;12,I4185+$B$14,I4185-$B$14)</f>
        <v>15.965046296297064</v>
      </c>
    </row>
    <row r="4187" spans="1:9" x14ac:dyDescent="0.2">
      <c r="A4187" t="s">
        <v>20</v>
      </c>
      <c r="B4187" t="s">
        <v>22</v>
      </c>
      <c r="C4187" s="6">
        <f t="shared" si="69"/>
        <v>42182.048263900171</v>
      </c>
      <c r="D4187" t="s">
        <v>23</v>
      </c>
      <c r="E4187" s="6">
        <f>IF(Sense_data[[#This Row],[a_1State]]=D4186,E4186,Sense_data[[#This Row],[SysTimeStamp]])</f>
        <v>42182.046354177503</v>
      </c>
      <c r="F4187" s="3" t="str">
        <f>Sense_data[[#This Row],[a_1State]]&amp;TEXT(Sense_data[[#This Row],[StateInstanceTimestamp]],"#.######")</f>
        <v>On42182.046354</v>
      </c>
      <c r="G4187" s="3">
        <f ca="1">IF(Sense_data[[#This Row],[a_1State]]="Off",RANDBETWEEN(off_min,off_max),RANDBETWEEN(on_min,on_max))/sr_div</f>
        <v>3.9</v>
      </c>
      <c r="H4187" s="3">
        <v>4.5</v>
      </c>
      <c r="I4187" s="3">
        <f>IF(HOUR(Sense_data[[#This Row],[SysTimeStamp]])&lt;12,I4186+$B$14,I4186-$B$14)</f>
        <v>15.965277777778546</v>
      </c>
    </row>
    <row r="4188" spans="1:9" x14ac:dyDescent="0.2">
      <c r="A4188" t="s">
        <v>20</v>
      </c>
      <c r="B4188" t="s">
        <v>22</v>
      </c>
      <c r="C4188" s="6">
        <f t="shared" si="69"/>
        <v>42182.048275474248</v>
      </c>
      <c r="D4188" t="s">
        <v>23</v>
      </c>
      <c r="E4188" s="6">
        <f>IF(Sense_data[[#This Row],[a_1State]]=D4187,E4187,Sense_data[[#This Row],[SysTimeStamp]])</f>
        <v>42182.046354177503</v>
      </c>
      <c r="F4188" s="3" t="str">
        <f>Sense_data[[#This Row],[a_1State]]&amp;TEXT(Sense_data[[#This Row],[StateInstanceTimestamp]],"#.######")</f>
        <v>On42182.046354</v>
      </c>
      <c r="G4188" s="3">
        <f ca="1">IF(Sense_data[[#This Row],[a_1State]]="Off",RANDBETWEEN(off_min,off_max),RANDBETWEEN(on_min,on_max))/sr_div</f>
        <v>3.4</v>
      </c>
      <c r="H4188" s="3">
        <v>4.8</v>
      </c>
      <c r="I4188" s="3">
        <f>IF(HOUR(Sense_data[[#This Row],[SysTimeStamp]])&lt;12,I4187+$B$14,I4187-$B$14)</f>
        <v>15.965509259260028</v>
      </c>
    </row>
    <row r="4189" spans="1:9" x14ac:dyDescent="0.2">
      <c r="A4189" t="s">
        <v>20</v>
      </c>
      <c r="B4189" t="s">
        <v>22</v>
      </c>
      <c r="C4189" s="6">
        <f t="shared" si="69"/>
        <v>42182.048287048325</v>
      </c>
      <c r="D4189" t="s">
        <v>23</v>
      </c>
      <c r="E4189" s="6">
        <f>IF(Sense_data[[#This Row],[a_1State]]=D4188,E4188,Sense_data[[#This Row],[SysTimeStamp]])</f>
        <v>42182.046354177503</v>
      </c>
      <c r="F4189" s="3" t="str">
        <f>Sense_data[[#This Row],[a_1State]]&amp;TEXT(Sense_data[[#This Row],[StateInstanceTimestamp]],"#.######")</f>
        <v>On42182.046354</v>
      </c>
      <c r="G4189" s="3">
        <f ca="1">IF(Sense_data[[#This Row],[a_1State]]="Off",RANDBETWEEN(off_min,off_max),RANDBETWEEN(on_min,on_max))/sr_div</f>
        <v>5.0999999999999996</v>
      </c>
      <c r="H4189" s="3">
        <v>4.8</v>
      </c>
      <c r="I4189" s="3">
        <f>IF(HOUR(Sense_data[[#This Row],[SysTimeStamp]])&lt;12,I4188+$B$14,I4188-$B$14)</f>
        <v>15.965740740741509</v>
      </c>
    </row>
    <row r="4190" spans="1:9" x14ac:dyDescent="0.2">
      <c r="A4190" t="s">
        <v>20</v>
      </c>
      <c r="B4190" t="s">
        <v>22</v>
      </c>
      <c r="C4190" s="6">
        <f t="shared" si="69"/>
        <v>42182.048298622401</v>
      </c>
      <c r="D4190" t="s">
        <v>23</v>
      </c>
      <c r="E4190" s="6">
        <f>IF(Sense_data[[#This Row],[a_1State]]=D4189,E4189,Sense_data[[#This Row],[SysTimeStamp]])</f>
        <v>42182.046354177503</v>
      </c>
      <c r="F4190" s="3" t="str">
        <f>Sense_data[[#This Row],[a_1State]]&amp;TEXT(Sense_data[[#This Row],[StateInstanceTimestamp]],"#.######")</f>
        <v>On42182.046354</v>
      </c>
      <c r="G4190" s="3">
        <f ca="1">IF(Sense_data[[#This Row],[a_1State]]="Off",RANDBETWEEN(off_min,off_max),RANDBETWEEN(on_min,on_max))/sr_div</f>
        <v>5.5</v>
      </c>
      <c r="H4190" s="3">
        <v>5.2</v>
      </c>
      <c r="I4190" s="3">
        <f>IF(HOUR(Sense_data[[#This Row],[SysTimeStamp]])&lt;12,I4189+$B$14,I4189-$B$14)</f>
        <v>15.965972222222991</v>
      </c>
    </row>
    <row r="4191" spans="1:9" x14ac:dyDescent="0.2">
      <c r="A4191" t="s">
        <v>20</v>
      </c>
      <c r="B4191" t="s">
        <v>22</v>
      </c>
      <c r="C4191" s="6">
        <f t="shared" si="69"/>
        <v>42182.048310196478</v>
      </c>
      <c r="D4191" t="s">
        <v>23</v>
      </c>
      <c r="E4191" s="6">
        <f>IF(Sense_data[[#This Row],[a_1State]]=D4190,E4190,Sense_data[[#This Row],[SysTimeStamp]])</f>
        <v>42182.046354177503</v>
      </c>
      <c r="F4191" s="3" t="str">
        <f>Sense_data[[#This Row],[a_1State]]&amp;TEXT(Sense_data[[#This Row],[StateInstanceTimestamp]],"#.######")</f>
        <v>On42182.046354</v>
      </c>
      <c r="G4191" s="3">
        <f ca="1">IF(Sense_data[[#This Row],[a_1State]]="Off",RANDBETWEEN(off_min,off_max),RANDBETWEEN(on_min,on_max))/sr_div</f>
        <v>4.9000000000000004</v>
      </c>
      <c r="H4191" s="3">
        <v>3.7</v>
      </c>
      <c r="I4191" s="3">
        <f>IF(HOUR(Sense_data[[#This Row],[SysTimeStamp]])&lt;12,I4190+$B$14,I4190-$B$14)</f>
        <v>15.966203703704473</v>
      </c>
    </row>
    <row r="4192" spans="1:9" x14ac:dyDescent="0.2">
      <c r="A4192" t="s">
        <v>20</v>
      </c>
      <c r="B4192" t="s">
        <v>22</v>
      </c>
      <c r="C4192" s="6">
        <f t="shared" si="69"/>
        <v>42182.048321770555</v>
      </c>
      <c r="D4192" t="s">
        <v>23</v>
      </c>
      <c r="E4192" s="6">
        <f>IF(Sense_data[[#This Row],[a_1State]]=D4191,E4191,Sense_data[[#This Row],[SysTimeStamp]])</f>
        <v>42182.046354177503</v>
      </c>
      <c r="F4192" s="3" t="str">
        <f>Sense_data[[#This Row],[a_1State]]&amp;TEXT(Sense_data[[#This Row],[StateInstanceTimestamp]],"#.######")</f>
        <v>On42182.046354</v>
      </c>
      <c r="G4192" s="3">
        <f ca="1">IF(Sense_data[[#This Row],[a_1State]]="Off",RANDBETWEEN(off_min,off_max),RANDBETWEEN(on_min,on_max))/sr_div</f>
        <v>3</v>
      </c>
      <c r="H4192" s="3">
        <v>4.0999999999999996</v>
      </c>
      <c r="I4192" s="3">
        <f>IF(HOUR(Sense_data[[#This Row],[SysTimeStamp]])&lt;12,I4191+$B$14,I4191-$B$14)</f>
        <v>15.966435185185954</v>
      </c>
    </row>
    <row r="4193" spans="1:9" x14ac:dyDescent="0.2">
      <c r="A4193" t="s">
        <v>20</v>
      </c>
      <c r="B4193" t="s">
        <v>22</v>
      </c>
      <c r="C4193" s="6">
        <f t="shared" si="69"/>
        <v>42182.048333344632</v>
      </c>
      <c r="D4193" t="s">
        <v>23</v>
      </c>
      <c r="E4193" s="6">
        <f>IF(Sense_data[[#This Row],[a_1State]]=D4192,E4192,Sense_data[[#This Row],[SysTimeStamp]])</f>
        <v>42182.046354177503</v>
      </c>
      <c r="F4193" s="3" t="str">
        <f>Sense_data[[#This Row],[a_1State]]&amp;TEXT(Sense_data[[#This Row],[StateInstanceTimestamp]],"#.######")</f>
        <v>On42182.046354</v>
      </c>
      <c r="G4193" s="3">
        <f ca="1">IF(Sense_data[[#This Row],[a_1State]]="Off",RANDBETWEEN(off_min,off_max),RANDBETWEEN(on_min,on_max))/sr_div</f>
        <v>4.3</v>
      </c>
      <c r="H4193" s="3">
        <v>4.3</v>
      </c>
      <c r="I4193" s="3">
        <f>IF(HOUR(Sense_data[[#This Row],[SysTimeStamp]])&lt;12,I4192+$B$14,I4192-$B$14)</f>
        <v>15.966666666667436</v>
      </c>
    </row>
    <row r="4194" spans="1:9" x14ac:dyDescent="0.2">
      <c r="A4194" t="s">
        <v>20</v>
      </c>
      <c r="B4194" t="s">
        <v>22</v>
      </c>
      <c r="C4194" s="6">
        <f t="shared" si="69"/>
        <v>42182.048344918709</v>
      </c>
      <c r="D4194" t="s">
        <v>23</v>
      </c>
      <c r="E4194" s="6">
        <f>IF(Sense_data[[#This Row],[a_1State]]=D4193,E4193,Sense_data[[#This Row],[SysTimeStamp]])</f>
        <v>42182.046354177503</v>
      </c>
      <c r="F4194" s="3" t="str">
        <f>Sense_data[[#This Row],[a_1State]]&amp;TEXT(Sense_data[[#This Row],[StateInstanceTimestamp]],"#.######")</f>
        <v>On42182.046354</v>
      </c>
      <c r="G4194" s="3">
        <f ca="1">IF(Sense_data[[#This Row],[a_1State]]="Off",RANDBETWEEN(off_min,off_max),RANDBETWEEN(on_min,on_max))/sr_div</f>
        <v>3.8</v>
      </c>
      <c r="H4194" s="3">
        <v>5.7</v>
      </c>
      <c r="I4194" s="3">
        <f>IF(HOUR(Sense_data[[#This Row],[SysTimeStamp]])&lt;12,I4193+$B$14,I4193-$B$14)</f>
        <v>15.966898148148918</v>
      </c>
    </row>
    <row r="4195" spans="1:9" x14ac:dyDescent="0.2">
      <c r="A4195" t="s">
        <v>20</v>
      </c>
      <c r="B4195" t="s">
        <v>22</v>
      </c>
      <c r="C4195" s="6">
        <f t="shared" si="69"/>
        <v>42182.048356492785</v>
      </c>
      <c r="D4195" t="s">
        <v>23</v>
      </c>
      <c r="E4195" s="6">
        <f>IF(Sense_data[[#This Row],[a_1State]]=D4194,E4194,Sense_data[[#This Row],[SysTimeStamp]])</f>
        <v>42182.046354177503</v>
      </c>
      <c r="F4195" s="3" t="str">
        <f>Sense_data[[#This Row],[a_1State]]&amp;TEXT(Sense_data[[#This Row],[StateInstanceTimestamp]],"#.######")</f>
        <v>On42182.046354</v>
      </c>
      <c r="G4195" s="3">
        <f ca="1">IF(Sense_data[[#This Row],[a_1State]]="Off",RANDBETWEEN(off_min,off_max),RANDBETWEEN(on_min,on_max))/sr_div</f>
        <v>4.4000000000000004</v>
      </c>
      <c r="H4195" s="3">
        <v>3.8</v>
      </c>
      <c r="I4195" s="3">
        <f>IF(HOUR(Sense_data[[#This Row],[SysTimeStamp]])&lt;12,I4194+$B$14,I4194-$B$14)</f>
        <v>15.967129629630399</v>
      </c>
    </row>
    <row r="4196" spans="1:9" x14ac:dyDescent="0.2">
      <c r="A4196" t="s">
        <v>20</v>
      </c>
      <c r="B4196" t="s">
        <v>22</v>
      </c>
      <c r="C4196" s="6">
        <f t="shared" si="69"/>
        <v>42182.048368066862</v>
      </c>
      <c r="D4196" t="s">
        <v>23</v>
      </c>
      <c r="E4196" s="6">
        <f>IF(Sense_data[[#This Row],[a_1State]]=D4195,E4195,Sense_data[[#This Row],[SysTimeStamp]])</f>
        <v>42182.046354177503</v>
      </c>
      <c r="F4196" s="3" t="str">
        <f>Sense_data[[#This Row],[a_1State]]&amp;TEXT(Sense_data[[#This Row],[StateInstanceTimestamp]],"#.######")</f>
        <v>On42182.046354</v>
      </c>
      <c r="G4196" s="3">
        <f ca="1">IF(Sense_data[[#This Row],[a_1State]]="Off",RANDBETWEEN(off_min,off_max),RANDBETWEEN(on_min,on_max))/sr_div</f>
        <v>5.0999999999999996</v>
      </c>
      <c r="H4196" s="3">
        <v>5.5</v>
      </c>
      <c r="I4196" s="3">
        <f>IF(HOUR(Sense_data[[#This Row],[SysTimeStamp]])&lt;12,I4195+$B$14,I4195-$B$14)</f>
        <v>15.967361111111881</v>
      </c>
    </row>
    <row r="4197" spans="1:9" x14ac:dyDescent="0.2">
      <c r="A4197" t="s">
        <v>20</v>
      </c>
      <c r="B4197" t="s">
        <v>22</v>
      </c>
      <c r="C4197" s="6">
        <f t="shared" si="69"/>
        <v>42182.048379640939</v>
      </c>
      <c r="D4197" t="s">
        <v>23</v>
      </c>
      <c r="E4197" s="6">
        <f>IF(Sense_data[[#This Row],[a_1State]]=D4196,E4196,Sense_data[[#This Row],[SysTimeStamp]])</f>
        <v>42182.046354177503</v>
      </c>
      <c r="F4197" s="3" t="str">
        <f>Sense_data[[#This Row],[a_1State]]&amp;TEXT(Sense_data[[#This Row],[StateInstanceTimestamp]],"#.######")</f>
        <v>On42182.046354</v>
      </c>
      <c r="G4197" s="3">
        <f ca="1">IF(Sense_data[[#This Row],[a_1State]]="Off",RANDBETWEEN(off_min,off_max),RANDBETWEEN(on_min,on_max))/sr_div</f>
        <v>3.1</v>
      </c>
      <c r="H4197" s="3">
        <v>4.9000000000000004</v>
      </c>
      <c r="I4197" s="3">
        <f>IF(HOUR(Sense_data[[#This Row],[SysTimeStamp]])&lt;12,I4196+$B$14,I4196-$B$14)</f>
        <v>15.967592592593363</v>
      </c>
    </row>
    <row r="4198" spans="1:9" x14ac:dyDescent="0.2">
      <c r="A4198" t="s">
        <v>20</v>
      </c>
      <c r="B4198" t="s">
        <v>22</v>
      </c>
      <c r="C4198" s="6">
        <f t="shared" si="69"/>
        <v>42182.048391215016</v>
      </c>
      <c r="D4198" t="s">
        <v>23</v>
      </c>
      <c r="E4198" s="6">
        <f>IF(Sense_data[[#This Row],[a_1State]]=D4197,E4197,Sense_data[[#This Row],[SysTimeStamp]])</f>
        <v>42182.046354177503</v>
      </c>
      <c r="F4198" s="3" t="str">
        <f>Sense_data[[#This Row],[a_1State]]&amp;TEXT(Sense_data[[#This Row],[StateInstanceTimestamp]],"#.######")</f>
        <v>On42182.046354</v>
      </c>
      <c r="G4198" s="3">
        <f ca="1">IF(Sense_data[[#This Row],[a_1State]]="Off",RANDBETWEEN(off_min,off_max),RANDBETWEEN(on_min,on_max))/sr_div</f>
        <v>5.9</v>
      </c>
      <c r="H4198" s="3">
        <v>5.2</v>
      </c>
      <c r="I4198" s="3">
        <f>IF(HOUR(Sense_data[[#This Row],[SysTimeStamp]])&lt;12,I4197+$B$14,I4197-$B$14)</f>
        <v>15.967824074074844</v>
      </c>
    </row>
    <row r="4199" spans="1:9" x14ac:dyDescent="0.2">
      <c r="A4199" t="s">
        <v>20</v>
      </c>
      <c r="B4199" t="s">
        <v>22</v>
      </c>
      <c r="C4199" s="6">
        <f t="shared" si="69"/>
        <v>42182.048402789093</v>
      </c>
      <c r="D4199" t="s">
        <v>23</v>
      </c>
      <c r="E4199" s="6">
        <f>IF(Sense_data[[#This Row],[a_1State]]=D4198,E4198,Sense_data[[#This Row],[SysTimeStamp]])</f>
        <v>42182.046354177503</v>
      </c>
      <c r="F4199" s="3" t="str">
        <f>Sense_data[[#This Row],[a_1State]]&amp;TEXT(Sense_data[[#This Row],[StateInstanceTimestamp]],"#.######")</f>
        <v>On42182.046354</v>
      </c>
      <c r="G4199" s="3">
        <f ca="1">IF(Sense_data[[#This Row],[a_1State]]="Off",RANDBETWEEN(off_min,off_max),RANDBETWEEN(on_min,on_max))/sr_div</f>
        <v>5.7</v>
      </c>
      <c r="H4199" s="3">
        <v>3.6</v>
      </c>
      <c r="I4199" s="3">
        <f>IF(HOUR(Sense_data[[#This Row],[SysTimeStamp]])&lt;12,I4198+$B$14,I4198-$B$14)</f>
        <v>15.968055555556326</v>
      </c>
    </row>
    <row r="4200" spans="1:9" x14ac:dyDescent="0.2">
      <c r="A4200" t="s">
        <v>20</v>
      </c>
      <c r="B4200" t="s">
        <v>22</v>
      </c>
      <c r="C4200" s="6">
        <f t="shared" si="69"/>
        <v>42182.048414363169</v>
      </c>
      <c r="D4200" t="s">
        <v>23</v>
      </c>
      <c r="E4200" s="6">
        <f>IF(Sense_data[[#This Row],[a_1State]]=D4199,E4199,Sense_data[[#This Row],[SysTimeStamp]])</f>
        <v>42182.046354177503</v>
      </c>
      <c r="F4200" s="3" t="str">
        <f>Sense_data[[#This Row],[a_1State]]&amp;TEXT(Sense_data[[#This Row],[StateInstanceTimestamp]],"#.######")</f>
        <v>On42182.046354</v>
      </c>
      <c r="G4200" s="3">
        <f ca="1">IF(Sense_data[[#This Row],[a_1State]]="Off",RANDBETWEEN(off_min,off_max),RANDBETWEEN(on_min,on_max))/sr_div</f>
        <v>5.9</v>
      </c>
      <c r="H4200" s="3">
        <v>4</v>
      </c>
      <c r="I4200" s="3">
        <f>IF(HOUR(Sense_data[[#This Row],[SysTimeStamp]])&lt;12,I4199+$B$14,I4199-$B$14)</f>
        <v>15.968287037037808</v>
      </c>
    </row>
    <row r="4201" spans="1:9" x14ac:dyDescent="0.2">
      <c r="A4201" t="s">
        <v>20</v>
      </c>
      <c r="B4201" t="s">
        <v>22</v>
      </c>
      <c r="C4201" s="6">
        <f t="shared" si="69"/>
        <v>42182.048425937246</v>
      </c>
      <c r="D4201" t="s">
        <v>23</v>
      </c>
      <c r="E4201" s="6">
        <f>IF(Sense_data[[#This Row],[a_1State]]=D4200,E4200,Sense_data[[#This Row],[SysTimeStamp]])</f>
        <v>42182.046354177503</v>
      </c>
      <c r="F4201" s="3" t="str">
        <f>Sense_data[[#This Row],[a_1State]]&amp;TEXT(Sense_data[[#This Row],[StateInstanceTimestamp]],"#.######")</f>
        <v>On42182.046354</v>
      </c>
      <c r="G4201" s="3">
        <f ca="1">IF(Sense_data[[#This Row],[a_1State]]="Off",RANDBETWEEN(off_min,off_max),RANDBETWEEN(on_min,on_max))/sr_div</f>
        <v>4.4000000000000004</v>
      </c>
      <c r="H4201" s="3">
        <v>3.9</v>
      </c>
      <c r="I4201" s="3">
        <f>IF(HOUR(Sense_data[[#This Row],[SysTimeStamp]])&lt;12,I4200+$B$14,I4200-$B$14)</f>
        <v>15.968518518519289</v>
      </c>
    </row>
    <row r="4202" spans="1:9" x14ac:dyDescent="0.2">
      <c r="A4202" t="s">
        <v>20</v>
      </c>
      <c r="B4202" t="s">
        <v>22</v>
      </c>
      <c r="C4202" s="6">
        <f t="shared" si="69"/>
        <v>42182.048437511323</v>
      </c>
      <c r="D4202" t="s">
        <v>23</v>
      </c>
      <c r="E4202" s="6">
        <f>IF(Sense_data[[#This Row],[a_1State]]=D4201,E4201,Sense_data[[#This Row],[SysTimeStamp]])</f>
        <v>42182.046354177503</v>
      </c>
      <c r="F4202" s="3" t="str">
        <f>Sense_data[[#This Row],[a_1State]]&amp;TEXT(Sense_data[[#This Row],[StateInstanceTimestamp]],"#.######")</f>
        <v>On42182.046354</v>
      </c>
      <c r="G4202" s="3">
        <f ca="1">IF(Sense_data[[#This Row],[a_1State]]="Off",RANDBETWEEN(off_min,off_max),RANDBETWEEN(on_min,on_max))/sr_div</f>
        <v>5</v>
      </c>
      <c r="H4202" s="3">
        <v>4.4000000000000004</v>
      </c>
      <c r="I4202" s="3">
        <f>IF(HOUR(Sense_data[[#This Row],[SysTimeStamp]])&lt;12,I4201+$B$14,I4201-$B$14)</f>
        <v>15.968750000000771</v>
      </c>
    </row>
    <row r="4203" spans="1:9" x14ac:dyDescent="0.2">
      <c r="A4203" t="s">
        <v>20</v>
      </c>
      <c r="B4203" t="s">
        <v>22</v>
      </c>
      <c r="C4203" s="6">
        <f t="shared" si="69"/>
        <v>42182.0484490854</v>
      </c>
      <c r="D4203" t="s">
        <v>23</v>
      </c>
      <c r="E4203" s="6">
        <f>IF(Sense_data[[#This Row],[a_1State]]=D4202,E4202,Sense_data[[#This Row],[SysTimeStamp]])</f>
        <v>42182.046354177503</v>
      </c>
      <c r="F4203" s="3" t="str">
        <f>Sense_data[[#This Row],[a_1State]]&amp;TEXT(Sense_data[[#This Row],[StateInstanceTimestamp]],"#.######")</f>
        <v>On42182.046354</v>
      </c>
      <c r="G4203" s="3">
        <f ca="1">IF(Sense_data[[#This Row],[a_1State]]="Off",RANDBETWEEN(off_min,off_max),RANDBETWEEN(on_min,on_max))/sr_div</f>
        <v>3.6</v>
      </c>
      <c r="H4203" s="3">
        <v>3.4</v>
      </c>
      <c r="I4203" s="3">
        <f>IF(HOUR(Sense_data[[#This Row],[SysTimeStamp]])&lt;12,I4202+$B$14,I4202-$B$14)</f>
        <v>15.968981481482253</v>
      </c>
    </row>
    <row r="4204" spans="1:9" x14ac:dyDescent="0.2">
      <c r="A4204" t="s">
        <v>20</v>
      </c>
      <c r="B4204" t="s">
        <v>22</v>
      </c>
      <c r="C4204" s="6">
        <f t="shared" si="69"/>
        <v>42182.048460659476</v>
      </c>
      <c r="D4204" t="s">
        <v>23</v>
      </c>
      <c r="E4204" s="6">
        <f>IF(Sense_data[[#This Row],[a_1State]]=D4203,E4203,Sense_data[[#This Row],[SysTimeStamp]])</f>
        <v>42182.046354177503</v>
      </c>
      <c r="F4204" s="3" t="str">
        <f>Sense_data[[#This Row],[a_1State]]&amp;TEXT(Sense_data[[#This Row],[StateInstanceTimestamp]],"#.######")</f>
        <v>On42182.046354</v>
      </c>
      <c r="G4204" s="3">
        <f ca="1">IF(Sense_data[[#This Row],[a_1State]]="Off",RANDBETWEEN(off_min,off_max),RANDBETWEEN(on_min,on_max))/sr_div</f>
        <v>5.0999999999999996</v>
      </c>
      <c r="H4204" s="3">
        <v>3.2</v>
      </c>
      <c r="I4204" s="3">
        <f>IF(HOUR(Sense_data[[#This Row],[SysTimeStamp]])&lt;12,I4203+$B$14,I4203-$B$14)</f>
        <v>15.969212962963734</v>
      </c>
    </row>
    <row r="4205" spans="1:9" x14ac:dyDescent="0.2">
      <c r="A4205" t="s">
        <v>20</v>
      </c>
      <c r="B4205" t="s">
        <v>22</v>
      </c>
      <c r="C4205" s="6">
        <f t="shared" si="69"/>
        <v>42182.048472233553</v>
      </c>
      <c r="D4205" t="s">
        <v>23</v>
      </c>
      <c r="E4205" s="6">
        <f>IF(Sense_data[[#This Row],[a_1State]]=D4204,E4204,Sense_data[[#This Row],[SysTimeStamp]])</f>
        <v>42182.046354177503</v>
      </c>
      <c r="F4205" s="3" t="str">
        <f>Sense_data[[#This Row],[a_1State]]&amp;TEXT(Sense_data[[#This Row],[StateInstanceTimestamp]],"#.######")</f>
        <v>On42182.046354</v>
      </c>
      <c r="G4205" s="3">
        <f ca="1">IF(Sense_data[[#This Row],[a_1State]]="Off",RANDBETWEEN(off_min,off_max),RANDBETWEEN(on_min,on_max))/sr_div</f>
        <v>3.2</v>
      </c>
      <c r="H4205" s="3">
        <v>5</v>
      </c>
      <c r="I4205" s="3">
        <f>IF(HOUR(Sense_data[[#This Row],[SysTimeStamp]])&lt;12,I4204+$B$14,I4204-$B$14)</f>
        <v>15.969444444445216</v>
      </c>
    </row>
    <row r="4206" spans="1:9" x14ac:dyDescent="0.2">
      <c r="A4206" t="s">
        <v>20</v>
      </c>
      <c r="B4206" t="s">
        <v>22</v>
      </c>
      <c r="C4206" s="6">
        <f t="shared" si="69"/>
        <v>42182.04848380763</v>
      </c>
      <c r="D4206" t="s">
        <v>23</v>
      </c>
      <c r="E4206" s="6">
        <f>IF(Sense_data[[#This Row],[a_1State]]=D4205,E4205,Sense_data[[#This Row],[SysTimeStamp]])</f>
        <v>42182.046354177503</v>
      </c>
      <c r="F4206" s="3" t="str">
        <f>Sense_data[[#This Row],[a_1State]]&amp;TEXT(Sense_data[[#This Row],[StateInstanceTimestamp]],"#.######")</f>
        <v>On42182.046354</v>
      </c>
      <c r="G4206" s="3">
        <f ca="1">IF(Sense_data[[#This Row],[a_1State]]="Off",RANDBETWEEN(off_min,off_max),RANDBETWEEN(on_min,on_max))/sr_div</f>
        <v>4.2</v>
      </c>
      <c r="H4206" s="3">
        <v>3.7</v>
      </c>
      <c r="I4206" s="3">
        <f>IF(HOUR(Sense_data[[#This Row],[SysTimeStamp]])&lt;12,I4205+$B$14,I4205-$B$14)</f>
        <v>15.969675925926698</v>
      </c>
    </row>
    <row r="4207" spans="1:9" x14ac:dyDescent="0.2">
      <c r="A4207" t="s">
        <v>20</v>
      </c>
      <c r="B4207" t="s">
        <v>22</v>
      </c>
      <c r="C4207" s="6">
        <f t="shared" si="69"/>
        <v>42182.048495381707</v>
      </c>
      <c r="D4207" t="s">
        <v>23</v>
      </c>
      <c r="E4207" s="6">
        <f>IF(Sense_data[[#This Row],[a_1State]]=D4206,E4206,Sense_data[[#This Row],[SysTimeStamp]])</f>
        <v>42182.046354177503</v>
      </c>
      <c r="F4207" s="3" t="str">
        <f>Sense_data[[#This Row],[a_1State]]&amp;TEXT(Sense_data[[#This Row],[StateInstanceTimestamp]],"#.######")</f>
        <v>On42182.046354</v>
      </c>
      <c r="G4207" s="3">
        <f ca="1">IF(Sense_data[[#This Row],[a_1State]]="Off",RANDBETWEEN(off_min,off_max),RANDBETWEEN(on_min,on_max))/sr_div</f>
        <v>3.6</v>
      </c>
      <c r="H4207" s="3">
        <v>3.2</v>
      </c>
      <c r="I4207" s="3">
        <f>IF(HOUR(Sense_data[[#This Row],[SysTimeStamp]])&lt;12,I4206+$B$14,I4206-$B$14)</f>
        <v>15.969907407408179</v>
      </c>
    </row>
    <row r="4208" spans="1:9" x14ac:dyDescent="0.2">
      <c r="A4208" t="s">
        <v>20</v>
      </c>
      <c r="B4208" t="s">
        <v>22</v>
      </c>
      <c r="C4208" s="6">
        <f t="shared" si="69"/>
        <v>42182.048506955784</v>
      </c>
      <c r="D4208" t="s">
        <v>23</v>
      </c>
      <c r="E4208" s="6">
        <f>IF(Sense_data[[#This Row],[a_1State]]=D4207,E4207,Sense_data[[#This Row],[SysTimeStamp]])</f>
        <v>42182.046354177503</v>
      </c>
      <c r="F4208" s="3" t="str">
        <f>Sense_data[[#This Row],[a_1State]]&amp;TEXT(Sense_data[[#This Row],[StateInstanceTimestamp]],"#.######")</f>
        <v>On42182.046354</v>
      </c>
      <c r="G4208" s="3">
        <f ca="1">IF(Sense_data[[#This Row],[a_1State]]="Off",RANDBETWEEN(off_min,off_max),RANDBETWEEN(on_min,on_max))/sr_div</f>
        <v>3</v>
      </c>
      <c r="H4208" s="3">
        <v>3.3</v>
      </c>
      <c r="I4208" s="3">
        <f>IF(HOUR(Sense_data[[#This Row],[SysTimeStamp]])&lt;12,I4207+$B$14,I4207-$B$14)</f>
        <v>15.970138888889661</v>
      </c>
    </row>
    <row r="4209" spans="1:9" x14ac:dyDescent="0.2">
      <c r="A4209" t="s">
        <v>20</v>
      </c>
      <c r="B4209" t="s">
        <v>22</v>
      </c>
      <c r="C4209" s="6">
        <f t="shared" si="69"/>
        <v>42182.04851852986</v>
      </c>
      <c r="D4209" t="s">
        <v>23</v>
      </c>
      <c r="E4209" s="6">
        <f>IF(Sense_data[[#This Row],[a_1State]]=D4208,E4208,Sense_data[[#This Row],[SysTimeStamp]])</f>
        <v>42182.046354177503</v>
      </c>
      <c r="F4209" s="3" t="str">
        <f>Sense_data[[#This Row],[a_1State]]&amp;TEXT(Sense_data[[#This Row],[StateInstanceTimestamp]],"#.######")</f>
        <v>On42182.046354</v>
      </c>
      <c r="G4209" s="3">
        <f ca="1">IF(Sense_data[[#This Row],[a_1State]]="Off",RANDBETWEEN(off_min,off_max),RANDBETWEEN(on_min,on_max))/sr_div</f>
        <v>4.8</v>
      </c>
      <c r="H4209" s="3">
        <v>5.2</v>
      </c>
      <c r="I4209" s="3">
        <f>IF(HOUR(Sense_data[[#This Row],[SysTimeStamp]])&lt;12,I4208+$B$14,I4208-$B$14)</f>
        <v>15.970370370371143</v>
      </c>
    </row>
    <row r="4210" spans="1:9" x14ac:dyDescent="0.2">
      <c r="A4210" t="s">
        <v>20</v>
      </c>
      <c r="B4210" t="s">
        <v>22</v>
      </c>
      <c r="C4210" s="6">
        <f t="shared" si="69"/>
        <v>42182.048530103937</v>
      </c>
      <c r="D4210" t="s">
        <v>23</v>
      </c>
      <c r="E4210" s="6">
        <f>IF(Sense_data[[#This Row],[a_1State]]=D4209,E4209,Sense_data[[#This Row],[SysTimeStamp]])</f>
        <v>42182.046354177503</v>
      </c>
      <c r="F4210" s="3" t="str">
        <f>Sense_data[[#This Row],[a_1State]]&amp;TEXT(Sense_data[[#This Row],[StateInstanceTimestamp]],"#.######")</f>
        <v>On42182.046354</v>
      </c>
      <c r="G4210" s="3">
        <f ca="1">IF(Sense_data[[#This Row],[a_1State]]="Off",RANDBETWEEN(off_min,off_max),RANDBETWEEN(on_min,on_max))/sr_div</f>
        <v>5.9</v>
      </c>
      <c r="H4210" s="3">
        <v>5.9</v>
      </c>
      <c r="I4210" s="3">
        <f>IF(HOUR(Sense_data[[#This Row],[SysTimeStamp]])&lt;12,I4209+$B$14,I4209-$B$14)</f>
        <v>15.970601851852624</v>
      </c>
    </row>
    <row r="4211" spans="1:9" x14ac:dyDescent="0.2">
      <c r="A4211" t="s">
        <v>20</v>
      </c>
      <c r="B4211" t="s">
        <v>22</v>
      </c>
      <c r="C4211" s="6">
        <f t="shared" si="69"/>
        <v>42182.048541678014</v>
      </c>
      <c r="D4211" t="s">
        <v>23</v>
      </c>
      <c r="E4211" s="6">
        <f>IF(Sense_data[[#This Row],[a_1State]]=D4210,E4210,Sense_data[[#This Row],[SysTimeStamp]])</f>
        <v>42182.046354177503</v>
      </c>
      <c r="F4211" s="3" t="str">
        <f>Sense_data[[#This Row],[a_1State]]&amp;TEXT(Sense_data[[#This Row],[StateInstanceTimestamp]],"#.######")</f>
        <v>On42182.046354</v>
      </c>
      <c r="G4211" s="3">
        <f ca="1">IF(Sense_data[[#This Row],[a_1State]]="Off",RANDBETWEEN(off_min,off_max),RANDBETWEEN(on_min,on_max))/sr_div</f>
        <v>5.4</v>
      </c>
      <c r="H4211" s="3">
        <v>4.9000000000000004</v>
      </c>
      <c r="I4211" s="3">
        <f>IF(HOUR(Sense_data[[#This Row],[SysTimeStamp]])&lt;12,I4210+$B$14,I4210-$B$14)</f>
        <v>15.970833333334106</v>
      </c>
    </row>
    <row r="4212" spans="1:9" x14ac:dyDescent="0.2">
      <c r="A4212" t="s">
        <v>20</v>
      </c>
      <c r="B4212" t="s">
        <v>22</v>
      </c>
      <c r="C4212" s="6">
        <f t="shared" si="69"/>
        <v>42182.048553252091</v>
      </c>
      <c r="D4212" t="s">
        <v>23</v>
      </c>
      <c r="E4212" s="6">
        <f>IF(Sense_data[[#This Row],[a_1State]]=D4211,E4211,Sense_data[[#This Row],[SysTimeStamp]])</f>
        <v>42182.046354177503</v>
      </c>
      <c r="F4212" s="3" t="str">
        <f>Sense_data[[#This Row],[a_1State]]&amp;TEXT(Sense_data[[#This Row],[StateInstanceTimestamp]],"#.######")</f>
        <v>On42182.046354</v>
      </c>
      <c r="G4212" s="3">
        <f ca="1">IF(Sense_data[[#This Row],[a_1State]]="Off",RANDBETWEEN(off_min,off_max),RANDBETWEEN(on_min,on_max))/sr_div</f>
        <v>4</v>
      </c>
      <c r="H4212" s="3">
        <v>3.4</v>
      </c>
      <c r="I4212" s="3">
        <f>IF(HOUR(Sense_data[[#This Row],[SysTimeStamp]])&lt;12,I4211+$B$14,I4211-$B$14)</f>
        <v>15.971064814815588</v>
      </c>
    </row>
    <row r="4213" spans="1:9" x14ac:dyDescent="0.2">
      <c r="A4213" t="s">
        <v>20</v>
      </c>
      <c r="B4213" t="s">
        <v>22</v>
      </c>
      <c r="C4213" s="6">
        <f t="shared" si="69"/>
        <v>42182.048564826167</v>
      </c>
      <c r="D4213" t="s">
        <v>23</v>
      </c>
      <c r="E4213" s="6">
        <f>IF(Sense_data[[#This Row],[a_1State]]=D4212,E4212,Sense_data[[#This Row],[SysTimeStamp]])</f>
        <v>42182.046354177503</v>
      </c>
      <c r="F4213" s="3" t="str">
        <f>Sense_data[[#This Row],[a_1State]]&amp;TEXT(Sense_data[[#This Row],[StateInstanceTimestamp]],"#.######")</f>
        <v>On42182.046354</v>
      </c>
      <c r="G4213" s="3">
        <f ca="1">IF(Sense_data[[#This Row],[a_1State]]="Off",RANDBETWEEN(off_min,off_max),RANDBETWEEN(on_min,on_max))/sr_div</f>
        <v>3.9</v>
      </c>
      <c r="H4213" s="3">
        <v>3</v>
      </c>
      <c r="I4213" s="3">
        <f>IF(HOUR(Sense_data[[#This Row],[SysTimeStamp]])&lt;12,I4212+$B$14,I4212-$B$14)</f>
        <v>15.971296296297069</v>
      </c>
    </row>
    <row r="4214" spans="1:9" x14ac:dyDescent="0.2">
      <c r="A4214" t="s">
        <v>20</v>
      </c>
      <c r="B4214" t="s">
        <v>22</v>
      </c>
      <c r="C4214" s="6">
        <f t="shared" si="69"/>
        <v>42182.048576400244</v>
      </c>
      <c r="D4214" t="s">
        <v>23</v>
      </c>
      <c r="E4214" s="6">
        <f>IF(Sense_data[[#This Row],[a_1State]]=D4213,E4213,Sense_data[[#This Row],[SysTimeStamp]])</f>
        <v>42182.046354177503</v>
      </c>
      <c r="F4214" s="3" t="str">
        <f>Sense_data[[#This Row],[a_1State]]&amp;TEXT(Sense_data[[#This Row],[StateInstanceTimestamp]],"#.######")</f>
        <v>On42182.046354</v>
      </c>
      <c r="G4214" s="3">
        <f ca="1">IF(Sense_data[[#This Row],[a_1State]]="Off",RANDBETWEEN(off_min,off_max),RANDBETWEEN(on_min,on_max))/sr_div</f>
        <v>5.6</v>
      </c>
      <c r="H4214" s="3">
        <v>3.4</v>
      </c>
      <c r="I4214" s="3">
        <f>IF(HOUR(Sense_data[[#This Row],[SysTimeStamp]])&lt;12,I4213+$B$14,I4213-$B$14)</f>
        <v>15.971527777778551</v>
      </c>
    </row>
    <row r="4215" spans="1:9" x14ac:dyDescent="0.2">
      <c r="A4215" t="s">
        <v>20</v>
      </c>
      <c r="B4215" t="s">
        <v>22</v>
      </c>
      <c r="C4215" s="6">
        <f t="shared" ref="C4215:C4278" si="70">C4214+$B$2</f>
        <v>42182.048587974321</v>
      </c>
      <c r="D4215" t="s">
        <v>23</v>
      </c>
      <c r="E4215" s="6">
        <f>IF(Sense_data[[#This Row],[a_1State]]=D4214,E4214,Sense_data[[#This Row],[SysTimeStamp]])</f>
        <v>42182.046354177503</v>
      </c>
      <c r="F4215" s="3" t="str">
        <f>Sense_data[[#This Row],[a_1State]]&amp;TEXT(Sense_data[[#This Row],[StateInstanceTimestamp]],"#.######")</f>
        <v>On42182.046354</v>
      </c>
      <c r="G4215" s="3">
        <f ca="1">IF(Sense_data[[#This Row],[a_1State]]="Off",RANDBETWEEN(off_min,off_max),RANDBETWEEN(on_min,on_max))/sr_div</f>
        <v>4.9000000000000004</v>
      </c>
      <c r="H4215" s="3">
        <v>5.9</v>
      </c>
      <c r="I4215" s="3">
        <f>IF(HOUR(Sense_data[[#This Row],[SysTimeStamp]])&lt;12,I4214+$B$14,I4214-$B$14)</f>
        <v>15.971759259260033</v>
      </c>
    </row>
    <row r="4216" spans="1:9" x14ac:dyDescent="0.2">
      <c r="A4216" t="s">
        <v>20</v>
      </c>
      <c r="B4216" t="s">
        <v>22</v>
      </c>
      <c r="C4216" s="6">
        <f t="shared" si="70"/>
        <v>42182.048599548398</v>
      </c>
      <c r="D4216" t="s">
        <v>23</v>
      </c>
      <c r="E4216" s="6">
        <f>IF(Sense_data[[#This Row],[a_1State]]=D4215,E4215,Sense_data[[#This Row],[SysTimeStamp]])</f>
        <v>42182.046354177503</v>
      </c>
      <c r="F4216" s="3" t="str">
        <f>Sense_data[[#This Row],[a_1State]]&amp;TEXT(Sense_data[[#This Row],[StateInstanceTimestamp]],"#.######")</f>
        <v>On42182.046354</v>
      </c>
      <c r="G4216" s="3">
        <f ca="1">IF(Sense_data[[#This Row],[a_1State]]="Off",RANDBETWEEN(off_min,off_max),RANDBETWEEN(on_min,on_max))/sr_div</f>
        <v>5.5</v>
      </c>
      <c r="H4216" s="3">
        <v>3.5</v>
      </c>
      <c r="I4216" s="3">
        <f>IF(HOUR(Sense_data[[#This Row],[SysTimeStamp]])&lt;12,I4215+$B$14,I4215-$B$14)</f>
        <v>15.971990740741514</v>
      </c>
    </row>
    <row r="4217" spans="1:9" x14ac:dyDescent="0.2">
      <c r="A4217" t="s">
        <v>20</v>
      </c>
      <c r="B4217" t="s">
        <v>22</v>
      </c>
      <c r="C4217" s="6">
        <f t="shared" si="70"/>
        <v>42182.048611122475</v>
      </c>
      <c r="D4217" t="s">
        <v>23</v>
      </c>
      <c r="E4217" s="6">
        <f>IF(Sense_data[[#This Row],[a_1State]]=D4216,E4216,Sense_data[[#This Row],[SysTimeStamp]])</f>
        <v>42182.046354177503</v>
      </c>
      <c r="F4217" s="3" t="str">
        <f>Sense_data[[#This Row],[a_1State]]&amp;TEXT(Sense_data[[#This Row],[StateInstanceTimestamp]],"#.######")</f>
        <v>On42182.046354</v>
      </c>
      <c r="G4217" s="3">
        <f ca="1">IF(Sense_data[[#This Row],[a_1State]]="Off",RANDBETWEEN(off_min,off_max),RANDBETWEEN(on_min,on_max))/sr_div</f>
        <v>3</v>
      </c>
      <c r="H4217" s="3">
        <v>5.0999999999999996</v>
      </c>
      <c r="I4217" s="3">
        <f>IF(HOUR(Sense_data[[#This Row],[SysTimeStamp]])&lt;12,I4216+$B$14,I4216-$B$14)</f>
        <v>15.972222222222996</v>
      </c>
    </row>
    <row r="4218" spans="1:9" x14ac:dyDescent="0.2">
      <c r="A4218" t="s">
        <v>20</v>
      </c>
      <c r="B4218" t="s">
        <v>22</v>
      </c>
      <c r="C4218" s="6">
        <f t="shared" si="70"/>
        <v>42182.048622696551</v>
      </c>
      <c r="D4218" t="s">
        <v>23</v>
      </c>
      <c r="E4218" s="6">
        <f>IF(Sense_data[[#This Row],[a_1State]]=D4217,E4217,Sense_data[[#This Row],[SysTimeStamp]])</f>
        <v>42182.046354177503</v>
      </c>
      <c r="F4218" s="3" t="str">
        <f>Sense_data[[#This Row],[a_1State]]&amp;TEXT(Sense_data[[#This Row],[StateInstanceTimestamp]],"#.######")</f>
        <v>On42182.046354</v>
      </c>
      <c r="G4218" s="3">
        <f ca="1">IF(Sense_data[[#This Row],[a_1State]]="Off",RANDBETWEEN(off_min,off_max),RANDBETWEEN(on_min,on_max))/sr_div</f>
        <v>5.3</v>
      </c>
      <c r="H4218" s="3">
        <v>3.2</v>
      </c>
      <c r="I4218" s="3">
        <f>IF(HOUR(Sense_data[[#This Row],[SysTimeStamp]])&lt;12,I4217+$B$14,I4217-$B$14)</f>
        <v>15.972453703704478</v>
      </c>
    </row>
    <row r="4219" spans="1:9" x14ac:dyDescent="0.2">
      <c r="A4219" t="s">
        <v>20</v>
      </c>
      <c r="B4219" t="s">
        <v>22</v>
      </c>
      <c r="C4219" s="6">
        <f t="shared" si="70"/>
        <v>42182.048634270628</v>
      </c>
      <c r="D4219" t="s">
        <v>23</v>
      </c>
      <c r="E4219" s="6">
        <f>IF(Sense_data[[#This Row],[a_1State]]=D4218,E4218,Sense_data[[#This Row],[SysTimeStamp]])</f>
        <v>42182.046354177503</v>
      </c>
      <c r="F4219" s="3" t="str">
        <f>Sense_data[[#This Row],[a_1State]]&amp;TEXT(Sense_data[[#This Row],[StateInstanceTimestamp]],"#.######")</f>
        <v>On42182.046354</v>
      </c>
      <c r="G4219" s="3">
        <f ca="1">IF(Sense_data[[#This Row],[a_1State]]="Off",RANDBETWEEN(off_min,off_max),RANDBETWEEN(on_min,on_max))/sr_div</f>
        <v>5.3</v>
      </c>
      <c r="H4219" s="3">
        <v>5.8</v>
      </c>
      <c r="I4219" s="3">
        <f>IF(HOUR(Sense_data[[#This Row],[SysTimeStamp]])&lt;12,I4218+$B$14,I4218-$B$14)</f>
        <v>15.972685185185959</v>
      </c>
    </row>
    <row r="4220" spans="1:9" x14ac:dyDescent="0.2">
      <c r="A4220" t="s">
        <v>20</v>
      </c>
      <c r="B4220" t="s">
        <v>22</v>
      </c>
      <c r="C4220" s="6">
        <f t="shared" si="70"/>
        <v>42182.048645844705</v>
      </c>
      <c r="D4220" t="s">
        <v>23</v>
      </c>
      <c r="E4220" s="6">
        <f>IF(Sense_data[[#This Row],[a_1State]]=D4219,E4219,Sense_data[[#This Row],[SysTimeStamp]])</f>
        <v>42182.046354177503</v>
      </c>
      <c r="F4220" s="3" t="str">
        <f>Sense_data[[#This Row],[a_1State]]&amp;TEXT(Sense_data[[#This Row],[StateInstanceTimestamp]],"#.######")</f>
        <v>On42182.046354</v>
      </c>
      <c r="G4220" s="3">
        <f ca="1">IF(Sense_data[[#This Row],[a_1State]]="Off",RANDBETWEEN(off_min,off_max),RANDBETWEEN(on_min,on_max))/sr_div</f>
        <v>6</v>
      </c>
      <c r="H4220" s="3">
        <v>5</v>
      </c>
      <c r="I4220" s="3">
        <f>IF(HOUR(Sense_data[[#This Row],[SysTimeStamp]])&lt;12,I4219+$B$14,I4219-$B$14)</f>
        <v>15.972916666667441</v>
      </c>
    </row>
    <row r="4221" spans="1:9" x14ac:dyDescent="0.2">
      <c r="A4221" t="s">
        <v>20</v>
      </c>
      <c r="B4221" t="s">
        <v>22</v>
      </c>
      <c r="C4221" s="6">
        <f t="shared" si="70"/>
        <v>42182.048657418782</v>
      </c>
      <c r="D4221" t="s">
        <v>23</v>
      </c>
      <c r="E4221" s="6">
        <f>IF(Sense_data[[#This Row],[a_1State]]=D4220,E4220,Sense_data[[#This Row],[SysTimeStamp]])</f>
        <v>42182.046354177503</v>
      </c>
      <c r="F4221" s="3" t="str">
        <f>Sense_data[[#This Row],[a_1State]]&amp;TEXT(Sense_data[[#This Row],[StateInstanceTimestamp]],"#.######")</f>
        <v>On42182.046354</v>
      </c>
      <c r="G4221" s="3">
        <f ca="1">IF(Sense_data[[#This Row],[a_1State]]="Off",RANDBETWEEN(off_min,off_max),RANDBETWEEN(on_min,on_max))/sr_div</f>
        <v>3</v>
      </c>
      <c r="H4221" s="3">
        <v>5</v>
      </c>
      <c r="I4221" s="3">
        <f>IF(HOUR(Sense_data[[#This Row],[SysTimeStamp]])&lt;12,I4220+$B$14,I4220-$B$14)</f>
        <v>15.973148148148923</v>
      </c>
    </row>
    <row r="4222" spans="1:9" x14ac:dyDescent="0.2">
      <c r="A4222" t="s">
        <v>20</v>
      </c>
      <c r="B4222" t="s">
        <v>22</v>
      </c>
      <c r="C4222" s="6">
        <f t="shared" si="70"/>
        <v>42182.048668992858</v>
      </c>
      <c r="D4222" t="s">
        <v>23</v>
      </c>
      <c r="E4222" s="6">
        <f>IF(Sense_data[[#This Row],[a_1State]]=D4221,E4221,Sense_data[[#This Row],[SysTimeStamp]])</f>
        <v>42182.046354177503</v>
      </c>
      <c r="F4222" s="3" t="str">
        <f>Sense_data[[#This Row],[a_1State]]&amp;TEXT(Sense_data[[#This Row],[StateInstanceTimestamp]],"#.######")</f>
        <v>On42182.046354</v>
      </c>
      <c r="G4222" s="3">
        <f ca="1">IF(Sense_data[[#This Row],[a_1State]]="Off",RANDBETWEEN(off_min,off_max),RANDBETWEEN(on_min,on_max))/sr_div</f>
        <v>4.4000000000000004</v>
      </c>
      <c r="H4222" s="3">
        <v>4</v>
      </c>
      <c r="I4222" s="3">
        <f>IF(HOUR(Sense_data[[#This Row],[SysTimeStamp]])&lt;12,I4221+$B$14,I4221-$B$14)</f>
        <v>15.973379629630404</v>
      </c>
    </row>
    <row r="4223" spans="1:9" x14ac:dyDescent="0.2">
      <c r="A4223" t="s">
        <v>20</v>
      </c>
      <c r="B4223" t="s">
        <v>22</v>
      </c>
      <c r="C4223" s="6">
        <f t="shared" si="70"/>
        <v>42182.048680566935</v>
      </c>
      <c r="D4223" t="s">
        <v>23</v>
      </c>
      <c r="E4223" s="6">
        <f>IF(Sense_data[[#This Row],[a_1State]]=D4222,E4222,Sense_data[[#This Row],[SysTimeStamp]])</f>
        <v>42182.046354177503</v>
      </c>
      <c r="F4223" s="3" t="str">
        <f>Sense_data[[#This Row],[a_1State]]&amp;TEXT(Sense_data[[#This Row],[StateInstanceTimestamp]],"#.######")</f>
        <v>On42182.046354</v>
      </c>
      <c r="G4223" s="3">
        <f ca="1">IF(Sense_data[[#This Row],[a_1State]]="Off",RANDBETWEEN(off_min,off_max),RANDBETWEEN(on_min,on_max))/sr_div</f>
        <v>4.8</v>
      </c>
      <c r="H4223" s="3">
        <v>3.5</v>
      </c>
      <c r="I4223" s="3">
        <f>IF(HOUR(Sense_data[[#This Row],[SysTimeStamp]])&lt;12,I4222+$B$14,I4222-$B$14)</f>
        <v>15.973611111111886</v>
      </c>
    </row>
    <row r="4224" spans="1:9" x14ac:dyDescent="0.2">
      <c r="A4224" t="s">
        <v>20</v>
      </c>
      <c r="B4224" t="s">
        <v>22</v>
      </c>
      <c r="C4224" s="6">
        <f t="shared" si="70"/>
        <v>42182.048692141012</v>
      </c>
      <c r="D4224" t="s">
        <v>23</v>
      </c>
      <c r="E4224" s="6">
        <f>IF(Sense_data[[#This Row],[a_1State]]=D4223,E4223,Sense_data[[#This Row],[SysTimeStamp]])</f>
        <v>42182.046354177503</v>
      </c>
      <c r="F4224" s="3" t="str">
        <f>Sense_data[[#This Row],[a_1State]]&amp;TEXT(Sense_data[[#This Row],[StateInstanceTimestamp]],"#.######")</f>
        <v>On42182.046354</v>
      </c>
      <c r="G4224" s="3">
        <f ca="1">IF(Sense_data[[#This Row],[a_1State]]="Off",RANDBETWEEN(off_min,off_max),RANDBETWEEN(on_min,on_max))/sr_div</f>
        <v>4.2</v>
      </c>
      <c r="H4224" s="3">
        <v>3</v>
      </c>
      <c r="I4224" s="3">
        <f>IF(HOUR(Sense_data[[#This Row],[SysTimeStamp]])&lt;12,I4223+$B$14,I4223-$B$14)</f>
        <v>15.973842592593368</v>
      </c>
    </row>
    <row r="4225" spans="1:9" x14ac:dyDescent="0.2">
      <c r="A4225" t="s">
        <v>20</v>
      </c>
      <c r="B4225" t="s">
        <v>22</v>
      </c>
      <c r="C4225" s="6">
        <f t="shared" si="70"/>
        <v>42182.048703715089</v>
      </c>
      <c r="D4225" t="s">
        <v>23</v>
      </c>
      <c r="E4225" s="6">
        <f>IF(Sense_data[[#This Row],[a_1State]]=D4224,E4224,Sense_data[[#This Row],[SysTimeStamp]])</f>
        <v>42182.046354177503</v>
      </c>
      <c r="F4225" s="3" t="str">
        <f>Sense_data[[#This Row],[a_1State]]&amp;TEXT(Sense_data[[#This Row],[StateInstanceTimestamp]],"#.######")</f>
        <v>On42182.046354</v>
      </c>
      <c r="G4225" s="3">
        <f ca="1">IF(Sense_data[[#This Row],[a_1State]]="Off",RANDBETWEEN(off_min,off_max),RANDBETWEEN(on_min,on_max))/sr_div</f>
        <v>5.4</v>
      </c>
      <c r="H4225" s="3">
        <v>4.5999999999999996</v>
      </c>
      <c r="I4225" s="3">
        <f>IF(HOUR(Sense_data[[#This Row],[SysTimeStamp]])&lt;12,I4224+$B$14,I4224-$B$14)</f>
        <v>15.974074074074849</v>
      </c>
    </row>
    <row r="4226" spans="1:9" x14ac:dyDescent="0.2">
      <c r="A4226" t="s">
        <v>20</v>
      </c>
      <c r="B4226" t="s">
        <v>22</v>
      </c>
      <c r="C4226" s="6">
        <f t="shared" si="70"/>
        <v>42182.048715289166</v>
      </c>
      <c r="D4226" t="s">
        <v>23</v>
      </c>
      <c r="E4226" s="6">
        <f>IF(Sense_data[[#This Row],[a_1State]]=D4225,E4225,Sense_data[[#This Row],[SysTimeStamp]])</f>
        <v>42182.046354177503</v>
      </c>
      <c r="F4226" s="3" t="str">
        <f>Sense_data[[#This Row],[a_1State]]&amp;TEXT(Sense_data[[#This Row],[StateInstanceTimestamp]],"#.######")</f>
        <v>On42182.046354</v>
      </c>
      <c r="G4226" s="3">
        <f ca="1">IF(Sense_data[[#This Row],[a_1State]]="Off",RANDBETWEEN(off_min,off_max),RANDBETWEEN(on_min,on_max))/sr_div</f>
        <v>5.3</v>
      </c>
      <c r="H4226" s="3">
        <v>4.3</v>
      </c>
      <c r="I4226" s="3">
        <f>IF(HOUR(Sense_data[[#This Row],[SysTimeStamp]])&lt;12,I4225+$B$14,I4225-$B$14)</f>
        <v>15.974305555556331</v>
      </c>
    </row>
    <row r="4227" spans="1:9" x14ac:dyDescent="0.2">
      <c r="A4227" t="s">
        <v>20</v>
      </c>
      <c r="B4227" t="s">
        <v>22</v>
      </c>
      <c r="C4227" s="6">
        <f t="shared" si="70"/>
        <v>42182.048726863242</v>
      </c>
      <c r="D4227" t="s">
        <v>23</v>
      </c>
      <c r="E4227" s="6">
        <f>IF(Sense_data[[#This Row],[a_1State]]=D4226,E4226,Sense_data[[#This Row],[SysTimeStamp]])</f>
        <v>42182.046354177503</v>
      </c>
      <c r="F4227" s="3" t="str">
        <f>Sense_data[[#This Row],[a_1State]]&amp;TEXT(Sense_data[[#This Row],[StateInstanceTimestamp]],"#.######")</f>
        <v>On42182.046354</v>
      </c>
      <c r="G4227" s="3">
        <f ca="1">IF(Sense_data[[#This Row],[a_1State]]="Off",RANDBETWEEN(off_min,off_max),RANDBETWEEN(on_min,on_max))/sr_div</f>
        <v>3.7</v>
      </c>
      <c r="H4227" s="3">
        <v>5.8</v>
      </c>
      <c r="I4227" s="3">
        <f>IF(HOUR(Sense_data[[#This Row],[SysTimeStamp]])&lt;12,I4226+$B$14,I4226-$B$14)</f>
        <v>15.974537037037813</v>
      </c>
    </row>
    <row r="4228" spans="1:9" x14ac:dyDescent="0.2">
      <c r="A4228" t="s">
        <v>20</v>
      </c>
      <c r="B4228" t="s">
        <v>22</v>
      </c>
      <c r="C4228" s="6">
        <f t="shared" si="70"/>
        <v>42182.048738437319</v>
      </c>
      <c r="D4228" t="s">
        <v>23</v>
      </c>
      <c r="E4228" s="6">
        <f>IF(Sense_data[[#This Row],[a_1State]]=D4227,E4227,Sense_data[[#This Row],[SysTimeStamp]])</f>
        <v>42182.046354177503</v>
      </c>
      <c r="F4228" s="3" t="str">
        <f>Sense_data[[#This Row],[a_1State]]&amp;TEXT(Sense_data[[#This Row],[StateInstanceTimestamp]],"#.######")</f>
        <v>On42182.046354</v>
      </c>
      <c r="G4228" s="3">
        <f ca="1">IF(Sense_data[[#This Row],[a_1State]]="Off",RANDBETWEEN(off_min,off_max),RANDBETWEEN(on_min,on_max))/sr_div</f>
        <v>3.4</v>
      </c>
      <c r="H4228" s="3">
        <v>5.7</v>
      </c>
      <c r="I4228" s="3">
        <f>IF(HOUR(Sense_data[[#This Row],[SysTimeStamp]])&lt;12,I4227+$B$14,I4227-$B$14)</f>
        <v>15.974768518519294</v>
      </c>
    </row>
    <row r="4229" spans="1:9" x14ac:dyDescent="0.2">
      <c r="A4229" t="s">
        <v>20</v>
      </c>
      <c r="B4229" t="s">
        <v>22</v>
      </c>
      <c r="C4229" s="6">
        <f t="shared" si="70"/>
        <v>42182.048750011396</v>
      </c>
      <c r="D4229" t="s">
        <v>23</v>
      </c>
      <c r="E4229" s="6">
        <f>IF(Sense_data[[#This Row],[a_1State]]=D4228,E4228,Sense_data[[#This Row],[SysTimeStamp]])</f>
        <v>42182.046354177503</v>
      </c>
      <c r="F4229" s="3" t="str">
        <f>Sense_data[[#This Row],[a_1State]]&amp;TEXT(Sense_data[[#This Row],[StateInstanceTimestamp]],"#.######")</f>
        <v>On42182.046354</v>
      </c>
      <c r="G4229" s="3">
        <f ca="1">IF(Sense_data[[#This Row],[a_1State]]="Off",RANDBETWEEN(off_min,off_max),RANDBETWEEN(on_min,on_max))/sr_div</f>
        <v>5.2</v>
      </c>
      <c r="H4229" s="3">
        <v>3.5</v>
      </c>
      <c r="I4229" s="3">
        <f>IF(HOUR(Sense_data[[#This Row],[SysTimeStamp]])&lt;12,I4228+$B$14,I4228-$B$14)</f>
        <v>15.975000000000776</v>
      </c>
    </row>
    <row r="4230" spans="1:9" x14ac:dyDescent="0.2">
      <c r="A4230" t="s">
        <v>20</v>
      </c>
      <c r="B4230" t="s">
        <v>22</v>
      </c>
      <c r="C4230" s="6">
        <f t="shared" si="70"/>
        <v>42182.048761585473</v>
      </c>
      <c r="D4230" t="s">
        <v>23</v>
      </c>
      <c r="E4230" s="6">
        <f>IF(Sense_data[[#This Row],[a_1State]]=D4229,E4229,Sense_data[[#This Row],[SysTimeStamp]])</f>
        <v>42182.046354177503</v>
      </c>
      <c r="F4230" s="3" t="str">
        <f>Sense_data[[#This Row],[a_1State]]&amp;TEXT(Sense_data[[#This Row],[StateInstanceTimestamp]],"#.######")</f>
        <v>On42182.046354</v>
      </c>
      <c r="G4230" s="3">
        <f ca="1">IF(Sense_data[[#This Row],[a_1State]]="Off",RANDBETWEEN(off_min,off_max),RANDBETWEEN(on_min,on_max))/sr_div</f>
        <v>5.0999999999999996</v>
      </c>
      <c r="H4230" s="3">
        <v>4.4000000000000004</v>
      </c>
      <c r="I4230" s="3">
        <f>IF(HOUR(Sense_data[[#This Row],[SysTimeStamp]])&lt;12,I4229+$B$14,I4229-$B$14)</f>
        <v>15.975231481482258</v>
      </c>
    </row>
    <row r="4231" spans="1:9" x14ac:dyDescent="0.2">
      <c r="A4231" t="s">
        <v>20</v>
      </c>
      <c r="B4231" t="s">
        <v>22</v>
      </c>
      <c r="C4231" s="6">
        <f t="shared" si="70"/>
        <v>42182.048773159549</v>
      </c>
      <c r="D4231" t="s">
        <v>23</v>
      </c>
      <c r="E4231" s="6">
        <f>IF(Sense_data[[#This Row],[a_1State]]=D4230,E4230,Sense_data[[#This Row],[SysTimeStamp]])</f>
        <v>42182.046354177503</v>
      </c>
      <c r="F4231" s="3" t="str">
        <f>Sense_data[[#This Row],[a_1State]]&amp;TEXT(Sense_data[[#This Row],[StateInstanceTimestamp]],"#.######")</f>
        <v>On42182.046354</v>
      </c>
      <c r="G4231" s="3">
        <f ca="1">IF(Sense_data[[#This Row],[a_1State]]="Off",RANDBETWEEN(off_min,off_max),RANDBETWEEN(on_min,on_max))/sr_div</f>
        <v>5.5</v>
      </c>
      <c r="H4231" s="3">
        <v>5.6</v>
      </c>
      <c r="I4231" s="3">
        <f>IF(HOUR(Sense_data[[#This Row],[SysTimeStamp]])&lt;12,I4230+$B$14,I4230-$B$14)</f>
        <v>15.975462962963739</v>
      </c>
    </row>
    <row r="4232" spans="1:9" x14ac:dyDescent="0.2">
      <c r="A4232" t="s">
        <v>20</v>
      </c>
      <c r="B4232" t="s">
        <v>22</v>
      </c>
      <c r="C4232" s="6">
        <f t="shared" si="70"/>
        <v>42182.048784733626</v>
      </c>
      <c r="D4232" t="s">
        <v>23</v>
      </c>
      <c r="E4232" s="6">
        <f>IF(Sense_data[[#This Row],[a_1State]]=D4231,E4231,Sense_data[[#This Row],[SysTimeStamp]])</f>
        <v>42182.046354177503</v>
      </c>
      <c r="F4232" s="3" t="str">
        <f>Sense_data[[#This Row],[a_1State]]&amp;TEXT(Sense_data[[#This Row],[StateInstanceTimestamp]],"#.######")</f>
        <v>On42182.046354</v>
      </c>
      <c r="G4232" s="3">
        <f ca="1">IF(Sense_data[[#This Row],[a_1State]]="Off",RANDBETWEEN(off_min,off_max),RANDBETWEEN(on_min,on_max))/sr_div</f>
        <v>4.8</v>
      </c>
      <c r="H4232" s="3">
        <v>5.3</v>
      </c>
      <c r="I4232" s="3">
        <f>IF(HOUR(Sense_data[[#This Row],[SysTimeStamp]])&lt;12,I4231+$B$14,I4231-$B$14)</f>
        <v>15.975694444445221</v>
      </c>
    </row>
    <row r="4233" spans="1:9" x14ac:dyDescent="0.2">
      <c r="A4233" t="s">
        <v>20</v>
      </c>
      <c r="B4233" t="s">
        <v>22</v>
      </c>
      <c r="C4233" s="6">
        <f t="shared" si="70"/>
        <v>42182.048796307703</v>
      </c>
      <c r="D4233" t="s">
        <v>23</v>
      </c>
      <c r="E4233" s="6">
        <f>IF(Sense_data[[#This Row],[a_1State]]=D4232,E4232,Sense_data[[#This Row],[SysTimeStamp]])</f>
        <v>42182.046354177503</v>
      </c>
      <c r="F4233" s="3" t="str">
        <f>Sense_data[[#This Row],[a_1State]]&amp;TEXT(Sense_data[[#This Row],[StateInstanceTimestamp]],"#.######")</f>
        <v>On42182.046354</v>
      </c>
      <c r="G4233" s="3">
        <f ca="1">IF(Sense_data[[#This Row],[a_1State]]="Off",RANDBETWEEN(off_min,off_max),RANDBETWEEN(on_min,on_max))/sr_div</f>
        <v>3.1</v>
      </c>
      <c r="H4233" s="3">
        <v>5.9</v>
      </c>
      <c r="I4233" s="3">
        <f>IF(HOUR(Sense_data[[#This Row],[SysTimeStamp]])&lt;12,I4232+$B$14,I4232-$B$14)</f>
        <v>15.975925925926703</v>
      </c>
    </row>
    <row r="4234" spans="1:9" x14ac:dyDescent="0.2">
      <c r="A4234" t="s">
        <v>20</v>
      </c>
      <c r="B4234" t="s">
        <v>22</v>
      </c>
      <c r="C4234" s="6">
        <f t="shared" si="70"/>
        <v>42182.04880788178</v>
      </c>
      <c r="D4234" t="s">
        <v>23</v>
      </c>
      <c r="E4234" s="6">
        <f>IF(Sense_data[[#This Row],[a_1State]]=D4233,E4233,Sense_data[[#This Row],[SysTimeStamp]])</f>
        <v>42182.046354177503</v>
      </c>
      <c r="F4234" s="3" t="str">
        <f>Sense_data[[#This Row],[a_1State]]&amp;TEXT(Sense_data[[#This Row],[StateInstanceTimestamp]],"#.######")</f>
        <v>On42182.046354</v>
      </c>
      <c r="G4234" s="3">
        <f ca="1">IF(Sense_data[[#This Row],[a_1State]]="Off",RANDBETWEEN(off_min,off_max),RANDBETWEEN(on_min,on_max))/sr_div</f>
        <v>5.9</v>
      </c>
      <c r="H4234" s="3">
        <v>3.3</v>
      </c>
      <c r="I4234" s="3">
        <f>IF(HOUR(Sense_data[[#This Row],[SysTimeStamp]])&lt;12,I4233+$B$14,I4233-$B$14)</f>
        <v>15.976157407408184</v>
      </c>
    </row>
    <row r="4235" spans="1:9" x14ac:dyDescent="0.2">
      <c r="A4235" t="s">
        <v>20</v>
      </c>
      <c r="B4235" t="s">
        <v>22</v>
      </c>
      <c r="C4235" s="6">
        <f t="shared" si="70"/>
        <v>42182.048819455857</v>
      </c>
      <c r="D4235" t="s">
        <v>23</v>
      </c>
      <c r="E4235" s="6">
        <f>IF(Sense_data[[#This Row],[a_1State]]=D4234,E4234,Sense_data[[#This Row],[SysTimeStamp]])</f>
        <v>42182.046354177503</v>
      </c>
      <c r="F4235" s="3" t="str">
        <f>Sense_data[[#This Row],[a_1State]]&amp;TEXT(Sense_data[[#This Row],[StateInstanceTimestamp]],"#.######")</f>
        <v>On42182.046354</v>
      </c>
      <c r="G4235" s="3">
        <f ca="1">IF(Sense_data[[#This Row],[a_1State]]="Off",RANDBETWEEN(off_min,off_max),RANDBETWEEN(on_min,on_max))/sr_div</f>
        <v>3.5</v>
      </c>
      <c r="H4235" s="3">
        <v>5.7</v>
      </c>
      <c r="I4235" s="3">
        <f>IF(HOUR(Sense_data[[#This Row],[SysTimeStamp]])&lt;12,I4234+$B$14,I4234-$B$14)</f>
        <v>15.976388888889666</v>
      </c>
    </row>
    <row r="4236" spans="1:9" x14ac:dyDescent="0.2">
      <c r="A4236" t="s">
        <v>20</v>
      </c>
      <c r="B4236" t="s">
        <v>22</v>
      </c>
      <c r="C4236" s="6">
        <f t="shared" si="70"/>
        <v>42182.048831029933</v>
      </c>
      <c r="D4236" t="s">
        <v>23</v>
      </c>
      <c r="E4236" s="6">
        <f>IF(Sense_data[[#This Row],[a_1State]]=D4235,E4235,Sense_data[[#This Row],[SysTimeStamp]])</f>
        <v>42182.046354177503</v>
      </c>
      <c r="F4236" s="3" t="str">
        <f>Sense_data[[#This Row],[a_1State]]&amp;TEXT(Sense_data[[#This Row],[StateInstanceTimestamp]],"#.######")</f>
        <v>On42182.046354</v>
      </c>
      <c r="G4236" s="3">
        <f ca="1">IF(Sense_data[[#This Row],[a_1State]]="Off",RANDBETWEEN(off_min,off_max),RANDBETWEEN(on_min,on_max))/sr_div</f>
        <v>4.0999999999999996</v>
      </c>
      <c r="H4236" s="3">
        <v>5.0999999999999996</v>
      </c>
      <c r="I4236" s="3">
        <f>IF(HOUR(Sense_data[[#This Row],[SysTimeStamp]])&lt;12,I4235+$B$14,I4235-$B$14)</f>
        <v>15.976620370371148</v>
      </c>
    </row>
    <row r="4237" spans="1:9" x14ac:dyDescent="0.2">
      <c r="A4237" t="s">
        <v>20</v>
      </c>
      <c r="B4237" t="s">
        <v>22</v>
      </c>
      <c r="C4237" s="6">
        <f t="shared" si="70"/>
        <v>42182.04884260401</v>
      </c>
      <c r="D4237" t="s">
        <v>23</v>
      </c>
      <c r="E4237" s="6">
        <f>IF(Sense_data[[#This Row],[a_1State]]=D4236,E4236,Sense_data[[#This Row],[SysTimeStamp]])</f>
        <v>42182.046354177503</v>
      </c>
      <c r="F4237" s="3" t="str">
        <f>Sense_data[[#This Row],[a_1State]]&amp;TEXT(Sense_data[[#This Row],[StateInstanceTimestamp]],"#.######")</f>
        <v>On42182.046354</v>
      </c>
      <c r="G4237" s="3">
        <f ca="1">IF(Sense_data[[#This Row],[a_1State]]="Off",RANDBETWEEN(off_min,off_max),RANDBETWEEN(on_min,on_max))/sr_div</f>
        <v>3.3</v>
      </c>
      <c r="H4237" s="3">
        <v>5.5</v>
      </c>
      <c r="I4237" s="3">
        <f>IF(HOUR(Sense_data[[#This Row],[SysTimeStamp]])&lt;12,I4236+$B$14,I4236-$B$14)</f>
        <v>15.976851851852629</v>
      </c>
    </row>
    <row r="4238" spans="1:9" x14ac:dyDescent="0.2">
      <c r="A4238" t="s">
        <v>20</v>
      </c>
      <c r="B4238" t="s">
        <v>22</v>
      </c>
      <c r="C4238" s="6">
        <f t="shared" si="70"/>
        <v>42182.048854178087</v>
      </c>
      <c r="D4238" t="s">
        <v>23</v>
      </c>
      <c r="E4238" s="6">
        <f>IF(Sense_data[[#This Row],[a_1State]]=D4237,E4237,Sense_data[[#This Row],[SysTimeStamp]])</f>
        <v>42182.046354177503</v>
      </c>
      <c r="F4238" s="3" t="str">
        <f>Sense_data[[#This Row],[a_1State]]&amp;TEXT(Sense_data[[#This Row],[StateInstanceTimestamp]],"#.######")</f>
        <v>On42182.046354</v>
      </c>
      <c r="G4238" s="3">
        <f ca="1">IF(Sense_data[[#This Row],[a_1State]]="Off",RANDBETWEEN(off_min,off_max),RANDBETWEEN(on_min,on_max))/sr_div</f>
        <v>4.7</v>
      </c>
      <c r="H4238" s="3">
        <v>4</v>
      </c>
      <c r="I4238" s="3">
        <f>IF(HOUR(Sense_data[[#This Row],[SysTimeStamp]])&lt;12,I4237+$B$14,I4237-$B$14)</f>
        <v>15.977083333334111</v>
      </c>
    </row>
    <row r="4239" spans="1:9" x14ac:dyDescent="0.2">
      <c r="A4239" t="s">
        <v>20</v>
      </c>
      <c r="B4239" t="s">
        <v>22</v>
      </c>
      <c r="C4239" s="6">
        <f t="shared" si="70"/>
        <v>42182.048865752164</v>
      </c>
      <c r="D4239" t="s">
        <v>23</v>
      </c>
      <c r="E4239" s="6">
        <f>IF(Sense_data[[#This Row],[a_1State]]=D4238,E4238,Sense_data[[#This Row],[SysTimeStamp]])</f>
        <v>42182.046354177503</v>
      </c>
      <c r="F4239" s="3" t="str">
        <f>Sense_data[[#This Row],[a_1State]]&amp;TEXT(Sense_data[[#This Row],[StateInstanceTimestamp]],"#.######")</f>
        <v>On42182.046354</v>
      </c>
      <c r="G4239" s="3">
        <f ca="1">IF(Sense_data[[#This Row],[a_1State]]="Off",RANDBETWEEN(off_min,off_max),RANDBETWEEN(on_min,on_max))/sr_div</f>
        <v>5.3</v>
      </c>
      <c r="H4239" s="3">
        <v>5.8</v>
      </c>
      <c r="I4239" s="3">
        <f>IF(HOUR(Sense_data[[#This Row],[SysTimeStamp]])&lt;12,I4238+$B$14,I4238-$B$14)</f>
        <v>15.977314814815593</v>
      </c>
    </row>
    <row r="4240" spans="1:9" x14ac:dyDescent="0.2">
      <c r="A4240" t="s">
        <v>20</v>
      </c>
      <c r="B4240" t="s">
        <v>22</v>
      </c>
      <c r="C4240" s="6">
        <f t="shared" si="70"/>
        <v>42182.04887732624</v>
      </c>
      <c r="D4240" t="s">
        <v>23</v>
      </c>
      <c r="E4240" s="6">
        <f>IF(Sense_data[[#This Row],[a_1State]]=D4239,E4239,Sense_data[[#This Row],[SysTimeStamp]])</f>
        <v>42182.046354177503</v>
      </c>
      <c r="F4240" s="3" t="str">
        <f>Sense_data[[#This Row],[a_1State]]&amp;TEXT(Sense_data[[#This Row],[StateInstanceTimestamp]],"#.######")</f>
        <v>On42182.046354</v>
      </c>
      <c r="G4240" s="3">
        <f ca="1">IF(Sense_data[[#This Row],[a_1State]]="Off",RANDBETWEEN(off_min,off_max),RANDBETWEEN(on_min,on_max))/sr_div</f>
        <v>3.1</v>
      </c>
      <c r="H4240" s="3">
        <v>3.9</v>
      </c>
      <c r="I4240" s="3">
        <f>IF(HOUR(Sense_data[[#This Row],[SysTimeStamp]])&lt;12,I4239+$B$14,I4239-$B$14)</f>
        <v>15.977546296297074</v>
      </c>
    </row>
    <row r="4241" spans="1:9" x14ac:dyDescent="0.2">
      <c r="A4241" t="s">
        <v>20</v>
      </c>
      <c r="B4241" t="s">
        <v>22</v>
      </c>
      <c r="C4241" s="6">
        <f t="shared" si="70"/>
        <v>42182.048888900317</v>
      </c>
      <c r="D4241" t="s">
        <v>23</v>
      </c>
      <c r="E4241" s="6">
        <f>IF(Sense_data[[#This Row],[a_1State]]=D4240,E4240,Sense_data[[#This Row],[SysTimeStamp]])</f>
        <v>42182.046354177503</v>
      </c>
      <c r="F4241" s="3" t="str">
        <f>Sense_data[[#This Row],[a_1State]]&amp;TEXT(Sense_data[[#This Row],[StateInstanceTimestamp]],"#.######")</f>
        <v>On42182.046354</v>
      </c>
      <c r="G4241" s="3">
        <f ca="1">IF(Sense_data[[#This Row],[a_1State]]="Off",RANDBETWEEN(off_min,off_max),RANDBETWEEN(on_min,on_max))/sr_div</f>
        <v>3.5</v>
      </c>
      <c r="H4241" s="3">
        <v>4.3</v>
      </c>
      <c r="I4241" s="3">
        <f>IF(HOUR(Sense_data[[#This Row],[SysTimeStamp]])&lt;12,I4240+$B$14,I4240-$B$14)</f>
        <v>15.977777777778556</v>
      </c>
    </row>
    <row r="4242" spans="1:9" x14ac:dyDescent="0.2">
      <c r="A4242" t="s">
        <v>20</v>
      </c>
      <c r="B4242" t="s">
        <v>22</v>
      </c>
      <c r="C4242" s="6">
        <f t="shared" si="70"/>
        <v>42182.048900474394</v>
      </c>
      <c r="D4242" t="s">
        <v>23</v>
      </c>
      <c r="E4242" s="6">
        <f>IF(Sense_data[[#This Row],[a_1State]]=D4241,E4241,Sense_data[[#This Row],[SysTimeStamp]])</f>
        <v>42182.046354177503</v>
      </c>
      <c r="F4242" s="3" t="str">
        <f>Sense_data[[#This Row],[a_1State]]&amp;TEXT(Sense_data[[#This Row],[StateInstanceTimestamp]],"#.######")</f>
        <v>On42182.046354</v>
      </c>
      <c r="G4242" s="3">
        <f ca="1">IF(Sense_data[[#This Row],[a_1State]]="Off",RANDBETWEEN(off_min,off_max),RANDBETWEEN(on_min,on_max))/sr_div</f>
        <v>3.9</v>
      </c>
      <c r="H4242" s="3">
        <v>3.6</v>
      </c>
      <c r="I4242" s="3">
        <f>IF(HOUR(Sense_data[[#This Row],[SysTimeStamp]])&lt;12,I4241+$B$14,I4241-$B$14)</f>
        <v>15.978009259260038</v>
      </c>
    </row>
    <row r="4243" spans="1:9" x14ac:dyDescent="0.2">
      <c r="A4243" t="s">
        <v>20</v>
      </c>
      <c r="B4243" t="s">
        <v>22</v>
      </c>
      <c r="C4243" s="6">
        <f t="shared" si="70"/>
        <v>42182.048912048471</v>
      </c>
      <c r="D4243" t="s">
        <v>23</v>
      </c>
      <c r="E4243" s="6">
        <f>IF(Sense_data[[#This Row],[a_1State]]=D4242,E4242,Sense_data[[#This Row],[SysTimeStamp]])</f>
        <v>42182.046354177503</v>
      </c>
      <c r="F4243" s="3" t="str">
        <f>Sense_data[[#This Row],[a_1State]]&amp;TEXT(Sense_data[[#This Row],[StateInstanceTimestamp]],"#.######")</f>
        <v>On42182.046354</v>
      </c>
      <c r="G4243" s="3">
        <f ca="1">IF(Sense_data[[#This Row],[a_1State]]="Off",RANDBETWEEN(off_min,off_max),RANDBETWEEN(on_min,on_max))/sr_div</f>
        <v>3.1</v>
      </c>
      <c r="H4243" s="3">
        <v>5.7</v>
      </c>
      <c r="I4243" s="3">
        <f>IF(HOUR(Sense_data[[#This Row],[SysTimeStamp]])&lt;12,I4242+$B$14,I4242-$B$14)</f>
        <v>15.978240740741519</v>
      </c>
    </row>
    <row r="4244" spans="1:9" x14ac:dyDescent="0.2">
      <c r="A4244" t="s">
        <v>20</v>
      </c>
      <c r="B4244" t="s">
        <v>22</v>
      </c>
      <c r="C4244" s="6">
        <f t="shared" si="70"/>
        <v>42182.048923622548</v>
      </c>
      <c r="D4244" t="s">
        <v>23</v>
      </c>
      <c r="E4244" s="6">
        <f>IF(Sense_data[[#This Row],[a_1State]]=D4243,E4243,Sense_data[[#This Row],[SysTimeStamp]])</f>
        <v>42182.046354177503</v>
      </c>
      <c r="F4244" s="3" t="str">
        <f>Sense_data[[#This Row],[a_1State]]&amp;TEXT(Sense_data[[#This Row],[StateInstanceTimestamp]],"#.######")</f>
        <v>On42182.046354</v>
      </c>
      <c r="G4244" s="3">
        <f ca="1">IF(Sense_data[[#This Row],[a_1State]]="Off",RANDBETWEEN(off_min,off_max),RANDBETWEEN(on_min,on_max))/sr_div</f>
        <v>3.5</v>
      </c>
      <c r="H4244" s="3">
        <v>3.4</v>
      </c>
      <c r="I4244" s="3">
        <f>IF(HOUR(Sense_data[[#This Row],[SysTimeStamp]])&lt;12,I4243+$B$14,I4243-$B$14)</f>
        <v>15.978472222223001</v>
      </c>
    </row>
    <row r="4245" spans="1:9" x14ac:dyDescent="0.2">
      <c r="A4245" t="s">
        <v>20</v>
      </c>
      <c r="B4245" t="s">
        <v>22</v>
      </c>
      <c r="C4245" s="6">
        <f t="shared" si="70"/>
        <v>42182.048935196624</v>
      </c>
      <c r="D4245" t="s">
        <v>23</v>
      </c>
      <c r="E4245" s="6">
        <f>IF(Sense_data[[#This Row],[a_1State]]=D4244,E4244,Sense_data[[#This Row],[SysTimeStamp]])</f>
        <v>42182.046354177503</v>
      </c>
      <c r="F4245" s="3" t="str">
        <f>Sense_data[[#This Row],[a_1State]]&amp;TEXT(Sense_data[[#This Row],[StateInstanceTimestamp]],"#.######")</f>
        <v>On42182.046354</v>
      </c>
      <c r="G4245" s="3">
        <f ca="1">IF(Sense_data[[#This Row],[a_1State]]="Off",RANDBETWEEN(off_min,off_max),RANDBETWEEN(on_min,on_max))/sr_div</f>
        <v>3.2</v>
      </c>
      <c r="H4245" s="3">
        <v>4.9000000000000004</v>
      </c>
      <c r="I4245" s="3">
        <f>IF(HOUR(Sense_data[[#This Row],[SysTimeStamp]])&lt;12,I4244+$B$14,I4244-$B$14)</f>
        <v>15.978703703704483</v>
      </c>
    </row>
    <row r="4246" spans="1:9" x14ac:dyDescent="0.2">
      <c r="A4246" t="s">
        <v>20</v>
      </c>
      <c r="B4246" t="s">
        <v>22</v>
      </c>
      <c r="C4246" s="6">
        <f t="shared" si="70"/>
        <v>42182.048946770701</v>
      </c>
      <c r="D4246" t="s">
        <v>23</v>
      </c>
      <c r="E4246" s="6">
        <f>IF(Sense_data[[#This Row],[a_1State]]=D4245,E4245,Sense_data[[#This Row],[SysTimeStamp]])</f>
        <v>42182.046354177503</v>
      </c>
      <c r="F4246" s="3" t="str">
        <f>Sense_data[[#This Row],[a_1State]]&amp;TEXT(Sense_data[[#This Row],[StateInstanceTimestamp]],"#.######")</f>
        <v>On42182.046354</v>
      </c>
      <c r="G4246" s="3">
        <f ca="1">IF(Sense_data[[#This Row],[a_1State]]="Off",RANDBETWEEN(off_min,off_max),RANDBETWEEN(on_min,on_max))/sr_div</f>
        <v>3.2</v>
      </c>
      <c r="H4246" s="3">
        <v>5.0999999999999996</v>
      </c>
      <c r="I4246" s="3">
        <f>IF(HOUR(Sense_data[[#This Row],[SysTimeStamp]])&lt;12,I4245+$B$14,I4245-$B$14)</f>
        <v>15.978935185185964</v>
      </c>
    </row>
    <row r="4247" spans="1:9" x14ac:dyDescent="0.2">
      <c r="A4247" t="s">
        <v>20</v>
      </c>
      <c r="B4247" t="s">
        <v>22</v>
      </c>
      <c r="C4247" s="6">
        <f t="shared" si="70"/>
        <v>42182.048958344778</v>
      </c>
      <c r="D4247" t="s">
        <v>23</v>
      </c>
      <c r="E4247" s="6">
        <f>IF(Sense_data[[#This Row],[a_1State]]=D4246,E4246,Sense_data[[#This Row],[SysTimeStamp]])</f>
        <v>42182.046354177503</v>
      </c>
      <c r="F4247" s="3" t="str">
        <f>Sense_data[[#This Row],[a_1State]]&amp;TEXT(Sense_data[[#This Row],[StateInstanceTimestamp]],"#.######")</f>
        <v>On42182.046354</v>
      </c>
      <c r="G4247" s="3">
        <f ca="1">IF(Sense_data[[#This Row],[a_1State]]="Off",RANDBETWEEN(off_min,off_max),RANDBETWEEN(on_min,on_max))/sr_div</f>
        <v>5.9</v>
      </c>
      <c r="H4247" s="3">
        <v>3</v>
      </c>
      <c r="I4247" s="3">
        <f>IF(HOUR(Sense_data[[#This Row],[SysTimeStamp]])&lt;12,I4246+$B$14,I4246-$B$14)</f>
        <v>15.979166666667446</v>
      </c>
    </row>
    <row r="4248" spans="1:9" x14ac:dyDescent="0.2">
      <c r="A4248" t="s">
        <v>20</v>
      </c>
      <c r="B4248" t="s">
        <v>22</v>
      </c>
      <c r="C4248" s="6">
        <f t="shared" si="70"/>
        <v>42182.048969918855</v>
      </c>
      <c r="D4248" t="s">
        <v>23</v>
      </c>
      <c r="E4248" s="6">
        <f>IF(Sense_data[[#This Row],[a_1State]]=D4247,E4247,Sense_data[[#This Row],[SysTimeStamp]])</f>
        <v>42182.046354177503</v>
      </c>
      <c r="F4248" s="3" t="str">
        <f>Sense_data[[#This Row],[a_1State]]&amp;TEXT(Sense_data[[#This Row],[StateInstanceTimestamp]],"#.######")</f>
        <v>On42182.046354</v>
      </c>
      <c r="G4248" s="3">
        <f ca="1">IF(Sense_data[[#This Row],[a_1State]]="Off",RANDBETWEEN(off_min,off_max),RANDBETWEEN(on_min,on_max))/sr_div</f>
        <v>5.7</v>
      </c>
      <c r="H4248" s="3">
        <v>5.3</v>
      </c>
      <c r="I4248" s="3">
        <f>IF(HOUR(Sense_data[[#This Row],[SysTimeStamp]])&lt;12,I4247+$B$14,I4247-$B$14)</f>
        <v>15.979398148148928</v>
      </c>
    </row>
    <row r="4249" spans="1:9" x14ac:dyDescent="0.2">
      <c r="A4249" t="s">
        <v>20</v>
      </c>
      <c r="B4249" t="s">
        <v>22</v>
      </c>
      <c r="C4249" s="6">
        <f t="shared" si="70"/>
        <v>42182.048981492931</v>
      </c>
      <c r="D4249" t="s">
        <v>23</v>
      </c>
      <c r="E4249" s="6">
        <f>IF(Sense_data[[#This Row],[a_1State]]=D4248,E4248,Sense_data[[#This Row],[SysTimeStamp]])</f>
        <v>42182.046354177503</v>
      </c>
      <c r="F4249" s="3" t="str">
        <f>Sense_data[[#This Row],[a_1State]]&amp;TEXT(Sense_data[[#This Row],[StateInstanceTimestamp]],"#.######")</f>
        <v>On42182.046354</v>
      </c>
      <c r="G4249" s="3">
        <f ca="1">IF(Sense_data[[#This Row],[a_1State]]="Off",RANDBETWEEN(off_min,off_max),RANDBETWEEN(on_min,on_max))/sr_div</f>
        <v>5.0999999999999996</v>
      </c>
      <c r="H4249" s="3">
        <v>5.0999999999999996</v>
      </c>
      <c r="I4249" s="3">
        <f>IF(HOUR(Sense_data[[#This Row],[SysTimeStamp]])&lt;12,I4248+$B$14,I4248-$B$14)</f>
        <v>15.979629629630409</v>
      </c>
    </row>
    <row r="4250" spans="1:9" x14ac:dyDescent="0.2">
      <c r="A4250" t="s">
        <v>20</v>
      </c>
      <c r="B4250" t="s">
        <v>22</v>
      </c>
      <c r="C4250" s="6">
        <f t="shared" si="70"/>
        <v>42182.048993067008</v>
      </c>
      <c r="D4250" t="s">
        <v>23</v>
      </c>
      <c r="E4250" s="6">
        <f>IF(Sense_data[[#This Row],[a_1State]]=D4249,E4249,Sense_data[[#This Row],[SysTimeStamp]])</f>
        <v>42182.046354177503</v>
      </c>
      <c r="F4250" s="3" t="str">
        <f>Sense_data[[#This Row],[a_1State]]&amp;TEXT(Sense_data[[#This Row],[StateInstanceTimestamp]],"#.######")</f>
        <v>On42182.046354</v>
      </c>
      <c r="G4250" s="3">
        <f ca="1">IF(Sense_data[[#This Row],[a_1State]]="Off",RANDBETWEEN(off_min,off_max),RANDBETWEEN(on_min,on_max))/sr_div</f>
        <v>3.7</v>
      </c>
      <c r="H4250" s="3">
        <v>3</v>
      </c>
      <c r="I4250" s="3">
        <f>IF(HOUR(Sense_data[[#This Row],[SysTimeStamp]])&lt;12,I4249+$B$14,I4249-$B$14)</f>
        <v>15.979861111111891</v>
      </c>
    </row>
    <row r="4251" spans="1:9" x14ac:dyDescent="0.2">
      <c r="A4251" t="s">
        <v>20</v>
      </c>
      <c r="B4251" t="s">
        <v>22</v>
      </c>
      <c r="C4251" s="6">
        <f t="shared" si="70"/>
        <v>42182.049004641085</v>
      </c>
      <c r="D4251" t="s">
        <v>23</v>
      </c>
      <c r="E4251" s="6">
        <f>IF(Sense_data[[#This Row],[a_1State]]=D4250,E4250,Sense_data[[#This Row],[SysTimeStamp]])</f>
        <v>42182.046354177503</v>
      </c>
      <c r="F4251" s="3" t="str">
        <f>Sense_data[[#This Row],[a_1State]]&amp;TEXT(Sense_data[[#This Row],[StateInstanceTimestamp]],"#.######")</f>
        <v>On42182.046354</v>
      </c>
      <c r="G4251" s="3">
        <f ca="1">IF(Sense_data[[#This Row],[a_1State]]="Off",RANDBETWEEN(off_min,off_max),RANDBETWEEN(on_min,on_max))/sr_div</f>
        <v>5.0999999999999996</v>
      </c>
      <c r="H4251" s="3">
        <v>5.8</v>
      </c>
      <c r="I4251" s="3">
        <f>IF(HOUR(Sense_data[[#This Row],[SysTimeStamp]])&lt;12,I4250+$B$14,I4250-$B$14)</f>
        <v>15.980092592593373</v>
      </c>
    </row>
    <row r="4252" spans="1:9" x14ac:dyDescent="0.2">
      <c r="A4252" t="s">
        <v>20</v>
      </c>
      <c r="B4252" t="s">
        <v>22</v>
      </c>
      <c r="C4252" s="6">
        <f t="shared" si="70"/>
        <v>42182.049016215162</v>
      </c>
      <c r="D4252" t="s">
        <v>23</v>
      </c>
      <c r="E4252" s="6">
        <f>IF(Sense_data[[#This Row],[a_1State]]=D4251,E4251,Sense_data[[#This Row],[SysTimeStamp]])</f>
        <v>42182.046354177503</v>
      </c>
      <c r="F4252" s="3" t="str">
        <f>Sense_data[[#This Row],[a_1State]]&amp;TEXT(Sense_data[[#This Row],[StateInstanceTimestamp]],"#.######")</f>
        <v>On42182.046354</v>
      </c>
      <c r="G4252" s="3">
        <f ca="1">IF(Sense_data[[#This Row],[a_1State]]="Off",RANDBETWEEN(off_min,off_max),RANDBETWEEN(on_min,on_max))/sr_div</f>
        <v>5.2</v>
      </c>
      <c r="H4252" s="3">
        <v>3.3</v>
      </c>
      <c r="I4252" s="3">
        <f>IF(HOUR(Sense_data[[#This Row],[SysTimeStamp]])&lt;12,I4251+$B$14,I4251-$B$14)</f>
        <v>15.980324074074854</v>
      </c>
    </row>
    <row r="4253" spans="1:9" x14ac:dyDescent="0.2">
      <c r="A4253" t="s">
        <v>20</v>
      </c>
      <c r="B4253" t="s">
        <v>22</v>
      </c>
      <c r="C4253" s="6">
        <f t="shared" si="70"/>
        <v>42182.049027789239</v>
      </c>
      <c r="D4253" t="s">
        <v>23</v>
      </c>
      <c r="E4253" s="6">
        <f>IF(Sense_data[[#This Row],[a_1State]]=D4252,E4252,Sense_data[[#This Row],[SysTimeStamp]])</f>
        <v>42182.046354177503</v>
      </c>
      <c r="F4253" s="3" t="str">
        <f>Sense_data[[#This Row],[a_1State]]&amp;TEXT(Sense_data[[#This Row],[StateInstanceTimestamp]],"#.######")</f>
        <v>On42182.046354</v>
      </c>
      <c r="G4253" s="3">
        <f ca="1">IF(Sense_data[[#This Row],[a_1State]]="Off",RANDBETWEEN(off_min,off_max),RANDBETWEEN(on_min,on_max))/sr_div</f>
        <v>3.8</v>
      </c>
      <c r="H4253" s="3">
        <v>3.2</v>
      </c>
      <c r="I4253" s="3">
        <f>IF(HOUR(Sense_data[[#This Row],[SysTimeStamp]])&lt;12,I4252+$B$14,I4252-$B$14)</f>
        <v>15.980555555556336</v>
      </c>
    </row>
    <row r="4254" spans="1:9" x14ac:dyDescent="0.2">
      <c r="A4254" t="s">
        <v>20</v>
      </c>
      <c r="B4254" t="s">
        <v>22</v>
      </c>
      <c r="C4254" s="6">
        <f t="shared" si="70"/>
        <v>42182.049039363315</v>
      </c>
      <c r="D4254" t="s">
        <v>23</v>
      </c>
      <c r="E4254" s="6">
        <f>IF(Sense_data[[#This Row],[a_1State]]=D4253,E4253,Sense_data[[#This Row],[SysTimeStamp]])</f>
        <v>42182.046354177503</v>
      </c>
      <c r="F4254" s="3" t="str">
        <f>Sense_data[[#This Row],[a_1State]]&amp;TEXT(Sense_data[[#This Row],[StateInstanceTimestamp]],"#.######")</f>
        <v>On42182.046354</v>
      </c>
      <c r="G4254" s="3">
        <f ca="1">IF(Sense_data[[#This Row],[a_1State]]="Off",RANDBETWEEN(off_min,off_max),RANDBETWEEN(on_min,on_max))/sr_div</f>
        <v>5</v>
      </c>
      <c r="H4254" s="3">
        <v>3.7</v>
      </c>
      <c r="I4254" s="3">
        <f>IF(HOUR(Sense_data[[#This Row],[SysTimeStamp]])&lt;12,I4253+$B$14,I4253-$B$14)</f>
        <v>15.980787037037818</v>
      </c>
    </row>
    <row r="4255" spans="1:9" x14ac:dyDescent="0.2">
      <c r="A4255" t="s">
        <v>20</v>
      </c>
      <c r="B4255" t="s">
        <v>22</v>
      </c>
      <c r="C4255" s="6">
        <f t="shared" si="70"/>
        <v>42182.049050937392</v>
      </c>
      <c r="D4255" t="s">
        <v>23</v>
      </c>
      <c r="E4255" s="6">
        <f>IF(Sense_data[[#This Row],[a_1State]]=D4254,E4254,Sense_data[[#This Row],[SysTimeStamp]])</f>
        <v>42182.046354177503</v>
      </c>
      <c r="F4255" s="3" t="str">
        <f>Sense_data[[#This Row],[a_1State]]&amp;TEXT(Sense_data[[#This Row],[StateInstanceTimestamp]],"#.######")</f>
        <v>On42182.046354</v>
      </c>
      <c r="G4255" s="3">
        <f ca="1">IF(Sense_data[[#This Row],[a_1State]]="Off",RANDBETWEEN(off_min,off_max),RANDBETWEEN(on_min,on_max))/sr_div</f>
        <v>3</v>
      </c>
      <c r="H4255" s="3">
        <v>4</v>
      </c>
      <c r="I4255" s="3">
        <f>IF(HOUR(Sense_data[[#This Row],[SysTimeStamp]])&lt;12,I4254+$B$14,I4254-$B$14)</f>
        <v>15.981018518519299</v>
      </c>
    </row>
    <row r="4256" spans="1:9" x14ac:dyDescent="0.2">
      <c r="A4256" t="s">
        <v>20</v>
      </c>
      <c r="B4256" t="s">
        <v>22</v>
      </c>
      <c r="C4256" s="6">
        <f t="shared" si="70"/>
        <v>42182.049062511469</v>
      </c>
      <c r="D4256" t="s">
        <v>23</v>
      </c>
      <c r="E4256" s="6">
        <f>IF(Sense_data[[#This Row],[a_1State]]=D4255,E4255,Sense_data[[#This Row],[SysTimeStamp]])</f>
        <v>42182.046354177503</v>
      </c>
      <c r="F4256" s="3" t="str">
        <f>Sense_data[[#This Row],[a_1State]]&amp;TEXT(Sense_data[[#This Row],[StateInstanceTimestamp]],"#.######")</f>
        <v>On42182.046354</v>
      </c>
      <c r="G4256" s="3">
        <f ca="1">IF(Sense_data[[#This Row],[a_1State]]="Off",RANDBETWEEN(off_min,off_max),RANDBETWEEN(on_min,on_max))/sr_div</f>
        <v>3.3</v>
      </c>
      <c r="H4256" s="3">
        <v>4.7</v>
      </c>
      <c r="I4256" s="3">
        <f>IF(HOUR(Sense_data[[#This Row],[SysTimeStamp]])&lt;12,I4255+$B$14,I4255-$B$14)</f>
        <v>15.981250000000781</v>
      </c>
    </row>
    <row r="4257" spans="1:9" x14ac:dyDescent="0.2">
      <c r="A4257" t="s">
        <v>20</v>
      </c>
      <c r="B4257" t="s">
        <v>22</v>
      </c>
      <c r="C4257" s="6">
        <f t="shared" si="70"/>
        <v>42182.049074085546</v>
      </c>
      <c r="D4257" t="s">
        <v>23</v>
      </c>
      <c r="E4257" s="6">
        <f>IF(Sense_data[[#This Row],[a_1State]]=D4256,E4256,Sense_data[[#This Row],[SysTimeStamp]])</f>
        <v>42182.046354177503</v>
      </c>
      <c r="F4257" s="3" t="str">
        <f>Sense_data[[#This Row],[a_1State]]&amp;TEXT(Sense_data[[#This Row],[StateInstanceTimestamp]],"#.######")</f>
        <v>On42182.046354</v>
      </c>
      <c r="G4257" s="3">
        <f ca="1">IF(Sense_data[[#This Row],[a_1State]]="Off",RANDBETWEEN(off_min,off_max),RANDBETWEEN(on_min,on_max))/sr_div</f>
        <v>5.2</v>
      </c>
      <c r="H4257" s="3">
        <v>4.2</v>
      </c>
      <c r="I4257" s="3">
        <f>IF(HOUR(Sense_data[[#This Row],[SysTimeStamp]])&lt;12,I4256+$B$14,I4256-$B$14)</f>
        <v>15.981481481482263</v>
      </c>
    </row>
    <row r="4258" spans="1:9" x14ac:dyDescent="0.2">
      <c r="A4258" t="s">
        <v>20</v>
      </c>
      <c r="B4258" t="s">
        <v>22</v>
      </c>
      <c r="C4258" s="6">
        <f t="shared" si="70"/>
        <v>42182.049085659623</v>
      </c>
      <c r="D4258" t="s">
        <v>23</v>
      </c>
      <c r="E4258" s="6">
        <f>IF(Sense_data[[#This Row],[a_1State]]=D4257,E4257,Sense_data[[#This Row],[SysTimeStamp]])</f>
        <v>42182.046354177503</v>
      </c>
      <c r="F4258" s="3" t="str">
        <f>Sense_data[[#This Row],[a_1State]]&amp;TEXT(Sense_data[[#This Row],[StateInstanceTimestamp]],"#.######")</f>
        <v>On42182.046354</v>
      </c>
      <c r="G4258" s="3">
        <f ca="1">IF(Sense_data[[#This Row],[a_1State]]="Off",RANDBETWEEN(off_min,off_max),RANDBETWEEN(on_min,on_max))/sr_div</f>
        <v>3.2</v>
      </c>
      <c r="H4258" s="3">
        <v>3.3</v>
      </c>
      <c r="I4258" s="3">
        <f>IF(HOUR(Sense_data[[#This Row],[SysTimeStamp]])&lt;12,I4257+$B$14,I4257-$B$14)</f>
        <v>15.981712962963744</v>
      </c>
    </row>
    <row r="4259" spans="1:9" x14ac:dyDescent="0.2">
      <c r="A4259" t="s">
        <v>20</v>
      </c>
      <c r="B4259" t="s">
        <v>22</v>
      </c>
      <c r="C4259" s="6">
        <f t="shared" si="70"/>
        <v>42182.049097233699</v>
      </c>
      <c r="D4259" t="s">
        <v>23</v>
      </c>
      <c r="E4259" s="6">
        <f>IF(Sense_data[[#This Row],[a_1State]]=D4258,E4258,Sense_data[[#This Row],[SysTimeStamp]])</f>
        <v>42182.046354177503</v>
      </c>
      <c r="F4259" s="3" t="str">
        <f>Sense_data[[#This Row],[a_1State]]&amp;TEXT(Sense_data[[#This Row],[StateInstanceTimestamp]],"#.######")</f>
        <v>On42182.046354</v>
      </c>
      <c r="G4259" s="3">
        <f ca="1">IF(Sense_data[[#This Row],[a_1State]]="Off",RANDBETWEEN(off_min,off_max),RANDBETWEEN(on_min,on_max))/sr_div</f>
        <v>5.7</v>
      </c>
      <c r="H4259" s="3">
        <v>4.5999999999999996</v>
      </c>
      <c r="I4259" s="3">
        <f>IF(HOUR(Sense_data[[#This Row],[SysTimeStamp]])&lt;12,I4258+$B$14,I4258-$B$14)</f>
        <v>15.981944444445226</v>
      </c>
    </row>
    <row r="4260" spans="1:9" x14ac:dyDescent="0.2">
      <c r="A4260" t="s">
        <v>20</v>
      </c>
      <c r="B4260" t="s">
        <v>22</v>
      </c>
      <c r="C4260" s="6">
        <f t="shared" si="70"/>
        <v>42182.049108807776</v>
      </c>
      <c r="D4260" t="s">
        <v>23</v>
      </c>
      <c r="E4260" s="6">
        <f>IF(Sense_data[[#This Row],[a_1State]]=D4259,E4259,Sense_data[[#This Row],[SysTimeStamp]])</f>
        <v>42182.046354177503</v>
      </c>
      <c r="F4260" s="3" t="str">
        <f>Sense_data[[#This Row],[a_1State]]&amp;TEXT(Sense_data[[#This Row],[StateInstanceTimestamp]],"#.######")</f>
        <v>On42182.046354</v>
      </c>
      <c r="G4260" s="3">
        <f ca="1">IF(Sense_data[[#This Row],[a_1State]]="Off",RANDBETWEEN(off_min,off_max),RANDBETWEEN(on_min,on_max))/sr_div</f>
        <v>4.4000000000000004</v>
      </c>
      <c r="H4260" s="3">
        <v>3.2</v>
      </c>
      <c r="I4260" s="3">
        <f>IF(HOUR(Sense_data[[#This Row],[SysTimeStamp]])&lt;12,I4259+$B$14,I4259-$B$14)</f>
        <v>15.982175925926708</v>
      </c>
    </row>
    <row r="4261" spans="1:9" x14ac:dyDescent="0.2">
      <c r="A4261" t="s">
        <v>20</v>
      </c>
      <c r="B4261" t="s">
        <v>22</v>
      </c>
      <c r="C4261" s="6">
        <f t="shared" si="70"/>
        <v>42182.049120381853</v>
      </c>
      <c r="D4261" t="s">
        <v>23</v>
      </c>
      <c r="E4261" s="6">
        <f>IF(Sense_data[[#This Row],[a_1State]]=D4260,E4260,Sense_data[[#This Row],[SysTimeStamp]])</f>
        <v>42182.046354177503</v>
      </c>
      <c r="F4261" s="3" t="str">
        <f>Sense_data[[#This Row],[a_1State]]&amp;TEXT(Sense_data[[#This Row],[StateInstanceTimestamp]],"#.######")</f>
        <v>On42182.046354</v>
      </c>
      <c r="G4261" s="3">
        <f ca="1">IF(Sense_data[[#This Row],[a_1State]]="Off",RANDBETWEEN(off_min,off_max),RANDBETWEEN(on_min,on_max))/sr_div</f>
        <v>3.4</v>
      </c>
      <c r="H4261" s="3">
        <v>5.5</v>
      </c>
      <c r="I4261" s="3">
        <f>IF(HOUR(Sense_data[[#This Row],[SysTimeStamp]])&lt;12,I4260+$B$14,I4260-$B$14)</f>
        <v>15.982407407408189</v>
      </c>
    </row>
    <row r="4262" spans="1:9" x14ac:dyDescent="0.2">
      <c r="A4262" t="s">
        <v>20</v>
      </c>
      <c r="B4262" t="s">
        <v>22</v>
      </c>
      <c r="C4262" s="6">
        <f t="shared" si="70"/>
        <v>42182.04913195593</v>
      </c>
      <c r="D4262" t="s">
        <v>23</v>
      </c>
      <c r="E4262" s="6">
        <f>IF(Sense_data[[#This Row],[a_1State]]=D4261,E4261,Sense_data[[#This Row],[SysTimeStamp]])</f>
        <v>42182.046354177503</v>
      </c>
      <c r="F4262" s="3" t="str">
        <f>Sense_data[[#This Row],[a_1State]]&amp;TEXT(Sense_data[[#This Row],[StateInstanceTimestamp]],"#.######")</f>
        <v>On42182.046354</v>
      </c>
      <c r="G4262" s="3">
        <f ca="1">IF(Sense_data[[#This Row],[a_1State]]="Off",RANDBETWEEN(off_min,off_max),RANDBETWEEN(on_min,on_max))/sr_div</f>
        <v>4.8</v>
      </c>
      <c r="H4262" s="3">
        <v>3.2</v>
      </c>
      <c r="I4262" s="3">
        <f>IF(HOUR(Sense_data[[#This Row],[SysTimeStamp]])&lt;12,I4261+$B$14,I4261-$B$14)</f>
        <v>15.982638888889671</v>
      </c>
    </row>
    <row r="4263" spans="1:9" x14ac:dyDescent="0.2">
      <c r="A4263" t="s">
        <v>20</v>
      </c>
      <c r="B4263" t="s">
        <v>22</v>
      </c>
      <c r="C4263" s="6">
        <f t="shared" si="70"/>
        <v>42182.049143530006</v>
      </c>
      <c r="D4263" t="s">
        <v>23</v>
      </c>
      <c r="E4263" s="6">
        <f>IF(Sense_data[[#This Row],[a_1State]]=D4262,E4262,Sense_data[[#This Row],[SysTimeStamp]])</f>
        <v>42182.046354177503</v>
      </c>
      <c r="F4263" s="3" t="str">
        <f>Sense_data[[#This Row],[a_1State]]&amp;TEXT(Sense_data[[#This Row],[StateInstanceTimestamp]],"#.######")</f>
        <v>On42182.046354</v>
      </c>
      <c r="G4263" s="3">
        <f ca="1">IF(Sense_data[[#This Row],[a_1State]]="Off",RANDBETWEEN(off_min,off_max),RANDBETWEEN(on_min,on_max))/sr_div</f>
        <v>3.8</v>
      </c>
      <c r="H4263" s="3">
        <v>5.8</v>
      </c>
      <c r="I4263" s="3">
        <f>IF(HOUR(Sense_data[[#This Row],[SysTimeStamp]])&lt;12,I4262+$B$14,I4262-$B$14)</f>
        <v>15.982870370371153</v>
      </c>
    </row>
    <row r="4264" spans="1:9" x14ac:dyDescent="0.2">
      <c r="A4264" t="s">
        <v>20</v>
      </c>
      <c r="B4264" t="s">
        <v>22</v>
      </c>
      <c r="C4264" s="6">
        <f t="shared" si="70"/>
        <v>42182.049155104083</v>
      </c>
      <c r="D4264" t="s">
        <v>23</v>
      </c>
      <c r="E4264" s="6">
        <f>IF(Sense_data[[#This Row],[a_1State]]=D4263,E4263,Sense_data[[#This Row],[SysTimeStamp]])</f>
        <v>42182.046354177503</v>
      </c>
      <c r="F4264" s="3" t="str">
        <f>Sense_data[[#This Row],[a_1State]]&amp;TEXT(Sense_data[[#This Row],[StateInstanceTimestamp]],"#.######")</f>
        <v>On42182.046354</v>
      </c>
      <c r="G4264" s="3">
        <f ca="1">IF(Sense_data[[#This Row],[a_1State]]="Off",RANDBETWEEN(off_min,off_max),RANDBETWEEN(on_min,on_max))/sr_div</f>
        <v>5.8</v>
      </c>
      <c r="H4264" s="3">
        <v>5.5</v>
      </c>
      <c r="I4264" s="3">
        <f>IF(HOUR(Sense_data[[#This Row],[SysTimeStamp]])&lt;12,I4263+$B$14,I4263-$B$14)</f>
        <v>15.983101851852634</v>
      </c>
    </row>
    <row r="4265" spans="1:9" x14ac:dyDescent="0.2">
      <c r="A4265" t="s">
        <v>20</v>
      </c>
      <c r="B4265" t="s">
        <v>22</v>
      </c>
      <c r="C4265" s="6">
        <f t="shared" si="70"/>
        <v>42182.04916667816</v>
      </c>
      <c r="D4265" t="s">
        <v>23</v>
      </c>
      <c r="E4265" s="6">
        <f>IF(Sense_data[[#This Row],[a_1State]]=D4264,E4264,Sense_data[[#This Row],[SysTimeStamp]])</f>
        <v>42182.046354177503</v>
      </c>
      <c r="F4265" s="3" t="str">
        <f>Sense_data[[#This Row],[a_1State]]&amp;TEXT(Sense_data[[#This Row],[StateInstanceTimestamp]],"#.######")</f>
        <v>On42182.046354</v>
      </c>
      <c r="G4265" s="3">
        <f ca="1">IF(Sense_data[[#This Row],[a_1State]]="Off",RANDBETWEEN(off_min,off_max),RANDBETWEEN(on_min,on_max))/sr_div</f>
        <v>3.4</v>
      </c>
      <c r="H4265" s="3">
        <v>3.8</v>
      </c>
      <c r="I4265" s="3">
        <f>IF(HOUR(Sense_data[[#This Row],[SysTimeStamp]])&lt;12,I4264+$B$14,I4264-$B$14)</f>
        <v>15.983333333334116</v>
      </c>
    </row>
    <row r="4266" spans="1:9" x14ac:dyDescent="0.2">
      <c r="A4266" t="s">
        <v>20</v>
      </c>
      <c r="B4266" t="s">
        <v>22</v>
      </c>
      <c r="C4266" s="6">
        <f t="shared" si="70"/>
        <v>42182.049178252237</v>
      </c>
      <c r="D4266" t="s">
        <v>23</v>
      </c>
      <c r="E4266" s="6">
        <f>IF(Sense_data[[#This Row],[a_1State]]=D4265,E4265,Sense_data[[#This Row],[SysTimeStamp]])</f>
        <v>42182.046354177503</v>
      </c>
      <c r="F4266" s="3" t="str">
        <f>Sense_data[[#This Row],[a_1State]]&amp;TEXT(Sense_data[[#This Row],[StateInstanceTimestamp]],"#.######")</f>
        <v>On42182.046354</v>
      </c>
      <c r="G4266" s="3">
        <f ca="1">IF(Sense_data[[#This Row],[a_1State]]="Off",RANDBETWEEN(off_min,off_max),RANDBETWEEN(on_min,on_max))/sr_div</f>
        <v>5.6</v>
      </c>
      <c r="H4266" s="3">
        <v>4.9000000000000004</v>
      </c>
      <c r="I4266" s="3">
        <f>IF(HOUR(Sense_data[[#This Row],[SysTimeStamp]])&lt;12,I4265+$B$14,I4265-$B$14)</f>
        <v>15.983564814815598</v>
      </c>
    </row>
    <row r="4267" spans="1:9" x14ac:dyDescent="0.2">
      <c r="A4267" t="s">
        <v>20</v>
      </c>
      <c r="B4267" t="s">
        <v>22</v>
      </c>
      <c r="C4267" s="6">
        <f t="shared" si="70"/>
        <v>42182.049189826314</v>
      </c>
      <c r="D4267" t="s">
        <v>23</v>
      </c>
      <c r="E4267" s="6">
        <f>IF(Sense_data[[#This Row],[a_1State]]=D4266,E4266,Sense_data[[#This Row],[SysTimeStamp]])</f>
        <v>42182.046354177503</v>
      </c>
      <c r="F4267" s="3" t="str">
        <f>Sense_data[[#This Row],[a_1State]]&amp;TEXT(Sense_data[[#This Row],[StateInstanceTimestamp]],"#.######")</f>
        <v>On42182.046354</v>
      </c>
      <c r="G4267" s="3">
        <f ca="1">IF(Sense_data[[#This Row],[a_1State]]="Off",RANDBETWEEN(off_min,off_max),RANDBETWEEN(on_min,on_max))/sr_div</f>
        <v>5.5</v>
      </c>
      <c r="H4267" s="3">
        <v>4.4000000000000004</v>
      </c>
      <c r="I4267" s="3">
        <f>IF(HOUR(Sense_data[[#This Row],[SysTimeStamp]])&lt;12,I4266+$B$14,I4266-$B$14)</f>
        <v>15.983796296297079</v>
      </c>
    </row>
    <row r="4268" spans="1:9" x14ac:dyDescent="0.2">
      <c r="A4268" t="s">
        <v>20</v>
      </c>
      <c r="B4268" t="s">
        <v>22</v>
      </c>
      <c r="C4268" s="6">
        <f t="shared" si="70"/>
        <v>42182.04920140039</v>
      </c>
      <c r="D4268" t="s">
        <v>23</v>
      </c>
      <c r="E4268" s="6">
        <f>IF(Sense_data[[#This Row],[a_1State]]=D4267,E4267,Sense_data[[#This Row],[SysTimeStamp]])</f>
        <v>42182.046354177503</v>
      </c>
      <c r="F4268" s="3" t="str">
        <f>Sense_data[[#This Row],[a_1State]]&amp;TEXT(Sense_data[[#This Row],[StateInstanceTimestamp]],"#.######")</f>
        <v>On42182.046354</v>
      </c>
      <c r="G4268" s="3">
        <f ca="1">IF(Sense_data[[#This Row],[a_1State]]="Off",RANDBETWEEN(off_min,off_max),RANDBETWEEN(on_min,on_max))/sr_div</f>
        <v>5.8</v>
      </c>
      <c r="H4268" s="3">
        <v>5.6</v>
      </c>
      <c r="I4268" s="3">
        <f>IF(HOUR(Sense_data[[#This Row],[SysTimeStamp]])&lt;12,I4267+$B$14,I4267-$B$14)</f>
        <v>15.984027777778561</v>
      </c>
    </row>
    <row r="4269" spans="1:9" x14ac:dyDescent="0.2">
      <c r="A4269" t="s">
        <v>20</v>
      </c>
      <c r="B4269" t="s">
        <v>22</v>
      </c>
      <c r="C4269" s="6">
        <f t="shared" si="70"/>
        <v>42182.049212974467</v>
      </c>
      <c r="D4269" t="s">
        <v>23</v>
      </c>
      <c r="E4269" s="6">
        <f>IF(Sense_data[[#This Row],[a_1State]]=D4268,E4268,Sense_data[[#This Row],[SysTimeStamp]])</f>
        <v>42182.046354177503</v>
      </c>
      <c r="F4269" s="3" t="str">
        <f>Sense_data[[#This Row],[a_1State]]&amp;TEXT(Sense_data[[#This Row],[StateInstanceTimestamp]],"#.######")</f>
        <v>On42182.046354</v>
      </c>
      <c r="G4269" s="3">
        <f ca="1">IF(Sense_data[[#This Row],[a_1State]]="Off",RANDBETWEEN(off_min,off_max),RANDBETWEEN(on_min,on_max))/sr_div</f>
        <v>3.3</v>
      </c>
      <c r="H4269" s="3">
        <v>6</v>
      </c>
      <c r="I4269" s="3">
        <f>IF(HOUR(Sense_data[[#This Row],[SysTimeStamp]])&lt;12,I4268+$B$14,I4268-$B$14)</f>
        <v>15.984259259260043</v>
      </c>
    </row>
    <row r="4270" spans="1:9" x14ac:dyDescent="0.2">
      <c r="A4270" t="s">
        <v>20</v>
      </c>
      <c r="B4270" t="s">
        <v>22</v>
      </c>
      <c r="C4270" s="6">
        <f t="shared" si="70"/>
        <v>42182.049224548544</v>
      </c>
      <c r="D4270" t="s">
        <v>23</v>
      </c>
      <c r="E4270" s="6">
        <f>IF(Sense_data[[#This Row],[a_1State]]=D4269,E4269,Sense_data[[#This Row],[SysTimeStamp]])</f>
        <v>42182.046354177503</v>
      </c>
      <c r="F4270" s="3" t="str">
        <f>Sense_data[[#This Row],[a_1State]]&amp;TEXT(Sense_data[[#This Row],[StateInstanceTimestamp]],"#.######")</f>
        <v>On42182.046354</v>
      </c>
      <c r="G4270" s="3">
        <f ca="1">IF(Sense_data[[#This Row],[a_1State]]="Off",RANDBETWEEN(off_min,off_max),RANDBETWEEN(on_min,on_max))/sr_div</f>
        <v>4.2</v>
      </c>
      <c r="H4270" s="3">
        <v>4.0999999999999996</v>
      </c>
      <c r="I4270" s="3">
        <f>IF(HOUR(Sense_data[[#This Row],[SysTimeStamp]])&lt;12,I4269+$B$14,I4269-$B$14)</f>
        <v>15.984490740741524</v>
      </c>
    </row>
    <row r="4271" spans="1:9" x14ac:dyDescent="0.2">
      <c r="A4271" t="s">
        <v>20</v>
      </c>
      <c r="B4271" t="s">
        <v>22</v>
      </c>
      <c r="C4271" s="6">
        <f t="shared" si="70"/>
        <v>42182.049236122621</v>
      </c>
      <c r="D4271" t="s">
        <v>23</v>
      </c>
      <c r="E4271" s="6">
        <f>IF(Sense_data[[#This Row],[a_1State]]=D4270,E4270,Sense_data[[#This Row],[SysTimeStamp]])</f>
        <v>42182.046354177503</v>
      </c>
      <c r="F4271" s="3" t="str">
        <f>Sense_data[[#This Row],[a_1State]]&amp;TEXT(Sense_data[[#This Row],[StateInstanceTimestamp]],"#.######")</f>
        <v>On42182.046354</v>
      </c>
      <c r="G4271" s="3">
        <f ca="1">IF(Sense_data[[#This Row],[a_1State]]="Off",RANDBETWEEN(off_min,off_max),RANDBETWEEN(on_min,on_max))/sr_div</f>
        <v>5.6</v>
      </c>
      <c r="H4271" s="3">
        <v>5.5</v>
      </c>
      <c r="I4271" s="3">
        <f>IF(HOUR(Sense_data[[#This Row],[SysTimeStamp]])&lt;12,I4270+$B$14,I4270-$B$14)</f>
        <v>15.984722222223006</v>
      </c>
    </row>
    <row r="4272" spans="1:9" x14ac:dyDescent="0.2">
      <c r="A4272" t="s">
        <v>20</v>
      </c>
      <c r="B4272" t="s">
        <v>22</v>
      </c>
      <c r="C4272" s="6">
        <f t="shared" si="70"/>
        <v>42182.049247696697</v>
      </c>
      <c r="D4272" t="s">
        <v>23</v>
      </c>
      <c r="E4272" s="6">
        <f>IF(Sense_data[[#This Row],[a_1State]]=D4271,E4271,Sense_data[[#This Row],[SysTimeStamp]])</f>
        <v>42182.046354177503</v>
      </c>
      <c r="F4272" s="3" t="str">
        <f>Sense_data[[#This Row],[a_1State]]&amp;TEXT(Sense_data[[#This Row],[StateInstanceTimestamp]],"#.######")</f>
        <v>On42182.046354</v>
      </c>
      <c r="G4272" s="3">
        <f ca="1">IF(Sense_data[[#This Row],[a_1State]]="Off",RANDBETWEEN(off_min,off_max),RANDBETWEEN(on_min,on_max))/sr_div</f>
        <v>5.7</v>
      </c>
      <c r="H4272" s="3">
        <v>4</v>
      </c>
      <c r="I4272" s="3">
        <f>IF(HOUR(Sense_data[[#This Row],[SysTimeStamp]])&lt;12,I4271+$B$14,I4271-$B$14)</f>
        <v>15.984953703704488</v>
      </c>
    </row>
    <row r="4273" spans="1:9" x14ac:dyDescent="0.2">
      <c r="A4273" t="s">
        <v>20</v>
      </c>
      <c r="B4273" t="s">
        <v>22</v>
      </c>
      <c r="C4273" s="6">
        <f t="shared" si="70"/>
        <v>42182.049259270774</v>
      </c>
      <c r="D4273" t="s">
        <v>23</v>
      </c>
      <c r="E4273" s="6">
        <f>IF(Sense_data[[#This Row],[a_1State]]=D4272,E4272,Sense_data[[#This Row],[SysTimeStamp]])</f>
        <v>42182.046354177503</v>
      </c>
      <c r="F4273" s="3" t="str">
        <f>Sense_data[[#This Row],[a_1State]]&amp;TEXT(Sense_data[[#This Row],[StateInstanceTimestamp]],"#.######")</f>
        <v>On42182.046354</v>
      </c>
      <c r="G4273" s="3">
        <f ca="1">IF(Sense_data[[#This Row],[a_1State]]="Off",RANDBETWEEN(off_min,off_max),RANDBETWEEN(on_min,on_max))/sr_div</f>
        <v>4.4000000000000004</v>
      </c>
      <c r="H4273" s="3">
        <v>5.9</v>
      </c>
      <c r="I4273" s="3">
        <f>IF(HOUR(Sense_data[[#This Row],[SysTimeStamp]])&lt;12,I4272+$B$14,I4272-$B$14)</f>
        <v>15.985185185185969</v>
      </c>
    </row>
    <row r="4274" spans="1:9" x14ac:dyDescent="0.2">
      <c r="A4274" t="s">
        <v>20</v>
      </c>
      <c r="B4274" t="s">
        <v>22</v>
      </c>
      <c r="C4274" s="6">
        <f t="shared" si="70"/>
        <v>42182.049270844851</v>
      </c>
      <c r="D4274" t="s">
        <v>23</v>
      </c>
      <c r="E4274" s="6">
        <f>IF(Sense_data[[#This Row],[a_1State]]=D4273,E4273,Sense_data[[#This Row],[SysTimeStamp]])</f>
        <v>42182.046354177503</v>
      </c>
      <c r="F4274" s="3" t="str">
        <f>Sense_data[[#This Row],[a_1State]]&amp;TEXT(Sense_data[[#This Row],[StateInstanceTimestamp]],"#.######")</f>
        <v>On42182.046354</v>
      </c>
      <c r="G4274" s="3">
        <f ca="1">IF(Sense_data[[#This Row],[a_1State]]="Off",RANDBETWEEN(off_min,off_max),RANDBETWEEN(on_min,on_max))/sr_div</f>
        <v>4.4000000000000004</v>
      </c>
      <c r="H4274" s="3">
        <v>3.2</v>
      </c>
      <c r="I4274" s="3">
        <f>IF(HOUR(Sense_data[[#This Row],[SysTimeStamp]])&lt;12,I4273+$B$14,I4273-$B$14)</f>
        <v>15.985416666667451</v>
      </c>
    </row>
    <row r="4275" spans="1:9" x14ac:dyDescent="0.2">
      <c r="A4275" t="s">
        <v>20</v>
      </c>
      <c r="B4275" t="s">
        <v>22</v>
      </c>
      <c r="C4275" s="6">
        <f t="shared" si="70"/>
        <v>42182.049282418928</v>
      </c>
      <c r="D4275" t="s">
        <v>23</v>
      </c>
      <c r="E4275" s="6">
        <f>IF(Sense_data[[#This Row],[a_1State]]=D4274,E4274,Sense_data[[#This Row],[SysTimeStamp]])</f>
        <v>42182.046354177503</v>
      </c>
      <c r="F4275" s="3" t="str">
        <f>Sense_data[[#This Row],[a_1State]]&amp;TEXT(Sense_data[[#This Row],[StateInstanceTimestamp]],"#.######")</f>
        <v>On42182.046354</v>
      </c>
      <c r="G4275" s="3">
        <f ca="1">IF(Sense_data[[#This Row],[a_1State]]="Off",RANDBETWEEN(off_min,off_max),RANDBETWEEN(on_min,on_max))/sr_div</f>
        <v>5.5</v>
      </c>
      <c r="H4275" s="3">
        <v>4.5</v>
      </c>
      <c r="I4275" s="3">
        <f>IF(HOUR(Sense_data[[#This Row],[SysTimeStamp]])&lt;12,I4274+$B$14,I4274-$B$14)</f>
        <v>15.985648148148933</v>
      </c>
    </row>
    <row r="4276" spans="1:9" x14ac:dyDescent="0.2">
      <c r="A4276" t="s">
        <v>20</v>
      </c>
      <c r="B4276" t="s">
        <v>22</v>
      </c>
      <c r="C4276" s="6">
        <f t="shared" si="70"/>
        <v>42182.049293993005</v>
      </c>
      <c r="D4276" t="s">
        <v>23</v>
      </c>
      <c r="E4276" s="6">
        <f>IF(Sense_data[[#This Row],[a_1State]]=D4275,E4275,Sense_data[[#This Row],[SysTimeStamp]])</f>
        <v>42182.046354177503</v>
      </c>
      <c r="F4276" s="3" t="str">
        <f>Sense_data[[#This Row],[a_1State]]&amp;TEXT(Sense_data[[#This Row],[StateInstanceTimestamp]],"#.######")</f>
        <v>On42182.046354</v>
      </c>
      <c r="G4276" s="3">
        <f ca="1">IF(Sense_data[[#This Row],[a_1State]]="Off",RANDBETWEEN(off_min,off_max),RANDBETWEEN(on_min,on_max))/sr_div</f>
        <v>5.8</v>
      </c>
      <c r="H4276" s="3">
        <v>4.2</v>
      </c>
      <c r="I4276" s="3">
        <f>IF(HOUR(Sense_data[[#This Row],[SysTimeStamp]])&lt;12,I4275+$B$14,I4275-$B$14)</f>
        <v>15.985879629630414</v>
      </c>
    </row>
    <row r="4277" spans="1:9" x14ac:dyDescent="0.2">
      <c r="A4277" t="s">
        <v>20</v>
      </c>
      <c r="B4277" t="s">
        <v>22</v>
      </c>
      <c r="C4277" s="6">
        <f t="shared" si="70"/>
        <v>42182.049305567081</v>
      </c>
      <c r="D4277" t="s">
        <v>23</v>
      </c>
      <c r="E4277" s="6">
        <f>IF(Sense_data[[#This Row],[a_1State]]=D4276,E4276,Sense_data[[#This Row],[SysTimeStamp]])</f>
        <v>42182.046354177503</v>
      </c>
      <c r="F4277" s="3" t="str">
        <f>Sense_data[[#This Row],[a_1State]]&amp;TEXT(Sense_data[[#This Row],[StateInstanceTimestamp]],"#.######")</f>
        <v>On42182.046354</v>
      </c>
      <c r="G4277" s="3">
        <f ca="1">IF(Sense_data[[#This Row],[a_1State]]="Off",RANDBETWEEN(off_min,off_max),RANDBETWEEN(on_min,on_max))/sr_div</f>
        <v>3.1</v>
      </c>
      <c r="H4277" s="3">
        <v>3.9</v>
      </c>
      <c r="I4277" s="3">
        <f>IF(HOUR(Sense_data[[#This Row],[SysTimeStamp]])&lt;12,I4276+$B$14,I4276-$B$14)</f>
        <v>15.986111111111896</v>
      </c>
    </row>
    <row r="4278" spans="1:9" x14ac:dyDescent="0.2">
      <c r="A4278" t="s">
        <v>20</v>
      </c>
      <c r="B4278" t="s">
        <v>22</v>
      </c>
      <c r="C4278" s="6">
        <f t="shared" si="70"/>
        <v>42182.049317141158</v>
      </c>
      <c r="D4278" t="s">
        <v>23</v>
      </c>
      <c r="E4278" s="6">
        <f>IF(Sense_data[[#This Row],[a_1State]]=D4277,E4277,Sense_data[[#This Row],[SysTimeStamp]])</f>
        <v>42182.046354177503</v>
      </c>
      <c r="F4278" s="3" t="str">
        <f>Sense_data[[#This Row],[a_1State]]&amp;TEXT(Sense_data[[#This Row],[StateInstanceTimestamp]],"#.######")</f>
        <v>On42182.046354</v>
      </c>
      <c r="G4278" s="3">
        <f ca="1">IF(Sense_data[[#This Row],[a_1State]]="Off",RANDBETWEEN(off_min,off_max),RANDBETWEEN(on_min,on_max))/sr_div</f>
        <v>3.3</v>
      </c>
      <c r="H4278" s="3">
        <v>4.3</v>
      </c>
      <c r="I4278" s="3">
        <f>IF(HOUR(Sense_data[[#This Row],[SysTimeStamp]])&lt;12,I4277+$B$14,I4277-$B$14)</f>
        <v>15.986342592593378</v>
      </c>
    </row>
    <row r="4279" spans="1:9" x14ac:dyDescent="0.2">
      <c r="A4279" t="s">
        <v>20</v>
      </c>
      <c r="B4279" t="s">
        <v>22</v>
      </c>
      <c r="C4279" s="6">
        <f t="shared" ref="C4279:C4342" si="71">C4278+$B$2</f>
        <v>42182.049328715235</v>
      </c>
      <c r="D4279" t="s">
        <v>23</v>
      </c>
      <c r="E4279" s="6">
        <f>IF(Sense_data[[#This Row],[a_1State]]=D4278,E4278,Sense_data[[#This Row],[SysTimeStamp]])</f>
        <v>42182.046354177503</v>
      </c>
      <c r="F4279" s="3" t="str">
        <f>Sense_data[[#This Row],[a_1State]]&amp;TEXT(Sense_data[[#This Row],[StateInstanceTimestamp]],"#.######")</f>
        <v>On42182.046354</v>
      </c>
      <c r="G4279" s="3">
        <f ca="1">IF(Sense_data[[#This Row],[a_1State]]="Off",RANDBETWEEN(off_min,off_max),RANDBETWEEN(on_min,on_max))/sr_div</f>
        <v>3.8</v>
      </c>
      <c r="H4279" s="3">
        <v>4.5</v>
      </c>
      <c r="I4279" s="3">
        <f>IF(HOUR(Sense_data[[#This Row],[SysTimeStamp]])&lt;12,I4278+$B$14,I4278-$B$14)</f>
        <v>15.986574074074859</v>
      </c>
    </row>
    <row r="4280" spans="1:9" x14ac:dyDescent="0.2">
      <c r="A4280" t="s">
        <v>20</v>
      </c>
      <c r="B4280" t="s">
        <v>22</v>
      </c>
      <c r="C4280" s="6">
        <f t="shared" si="71"/>
        <v>42182.049340289312</v>
      </c>
      <c r="D4280" t="s">
        <v>23</v>
      </c>
      <c r="E4280" s="6">
        <f>IF(Sense_data[[#This Row],[a_1State]]=D4279,E4279,Sense_data[[#This Row],[SysTimeStamp]])</f>
        <v>42182.046354177503</v>
      </c>
      <c r="F4280" s="3" t="str">
        <f>Sense_data[[#This Row],[a_1State]]&amp;TEXT(Sense_data[[#This Row],[StateInstanceTimestamp]],"#.######")</f>
        <v>On42182.046354</v>
      </c>
      <c r="G4280" s="3">
        <f ca="1">IF(Sense_data[[#This Row],[a_1State]]="Off",RANDBETWEEN(off_min,off_max),RANDBETWEEN(on_min,on_max))/sr_div</f>
        <v>4.5999999999999996</v>
      </c>
      <c r="H4280" s="3">
        <v>6</v>
      </c>
      <c r="I4280" s="3">
        <f>IF(HOUR(Sense_data[[#This Row],[SysTimeStamp]])&lt;12,I4279+$B$14,I4279-$B$14)</f>
        <v>15.986805555556341</v>
      </c>
    </row>
    <row r="4281" spans="1:9" x14ac:dyDescent="0.2">
      <c r="A4281" t="s">
        <v>20</v>
      </c>
      <c r="B4281" t="s">
        <v>22</v>
      </c>
      <c r="C4281" s="6">
        <f t="shared" si="71"/>
        <v>42182.049351863388</v>
      </c>
      <c r="D4281" t="s">
        <v>23</v>
      </c>
      <c r="E4281" s="6">
        <f>IF(Sense_data[[#This Row],[a_1State]]=D4280,E4280,Sense_data[[#This Row],[SysTimeStamp]])</f>
        <v>42182.046354177503</v>
      </c>
      <c r="F4281" s="3" t="str">
        <f>Sense_data[[#This Row],[a_1State]]&amp;TEXT(Sense_data[[#This Row],[StateInstanceTimestamp]],"#.######")</f>
        <v>On42182.046354</v>
      </c>
      <c r="G4281" s="3">
        <f ca="1">IF(Sense_data[[#This Row],[a_1State]]="Off",RANDBETWEEN(off_min,off_max),RANDBETWEEN(on_min,on_max))/sr_div</f>
        <v>4.9000000000000004</v>
      </c>
      <c r="H4281" s="3">
        <v>5.9</v>
      </c>
      <c r="I4281" s="3">
        <f>IF(HOUR(Sense_data[[#This Row],[SysTimeStamp]])&lt;12,I4280+$B$14,I4280-$B$14)</f>
        <v>15.987037037037823</v>
      </c>
    </row>
    <row r="4282" spans="1:9" x14ac:dyDescent="0.2">
      <c r="A4282" t="s">
        <v>20</v>
      </c>
      <c r="B4282" t="s">
        <v>22</v>
      </c>
      <c r="C4282" s="6">
        <f t="shared" si="71"/>
        <v>42182.049363437465</v>
      </c>
      <c r="D4282" t="s">
        <v>23</v>
      </c>
      <c r="E4282" s="6">
        <f>IF(Sense_data[[#This Row],[a_1State]]=D4281,E4281,Sense_data[[#This Row],[SysTimeStamp]])</f>
        <v>42182.046354177503</v>
      </c>
      <c r="F4282" s="3" t="str">
        <f>Sense_data[[#This Row],[a_1State]]&amp;TEXT(Sense_data[[#This Row],[StateInstanceTimestamp]],"#.######")</f>
        <v>On42182.046354</v>
      </c>
      <c r="G4282" s="3">
        <f ca="1">IF(Sense_data[[#This Row],[a_1State]]="Off",RANDBETWEEN(off_min,off_max),RANDBETWEEN(on_min,on_max))/sr_div</f>
        <v>3.4</v>
      </c>
      <c r="H4282" s="3">
        <v>4.8</v>
      </c>
      <c r="I4282" s="3">
        <f>IF(HOUR(Sense_data[[#This Row],[SysTimeStamp]])&lt;12,I4281+$B$14,I4281-$B$14)</f>
        <v>15.987268518519304</v>
      </c>
    </row>
    <row r="4283" spans="1:9" x14ac:dyDescent="0.2">
      <c r="A4283" t="s">
        <v>20</v>
      </c>
      <c r="B4283" t="s">
        <v>22</v>
      </c>
      <c r="C4283" s="6">
        <f t="shared" si="71"/>
        <v>42182.049375011542</v>
      </c>
      <c r="D4283" t="s">
        <v>23</v>
      </c>
      <c r="E4283" s="6">
        <f>IF(Sense_data[[#This Row],[a_1State]]=D4282,E4282,Sense_data[[#This Row],[SysTimeStamp]])</f>
        <v>42182.046354177503</v>
      </c>
      <c r="F4283" s="3" t="str">
        <f>Sense_data[[#This Row],[a_1State]]&amp;TEXT(Sense_data[[#This Row],[StateInstanceTimestamp]],"#.######")</f>
        <v>On42182.046354</v>
      </c>
      <c r="G4283" s="3">
        <f ca="1">IF(Sense_data[[#This Row],[a_1State]]="Off",RANDBETWEEN(off_min,off_max),RANDBETWEEN(on_min,on_max))/sr_div</f>
        <v>5.4</v>
      </c>
      <c r="H4283" s="3">
        <v>5.4</v>
      </c>
      <c r="I4283" s="3">
        <f>IF(HOUR(Sense_data[[#This Row],[SysTimeStamp]])&lt;12,I4282+$B$14,I4282-$B$14)</f>
        <v>15.987500000000786</v>
      </c>
    </row>
    <row r="4284" spans="1:9" x14ac:dyDescent="0.2">
      <c r="A4284" t="s">
        <v>20</v>
      </c>
      <c r="B4284" t="s">
        <v>22</v>
      </c>
      <c r="C4284" s="6">
        <f t="shared" si="71"/>
        <v>42182.049386585619</v>
      </c>
      <c r="D4284" t="s">
        <v>23</v>
      </c>
      <c r="E4284" s="6">
        <f>IF(Sense_data[[#This Row],[a_1State]]=D4283,E4283,Sense_data[[#This Row],[SysTimeStamp]])</f>
        <v>42182.046354177503</v>
      </c>
      <c r="F4284" s="3" t="str">
        <f>Sense_data[[#This Row],[a_1State]]&amp;TEXT(Sense_data[[#This Row],[StateInstanceTimestamp]],"#.######")</f>
        <v>On42182.046354</v>
      </c>
      <c r="G4284" s="3">
        <f ca="1">IF(Sense_data[[#This Row],[a_1State]]="Off",RANDBETWEEN(off_min,off_max),RANDBETWEEN(on_min,on_max))/sr_div</f>
        <v>4.2</v>
      </c>
      <c r="H4284" s="3">
        <v>5.7</v>
      </c>
      <c r="I4284" s="3">
        <f>IF(HOUR(Sense_data[[#This Row],[SysTimeStamp]])&lt;12,I4283+$B$14,I4283-$B$14)</f>
        <v>15.987731481482268</v>
      </c>
    </row>
    <row r="4285" spans="1:9" x14ac:dyDescent="0.2">
      <c r="A4285" t="s">
        <v>20</v>
      </c>
      <c r="B4285" t="s">
        <v>22</v>
      </c>
      <c r="C4285" s="6">
        <f t="shared" si="71"/>
        <v>42182.049398159696</v>
      </c>
      <c r="D4285" t="s">
        <v>23</v>
      </c>
      <c r="E4285" s="6">
        <f>IF(Sense_data[[#This Row],[a_1State]]=D4284,E4284,Sense_data[[#This Row],[SysTimeStamp]])</f>
        <v>42182.046354177503</v>
      </c>
      <c r="F4285" s="3" t="str">
        <f>Sense_data[[#This Row],[a_1State]]&amp;TEXT(Sense_data[[#This Row],[StateInstanceTimestamp]],"#.######")</f>
        <v>On42182.046354</v>
      </c>
      <c r="G4285" s="3">
        <f ca="1">IF(Sense_data[[#This Row],[a_1State]]="Off",RANDBETWEEN(off_min,off_max),RANDBETWEEN(on_min,on_max))/sr_div</f>
        <v>3.9</v>
      </c>
      <c r="H4285" s="3">
        <v>5.7</v>
      </c>
      <c r="I4285" s="3">
        <f>IF(HOUR(Sense_data[[#This Row],[SysTimeStamp]])&lt;12,I4284+$B$14,I4284-$B$14)</f>
        <v>15.987962962963749</v>
      </c>
    </row>
    <row r="4286" spans="1:9" x14ac:dyDescent="0.2">
      <c r="A4286" t="s">
        <v>20</v>
      </c>
      <c r="B4286" t="s">
        <v>22</v>
      </c>
      <c r="C4286" s="6">
        <f t="shared" si="71"/>
        <v>42182.049409733772</v>
      </c>
      <c r="D4286" t="s">
        <v>23</v>
      </c>
      <c r="E4286" s="6">
        <f>IF(Sense_data[[#This Row],[a_1State]]=D4285,E4285,Sense_data[[#This Row],[SysTimeStamp]])</f>
        <v>42182.046354177503</v>
      </c>
      <c r="F4286" s="3" t="str">
        <f>Sense_data[[#This Row],[a_1State]]&amp;TEXT(Sense_data[[#This Row],[StateInstanceTimestamp]],"#.######")</f>
        <v>On42182.046354</v>
      </c>
      <c r="G4286" s="3">
        <f ca="1">IF(Sense_data[[#This Row],[a_1State]]="Off",RANDBETWEEN(off_min,off_max),RANDBETWEEN(on_min,on_max))/sr_div</f>
        <v>4.5</v>
      </c>
      <c r="H4286" s="3">
        <v>4.8</v>
      </c>
      <c r="I4286" s="3">
        <f>IF(HOUR(Sense_data[[#This Row],[SysTimeStamp]])&lt;12,I4285+$B$14,I4285-$B$14)</f>
        <v>15.988194444445231</v>
      </c>
    </row>
    <row r="4287" spans="1:9" x14ac:dyDescent="0.2">
      <c r="A4287" t="s">
        <v>20</v>
      </c>
      <c r="B4287" t="s">
        <v>22</v>
      </c>
      <c r="C4287" s="6">
        <f t="shared" si="71"/>
        <v>42182.049421307849</v>
      </c>
      <c r="D4287" t="s">
        <v>23</v>
      </c>
      <c r="E4287" s="6">
        <f>IF(Sense_data[[#This Row],[a_1State]]=D4286,E4286,Sense_data[[#This Row],[SysTimeStamp]])</f>
        <v>42182.046354177503</v>
      </c>
      <c r="F4287" s="3" t="str">
        <f>Sense_data[[#This Row],[a_1State]]&amp;TEXT(Sense_data[[#This Row],[StateInstanceTimestamp]],"#.######")</f>
        <v>On42182.046354</v>
      </c>
      <c r="G4287" s="3">
        <f ca="1">IF(Sense_data[[#This Row],[a_1State]]="Off",RANDBETWEEN(off_min,off_max),RANDBETWEEN(on_min,on_max))/sr_div</f>
        <v>5.6</v>
      </c>
      <c r="H4287" s="3">
        <v>5.9</v>
      </c>
      <c r="I4287" s="3">
        <f>IF(HOUR(Sense_data[[#This Row],[SysTimeStamp]])&lt;12,I4286+$B$14,I4286-$B$14)</f>
        <v>15.988425925926713</v>
      </c>
    </row>
    <row r="4288" spans="1:9" x14ac:dyDescent="0.2">
      <c r="A4288" t="s">
        <v>20</v>
      </c>
      <c r="B4288" t="s">
        <v>22</v>
      </c>
      <c r="C4288" s="6">
        <f t="shared" si="71"/>
        <v>42182.049432881926</v>
      </c>
      <c r="D4288" t="s">
        <v>23</v>
      </c>
      <c r="E4288" s="6">
        <f>IF(Sense_data[[#This Row],[a_1State]]=D4287,E4287,Sense_data[[#This Row],[SysTimeStamp]])</f>
        <v>42182.046354177503</v>
      </c>
      <c r="F4288" s="3" t="str">
        <f>Sense_data[[#This Row],[a_1State]]&amp;TEXT(Sense_data[[#This Row],[StateInstanceTimestamp]],"#.######")</f>
        <v>On42182.046354</v>
      </c>
      <c r="G4288" s="3">
        <f ca="1">IF(Sense_data[[#This Row],[a_1State]]="Off",RANDBETWEEN(off_min,off_max),RANDBETWEEN(on_min,on_max))/sr_div</f>
        <v>5.0999999999999996</v>
      </c>
      <c r="H4288" s="3">
        <v>5.5</v>
      </c>
      <c r="I4288" s="3">
        <f>IF(HOUR(Sense_data[[#This Row],[SysTimeStamp]])&lt;12,I4287+$B$14,I4287-$B$14)</f>
        <v>15.988657407408194</v>
      </c>
    </row>
    <row r="4289" spans="1:9" x14ac:dyDescent="0.2">
      <c r="A4289" t="s">
        <v>20</v>
      </c>
      <c r="B4289" t="s">
        <v>22</v>
      </c>
      <c r="C4289" s="6">
        <f t="shared" si="71"/>
        <v>42182.049444456003</v>
      </c>
      <c r="D4289" t="s">
        <v>23</v>
      </c>
      <c r="E4289" s="6">
        <f>IF(Sense_data[[#This Row],[a_1State]]=D4288,E4288,Sense_data[[#This Row],[SysTimeStamp]])</f>
        <v>42182.046354177503</v>
      </c>
      <c r="F4289" s="3" t="str">
        <f>Sense_data[[#This Row],[a_1State]]&amp;TEXT(Sense_data[[#This Row],[StateInstanceTimestamp]],"#.######")</f>
        <v>On42182.046354</v>
      </c>
      <c r="G4289" s="3">
        <f ca="1">IF(Sense_data[[#This Row],[a_1State]]="Off",RANDBETWEEN(off_min,off_max),RANDBETWEEN(on_min,on_max))/sr_div</f>
        <v>3.8</v>
      </c>
      <c r="H4289" s="3">
        <v>5.7</v>
      </c>
      <c r="I4289" s="3">
        <f>IF(HOUR(Sense_data[[#This Row],[SysTimeStamp]])&lt;12,I4288+$B$14,I4288-$B$14)</f>
        <v>15.988888888889676</v>
      </c>
    </row>
    <row r="4290" spans="1:9" x14ac:dyDescent="0.2">
      <c r="A4290" t="s">
        <v>20</v>
      </c>
      <c r="B4290" t="s">
        <v>22</v>
      </c>
      <c r="C4290" s="6">
        <f t="shared" si="71"/>
        <v>42182.049456030079</v>
      </c>
      <c r="D4290" t="s">
        <v>23</v>
      </c>
      <c r="E4290" s="6">
        <f>IF(Sense_data[[#This Row],[a_1State]]=D4289,E4289,Sense_data[[#This Row],[SysTimeStamp]])</f>
        <v>42182.046354177503</v>
      </c>
      <c r="F4290" s="3" t="str">
        <f>Sense_data[[#This Row],[a_1State]]&amp;TEXT(Sense_data[[#This Row],[StateInstanceTimestamp]],"#.######")</f>
        <v>On42182.046354</v>
      </c>
      <c r="G4290" s="3">
        <f ca="1">IF(Sense_data[[#This Row],[a_1State]]="Off",RANDBETWEEN(off_min,off_max),RANDBETWEEN(on_min,on_max))/sr_div</f>
        <v>3.5</v>
      </c>
      <c r="H4290" s="3">
        <v>4.5</v>
      </c>
      <c r="I4290" s="3">
        <f>IF(HOUR(Sense_data[[#This Row],[SysTimeStamp]])&lt;12,I4289+$B$14,I4289-$B$14)</f>
        <v>15.989120370371158</v>
      </c>
    </row>
    <row r="4291" spans="1:9" x14ac:dyDescent="0.2">
      <c r="A4291" t="s">
        <v>20</v>
      </c>
      <c r="B4291" t="s">
        <v>22</v>
      </c>
      <c r="C4291" s="6">
        <f t="shared" si="71"/>
        <v>42182.049467604156</v>
      </c>
      <c r="D4291" t="s">
        <v>23</v>
      </c>
      <c r="E4291" s="6">
        <f>IF(Sense_data[[#This Row],[a_1State]]=D4290,E4290,Sense_data[[#This Row],[SysTimeStamp]])</f>
        <v>42182.046354177503</v>
      </c>
      <c r="F4291" s="3" t="str">
        <f>Sense_data[[#This Row],[a_1State]]&amp;TEXT(Sense_data[[#This Row],[StateInstanceTimestamp]],"#.######")</f>
        <v>On42182.046354</v>
      </c>
      <c r="G4291" s="3">
        <f ca="1">IF(Sense_data[[#This Row],[a_1State]]="Off",RANDBETWEEN(off_min,off_max),RANDBETWEEN(on_min,on_max))/sr_div</f>
        <v>5.0999999999999996</v>
      </c>
      <c r="H4291" s="3">
        <v>5.8</v>
      </c>
      <c r="I4291" s="3">
        <f>IF(HOUR(Sense_data[[#This Row],[SysTimeStamp]])&lt;12,I4290+$B$14,I4290-$B$14)</f>
        <v>15.989351851852639</v>
      </c>
    </row>
    <row r="4292" spans="1:9" x14ac:dyDescent="0.2">
      <c r="A4292" t="s">
        <v>20</v>
      </c>
      <c r="B4292" t="s">
        <v>22</v>
      </c>
      <c r="C4292" s="6">
        <f t="shared" si="71"/>
        <v>42182.049479178233</v>
      </c>
      <c r="D4292" t="s">
        <v>23</v>
      </c>
      <c r="E4292" s="6">
        <f>IF(Sense_data[[#This Row],[a_1State]]=D4291,E4291,Sense_data[[#This Row],[SysTimeStamp]])</f>
        <v>42182.046354177503</v>
      </c>
      <c r="F4292" s="3" t="str">
        <f>Sense_data[[#This Row],[a_1State]]&amp;TEXT(Sense_data[[#This Row],[StateInstanceTimestamp]],"#.######")</f>
        <v>On42182.046354</v>
      </c>
      <c r="G4292" s="3">
        <f ca="1">IF(Sense_data[[#This Row],[a_1State]]="Off",RANDBETWEEN(off_min,off_max),RANDBETWEEN(on_min,on_max))/sr_div</f>
        <v>4.0999999999999996</v>
      </c>
      <c r="H4292" s="3">
        <v>4.7</v>
      </c>
      <c r="I4292" s="3">
        <f>IF(HOUR(Sense_data[[#This Row],[SysTimeStamp]])&lt;12,I4291+$B$14,I4291-$B$14)</f>
        <v>15.989583333334121</v>
      </c>
    </row>
    <row r="4293" spans="1:9" x14ac:dyDescent="0.2">
      <c r="A4293" t="s">
        <v>20</v>
      </c>
      <c r="B4293" t="s">
        <v>22</v>
      </c>
      <c r="C4293" s="6">
        <f t="shared" si="71"/>
        <v>42182.04949075231</v>
      </c>
      <c r="D4293" t="s">
        <v>23</v>
      </c>
      <c r="E4293" s="6">
        <f>IF(Sense_data[[#This Row],[a_1State]]=D4292,E4292,Sense_data[[#This Row],[SysTimeStamp]])</f>
        <v>42182.046354177503</v>
      </c>
      <c r="F4293" s="3" t="str">
        <f>Sense_data[[#This Row],[a_1State]]&amp;TEXT(Sense_data[[#This Row],[StateInstanceTimestamp]],"#.######")</f>
        <v>On42182.046354</v>
      </c>
      <c r="G4293" s="3">
        <f ca="1">IF(Sense_data[[#This Row],[a_1State]]="Off",RANDBETWEEN(off_min,off_max),RANDBETWEEN(on_min,on_max))/sr_div</f>
        <v>5.7</v>
      </c>
      <c r="H4293" s="3">
        <v>5</v>
      </c>
      <c r="I4293" s="3">
        <f>IF(HOUR(Sense_data[[#This Row],[SysTimeStamp]])&lt;12,I4292+$B$14,I4292-$B$14)</f>
        <v>15.989814814815603</v>
      </c>
    </row>
    <row r="4294" spans="1:9" x14ac:dyDescent="0.2">
      <c r="A4294" t="s">
        <v>20</v>
      </c>
      <c r="B4294" t="s">
        <v>22</v>
      </c>
      <c r="C4294" s="6">
        <f t="shared" si="71"/>
        <v>42182.049502326387</v>
      </c>
      <c r="D4294" t="s">
        <v>23</v>
      </c>
      <c r="E4294" s="6">
        <f>IF(Sense_data[[#This Row],[a_1State]]=D4293,E4293,Sense_data[[#This Row],[SysTimeStamp]])</f>
        <v>42182.046354177503</v>
      </c>
      <c r="F4294" s="3" t="str">
        <f>Sense_data[[#This Row],[a_1State]]&amp;TEXT(Sense_data[[#This Row],[StateInstanceTimestamp]],"#.######")</f>
        <v>On42182.046354</v>
      </c>
      <c r="G4294" s="3">
        <f ca="1">IF(Sense_data[[#This Row],[a_1State]]="Off",RANDBETWEEN(off_min,off_max),RANDBETWEEN(on_min,on_max))/sr_div</f>
        <v>4.5999999999999996</v>
      </c>
      <c r="H4294" s="3">
        <v>5.6</v>
      </c>
      <c r="I4294" s="3">
        <f>IF(HOUR(Sense_data[[#This Row],[SysTimeStamp]])&lt;12,I4293+$B$14,I4293-$B$14)</f>
        <v>15.990046296297084</v>
      </c>
    </row>
    <row r="4295" spans="1:9" x14ac:dyDescent="0.2">
      <c r="A4295" t="s">
        <v>20</v>
      </c>
      <c r="B4295" t="s">
        <v>22</v>
      </c>
      <c r="C4295" s="6">
        <f t="shared" si="71"/>
        <v>42182.049513900463</v>
      </c>
      <c r="D4295" t="s">
        <v>23</v>
      </c>
      <c r="E4295" s="6">
        <f>IF(Sense_data[[#This Row],[a_1State]]=D4294,E4294,Sense_data[[#This Row],[SysTimeStamp]])</f>
        <v>42182.046354177503</v>
      </c>
      <c r="F4295" s="3" t="str">
        <f>Sense_data[[#This Row],[a_1State]]&amp;TEXT(Sense_data[[#This Row],[StateInstanceTimestamp]],"#.######")</f>
        <v>On42182.046354</v>
      </c>
      <c r="G4295" s="3">
        <f ca="1">IF(Sense_data[[#This Row],[a_1State]]="Off",RANDBETWEEN(off_min,off_max),RANDBETWEEN(on_min,on_max))/sr_div</f>
        <v>3.3</v>
      </c>
      <c r="H4295" s="3">
        <v>3.6</v>
      </c>
      <c r="I4295" s="3">
        <f>IF(HOUR(Sense_data[[#This Row],[SysTimeStamp]])&lt;12,I4294+$B$14,I4294-$B$14)</f>
        <v>15.990277777778566</v>
      </c>
    </row>
    <row r="4296" spans="1:9" x14ac:dyDescent="0.2">
      <c r="A4296" t="s">
        <v>20</v>
      </c>
      <c r="B4296" t="s">
        <v>22</v>
      </c>
      <c r="C4296" s="6">
        <f t="shared" si="71"/>
        <v>42182.04952547454</v>
      </c>
      <c r="D4296" t="s">
        <v>23</v>
      </c>
      <c r="E4296" s="6">
        <f>IF(Sense_data[[#This Row],[a_1State]]=D4295,E4295,Sense_data[[#This Row],[SysTimeStamp]])</f>
        <v>42182.046354177503</v>
      </c>
      <c r="F4296" s="3" t="str">
        <f>Sense_data[[#This Row],[a_1State]]&amp;TEXT(Sense_data[[#This Row],[StateInstanceTimestamp]],"#.######")</f>
        <v>On42182.046354</v>
      </c>
      <c r="G4296" s="3">
        <f ca="1">IF(Sense_data[[#This Row],[a_1State]]="Off",RANDBETWEEN(off_min,off_max),RANDBETWEEN(on_min,on_max))/sr_div</f>
        <v>5.3</v>
      </c>
      <c r="H4296" s="3">
        <v>5.5</v>
      </c>
      <c r="I4296" s="3">
        <f>IF(HOUR(Sense_data[[#This Row],[SysTimeStamp]])&lt;12,I4295+$B$14,I4295-$B$14)</f>
        <v>15.990509259260048</v>
      </c>
    </row>
    <row r="4297" spans="1:9" x14ac:dyDescent="0.2">
      <c r="A4297" t="s">
        <v>20</v>
      </c>
      <c r="B4297" t="s">
        <v>22</v>
      </c>
      <c r="C4297" s="6">
        <f t="shared" si="71"/>
        <v>42182.049537048617</v>
      </c>
      <c r="D4297" t="s">
        <v>23</v>
      </c>
      <c r="E4297" s="6">
        <f>IF(Sense_data[[#This Row],[a_1State]]=D4296,E4296,Sense_data[[#This Row],[SysTimeStamp]])</f>
        <v>42182.046354177503</v>
      </c>
      <c r="F4297" s="3" t="str">
        <f>Sense_data[[#This Row],[a_1State]]&amp;TEXT(Sense_data[[#This Row],[StateInstanceTimestamp]],"#.######")</f>
        <v>On42182.046354</v>
      </c>
      <c r="G4297" s="3">
        <f ca="1">IF(Sense_data[[#This Row],[a_1State]]="Off",RANDBETWEEN(off_min,off_max),RANDBETWEEN(on_min,on_max))/sr_div</f>
        <v>5.9</v>
      </c>
      <c r="H4297" s="3">
        <v>4.5</v>
      </c>
      <c r="I4297" s="3">
        <f>IF(HOUR(Sense_data[[#This Row],[SysTimeStamp]])&lt;12,I4296+$B$14,I4296-$B$14)</f>
        <v>15.990740740741529</v>
      </c>
    </row>
    <row r="4298" spans="1:9" x14ac:dyDescent="0.2">
      <c r="A4298" t="s">
        <v>20</v>
      </c>
      <c r="B4298" t="s">
        <v>22</v>
      </c>
      <c r="C4298" s="6">
        <f t="shared" si="71"/>
        <v>42182.049548622694</v>
      </c>
      <c r="D4298" t="s">
        <v>23</v>
      </c>
      <c r="E4298" s="6">
        <f>IF(Sense_data[[#This Row],[a_1State]]=D4297,E4297,Sense_data[[#This Row],[SysTimeStamp]])</f>
        <v>42182.046354177503</v>
      </c>
      <c r="F4298" s="3" t="str">
        <f>Sense_data[[#This Row],[a_1State]]&amp;TEXT(Sense_data[[#This Row],[StateInstanceTimestamp]],"#.######")</f>
        <v>On42182.046354</v>
      </c>
      <c r="G4298" s="3">
        <f ca="1">IF(Sense_data[[#This Row],[a_1State]]="Off",RANDBETWEEN(off_min,off_max),RANDBETWEEN(on_min,on_max))/sr_div</f>
        <v>4.8</v>
      </c>
      <c r="H4298" s="3">
        <v>3.6</v>
      </c>
      <c r="I4298" s="3">
        <f>IF(HOUR(Sense_data[[#This Row],[SysTimeStamp]])&lt;12,I4297+$B$14,I4297-$B$14)</f>
        <v>15.990972222223011</v>
      </c>
    </row>
    <row r="4299" spans="1:9" x14ac:dyDescent="0.2">
      <c r="A4299" t="s">
        <v>20</v>
      </c>
      <c r="B4299" t="s">
        <v>22</v>
      </c>
      <c r="C4299" s="6">
        <f t="shared" si="71"/>
        <v>42182.04956019677</v>
      </c>
      <c r="D4299" t="s">
        <v>23</v>
      </c>
      <c r="E4299" s="6">
        <f>IF(Sense_data[[#This Row],[a_1State]]=D4298,E4298,Sense_data[[#This Row],[SysTimeStamp]])</f>
        <v>42182.046354177503</v>
      </c>
      <c r="F4299" s="3" t="str">
        <f>Sense_data[[#This Row],[a_1State]]&amp;TEXT(Sense_data[[#This Row],[StateInstanceTimestamp]],"#.######")</f>
        <v>On42182.046354</v>
      </c>
      <c r="G4299" s="3">
        <f ca="1">IF(Sense_data[[#This Row],[a_1State]]="Off",RANDBETWEEN(off_min,off_max),RANDBETWEEN(on_min,on_max))/sr_div</f>
        <v>6</v>
      </c>
      <c r="H4299" s="3">
        <v>4.7</v>
      </c>
      <c r="I4299" s="3">
        <f>IF(HOUR(Sense_data[[#This Row],[SysTimeStamp]])&lt;12,I4298+$B$14,I4298-$B$14)</f>
        <v>15.991203703704493</v>
      </c>
    </row>
    <row r="4300" spans="1:9" x14ac:dyDescent="0.2">
      <c r="A4300" t="s">
        <v>20</v>
      </c>
      <c r="B4300" t="s">
        <v>22</v>
      </c>
      <c r="C4300" s="6">
        <f t="shared" si="71"/>
        <v>42182.049571770847</v>
      </c>
      <c r="D4300" t="s">
        <v>23</v>
      </c>
      <c r="E4300" s="6">
        <f>IF(Sense_data[[#This Row],[a_1State]]=D4299,E4299,Sense_data[[#This Row],[SysTimeStamp]])</f>
        <v>42182.046354177503</v>
      </c>
      <c r="F4300" s="3" t="str">
        <f>Sense_data[[#This Row],[a_1State]]&amp;TEXT(Sense_data[[#This Row],[StateInstanceTimestamp]],"#.######")</f>
        <v>On42182.046354</v>
      </c>
      <c r="G4300" s="3">
        <f ca="1">IF(Sense_data[[#This Row],[a_1State]]="Off",RANDBETWEEN(off_min,off_max),RANDBETWEEN(on_min,on_max))/sr_div</f>
        <v>4.4000000000000004</v>
      </c>
      <c r="H4300" s="3">
        <v>5.2</v>
      </c>
      <c r="I4300" s="3">
        <f>IF(HOUR(Sense_data[[#This Row],[SysTimeStamp]])&lt;12,I4299+$B$14,I4299-$B$14)</f>
        <v>15.991435185185974</v>
      </c>
    </row>
    <row r="4301" spans="1:9" x14ac:dyDescent="0.2">
      <c r="A4301" t="s">
        <v>20</v>
      </c>
      <c r="B4301" t="s">
        <v>22</v>
      </c>
      <c r="C4301" s="6">
        <f t="shared" si="71"/>
        <v>42182.049583344924</v>
      </c>
      <c r="D4301" t="s">
        <v>23</v>
      </c>
      <c r="E4301" s="6">
        <f>IF(Sense_data[[#This Row],[a_1State]]=D4300,E4300,Sense_data[[#This Row],[SysTimeStamp]])</f>
        <v>42182.046354177503</v>
      </c>
      <c r="F4301" s="3" t="str">
        <f>Sense_data[[#This Row],[a_1State]]&amp;TEXT(Sense_data[[#This Row],[StateInstanceTimestamp]],"#.######")</f>
        <v>On42182.046354</v>
      </c>
      <c r="G4301" s="3">
        <f ca="1">IF(Sense_data[[#This Row],[a_1State]]="Off",RANDBETWEEN(off_min,off_max),RANDBETWEEN(on_min,on_max))/sr_div</f>
        <v>3.3</v>
      </c>
      <c r="H4301" s="3">
        <v>4.9000000000000004</v>
      </c>
      <c r="I4301" s="3">
        <f>IF(HOUR(Sense_data[[#This Row],[SysTimeStamp]])&lt;12,I4300+$B$14,I4300-$B$14)</f>
        <v>15.991666666667456</v>
      </c>
    </row>
    <row r="4302" spans="1:9" x14ac:dyDescent="0.2">
      <c r="A4302" t="s">
        <v>20</v>
      </c>
      <c r="B4302" t="s">
        <v>22</v>
      </c>
      <c r="C4302" s="6">
        <f t="shared" si="71"/>
        <v>42182.049594919001</v>
      </c>
      <c r="D4302" t="s">
        <v>23</v>
      </c>
      <c r="E4302" s="6">
        <f>IF(Sense_data[[#This Row],[a_1State]]=D4301,E4301,Sense_data[[#This Row],[SysTimeStamp]])</f>
        <v>42182.046354177503</v>
      </c>
      <c r="F4302" s="3" t="str">
        <f>Sense_data[[#This Row],[a_1State]]&amp;TEXT(Sense_data[[#This Row],[StateInstanceTimestamp]],"#.######")</f>
        <v>On42182.046354</v>
      </c>
      <c r="G4302" s="3">
        <f ca="1">IF(Sense_data[[#This Row],[a_1State]]="Off",RANDBETWEEN(off_min,off_max),RANDBETWEEN(on_min,on_max))/sr_div</f>
        <v>4.0999999999999996</v>
      </c>
      <c r="H4302" s="3">
        <v>3.2</v>
      </c>
      <c r="I4302" s="3">
        <f>IF(HOUR(Sense_data[[#This Row],[SysTimeStamp]])&lt;12,I4301+$B$14,I4301-$B$14)</f>
        <v>15.991898148148938</v>
      </c>
    </row>
    <row r="4303" spans="1:9" x14ac:dyDescent="0.2">
      <c r="A4303" t="s">
        <v>20</v>
      </c>
      <c r="B4303" t="s">
        <v>22</v>
      </c>
      <c r="C4303" s="6">
        <f t="shared" si="71"/>
        <v>42182.049606493078</v>
      </c>
      <c r="D4303" t="s">
        <v>23</v>
      </c>
      <c r="E4303" s="6">
        <f>IF(Sense_data[[#This Row],[a_1State]]=D4302,E4302,Sense_data[[#This Row],[SysTimeStamp]])</f>
        <v>42182.046354177503</v>
      </c>
      <c r="F4303" s="3" t="str">
        <f>Sense_data[[#This Row],[a_1State]]&amp;TEXT(Sense_data[[#This Row],[StateInstanceTimestamp]],"#.######")</f>
        <v>On42182.046354</v>
      </c>
      <c r="G4303" s="3">
        <f ca="1">IF(Sense_data[[#This Row],[a_1State]]="Off",RANDBETWEEN(off_min,off_max),RANDBETWEEN(on_min,on_max))/sr_div</f>
        <v>4</v>
      </c>
      <c r="H4303" s="3">
        <v>3.4</v>
      </c>
      <c r="I4303" s="3">
        <f>IF(HOUR(Sense_data[[#This Row],[SysTimeStamp]])&lt;12,I4302+$B$14,I4302-$B$14)</f>
        <v>15.992129629630419</v>
      </c>
    </row>
    <row r="4304" spans="1:9" x14ac:dyDescent="0.2">
      <c r="A4304" t="s">
        <v>20</v>
      </c>
      <c r="B4304" t="s">
        <v>22</v>
      </c>
      <c r="C4304" s="6">
        <f t="shared" si="71"/>
        <v>42182.049618067154</v>
      </c>
      <c r="D4304" t="s">
        <v>23</v>
      </c>
      <c r="E4304" s="6">
        <f>IF(Sense_data[[#This Row],[a_1State]]=D4303,E4303,Sense_data[[#This Row],[SysTimeStamp]])</f>
        <v>42182.046354177503</v>
      </c>
      <c r="F4304" s="3" t="str">
        <f>Sense_data[[#This Row],[a_1State]]&amp;TEXT(Sense_data[[#This Row],[StateInstanceTimestamp]],"#.######")</f>
        <v>On42182.046354</v>
      </c>
      <c r="G4304" s="3">
        <f ca="1">IF(Sense_data[[#This Row],[a_1State]]="Off",RANDBETWEEN(off_min,off_max),RANDBETWEEN(on_min,on_max))/sr_div</f>
        <v>4.7</v>
      </c>
      <c r="H4304" s="3">
        <v>4.0999999999999996</v>
      </c>
      <c r="I4304" s="3">
        <f>IF(HOUR(Sense_data[[#This Row],[SysTimeStamp]])&lt;12,I4303+$B$14,I4303-$B$14)</f>
        <v>15.992361111111901</v>
      </c>
    </row>
    <row r="4305" spans="1:9" x14ac:dyDescent="0.2">
      <c r="A4305" t="s">
        <v>20</v>
      </c>
      <c r="B4305" t="s">
        <v>22</v>
      </c>
      <c r="C4305" s="6">
        <f t="shared" si="71"/>
        <v>42182.049629641231</v>
      </c>
      <c r="D4305" t="s">
        <v>23</v>
      </c>
      <c r="E4305" s="6">
        <f>IF(Sense_data[[#This Row],[a_1State]]=D4304,E4304,Sense_data[[#This Row],[SysTimeStamp]])</f>
        <v>42182.046354177503</v>
      </c>
      <c r="F4305" s="3" t="str">
        <f>Sense_data[[#This Row],[a_1State]]&amp;TEXT(Sense_data[[#This Row],[StateInstanceTimestamp]],"#.######")</f>
        <v>On42182.046354</v>
      </c>
      <c r="G4305" s="3">
        <f ca="1">IF(Sense_data[[#This Row],[a_1State]]="Off",RANDBETWEEN(off_min,off_max),RANDBETWEEN(on_min,on_max))/sr_div</f>
        <v>5</v>
      </c>
      <c r="H4305" s="3">
        <v>5.0999999999999996</v>
      </c>
      <c r="I4305" s="3">
        <f>IF(HOUR(Sense_data[[#This Row],[SysTimeStamp]])&lt;12,I4304+$B$14,I4304-$B$14)</f>
        <v>15.992592592593383</v>
      </c>
    </row>
    <row r="4306" spans="1:9" x14ac:dyDescent="0.2">
      <c r="A4306" t="s">
        <v>20</v>
      </c>
      <c r="B4306" t="s">
        <v>22</v>
      </c>
      <c r="C4306" s="6">
        <f t="shared" si="71"/>
        <v>42182.049641215308</v>
      </c>
      <c r="D4306" t="s">
        <v>23</v>
      </c>
      <c r="E4306" s="6">
        <f>IF(Sense_data[[#This Row],[a_1State]]=D4305,E4305,Sense_data[[#This Row],[SysTimeStamp]])</f>
        <v>42182.046354177503</v>
      </c>
      <c r="F4306" s="3" t="str">
        <f>Sense_data[[#This Row],[a_1State]]&amp;TEXT(Sense_data[[#This Row],[StateInstanceTimestamp]],"#.######")</f>
        <v>On42182.046354</v>
      </c>
      <c r="G4306" s="3">
        <f ca="1">IF(Sense_data[[#This Row],[a_1State]]="Off",RANDBETWEEN(off_min,off_max),RANDBETWEEN(on_min,on_max))/sr_div</f>
        <v>4.8</v>
      </c>
      <c r="H4306" s="3">
        <v>4.9000000000000004</v>
      </c>
      <c r="I4306" s="3">
        <f>IF(HOUR(Sense_data[[#This Row],[SysTimeStamp]])&lt;12,I4305+$B$14,I4305-$B$14)</f>
        <v>15.992824074074864</v>
      </c>
    </row>
    <row r="4307" spans="1:9" x14ac:dyDescent="0.2">
      <c r="A4307" t="s">
        <v>20</v>
      </c>
      <c r="B4307" t="s">
        <v>22</v>
      </c>
      <c r="C4307" s="6">
        <f t="shared" si="71"/>
        <v>42182.049652789385</v>
      </c>
      <c r="D4307" t="s">
        <v>23</v>
      </c>
      <c r="E4307" s="6">
        <f>IF(Sense_data[[#This Row],[a_1State]]=D4306,E4306,Sense_data[[#This Row],[SysTimeStamp]])</f>
        <v>42182.046354177503</v>
      </c>
      <c r="F4307" s="3" t="str">
        <f>Sense_data[[#This Row],[a_1State]]&amp;TEXT(Sense_data[[#This Row],[StateInstanceTimestamp]],"#.######")</f>
        <v>On42182.046354</v>
      </c>
      <c r="G4307" s="3">
        <f ca="1">IF(Sense_data[[#This Row],[a_1State]]="Off",RANDBETWEEN(off_min,off_max),RANDBETWEEN(on_min,on_max))/sr_div</f>
        <v>5.9</v>
      </c>
      <c r="H4307" s="3">
        <v>5.8</v>
      </c>
      <c r="I4307" s="3">
        <f>IF(HOUR(Sense_data[[#This Row],[SysTimeStamp]])&lt;12,I4306+$B$14,I4306-$B$14)</f>
        <v>15.993055555556346</v>
      </c>
    </row>
    <row r="4308" spans="1:9" x14ac:dyDescent="0.2">
      <c r="A4308" t="s">
        <v>20</v>
      </c>
      <c r="B4308" t="s">
        <v>22</v>
      </c>
      <c r="C4308" s="6">
        <f t="shared" si="71"/>
        <v>42182.049664363461</v>
      </c>
      <c r="D4308" t="s">
        <v>23</v>
      </c>
      <c r="E4308" s="6">
        <f>IF(Sense_data[[#This Row],[a_1State]]=D4307,E4307,Sense_data[[#This Row],[SysTimeStamp]])</f>
        <v>42182.046354177503</v>
      </c>
      <c r="F4308" s="3" t="str">
        <f>Sense_data[[#This Row],[a_1State]]&amp;TEXT(Sense_data[[#This Row],[StateInstanceTimestamp]],"#.######")</f>
        <v>On42182.046354</v>
      </c>
      <c r="G4308" s="3">
        <f ca="1">IF(Sense_data[[#This Row],[a_1State]]="Off",RANDBETWEEN(off_min,off_max),RANDBETWEEN(on_min,on_max))/sr_div</f>
        <v>4.3</v>
      </c>
      <c r="H4308" s="3">
        <v>3.4</v>
      </c>
      <c r="I4308" s="3">
        <f>IF(HOUR(Sense_data[[#This Row],[SysTimeStamp]])&lt;12,I4307+$B$14,I4307-$B$14)</f>
        <v>15.993287037037828</v>
      </c>
    </row>
    <row r="4309" spans="1:9" x14ac:dyDescent="0.2">
      <c r="A4309" t="s">
        <v>20</v>
      </c>
      <c r="B4309" t="s">
        <v>22</v>
      </c>
      <c r="C4309" s="6">
        <f t="shared" si="71"/>
        <v>42182.049675937538</v>
      </c>
      <c r="D4309" t="s">
        <v>23</v>
      </c>
      <c r="E4309" s="6">
        <f>IF(Sense_data[[#This Row],[a_1State]]=D4308,E4308,Sense_data[[#This Row],[SysTimeStamp]])</f>
        <v>42182.046354177503</v>
      </c>
      <c r="F4309" s="3" t="str">
        <f>Sense_data[[#This Row],[a_1State]]&amp;TEXT(Sense_data[[#This Row],[StateInstanceTimestamp]],"#.######")</f>
        <v>On42182.046354</v>
      </c>
      <c r="G4309" s="3">
        <f ca="1">IF(Sense_data[[#This Row],[a_1State]]="Off",RANDBETWEEN(off_min,off_max),RANDBETWEEN(on_min,on_max))/sr_div</f>
        <v>5.8</v>
      </c>
      <c r="H4309" s="3">
        <v>3.4</v>
      </c>
      <c r="I4309" s="3">
        <f>IF(HOUR(Sense_data[[#This Row],[SysTimeStamp]])&lt;12,I4308+$B$14,I4308-$B$14)</f>
        <v>15.993518518519309</v>
      </c>
    </row>
    <row r="4310" spans="1:9" x14ac:dyDescent="0.2">
      <c r="A4310" t="s">
        <v>20</v>
      </c>
      <c r="B4310" t="s">
        <v>22</v>
      </c>
      <c r="C4310" s="6">
        <f t="shared" si="71"/>
        <v>42182.049687511615</v>
      </c>
      <c r="D4310" t="s">
        <v>23</v>
      </c>
      <c r="E4310" s="6">
        <f>IF(Sense_data[[#This Row],[a_1State]]=D4309,E4309,Sense_data[[#This Row],[SysTimeStamp]])</f>
        <v>42182.046354177503</v>
      </c>
      <c r="F4310" s="3" t="str">
        <f>Sense_data[[#This Row],[a_1State]]&amp;TEXT(Sense_data[[#This Row],[StateInstanceTimestamp]],"#.######")</f>
        <v>On42182.046354</v>
      </c>
      <c r="G4310" s="3">
        <f ca="1">IF(Sense_data[[#This Row],[a_1State]]="Off",RANDBETWEEN(off_min,off_max),RANDBETWEEN(on_min,on_max))/sr_div</f>
        <v>3.8</v>
      </c>
      <c r="H4310" s="3">
        <v>5.2</v>
      </c>
      <c r="I4310" s="3">
        <f>IF(HOUR(Sense_data[[#This Row],[SysTimeStamp]])&lt;12,I4309+$B$14,I4309-$B$14)</f>
        <v>15.993750000000791</v>
      </c>
    </row>
    <row r="4311" spans="1:9" x14ac:dyDescent="0.2">
      <c r="A4311" t="s">
        <v>20</v>
      </c>
      <c r="B4311" t="s">
        <v>22</v>
      </c>
      <c r="C4311" s="6">
        <f t="shared" si="71"/>
        <v>42182.049699085692</v>
      </c>
      <c r="D4311" t="s">
        <v>23</v>
      </c>
      <c r="E4311" s="6">
        <f>IF(Sense_data[[#This Row],[a_1State]]=D4310,E4310,Sense_data[[#This Row],[SysTimeStamp]])</f>
        <v>42182.046354177503</v>
      </c>
      <c r="F4311" s="3" t="str">
        <f>Sense_data[[#This Row],[a_1State]]&amp;TEXT(Sense_data[[#This Row],[StateInstanceTimestamp]],"#.######")</f>
        <v>On42182.046354</v>
      </c>
      <c r="G4311" s="3">
        <f ca="1">IF(Sense_data[[#This Row],[a_1State]]="Off",RANDBETWEEN(off_min,off_max),RANDBETWEEN(on_min,on_max))/sr_div</f>
        <v>5</v>
      </c>
      <c r="H4311" s="3">
        <v>3.3</v>
      </c>
      <c r="I4311" s="3">
        <f>IF(HOUR(Sense_data[[#This Row],[SysTimeStamp]])&lt;12,I4310+$B$14,I4310-$B$14)</f>
        <v>15.993981481482272</v>
      </c>
    </row>
    <row r="4312" spans="1:9" x14ac:dyDescent="0.2">
      <c r="A4312" t="s">
        <v>20</v>
      </c>
      <c r="B4312" t="s">
        <v>22</v>
      </c>
      <c r="C4312" s="6">
        <f t="shared" si="71"/>
        <v>42182.049710659769</v>
      </c>
      <c r="D4312" t="s">
        <v>23</v>
      </c>
      <c r="E4312" s="6">
        <f>IF(Sense_data[[#This Row],[a_1State]]=D4311,E4311,Sense_data[[#This Row],[SysTimeStamp]])</f>
        <v>42182.046354177503</v>
      </c>
      <c r="F4312" s="3" t="str">
        <f>Sense_data[[#This Row],[a_1State]]&amp;TEXT(Sense_data[[#This Row],[StateInstanceTimestamp]],"#.######")</f>
        <v>On42182.046354</v>
      </c>
      <c r="G4312" s="3">
        <f ca="1">IF(Sense_data[[#This Row],[a_1State]]="Off",RANDBETWEEN(off_min,off_max),RANDBETWEEN(on_min,on_max))/sr_div</f>
        <v>5.3</v>
      </c>
      <c r="H4312" s="3">
        <v>5.2</v>
      </c>
      <c r="I4312" s="3">
        <f>IF(HOUR(Sense_data[[#This Row],[SysTimeStamp]])&lt;12,I4311+$B$14,I4311-$B$14)</f>
        <v>15.994212962963754</v>
      </c>
    </row>
    <row r="4313" spans="1:9" x14ac:dyDescent="0.2">
      <c r="A4313" t="s">
        <v>20</v>
      </c>
      <c r="B4313" t="s">
        <v>22</v>
      </c>
      <c r="C4313" s="6">
        <f t="shared" si="71"/>
        <v>42182.049722233845</v>
      </c>
      <c r="D4313" t="s">
        <v>23</v>
      </c>
      <c r="E4313" s="6">
        <f>IF(Sense_data[[#This Row],[a_1State]]=D4312,E4312,Sense_data[[#This Row],[SysTimeStamp]])</f>
        <v>42182.046354177503</v>
      </c>
      <c r="F4313" s="3" t="str">
        <f>Sense_data[[#This Row],[a_1State]]&amp;TEXT(Sense_data[[#This Row],[StateInstanceTimestamp]],"#.######")</f>
        <v>On42182.046354</v>
      </c>
      <c r="G4313" s="3">
        <f ca="1">IF(Sense_data[[#This Row],[a_1State]]="Off",RANDBETWEEN(off_min,off_max),RANDBETWEEN(on_min,on_max))/sr_div</f>
        <v>3.4</v>
      </c>
      <c r="H4313" s="3">
        <v>4.8</v>
      </c>
      <c r="I4313" s="3">
        <f>IF(HOUR(Sense_data[[#This Row],[SysTimeStamp]])&lt;12,I4312+$B$14,I4312-$B$14)</f>
        <v>15.994444444445236</v>
      </c>
    </row>
    <row r="4314" spans="1:9" x14ac:dyDescent="0.2">
      <c r="A4314" t="s">
        <v>20</v>
      </c>
      <c r="B4314" t="s">
        <v>22</v>
      </c>
      <c r="C4314" s="6">
        <f t="shared" si="71"/>
        <v>42182.049733807922</v>
      </c>
      <c r="D4314" t="s">
        <v>23</v>
      </c>
      <c r="E4314" s="6">
        <f>IF(Sense_data[[#This Row],[a_1State]]=D4313,E4313,Sense_data[[#This Row],[SysTimeStamp]])</f>
        <v>42182.046354177503</v>
      </c>
      <c r="F4314" s="3" t="str">
        <f>Sense_data[[#This Row],[a_1State]]&amp;TEXT(Sense_data[[#This Row],[StateInstanceTimestamp]],"#.######")</f>
        <v>On42182.046354</v>
      </c>
      <c r="G4314" s="3">
        <f ca="1">IF(Sense_data[[#This Row],[a_1State]]="Off",RANDBETWEEN(off_min,off_max),RANDBETWEEN(on_min,on_max))/sr_div</f>
        <v>5.7</v>
      </c>
      <c r="H4314" s="3">
        <v>5.5</v>
      </c>
      <c r="I4314" s="3">
        <f>IF(HOUR(Sense_data[[#This Row],[SysTimeStamp]])&lt;12,I4313+$B$14,I4313-$B$14)</f>
        <v>15.994675925926717</v>
      </c>
    </row>
    <row r="4315" spans="1:9" x14ac:dyDescent="0.2">
      <c r="A4315" t="s">
        <v>20</v>
      </c>
      <c r="B4315" t="s">
        <v>22</v>
      </c>
      <c r="C4315" s="6">
        <f t="shared" si="71"/>
        <v>42182.049745381999</v>
      </c>
      <c r="D4315" t="s">
        <v>23</v>
      </c>
      <c r="E4315" s="6">
        <f>IF(Sense_data[[#This Row],[a_1State]]=D4314,E4314,Sense_data[[#This Row],[SysTimeStamp]])</f>
        <v>42182.046354177503</v>
      </c>
      <c r="F4315" s="3" t="str">
        <f>Sense_data[[#This Row],[a_1State]]&amp;TEXT(Sense_data[[#This Row],[StateInstanceTimestamp]],"#.######")</f>
        <v>On42182.046354</v>
      </c>
      <c r="G4315" s="3">
        <f ca="1">IF(Sense_data[[#This Row],[a_1State]]="Off",RANDBETWEEN(off_min,off_max),RANDBETWEEN(on_min,on_max))/sr_div</f>
        <v>3.8</v>
      </c>
      <c r="H4315" s="3">
        <v>5.2</v>
      </c>
      <c r="I4315" s="3">
        <f>IF(HOUR(Sense_data[[#This Row],[SysTimeStamp]])&lt;12,I4314+$B$14,I4314-$B$14)</f>
        <v>15.994907407408199</v>
      </c>
    </row>
    <row r="4316" spans="1:9" x14ac:dyDescent="0.2">
      <c r="A4316" t="s">
        <v>20</v>
      </c>
      <c r="B4316" t="s">
        <v>22</v>
      </c>
      <c r="C4316" s="6">
        <f t="shared" si="71"/>
        <v>42182.049756956076</v>
      </c>
      <c r="D4316" t="s">
        <v>23</v>
      </c>
      <c r="E4316" s="6">
        <f>IF(Sense_data[[#This Row],[a_1State]]=D4315,E4315,Sense_data[[#This Row],[SysTimeStamp]])</f>
        <v>42182.046354177503</v>
      </c>
      <c r="F4316" s="3" t="str">
        <f>Sense_data[[#This Row],[a_1State]]&amp;TEXT(Sense_data[[#This Row],[StateInstanceTimestamp]],"#.######")</f>
        <v>On42182.046354</v>
      </c>
      <c r="G4316" s="3">
        <f ca="1">IF(Sense_data[[#This Row],[a_1State]]="Off",RANDBETWEEN(off_min,off_max),RANDBETWEEN(on_min,on_max))/sr_div</f>
        <v>5</v>
      </c>
      <c r="H4316" s="3">
        <v>5.3</v>
      </c>
      <c r="I4316" s="3">
        <f>IF(HOUR(Sense_data[[#This Row],[SysTimeStamp]])&lt;12,I4315+$B$14,I4315-$B$14)</f>
        <v>15.995138888889681</v>
      </c>
    </row>
    <row r="4317" spans="1:9" x14ac:dyDescent="0.2">
      <c r="A4317" t="s">
        <v>20</v>
      </c>
      <c r="B4317" t="s">
        <v>22</v>
      </c>
      <c r="C4317" s="6">
        <f t="shared" si="71"/>
        <v>42182.049768530153</v>
      </c>
      <c r="D4317" t="s">
        <v>23</v>
      </c>
      <c r="E4317" s="6">
        <f>IF(Sense_data[[#This Row],[a_1State]]=D4316,E4316,Sense_data[[#This Row],[SysTimeStamp]])</f>
        <v>42182.046354177503</v>
      </c>
      <c r="F4317" s="3" t="str">
        <f>Sense_data[[#This Row],[a_1State]]&amp;TEXT(Sense_data[[#This Row],[StateInstanceTimestamp]],"#.######")</f>
        <v>On42182.046354</v>
      </c>
      <c r="G4317" s="3">
        <f ca="1">IF(Sense_data[[#This Row],[a_1State]]="Off",RANDBETWEEN(off_min,off_max),RANDBETWEEN(on_min,on_max))/sr_div</f>
        <v>5.9</v>
      </c>
      <c r="H4317" s="3">
        <v>5.8</v>
      </c>
      <c r="I4317" s="3">
        <f>IF(HOUR(Sense_data[[#This Row],[SysTimeStamp]])&lt;12,I4316+$B$14,I4316-$B$14)</f>
        <v>15.995370370371162</v>
      </c>
    </row>
    <row r="4318" spans="1:9" x14ac:dyDescent="0.2">
      <c r="A4318" t="s">
        <v>20</v>
      </c>
      <c r="B4318" t="s">
        <v>22</v>
      </c>
      <c r="C4318" s="6">
        <f t="shared" si="71"/>
        <v>42182.049780104229</v>
      </c>
      <c r="D4318" t="s">
        <v>23</v>
      </c>
      <c r="E4318" s="6">
        <f>IF(Sense_data[[#This Row],[a_1State]]=D4317,E4317,Sense_data[[#This Row],[SysTimeStamp]])</f>
        <v>42182.046354177503</v>
      </c>
      <c r="F4318" s="3" t="str">
        <f>Sense_data[[#This Row],[a_1State]]&amp;TEXT(Sense_data[[#This Row],[StateInstanceTimestamp]],"#.######")</f>
        <v>On42182.046354</v>
      </c>
      <c r="G4318" s="3">
        <f ca="1">IF(Sense_data[[#This Row],[a_1State]]="Off",RANDBETWEEN(off_min,off_max),RANDBETWEEN(on_min,on_max))/sr_div</f>
        <v>5.5</v>
      </c>
      <c r="H4318" s="3">
        <v>4.9000000000000004</v>
      </c>
      <c r="I4318" s="3">
        <f>IF(HOUR(Sense_data[[#This Row],[SysTimeStamp]])&lt;12,I4317+$B$14,I4317-$B$14)</f>
        <v>15.995601851852644</v>
      </c>
    </row>
    <row r="4319" spans="1:9" x14ac:dyDescent="0.2">
      <c r="A4319" t="s">
        <v>20</v>
      </c>
      <c r="B4319" t="s">
        <v>22</v>
      </c>
      <c r="C4319" s="6">
        <f t="shared" si="71"/>
        <v>42182.049791678306</v>
      </c>
      <c r="D4319" t="s">
        <v>23</v>
      </c>
      <c r="E4319" s="6">
        <f>IF(Sense_data[[#This Row],[a_1State]]=D4318,E4318,Sense_data[[#This Row],[SysTimeStamp]])</f>
        <v>42182.046354177503</v>
      </c>
      <c r="F4319" s="3" t="str">
        <f>Sense_data[[#This Row],[a_1State]]&amp;TEXT(Sense_data[[#This Row],[StateInstanceTimestamp]],"#.######")</f>
        <v>On42182.046354</v>
      </c>
      <c r="G4319" s="3">
        <f ca="1">IF(Sense_data[[#This Row],[a_1State]]="Off",RANDBETWEEN(off_min,off_max),RANDBETWEEN(on_min,on_max))/sr_div</f>
        <v>4.7</v>
      </c>
      <c r="H4319" s="3">
        <v>5.5</v>
      </c>
      <c r="I4319" s="3">
        <f>IF(HOUR(Sense_data[[#This Row],[SysTimeStamp]])&lt;12,I4318+$B$14,I4318-$B$14)</f>
        <v>15.995833333334126</v>
      </c>
    </row>
    <row r="4320" spans="1:9" x14ac:dyDescent="0.2">
      <c r="A4320" t="s">
        <v>20</v>
      </c>
      <c r="B4320" t="s">
        <v>22</v>
      </c>
      <c r="C4320" s="6">
        <f t="shared" si="71"/>
        <v>42182.049803252383</v>
      </c>
      <c r="D4320" t="s">
        <v>23</v>
      </c>
      <c r="E4320" s="6">
        <f>IF(Sense_data[[#This Row],[a_1State]]=D4319,E4319,Sense_data[[#This Row],[SysTimeStamp]])</f>
        <v>42182.046354177503</v>
      </c>
      <c r="F4320" s="3" t="str">
        <f>Sense_data[[#This Row],[a_1State]]&amp;TEXT(Sense_data[[#This Row],[StateInstanceTimestamp]],"#.######")</f>
        <v>On42182.046354</v>
      </c>
      <c r="G4320" s="3">
        <f ca="1">IF(Sense_data[[#This Row],[a_1State]]="Off",RANDBETWEEN(off_min,off_max),RANDBETWEEN(on_min,on_max))/sr_div</f>
        <v>4.9000000000000004</v>
      </c>
      <c r="H4320" s="3">
        <v>5.7</v>
      </c>
      <c r="I4320" s="3">
        <f>IF(HOUR(Sense_data[[#This Row],[SysTimeStamp]])&lt;12,I4319+$B$14,I4319-$B$14)</f>
        <v>15.996064814815607</v>
      </c>
    </row>
    <row r="4321" spans="1:9" x14ac:dyDescent="0.2">
      <c r="A4321" t="s">
        <v>20</v>
      </c>
      <c r="B4321" t="s">
        <v>22</v>
      </c>
      <c r="C4321" s="6">
        <f t="shared" si="71"/>
        <v>42182.04981482646</v>
      </c>
      <c r="D4321" t="s">
        <v>23</v>
      </c>
      <c r="E4321" s="6">
        <f>IF(Sense_data[[#This Row],[a_1State]]=D4320,E4320,Sense_data[[#This Row],[SysTimeStamp]])</f>
        <v>42182.046354177503</v>
      </c>
      <c r="F4321" s="3" t="str">
        <f>Sense_data[[#This Row],[a_1State]]&amp;TEXT(Sense_data[[#This Row],[StateInstanceTimestamp]],"#.######")</f>
        <v>On42182.046354</v>
      </c>
      <c r="G4321" s="3">
        <f ca="1">IF(Sense_data[[#This Row],[a_1State]]="Off",RANDBETWEEN(off_min,off_max),RANDBETWEEN(on_min,on_max))/sr_div</f>
        <v>3.3</v>
      </c>
      <c r="H4321" s="3">
        <v>3.1</v>
      </c>
      <c r="I4321" s="3">
        <f>IF(HOUR(Sense_data[[#This Row],[SysTimeStamp]])&lt;12,I4320+$B$14,I4320-$B$14)</f>
        <v>15.996296296297089</v>
      </c>
    </row>
    <row r="4322" spans="1:9" x14ac:dyDescent="0.2">
      <c r="A4322" t="s">
        <v>20</v>
      </c>
      <c r="B4322" t="s">
        <v>22</v>
      </c>
      <c r="C4322" s="6">
        <f t="shared" si="71"/>
        <v>42182.049826400536</v>
      </c>
      <c r="D4322" t="s">
        <v>23</v>
      </c>
      <c r="E4322" s="6">
        <f>IF(Sense_data[[#This Row],[a_1State]]=D4321,E4321,Sense_data[[#This Row],[SysTimeStamp]])</f>
        <v>42182.046354177503</v>
      </c>
      <c r="F4322" s="3" t="str">
        <f>Sense_data[[#This Row],[a_1State]]&amp;TEXT(Sense_data[[#This Row],[StateInstanceTimestamp]],"#.######")</f>
        <v>On42182.046354</v>
      </c>
      <c r="G4322" s="3">
        <f ca="1">IF(Sense_data[[#This Row],[a_1State]]="Off",RANDBETWEEN(off_min,off_max),RANDBETWEEN(on_min,on_max))/sr_div</f>
        <v>4.7</v>
      </c>
      <c r="H4322" s="3">
        <v>5</v>
      </c>
      <c r="I4322" s="3">
        <f>IF(HOUR(Sense_data[[#This Row],[SysTimeStamp]])&lt;12,I4321+$B$14,I4321-$B$14)</f>
        <v>15.996527777778571</v>
      </c>
    </row>
    <row r="4323" spans="1:9" x14ac:dyDescent="0.2">
      <c r="A4323" t="s">
        <v>20</v>
      </c>
      <c r="B4323" t="s">
        <v>22</v>
      </c>
      <c r="C4323" s="6">
        <f t="shared" si="71"/>
        <v>42182.049837974613</v>
      </c>
      <c r="D4323" t="s">
        <v>23</v>
      </c>
      <c r="E4323" s="6">
        <f>IF(Sense_data[[#This Row],[a_1State]]=D4322,E4322,Sense_data[[#This Row],[SysTimeStamp]])</f>
        <v>42182.046354177503</v>
      </c>
      <c r="F4323" s="3" t="str">
        <f>Sense_data[[#This Row],[a_1State]]&amp;TEXT(Sense_data[[#This Row],[StateInstanceTimestamp]],"#.######")</f>
        <v>On42182.046354</v>
      </c>
      <c r="G4323" s="3">
        <f ca="1">IF(Sense_data[[#This Row],[a_1State]]="Off",RANDBETWEEN(off_min,off_max),RANDBETWEEN(on_min,on_max))/sr_div</f>
        <v>5.4</v>
      </c>
      <c r="H4323" s="3">
        <v>4.5999999999999996</v>
      </c>
      <c r="I4323" s="3">
        <f>IF(HOUR(Sense_data[[#This Row],[SysTimeStamp]])&lt;12,I4322+$B$14,I4322-$B$14)</f>
        <v>15.996759259260052</v>
      </c>
    </row>
    <row r="4324" spans="1:9" x14ac:dyDescent="0.2">
      <c r="A4324" t="s">
        <v>20</v>
      </c>
      <c r="B4324" t="s">
        <v>22</v>
      </c>
      <c r="C4324" s="6">
        <f t="shared" si="71"/>
        <v>42182.04984954869</v>
      </c>
      <c r="D4324" t="s">
        <v>23</v>
      </c>
      <c r="E4324" s="6">
        <f>IF(Sense_data[[#This Row],[a_1State]]=D4323,E4323,Sense_data[[#This Row],[SysTimeStamp]])</f>
        <v>42182.046354177503</v>
      </c>
      <c r="F4324" s="3" t="str">
        <f>Sense_data[[#This Row],[a_1State]]&amp;TEXT(Sense_data[[#This Row],[StateInstanceTimestamp]],"#.######")</f>
        <v>On42182.046354</v>
      </c>
      <c r="G4324" s="3">
        <f ca="1">IF(Sense_data[[#This Row],[a_1State]]="Off",RANDBETWEEN(off_min,off_max),RANDBETWEEN(on_min,on_max))/sr_div</f>
        <v>3.5</v>
      </c>
      <c r="H4324" s="3">
        <v>3.1</v>
      </c>
      <c r="I4324" s="3">
        <f>IF(HOUR(Sense_data[[#This Row],[SysTimeStamp]])&lt;12,I4323+$B$14,I4323-$B$14)</f>
        <v>15.996990740741534</v>
      </c>
    </row>
    <row r="4325" spans="1:9" x14ac:dyDescent="0.2">
      <c r="A4325" t="s">
        <v>20</v>
      </c>
      <c r="B4325" t="s">
        <v>22</v>
      </c>
      <c r="C4325" s="6">
        <f t="shared" si="71"/>
        <v>42182.049861122767</v>
      </c>
      <c r="D4325" t="s">
        <v>23</v>
      </c>
      <c r="E4325" s="6">
        <f>IF(Sense_data[[#This Row],[a_1State]]=D4324,E4324,Sense_data[[#This Row],[SysTimeStamp]])</f>
        <v>42182.046354177503</v>
      </c>
      <c r="F4325" s="3" t="str">
        <f>Sense_data[[#This Row],[a_1State]]&amp;TEXT(Sense_data[[#This Row],[StateInstanceTimestamp]],"#.######")</f>
        <v>On42182.046354</v>
      </c>
      <c r="G4325" s="3">
        <f ca="1">IF(Sense_data[[#This Row],[a_1State]]="Off",RANDBETWEEN(off_min,off_max),RANDBETWEEN(on_min,on_max))/sr_div</f>
        <v>6</v>
      </c>
      <c r="H4325" s="3">
        <v>3.2</v>
      </c>
      <c r="I4325" s="3">
        <f>IF(HOUR(Sense_data[[#This Row],[SysTimeStamp]])&lt;12,I4324+$B$14,I4324-$B$14)</f>
        <v>15.997222222223016</v>
      </c>
    </row>
    <row r="4326" spans="1:9" x14ac:dyDescent="0.2">
      <c r="A4326" t="s">
        <v>20</v>
      </c>
      <c r="B4326" t="s">
        <v>22</v>
      </c>
      <c r="C4326" s="6">
        <f t="shared" si="71"/>
        <v>42182.049872696844</v>
      </c>
      <c r="D4326" t="s">
        <v>21</v>
      </c>
      <c r="E4326" s="6">
        <f>IF(Sense_data[[#This Row],[a_1State]]=D4325,E4325,Sense_data[[#This Row],[SysTimeStamp]])</f>
        <v>42182.049872696844</v>
      </c>
      <c r="F4326" s="3" t="str">
        <f>Sense_data[[#This Row],[a_1State]]&amp;TEXT(Sense_data[[#This Row],[StateInstanceTimestamp]],"#.######")</f>
        <v>Off42182.049873</v>
      </c>
      <c r="G4326" s="3">
        <f ca="1">IF(Sense_data[[#This Row],[a_1State]]="Off",RANDBETWEEN(off_min,off_max),RANDBETWEEN(on_min,on_max))/sr_div</f>
        <v>1.8</v>
      </c>
      <c r="H4326" s="3">
        <v>1.6</v>
      </c>
      <c r="I4326" s="3">
        <f>IF(HOUR(Sense_data[[#This Row],[SysTimeStamp]])&lt;12,I4325+$B$14,I4325-$B$14)</f>
        <v>15.997453703704497</v>
      </c>
    </row>
    <row r="4327" spans="1:9" x14ac:dyDescent="0.2">
      <c r="A4327" t="s">
        <v>20</v>
      </c>
      <c r="B4327" t="s">
        <v>22</v>
      </c>
      <c r="C4327" s="6">
        <f t="shared" si="71"/>
        <v>42182.04988427092</v>
      </c>
      <c r="D4327" t="s">
        <v>21</v>
      </c>
      <c r="E4327" s="6">
        <f>IF(Sense_data[[#This Row],[a_1State]]=D4326,E4326,Sense_data[[#This Row],[SysTimeStamp]])</f>
        <v>42182.049872696844</v>
      </c>
      <c r="F4327" s="3" t="str">
        <f>Sense_data[[#This Row],[a_1State]]&amp;TEXT(Sense_data[[#This Row],[StateInstanceTimestamp]],"#.######")</f>
        <v>Off42182.049873</v>
      </c>
      <c r="G4327" s="3">
        <f ca="1">IF(Sense_data[[#This Row],[a_1State]]="Off",RANDBETWEEN(off_min,off_max),RANDBETWEEN(on_min,on_max))/sr_div</f>
        <v>2.6</v>
      </c>
      <c r="H4327" s="3">
        <v>2.8</v>
      </c>
      <c r="I4327" s="3">
        <f>IF(HOUR(Sense_data[[#This Row],[SysTimeStamp]])&lt;12,I4326+$B$14,I4326-$B$14)</f>
        <v>15.997685185185979</v>
      </c>
    </row>
    <row r="4328" spans="1:9" x14ac:dyDescent="0.2">
      <c r="A4328" t="s">
        <v>20</v>
      </c>
      <c r="B4328" t="s">
        <v>22</v>
      </c>
      <c r="C4328" s="6">
        <f t="shared" si="71"/>
        <v>42182.049895844997</v>
      </c>
      <c r="D4328" t="s">
        <v>21</v>
      </c>
      <c r="E4328" s="6">
        <f>IF(Sense_data[[#This Row],[a_1State]]=D4327,E4327,Sense_data[[#This Row],[SysTimeStamp]])</f>
        <v>42182.049872696844</v>
      </c>
      <c r="F4328" s="3" t="str">
        <f>Sense_data[[#This Row],[a_1State]]&amp;TEXT(Sense_data[[#This Row],[StateInstanceTimestamp]],"#.######")</f>
        <v>Off42182.049873</v>
      </c>
      <c r="G4328" s="3">
        <f ca="1">IF(Sense_data[[#This Row],[a_1State]]="Off",RANDBETWEEN(off_min,off_max),RANDBETWEEN(on_min,on_max))/sr_div</f>
        <v>2</v>
      </c>
      <c r="H4328" s="3">
        <v>2.5</v>
      </c>
      <c r="I4328" s="3">
        <f>IF(HOUR(Sense_data[[#This Row],[SysTimeStamp]])&lt;12,I4327+$B$14,I4327-$B$14)</f>
        <v>15.997916666667461</v>
      </c>
    </row>
    <row r="4329" spans="1:9" x14ac:dyDescent="0.2">
      <c r="A4329" t="s">
        <v>20</v>
      </c>
      <c r="B4329" t="s">
        <v>22</v>
      </c>
      <c r="C4329" s="6">
        <f t="shared" si="71"/>
        <v>42182.049907419074</v>
      </c>
      <c r="D4329" t="s">
        <v>21</v>
      </c>
      <c r="E4329" s="6">
        <f>IF(Sense_data[[#This Row],[a_1State]]=D4328,E4328,Sense_data[[#This Row],[SysTimeStamp]])</f>
        <v>42182.049872696844</v>
      </c>
      <c r="F4329" s="3" t="str">
        <f>Sense_data[[#This Row],[a_1State]]&amp;TEXT(Sense_data[[#This Row],[StateInstanceTimestamp]],"#.######")</f>
        <v>Off42182.049873</v>
      </c>
      <c r="G4329" s="3">
        <f ca="1">IF(Sense_data[[#This Row],[a_1State]]="Off",RANDBETWEEN(off_min,off_max),RANDBETWEEN(on_min,on_max))/sr_div</f>
        <v>1.5</v>
      </c>
      <c r="H4329" s="3">
        <v>2.9</v>
      </c>
      <c r="I4329" s="3">
        <f>IF(HOUR(Sense_data[[#This Row],[SysTimeStamp]])&lt;12,I4328+$B$14,I4328-$B$14)</f>
        <v>15.998148148148942</v>
      </c>
    </row>
    <row r="4330" spans="1:9" x14ac:dyDescent="0.2">
      <c r="A4330" t="s">
        <v>20</v>
      </c>
      <c r="B4330" t="s">
        <v>22</v>
      </c>
      <c r="C4330" s="6">
        <f t="shared" si="71"/>
        <v>42182.049918993151</v>
      </c>
      <c r="D4330" t="s">
        <v>21</v>
      </c>
      <c r="E4330" s="6">
        <f>IF(Sense_data[[#This Row],[a_1State]]=D4329,E4329,Sense_data[[#This Row],[SysTimeStamp]])</f>
        <v>42182.049872696844</v>
      </c>
      <c r="F4330" s="3" t="str">
        <f>Sense_data[[#This Row],[a_1State]]&amp;TEXT(Sense_data[[#This Row],[StateInstanceTimestamp]],"#.######")</f>
        <v>Off42182.049873</v>
      </c>
      <c r="G4330" s="3">
        <f ca="1">IF(Sense_data[[#This Row],[a_1State]]="Off",RANDBETWEEN(off_min,off_max),RANDBETWEEN(on_min,on_max))/sr_div</f>
        <v>2.9</v>
      </c>
      <c r="H4330" s="3">
        <v>2.4</v>
      </c>
      <c r="I4330" s="3">
        <f>IF(HOUR(Sense_data[[#This Row],[SysTimeStamp]])&lt;12,I4329+$B$14,I4329-$B$14)</f>
        <v>15.998379629630424</v>
      </c>
    </row>
    <row r="4331" spans="1:9" x14ac:dyDescent="0.2">
      <c r="A4331" t="s">
        <v>20</v>
      </c>
      <c r="B4331" t="s">
        <v>22</v>
      </c>
      <c r="C4331" s="6">
        <f t="shared" si="71"/>
        <v>42182.049930567227</v>
      </c>
      <c r="D4331" t="s">
        <v>21</v>
      </c>
      <c r="E4331" s="6">
        <f>IF(Sense_data[[#This Row],[a_1State]]=D4330,E4330,Sense_data[[#This Row],[SysTimeStamp]])</f>
        <v>42182.049872696844</v>
      </c>
      <c r="F4331" s="3" t="str">
        <f>Sense_data[[#This Row],[a_1State]]&amp;TEXT(Sense_data[[#This Row],[StateInstanceTimestamp]],"#.######")</f>
        <v>Off42182.049873</v>
      </c>
      <c r="G4331" s="3">
        <f ca="1">IF(Sense_data[[#This Row],[a_1State]]="Off",RANDBETWEEN(off_min,off_max),RANDBETWEEN(on_min,on_max))/sr_div</f>
        <v>1.4</v>
      </c>
      <c r="H4331" s="3">
        <v>1.5</v>
      </c>
      <c r="I4331" s="3">
        <f>IF(HOUR(Sense_data[[#This Row],[SysTimeStamp]])&lt;12,I4330+$B$14,I4330-$B$14)</f>
        <v>15.998611111111906</v>
      </c>
    </row>
    <row r="4332" spans="1:9" x14ac:dyDescent="0.2">
      <c r="A4332" t="s">
        <v>20</v>
      </c>
      <c r="B4332" t="s">
        <v>22</v>
      </c>
      <c r="C4332" s="6">
        <f t="shared" si="71"/>
        <v>42182.049942141304</v>
      </c>
      <c r="D4332" t="s">
        <v>21</v>
      </c>
      <c r="E4332" s="6">
        <f>IF(Sense_data[[#This Row],[a_1State]]=D4331,E4331,Sense_data[[#This Row],[SysTimeStamp]])</f>
        <v>42182.049872696844</v>
      </c>
      <c r="F4332" s="3" t="str">
        <f>Sense_data[[#This Row],[a_1State]]&amp;TEXT(Sense_data[[#This Row],[StateInstanceTimestamp]],"#.######")</f>
        <v>Off42182.049873</v>
      </c>
      <c r="G4332" s="3">
        <f ca="1">IF(Sense_data[[#This Row],[a_1State]]="Off",RANDBETWEEN(off_min,off_max),RANDBETWEEN(on_min,on_max))/sr_div</f>
        <v>2.8</v>
      </c>
      <c r="H4332" s="3">
        <v>1</v>
      </c>
      <c r="I4332" s="3">
        <f>IF(HOUR(Sense_data[[#This Row],[SysTimeStamp]])&lt;12,I4331+$B$14,I4331-$B$14)</f>
        <v>15.998842592593387</v>
      </c>
    </row>
    <row r="4333" spans="1:9" x14ac:dyDescent="0.2">
      <c r="A4333" t="s">
        <v>20</v>
      </c>
      <c r="B4333" t="s">
        <v>22</v>
      </c>
      <c r="C4333" s="6">
        <f t="shared" si="71"/>
        <v>42182.049953715381</v>
      </c>
      <c r="D4333" t="s">
        <v>21</v>
      </c>
      <c r="E4333" s="6">
        <f>IF(Sense_data[[#This Row],[a_1State]]=D4332,E4332,Sense_data[[#This Row],[SysTimeStamp]])</f>
        <v>42182.049872696844</v>
      </c>
      <c r="F4333" s="3" t="str">
        <f>Sense_data[[#This Row],[a_1State]]&amp;TEXT(Sense_data[[#This Row],[StateInstanceTimestamp]],"#.######")</f>
        <v>Off42182.049873</v>
      </c>
      <c r="G4333" s="3">
        <f ca="1">IF(Sense_data[[#This Row],[a_1State]]="Off",RANDBETWEEN(off_min,off_max),RANDBETWEEN(on_min,on_max))/sr_div</f>
        <v>1.8</v>
      </c>
      <c r="H4333" s="3">
        <v>2</v>
      </c>
      <c r="I4333" s="3">
        <f>IF(HOUR(Sense_data[[#This Row],[SysTimeStamp]])&lt;12,I4332+$B$14,I4332-$B$14)</f>
        <v>15.999074074074869</v>
      </c>
    </row>
    <row r="4334" spans="1:9" x14ac:dyDescent="0.2">
      <c r="A4334" t="s">
        <v>20</v>
      </c>
      <c r="B4334" t="s">
        <v>22</v>
      </c>
      <c r="C4334" s="6">
        <f t="shared" si="71"/>
        <v>42182.049965289458</v>
      </c>
      <c r="D4334" t="s">
        <v>21</v>
      </c>
      <c r="E4334" s="6">
        <f>IF(Sense_data[[#This Row],[a_1State]]=D4333,E4333,Sense_data[[#This Row],[SysTimeStamp]])</f>
        <v>42182.049872696844</v>
      </c>
      <c r="F4334" s="3" t="str">
        <f>Sense_data[[#This Row],[a_1State]]&amp;TEXT(Sense_data[[#This Row],[StateInstanceTimestamp]],"#.######")</f>
        <v>Off42182.049873</v>
      </c>
      <c r="G4334" s="3">
        <f ca="1">IF(Sense_data[[#This Row],[a_1State]]="Off",RANDBETWEEN(off_min,off_max),RANDBETWEEN(on_min,on_max))/sr_div</f>
        <v>1.1000000000000001</v>
      </c>
      <c r="H4334" s="3">
        <v>1</v>
      </c>
      <c r="I4334" s="3">
        <f>IF(HOUR(Sense_data[[#This Row],[SysTimeStamp]])&lt;12,I4333+$B$14,I4333-$B$14)</f>
        <v>15.999305555556351</v>
      </c>
    </row>
    <row r="4335" spans="1:9" x14ac:dyDescent="0.2">
      <c r="A4335" t="s">
        <v>20</v>
      </c>
      <c r="B4335" t="s">
        <v>22</v>
      </c>
      <c r="C4335" s="6">
        <f t="shared" si="71"/>
        <v>42182.049976863535</v>
      </c>
      <c r="D4335" t="s">
        <v>21</v>
      </c>
      <c r="E4335" s="6">
        <f>IF(Sense_data[[#This Row],[a_1State]]=D4334,E4334,Sense_data[[#This Row],[SysTimeStamp]])</f>
        <v>42182.049872696844</v>
      </c>
      <c r="F4335" s="3" t="str">
        <f>Sense_data[[#This Row],[a_1State]]&amp;TEXT(Sense_data[[#This Row],[StateInstanceTimestamp]],"#.######")</f>
        <v>Off42182.049873</v>
      </c>
      <c r="G4335" s="3">
        <f ca="1">IF(Sense_data[[#This Row],[a_1State]]="Off",RANDBETWEEN(off_min,off_max),RANDBETWEEN(on_min,on_max))/sr_div</f>
        <v>2.5</v>
      </c>
      <c r="H4335" s="3">
        <v>1</v>
      </c>
      <c r="I4335" s="3">
        <f>IF(HOUR(Sense_data[[#This Row],[SysTimeStamp]])&lt;12,I4334+$B$14,I4334-$B$14)</f>
        <v>15.999537037037832</v>
      </c>
    </row>
    <row r="4336" spans="1:9" x14ac:dyDescent="0.2">
      <c r="A4336" t="s">
        <v>20</v>
      </c>
      <c r="B4336" t="s">
        <v>22</v>
      </c>
      <c r="C4336" s="6">
        <f t="shared" si="71"/>
        <v>42182.049988437611</v>
      </c>
      <c r="D4336" t="s">
        <v>21</v>
      </c>
      <c r="E4336" s="6">
        <f>IF(Sense_data[[#This Row],[a_1State]]=D4335,E4335,Sense_data[[#This Row],[SysTimeStamp]])</f>
        <v>42182.049872696844</v>
      </c>
      <c r="F4336" s="3" t="str">
        <f>Sense_data[[#This Row],[a_1State]]&amp;TEXT(Sense_data[[#This Row],[StateInstanceTimestamp]],"#.######")</f>
        <v>Off42182.049873</v>
      </c>
      <c r="G4336" s="3">
        <f ca="1">IF(Sense_data[[#This Row],[a_1State]]="Off",RANDBETWEEN(off_min,off_max),RANDBETWEEN(on_min,on_max))/sr_div</f>
        <v>2</v>
      </c>
      <c r="H4336" s="3">
        <v>1</v>
      </c>
      <c r="I4336" s="3">
        <f>IF(HOUR(Sense_data[[#This Row],[SysTimeStamp]])&lt;12,I4335+$B$14,I4335-$B$14)</f>
        <v>15.999768518519314</v>
      </c>
    </row>
    <row r="4337" spans="1:9" x14ac:dyDescent="0.2">
      <c r="A4337" t="s">
        <v>20</v>
      </c>
      <c r="B4337" t="s">
        <v>22</v>
      </c>
      <c r="C4337" s="6">
        <f t="shared" si="71"/>
        <v>42182.050000011688</v>
      </c>
      <c r="D4337" t="s">
        <v>21</v>
      </c>
      <c r="E4337" s="6">
        <f>IF(Sense_data[[#This Row],[a_1State]]=D4336,E4336,Sense_data[[#This Row],[SysTimeStamp]])</f>
        <v>42182.049872696844</v>
      </c>
      <c r="F4337" s="3" t="str">
        <f>Sense_data[[#This Row],[a_1State]]&amp;TEXT(Sense_data[[#This Row],[StateInstanceTimestamp]],"#.######")</f>
        <v>Off42182.049873</v>
      </c>
      <c r="G4337" s="3">
        <f ca="1">IF(Sense_data[[#This Row],[a_1State]]="Off",RANDBETWEEN(off_min,off_max),RANDBETWEEN(on_min,on_max))/sr_div</f>
        <v>2.1</v>
      </c>
      <c r="H4337" s="3">
        <v>1.2</v>
      </c>
      <c r="I4337" s="3">
        <f>IF(HOUR(Sense_data[[#This Row],[SysTimeStamp]])&lt;12,I4336+$B$14,I4336-$B$14)</f>
        <v>16.000000000000796</v>
      </c>
    </row>
    <row r="4338" spans="1:9" x14ac:dyDescent="0.2">
      <c r="A4338" t="s">
        <v>20</v>
      </c>
      <c r="B4338" t="s">
        <v>22</v>
      </c>
      <c r="C4338" s="6">
        <f t="shared" si="71"/>
        <v>42182.050011585765</v>
      </c>
      <c r="D4338" t="s">
        <v>21</v>
      </c>
      <c r="E4338" s="6">
        <f>IF(Sense_data[[#This Row],[a_1State]]=D4337,E4337,Sense_data[[#This Row],[SysTimeStamp]])</f>
        <v>42182.049872696844</v>
      </c>
      <c r="F4338" s="3" t="str">
        <f>Sense_data[[#This Row],[a_1State]]&amp;TEXT(Sense_data[[#This Row],[StateInstanceTimestamp]],"#.######")</f>
        <v>Off42182.049873</v>
      </c>
      <c r="G4338" s="3">
        <f ca="1">IF(Sense_data[[#This Row],[a_1State]]="Off",RANDBETWEEN(off_min,off_max),RANDBETWEEN(on_min,on_max))/sr_div</f>
        <v>2</v>
      </c>
      <c r="H4338" s="3">
        <v>2.1</v>
      </c>
      <c r="I4338" s="3">
        <f>IF(HOUR(Sense_data[[#This Row],[SysTimeStamp]])&lt;12,I4337+$B$14,I4337-$B$14)</f>
        <v>16.000231481482277</v>
      </c>
    </row>
    <row r="4339" spans="1:9" x14ac:dyDescent="0.2">
      <c r="A4339" t="s">
        <v>20</v>
      </c>
      <c r="B4339" t="s">
        <v>22</v>
      </c>
      <c r="C4339" s="6">
        <f t="shared" si="71"/>
        <v>42182.050023159842</v>
      </c>
      <c r="D4339" t="s">
        <v>21</v>
      </c>
      <c r="E4339" s="6">
        <f>IF(Sense_data[[#This Row],[a_1State]]=D4338,E4338,Sense_data[[#This Row],[SysTimeStamp]])</f>
        <v>42182.049872696844</v>
      </c>
      <c r="F4339" s="3" t="str">
        <f>Sense_data[[#This Row],[a_1State]]&amp;TEXT(Sense_data[[#This Row],[StateInstanceTimestamp]],"#.######")</f>
        <v>Off42182.049873</v>
      </c>
      <c r="G4339" s="3">
        <f ca="1">IF(Sense_data[[#This Row],[a_1State]]="Off",RANDBETWEEN(off_min,off_max),RANDBETWEEN(on_min,on_max))/sr_div</f>
        <v>2.2999999999999998</v>
      </c>
      <c r="H4339" s="3">
        <v>2.6</v>
      </c>
      <c r="I4339" s="3">
        <f>IF(HOUR(Sense_data[[#This Row],[SysTimeStamp]])&lt;12,I4338+$B$14,I4338-$B$14)</f>
        <v>16.000462962963759</v>
      </c>
    </row>
    <row r="4340" spans="1:9" x14ac:dyDescent="0.2">
      <c r="A4340" t="s">
        <v>20</v>
      </c>
      <c r="B4340" t="s">
        <v>22</v>
      </c>
      <c r="C4340" s="6">
        <f t="shared" si="71"/>
        <v>42182.050034733918</v>
      </c>
      <c r="D4340" t="s">
        <v>21</v>
      </c>
      <c r="E4340" s="6">
        <f>IF(Sense_data[[#This Row],[a_1State]]=D4339,E4339,Sense_data[[#This Row],[SysTimeStamp]])</f>
        <v>42182.049872696844</v>
      </c>
      <c r="F4340" s="3" t="str">
        <f>Sense_data[[#This Row],[a_1State]]&amp;TEXT(Sense_data[[#This Row],[StateInstanceTimestamp]],"#.######")</f>
        <v>Off42182.049873</v>
      </c>
      <c r="G4340" s="3">
        <f ca="1">IF(Sense_data[[#This Row],[a_1State]]="Off",RANDBETWEEN(off_min,off_max),RANDBETWEEN(on_min,on_max))/sr_div</f>
        <v>1.8</v>
      </c>
      <c r="H4340" s="3">
        <v>1.6</v>
      </c>
      <c r="I4340" s="3">
        <f>IF(HOUR(Sense_data[[#This Row],[SysTimeStamp]])&lt;12,I4339+$B$14,I4339-$B$14)</f>
        <v>16.000694444445241</v>
      </c>
    </row>
    <row r="4341" spans="1:9" x14ac:dyDescent="0.2">
      <c r="A4341" t="s">
        <v>20</v>
      </c>
      <c r="B4341" t="s">
        <v>22</v>
      </c>
      <c r="C4341" s="6">
        <f t="shared" si="71"/>
        <v>42182.050046307995</v>
      </c>
      <c r="D4341" t="s">
        <v>21</v>
      </c>
      <c r="E4341" s="6">
        <f>IF(Sense_data[[#This Row],[a_1State]]=D4340,E4340,Sense_data[[#This Row],[SysTimeStamp]])</f>
        <v>42182.049872696844</v>
      </c>
      <c r="F4341" s="3" t="str">
        <f>Sense_data[[#This Row],[a_1State]]&amp;TEXT(Sense_data[[#This Row],[StateInstanceTimestamp]],"#.######")</f>
        <v>Off42182.049873</v>
      </c>
      <c r="G4341" s="3">
        <f ca="1">IF(Sense_data[[#This Row],[a_1State]]="Off",RANDBETWEEN(off_min,off_max),RANDBETWEEN(on_min,on_max))/sr_div</f>
        <v>2</v>
      </c>
      <c r="H4341" s="3">
        <v>1.1000000000000001</v>
      </c>
      <c r="I4341" s="3">
        <f>IF(HOUR(Sense_data[[#This Row],[SysTimeStamp]])&lt;12,I4340+$B$14,I4340-$B$14)</f>
        <v>16.000925925926722</v>
      </c>
    </row>
    <row r="4342" spans="1:9" x14ac:dyDescent="0.2">
      <c r="A4342" t="s">
        <v>20</v>
      </c>
      <c r="B4342" t="s">
        <v>22</v>
      </c>
      <c r="C4342" s="6">
        <f t="shared" si="71"/>
        <v>42182.050057882072</v>
      </c>
      <c r="D4342" t="s">
        <v>21</v>
      </c>
      <c r="E4342" s="6">
        <f>IF(Sense_data[[#This Row],[a_1State]]=D4341,E4341,Sense_data[[#This Row],[SysTimeStamp]])</f>
        <v>42182.049872696844</v>
      </c>
      <c r="F4342" s="3" t="str">
        <f>Sense_data[[#This Row],[a_1State]]&amp;TEXT(Sense_data[[#This Row],[StateInstanceTimestamp]],"#.######")</f>
        <v>Off42182.049873</v>
      </c>
      <c r="G4342" s="3">
        <f ca="1">IF(Sense_data[[#This Row],[a_1State]]="Off",RANDBETWEEN(off_min,off_max),RANDBETWEEN(on_min,on_max))/sr_div</f>
        <v>2.7</v>
      </c>
      <c r="H4342" s="3">
        <v>1.3</v>
      </c>
      <c r="I4342" s="3">
        <f>IF(HOUR(Sense_data[[#This Row],[SysTimeStamp]])&lt;12,I4341+$B$14,I4341-$B$14)</f>
        <v>16.001157407408204</v>
      </c>
    </row>
    <row r="4343" spans="1:9" x14ac:dyDescent="0.2">
      <c r="A4343" t="s">
        <v>20</v>
      </c>
      <c r="B4343" t="s">
        <v>22</v>
      </c>
      <c r="C4343" s="6">
        <f t="shared" ref="C4343:C4406" si="72">C4342+$B$2</f>
        <v>42182.050069456149</v>
      </c>
      <c r="D4343" t="s">
        <v>21</v>
      </c>
      <c r="E4343" s="6">
        <f>IF(Sense_data[[#This Row],[a_1State]]=D4342,E4342,Sense_data[[#This Row],[SysTimeStamp]])</f>
        <v>42182.049872696844</v>
      </c>
      <c r="F4343" s="3" t="str">
        <f>Sense_data[[#This Row],[a_1State]]&amp;TEXT(Sense_data[[#This Row],[StateInstanceTimestamp]],"#.######")</f>
        <v>Off42182.049873</v>
      </c>
      <c r="G4343" s="3">
        <f ca="1">IF(Sense_data[[#This Row],[a_1State]]="Off",RANDBETWEEN(off_min,off_max),RANDBETWEEN(on_min,on_max))/sr_div</f>
        <v>1.5</v>
      </c>
      <c r="H4343" s="3">
        <v>1.6</v>
      </c>
      <c r="I4343" s="3">
        <f>IF(HOUR(Sense_data[[#This Row],[SysTimeStamp]])&lt;12,I4342+$B$14,I4342-$B$14)</f>
        <v>16.001388888889686</v>
      </c>
    </row>
    <row r="4344" spans="1:9" x14ac:dyDescent="0.2">
      <c r="A4344" t="s">
        <v>20</v>
      </c>
      <c r="B4344" t="s">
        <v>22</v>
      </c>
      <c r="C4344" s="6">
        <f t="shared" si="72"/>
        <v>42182.050081030226</v>
      </c>
      <c r="D4344" t="s">
        <v>21</v>
      </c>
      <c r="E4344" s="6">
        <f>IF(Sense_data[[#This Row],[a_1State]]=D4343,E4343,Sense_data[[#This Row],[SysTimeStamp]])</f>
        <v>42182.049872696844</v>
      </c>
      <c r="F4344" s="3" t="str">
        <f>Sense_data[[#This Row],[a_1State]]&amp;TEXT(Sense_data[[#This Row],[StateInstanceTimestamp]],"#.######")</f>
        <v>Off42182.049873</v>
      </c>
      <c r="G4344" s="3">
        <f ca="1">IF(Sense_data[[#This Row],[a_1State]]="Off",RANDBETWEEN(off_min,off_max),RANDBETWEEN(on_min,on_max))/sr_div</f>
        <v>2.6</v>
      </c>
      <c r="H4344" s="3">
        <v>1.4</v>
      </c>
      <c r="I4344" s="3">
        <f>IF(HOUR(Sense_data[[#This Row],[SysTimeStamp]])&lt;12,I4343+$B$14,I4343-$B$14)</f>
        <v>16.001620370371167</v>
      </c>
    </row>
    <row r="4345" spans="1:9" x14ac:dyDescent="0.2">
      <c r="A4345" t="s">
        <v>20</v>
      </c>
      <c r="B4345" t="s">
        <v>22</v>
      </c>
      <c r="C4345" s="6">
        <f t="shared" si="72"/>
        <v>42182.050092604302</v>
      </c>
      <c r="D4345" t="s">
        <v>21</v>
      </c>
      <c r="E4345" s="6">
        <f>IF(Sense_data[[#This Row],[a_1State]]=D4344,E4344,Sense_data[[#This Row],[SysTimeStamp]])</f>
        <v>42182.049872696844</v>
      </c>
      <c r="F4345" s="3" t="str">
        <f>Sense_data[[#This Row],[a_1State]]&amp;TEXT(Sense_data[[#This Row],[StateInstanceTimestamp]],"#.######")</f>
        <v>Off42182.049873</v>
      </c>
      <c r="G4345" s="3">
        <f ca="1">IF(Sense_data[[#This Row],[a_1State]]="Off",RANDBETWEEN(off_min,off_max),RANDBETWEEN(on_min,on_max))/sr_div</f>
        <v>1.9</v>
      </c>
      <c r="H4345" s="3">
        <v>2.5</v>
      </c>
      <c r="I4345" s="3">
        <f>IF(HOUR(Sense_data[[#This Row],[SysTimeStamp]])&lt;12,I4344+$B$14,I4344-$B$14)</f>
        <v>16.001851851852649</v>
      </c>
    </row>
    <row r="4346" spans="1:9" x14ac:dyDescent="0.2">
      <c r="A4346" t="s">
        <v>20</v>
      </c>
      <c r="B4346" t="s">
        <v>22</v>
      </c>
      <c r="C4346" s="6">
        <f t="shared" si="72"/>
        <v>42182.050104178379</v>
      </c>
      <c r="D4346" t="s">
        <v>21</v>
      </c>
      <c r="E4346" s="6">
        <f>IF(Sense_data[[#This Row],[a_1State]]=D4345,E4345,Sense_data[[#This Row],[SysTimeStamp]])</f>
        <v>42182.049872696844</v>
      </c>
      <c r="F4346" s="3" t="str">
        <f>Sense_data[[#This Row],[a_1State]]&amp;TEXT(Sense_data[[#This Row],[StateInstanceTimestamp]],"#.######")</f>
        <v>Off42182.049873</v>
      </c>
      <c r="G4346" s="3">
        <f ca="1">IF(Sense_data[[#This Row],[a_1State]]="Off",RANDBETWEEN(off_min,off_max),RANDBETWEEN(on_min,on_max))/sr_div</f>
        <v>2.5</v>
      </c>
      <c r="H4346" s="3">
        <v>2.4</v>
      </c>
      <c r="I4346" s="3">
        <f>IF(HOUR(Sense_data[[#This Row],[SysTimeStamp]])&lt;12,I4345+$B$14,I4345-$B$14)</f>
        <v>16.002083333334131</v>
      </c>
    </row>
    <row r="4347" spans="1:9" x14ac:dyDescent="0.2">
      <c r="A4347" t="s">
        <v>20</v>
      </c>
      <c r="B4347" t="s">
        <v>22</v>
      </c>
      <c r="C4347" s="6">
        <f t="shared" si="72"/>
        <v>42182.050115752456</v>
      </c>
      <c r="D4347" t="s">
        <v>21</v>
      </c>
      <c r="E4347" s="6">
        <f>IF(Sense_data[[#This Row],[a_1State]]=D4346,E4346,Sense_data[[#This Row],[SysTimeStamp]])</f>
        <v>42182.049872696844</v>
      </c>
      <c r="F4347" s="3" t="str">
        <f>Sense_data[[#This Row],[a_1State]]&amp;TEXT(Sense_data[[#This Row],[StateInstanceTimestamp]],"#.######")</f>
        <v>Off42182.049873</v>
      </c>
      <c r="G4347" s="3">
        <f ca="1">IF(Sense_data[[#This Row],[a_1State]]="Off",RANDBETWEEN(off_min,off_max),RANDBETWEEN(on_min,on_max))/sr_div</f>
        <v>1.9</v>
      </c>
      <c r="H4347" s="3">
        <v>1.2</v>
      </c>
      <c r="I4347" s="3">
        <f>IF(HOUR(Sense_data[[#This Row],[SysTimeStamp]])&lt;12,I4346+$B$14,I4346-$B$14)</f>
        <v>16.002314814815612</v>
      </c>
    </row>
    <row r="4348" spans="1:9" x14ac:dyDescent="0.2">
      <c r="A4348" t="s">
        <v>20</v>
      </c>
      <c r="B4348" t="s">
        <v>22</v>
      </c>
      <c r="C4348" s="6">
        <f t="shared" si="72"/>
        <v>42182.050127326533</v>
      </c>
      <c r="D4348" t="s">
        <v>21</v>
      </c>
      <c r="E4348" s="6">
        <f>IF(Sense_data[[#This Row],[a_1State]]=D4347,E4347,Sense_data[[#This Row],[SysTimeStamp]])</f>
        <v>42182.049872696844</v>
      </c>
      <c r="F4348" s="3" t="str">
        <f>Sense_data[[#This Row],[a_1State]]&amp;TEXT(Sense_data[[#This Row],[StateInstanceTimestamp]],"#.######")</f>
        <v>Off42182.049873</v>
      </c>
      <c r="G4348" s="3">
        <f ca="1">IF(Sense_data[[#This Row],[a_1State]]="Off",RANDBETWEEN(off_min,off_max),RANDBETWEEN(on_min,on_max))/sr_div</f>
        <v>2.9</v>
      </c>
      <c r="H4348" s="3">
        <v>2.8</v>
      </c>
      <c r="I4348" s="3">
        <f>IF(HOUR(Sense_data[[#This Row],[SysTimeStamp]])&lt;12,I4347+$B$14,I4347-$B$14)</f>
        <v>16.002546296297094</v>
      </c>
    </row>
    <row r="4349" spans="1:9" x14ac:dyDescent="0.2">
      <c r="A4349" t="s">
        <v>20</v>
      </c>
      <c r="B4349" t="s">
        <v>22</v>
      </c>
      <c r="C4349" s="6">
        <f t="shared" si="72"/>
        <v>42182.050138900609</v>
      </c>
      <c r="D4349" t="s">
        <v>21</v>
      </c>
      <c r="E4349" s="6">
        <f>IF(Sense_data[[#This Row],[a_1State]]=D4348,E4348,Sense_data[[#This Row],[SysTimeStamp]])</f>
        <v>42182.049872696844</v>
      </c>
      <c r="F4349" s="3" t="str">
        <f>Sense_data[[#This Row],[a_1State]]&amp;TEXT(Sense_data[[#This Row],[StateInstanceTimestamp]],"#.######")</f>
        <v>Off42182.049873</v>
      </c>
      <c r="G4349" s="3">
        <f ca="1">IF(Sense_data[[#This Row],[a_1State]]="Off",RANDBETWEEN(off_min,off_max),RANDBETWEEN(on_min,on_max))/sr_div</f>
        <v>2.1</v>
      </c>
      <c r="H4349" s="3">
        <v>1</v>
      </c>
      <c r="I4349" s="3">
        <f>IF(HOUR(Sense_data[[#This Row],[SysTimeStamp]])&lt;12,I4348+$B$14,I4348-$B$14)</f>
        <v>16.002777777778576</v>
      </c>
    </row>
    <row r="4350" spans="1:9" x14ac:dyDescent="0.2">
      <c r="A4350" t="s">
        <v>20</v>
      </c>
      <c r="B4350" t="s">
        <v>22</v>
      </c>
      <c r="C4350" s="6">
        <f t="shared" si="72"/>
        <v>42182.050150474686</v>
      </c>
      <c r="D4350" t="s">
        <v>21</v>
      </c>
      <c r="E4350" s="6">
        <f>IF(Sense_data[[#This Row],[a_1State]]=D4349,E4349,Sense_data[[#This Row],[SysTimeStamp]])</f>
        <v>42182.049872696844</v>
      </c>
      <c r="F4350" s="3" t="str">
        <f>Sense_data[[#This Row],[a_1State]]&amp;TEXT(Sense_data[[#This Row],[StateInstanceTimestamp]],"#.######")</f>
        <v>Off42182.049873</v>
      </c>
      <c r="G4350" s="3">
        <f ca="1">IF(Sense_data[[#This Row],[a_1State]]="Off",RANDBETWEEN(off_min,off_max),RANDBETWEEN(on_min,on_max))/sr_div</f>
        <v>2.2000000000000002</v>
      </c>
      <c r="H4350" s="3">
        <v>3</v>
      </c>
      <c r="I4350" s="3">
        <f>IF(HOUR(Sense_data[[#This Row],[SysTimeStamp]])&lt;12,I4349+$B$14,I4349-$B$14)</f>
        <v>16.003009259260057</v>
      </c>
    </row>
    <row r="4351" spans="1:9" x14ac:dyDescent="0.2">
      <c r="A4351" t="s">
        <v>20</v>
      </c>
      <c r="B4351" t="s">
        <v>22</v>
      </c>
      <c r="C4351" s="6">
        <f t="shared" si="72"/>
        <v>42182.050162048763</v>
      </c>
      <c r="D4351" t="s">
        <v>21</v>
      </c>
      <c r="E4351" s="6">
        <f>IF(Sense_data[[#This Row],[a_1State]]=D4350,E4350,Sense_data[[#This Row],[SysTimeStamp]])</f>
        <v>42182.049872696844</v>
      </c>
      <c r="F4351" s="3" t="str">
        <f>Sense_data[[#This Row],[a_1State]]&amp;TEXT(Sense_data[[#This Row],[StateInstanceTimestamp]],"#.######")</f>
        <v>Off42182.049873</v>
      </c>
      <c r="G4351" s="3">
        <f ca="1">IF(Sense_data[[#This Row],[a_1State]]="Off",RANDBETWEEN(off_min,off_max),RANDBETWEEN(on_min,on_max))/sr_div</f>
        <v>1</v>
      </c>
      <c r="H4351" s="3">
        <v>3</v>
      </c>
      <c r="I4351" s="3">
        <f>IF(HOUR(Sense_data[[#This Row],[SysTimeStamp]])&lt;12,I4350+$B$14,I4350-$B$14)</f>
        <v>16.003240740741539</v>
      </c>
    </row>
    <row r="4352" spans="1:9" x14ac:dyDescent="0.2">
      <c r="A4352" t="s">
        <v>20</v>
      </c>
      <c r="B4352" t="s">
        <v>22</v>
      </c>
      <c r="C4352" s="6">
        <f t="shared" si="72"/>
        <v>42182.05017362284</v>
      </c>
      <c r="D4352" t="s">
        <v>21</v>
      </c>
      <c r="E4352" s="6">
        <f>IF(Sense_data[[#This Row],[a_1State]]=D4351,E4351,Sense_data[[#This Row],[SysTimeStamp]])</f>
        <v>42182.049872696844</v>
      </c>
      <c r="F4352" s="3" t="str">
        <f>Sense_data[[#This Row],[a_1State]]&amp;TEXT(Sense_data[[#This Row],[StateInstanceTimestamp]],"#.######")</f>
        <v>Off42182.049873</v>
      </c>
      <c r="G4352" s="3">
        <f ca="1">IF(Sense_data[[#This Row],[a_1State]]="Off",RANDBETWEEN(off_min,off_max),RANDBETWEEN(on_min,on_max))/sr_div</f>
        <v>1.3</v>
      </c>
      <c r="H4352" s="3">
        <v>1.6</v>
      </c>
      <c r="I4352" s="3">
        <f>IF(HOUR(Sense_data[[#This Row],[SysTimeStamp]])&lt;12,I4351+$B$14,I4351-$B$14)</f>
        <v>16.003472222223021</v>
      </c>
    </row>
    <row r="4353" spans="1:9" x14ac:dyDescent="0.2">
      <c r="A4353" t="s">
        <v>20</v>
      </c>
      <c r="B4353" t="s">
        <v>22</v>
      </c>
      <c r="C4353" s="6">
        <f t="shared" si="72"/>
        <v>42182.050185196917</v>
      </c>
      <c r="D4353" t="s">
        <v>21</v>
      </c>
      <c r="E4353" s="6">
        <f>IF(Sense_data[[#This Row],[a_1State]]=D4352,E4352,Sense_data[[#This Row],[SysTimeStamp]])</f>
        <v>42182.049872696844</v>
      </c>
      <c r="F4353" s="3" t="str">
        <f>Sense_data[[#This Row],[a_1State]]&amp;TEXT(Sense_data[[#This Row],[StateInstanceTimestamp]],"#.######")</f>
        <v>Off42182.049873</v>
      </c>
      <c r="G4353" s="3">
        <f ca="1">IF(Sense_data[[#This Row],[a_1State]]="Off",RANDBETWEEN(off_min,off_max),RANDBETWEEN(on_min,on_max))/sr_div</f>
        <v>1.8</v>
      </c>
      <c r="H4353" s="3">
        <v>2.7</v>
      </c>
      <c r="I4353" s="3">
        <f>IF(HOUR(Sense_data[[#This Row],[SysTimeStamp]])&lt;12,I4352+$B$14,I4352-$B$14)</f>
        <v>16.003703703704502</v>
      </c>
    </row>
    <row r="4354" spans="1:9" x14ac:dyDescent="0.2">
      <c r="A4354" t="s">
        <v>20</v>
      </c>
      <c r="B4354" t="s">
        <v>22</v>
      </c>
      <c r="C4354" s="6">
        <f t="shared" si="72"/>
        <v>42182.050196770993</v>
      </c>
      <c r="D4354" t="s">
        <v>21</v>
      </c>
      <c r="E4354" s="6">
        <f>IF(Sense_data[[#This Row],[a_1State]]=D4353,E4353,Sense_data[[#This Row],[SysTimeStamp]])</f>
        <v>42182.049872696844</v>
      </c>
      <c r="F4354" s="3" t="str">
        <f>Sense_data[[#This Row],[a_1State]]&amp;TEXT(Sense_data[[#This Row],[StateInstanceTimestamp]],"#.######")</f>
        <v>Off42182.049873</v>
      </c>
      <c r="G4354" s="3">
        <f ca="1">IF(Sense_data[[#This Row],[a_1State]]="Off",RANDBETWEEN(off_min,off_max),RANDBETWEEN(on_min,on_max))/sr_div</f>
        <v>2.8</v>
      </c>
      <c r="H4354" s="3">
        <v>1.5</v>
      </c>
      <c r="I4354" s="3">
        <f>IF(HOUR(Sense_data[[#This Row],[SysTimeStamp]])&lt;12,I4353+$B$14,I4353-$B$14)</f>
        <v>16.003935185185984</v>
      </c>
    </row>
    <row r="4355" spans="1:9" x14ac:dyDescent="0.2">
      <c r="A4355" t="s">
        <v>20</v>
      </c>
      <c r="B4355" t="s">
        <v>22</v>
      </c>
      <c r="C4355" s="6">
        <f t="shared" si="72"/>
        <v>42182.05020834507</v>
      </c>
      <c r="D4355" t="s">
        <v>21</v>
      </c>
      <c r="E4355" s="6">
        <f>IF(Sense_data[[#This Row],[a_1State]]=D4354,E4354,Sense_data[[#This Row],[SysTimeStamp]])</f>
        <v>42182.049872696844</v>
      </c>
      <c r="F4355" s="3" t="str">
        <f>Sense_data[[#This Row],[a_1State]]&amp;TEXT(Sense_data[[#This Row],[StateInstanceTimestamp]],"#.######")</f>
        <v>Off42182.049873</v>
      </c>
      <c r="G4355" s="3">
        <f ca="1">IF(Sense_data[[#This Row],[a_1State]]="Off",RANDBETWEEN(off_min,off_max),RANDBETWEEN(on_min,on_max))/sr_div</f>
        <v>2.2000000000000002</v>
      </c>
      <c r="H4355" s="3">
        <v>1.6</v>
      </c>
      <c r="I4355" s="3">
        <f>IF(HOUR(Sense_data[[#This Row],[SysTimeStamp]])&lt;12,I4354+$B$14,I4354-$B$14)</f>
        <v>16.004166666667466</v>
      </c>
    </row>
    <row r="4356" spans="1:9" x14ac:dyDescent="0.2">
      <c r="A4356" t="s">
        <v>20</v>
      </c>
      <c r="B4356" t="s">
        <v>22</v>
      </c>
      <c r="C4356" s="6">
        <f t="shared" si="72"/>
        <v>42182.050219919147</v>
      </c>
      <c r="D4356" t="s">
        <v>21</v>
      </c>
      <c r="E4356" s="6">
        <f>IF(Sense_data[[#This Row],[a_1State]]=D4355,E4355,Sense_data[[#This Row],[SysTimeStamp]])</f>
        <v>42182.049872696844</v>
      </c>
      <c r="F4356" s="3" t="str">
        <f>Sense_data[[#This Row],[a_1State]]&amp;TEXT(Sense_data[[#This Row],[StateInstanceTimestamp]],"#.######")</f>
        <v>Off42182.049873</v>
      </c>
      <c r="G4356" s="3">
        <f ca="1">IF(Sense_data[[#This Row],[a_1State]]="Off",RANDBETWEEN(off_min,off_max),RANDBETWEEN(on_min,on_max))/sr_div</f>
        <v>1.3</v>
      </c>
      <c r="H4356" s="3">
        <v>1.1000000000000001</v>
      </c>
      <c r="I4356" s="3">
        <f>IF(HOUR(Sense_data[[#This Row],[SysTimeStamp]])&lt;12,I4355+$B$14,I4355-$B$14)</f>
        <v>16.004398148148947</v>
      </c>
    </row>
    <row r="4357" spans="1:9" x14ac:dyDescent="0.2">
      <c r="A4357" t="s">
        <v>20</v>
      </c>
      <c r="B4357" t="s">
        <v>22</v>
      </c>
      <c r="C4357" s="6">
        <f t="shared" si="72"/>
        <v>42182.050231493224</v>
      </c>
      <c r="D4357" t="s">
        <v>21</v>
      </c>
      <c r="E4357" s="6">
        <f>IF(Sense_data[[#This Row],[a_1State]]=D4356,E4356,Sense_data[[#This Row],[SysTimeStamp]])</f>
        <v>42182.049872696844</v>
      </c>
      <c r="F4357" s="3" t="str">
        <f>Sense_data[[#This Row],[a_1State]]&amp;TEXT(Sense_data[[#This Row],[StateInstanceTimestamp]],"#.######")</f>
        <v>Off42182.049873</v>
      </c>
      <c r="G4357" s="3">
        <f ca="1">IF(Sense_data[[#This Row],[a_1State]]="Off",RANDBETWEEN(off_min,off_max),RANDBETWEEN(on_min,on_max))/sr_div</f>
        <v>3</v>
      </c>
      <c r="H4357" s="3">
        <v>1.4</v>
      </c>
      <c r="I4357" s="3">
        <f>IF(HOUR(Sense_data[[#This Row],[SysTimeStamp]])&lt;12,I4356+$B$14,I4356-$B$14)</f>
        <v>16.004629629630429</v>
      </c>
    </row>
    <row r="4358" spans="1:9" x14ac:dyDescent="0.2">
      <c r="A4358" t="s">
        <v>20</v>
      </c>
      <c r="B4358" t="s">
        <v>22</v>
      </c>
      <c r="C4358" s="6">
        <f t="shared" si="72"/>
        <v>42182.0502430673</v>
      </c>
      <c r="D4358" t="s">
        <v>21</v>
      </c>
      <c r="E4358" s="6">
        <f>IF(Sense_data[[#This Row],[a_1State]]=D4357,E4357,Sense_data[[#This Row],[SysTimeStamp]])</f>
        <v>42182.049872696844</v>
      </c>
      <c r="F4358" s="3" t="str">
        <f>Sense_data[[#This Row],[a_1State]]&amp;TEXT(Sense_data[[#This Row],[StateInstanceTimestamp]],"#.######")</f>
        <v>Off42182.049873</v>
      </c>
      <c r="G4358" s="3">
        <f ca="1">IF(Sense_data[[#This Row],[a_1State]]="Off",RANDBETWEEN(off_min,off_max),RANDBETWEEN(on_min,on_max))/sr_div</f>
        <v>1.3</v>
      </c>
      <c r="H4358" s="3">
        <v>1.2</v>
      </c>
      <c r="I4358" s="3">
        <f>IF(HOUR(Sense_data[[#This Row],[SysTimeStamp]])&lt;12,I4357+$B$14,I4357-$B$14)</f>
        <v>16.004861111111911</v>
      </c>
    </row>
    <row r="4359" spans="1:9" x14ac:dyDescent="0.2">
      <c r="A4359" t="s">
        <v>20</v>
      </c>
      <c r="B4359" t="s">
        <v>22</v>
      </c>
      <c r="C4359" s="6">
        <f t="shared" si="72"/>
        <v>42182.050254641377</v>
      </c>
      <c r="D4359" t="s">
        <v>21</v>
      </c>
      <c r="E4359" s="6">
        <f>IF(Sense_data[[#This Row],[a_1State]]=D4358,E4358,Sense_data[[#This Row],[SysTimeStamp]])</f>
        <v>42182.049872696844</v>
      </c>
      <c r="F4359" s="3" t="str">
        <f>Sense_data[[#This Row],[a_1State]]&amp;TEXT(Sense_data[[#This Row],[StateInstanceTimestamp]],"#.######")</f>
        <v>Off42182.049873</v>
      </c>
      <c r="G4359" s="3">
        <f ca="1">IF(Sense_data[[#This Row],[a_1State]]="Off",RANDBETWEEN(off_min,off_max),RANDBETWEEN(on_min,on_max))/sr_div</f>
        <v>2.2000000000000002</v>
      </c>
      <c r="H4359" s="3">
        <v>1</v>
      </c>
      <c r="I4359" s="3">
        <f>IF(HOUR(Sense_data[[#This Row],[SysTimeStamp]])&lt;12,I4358+$B$14,I4358-$B$14)</f>
        <v>16.005092592593392</v>
      </c>
    </row>
    <row r="4360" spans="1:9" x14ac:dyDescent="0.2">
      <c r="A4360" t="s">
        <v>20</v>
      </c>
      <c r="B4360" t="s">
        <v>22</v>
      </c>
      <c r="C4360" s="6">
        <f t="shared" si="72"/>
        <v>42182.050266215454</v>
      </c>
      <c r="D4360" t="s">
        <v>21</v>
      </c>
      <c r="E4360" s="6">
        <f>IF(Sense_data[[#This Row],[a_1State]]=D4359,E4359,Sense_data[[#This Row],[SysTimeStamp]])</f>
        <v>42182.049872696844</v>
      </c>
      <c r="F4360" s="3" t="str">
        <f>Sense_data[[#This Row],[a_1State]]&amp;TEXT(Sense_data[[#This Row],[StateInstanceTimestamp]],"#.######")</f>
        <v>Off42182.049873</v>
      </c>
      <c r="G4360" s="3">
        <f ca="1">IF(Sense_data[[#This Row],[a_1State]]="Off",RANDBETWEEN(off_min,off_max),RANDBETWEEN(on_min,on_max))/sr_div</f>
        <v>2.5</v>
      </c>
      <c r="H4360" s="3">
        <v>1.1000000000000001</v>
      </c>
      <c r="I4360" s="3">
        <f>IF(HOUR(Sense_data[[#This Row],[SysTimeStamp]])&lt;12,I4359+$B$14,I4359-$B$14)</f>
        <v>16.005324074074874</v>
      </c>
    </row>
    <row r="4361" spans="1:9" x14ac:dyDescent="0.2">
      <c r="A4361" t="s">
        <v>20</v>
      </c>
      <c r="B4361" t="s">
        <v>22</v>
      </c>
      <c r="C4361" s="6">
        <f t="shared" si="72"/>
        <v>42182.050277789531</v>
      </c>
      <c r="D4361" t="s">
        <v>21</v>
      </c>
      <c r="E4361" s="6">
        <f>IF(Sense_data[[#This Row],[a_1State]]=D4360,E4360,Sense_data[[#This Row],[SysTimeStamp]])</f>
        <v>42182.049872696844</v>
      </c>
      <c r="F4361" s="3" t="str">
        <f>Sense_data[[#This Row],[a_1State]]&amp;TEXT(Sense_data[[#This Row],[StateInstanceTimestamp]],"#.######")</f>
        <v>Off42182.049873</v>
      </c>
      <c r="G4361" s="3">
        <f ca="1">IF(Sense_data[[#This Row],[a_1State]]="Off",RANDBETWEEN(off_min,off_max),RANDBETWEEN(on_min,on_max))/sr_div</f>
        <v>2.1</v>
      </c>
      <c r="H4361" s="3">
        <v>1.1000000000000001</v>
      </c>
      <c r="I4361" s="3">
        <f>IF(HOUR(Sense_data[[#This Row],[SysTimeStamp]])&lt;12,I4360+$B$14,I4360-$B$14)</f>
        <v>16.005555555556356</v>
      </c>
    </row>
    <row r="4362" spans="1:9" x14ac:dyDescent="0.2">
      <c r="A4362" t="s">
        <v>20</v>
      </c>
      <c r="B4362" t="s">
        <v>22</v>
      </c>
      <c r="C4362" s="6">
        <f t="shared" si="72"/>
        <v>42182.050289363608</v>
      </c>
      <c r="D4362" t="s">
        <v>21</v>
      </c>
      <c r="E4362" s="6">
        <f>IF(Sense_data[[#This Row],[a_1State]]=D4361,E4361,Sense_data[[#This Row],[SysTimeStamp]])</f>
        <v>42182.049872696844</v>
      </c>
      <c r="F4362" s="3" t="str">
        <f>Sense_data[[#This Row],[a_1State]]&amp;TEXT(Sense_data[[#This Row],[StateInstanceTimestamp]],"#.######")</f>
        <v>Off42182.049873</v>
      </c>
      <c r="G4362" s="3">
        <f ca="1">IF(Sense_data[[#This Row],[a_1State]]="Off",RANDBETWEEN(off_min,off_max),RANDBETWEEN(on_min,on_max))/sr_div</f>
        <v>2.5</v>
      </c>
      <c r="H4362" s="3">
        <v>1.7</v>
      </c>
      <c r="I4362" s="3">
        <f>IF(HOUR(Sense_data[[#This Row],[SysTimeStamp]])&lt;12,I4361+$B$14,I4361-$B$14)</f>
        <v>16.005787037037837</v>
      </c>
    </row>
    <row r="4363" spans="1:9" x14ac:dyDescent="0.2">
      <c r="A4363" t="s">
        <v>20</v>
      </c>
      <c r="B4363" t="s">
        <v>22</v>
      </c>
      <c r="C4363" s="6">
        <f t="shared" si="72"/>
        <v>42182.050300937684</v>
      </c>
      <c r="D4363" t="s">
        <v>21</v>
      </c>
      <c r="E4363" s="6">
        <f>IF(Sense_data[[#This Row],[a_1State]]=D4362,E4362,Sense_data[[#This Row],[SysTimeStamp]])</f>
        <v>42182.049872696844</v>
      </c>
      <c r="F4363" s="3" t="str">
        <f>Sense_data[[#This Row],[a_1State]]&amp;TEXT(Sense_data[[#This Row],[StateInstanceTimestamp]],"#.######")</f>
        <v>Off42182.049873</v>
      </c>
      <c r="G4363" s="3">
        <f ca="1">IF(Sense_data[[#This Row],[a_1State]]="Off",RANDBETWEEN(off_min,off_max),RANDBETWEEN(on_min,on_max))/sr_div</f>
        <v>1.5</v>
      </c>
      <c r="H4363" s="3">
        <v>2.4</v>
      </c>
      <c r="I4363" s="3">
        <f>IF(HOUR(Sense_data[[#This Row],[SysTimeStamp]])&lt;12,I4362+$B$14,I4362-$B$14)</f>
        <v>16.006018518519319</v>
      </c>
    </row>
    <row r="4364" spans="1:9" x14ac:dyDescent="0.2">
      <c r="A4364" t="s">
        <v>20</v>
      </c>
      <c r="B4364" t="s">
        <v>22</v>
      </c>
      <c r="C4364" s="6">
        <f t="shared" si="72"/>
        <v>42182.050312511761</v>
      </c>
      <c r="D4364" t="s">
        <v>21</v>
      </c>
      <c r="E4364" s="6">
        <f>IF(Sense_data[[#This Row],[a_1State]]=D4363,E4363,Sense_data[[#This Row],[SysTimeStamp]])</f>
        <v>42182.049872696844</v>
      </c>
      <c r="F4364" s="3" t="str">
        <f>Sense_data[[#This Row],[a_1State]]&amp;TEXT(Sense_data[[#This Row],[StateInstanceTimestamp]],"#.######")</f>
        <v>Off42182.049873</v>
      </c>
      <c r="G4364" s="3">
        <f ca="1">IF(Sense_data[[#This Row],[a_1State]]="Off",RANDBETWEEN(off_min,off_max),RANDBETWEEN(on_min,on_max))/sr_div</f>
        <v>2.6</v>
      </c>
      <c r="H4364" s="3">
        <v>2.9</v>
      </c>
      <c r="I4364" s="3">
        <f>IF(HOUR(Sense_data[[#This Row],[SysTimeStamp]])&lt;12,I4363+$B$14,I4363-$B$14)</f>
        <v>16.006250000000801</v>
      </c>
    </row>
    <row r="4365" spans="1:9" x14ac:dyDescent="0.2">
      <c r="A4365" t="s">
        <v>20</v>
      </c>
      <c r="B4365" t="s">
        <v>22</v>
      </c>
      <c r="C4365" s="6">
        <f t="shared" si="72"/>
        <v>42182.050324085838</v>
      </c>
      <c r="D4365" t="s">
        <v>21</v>
      </c>
      <c r="E4365" s="6">
        <f>IF(Sense_data[[#This Row],[a_1State]]=D4364,E4364,Sense_data[[#This Row],[SysTimeStamp]])</f>
        <v>42182.049872696844</v>
      </c>
      <c r="F4365" s="3" t="str">
        <f>Sense_data[[#This Row],[a_1State]]&amp;TEXT(Sense_data[[#This Row],[StateInstanceTimestamp]],"#.######")</f>
        <v>Off42182.049873</v>
      </c>
      <c r="G4365" s="3">
        <f ca="1">IF(Sense_data[[#This Row],[a_1State]]="Off",RANDBETWEEN(off_min,off_max),RANDBETWEEN(on_min,on_max))/sr_div</f>
        <v>1.4</v>
      </c>
      <c r="H4365" s="3">
        <v>1.7</v>
      </c>
      <c r="I4365" s="3">
        <f>IF(HOUR(Sense_data[[#This Row],[SysTimeStamp]])&lt;12,I4364+$B$14,I4364-$B$14)</f>
        <v>16.006481481482282</v>
      </c>
    </row>
    <row r="4366" spans="1:9" x14ac:dyDescent="0.2">
      <c r="A4366" t="s">
        <v>20</v>
      </c>
      <c r="B4366" t="s">
        <v>22</v>
      </c>
      <c r="C4366" s="6">
        <f t="shared" si="72"/>
        <v>42182.050335659915</v>
      </c>
      <c r="D4366" t="s">
        <v>21</v>
      </c>
      <c r="E4366" s="6">
        <f>IF(Sense_data[[#This Row],[a_1State]]=D4365,E4365,Sense_data[[#This Row],[SysTimeStamp]])</f>
        <v>42182.049872696844</v>
      </c>
      <c r="F4366" s="3" t="str">
        <f>Sense_data[[#This Row],[a_1State]]&amp;TEXT(Sense_data[[#This Row],[StateInstanceTimestamp]],"#.######")</f>
        <v>Off42182.049873</v>
      </c>
      <c r="G4366" s="3">
        <f ca="1">IF(Sense_data[[#This Row],[a_1State]]="Off",RANDBETWEEN(off_min,off_max),RANDBETWEEN(on_min,on_max))/sr_div</f>
        <v>1.4</v>
      </c>
      <c r="H4366" s="3">
        <v>2.8</v>
      </c>
      <c r="I4366" s="3">
        <f>IF(HOUR(Sense_data[[#This Row],[SysTimeStamp]])&lt;12,I4365+$B$14,I4365-$B$14)</f>
        <v>16.006712962963764</v>
      </c>
    </row>
    <row r="4367" spans="1:9" x14ac:dyDescent="0.2">
      <c r="A4367" t="s">
        <v>20</v>
      </c>
      <c r="B4367" t="s">
        <v>22</v>
      </c>
      <c r="C4367" s="6">
        <f t="shared" si="72"/>
        <v>42182.050347233991</v>
      </c>
      <c r="D4367" t="s">
        <v>21</v>
      </c>
      <c r="E4367" s="6">
        <f>IF(Sense_data[[#This Row],[a_1State]]=D4366,E4366,Sense_data[[#This Row],[SysTimeStamp]])</f>
        <v>42182.049872696844</v>
      </c>
      <c r="F4367" s="3" t="str">
        <f>Sense_data[[#This Row],[a_1State]]&amp;TEXT(Sense_data[[#This Row],[StateInstanceTimestamp]],"#.######")</f>
        <v>Off42182.049873</v>
      </c>
      <c r="G4367" s="3">
        <f ca="1">IF(Sense_data[[#This Row],[a_1State]]="Off",RANDBETWEEN(off_min,off_max),RANDBETWEEN(on_min,on_max))/sr_div</f>
        <v>2.4</v>
      </c>
      <c r="H4367" s="3">
        <v>2.9</v>
      </c>
      <c r="I4367" s="3">
        <f>IF(HOUR(Sense_data[[#This Row],[SysTimeStamp]])&lt;12,I4366+$B$14,I4366-$B$14)</f>
        <v>16.006944444445246</v>
      </c>
    </row>
    <row r="4368" spans="1:9" x14ac:dyDescent="0.2">
      <c r="A4368" t="s">
        <v>20</v>
      </c>
      <c r="B4368" t="s">
        <v>22</v>
      </c>
      <c r="C4368" s="6">
        <f t="shared" si="72"/>
        <v>42182.050358808068</v>
      </c>
      <c r="D4368" t="s">
        <v>21</v>
      </c>
      <c r="E4368" s="6">
        <f>IF(Sense_data[[#This Row],[a_1State]]=D4367,E4367,Sense_data[[#This Row],[SysTimeStamp]])</f>
        <v>42182.049872696844</v>
      </c>
      <c r="F4368" s="3" t="str">
        <f>Sense_data[[#This Row],[a_1State]]&amp;TEXT(Sense_data[[#This Row],[StateInstanceTimestamp]],"#.######")</f>
        <v>Off42182.049873</v>
      </c>
      <c r="G4368" s="3">
        <f ca="1">IF(Sense_data[[#This Row],[a_1State]]="Off",RANDBETWEEN(off_min,off_max),RANDBETWEEN(on_min,on_max))/sr_div</f>
        <v>1</v>
      </c>
      <c r="H4368" s="3">
        <v>2.2000000000000002</v>
      </c>
      <c r="I4368" s="3">
        <f>IF(HOUR(Sense_data[[#This Row],[SysTimeStamp]])&lt;12,I4367+$B$14,I4367-$B$14)</f>
        <v>16.007175925926727</v>
      </c>
    </row>
    <row r="4369" spans="1:9" x14ac:dyDescent="0.2">
      <c r="A4369" t="s">
        <v>20</v>
      </c>
      <c r="B4369" t="s">
        <v>22</v>
      </c>
      <c r="C4369" s="6">
        <f t="shared" si="72"/>
        <v>42182.050370382145</v>
      </c>
      <c r="D4369" t="s">
        <v>21</v>
      </c>
      <c r="E4369" s="6">
        <f>IF(Sense_data[[#This Row],[a_1State]]=D4368,E4368,Sense_data[[#This Row],[SysTimeStamp]])</f>
        <v>42182.049872696844</v>
      </c>
      <c r="F4369" s="3" t="str">
        <f>Sense_data[[#This Row],[a_1State]]&amp;TEXT(Sense_data[[#This Row],[StateInstanceTimestamp]],"#.######")</f>
        <v>Off42182.049873</v>
      </c>
      <c r="G4369" s="3">
        <f ca="1">IF(Sense_data[[#This Row],[a_1State]]="Off",RANDBETWEEN(off_min,off_max),RANDBETWEEN(on_min,on_max))/sr_div</f>
        <v>1</v>
      </c>
      <c r="H4369" s="3">
        <v>1.4</v>
      </c>
      <c r="I4369" s="3">
        <f>IF(HOUR(Sense_data[[#This Row],[SysTimeStamp]])&lt;12,I4368+$B$14,I4368-$B$14)</f>
        <v>16.007407407408209</v>
      </c>
    </row>
    <row r="4370" spans="1:9" x14ac:dyDescent="0.2">
      <c r="A4370" t="s">
        <v>20</v>
      </c>
      <c r="B4370" t="s">
        <v>22</v>
      </c>
      <c r="C4370" s="6">
        <f t="shared" si="72"/>
        <v>42182.050381956222</v>
      </c>
      <c r="D4370" t="s">
        <v>21</v>
      </c>
      <c r="E4370" s="6">
        <f>IF(Sense_data[[#This Row],[a_1State]]=D4369,E4369,Sense_data[[#This Row],[SysTimeStamp]])</f>
        <v>42182.049872696844</v>
      </c>
      <c r="F4370" s="3" t="str">
        <f>Sense_data[[#This Row],[a_1State]]&amp;TEXT(Sense_data[[#This Row],[StateInstanceTimestamp]],"#.######")</f>
        <v>Off42182.049873</v>
      </c>
      <c r="G4370" s="3">
        <f ca="1">IF(Sense_data[[#This Row],[a_1State]]="Off",RANDBETWEEN(off_min,off_max),RANDBETWEEN(on_min,on_max))/sr_div</f>
        <v>2.7</v>
      </c>
      <c r="H4370" s="3">
        <v>2.4</v>
      </c>
      <c r="I4370" s="3">
        <f>IF(HOUR(Sense_data[[#This Row],[SysTimeStamp]])&lt;12,I4369+$B$14,I4369-$B$14)</f>
        <v>16.007638888889691</v>
      </c>
    </row>
    <row r="4371" spans="1:9" x14ac:dyDescent="0.2">
      <c r="A4371" t="s">
        <v>20</v>
      </c>
      <c r="B4371" t="s">
        <v>22</v>
      </c>
      <c r="C4371" s="6">
        <f t="shared" si="72"/>
        <v>42182.050393530299</v>
      </c>
      <c r="D4371" t="s">
        <v>21</v>
      </c>
      <c r="E4371" s="6">
        <f>IF(Sense_data[[#This Row],[a_1State]]=D4370,E4370,Sense_data[[#This Row],[SysTimeStamp]])</f>
        <v>42182.049872696844</v>
      </c>
      <c r="F4371" s="3" t="str">
        <f>Sense_data[[#This Row],[a_1State]]&amp;TEXT(Sense_data[[#This Row],[StateInstanceTimestamp]],"#.######")</f>
        <v>Off42182.049873</v>
      </c>
      <c r="G4371" s="3">
        <f ca="1">IF(Sense_data[[#This Row],[a_1State]]="Off",RANDBETWEEN(off_min,off_max),RANDBETWEEN(on_min,on_max))/sr_div</f>
        <v>2.8</v>
      </c>
      <c r="H4371" s="3">
        <v>1.3</v>
      </c>
      <c r="I4371" s="3">
        <f>IF(HOUR(Sense_data[[#This Row],[SysTimeStamp]])&lt;12,I4370+$B$14,I4370-$B$14)</f>
        <v>16.007870370371172</v>
      </c>
    </row>
    <row r="4372" spans="1:9" x14ac:dyDescent="0.2">
      <c r="A4372" t="s">
        <v>20</v>
      </c>
      <c r="B4372" t="s">
        <v>22</v>
      </c>
      <c r="C4372" s="6">
        <f t="shared" si="72"/>
        <v>42182.050405104375</v>
      </c>
      <c r="D4372" t="s">
        <v>21</v>
      </c>
      <c r="E4372" s="6">
        <f>IF(Sense_data[[#This Row],[a_1State]]=D4371,E4371,Sense_data[[#This Row],[SysTimeStamp]])</f>
        <v>42182.049872696844</v>
      </c>
      <c r="F4372" s="3" t="str">
        <f>Sense_data[[#This Row],[a_1State]]&amp;TEXT(Sense_data[[#This Row],[StateInstanceTimestamp]],"#.######")</f>
        <v>Off42182.049873</v>
      </c>
      <c r="G4372" s="3">
        <f ca="1">IF(Sense_data[[#This Row],[a_1State]]="Off",RANDBETWEEN(off_min,off_max),RANDBETWEEN(on_min,on_max))/sr_div</f>
        <v>2.7</v>
      </c>
      <c r="H4372" s="3">
        <v>2.5</v>
      </c>
      <c r="I4372" s="3">
        <f>IF(HOUR(Sense_data[[#This Row],[SysTimeStamp]])&lt;12,I4371+$B$14,I4371-$B$14)</f>
        <v>16.008101851852654</v>
      </c>
    </row>
    <row r="4373" spans="1:9" x14ac:dyDescent="0.2">
      <c r="A4373" t="s">
        <v>20</v>
      </c>
      <c r="B4373" t="s">
        <v>22</v>
      </c>
      <c r="C4373" s="6">
        <f t="shared" si="72"/>
        <v>42182.050416678452</v>
      </c>
      <c r="D4373" t="s">
        <v>21</v>
      </c>
      <c r="E4373" s="6">
        <f>IF(Sense_data[[#This Row],[a_1State]]=D4372,E4372,Sense_data[[#This Row],[SysTimeStamp]])</f>
        <v>42182.049872696844</v>
      </c>
      <c r="F4373" s="3" t="str">
        <f>Sense_data[[#This Row],[a_1State]]&amp;TEXT(Sense_data[[#This Row],[StateInstanceTimestamp]],"#.######")</f>
        <v>Off42182.049873</v>
      </c>
      <c r="G4373" s="3">
        <f ca="1">IF(Sense_data[[#This Row],[a_1State]]="Off",RANDBETWEEN(off_min,off_max),RANDBETWEEN(on_min,on_max))/sr_div</f>
        <v>2.9</v>
      </c>
      <c r="H4373" s="3">
        <v>2.5</v>
      </c>
      <c r="I4373" s="3">
        <f>IF(HOUR(Sense_data[[#This Row],[SysTimeStamp]])&lt;12,I4372+$B$14,I4372-$B$14)</f>
        <v>16.008333333334136</v>
      </c>
    </row>
    <row r="4374" spans="1:9" x14ac:dyDescent="0.2">
      <c r="A4374" t="s">
        <v>20</v>
      </c>
      <c r="B4374" t="s">
        <v>22</v>
      </c>
      <c r="C4374" s="6">
        <f t="shared" si="72"/>
        <v>42182.050428252529</v>
      </c>
      <c r="D4374" t="s">
        <v>21</v>
      </c>
      <c r="E4374" s="6">
        <f>IF(Sense_data[[#This Row],[a_1State]]=D4373,E4373,Sense_data[[#This Row],[SysTimeStamp]])</f>
        <v>42182.049872696844</v>
      </c>
      <c r="F4374" s="3" t="str">
        <f>Sense_data[[#This Row],[a_1State]]&amp;TEXT(Sense_data[[#This Row],[StateInstanceTimestamp]],"#.######")</f>
        <v>Off42182.049873</v>
      </c>
      <c r="G4374" s="3">
        <f ca="1">IF(Sense_data[[#This Row],[a_1State]]="Off",RANDBETWEEN(off_min,off_max),RANDBETWEEN(on_min,on_max))/sr_div</f>
        <v>2.8</v>
      </c>
      <c r="H4374" s="3">
        <v>2.8</v>
      </c>
      <c r="I4374" s="3">
        <f>IF(HOUR(Sense_data[[#This Row],[SysTimeStamp]])&lt;12,I4373+$B$14,I4373-$B$14)</f>
        <v>16.008564814815617</v>
      </c>
    </row>
    <row r="4375" spans="1:9" x14ac:dyDescent="0.2">
      <c r="A4375" t="s">
        <v>20</v>
      </c>
      <c r="B4375" t="s">
        <v>22</v>
      </c>
      <c r="C4375" s="6">
        <f t="shared" si="72"/>
        <v>42182.050439826606</v>
      </c>
      <c r="D4375" t="s">
        <v>21</v>
      </c>
      <c r="E4375" s="6">
        <f>IF(Sense_data[[#This Row],[a_1State]]=D4374,E4374,Sense_data[[#This Row],[SysTimeStamp]])</f>
        <v>42182.049872696844</v>
      </c>
      <c r="F4375" s="3" t="str">
        <f>Sense_data[[#This Row],[a_1State]]&amp;TEXT(Sense_data[[#This Row],[StateInstanceTimestamp]],"#.######")</f>
        <v>Off42182.049873</v>
      </c>
      <c r="G4375" s="3">
        <f ca="1">IF(Sense_data[[#This Row],[a_1State]]="Off",RANDBETWEEN(off_min,off_max),RANDBETWEEN(on_min,on_max))/sr_div</f>
        <v>2.4</v>
      </c>
      <c r="H4375" s="3">
        <v>2.9</v>
      </c>
      <c r="I4375" s="3">
        <f>IF(HOUR(Sense_data[[#This Row],[SysTimeStamp]])&lt;12,I4374+$B$14,I4374-$B$14)</f>
        <v>16.008796296297099</v>
      </c>
    </row>
    <row r="4376" spans="1:9" x14ac:dyDescent="0.2">
      <c r="A4376" t="s">
        <v>20</v>
      </c>
      <c r="B4376" t="s">
        <v>22</v>
      </c>
      <c r="C4376" s="6">
        <f t="shared" si="72"/>
        <v>42182.050451400683</v>
      </c>
      <c r="D4376" t="s">
        <v>21</v>
      </c>
      <c r="E4376" s="6">
        <f>IF(Sense_data[[#This Row],[a_1State]]=D4375,E4375,Sense_data[[#This Row],[SysTimeStamp]])</f>
        <v>42182.049872696844</v>
      </c>
      <c r="F4376" s="3" t="str">
        <f>Sense_data[[#This Row],[a_1State]]&amp;TEXT(Sense_data[[#This Row],[StateInstanceTimestamp]],"#.######")</f>
        <v>Off42182.049873</v>
      </c>
      <c r="G4376" s="3">
        <f ca="1">IF(Sense_data[[#This Row],[a_1State]]="Off",RANDBETWEEN(off_min,off_max),RANDBETWEEN(on_min,on_max))/sr_div</f>
        <v>2.4</v>
      </c>
      <c r="H4376" s="3">
        <v>1.6</v>
      </c>
      <c r="I4376" s="3">
        <f>IF(HOUR(Sense_data[[#This Row],[SysTimeStamp]])&lt;12,I4375+$B$14,I4375-$B$14)</f>
        <v>16.009027777778581</v>
      </c>
    </row>
    <row r="4377" spans="1:9" x14ac:dyDescent="0.2">
      <c r="A4377" t="s">
        <v>20</v>
      </c>
      <c r="B4377" t="s">
        <v>22</v>
      </c>
      <c r="C4377" s="6">
        <f t="shared" si="72"/>
        <v>42182.050462974759</v>
      </c>
      <c r="D4377" t="s">
        <v>21</v>
      </c>
      <c r="E4377" s="6">
        <f>IF(Sense_data[[#This Row],[a_1State]]=D4376,E4376,Sense_data[[#This Row],[SysTimeStamp]])</f>
        <v>42182.049872696844</v>
      </c>
      <c r="F4377" s="3" t="str">
        <f>Sense_data[[#This Row],[a_1State]]&amp;TEXT(Sense_data[[#This Row],[StateInstanceTimestamp]],"#.######")</f>
        <v>Off42182.049873</v>
      </c>
      <c r="G4377" s="3">
        <f ca="1">IF(Sense_data[[#This Row],[a_1State]]="Off",RANDBETWEEN(off_min,off_max),RANDBETWEEN(on_min,on_max))/sr_div</f>
        <v>2</v>
      </c>
      <c r="H4377" s="3">
        <v>2.2000000000000002</v>
      </c>
      <c r="I4377" s="3">
        <f>IF(HOUR(Sense_data[[#This Row],[SysTimeStamp]])&lt;12,I4376+$B$14,I4376-$B$14)</f>
        <v>16.009259259260062</v>
      </c>
    </row>
    <row r="4378" spans="1:9" x14ac:dyDescent="0.2">
      <c r="A4378" t="s">
        <v>20</v>
      </c>
      <c r="B4378" t="s">
        <v>22</v>
      </c>
      <c r="C4378" s="6">
        <f t="shared" si="72"/>
        <v>42182.050474548836</v>
      </c>
      <c r="D4378" t="s">
        <v>21</v>
      </c>
      <c r="E4378" s="6">
        <f>IF(Sense_data[[#This Row],[a_1State]]=D4377,E4377,Sense_data[[#This Row],[SysTimeStamp]])</f>
        <v>42182.049872696844</v>
      </c>
      <c r="F4378" s="3" t="str">
        <f>Sense_data[[#This Row],[a_1State]]&amp;TEXT(Sense_data[[#This Row],[StateInstanceTimestamp]],"#.######")</f>
        <v>Off42182.049873</v>
      </c>
      <c r="G4378" s="3">
        <f ca="1">IF(Sense_data[[#This Row],[a_1State]]="Off",RANDBETWEEN(off_min,off_max),RANDBETWEEN(on_min,on_max))/sr_div</f>
        <v>1.1000000000000001</v>
      </c>
      <c r="H4378" s="3">
        <v>1.5</v>
      </c>
      <c r="I4378" s="3">
        <f>IF(HOUR(Sense_data[[#This Row],[SysTimeStamp]])&lt;12,I4377+$B$14,I4377-$B$14)</f>
        <v>16.009490740741544</v>
      </c>
    </row>
    <row r="4379" spans="1:9" x14ac:dyDescent="0.2">
      <c r="A4379" t="s">
        <v>20</v>
      </c>
      <c r="B4379" t="s">
        <v>22</v>
      </c>
      <c r="C4379" s="6">
        <f t="shared" si="72"/>
        <v>42182.050486122913</v>
      </c>
      <c r="D4379" t="s">
        <v>21</v>
      </c>
      <c r="E4379" s="6">
        <f>IF(Sense_data[[#This Row],[a_1State]]=D4378,E4378,Sense_data[[#This Row],[SysTimeStamp]])</f>
        <v>42182.049872696844</v>
      </c>
      <c r="F4379" s="3" t="str">
        <f>Sense_data[[#This Row],[a_1State]]&amp;TEXT(Sense_data[[#This Row],[StateInstanceTimestamp]],"#.######")</f>
        <v>Off42182.049873</v>
      </c>
      <c r="G4379" s="3">
        <f ca="1">IF(Sense_data[[#This Row],[a_1State]]="Off",RANDBETWEEN(off_min,off_max),RANDBETWEEN(on_min,on_max))/sr_div</f>
        <v>2.6</v>
      </c>
      <c r="H4379" s="3">
        <v>1.7</v>
      </c>
      <c r="I4379" s="3">
        <f>IF(HOUR(Sense_data[[#This Row],[SysTimeStamp]])&lt;12,I4378+$B$14,I4378-$B$14)</f>
        <v>16.009722222223026</v>
      </c>
    </row>
    <row r="4380" spans="1:9" x14ac:dyDescent="0.2">
      <c r="A4380" t="s">
        <v>20</v>
      </c>
      <c r="B4380" t="s">
        <v>22</v>
      </c>
      <c r="C4380" s="6">
        <f t="shared" si="72"/>
        <v>42182.05049769699</v>
      </c>
      <c r="D4380" t="s">
        <v>21</v>
      </c>
      <c r="E4380" s="6">
        <f>IF(Sense_data[[#This Row],[a_1State]]=D4379,E4379,Sense_data[[#This Row],[SysTimeStamp]])</f>
        <v>42182.049872696844</v>
      </c>
      <c r="F4380" s="3" t="str">
        <f>Sense_data[[#This Row],[a_1State]]&amp;TEXT(Sense_data[[#This Row],[StateInstanceTimestamp]],"#.######")</f>
        <v>Off42182.049873</v>
      </c>
      <c r="G4380" s="3">
        <f ca="1">IF(Sense_data[[#This Row],[a_1State]]="Off",RANDBETWEEN(off_min,off_max),RANDBETWEEN(on_min,on_max))/sr_div</f>
        <v>1.7</v>
      </c>
      <c r="H4380" s="3">
        <v>1.2</v>
      </c>
      <c r="I4380" s="3">
        <f>IF(HOUR(Sense_data[[#This Row],[SysTimeStamp]])&lt;12,I4379+$B$14,I4379-$B$14)</f>
        <v>16.009953703704507</v>
      </c>
    </row>
    <row r="4381" spans="1:9" x14ac:dyDescent="0.2">
      <c r="A4381" t="s">
        <v>20</v>
      </c>
      <c r="B4381" t="s">
        <v>22</v>
      </c>
      <c r="C4381" s="6">
        <f t="shared" si="72"/>
        <v>42182.050509271066</v>
      </c>
      <c r="D4381" t="s">
        <v>21</v>
      </c>
      <c r="E4381" s="6">
        <f>IF(Sense_data[[#This Row],[a_1State]]=D4380,E4380,Sense_data[[#This Row],[SysTimeStamp]])</f>
        <v>42182.049872696844</v>
      </c>
      <c r="F4381" s="3" t="str">
        <f>Sense_data[[#This Row],[a_1State]]&amp;TEXT(Sense_data[[#This Row],[StateInstanceTimestamp]],"#.######")</f>
        <v>Off42182.049873</v>
      </c>
      <c r="G4381" s="3">
        <f ca="1">IF(Sense_data[[#This Row],[a_1State]]="Off",RANDBETWEEN(off_min,off_max),RANDBETWEEN(on_min,on_max))/sr_div</f>
        <v>2.7</v>
      </c>
      <c r="H4381" s="3">
        <v>1.9</v>
      </c>
      <c r="I4381" s="3">
        <f>IF(HOUR(Sense_data[[#This Row],[SysTimeStamp]])&lt;12,I4380+$B$14,I4380-$B$14)</f>
        <v>16.010185185185989</v>
      </c>
    </row>
    <row r="4382" spans="1:9" x14ac:dyDescent="0.2">
      <c r="A4382" t="s">
        <v>20</v>
      </c>
      <c r="B4382" t="s">
        <v>22</v>
      </c>
      <c r="C4382" s="6">
        <f t="shared" si="72"/>
        <v>42182.050520845143</v>
      </c>
      <c r="D4382" t="s">
        <v>21</v>
      </c>
      <c r="E4382" s="6">
        <f>IF(Sense_data[[#This Row],[a_1State]]=D4381,E4381,Sense_data[[#This Row],[SysTimeStamp]])</f>
        <v>42182.049872696844</v>
      </c>
      <c r="F4382" s="3" t="str">
        <f>Sense_data[[#This Row],[a_1State]]&amp;TEXT(Sense_data[[#This Row],[StateInstanceTimestamp]],"#.######")</f>
        <v>Off42182.049873</v>
      </c>
      <c r="G4382" s="3">
        <f ca="1">IF(Sense_data[[#This Row],[a_1State]]="Off",RANDBETWEEN(off_min,off_max),RANDBETWEEN(on_min,on_max))/sr_div</f>
        <v>2</v>
      </c>
      <c r="H4382" s="3">
        <v>1</v>
      </c>
      <c r="I4382" s="3">
        <f>IF(HOUR(Sense_data[[#This Row],[SysTimeStamp]])&lt;12,I4381+$B$14,I4381-$B$14)</f>
        <v>16.010416666667471</v>
      </c>
    </row>
    <row r="4383" spans="1:9" x14ac:dyDescent="0.2">
      <c r="A4383" t="s">
        <v>20</v>
      </c>
      <c r="B4383" t="s">
        <v>22</v>
      </c>
      <c r="C4383" s="6">
        <f t="shared" si="72"/>
        <v>42182.05053241922</v>
      </c>
      <c r="D4383" t="s">
        <v>21</v>
      </c>
      <c r="E4383" s="6">
        <f>IF(Sense_data[[#This Row],[a_1State]]=D4382,E4382,Sense_data[[#This Row],[SysTimeStamp]])</f>
        <v>42182.049872696844</v>
      </c>
      <c r="F4383" s="3" t="str">
        <f>Sense_data[[#This Row],[a_1State]]&amp;TEXT(Sense_data[[#This Row],[StateInstanceTimestamp]],"#.######")</f>
        <v>Off42182.049873</v>
      </c>
      <c r="G4383" s="3">
        <f ca="1">IF(Sense_data[[#This Row],[a_1State]]="Off",RANDBETWEEN(off_min,off_max),RANDBETWEEN(on_min,on_max))/sr_div</f>
        <v>1.5</v>
      </c>
      <c r="H4383" s="3">
        <v>2.9</v>
      </c>
      <c r="I4383" s="3">
        <f>IF(HOUR(Sense_data[[#This Row],[SysTimeStamp]])&lt;12,I4382+$B$14,I4382-$B$14)</f>
        <v>16.010648148148952</v>
      </c>
    </row>
    <row r="4384" spans="1:9" x14ac:dyDescent="0.2">
      <c r="A4384" t="s">
        <v>20</v>
      </c>
      <c r="B4384" t="s">
        <v>22</v>
      </c>
      <c r="C4384" s="6">
        <f t="shared" si="72"/>
        <v>42182.050543993297</v>
      </c>
      <c r="D4384" t="s">
        <v>21</v>
      </c>
      <c r="E4384" s="6">
        <f>IF(Sense_data[[#This Row],[a_1State]]=D4383,E4383,Sense_data[[#This Row],[SysTimeStamp]])</f>
        <v>42182.049872696844</v>
      </c>
      <c r="F4384" s="3" t="str">
        <f>Sense_data[[#This Row],[a_1State]]&amp;TEXT(Sense_data[[#This Row],[StateInstanceTimestamp]],"#.######")</f>
        <v>Off42182.049873</v>
      </c>
      <c r="G4384" s="3">
        <f ca="1">IF(Sense_data[[#This Row],[a_1State]]="Off",RANDBETWEEN(off_min,off_max),RANDBETWEEN(on_min,on_max))/sr_div</f>
        <v>1.2</v>
      </c>
      <c r="H4384" s="3">
        <v>1.8</v>
      </c>
      <c r="I4384" s="3">
        <f>IF(HOUR(Sense_data[[#This Row],[SysTimeStamp]])&lt;12,I4383+$B$14,I4383-$B$14)</f>
        <v>16.010879629630434</v>
      </c>
    </row>
    <row r="4385" spans="1:9" x14ac:dyDescent="0.2">
      <c r="A4385" t="s">
        <v>20</v>
      </c>
      <c r="B4385" t="s">
        <v>22</v>
      </c>
      <c r="C4385" s="6">
        <f t="shared" si="72"/>
        <v>42182.050555567374</v>
      </c>
      <c r="D4385" t="s">
        <v>21</v>
      </c>
      <c r="E4385" s="6">
        <f>IF(Sense_data[[#This Row],[a_1State]]=D4384,E4384,Sense_data[[#This Row],[SysTimeStamp]])</f>
        <v>42182.049872696844</v>
      </c>
      <c r="F4385" s="3" t="str">
        <f>Sense_data[[#This Row],[a_1State]]&amp;TEXT(Sense_data[[#This Row],[StateInstanceTimestamp]],"#.######")</f>
        <v>Off42182.049873</v>
      </c>
      <c r="G4385" s="3">
        <f ca="1">IF(Sense_data[[#This Row],[a_1State]]="Off",RANDBETWEEN(off_min,off_max),RANDBETWEEN(on_min,on_max))/sr_div</f>
        <v>1.9</v>
      </c>
      <c r="H4385" s="3">
        <v>2.7</v>
      </c>
      <c r="I4385" s="3">
        <f>IF(HOUR(Sense_data[[#This Row],[SysTimeStamp]])&lt;12,I4384+$B$14,I4384-$B$14)</f>
        <v>16.011111111111916</v>
      </c>
    </row>
    <row r="4386" spans="1:9" x14ac:dyDescent="0.2">
      <c r="A4386" t="s">
        <v>20</v>
      </c>
      <c r="B4386" t="s">
        <v>22</v>
      </c>
      <c r="C4386" s="6">
        <f t="shared" si="72"/>
        <v>42182.05056714145</v>
      </c>
      <c r="D4386" t="s">
        <v>21</v>
      </c>
      <c r="E4386" s="6">
        <f>IF(Sense_data[[#This Row],[a_1State]]=D4385,E4385,Sense_data[[#This Row],[SysTimeStamp]])</f>
        <v>42182.049872696844</v>
      </c>
      <c r="F4386" s="3" t="str">
        <f>Sense_data[[#This Row],[a_1State]]&amp;TEXT(Sense_data[[#This Row],[StateInstanceTimestamp]],"#.######")</f>
        <v>Off42182.049873</v>
      </c>
      <c r="G4386" s="3">
        <f ca="1">IF(Sense_data[[#This Row],[a_1State]]="Off",RANDBETWEEN(off_min,off_max),RANDBETWEEN(on_min,on_max))/sr_div</f>
        <v>2.6</v>
      </c>
      <c r="H4386" s="3">
        <v>1.5</v>
      </c>
      <c r="I4386" s="3">
        <f>IF(HOUR(Sense_data[[#This Row],[SysTimeStamp]])&lt;12,I4385+$B$14,I4385-$B$14)</f>
        <v>16.011342592593397</v>
      </c>
    </row>
    <row r="4387" spans="1:9" x14ac:dyDescent="0.2">
      <c r="A4387" t="s">
        <v>20</v>
      </c>
      <c r="B4387" t="s">
        <v>22</v>
      </c>
      <c r="C4387" s="6">
        <f t="shared" si="72"/>
        <v>42182.050578715527</v>
      </c>
      <c r="D4387" t="s">
        <v>21</v>
      </c>
      <c r="E4387" s="6">
        <f>IF(Sense_data[[#This Row],[a_1State]]=D4386,E4386,Sense_data[[#This Row],[SysTimeStamp]])</f>
        <v>42182.049872696844</v>
      </c>
      <c r="F4387" s="3" t="str">
        <f>Sense_data[[#This Row],[a_1State]]&amp;TEXT(Sense_data[[#This Row],[StateInstanceTimestamp]],"#.######")</f>
        <v>Off42182.049873</v>
      </c>
      <c r="G4387" s="3">
        <f ca="1">IF(Sense_data[[#This Row],[a_1State]]="Off",RANDBETWEEN(off_min,off_max),RANDBETWEEN(on_min,on_max))/sr_div</f>
        <v>1.2</v>
      </c>
      <c r="H4387" s="3">
        <v>1.6</v>
      </c>
      <c r="I4387" s="3">
        <f>IF(HOUR(Sense_data[[#This Row],[SysTimeStamp]])&lt;12,I4386+$B$14,I4386-$B$14)</f>
        <v>16.011574074074879</v>
      </c>
    </row>
    <row r="4388" spans="1:9" x14ac:dyDescent="0.2">
      <c r="A4388" t="s">
        <v>20</v>
      </c>
      <c r="B4388" t="s">
        <v>22</v>
      </c>
      <c r="C4388" s="6">
        <f t="shared" si="72"/>
        <v>42182.050590289604</v>
      </c>
      <c r="D4388" t="s">
        <v>21</v>
      </c>
      <c r="E4388" s="6">
        <f>IF(Sense_data[[#This Row],[a_1State]]=D4387,E4387,Sense_data[[#This Row],[SysTimeStamp]])</f>
        <v>42182.049872696844</v>
      </c>
      <c r="F4388" s="3" t="str">
        <f>Sense_data[[#This Row],[a_1State]]&amp;TEXT(Sense_data[[#This Row],[StateInstanceTimestamp]],"#.######")</f>
        <v>Off42182.049873</v>
      </c>
      <c r="G4388" s="3">
        <f ca="1">IF(Sense_data[[#This Row],[a_1State]]="Off",RANDBETWEEN(off_min,off_max),RANDBETWEEN(on_min,on_max))/sr_div</f>
        <v>2.1</v>
      </c>
      <c r="H4388" s="3">
        <v>2.5</v>
      </c>
      <c r="I4388" s="3">
        <f>IF(HOUR(Sense_data[[#This Row],[SysTimeStamp]])&lt;12,I4387+$B$14,I4387-$B$14)</f>
        <v>16.011805555556361</v>
      </c>
    </row>
    <row r="4389" spans="1:9" x14ac:dyDescent="0.2">
      <c r="A4389" t="s">
        <v>20</v>
      </c>
      <c r="B4389" t="s">
        <v>22</v>
      </c>
      <c r="C4389" s="6">
        <f t="shared" si="72"/>
        <v>42182.050601863681</v>
      </c>
      <c r="D4389" t="s">
        <v>21</v>
      </c>
      <c r="E4389" s="6">
        <f>IF(Sense_data[[#This Row],[a_1State]]=D4388,E4388,Sense_data[[#This Row],[SysTimeStamp]])</f>
        <v>42182.049872696844</v>
      </c>
      <c r="F4389" s="3" t="str">
        <f>Sense_data[[#This Row],[a_1State]]&amp;TEXT(Sense_data[[#This Row],[StateInstanceTimestamp]],"#.######")</f>
        <v>Off42182.049873</v>
      </c>
      <c r="G4389" s="3">
        <f ca="1">IF(Sense_data[[#This Row],[a_1State]]="Off",RANDBETWEEN(off_min,off_max),RANDBETWEEN(on_min,on_max))/sr_div</f>
        <v>2.7</v>
      </c>
      <c r="H4389" s="3">
        <v>1.6</v>
      </c>
      <c r="I4389" s="3">
        <f>IF(HOUR(Sense_data[[#This Row],[SysTimeStamp]])&lt;12,I4388+$B$14,I4388-$B$14)</f>
        <v>16.012037037037842</v>
      </c>
    </row>
    <row r="4390" spans="1:9" x14ac:dyDescent="0.2">
      <c r="A4390" t="s">
        <v>20</v>
      </c>
      <c r="B4390" t="s">
        <v>22</v>
      </c>
      <c r="C4390" s="6">
        <f t="shared" si="72"/>
        <v>42182.050613437757</v>
      </c>
      <c r="D4390" t="s">
        <v>21</v>
      </c>
      <c r="E4390" s="6">
        <f>IF(Sense_data[[#This Row],[a_1State]]=D4389,E4389,Sense_data[[#This Row],[SysTimeStamp]])</f>
        <v>42182.049872696844</v>
      </c>
      <c r="F4390" s="3" t="str">
        <f>Sense_data[[#This Row],[a_1State]]&amp;TEXT(Sense_data[[#This Row],[StateInstanceTimestamp]],"#.######")</f>
        <v>Off42182.049873</v>
      </c>
      <c r="G4390" s="3">
        <f ca="1">IF(Sense_data[[#This Row],[a_1State]]="Off",RANDBETWEEN(off_min,off_max),RANDBETWEEN(on_min,on_max))/sr_div</f>
        <v>2.9</v>
      </c>
      <c r="H4390" s="3">
        <v>1.7</v>
      </c>
      <c r="I4390" s="3">
        <f>IF(HOUR(Sense_data[[#This Row],[SysTimeStamp]])&lt;12,I4389+$B$14,I4389-$B$14)</f>
        <v>16.012268518519324</v>
      </c>
    </row>
    <row r="4391" spans="1:9" x14ac:dyDescent="0.2">
      <c r="A4391" t="s">
        <v>20</v>
      </c>
      <c r="B4391" t="s">
        <v>22</v>
      </c>
      <c r="C4391" s="6">
        <f t="shared" si="72"/>
        <v>42182.050625011834</v>
      </c>
      <c r="D4391" t="s">
        <v>21</v>
      </c>
      <c r="E4391" s="6">
        <f>IF(Sense_data[[#This Row],[a_1State]]=D4390,E4390,Sense_data[[#This Row],[SysTimeStamp]])</f>
        <v>42182.049872696844</v>
      </c>
      <c r="F4391" s="3" t="str">
        <f>Sense_data[[#This Row],[a_1State]]&amp;TEXT(Sense_data[[#This Row],[StateInstanceTimestamp]],"#.######")</f>
        <v>Off42182.049873</v>
      </c>
      <c r="G4391" s="3">
        <f ca="1">IF(Sense_data[[#This Row],[a_1State]]="Off",RANDBETWEEN(off_min,off_max),RANDBETWEEN(on_min,on_max))/sr_div</f>
        <v>1.4</v>
      </c>
      <c r="H4391" s="3">
        <v>2.6</v>
      </c>
      <c r="I4391" s="3">
        <f>IF(HOUR(Sense_data[[#This Row],[SysTimeStamp]])&lt;12,I4390+$B$14,I4390-$B$14)</f>
        <v>16.012500000000806</v>
      </c>
    </row>
    <row r="4392" spans="1:9" x14ac:dyDescent="0.2">
      <c r="A4392" t="s">
        <v>20</v>
      </c>
      <c r="B4392" t="s">
        <v>22</v>
      </c>
      <c r="C4392" s="6">
        <f t="shared" si="72"/>
        <v>42182.050636585911</v>
      </c>
      <c r="D4392" t="s">
        <v>21</v>
      </c>
      <c r="E4392" s="6">
        <f>IF(Sense_data[[#This Row],[a_1State]]=D4391,E4391,Sense_data[[#This Row],[SysTimeStamp]])</f>
        <v>42182.049872696844</v>
      </c>
      <c r="F4392" s="3" t="str">
        <f>Sense_data[[#This Row],[a_1State]]&amp;TEXT(Sense_data[[#This Row],[StateInstanceTimestamp]],"#.######")</f>
        <v>Off42182.049873</v>
      </c>
      <c r="G4392" s="3">
        <f ca="1">IF(Sense_data[[#This Row],[a_1State]]="Off",RANDBETWEEN(off_min,off_max),RANDBETWEEN(on_min,on_max))/sr_div</f>
        <v>1.4</v>
      </c>
      <c r="H4392" s="3">
        <v>1.2</v>
      </c>
      <c r="I4392" s="3">
        <f>IF(HOUR(Sense_data[[#This Row],[SysTimeStamp]])&lt;12,I4391+$B$14,I4391-$B$14)</f>
        <v>16.012731481482287</v>
      </c>
    </row>
    <row r="4393" spans="1:9" x14ac:dyDescent="0.2">
      <c r="A4393" t="s">
        <v>20</v>
      </c>
      <c r="B4393" t="s">
        <v>22</v>
      </c>
      <c r="C4393" s="6">
        <f t="shared" si="72"/>
        <v>42182.050648159988</v>
      </c>
      <c r="D4393" t="s">
        <v>21</v>
      </c>
      <c r="E4393" s="6">
        <f>IF(Sense_data[[#This Row],[a_1State]]=D4392,E4392,Sense_data[[#This Row],[SysTimeStamp]])</f>
        <v>42182.049872696844</v>
      </c>
      <c r="F4393" s="3" t="str">
        <f>Sense_data[[#This Row],[a_1State]]&amp;TEXT(Sense_data[[#This Row],[StateInstanceTimestamp]],"#.######")</f>
        <v>Off42182.049873</v>
      </c>
      <c r="G4393" s="3">
        <f ca="1">IF(Sense_data[[#This Row],[a_1State]]="Off",RANDBETWEEN(off_min,off_max),RANDBETWEEN(on_min,on_max))/sr_div</f>
        <v>1.6</v>
      </c>
      <c r="H4393" s="3">
        <v>2.5</v>
      </c>
      <c r="I4393" s="3">
        <f>IF(HOUR(Sense_data[[#This Row],[SysTimeStamp]])&lt;12,I4392+$B$14,I4392-$B$14)</f>
        <v>16.012962962963769</v>
      </c>
    </row>
    <row r="4394" spans="1:9" x14ac:dyDescent="0.2">
      <c r="A4394" t="s">
        <v>20</v>
      </c>
      <c r="B4394" t="s">
        <v>22</v>
      </c>
      <c r="C4394" s="6">
        <f t="shared" si="72"/>
        <v>42182.050659734065</v>
      </c>
      <c r="D4394" t="s">
        <v>21</v>
      </c>
      <c r="E4394" s="6">
        <f>IF(Sense_data[[#This Row],[a_1State]]=D4393,E4393,Sense_data[[#This Row],[SysTimeStamp]])</f>
        <v>42182.049872696844</v>
      </c>
      <c r="F4394" s="3" t="str">
        <f>Sense_data[[#This Row],[a_1State]]&amp;TEXT(Sense_data[[#This Row],[StateInstanceTimestamp]],"#.######")</f>
        <v>Off42182.049873</v>
      </c>
      <c r="G4394" s="3">
        <f ca="1">IF(Sense_data[[#This Row],[a_1State]]="Off",RANDBETWEEN(off_min,off_max),RANDBETWEEN(on_min,on_max))/sr_div</f>
        <v>1.9</v>
      </c>
      <c r="H4394" s="3">
        <v>1.9</v>
      </c>
      <c r="I4394" s="3">
        <f>IF(HOUR(Sense_data[[#This Row],[SysTimeStamp]])&lt;12,I4393+$B$14,I4393-$B$14)</f>
        <v>16.013194444445251</v>
      </c>
    </row>
    <row r="4395" spans="1:9" x14ac:dyDescent="0.2">
      <c r="A4395" t="s">
        <v>20</v>
      </c>
      <c r="B4395" t="s">
        <v>22</v>
      </c>
      <c r="C4395" s="6">
        <f t="shared" si="72"/>
        <v>42182.050671308141</v>
      </c>
      <c r="D4395" t="s">
        <v>21</v>
      </c>
      <c r="E4395" s="6">
        <f>IF(Sense_data[[#This Row],[a_1State]]=D4394,E4394,Sense_data[[#This Row],[SysTimeStamp]])</f>
        <v>42182.049872696844</v>
      </c>
      <c r="F4395" s="3" t="str">
        <f>Sense_data[[#This Row],[a_1State]]&amp;TEXT(Sense_data[[#This Row],[StateInstanceTimestamp]],"#.######")</f>
        <v>Off42182.049873</v>
      </c>
      <c r="G4395" s="3">
        <f ca="1">IF(Sense_data[[#This Row],[a_1State]]="Off",RANDBETWEEN(off_min,off_max),RANDBETWEEN(on_min,on_max))/sr_div</f>
        <v>2.4</v>
      </c>
      <c r="H4395" s="3">
        <v>2.6</v>
      </c>
      <c r="I4395" s="3">
        <f>IF(HOUR(Sense_data[[#This Row],[SysTimeStamp]])&lt;12,I4394+$B$14,I4394-$B$14)</f>
        <v>16.013425925926732</v>
      </c>
    </row>
    <row r="4396" spans="1:9" x14ac:dyDescent="0.2">
      <c r="A4396" t="s">
        <v>20</v>
      </c>
      <c r="B4396" t="s">
        <v>22</v>
      </c>
      <c r="C4396" s="6">
        <f t="shared" si="72"/>
        <v>42182.050682882218</v>
      </c>
      <c r="D4396" t="s">
        <v>21</v>
      </c>
      <c r="E4396" s="6">
        <f>IF(Sense_data[[#This Row],[a_1State]]=D4395,E4395,Sense_data[[#This Row],[SysTimeStamp]])</f>
        <v>42182.049872696844</v>
      </c>
      <c r="F4396" s="3" t="str">
        <f>Sense_data[[#This Row],[a_1State]]&amp;TEXT(Sense_data[[#This Row],[StateInstanceTimestamp]],"#.######")</f>
        <v>Off42182.049873</v>
      </c>
      <c r="G4396" s="3">
        <f ca="1">IF(Sense_data[[#This Row],[a_1State]]="Off",RANDBETWEEN(off_min,off_max),RANDBETWEEN(on_min,on_max))/sr_div</f>
        <v>2.7</v>
      </c>
      <c r="H4396" s="3">
        <v>1.5</v>
      </c>
      <c r="I4396" s="3">
        <f>IF(HOUR(Sense_data[[#This Row],[SysTimeStamp]])&lt;12,I4395+$B$14,I4395-$B$14)</f>
        <v>16.013657407408214</v>
      </c>
    </row>
    <row r="4397" spans="1:9" x14ac:dyDescent="0.2">
      <c r="A4397" t="s">
        <v>20</v>
      </c>
      <c r="B4397" t="s">
        <v>22</v>
      </c>
      <c r="C4397" s="6">
        <f t="shared" si="72"/>
        <v>42182.050694456295</v>
      </c>
      <c r="D4397" t="s">
        <v>21</v>
      </c>
      <c r="E4397" s="6">
        <f>IF(Sense_data[[#This Row],[a_1State]]=D4396,E4396,Sense_data[[#This Row],[SysTimeStamp]])</f>
        <v>42182.049872696844</v>
      </c>
      <c r="F4397" s="3" t="str">
        <f>Sense_data[[#This Row],[a_1State]]&amp;TEXT(Sense_data[[#This Row],[StateInstanceTimestamp]],"#.######")</f>
        <v>Off42182.049873</v>
      </c>
      <c r="G4397" s="3">
        <f ca="1">IF(Sense_data[[#This Row],[a_1State]]="Off",RANDBETWEEN(off_min,off_max),RANDBETWEEN(on_min,on_max))/sr_div</f>
        <v>1.4</v>
      </c>
      <c r="H4397" s="3">
        <v>3</v>
      </c>
      <c r="I4397" s="3">
        <f>IF(HOUR(Sense_data[[#This Row],[SysTimeStamp]])&lt;12,I4396+$B$14,I4396-$B$14)</f>
        <v>16.013888888889696</v>
      </c>
    </row>
    <row r="4398" spans="1:9" x14ac:dyDescent="0.2">
      <c r="A4398" t="s">
        <v>20</v>
      </c>
      <c r="B4398" t="s">
        <v>22</v>
      </c>
      <c r="C4398" s="6">
        <f t="shared" si="72"/>
        <v>42182.050706030372</v>
      </c>
      <c r="D4398" t="s">
        <v>21</v>
      </c>
      <c r="E4398" s="6">
        <f>IF(Sense_data[[#This Row],[a_1State]]=D4397,E4397,Sense_data[[#This Row],[SysTimeStamp]])</f>
        <v>42182.049872696844</v>
      </c>
      <c r="F4398" s="3" t="str">
        <f>Sense_data[[#This Row],[a_1State]]&amp;TEXT(Sense_data[[#This Row],[StateInstanceTimestamp]],"#.######")</f>
        <v>Off42182.049873</v>
      </c>
      <c r="G4398" s="3">
        <f ca="1">IF(Sense_data[[#This Row],[a_1State]]="Off",RANDBETWEEN(off_min,off_max),RANDBETWEEN(on_min,on_max))/sr_div</f>
        <v>1.1000000000000001</v>
      </c>
      <c r="H4398" s="3">
        <v>1.3</v>
      </c>
      <c r="I4398" s="3">
        <f>IF(HOUR(Sense_data[[#This Row],[SysTimeStamp]])&lt;12,I4397+$B$14,I4397-$B$14)</f>
        <v>16.014120370371177</v>
      </c>
    </row>
    <row r="4399" spans="1:9" x14ac:dyDescent="0.2">
      <c r="A4399" t="s">
        <v>20</v>
      </c>
      <c r="B4399" t="s">
        <v>22</v>
      </c>
      <c r="C4399" s="6">
        <f t="shared" si="72"/>
        <v>42182.050717604448</v>
      </c>
      <c r="D4399" t="s">
        <v>21</v>
      </c>
      <c r="E4399" s="6">
        <f>IF(Sense_data[[#This Row],[a_1State]]=D4398,E4398,Sense_data[[#This Row],[SysTimeStamp]])</f>
        <v>42182.049872696844</v>
      </c>
      <c r="F4399" s="3" t="str">
        <f>Sense_data[[#This Row],[a_1State]]&amp;TEXT(Sense_data[[#This Row],[StateInstanceTimestamp]],"#.######")</f>
        <v>Off42182.049873</v>
      </c>
      <c r="G4399" s="3">
        <f ca="1">IF(Sense_data[[#This Row],[a_1State]]="Off",RANDBETWEEN(off_min,off_max),RANDBETWEEN(on_min,on_max))/sr_div</f>
        <v>2.2000000000000002</v>
      </c>
      <c r="H4399" s="3">
        <v>2.9</v>
      </c>
      <c r="I4399" s="3">
        <f>IF(HOUR(Sense_data[[#This Row],[SysTimeStamp]])&lt;12,I4398+$B$14,I4398-$B$14)</f>
        <v>16.014351851852659</v>
      </c>
    </row>
    <row r="4400" spans="1:9" x14ac:dyDescent="0.2">
      <c r="A4400" t="s">
        <v>20</v>
      </c>
      <c r="B4400" t="s">
        <v>22</v>
      </c>
      <c r="C4400" s="6">
        <f t="shared" si="72"/>
        <v>42182.050729178525</v>
      </c>
      <c r="D4400" t="s">
        <v>21</v>
      </c>
      <c r="E4400" s="6">
        <f>IF(Sense_data[[#This Row],[a_1State]]=D4399,E4399,Sense_data[[#This Row],[SysTimeStamp]])</f>
        <v>42182.049872696844</v>
      </c>
      <c r="F4400" s="3" t="str">
        <f>Sense_data[[#This Row],[a_1State]]&amp;TEXT(Sense_data[[#This Row],[StateInstanceTimestamp]],"#.######")</f>
        <v>Off42182.049873</v>
      </c>
      <c r="G4400" s="3">
        <f ca="1">IF(Sense_data[[#This Row],[a_1State]]="Off",RANDBETWEEN(off_min,off_max),RANDBETWEEN(on_min,on_max))/sr_div</f>
        <v>1.1000000000000001</v>
      </c>
      <c r="H4400" s="3">
        <v>2.6</v>
      </c>
      <c r="I4400" s="3">
        <f>IF(HOUR(Sense_data[[#This Row],[SysTimeStamp]])&lt;12,I4399+$B$14,I4399-$B$14)</f>
        <v>16.014583333334141</v>
      </c>
    </row>
    <row r="4401" spans="1:9" x14ac:dyDescent="0.2">
      <c r="A4401" t="s">
        <v>20</v>
      </c>
      <c r="B4401" t="s">
        <v>22</v>
      </c>
      <c r="C4401" s="6">
        <f t="shared" si="72"/>
        <v>42182.050740752602</v>
      </c>
      <c r="D4401" t="s">
        <v>21</v>
      </c>
      <c r="E4401" s="6">
        <f>IF(Sense_data[[#This Row],[a_1State]]=D4400,E4400,Sense_data[[#This Row],[SysTimeStamp]])</f>
        <v>42182.049872696844</v>
      </c>
      <c r="F4401" s="3" t="str">
        <f>Sense_data[[#This Row],[a_1State]]&amp;TEXT(Sense_data[[#This Row],[StateInstanceTimestamp]],"#.######")</f>
        <v>Off42182.049873</v>
      </c>
      <c r="G4401" s="3">
        <f ca="1">IF(Sense_data[[#This Row],[a_1State]]="Off",RANDBETWEEN(off_min,off_max),RANDBETWEEN(on_min,on_max))/sr_div</f>
        <v>1.7</v>
      </c>
      <c r="H4401" s="3">
        <v>1.9</v>
      </c>
      <c r="I4401" s="3">
        <f>IF(HOUR(Sense_data[[#This Row],[SysTimeStamp]])&lt;12,I4400+$B$14,I4400-$B$14)</f>
        <v>16.014814814815622</v>
      </c>
    </row>
    <row r="4402" spans="1:9" x14ac:dyDescent="0.2">
      <c r="A4402" t="s">
        <v>20</v>
      </c>
      <c r="B4402" t="s">
        <v>22</v>
      </c>
      <c r="C4402" s="6">
        <f t="shared" si="72"/>
        <v>42182.050752326679</v>
      </c>
      <c r="D4402" t="s">
        <v>21</v>
      </c>
      <c r="E4402" s="6">
        <f>IF(Sense_data[[#This Row],[a_1State]]=D4401,E4401,Sense_data[[#This Row],[SysTimeStamp]])</f>
        <v>42182.049872696844</v>
      </c>
      <c r="F4402" s="3" t="str">
        <f>Sense_data[[#This Row],[a_1State]]&amp;TEXT(Sense_data[[#This Row],[StateInstanceTimestamp]],"#.######")</f>
        <v>Off42182.049873</v>
      </c>
      <c r="G4402" s="3">
        <f ca="1">IF(Sense_data[[#This Row],[a_1State]]="Off",RANDBETWEEN(off_min,off_max),RANDBETWEEN(on_min,on_max))/sr_div</f>
        <v>2.4</v>
      </c>
      <c r="H4402" s="3">
        <v>2</v>
      </c>
      <c r="I4402" s="3">
        <f>IF(HOUR(Sense_data[[#This Row],[SysTimeStamp]])&lt;12,I4401+$B$14,I4401-$B$14)</f>
        <v>16.015046296297104</v>
      </c>
    </row>
    <row r="4403" spans="1:9" x14ac:dyDescent="0.2">
      <c r="A4403" t="s">
        <v>20</v>
      </c>
      <c r="B4403" t="s">
        <v>22</v>
      </c>
      <c r="C4403" s="6">
        <f t="shared" si="72"/>
        <v>42182.050763900756</v>
      </c>
      <c r="D4403" t="s">
        <v>21</v>
      </c>
      <c r="E4403" s="6">
        <f>IF(Sense_data[[#This Row],[a_1State]]=D4402,E4402,Sense_data[[#This Row],[SysTimeStamp]])</f>
        <v>42182.049872696844</v>
      </c>
      <c r="F4403" s="3" t="str">
        <f>Sense_data[[#This Row],[a_1State]]&amp;TEXT(Sense_data[[#This Row],[StateInstanceTimestamp]],"#.######")</f>
        <v>Off42182.049873</v>
      </c>
      <c r="G4403" s="3">
        <f ca="1">IF(Sense_data[[#This Row],[a_1State]]="Off",RANDBETWEEN(off_min,off_max),RANDBETWEEN(on_min,on_max))/sr_div</f>
        <v>2.8</v>
      </c>
      <c r="H4403" s="3">
        <v>1.9</v>
      </c>
      <c r="I4403" s="3">
        <f>IF(HOUR(Sense_data[[#This Row],[SysTimeStamp]])&lt;12,I4402+$B$14,I4402-$B$14)</f>
        <v>16.015277777778586</v>
      </c>
    </row>
    <row r="4404" spans="1:9" x14ac:dyDescent="0.2">
      <c r="A4404" t="s">
        <v>20</v>
      </c>
      <c r="B4404" t="s">
        <v>22</v>
      </c>
      <c r="C4404" s="6">
        <f t="shared" si="72"/>
        <v>42182.050775474832</v>
      </c>
      <c r="D4404" t="s">
        <v>21</v>
      </c>
      <c r="E4404" s="6">
        <f>IF(Sense_data[[#This Row],[a_1State]]=D4403,E4403,Sense_data[[#This Row],[SysTimeStamp]])</f>
        <v>42182.049872696844</v>
      </c>
      <c r="F4404" s="3" t="str">
        <f>Sense_data[[#This Row],[a_1State]]&amp;TEXT(Sense_data[[#This Row],[StateInstanceTimestamp]],"#.######")</f>
        <v>Off42182.049873</v>
      </c>
      <c r="G4404" s="3">
        <f ca="1">IF(Sense_data[[#This Row],[a_1State]]="Off",RANDBETWEEN(off_min,off_max),RANDBETWEEN(on_min,on_max))/sr_div</f>
        <v>1.2</v>
      </c>
      <c r="H4404" s="3">
        <v>1.9</v>
      </c>
      <c r="I4404" s="3">
        <f>IF(HOUR(Sense_data[[#This Row],[SysTimeStamp]])&lt;12,I4403+$B$14,I4403-$B$14)</f>
        <v>16.015509259260067</v>
      </c>
    </row>
    <row r="4405" spans="1:9" x14ac:dyDescent="0.2">
      <c r="A4405" t="s">
        <v>20</v>
      </c>
      <c r="B4405" t="s">
        <v>22</v>
      </c>
      <c r="C4405" s="6">
        <f t="shared" si="72"/>
        <v>42182.050787048909</v>
      </c>
      <c r="D4405" t="s">
        <v>21</v>
      </c>
      <c r="E4405" s="6">
        <f>IF(Sense_data[[#This Row],[a_1State]]=D4404,E4404,Sense_data[[#This Row],[SysTimeStamp]])</f>
        <v>42182.049872696844</v>
      </c>
      <c r="F4405" s="3" t="str">
        <f>Sense_data[[#This Row],[a_1State]]&amp;TEXT(Sense_data[[#This Row],[StateInstanceTimestamp]],"#.######")</f>
        <v>Off42182.049873</v>
      </c>
      <c r="G4405" s="3">
        <f ca="1">IF(Sense_data[[#This Row],[a_1State]]="Off",RANDBETWEEN(off_min,off_max),RANDBETWEEN(on_min,on_max))/sr_div</f>
        <v>1.4</v>
      </c>
      <c r="H4405" s="3">
        <v>3</v>
      </c>
      <c r="I4405" s="3">
        <f>IF(HOUR(Sense_data[[#This Row],[SysTimeStamp]])&lt;12,I4404+$B$14,I4404-$B$14)</f>
        <v>16.015740740741549</v>
      </c>
    </row>
    <row r="4406" spans="1:9" x14ac:dyDescent="0.2">
      <c r="A4406" t="s">
        <v>20</v>
      </c>
      <c r="B4406" t="s">
        <v>22</v>
      </c>
      <c r="C4406" s="6">
        <f t="shared" si="72"/>
        <v>42182.050798622986</v>
      </c>
      <c r="D4406" t="s">
        <v>21</v>
      </c>
      <c r="E4406" s="6">
        <f>IF(Sense_data[[#This Row],[a_1State]]=D4405,E4405,Sense_data[[#This Row],[SysTimeStamp]])</f>
        <v>42182.049872696844</v>
      </c>
      <c r="F4406" s="3" t="str">
        <f>Sense_data[[#This Row],[a_1State]]&amp;TEXT(Sense_data[[#This Row],[StateInstanceTimestamp]],"#.######")</f>
        <v>Off42182.049873</v>
      </c>
      <c r="G4406" s="3">
        <f ca="1">IF(Sense_data[[#This Row],[a_1State]]="Off",RANDBETWEEN(off_min,off_max),RANDBETWEEN(on_min,on_max))/sr_div</f>
        <v>1.7</v>
      </c>
      <c r="H4406" s="3">
        <v>2.2000000000000002</v>
      </c>
      <c r="I4406" s="3">
        <f>IF(HOUR(Sense_data[[#This Row],[SysTimeStamp]])&lt;12,I4405+$B$14,I4405-$B$14)</f>
        <v>16.015972222223031</v>
      </c>
    </row>
    <row r="4407" spans="1:9" x14ac:dyDescent="0.2">
      <c r="A4407" t="s">
        <v>20</v>
      </c>
      <c r="B4407" t="s">
        <v>22</v>
      </c>
      <c r="C4407" s="6">
        <f t="shared" ref="C4407:C4470" si="73">C4406+$B$2</f>
        <v>42182.050810197063</v>
      </c>
      <c r="D4407" t="s">
        <v>21</v>
      </c>
      <c r="E4407" s="6">
        <f>IF(Sense_data[[#This Row],[a_1State]]=D4406,E4406,Sense_data[[#This Row],[SysTimeStamp]])</f>
        <v>42182.049872696844</v>
      </c>
      <c r="F4407" s="3" t="str">
        <f>Sense_data[[#This Row],[a_1State]]&amp;TEXT(Sense_data[[#This Row],[StateInstanceTimestamp]],"#.######")</f>
        <v>Off42182.049873</v>
      </c>
      <c r="G4407" s="3">
        <f ca="1">IF(Sense_data[[#This Row],[a_1State]]="Off",RANDBETWEEN(off_min,off_max),RANDBETWEEN(on_min,on_max))/sr_div</f>
        <v>2.9</v>
      </c>
      <c r="H4407" s="3">
        <v>1.2</v>
      </c>
      <c r="I4407" s="3">
        <f>IF(HOUR(Sense_data[[#This Row],[SysTimeStamp]])&lt;12,I4406+$B$14,I4406-$B$14)</f>
        <v>16.016203703704512</v>
      </c>
    </row>
    <row r="4408" spans="1:9" x14ac:dyDescent="0.2">
      <c r="A4408" t="s">
        <v>20</v>
      </c>
      <c r="B4408" t="s">
        <v>22</v>
      </c>
      <c r="C4408" s="6">
        <f t="shared" si="73"/>
        <v>42182.050821771139</v>
      </c>
      <c r="D4408" t="s">
        <v>21</v>
      </c>
      <c r="E4408" s="6">
        <f>IF(Sense_data[[#This Row],[a_1State]]=D4407,E4407,Sense_data[[#This Row],[SysTimeStamp]])</f>
        <v>42182.049872696844</v>
      </c>
      <c r="F4408" s="3" t="str">
        <f>Sense_data[[#This Row],[a_1State]]&amp;TEXT(Sense_data[[#This Row],[StateInstanceTimestamp]],"#.######")</f>
        <v>Off42182.049873</v>
      </c>
      <c r="G4408" s="3">
        <f ca="1">IF(Sense_data[[#This Row],[a_1State]]="Off",RANDBETWEEN(off_min,off_max),RANDBETWEEN(on_min,on_max))/sr_div</f>
        <v>2.2999999999999998</v>
      </c>
      <c r="H4408" s="3">
        <v>2.2000000000000002</v>
      </c>
      <c r="I4408" s="3">
        <f>IF(HOUR(Sense_data[[#This Row],[SysTimeStamp]])&lt;12,I4407+$B$14,I4407-$B$14)</f>
        <v>16.016435185185994</v>
      </c>
    </row>
    <row r="4409" spans="1:9" x14ac:dyDescent="0.2">
      <c r="A4409" t="s">
        <v>20</v>
      </c>
      <c r="B4409" t="s">
        <v>22</v>
      </c>
      <c r="C4409" s="6">
        <f t="shared" si="73"/>
        <v>42182.050833345216</v>
      </c>
      <c r="D4409" t="s">
        <v>21</v>
      </c>
      <c r="E4409" s="6">
        <f>IF(Sense_data[[#This Row],[a_1State]]=D4408,E4408,Sense_data[[#This Row],[SysTimeStamp]])</f>
        <v>42182.049872696844</v>
      </c>
      <c r="F4409" s="3" t="str">
        <f>Sense_data[[#This Row],[a_1State]]&amp;TEXT(Sense_data[[#This Row],[StateInstanceTimestamp]],"#.######")</f>
        <v>Off42182.049873</v>
      </c>
      <c r="G4409" s="3">
        <f ca="1">IF(Sense_data[[#This Row],[a_1State]]="Off",RANDBETWEEN(off_min,off_max),RANDBETWEEN(on_min,on_max))/sr_div</f>
        <v>2</v>
      </c>
      <c r="H4409" s="3">
        <v>1.7</v>
      </c>
      <c r="I4409" s="3">
        <f>IF(HOUR(Sense_data[[#This Row],[SysTimeStamp]])&lt;12,I4408+$B$14,I4408-$B$14)</f>
        <v>16.016666666667476</v>
      </c>
    </row>
    <row r="4410" spans="1:9" x14ac:dyDescent="0.2">
      <c r="A4410" t="s">
        <v>20</v>
      </c>
      <c r="B4410" t="s">
        <v>22</v>
      </c>
      <c r="C4410" s="6">
        <f t="shared" si="73"/>
        <v>42182.050844919293</v>
      </c>
      <c r="D4410" t="s">
        <v>21</v>
      </c>
      <c r="E4410" s="6">
        <f>IF(Sense_data[[#This Row],[a_1State]]=D4409,E4409,Sense_data[[#This Row],[SysTimeStamp]])</f>
        <v>42182.049872696844</v>
      </c>
      <c r="F4410" s="3" t="str">
        <f>Sense_data[[#This Row],[a_1State]]&amp;TEXT(Sense_data[[#This Row],[StateInstanceTimestamp]],"#.######")</f>
        <v>Off42182.049873</v>
      </c>
      <c r="G4410" s="3">
        <f ca="1">IF(Sense_data[[#This Row],[a_1State]]="Off",RANDBETWEEN(off_min,off_max),RANDBETWEEN(on_min,on_max))/sr_div</f>
        <v>2.2000000000000002</v>
      </c>
      <c r="H4410" s="3">
        <v>2</v>
      </c>
      <c r="I4410" s="3">
        <f>IF(HOUR(Sense_data[[#This Row],[SysTimeStamp]])&lt;12,I4409+$B$14,I4409-$B$14)</f>
        <v>16.016898148148957</v>
      </c>
    </row>
    <row r="4411" spans="1:9" x14ac:dyDescent="0.2">
      <c r="A4411" t="s">
        <v>20</v>
      </c>
      <c r="B4411" t="s">
        <v>22</v>
      </c>
      <c r="C4411" s="6">
        <f t="shared" si="73"/>
        <v>42182.05085649337</v>
      </c>
      <c r="D4411" t="s">
        <v>21</v>
      </c>
      <c r="E4411" s="6">
        <f>IF(Sense_data[[#This Row],[a_1State]]=D4410,E4410,Sense_data[[#This Row],[SysTimeStamp]])</f>
        <v>42182.049872696844</v>
      </c>
      <c r="F4411" s="3" t="str">
        <f>Sense_data[[#This Row],[a_1State]]&amp;TEXT(Sense_data[[#This Row],[StateInstanceTimestamp]],"#.######")</f>
        <v>Off42182.049873</v>
      </c>
      <c r="G4411" s="3">
        <f ca="1">IF(Sense_data[[#This Row],[a_1State]]="Off",RANDBETWEEN(off_min,off_max),RANDBETWEEN(on_min,on_max))/sr_div</f>
        <v>3</v>
      </c>
      <c r="H4411" s="3">
        <v>3</v>
      </c>
      <c r="I4411" s="3">
        <f>IF(HOUR(Sense_data[[#This Row],[SysTimeStamp]])&lt;12,I4410+$B$14,I4410-$B$14)</f>
        <v>16.017129629630439</v>
      </c>
    </row>
    <row r="4412" spans="1:9" x14ac:dyDescent="0.2">
      <c r="A4412" t="s">
        <v>20</v>
      </c>
      <c r="B4412" t="s">
        <v>22</v>
      </c>
      <c r="C4412" s="6">
        <f t="shared" si="73"/>
        <v>42182.050868067447</v>
      </c>
      <c r="D4412" t="s">
        <v>21</v>
      </c>
      <c r="E4412" s="6">
        <f>IF(Sense_data[[#This Row],[a_1State]]=D4411,E4411,Sense_data[[#This Row],[SysTimeStamp]])</f>
        <v>42182.049872696844</v>
      </c>
      <c r="F4412" s="3" t="str">
        <f>Sense_data[[#This Row],[a_1State]]&amp;TEXT(Sense_data[[#This Row],[StateInstanceTimestamp]],"#.######")</f>
        <v>Off42182.049873</v>
      </c>
      <c r="G4412" s="3">
        <f ca="1">IF(Sense_data[[#This Row],[a_1State]]="Off",RANDBETWEEN(off_min,off_max),RANDBETWEEN(on_min,on_max))/sr_div</f>
        <v>2.2000000000000002</v>
      </c>
      <c r="H4412" s="3">
        <v>2.8</v>
      </c>
      <c r="I4412" s="3">
        <f>IF(HOUR(Sense_data[[#This Row],[SysTimeStamp]])&lt;12,I4411+$B$14,I4411-$B$14)</f>
        <v>16.017361111111921</v>
      </c>
    </row>
    <row r="4413" spans="1:9" x14ac:dyDescent="0.2">
      <c r="A4413" t="s">
        <v>20</v>
      </c>
      <c r="B4413" t="s">
        <v>22</v>
      </c>
      <c r="C4413" s="6">
        <f t="shared" si="73"/>
        <v>42182.050879641523</v>
      </c>
      <c r="D4413" t="s">
        <v>21</v>
      </c>
      <c r="E4413" s="6">
        <f>IF(Sense_data[[#This Row],[a_1State]]=D4412,E4412,Sense_data[[#This Row],[SysTimeStamp]])</f>
        <v>42182.049872696844</v>
      </c>
      <c r="F4413" s="3" t="str">
        <f>Sense_data[[#This Row],[a_1State]]&amp;TEXT(Sense_data[[#This Row],[StateInstanceTimestamp]],"#.######")</f>
        <v>Off42182.049873</v>
      </c>
      <c r="G4413" s="3">
        <f ca="1">IF(Sense_data[[#This Row],[a_1State]]="Off",RANDBETWEEN(off_min,off_max),RANDBETWEEN(on_min,on_max))/sr_div</f>
        <v>1.3</v>
      </c>
      <c r="H4413" s="3">
        <v>1.2</v>
      </c>
      <c r="I4413" s="3">
        <f>IF(HOUR(Sense_data[[#This Row],[SysTimeStamp]])&lt;12,I4412+$B$14,I4412-$B$14)</f>
        <v>16.017592592593402</v>
      </c>
    </row>
    <row r="4414" spans="1:9" x14ac:dyDescent="0.2">
      <c r="A4414" t="s">
        <v>20</v>
      </c>
      <c r="B4414" t="s">
        <v>22</v>
      </c>
      <c r="C4414" s="6">
        <f t="shared" si="73"/>
        <v>42182.0508912156</v>
      </c>
      <c r="D4414" t="s">
        <v>21</v>
      </c>
      <c r="E4414" s="6">
        <f>IF(Sense_data[[#This Row],[a_1State]]=D4413,E4413,Sense_data[[#This Row],[SysTimeStamp]])</f>
        <v>42182.049872696844</v>
      </c>
      <c r="F4414" s="3" t="str">
        <f>Sense_data[[#This Row],[a_1State]]&amp;TEXT(Sense_data[[#This Row],[StateInstanceTimestamp]],"#.######")</f>
        <v>Off42182.049873</v>
      </c>
      <c r="G4414" s="3">
        <f ca="1">IF(Sense_data[[#This Row],[a_1State]]="Off",RANDBETWEEN(off_min,off_max),RANDBETWEEN(on_min,on_max))/sr_div</f>
        <v>1.5</v>
      </c>
      <c r="H4414" s="3">
        <v>2.8</v>
      </c>
      <c r="I4414" s="3">
        <f>IF(HOUR(Sense_data[[#This Row],[SysTimeStamp]])&lt;12,I4413+$B$14,I4413-$B$14)</f>
        <v>16.017824074074884</v>
      </c>
    </row>
    <row r="4415" spans="1:9" x14ac:dyDescent="0.2">
      <c r="A4415" t="s">
        <v>20</v>
      </c>
      <c r="B4415" t="s">
        <v>22</v>
      </c>
      <c r="C4415" s="6">
        <f t="shared" si="73"/>
        <v>42182.050902789677</v>
      </c>
      <c r="D4415" t="s">
        <v>21</v>
      </c>
      <c r="E4415" s="6">
        <f>IF(Sense_data[[#This Row],[a_1State]]=D4414,E4414,Sense_data[[#This Row],[SysTimeStamp]])</f>
        <v>42182.049872696844</v>
      </c>
      <c r="F4415" s="3" t="str">
        <f>Sense_data[[#This Row],[a_1State]]&amp;TEXT(Sense_data[[#This Row],[StateInstanceTimestamp]],"#.######")</f>
        <v>Off42182.049873</v>
      </c>
      <c r="G4415" s="3">
        <f ca="1">IF(Sense_data[[#This Row],[a_1State]]="Off",RANDBETWEEN(off_min,off_max),RANDBETWEEN(on_min,on_max))/sr_div</f>
        <v>1.8</v>
      </c>
      <c r="H4415" s="3">
        <v>1.5</v>
      </c>
      <c r="I4415" s="3">
        <f>IF(HOUR(Sense_data[[#This Row],[SysTimeStamp]])&lt;12,I4414+$B$14,I4414-$B$14)</f>
        <v>16.018055555556366</v>
      </c>
    </row>
    <row r="4416" spans="1:9" x14ac:dyDescent="0.2">
      <c r="A4416" t="s">
        <v>20</v>
      </c>
      <c r="B4416" t="s">
        <v>22</v>
      </c>
      <c r="C4416" s="6">
        <f t="shared" si="73"/>
        <v>42182.050914363754</v>
      </c>
      <c r="D4416" t="s">
        <v>21</v>
      </c>
      <c r="E4416" s="6">
        <f>IF(Sense_data[[#This Row],[a_1State]]=D4415,E4415,Sense_data[[#This Row],[SysTimeStamp]])</f>
        <v>42182.049872696844</v>
      </c>
      <c r="F4416" s="3" t="str">
        <f>Sense_data[[#This Row],[a_1State]]&amp;TEXT(Sense_data[[#This Row],[StateInstanceTimestamp]],"#.######")</f>
        <v>Off42182.049873</v>
      </c>
      <c r="G4416" s="3">
        <f ca="1">IF(Sense_data[[#This Row],[a_1State]]="Off",RANDBETWEEN(off_min,off_max),RANDBETWEEN(on_min,on_max))/sr_div</f>
        <v>1.8</v>
      </c>
      <c r="H4416" s="3">
        <v>2.5</v>
      </c>
      <c r="I4416" s="3">
        <f>IF(HOUR(Sense_data[[#This Row],[SysTimeStamp]])&lt;12,I4415+$B$14,I4415-$B$14)</f>
        <v>16.018287037037847</v>
      </c>
    </row>
    <row r="4417" spans="1:9" x14ac:dyDescent="0.2">
      <c r="A4417" t="s">
        <v>20</v>
      </c>
      <c r="B4417" t="s">
        <v>22</v>
      </c>
      <c r="C4417" s="6">
        <f t="shared" si="73"/>
        <v>42182.05092593783</v>
      </c>
      <c r="D4417" t="s">
        <v>21</v>
      </c>
      <c r="E4417" s="6">
        <f>IF(Sense_data[[#This Row],[a_1State]]=D4416,E4416,Sense_data[[#This Row],[SysTimeStamp]])</f>
        <v>42182.049872696844</v>
      </c>
      <c r="F4417" s="3" t="str">
        <f>Sense_data[[#This Row],[a_1State]]&amp;TEXT(Sense_data[[#This Row],[StateInstanceTimestamp]],"#.######")</f>
        <v>Off42182.049873</v>
      </c>
      <c r="G4417" s="3">
        <f ca="1">IF(Sense_data[[#This Row],[a_1State]]="Off",RANDBETWEEN(off_min,off_max),RANDBETWEEN(on_min,on_max))/sr_div</f>
        <v>2.7</v>
      </c>
      <c r="H4417" s="3">
        <v>1.1000000000000001</v>
      </c>
      <c r="I4417" s="3">
        <f>IF(HOUR(Sense_data[[#This Row],[SysTimeStamp]])&lt;12,I4416+$B$14,I4416-$B$14)</f>
        <v>16.018518518519329</v>
      </c>
    </row>
    <row r="4418" spans="1:9" x14ac:dyDescent="0.2">
      <c r="A4418" t="s">
        <v>20</v>
      </c>
      <c r="B4418" t="s">
        <v>22</v>
      </c>
      <c r="C4418" s="6">
        <f t="shared" si="73"/>
        <v>42182.050937511907</v>
      </c>
      <c r="D4418" t="s">
        <v>21</v>
      </c>
      <c r="E4418" s="6">
        <f>IF(Sense_data[[#This Row],[a_1State]]=D4417,E4417,Sense_data[[#This Row],[SysTimeStamp]])</f>
        <v>42182.049872696844</v>
      </c>
      <c r="F4418" s="3" t="str">
        <f>Sense_data[[#This Row],[a_1State]]&amp;TEXT(Sense_data[[#This Row],[StateInstanceTimestamp]],"#.######")</f>
        <v>Off42182.049873</v>
      </c>
      <c r="G4418" s="3">
        <f ca="1">IF(Sense_data[[#This Row],[a_1State]]="Off",RANDBETWEEN(off_min,off_max),RANDBETWEEN(on_min,on_max))/sr_div</f>
        <v>3</v>
      </c>
      <c r="H4418" s="3">
        <v>2.5</v>
      </c>
      <c r="I4418" s="3">
        <f>IF(HOUR(Sense_data[[#This Row],[SysTimeStamp]])&lt;12,I4417+$B$14,I4417-$B$14)</f>
        <v>16.018750000000811</v>
      </c>
    </row>
    <row r="4419" spans="1:9" x14ac:dyDescent="0.2">
      <c r="A4419" t="s">
        <v>20</v>
      </c>
      <c r="B4419" t="s">
        <v>22</v>
      </c>
      <c r="C4419" s="6">
        <f t="shared" si="73"/>
        <v>42182.050949085984</v>
      </c>
      <c r="D4419" t="s">
        <v>21</v>
      </c>
      <c r="E4419" s="6">
        <f>IF(Sense_data[[#This Row],[a_1State]]=D4418,E4418,Sense_data[[#This Row],[SysTimeStamp]])</f>
        <v>42182.049872696844</v>
      </c>
      <c r="F4419" s="3" t="str">
        <f>Sense_data[[#This Row],[a_1State]]&amp;TEXT(Sense_data[[#This Row],[StateInstanceTimestamp]],"#.######")</f>
        <v>Off42182.049873</v>
      </c>
      <c r="G4419" s="3">
        <f ca="1">IF(Sense_data[[#This Row],[a_1State]]="Off",RANDBETWEEN(off_min,off_max),RANDBETWEEN(on_min,on_max))/sr_div</f>
        <v>1.6</v>
      </c>
      <c r="H4419" s="3">
        <v>2.6</v>
      </c>
      <c r="I4419" s="3">
        <f>IF(HOUR(Sense_data[[#This Row],[SysTimeStamp]])&lt;12,I4418+$B$14,I4418-$B$14)</f>
        <v>16.018981481482292</v>
      </c>
    </row>
    <row r="4420" spans="1:9" x14ac:dyDescent="0.2">
      <c r="A4420" t="s">
        <v>20</v>
      </c>
      <c r="B4420" t="s">
        <v>22</v>
      </c>
      <c r="C4420" s="6">
        <f t="shared" si="73"/>
        <v>42182.050960660061</v>
      </c>
      <c r="D4420" t="s">
        <v>21</v>
      </c>
      <c r="E4420" s="6">
        <f>IF(Sense_data[[#This Row],[a_1State]]=D4419,E4419,Sense_data[[#This Row],[SysTimeStamp]])</f>
        <v>42182.049872696844</v>
      </c>
      <c r="F4420" s="3" t="str">
        <f>Sense_data[[#This Row],[a_1State]]&amp;TEXT(Sense_data[[#This Row],[StateInstanceTimestamp]],"#.######")</f>
        <v>Off42182.049873</v>
      </c>
      <c r="G4420" s="3">
        <f ca="1">IF(Sense_data[[#This Row],[a_1State]]="Off",RANDBETWEEN(off_min,off_max),RANDBETWEEN(on_min,on_max))/sr_div</f>
        <v>2.8</v>
      </c>
      <c r="H4420" s="3">
        <v>2.2000000000000002</v>
      </c>
      <c r="I4420" s="3">
        <f>IF(HOUR(Sense_data[[#This Row],[SysTimeStamp]])&lt;12,I4419+$B$14,I4419-$B$14)</f>
        <v>16.019212962963774</v>
      </c>
    </row>
    <row r="4421" spans="1:9" x14ac:dyDescent="0.2">
      <c r="A4421" t="s">
        <v>20</v>
      </c>
      <c r="B4421" t="s">
        <v>22</v>
      </c>
      <c r="C4421" s="6">
        <f t="shared" si="73"/>
        <v>42182.050972234138</v>
      </c>
      <c r="D4421" t="s">
        <v>21</v>
      </c>
      <c r="E4421" s="6">
        <f>IF(Sense_data[[#This Row],[a_1State]]=D4420,E4420,Sense_data[[#This Row],[SysTimeStamp]])</f>
        <v>42182.049872696844</v>
      </c>
      <c r="F4421" s="3" t="str">
        <f>Sense_data[[#This Row],[a_1State]]&amp;TEXT(Sense_data[[#This Row],[StateInstanceTimestamp]],"#.######")</f>
        <v>Off42182.049873</v>
      </c>
      <c r="G4421" s="3">
        <f ca="1">IF(Sense_data[[#This Row],[a_1State]]="Off",RANDBETWEEN(off_min,off_max),RANDBETWEEN(on_min,on_max))/sr_div</f>
        <v>1.5</v>
      </c>
      <c r="H4421" s="3">
        <v>1.1000000000000001</v>
      </c>
      <c r="I4421" s="3">
        <f>IF(HOUR(Sense_data[[#This Row],[SysTimeStamp]])&lt;12,I4420+$B$14,I4420-$B$14)</f>
        <v>16.019444444445256</v>
      </c>
    </row>
    <row r="4422" spans="1:9" x14ac:dyDescent="0.2">
      <c r="A4422" t="s">
        <v>20</v>
      </c>
      <c r="B4422" t="s">
        <v>22</v>
      </c>
      <c r="C4422" s="6">
        <f t="shared" si="73"/>
        <v>42182.050983808214</v>
      </c>
      <c r="D4422" t="s">
        <v>21</v>
      </c>
      <c r="E4422" s="6">
        <f>IF(Sense_data[[#This Row],[a_1State]]=D4421,E4421,Sense_data[[#This Row],[SysTimeStamp]])</f>
        <v>42182.049872696844</v>
      </c>
      <c r="F4422" s="3" t="str">
        <f>Sense_data[[#This Row],[a_1State]]&amp;TEXT(Sense_data[[#This Row],[StateInstanceTimestamp]],"#.######")</f>
        <v>Off42182.049873</v>
      </c>
      <c r="G4422" s="3">
        <f ca="1">IF(Sense_data[[#This Row],[a_1State]]="Off",RANDBETWEEN(off_min,off_max),RANDBETWEEN(on_min,on_max))/sr_div</f>
        <v>1.9</v>
      </c>
      <c r="H4422" s="3">
        <v>2.8</v>
      </c>
      <c r="I4422" s="3">
        <f>IF(HOUR(Sense_data[[#This Row],[SysTimeStamp]])&lt;12,I4421+$B$14,I4421-$B$14)</f>
        <v>16.019675925926737</v>
      </c>
    </row>
    <row r="4423" spans="1:9" x14ac:dyDescent="0.2">
      <c r="A4423" t="s">
        <v>20</v>
      </c>
      <c r="B4423" t="s">
        <v>22</v>
      </c>
      <c r="C4423" s="6">
        <f t="shared" si="73"/>
        <v>42182.050995382291</v>
      </c>
      <c r="D4423" t="s">
        <v>21</v>
      </c>
      <c r="E4423" s="6">
        <f>IF(Sense_data[[#This Row],[a_1State]]=D4422,E4422,Sense_data[[#This Row],[SysTimeStamp]])</f>
        <v>42182.049872696844</v>
      </c>
      <c r="F4423" s="3" t="str">
        <f>Sense_data[[#This Row],[a_1State]]&amp;TEXT(Sense_data[[#This Row],[StateInstanceTimestamp]],"#.######")</f>
        <v>Off42182.049873</v>
      </c>
      <c r="G4423" s="3">
        <f ca="1">IF(Sense_data[[#This Row],[a_1State]]="Off",RANDBETWEEN(off_min,off_max),RANDBETWEEN(on_min,on_max))/sr_div</f>
        <v>2</v>
      </c>
      <c r="H4423" s="3">
        <v>2.5</v>
      </c>
      <c r="I4423" s="3">
        <f>IF(HOUR(Sense_data[[#This Row],[SysTimeStamp]])&lt;12,I4422+$B$14,I4422-$B$14)</f>
        <v>16.019907407408219</v>
      </c>
    </row>
    <row r="4424" spans="1:9" x14ac:dyDescent="0.2">
      <c r="A4424" t="s">
        <v>20</v>
      </c>
      <c r="B4424" t="s">
        <v>22</v>
      </c>
      <c r="C4424" s="6">
        <f t="shared" si="73"/>
        <v>42182.051006956368</v>
      </c>
      <c r="D4424" t="s">
        <v>21</v>
      </c>
      <c r="E4424" s="6">
        <f>IF(Sense_data[[#This Row],[a_1State]]=D4423,E4423,Sense_data[[#This Row],[SysTimeStamp]])</f>
        <v>42182.049872696844</v>
      </c>
      <c r="F4424" s="3" t="str">
        <f>Sense_data[[#This Row],[a_1State]]&amp;TEXT(Sense_data[[#This Row],[StateInstanceTimestamp]],"#.######")</f>
        <v>Off42182.049873</v>
      </c>
      <c r="G4424" s="3">
        <f ca="1">IF(Sense_data[[#This Row],[a_1State]]="Off",RANDBETWEEN(off_min,off_max),RANDBETWEEN(on_min,on_max))/sr_div</f>
        <v>2</v>
      </c>
      <c r="H4424" s="3">
        <v>2</v>
      </c>
      <c r="I4424" s="3">
        <f>IF(HOUR(Sense_data[[#This Row],[SysTimeStamp]])&lt;12,I4423+$B$14,I4423-$B$14)</f>
        <v>16.020138888889701</v>
      </c>
    </row>
    <row r="4425" spans="1:9" x14ac:dyDescent="0.2">
      <c r="A4425" t="s">
        <v>20</v>
      </c>
      <c r="B4425" t="s">
        <v>22</v>
      </c>
      <c r="C4425" s="6">
        <f t="shared" si="73"/>
        <v>42182.051018530445</v>
      </c>
      <c r="D4425" t="s">
        <v>21</v>
      </c>
      <c r="E4425" s="6">
        <f>IF(Sense_data[[#This Row],[a_1State]]=D4424,E4424,Sense_data[[#This Row],[SysTimeStamp]])</f>
        <v>42182.049872696844</v>
      </c>
      <c r="F4425" s="3" t="str">
        <f>Sense_data[[#This Row],[a_1State]]&amp;TEXT(Sense_data[[#This Row],[StateInstanceTimestamp]],"#.######")</f>
        <v>Off42182.049873</v>
      </c>
      <c r="G4425" s="3">
        <f ca="1">IF(Sense_data[[#This Row],[a_1State]]="Off",RANDBETWEEN(off_min,off_max),RANDBETWEEN(on_min,on_max))/sr_div</f>
        <v>2.4</v>
      </c>
      <c r="H4425" s="3">
        <v>1.1000000000000001</v>
      </c>
      <c r="I4425" s="3">
        <f>IF(HOUR(Sense_data[[#This Row],[SysTimeStamp]])&lt;12,I4424+$B$14,I4424-$B$14)</f>
        <v>16.020370370371182</v>
      </c>
    </row>
    <row r="4426" spans="1:9" x14ac:dyDescent="0.2">
      <c r="A4426" t="s">
        <v>20</v>
      </c>
      <c r="B4426" t="s">
        <v>22</v>
      </c>
      <c r="C4426" s="6">
        <f t="shared" si="73"/>
        <v>42182.051030104521</v>
      </c>
      <c r="D4426" t="s">
        <v>21</v>
      </c>
      <c r="E4426" s="6">
        <f>IF(Sense_data[[#This Row],[a_1State]]=D4425,E4425,Sense_data[[#This Row],[SysTimeStamp]])</f>
        <v>42182.049872696844</v>
      </c>
      <c r="F4426" s="3" t="str">
        <f>Sense_data[[#This Row],[a_1State]]&amp;TEXT(Sense_data[[#This Row],[StateInstanceTimestamp]],"#.######")</f>
        <v>Off42182.049873</v>
      </c>
      <c r="G4426" s="3">
        <f ca="1">IF(Sense_data[[#This Row],[a_1State]]="Off",RANDBETWEEN(off_min,off_max),RANDBETWEEN(on_min,on_max))/sr_div</f>
        <v>1</v>
      </c>
      <c r="H4426" s="3">
        <v>1.3</v>
      </c>
      <c r="I4426" s="3">
        <f>IF(HOUR(Sense_data[[#This Row],[SysTimeStamp]])&lt;12,I4425+$B$14,I4425-$B$14)</f>
        <v>16.020601851852664</v>
      </c>
    </row>
    <row r="4427" spans="1:9" x14ac:dyDescent="0.2">
      <c r="A4427" t="s">
        <v>20</v>
      </c>
      <c r="B4427" t="s">
        <v>22</v>
      </c>
      <c r="C4427" s="6">
        <f t="shared" si="73"/>
        <v>42182.051041678598</v>
      </c>
      <c r="D4427" t="s">
        <v>21</v>
      </c>
      <c r="E4427" s="6">
        <f>IF(Sense_data[[#This Row],[a_1State]]=D4426,E4426,Sense_data[[#This Row],[SysTimeStamp]])</f>
        <v>42182.049872696844</v>
      </c>
      <c r="F4427" s="3" t="str">
        <f>Sense_data[[#This Row],[a_1State]]&amp;TEXT(Sense_data[[#This Row],[StateInstanceTimestamp]],"#.######")</f>
        <v>Off42182.049873</v>
      </c>
      <c r="G4427" s="3">
        <f ca="1">IF(Sense_data[[#This Row],[a_1State]]="Off",RANDBETWEEN(off_min,off_max),RANDBETWEEN(on_min,on_max))/sr_div</f>
        <v>1.6</v>
      </c>
      <c r="H4427" s="3">
        <v>1.2</v>
      </c>
      <c r="I4427" s="3">
        <f>IF(HOUR(Sense_data[[#This Row],[SysTimeStamp]])&lt;12,I4426+$B$14,I4426-$B$14)</f>
        <v>16.020833333334146</v>
      </c>
    </row>
    <row r="4428" spans="1:9" x14ac:dyDescent="0.2">
      <c r="A4428" t="s">
        <v>20</v>
      </c>
      <c r="B4428" t="s">
        <v>22</v>
      </c>
      <c r="C4428" s="6">
        <f t="shared" si="73"/>
        <v>42182.051053252675</v>
      </c>
      <c r="D4428" t="s">
        <v>21</v>
      </c>
      <c r="E4428" s="6">
        <f>IF(Sense_data[[#This Row],[a_1State]]=D4427,E4427,Sense_data[[#This Row],[SysTimeStamp]])</f>
        <v>42182.049872696844</v>
      </c>
      <c r="F4428" s="3" t="str">
        <f>Sense_data[[#This Row],[a_1State]]&amp;TEXT(Sense_data[[#This Row],[StateInstanceTimestamp]],"#.######")</f>
        <v>Off42182.049873</v>
      </c>
      <c r="G4428" s="3">
        <f ca="1">IF(Sense_data[[#This Row],[a_1State]]="Off",RANDBETWEEN(off_min,off_max),RANDBETWEEN(on_min,on_max))/sr_div</f>
        <v>2.2999999999999998</v>
      </c>
      <c r="H4428" s="3">
        <v>2.9</v>
      </c>
      <c r="I4428" s="3">
        <f>IF(HOUR(Sense_data[[#This Row],[SysTimeStamp]])&lt;12,I4427+$B$14,I4427-$B$14)</f>
        <v>16.021064814815627</v>
      </c>
    </row>
    <row r="4429" spans="1:9" x14ac:dyDescent="0.2">
      <c r="A4429" t="s">
        <v>20</v>
      </c>
      <c r="B4429" t="s">
        <v>22</v>
      </c>
      <c r="C4429" s="6">
        <f t="shared" si="73"/>
        <v>42182.051064826752</v>
      </c>
      <c r="D4429" t="s">
        <v>21</v>
      </c>
      <c r="E4429" s="6">
        <f>IF(Sense_data[[#This Row],[a_1State]]=D4428,E4428,Sense_data[[#This Row],[SysTimeStamp]])</f>
        <v>42182.049872696844</v>
      </c>
      <c r="F4429" s="3" t="str">
        <f>Sense_data[[#This Row],[a_1State]]&amp;TEXT(Sense_data[[#This Row],[StateInstanceTimestamp]],"#.######")</f>
        <v>Off42182.049873</v>
      </c>
      <c r="G4429" s="3">
        <f ca="1">IF(Sense_data[[#This Row],[a_1State]]="Off",RANDBETWEEN(off_min,off_max),RANDBETWEEN(on_min,on_max))/sr_div</f>
        <v>1.3</v>
      </c>
      <c r="H4429" s="3">
        <v>1.3</v>
      </c>
      <c r="I4429" s="3">
        <f>IF(HOUR(Sense_data[[#This Row],[SysTimeStamp]])&lt;12,I4428+$B$14,I4428-$B$14)</f>
        <v>16.021296296297109</v>
      </c>
    </row>
    <row r="4430" spans="1:9" x14ac:dyDescent="0.2">
      <c r="A4430" t="s">
        <v>20</v>
      </c>
      <c r="B4430" t="s">
        <v>22</v>
      </c>
      <c r="C4430" s="6">
        <f t="shared" si="73"/>
        <v>42182.051076400829</v>
      </c>
      <c r="D4430" t="s">
        <v>21</v>
      </c>
      <c r="E4430" s="6">
        <f>IF(Sense_data[[#This Row],[a_1State]]=D4429,E4429,Sense_data[[#This Row],[SysTimeStamp]])</f>
        <v>42182.049872696844</v>
      </c>
      <c r="F4430" s="3" t="str">
        <f>Sense_data[[#This Row],[a_1State]]&amp;TEXT(Sense_data[[#This Row],[StateInstanceTimestamp]],"#.######")</f>
        <v>Off42182.049873</v>
      </c>
      <c r="G4430" s="3">
        <f ca="1">IF(Sense_data[[#This Row],[a_1State]]="Off",RANDBETWEEN(off_min,off_max),RANDBETWEEN(on_min,on_max))/sr_div</f>
        <v>2.2999999999999998</v>
      </c>
      <c r="H4430" s="3">
        <v>2.7</v>
      </c>
      <c r="I4430" s="3">
        <f>IF(HOUR(Sense_data[[#This Row],[SysTimeStamp]])&lt;12,I4429+$B$14,I4429-$B$14)</f>
        <v>16.021527777778591</v>
      </c>
    </row>
    <row r="4431" spans="1:9" x14ac:dyDescent="0.2">
      <c r="A4431" t="s">
        <v>20</v>
      </c>
      <c r="B4431" t="s">
        <v>22</v>
      </c>
      <c r="C4431" s="6">
        <f t="shared" si="73"/>
        <v>42182.051087974905</v>
      </c>
      <c r="D4431" t="s">
        <v>21</v>
      </c>
      <c r="E4431" s="6">
        <f>IF(Sense_data[[#This Row],[a_1State]]=D4430,E4430,Sense_data[[#This Row],[SysTimeStamp]])</f>
        <v>42182.049872696844</v>
      </c>
      <c r="F4431" s="3" t="str">
        <f>Sense_data[[#This Row],[a_1State]]&amp;TEXT(Sense_data[[#This Row],[StateInstanceTimestamp]],"#.######")</f>
        <v>Off42182.049873</v>
      </c>
      <c r="G4431" s="3">
        <f ca="1">IF(Sense_data[[#This Row],[a_1State]]="Off",RANDBETWEEN(off_min,off_max),RANDBETWEEN(on_min,on_max))/sr_div</f>
        <v>2.2000000000000002</v>
      </c>
      <c r="H4431" s="3">
        <v>1.2</v>
      </c>
      <c r="I4431" s="3">
        <f>IF(HOUR(Sense_data[[#This Row],[SysTimeStamp]])&lt;12,I4430+$B$14,I4430-$B$14)</f>
        <v>16.021759259260072</v>
      </c>
    </row>
    <row r="4432" spans="1:9" x14ac:dyDescent="0.2">
      <c r="A4432" t="s">
        <v>20</v>
      </c>
      <c r="B4432" t="s">
        <v>22</v>
      </c>
      <c r="C4432" s="6">
        <f t="shared" si="73"/>
        <v>42182.051099548982</v>
      </c>
      <c r="D4432" t="s">
        <v>21</v>
      </c>
      <c r="E4432" s="6">
        <f>IF(Sense_data[[#This Row],[a_1State]]=D4431,E4431,Sense_data[[#This Row],[SysTimeStamp]])</f>
        <v>42182.049872696844</v>
      </c>
      <c r="F4432" s="3" t="str">
        <f>Sense_data[[#This Row],[a_1State]]&amp;TEXT(Sense_data[[#This Row],[StateInstanceTimestamp]],"#.######")</f>
        <v>Off42182.049873</v>
      </c>
      <c r="G4432" s="3">
        <f ca="1">IF(Sense_data[[#This Row],[a_1State]]="Off",RANDBETWEEN(off_min,off_max),RANDBETWEEN(on_min,on_max))/sr_div</f>
        <v>3</v>
      </c>
      <c r="H4432" s="3">
        <v>2.9</v>
      </c>
      <c r="I4432" s="3">
        <f>IF(HOUR(Sense_data[[#This Row],[SysTimeStamp]])&lt;12,I4431+$B$14,I4431-$B$14)</f>
        <v>16.021990740741554</v>
      </c>
    </row>
    <row r="4433" spans="1:9" x14ac:dyDescent="0.2">
      <c r="A4433" t="s">
        <v>20</v>
      </c>
      <c r="B4433" t="s">
        <v>22</v>
      </c>
      <c r="C4433" s="6">
        <f t="shared" si="73"/>
        <v>42182.051111123059</v>
      </c>
      <c r="D4433" t="s">
        <v>21</v>
      </c>
      <c r="E4433" s="6">
        <f>IF(Sense_data[[#This Row],[a_1State]]=D4432,E4432,Sense_data[[#This Row],[SysTimeStamp]])</f>
        <v>42182.049872696844</v>
      </c>
      <c r="F4433" s="3" t="str">
        <f>Sense_data[[#This Row],[a_1State]]&amp;TEXT(Sense_data[[#This Row],[StateInstanceTimestamp]],"#.######")</f>
        <v>Off42182.049873</v>
      </c>
      <c r="G4433" s="3">
        <f ca="1">IF(Sense_data[[#This Row],[a_1State]]="Off",RANDBETWEEN(off_min,off_max),RANDBETWEEN(on_min,on_max))/sr_div</f>
        <v>2.1</v>
      </c>
      <c r="H4433" s="3">
        <v>1.6</v>
      </c>
      <c r="I4433" s="3">
        <f>IF(HOUR(Sense_data[[#This Row],[SysTimeStamp]])&lt;12,I4432+$B$14,I4432-$B$14)</f>
        <v>16.022222222223036</v>
      </c>
    </row>
    <row r="4434" spans="1:9" x14ac:dyDescent="0.2">
      <c r="A4434" t="s">
        <v>20</v>
      </c>
      <c r="B4434" t="s">
        <v>22</v>
      </c>
      <c r="C4434" s="6">
        <f t="shared" si="73"/>
        <v>42182.051122697136</v>
      </c>
      <c r="D4434" t="s">
        <v>21</v>
      </c>
      <c r="E4434" s="6">
        <f>IF(Sense_data[[#This Row],[a_1State]]=D4433,E4433,Sense_data[[#This Row],[SysTimeStamp]])</f>
        <v>42182.049872696844</v>
      </c>
      <c r="F4434" s="3" t="str">
        <f>Sense_data[[#This Row],[a_1State]]&amp;TEXT(Sense_data[[#This Row],[StateInstanceTimestamp]],"#.######")</f>
        <v>Off42182.049873</v>
      </c>
      <c r="G4434" s="3">
        <f ca="1">IF(Sense_data[[#This Row],[a_1State]]="Off",RANDBETWEEN(off_min,off_max),RANDBETWEEN(on_min,on_max))/sr_div</f>
        <v>1.7</v>
      </c>
      <c r="H4434" s="3">
        <v>2.4</v>
      </c>
      <c r="I4434" s="3">
        <f>IF(HOUR(Sense_data[[#This Row],[SysTimeStamp]])&lt;12,I4433+$B$14,I4433-$B$14)</f>
        <v>16.022453703704517</v>
      </c>
    </row>
    <row r="4435" spans="1:9" x14ac:dyDescent="0.2">
      <c r="A4435" t="s">
        <v>20</v>
      </c>
      <c r="B4435" t="s">
        <v>22</v>
      </c>
      <c r="C4435" s="6">
        <f t="shared" si="73"/>
        <v>42182.051134271213</v>
      </c>
      <c r="D4435" t="s">
        <v>21</v>
      </c>
      <c r="E4435" s="6">
        <f>IF(Sense_data[[#This Row],[a_1State]]=D4434,E4434,Sense_data[[#This Row],[SysTimeStamp]])</f>
        <v>42182.049872696844</v>
      </c>
      <c r="F4435" s="3" t="str">
        <f>Sense_data[[#This Row],[a_1State]]&amp;TEXT(Sense_data[[#This Row],[StateInstanceTimestamp]],"#.######")</f>
        <v>Off42182.049873</v>
      </c>
      <c r="G4435" s="3">
        <f ca="1">IF(Sense_data[[#This Row],[a_1State]]="Off",RANDBETWEEN(off_min,off_max),RANDBETWEEN(on_min,on_max))/sr_div</f>
        <v>2.9</v>
      </c>
      <c r="H4435" s="3">
        <v>2.7</v>
      </c>
      <c r="I4435" s="3">
        <f>IF(HOUR(Sense_data[[#This Row],[SysTimeStamp]])&lt;12,I4434+$B$14,I4434-$B$14)</f>
        <v>16.022685185185999</v>
      </c>
    </row>
    <row r="4436" spans="1:9" x14ac:dyDescent="0.2">
      <c r="A4436" t="s">
        <v>20</v>
      </c>
      <c r="B4436" t="s">
        <v>22</v>
      </c>
      <c r="C4436" s="6">
        <f t="shared" si="73"/>
        <v>42182.051145845289</v>
      </c>
      <c r="D4436" t="s">
        <v>21</v>
      </c>
      <c r="E4436" s="6">
        <f>IF(Sense_data[[#This Row],[a_1State]]=D4435,E4435,Sense_data[[#This Row],[SysTimeStamp]])</f>
        <v>42182.049872696844</v>
      </c>
      <c r="F4436" s="3" t="str">
        <f>Sense_data[[#This Row],[a_1State]]&amp;TEXT(Sense_data[[#This Row],[StateInstanceTimestamp]],"#.######")</f>
        <v>Off42182.049873</v>
      </c>
      <c r="G4436" s="3">
        <f ca="1">IF(Sense_data[[#This Row],[a_1State]]="Off",RANDBETWEEN(off_min,off_max),RANDBETWEEN(on_min,on_max))/sr_div</f>
        <v>1.9</v>
      </c>
      <c r="H4436" s="3">
        <v>2.2000000000000002</v>
      </c>
      <c r="I4436" s="3">
        <f>IF(HOUR(Sense_data[[#This Row],[SysTimeStamp]])&lt;12,I4435+$B$14,I4435-$B$14)</f>
        <v>16.022916666667481</v>
      </c>
    </row>
    <row r="4437" spans="1:9" x14ac:dyDescent="0.2">
      <c r="A4437" t="s">
        <v>20</v>
      </c>
      <c r="B4437" t="s">
        <v>22</v>
      </c>
      <c r="C4437" s="6">
        <f t="shared" si="73"/>
        <v>42182.051157419366</v>
      </c>
      <c r="D4437" t="s">
        <v>21</v>
      </c>
      <c r="E4437" s="6">
        <f>IF(Sense_data[[#This Row],[a_1State]]=D4436,E4436,Sense_data[[#This Row],[SysTimeStamp]])</f>
        <v>42182.049872696844</v>
      </c>
      <c r="F4437" s="3" t="str">
        <f>Sense_data[[#This Row],[a_1State]]&amp;TEXT(Sense_data[[#This Row],[StateInstanceTimestamp]],"#.######")</f>
        <v>Off42182.049873</v>
      </c>
      <c r="G4437" s="3">
        <f ca="1">IF(Sense_data[[#This Row],[a_1State]]="Off",RANDBETWEEN(off_min,off_max),RANDBETWEEN(on_min,on_max))/sr_div</f>
        <v>1</v>
      </c>
      <c r="H4437" s="3">
        <v>1</v>
      </c>
      <c r="I4437" s="3">
        <f>IF(HOUR(Sense_data[[#This Row],[SysTimeStamp]])&lt;12,I4436+$B$14,I4436-$B$14)</f>
        <v>16.023148148148962</v>
      </c>
    </row>
    <row r="4438" spans="1:9" x14ac:dyDescent="0.2">
      <c r="A4438" t="s">
        <v>20</v>
      </c>
      <c r="B4438" t="s">
        <v>22</v>
      </c>
      <c r="C4438" s="6">
        <f t="shared" si="73"/>
        <v>42182.051168993443</v>
      </c>
      <c r="D4438" t="s">
        <v>21</v>
      </c>
      <c r="E4438" s="6">
        <f>IF(Sense_data[[#This Row],[a_1State]]=D4437,E4437,Sense_data[[#This Row],[SysTimeStamp]])</f>
        <v>42182.049872696844</v>
      </c>
      <c r="F4438" s="3" t="str">
        <f>Sense_data[[#This Row],[a_1State]]&amp;TEXT(Sense_data[[#This Row],[StateInstanceTimestamp]],"#.######")</f>
        <v>Off42182.049873</v>
      </c>
      <c r="G4438" s="3">
        <f ca="1">IF(Sense_data[[#This Row],[a_1State]]="Off",RANDBETWEEN(off_min,off_max),RANDBETWEEN(on_min,on_max))/sr_div</f>
        <v>1.7</v>
      </c>
      <c r="H4438" s="3">
        <v>2.9</v>
      </c>
      <c r="I4438" s="3">
        <f>IF(HOUR(Sense_data[[#This Row],[SysTimeStamp]])&lt;12,I4437+$B$14,I4437-$B$14)</f>
        <v>16.023379629630444</v>
      </c>
    </row>
    <row r="4439" spans="1:9" x14ac:dyDescent="0.2">
      <c r="A4439" t="s">
        <v>20</v>
      </c>
      <c r="B4439" t="s">
        <v>22</v>
      </c>
      <c r="C4439" s="6">
        <f t="shared" si="73"/>
        <v>42182.05118056752</v>
      </c>
      <c r="D4439" t="s">
        <v>21</v>
      </c>
      <c r="E4439" s="6">
        <f>IF(Sense_data[[#This Row],[a_1State]]=D4438,E4438,Sense_data[[#This Row],[SysTimeStamp]])</f>
        <v>42182.049872696844</v>
      </c>
      <c r="F4439" s="3" t="str">
        <f>Sense_data[[#This Row],[a_1State]]&amp;TEXT(Sense_data[[#This Row],[StateInstanceTimestamp]],"#.######")</f>
        <v>Off42182.049873</v>
      </c>
      <c r="G4439" s="3">
        <f ca="1">IF(Sense_data[[#This Row],[a_1State]]="Off",RANDBETWEEN(off_min,off_max),RANDBETWEEN(on_min,on_max))/sr_div</f>
        <v>1.1000000000000001</v>
      </c>
      <c r="H4439" s="3">
        <v>2.2999999999999998</v>
      </c>
      <c r="I4439" s="3">
        <f>IF(HOUR(Sense_data[[#This Row],[SysTimeStamp]])&lt;12,I4438+$B$14,I4438-$B$14)</f>
        <v>16.023611111111926</v>
      </c>
    </row>
    <row r="4440" spans="1:9" x14ac:dyDescent="0.2">
      <c r="A4440" t="s">
        <v>20</v>
      </c>
      <c r="B4440" t="s">
        <v>22</v>
      </c>
      <c r="C4440" s="6">
        <f t="shared" si="73"/>
        <v>42182.051192141596</v>
      </c>
      <c r="D4440" t="s">
        <v>23</v>
      </c>
      <c r="E4440" s="6">
        <f>IF(Sense_data[[#This Row],[a_1State]]=D4439,E4439,Sense_data[[#This Row],[SysTimeStamp]])</f>
        <v>42182.051192141596</v>
      </c>
      <c r="F4440" s="3" t="str">
        <f>Sense_data[[#This Row],[a_1State]]&amp;TEXT(Sense_data[[#This Row],[StateInstanceTimestamp]],"#.######")</f>
        <v>On42182.051192</v>
      </c>
      <c r="G4440" s="3">
        <f ca="1">IF(Sense_data[[#This Row],[a_1State]]="Off",RANDBETWEEN(off_min,off_max),RANDBETWEEN(on_min,on_max))/sr_div</f>
        <v>4.4000000000000004</v>
      </c>
      <c r="H4440" s="3">
        <v>4.2</v>
      </c>
      <c r="I4440" s="3">
        <f>IF(HOUR(Sense_data[[#This Row],[SysTimeStamp]])&lt;12,I4439+$B$14,I4439-$B$14)</f>
        <v>16.023842592593407</v>
      </c>
    </row>
    <row r="4441" spans="1:9" x14ac:dyDescent="0.2">
      <c r="A4441" t="s">
        <v>20</v>
      </c>
      <c r="B4441" t="s">
        <v>22</v>
      </c>
      <c r="C4441" s="6">
        <f t="shared" si="73"/>
        <v>42182.051203715673</v>
      </c>
      <c r="D4441" t="s">
        <v>23</v>
      </c>
      <c r="E4441" s="6">
        <f>IF(Sense_data[[#This Row],[a_1State]]=D4440,E4440,Sense_data[[#This Row],[SysTimeStamp]])</f>
        <v>42182.051192141596</v>
      </c>
      <c r="F4441" s="3" t="str">
        <f>Sense_data[[#This Row],[a_1State]]&amp;TEXT(Sense_data[[#This Row],[StateInstanceTimestamp]],"#.######")</f>
        <v>On42182.051192</v>
      </c>
      <c r="G4441" s="3">
        <f ca="1">IF(Sense_data[[#This Row],[a_1State]]="Off",RANDBETWEEN(off_min,off_max),RANDBETWEEN(on_min,on_max))/sr_div</f>
        <v>4.0999999999999996</v>
      </c>
      <c r="H4441" s="3">
        <v>4.0999999999999996</v>
      </c>
      <c r="I4441" s="3">
        <f>IF(HOUR(Sense_data[[#This Row],[SysTimeStamp]])&lt;12,I4440+$B$14,I4440-$B$14)</f>
        <v>16.024074074074889</v>
      </c>
    </row>
    <row r="4442" spans="1:9" x14ac:dyDescent="0.2">
      <c r="A4442" t="s">
        <v>20</v>
      </c>
      <c r="B4442" t="s">
        <v>22</v>
      </c>
      <c r="C4442" s="6">
        <f t="shared" si="73"/>
        <v>42182.05121528975</v>
      </c>
      <c r="D4442" t="s">
        <v>23</v>
      </c>
      <c r="E4442" s="6">
        <f>IF(Sense_data[[#This Row],[a_1State]]=D4441,E4441,Sense_data[[#This Row],[SysTimeStamp]])</f>
        <v>42182.051192141596</v>
      </c>
      <c r="F4442" s="3" t="str">
        <f>Sense_data[[#This Row],[a_1State]]&amp;TEXT(Sense_data[[#This Row],[StateInstanceTimestamp]],"#.######")</f>
        <v>On42182.051192</v>
      </c>
      <c r="G4442" s="3">
        <f ca="1">IF(Sense_data[[#This Row],[a_1State]]="Off",RANDBETWEEN(off_min,off_max),RANDBETWEEN(on_min,on_max))/sr_div</f>
        <v>4.9000000000000004</v>
      </c>
      <c r="H4442" s="3">
        <v>3.8</v>
      </c>
      <c r="I4442" s="3">
        <f>IF(HOUR(Sense_data[[#This Row],[SysTimeStamp]])&lt;12,I4441+$B$14,I4441-$B$14)</f>
        <v>16.024305555556371</v>
      </c>
    </row>
    <row r="4443" spans="1:9" x14ac:dyDescent="0.2">
      <c r="A4443" t="s">
        <v>20</v>
      </c>
      <c r="B4443" t="s">
        <v>22</v>
      </c>
      <c r="C4443" s="6">
        <f t="shared" si="73"/>
        <v>42182.051226863827</v>
      </c>
      <c r="D4443" t="s">
        <v>23</v>
      </c>
      <c r="E4443" s="6">
        <f>IF(Sense_data[[#This Row],[a_1State]]=D4442,E4442,Sense_data[[#This Row],[SysTimeStamp]])</f>
        <v>42182.051192141596</v>
      </c>
      <c r="F4443" s="3" t="str">
        <f>Sense_data[[#This Row],[a_1State]]&amp;TEXT(Sense_data[[#This Row],[StateInstanceTimestamp]],"#.######")</f>
        <v>On42182.051192</v>
      </c>
      <c r="G4443" s="3">
        <f ca="1">IF(Sense_data[[#This Row],[a_1State]]="Off",RANDBETWEEN(off_min,off_max),RANDBETWEEN(on_min,on_max))/sr_div</f>
        <v>4.4000000000000004</v>
      </c>
      <c r="H4443" s="3">
        <v>5.4</v>
      </c>
      <c r="I4443" s="3">
        <f>IF(HOUR(Sense_data[[#This Row],[SysTimeStamp]])&lt;12,I4442+$B$14,I4442-$B$14)</f>
        <v>16.024537037037852</v>
      </c>
    </row>
    <row r="4444" spans="1:9" x14ac:dyDescent="0.2">
      <c r="A4444" t="s">
        <v>20</v>
      </c>
      <c r="B4444" t="s">
        <v>22</v>
      </c>
      <c r="C4444" s="6">
        <f t="shared" si="73"/>
        <v>42182.051238437904</v>
      </c>
      <c r="D4444" t="s">
        <v>23</v>
      </c>
      <c r="E4444" s="6">
        <f>IF(Sense_data[[#This Row],[a_1State]]=D4443,E4443,Sense_data[[#This Row],[SysTimeStamp]])</f>
        <v>42182.051192141596</v>
      </c>
      <c r="F4444" s="3" t="str">
        <f>Sense_data[[#This Row],[a_1State]]&amp;TEXT(Sense_data[[#This Row],[StateInstanceTimestamp]],"#.######")</f>
        <v>On42182.051192</v>
      </c>
      <c r="G4444" s="3">
        <f ca="1">IF(Sense_data[[#This Row],[a_1State]]="Off",RANDBETWEEN(off_min,off_max),RANDBETWEEN(on_min,on_max))/sr_div</f>
        <v>5.3</v>
      </c>
      <c r="H4444" s="3">
        <v>3.5</v>
      </c>
      <c r="I4444" s="3">
        <f>IF(HOUR(Sense_data[[#This Row],[SysTimeStamp]])&lt;12,I4443+$B$14,I4443-$B$14)</f>
        <v>16.024768518519334</v>
      </c>
    </row>
    <row r="4445" spans="1:9" x14ac:dyDescent="0.2">
      <c r="A4445" t="s">
        <v>20</v>
      </c>
      <c r="B4445" t="s">
        <v>22</v>
      </c>
      <c r="C4445" s="6">
        <f t="shared" si="73"/>
        <v>42182.05125001198</v>
      </c>
      <c r="D4445" t="s">
        <v>23</v>
      </c>
      <c r="E4445" s="6">
        <f>IF(Sense_data[[#This Row],[a_1State]]=D4444,E4444,Sense_data[[#This Row],[SysTimeStamp]])</f>
        <v>42182.051192141596</v>
      </c>
      <c r="F4445" s="3" t="str">
        <f>Sense_data[[#This Row],[a_1State]]&amp;TEXT(Sense_data[[#This Row],[StateInstanceTimestamp]],"#.######")</f>
        <v>On42182.051192</v>
      </c>
      <c r="G4445" s="3">
        <f ca="1">IF(Sense_data[[#This Row],[a_1State]]="Off",RANDBETWEEN(off_min,off_max),RANDBETWEEN(on_min,on_max))/sr_div</f>
        <v>5.5</v>
      </c>
      <c r="H4445" s="3">
        <v>5.9</v>
      </c>
      <c r="I4445" s="3">
        <f>IF(HOUR(Sense_data[[#This Row],[SysTimeStamp]])&lt;12,I4444+$B$14,I4444-$B$14)</f>
        <v>16.025000000000816</v>
      </c>
    </row>
    <row r="4446" spans="1:9" x14ac:dyDescent="0.2">
      <c r="A4446" t="s">
        <v>20</v>
      </c>
      <c r="B4446" t="s">
        <v>22</v>
      </c>
      <c r="C4446" s="6">
        <f t="shared" si="73"/>
        <v>42182.051261586057</v>
      </c>
      <c r="D4446" t="s">
        <v>23</v>
      </c>
      <c r="E4446" s="6">
        <f>IF(Sense_data[[#This Row],[a_1State]]=D4445,E4445,Sense_data[[#This Row],[SysTimeStamp]])</f>
        <v>42182.051192141596</v>
      </c>
      <c r="F4446" s="3" t="str">
        <f>Sense_data[[#This Row],[a_1State]]&amp;TEXT(Sense_data[[#This Row],[StateInstanceTimestamp]],"#.######")</f>
        <v>On42182.051192</v>
      </c>
      <c r="G4446" s="3">
        <f ca="1">IF(Sense_data[[#This Row],[a_1State]]="Off",RANDBETWEEN(off_min,off_max),RANDBETWEEN(on_min,on_max))/sr_div</f>
        <v>4.8</v>
      </c>
      <c r="H4446" s="3">
        <v>4.8</v>
      </c>
      <c r="I4446" s="3">
        <f>IF(HOUR(Sense_data[[#This Row],[SysTimeStamp]])&lt;12,I4445+$B$14,I4445-$B$14)</f>
        <v>16.025231481482297</v>
      </c>
    </row>
    <row r="4447" spans="1:9" x14ac:dyDescent="0.2">
      <c r="A4447" t="s">
        <v>20</v>
      </c>
      <c r="B4447" t="s">
        <v>22</v>
      </c>
      <c r="C4447" s="6">
        <f t="shared" si="73"/>
        <v>42182.051273160134</v>
      </c>
      <c r="D4447" t="s">
        <v>23</v>
      </c>
      <c r="E4447" s="6">
        <f>IF(Sense_data[[#This Row],[a_1State]]=D4446,E4446,Sense_data[[#This Row],[SysTimeStamp]])</f>
        <v>42182.051192141596</v>
      </c>
      <c r="F4447" s="3" t="str">
        <f>Sense_data[[#This Row],[a_1State]]&amp;TEXT(Sense_data[[#This Row],[StateInstanceTimestamp]],"#.######")</f>
        <v>On42182.051192</v>
      </c>
      <c r="G4447" s="3">
        <f ca="1">IF(Sense_data[[#This Row],[a_1State]]="Off",RANDBETWEEN(off_min,off_max),RANDBETWEEN(on_min,on_max))/sr_div</f>
        <v>5.2</v>
      </c>
      <c r="H4447" s="3">
        <v>3.4</v>
      </c>
      <c r="I4447" s="3">
        <f>IF(HOUR(Sense_data[[#This Row],[SysTimeStamp]])&lt;12,I4446+$B$14,I4446-$B$14)</f>
        <v>16.025462962963779</v>
      </c>
    </row>
    <row r="4448" spans="1:9" x14ac:dyDescent="0.2">
      <c r="A4448" t="s">
        <v>20</v>
      </c>
      <c r="B4448" t="s">
        <v>22</v>
      </c>
      <c r="C4448" s="6">
        <f t="shared" si="73"/>
        <v>42182.051284734211</v>
      </c>
      <c r="D4448" t="s">
        <v>23</v>
      </c>
      <c r="E4448" s="6">
        <f>IF(Sense_data[[#This Row],[a_1State]]=D4447,E4447,Sense_data[[#This Row],[SysTimeStamp]])</f>
        <v>42182.051192141596</v>
      </c>
      <c r="F4448" s="3" t="str">
        <f>Sense_data[[#This Row],[a_1State]]&amp;TEXT(Sense_data[[#This Row],[StateInstanceTimestamp]],"#.######")</f>
        <v>On42182.051192</v>
      </c>
      <c r="G4448" s="3">
        <f ca="1">IF(Sense_data[[#This Row],[a_1State]]="Off",RANDBETWEEN(off_min,off_max),RANDBETWEEN(on_min,on_max))/sr_div</f>
        <v>3.9</v>
      </c>
      <c r="H4448" s="3">
        <v>5.7</v>
      </c>
      <c r="I4448" s="3">
        <f>IF(HOUR(Sense_data[[#This Row],[SysTimeStamp]])&lt;12,I4447+$B$14,I4447-$B$14)</f>
        <v>16.025694444445261</v>
      </c>
    </row>
    <row r="4449" spans="1:9" x14ac:dyDescent="0.2">
      <c r="A4449" t="s">
        <v>20</v>
      </c>
      <c r="B4449" t="s">
        <v>22</v>
      </c>
      <c r="C4449" s="6">
        <f t="shared" si="73"/>
        <v>42182.051296308287</v>
      </c>
      <c r="D4449" t="s">
        <v>23</v>
      </c>
      <c r="E4449" s="6">
        <f>IF(Sense_data[[#This Row],[a_1State]]=D4448,E4448,Sense_data[[#This Row],[SysTimeStamp]])</f>
        <v>42182.051192141596</v>
      </c>
      <c r="F4449" s="3" t="str">
        <f>Sense_data[[#This Row],[a_1State]]&amp;TEXT(Sense_data[[#This Row],[StateInstanceTimestamp]],"#.######")</f>
        <v>On42182.051192</v>
      </c>
      <c r="G4449" s="3">
        <f ca="1">IF(Sense_data[[#This Row],[a_1State]]="Off",RANDBETWEEN(off_min,off_max),RANDBETWEEN(on_min,on_max))/sr_div</f>
        <v>4.9000000000000004</v>
      </c>
      <c r="H4449" s="3">
        <v>5.5</v>
      </c>
      <c r="I4449" s="3">
        <f>IF(HOUR(Sense_data[[#This Row],[SysTimeStamp]])&lt;12,I4448+$B$14,I4448-$B$14)</f>
        <v>16.025925925926742</v>
      </c>
    </row>
    <row r="4450" spans="1:9" x14ac:dyDescent="0.2">
      <c r="A4450" t="s">
        <v>20</v>
      </c>
      <c r="B4450" t="s">
        <v>22</v>
      </c>
      <c r="C4450" s="6">
        <f t="shared" si="73"/>
        <v>42182.051307882364</v>
      </c>
      <c r="D4450" t="s">
        <v>23</v>
      </c>
      <c r="E4450" s="6">
        <f>IF(Sense_data[[#This Row],[a_1State]]=D4449,E4449,Sense_data[[#This Row],[SysTimeStamp]])</f>
        <v>42182.051192141596</v>
      </c>
      <c r="F4450" s="3" t="str">
        <f>Sense_data[[#This Row],[a_1State]]&amp;TEXT(Sense_data[[#This Row],[StateInstanceTimestamp]],"#.######")</f>
        <v>On42182.051192</v>
      </c>
      <c r="G4450" s="3">
        <f ca="1">IF(Sense_data[[#This Row],[a_1State]]="Off",RANDBETWEEN(off_min,off_max),RANDBETWEEN(on_min,on_max))/sr_div</f>
        <v>5.0999999999999996</v>
      </c>
      <c r="H4450" s="3">
        <v>3.9</v>
      </c>
      <c r="I4450" s="3">
        <f>IF(HOUR(Sense_data[[#This Row],[SysTimeStamp]])&lt;12,I4449+$B$14,I4449-$B$14)</f>
        <v>16.026157407408224</v>
      </c>
    </row>
    <row r="4451" spans="1:9" x14ac:dyDescent="0.2">
      <c r="A4451" t="s">
        <v>20</v>
      </c>
      <c r="B4451" t="s">
        <v>22</v>
      </c>
      <c r="C4451" s="6">
        <f t="shared" si="73"/>
        <v>42182.051319456441</v>
      </c>
      <c r="D4451" t="s">
        <v>23</v>
      </c>
      <c r="E4451" s="6">
        <f>IF(Sense_data[[#This Row],[a_1State]]=D4450,E4450,Sense_data[[#This Row],[SysTimeStamp]])</f>
        <v>42182.051192141596</v>
      </c>
      <c r="F4451" s="3" t="str">
        <f>Sense_data[[#This Row],[a_1State]]&amp;TEXT(Sense_data[[#This Row],[StateInstanceTimestamp]],"#.######")</f>
        <v>On42182.051192</v>
      </c>
      <c r="G4451" s="3">
        <f ca="1">IF(Sense_data[[#This Row],[a_1State]]="Off",RANDBETWEEN(off_min,off_max),RANDBETWEEN(on_min,on_max))/sr_div</f>
        <v>4.0999999999999996</v>
      </c>
      <c r="H4451" s="3">
        <v>3.3</v>
      </c>
      <c r="I4451" s="3">
        <f>IF(HOUR(Sense_data[[#This Row],[SysTimeStamp]])&lt;12,I4450+$B$14,I4450-$B$14)</f>
        <v>16.026388888889706</v>
      </c>
    </row>
    <row r="4452" spans="1:9" x14ac:dyDescent="0.2">
      <c r="A4452" t="s">
        <v>20</v>
      </c>
      <c r="B4452" t="s">
        <v>22</v>
      </c>
      <c r="C4452" s="6">
        <f t="shared" si="73"/>
        <v>42182.051331030518</v>
      </c>
      <c r="D4452" t="s">
        <v>23</v>
      </c>
      <c r="E4452" s="6">
        <f>IF(Sense_data[[#This Row],[a_1State]]=D4451,E4451,Sense_data[[#This Row],[SysTimeStamp]])</f>
        <v>42182.051192141596</v>
      </c>
      <c r="F4452" s="3" t="str">
        <f>Sense_data[[#This Row],[a_1State]]&amp;TEXT(Sense_data[[#This Row],[StateInstanceTimestamp]],"#.######")</f>
        <v>On42182.051192</v>
      </c>
      <c r="G4452" s="3">
        <f ca="1">IF(Sense_data[[#This Row],[a_1State]]="Off",RANDBETWEEN(off_min,off_max),RANDBETWEEN(on_min,on_max))/sr_div</f>
        <v>3.7</v>
      </c>
      <c r="H4452" s="3">
        <v>6</v>
      </c>
      <c r="I4452" s="3">
        <f>IF(HOUR(Sense_data[[#This Row],[SysTimeStamp]])&lt;12,I4451+$B$14,I4451-$B$14)</f>
        <v>16.026620370371187</v>
      </c>
    </row>
    <row r="4453" spans="1:9" x14ac:dyDescent="0.2">
      <c r="A4453" t="s">
        <v>20</v>
      </c>
      <c r="B4453" t="s">
        <v>22</v>
      </c>
      <c r="C4453" s="6">
        <f t="shared" si="73"/>
        <v>42182.051342604595</v>
      </c>
      <c r="D4453" t="s">
        <v>23</v>
      </c>
      <c r="E4453" s="6">
        <f>IF(Sense_data[[#This Row],[a_1State]]=D4452,E4452,Sense_data[[#This Row],[SysTimeStamp]])</f>
        <v>42182.051192141596</v>
      </c>
      <c r="F4453" s="3" t="str">
        <f>Sense_data[[#This Row],[a_1State]]&amp;TEXT(Sense_data[[#This Row],[StateInstanceTimestamp]],"#.######")</f>
        <v>On42182.051192</v>
      </c>
      <c r="G4453" s="3">
        <f ca="1">IF(Sense_data[[#This Row],[a_1State]]="Off",RANDBETWEEN(off_min,off_max),RANDBETWEEN(on_min,on_max))/sr_div</f>
        <v>3</v>
      </c>
      <c r="H4453" s="3">
        <v>5.0999999999999996</v>
      </c>
      <c r="I4453" s="3">
        <f>IF(HOUR(Sense_data[[#This Row],[SysTimeStamp]])&lt;12,I4452+$B$14,I4452-$B$14)</f>
        <v>16.026851851852669</v>
      </c>
    </row>
    <row r="4454" spans="1:9" x14ac:dyDescent="0.2">
      <c r="A4454" t="s">
        <v>20</v>
      </c>
      <c r="B4454" t="s">
        <v>22</v>
      </c>
      <c r="C4454" s="6">
        <f t="shared" si="73"/>
        <v>42182.051354178671</v>
      </c>
      <c r="D4454" t="s">
        <v>23</v>
      </c>
      <c r="E4454" s="6">
        <f>IF(Sense_data[[#This Row],[a_1State]]=D4453,E4453,Sense_data[[#This Row],[SysTimeStamp]])</f>
        <v>42182.051192141596</v>
      </c>
      <c r="F4454" s="3" t="str">
        <f>Sense_data[[#This Row],[a_1State]]&amp;TEXT(Sense_data[[#This Row],[StateInstanceTimestamp]],"#.######")</f>
        <v>On42182.051192</v>
      </c>
      <c r="G4454" s="3">
        <f ca="1">IF(Sense_data[[#This Row],[a_1State]]="Off",RANDBETWEEN(off_min,off_max),RANDBETWEEN(on_min,on_max))/sr_div</f>
        <v>5.4</v>
      </c>
      <c r="H4454" s="3">
        <v>5.5</v>
      </c>
      <c r="I4454" s="3">
        <f>IF(HOUR(Sense_data[[#This Row],[SysTimeStamp]])&lt;12,I4453+$B$14,I4453-$B$14)</f>
        <v>16.027083333334151</v>
      </c>
    </row>
    <row r="4455" spans="1:9" x14ac:dyDescent="0.2">
      <c r="A4455" t="s">
        <v>20</v>
      </c>
      <c r="B4455" t="s">
        <v>22</v>
      </c>
      <c r="C4455" s="6">
        <f t="shared" si="73"/>
        <v>42182.051365752748</v>
      </c>
      <c r="D4455" t="s">
        <v>23</v>
      </c>
      <c r="E4455" s="6">
        <f>IF(Sense_data[[#This Row],[a_1State]]=D4454,E4454,Sense_data[[#This Row],[SysTimeStamp]])</f>
        <v>42182.051192141596</v>
      </c>
      <c r="F4455" s="3" t="str">
        <f>Sense_data[[#This Row],[a_1State]]&amp;TEXT(Sense_data[[#This Row],[StateInstanceTimestamp]],"#.######")</f>
        <v>On42182.051192</v>
      </c>
      <c r="G4455" s="3">
        <f ca="1">IF(Sense_data[[#This Row],[a_1State]]="Off",RANDBETWEEN(off_min,off_max),RANDBETWEEN(on_min,on_max))/sr_div</f>
        <v>3.4</v>
      </c>
      <c r="H4455" s="3">
        <v>4.0999999999999996</v>
      </c>
      <c r="I4455" s="3">
        <f>IF(HOUR(Sense_data[[#This Row],[SysTimeStamp]])&lt;12,I4454+$B$14,I4454-$B$14)</f>
        <v>16.027314814815632</v>
      </c>
    </row>
    <row r="4456" spans="1:9" x14ac:dyDescent="0.2">
      <c r="A4456" t="s">
        <v>20</v>
      </c>
      <c r="B4456" t="s">
        <v>22</v>
      </c>
      <c r="C4456" s="6">
        <f t="shared" si="73"/>
        <v>42182.051377326825</v>
      </c>
      <c r="D4456" t="s">
        <v>23</v>
      </c>
      <c r="E4456" s="6">
        <f>IF(Sense_data[[#This Row],[a_1State]]=D4455,E4455,Sense_data[[#This Row],[SysTimeStamp]])</f>
        <v>42182.051192141596</v>
      </c>
      <c r="F4456" s="3" t="str">
        <f>Sense_data[[#This Row],[a_1State]]&amp;TEXT(Sense_data[[#This Row],[StateInstanceTimestamp]],"#.######")</f>
        <v>On42182.051192</v>
      </c>
      <c r="G4456" s="3">
        <f ca="1">IF(Sense_data[[#This Row],[a_1State]]="Off",RANDBETWEEN(off_min,off_max),RANDBETWEEN(on_min,on_max))/sr_div</f>
        <v>5.4</v>
      </c>
      <c r="H4456" s="3">
        <v>4.9000000000000004</v>
      </c>
      <c r="I4456" s="3">
        <f>IF(HOUR(Sense_data[[#This Row],[SysTimeStamp]])&lt;12,I4455+$B$14,I4455-$B$14)</f>
        <v>16.027546296297114</v>
      </c>
    </row>
    <row r="4457" spans="1:9" x14ac:dyDescent="0.2">
      <c r="A4457" t="s">
        <v>20</v>
      </c>
      <c r="B4457" t="s">
        <v>22</v>
      </c>
      <c r="C4457" s="6">
        <f t="shared" si="73"/>
        <v>42182.051388900902</v>
      </c>
      <c r="D4457" t="s">
        <v>23</v>
      </c>
      <c r="E4457" s="6">
        <f>IF(Sense_data[[#This Row],[a_1State]]=D4456,E4456,Sense_data[[#This Row],[SysTimeStamp]])</f>
        <v>42182.051192141596</v>
      </c>
      <c r="F4457" s="3" t="str">
        <f>Sense_data[[#This Row],[a_1State]]&amp;TEXT(Sense_data[[#This Row],[StateInstanceTimestamp]],"#.######")</f>
        <v>On42182.051192</v>
      </c>
      <c r="G4457" s="3">
        <f ca="1">IF(Sense_data[[#This Row],[a_1State]]="Off",RANDBETWEEN(off_min,off_max),RANDBETWEEN(on_min,on_max))/sr_div</f>
        <v>4.4000000000000004</v>
      </c>
      <c r="H4457" s="3">
        <v>5.5</v>
      </c>
      <c r="I4457" s="3">
        <f>IF(HOUR(Sense_data[[#This Row],[SysTimeStamp]])&lt;12,I4456+$B$14,I4456-$B$14)</f>
        <v>16.027777777778596</v>
      </c>
    </row>
    <row r="4458" spans="1:9" x14ac:dyDescent="0.2">
      <c r="A4458" t="s">
        <v>20</v>
      </c>
      <c r="B4458" t="s">
        <v>22</v>
      </c>
      <c r="C4458" s="6">
        <f t="shared" si="73"/>
        <v>42182.051400474978</v>
      </c>
      <c r="D4458" t="s">
        <v>23</v>
      </c>
      <c r="E4458" s="6">
        <f>IF(Sense_data[[#This Row],[a_1State]]=D4457,E4457,Sense_data[[#This Row],[SysTimeStamp]])</f>
        <v>42182.051192141596</v>
      </c>
      <c r="F4458" s="3" t="str">
        <f>Sense_data[[#This Row],[a_1State]]&amp;TEXT(Sense_data[[#This Row],[StateInstanceTimestamp]],"#.######")</f>
        <v>On42182.051192</v>
      </c>
      <c r="G4458" s="3">
        <f ca="1">IF(Sense_data[[#This Row],[a_1State]]="Off",RANDBETWEEN(off_min,off_max),RANDBETWEEN(on_min,on_max))/sr_div</f>
        <v>3.6</v>
      </c>
      <c r="H4458" s="3">
        <v>5.0999999999999996</v>
      </c>
      <c r="I4458" s="3">
        <f>IF(HOUR(Sense_data[[#This Row],[SysTimeStamp]])&lt;12,I4457+$B$14,I4457-$B$14)</f>
        <v>16.028009259260077</v>
      </c>
    </row>
    <row r="4459" spans="1:9" x14ac:dyDescent="0.2">
      <c r="A4459" t="s">
        <v>20</v>
      </c>
      <c r="B4459" t="s">
        <v>22</v>
      </c>
      <c r="C4459" s="6">
        <f t="shared" si="73"/>
        <v>42182.051412049055</v>
      </c>
      <c r="D4459" t="s">
        <v>23</v>
      </c>
      <c r="E4459" s="6">
        <f>IF(Sense_data[[#This Row],[a_1State]]=D4458,E4458,Sense_data[[#This Row],[SysTimeStamp]])</f>
        <v>42182.051192141596</v>
      </c>
      <c r="F4459" s="3" t="str">
        <f>Sense_data[[#This Row],[a_1State]]&amp;TEXT(Sense_data[[#This Row],[StateInstanceTimestamp]],"#.######")</f>
        <v>On42182.051192</v>
      </c>
      <c r="G4459" s="3">
        <f ca="1">IF(Sense_data[[#This Row],[a_1State]]="Off",RANDBETWEEN(off_min,off_max),RANDBETWEEN(on_min,on_max))/sr_div</f>
        <v>4.8</v>
      </c>
      <c r="H4459" s="3">
        <v>4.7</v>
      </c>
      <c r="I4459" s="3">
        <f>IF(HOUR(Sense_data[[#This Row],[SysTimeStamp]])&lt;12,I4458+$B$14,I4458-$B$14)</f>
        <v>16.028240740741559</v>
      </c>
    </row>
    <row r="4460" spans="1:9" x14ac:dyDescent="0.2">
      <c r="A4460" t="s">
        <v>20</v>
      </c>
      <c r="B4460" t="s">
        <v>22</v>
      </c>
      <c r="C4460" s="6">
        <f t="shared" si="73"/>
        <v>42182.051423623132</v>
      </c>
      <c r="D4460" t="s">
        <v>23</v>
      </c>
      <c r="E4460" s="6">
        <f>IF(Sense_data[[#This Row],[a_1State]]=D4459,E4459,Sense_data[[#This Row],[SysTimeStamp]])</f>
        <v>42182.051192141596</v>
      </c>
      <c r="F4460" s="3" t="str">
        <f>Sense_data[[#This Row],[a_1State]]&amp;TEXT(Sense_data[[#This Row],[StateInstanceTimestamp]],"#.######")</f>
        <v>On42182.051192</v>
      </c>
      <c r="G4460" s="3">
        <f ca="1">IF(Sense_data[[#This Row],[a_1State]]="Off",RANDBETWEEN(off_min,off_max),RANDBETWEEN(on_min,on_max))/sr_div</f>
        <v>4.3</v>
      </c>
      <c r="H4460" s="3">
        <v>4.9000000000000004</v>
      </c>
      <c r="I4460" s="3">
        <f>IF(HOUR(Sense_data[[#This Row],[SysTimeStamp]])&lt;12,I4459+$B$14,I4459-$B$14)</f>
        <v>16.028472222223041</v>
      </c>
    </row>
    <row r="4461" spans="1:9" x14ac:dyDescent="0.2">
      <c r="A4461" t="s">
        <v>20</v>
      </c>
      <c r="B4461" t="s">
        <v>22</v>
      </c>
      <c r="C4461" s="6">
        <f t="shared" si="73"/>
        <v>42182.051435197209</v>
      </c>
      <c r="D4461" t="s">
        <v>23</v>
      </c>
      <c r="E4461" s="6">
        <f>IF(Sense_data[[#This Row],[a_1State]]=D4460,E4460,Sense_data[[#This Row],[SysTimeStamp]])</f>
        <v>42182.051192141596</v>
      </c>
      <c r="F4461" s="3" t="str">
        <f>Sense_data[[#This Row],[a_1State]]&amp;TEXT(Sense_data[[#This Row],[StateInstanceTimestamp]],"#.######")</f>
        <v>On42182.051192</v>
      </c>
      <c r="G4461" s="3">
        <f ca="1">IF(Sense_data[[#This Row],[a_1State]]="Off",RANDBETWEEN(off_min,off_max),RANDBETWEEN(on_min,on_max))/sr_div</f>
        <v>5.3</v>
      </c>
      <c r="H4461" s="3">
        <v>5.3</v>
      </c>
      <c r="I4461" s="3">
        <f>IF(HOUR(Sense_data[[#This Row],[SysTimeStamp]])&lt;12,I4460+$B$14,I4460-$B$14)</f>
        <v>16.028703703704522</v>
      </c>
    </row>
    <row r="4462" spans="1:9" x14ac:dyDescent="0.2">
      <c r="A4462" t="s">
        <v>20</v>
      </c>
      <c r="B4462" t="s">
        <v>22</v>
      </c>
      <c r="C4462" s="6">
        <f t="shared" si="73"/>
        <v>42182.051446771286</v>
      </c>
      <c r="D4462" t="s">
        <v>23</v>
      </c>
      <c r="E4462" s="6">
        <f>IF(Sense_data[[#This Row],[a_1State]]=D4461,E4461,Sense_data[[#This Row],[SysTimeStamp]])</f>
        <v>42182.051192141596</v>
      </c>
      <c r="F4462" s="3" t="str">
        <f>Sense_data[[#This Row],[a_1State]]&amp;TEXT(Sense_data[[#This Row],[StateInstanceTimestamp]],"#.######")</f>
        <v>On42182.051192</v>
      </c>
      <c r="G4462" s="3">
        <f ca="1">IF(Sense_data[[#This Row],[a_1State]]="Off",RANDBETWEEN(off_min,off_max),RANDBETWEEN(on_min,on_max))/sr_div</f>
        <v>4.5999999999999996</v>
      </c>
      <c r="H4462" s="3">
        <v>5.2</v>
      </c>
      <c r="I4462" s="3">
        <f>IF(HOUR(Sense_data[[#This Row],[SysTimeStamp]])&lt;12,I4461+$B$14,I4461-$B$14)</f>
        <v>16.028935185186004</v>
      </c>
    </row>
    <row r="4463" spans="1:9" x14ac:dyDescent="0.2">
      <c r="A4463" t="s">
        <v>20</v>
      </c>
      <c r="B4463" t="s">
        <v>22</v>
      </c>
      <c r="C4463" s="6">
        <f t="shared" si="73"/>
        <v>42182.051458345362</v>
      </c>
      <c r="D4463" t="s">
        <v>23</v>
      </c>
      <c r="E4463" s="6">
        <f>IF(Sense_data[[#This Row],[a_1State]]=D4462,E4462,Sense_data[[#This Row],[SysTimeStamp]])</f>
        <v>42182.051192141596</v>
      </c>
      <c r="F4463" s="3" t="str">
        <f>Sense_data[[#This Row],[a_1State]]&amp;TEXT(Sense_data[[#This Row],[StateInstanceTimestamp]],"#.######")</f>
        <v>On42182.051192</v>
      </c>
      <c r="G4463" s="3">
        <f ca="1">IF(Sense_data[[#This Row],[a_1State]]="Off",RANDBETWEEN(off_min,off_max),RANDBETWEEN(on_min,on_max))/sr_div</f>
        <v>3.8</v>
      </c>
      <c r="H4463" s="3">
        <v>5.7</v>
      </c>
      <c r="I4463" s="3">
        <f>IF(HOUR(Sense_data[[#This Row],[SysTimeStamp]])&lt;12,I4462+$B$14,I4462-$B$14)</f>
        <v>16.029166666667486</v>
      </c>
    </row>
    <row r="4464" spans="1:9" x14ac:dyDescent="0.2">
      <c r="A4464" t="s">
        <v>20</v>
      </c>
      <c r="B4464" t="s">
        <v>22</v>
      </c>
      <c r="C4464" s="6">
        <f t="shared" si="73"/>
        <v>42182.051469919439</v>
      </c>
      <c r="D4464" t="s">
        <v>23</v>
      </c>
      <c r="E4464" s="6">
        <f>IF(Sense_data[[#This Row],[a_1State]]=D4463,E4463,Sense_data[[#This Row],[SysTimeStamp]])</f>
        <v>42182.051192141596</v>
      </c>
      <c r="F4464" s="3" t="str">
        <f>Sense_data[[#This Row],[a_1State]]&amp;TEXT(Sense_data[[#This Row],[StateInstanceTimestamp]],"#.######")</f>
        <v>On42182.051192</v>
      </c>
      <c r="G4464" s="3">
        <f ca="1">IF(Sense_data[[#This Row],[a_1State]]="Off",RANDBETWEEN(off_min,off_max),RANDBETWEEN(on_min,on_max))/sr_div</f>
        <v>4.3</v>
      </c>
      <c r="H4464" s="3">
        <v>4.5999999999999996</v>
      </c>
      <c r="I4464" s="3">
        <f>IF(HOUR(Sense_data[[#This Row],[SysTimeStamp]])&lt;12,I4463+$B$14,I4463-$B$14)</f>
        <v>16.029398148148967</v>
      </c>
    </row>
    <row r="4465" spans="1:9" x14ac:dyDescent="0.2">
      <c r="A4465" t="s">
        <v>20</v>
      </c>
      <c r="B4465" t="s">
        <v>22</v>
      </c>
      <c r="C4465" s="6">
        <f t="shared" si="73"/>
        <v>42182.051481493516</v>
      </c>
      <c r="D4465" t="s">
        <v>23</v>
      </c>
      <c r="E4465" s="6">
        <f>IF(Sense_data[[#This Row],[a_1State]]=D4464,E4464,Sense_data[[#This Row],[SysTimeStamp]])</f>
        <v>42182.051192141596</v>
      </c>
      <c r="F4465" s="3" t="str">
        <f>Sense_data[[#This Row],[a_1State]]&amp;TEXT(Sense_data[[#This Row],[StateInstanceTimestamp]],"#.######")</f>
        <v>On42182.051192</v>
      </c>
      <c r="G4465" s="3">
        <f ca="1">IF(Sense_data[[#This Row],[a_1State]]="Off",RANDBETWEEN(off_min,off_max),RANDBETWEEN(on_min,on_max))/sr_div</f>
        <v>5.9</v>
      </c>
      <c r="H4465" s="3">
        <v>4.0999999999999996</v>
      </c>
      <c r="I4465" s="3">
        <f>IF(HOUR(Sense_data[[#This Row],[SysTimeStamp]])&lt;12,I4464+$B$14,I4464-$B$14)</f>
        <v>16.029629629630449</v>
      </c>
    </row>
    <row r="4466" spans="1:9" x14ac:dyDescent="0.2">
      <c r="A4466" t="s">
        <v>20</v>
      </c>
      <c r="B4466" t="s">
        <v>22</v>
      </c>
      <c r="C4466" s="6">
        <f t="shared" si="73"/>
        <v>42182.051493067593</v>
      </c>
      <c r="D4466" t="s">
        <v>23</v>
      </c>
      <c r="E4466" s="6">
        <f>IF(Sense_data[[#This Row],[a_1State]]=D4465,E4465,Sense_data[[#This Row],[SysTimeStamp]])</f>
        <v>42182.051192141596</v>
      </c>
      <c r="F4466" s="3" t="str">
        <f>Sense_data[[#This Row],[a_1State]]&amp;TEXT(Sense_data[[#This Row],[StateInstanceTimestamp]],"#.######")</f>
        <v>On42182.051192</v>
      </c>
      <c r="G4466" s="3">
        <f ca="1">IF(Sense_data[[#This Row],[a_1State]]="Off",RANDBETWEEN(off_min,off_max),RANDBETWEEN(on_min,on_max))/sr_div</f>
        <v>4.5</v>
      </c>
      <c r="H4466" s="3">
        <v>5.8</v>
      </c>
      <c r="I4466" s="3">
        <f>IF(HOUR(Sense_data[[#This Row],[SysTimeStamp]])&lt;12,I4465+$B$14,I4465-$B$14)</f>
        <v>16.029861111111931</v>
      </c>
    </row>
    <row r="4467" spans="1:9" x14ac:dyDescent="0.2">
      <c r="A4467" t="s">
        <v>20</v>
      </c>
      <c r="B4467" t="s">
        <v>22</v>
      </c>
      <c r="C4467" s="6">
        <f t="shared" si="73"/>
        <v>42182.051504641669</v>
      </c>
      <c r="D4467" t="s">
        <v>23</v>
      </c>
      <c r="E4467" s="6">
        <f>IF(Sense_data[[#This Row],[a_1State]]=D4466,E4466,Sense_data[[#This Row],[SysTimeStamp]])</f>
        <v>42182.051192141596</v>
      </c>
      <c r="F4467" s="3" t="str">
        <f>Sense_data[[#This Row],[a_1State]]&amp;TEXT(Sense_data[[#This Row],[StateInstanceTimestamp]],"#.######")</f>
        <v>On42182.051192</v>
      </c>
      <c r="G4467" s="3">
        <f ca="1">IF(Sense_data[[#This Row],[a_1State]]="Off",RANDBETWEEN(off_min,off_max),RANDBETWEEN(on_min,on_max))/sr_div</f>
        <v>5.4</v>
      </c>
      <c r="H4467" s="3">
        <v>4.7</v>
      </c>
      <c r="I4467" s="3">
        <f>IF(HOUR(Sense_data[[#This Row],[SysTimeStamp]])&lt;12,I4466+$B$14,I4466-$B$14)</f>
        <v>16.030092592593412</v>
      </c>
    </row>
    <row r="4468" spans="1:9" x14ac:dyDescent="0.2">
      <c r="A4468" t="s">
        <v>20</v>
      </c>
      <c r="B4468" t="s">
        <v>22</v>
      </c>
      <c r="C4468" s="6">
        <f t="shared" si="73"/>
        <v>42182.051516215746</v>
      </c>
      <c r="D4468" t="s">
        <v>23</v>
      </c>
      <c r="E4468" s="6">
        <f>IF(Sense_data[[#This Row],[a_1State]]=D4467,E4467,Sense_data[[#This Row],[SysTimeStamp]])</f>
        <v>42182.051192141596</v>
      </c>
      <c r="F4468" s="3" t="str">
        <f>Sense_data[[#This Row],[a_1State]]&amp;TEXT(Sense_data[[#This Row],[StateInstanceTimestamp]],"#.######")</f>
        <v>On42182.051192</v>
      </c>
      <c r="G4468" s="3">
        <f ca="1">IF(Sense_data[[#This Row],[a_1State]]="Off",RANDBETWEEN(off_min,off_max),RANDBETWEEN(on_min,on_max))/sr_div</f>
        <v>4.3</v>
      </c>
      <c r="H4468" s="3">
        <v>5.7</v>
      </c>
      <c r="I4468" s="3">
        <f>IF(HOUR(Sense_data[[#This Row],[SysTimeStamp]])&lt;12,I4467+$B$14,I4467-$B$14)</f>
        <v>16.030324074074894</v>
      </c>
    </row>
    <row r="4469" spans="1:9" x14ac:dyDescent="0.2">
      <c r="A4469" t="s">
        <v>20</v>
      </c>
      <c r="B4469" t="s">
        <v>22</v>
      </c>
      <c r="C4469" s="6">
        <f t="shared" si="73"/>
        <v>42182.051527789823</v>
      </c>
      <c r="D4469" t="s">
        <v>23</v>
      </c>
      <c r="E4469" s="6">
        <f>IF(Sense_data[[#This Row],[a_1State]]=D4468,E4468,Sense_data[[#This Row],[SysTimeStamp]])</f>
        <v>42182.051192141596</v>
      </c>
      <c r="F4469" s="3" t="str">
        <f>Sense_data[[#This Row],[a_1State]]&amp;TEXT(Sense_data[[#This Row],[StateInstanceTimestamp]],"#.######")</f>
        <v>On42182.051192</v>
      </c>
      <c r="G4469" s="3">
        <f ca="1">IF(Sense_data[[#This Row],[a_1State]]="Off",RANDBETWEEN(off_min,off_max),RANDBETWEEN(on_min,on_max))/sr_div</f>
        <v>4.5</v>
      </c>
      <c r="H4469" s="3">
        <v>4.0999999999999996</v>
      </c>
      <c r="I4469" s="3">
        <f>IF(HOUR(Sense_data[[#This Row],[SysTimeStamp]])&lt;12,I4468+$B$14,I4468-$B$14)</f>
        <v>16.030555555556376</v>
      </c>
    </row>
    <row r="4470" spans="1:9" x14ac:dyDescent="0.2">
      <c r="A4470" t="s">
        <v>20</v>
      </c>
      <c r="B4470" t="s">
        <v>22</v>
      </c>
      <c r="C4470" s="6">
        <f t="shared" si="73"/>
        <v>42182.0515393639</v>
      </c>
      <c r="D4470" t="s">
        <v>23</v>
      </c>
      <c r="E4470" s="6">
        <f>IF(Sense_data[[#This Row],[a_1State]]=D4469,E4469,Sense_data[[#This Row],[SysTimeStamp]])</f>
        <v>42182.051192141596</v>
      </c>
      <c r="F4470" s="3" t="str">
        <f>Sense_data[[#This Row],[a_1State]]&amp;TEXT(Sense_data[[#This Row],[StateInstanceTimestamp]],"#.######")</f>
        <v>On42182.051192</v>
      </c>
      <c r="G4470" s="3">
        <f ca="1">IF(Sense_data[[#This Row],[a_1State]]="Off",RANDBETWEEN(off_min,off_max),RANDBETWEEN(on_min,on_max))/sr_div</f>
        <v>3.9</v>
      </c>
      <c r="H4470" s="3">
        <v>3.2</v>
      </c>
      <c r="I4470" s="3">
        <f>IF(HOUR(Sense_data[[#This Row],[SysTimeStamp]])&lt;12,I4469+$B$14,I4469-$B$14)</f>
        <v>16.030787037037857</v>
      </c>
    </row>
    <row r="4471" spans="1:9" x14ac:dyDescent="0.2">
      <c r="A4471" t="s">
        <v>20</v>
      </c>
      <c r="B4471" t="s">
        <v>22</v>
      </c>
      <c r="C4471" s="6">
        <f t="shared" ref="C4471:C4534" si="74">C4470+$B$2</f>
        <v>42182.051550937977</v>
      </c>
      <c r="D4471" t="s">
        <v>23</v>
      </c>
      <c r="E4471" s="6">
        <f>IF(Sense_data[[#This Row],[a_1State]]=D4470,E4470,Sense_data[[#This Row],[SysTimeStamp]])</f>
        <v>42182.051192141596</v>
      </c>
      <c r="F4471" s="3" t="str">
        <f>Sense_data[[#This Row],[a_1State]]&amp;TEXT(Sense_data[[#This Row],[StateInstanceTimestamp]],"#.######")</f>
        <v>On42182.051192</v>
      </c>
      <c r="G4471" s="3">
        <f ca="1">IF(Sense_data[[#This Row],[a_1State]]="Off",RANDBETWEEN(off_min,off_max),RANDBETWEEN(on_min,on_max))/sr_div</f>
        <v>3.9</v>
      </c>
      <c r="H4471" s="3">
        <v>4.3</v>
      </c>
      <c r="I4471" s="3">
        <f>IF(HOUR(Sense_data[[#This Row],[SysTimeStamp]])&lt;12,I4470+$B$14,I4470-$B$14)</f>
        <v>16.031018518519339</v>
      </c>
    </row>
    <row r="4472" spans="1:9" x14ac:dyDescent="0.2">
      <c r="A4472" t="s">
        <v>20</v>
      </c>
      <c r="B4472" t="s">
        <v>22</v>
      </c>
      <c r="C4472" s="6">
        <f t="shared" si="74"/>
        <v>42182.051562512053</v>
      </c>
      <c r="D4472" t="s">
        <v>23</v>
      </c>
      <c r="E4472" s="6">
        <f>IF(Sense_data[[#This Row],[a_1State]]=D4471,E4471,Sense_data[[#This Row],[SysTimeStamp]])</f>
        <v>42182.051192141596</v>
      </c>
      <c r="F4472" s="3" t="str">
        <f>Sense_data[[#This Row],[a_1State]]&amp;TEXT(Sense_data[[#This Row],[StateInstanceTimestamp]],"#.######")</f>
        <v>On42182.051192</v>
      </c>
      <c r="G4472" s="3">
        <f ca="1">IF(Sense_data[[#This Row],[a_1State]]="Off",RANDBETWEEN(off_min,off_max),RANDBETWEEN(on_min,on_max))/sr_div</f>
        <v>4.0999999999999996</v>
      </c>
      <c r="H4472" s="3">
        <v>5.8</v>
      </c>
      <c r="I4472" s="3">
        <f>IF(HOUR(Sense_data[[#This Row],[SysTimeStamp]])&lt;12,I4471+$B$14,I4471-$B$14)</f>
        <v>16.031250000000821</v>
      </c>
    </row>
    <row r="4473" spans="1:9" x14ac:dyDescent="0.2">
      <c r="A4473" t="s">
        <v>20</v>
      </c>
      <c r="B4473" t="s">
        <v>22</v>
      </c>
      <c r="C4473" s="6">
        <f t="shared" si="74"/>
        <v>42182.05157408613</v>
      </c>
      <c r="D4473" t="s">
        <v>23</v>
      </c>
      <c r="E4473" s="6">
        <f>IF(Sense_data[[#This Row],[a_1State]]=D4472,E4472,Sense_data[[#This Row],[SysTimeStamp]])</f>
        <v>42182.051192141596</v>
      </c>
      <c r="F4473" s="3" t="str">
        <f>Sense_data[[#This Row],[a_1State]]&amp;TEXT(Sense_data[[#This Row],[StateInstanceTimestamp]],"#.######")</f>
        <v>On42182.051192</v>
      </c>
      <c r="G4473" s="3">
        <f ca="1">IF(Sense_data[[#This Row],[a_1State]]="Off",RANDBETWEEN(off_min,off_max),RANDBETWEEN(on_min,on_max))/sr_div</f>
        <v>4.9000000000000004</v>
      </c>
      <c r="H4473" s="3">
        <v>4.0999999999999996</v>
      </c>
      <c r="I4473" s="3">
        <f>IF(HOUR(Sense_data[[#This Row],[SysTimeStamp]])&lt;12,I4472+$B$14,I4472-$B$14)</f>
        <v>16.031481481482302</v>
      </c>
    </row>
    <row r="4474" spans="1:9" x14ac:dyDescent="0.2">
      <c r="A4474" t="s">
        <v>20</v>
      </c>
      <c r="B4474" t="s">
        <v>22</v>
      </c>
      <c r="C4474" s="6">
        <f t="shared" si="74"/>
        <v>42182.051585660207</v>
      </c>
      <c r="D4474" t="s">
        <v>23</v>
      </c>
      <c r="E4474" s="6">
        <f>IF(Sense_data[[#This Row],[a_1State]]=D4473,E4473,Sense_data[[#This Row],[SysTimeStamp]])</f>
        <v>42182.051192141596</v>
      </c>
      <c r="F4474" s="3" t="str">
        <f>Sense_data[[#This Row],[a_1State]]&amp;TEXT(Sense_data[[#This Row],[StateInstanceTimestamp]],"#.######")</f>
        <v>On42182.051192</v>
      </c>
      <c r="G4474" s="3">
        <f ca="1">IF(Sense_data[[#This Row],[a_1State]]="Off",RANDBETWEEN(off_min,off_max),RANDBETWEEN(on_min,on_max))/sr_div</f>
        <v>4.5</v>
      </c>
      <c r="H4474" s="3">
        <v>4.7</v>
      </c>
      <c r="I4474" s="3">
        <f>IF(HOUR(Sense_data[[#This Row],[SysTimeStamp]])&lt;12,I4473+$B$14,I4473-$B$14)</f>
        <v>16.031712962963784</v>
      </c>
    </row>
    <row r="4475" spans="1:9" x14ac:dyDescent="0.2">
      <c r="A4475" t="s">
        <v>20</v>
      </c>
      <c r="B4475" t="s">
        <v>22</v>
      </c>
      <c r="C4475" s="6">
        <f t="shared" si="74"/>
        <v>42182.051597234284</v>
      </c>
      <c r="D4475" t="s">
        <v>23</v>
      </c>
      <c r="E4475" s="6">
        <f>IF(Sense_data[[#This Row],[a_1State]]=D4474,E4474,Sense_data[[#This Row],[SysTimeStamp]])</f>
        <v>42182.051192141596</v>
      </c>
      <c r="F4475" s="3" t="str">
        <f>Sense_data[[#This Row],[a_1State]]&amp;TEXT(Sense_data[[#This Row],[StateInstanceTimestamp]],"#.######")</f>
        <v>On42182.051192</v>
      </c>
      <c r="G4475" s="3">
        <f ca="1">IF(Sense_data[[#This Row],[a_1State]]="Off",RANDBETWEEN(off_min,off_max),RANDBETWEEN(on_min,on_max))/sr_div</f>
        <v>5.7</v>
      </c>
      <c r="H4475" s="3">
        <v>5.6</v>
      </c>
      <c r="I4475" s="3">
        <f>IF(HOUR(Sense_data[[#This Row],[SysTimeStamp]])&lt;12,I4474+$B$14,I4474-$B$14)</f>
        <v>16.031944444445266</v>
      </c>
    </row>
    <row r="4476" spans="1:9" x14ac:dyDescent="0.2">
      <c r="A4476" t="s">
        <v>20</v>
      </c>
      <c r="B4476" t="s">
        <v>22</v>
      </c>
      <c r="C4476" s="6">
        <f t="shared" si="74"/>
        <v>42182.05160880836</v>
      </c>
      <c r="D4476" t="s">
        <v>23</v>
      </c>
      <c r="E4476" s="6">
        <f>IF(Sense_data[[#This Row],[a_1State]]=D4475,E4475,Sense_data[[#This Row],[SysTimeStamp]])</f>
        <v>42182.051192141596</v>
      </c>
      <c r="F4476" s="3" t="str">
        <f>Sense_data[[#This Row],[a_1State]]&amp;TEXT(Sense_data[[#This Row],[StateInstanceTimestamp]],"#.######")</f>
        <v>On42182.051192</v>
      </c>
      <c r="G4476" s="3">
        <f ca="1">IF(Sense_data[[#This Row],[a_1State]]="Off",RANDBETWEEN(off_min,off_max),RANDBETWEEN(on_min,on_max))/sr_div</f>
        <v>4.2</v>
      </c>
      <c r="H4476" s="3">
        <v>3.4</v>
      </c>
      <c r="I4476" s="3">
        <f>IF(HOUR(Sense_data[[#This Row],[SysTimeStamp]])&lt;12,I4475+$B$14,I4475-$B$14)</f>
        <v>16.032175925926747</v>
      </c>
    </row>
    <row r="4477" spans="1:9" x14ac:dyDescent="0.2">
      <c r="A4477" t="s">
        <v>20</v>
      </c>
      <c r="B4477" t="s">
        <v>22</v>
      </c>
      <c r="C4477" s="6">
        <f t="shared" si="74"/>
        <v>42182.051620382437</v>
      </c>
      <c r="D4477" t="s">
        <v>23</v>
      </c>
      <c r="E4477" s="6">
        <f>IF(Sense_data[[#This Row],[a_1State]]=D4476,E4476,Sense_data[[#This Row],[SysTimeStamp]])</f>
        <v>42182.051192141596</v>
      </c>
      <c r="F4477" s="3" t="str">
        <f>Sense_data[[#This Row],[a_1State]]&amp;TEXT(Sense_data[[#This Row],[StateInstanceTimestamp]],"#.######")</f>
        <v>On42182.051192</v>
      </c>
      <c r="G4477" s="3">
        <f ca="1">IF(Sense_data[[#This Row],[a_1State]]="Off",RANDBETWEEN(off_min,off_max),RANDBETWEEN(on_min,on_max))/sr_div</f>
        <v>3.1</v>
      </c>
      <c r="H4477" s="3">
        <v>4.7</v>
      </c>
      <c r="I4477" s="3">
        <f>IF(HOUR(Sense_data[[#This Row],[SysTimeStamp]])&lt;12,I4476+$B$14,I4476-$B$14)</f>
        <v>16.032407407408229</v>
      </c>
    </row>
    <row r="4478" spans="1:9" x14ac:dyDescent="0.2">
      <c r="A4478" t="s">
        <v>20</v>
      </c>
      <c r="B4478" t="s">
        <v>22</v>
      </c>
      <c r="C4478" s="6">
        <f t="shared" si="74"/>
        <v>42182.051631956514</v>
      </c>
      <c r="D4478" t="s">
        <v>23</v>
      </c>
      <c r="E4478" s="6">
        <f>IF(Sense_data[[#This Row],[a_1State]]=D4477,E4477,Sense_data[[#This Row],[SysTimeStamp]])</f>
        <v>42182.051192141596</v>
      </c>
      <c r="F4478" s="3" t="str">
        <f>Sense_data[[#This Row],[a_1State]]&amp;TEXT(Sense_data[[#This Row],[StateInstanceTimestamp]],"#.######")</f>
        <v>On42182.051192</v>
      </c>
      <c r="G4478" s="3">
        <f ca="1">IF(Sense_data[[#This Row],[a_1State]]="Off",RANDBETWEEN(off_min,off_max),RANDBETWEEN(on_min,on_max))/sr_div</f>
        <v>4.2</v>
      </c>
      <c r="H4478" s="3">
        <v>5.3</v>
      </c>
      <c r="I4478" s="3">
        <f>IF(HOUR(Sense_data[[#This Row],[SysTimeStamp]])&lt;12,I4477+$B$14,I4477-$B$14)</f>
        <v>16.032638888889711</v>
      </c>
    </row>
    <row r="4479" spans="1:9" x14ac:dyDescent="0.2">
      <c r="A4479" t="s">
        <v>20</v>
      </c>
      <c r="B4479" t="s">
        <v>22</v>
      </c>
      <c r="C4479" s="6">
        <f t="shared" si="74"/>
        <v>42182.051643530591</v>
      </c>
      <c r="D4479" t="s">
        <v>23</v>
      </c>
      <c r="E4479" s="6">
        <f>IF(Sense_data[[#This Row],[a_1State]]=D4478,E4478,Sense_data[[#This Row],[SysTimeStamp]])</f>
        <v>42182.051192141596</v>
      </c>
      <c r="F4479" s="3" t="str">
        <f>Sense_data[[#This Row],[a_1State]]&amp;TEXT(Sense_data[[#This Row],[StateInstanceTimestamp]],"#.######")</f>
        <v>On42182.051192</v>
      </c>
      <c r="G4479" s="3">
        <f ca="1">IF(Sense_data[[#This Row],[a_1State]]="Off",RANDBETWEEN(off_min,off_max),RANDBETWEEN(on_min,on_max))/sr_div</f>
        <v>4.7</v>
      </c>
      <c r="H4479" s="3">
        <v>3.5</v>
      </c>
      <c r="I4479" s="3">
        <f>IF(HOUR(Sense_data[[#This Row],[SysTimeStamp]])&lt;12,I4478+$B$14,I4478-$B$14)</f>
        <v>16.032870370371192</v>
      </c>
    </row>
    <row r="4480" spans="1:9" x14ac:dyDescent="0.2">
      <c r="A4480" t="s">
        <v>20</v>
      </c>
      <c r="B4480" t="s">
        <v>22</v>
      </c>
      <c r="C4480" s="6">
        <f t="shared" si="74"/>
        <v>42182.051655104668</v>
      </c>
      <c r="D4480" t="s">
        <v>23</v>
      </c>
      <c r="E4480" s="6">
        <f>IF(Sense_data[[#This Row],[a_1State]]=D4479,E4479,Sense_data[[#This Row],[SysTimeStamp]])</f>
        <v>42182.051192141596</v>
      </c>
      <c r="F4480" s="3" t="str">
        <f>Sense_data[[#This Row],[a_1State]]&amp;TEXT(Sense_data[[#This Row],[StateInstanceTimestamp]],"#.######")</f>
        <v>On42182.051192</v>
      </c>
      <c r="G4480" s="3">
        <f ca="1">IF(Sense_data[[#This Row],[a_1State]]="Off",RANDBETWEEN(off_min,off_max),RANDBETWEEN(on_min,on_max))/sr_div</f>
        <v>5.5</v>
      </c>
      <c r="H4480" s="3">
        <v>3.2</v>
      </c>
      <c r="I4480" s="3">
        <f>IF(HOUR(Sense_data[[#This Row],[SysTimeStamp]])&lt;12,I4479+$B$14,I4479-$B$14)</f>
        <v>16.033101851852674</v>
      </c>
    </row>
    <row r="4481" spans="1:9" x14ac:dyDescent="0.2">
      <c r="A4481" t="s">
        <v>20</v>
      </c>
      <c r="B4481" t="s">
        <v>22</v>
      </c>
      <c r="C4481" s="6">
        <f t="shared" si="74"/>
        <v>42182.051666678744</v>
      </c>
      <c r="D4481" t="s">
        <v>23</v>
      </c>
      <c r="E4481" s="6">
        <f>IF(Sense_data[[#This Row],[a_1State]]=D4480,E4480,Sense_data[[#This Row],[SysTimeStamp]])</f>
        <v>42182.051192141596</v>
      </c>
      <c r="F4481" s="3" t="str">
        <f>Sense_data[[#This Row],[a_1State]]&amp;TEXT(Sense_data[[#This Row],[StateInstanceTimestamp]],"#.######")</f>
        <v>On42182.051192</v>
      </c>
      <c r="G4481" s="3">
        <f ca="1">IF(Sense_data[[#This Row],[a_1State]]="Off",RANDBETWEEN(off_min,off_max),RANDBETWEEN(on_min,on_max))/sr_div</f>
        <v>3.5</v>
      </c>
      <c r="H4481" s="3">
        <v>3.7</v>
      </c>
      <c r="I4481" s="3">
        <f>IF(HOUR(Sense_data[[#This Row],[SysTimeStamp]])&lt;12,I4480+$B$14,I4480-$B$14)</f>
        <v>16.033333333334156</v>
      </c>
    </row>
    <row r="4482" spans="1:9" x14ac:dyDescent="0.2">
      <c r="A4482" t="s">
        <v>20</v>
      </c>
      <c r="B4482" t="s">
        <v>22</v>
      </c>
      <c r="C4482" s="6">
        <f t="shared" si="74"/>
        <v>42182.051678252821</v>
      </c>
      <c r="D4482" t="s">
        <v>23</v>
      </c>
      <c r="E4482" s="6">
        <f>IF(Sense_data[[#This Row],[a_1State]]=D4481,E4481,Sense_data[[#This Row],[SysTimeStamp]])</f>
        <v>42182.051192141596</v>
      </c>
      <c r="F4482" s="3" t="str">
        <f>Sense_data[[#This Row],[a_1State]]&amp;TEXT(Sense_data[[#This Row],[StateInstanceTimestamp]],"#.######")</f>
        <v>On42182.051192</v>
      </c>
      <c r="G4482" s="3">
        <f ca="1">IF(Sense_data[[#This Row],[a_1State]]="Off",RANDBETWEEN(off_min,off_max),RANDBETWEEN(on_min,on_max))/sr_div</f>
        <v>5.2</v>
      </c>
      <c r="H4482" s="3">
        <v>3.4</v>
      </c>
      <c r="I4482" s="3">
        <f>IF(HOUR(Sense_data[[#This Row],[SysTimeStamp]])&lt;12,I4481+$B$14,I4481-$B$14)</f>
        <v>16.033564814815637</v>
      </c>
    </row>
    <row r="4483" spans="1:9" x14ac:dyDescent="0.2">
      <c r="A4483" t="s">
        <v>20</v>
      </c>
      <c r="B4483" t="s">
        <v>22</v>
      </c>
      <c r="C4483" s="6">
        <f t="shared" si="74"/>
        <v>42182.051689826898</v>
      </c>
      <c r="D4483" t="s">
        <v>23</v>
      </c>
      <c r="E4483" s="6">
        <f>IF(Sense_data[[#This Row],[a_1State]]=D4482,E4482,Sense_data[[#This Row],[SysTimeStamp]])</f>
        <v>42182.051192141596</v>
      </c>
      <c r="F4483" s="3" t="str">
        <f>Sense_data[[#This Row],[a_1State]]&amp;TEXT(Sense_data[[#This Row],[StateInstanceTimestamp]],"#.######")</f>
        <v>On42182.051192</v>
      </c>
      <c r="G4483" s="3">
        <f ca="1">IF(Sense_data[[#This Row],[a_1State]]="Off",RANDBETWEEN(off_min,off_max),RANDBETWEEN(on_min,on_max))/sr_div</f>
        <v>5.9</v>
      </c>
      <c r="H4483" s="3">
        <v>3.4</v>
      </c>
      <c r="I4483" s="3">
        <f>IF(HOUR(Sense_data[[#This Row],[SysTimeStamp]])&lt;12,I4482+$B$14,I4482-$B$14)</f>
        <v>16.033796296297119</v>
      </c>
    </row>
    <row r="4484" spans="1:9" x14ac:dyDescent="0.2">
      <c r="A4484" t="s">
        <v>20</v>
      </c>
      <c r="B4484" t="s">
        <v>22</v>
      </c>
      <c r="C4484" s="6">
        <f t="shared" si="74"/>
        <v>42182.051701400975</v>
      </c>
      <c r="D4484" t="s">
        <v>23</v>
      </c>
      <c r="E4484" s="6">
        <f>IF(Sense_data[[#This Row],[a_1State]]=D4483,E4483,Sense_data[[#This Row],[SysTimeStamp]])</f>
        <v>42182.051192141596</v>
      </c>
      <c r="F4484" s="3" t="str">
        <f>Sense_data[[#This Row],[a_1State]]&amp;TEXT(Sense_data[[#This Row],[StateInstanceTimestamp]],"#.######")</f>
        <v>On42182.051192</v>
      </c>
      <c r="G4484" s="3">
        <f ca="1">IF(Sense_data[[#This Row],[a_1State]]="Off",RANDBETWEEN(off_min,off_max),RANDBETWEEN(on_min,on_max))/sr_div</f>
        <v>5.4</v>
      </c>
      <c r="H4484" s="3">
        <v>4.7</v>
      </c>
      <c r="I4484" s="3">
        <f>IF(HOUR(Sense_data[[#This Row],[SysTimeStamp]])&lt;12,I4483+$B$14,I4483-$B$14)</f>
        <v>16.034027777778601</v>
      </c>
    </row>
    <row r="4485" spans="1:9" x14ac:dyDescent="0.2">
      <c r="A4485" t="s">
        <v>20</v>
      </c>
      <c r="B4485" t="s">
        <v>22</v>
      </c>
      <c r="C4485" s="6">
        <f t="shared" si="74"/>
        <v>42182.051712975051</v>
      </c>
      <c r="D4485" t="s">
        <v>23</v>
      </c>
      <c r="E4485" s="6">
        <f>IF(Sense_data[[#This Row],[a_1State]]=D4484,E4484,Sense_data[[#This Row],[SysTimeStamp]])</f>
        <v>42182.051192141596</v>
      </c>
      <c r="F4485" s="3" t="str">
        <f>Sense_data[[#This Row],[a_1State]]&amp;TEXT(Sense_data[[#This Row],[StateInstanceTimestamp]],"#.######")</f>
        <v>On42182.051192</v>
      </c>
      <c r="G4485" s="3">
        <f ca="1">IF(Sense_data[[#This Row],[a_1State]]="Off",RANDBETWEEN(off_min,off_max),RANDBETWEEN(on_min,on_max))/sr_div</f>
        <v>5.3</v>
      </c>
      <c r="H4485" s="3">
        <v>6</v>
      </c>
      <c r="I4485" s="3">
        <f>IF(HOUR(Sense_data[[#This Row],[SysTimeStamp]])&lt;12,I4484+$B$14,I4484-$B$14)</f>
        <v>16.034259259260082</v>
      </c>
    </row>
    <row r="4486" spans="1:9" x14ac:dyDescent="0.2">
      <c r="A4486" t="s">
        <v>20</v>
      </c>
      <c r="B4486" t="s">
        <v>22</v>
      </c>
      <c r="C4486" s="6">
        <f t="shared" si="74"/>
        <v>42182.051724549128</v>
      </c>
      <c r="D4486" t="s">
        <v>23</v>
      </c>
      <c r="E4486" s="6">
        <f>IF(Sense_data[[#This Row],[a_1State]]=D4485,E4485,Sense_data[[#This Row],[SysTimeStamp]])</f>
        <v>42182.051192141596</v>
      </c>
      <c r="F4486" s="3" t="str">
        <f>Sense_data[[#This Row],[a_1State]]&amp;TEXT(Sense_data[[#This Row],[StateInstanceTimestamp]],"#.######")</f>
        <v>On42182.051192</v>
      </c>
      <c r="G4486" s="3">
        <f ca="1">IF(Sense_data[[#This Row],[a_1State]]="Off",RANDBETWEEN(off_min,off_max),RANDBETWEEN(on_min,on_max))/sr_div</f>
        <v>3.5</v>
      </c>
      <c r="H4486" s="3">
        <v>5.7</v>
      </c>
      <c r="I4486" s="3">
        <f>IF(HOUR(Sense_data[[#This Row],[SysTimeStamp]])&lt;12,I4485+$B$14,I4485-$B$14)</f>
        <v>16.034490740741564</v>
      </c>
    </row>
    <row r="4487" spans="1:9" x14ac:dyDescent="0.2">
      <c r="A4487" t="s">
        <v>20</v>
      </c>
      <c r="B4487" t="s">
        <v>22</v>
      </c>
      <c r="C4487" s="6">
        <f t="shared" si="74"/>
        <v>42182.051736123205</v>
      </c>
      <c r="D4487" t="s">
        <v>23</v>
      </c>
      <c r="E4487" s="6">
        <f>IF(Sense_data[[#This Row],[a_1State]]=D4486,E4486,Sense_data[[#This Row],[SysTimeStamp]])</f>
        <v>42182.051192141596</v>
      </c>
      <c r="F4487" s="3" t="str">
        <f>Sense_data[[#This Row],[a_1State]]&amp;TEXT(Sense_data[[#This Row],[StateInstanceTimestamp]],"#.######")</f>
        <v>On42182.051192</v>
      </c>
      <c r="G4487" s="3">
        <f ca="1">IF(Sense_data[[#This Row],[a_1State]]="Off",RANDBETWEEN(off_min,off_max),RANDBETWEEN(on_min,on_max))/sr_div</f>
        <v>4.3</v>
      </c>
      <c r="H4487" s="3">
        <v>5.7</v>
      </c>
      <c r="I4487" s="3">
        <f>IF(HOUR(Sense_data[[#This Row],[SysTimeStamp]])&lt;12,I4486+$B$14,I4486-$B$14)</f>
        <v>16.034722222223046</v>
      </c>
    </row>
    <row r="4488" spans="1:9" x14ac:dyDescent="0.2">
      <c r="A4488" t="s">
        <v>20</v>
      </c>
      <c r="B4488" t="s">
        <v>22</v>
      </c>
      <c r="C4488" s="6">
        <f t="shared" si="74"/>
        <v>42182.051747697282</v>
      </c>
      <c r="D4488" t="s">
        <v>23</v>
      </c>
      <c r="E4488" s="6">
        <f>IF(Sense_data[[#This Row],[a_1State]]=D4487,E4487,Sense_data[[#This Row],[SysTimeStamp]])</f>
        <v>42182.051192141596</v>
      </c>
      <c r="F4488" s="3" t="str">
        <f>Sense_data[[#This Row],[a_1State]]&amp;TEXT(Sense_data[[#This Row],[StateInstanceTimestamp]],"#.######")</f>
        <v>On42182.051192</v>
      </c>
      <c r="G4488" s="3">
        <f ca="1">IF(Sense_data[[#This Row],[a_1State]]="Off",RANDBETWEEN(off_min,off_max),RANDBETWEEN(on_min,on_max))/sr_div</f>
        <v>5</v>
      </c>
      <c r="H4488" s="3">
        <v>3.2</v>
      </c>
      <c r="I4488" s="3">
        <f>IF(HOUR(Sense_data[[#This Row],[SysTimeStamp]])&lt;12,I4487+$B$14,I4487-$B$14)</f>
        <v>16.034953703704527</v>
      </c>
    </row>
    <row r="4489" spans="1:9" x14ac:dyDescent="0.2">
      <c r="A4489" t="s">
        <v>20</v>
      </c>
      <c r="B4489" t="s">
        <v>22</v>
      </c>
      <c r="C4489" s="6">
        <f t="shared" si="74"/>
        <v>42182.051759271359</v>
      </c>
      <c r="D4489" t="s">
        <v>23</v>
      </c>
      <c r="E4489" s="6">
        <f>IF(Sense_data[[#This Row],[a_1State]]=D4488,E4488,Sense_data[[#This Row],[SysTimeStamp]])</f>
        <v>42182.051192141596</v>
      </c>
      <c r="F4489" s="3" t="str">
        <f>Sense_data[[#This Row],[a_1State]]&amp;TEXT(Sense_data[[#This Row],[StateInstanceTimestamp]],"#.######")</f>
        <v>On42182.051192</v>
      </c>
      <c r="G4489" s="3">
        <f ca="1">IF(Sense_data[[#This Row],[a_1State]]="Off",RANDBETWEEN(off_min,off_max),RANDBETWEEN(on_min,on_max))/sr_div</f>
        <v>4.7</v>
      </c>
      <c r="H4489" s="3">
        <v>3.5</v>
      </c>
      <c r="I4489" s="3">
        <f>IF(HOUR(Sense_data[[#This Row],[SysTimeStamp]])&lt;12,I4488+$B$14,I4488-$B$14)</f>
        <v>16.035185185186009</v>
      </c>
    </row>
    <row r="4490" spans="1:9" x14ac:dyDescent="0.2">
      <c r="A4490" t="s">
        <v>20</v>
      </c>
      <c r="B4490" t="s">
        <v>22</v>
      </c>
      <c r="C4490" s="6">
        <f t="shared" si="74"/>
        <v>42182.051770845435</v>
      </c>
      <c r="D4490" t="s">
        <v>23</v>
      </c>
      <c r="E4490" s="6">
        <f>IF(Sense_data[[#This Row],[a_1State]]=D4489,E4489,Sense_data[[#This Row],[SysTimeStamp]])</f>
        <v>42182.051192141596</v>
      </c>
      <c r="F4490" s="3" t="str">
        <f>Sense_data[[#This Row],[a_1State]]&amp;TEXT(Sense_data[[#This Row],[StateInstanceTimestamp]],"#.######")</f>
        <v>On42182.051192</v>
      </c>
      <c r="G4490" s="3">
        <f ca="1">IF(Sense_data[[#This Row],[a_1State]]="Off",RANDBETWEEN(off_min,off_max),RANDBETWEEN(on_min,on_max))/sr_div</f>
        <v>5.3</v>
      </c>
      <c r="H4490" s="3">
        <v>4.5</v>
      </c>
      <c r="I4490" s="3">
        <f>IF(HOUR(Sense_data[[#This Row],[SysTimeStamp]])&lt;12,I4489+$B$14,I4489-$B$14)</f>
        <v>16.035416666667491</v>
      </c>
    </row>
    <row r="4491" spans="1:9" x14ac:dyDescent="0.2">
      <c r="A4491" t="s">
        <v>20</v>
      </c>
      <c r="B4491" t="s">
        <v>22</v>
      </c>
      <c r="C4491" s="6">
        <f t="shared" si="74"/>
        <v>42182.051782419512</v>
      </c>
      <c r="D4491" t="s">
        <v>23</v>
      </c>
      <c r="E4491" s="6">
        <f>IF(Sense_data[[#This Row],[a_1State]]=D4490,E4490,Sense_data[[#This Row],[SysTimeStamp]])</f>
        <v>42182.051192141596</v>
      </c>
      <c r="F4491" s="3" t="str">
        <f>Sense_data[[#This Row],[a_1State]]&amp;TEXT(Sense_data[[#This Row],[StateInstanceTimestamp]],"#.######")</f>
        <v>On42182.051192</v>
      </c>
      <c r="G4491" s="3">
        <f ca="1">IF(Sense_data[[#This Row],[a_1State]]="Off",RANDBETWEEN(off_min,off_max),RANDBETWEEN(on_min,on_max))/sr_div</f>
        <v>4.9000000000000004</v>
      </c>
      <c r="H4491" s="3">
        <v>4</v>
      </c>
      <c r="I4491" s="3">
        <f>IF(HOUR(Sense_data[[#This Row],[SysTimeStamp]])&lt;12,I4490+$B$14,I4490-$B$14)</f>
        <v>16.035648148148972</v>
      </c>
    </row>
    <row r="4492" spans="1:9" x14ac:dyDescent="0.2">
      <c r="A4492" t="s">
        <v>20</v>
      </c>
      <c r="B4492" t="s">
        <v>22</v>
      </c>
      <c r="C4492" s="6">
        <f t="shared" si="74"/>
        <v>42182.051793993589</v>
      </c>
      <c r="D4492" t="s">
        <v>23</v>
      </c>
      <c r="E4492" s="6">
        <f>IF(Sense_data[[#This Row],[a_1State]]=D4491,E4491,Sense_data[[#This Row],[SysTimeStamp]])</f>
        <v>42182.051192141596</v>
      </c>
      <c r="F4492" s="3" t="str">
        <f>Sense_data[[#This Row],[a_1State]]&amp;TEXT(Sense_data[[#This Row],[StateInstanceTimestamp]],"#.######")</f>
        <v>On42182.051192</v>
      </c>
      <c r="G4492" s="3">
        <f ca="1">IF(Sense_data[[#This Row],[a_1State]]="Off",RANDBETWEEN(off_min,off_max),RANDBETWEEN(on_min,on_max))/sr_div</f>
        <v>5.3</v>
      </c>
      <c r="H4492" s="3">
        <v>4.7</v>
      </c>
      <c r="I4492" s="3">
        <f>IF(HOUR(Sense_data[[#This Row],[SysTimeStamp]])&lt;12,I4491+$B$14,I4491-$B$14)</f>
        <v>16.035879629630454</v>
      </c>
    </row>
    <row r="4493" spans="1:9" x14ac:dyDescent="0.2">
      <c r="A4493" t="s">
        <v>20</v>
      </c>
      <c r="B4493" t="s">
        <v>22</v>
      </c>
      <c r="C4493" s="6">
        <f t="shared" si="74"/>
        <v>42182.051805567666</v>
      </c>
      <c r="D4493" t="s">
        <v>23</v>
      </c>
      <c r="E4493" s="6">
        <f>IF(Sense_data[[#This Row],[a_1State]]=D4492,E4492,Sense_data[[#This Row],[SysTimeStamp]])</f>
        <v>42182.051192141596</v>
      </c>
      <c r="F4493" s="3" t="str">
        <f>Sense_data[[#This Row],[a_1State]]&amp;TEXT(Sense_data[[#This Row],[StateInstanceTimestamp]],"#.######")</f>
        <v>On42182.051192</v>
      </c>
      <c r="G4493" s="3">
        <f ca="1">IF(Sense_data[[#This Row],[a_1State]]="Off",RANDBETWEEN(off_min,off_max),RANDBETWEEN(on_min,on_max))/sr_div</f>
        <v>3.4</v>
      </c>
      <c r="H4493" s="3">
        <v>5.9</v>
      </c>
      <c r="I4493" s="3">
        <f>IF(HOUR(Sense_data[[#This Row],[SysTimeStamp]])&lt;12,I4492+$B$14,I4492-$B$14)</f>
        <v>16.036111111111936</v>
      </c>
    </row>
    <row r="4494" spans="1:9" x14ac:dyDescent="0.2">
      <c r="A4494" t="s">
        <v>20</v>
      </c>
      <c r="B4494" t="s">
        <v>22</v>
      </c>
      <c r="C4494" s="6">
        <f t="shared" si="74"/>
        <v>42182.051817141743</v>
      </c>
      <c r="D4494" t="s">
        <v>23</v>
      </c>
      <c r="E4494" s="6">
        <f>IF(Sense_data[[#This Row],[a_1State]]=D4493,E4493,Sense_data[[#This Row],[SysTimeStamp]])</f>
        <v>42182.051192141596</v>
      </c>
      <c r="F4494" s="3" t="str">
        <f>Sense_data[[#This Row],[a_1State]]&amp;TEXT(Sense_data[[#This Row],[StateInstanceTimestamp]],"#.######")</f>
        <v>On42182.051192</v>
      </c>
      <c r="G4494" s="3">
        <f ca="1">IF(Sense_data[[#This Row],[a_1State]]="Off",RANDBETWEEN(off_min,off_max),RANDBETWEEN(on_min,on_max))/sr_div</f>
        <v>5.4</v>
      </c>
      <c r="H4494" s="3">
        <v>3.8</v>
      </c>
      <c r="I4494" s="3">
        <f>IF(HOUR(Sense_data[[#This Row],[SysTimeStamp]])&lt;12,I4493+$B$14,I4493-$B$14)</f>
        <v>16.036342592593417</v>
      </c>
    </row>
    <row r="4495" spans="1:9" x14ac:dyDescent="0.2">
      <c r="A4495" t="s">
        <v>20</v>
      </c>
      <c r="B4495" t="s">
        <v>22</v>
      </c>
      <c r="C4495" s="6">
        <f t="shared" si="74"/>
        <v>42182.051828715819</v>
      </c>
      <c r="D4495" t="s">
        <v>23</v>
      </c>
      <c r="E4495" s="6">
        <f>IF(Sense_data[[#This Row],[a_1State]]=D4494,E4494,Sense_data[[#This Row],[SysTimeStamp]])</f>
        <v>42182.051192141596</v>
      </c>
      <c r="F4495" s="3" t="str">
        <f>Sense_data[[#This Row],[a_1State]]&amp;TEXT(Sense_data[[#This Row],[StateInstanceTimestamp]],"#.######")</f>
        <v>On42182.051192</v>
      </c>
      <c r="G4495" s="3">
        <f ca="1">IF(Sense_data[[#This Row],[a_1State]]="Off",RANDBETWEEN(off_min,off_max),RANDBETWEEN(on_min,on_max))/sr_div</f>
        <v>5.3</v>
      </c>
      <c r="H4495" s="3">
        <v>5.6</v>
      </c>
      <c r="I4495" s="3">
        <f>IF(HOUR(Sense_data[[#This Row],[SysTimeStamp]])&lt;12,I4494+$B$14,I4494-$B$14)</f>
        <v>16.036574074074899</v>
      </c>
    </row>
    <row r="4496" spans="1:9" x14ac:dyDescent="0.2">
      <c r="A4496" t="s">
        <v>20</v>
      </c>
      <c r="B4496" t="s">
        <v>22</v>
      </c>
      <c r="C4496" s="6">
        <f t="shared" si="74"/>
        <v>42182.051840289896</v>
      </c>
      <c r="D4496" t="s">
        <v>23</v>
      </c>
      <c r="E4496" s="6">
        <f>IF(Sense_data[[#This Row],[a_1State]]=D4495,E4495,Sense_data[[#This Row],[SysTimeStamp]])</f>
        <v>42182.051192141596</v>
      </c>
      <c r="F4496" s="3" t="str">
        <f>Sense_data[[#This Row],[a_1State]]&amp;TEXT(Sense_data[[#This Row],[StateInstanceTimestamp]],"#.######")</f>
        <v>On42182.051192</v>
      </c>
      <c r="G4496" s="3">
        <f ca="1">IF(Sense_data[[#This Row],[a_1State]]="Off",RANDBETWEEN(off_min,off_max),RANDBETWEEN(on_min,on_max))/sr_div</f>
        <v>5.3</v>
      </c>
      <c r="H4496" s="3">
        <v>4.5999999999999996</v>
      </c>
      <c r="I4496" s="3">
        <f>IF(HOUR(Sense_data[[#This Row],[SysTimeStamp]])&lt;12,I4495+$B$14,I4495-$B$14)</f>
        <v>16.036805555556381</v>
      </c>
    </row>
    <row r="4497" spans="1:9" x14ac:dyDescent="0.2">
      <c r="A4497" t="s">
        <v>20</v>
      </c>
      <c r="B4497" t="s">
        <v>22</v>
      </c>
      <c r="C4497" s="6">
        <f t="shared" si="74"/>
        <v>42182.051851863973</v>
      </c>
      <c r="D4497" t="s">
        <v>23</v>
      </c>
      <c r="E4497" s="6">
        <f>IF(Sense_data[[#This Row],[a_1State]]=D4496,E4496,Sense_data[[#This Row],[SysTimeStamp]])</f>
        <v>42182.051192141596</v>
      </c>
      <c r="F4497" s="3" t="str">
        <f>Sense_data[[#This Row],[a_1State]]&amp;TEXT(Sense_data[[#This Row],[StateInstanceTimestamp]],"#.######")</f>
        <v>On42182.051192</v>
      </c>
      <c r="G4497" s="3">
        <f ca="1">IF(Sense_data[[#This Row],[a_1State]]="Off",RANDBETWEEN(off_min,off_max),RANDBETWEEN(on_min,on_max))/sr_div</f>
        <v>3.9</v>
      </c>
      <c r="H4497" s="3">
        <v>3.6</v>
      </c>
      <c r="I4497" s="3">
        <f>IF(HOUR(Sense_data[[#This Row],[SysTimeStamp]])&lt;12,I4496+$B$14,I4496-$B$14)</f>
        <v>16.037037037037862</v>
      </c>
    </row>
    <row r="4498" spans="1:9" x14ac:dyDescent="0.2">
      <c r="A4498" t="s">
        <v>20</v>
      </c>
      <c r="B4498" t="s">
        <v>22</v>
      </c>
      <c r="C4498" s="6">
        <f t="shared" si="74"/>
        <v>42182.05186343805</v>
      </c>
      <c r="D4498" t="s">
        <v>23</v>
      </c>
      <c r="E4498" s="6">
        <f>IF(Sense_data[[#This Row],[a_1State]]=D4497,E4497,Sense_data[[#This Row],[SysTimeStamp]])</f>
        <v>42182.051192141596</v>
      </c>
      <c r="F4498" s="3" t="str">
        <f>Sense_data[[#This Row],[a_1State]]&amp;TEXT(Sense_data[[#This Row],[StateInstanceTimestamp]],"#.######")</f>
        <v>On42182.051192</v>
      </c>
      <c r="G4498" s="3">
        <f ca="1">IF(Sense_data[[#This Row],[a_1State]]="Off",RANDBETWEEN(off_min,off_max),RANDBETWEEN(on_min,on_max))/sr_div</f>
        <v>5.3</v>
      </c>
      <c r="H4498" s="3">
        <v>3.6</v>
      </c>
      <c r="I4498" s="3">
        <f>IF(HOUR(Sense_data[[#This Row],[SysTimeStamp]])&lt;12,I4497+$B$14,I4497-$B$14)</f>
        <v>16.037268518519344</v>
      </c>
    </row>
    <row r="4499" spans="1:9" x14ac:dyDescent="0.2">
      <c r="A4499" t="s">
        <v>20</v>
      </c>
      <c r="B4499" t="s">
        <v>22</v>
      </c>
      <c r="C4499" s="6">
        <f t="shared" si="74"/>
        <v>42182.051875012126</v>
      </c>
      <c r="D4499" t="s">
        <v>23</v>
      </c>
      <c r="E4499" s="6">
        <f>IF(Sense_data[[#This Row],[a_1State]]=D4498,E4498,Sense_data[[#This Row],[SysTimeStamp]])</f>
        <v>42182.051192141596</v>
      </c>
      <c r="F4499" s="3" t="str">
        <f>Sense_data[[#This Row],[a_1State]]&amp;TEXT(Sense_data[[#This Row],[StateInstanceTimestamp]],"#.######")</f>
        <v>On42182.051192</v>
      </c>
      <c r="G4499" s="3">
        <f ca="1">IF(Sense_data[[#This Row],[a_1State]]="Off",RANDBETWEEN(off_min,off_max),RANDBETWEEN(on_min,on_max))/sr_div</f>
        <v>3.8</v>
      </c>
      <c r="H4499" s="3">
        <v>3.8</v>
      </c>
      <c r="I4499" s="3">
        <f>IF(HOUR(Sense_data[[#This Row],[SysTimeStamp]])&lt;12,I4498+$B$14,I4498-$B$14)</f>
        <v>16.037500000000826</v>
      </c>
    </row>
    <row r="4500" spans="1:9" x14ac:dyDescent="0.2">
      <c r="A4500" t="s">
        <v>20</v>
      </c>
      <c r="B4500" t="s">
        <v>22</v>
      </c>
      <c r="C4500" s="6">
        <f t="shared" si="74"/>
        <v>42182.051886586203</v>
      </c>
      <c r="D4500" t="s">
        <v>23</v>
      </c>
      <c r="E4500" s="6">
        <f>IF(Sense_data[[#This Row],[a_1State]]=D4499,E4499,Sense_data[[#This Row],[SysTimeStamp]])</f>
        <v>42182.051192141596</v>
      </c>
      <c r="F4500" s="3" t="str">
        <f>Sense_data[[#This Row],[a_1State]]&amp;TEXT(Sense_data[[#This Row],[StateInstanceTimestamp]],"#.######")</f>
        <v>On42182.051192</v>
      </c>
      <c r="G4500" s="3">
        <f ca="1">IF(Sense_data[[#This Row],[a_1State]]="Off",RANDBETWEEN(off_min,off_max),RANDBETWEEN(on_min,on_max))/sr_div</f>
        <v>3.7</v>
      </c>
      <c r="H4500" s="3">
        <v>3.8</v>
      </c>
      <c r="I4500" s="3">
        <f>IF(HOUR(Sense_data[[#This Row],[SysTimeStamp]])&lt;12,I4499+$B$14,I4499-$B$14)</f>
        <v>16.037731481482307</v>
      </c>
    </row>
    <row r="4501" spans="1:9" x14ac:dyDescent="0.2">
      <c r="A4501" t="s">
        <v>20</v>
      </c>
      <c r="B4501" t="s">
        <v>22</v>
      </c>
      <c r="C4501" s="6">
        <f t="shared" si="74"/>
        <v>42182.05189816028</v>
      </c>
      <c r="D4501" t="s">
        <v>23</v>
      </c>
      <c r="E4501" s="6">
        <f>IF(Sense_data[[#This Row],[a_1State]]=D4500,E4500,Sense_data[[#This Row],[SysTimeStamp]])</f>
        <v>42182.051192141596</v>
      </c>
      <c r="F4501" s="3" t="str">
        <f>Sense_data[[#This Row],[a_1State]]&amp;TEXT(Sense_data[[#This Row],[StateInstanceTimestamp]],"#.######")</f>
        <v>On42182.051192</v>
      </c>
      <c r="G4501" s="3">
        <f ca="1">IF(Sense_data[[#This Row],[a_1State]]="Off",RANDBETWEEN(off_min,off_max),RANDBETWEEN(on_min,on_max))/sr_div</f>
        <v>4.4000000000000004</v>
      </c>
      <c r="H4501" s="3">
        <v>3.4</v>
      </c>
      <c r="I4501" s="3">
        <f>IF(HOUR(Sense_data[[#This Row],[SysTimeStamp]])&lt;12,I4500+$B$14,I4500-$B$14)</f>
        <v>16.037962962963789</v>
      </c>
    </row>
    <row r="4502" spans="1:9" x14ac:dyDescent="0.2">
      <c r="A4502" t="s">
        <v>20</v>
      </c>
      <c r="B4502" t="s">
        <v>22</v>
      </c>
      <c r="C4502" s="6">
        <f t="shared" si="74"/>
        <v>42182.051909734357</v>
      </c>
      <c r="D4502" t="s">
        <v>23</v>
      </c>
      <c r="E4502" s="6">
        <f>IF(Sense_data[[#This Row],[a_1State]]=D4501,E4501,Sense_data[[#This Row],[SysTimeStamp]])</f>
        <v>42182.051192141596</v>
      </c>
      <c r="F4502" s="3" t="str">
        <f>Sense_data[[#This Row],[a_1State]]&amp;TEXT(Sense_data[[#This Row],[StateInstanceTimestamp]],"#.######")</f>
        <v>On42182.051192</v>
      </c>
      <c r="G4502" s="3">
        <f ca="1">IF(Sense_data[[#This Row],[a_1State]]="Off",RANDBETWEEN(off_min,off_max),RANDBETWEEN(on_min,on_max))/sr_div</f>
        <v>3.9</v>
      </c>
      <c r="H4502" s="3">
        <v>4.0999999999999996</v>
      </c>
      <c r="I4502" s="3">
        <f>IF(HOUR(Sense_data[[#This Row],[SysTimeStamp]])&lt;12,I4501+$B$14,I4501-$B$14)</f>
        <v>16.038194444445271</v>
      </c>
    </row>
    <row r="4503" spans="1:9" x14ac:dyDescent="0.2">
      <c r="A4503" t="s">
        <v>20</v>
      </c>
      <c r="B4503" t="s">
        <v>22</v>
      </c>
      <c r="C4503" s="6">
        <f t="shared" si="74"/>
        <v>42182.051921308434</v>
      </c>
      <c r="D4503" t="s">
        <v>23</v>
      </c>
      <c r="E4503" s="6">
        <f>IF(Sense_data[[#This Row],[a_1State]]=D4502,E4502,Sense_data[[#This Row],[SysTimeStamp]])</f>
        <v>42182.051192141596</v>
      </c>
      <c r="F4503" s="3" t="str">
        <f>Sense_data[[#This Row],[a_1State]]&amp;TEXT(Sense_data[[#This Row],[StateInstanceTimestamp]],"#.######")</f>
        <v>On42182.051192</v>
      </c>
      <c r="G4503" s="3">
        <f ca="1">IF(Sense_data[[#This Row],[a_1State]]="Off",RANDBETWEEN(off_min,off_max),RANDBETWEEN(on_min,on_max))/sr_div</f>
        <v>5.7</v>
      </c>
      <c r="H4503" s="3">
        <v>3.9</v>
      </c>
      <c r="I4503" s="3">
        <f>IF(HOUR(Sense_data[[#This Row],[SysTimeStamp]])&lt;12,I4502+$B$14,I4502-$B$14)</f>
        <v>16.038425925926752</v>
      </c>
    </row>
    <row r="4504" spans="1:9" x14ac:dyDescent="0.2">
      <c r="A4504" t="s">
        <v>20</v>
      </c>
      <c r="B4504" t="s">
        <v>22</v>
      </c>
      <c r="C4504" s="6">
        <f t="shared" si="74"/>
        <v>42182.05193288251</v>
      </c>
      <c r="D4504" t="s">
        <v>23</v>
      </c>
      <c r="E4504" s="6">
        <f>IF(Sense_data[[#This Row],[a_1State]]=D4503,E4503,Sense_data[[#This Row],[SysTimeStamp]])</f>
        <v>42182.051192141596</v>
      </c>
      <c r="F4504" s="3" t="str">
        <f>Sense_data[[#This Row],[a_1State]]&amp;TEXT(Sense_data[[#This Row],[StateInstanceTimestamp]],"#.######")</f>
        <v>On42182.051192</v>
      </c>
      <c r="G4504" s="3">
        <f ca="1">IF(Sense_data[[#This Row],[a_1State]]="Off",RANDBETWEEN(off_min,off_max),RANDBETWEEN(on_min,on_max))/sr_div</f>
        <v>3</v>
      </c>
      <c r="H4504" s="3">
        <v>5.6</v>
      </c>
      <c r="I4504" s="3">
        <f>IF(HOUR(Sense_data[[#This Row],[SysTimeStamp]])&lt;12,I4503+$B$14,I4503-$B$14)</f>
        <v>16.038657407408234</v>
      </c>
    </row>
    <row r="4505" spans="1:9" x14ac:dyDescent="0.2">
      <c r="A4505" t="s">
        <v>20</v>
      </c>
      <c r="B4505" t="s">
        <v>22</v>
      </c>
      <c r="C4505" s="6">
        <f t="shared" si="74"/>
        <v>42182.051944456587</v>
      </c>
      <c r="D4505" t="s">
        <v>23</v>
      </c>
      <c r="E4505" s="6">
        <f>IF(Sense_data[[#This Row],[a_1State]]=D4504,E4504,Sense_data[[#This Row],[SysTimeStamp]])</f>
        <v>42182.051192141596</v>
      </c>
      <c r="F4505" s="3" t="str">
        <f>Sense_data[[#This Row],[a_1State]]&amp;TEXT(Sense_data[[#This Row],[StateInstanceTimestamp]],"#.######")</f>
        <v>On42182.051192</v>
      </c>
      <c r="G4505" s="3">
        <f ca="1">IF(Sense_data[[#This Row],[a_1State]]="Off",RANDBETWEEN(off_min,off_max),RANDBETWEEN(on_min,on_max))/sr_div</f>
        <v>5.9</v>
      </c>
      <c r="H4505" s="3">
        <v>4.5999999999999996</v>
      </c>
      <c r="I4505" s="3">
        <f>IF(HOUR(Sense_data[[#This Row],[SysTimeStamp]])&lt;12,I4504+$B$14,I4504-$B$14)</f>
        <v>16.038888888889716</v>
      </c>
    </row>
    <row r="4506" spans="1:9" x14ac:dyDescent="0.2">
      <c r="A4506" t="s">
        <v>20</v>
      </c>
      <c r="B4506" t="s">
        <v>22</v>
      </c>
      <c r="C4506" s="6">
        <f t="shared" si="74"/>
        <v>42182.051956030664</v>
      </c>
      <c r="D4506" t="s">
        <v>23</v>
      </c>
      <c r="E4506" s="6">
        <f>IF(Sense_data[[#This Row],[a_1State]]=D4505,E4505,Sense_data[[#This Row],[SysTimeStamp]])</f>
        <v>42182.051192141596</v>
      </c>
      <c r="F4506" s="3" t="str">
        <f>Sense_data[[#This Row],[a_1State]]&amp;TEXT(Sense_data[[#This Row],[StateInstanceTimestamp]],"#.######")</f>
        <v>On42182.051192</v>
      </c>
      <c r="G4506" s="3">
        <f ca="1">IF(Sense_data[[#This Row],[a_1State]]="Off",RANDBETWEEN(off_min,off_max),RANDBETWEEN(on_min,on_max))/sr_div</f>
        <v>4.0999999999999996</v>
      </c>
      <c r="H4506" s="3">
        <v>6</v>
      </c>
      <c r="I4506" s="3">
        <f>IF(HOUR(Sense_data[[#This Row],[SysTimeStamp]])&lt;12,I4505+$B$14,I4505-$B$14)</f>
        <v>16.039120370371197</v>
      </c>
    </row>
    <row r="4507" spans="1:9" x14ac:dyDescent="0.2">
      <c r="A4507" t="s">
        <v>20</v>
      </c>
      <c r="B4507" t="s">
        <v>22</v>
      </c>
      <c r="C4507" s="6">
        <f t="shared" si="74"/>
        <v>42182.051967604741</v>
      </c>
      <c r="D4507" t="s">
        <v>23</v>
      </c>
      <c r="E4507" s="6">
        <f>IF(Sense_data[[#This Row],[a_1State]]=D4506,E4506,Sense_data[[#This Row],[SysTimeStamp]])</f>
        <v>42182.051192141596</v>
      </c>
      <c r="F4507" s="3" t="str">
        <f>Sense_data[[#This Row],[a_1State]]&amp;TEXT(Sense_data[[#This Row],[StateInstanceTimestamp]],"#.######")</f>
        <v>On42182.051192</v>
      </c>
      <c r="G4507" s="3">
        <f ca="1">IF(Sense_data[[#This Row],[a_1State]]="Off",RANDBETWEEN(off_min,off_max),RANDBETWEEN(on_min,on_max))/sr_div</f>
        <v>4.7</v>
      </c>
      <c r="H4507" s="3">
        <v>6</v>
      </c>
      <c r="I4507" s="3">
        <f>IF(HOUR(Sense_data[[#This Row],[SysTimeStamp]])&lt;12,I4506+$B$14,I4506-$B$14)</f>
        <v>16.039351851852679</v>
      </c>
    </row>
    <row r="4508" spans="1:9" x14ac:dyDescent="0.2">
      <c r="A4508" t="s">
        <v>20</v>
      </c>
      <c r="B4508" t="s">
        <v>22</v>
      </c>
      <c r="C4508" s="6">
        <f t="shared" si="74"/>
        <v>42182.051979178817</v>
      </c>
      <c r="D4508" t="s">
        <v>23</v>
      </c>
      <c r="E4508" s="6">
        <f>IF(Sense_data[[#This Row],[a_1State]]=D4507,E4507,Sense_data[[#This Row],[SysTimeStamp]])</f>
        <v>42182.051192141596</v>
      </c>
      <c r="F4508" s="3" t="str">
        <f>Sense_data[[#This Row],[a_1State]]&amp;TEXT(Sense_data[[#This Row],[StateInstanceTimestamp]],"#.######")</f>
        <v>On42182.051192</v>
      </c>
      <c r="G4508" s="3">
        <f ca="1">IF(Sense_data[[#This Row],[a_1State]]="Off",RANDBETWEEN(off_min,off_max),RANDBETWEEN(on_min,on_max))/sr_div</f>
        <v>3.4</v>
      </c>
      <c r="H4508" s="3">
        <v>5.2</v>
      </c>
      <c r="I4508" s="3">
        <f>IF(HOUR(Sense_data[[#This Row],[SysTimeStamp]])&lt;12,I4507+$B$14,I4507-$B$14)</f>
        <v>16.039583333334161</v>
      </c>
    </row>
    <row r="4509" spans="1:9" x14ac:dyDescent="0.2">
      <c r="A4509" t="s">
        <v>20</v>
      </c>
      <c r="B4509" t="s">
        <v>22</v>
      </c>
      <c r="C4509" s="6">
        <f t="shared" si="74"/>
        <v>42182.051990752894</v>
      </c>
      <c r="D4509" t="s">
        <v>23</v>
      </c>
      <c r="E4509" s="6">
        <f>IF(Sense_data[[#This Row],[a_1State]]=D4508,E4508,Sense_data[[#This Row],[SysTimeStamp]])</f>
        <v>42182.051192141596</v>
      </c>
      <c r="F4509" s="3" t="str">
        <f>Sense_data[[#This Row],[a_1State]]&amp;TEXT(Sense_data[[#This Row],[StateInstanceTimestamp]],"#.######")</f>
        <v>On42182.051192</v>
      </c>
      <c r="G4509" s="3">
        <f ca="1">IF(Sense_data[[#This Row],[a_1State]]="Off",RANDBETWEEN(off_min,off_max),RANDBETWEEN(on_min,on_max))/sr_div</f>
        <v>5.3</v>
      </c>
      <c r="H4509" s="3">
        <v>3.2</v>
      </c>
      <c r="I4509" s="3">
        <f>IF(HOUR(Sense_data[[#This Row],[SysTimeStamp]])&lt;12,I4508+$B$14,I4508-$B$14)</f>
        <v>16.039814814815642</v>
      </c>
    </row>
    <row r="4510" spans="1:9" x14ac:dyDescent="0.2">
      <c r="A4510" t="s">
        <v>20</v>
      </c>
      <c r="B4510" t="s">
        <v>22</v>
      </c>
      <c r="C4510" s="6">
        <f t="shared" si="74"/>
        <v>42182.052002326971</v>
      </c>
      <c r="D4510" t="s">
        <v>23</v>
      </c>
      <c r="E4510" s="6">
        <f>IF(Sense_data[[#This Row],[a_1State]]=D4509,E4509,Sense_data[[#This Row],[SysTimeStamp]])</f>
        <v>42182.051192141596</v>
      </c>
      <c r="F4510" s="3" t="str">
        <f>Sense_data[[#This Row],[a_1State]]&amp;TEXT(Sense_data[[#This Row],[StateInstanceTimestamp]],"#.######")</f>
        <v>On42182.051192</v>
      </c>
      <c r="G4510" s="3">
        <f ca="1">IF(Sense_data[[#This Row],[a_1State]]="Off",RANDBETWEEN(off_min,off_max),RANDBETWEEN(on_min,on_max))/sr_div</f>
        <v>4.9000000000000004</v>
      </c>
      <c r="H4510" s="3">
        <v>5.3</v>
      </c>
      <c r="I4510" s="3">
        <f>IF(HOUR(Sense_data[[#This Row],[SysTimeStamp]])&lt;12,I4509+$B$14,I4509-$B$14)</f>
        <v>16.040046296297124</v>
      </c>
    </row>
    <row r="4511" spans="1:9" x14ac:dyDescent="0.2">
      <c r="A4511" t="s">
        <v>20</v>
      </c>
      <c r="B4511" t="s">
        <v>22</v>
      </c>
      <c r="C4511" s="6">
        <f t="shared" si="74"/>
        <v>42182.052013901048</v>
      </c>
      <c r="D4511" t="s">
        <v>23</v>
      </c>
      <c r="E4511" s="6">
        <f>IF(Sense_data[[#This Row],[a_1State]]=D4510,E4510,Sense_data[[#This Row],[SysTimeStamp]])</f>
        <v>42182.051192141596</v>
      </c>
      <c r="F4511" s="3" t="str">
        <f>Sense_data[[#This Row],[a_1State]]&amp;TEXT(Sense_data[[#This Row],[StateInstanceTimestamp]],"#.######")</f>
        <v>On42182.051192</v>
      </c>
      <c r="G4511" s="3">
        <f ca="1">IF(Sense_data[[#This Row],[a_1State]]="Off",RANDBETWEEN(off_min,off_max),RANDBETWEEN(on_min,on_max))/sr_div</f>
        <v>5.5</v>
      </c>
      <c r="H4511" s="3">
        <v>3.5</v>
      </c>
      <c r="I4511" s="3">
        <f>IF(HOUR(Sense_data[[#This Row],[SysTimeStamp]])&lt;12,I4510+$B$14,I4510-$B$14)</f>
        <v>16.040277777778606</v>
      </c>
    </row>
    <row r="4512" spans="1:9" x14ac:dyDescent="0.2">
      <c r="A4512" t="s">
        <v>20</v>
      </c>
      <c r="B4512" t="s">
        <v>22</v>
      </c>
      <c r="C4512" s="6">
        <f t="shared" si="74"/>
        <v>42182.052025475125</v>
      </c>
      <c r="D4512" t="s">
        <v>23</v>
      </c>
      <c r="E4512" s="6">
        <f>IF(Sense_data[[#This Row],[a_1State]]=D4511,E4511,Sense_data[[#This Row],[SysTimeStamp]])</f>
        <v>42182.051192141596</v>
      </c>
      <c r="F4512" s="3" t="str">
        <f>Sense_data[[#This Row],[a_1State]]&amp;TEXT(Sense_data[[#This Row],[StateInstanceTimestamp]],"#.######")</f>
        <v>On42182.051192</v>
      </c>
      <c r="G4512" s="3">
        <f ca="1">IF(Sense_data[[#This Row],[a_1State]]="Off",RANDBETWEEN(off_min,off_max),RANDBETWEEN(on_min,on_max))/sr_div</f>
        <v>5.9</v>
      </c>
      <c r="H4512" s="3">
        <v>4.5</v>
      </c>
      <c r="I4512" s="3">
        <f>IF(HOUR(Sense_data[[#This Row],[SysTimeStamp]])&lt;12,I4511+$B$14,I4511-$B$14)</f>
        <v>16.040509259260087</v>
      </c>
    </row>
    <row r="4513" spans="1:9" x14ac:dyDescent="0.2">
      <c r="A4513" t="s">
        <v>20</v>
      </c>
      <c r="B4513" t="s">
        <v>22</v>
      </c>
      <c r="C4513" s="6">
        <f t="shared" si="74"/>
        <v>42182.052037049201</v>
      </c>
      <c r="D4513" t="s">
        <v>23</v>
      </c>
      <c r="E4513" s="6">
        <f>IF(Sense_data[[#This Row],[a_1State]]=D4512,E4512,Sense_data[[#This Row],[SysTimeStamp]])</f>
        <v>42182.051192141596</v>
      </c>
      <c r="F4513" s="3" t="str">
        <f>Sense_data[[#This Row],[a_1State]]&amp;TEXT(Sense_data[[#This Row],[StateInstanceTimestamp]],"#.######")</f>
        <v>On42182.051192</v>
      </c>
      <c r="G4513" s="3">
        <f ca="1">IF(Sense_data[[#This Row],[a_1State]]="Off",RANDBETWEEN(off_min,off_max),RANDBETWEEN(on_min,on_max))/sr_div</f>
        <v>4.7</v>
      </c>
      <c r="H4513" s="3">
        <v>5.4</v>
      </c>
      <c r="I4513" s="3">
        <f>IF(HOUR(Sense_data[[#This Row],[SysTimeStamp]])&lt;12,I4512+$B$14,I4512-$B$14)</f>
        <v>16.040740740741569</v>
      </c>
    </row>
    <row r="4514" spans="1:9" x14ac:dyDescent="0.2">
      <c r="A4514" t="s">
        <v>20</v>
      </c>
      <c r="B4514" t="s">
        <v>22</v>
      </c>
      <c r="C4514" s="6">
        <f t="shared" si="74"/>
        <v>42182.052048623278</v>
      </c>
      <c r="D4514" t="s">
        <v>23</v>
      </c>
      <c r="E4514" s="6">
        <f>IF(Sense_data[[#This Row],[a_1State]]=D4513,E4513,Sense_data[[#This Row],[SysTimeStamp]])</f>
        <v>42182.051192141596</v>
      </c>
      <c r="F4514" s="3" t="str">
        <f>Sense_data[[#This Row],[a_1State]]&amp;TEXT(Sense_data[[#This Row],[StateInstanceTimestamp]],"#.######")</f>
        <v>On42182.051192</v>
      </c>
      <c r="G4514" s="3">
        <f ca="1">IF(Sense_data[[#This Row],[a_1State]]="Off",RANDBETWEEN(off_min,off_max),RANDBETWEEN(on_min,on_max))/sr_div</f>
        <v>4.5</v>
      </c>
      <c r="H4514" s="3">
        <v>3.2</v>
      </c>
      <c r="I4514" s="3">
        <f>IF(HOUR(Sense_data[[#This Row],[SysTimeStamp]])&lt;12,I4513+$B$14,I4513-$B$14)</f>
        <v>16.040972222223051</v>
      </c>
    </row>
    <row r="4515" spans="1:9" x14ac:dyDescent="0.2">
      <c r="A4515" t="s">
        <v>20</v>
      </c>
      <c r="B4515" t="s">
        <v>22</v>
      </c>
      <c r="C4515" s="6">
        <f t="shared" si="74"/>
        <v>42182.052060197355</v>
      </c>
      <c r="D4515" t="s">
        <v>23</v>
      </c>
      <c r="E4515" s="6">
        <f>IF(Sense_data[[#This Row],[a_1State]]=D4514,E4514,Sense_data[[#This Row],[SysTimeStamp]])</f>
        <v>42182.051192141596</v>
      </c>
      <c r="F4515" s="3" t="str">
        <f>Sense_data[[#This Row],[a_1State]]&amp;TEXT(Sense_data[[#This Row],[StateInstanceTimestamp]],"#.######")</f>
        <v>On42182.051192</v>
      </c>
      <c r="G4515" s="3">
        <f ca="1">IF(Sense_data[[#This Row],[a_1State]]="Off",RANDBETWEEN(off_min,off_max),RANDBETWEEN(on_min,on_max))/sr_div</f>
        <v>3.8</v>
      </c>
      <c r="H4515" s="3">
        <v>3.1</v>
      </c>
      <c r="I4515" s="3">
        <f>IF(HOUR(Sense_data[[#This Row],[SysTimeStamp]])&lt;12,I4514+$B$14,I4514-$B$14)</f>
        <v>16.041203703704532</v>
      </c>
    </row>
    <row r="4516" spans="1:9" x14ac:dyDescent="0.2">
      <c r="A4516" t="s">
        <v>20</v>
      </c>
      <c r="B4516" t="s">
        <v>22</v>
      </c>
      <c r="C4516" s="6">
        <f t="shared" si="74"/>
        <v>42182.052071771432</v>
      </c>
      <c r="D4516" t="s">
        <v>23</v>
      </c>
      <c r="E4516" s="6">
        <f>IF(Sense_data[[#This Row],[a_1State]]=D4515,E4515,Sense_data[[#This Row],[SysTimeStamp]])</f>
        <v>42182.051192141596</v>
      </c>
      <c r="F4516" s="3" t="str">
        <f>Sense_data[[#This Row],[a_1State]]&amp;TEXT(Sense_data[[#This Row],[StateInstanceTimestamp]],"#.######")</f>
        <v>On42182.051192</v>
      </c>
      <c r="G4516" s="3">
        <f ca="1">IF(Sense_data[[#This Row],[a_1State]]="Off",RANDBETWEEN(off_min,off_max),RANDBETWEEN(on_min,on_max))/sr_div</f>
        <v>5.7</v>
      </c>
      <c r="H4516" s="3">
        <v>3.3</v>
      </c>
      <c r="I4516" s="3">
        <f>IF(HOUR(Sense_data[[#This Row],[SysTimeStamp]])&lt;12,I4515+$B$14,I4515-$B$14)</f>
        <v>16.041435185186014</v>
      </c>
    </row>
    <row r="4517" spans="1:9" x14ac:dyDescent="0.2">
      <c r="A4517" t="s">
        <v>20</v>
      </c>
      <c r="B4517" t="s">
        <v>22</v>
      </c>
      <c r="C4517" s="6">
        <f t="shared" si="74"/>
        <v>42182.052083345508</v>
      </c>
      <c r="D4517" t="s">
        <v>23</v>
      </c>
      <c r="E4517" s="6">
        <f>IF(Sense_data[[#This Row],[a_1State]]=D4516,E4516,Sense_data[[#This Row],[SysTimeStamp]])</f>
        <v>42182.051192141596</v>
      </c>
      <c r="F4517" s="3" t="str">
        <f>Sense_data[[#This Row],[a_1State]]&amp;TEXT(Sense_data[[#This Row],[StateInstanceTimestamp]],"#.######")</f>
        <v>On42182.051192</v>
      </c>
      <c r="G4517" s="3">
        <f ca="1">IF(Sense_data[[#This Row],[a_1State]]="Off",RANDBETWEEN(off_min,off_max),RANDBETWEEN(on_min,on_max))/sr_div</f>
        <v>4.0999999999999996</v>
      </c>
      <c r="H4517" s="3">
        <v>5.0999999999999996</v>
      </c>
      <c r="I4517" s="3">
        <f>IF(HOUR(Sense_data[[#This Row],[SysTimeStamp]])&lt;12,I4516+$B$14,I4516-$B$14)</f>
        <v>16.041666666667496</v>
      </c>
    </row>
    <row r="4518" spans="1:9" x14ac:dyDescent="0.2">
      <c r="A4518" t="s">
        <v>20</v>
      </c>
      <c r="B4518" t="s">
        <v>22</v>
      </c>
      <c r="C4518" s="6">
        <f t="shared" si="74"/>
        <v>42182.052094919585</v>
      </c>
      <c r="D4518" t="s">
        <v>23</v>
      </c>
      <c r="E4518" s="6">
        <f>IF(Sense_data[[#This Row],[a_1State]]=D4517,E4517,Sense_data[[#This Row],[SysTimeStamp]])</f>
        <v>42182.051192141596</v>
      </c>
      <c r="F4518" s="3" t="str">
        <f>Sense_data[[#This Row],[a_1State]]&amp;TEXT(Sense_data[[#This Row],[StateInstanceTimestamp]],"#.######")</f>
        <v>On42182.051192</v>
      </c>
      <c r="G4518" s="3">
        <f ca="1">IF(Sense_data[[#This Row],[a_1State]]="Off",RANDBETWEEN(off_min,off_max),RANDBETWEEN(on_min,on_max))/sr_div</f>
        <v>3.9</v>
      </c>
      <c r="H4518" s="3">
        <v>4.7</v>
      </c>
      <c r="I4518" s="3">
        <f>IF(HOUR(Sense_data[[#This Row],[SysTimeStamp]])&lt;12,I4517+$B$14,I4517-$B$14)</f>
        <v>16.041898148148977</v>
      </c>
    </row>
    <row r="4519" spans="1:9" x14ac:dyDescent="0.2">
      <c r="A4519" t="s">
        <v>20</v>
      </c>
      <c r="B4519" t="s">
        <v>22</v>
      </c>
      <c r="C4519" s="6">
        <f t="shared" si="74"/>
        <v>42182.052106493662</v>
      </c>
      <c r="D4519" t="s">
        <v>23</v>
      </c>
      <c r="E4519" s="6">
        <f>IF(Sense_data[[#This Row],[a_1State]]=D4518,E4518,Sense_data[[#This Row],[SysTimeStamp]])</f>
        <v>42182.051192141596</v>
      </c>
      <c r="F4519" s="3" t="str">
        <f>Sense_data[[#This Row],[a_1State]]&amp;TEXT(Sense_data[[#This Row],[StateInstanceTimestamp]],"#.######")</f>
        <v>On42182.051192</v>
      </c>
      <c r="G4519" s="3">
        <f ca="1">IF(Sense_data[[#This Row],[a_1State]]="Off",RANDBETWEEN(off_min,off_max),RANDBETWEEN(on_min,on_max))/sr_div</f>
        <v>4.8</v>
      </c>
      <c r="H4519" s="3">
        <v>3.7</v>
      </c>
      <c r="I4519" s="3">
        <f>IF(HOUR(Sense_data[[#This Row],[SysTimeStamp]])&lt;12,I4518+$B$14,I4518-$B$14)</f>
        <v>16.042129629630459</v>
      </c>
    </row>
    <row r="4520" spans="1:9" x14ac:dyDescent="0.2">
      <c r="A4520" t="s">
        <v>20</v>
      </c>
      <c r="B4520" t="s">
        <v>22</v>
      </c>
      <c r="C4520" s="6">
        <f t="shared" si="74"/>
        <v>42182.052118067739</v>
      </c>
      <c r="D4520" t="s">
        <v>23</v>
      </c>
      <c r="E4520" s="6">
        <f>IF(Sense_data[[#This Row],[a_1State]]=D4519,E4519,Sense_data[[#This Row],[SysTimeStamp]])</f>
        <v>42182.051192141596</v>
      </c>
      <c r="F4520" s="3" t="str">
        <f>Sense_data[[#This Row],[a_1State]]&amp;TEXT(Sense_data[[#This Row],[StateInstanceTimestamp]],"#.######")</f>
        <v>On42182.051192</v>
      </c>
      <c r="G4520" s="3">
        <f ca="1">IF(Sense_data[[#This Row],[a_1State]]="Off",RANDBETWEEN(off_min,off_max),RANDBETWEEN(on_min,on_max))/sr_div</f>
        <v>4.8</v>
      </c>
      <c r="H4520" s="3">
        <v>3.9</v>
      </c>
      <c r="I4520" s="3">
        <f>IF(HOUR(Sense_data[[#This Row],[SysTimeStamp]])&lt;12,I4519+$B$14,I4519-$B$14)</f>
        <v>16.042361111111941</v>
      </c>
    </row>
    <row r="4521" spans="1:9" x14ac:dyDescent="0.2">
      <c r="A4521" t="s">
        <v>20</v>
      </c>
      <c r="B4521" t="s">
        <v>22</v>
      </c>
      <c r="C4521" s="6">
        <f t="shared" si="74"/>
        <v>42182.052129641816</v>
      </c>
      <c r="D4521" t="s">
        <v>23</v>
      </c>
      <c r="E4521" s="6">
        <f>IF(Sense_data[[#This Row],[a_1State]]=D4520,E4520,Sense_data[[#This Row],[SysTimeStamp]])</f>
        <v>42182.051192141596</v>
      </c>
      <c r="F4521" s="3" t="str">
        <f>Sense_data[[#This Row],[a_1State]]&amp;TEXT(Sense_data[[#This Row],[StateInstanceTimestamp]],"#.######")</f>
        <v>On42182.051192</v>
      </c>
      <c r="G4521" s="3">
        <f ca="1">IF(Sense_data[[#This Row],[a_1State]]="Off",RANDBETWEEN(off_min,off_max),RANDBETWEEN(on_min,on_max))/sr_div</f>
        <v>4.9000000000000004</v>
      </c>
      <c r="H4521" s="3">
        <v>4.4000000000000004</v>
      </c>
      <c r="I4521" s="3">
        <f>IF(HOUR(Sense_data[[#This Row],[SysTimeStamp]])&lt;12,I4520+$B$14,I4520-$B$14)</f>
        <v>16.042592592593422</v>
      </c>
    </row>
    <row r="4522" spans="1:9" x14ac:dyDescent="0.2">
      <c r="A4522" t="s">
        <v>20</v>
      </c>
      <c r="B4522" t="s">
        <v>22</v>
      </c>
      <c r="C4522" s="6">
        <f t="shared" si="74"/>
        <v>42182.052141215892</v>
      </c>
      <c r="D4522" t="s">
        <v>23</v>
      </c>
      <c r="E4522" s="6">
        <f>IF(Sense_data[[#This Row],[a_1State]]=D4521,E4521,Sense_data[[#This Row],[SysTimeStamp]])</f>
        <v>42182.051192141596</v>
      </c>
      <c r="F4522" s="3" t="str">
        <f>Sense_data[[#This Row],[a_1State]]&amp;TEXT(Sense_data[[#This Row],[StateInstanceTimestamp]],"#.######")</f>
        <v>On42182.051192</v>
      </c>
      <c r="G4522" s="3">
        <f ca="1">IF(Sense_data[[#This Row],[a_1State]]="Off",RANDBETWEEN(off_min,off_max),RANDBETWEEN(on_min,on_max))/sr_div</f>
        <v>4.9000000000000004</v>
      </c>
      <c r="H4522" s="3">
        <v>4.3</v>
      </c>
      <c r="I4522" s="3">
        <f>IF(HOUR(Sense_data[[#This Row],[SysTimeStamp]])&lt;12,I4521+$B$14,I4521-$B$14)</f>
        <v>16.042824074074904</v>
      </c>
    </row>
    <row r="4523" spans="1:9" x14ac:dyDescent="0.2">
      <c r="A4523" t="s">
        <v>20</v>
      </c>
      <c r="B4523" t="s">
        <v>22</v>
      </c>
      <c r="C4523" s="6">
        <f t="shared" si="74"/>
        <v>42182.052152789969</v>
      </c>
      <c r="D4523" t="s">
        <v>23</v>
      </c>
      <c r="E4523" s="6">
        <f>IF(Sense_data[[#This Row],[a_1State]]=D4522,E4522,Sense_data[[#This Row],[SysTimeStamp]])</f>
        <v>42182.051192141596</v>
      </c>
      <c r="F4523" s="3" t="str">
        <f>Sense_data[[#This Row],[a_1State]]&amp;TEXT(Sense_data[[#This Row],[StateInstanceTimestamp]],"#.######")</f>
        <v>On42182.051192</v>
      </c>
      <c r="G4523" s="3">
        <f ca="1">IF(Sense_data[[#This Row],[a_1State]]="Off",RANDBETWEEN(off_min,off_max),RANDBETWEEN(on_min,on_max))/sr_div</f>
        <v>4</v>
      </c>
      <c r="H4523" s="3">
        <v>3</v>
      </c>
      <c r="I4523" s="3">
        <f>IF(HOUR(Sense_data[[#This Row],[SysTimeStamp]])&lt;12,I4522+$B$14,I4522-$B$14)</f>
        <v>16.043055555556386</v>
      </c>
    </row>
    <row r="4524" spans="1:9" x14ac:dyDescent="0.2">
      <c r="A4524" t="s">
        <v>20</v>
      </c>
      <c r="B4524" t="s">
        <v>22</v>
      </c>
      <c r="C4524" s="6">
        <f t="shared" si="74"/>
        <v>42182.052164364046</v>
      </c>
      <c r="D4524" t="s">
        <v>23</v>
      </c>
      <c r="E4524" s="6">
        <f>IF(Sense_data[[#This Row],[a_1State]]=D4523,E4523,Sense_data[[#This Row],[SysTimeStamp]])</f>
        <v>42182.051192141596</v>
      </c>
      <c r="F4524" s="3" t="str">
        <f>Sense_data[[#This Row],[a_1State]]&amp;TEXT(Sense_data[[#This Row],[StateInstanceTimestamp]],"#.######")</f>
        <v>On42182.051192</v>
      </c>
      <c r="G4524" s="3">
        <f ca="1">IF(Sense_data[[#This Row],[a_1State]]="Off",RANDBETWEEN(off_min,off_max),RANDBETWEEN(on_min,on_max))/sr_div</f>
        <v>4.9000000000000004</v>
      </c>
      <c r="H4524" s="3">
        <v>5.6</v>
      </c>
      <c r="I4524" s="3">
        <f>IF(HOUR(Sense_data[[#This Row],[SysTimeStamp]])&lt;12,I4523+$B$14,I4523-$B$14)</f>
        <v>16.043287037037867</v>
      </c>
    </row>
    <row r="4525" spans="1:9" x14ac:dyDescent="0.2">
      <c r="A4525" t="s">
        <v>20</v>
      </c>
      <c r="B4525" t="s">
        <v>22</v>
      </c>
      <c r="C4525" s="6">
        <f t="shared" si="74"/>
        <v>42182.052175938123</v>
      </c>
      <c r="D4525" t="s">
        <v>23</v>
      </c>
      <c r="E4525" s="6">
        <f>IF(Sense_data[[#This Row],[a_1State]]=D4524,E4524,Sense_data[[#This Row],[SysTimeStamp]])</f>
        <v>42182.051192141596</v>
      </c>
      <c r="F4525" s="3" t="str">
        <f>Sense_data[[#This Row],[a_1State]]&amp;TEXT(Sense_data[[#This Row],[StateInstanceTimestamp]],"#.######")</f>
        <v>On42182.051192</v>
      </c>
      <c r="G4525" s="3">
        <f ca="1">IF(Sense_data[[#This Row],[a_1State]]="Off",RANDBETWEEN(off_min,off_max),RANDBETWEEN(on_min,on_max))/sr_div</f>
        <v>5.5</v>
      </c>
      <c r="H4525" s="3">
        <v>4.5</v>
      </c>
      <c r="I4525" s="3">
        <f>IF(HOUR(Sense_data[[#This Row],[SysTimeStamp]])&lt;12,I4524+$B$14,I4524-$B$14)</f>
        <v>16.043518518519349</v>
      </c>
    </row>
    <row r="4526" spans="1:9" x14ac:dyDescent="0.2">
      <c r="A4526" t="s">
        <v>20</v>
      </c>
      <c r="B4526" t="s">
        <v>22</v>
      </c>
      <c r="C4526" s="6">
        <f t="shared" si="74"/>
        <v>42182.052187512199</v>
      </c>
      <c r="D4526" t="s">
        <v>23</v>
      </c>
      <c r="E4526" s="6">
        <f>IF(Sense_data[[#This Row],[a_1State]]=D4525,E4525,Sense_data[[#This Row],[SysTimeStamp]])</f>
        <v>42182.051192141596</v>
      </c>
      <c r="F4526" s="3" t="str">
        <f>Sense_data[[#This Row],[a_1State]]&amp;TEXT(Sense_data[[#This Row],[StateInstanceTimestamp]],"#.######")</f>
        <v>On42182.051192</v>
      </c>
      <c r="G4526" s="3">
        <f ca="1">IF(Sense_data[[#This Row],[a_1State]]="Off",RANDBETWEEN(off_min,off_max),RANDBETWEEN(on_min,on_max))/sr_div</f>
        <v>4.5</v>
      </c>
      <c r="H4526" s="3">
        <v>3.7</v>
      </c>
      <c r="I4526" s="3">
        <f>IF(HOUR(Sense_data[[#This Row],[SysTimeStamp]])&lt;12,I4525+$B$14,I4525-$B$14)</f>
        <v>16.043750000000831</v>
      </c>
    </row>
    <row r="4527" spans="1:9" x14ac:dyDescent="0.2">
      <c r="A4527" t="s">
        <v>20</v>
      </c>
      <c r="B4527" t="s">
        <v>22</v>
      </c>
      <c r="C4527" s="6">
        <f t="shared" si="74"/>
        <v>42182.052199086276</v>
      </c>
      <c r="D4527" t="s">
        <v>23</v>
      </c>
      <c r="E4527" s="6">
        <f>IF(Sense_data[[#This Row],[a_1State]]=D4526,E4526,Sense_data[[#This Row],[SysTimeStamp]])</f>
        <v>42182.051192141596</v>
      </c>
      <c r="F4527" s="3" t="str">
        <f>Sense_data[[#This Row],[a_1State]]&amp;TEXT(Sense_data[[#This Row],[StateInstanceTimestamp]],"#.######")</f>
        <v>On42182.051192</v>
      </c>
      <c r="G4527" s="3">
        <f ca="1">IF(Sense_data[[#This Row],[a_1State]]="Off",RANDBETWEEN(off_min,off_max),RANDBETWEEN(on_min,on_max))/sr_div</f>
        <v>4.9000000000000004</v>
      </c>
      <c r="H4527" s="3">
        <v>3.4</v>
      </c>
      <c r="I4527" s="3">
        <f>IF(HOUR(Sense_data[[#This Row],[SysTimeStamp]])&lt;12,I4526+$B$14,I4526-$B$14)</f>
        <v>16.043981481482312</v>
      </c>
    </row>
    <row r="4528" spans="1:9" x14ac:dyDescent="0.2">
      <c r="A4528" t="s">
        <v>20</v>
      </c>
      <c r="B4528" t="s">
        <v>22</v>
      </c>
      <c r="C4528" s="6">
        <f t="shared" si="74"/>
        <v>42182.052210660353</v>
      </c>
      <c r="D4528" t="s">
        <v>23</v>
      </c>
      <c r="E4528" s="6">
        <f>IF(Sense_data[[#This Row],[a_1State]]=D4527,E4527,Sense_data[[#This Row],[SysTimeStamp]])</f>
        <v>42182.051192141596</v>
      </c>
      <c r="F4528" s="3" t="str">
        <f>Sense_data[[#This Row],[a_1State]]&amp;TEXT(Sense_data[[#This Row],[StateInstanceTimestamp]],"#.######")</f>
        <v>On42182.051192</v>
      </c>
      <c r="G4528" s="3">
        <f ca="1">IF(Sense_data[[#This Row],[a_1State]]="Off",RANDBETWEEN(off_min,off_max),RANDBETWEEN(on_min,on_max))/sr_div</f>
        <v>5.5</v>
      </c>
      <c r="H4528" s="3">
        <v>3.3</v>
      </c>
      <c r="I4528" s="3">
        <f>IF(HOUR(Sense_data[[#This Row],[SysTimeStamp]])&lt;12,I4527+$B$14,I4527-$B$14)</f>
        <v>16.044212962963794</v>
      </c>
    </row>
    <row r="4529" spans="1:9" x14ac:dyDescent="0.2">
      <c r="A4529" t="s">
        <v>20</v>
      </c>
      <c r="B4529" t="s">
        <v>22</v>
      </c>
      <c r="C4529" s="6">
        <f t="shared" si="74"/>
        <v>42182.05222223443</v>
      </c>
      <c r="D4529" t="s">
        <v>23</v>
      </c>
      <c r="E4529" s="6">
        <f>IF(Sense_data[[#This Row],[a_1State]]=D4528,E4528,Sense_data[[#This Row],[SysTimeStamp]])</f>
        <v>42182.051192141596</v>
      </c>
      <c r="F4529" s="3" t="str">
        <f>Sense_data[[#This Row],[a_1State]]&amp;TEXT(Sense_data[[#This Row],[StateInstanceTimestamp]],"#.######")</f>
        <v>On42182.051192</v>
      </c>
      <c r="G4529" s="3">
        <f ca="1">IF(Sense_data[[#This Row],[a_1State]]="Off",RANDBETWEEN(off_min,off_max),RANDBETWEEN(on_min,on_max))/sr_div</f>
        <v>4.5</v>
      </c>
      <c r="H4529" s="3">
        <v>3.2</v>
      </c>
      <c r="I4529" s="3">
        <f>IF(HOUR(Sense_data[[#This Row],[SysTimeStamp]])&lt;12,I4528+$B$14,I4528-$B$14)</f>
        <v>16.044444444445276</v>
      </c>
    </row>
    <row r="4530" spans="1:9" x14ac:dyDescent="0.2">
      <c r="A4530" t="s">
        <v>20</v>
      </c>
      <c r="B4530" t="s">
        <v>22</v>
      </c>
      <c r="C4530" s="6">
        <f t="shared" si="74"/>
        <v>42182.052233808507</v>
      </c>
      <c r="D4530" t="s">
        <v>23</v>
      </c>
      <c r="E4530" s="6">
        <f>IF(Sense_data[[#This Row],[a_1State]]=D4529,E4529,Sense_data[[#This Row],[SysTimeStamp]])</f>
        <v>42182.051192141596</v>
      </c>
      <c r="F4530" s="3" t="str">
        <f>Sense_data[[#This Row],[a_1State]]&amp;TEXT(Sense_data[[#This Row],[StateInstanceTimestamp]],"#.######")</f>
        <v>On42182.051192</v>
      </c>
      <c r="G4530" s="3">
        <f ca="1">IF(Sense_data[[#This Row],[a_1State]]="Off",RANDBETWEEN(off_min,off_max),RANDBETWEEN(on_min,on_max))/sr_div</f>
        <v>5.3</v>
      </c>
      <c r="H4530" s="3">
        <v>5.9</v>
      </c>
      <c r="I4530" s="3">
        <f>IF(HOUR(Sense_data[[#This Row],[SysTimeStamp]])&lt;12,I4529+$B$14,I4529-$B$14)</f>
        <v>16.044675925926757</v>
      </c>
    </row>
    <row r="4531" spans="1:9" x14ac:dyDescent="0.2">
      <c r="A4531" t="s">
        <v>20</v>
      </c>
      <c r="B4531" t="s">
        <v>22</v>
      </c>
      <c r="C4531" s="6">
        <f t="shared" si="74"/>
        <v>42182.052245382583</v>
      </c>
      <c r="D4531" t="s">
        <v>23</v>
      </c>
      <c r="E4531" s="6">
        <f>IF(Sense_data[[#This Row],[a_1State]]=D4530,E4530,Sense_data[[#This Row],[SysTimeStamp]])</f>
        <v>42182.051192141596</v>
      </c>
      <c r="F4531" s="3" t="str">
        <f>Sense_data[[#This Row],[a_1State]]&amp;TEXT(Sense_data[[#This Row],[StateInstanceTimestamp]],"#.######")</f>
        <v>On42182.051192</v>
      </c>
      <c r="G4531" s="3">
        <f ca="1">IF(Sense_data[[#This Row],[a_1State]]="Off",RANDBETWEEN(off_min,off_max),RANDBETWEEN(on_min,on_max))/sr_div</f>
        <v>3.4</v>
      </c>
      <c r="H4531" s="3">
        <v>5.8</v>
      </c>
      <c r="I4531" s="3">
        <f>IF(HOUR(Sense_data[[#This Row],[SysTimeStamp]])&lt;12,I4530+$B$14,I4530-$B$14)</f>
        <v>16.044907407408239</v>
      </c>
    </row>
    <row r="4532" spans="1:9" x14ac:dyDescent="0.2">
      <c r="A4532" t="s">
        <v>20</v>
      </c>
      <c r="B4532" t="s">
        <v>22</v>
      </c>
      <c r="C4532" s="6">
        <f t="shared" si="74"/>
        <v>42182.05225695666</v>
      </c>
      <c r="D4532" t="s">
        <v>23</v>
      </c>
      <c r="E4532" s="6">
        <f>IF(Sense_data[[#This Row],[a_1State]]=D4531,E4531,Sense_data[[#This Row],[SysTimeStamp]])</f>
        <v>42182.051192141596</v>
      </c>
      <c r="F4532" s="3" t="str">
        <f>Sense_data[[#This Row],[a_1State]]&amp;TEXT(Sense_data[[#This Row],[StateInstanceTimestamp]],"#.######")</f>
        <v>On42182.051192</v>
      </c>
      <c r="G4532" s="3">
        <f ca="1">IF(Sense_data[[#This Row],[a_1State]]="Off",RANDBETWEEN(off_min,off_max),RANDBETWEEN(on_min,on_max))/sr_div</f>
        <v>4</v>
      </c>
      <c r="H4532" s="3">
        <v>3.4</v>
      </c>
      <c r="I4532" s="3">
        <f>IF(HOUR(Sense_data[[#This Row],[SysTimeStamp]])&lt;12,I4531+$B$14,I4531-$B$14)</f>
        <v>16.045138888889721</v>
      </c>
    </row>
    <row r="4533" spans="1:9" x14ac:dyDescent="0.2">
      <c r="A4533" t="s">
        <v>20</v>
      </c>
      <c r="B4533" t="s">
        <v>22</v>
      </c>
      <c r="C4533" s="6">
        <f t="shared" si="74"/>
        <v>42182.052268530737</v>
      </c>
      <c r="D4533" t="s">
        <v>23</v>
      </c>
      <c r="E4533" s="6">
        <f>IF(Sense_data[[#This Row],[a_1State]]=D4532,E4532,Sense_data[[#This Row],[SysTimeStamp]])</f>
        <v>42182.051192141596</v>
      </c>
      <c r="F4533" s="3" t="str">
        <f>Sense_data[[#This Row],[a_1State]]&amp;TEXT(Sense_data[[#This Row],[StateInstanceTimestamp]],"#.######")</f>
        <v>On42182.051192</v>
      </c>
      <c r="G4533" s="3">
        <f ca="1">IF(Sense_data[[#This Row],[a_1State]]="Off",RANDBETWEEN(off_min,off_max),RANDBETWEEN(on_min,on_max))/sr_div</f>
        <v>4</v>
      </c>
      <c r="H4533" s="3">
        <v>5.0999999999999996</v>
      </c>
      <c r="I4533" s="3">
        <f>IF(HOUR(Sense_data[[#This Row],[SysTimeStamp]])&lt;12,I4532+$B$14,I4532-$B$14)</f>
        <v>16.045370370371202</v>
      </c>
    </row>
    <row r="4534" spans="1:9" x14ac:dyDescent="0.2">
      <c r="A4534" t="s">
        <v>20</v>
      </c>
      <c r="B4534" t="s">
        <v>22</v>
      </c>
      <c r="C4534" s="6">
        <f t="shared" si="74"/>
        <v>42182.052280104814</v>
      </c>
      <c r="D4534" t="s">
        <v>23</v>
      </c>
      <c r="E4534" s="6">
        <f>IF(Sense_data[[#This Row],[a_1State]]=D4533,E4533,Sense_data[[#This Row],[SysTimeStamp]])</f>
        <v>42182.051192141596</v>
      </c>
      <c r="F4534" s="3" t="str">
        <f>Sense_data[[#This Row],[a_1State]]&amp;TEXT(Sense_data[[#This Row],[StateInstanceTimestamp]],"#.######")</f>
        <v>On42182.051192</v>
      </c>
      <c r="G4534" s="3">
        <f ca="1">IF(Sense_data[[#This Row],[a_1State]]="Off",RANDBETWEEN(off_min,off_max),RANDBETWEEN(on_min,on_max))/sr_div</f>
        <v>3.3</v>
      </c>
      <c r="H4534" s="3">
        <v>5.0999999999999996</v>
      </c>
      <c r="I4534" s="3">
        <f>IF(HOUR(Sense_data[[#This Row],[SysTimeStamp]])&lt;12,I4533+$B$14,I4533-$B$14)</f>
        <v>16.045601851852684</v>
      </c>
    </row>
    <row r="4535" spans="1:9" x14ac:dyDescent="0.2">
      <c r="A4535" t="s">
        <v>20</v>
      </c>
      <c r="B4535" t="s">
        <v>22</v>
      </c>
      <c r="C4535" s="6">
        <f t="shared" ref="C4535:C4598" si="75">C4534+$B$2</f>
        <v>42182.05229167889</v>
      </c>
      <c r="D4535" t="s">
        <v>23</v>
      </c>
      <c r="E4535" s="6">
        <f>IF(Sense_data[[#This Row],[a_1State]]=D4534,E4534,Sense_data[[#This Row],[SysTimeStamp]])</f>
        <v>42182.051192141596</v>
      </c>
      <c r="F4535" s="3" t="str">
        <f>Sense_data[[#This Row],[a_1State]]&amp;TEXT(Sense_data[[#This Row],[StateInstanceTimestamp]],"#.######")</f>
        <v>On42182.051192</v>
      </c>
      <c r="G4535" s="3">
        <f ca="1">IF(Sense_data[[#This Row],[a_1State]]="Off",RANDBETWEEN(off_min,off_max),RANDBETWEEN(on_min,on_max))/sr_div</f>
        <v>4.2</v>
      </c>
      <c r="H4535" s="3">
        <v>5.7</v>
      </c>
      <c r="I4535" s="3">
        <f>IF(HOUR(Sense_data[[#This Row],[SysTimeStamp]])&lt;12,I4534+$B$14,I4534-$B$14)</f>
        <v>16.045833333334166</v>
      </c>
    </row>
    <row r="4536" spans="1:9" x14ac:dyDescent="0.2">
      <c r="A4536" t="s">
        <v>20</v>
      </c>
      <c r="B4536" t="s">
        <v>22</v>
      </c>
      <c r="C4536" s="6">
        <f t="shared" si="75"/>
        <v>42182.052303252967</v>
      </c>
      <c r="D4536" t="s">
        <v>23</v>
      </c>
      <c r="E4536" s="6">
        <f>IF(Sense_data[[#This Row],[a_1State]]=D4535,E4535,Sense_data[[#This Row],[SysTimeStamp]])</f>
        <v>42182.051192141596</v>
      </c>
      <c r="F4536" s="3" t="str">
        <f>Sense_data[[#This Row],[a_1State]]&amp;TEXT(Sense_data[[#This Row],[StateInstanceTimestamp]],"#.######")</f>
        <v>On42182.051192</v>
      </c>
      <c r="G4536" s="3">
        <f ca="1">IF(Sense_data[[#This Row],[a_1State]]="Off",RANDBETWEEN(off_min,off_max),RANDBETWEEN(on_min,on_max))/sr_div</f>
        <v>4.5</v>
      </c>
      <c r="H4536" s="3">
        <v>4.8</v>
      </c>
      <c r="I4536" s="3">
        <f>IF(HOUR(Sense_data[[#This Row],[SysTimeStamp]])&lt;12,I4535+$B$14,I4535-$B$14)</f>
        <v>16.046064814815647</v>
      </c>
    </row>
    <row r="4537" spans="1:9" x14ac:dyDescent="0.2">
      <c r="A4537" t="s">
        <v>20</v>
      </c>
      <c r="B4537" t="s">
        <v>22</v>
      </c>
      <c r="C4537" s="6">
        <f t="shared" si="75"/>
        <v>42182.052314827044</v>
      </c>
      <c r="D4537" t="s">
        <v>23</v>
      </c>
      <c r="E4537" s="6">
        <f>IF(Sense_data[[#This Row],[a_1State]]=D4536,E4536,Sense_data[[#This Row],[SysTimeStamp]])</f>
        <v>42182.051192141596</v>
      </c>
      <c r="F4537" s="3" t="str">
        <f>Sense_data[[#This Row],[a_1State]]&amp;TEXT(Sense_data[[#This Row],[StateInstanceTimestamp]],"#.######")</f>
        <v>On42182.051192</v>
      </c>
      <c r="G4537" s="3">
        <f ca="1">IF(Sense_data[[#This Row],[a_1State]]="Off",RANDBETWEEN(off_min,off_max),RANDBETWEEN(on_min,on_max))/sr_div</f>
        <v>3.8</v>
      </c>
      <c r="H4537" s="3">
        <v>4.8</v>
      </c>
      <c r="I4537" s="3">
        <f>IF(HOUR(Sense_data[[#This Row],[SysTimeStamp]])&lt;12,I4536+$B$14,I4536-$B$14)</f>
        <v>16.046296296297129</v>
      </c>
    </row>
    <row r="4538" spans="1:9" x14ac:dyDescent="0.2">
      <c r="A4538" t="s">
        <v>20</v>
      </c>
      <c r="B4538" t="s">
        <v>22</v>
      </c>
      <c r="C4538" s="6">
        <f t="shared" si="75"/>
        <v>42182.052326401121</v>
      </c>
      <c r="D4538" t="s">
        <v>23</v>
      </c>
      <c r="E4538" s="6">
        <f>IF(Sense_data[[#This Row],[a_1State]]=D4537,E4537,Sense_data[[#This Row],[SysTimeStamp]])</f>
        <v>42182.051192141596</v>
      </c>
      <c r="F4538" s="3" t="str">
        <f>Sense_data[[#This Row],[a_1State]]&amp;TEXT(Sense_data[[#This Row],[StateInstanceTimestamp]],"#.######")</f>
        <v>On42182.051192</v>
      </c>
      <c r="G4538" s="3">
        <f ca="1">IF(Sense_data[[#This Row],[a_1State]]="Off",RANDBETWEEN(off_min,off_max),RANDBETWEEN(on_min,on_max))/sr_div</f>
        <v>5.6</v>
      </c>
      <c r="H4538" s="3">
        <v>3.4</v>
      </c>
      <c r="I4538" s="3">
        <f>IF(HOUR(Sense_data[[#This Row],[SysTimeStamp]])&lt;12,I4537+$B$14,I4537-$B$14)</f>
        <v>16.046527777778611</v>
      </c>
    </row>
    <row r="4539" spans="1:9" x14ac:dyDescent="0.2">
      <c r="A4539" t="s">
        <v>20</v>
      </c>
      <c r="B4539" t="s">
        <v>22</v>
      </c>
      <c r="C4539" s="6">
        <f t="shared" si="75"/>
        <v>42182.052337975198</v>
      </c>
      <c r="D4539" t="s">
        <v>23</v>
      </c>
      <c r="E4539" s="6">
        <f>IF(Sense_data[[#This Row],[a_1State]]=D4538,E4538,Sense_data[[#This Row],[SysTimeStamp]])</f>
        <v>42182.051192141596</v>
      </c>
      <c r="F4539" s="3" t="str">
        <f>Sense_data[[#This Row],[a_1State]]&amp;TEXT(Sense_data[[#This Row],[StateInstanceTimestamp]],"#.######")</f>
        <v>On42182.051192</v>
      </c>
      <c r="G4539" s="3">
        <f ca="1">IF(Sense_data[[#This Row],[a_1State]]="Off",RANDBETWEEN(off_min,off_max),RANDBETWEEN(on_min,on_max))/sr_div</f>
        <v>5.2</v>
      </c>
      <c r="H4539" s="3">
        <v>4.4000000000000004</v>
      </c>
      <c r="I4539" s="3">
        <f>IF(HOUR(Sense_data[[#This Row],[SysTimeStamp]])&lt;12,I4538+$B$14,I4538-$B$14)</f>
        <v>16.046759259260092</v>
      </c>
    </row>
    <row r="4540" spans="1:9" x14ac:dyDescent="0.2">
      <c r="A4540" t="s">
        <v>20</v>
      </c>
      <c r="B4540" t="s">
        <v>22</v>
      </c>
      <c r="C4540" s="6">
        <f t="shared" si="75"/>
        <v>42182.052349549274</v>
      </c>
      <c r="D4540" t="s">
        <v>23</v>
      </c>
      <c r="E4540" s="6">
        <f>IF(Sense_data[[#This Row],[a_1State]]=D4539,E4539,Sense_data[[#This Row],[SysTimeStamp]])</f>
        <v>42182.051192141596</v>
      </c>
      <c r="F4540" s="3" t="str">
        <f>Sense_data[[#This Row],[a_1State]]&amp;TEXT(Sense_data[[#This Row],[StateInstanceTimestamp]],"#.######")</f>
        <v>On42182.051192</v>
      </c>
      <c r="G4540" s="3">
        <f ca="1">IF(Sense_data[[#This Row],[a_1State]]="Off",RANDBETWEEN(off_min,off_max),RANDBETWEEN(on_min,on_max))/sr_div</f>
        <v>4.8</v>
      </c>
      <c r="H4540" s="3">
        <v>3.5</v>
      </c>
      <c r="I4540" s="3">
        <f>IF(HOUR(Sense_data[[#This Row],[SysTimeStamp]])&lt;12,I4539+$B$14,I4539-$B$14)</f>
        <v>16.046990740741574</v>
      </c>
    </row>
    <row r="4541" spans="1:9" x14ac:dyDescent="0.2">
      <c r="A4541" t="s">
        <v>20</v>
      </c>
      <c r="B4541" t="s">
        <v>22</v>
      </c>
      <c r="C4541" s="6">
        <f t="shared" si="75"/>
        <v>42182.052361123351</v>
      </c>
      <c r="D4541" t="s">
        <v>23</v>
      </c>
      <c r="E4541" s="6">
        <f>IF(Sense_data[[#This Row],[a_1State]]=D4540,E4540,Sense_data[[#This Row],[SysTimeStamp]])</f>
        <v>42182.051192141596</v>
      </c>
      <c r="F4541" s="3" t="str">
        <f>Sense_data[[#This Row],[a_1State]]&amp;TEXT(Sense_data[[#This Row],[StateInstanceTimestamp]],"#.######")</f>
        <v>On42182.051192</v>
      </c>
      <c r="G4541" s="3">
        <f ca="1">IF(Sense_data[[#This Row],[a_1State]]="Off",RANDBETWEEN(off_min,off_max),RANDBETWEEN(on_min,on_max))/sr_div</f>
        <v>4.2</v>
      </c>
      <c r="H4541" s="3">
        <v>3</v>
      </c>
      <c r="I4541" s="3">
        <f>IF(HOUR(Sense_data[[#This Row],[SysTimeStamp]])&lt;12,I4540+$B$14,I4540-$B$14)</f>
        <v>16.047222222223056</v>
      </c>
    </row>
    <row r="4542" spans="1:9" x14ac:dyDescent="0.2">
      <c r="A4542" t="s">
        <v>20</v>
      </c>
      <c r="B4542" t="s">
        <v>22</v>
      </c>
      <c r="C4542" s="6">
        <f t="shared" si="75"/>
        <v>42182.052372697428</v>
      </c>
      <c r="D4542" t="s">
        <v>23</v>
      </c>
      <c r="E4542" s="6">
        <f>IF(Sense_data[[#This Row],[a_1State]]=D4541,E4541,Sense_data[[#This Row],[SysTimeStamp]])</f>
        <v>42182.051192141596</v>
      </c>
      <c r="F4542" s="3" t="str">
        <f>Sense_data[[#This Row],[a_1State]]&amp;TEXT(Sense_data[[#This Row],[StateInstanceTimestamp]],"#.######")</f>
        <v>On42182.051192</v>
      </c>
      <c r="G4542" s="3">
        <f ca="1">IF(Sense_data[[#This Row],[a_1State]]="Off",RANDBETWEEN(off_min,off_max),RANDBETWEEN(on_min,on_max))/sr_div</f>
        <v>3.5</v>
      </c>
      <c r="H4542" s="3">
        <v>5.8</v>
      </c>
      <c r="I4542" s="3">
        <f>IF(HOUR(Sense_data[[#This Row],[SysTimeStamp]])&lt;12,I4541+$B$14,I4541-$B$14)</f>
        <v>16.047453703704537</v>
      </c>
    </row>
    <row r="4543" spans="1:9" x14ac:dyDescent="0.2">
      <c r="A4543" t="s">
        <v>20</v>
      </c>
      <c r="B4543" t="s">
        <v>22</v>
      </c>
      <c r="C4543" s="6">
        <f t="shared" si="75"/>
        <v>42182.052384271505</v>
      </c>
      <c r="D4543" t="s">
        <v>23</v>
      </c>
      <c r="E4543" s="6">
        <f>IF(Sense_data[[#This Row],[a_1State]]=D4542,E4542,Sense_data[[#This Row],[SysTimeStamp]])</f>
        <v>42182.051192141596</v>
      </c>
      <c r="F4543" s="3" t="str">
        <f>Sense_data[[#This Row],[a_1State]]&amp;TEXT(Sense_data[[#This Row],[StateInstanceTimestamp]],"#.######")</f>
        <v>On42182.051192</v>
      </c>
      <c r="G4543" s="3">
        <f ca="1">IF(Sense_data[[#This Row],[a_1State]]="Off",RANDBETWEEN(off_min,off_max),RANDBETWEEN(on_min,on_max))/sr_div</f>
        <v>5.0999999999999996</v>
      </c>
      <c r="H4543" s="3">
        <v>5.8</v>
      </c>
      <c r="I4543" s="3">
        <f>IF(HOUR(Sense_data[[#This Row],[SysTimeStamp]])&lt;12,I4542+$B$14,I4542-$B$14)</f>
        <v>16.047685185186019</v>
      </c>
    </row>
    <row r="4544" spans="1:9" x14ac:dyDescent="0.2">
      <c r="A4544" t="s">
        <v>20</v>
      </c>
      <c r="B4544" t="s">
        <v>22</v>
      </c>
      <c r="C4544" s="6">
        <f t="shared" si="75"/>
        <v>42182.052395845581</v>
      </c>
      <c r="D4544" t="s">
        <v>23</v>
      </c>
      <c r="E4544" s="6">
        <f>IF(Sense_data[[#This Row],[a_1State]]=D4543,E4543,Sense_data[[#This Row],[SysTimeStamp]])</f>
        <v>42182.051192141596</v>
      </c>
      <c r="F4544" s="3" t="str">
        <f>Sense_data[[#This Row],[a_1State]]&amp;TEXT(Sense_data[[#This Row],[StateInstanceTimestamp]],"#.######")</f>
        <v>On42182.051192</v>
      </c>
      <c r="G4544" s="3">
        <f ca="1">IF(Sense_data[[#This Row],[a_1State]]="Off",RANDBETWEEN(off_min,off_max),RANDBETWEEN(on_min,on_max))/sr_div</f>
        <v>4.0999999999999996</v>
      </c>
      <c r="H4544" s="3">
        <v>5.8</v>
      </c>
      <c r="I4544" s="3">
        <f>IF(HOUR(Sense_data[[#This Row],[SysTimeStamp]])&lt;12,I4543+$B$14,I4543-$B$14)</f>
        <v>16.047916666667501</v>
      </c>
    </row>
    <row r="4545" spans="1:9" x14ac:dyDescent="0.2">
      <c r="A4545" t="s">
        <v>20</v>
      </c>
      <c r="B4545" t="s">
        <v>22</v>
      </c>
      <c r="C4545" s="6">
        <f t="shared" si="75"/>
        <v>42182.052407419658</v>
      </c>
      <c r="D4545" t="s">
        <v>23</v>
      </c>
      <c r="E4545" s="6">
        <f>IF(Sense_data[[#This Row],[a_1State]]=D4544,E4544,Sense_data[[#This Row],[SysTimeStamp]])</f>
        <v>42182.051192141596</v>
      </c>
      <c r="F4545" s="3" t="str">
        <f>Sense_data[[#This Row],[a_1State]]&amp;TEXT(Sense_data[[#This Row],[StateInstanceTimestamp]],"#.######")</f>
        <v>On42182.051192</v>
      </c>
      <c r="G4545" s="3">
        <f ca="1">IF(Sense_data[[#This Row],[a_1State]]="Off",RANDBETWEEN(off_min,off_max),RANDBETWEEN(on_min,on_max))/sr_div</f>
        <v>3.4</v>
      </c>
      <c r="H4545" s="3">
        <v>4.4000000000000004</v>
      </c>
      <c r="I4545" s="3">
        <f>IF(HOUR(Sense_data[[#This Row],[SysTimeStamp]])&lt;12,I4544+$B$14,I4544-$B$14)</f>
        <v>16.048148148148982</v>
      </c>
    </row>
    <row r="4546" spans="1:9" x14ac:dyDescent="0.2">
      <c r="A4546" t="s">
        <v>20</v>
      </c>
      <c r="B4546" t="s">
        <v>22</v>
      </c>
      <c r="C4546" s="6">
        <f t="shared" si="75"/>
        <v>42182.052418993735</v>
      </c>
      <c r="D4546" t="s">
        <v>23</v>
      </c>
      <c r="E4546" s="6">
        <f>IF(Sense_data[[#This Row],[a_1State]]=D4545,E4545,Sense_data[[#This Row],[SysTimeStamp]])</f>
        <v>42182.051192141596</v>
      </c>
      <c r="F4546" s="3" t="str">
        <f>Sense_data[[#This Row],[a_1State]]&amp;TEXT(Sense_data[[#This Row],[StateInstanceTimestamp]],"#.######")</f>
        <v>On42182.051192</v>
      </c>
      <c r="G4546" s="3">
        <f ca="1">IF(Sense_data[[#This Row],[a_1State]]="Off",RANDBETWEEN(off_min,off_max),RANDBETWEEN(on_min,on_max))/sr_div</f>
        <v>5.3</v>
      </c>
      <c r="H4546" s="3">
        <v>5.2</v>
      </c>
      <c r="I4546" s="3">
        <f>IF(HOUR(Sense_data[[#This Row],[SysTimeStamp]])&lt;12,I4545+$B$14,I4545-$B$14)</f>
        <v>16.048379629630464</v>
      </c>
    </row>
    <row r="4547" spans="1:9" x14ac:dyDescent="0.2">
      <c r="A4547" t="s">
        <v>20</v>
      </c>
      <c r="B4547" t="s">
        <v>22</v>
      </c>
      <c r="C4547" s="6">
        <f t="shared" si="75"/>
        <v>42182.052430567812</v>
      </c>
      <c r="D4547" t="s">
        <v>23</v>
      </c>
      <c r="E4547" s="6">
        <f>IF(Sense_data[[#This Row],[a_1State]]=D4546,E4546,Sense_data[[#This Row],[SysTimeStamp]])</f>
        <v>42182.051192141596</v>
      </c>
      <c r="F4547" s="3" t="str">
        <f>Sense_data[[#This Row],[a_1State]]&amp;TEXT(Sense_data[[#This Row],[StateInstanceTimestamp]],"#.######")</f>
        <v>On42182.051192</v>
      </c>
      <c r="G4547" s="3">
        <f ca="1">IF(Sense_data[[#This Row],[a_1State]]="Off",RANDBETWEEN(off_min,off_max),RANDBETWEEN(on_min,on_max))/sr_div</f>
        <v>3.6</v>
      </c>
      <c r="H4547" s="3">
        <v>3.8</v>
      </c>
      <c r="I4547" s="3">
        <f>IF(HOUR(Sense_data[[#This Row],[SysTimeStamp]])&lt;12,I4546+$B$14,I4546-$B$14)</f>
        <v>16.048611111111946</v>
      </c>
    </row>
    <row r="4548" spans="1:9" x14ac:dyDescent="0.2">
      <c r="A4548" t="s">
        <v>20</v>
      </c>
      <c r="B4548" t="s">
        <v>22</v>
      </c>
      <c r="C4548" s="6">
        <f t="shared" si="75"/>
        <v>42182.052442141889</v>
      </c>
      <c r="D4548" t="s">
        <v>23</v>
      </c>
      <c r="E4548" s="6">
        <f>IF(Sense_data[[#This Row],[a_1State]]=D4547,E4547,Sense_data[[#This Row],[SysTimeStamp]])</f>
        <v>42182.051192141596</v>
      </c>
      <c r="F4548" s="3" t="str">
        <f>Sense_data[[#This Row],[a_1State]]&amp;TEXT(Sense_data[[#This Row],[StateInstanceTimestamp]],"#.######")</f>
        <v>On42182.051192</v>
      </c>
      <c r="G4548" s="3">
        <f ca="1">IF(Sense_data[[#This Row],[a_1State]]="Off",RANDBETWEEN(off_min,off_max),RANDBETWEEN(on_min,on_max))/sr_div</f>
        <v>3.1</v>
      </c>
      <c r="H4548" s="3">
        <v>4.5</v>
      </c>
      <c r="I4548" s="3">
        <f>IF(HOUR(Sense_data[[#This Row],[SysTimeStamp]])&lt;12,I4547+$B$14,I4547-$B$14)</f>
        <v>16.048842592593427</v>
      </c>
    </row>
    <row r="4549" spans="1:9" x14ac:dyDescent="0.2">
      <c r="A4549" t="s">
        <v>20</v>
      </c>
      <c r="B4549" t="s">
        <v>22</v>
      </c>
      <c r="C4549" s="6">
        <f t="shared" si="75"/>
        <v>42182.052453715965</v>
      </c>
      <c r="D4549" t="s">
        <v>23</v>
      </c>
      <c r="E4549" s="6">
        <f>IF(Sense_data[[#This Row],[a_1State]]=D4548,E4548,Sense_data[[#This Row],[SysTimeStamp]])</f>
        <v>42182.051192141596</v>
      </c>
      <c r="F4549" s="3" t="str">
        <f>Sense_data[[#This Row],[a_1State]]&amp;TEXT(Sense_data[[#This Row],[StateInstanceTimestamp]],"#.######")</f>
        <v>On42182.051192</v>
      </c>
      <c r="G4549" s="3">
        <f ca="1">IF(Sense_data[[#This Row],[a_1State]]="Off",RANDBETWEEN(off_min,off_max),RANDBETWEEN(on_min,on_max))/sr_div</f>
        <v>3.9</v>
      </c>
      <c r="H4549" s="3">
        <v>4.2</v>
      </c>
      <c r="I4549" s="3">
        <f>IF(HOUR(Sense_data[[#This Row],[SysTimeStamp]])&lt;12,I4548+$B$14,I4548-$B$14)</f>
        <v>16.049074074074909</v>
      </c>
    </row>
    <row r="4550" spans="1:9" x14ac:dyDescent="0.2">
      <c r="A4550" t="s">
        <v>20</v>
      </c>
      <c r="B4550" t="s">
        <v>22</v>
      </c>
      <c r="C4550" s="6">
        <f t="shared" si="75"/>
        <v>42182.052465290042</v>
      </c>
      <c r="D4550" t="s">
        <v>23</v>
      </c>
      <c r="E4550" s="6">
        <f>IF(Sense_data[[#This Row],[a_1State]]=D4549,E4549,Sense_data[[#This Row],[SysTimeStamp]])</f>
        <v>42182.051192141596</v>
      </c>
      <c r="F4550" s="3" t="str">
        <f>Sense_data[[#This Row],[a_1State]]&amp;TEXT(Sense_data[[#This Row],[StateInstanceTimestamp]],"#.######")</f>
        <v>On42182.051192</v>
      </c>
      <c r="G4550" s="3">
        <f ca="1">IF(Sense_data[[#This Row],[a_1State]]="Off",RANDBETWEEN(off_min,off_max),RANDBETWEEN(on_min,on_max))/sr_div</f>
        <v>5.9</v>
      </c>
      <c r="H4550" s="3">
        <v>3.3</v>
      </c>
      <c r="I4550" s="3">
        <f>IF(HOUR(Sense_data[[#This Row],[SysTimeStamp]])&lt;12,I4549+$B$14,I4549-$B$14)</f>
        <v>16.049305555556391</v>
      </c>
    </row>
    <row r="4551" spans="1:9" x14ac:dyDescent="0.2">
      <c r="A4551" t="s">
        <v>20</v>
      </c>
      <c r="B4551" t="s">
        <v>22</v>
      </c>
      <c r="C4551" s="6">
        <f t="shared" si="75"/>
        <v>42182.052476864119</v>
      </c>
      <c r="D4551" t="s">
        <v>23</v>
      </c>
      <c r="E4551" s="6">
        <f>IF(Sense_data[[#This Row],[a_1State]]=D4550,E4550,Sense_data[[#This Row],[SysTimeStamp]])</f>
        <v>42182.051192141596</v>
      </c>
      <c r="F4551" s="3" t="str">
        <f>Sense_data[[#This Row],[a_1State]]&amp;TEXT(Sense_data[[#This Row],[StateInstanceTimestamp]],"#.######")</f>
        <v>On42182.051192</v>
      </c>
      <c r="G4551" s="3">
        <f ca="1">IF(Sense_data[[#This Row],[a_1State]]="Off",RANDBETWEEN(off_min,off_max),RANDBETWEEN(on_min,on_max))/sr_div</f>
        <v>4.2</v>
      </c>
      <c r="H4551" s="3">
        <v>4.2</v>
      </c>
      <c r="I4551" s="3">
        <f>IF(HOUR(Sense_data[[#This Row],[SysTimeStamp]])&lt;12,I4550+$B$14,I4550-$B$14)</f>
        <v>16.049537037037872</v>
      </c>
    </row>
    <row r="4552" spans="1:9" x14ac:dyDescent="0.2">
      <c r="A4552" t="s">
        <v>20</v>
      </c>
      <c r="B4552" t="s">
        <v>22</v>
      </c>
      <c r="C4552" s="6">
        <f t="shared" si="75"/>
        <v>42182.052488438196</v>
      </c>
      <c r="D4552" t="s">
        <v>23</v>
      </c>
      <c r="E4552" s="6">
        <f>IF(Sense_data[[#This Row],[a_1State]]=D4551,E4551,Sense_data[[#This Row],[SysTimeStamp]])</f>
        <v>42182.051192141596</v>
      </c>
      <c r="F4552" s="3" t="str">
        <f>Sense_data[[#This Row],[a_1State]]&amp;TEXT(Sense_data[[#This Row],[StateInstanceTimestamp]],"#.######")</f>
        <v>On42182.051192</v>
      </c>
      <c r="G4552" s="3">
        <f ca="1">IF(Sense_data[[#This Row],[a_1State]]="Off",RANDBETWEEN(off_min,off_max),RANDBETWEEN(on_min,on_max))/sr_div</f>
        <v>4.4000000000000004</v>
      </c>
      <c r="H4552" s="3">
        <v>3</v>
      </c>
      <c r="I4552" s="3">
        <f>IF(HOUR(Sense_data[[#This Row],[SysTimeStamp]])&lt;12,I4551+$B$14,I4551-$B$14)</f>
        <v>16.049768518519354</v>
      </c>
    </row>
    <row r="4553" spans="1:9" x14ac:dyDescent="0.2">
      <c r="A4553" t="s">
        <v>20</v>
      </c>
      <c r="B4553" t="s">
        <v>22</v>
      </c>
      <c r="C4553" s="6">
        <f t="shared" si="75"/>
        <v>42182.052500012273</v>
      </c>
      <c r="D4553" t="s">
        <v>23</v>
      </c>
      <c r="E4553" s="6">
        <f>IF(Sense_data[[#This Row],[a_1State]]=D4552,E4552,Sense_data[[#This Row],[SysTimeStamp]])</f>
        <v>42182.051192141596</v>
      </c>
      <c r="F4553" s="3" t="str">
        <f>Sense_data[[#This Row],[a_1State]]&amp;TEXT(Sense_data[[#This Row],[StateInstanceTimestamp]],"#.######")</f>
        <v>On42182.051192</v>
      </c>
      <c r="G4553" s="3">
        <f ca="1">IF(Sense_data[[#This Row],[a_1State]]="Off",RANDBETWEEN(off_min,off_max),RANDBETWEEN(on_min,on_max))/sr_div</f>
        <v>3.6</v>
      </c>
      <c r="H4553" s="3">
        <v>3.9</v>
      </c>
      <c r="I4553" s="3">
        <f>IF(HOUR(Sense_data[[#This Row],[SysTimeStamp]])&lt;12,I4552+$B$14,I4552-$B$14)</f>
        <v>16.050000000000836</v>
      </c>
    </row>
    <row r="4554" spans="1:9" x14ac:dyDescent="0.2">
      <c r="A4554" t="s">
        <v>20</v>
      </c>
      <c r="B4554" t="s">
        <v>22</v>
      </c>
      <c r="C4554" s="6">
        <f t="shared" si="75"/>
        <v>42182.052511586349</v>
      </c>
      <c r="D4554" t="s">
        <v>23</v>
      </c>
      <c r="E4554" s="6">
        <f>IF(Sense_data[[#This Row],[a_1State]]=D4553,E4553,Sense_data[[#This Row],[SysTimeStamp]])</f>
        <v>42182.051192141596</v>
      </c>
      <c r="F4554" s="3" t="str">
        <f>Sense_data[[#This Row],[a_1State]]&amp;TEXT(Sense_data[[#This Row],[StateInstanceTimestamp]],"#.######")</f>
        <v>On42182.051192</v>
      </c>
      <c r="G4554" s="3">
        <f ca="1">IF(Sense_data[[#This Row],[a_1State]]="Off",RANDBETWEEN(off_min,off_max),RANDBETWEEN(on_min,on_max))/sr_div</f>
        <v>5.3</v>
      </c>
      <c r="H4554" s="3">
        <v>5.7</v>
      </c>
      <c r="I4554" s="3">
        <f>IF(HOUR(Sense_data[[#This Row],[SysTimeStamp]])&lt;12,I4553+$B$14,I4553-$B$14)</f>
        <v>16.050231481482317</v>
      </c>
    </row>
    <row r="4555" spans="1:9" x14ac:dyDescent="0.2">
      <c r="A4555" t="s">
        <v>20</v>
      </c>
      <c r="B4555" t="s">
        <v>22</v>
      </c>
      <c r="C4555" s="6">
        <f t="shared" si="75"/>
        <v>42182.052523160426</v>
      </c>
      <c r="D4555" t="s">
        <v>23</v>
      </c>
      <c r="E4555" s="6">
        <f>IF(Sense_data[[#This Row],[a_1State]]=D4554,E4554,Sense_data[[#This Row],[SysTimeStamp]])</f>
        <v>42182.051192141596</v>
      </c>
      <c r="F4555" s="3" t="str">
        <f>Sense_data[[#This Row],[a_1State]]&amp;TEXT(Sense_data[[#This Row],[StateInstanceTimestamp]],"#.######")</f>
        <v>On42182.051192</v>
      </c>
      <c r="G4555" s="3">
        <f ca="1">IF(Sense_data[[#This Row],[a_1State]]="Off",RANDBETWEEN(off_min,off_max),RANDBETWEEN(on_min,on_max))/sr_div</f>
        <v>3.4</v>
      </c>
      <c r="H4555" s="3">
        <v>4.0999999999999996</v>
      </c>
      <c r="I4555" s="3">
        <f>IF(HOUR(Sense_data[[#This Row],[SysTimeStamp]])&lt;12,I4554+$B$14,I4554-$B$14)</f>
        <v>16.050462962963799</v>
      </c>
    </row>
    <row r="4556" spans="1:9" x14ac:dyDescent="0.2">
      <c r="A4556" t="s">
        <v>20</v>
      </c>
      <c r="B4556" t="s">
        <v>22</v>
      </c>
      <c r="C4556" s="6">
        <f t="shared" si="75"/>
        <v>42182.052534734503</v>
      </c>
      <c r="D4556" t="s">
        <v>23</v>
      </c>
      <c r="E4556" s="6">
        <f>IF(Sense_data[[#This Row],[a_1State]]=D4555,E4555,Sense_data[[#This Row],[SysTimeStamp]])</f>
        <v>42182.051192141596</v>
      </c>
      <c r="F4556" s="3" t="str">
        <f>Sense_data[[#This Row],[a_1State]]&amp;TEXT(Sense_data[[#This Row],[StateInstanceTimestamp]],"#.######")</f>
        <v>On42182.051192</v>
      </c>
      <c r="G4556" s="3">
        <f ca="1">IF(Sense_data[[#This Row],[a_1State]]="Off",RANDBETWEEN(off_min,off_max),RANDBETWEEN(on_min,on_max))/sr_div</f>
        <v>3.7</v>
      </c>
      <c r="H4556" s="3">
        <v>4.7</v>
      </c>
      <c r="I4556" s="3">
        <f>IF(HOUR(Sense_data[[#This Row],[SysTimeStamp]])&lt;12,I4555+$B$14,I4555-$B$14)</f>
        <v>16.050694444445281</v>
      </c>
    </row>
    <row r="4557" spans="1:9" x14ac:dyDescent="0.2">
      <c r="A4557" t="s">
        <v>20</v>
      </c>
      <c r="B4557" t="s">
        <v>22</v>
      </c>
      <c r="C4557" s="6">
        <f t="shared" si="75"/>
        <v>42182.05254630858</v>
      </c>
      <c r="D4557" t="s">
        <v>23</v>
      </c>
      <c r="E4557" s="6">
        <f>IF(Sense_data[[#This Row],[a_1State]]=D4556,E4556,Sense_data[[#This Row],[SysTimeStamp]])</f>
        <v>42182.051192141596</v>
      </c>
      <c r="F4557" s="3" t="str">
        <f>Sense_data[[#This Row],[a_1State]]&amp;TEXT(Sense_data[[#This Row],[StateInstanceTimestamp]],"#.######")</f>
        <v>On42182.051192</v>
      </c>
      <c r="G4557" s="3">
        <f ca="1">IF(Sense_data[[#This Row],[a_1State]]="Off",RANDBETWEEN(off_min,off_max),RANDBETWEEN(on_min,on_max))/sr_div</f>
        <v>5.0999999999999996</v>
      </c>
      <c r="H4557" s="3">
        <v>5.8</v>
      </c>
      <c r="I4557" s="3">
        <f>IF(HOUR(Sense_data[[#This Row],[SysTimeStamp]])&lt;12,I4556+$B$14,I4556-$B$14)</f>
        <v>16.050925925926762</v>
      </c>
    </row>
    <row r="4558" spans="1:9" x14ac:dyDescent="0.2">
      <c r="A4558" t="s">
        <v>20</v>
      </c>
      <c r="B4558" t="s">
        <v>22</v>
      </c>
      <c r="C4558" s="6">
        <f t="shared" si="75"/>
        <v>42182.052557882656</v>
      </c>
      <c r="D4558" t="s">
        <v>23</v>
      </c>
      <c r="E4558" s="6">
        <f>IF(Sense_data[[#This Row],[a_1State]]=D4557,E4557,Sense_data[[#This Row],[SysTimeStamp]])</f>
        <v>42182.051192141596</v>
      </c>
      <c r="F4558" s="3" t="str">
        <f>Sense_data[[#This Row],[a_1State]]&amp;TEXT(Sense_data[[#This Row],[StateInstanceTimestamp]],"#.######")</f>
        <v>On42182.051192</v>
      </c>
      <c r="G4558" s="3">
        <f ca="1">IF(Sense_data[[#This Row],[a_1State]]="Off",RANDBETWEEN(off_min,off_max),RANDBETWEEN(on_min,on_max))/sr_div</f>
        <v>5</v>
      </c>
      <c r="H4558" s="3">
        <v>5.4</v>
      </c>
      <c r="I4558" s="3">
        <f>IF(HOUR(Sense_data[[#This Row],[SysTimeStamp]])&lt;12,I4557+$B$14,I4557-$B$14)</f>
        <v>16.051157407408244</v>
      </c>
    </row>
    <row r="4559" spans="1:9" x14ac:dyDescent="0.2">
      <c r="A4559" t="s">
        <v>20</v>
      </c>
      <c r="B4559" t="s">
        <v>22</v>
      </c>
      <c r="C4559" s="6">
        <f t="shared" si="75"/>
        <v>42182.052569456733</v>
      </c>
      <c r="D4559" t="s">
        <v>23</v>
      </c>
      <c r="E4559" s="6">
        <f>IF(Sense_data[[#This Row],[a_1State]]=D4558,E4558,Sense_data[[#This Row],[SysTimeStamp]])</f>
        <v>42182.051192141596</v>
      </c>
      <c r="F4559" s="3" t="str">
        <f>Sense_data[[#This Row],[a_1State]]&amp;TEXT(Sense_data[[#This Row],[StateInstanceTimestamp]],"#.######")</f>
        <v>On42182.051192</v>
      </c>
      <c r="G4559" s="3">
        <f ca="1">IF(Sense_data[[#This Row],[a_1State]]="Off",RANDBETWEEN(off_min,off_max),RANDBETWEEN(on_min,on_max))/sr_div</f>
        <v>4.3</v>
      </c>
      <c r="H4559" s="3">
        <v>4.5999999999999996</v>
      </c>
      <c r="I4559" s="3">
        <f>IF(HOUR(Sense_data[[#This Row],[SysTimeStamp]])&lt;12,I4558+$B$14,I4558-$B$14)</f>
        <v>16.051388888889726</v>
      </c>
    </row>
    <row r="4560" spans="1:9" x14ac:dyDescent="0.2">
      <c r="A4560" t="s">
        <v>20</v>
      </c>
      <c r="B4560" t="s">
        <v>22</v>
      </c>
      <c r="C4560" s="6">
        <f t="shared" si="75"/>
        <v>42182.05258103081</v>
      </c>
      <c r="D4560" t="s">
        <v>23</v>
      </c>
      <c r="E4560" s="6">
        <f>IF(Sense_data[[#This Row],[a_1State]]=D4559,E4559,Sense_data[[#This Row],[SysTimeStamp]])</f>
        <v>42182.051192141596</v>
      </c>
      <c r="F4560" s="3" t="str">
        <f>Sense_data[[#This Row],[a_1State]]&amp;TEXT(Sense_data[[#This Row],[StateInstanceTimestamp]],"#.######")</f>
        <v>On42182.051192</v>
      </c>
      <c r="G4560" s="3">
        <f ca="1">IF(Sense_data[[#This Row],[a_1State]]="Off",RANDBETWEEN(off_min,off_max),RANDBETWEEN(on_min,on_max))/sr_div</f>
        <v>5.8</v>
      </c>
      <c r="H4560" s="3">
        <v>5.9</v>
      </c>
      <c r="I4560" s="3">
        <f>IF(HOUR(Sense_data[[#This Row],[SysTimeStamp]])&lt;12,I4559+$B$14,I4559-$B$14)</f>
        <v>16.051620370371207</v>
      </c>
    </row>
    <row r="4561" spans="1:9" x14ac:dyDescent="0.2">
      <c r="A4561" t="s">
        <v>20</v>
      </c>
      <c r="B4561" t="s">
        <v>22</v>
      </c>
      <c r="C4561" s="6">
        <f t="shared" si="75"/>
        <v>42182.052592604887</v>
      </c>
      <c r="D4561" t="s">
        <v>23</v>
      </c>
      <c r="E4561" s="6">
        <f>IF(Sense_data[[#This Row],[a_1State]]=D4560,E4560,Sense_data[[#This Row],[SysTimeStamp]])</f>
        <v>42182.051192141596</v>
      </c>
      <c r="F4561" s="3" t="str">
        <f>Sense_data[[#This Row],[a_1State]]&amp;TEXT(Sense_data[[#This Row],[StateInstanceTimestamp]],"#.######")</f>
        <v>On42182.051192</v>
      </c>
      <c r="G4561" s="3">
        <f ca="1">IF(Sense_data[[#This Row],[a_1State]]="Off",RANDBETWEEN(off_min,off_max),RANDBETWEEN(on_min,on_max))/sr_div</f>
        <v>4.5999999999999996</v>
      </c>
      <c r="H4561" s="3">
        <v>3.2</v>
      </c>
      <c r="I4561" s="3">
        <f>IF(HOUR(Sense_data[[#This Row],[SysTimeStamp]])&lt;12,I4560+$B$14,I4560-$B$14)</f>
        <v>16.051851851852689</v>
      </c>
    </row>
    <row r="4562" spans="1:9" x14ac:dyDescent="0.2">
      <c r="A4562" t="s">
        <v>20</v>
      </c>
      <c r="B4562" t="s">
        <v>22</v>
      </c>
      <c r="C4562" s="6">
        <f t="shared" si="75"/>
        <v>42182.052604178964</v>
      </c>
      <c r="D4562" t="s">
        <v>23</v>
      </c>
      <c r="E4562" s="6">
        <f>IF(Sense_data[[#This Row],[a_1State]]=D4561,E4561,Sense_data[[#This Row],[SysTimeStamp]])</f>
        <v>42182.051192141596</v>
      </c>
      <c r="F4562" s="3" t="str">
        <f>Sense_data[[#This Row],[a_1State]]&amp;TEXT(Sense_data[[#This Row],[StateInstanceTimestamp]],"#.######")</f>
        <v>On42182.051192</v>
      </c>
      <c r="G4562" s="3">
        <f ca="1">IF(Sense_data[[#This Row],[a_1State]]="Off",RANDBETWEEN(off_min,off_max),RANDBETWEEN(on_min,on_max))/sr_div</f>
        <v>3.4</v>
      </c>
      <c r="H4562" s="3">
        <v>3.2</v>
      </c>
      <c r="I4562" s="3">
        <f>IF(HOUR(Sense_data[[#This Row],[SysTimeStamp]])&lt;12,I4561+$B$14,I4561-$B$14)</f>
        <v>16.052083333334171</v>
      </c>
    </row>
    <row r="4563" spans="1:9" x14ac:dyDescent="0.2">
      <c r="A4563" t="s">
        <v>20</v>
      </c>
      <c r="B4563" t="s">
        <v>22</v>
      </c>
      <c r="C4563" s="6">
        <f t="shared" si="75"/>
        <v>42182.05261575304</v>
      </c>
      <c r="D4563" t="s">
        <v>23</v>
      </c>
      <c r="E4563" s="6">
        <f>IF(Sense_data[[#This Row],[a_1State]]=D4562,E4562,Sense_data[[#This Row],[SysTimeStamp]])</f>
        <v>42182.051192141596</v>
      </c>
      <c r="F4563" s="3" t="str">
        <f>Sense_data[[#This Row],[a_1State]]&amp;TEXT(Sense_data[[#This Row],[StateInstanceTimestamp]],"#.######")</f>
        <v>On42182.051192</v>
      </c>
      <c r="G4563" s="3">
        <f ca="1">IF(Sense_data[[#This Row],[a_1State]]="Off",RANDBETWEEN(off_min,off_max),RANDBETWEEN(on_min,on_max))/sr_div</f>
        <v>3</v>
      </c>
      <c r="H4563" s="3">
        <v>5.4</v>
      </c>
      <c r="I4563" s="3">
        <f>IF(HOUR(Sense_data[[#This Row],[SysTimeStamp]])&lt;12,I4562+$B$14,I4562-$B$14)</f>
        <v>16.052314814815652</v>
      </c>
    </row>
    <row r="4564" spans="1:9" x14ac:dyDescent="0.2">
      <c r="A4564" t="s">
        <v>20</v>
      </c>
      <c r="B4564" t="s">
        <v>22</v>
      </c>
      <c r="C4564" s="6">
        <f t="shared" si="75"/>
        <v>42182.052627327117</v>
      </c>
      <c r="D4564" t="s">
        <v>23</v>
      </c>
      <c r="E4564" s="6">
        <f>IF(Sense_data[[#This Row],[a_1State]]=D4563,E4563,Sense_data[[#This Row],[SysTimeStamp]])</f>
        <v>42182.051192141596</v>
      </c>
      <c r="F4564" s="3" t="str">
        <f>Sense_data[[#This Row],[a_1State]]&amp;TEXT(Sense_data[[#This Row],[StateInstanceTimestamp]],"#.######")</f>
        <v>On42182.051192</v>
      </c>
      <c r="G4564" s="3">
        <f ca="1">IF(Sense_data[[#This Row],[a_1State]]="Off",RANDBETWEEN(off_min,off_max),RANDBETWEEN(on_min,on_max))/sr_div</f>
        <v>3.4</v>
      </c>
      <c r="H4564" s="3">
        <v>3.4</v>
      </c>
      <c r="I4564" s="3">
        <f>IF(HOUR(Sense_data[[#This Row],[SysTimeStamp]])&lt;12,I4563+$B$14,I4563-$B$14)</f>
        <v>16.052546296297134</v>
      </c>
    </row>
    <row r="4565" spans="1:9" x14ac:dyDescent="0.2">
      <c r="A4565" t="s">
        <v>20</v>
      </c>
      <c r="B4565" t="s">
        <v>22</v>
      </c>
      <c r="C4565" s="6">
        <f t="shared" si="75"/>
        <v>42182.052638901194</v>
      </c>
      <c r="D4565" t="s">
        <v>23</v>
      </c>
      <c r="E4565" s="6">
        <f>IF(Sense_data[[#This Row],[a_1State]]=D4564,E4564,Sense_data[[#This Row],[SysTimeStamp]])</f>
        <v>42182.051192141596</v>
      </c>
      <c r="F4565" s="3" t="str">
        <f>Sense_data[[#This Row],[a_1State]]&amp;TEXT(Sense_data[[#This Row],[StateInstanceTimestamp]],"#.######")</f>
        <v>On42182.051192</v>
      </c>
      <c r="G4565" s="3">
        <f ca="1">IF(Sense_data[[#This Row],[a_1State]]="Off",RANDBETWEEN(off_min,off_max),RANDBETWEEN(on_min,on_max))/sr_div</f>
        <v>3.7</v>
      </c>
      <c r="H4565" s="3">
        <v>3</v>
      </c>
      <c r="I4565" s="3">
        <f>IF(HOUR(Sense_data[[#This Row],[SysTimeStamp]])&lt;12,I4564+$B$14,I4564-$B$14)</f>
        <v>16.052777777778616</v>
      </c>
    </row>
    <row r="4566" spans="1:9" x14ac:dyDescent="0.2">
      <c r="A4566" t="s">
        <v>20</v>
      </c>
      <c r="B4566" t="s">
        <v>22</v>
      </c>
      <c r="C4566" s="6">
        <f t="shared" si="75"/>
        <v>42182.052650475271</v>
      </c>
      <c r="D4566" t="s">
        <v>23</v>
      </c>
      <c r="E4566" s="6">
        <f>IF(Sense_data[[#This Row],[a_1State]]=D4565,E4565,Sense_data[[#This Row],[SysTimeStamp]])</f>
        <v>42182.051192141596</v>
      </c>
      <c r="F4566" s="3" t="str">
        <f>Sense_data[[#This Row],[a_1State]]&amp;TEXT(Sense_data[[#This Row],[StateInstanceTimestamp]],"#.######")</f>
        <v>On42182.051192</v>
      </c>
      <c r="G4566" s="3">
        <f ca="1">IF(Sense_data[[#This Row],[a_1State]]="Off",RANDBETWEEN(off_min,off_max),RANDBETWEEN(on_min,on_max))/sr_div</f>
        <v>4.7</v>
      </c>
      <c r="H4566" s="3">
        <v>4.2</v>
      </c>
      <c r="I4566" s="3">
        <f>IF(HOUR(Sense_data[[#This Row],[SysTimeStamp]])&lt;12,I4565+$B$14,I4565-$B$14)</f>
        <v>16.053009259260097</v>
      </c>
    </row>
    <row r="4567" spans="1:9" x14ac:dyDescent="0.2">
      <c r="A4567" t="s">
        <v>20</v>
      </c>
      <c r="B4567" t="s">
        <v>22</v>
      </c>
      <c r="C4567" s="6">
        <f t="shared" si="75"/>
        <v>42182.052662049347</v>
      </c>
      <c r="D4567" t="s">
        <v>23</v>
      </c>
      <c r="E4567" s="6">
        <f>IF(Sense_data[[#This Row],[a_1State]]=D4566,E4566,Sense_data[[#This Row],[SysTimeStamp]])</f>
        <v>42182.051192141596</v>
      </c>
      <c r="F4567" s="3" t="str">
        <f>Sense_data[[#This Row],[a_1State]]&amp;TEXT(Sense_data[[#This Row],[StateInstanceTimestamp]],"#.######")</f>
        <v>On42182.051192</v>
      </c>
      <c r="G4567" s="3">
        <f ca="1">IF(Sense_data[[#This Row],[a_1State]]="Off",RANDBETWEEN(off_min,off_max),RANDBETWEEN(on_min,on_max))/sr_div</f>
        <v>3.4</v>
      </c>
      <c r="H4567" s="3">
        <v>4.7</v>
      </c>
      <c r="I4567" s="3">
        <f>IF(HOUR(Sense_data[[#This Row],[SysTimeStamp]])&lt;12,I4566+$B$14,I4566-$B$14)</f>
        <v>16.053240740741579</v>
      </c>
    </row>
    <row r="4568" spans="1:9" x14ac:dyDescent="0.2">
      <c r="A4568" t="s">
        <v>20</v>
      </c>
      <c r="B4568" t="s">
        <v>22</v>
      </c>
      <c r="C4568" s="6">
        <f t="shared" si="75"/>
        <v>42182.052673623424</v>
      </c>
      <c r="D4568" t="s">
        <v>23</v>
      </c>
      <c r="E4568" s="6">
        <f>IF(Sense_data[[#This Row],[a_1State]]=D4567,E4567,Sense_data[[#This Row],[SysTimeStamp]])</f>
        <v>42182.051192141596</v>
      </c>
      <c r="F4568" s="3" t="str">
        <f>Sense_data[[#This Row],[a_1State]]&amp;TEXT(Sense_data[[#This Row],[StateInstanceTimestamp]],"#.######")</f>
        <v>On42182.051192</v>
      </c>
      <c r="G4568" s="3">
        <f ca="1">IF(Sense_data[[#This Row],[a_1State]]="Off",RANDBETWEEN(off_min,off_max),RANDBETWEEN(on_min,on_max))/sr_div</f>
        <v>5.8</v>
      </c>
      <c r="H4568" s="3">
        <v>3.3</v>
      </c>
      <c r="I4568" s="3">
        <f>IF(HOUR(Sense_data[[#This Row],[SysTimeStamp]])&lt;12,I4567+$B$14,I4567-$B$14)</f>
        <v>16.053472222223061</v>
      </c>
    </row>
    <row r="4569" spans="1:9" x14ac:dyDescent="0.2">
      <c r="A4569" t="s">
        <v>20</v>
      </c>
      <c r="B4569" t="s">
        <v>22</v>
      </c>
      <c r="C4569" s="6">
        <f t="shared" si="75"/>
        <v>42182.052685197501</v>
      </c>
      <c r="D4569" t="s">
        <v>23</v>
      </c>
      <c r="E4569" s="6">
        <f>IF(Sense_data[[#This Row],[a_1State]]=D4568,E4568,Sense_data[[#This Row],[SysTimeStamp]])</f>
        <v>42182.051192141596</v>
      </c>
      <c r="F4569" s="3" t="str">
        <f>Sense_data[[#This Row],[a_1State]]&amp;TEXT(Sense_data[[#This Row],[StateInstanceTimestamp]],"#.######")</f>
        <v>On42182.051192</v>
      </c>
      <c r="G4569" s="3">
        <f ca="1">IF(Sense_data[[#This Row],[a_1State]]="Off",RANDBETWEEN(off_min,off_max),RANDBETWEEN(on_min,on_max))/sr_div</f>
        <v>4.9000000000000004</v>
      </c>
      <c r="H4569" s="3">
        <v>3</v>
      </c>
      <c r="I4569" s="3">
        <f>IF(HOUR(Sense_data[[#This Row],[SysTimeStamp]])&lt;12,I4568+$B$14,I4568-$B$14)</f>
        <v>16.053703703704542</v>
      </c>
    </row>
    <row r="4570" spans="1:9" x14ac:dyDescent="0.2">
      <c r="A4570" t="s">
        <v>20</v>
      </c>
      <c r="B4570" t="s">
        <v>22</v>
      </c>
      <c r="C4570" s="6">
        <f t="shared" si="75"/>
        <v>42182.052696771578</v>
      </c>
      <c r="D4570" t="s">
        <v>23</v>
      </c>
      <c r="E4570" s="6">
        <f>IF(Sense_data[[#This Row],[a_1State]]=D4569,E4569,Sense_data[[#This Row],[SysTimeStamp]])</f>
        <v>42182.051192141596</v>
      </c>
      <c r="F4570" s="3" t="str">
        <f>Sense_data[[#This Row],[a_1State]]&amp;TEXT(Sense_data[[#This Row],[StateInstanceTimestamp]],"#.######")</f>
        <v>On42182.051192</v>
      </c>
      <c r="G4570" s="3">
        <f ca="1">IF(Sense_data[[#This Row],[a_1State]]="Off",RANDBETWEEN(off_min,off_max),RANDBETWEEN(on_min,on_max))/sr_div</f>
        <v>5.5</v>
      </c>
      <c r="H4570" s="3">
        <v>4.5</v>
      </c>
      <c r="I4570" s="3">
        <f>IF(HOUR(Sense_data[[#This Row],[SysTimeStamp]])&lt;12,I4569+$B$14,I4569-$B$14)</f>
        <v>16.053935185186024</v>
      </c>
    </row>
    <row r="4571" spans="1:9" x14ac:dyDescent="0.2">
      <c r="A4571" t="s">
        <v>20</v>
      </c>
      <c r="B4571" t="s">
        <v>22</v>
      </c>
      <c r="C4571" s="6">
        <f t="shared" si="75"/>
        <v>42182.052708345655</v>
      </c>
      <c r="D4571" t="s">
        <v>23</v>
      </c>
      <c r="E4571" s="6">
        <f>IF(Sense_data[[#This Row],[a_1State]]=D4570,E4570,Sense_data[[#This Row],[SysTimeStamp]])</f>
        <v>42182.051192141596</v>
      </c>
      <c r="F4571" s="3" t="str">
        <f>Sense_data[[#This Row],[a_1State]]&amp;TEXT(Sense_data[[#This Row],[StateInstanceTimestamp]],"#.######")</f>
        <v>On42182.051192</v>
      </c>
      <c r="G4571" s="3">
        <f ca="1">IF(Sense_data[[#This Row],[a_1State]]="Off",RANDBETWEEN(off_min,off_max),RANDBETWEEN(on_min,on_max))/sr_div</f>
        <v>4.0999999999999996</v>
      </c>
      <c r="H4571" s="3">
        <v>4.8</v>
      </c>
      <c r="I4571" s="3">
        <f>IF(HOUR(Sense_data[[#This Row],[SysTimeStamp]])&lt;12,I4570+$B$14,I4570-$B$14)</f>
        <v>16.054166666667506</v>
      </c>
    </row>
    <row r="4572" spans="1:9" x14ac:dyDescent="0.2">
      <c r="A4572" t="s">
        <v>20</v>
      </c>
      <c r="B4572" t="s">
        <v>22</v>
      </c>
      <c r="C4572" s="6">
        <f t="shared" si="75"/>
        <v>42182.052719919731</v>
      </c>
      <c r="D4572" t="s">
        <v>23</v>
      </c>
      <c r="E4572" s="6">
        <f>IF(Sense_data[[#This Row],[a_1State]]=D4571,E4571,Sense_data[[#This Row],[SysTimeStamp]])</f>
        <v>42182.051192141596</v>
      </c>
      <c r="F4572" s="3" t="str">
        <f>Sense_data[[#This Row],[a_1State]]&amp;TEXT(Sense_data[[#This Row],[StateInstanceTimestamp]],"#.######")</f>
        <v>On42182.051192</v>
      </c>
      <c r="G4572" s="3">
        <f ca="1">IF(Sense_data[[#This Row],[a_1State]]="Off",RANDBETWEEN(off_min,off_max),RANDBETWEEN(on_min,on_max))/sr_div</f>
        <v>4.5999999999999996</v>
      </c>
      <c r="H4572" s="3">
        <v>4.2</v>
      </c>
      <c r="I4572" s="3">
        <f>IF(HOUR(Sense_data[[#This Row],[SysTimeStamp]])&lt;12,I4571+$B$14,I4571-$B$14)</f>
        <v>16.054398148148987</v>
      </c>
    </row>
    <row r="4573" spans="1:9" x14ac:dyDescent="0.2">
      <c r="A4573" t="s">
        <v>20</v>
      </c>
      <c r="B4573" t="s">
        <v>22</v>
      </c>
      <c r="C4573" s="6">
        <f t="shared" si="75"/>
        <v>42182.052731493808</v>
      </c>
      <c r="D4573" t="s">
        <v>23</v>
      </c>
      <c r="E4573" s="6">
        <f>IF(Sense_data[[#This Row],[a_1State]]=D4572,E4572,Sense_data[[#This Row],[SysTimeStamp]])</f>
        <v>42182.051192141596</v>
      </c>
      <c r="F4573" s="3" t="str">
        <f>Sense_data[[#This Row],[a_1State]]&amp;TEXT(Sense_data[[#This Row],[StateInstanceTimestamp]],"#.######")</f>
        <v>On42182.051192</v>
      </c>
      <c r="G4573" s="3">
        <f ca="1">IF(Sense_data[[#This Row],[a_1State]]="Off",RANDBETWEEN(off_min,off_max),RANDBETWEEN(on_min,on_max))/sr_div</f>
        <v>3</v>
      </c>
      <c r="H4573" s="3">
        <v>4.7</v>
      </c>
      <c r="I4573" s="3">
        <f>IF(HOUR(Sense_data[[#This Row],[SysTimeStamp]])&lt;12,I4572+$B$14,I4572-$B$14)</f>
        <v>16.054629629630469</v>
      </c>
    </row>
    <row r="4574" spans="1:9" x14ac:dyDescent="0.2">
      <c r="A4574" t="s">
        <v>20</v>
      </c>
      <c r="B4574" t="s">
        <v>22</v>
      </c>
      <c r="C4574" s="6">
        <f t="shared" si="75"/>
        <v>42182.052743067885</v>
      </c>
      <c r="D4574" t="s">
        <v>23</v>
      </c>
      <c r="E4574" s="6">
        <f>IF(Sense_data[[#This Row],[a_1State]]=D4573,E4573,Sense_data[[#This Row],[SysTimeStamp]])</f>
        <v>42182.051192141596</v>
      </c>
      <c r="F4574" s="3" t="str">
        <f>Sense_data[[#This Row],[a_1State]]&amp;TEXT(Sense_data[[#This Row],[StateInstanceTimestamp]],"#.######")</f>
        <v>On42182.051192</v>
      </c>
      <c r="G4574" s="3">
        <f ca="1">IF(Sense_data[[#This Row],[a_1State]]="Off",RANDBETWEEN(off_min,off_max),RANDBETWEEN(on_min,on_max))/sr_div</f>
        <v>4.9000000000000004</v>
      </c>
      <c r="H4574" s="3">
        <v>4.5</v>
      </c>
      <c r="I4574" s="3">
        <f>IF(HOUR(Sense_data[[#This Row],[SysTimeStamp]])&lt;12,I4573+$B$14,I4573-$B$14)</f>
        <v>16.054861111111951</v>
      </c>
    </row>
    <row r="4575" spans="1:9" x14ac:dyDescent="0.2">
      <c r="A4575" t="s">
        <v>20</v>
      </c>
      <c r="B4575" t="s">
        <v>22</v>
      </c>
      <c r="C4575" s="6">
        <f t="shared" si="75"/>
        <v>42182.052754641962</v>
      </c>
      <c r="D4575" t="s">
        <v>23</v>
      </c>
      <c r="E4575" s="6">
        <f>IF(Sense_data[[#This Row],[a_1State]]=D4574,E4574,Sense_data[[#This Row],[SysTimeStamp]])</f>
        <v>42182.051192141596</v>
      </c>
      <c r="F4575" s="3" t="str">
        <f>Sense_data[[#This Row],[a_1State]]&amp;TEXT(Sense_data[[#This Row],[StateInstanceTimestamp]],"#.######")</f>
        <v>On42182.051192</v>
      </c>
      <c r="G4575" s="3">
        <f ca="1">IF(Sense_data[[#This Row],[a_1State]]="Off",RANDBETWEEN(off_min,off_max),RANDBETWEEN(on_min,on_max))/sr_div</f>
        <v>4.8</v>
      </c>
      <c r="H4575" s="3">
        <v>5</v>
      </c>
      <c r="I4575" s="3">
        <f>IF(HOUR(Sense_data[[#This Row],[SysTimeStamp]])&lt;12,I4574+$B$14,I4574-$B$14)</f>
        <v>16.055092592593432</v>
      </c>
    </row>
    <row r="4576" spans="1:9" x14ac:dyDescent="0.2">
      <c r="A4576" t="s">
        <v>20</v>
      </c>
      <c r="B4576" t="s">
        <v>22</v>
      </c>
      <c r="C4576" s="6">
        <f t="shared" si="75"/>
        <v>42182.052766216038</v>
      </c>
      <c r="D4576" t="s">
        <v>23</v>
      </c>
      <c r="E4576" s="6">
        <f>IF(Sense_data[[#This Row],[a_1State]]=D4575,E4575,Sense_data[[#This Row],[SysTimeStamp]])</f>
        <v>42182.051192141596</v>
      </c>
      <c r="F4576" s="3" t="str">
        <f>Sense_data[[#This Row],[a_1State]]&amp;TEXT(Sense_data[[#This Row],[StateInstanceTimestamp]],"#.######")</f>
        <v>On42182.051192</v>
      </c>
      <c r="G4576" s="3">
        <f ca="1">IF(Sense_data[[#This Row],[a_1State]]="Off",RANDBETWEEN(off_min,off_max),RANDBETWEEN(on_min,on_max))/sr_div</f>
        <v>5.3</v>
      </c>
      <c r="H4576" s="3">
        <v>5.8</v>
      </c>
      <c r="I4576" s="3">
        <f>IF(HOUR(Sense_data[[#This Row],[SysTimeStamp]])&lt;12,I4575+$B$14,I4575-$B$14)</f>
        <v>16.055324074074914</v>
      </c>
    </row>
    <row r="4577" spans="1:9" x14ac:dyDescent="0.2">
      <c r="A4577" t="s">
        <v>20</v>
      </c>
      <c r="B4577" t="s">
        <v>22</v>
      </c>
      <c r="C4577" s="6">
        <f t="shared" si="75"/>
        <v>42182.052777790115</v>
      </c>
      <c r="D4577" t="s">
        <v>23</v>
      </c>
      <c r="E4577" s="6">
        <f>IF(Sense_data[[#This Row],[a_1State]]=D4576,E4576,Sense_data[[#This Row],[SysTimeStamp]])</f>
        <v>42182.051192141596</v>
      </c>
      <c r="F4577" s="3" t="str">
        <f>Sense_data[[#This Row],[a_1State]]&amp;TEXT(Sense_data[[#This Row],[StateInstanceTimestamp]],"#.######")</f>
        <v>On42182.051192</v>
      </c>
      <c r="G4577" s="3">
        <f ca="1">IF(Sense_data[[#This Row],[a_1State]]="Off",RANDBETWEEN(off_min,off_max),RANDBETWEEN(on_min,on_max))/sr_div</f>
        <v>3</v>
      </c>
      <c r="H4577" s="3">
        <v>4.5</v>
      </c>
      <c r="I4577" s="3">
        <f>IF(HOUR(Sense_data[[#This Row],[SysTimeStamp]])&lt;12,I4576+$B$14,I4576-$B$14)</f>
        <v>16.055555555556396</v>
      </c>
    </row>
    <row r="4578" spans="1:9" x14ac:dyDescent="0.2">
      <c r="A4578" t="s">
        <v>20</v>
      </c>
      <c r="B4578" t="s">
        <v>22</v>
      </c>
      <c r="C4578" s="6">
        <f t="shared" si="75"/>
        <v>42182.052789364192</v>
      </c>
      <c r="D4578" t="s">
        <v>23</v>
      </c>
      <c r="E4578" s="6">
        <f>IF(Sense_data[[#This Row],[a_1State]]=D4577,E4577,Sense_data[[#This Row],[SysTimeStamp]])</f>
        <v>42182.051192141596</v>
      </c>
      <c r="F4578" s="3" t="str">
        <f>Sense_data[[#This Row],[a_1State]]&amp;TEXT(Sense_data[[#This Row],[StateInstanceTimestamp]],"#.######")</f>
        <v>On42182.051192</v>
      </c>
      <c r="G4578" s="3">
        <f ca="1">IF(Sense_data[[#This Row],[a_1State]]="Off",RANDBETWEEN(off_min,off_max),RANDBETWEEN(on_min,on_max))/sr_div</f>
        <v>4.3</v>
      </c>
      <c r="H4578" s="3">
        <v>5.2</v>
      </c>
      <c r="I4578" s="3">
        <f>IF(HOUR(Sense_data[[#This Row],[SysTimeStamp]])&lt;12,I4577+$B$14,I4577-$B$14)</f>
        <v>16.055787037037877</v>
      </c>
    </row>
    <row r="4579" spans="1:9" x14ac:dyDescent="0.2">
      <c r="A4579" t="s">
        <v>20</v>
      </c>
      <c r="B4579" t="s">
        <v>22</v>
      </c>
      <c r="C4579" s="6">
        <f t="shared" si="75"/>
        <v>42182.052800938269</v>
      </c>
      <c r="D4579" t="s">
        <v>23</v>
      </c>
      <c r="E4579" s="6">
        <f>IF(Sense_data[[#This Row],[a_1State]]=D4578,E4578,Sense_data[[#This Row],[SysTimeStamp]])</f>
        <v>42182.051192141596</v>
      </c>
      <c r="F4579" s="3" t="str">
        <f>Sense_data[[#This Row],[a_1State]]&amp;TEXT(Sense_data[[#This Row],[StateInstanceTimestamp]],"#.######")</f>
        <v>On42182.051192</v>
      </c>
      <c r="G4579" s="3">
        <f ca="1">IF(Sense_data[[#This Row],[a_1State]]="Off",RANDBETWEEN(off_min,off_max),RANDBETWEEN(on_min,on_max))/sr_div</f>
        <v>4.3</v>
      </c>
      <c r="H4579" s="3">
        <v>3.3</v>
      </c>
      <c r="I4579" s="3">
        <f>IF(HOUR(Sense_data[[#This Row],[SysTimeStamp]])&lt;12,I4578+$B$14,I4578-$B$14)</f>
        <v>16.056018518519359</v>
      </c>
    </row>
    <row r="4580" spans="1:9" x14ac:dyDescent="0.2">
      <c r="A4580" t="s">
        <v>20</v>
      </c>
      <c r="B4580" t="s">
        <v>22</v>
      </c>
      <c r="C4580" s="6">
        <f t="shared" si="75"/>
        <v>42182.052812512346</v>
      </c>
      <c r="D4580" t="s">
        <v>23</v>
      </c>
      <c r="E4580" s="6">
        <f>IF(Sense_data[[#This Row],[a_1State]]=D4579,E4579,Sense_data[[#This Row],[SysTimeStamp]])</f>
        <v>42182.051192141596</v>
      </c>
      <c r="F4580" s="3" t="str">
        <f>Sense_data[[#This Row],[a_1State]]&amp;TEXT(Sense_data[[#This Row],[StateInstanceTimestamp]],"#.######")</f>
        <v>On42182.051192</v>
      </c>
      <c r="G4580" s="3">
        <f ca="1">IF(Sense_data[[#This Row],[a_1State]]="Off",RANDBETWEEN(off_min,off_max),RANDBETWEEN(on_min,on_max))/sr_div</f>
        <v>4.5999999999999996</v>
      </c>
      <c r="H4580" s="3">
        <v>4.7</v>
      </c>
      <c r="I4580" s="3">
        <f>IF(HOUR(Sense_data[[#This Row],[SysTimeStamp]])&lt;12,I4579+$B$14,I4579-$B$14)</f>
        <v>16.056250000000841</v>
      </c>
    </row>
    <row r="4581" spans="1:9" x14ac:dyDescent="0.2">
      <c r="A4581" t="s">
        <v>20</v>
      </c>
      <c r="B4581" t="s">
        <v>22</v>
      </c>
      <c r="C4581" s="6">
        <f t="shared" si="75"/>
        <v>42182.052824086422</v>
      </c>
      <c r="D4581" t="s">
        <v>23</v>
      </c>
      <c r="E4581" s="6">
        <f>IF(Sense_data[[#This Row],[a_1State]]=D4580,E4580,Sense_data[[#This Row],[SysTimeStamp]])</f>
        <v>42182.051192141596</v>
      </c>
      <c r="F4581" s="3" t="str">
        <f>Sense_data[[#This Row],[a_1State]]&amp;TEXT(Sense_data[[#This Row],[StateInstanceTimestamp]],"#.######")</f>
        <v>On42182.051192</v>
      </c>
      <c r="G4581" s="3">
        <f ca="1">IF(Sense_data[[#This Row],[a_1State]]="Off",RANDBETWEEN(off_min,off_max),RANDBETWEEN(on_min,on_max))/sr_div</f>
        <v>3.8</v>
      </c>
      <c r="H4581" s="3">
        <v>6</v>
      </c>
      <c r="I4581" s="3">
        <f>IF(HOUR(Sense_data[[#This Row],[SysTimeStamp]])&lt;12,I4580+$B$14,I4580-$B$14)</f>
        <v>16.056481481482322</v>
      </c>
    </row>
    <row r="4582" spans="1:9" x14ac:dyDescent="0.2">
      <c r="A4582" t="s">
        <v>20</v>
      </c>
      <c r="B4582" t="s">
        <v>22</v>
      </c>
      <c r="C4582" s="6">
        <f t="shared" si="75"/>
        <v>42182.052835660499</v>
      </c>
      <c r="D4582" t="s">
        <v>23</v>
      </c>
      <c r="E4582" s="6">
        <f>IF(Sense_data[[#This Row],[a_1State]]=D4581,E4581,Sense_data[[#This Row],[SysTimeStamp]])</f>
        <v>42182.051192141596</v>
      </c>
      <c r="F4582" s="3" t="str">
        <f>Sense_data[[#This Row],[a_1State]]&amp;TEXT(Sense_data[[#This Row],[StateInstanceTimestamp]],"#.######")</f>
        <v>On42182.051192</v>
      </c>
      <c r="G4582" s="3">
        <f ca="1">IF(Sense_data[[#This Row],[a_1State]]="Off",RANDBETWEEN(off_min,off_max),RANDBETWEEN(on_min,on_max))/sr_div</f>
        <v>4.3</v>
      </c>
      <c r="H4582" s="3">
        <v>4.7</v>
      </c>
      <c r="I4582" s="3">
        <f>IF(HOUR(Sense_data[[#This Row],[SysTimeStamp]])&lt;12,I4581+$B$14,I4581-$B$14)</f>
        <v>16.056712962963804</v>
      </c>
    </row>
    <row r="4583" spans="1:9" x14ac:dyDescent="0.2">
      <c r="A4583" t="s">
        <v>20</v>
      </c>
      <c r="B4583" t="s">
        <v>22</v>
      </c>
      <c r="C4583" s="6">
        <f t="shared" si="75"/>
        <v>42182.052847234576</v>
      </c>
      <c r="D4583" t="s">
        <v>23</v>
      </c>
      <c r="E4583" s="6">
        <f>IF(Sense_data[[#This Row],[a_1State]]=D4582,E4582,Sense_data[[#This Row],[SysTimeStamp]])</f>
        <v>42182.051192141596</v>
      </c>
      <c r="F4583" s="3" t="str">
        <f>Sense_data[[#This Row],[a_1State]]&amp;TEXT(Sense_data[[#This Row],[StateInstanceTimestamp]],"#.######")</f>
        <v>On42182.051192</v>
      </c>
      <c r="G4583" s="3">
        <f ca="1">IF(Sense_data[[#This Row],[a_1State]]="Off",RANDBETWEEN(off_min,off_max),RANDBETWEEN(on_min,on_max))/sr_div</f>
        <v>4.5</v>
      </c>
      <c r="H4583" s="3">
        <v>3.6</v>
      </c>
      <c r="I4583" s="3">
        <f>IF(HOUR(Sense_data[[#This Row],[SysTimeStamp]])&lt;12,I4582+$B$14,I4582-$B$14)</f>
        <v>16.056944444445286</v>
      </c>
    </row>
    <row r="4584" spans="1:9" x14ac:dyDescent="0.2">
      <c r="A4584" t="s">
        <v>20</v>
      </c>
      <c r="B4584" t="s">
        <v>22</v>
      </c>
      <c r="C4584" s="6">
        <f t="shared" si="75"/>
        <v>42182.052858808653</v>
      </c>
      <c r="D4584" t="s">
        <v>23</v>
      </c>
      <c r="E4584" s="6">
        <f>IF(Sense_data[[#This Row],[a_1State]]=D4583,E4583,Sense_data[[#This Row],[SysTimeStamp]])</f>
        <v>42182.051192141596</v>
      </c>
      <c r="F4584" s="3" t="str">
        <f>Sense_data[[#This Row],[a_1State]]&amp;TEXT(Sense_data[[#This Row],[StateInstanceTimestamp]],"#.######")</f>
        <v>On42182.051192</v>
      </c>
      <c r="G4584" s="3">
        <f ca="1">IF(Sense_data[[#This Row],[a_1State]]="Off",RANDBETWEEN(off_min,off_max),RANDBETWEEN(on_min,on_max))/sr_div</f>
        <v>4</v>
      </c>
      <c r="H4584" s="3">
        <v>3</v>
      </c>
      <c r="I4584" s="3">
        <f>IF(HOUR(Sense_data[[#This Row],[SysTimeStamp]])&lt;12,I4583+$B$14,I4583-$B$14)</f>
        <v>16.057175925926767</v>
      </c>
    </row>
    <row r="4585" spans="1:9" x14ac:dyDescent="0.2">
      <c r="A4585" t="s">
        <v>20</v>
      </c>
      <c r="B4585" t="s">
        <v>22</v>
      </c>
      <c r="C4585" s="6">
        <f t="shared" si="75"/>
        <v>42182.052870382729</v>
      </c>
      <c r="D4585" t="s">
        <v>23</v>
      </c>
      <c r="E4585" s="6">
        <f>IF(Sense_data[[#This Row],[a_1State]]=D4584,E4584,Sense_data[[#This Row],[SysTimeStamp]])</f>
        <v>42182.051192141596</v>
      </c>
      <c r="F4585" s="3" t="str">
        <f>Sense_data[[#This Row],[a_1State]]&amp;TEXT(Sense_data[[#This Row],[StateInstanceTimestamp]],"#.######")</f>
        <v>On42182.051192</v>
      </c>
      <c r="G4585" s="3">
        <f ca="1">IF(Sense_data[[#This Row],[a_1State]]="Off",RANDBETWEEN(off_min,off_max),RANDBETWEEN(on_min,on_max))/sr_div</f>
        <v>4.5999999999999996</v>
      </c>
      <c r="H4585" s="3">
        <v>4.3</v>
      </c>
      <c r="I4585" s="3">
        <f>IF(HOUR(Sense_data[[#This Row],[SysTimeStamp]])&lt;12,I4584+$B$14,I4584-$B$14)</f>
        <v>16.057407407408249</v>
      </c>
    </row>
    <row r="4586" spans="1:9" x14ac:dyDescent="0.2">
      <c r="A4586" t="s">
        <v>20</v>
      </c>
      <c r="B4586" t="s">
        <v>22</v>
      </c>
      <c r="C4586" s="6">
        <f t="shared" si="75"/>
        <v>42182.052881956806</v>
      </c>
      <c r="D4586" t="s">
        <v>23</v>
      </c>
      <c r="E4586" s="6">
        <f>IF(Sense_data[[#This Row],[a_1State]]=D4585,E4585,Sense_data[[#This Row],[SysTimeStamp]])</f>
        <v>42182.051192141596</v>
      </c>
      <c r="F4586" s="3" t="str">
        <f>Sense_data[[#This Row],[a_1State]]&amp;TEXT(Sense_data[[#This Row],[StateInstanceTimestamp]],"#.######")</f>
        <v>On42182.051192</v>
      </c>
      <c r="G4586" s="3">
        <f ca="1">IF(Sense_data[[#This Row],[a_1State]]="Off",RANDBETWEEN(off_min,off_max),RANDBETWEEN(on_min,on_max))/sr_div</f>
        <v>5.8</v>
      </c>
      <c r="H4586" s="3">
        <v>6</v>
      </c>
      <c r="I4586" s="3">
        <f>IF(HOUR(Sense_data[[#This Row],[SysTimeStamp]])&lt;12,I4585+$B$14,I4585-$B$14)</f>
        <v>16.057638888889731</v>
      </c>
    </row>
    <row r="4587" spans="1:9" x14ac:dyDescent="0.2">
      <c r="A4587" t="s">
        <v>20</v>
      </c>
      <c r="B4587" t="s">
        <v>22</v>
      </c>
      <c r="C4587" s="6">
        <f t="shared" si="75"/>
        <v>42182.052893530883</v>
      </c>
      <c r="D4587" t="s">
        <v>23</v>
      </c>
      <c r="E4587" s="6">
        <f>IF(Sense_data[[#This Row],[a_1State]]=D4586,E4586,Sense_data[[#This Row],[SysTimeStamp]])</f>
        <v>42182.051192141596</v>
      </c>
      <c r="F4587" s="3" t="str">
        <f>Sense_data[[#This Row],[a_1State]]&amp;TEXT(Sense_data[[#This Row],[StateInstanceTimestamp]],"#.######")</f>
        <v>On42182.051192</v>
      </c>
      <c r="G4587" s="3">
        <f ca="1">IF(Sense_data[[#This Row],[a_1State]]="Off",RANDBETWEEN(off_min,off_max),RANDBETWEEN(on_min,on_max))/sr_div</f>
        <v>3.9</v>
      </c>
      <c r="H4587" s="3">
        <v>4.0999999999999996</v>
      </c>
      <c r="I4587" s="3">
        <f>IF(HOUR(Sense_data[[#This Row],[SysTimeStamp]])&lt;12,I4586+$B$14,I4586-$B$14)</f>
        <v>16.057870370371212</v>
      </c>
    </row>
    <row r="4588" spans="1:9" x14ac:dyDescent="0.2">
      <c r="A4588" t="s">
        <v>20</v>
      </c>
      <c r="B4588" t="s">
        <v>22</v>
      </c>
      <c r="C4588" s="6">
        <f t="shared" si="75"/>
        <v>42182.05290510496</v>
      </c>
      <c r="D4588" t="s">
        <v>23</v>
      </c>
      <c r="E4588" s="6">
        <f>IF(Sense_data[[#This Row],[a_1State]]=D4587,E4587,Sense_data[[#This Row],[SysTimeStamp]])</f>
        <v>42182.051192141596</v>
      </c>
      <c r="F4588" s="3" t="str">
        <f>Sense_data[[#This Row],[a_1State]]&amp;TEXT(Sense_data[[#This Row],[StateInstanceTimestamp]],"#.######")</f>
        <v>On42182.051192</v>
      </c>
      <c r="G4588" s="3">
        <f ca="1">IF(Sense_data[[#This Row],[a_1State]]="Off",RANDBETWEEN(off_min,off_max),RANDBETWEEN(on_min,on_max))/sr_div</f>
        <v>6</v>
      </c>
      <c r="H4588" s="3">
        <v>5.5</v>
      </c>
      <c r="I4588" s="3">
        <f>IF(HOUR(Sense_data[[#This Row],[SysTimeStamp]])&lt;12,I4587+$B$14,I4587-$B$14)</f>
        <v>16.058101851852694</v>
      </c>
    </row>
    <row r="4589" spans="1:9" x14ac:dyDescent="0.2">
      <c r="A4589" t="s">
        <v>20</v>
      </c>
      <c r="B4589" t="s">
        <v>22</v>
      </c>
      <c r="C4589" s="6">
        <f t="shared" si="75"/>
        <v>42182.052916679037</v>
      </c>
      <c r="D4589" t="s">
        <v>23</v>
      </c>
      <c r="E4589" s="6">
        <f>IF(Sense_data[[#This Row],[a_1State]]=D4588,E4588,Sense_data[[#This Row],[SysTimeStamp]])</f>
        <v>42182.051192141596</v>
      </c>
      <c r="F4589" s="3" t="str">
        <f>Sense_data[[#This Row],[a_1State]]&amp;TEXT(Sense_data[[#This Row],[StateInstanceTimestamp]],"#.######")</f>
        <v>On42182.051192</v>
      </c>
      <c r="G4589" s="3">
        <f ca="1">IF(Sense_data[[#This Row],[a_1State]]="Off",RANDBETWEEN(off_min,off_max),RANDBETWEEN(on_min,on_max))/sr_div</f>
        <v>5.9</v>
      </c>
      <c r="H4589" s="3">
        <v>5.9</v>
      </c>
      <c r="I4589" s="3">
        <f>IF(HOUR(Sense_data[[#This Row],[SysTimeStamp]])&lt;12,I4588+$B$14,I4588-$B$14)</f>
        <v>16.058333333334176</v>
      </c>
    </row>
    <row r="4590" spans="1:9" x14ac:dyDescent="0.2">
      <c r="A4590" t="s">
        <v>20</v>
      </c>
      <c r="B4590" t="s">
        <v>22</v>
      </c>
      <c r="C4590" s="6">
        <f t="shared" si="75"/>
        <v>42182.052928253113</v>
      </c>
      <c r="D4590" t="s">
        <v>23</v>
      </c>
      <c r="E4590" s="6">
        <f>IF(Sense_data[[#This Row],[a_1State]]=D4589,E4589,Sense_data[[#This Row],[SysTimeStamp]])</f>
        <v>42182.051192141596</v>
      </c>
      <c r="F4590" s="3" t="str">
        <f>Sense_data[[#This Row],[a_1State]]&amp;TEXT(Sense_data[[#This Row],[StateInstanceTimestamp]],"#.######")</f>
        <v>On42182.051192</v>
      </c>
      <c r="G4590" s="3">
        <f ca="1">IF(Sense_data[[#This Row],[a_1State]]="Off",RANDBETWEEN(off_min,off_max),RANDBETWEEN(on_min,on_max))/sr_div</f>
        <v>5.6</v>
      </c>
      <c r="H4590" s="3">
        <v>5.9</v>
      </c>
      <c r="I4590" s="3">
        <f>IF(HOUR(Sense_data[[#This Row],[SysTimeStamp]])&lt;12,I4589+$B$14,I4589-$B$14)</f>
        <v>16.058564814815657</v>
      </c>
    </row>
    <row r="4591" spans="1:9" x14ac:dyDescent="0.2">
      <c r="A4591" t="s">
        <v>20</v>
      </c>
      <c r="B4591" t="s">
        <v>22</v>
      </c>
      <c r="C4591" s="6">
        <f t="shared" si="75"/>
        <v>42182.05293982719</v>
      </c>
      <c r="D4591" t="s">
        <v>23</v>
      </c>
      <c r="E4591" s="6">
        <f>IF(Sense_data[[#This Row],[a_1State]]=D4590,E4590,Sense_data[[#This Row],[SysTimeStamp]])</f>
        <v>42182.051192141596</v>
      </c>
      <c r="F4591" s="3" t="str">
        <f>Sense_data[[#This Row],[a_1State]]&amp;TEXT(Sense_data[[#This Row],[StateInstanceTimestamp]],"#.######")</f>
        <v>On42182.051192</v>
      </c>
      <c r="G4591" s="3">
        <f ca="1">IF(Sense_data[[#This Row],[a_1State]]="Off",RANDBETWEEN(off_min,off_max),RANDBETWEEN(on_min,on_max))/sr_div</f>
        <v>3.9</v>
      </c>
      <c r="H4591" s="3">
        <v>3.1</v>
      </c>
      <c r="I4591" s="3">
        <f>IF(HOUR(Sense_data[[#This Row],[SysTimeStamp]])&lt;12,I4590+$B$14,I4590-$B$14)</f>
        <v>16.058796296297139</v>
      </c>
    </row>
    <row r="4592" spans="1:9" x14ac:dyDescent="0.2">
      <c r="A4592" t="s">
        <v>20</v>
      </c>
      <c r="B4592" t="s">
        <v>22</v>
      </c>
      <c r="C4592" s="6">
        <f t="shared" si="75"/>
        <v>42182.052951401267</v>
      </c>
      <c r="D4592" t="s">
        <v>23</v>
      </c>
      <c r="E4592" s="6">
        <f>IF(Sense_data[[#This Row],[a_1State]]=D4591,E4591,Sense_data[[#This Row],[SysTimeStamp]])</f>
        <v>42182.051192141596</v>
      </c>
      <c r="F4592" s="3" t="str">
        <f>Sense_data[[#This Row],[a_1State]]&amp;TEXT(Sense_data[[#This Row],[StateInstanceTimestamp]],"#.######")</f>
        <v>On42182.051192</v>
      </c>
      <c r="G4592" s="3">
        <f ca="1">IF(Sense_data[[#This Row],[a_1State]]="Off",RANDBETWEEN(off_min,off_max),RANDBETWEEN(on_min,on_max))/sr_div</f>
        <v>3.7</v>
      </c>
      <c r="H4592" s="3">
        <v>6</v>
      </c>
      <c r="I4592" s="3">
        <f>IF(HOUR(Sense_data[[#This Row],[SysTimeStamp]])&lt;12,I4591+$B$14,I4591-$B$14)</f>
        <v>16.059027777778621</v>
      </c>
    </row>
    <row r="4593" spans="1:9" x14ac:dyDescent="0.2">
      <c r="A4593" t="s">
        <v>20</v>
      </c>
      <c r="B4593" t="s">
        <v>22</v>
      </c>
      <c r="C4593" s="6">
        <f t="shared" si="75"/>
        <v>42182.052962975344</v>
      </c>
      <c r="D4593" t="s">
        <v>23</v>
      </c>
      <c r="E4593" s="6">
        <f>IF(Sense_data[[#This Row],[a_1State]]=D4592,E4592,Sense_data[[#This Row],[SysTimeStamp]])</f>
        <v>42182.051192141596</v>
      </c>
      <c r="F4593" s="3" t="str">
        <f>Sense_data[[#This Row],[a_1State]]&amp;TEXT(Sense_data[[#This Row],[StateInstanceTimestamp]],"#.######")</f>
        <v>On42182.051192</v>
      </c>
      <c r="G4593" s="3">
        <f ca="1">IF(Sense_data[[#This Row],[a_1State]]="Off",RANDBETWEEN(off_min,off_max),RANDBETWEEN(on_min,on_max))/sr_div</f>
        <v>4.0999999999999996</v>
      </c>
      <c r="H4593" s="3">
        <v>3.3</v>
      </c>
      <c r="I4593" s="3">
        <f>IF(HOUR(Sense_data[[#This Row],[SysTimeStamp]])&lt;12,I4592+$B$14,I4592-$B$14)</f>
        <v>16.059259259260102</v>
      </c>
    </row>
    <row r="4594" spans="1:9" x14ac:dyDescent="0.2">
      <c r="A4594" t="s">
        <v>20</v>
      </c>
      <c r="B4594" t="s">
        <v>22</v>
      </c>
      <c r="C4594" s="6">
        <f t="shared" si="75"/>
        <v>42182.05297454942</v>
      </c>
      <c r="D4594" t="s">
        <v>23</v>
      </c>
      <c r="E4594" s="6">
        <f>IF(Sense_data[[#This Row],[a_1State]]=D4593,E4593,Sense_data[[#This Row],[SysTimeStamp]])</f>
        <v>42182.051192141596</v>
      </c>
      <c r="F4594" s="3" t="str">
        <f>Sense_data[[#This Row],[a_1State]]&amp;TEXT(Sense_data[[#This Row],[StateInstanceTimestamp]],"#.######")</f>
        <v>On42182.051192</v>
      </c>
      <c r="G4594" s="3">
        <f ca="1">IF(Sense_data[[#This Row],[a_1State]]="Off",RANDBETWEEN(off_min,off_max),RANDBETWEEN(on_min,on_max))/sr_div</f>
        <v>3.3</v>
      </c>
      <c r="H4594" s="3">
        <v>4.5999999999999996</v>
      </c>
      <c r="I4594" s="3">
        <f>IF(HOUR(Sense_data[[#This Row],[SysTimeStamp]])&lt;12,I4593+$B$14,I4593-$B$14)</f>
        <v>16.059490740741584</v>
      </c>
    </row>
    <row r="4595" spans="1:9" x14ac:dyDescent="0.2">
      <c r="A4595" t="s">
        <v>20</v>
      </c>
      <c r="B4595" t="s">
        <v>22</v>
      </c>
      <c r="C4595" s="6">
        <f t="shared" si="75"/>
        <v>42182.052986123497</v>
      </c>
      <c r="D4595" t="s">
        <v>23</v>
      </c>
      <c r="E4595" s="6">
        <f>IF(Sense_data[[#This Row],[a_1State]]=D4594,E4594,Sense_data[[#This Row],[SysTimeStamp]])</f>
        <v>42182.051192141596</v>
      </c>
      <c r="F4595" s="3" t="str">
        <f>Sense_data[[#This Row],[a_1State]]&amp;TEXT(Sense_data[[#This Row],[StateInstanceTimestamp]],"#.######")</f>
        <v>On42182.051192</v>
      </c>
      <c r="G4595" s="3">
        <f ca="1">IF(Sense_data[[#This Row],[a_1State]]="Off",RANDBETWEEN(off_min,off_max),RANDBETWEEN(on_min,on_max))/sr_div</f>
        <v>3.7</v>
      </c>
      <c r="H4595" s="3">
        <v>5</v>
      </c>
      <c r="I4595" s="3">
        <f>IF(HOUR(Sense_data[[#This Row],[SysTimeStamp]])&lt;12,I4594+$B$14,I4594-$B$14)</f>
        <v>16.059722222223066</v>
      </c>
    </row>
    <row r="4596" spans="1:9" x14ac:dyDescent="0.2">
      <c r="A4596" t="s">
        <v>20</v>
      </c>
      <c r="B4596" t="s">
        <v>22</v>
      </c>
      <c r="C4596" s="6">
        <f t="shared" si="75"/>
        <v>42182.052997697574</v>
      </c>
      <c r="D4596" t="s">
        <v>23</v>
      </c>
      <c r="E4596" s="6">
        <f>IF(Sense_data[[#This Row],[a_1State]]=D4595,E4595,Sense_data[[#This Row],[SysTimeStamp]])</f>
        <v>42182.051192141596</v>
      </c>
      <c r="F4596" s="3" t="str">
        <f>Sense_data[[#This Row],[a_1State]]&amp;TEXT(Sense_data[[#This Row],[StateInstanceTimestamp]],"#.######")</f>
        <v>On42182.051192</v>
      </c>
      <c r="G4596" s="3">
        <f ca="1">IF(Sense_data[[#This Row],[a_1State]]="Off",RANDBETWEEN(off_min,off_max),RANDBETWEEN(on_min,on_max))/sr_div</f>
        <v>3.8</v>
      </c>
      <c r="H4596" s="3">
        <v>4.5999999999999996</v>
      </c>
      <c r="I4596" s="3">
        <f>IF(HOUR(Sense_data[[#This Row],[SysTimeStamp]])&lt;12,I4595+$B$14,I4595-$B$14)</f>
        <v>16.059953703704547</v>
      </c>
    </row>
    <row r="4597" spans="1:9" x14ac:dyDescent="0.2">
      <c r="A4597" t="s">
        <v>20</v>
      </c>
      <c r="B4597" t="s">
        <v>22</v>
      </c>
      <c r="C4597" s="6">
        <f t="shared" si="75"/>
        <v>42182.053009271651</v>
      </c>
      <c r="D4597" t="s">
        <v>23</v>
      </c>
      <c r="E4597" s="6">
        <f>IF(Sense_data[[#This Row],[a_1State]]=D4596,E4596,Sense_data[[#This Row],[SysTimeStamp]])</f>
        <v>42182.051192141596</v>
      </c>
      <c r="F4597" s="3" t="str">
        <f>Sense_data[[#This Row],[a_1State]]&amp;TEXT(Sense_data[[#This Row],[StateInstanceTimestamp]],"#.######")</f>
        <v>On42182.051192</v>
      </c>
      <c r="G4597" s="3">
        <f ca="1">IF(Sense_data[[#This Row],[a_1State]]="Off",RANDBETWEEN(off_min,off_max),RANDBETWEEN(on_min,on_max))/sr_div</f>
        <v>4.0999999999999996</v>
      </c>
      <c r="H4597" s="3">
        <v>5.0999999999999996</v>
      </c>
      <c r="I4597" s="3">
        <f>IF(HOUR(Sense_data[[#This Row],[SysTimeStamp]])&lt;12,I4596+$B$14,I4596-$B$14)</f>
        <v>16.060185185186029</v>
      </c>
    </row>
    <row r="4598" spans="1:9" x14ac:dyDescent="0.2">
      <c r="A4598" t="s">
        <v>20</v>
      </c>
      <c r="B4598" t="s">
        <v>22</v>
      </c>
      <c r="C4598" s="6">
        <f t="shared" si="75"/>
        <v>42182.053020845728</v>
      </c>
      <c r="D4598" t="s">
        <v>23</v>
      </c>
      <c r="E4598" s="6">
        <f>IF(Sense_data[[#This Row],[a_1State]]=D4597,E4597,Sense_data[[#This Row],[SysTimeStamp]])</f>
        <v>42182.051192141596</v>
      </c>
      <c r="F4598" s="3" t="str">
        <f>Sense_data[[#This Row],[a_1State]]&amp;TEXT(Sense_data[[#This Row],[StateInstanceTimestamp]],"#.######")</f>
        <v>On42182.051192</v>
      </c>
      <c r="G4598" s="3">
        <f ca="1">IF(Sense_data[[#This Row],[a_1State]]="Off",RANDBETWEEN(off_min,off_max),RANDBETWEEN(on_min,on_max))/sr_div</f>
        <v>3.5</v>
      </c>
      <c r="H4598" s="3">
        <v>3.8</v>
      </c>
      <c r="I4598" s="3">
        <f>IF(HOUR(Sense_data[[#This Row],[SysTimeStamp]])&lt;12,I4597+$B$14,I4597-$B$14)</f>
        <v>16.060416666667511</v>
      </c>
    </row>
    <row r="4599" spans="1:9" x14ac:dyDescent="0.2">
      <c r="A4599" t="s">
        <v>20</v>
      </c>
      <c r="B4599" t="s">
        <v>22</v>
      </c>
      <c r="C4599" s="6">
        <f t="shared" ref="C4599:C4662" si="76">C4598+$B$2</f>
        <v>42182.053032419804</v>
      </c>
      <c r="D4599" t="s">
        <v>23</v>
      </c>
      <c r="E4599" s="6">
        <f>IF(Sense_data[[#This Row],[a_1State]]=D4598,E4598,Sense_data[[#This Row],[SysTimeStamp]])</f>
        <v>42182.051192141596</v>
      </c>
      <c r="F4599" s="3" t="str">
        <f>Sense_data[[#This Row],[a_1State]]&amp;TEXT(Sense_data[[#This Row],[StateInstanceTimestamp]],"#.######")</f>
        <v>On42182.051192</v>
      </c>
      <c r="G4599" s="3">
        <f ca="1">IF(Sense_data[[#This Row],[a_1State]]="Off",RANDBETWEEN(off_min,off_max),RANDBETWEEN(on_min,on_max))/sr_div</f>
        <v>4.4000000000000004</v>
      </c>
      <c r="H4599" s="3">
        <v>6</v>
      </c>
      <c r="I4599" s="3">
        <f>IF(HOUR(Sense_data[[#This Row],[SysTimeStamp]])&lt;12,I4598+$B$14,I4598-$B$14)</f>
        <v>16.060648148148992</v>
      </c>
    </row>
    <row r="4600" spans="1:9" x14ac:dyDescent="0.2">
      <c r="A4600" t="s">
        <v>20</v>
      </c>
      <c r="B4600" t="s">
        <v>22</v>
      </c>
      <c r="C4600" s="6">
        <f t="shared" si="76"/>
        <v>42182.053043993881</v>
      </c>
      <c r="D4600" t="s">
        <v>23</v>
      </c>
      <c r="E4600" s="6">
        <f>IF(Sense_data[[#This Row],[a_1State]]=D4599,E4599,Sense_data[[#This Row],[SysTimeStamp]])</f>
        <v>42182.051192141596</v>
      </c>
      <c r="F4600" s="3" t="str">
        <f>Sense_data[[#This Row],[a_1State]]&amp;TEXT(Sense_data[[#This Row],[StateInstanceTimestamp]],"#.######")</f>
        <v>On42182.051192</v>
      </c>
      <c r="G4600" s="3">
        <f ca="1">IF(Sense_data[[#This Row],[a_1State]]="Off",RANDBETWEEN(off_min,off_max),RANDBETWEEN(on_min,on_max))/sr_div</f>
        <v>4</v>
      </c>
      <c r="H4600" s="3">
        <v>3.7</v>
      </c>
      <c r="I4600" s="3">
        <f>IF(HOUR(Sense_data[[#This Row],[SysTimeStamp]])&lt;12,I4599+$B$14,I4599-$B$14)</f>
        <v>16.060879629630474</v>
      </c>
    </row>
    <row r="4601" spans="1:9" x14ac:dyDescent="0.2">
      <c r="A4601" t="s">
        <v>20</v>
      </c>
      <c r="B4601" t="s">
        <v>22</v>
      </c>
      <c r="C4601" s="6">
        <f t="shared" si="76"/>
        <v>42182.053055567958</v>
      </c>
      <c r="D4601" t="s">
        <v>23</v>
      </c>
      <c r="E4601" s="6">
        <f>IF(Sense_data[[#This Row],[a_1State]]=D4600,E4600,Sense_data[[#This Row],[SysTimeStamp]])</f>
        <v>42182.051192141596</v>
      </c>
      <c r="F4601" s="3" t="str">
        <f>Sense_data[[#This Row],[a_1State]]&amp;TEXT(Sense_data[[#This Row],[StateInstanceTimestamp]],"#.######")</f>
        <v>On42182.051192</v>
      </c>
      <c r="G4601" s="3">
        <f ca="1">IF(Sense_data[[#This Row],[a_1State]]="Off",RANDBETWEEN(off_min,off_max),RANDBETWEEN(on_min,on_max))/sr_div</f>
        <v>3.7</v>
      </c>
      <c r="H4601" s="3">
        <v>3.8</v>
      </c>
      <c r="I4601" s="3">
        <f>IF(HOUR(Sense_data[[#This Row],[SysTimeStamp]])&lt;12,I4600+$B$14,I4600-$B$14)</f>
        <v>16.061111111111956</v>
      </c>
    </row>
    <row r="4602" spans="1:9" x14ac:dyDescent="0.2">
      <c r="A4602" t="s">
        <v>20</v>
      </c>
      <c r="B4602" t="s">
        <v>22</v>
      </c>
      <c r="C4602" s="6">
        <f t="shared" si="76"/>
        <v>42182.053067142035</v>
      </c>
      <c r="D4602" t="s">
        <v>23</v>
      </c>
      <c r="E4602" s="6">
        <f>IF(Sense_data[[#This Row],[a_1State]]=D4601,E4601,Sense_data[[#This Row],[SysTimeStamp]])</f>
        <v>42182.051192141596</v>
      </c>
      <c r="F4602" s="3" t="str">
        <f>Sense_data[[#This Row],[a_1State]]&amp;TEXT(Sense_data[[#This Row],[StateInstanceTimestamp]],"#.######")</f>
        <v>On42182.051192</v>
      </c>
      <c r="G4602" s="3">
        <f ca="1">IF(Sense_data[[#This Row],[a_1State]]="Off",RANDBETWEEN(off_min,off_max),RANDBETWEEN(on_min,on_max))/sr_div</f>
        <v>3.2</v>
      </c>
      <c r="H4602" s="3">
        <v>3.2</v>
      </c>
      <c r="I4602" s="3">
        <f>IF(HOUR(Sense_data[[#This Row],[SysTimeStamp]])&lt;12,I4601+$B$14,I4601-$B$14)</f>
        <v>16.061342592593437</v>
      </c>
    </row>
    <row r="4603" spans="1:9" x14ac:dyDescent="0.2">
      <c r="A4603" t="s">
        <v>20</v>
      </c>
      <c r="B4603" t="s">
        <v>22</v>
      </c>
      <c r="C4603" s="6">
        <f t="shared" si="76"/>
        <v>42182.053078716111</v>
      </c>
      <c r="D4603" t="s">
        <v>23</v>
      </c>
      <c r="E4603" s="6">
        <f>IF(Sense_data[[#This Row],[a_1State]]=D4602,E4602,Sense_data[[#This Row],[SysTimeStamp]])</f>
        <v>42182.051192141596</v>
      </c>
      <c r="F4603" s="3" t="str">
        <f>Sense_data[[#This Row],[a_1State]]&amp;TEXT(Sense_data[[#This Row],[StateInstanceTimestamp]],"#.######")</f>
        <v>On42182.051192</v>
      </c>
      <c r="G4603" s="3">
        <f ca="1">IF(Sense_data[[#This Row],[a_1State]]="Off",RANDBETWEEN(off_min,off_max),RANDBETWEEN(on_min,on_max))/sr_div</f>
        <v>5.5</v>
      </c>
      <c r="H4603" s="3">
        <v>5.6</v>
      </c>
      <c r="I4603" s="3">
        <f>IF(HOUR(Sense_data[[#This Row],[SysTimeStamp]])&lt;12,I4602+$B$14,I4602-$B$14)</f>
        <v>16.061574074074919</v>
      </c>
    </row>
    <row r="4604" spans="1:9" x14ac:dyDescent="0.2">
      <c r="A4604" t="s">
        <v>20</v>
      </c>
      <c r="B4604" t="s">
        <v>22</v>
      </c>
      <c r="C4604" s="6">
        <f t="shared" si="76"/>
        <v>42182.053090290188</v>
      </c>
      <c r="D4604" t="s">
        <v>23</v>
      </c>
      <c r="E4604" s="6">
        <f>IF(Sense_data[[#This Row],[a_1State]]=D4603,E4603,Sense_data[[#This Row],[SysTimeStamp]])</f>
        <v>42182.051192141596</v>
      </c>
      <c r="F4604" s="3" t="str">
        <f>Sense_data[[#This Row],[a_1State]]&amp;TEXT(Sense_data[[#This Row],[StateInstanceTimestamp]],"#.######")</f>
        <v>On42182.051192</v>
      </c>
      <c r="G4604" s="3">
        <f ca="1">IF(Sense_data[[#This Row],[a_1State]]="Off",RANDBETWEEN(off_min,off_max),RANDBETWEEN(on_min,on_max))/sr_div</f>
        <v>5.8</v>
      </c>
      <c r="H4604" s="3">
        <v>4.4000000000000004</v>
      </c>
      <c r="I4604" s="3">
        <f>IF(HOUR(Sense_data[[#This Row],[SysTimeStamp]])&lt;12,I4603+$B$14,I4603-$B$14)</f>
        <v>16.061805555556401</v>
      </c>
    </row>
    <row r="4605" spans="1:9" x14ac:dyDescent="0.2">
      <c r="A4605" t="s">
        <v>20</v>
      </c>
      <c r="B4605" t="s">
        <v>22</v>
      </c>
      <c r="C4605" s="6">
        <f t="shared" si="76"/>
        <v>42182.053101864265</v>
      </c>
      <c r="D4605" t="s">
        <v>23</v>
      </c>
      <c r="E4605" s="6">
        <f>IF(Sense_data[[#This Row],[a_1State]]=D4604,E4604,Sense_data[[#This Row],[SysTimeStamp]])</f>
        <v>42182.051192141596</v>
      </c>
      <c r="F4605" s="3" t="str">
        <f>Sense_data[[#This Row],[a_1State]]&amp;TEXT(Sense_data[[#This Row],[StateInstanceTimestamp]],"#.######")</f>
        <v>On42182.051192</v>
      </c>
      <c r="G4605" s="3">
        <f ca="1">IF(Sense_data[[#This Row],[a_1State]]="Off",RANDBETWEEN(off_min,off_max),RANDBETWEEN(on_min,on_max))/sr_div</f>
        <v>6</v>
      </c>
      <c r="H4605" s="3">
        <v>5.4</v>
      </c>
      <c r="I4605" s="3">
        <f>IF(HOUR(Sense_data[[#This Row],[SysTimeStamp]])&lt;12,I4604+$B$14,I4604-$B$14)</f>
        <v>16.062037037037882</v>
      </c>
    </row>
    <row r="4606" spans="1:9" x14ac:dyDescent="0.2">
      <c r="A4606" t="s">
        <v>20</v>
      </c>
      <c r="B4606" t="s">
        <v>22</v>
      </c>
      <c r="C4606" s="6">
        <f t="shared" si="76"/>
        <v>42182.053113438342</v>
      </c>
      <c r="D4606" t="s">
        <v>23</v>
      </c>
      <c r="E4606" s="6">
        <f>IF(Sense_data[[#This Row],[a_1State]]=D4605,E4605,Sense_data[[#This Row],[SysTimeStamp]])</f>
        <v>42182.051192141596</v>
      </c>
      <c r="F4606" s="3" t="str">
        <f>Sense_data[[#This Row],[a_1State]]&amp;TEXT(Sense_data[[#This Row],[StateInstanceTimestamp]],"#.######")</f>
        <v>On42182.051192</v>
      </c>
      <c r="G4606" s="3">
        <f ca="1">IF(Sense_data[[#This Row],[a_1State]]="Off",RANDBETWEEN(off_min,off_max),RANDBETWEEN(on_min,on_max))/sr_div</f>
        <v>3.6</v>
      </c>
      <c r="H4606" s="3">
        <v>3.7</v>
      </c>
      <c r="I4606" s="3">
        <f>IF(HOUR(Sense_data[[#This Row],[SysTimeStamp]])&lt;12,I4605+$B$14,I4605-$B$14)</f>
        <v>16.062268518519364</v>
      </c>
    </row>
    <row r="4607" spans="1:9" x14ac:dyDescent="0.2">
      <c r="A4607" t="s">
        <v>20</v>
      </c>
      <c r="B4607" t="s">
        <v>22</v>
      </c>
      <c r="C4607" s="6">
        <f t="shared" si="76"/>
        <v>42182.053125012419</v>
      </c>
      <c r="D4607" t="s">
        <v>23</v>
      </c>
      <c r="E4607" s="6">
        <f>IF(Sense_data[[#This Row],[a_1State]]=D4606,E4606,Sense_data[[#This Row],[SysTimeStamp]])</f>
        <v>42182.051192141596</v>
      </c>
      <c r="F4607" s="3" t="str">
        <f>Sense_data[[#This Row],[a_1State]]&amp;TEXT(Sense_data[[#This Row],[StateInstanceTimestamp]],"#.######")</f>
        <v>On42182.051192</v>
      </c>
      <c r="G4607" s="3">
        <f ca="1">IF(Sense_data[[#This Row],[a_1State]]="Off",RANDBETWEEN(off_min,off_max),RANDBETWEEN(on_min,on_max))/sr_div</f>
        <v>4.2</v>
      </c>
      <c r="H4607" s="3">
        <v>5.4</v>
      </c>
      <c r="I4607" s="3">
        <f>IF(HOUR(Sense_data[[#This Row],[SysTimeStamp]])&lt;12,I4606+$B$14,I4606-$B$14)</f>
        <v>16.062500000000846</v>
      </c>
    </row>
    <row r="4608" spans="1:9" x14ac:dyDescent="0.2">
      <c r="A4608" t="s">
        <v>20</v>
      </c>
      <c r="B4608" t="s">
        <v>22</v>
      </c>
      <c r="C4608" s="6">
        <f t="shared" si="76"/>
        <v>42182.053136586495</v>
      </c>
      <c r="D4608" t="s">
        <v>23</v>
      </c>
      <c r="E4608" s="6">
        <f>IF(Sense_data[[#This Row],[a_1State]]=D4607,E4607,Sense_data[[#This Row],[SysTimeStamp]])</f>
        <v>42182.051192141596</v>
      </c>
      <c r="F4608" s="3" t="str">
        <f>Sense_data[[#This Row],[a_1State]]&amp;TEXT(Sense_data[[#This Row],[StateInstanceTimestamp]],"#.######")</f>
        <v>On42182.051192</v>
      </c>
      <c r="G4608" s="3">
        <f ca="1">IF(Sense_data[[#This Row],[a_1State]]="Off",RANDBETWEEN(off_min,off_max),RANDBETWEEN(on_min,on_max))/sr_div</f>
        <v>4.3</v>
      </c>
      <c r="H4608" s="3">
        <v>5.5</v>
      </c>
      <c r="I4608" s="3">
        <f>IF(HOUR(Sense_data[[#This Row],[SysTimeStamp]])&lt;12,I4607+$B$14,I4607-$B$14)</f>
        <v>16.062731481482327</v>
      </c>
    </row>
    <row r="4609" spans="1:9" x14ac:dyDescent="0.2">
      <c r="A4609" t="s">
        <v>20</v>
      </c>
      <c r="B4609" t="s">
        <v>22</v>
      </c>
      <c r="C4609" s="6">
        <f t="shared" si="76"/>
        <v>42182.053148160572</v>
      </c>
      <c r="D4609" t="s">
        <v>23</v>
      </c>
      <c r="E4609" s="6">
        <f>IF(Sense_data[[#This Row],[a_1State]]=D4608,E4608,Sense_data[[#This Row],[SysTimeStamp]])</f>
        <v>42182.051192141596</v>
      </c>
      <c r="F4609" s="3" t="str">
        <f>Sense_data[[#This Row],[a_1State]]&amp;TEXT(Sense_data[[#This Row],[StateInstanceTimestamp]],"#.######")</f>
        <v>On42182.051192</v>
      </c>
      <c r="G4609" s="3">
        <f ca="1">IF(Sense_data[[#This Row],[a_1State]]="Off",RANDBETWEEN(off_min,off_max),RANDBETWEEN(on_min,on_max))/sr_div</f>
        <v>4.4000000000000004</v>
      </c>
      <c r="H4609" s="3">
        <v>6</v>
      </c>
      <c r="I4609" s="3">
        <f>IF(HOUR(Sense_data[[#This Row],[SysTimeStamp]])&lt;12,I4608+$B$14,I4608-$B$14)</f>
        <v>16.062962962963809</v>
      </c>
    </row>
    <row r="4610" spans="1:9" x14ac:dyDescent="0.2">
      <c r="A4610" t="s">
        <v>20</v>
      </c>
      <c r="B4610" t="s">
        <v>22</v>
      </c>
      <c r="C4610" s="6">
        <f t="shared" si="76"/>
        <v>42182.053159734649</v>
      </c>
      <c r="D4610" t="s">
        <v>23</v>
      </c>
      <c r="E4610" s="6">
        <f>IF(Sense_data[[#This Row],[a_1State]]=D4609,E4609,Sense_data[[#This Row],[SysTimeStamp]])</f>
        <v>42182.051192141596</v>
      </c>
      <c r="F4610" s="3" t="str">
        <f>Sense_data[[#This Row],[a_1State]]&amp;TEXT(Sense_data[[#This Row],[StateInstanceTimestamp]],"#.######")</f>
        <v>On42182.051192</v>
      </c>
      <c r="G4610" s="3">
        <f ca="1">IF(Sense_data[[#This Row],[a_1State]]="Off",RANDBETWEEN(off_min,off_max),RANDBETWEEN(on_min,on_max))/sr_div</f>
        <v>3.6</v>
      </c>
      <c r="H4610" s="3">
        <v>4.3</v>
      </c>
      <c r="I4610" s="3">
        <f>IF(HOUR(Sense_data[[#This Row],[SysTimeStamp]])&lt;12,I4609+$B$14,I4609-$B$14)</f>
        <v>16.063194444445291</v>
      </c>
    </row>
    <row r="4611" spans="1:9" x14ac:dyDescent="0.2">
      <c r="A4611" t="s">
        <v>20</v>
      </c>
      <c r="B4611" t="s">
        <v>22</v>
      </c>
      <c r="C4611" s="6">
        <f t="shared" si="76"/>
        <v>42182.053171308726</v>
      </c>
      <c r="D4611" t="s">
        <v>23</v>
      </c>
      <c r="E4611" s="6">
        <f>IF(Sense_data[[#This Row],[a_1State]]=D4610,E4610,Sense_data[[#This Row],[SysTimeStamp]])</f>
        <v>42182.051192141596</v>
      </c>
      <c r="F4611" s="3" t="str">
        <f>Sense_data[[#This Row],[a_1State]]&amp;TEXT(Sense_data[[#This Row],[StateInstanceTimestamp]],"#.######")</f>
        <v>On42182.051192</v>
      </c>
      <c r="G4611" s="3">
        <f ca="1">IF(Sense_data[[#This Row],[a_1State]]="Off",RANDBETWEEN(off_min,off_max),RANDBETWEEN(on_min,on_max))/sr_div</f>
        <v>3.3</v>
      </c>
      <c r="H4611" s="3">
        <v>5.0999999999999996</v>
      </c>
      <c r="I4611" s="3">
        <f>IF(HOUR(Sense_data[[#This Row],[SysTimeStamp]])&lt;12,I4610+$B$14,I4610-$B$14)</f>
        <v>16.063425925926772</v>
      </c>
    </row>
    <row r="4612" spans="1:9" x14ac:dyDescent="0.2">
      <c r="A4612" t="s">
        <v>20</v>
      </c>
      <c r="B4612" t="s">
        <v>22</v>
      </c>
      <c r="C4612" s="6">
        <f t="shared" si="76"/>
        <v>42182.053182882803</v>
      </c>
      <c r="D4612" t="s">
        <v>23</v>
      </c>
      <c r="E4612" s="6">
        <f>IF(Sense_data[[#This Row],[a_1State]]=D4611,E4611,Sense_data[[#This Row],[SysTimeStamp]])</f>
        <v>42182.051192141596</v>
      </c>
      <c r="F4612" s="3" t="str">
        <f>Sense_data[[#This Row],[a_1State]]&amp;TEXT(Sense_data[[#This Row],[StateInstanceTimestamp]],"#.######")</f>
        <v>On42182.051192</v>
      </c>
      <c r="G4612" s="3">
        <f ca="1">IF(Sense_data[[#This Row],[a_1State]]="Off",RANDBETWEEN(off_min,off_max),RANDBETWEEN(on_min,on_max))/sr_div</f>
        <v>5.3</v>
      </c>
      <c r="H4612" s="3">
        <v>4</v>
      </c>
      <c r="I4612" s="3">
        <f>IF(HOUR(Sense_data[[#This Row],[SysTimeStamp]])&lt;12,I4611+$B$14,I4611-$B$14)</f>
        <v>16.063657407408254</v>
      </c>
    </row>
    <row r="4613" spans="1:9" x14ac:dyDescent="0.2">
      <c r="A4613" t="s">
        <v>20</v>
      </c>
      <c r="B4613" t="s">
        <v>22</v>
      </c>
      <c r="C4613" s="6">
        <f t="shared" si="76"/>
        <v>42182.053194456879</v>
      </c>
      <c r="D4613" t="s">
        <v>23</v>
      </c>
      <c r="E4613" s="6">
        <f>IF(Sense_data[[#This Row],[a_1State]]=D4612,E4612,Sense_data[[#This Row],[SysTimeStamp]])</f>
        <v>42182.051192141596</v>
      </c>
      <c r="F4613" s="3" t="str">
        <f>Sense_data[[#This Row],[a_1State]]&amp;TEXT(Sense_data[[#This Row],[StateInstanceTimestamp]],"#.######")</f>
        <v>On42182.051192</v>
      </c>
      <c r="G4613" s="3">
        <f ca="1">IF(Sense_data[[#This Row],[a_1State]]="Off",RANDBETWEEN(off_min,off_max),RANDBETWEEN(on_min,on_max))/sr_div</f>
        <v>4.3</v>
      </c>
      <c r="H4613" s="3">
        <v>5.0999999999999996</v>
      </c>
      <c r="I4613" s="3">
        <f>IF(HOUR(Sense_data[[#This Row],[SysTimeStamp]])&lt;12,I4612+$B$14,I4612-$B$14)</f>
        <v>16.063888888889736</v>
      </c>
    </row>
    <row r="4614" spans="1:9" x14ac:dyDescent="0.2">
      <c r="A4614" t="s">
        <v>20</v>
      </c>
      <c r="B4614" t="s">
        <v>22</v>
      </c>
      <c r="C4614" s="6">
        <f t="shared" si="76"/>
        <v>42182.053206030956</v>
      </c>
      <c r="D4614" t="s">
        <v>23</v>
      </c>
      <c r="E4614" s="6">
        <f>IF(Sense_data[[#This Row],[a_1State]]=D4613,E4613,Sense_data[[#This Row],[SysTimeStamp]])</f>
        <v>42182.051192141596</v>
      </c>
      <c r="F4614" s="3" t="str">
        <f>Sense_data[[#This Row],[a_1State]]&amp;TEXT(Sense_data[[#This Row],[StateInstanceTimestamp]],"#.######")</f>
        <v>On42182.051192</v>
      </c>
      <c r="G4614" s="3">
        <f ca="1">IF(Sense_data[[#This Row],[a_1State]]="Off",RANDBETWEEN(off_min,off_max),RANDBETWEEN(on_min,on_max))/sr_div</f>
        <v>4.8</v>
      </c>
      <c r="H4614" s="3">
        <v>6</v>
      </c>
      <c r="I4614" s="3">
        <f>IF(HOUR(Sense_data[[#This Row],[SysTimeStamp]])&lt;12,I4613+$B$14,I4613-$B$14)</f>
        <v>16.064120370371217</v>
      </c>
    </row>
    <row r="4615" spans="1:9" x14ac:dyDescent="0.2">
      <c r="A4615" t="s">
        <v>20</v>
      </c>
      <c r="B4615" t="s">
        <v>22</v>
      </c>
      <c r="C4615" s="6">
        <f t="shared" si="76"/>
        <v>42182.053217605033</v>
      </c>
      <c r="D4615" t="s">
        <v>23</v>
      </c>
      <c r="E4615" s="6">
        <f>IF(Sense_data[[#This Row],[a_1State]]=D4614,E4614,Sense_data[[#This Row],[SysTimeStamp]])</f>
        <v>42182.051192141596</v>
      </c>
      <c r="F4615" s="3" t="str">
        <f>Sense_data[[#This Row],[a_1State]]&amp;TEXT(Sense_data[[#This Row],[StateInstanceTimestamp]],"#.######")</f>
        <v>On42182.051192</v>
      </c>
      <c r="G4615" s="3">
        <f ca="1">IF(Sense_data[[#This Row],[a_1State]]="Off",RANDBETWEEN(off_min,off_max),RANDBETWEEN(on_min,on_max))/sr_div</f>
        <v>4.7</v>
      </c>
      <c r="H4615" s="3">
        <v>6</v>
      </c>
      <c r="I4615" s="3">
        <f>IF(HOUR(Sense_data[[#This Row],[SysTimeStamp]])&lt;12,I4614+$B$14,I4614-$B$14)</f>
        <v>16.064351851852699</v>
      </c>
    </row>
    <row r="4616" spans="1:9" x14ac:dyDescent="0.2">
      <c r="A4616" t="s">
        <v>20</v>
      </c>
      <c r="B4616" t="s">
        <v>22</v>
      </c>
      <c r="C4616" s="6">
        <f t="shared" si="76"/>
        <v>42182.05322917911</v>
      </c>
      <c r="D4616" t="s">
        <v>23</v>
      </c>
      <c r="E4616" s="6">
        <f>IF(Sense_data[[#This Row],[a_1State]]=D4615,E4615,Sense_data[[#This Row],[SysTimeStamp]])</f>
        <v>42182.051192141596</v>
      </c>
      <c r="F4616" s="3" t="str">
        <f>Sense_data[[#This Row],[a_1State]]&amp;TEXT(Sense_data[[#This Row],[StateInstanceTimestamp]],"#.######")</f>
        <v>On42182.051192</v>
      </c>
      <c r="G4616" s="3">
        <f ca="1">IF(Sense_data[[#This Row],[a_1State]]="Off",RANDBETWEEN(off_min,off_max),RANDBETWEEN(on_min,on_max))/sr_div</f>
        <v>5</v>
      </c>
      <c r="H4616" s="3">
        <v>5.9</v>
      </c>
      <c r="I4616" s="3">
        <f>IF(HOUR(Sense_data[[#This Row],[SysTimeStamp]])&lt;12,I4615+$B$14,I4615-$B$14)</f>
        <v>16.064583333334181</v>
      </c>
    </row>
    <row r="4617" spans="1:9" x14ac:dyDescent="0.2">
      <c r="A4617" t="s">
        <v>20</v>
      </c>
      <c r="B4617" t="s">
        <v>22</v>
      </c>
      <c r="C4617" s="6">
        <f t="shared" si="76"/>
        <v>42182.053240753186</v>
      </c>
      <c r="D4617" t="s">
        <v>23</v>
      </c>
      <c r="E4617" s="6">
        <f>IF(Sense_data[[#This Row],[a_1State]]=D4616,E4616,Sense_data[[#This Row],[SysTimeStamp]])</f>
        <v>42182.051192141596</v>
      </c>
      <c r="F4617" s="3" t="str">
        <f>Sense_data[[#This Row],[a_1State]]&amp;TEXT(Sense_data[[#This Row],[StateInstanceTimestamp]],"#.######")</f>
        <v>On42182.051192</v>
      </c>
      <c r="G4617" s="3">
        <f ca="1">IF(Sense_data[[#This Row],[a_1State]]="Off",RANDBETWEEN(off_min,off_max),RANDBETWEEN(on_min,on_max))/sr_div</f>
        <v>3.9</v>
      </c>
      <c r="H4617" s="3">
        <v>3.7</v>
      </c>
      <c r="I4617" s="3">
        <f>IF(HOUR(Sense_data[[#This Row],[SysTimeStamp]])&lt;12,I4616+$B$14,I4616-$B$14)</f>
        <v>16.064814814815662</v>
      </c>
    </row>
    <row r="4618" spans="1:9" x14ac:dyDescent="0.2">
      <c r="A4618" t="s">
        <v>20</v>
      </c>
      <c r="B4618" t="s">
        <v>22</v>
      </c>
      <c r="C4618" s="6">
        <f t="shared" si="76"/>
        <v>42182.053252327263</v>
      </c>
      <c r="D4618" t="s">
        <v>23</v>
      </c>
      <c r="E4618" s="6">
        <f>IF(Sense_data[[#This Row],[a_1State]]=D4617,E4617,Sense_data[[#This Row],[SysTimeStamp]])</f>
        <v>42182.051192141596</v>
      </c>
      <c r="F4618" s="3" t="str">
        <f>Sense_data[[#This Row],[a_1State]]&amp;TEXT(Sense_data[[#This Row],[StateInstanceTimestamp]],"#.######")</f>
        <v>On42182.051192</v>
      </c>
      <c r="G4618" s="3">
        <f ca="1">IF(Sense_data[[#This Row],[a_1State]]="Off",RANDBETWEEN(off_min,off_max),RANDBETWEEN(on_min,on_max))/sr_div</f>
        <v>5.0999999999999996</v>
      </c>
      <c r="H4618" s="3">
        <v>5</v>
      </c>
      <c r="I4618" s="3">
        <f>IF(HOUR(Sense_data[[#This Row],[SysTimeStamp]])&lt;12,I4617+$B$14,I4617-$B$14)</f>
        <v>16.065046296297144</v>
      </c>
    </row>
    <row r="4619" spans="1:9" x14ac:dyDescent="0.2">
      <c r="A4619" t="s">
        <v>20</v>
      </c>
      <c r="B4619" t="s">
        <v>22</v>
      </c>
      <c r="C4619" s="6">
        <f t="shared" si="76"/>
        <v>42182.05326390134</v>
      </c>
      <c r="D4619" t="s">
        <v>23</v>
      </c>
      <c r="E4619" s="6">
        <f>IF(Sense_data[[#This Row],[a_1State]]=D4618,E4618,Sense_data[[#This Row],[SysTimeStamp]])</f>
        <v>42182.051192141596</v>
      </c>
      <c r="F4619" s="3" t="str">
        <f>Sense_data[[#This Row],[a_1State]]&amp;TEXT(Sense_data[[#This Row],[StateInstanceTimestamp]],"#.######")</f>
        <v>On42182.051192</v>
      </c>
      <c r="G4619" s="3">
        <f ca="1">IF(Sense_data[[#This Row],[a_1State]]="Off",RANDBETWEEN(off_min,off_max),RANDBETWEEN(on_min,on_max))/sr_div</f>
        <v>5</v>
      </c>
      <c r="H4619" s="3">
        <v>4.4000000000000004</v>
      </c>
      <c r="I4619" s="3">
        <f>IF(HOUR(Sense_data[[#This Row],[SysTimeStamp]])&lt;12,I4618+$B$14,I4618-$B$14)</f>
        <v>16.065277777778626</v>
      </c>
    </row>
    <row r="4620" spans="1:9" x14ac:dyDescent="0.2">
      <c r="A4620" t="s">
        <v>20</v>
      </c>
      <c r="B4620" t="s">
        <v>22</v>
      </c>
      <c r="C4620" s="6">
        <f t="shared" si="76"/>
        <v>42182.053275475417</v>
      </c>
      <c r="D4620" t="s">
        <v>23</v>
      </c>
      <c r="E4620" s="6">
        <f>IF(Sense_data[[#This Row],[a_1State]]=D4619,E4619,Sense_data[[#This Row],[SysTimeStamp]])</f>
        <v>42182.051192141596</v>
      </c>
      <c r="F4620" s="3" t="str">
        <f>Sense_data[[#This Row],[a_1State]]&amp;TEXT(Sense_data[[#This Row],[StateInstanceTimestamp]],"#.######")</f>
        <v>On42182.051192</v>
      </c>
      <c r="G4620" s="3">
        <f ca="1">IF(Sense_data[[#This Row],[a_1State]]="Off",RANDBETWEEN(off_min,off_max),RANDBETWEEN(on_min,on_max))/sr_div</f>
        <v>4.5</v>
      </c>
      <c r="H4620" s="3">
        <v>3.6</v>
      </c>
      <c r="I4620" s="3">
        <f>IF(HOUR(Sense_data[[#This Row],[SysTimeStamp]])&lt;12,I4619+$B$14,I4619-$B$14)</f>
        <v>16.065509259260107</v>
      </c>
    </row>
    <row r="4621" spans="1:9" x14ac:dyDescent="0.2">
      <c r="A4621" t="s">
        <v>20</v>
      </c>
      <c r="B4621" t="s">
        <v>22</v>
      </c>
      <c r="C4621" s="6">
        <f t="shared" si="76"/>
        <v>42182.053287049494</v>
      </c>
      <c r="D4621" t="s">
        <v>23</v>
      </c>
      <c r="E4621" s="6">
        <f>IF(Sense_data[[#This Row],[a_1State]]=D4620,E4620,Sense_data[[#This Row],[SysTimeStamp]])</f>
        <v>42182.051192141596</v>
      </c>
      <c r="F4621" s="3" t="str">
        <f>Sense_data[[#This Row],[a_1State]]&amp;TEXT(Sense_data[[#This Row],[StateInstanceTimestamp]],"#.######")</f>
        <v>On42182.051192</v>
      </c>
      <c r="G4621" s="3">
        <f ca="1">IF(Sense_data[[#This Row],[a_1State]]="Off",RANDBETWEEN(off_min,off_max),RANDBETWEEN(on_min,on_max))/sr_div</f>
        <v>4.7</v>
      </c>
      <c r="H4621" s="3">
        <v>4</v>
      </c>
      <c r="I4621" s="3">
        <f>IF(HOUR(Sense_data[[#This Row],[SysTimeStamp]])&lt;12,I4620+$B$14,I4620-$B$14)</f>
        <v>16.065740740741589</v>
      </c>
    </row>
    <row r="4622" spans="1:9" x14ac:dyDescent="0.2">
      <c r="A4622" t="s">
        <v>20</v>
      </c>
      <c r="B4622" t="s">
        <v>22</v>
      </c>
      <c r="C4622" s="6">
        <f t="shared" si="76"/>
        <v>42182.05329862357</v>
      </c>
      <c r="D4622" t="s">
        <v>23</v>
      </c>
      <c r="E4622" s="6">
        <f>IF(Sense_data[[#This Row],[a_1State]]=D4621,E4621,Sense_data[[#This Row],[SysTimeStamp]])</f>
        <v>42182.051192141596</v>
      </c>
      <c r="F4622" s="3" t="str">
        <f>Sense_data[[#This Row],[a_1State]]&amp;TEXT(Sense_data[[#This Row],[StateInstanceTimestamp]],"#.######")</f>
        <v>On42182.051192</v>
      </c>
      <c r="G4622" s="3">
        <f ca="1">IF(Sense_data[[#This Row],[a_1State]]="Off",RANDBETWEEN(off_min,off_max),RANDBETWEEN(on_min,on_max))/sr_div</f>
        <v>4.5999999999999996</v>
      </c>
      <c r="H4622" s="3">
        <v>4.7</v>
      </c>
      <c r="I4622" s="3">
        <f>IF(HOUR(Sense_data[[#This Row],[SysTimeStamp]])&lt;12,I4621+$B$14,I4621-$B$14)</f>
        <v>16.065972222223071</v>
      </c>
    </row>
    <row r="4623" spans="1:9" x14ac:dyDescent="0.2">
      <c r="A4623" t="s">
        <v>20</v>
      </c>
      <c r="B4623" t="s">
        <v>22</v>
      </c>
      <c r="C4623" s="6">
        <f t="shared" si="76"/>
        <v>42182.053310197647</v>
      </c>
      <c r="D4623" t="s">
        <v>23</v>
      </c>
      <c r="E4623" s="6">
        <f>IF(Sense_data[[#This Row],[a_1State]]=D4622,E4622,Sense_data[[#This Row],[SysTimeStamp]])</f>
        <v>42182.051192141596</v>
      </c>
      <c r="F4623" s="3" t="str">
        <f>Sense_data[[#This Row],[a_1State]]&amp;TEXT(Sense_data[[#This Row],[StateInstanceTimestamp]],"#.######")</f>
        <v>On42182.051192</v>
      </c>
      <c r="G4623" s="3">
        <f ca="1">IF(Sense_data[[#This Row],[a_1State]]="Off",RANDBETWEEN(off_min,off_max),RANDBETWEEN(on_min,on_max))/sr_div</f>
        <v>6</v>
      </c>
      <c r="H4623" s="3">
        <v>4.8</v>
      </c>
      <c r="I4623" s="3">
        <f>IF(HOUR(Sense_data[[#This Row],[SysTimeStamp]])&lt;12,I4622+$B$14,I4622-$B$14)</f>
        <v>16.066203703704552</v>
      </c>
    </row>
    <row r="4624" spans="1:9" x14ac:dyDescent="0.2">
      <c r="A4624" t="s">
        <v>20</v>
      </c>
      <c r="B4624" t="s">
        <v>22</v>
      </c>
      <c r="C4624" s="6">
        <f t="shared" si="76"/>
        <v>42182.053321771724</v>
      </c>
      <c r="D4624" t="s">
        <v>23</v>
      </c>
      <c r="E4624" s="6">
        <f>IF(Sense_data[[#This Row],[a_1State]]=D4623,E4623,Sense_data[[#This Row],[SysTimeStamp]])</f>
        <v>42182.051192141596</v>
      </c>
      <c r="F4624" s="3" t="str">
        <f>Sense_data[[#This Row],[a_1State]]&amp;TEXT(Sense_data[[#This Row],[StateInstanceTimestamp]],"#.######")</f>
        <v>On42182.051192</v>
      </c>
      <c r="G4624" s="3">
        <f ca="1">IF(Sense_data[[#This Row],[a_1State]]="Off",RANDBETWEEN(off_min,off_max),RANDBETWEEN(on_min,on_max))/sr_div</f>
        <v>3.9</v>
      </c>
      <c r="H4624" s="3">
        <v>3.2</v>
      </c>
      <c r="I4624" s="3">
        <f>IF(HOUR(Sense_data[[#This Row],[SysTimeStamp]])&lt;12,I4623+$B$14,I4623-$B$14)</f>
        <v>16.066435185186034</v>
      </c>
    </row>
    <row r="4625" spans="1:9" x14ac:dyDescent="0.2">
      <c r="A4625" t="s">
        <v>20</v>
      </c>
      <c r="B4625" t="s">
        <v>22</v>
      </c>
      <c r="C4625" s="6">
        <f t="shared" si="76"/>
        <v>42182.053333345801</v>
      </c>
      <c r="D4625" t="s">
        <v>23</v>
      </c>
      <c r="E4625" s="6">
        <f>IF(Sense_data[[#This Row],[a_1State]]=D4624,E4624,Sense_data[[#This Row],[SysTimeStamp]])</f>
        <v>42182.051192141596</v>
      </c>
      <c r="F4625" s="3" t="str">
        <f>Sense_data[[#This Row],[a_1State]]&amp;TEXT(Sense_data[[#This Row],[StateInstanceTimestamp]],"#.######")</f>
        <v>On42182.051192</v>
      </c>
      <c r="G4625" s="3">
        <f ca="1">IF(Sense_data[[#This Row],[a_1State]]="Off",RANDBETWEEN(off_min,off_max),RANDBETWEEN(on_min,on_max))/sr_div</f>
        <v>4.3</v>
      </c>
      <c r="H4625" s="3">
        <v>4.2</v>
      </c>
      <c r="I4625" s="3">
        <f>IF(HOUR(Sense_data[[#This Row],[SysTimeStamp]])&lt;12,I4624+$B$14,I4624-$B$14)</f>
        <v>16.066666666667516</v>
      </c>
    </row>
    <row r="4626" spans="1:9" x14ac:dyDescent="0.2">
      <c r="A4626" t="s">
        <v>20</v>
      </c>
      <c r="B4626" t="s">
        <v>22</v>
      </c>
      <c r="C4626" s="6">
        <f t="shared" si="76"/>
        <v>42182.053344919877</v>
      </c>
      <c r="D4626" t="s">
        <v>23</v>
      </c>
      <c r="E4626" s="6">
        <f>IF(Sense_data[[#This Row],[a_1State]]=D4625,E4625,Sense_data[[#This Row],[SysTimeStamp]])</f>
        <v>42182.051192141596</v>
      </c>
      <c r="F4626" s="3" t="str">
        <f>Sense_data[[#This Row],[a_1State]]&amp;TEXT(Sense_data[[#This Row],[StateInstanceTimestamp]],"#.######")</f>
        <v>On42182.051192</v>
      </c>
      <c r="G4626" s="3">
        <f ca="1">IF(Sense_data[[#This Row],[a_1State]]="Off",RANDBETWEEN(off_min,off_max),RANDBETWEEN(on_min,on_max))/sr_div</f>
        <v>4.9000000000000004</v>
      </c>
      <c r="H4626" s="3">
        <v>3</v>
      </c>
      <c r="I4626" s="3">
        <f>IF(HOUR(Sense_data[[#This Row],[SysTimeStamp]])&lt;12,I4625+$B$14,I4625-$B$14)</f>
        <v>16.066898148148997</v>
      </c>
    </row>
    <row r="4627" spans="1:9" x14ac:dyDescent="0.2">
      <c r="A4627" t="s">
        <v>20</v>
      </c>
      <c r="B4627" t="s">
        <v>22</v>
      </c>
      <c r="C4627" s="6">
        <f t="shared" si="76"/>
        <v>42182.053356493954</v>
      </c>
      <c r="D4627" t="s">
        <v>23</v>
      </c>
      <c r="E4627" s="6">
        <f>IF(Sense_data[[#This Row],[a_1State]]=D4626,E4626,Sense_data[[#This Row],[SysTimeStamp]])</f>
        <v>42182.051192141596</v>
      </c>
      <c r="F4627" s="3" t="str">
        <f>Sense_data[[#This Row],[a_1State]]&amp;TEXT(Sense_data[[#This Row],[StateInstanceTimestamp]],"#.######")</f>
        <v>On42182.051192</v>
      </c>
      <c r="G4627" s="3">
        <f ca="1">IF(Sense_data[[#This Row],[a_1State]]="Off",RANDBETWEEN(off_min,off_max),RANDBETWEEN(on_min,on_max))/sr_div</f>
        <v>4.4000000000000004</v>
      </c>
      <c r="H4627" s="3">
        <v>4.8</v>
      </c>
      <c r="I4627" s="3">
        <f>IF(HOUR(Sense_data[[#This Row],[SysTimeStamp]])&lt;12,I4626+$B$14,I4626-$B$14)</f>
        <v>16.067129629630479</v>
      </c>
    </row>
    <row r="4628" spans="1:9" x14ac:dyDescent="0.2">
      <c r="A4628" t="s">
        <v>20</v>
      </c>
      <c r="B4628" t="s">
        <v>22</v>
      </c>
      <c r="C4628" s="6">
        <f t="shared" si="76"/>
        <v>42182.053368068031</v>
      </c>
      <c r="D4628" t="s">
        <v>23</v>
      </c>
      <c r="E4628" s="6">
        <f>IF(Sense_data[[#This Row],[a_1State]]=D4627,E4627,Sense_data[[#This Row],[SysTimeStamp]])</f>
        <v>42182.051192141596</v>
      </c>
      <c r="F4628" s="3" t="str">
        <f>Sense_data[[#This Row],[a_1State]]&amp;TEXT(Sense_data[[#This Row],[StateInstanceTimestamp]],"#.######")</f>
        <v>On42182.051192</v>
      </c>
      <c r="G4628" s="3">
        <f ca="1">IF(Sense_data[[#This Row],[a_1State]]="Off",RANDBETWEEN(off_min,off_max),RANDBETWEEN(on_min,on_max))/sr_div</f>
        <v>5.2</v>
      </c>
      <c r="H4628" s="3">
        <v>4.7</v>
      </c>
      <c r="I4628" s="3">
        <f>IF(HOUR(Sense_data[[#This Row],[SysTimeStamp]])&lt;12,I4627+$B$14,I4627-$B$14)</f>
        <v>16.067361111111961</v>
      </c>
    </row>
    <row r="4629" spans="1:9" x14ac:dyDescent="0.2">
      <c r="A4629" t="s">
        <v>20</v>
      </c>
      <c r="B4629" t="s">
        <v>22</v>
      </c>
      <c r="C4629" s="6">
        <f t="shared" si="76"/>
        <v>42182.053379642108</v>
      </c>
      <c r="D4629" t="s">
        <v>23</v>
      </c>
      <c r="E4629" s="6">
        <f>IF(Sense_data[[#This Row],[a_1State]]=D4628,E4628,Sense_data[[#This Row],[SysTimeStamp]])</f>
        <v>42182.051192141596</v>
      </c>
      <c r="F4629" s="3" t="str">
        <f>Sense_data[[#This Row],[a_1State]]&amp;TEXT(Sense_data[[#This Row],[StateInstanceTimestamp]],"#.######")</f>
        <v>On42182.051192</v>
      </c>
      <c r="G4629" s="3">
        <f ca="1">IF(Sense_data[[#This Row],[a_1State]]="Off",RANDBETWEEN(off_min,off_max),RANDBETWEEN(on_min,on_max))/sr_div</f>
        <v>3.2</v>
      </c>
      <c r="H4629" s="3">
        <v>4.3</v>
      </c>
      <c r="I4629" s="3">
        <f>IF(HOUR(Sense_data[[#This Row],[SysTimeStamp]])&lt;12,I4628+$B$14,I4628-$B$14)</f>
        <v>16.067592592593442</v>
      </c>
    </row>
    <row r="4630" spans="1:9" x14ac:dyDescent="0.2">
      <c r="A4630" t="s">
        <v>20</v>
      </c>
      <c r="B4630" t="s">
        <v>22</v>
      </c>
      <c r="C4630" s="6">
        <f t="shared" si="76"/>
        <v>42182.053391216185</v>
      </c>
      <c r="D4630" t="s">
        <v>23</v>
      </c>
      <c r="E4630" s="6">
        <f>IF(Sense_data[[#This Row],[a_1State]]=D4629,E4629,Sense_data[[#This Row],[SysTimeStamp]])</f>
        <v>42182.051192141596</v>
      </c>
      <c r="F4630" s="3" t="str">
        <f>Sense_data[[#This Row],[a_1State]]&amp;TEXT(Sense_data[[#This Row],[StateInstanceTimestamp]],"#.######")</f>
        <v>On42182.051192</v>
      </c>
      <c r="G4630" s="3">
        <f ca="1">IF(Sense_data[[#This Row],[a_1State]]="Off",RANDBETWEEN(off_min,off_max),RANDBETWEEN(on_min,on_max))/sr_div</f>
        <v>5.2</v>
      </c>
      <c r="H4630" s="3">
        <v>4.3</v>
      </c>
      <c r="I4630" s="3">
        <f>IF(HOUR(Sense_data[[#This Row],[SysTimeStamp]])&lt;12,I4629+$B$14,I4629-$B$14)</f>
        <v>16.067824074074924</v>
      </c>
    </row>
    <row r="4631" spans="1:9" x14ac:dyDescent="0.2">
      <c r="A4631" t="s">
        <v>20</v>
      </c>
      <c r="B4631" t="s">
        <v>22</v>
      </c>
      <c r="C4631" s="6">
        <f t="shared" si="76"/>
        <v>42182.053402790261</v>
      </c>
      <c r="D4631" t="s">
        <v>23</v>
      </c>
      <c r="E4631" s="6">
        <f>IF(Sense_data[[#This Row],[a_1State]]=D4630,E4630,Sense_data[[#This Row],[SysTimeStamp]])</f>
        <v>42182.051192141596</v>
      </c>
      <c r="F4631" s="3" t="str">
        <f>Sense_data[[#This Row],[a_1State]]&amp;TEXT(Sense_data[[#This Row],[StateInstanceTimestamp]],"#.######")</f>
        <v>On42182.051192</v>
      </c>
      <c r="G4631" s="3">
        <f ca="1">IF(Sense_data[[#This Row],[a_1State]]="Off",RANDBETWEEN(off_min,off_max),RANDBETWEEN(on_min,on_max))/sr_div</f>
        <v>3.2</v>
      </c>
      <c r="H4631" s="3">
        <v>6</v>
      </c>
      <c r="I4631" s="3">
        <f>IF(HOUR(Sense_data[[#This Row],[SysTimeStamp]])&lt;12,I4630+$B$14,I4630-$B$14)</f>
        <v>16.068055555556406</v>
      </c>
    </row>
    <row r="4632" spans="1:9" x14ac:dyDescent="0.2">
      <c r="A4632" t="s">
        <v>20</v>
      </c>
      <c r="B4632" t="s">
        <v>22</v>
      </c>
      <c r="C4632" s="6">
        <f t="shared" si="76"/>
        <v>42182.053414364338</v>
      </c>
      <c r="D4632" t="s">
        <v>23</v>
      </c>
      <c r="E4632" s="6">
        <f>IF(Sense_data[[#This Row],[a_1State]]=D4631,E4631,Sense_data[[#This Row],[SysTimeStamp]])</f>
        <v>42182.051192141596</v>
      </c>
      <c r="F4632" s="3" t="str">
        <f>Sense_data[[#This Row],[a_1State]]&amp;TEXT(Sense_data[[#This Row],[StateInstanceTimestamp]],"#.######")</f>
        <v>On42182.051192</v>
      </c>
      <c r="G4632" s="3">
        <f ca="1">IF(Sense_data[[#This Row],[a_1State]]="Off",RANDBETWEEN(off_min,off_max),RANDBETWEEN(on_min,on_max))/sr_div</f>
        <v>3.9</v>
      </c>
      <c r="H4632" s="3">
        <v>3.4</v>
      </c>
      <c r="I4632" s="3">
        <f>IF(HOUR(Sense_data[[#This Row],[SysTimeStamp]])&lt;12,I4631+$B$14,I4631-$B$14)</f>
        <v>16.068287037037887</v>
      </c>
    </row>
    <row r="4633" spans="1:9" x14ac:dyDescent="0.2">
      <c r="A4633" t="s">
        <v>20</v>
      </c>
      <c r="B4633" t="s">
        <v>22</v>
      </c>
      <c r="C4633" s="6">
        <f t="shared" si="76"/>
        <v>42182.053425938415</v>
      </c>
      <c r="D4633" t="s">
        <v>23</v>
      </c>
      <c r="E4633" s="6">
        <f>IF(Sense_data[[#This Row],[a_1State]]=D4632,E4632,Sense_data[[#This Row],[SysTimeStamp]])</f>
        <v>42182.051192141596</v>
      </c>
      <c r="F4633" s="3" t="str">
        <f>Sense_data[[#This Row],[a_1State]]&amp;TEXT(Sense_data[[#This Row],[StateInstanceTimestamp]],"#.######")</f>
        <v>On42182.051192</v>
      </c>
      <c r="G4633" s="3">
        <f ca="1">IF(Sense_data[[#This Row],[a_1State]]="Off",RANDBETWEEN(off_min,off_max),RANDBETWEEN(on_min,on_max))/sr_div</f>
        <v>3.1</v>
      </c>
      <c r="H4633" s="3">
        <v>5.4</v>
      </c>
      <c r="I4633" s="3">
        <f>IF(HOUR(Sense_data[[#This Row],[SysTimeStamp]])&lt;12,I4632+$B$14,I4632-$B$14)</f>
        <v>16.068518518519369</v>
      </c>
    </row>
    <row r="4634" spans="1:9" x14ac:dyDescent="0.2">
      <c r="A4634" t="s">
        <v>20</v>
      </c>
      <c r="B4634" t="s">
        <v>22</v>
      </c>
      <c r="C4634" s="6">
        <f t="shared" si="76"/>
        <v>42182.053437512492</v>
      </c>
      <c r="D4634" t="s">
        <v>23</v>
      </c>
      <c r="E4634" s="6">
        <f>IF(Sense_data[[#This Row],[a_1State]]=D4633,E4633,Sense_data[[#This Row],[SysTimeStamp]])</f>
        <v>42182.051192141596</v>
      </c>
      <c r="F4634" s="3" t="str">
        <f>Sense_data[[#This Row],[a_1State]]&amp;TEXT(Sense_data[[#This Row],[StateInstanceTimestamp]],"#.######")</f>
        <v>On42182.051192</v>
      </c>
      <c r="G4634" s="3">
        <f ca="1">IF(Sense_data[[#This Row],[a_1State]]="Off",RANDBETWEEN(off_min,off_max),RANDBETWEEN(on_min,on_max))/sr_div</f>
        <v>5.4</v>
      </c>
      <c r="H4634" s="3">
        <v>3.9</v>
      </c>
      <c r="I4634" s="3">
        <f>IF(HOUR(Sense_data[[#This Row],[SysTimeStamp]])&lt;12,I4633+$B$14,I4633-$B$14)</f>
        <v>16.068750000000851</v>
      </c>
    </row>
    <row r="4635" spans="1:9" x14ac:dyDescent="0.2">
      <c r="A4635" t="s">
        <v>20</v>
      </c>
      <c r="B4635" t="s">
        <v>22</v>
      </c>
      <c r="C4635" s="6">
        <f t="shared" si="76"/>
        <v>42182.053449086568</v>
      </c>
      <c r="D4635" t="s">
        <v>23</v>
      </c>
      <c r="E4635" s="6">
        <f>IF(Sense_data[[#This Row],[a_1State]]=D4634,E4634,Sense_data[[#This Row],[SysTimeStamp]])</f>
        <v>42182.051192141596</v>
      </c>
      <c r="F4635" s="3" t="str">
        <f>Sense_data[[#This Row],[a_1State]]&amp;TEXT(Sense_data[[#This Row],[StateInstanceTimestamp]],"#.######")</f>
        <v>On42182.051192</v>
      </c>
      <c r="G4635" s="3">
        <f ca="1">IF(Sense_data[[#This Row],[a_1State]]="Off",RANDBETWEEN(off_min,off_max),RANDBETWEEN(on_min,on_max))/sr_div</f>
        <v>5.5</v>
      </c>
      <c r="H4635" s="3">
        <v>4.3</v>
      </c>
      <c r="I4635" s="3">
        <f>IF(HOUR(Sense_data[[#This Row],[SysTimeStamp]])&lt;12,I4634+$B$14,I4634-$B$14)</f>
        <v>16.068981481482332</v>
      </c>
    </row>
    <row r="4636" spans="1:9" x14ac:dyDescent="0.2">
      <c r="A4636" t="s">
        <v>20</v>
      </c>
      <c r="B4636" t="s">
        <v>22</v>
      </c>
      <c r="C4636" s="6">
        <f t="shared" si="76"/>
        <v>42182.053460660645</v>
      </c>
      <c r="D4636" t="s">
        <v>23</v>
      </c>
      <c r="E4636" s="6">
        <f>IF(Sense_data[[#This Row],[a_1State]]=D4635,E4635,Sense_data[[#This Row],[SysTimeStamp]])</f>
        <v>42182.051192141596</v>
      </c>
      <c r="F4636" s="3" t="str">
        <f>Sense_data[[#This Row],[a_1State]]&amp;TEXT(Sense_data[[#This Row],[StateInstanceTimestamp]],"#.######")</f>
        <v>On42182.051192</v>
      </c>
      <c r="G4636" s="3">
        <f ca="1">IF(Sense_data[[#This Row],[a_1State]]="Off",RANDBETWEEN(off_min,off_max),RANDBETWEEN(on_min,on_max))/sr_div</f>
        <v>5.9</v>
      </c>
      <c r="H4636" s="3">
        <v>5.8</v>
      </c>
      <c r="I4636" s="3">
        <f>IF(HOUR(Sense_data[[#This Row],[SysTimeStamp]])&lt;12,I4635+$B$14,I4635-$B$14)</f>
        <v>16.069212962963814</v>
      </c>
    </row>
    <row r="4637" spans="1:9" x14ac:dyDescent="0.2">
      <c r="A4637" t="s">
        <v>20</v>
      </c>
      <c r="B4637" t="s">
        <v>22</v>
      </c>
      <c r="C4637" s="6">
        <f t="shared" si="76"/>
        <v>42182.053472234722</v>
      </c>
      <c r="D4637" t="s">
        <v>23</v>
      </c>
      <c r="E4637" s="6">
        <f>IF(Sense_data[[#This Row],[a_1State]]=D4636,E4636,Sense_data[[#This Row],[SysTimeStamp]])</f>
        <v>42182.051192141596</v>
      </c>
      <c r="F4637" s="3" t="str">
        <f>Sense_data[[#This Row],[a_1State]]&amp;TEXT(Sense_data[[#This Row],[StateInstanceTimestamp]],"#.######")</f>
        <v>On42182.051192</v>
      </c>
      <c r="G4637" s="3">
        <f ca="1">IF(Sense_data[[#This Row],[a_1State]]="Off",RANDBETWEEN(off_min,off_max),RANDBETWEEN(on_min,on_max))/sr_div</f>
        <v>3.2</v>
      </c>
      <c r="H4637" s="3">
        <v>3.3</v>
      </c>
      <c r="I4637" s="3">
        <f>IF(HOUR(Sense_data[[#This Row],[SysTimeStamp]])&lt;12,I4636+$B$14,I4636-$B$14)</f>
        <v>16.069444444445296</v>
      </c>
    </row>
    <row r="4638" spans="1:9" x14ac:dyDescent="0.2">
      <c r="A4638" t="s">
        <v>20</v>
      </c>
      <c r="B4638" t="s">
        <v>22</v>
      </c>
      <c r="C4638" s="6">
        <f t="shared" si="76"/>
        <v>42182.053483808799</v>
      </c>
      <c r="D4638" t="s">
        <v>23</v>
      </c>
      <c r="E4638" s="6">
        <f>IF(Sense_data[[#This Row],[a_1State]]=D4637,E4637,Sense_data[[#This Row],[SysTimeStamp]])</f>
        <v>42182.051192141596</v>
      </c>
      <c r="F4638" s="3" t="str">
        <f>Sense_data[[#This Row],[a_1State]]&amp;TEXT(Sense_data[[#This Row],[StateInstanceTimestamp]],"#.######")</f>
        <v>On42182.051192</v>
      </c>
      <c r="G4638" s="3">
        <f ca="1">IF(Sense_data[[#This Row],[a_1State]]="Off",RANDBETWEEN(off_min,off_max),RANDBETWEEN(on_min,on_max))/sr_div</f>
        <v>5.7</v>
      </c>
      <c r="H4638" s="3">
        <v>5.8</v>
      </c>
      <c r="I4638" s="3">
        <f>IF(HOUR(Sense_data[[#This Row],[SysTimeStamp]])&lt;12,I4637+$B$14,I4637-$B$14)</f>
        <v>16.069675925926777</v>
      </c>
    </row>
    <row r="4639" spans="1:9" x14ac:dyDescent="0.2">
      <c r="A4639" t="s">
        <v>20</v>
      </c>
      <c r="B4639" t="s">
        <v>22</v>
      </c>
      <c r="C4639" s="6">
        <f t="shared" si="76"/>
        <v>42182.053495382876</v>
      </c>
      <c r="D4639" t="s">
        <v>23</v>
      </c>
      <c r="E4639" s="6">
        <f>IF(Sense_data[[#This Row],[a_1State]]=D4638,E4638,Sense_data[[#This Row],[SysTimeStamp]])</f>
        <v>42182.051192141596</v>
      </c>
      <c r="F4639" s="3" t="str">
        <f>Sense_data[[#This Row],[a_1State]]&amp;TEXT(Sense_data[[#This Row],[StateInstanceTimestamp]],"#.######")</f>
        <v>On42182.051192</v>
      </c>
      <c r="G4639" s="3">
        <f ca="1">IF(Sense_data[[#This Row],[a_1State]]="Off",RANDBETWEEN(off_min,off_max),RANDBETWEEN(on_min,on_max))/sr_div</f>
        <v>3</v>
      </c>
      <c r="H4639" s="3">
        <v>5.4</v>
      </c>
      <c r="I4639" s="3">
        <f>IF(HOUR(Sense_data[[#This Row],[SysTimeStamp]])&lt;12,I4638+$B$14,I4638-$B$14)</f>
        <v>16.069907407408259</v>
      </c>
    </row>
    <row r="4640" spans="1:9" x14ac:dyDescent="0.2">
      <c r="A4640" t="s">
        <v>20</v>
      </c>
      <c r="B4640" t="s">
        <v>22</v>
      </c>
      <c r="C4640" s="6">
        <f t="shared" si="76"/>
        <v>42182.053506956952</v>
      </c>
      <c r="D4640" t="s">
        <v>23</v>
      </c>
      <c r="E4640" s="6">
        <f>IF(Sense_data[[#This Row],[a_1State]]=D4639,E4639,Sense_data[[#This Row],[SysTimeStamp]])</f>
        <v>42182.051192141596</v>
      </c>
      <c r="F4640" s="3" t="str">
        <f>Sense_data[[#This Row],[a_1State]]&amp;TEXT(Sense_data[[#This Row],[StateInstanceTimestamp]],"#.######")</f>
        <v>On42182.051192</v>
      </c>
      <c r="G4640" s="3">
        <f ca="1">IF(Sense_data[[#This Row],[a_1State]]="Off",RANDBETWEEN(off_min,off_max),RANDBETWEEN(on_min,on_max))/sr_div</f>
        <v>5.8</v>
      </c>
      <c r="H4640" s="3">
        <v>3.3</v>
      </c>
      <c r="I4640" s="3">
        <f>IF(HOUR(Sense_data[[#This Row],[SysTimeStamp]])&lt;12,I4639+$B$14,I4639-$B$14)</f>
        <v>16.070138888889741</v>
      </c>
    </row>
    <row r="4641" spans="1:9" x14ac:dyDescent="0.2">
      <c r="A4641" t="s">
        <v>20</v>
      </c>
      <c r="B4641" t="s">
        <v>22</v>
      </c>
      <c r="C4641" s="6">
        <f t="shared" si="76"/>
        <v>42182.053518531029</v>
      </c>
      <c r="D4641" t="s">
        <v>23</v>
      </c>
      <c r="E4641" s="6">
        <f>IF(Sense_data[[#This Row],[a_1State]]=D4640,E4640,Sense_data[[#This Row],[SysTimeStamp]])</f>
        <v>42182.051192141596</v>
      </c>
      <c r="F4641" s="3" t="str">
        <f>Sense_data[[#This Row],[a_1State]]&amp;TEXT(Sense_data[[#This Row],[StateInstanceTimestamp]],"#.######")</f>
        <v>On42182.051192</v>
      </c>
      <c r="G4641" s="3">
        <f ca="1">IF(Sense_data[[#This Row],[a_1State]]="Off",RANDBETWEEN(off_min,off_max),RANDBETWEEN(on_min,on_max))/sr_div</f>
        <v>5.3</v>
      </c>
      <c r="H4641" s="3">
        <v>6</v>
      </c>
      <c r="I4641" s="3">
        <f>IF(HOUR(Sense_data[[#This Row],[SysTimeStamp]])&lt;12,I4640+$B$14,I4640-$B$14)</f>
        <v>16.070370370371222</v>
      </c>
    </row>
    <row r="4642" spans="1:9" x14ac:dyDescent="0.2">
      <c r="A4642" t="s">
        <v>20</v>
      </c>
      <c r="B4642" t="s">
        <v>22</v>
      </c>
      <c r="C4642" s="6">
        <f t="shared" si="76"/>
        <v>42182.053530105106</v>
      </c>
      <c r="D4642" t="s">
        <v>23</v>
      </c>
      <c r="E4642" s="6">
        <f>IF(Sense_data[[#This Row],[a_1State]]=D4641,E4641,Sense_data[[#This Row],[SysTimeStamp]])</f>
        <v>42182.051192141596</v>
      </c>
      <c r="F4642" s="3" t="str">
        <f>Sense_data[[#This Row],[a_1State]]&amp;TEXT(Sense_data[[#This Row],[StateInstanceTimestamp]],"#.######")</f>
        <v>On42182.051192</v>
      </c>
      <c r="G4642" s="3">
        <f ca="1">IF(Sense_data[[#This Row],[a_1State]]="Off",RANDBETWEEN(off_min,off_max),RANDBETWEEN(on_min,on_max))/sr_div</f>
        <v>4.2</v>
      </c>
      <c r="H4642" s="3">
        <v>4.8</v>
      </c>
      <c r="I4642" s="3">
        <f>IF(HOUR(Sense_data[[#This Row],[SysTimeStamp]])&lt;12,I4641+$B$14,I4641-$B$14)</f>
        <v>16.070601851852704</v>
      </c>
    </row>
    <row r="4643" spans="1:9" x14ac:dyDescent="0.2">
      <c r="A4643" t="s">
        <v>20</v>
      </c>
      <c r="B4643" t="s">
        <v>22</v>
      </c>
      <c r="C4643" s="6">
        <f t="shared" si="76"/>
        <v>42182.053541679183</v>
      </c>
      <c r="D4643" t="s">
        <v>23</v>
      </c>
      <c r="E4643" s="6">
        <f>IF(Sense_data[[#This Row],[a_1State]]=D4642,E4642,Sense_data[[#This Row],[SysTimeStamp]])</f>
        <v>42182.051192141596</v>
      </c>
      <c r="F4643" s="3" t="str">
        <f>Sense_data[[#This Row],[a_1State]]&amp;TEXT(Sense_data[[#This Row],[StateInstanceTimestamp]],"#.######")</f>
        <v>On42182.051192</v>
      </c>
      <c r="G4643" s="3">
        <f ca="1">IF(Sense_data[[#This Row],[a_1State]]="Off",RANDBETWEEN(off_min,off_max),RANDBETWEEN(on_min,on_max))/sr_div</f>
        <v>5.2</v>
      </c>
      <c r="H4643" s="3">
        <v>5.6</v>
      </c>
      <c r="I4643" s="3">
        <f>IF(HOUR(Sense_data[[#This Row],[SysTimeStamp]])&lt;12,I4642+$B$14,I4642-$B$14)</f>
        <v>16.070833333334186</v>
      </c>
    </row>
    <row r="4644" spans="1:9" x14ac:dyDescent="0.2">
      <c r="A4644" t="s">
        <v>20</v>
      </c>
      <c r="B4644" t="s">
        <v>22</v>
      </c>
      <c r="C4644" s="6">
        <f t="shared" si="76"/>
        <v>42182.053553253259</v>
      </c>
      <c r="D4644" t="s">
        <v>23</v>
      </c>
      <c r="E4644" s="6">
        <f>IF(Sense_data[[#This Row],[a_1State]]=D4643,E4643,Sense_data[[#This Row],[SysTimeStamp]])</f>
        <v>42182.051192141596</v>
      </c>
      <c r="F4644" s="3" t="str">
        <f>Sense_data[[#This Row],[a_1State]]&amp;TEXT(Sense_data[[#This Row],[StateInstanceTimestamp]],"#.######")</f>
        <v>On42182.051192</v>
      </c>
      <c r="G4644" s="3">
        <f ca="1">IF(Sense_data[[#This Row],[a_1State]]="Off",RANDBETWEEN(off_min,off_max),RANDBETWEEN(on_min,on_max))/sr_div</f>
        <v>4.3</v>
      </c>
      <c r="H4644" s="3">
        <v>3</v>
      </c>
      <c r="I4644" s="3">
        <f>IF(HOUR(Sense_data[[#This Row],[SysTimeStamp]])&lt;12,I4643+$B$14,I4643-$B$14)</f>
        <v>16.071064814815667</v>
      </c>
    </row>
    <row r="4645" spans="1:9" x14ac:dyDescent="0.2">
      <c r="A4645" t="s">
        <v>20</v>
      </c>
      <c r="B4645" t="s">
        <v>22</v>
      </c>
      <c r="C4645" s="6">
        <f t="shared" si="76"/>
        <v>42182.053564827336</v>
      </c>
      <c r="D4645" t="s">
        <v>23</v>
      </c>
      <c r="E4645" s="6">
        <f>IF(Sense_data[[#This Row],[a_1State]]=D4644,E4644,Sense_data[[#This Row],[SysTimeStamp]])</f>
        <v>42182.051192141596</v>
      </c>
      <c r="F4645" s="3" t="str">
        <f>Sense_data[[#This Row],[a_1State]]&amp;TEXT(Sense_data[[#This Row],[StateInstanceTimestamp]],"#.######")</f>
        <v>On42182.051192</v>
      </c>
      <c r="G4645" s="3">
        <f ca="1">IF(Sense_data[[#This Row],[a_1State]]="Off",RANDBETWEEN(off_min,off_max),RANDBETWEEN(on_min,on_max))/sr_div</f>
        <v>3.9</v>
      </c>
      <c r="H4645" s="3">
        <v>4</v>
      </c>
      <c r="I4645" s="3">
        <f>IF(HOUR(Sense_data[[#This Row],[SysTimeStamp]])&lt;12,I4644+$B$14,I4644-$B$14)</f>
        <v>16.071296296297149</v>
      </c>
    </row>
    <row r="4646" spans="1:9" x14ac:dyDescent="0.2">
      <c r="A4646" t="s">
        <v>20</v>
      </c>
      <c r="B4646" t="s">
        <v>22</v>
      </c>
      <c r="C4646" s="6">
        <f t="shared" si="76"/>
        <v>42182.053576401413</v>
      </c>
      <c r="D4646" t="s">
        <v>23</v>
      </c>
      <c r="E4646" s="6">
        <f>IF(Sense_data[[#This Row],[a_1State]]=D4645,E4645,Sense_data[[#This Row],[SysTimeStamp]])</f>
        <v>42182.051192141596</v>
      </c>
      <c r="F4646" s="3" t="str">
        <f>Sense_data[[#This Row],[a_1State]]&amp;TEXT(Sense_data[[#This Row],[StateInstanceTimestamp]],"#.######")</f>
        <v>On42182.051192</v>
      </c>
      <c r="G4646" s="3">
        <f ca="1">IF(Sense_data[[#This Row],[a_1State]]="Off",RANDBETWEEN(off_min,off_max),RANDBETWEEN(on_min,on_max))/sr_div</f>
        <v>4</v>
      </c>
      <c r="H4646" s="3">
        <v>4.4000000000000004</v>
      </c>
      <c r="I4646" s="3">
        <f>IF(HOUR(Sense_data[[#This Row],[SysTimeStamp]])&lt;12,I4645+$B$14,I4645-$B$14)</f>
        <v>16.071527777778631</v>
      </c>
    </row>
    <row r="4647" spans="1:9" x14ac:dyDescent="0.2">
      <c r="A4647" t="s">
        <v>20</v>
      </c>
      <c r="B4647" t="s">
        <v>22</v>
      </c>
      <c r="C4647" s="6">
        <f t="shared" si="76"/>
        <v>42182.05358797549</v>
      </c>
      <c r="D4647" t="s">
        <v>23</v>
      </c>
      <c r="E4647" s="6">
        <f>IF(Sense_data[[#This Row],[a_1State]]=D4646,E4646,Sense_data[[#This Row],[SysTimeStamp]])</f>
        <v>42182.051192141596</v>
      </c>
      <c r="F4647" s="3" t="str">
        <f>Sense_data[[#This Row],[a_1State]]&amp;TEXT(Sense_data[[#This Row],[StateInstanceTimestamp]],"#.######")</f>
        <v>On42182.051192</v>
      </c>
      <c r="G4647" s="3">
        <f ca="1">IF(Sense_data[[#This Row],[a_1State]]="Off",RANDBETWEEN(off_min,off_max),RANDBETWEEN(on_min,on_max))/sr_div</f>
        <v>4.8</v>
      </c>
      <c r="H4647" s="3">
        <v>4.9000000000000004</v>
      </c>
      <c r="I4647" s="3">
        <f>IF(HOUR(Sense_data[[#This Row],[SysTimeStamp]])&lt;12,I4646+$B$14,I4646-$B$14)</f>
        <v>16.071759259260112</v>
      </c>
    </row>
    <row r="4648" spans="1:9" x14ac:dyDescent="0.2">
      <c r="A4648" t="s">
        <v>20</v>
      </c>
      <c r="B4648" t="s">
        <v>22</v>
      </c>
      <c r="C4648" s="6">
        <f t="shared" si="76"/>
        <v>42182.053599549567</v>
      </c>
      <c r="D4648" t="s">
        <v>23</v>
      </c>
      <c r="E4648" s="6">
        <f>IF(Sense_data[[#This Row],[a_1State]]=D4647,E4647,Sense_data[[#This Row],[SysTimeStamp]])</f>
        <v>42182.051192141596</v>
      </c>
      <c r="F4648" s="3" t="str">
        <f>Sense_data[[#This Row],[a_1State]]&amp;TEXT(Sense_data[[#This Row],[StateInstanceTimestamp]],"#.######")</f>
        <v>On42182.051192</v>
      </c>
      <c r="G4648" s="3">
        <f ca="1">IF(Sense_data[[#This Row],[a_1State]]="Off",RANDBETWEEN(off_min,off_max),RANDBETWEEN(on_min,on_max))/sr_div</f>
        <v>4.8</v>
      </c>
      <c r="H4648" s="3">
        <v>4.3</v>
      </c>
      <c r="I4648" s="3">
        <f>IF(HOUR(Sense_data[[#This Row],[SysTimeStamp]])&lt;12,I4647+$B$14,I4647-$B$14)</f>
        <v>16.071990740741594</v>
      </c>
    </row>
    <row r="4649" spans="1:9" x14ac:dyDescent="0.2">
      <c r="A4649" t="s">
        <v>20</v>
      </c>
      <c r="B4649" t="s">
        <v>22</v>
      </c>
      <c r="C4649" s="6">
        <f t="shared" si="76"/>
        <v>42182.053611123643</v>
      </c>
      <c r="D4649" t="s">
        <v>23</v>
      </c>
      <c r="E4649" s="6">
        <f>IF(Sense_data[[#This Row],[a_1State]]=D4648,E4648,Sense_data[[#This Row],[SysTimeStamp]])</f>
        <v>42182.051192141596</v>
      </c>
      <c r="F4649" s="3" t="str">
        <f>Sense_data[[#This Row],[a_1State]]&amp;TEXT(Sense_data[[#This Row],[StateInstanceTimestamp]],"#.######")</f>
        <v>On42182.051192</v>
      </c>
      <c r="G4649" s="3">
        <f ca="1">IF(Sense_data[[#This Row],[a_1State]]="Off",RANDBETWEEN(off_min,off_max),RANDBETWEEN(on_min,on_max))/sr_div</f>
        <v>4.4000000000000004</v>
      </c>
      <c r="H4649" s="3">
        <v>3.7</v>
      </c>
      <c r="I4649" s="3">
        <f>IF(HOUR(Sense_data[[#This Row],[SysTimeStamp]])&lt;12,I4648+$B$14,I4648-$B$14)</f>
        <v>16.072222222223076</v>
      </c>
    </row>
    <row r="4650" spans="1:9" x14ac:dyDescent="0.2">
      <c r="A4650" t="s">
        <v>20</v>
      </c>
      <c r="B4650" t="s">
        <v>22</v>
      </c>
      <c r="C4650" s="6">
        <f t="shared" si="76"/>
        <v>42182.05362269772</v>
      </c>
      <c r="D4650" t="s">
        <v>23</v>
      </c>
      <c r="E4650" s="6">
        <f>IF(Sense_data[[#This Row],[a_1State]]=D4649,E4649,Sense_data[[#This Row],[SysTimeStamp]])</f>
        <v>42182.051192141596</v>
      </c>
      <c r="F4650" s="3" t="str">
        <f>Sense_data[[#This Row],[a_1State]]&amp;TEXT(Sense_data[[#This Row],[StateInstanceTimestamp]],"#.######")</f>
        <v>On42182.051192</v>
      </c>
      <c r="G4650" s="3">
        <f ca="1">IF(Sense_data[[#This Row],[a_1State]]="Off",RANDBETWEEN(off_min,off_max),RANDBETWEEN(on_min,on_max))/sr_div</f>
        <v>3.8</v>
      </c>
      <c r="H4650" s="3">
        <v>4.5</v>
      </c>
      <c r="I4650" s="3">
        <f>IF(HOUR(Sense_data[[#This Row],[SysTimeStamp]])&lt;12,I4649+$B$14,I4649-$B$14)</f>
        <v>16.072453703704557</v>
      </c>
    </row>
    <row r="4651" spans="1:9" x14ac:dyDescent="0.2">
      <c r="A4651" t="s">
        <v>20</v>
      </c>
      <c r="B4651" t="s">
        <v>22</v>
      </c>
      <c r="C4651" s="6">
        <f t="shared" si="76"/>
        <v>42182.053634271797</v>
      </c>
      <c r="D4651" t="s">
        <v>23</v>
      </c>
      <c r="E4651" s="6">
        <f>IF(Sense_data[[#This Row],[a_1State]]=D4650,E4650,Sense_data[[#This Row],[SysTimeStamp]])</f>
        <v>42182.051192141596</v>
      </c>
      <c r="F4651" s="3" t="str">
        <f>Sense_data[[#This Row],[a_1State]]&amp;TEXT(Sense_data[[#This Row],[StateInstanceTimestamp]],"#.######")</f>
        <v>On42182.051192</v>
      </c>
      <c r="G4651" s="3">
        <f ca="1">IF(Sense_data[[#This Row],[a_1State]]="Off",RANDBETWEEN(off_min,off_max),RANDBETWEEN(on_min,on_max))/sr_div</f>
        <v>3.8</v>
      </c>
      <c r="H4651" s="3">
        <v>4.5</v>
      </c>
      <c r="I4651" s="3">
        <f>IF(HOUR(Sense_data[[#This Row],[SysTimeStamp]])&lt;12,I4650+$B$14,I4650-$B$14)</f>
        <v>16.072685185186039</v>
      </c>
    </row>
    <row r="4652" spans="1:9" x14ac:dyDescent="0.2">
      <c r="A4652" t="s">
        <v>20</v>
      </c>
      <c r="B4652" t="s">
        <v>22</v>
      </c>
      <c r="C4652" s="6">
        <f t="shared" si="76"/>
        <v>42182.053645845874</v>
      </c>
      <c r="D4652" t="s">
        <v>23</v>
      </c>
      <c r="E4652" s="6">
        <f>IF(Sense_data[[#This Row],[a_1State]]=D4651,E4651,Sense_data[[#This Row],[SysTimeStamp]])</f>
        <v>42182.051192141596</v>
      </c>
      <c r="F4652" s="3" t="str">
        <f>Sense_data[[#This Row],[a_1State]]&amp;TEXT(Sense_data[[#This Row],[StateInstanceTimestamp]],"#.######")</f>
        <v>On42182.051192</v>
      </c>
      <c r="G4652" s="3">
        <f ca="1">IF(Sense_data[[#This Row],[a_1State]]="Off",RANDBETWEEN(off_min,off_max),RANDBETWEEN(on_min,on_max))/sr_div</f>
        <v>4.2</v>
      </c>
      <c r="H4652" s="3">
        <v>5.4</v>
      </c>
      <c r="I4652" s="3">
        <f>IF(HOUR(Sense_data[[#This Row],[SysTimeStamp]])&lt;12,I4651+$B$14,I4651-$B$14)</f>
        <v>16.072916666667521</v>
      </c>
    </row>
    <row r="4653" spans="1:9" x14ac:dyDescent="0.2">
      <c r="A4653" t="s">
        <v>20</v>
      </c>
      <c r="B4653" t="s">
        <v>22</v>
      </c>
      <c r="C4653" s="6">
        <f t="shared" si="76"/>
        <v>42182.05365741995</v>
      </c>
      <c r="D4653" t="s">
        <v>23</v>
      </c>
      <c r="E4653" s="6">
        <f>IF(Sense_data[[#This Row],[a_1State]]=D4652,E4652,Sense_data[[#This Row],[SysTimeStamp]])</f>
        <v>42182.051192141596</v>
      </c>
      <c r="F4653" s="3" t="str">
        <f>Sense_data[[#This Row],[a_1State]]&amp;TEXT(Sense_data[[#This Row],[StateInstanceTimestamp]],"#.######")</f>
        <v>On42182.051192</v>
      </c>
      <c r="G4653" s="3">
        <f ca="1">IF(Sense_data[[#This Row],[a_1State]]="Off",RANDBETWEEN(off_min,off_max),RANDBETWEEN(on_min,on_max))/sr_div</f>
        <v>5.2</v>
      </c>
      <c r="H4653" s="3">
        <v>5.6</v>
      </c>
      <c r="I4653" s="3">
        <f>IF(HOUR(Sense_data[[#This Row],[SysTimeStamp]])&lt;12,I4652+$B$14,I4652-$B$14)</f>
        <v>16.073148148149002</v>
      </c>
    </row>
    <row r="4654" spans="1:9" x14ac:dyDescent="0.2">
      <c r="A4654" t="s">
        <v>20</v>
      </c>
      <c r="B4654" t="s">
        <v>22</v>
      </c>
      <c r="C4654" s="6">
        <f t="shared" si="76"/>
        <v>42182.053668994027</v>
      </c>
      <c r="D4654" t="s">
        <v>23</v>
      </c>
      <c r="E4654" s="6">
        <f>IF(Sense_data[[#This Row],[a_1State]]=D4653,E4653,Sense_data[[#This Row],[SysTimeStamp]])</f>
        <v>42182.051192141596</v>
      </c>
      <c r="F4654" s="3" t="str">
        <f>Sense_data[[#This Row],[a_1State]]&amp;TEXT(Sense_data[[#This Row],[StateInstanceTimestamp]],"#.######")</f>
        <v>On42182.051192</v>
      </c>
      <c r="G4654" s="3">
        <f ca="1">IF(Sense_data[[#This Row],[a_1State]]="Off",RANDBETWEEN(off_min,off_max),RANDBETWEEN(on_min,on_max))/sr_div</f>
        <v>5.0999999999999996</v>
      </c>
      <c r="H4654" s="3">
        <v>5.9</v>
      </c>
      <c r="I4654" s="3">
        <f>IF(HOUR(Sense_data[[#This Row],[SysTimeStamp]])&lt;12,I4653+$B$14,I4653-$B$14)</f>
        <v>16.073379629630484</v>
      </c>
    </row>
    <row r="4655" spans="1:9" x14ac:dyDescent="0.2">
      <c r="A4655" t="s">
        <v>20</v>
      </c>
      <c r="B4655" t="s">
        <v>22</v>
      </c>
      <c r="C4655" s="6">
        <f t="shared" si="76"/>
        <v>42182.053680568104</v>
      </c>
      <c r="D4655" t="s">
        <v>23</v>
      </c>
      <c r="E4655" s="6">
        <f>IF(Sense_data[[#This Row],[a_1State]]=D4654,E4654,Sense_data[[#This Row],[SysTimeStamp]])</f>
        <v>42182.051192141596</v>
      </c>
      <c r="F4655" s="3" t="str">
        <f>Sense_data[[#This Row],[a_1State]]&amp;TEXT(Sense_data[[#This Row],[StateInstanceTimestamp]],"#.######")</f>
        <v>On42182.051192</v>
      </c>
      <c r="G4655" s="3">
        <f ca="1">IF(Sense_data[[#This Row],[a_1State]]="Off",RANDBETWEEN(off_min,off_max),RANDBETWEEN(on_min,on_max))/sr_div</f>
        <v>5.2</v>
      </c>
      <c r="H4655" s="3">
        <v>5.6</v>
      </c>
      <c r="I4655" s="3">
        <f>IF(HOUR(Sense_data[[#This Row],[SysTimeStamp]])&lt;12,I4654+$B$14,I4654-$B$14)</f>
        <v>16.073611111111965</v>
      </c>
    </row>
    <row r="4656" spans="1:9" x14ac:dyDescent="0.2">
      <c r="A4656" t="s">
        <v>20</v>
      </c>
      <c r="B4656" t="s">
        <v>22</v>
      </c>
      <c r="C4656" s="6">
        <f t="shared" si="76"/>
        <v>42182.053692142181</v>
      </c>
      <c r="D4656" t="s">
        <v>23</v>
      </c>
      <c r="E4656" s="6">
        <f>IF(Sense_data[[#This Row],[a_1State]]=D4655,E4655,Sense_data[[#This Row],[SysTimeStamp]])</f>
        <v>42182.051192141596</v>
      </c>
      <c r="F4656" s="3" t="str">
        <f>Sense_data[[#This Row],[a_1State]]&amp;TEXT(Sense_data[[#This Row],[StateInstanceTimestamp]],"#.######")</f>
        <v>On42182.051192</v>
      </c>
      <c r="G4656" s="3">
        <f ca="1">IF(Sense_data[[#This Row],[a_1State]]="Off",RANDBETWEEN(off_min,off_max),RANDBETWEEN(on_min,on_max))/sr_div</f>
        <v>3.2</v>
      </c>
      <c r="H4656" s="3">
        <v>6</v>
      </c>
      <c r="I4656" s="3">
        <f>IF(HOUR(Sense_data[[#This Row],[SysTimeStamp]])&lt;12,I4655+$B$14,I4655-$B$14)</f>
        <v>16.073842592593447</v>
      </c>
    </row>
    <row r="4657" spans="1:9" x14ac:dyDescent="0.2">
      <c r="A4657" t="s">
        <v>20</v>
      </c>
      <c r="B4657" t="s">
        <v>22</v>
      </c>
      <c r="C4657" s="6">
        <f t="shared" si="76"/>
        <v>42182.053703716258</v>
      </c>
      <c r="D4657" t="s">
        <v>23</v>
      </c>
      <c r="E4657" s="6">
        <f>IF(Sense_data[[#This Row],[a_1State]]=D4656,E4656,Sense_data[[#This Row],[SysTimeStamp]])</f>
        <v>42182.051192141596</v>
      </c>
      <c r="F4657" s="3" t="str">
        <f>Sense_data[[#This Row],[a_1State]]&amp;TEXT(Sense_data[[#This Row],[StateInstanceTimestamp]],"#.######")</f>
        <v>On42182.051192</v>
      </c>
      <c r="G4657" s="3">
        <f ca="1">IF(Sense_data[[#This Row],[a_1State]]="Off",RANDBETWEEN(off_min,off_max),RANDBETWEEN(on_min,on_max))/sr_div</f>
        <v>5.0999999999999996</v>
      </c>
      <c r="H4657" s="3">
        <v>6</v>
      </c>
      <c r="I4657" s="3">
        <f>IF(HOUR(Sense_data[[#This Row],[SysTimeStamp]])&lt;12,I4656+$B$14,I4656-$B$14)</f>
        <v>16.074074074074929</v>
      </c>
    </row>
    <row r="4658" spans="1:9" x14ac:dyDescent="0.2">
      <c r="A4658" t="s">
        <v>20</v>
      </c>
      <c r="B4658" t="s">
        <v>22</v>
      </c>
      <c r="C4658" s="6">
        <f t="shared" si="76"/>
        <v>42182.053715290334</v>
      </c>
      <c r="D4658" t="s">
        <v>23</v>
      </c>
      <c r="E4658" s="6">
        <f>IF(Sense_data[[#This Row],[a_1State]]=D4657,E4657,Sense_data[[#This Row],[SysTimeStamp]])</f>
        <v>42182.051192141596</v>
      </c>
      <c r="F4658" s="3" t="str">
        <f>Sense_data[[#This Row],[a_1State]]&amp;TEXT(Sense_data[[#This Row],[StateInstanceTimestamp]],"#.######")</f>
        <v>On42182.051192</v>
      </c>
      <c r="G4658" s="3">
        <f ca="1">IF(Sense_data[[#This Row],[a_1State]]="Off",RANDBETWEEN(off_min,off_max),RANDBETWEEN(on_min,on_max))/sr_div</f>
        <v>3.7</v>
      </c>
      <c r="H4658" s="3">
        <v>4.2</v>
      </c>
      <c r="I4658" s="3">
        <f>IF(HOUR(Sense_data[[#This Row],[SysTimeStamp]])&lt;12,I4657+$B$14,I4657-$B$14)</f>
        <v>16.07430555555641</v>
      </c>
    </row>
    <row r="4659" spans="1:9" x14ac:dyDescent="0.2">
      <c r="A4659" t="s">
        <v>20</v>
      </c>
      <c r="B4659" t="s">
        <v>22</v>
      </c>
      <c r="C4659" s="6">
        <f t="shared" si="76"/>
        <v>42182.053726864411</v>
      </c>
      <c r="D4659" t="s">
        <v>23</v>
      </c>
      <c r="E4659" s="6">
        <f>IF(Sense_data[[#This Row],[a_1State]]=D4658,E4658,Sense_data[[#This Row],[SysTimeStamp]])</f>
        <v>42182.051192141596</v>
      </c>
      <c r="F4659" s="3" t="str">
        <f>Sense_data[[#This Row],[a_1State]]&amp;TEXT(Sense_data[[#This Row],[StateInstanceTimestamp]],"#.######")</f>
        <v>On42182.051192</v>
      </c>
      <c r="G4659" s="3">
        <f ca="1">IF(Sense_data[[#This Row],[a_1State]]="Off",RANDBETWEEN(off_min,off_max),RANDBETWEEN(on_min,on_max))/sr_div</f>
        <v>3.4</v>
      </c>
      <c r="H4659" s="3">
        <v>3.3</v>
      </c>
      <c r="I4659" s="3">
        <f>IF(HOUR(Sense_data[[#This Row],[SysTimeStamp]])&lt;12,I4658+$B$14,I4658-$B$14)</f>
        <v>16.074537037037892</v>
      </c>
    </row>
    <row r="4660" spans="1:9" x14ac:dyDescent="0.2">
      <c r="A4660" t="s">
        <v>20</v>
      </c>
      <c r="B4660" t="s">
        <v>22</v>
      </c>
      <c r="C4660" s="6">
        <f t="shared" si="76"/>
        <v>42182.053738438488</v>
      </c>
      <c r="D4660" t="s">
        <v>23</v>
      </c>
      <c r="E4660" s="6">
        <f>IF(Sense_data[[#This Row],[a_1State]]=D4659,E4659,Sense_data[[#This Row],[SysTimeStamp]])</f>
        <v>42182.051192141596</v>
      </c>
      <c r="F4660" s="3" t="str">
        <f>Sense_data[[#This Row],[a_1State]]&amp;TEXT(Sense_data[[#This Row],[StateInstanceTimestamp]],"#.######")</f>
        <v>On42182.051192</v>
      </c>
      <c r="G4660" s="3">
        <f ca="1">IF(Sense_data[[#This Row],[a_1State]]="Off",RANDBETWEEN(off_min,off_max),RANDBETWEEN(on_min,on_max))/sr_div</f>
        <v>3.1</v>
      </c>
      <c r="H4660" s="3">
        <v>5</v>
      </c>
      <c r="I4660" s="3">
        <f>IF(HOUR(Sense_data[[#This Row],[SysTimeStamp]])&lt;12,I4659+$B$14,I4659-$B$14)</f>
        <v>16.074768518519374</v>
      </c>
    </row>
    <row r="4661" spans="1:9" x14ac:dyDescent="0.2">
      <c r="A4661" t="s">
        <v>20</v>
      </c>
      <c r="B4661" t="s">
        <v>22</v>
      </c>
      <c r="C4661" s="6">
        <f t="shared" si="76"/>
        <v>42182.053750012565</v>
      </c>
      <c r="D4661" t="s">
        <v>23</v>
      </c>
      <c r="E4661" s="6">
        <f>IF(Sense_data[[#This Row],[a_1State]]=D4660,E4660,Sense_data[[#This Row],[SysTimeStamp]])</f>
        <v>42182.051192141596</v>
      </c>
      <c r="F4661" s="3" t="str">
        <f>Sense_data[[#This Row],[a_1State]]&amp;TEXT(Sense_data[[#This Row],[StateInstanceTimestamp]],"#.######")</f>
        <v>On42182.051192</v>
      </c>
      <c r="G4661" s="3">
        <f ca="1">IF(Sense_data[[#This Row],[a_1State]]="Off",RANDBETWEEN(off_min,off_max),RANDBETWEEN(on_min,on_max))/sr_div</f>
        <v>5.5</v>
      </c>
      <c r="H4661" s="3">
        <v>5.8</v>
      </c>
      <c r="I4661" s="3">
        <f>IF(HOUR(Sense_data[[#This Row],[SysTimeStamp]])&lt;12,I4660+$B$14,I4660-$B$14)</f>
        <v>16.075000000000855</v>
      </c>
    </row>
    <row r="4662" spans="1:9" x14ac:dyDescent="0.2">
      <c r="A4662" t="s">
        <v>20</v>
      </c>
      <c r="B4662" t="s">
        <v>22</v>
      </c>
      <c r="C4662" s="6">
        <f t="shared" si="76"/>
        <v>42182.053761586641</v>
      </c>
      <c r="D4662" t="s">
        <v>23</v>
      </c>
      <c r="E4662" s="6">
        <f>IF(Sense_data[[#This Row],[a_1State]]=D4661,E4661,Sense_data[[#This Row],[SysTimeStamp]])</f>
        <v>42182.051192141596</v>
      </c>
      <c r="F4662" s="3" t="str">
        <f>Sense_data[[#This Row],[a_1State]]&amp;TEXT(Sense_data[[#This Row],[StateInstanceTimestamp]],"#.######")</f>
        <v>On42182.051192</v>
      </c>
      <c r="G4662" s="3">
        <f ca="1">IF(Sense_data[[#This Row],[a_1State]]="Off",RANDBETWEEN(off_min,off_max),RANDBETWEEN(on_min,on_max))/sr_div</f>
        <v>3</v>
      </c>
      <c r="H4662" s="3">
        <v>6</v>
      </c>
      <c r="I4662" s="3">
        <f>IF(HOUR(Sense_data[[#This Row],[SysTimeStamp]])&lt;12,I4661+$B$14,I4661-$B$14)</f>
        <v>16.075231481482337</v>
      </c>
    </row>
    <row r="4663" spans="1:9" x14ac:dyDescent="0.2">
      <c r="A4663" t="s">
        <v>20</v>
      </c>
      <c r="B4663" t="s">
        <v>22</v>
      </c>
      <c r="C4663" s="6">
        <f t="shared" ref="C4663:C4726" si="77">C4662+$B$2</f>
        <v>42182.053773160718</v>
      </c>
      <c r="D4663" t="s">
        <v>21</v>
      </c>
      <c r="E4663" s="6">
        <f>IF(Sense_data[[#This Row],[a_1State]]=D4662,E4662,Sense_data[[#This Row],[SysTimeStamp]])</f>
        <v>42182.053773160718</v>
      </c>
      <c r="F4663" s="3" t="str">
        <f>Sense_data[[#This Row],[a_1State]]&amp;TEXT(Sense_data[[#This Row],[StateInstanceTimestamp]],"#.######")</f>
        <v>Off42182.053773</v>
      </c>
      <c r="G4663" s="3">
        <f ca="1">IF(Sense_data[[#This Row],[a_1State]]="Off",RANDBETWEEN(off_min,off_max),RANDBETWEEN(on_min,on_max))/sr_div</f>
        <v>2.2999999999999998</v>
      </c>
      <c r="H4663" s="3">
        <v>2.1</v>
      </c>
      <c r="I4663" s="3">
        <f>IF(HOUR(Sense_data[[#This Row],[SysTimeStamp]])&lt;12,I4662+$B$14,I4662-$B$14)</f>
        <v>16.075462962963819</v>
      </c>
    </row>
    <row r="4664" spans="1:9" x14ac:dyDescent="0.2">
      <c r="A4664" t="s">
        <v>20</v>
      </c>
      <c r="B4664" t="s">
        <v>22</v>
      </c>
      <c r="C4664" s="6">
        <f t="shared" si="77"/>
        <v>42182.053784734795</v>
      </c>
      <c r="D4664" t="s">
        <v>21</v>
      </c>
      <c r="E4664" s="6">
        <f>IF(Sense_data[[#This Row],[a_1State]]=D4663,E4663,Sense_data[[#This Row],[SysTimeStamp]])</f>
        <v>42182.053773160718</v>
      </c>
      <c r="F4664" s="3" t="str">
        <f>Sense_data[[#This Row],[a_1State]]&amp;TEXT(Sense_data[[#This Row],[StateInstanceTimestamp]],"#.######")</f>
        <v>Off42182.053773</v>
      </c>
      <c r="G4664" s="3">
        <f ca="1">IF(Sense_data[[#This Row],[a_1State]]="Off",RANDBETWEEN(off_min,off_max),RANDBETWEEN(on_min,on_max))/sr_div</f>
        <v>1.1000000000000001</v>
      </c>
      <c r="H4664" s="3">
        <v>1.6</v>
      </c>
      <c r="I4664" s="3">
        <f>IF(HOUR(Sense_data[[#This Row],[SysTimeStamp]])&lt;12,I4663+$B$14,I4663-$B$14)</f>
        <v>16.0756944444453</v>
      </c>
    </row>
    <row r="4665" spans="1:9" x14ac:dyDescent="0.2">
      <c r="A4665" t="s">
        <v>20</v>
      </c>
      <c r="B4665" t="s">
        <v>22</v>
      </c>
      <c r="C4665" s="6">
        <f t="shared" si="77"/>
        <v>42182.053796308872</v>
      </c>
      <c r="D4665" t="s">
        <v>21</v>
      </c>
      <c r="E4665" s="6">
        <f>IF(Sense_data[[#This Row],[a_1State]]=D4664,E4664,Sense_data[[#This Row],[SysTimeStamp]])</f>
        <v>42182.053773160718</v>
      </c>
      <c r="F4665" s="3" t="str">
        <f>Sense_data[[#This Row],[a_1State]]&amp;TEXT(Sense_data[[#This Row],[StateInstanceTimestamp]],"#.######")</f>
        <v>Off42182.053773</v>
      </c>
      <c r="G4665" s="3">
        <f ca="1">IF(Sense_data[[#This Row],[a_1State]]="Off",RANDBETWEEN(off_min,off_max),RANDBETWEEN(on_min,on_max))/sr_div</f>
        <v>1.4</v>
      </c>
      <c r="H4665" s="3">
        <v>2.8</v>
      </c>
      <c r="I4665" s="3">
        <f>IF(HOUR(Sense_data[[#This Row],[SysTimeStamp]])&lt;12,I4664+$B$14,I4664-$B$14)</f>
        <v>16.075925925926782</v>
      </c>
    </row>
    <row r="4666" spans="1:9" x14ac:dyDescent="0.2">
      <c r="A4666" t="s">
        <v>20</v>
      </c>
      <c r="B4666" t="s">
        <v>22</v>
      </c>
      <c r="C4666" s="6">
        <f t="shared" si="77"/>
        <v>42182.053807882949</v>
      </c>
      <c r="D4666" t="s">
        <v>21</v>
      </c>
      <c r="E4666" s="6">
        <f>IF(Sense_data[[#This Row],[a_1State]]=D4665,E4665,Sense_data[[#This Row],[SysTimeStamp]])</f>
        <v>42182.053773160718</v>
      </c>
      <c r="F4666" s="3" t="str">
        <f>Sense_data[[#This Row],[a_1State]]&amp;TEXT(Sense_data[[#This Row],[StateInstanceTimestamp]],"#.######")</f>
        <v>Off42182.053773</v>
      </c>
      <c r="G4666" s="3">
        <f ca="1">IF(Sense_data[[#This Row],[a_1State]]="Off",RANDBETWEEN(off_min,off_max),RANDBETWEEN(on_min,on_max))/sr_div</f>
        <v>1.7</v>
      </c>
      <c r="H4666" s="3">
        <v>1.5</v>
      </c>
      <c r="I4666" s="3">
        <f>IF(HOUR(Sense_data[[#This Row],[SysTimeStamp]])&lt;12,I4665+$B$14,I4665-$B$14)</f>
        <v>16.076157407408264</v>
      </c>
    </row>
    <row r="4667" spans="1:9" x14ac:dyDescent="0.2">
      <c r="A4667" t="s">
        <v>20</v>
      </c>
      <c r="B4667" t="s">
        <v>22</v>
      </c>
      <c r="C4667" s="6">
        <f t="shared" si="77"/>
        <v>42182.053819457025</v>
      </c>
      <c r="D4667" t="s">
        <v>21</v>
      </c>
      <c r="E4667" s="6">
        <f>IF(Sense_data[[#This Row],[a_1State]]=D4666,E4666,Sense_data[[#This Row],[SysTimeStamp]])</f>
        <v>42182.053773160718</v>
      </c>
      <c r="F4667" s="3" t="str">
        <f>Sense_data[[#This Row],[a_1State]]&amp;TEXT(Sense_data[[#This Row],[StateInstanceTimestamp]],"#.######")</f>
        <v>Off42182.053773</v>
      </c>
      <c r="G4667" s="3">
        <f ca="1">IF(Sense_data[[#This Row],[a_1State]]="Off",RANDBETWEEN(off_min,off_max),RANDBETWEEN(on_min,on_max))/sr_div</f>
        <v>1.5</v>
      </c>
      <c r="H4667" s="3">
        <v>2.5</v>
      </c>
      <c r="I4667" s="3">
        <f>IF(HOUR(Sense_data[[#This Row],[SysTimeStamp]])&lt;12,I4666+$B$14,I4666-$B$14)</f>
        <v>16.076388888889745</v>
      </c>
    </row>
    <row r="4668" spans="1:9" x14ac:dyDescent="0.2">
      <c r="A4668" t="s">
        <v>20</v>
      </c>
      <c r="B4668" t="s">
        <v>22</v>
      </c>
      <c r="C4668" s="6">
        <f t="shared" si="77"/>
        <v>42182.053831031102</v>
      </c>
      <c r="D4668" t="s">
        <v>21</v>
      </c>
      <c r="E4668" s="6">
        <f>IF(Sense_data[[#This Row],[a_1State]]=D4667,E4667,Sense_data[[#This Row],[SysTimeStamp]])</f>
        <v>42182.053773160718</v>
      </c>
      <c r="F4668" s="3" t="str">
        <f>Sense_data[[#This Row],[a_1State]]&amp;TEXT(Sense_data[[#This Row],[StateInstanceTimestamp]],"#.######")</f>
        <v>Off42182.053773</v>
      </c>
      <c r="G4668" s="3">
        <f ca="1">IF(Sense_data[[#This Row],[a_1State]]="Off",RANDBETWEEN(off_min,off_max),RANDBETWEEN(on_min,on_max))/sr_div</f>
        <v>1</v>
      </c>
      <c r="H4668" s="3">
        <v>1.1000000000000001</v>
      </c>
      <c r="I4668" s="3">
        <f>IF(HOUR(Sense_data[[#This Row],[SysTimeStamp]])&lt;12,I4667+$B$14,I4667-$B$14)</f>
        <v>16.076620370371227</v>
      </c>
    </row>
    <row r="4669" spans="1:9" x14ac:dyDescent="0.2">
      <c r="A4669" t="s">
        <v>20</v>
      </c>
      <c r="B4669" t="s">
        <v>22</v>
      </c>
      <c r="C4669" s="6">
        <f t="shared" si="77"/>
        <v>42182.053842605179</v>
      </c>
      <c r="D4669" t="s">
        <v>21</v>
      </c>
      <c r="E4669" s="6">
        <f>IF(Sense_data[[#This Row],[a_1State]]=D4668,E4668,Sense_data[[#This Row],[SysTimeStamp]])</f>
        <v>42182.053773160718</v>
      </c>
      <c r="F4669" s="3" t="str">
        <f>Sense_data[[#This Row],[a_1State]]&amp;TEXT(Sense_data[[#This Row],[StateInstanceTimestamp]],"#.######")</f>
        <v>Off42182.053773</v>
      </c>
      <c r="G4669" s="3">
        <f ca="1">IF(Sense_data[[#This Row],[a_1State]]="Off",RANDBETWEEN(off_min,off_max),RANDBETWEEN(on_min,on_max))/sr_div</f>
        <v>1.4</v>
      </c>
      <c r="H4669" s="3">
        <v>1.6</v>
      </c>
      <c r="I4669" s="3">
        <f>IF(HOUR(Sense_data[[#This Row],[SysTimeStamp]])&lt;12,I4668+$B$14,I4668-$B$14)</f>
        <v>16.076851851852709</v>
      </c>
    </row>
    <row r="4670" spans="1:9" x14ac:dyDescent="0.2">
      <c r="A4670" t="s">
        <v>20</v>
      </c>
      <c r="B4670" t="s">
        <v>22</v>
      </c>
      <c r="C4670" s="6">
        <f t="shared" si="77"/>
        <v>42182.053854179256</v>
      </c>
      <c r="D4670" t="s">
        <v>21</v>
      </c>
      <c r="E4670" s="6">
        <f>IF(Sense_data[[#This Row],[a_1State]]=D4669,E4669,Sense_data[[#This Row],[SysTimeStamp]])</f>
        <v>42182.053773160718</v>
      </c>
      <c r="F4670" s="3" t="str">
        <f>Sense_data[[#This Row],[a_1State]]&amp;TEXT(Sense_data[[#This Row],[StateInstanceTimestamp]],"#.######")</f>
        <v>Off42182.053773</v>
      </c>
      <c r="G4670" s="3">
        <f ca="1">IF(Sense_data[[#This Row],[a_1State]]="Off",RANDBETWEEN(off_min,off_max),RANDBETWEEN(on_min,on_max))/sr_div</f>
        <v>2</v>
      </c>
      <c r="H4670" s="3">
        <v>2.2999999999999998</v>
      </c>
      <c r="I4670" s="3">
        <f>IF(HOUR(Sense_data[[#This Row],[SysTimeStamp]])&lt;12,I4669+$B$14,I4669-$B$14)</f>
        <v>16.07708333333419</v>
      </c>
    </row>
    <row r="4671" spans="1:9" x14ac:dyDescent="0.2">
      <c r="A4671" t="s">
        <v>20</v>
      </c>
      <c r="B4671" t="s">
        <v>22</v>
      </c>
      <c r="C4671" s="6">
        <f t="shared" si="77"/>
        <v>42182.053865753333</v>
      </c>
      <c r="D4671" t="s">
        <v>21</v>
      </c>
      <c r="E4671" s="6">
        <f>IF(Sense_data[[#This Row],[a_1State]]=D4670,E4670,Sense_data[[#This Row],[SysTimeStamp]])</f>
        <v>42182.053773160718</v>
      </c>
      <c r="F4671" s="3" t="str">
        <f>Sense_data[[#This Row],[a_1State]]&amp;TEXT(Sense_data[[#This Row],[StateInstanceTimestamp]],"#.######")</f>
        <v>Off42182.053773</v>
      </c>
      <c r="G4671" s="3">
        <f ca="1">IF(Sense_data[[#This Row],[a_1State]]="Off",RANDBETWEEN(off_min,off_max),RANDBETWEEN(on_min,on_max))/sr_div</f>
        <v>2.2999999999999998</v>
      </c>
      <c r="H4671" s="3">
        <v>1.7</v>
      </c>
      <c r="I4671" s="3">
        <f>IF(HOUR(Sense_data[[#This Row],[SysTimeStamp]])&lt;12,I4670+$B$14,I4670-$B$14)</f>
        <v>16.077314814815672</v>
      </c>
    </row>
    <row r="4672" spans="1:9" x14ac:dyDescent="0.2">
      <c r="A4672" t="s">
        <v>20</v>
      </c>
      <c r="B4672" t="s">
        <v>22</v>
      </c>
      <c r="C4672" s="6">
        <f t="shared" si="77"/>
        <v>42182.053877327409</v>
      </c>
      <c r="D4672" t="s">
        <v>21</v>
      </c>
      <c r="E4672" s="6">
        <f>IF(Sense_data[[#This Row],[a_1State]]=D4671,E4671,Sense_data[[#This Row],[SysTimeStamp]])</f>
        <v>42182.053773160718</v>
      </c>
      <c r="F4672" s="3" t="str">
        <f>Sense_data[[#This Row],[a_1State]]&amp;TEXT(Sense_data[[#This Row],[StateInstanceTimestamp]],"#.######")</f>
        <v>Off42182.053773</v>
      </c>
      <c r="G4672" s="3">
        <f ca="1">IF(Sense_data[[#This Row],[a_1State]]="Off",RANDBETWEEN(off_min,off_max),RANDBETWEEN(on_min,on_max))/sr_div</f>
        <v>2.4</v>
      </c>
      <c r="H4672" s="3">
        <v>1.4</v>
      </c>
      <c r="I4672" s="3">
        <f>IF(HOUR(Sense_data[[#This Row],[SysTimeStamp]])&lt;12,I4671+$B$14,I4671-$B$14)</f>
        <v>16.077546296297154</v>
      </c>
    </row>
    <row r="4673" spans="1:9" x14ac:dyDescent="0.2">
      <c r="A4673" t="s">
        <v>20</v>
      </c>
      <c r="B4673" t="s">
        <v>22</v>
      </c>
      <c r="C4673" s="6">
        <f t="shared" si="77"/>
        <v>42182.053888901486</v>
      </c>
      <c r="D4673" t="s">
        <v>21</v>
      </c>
      <c r="E4673" s="6">
        <f>IF(Sense_data[[#This Row],[a_1State]]=D4672,E4672,Sense_data[[#This Row],[SysTimeStamp]])</f>
        <v>42182.053773160718</v>
      </c>
      <c r="F4673" s="3" t="str">
        <f>Sense_data[[#This Row],[a_1State]]&amp;TEXT(Sense_data[[#This Row],[StateInstanceTimestamp]],"#.######")</f>
        <v>Off42182.053773</v>
      </c>
      <c r="G4673" s="3">
        <f ca="1">IF(Sense_data[[#This Row],[a_1State]]="Off",RANDBETWEEN(off_min,off_max),RANDBETWEEN(on_min,on_max))/sr_div</f>
        <v>2.8</v>
      </c>
      <c r="H4673" s="3">
        <v>2.6</v>
      </c>
      <c r="I4673" s="3">
        <f>IF(HOUR(Sense_data[[#This Row],[SysTimeStamp]])&lt;12,I4672+$B$14,I4672-$B$14)</f>
        <v>16.077777777778635</v>
      </c>
    </row>
    <row r="4674" spans="1:9" x14ac:dyDescent="0.2">
      <c r="A4674" t="s">
        <v>20</v>
      </c>
      <c r="B4674" t="s">
        <v>22</v>
      </c>
      <c r="C4674" s="6">
        <f t="shared" si="77"/>
        <v>42182.053900475563</v>
      </c>
      <c r="D4674" t="s">
        <v>21</v>
      </c>
      <c r="E4674" s="6">
        <f>IF(Sense_data[[#This Row],[a_1State]]=D4673,E4673,Sense_data[[#This Row],[SysTimeStamp]])</f>
        <v>42182.053773160718</v>
      </c>
      <c r="F4674" s="3" t="str">
        <f>Sense_data[[#This Row],[a_1State]]&amp;TEXT(Sense_data[[#This Row],[StateInstanceTimestamp]],"#.######")</f>
        <v>Off42182.053773</v>
      </c>
      <c r="G4674" s="3">
        <f ca="1">IF(Sense_data[[#This Row],[a_1State]]="Off",RANDBETWEEN(off_min,off_max),RANDBETWEEN(on_min,on_max))/sr_div</f>
        <v>1.1000000000000001</v>
      </c>
      <c r="H4674" s="3">
        <v>2</v>
      </c>
      <c r="I4674" s="3">
        <f>IF(HOUR(Sense_data[[#This Row],[SysTimeStamp]])&lt;12,I4673+$B$14,I4673-$B$14)</f>
        <v>16.078009259260117</v>
      </c>
    </row>
    <row r="4675" spans="1:9" x14ac:dyDescent="0.2">
      <c r="A4675" t="s">
        <v>20</v>
      </c>
      <c r="B4675" t="s">
        <v>22</v>
      </c>
      <c r="C4675" s="6">
        <f t="shared" si="77"/>
        <v>42182.05391204964</v>
      </c>
      <c r="D4675" t="s">
        <v>21</v>
      </c>
      <c r="E4675" s="6">
        <f>IF(Sense_data[[#This Row],[a_1State]]=D4674,E4674,Sense_data[[#This Row],[SysTimeStamp]])</f>
        <v>42182.053773160718</v>
      </c>
      <c r="F4675" s="3" t="str">
        <f>Sense_data[[#This Row],[a_1State]]&amp;TEXT(Sense_data[[#This Row],[StateInstanceTimestamp]],"#.######")</f>
        <v>Off42182.053773</v>
      </c>
      <c r="G4675" s="3">
        <f ca="1">IF(Sense_data[[#This Row],[a_1State]]="Off",RANDBETWEEN(off_min,off_max),RANDBETWEEN(on_min,on_max))/sr_div</f>
        <v>2.4</v>
      </c>
      <c r="H4675" s="3">
        <v>3</v>
      </c>
      <c r="I4675" s="3">
        <f>IF(HOUR(Sense_data[[#This Row],[SysTimeStamp]])&lt;12,I4674+$B$14,I4674-$B$14)</f>
        <v>16.078240740741599</v>
      </c>
    </row>
    <row r="4676" spans="1:9" x14ac:dyDescent="0.2">
      <c r="A4676" t="s">
        <v>20</v>
      </c>
      <c r="B4676" t="s">
        <v>22</v>
      </c>
      <c r="C4676" s="6">
        <f t="shared" si="77"/>
        <v>42182.053923623716</v>
      </c>
      <c r="D4676" t="s">
        <v>21</v>
      </c>
      <c r="E4676" s="6">
        <f>IF(Sense_data[[#This Row],[a_1State]]=D4675,E4675,Sense_data[[#This Row],[SysTimeStamp]])</f>
        <v>42182.053773160718</v>
      </c>
      <c r="F4676" s="3" t="str">
        <f>Sense_data[[#This Row],[a_1State]]&amp;TEXT(Sense_data[[#This Row],[StateInstanceTimestamp]],"#.######")</f>
        <v>Off42182.053773</v>
      </c>
      <c r="G4676" s="3">
        <f ca="1">IF(Sense_data[[#This Row],[a_1State]]="Off",RANDBETWEEN(off_min,off_max),RANDBETWEEN(on_min,on_max))/sr_div</f>
        <v>2.6</v>
      </c>
      <c r="H4676" s="3">
        <v>2.4</v>
      </c>
      <c r="I4676" s="3">
        <f>IF(HOUR(Sense_data[[#This Row],[SysTimeStamp]])&lt;12,I4675+$B$14,I4675-$B$14)</f>
        <v>16.07847222222308</v>
      </c>
    </row>
    <row r="4677" spans="1:9" x14ac:dyDescent="0.2">
      <c r="A4677" t="s">
        <v>20</v>
      </c>
      <c r="B4677" t="s">
        <v>22</v>
      </c>
      <c r="C4677" s="6">
        <f t="shared" si="77"/>
        <v>42182.053935197793</v>
      </c>
      <c r="D4677" t="s">
        <v>21</v>
      </c>
      <c r="E4677" s="6">
        <f>IF(Sense_data[[#This Row],[a_1State]]=D4676,E4676,Sense_data[[#This Row],[SysTimeStamp]])</f>
        <v>42182.053773160718</v>
      </c>
      <c r="F4677" s="3" t="str">
        <f>Sense_data[[#This Row],[a_1State]]&amp;TEXT(Sense_data[[#This Row],[StateInstanceTimestamp]],"#.######")</f>
        <v>Off42182.053773</v>
      </c>
      <c r="G4677" s="3">
        <f ca="1">IF(Sense_data[[#This Row],[a_1State]]="Off",RANDBETWEEN(off_min,off_max),RANDBETWEEN(on_min,on_max))/sr_div</f>
        <v>1.9</v>
      </c>
      <c r="H4677" s="3">
        <v>1.6</v>
      </c>
      <c r="I4677" s="3">
        <f>IF(HOUR(Sense_data[[#This Row],[SysTimeStamp]])&lt;12,I4676+$B$14,I4676-$B$14)</f>
        <v>16.078703703704562</v>
      </c>
    </row>
    <row r="4678" spans="1:9" x14ac:dyDescent="0.2">
      <c r="A4678" t="s">
        <v>20</v>
      </c>
      <c r="B4678" t="s">
        <v>22</v>
      </c>
      <c r="C4678" s="6">
        <f t="shared" si="77"/>
        <v>42182.05394677187</v>
      </c>
      <c r="D4678" t="s">
        <v>21</v>
      </c>
      <c r="E4678" s="6">
        <f>IF(Sense_data[[#This Row],[a_1State]]=D4677,E4677,Sense_data[[#This Row],[SysTimeStamp]])</f>
        <v>42182.053773160718</v>
      </c>
      <c r="F4678" s="3" t="str">
        <f>Sense_data[[#This Row],[a_1State]]&amp;TEXT(Sense_data[[#This Row],[StateInstanceTimestamp]],"#.######")</f>
        <v>Off42182.053773</v>
      </c>
      <c r="G4678" s="3">
        <f ca="1">IF(Sense_data[[#This Row],[a_1State]]="Off",RANDBETWEEN(off_min,off_max),RANDBETWEEN(on_min,on_max))/sr_div</f>
        <v>1.4</v>
      </c>
      <c r="H4678" s="3">
        <v>2.2999999999999998</v>
      </c>
      <c r="I4678" s="3">
        <f>IF(HOUR(Sense_data[[#This Row],[SysTimeStamp]])&lt;12,I4677+$B$14,I4677-$B$14)</f>
        <v>16.078935185186044</v>
      </c>
    </row>
    <row r="4679" spans="1:9" x14ac:dyDescent="0.2">
      <c r="A4679" t="s">
        <v>20</v>
      </c>
      <c r="B4679" t="s">
        <v>22</v>
      </c>
      <c r="C4679" s="6">
        <f t="shared" si="77"/>
        <v>42182.053958345947</v>
      </c>
      <c r="D4679" t="s">
        <v>21</v>
      </c>
      <c r="E4679" s="6">
        <f>IF(Sense_data[[#This Row],[a_1State]]=D4678,E4678,Sense_data[[#This Row],[SysTimeStamp]])</f>
        <v>42182.053773160718</v>
      </c>
      <c r="F4679" s="3" t="str">
        <f>Sense_data[[#This Row],[a_1State]]&amp;TEXT(Sense_data[[#This Row],[StateInstanceTimestamp]],"#.######")</f>
        <v>Off42182.053773</v>
      </c>
      <c r="G4679" s="3">
        <f ca="1">IF(Sense_data[[#This Row],[a_1State]]="Off",RANDBETWEEN(off_min,off_max),RANDBETWEEN(on_min,on_max))/sr_div</f>
        <v>1.7</v>
      </c>
      <c r="H4679" s="3">
        <v>2</v>
      </c>
      <c r="I4679" s="3">
        <f>IF(HOUR(Sense_data[[#This Row],[SysTimeStamp]])&lt;12,I4678+$B$14,I4678-$B$14)</f>
        <v>16.079166666667525</v>
      </c>
    </row>
    <row r="4680" spans="1:9" x14ac:dyDescent="0.2">
      <c r="A4680" t="s">
        <v>20</v>
      </c>
      <c r="B4680" t="s">
        <v>22</v>
      </c>
      <c r="C4680" s="6">
        <f t="shared" si="77"/>
        <v>42182.053969920024</v>
      </c>
      <c r="D4680" t="s">
        <v>21</v>
      </c>
      <c r="E4680" s="6">
        <f>IF(Sense_data[[#This Row],[a_1State]]=D4679,E4679,Sense_data[[#This Row],[SysTimeStamp]])</f>
        <v>42182.053773160718</v>
      </c>
      <c r="F4680" s="3" t="str">
        <f>Sense_data[[#This Row],[a_1State]]&amp;TEXT(Sense_data[[#This Row],[StateInstanceTimestamp]],"#.######")</f>
        <v>Off42182.053773</v>
      </c>
      <c r="G4680" s="3">
        <f ca="1">IF(Sense_data[[#This Row],[a_1State]]="Off",RANDBETWEEN(off_min,off_max),RANDBETWEEN(on_min,on_max))/sr_div</f>
        <v>1.4</v>
      </c>
      <c r="H4680" s="3">
        <v>1.5</v>
      </c>
      <c r="I4680" s="3">
        <f>IF(HOUR(Sense_data[[#This Row],[SysTimeStamp]])&lt;12,I4679+$B$14,I4679-$B$14)</f>
        <v>16.079398148149007</v>
      </c>
    </row>
    <row r="4681" spans="1:9" x14ac:dyDescent="0.2">
      <c r="A4681" t="s">
        <v>20</v>
      </c>
      <c r="B4681" t="s">
        <v>22</v>
      </c>
      <c r="C4681" s="6">
        <f t="shared" si="77"/>
        <v>42182.0539814941</v>
      </c>
      <c r="D4681" t="s">
        <v>21</v>
      </c>
      <c r="E4681" s="6">
        <f>IF(Sense_data[[#This Row],[a_1State]]=D4680,E4680,Sense_data[[#This Row],[SysTimeStamp]])</f>
        <v>42182.053773160718</v>
      </c>
      <c r="F4681" s="3" t="str">
        <f>Sense_data[[#This Row],[a_1State]]&amp;TEXT(Sense_data[[#This Row],[StateInstanceTimestamp]],"#.######")</f>
        <v>Off42182.053773</v>
      </c>
      <c r="G4681" s="3">
        <f ca="1">IF(Sense_data[[#This Row],[a_1State]]="Off",RANDBETWEEN(off_min,off_max),RANDBETWEEN(on_min,on_max))/sr_div</f>
        <v>2.2000000000000002</v>
      </c>
      <c r="H4681" s="3">
        <v>1.5</v>
      </c>
      <c r="I4681" s="3">
        <f>IF(HOUR(Sense_data[[#This Row],[SysTimeStamp]])&lt;12,I4680+$B$14,I4680-$B$14)</f>
        <v>16.079629629630489</v>
      </c>
    </row>
    <row r="4682" spans="1:9" x14ac:dyDescent="0.2">
      <c r="A4682" t="s">
        <v>20</v>
      </c>
      <c r="B4682" t="s">
        <v>22</v>
      </c>
      <c r="C4682" s="6">
        <f t="shared" si="77"/>
        <v>42182.053993068177</v>
      </c>
      <c r="D4682" t="s">
        <v>21</v>
      </c>
      <c r="E4682" s="6">
        <f>IF(Sense_data[[#This Row],[a_1State]]=D4681,E4681,Sense_data[[#This Row],[SysTimeStamp]])</f>
        <v>42182.053773160718</v>
      </c>
      <c r="F4682" s="3" t="str">
        <f>Sense_data[[#This Row],[a_1State]]&amp;TEXT(Sense_data[[#This Row],[StateInstanceTimestamp]],"#.######")</f>
        <v>Off42182.053773</v>
      </c>
      <c r="G4682" s="3">
        <f ca="1">IF(Sense_data[[#This Row],[a_1State]]="Off",RANDBETWEEN(off_min,off_max),RANDBETWEEN(on_min,on_max))/sr_div</f>
        <v>1.7</v>
      </c>
      <c r="H4682" s="3">
        <v>2.2999999999999998</v>
      </c>
      <c r="I4682" s="3">
        <f>IF(HOUR(Sense_data[[#This Row],[SysTimeStamp]])&lt;12,I4681+$B$14,I4681-$B$14)</f>
        <v>16.07986111111197</v>
      </c>
    </row>
    <row r="4683" spans="1:9" x14ac:dyDescent="0.2">
      <c r="A4683" t="s">
        <v>20</v>
      </c>
      <c r="B4683" t="s">
        <v>22</v>
      </c>
      <c r="C4683" s="6">
        <f t="shared" si="77"/>
        <v>42182.054004642254</v>
      </c>
      <c r="D4683" t="s">
        <v>21</v>
      </c>
      <c r="E4683" s="6">
        <f>IF(Sense_data[[#This Row],[a_1State]]=D4682,E4682,Sense_data[[#This Row],[SysTimeStamp]])</f>
        <v>42182.053773160718</v>
      </c>
      <c r="F4683" s="3" t="str">
        <f>Sense_data[[#This Row],[a_1State]]&amp;TEXT(Sense_data[[#This Row],[StateInstanceTimestamp]],"#.######")</f>
        <v>Off42182.053773</v>
      </c>
      <c r="G4683" s="3">
        <f ca="1">IF(Sense_data[[#This Row],[a_1State]]="Off",RANDBETWEEN(off_min,off_max),RANDBETWEEN(on_min,on_max))/sr_div</f>
        <v>2.4</v>
      </c>
      <c r="H4683" s="3">
        <v>2.4</v>
      </c>
      <c r="I4683" s="3">
        <f>IF(HOUR(Sense_data[[#This Row],[SysTimeStamp]])&lt;12,I4682+$B$14,I4682-$B$14)</f>
        <v>16.080092592593452</v>
      </c>
    </row>
    <row r="4684" spans="1:9" x14ac:dyDescent="0.2">
      <c r="A4684" t="s">
        <v>20</v>
      </c>
      <c r="B4684" t="s">
        <v>22</v>
      </c>
      <c r="C4684" s="6">
        <f t="shared" si="77"/>
        <v>42182.054016216331</v>
      </c>
      <c r="D4684" t="s">
        <v>21</v>
      </c>
      <c r="E4684" s="6">
        <f>IF(Sense_data[[#This Row],[a_1State]]=D4683,E4683,Sense_data[[#This Row],[SysTimeStamp]])</f>
        <v>42182.053773160718</v>
      </c>
      <c r="F4684" s="3" t="str">
        <f>Sense_data[[#This Row],[a_1State]]&amp;TEXT(Sense_data[[#This Row],[StateInstanceTimestamp]],"#.######")</f>
        <v>Off42182.053773</v>
      </c>
      <c r="G4684" s="3">
        <f ca="1">IF(Sense_data[[#This Row],[a_1State]]="Off",RANDBETWEEN(off_min,off_max),RANDBETWEEN(on_min,on_max))/sr_div</f>
        <v>1</v>
      </c>
      <c r="H4684" s="3">
        <v>1.4</v>
      </c>
      <c r="I4684" s="3">
        <f>IF(HOUR(Sense_data[[#This Row],[SysTimeStamp]])&lt;12,I4683+$B$14,I4683-$B$14)</f>
        <v>16.080324074074934</v>
      </c>
    </row>
    <row r="4685" spans="1:9" x14ac:dyDescent="0.2">
      <c r="A4685" t="s">
        <v>20</v>
      </c>
      <c r="B4685" t="s">
        <v>22</v>
      </c>
      <c r="C4685" s="6">
        <f t="shared" si="77"/>
        <v>42182.054027790407</v>
      </c>
      <c r="D4685" t="s">
        <v>21</v>
      </c>
      <c r="E4685" s="6">
        <f>IF(Sense_data[[#This Row],[a_1State]]=D4684,E4684,Sense_data[[#This Row],[SysTimeStamp]])</f>
        <v>42182.053773160718</v>
      </c>
      <c r="F4685" s="3" t="str">
        <f>Sense_data[[#This Row],[a_1State]]&amp;TEXT(Sense_data[[#This Row],[StateInstanceTimestamp]],"#.######")</f>
        <v>Off42182.053773</v>
      </c>
      <c r="G4685" s="3">
        <f ca="1">IF(Sense_data[[#This Row],[a_1State]]="Off",RANDBETWEEN(off_min,off_max),RANDBETWEEN(on_min,on_max))/sr_div</f>
        <v>1.7</v>
      </c>
      <c r="H4685" s="3">
        <v>2.8</v>
      </c>
      <c r="I4685" s="3">
        <f>IF(HOUR(Sense_data[[#This Row],[SysTimeStamp]])&lt;12,I4684+$B$14,I4684-$B$14)</f>
        <v>16.080555555556415</v>
      </c>
    </row>
    <row r="4686" spans="1:9" x14ac:dyDescent="0.2">
      <c r="A4686" t="s">
        <v>20</v>
      </c>
      <c r="B4686" t="s">
        <v>22</v>
      </c>
      <c r="C4686" s="6">
        <f t="shared" si="77"/>
        <v>42182.054039364484</v>
      </c>
      <c r="D4686" t="s">
        <v>21</v>
      </c>
      <c r="E4686" s="6">
        <f>IF(Sense_data[[#This Row],[a_1State]]=D4685,E4685,Sense_data[[#This Row],[SysTimeStamp]])</f>
        <v>42182.053773160718</v>
      </c>
      <c r="F4686" s="3" t="str">
        <f>Sense_data[[#This Row],[a_1State]]&amp;TEXT(Sense_data[[#This Row],[StateInstanceTimestamp]],"#.######")</f>
        <v>Off42182.053773</v>
      </c>
      <c r="G4686" s="3">
        <f ca="1">IF(Sense_data[[#This Row],[a_1State]]="Off",RANDBETWEEN(off_min,off_max),RANDBETWEEN(on_min,on_max))/sr_div</f>
        <v>2.6</v>
      </c>
      <c r="H4686" s="3">
        <v>1.1000000000000001</v>
      </c>
      <c r="I4686" s="3">
        <f>IF(HOUR(Sense_data[[#This Row],[SysTimeStamp]])&lt;12,I4685+$B$14,I4685-$B$14)</f>
        <v>16.080787037037897</v>
      </c>
    </row>
    <row r="4687" spans="1:9" x14ac:dyDescent="0.2">
      <c r="A4687" t="s">
        <v>20</v>
      </c>
      <c r="B4687" t="s">
        <v>22</v>
      </c>
      <c r="C4687" s="6">
        <f t="shared" si="77"/>
        <v>42182.054050938561</v>
      </c>
      <c r="D4687" t="s">
        <v>21</v>
      </c>
      <c r="E4687" s="6">
        <f>IF(Sense_data[[#This Row],[a_1State]]=D4686,E4686,Sense_data[[#This Row],[SysTimeStamp]])</f>
        <v>42182.053773160718</v>
      </c>
      <c r="F4687" s="3" t="str">
        <f>Sense_data[[#This Row],[a_1State]]&amp;TEXT(Sense_data[[#This Row],[StateInstanceTimestamp]],"#.######")</f>
        <v>Off42182.053773</v>
      </c>
      <c r="G4687" s="3">
        <f ca="1">IF(Sense_data[[#This Row],[a_1State]]="Off",RANDBETWEEN(off_min,off_max),RANDBETWEEN(on_min,on_max))/sr_div</f>
        <v>2.5</v>
      </c>
      <c r="H4687" s="3">
        <v>1</v>
      </c>
      <c r="I4687" s="3">
        <f>IF(HOUR(Sense_data[[#This Row],[SysTimeStamp]])&lt;12,I4686+$B$14,I4686-$B$14)</f>
        <v>16.081018518519379</v>
      </c>
    </row>
    <row r="4688" spans="1:9" x14ac:dyDescent="0.2">
      <c r="A4688" t="s">
        <v>20</v>
      </c>
      <c r="B4688" t="s">
        <v>22</v>
      </c>
      <c r="C4688" s="6">
        <f t="shared" si="77"/>
        <v>42182.054062512638</v>
      </c>
      <c r="D4688" t="s">
        <v>21</v>
      </c>
      <c r="E4688" s="6">
        <f>IF(Sense_data[[#This Row],[a_1State]]=D4687,E4687,Sense_data[[#This Row],[SysTimeStamp]])</f>
        <v>42182.053773160718</v>
      </c>
      <c r="F4688" s="3" t="str">
        <f>Sense_data[[#This Row],[a_1State]]&amp;TEXT(Sense_data[[#This Row],[StateInstanceTimestamp]],"#.######")</f>
        <v>Off42182.053773</v>
      </c>
      <c r="G4688" s="3">
        <f ca="1">IF(Sense_data[[#This Row],[a_1State]]="Off",RANDBETWEEN(off_min,off_max),RANDBETWEEN(on_min,on_max))/sr_div</f>
        <v>1</v>
      </c>
      <c r="H4688" s="3">
        <v>1.5</v>
      </c>
      <c r="I4688" s="3">
        <f>IF(HOUR(Sense_data[[#This Row],[SysTimeStamp]])&lt;12,I4687+$B$14,I4687-$B$14)</f>
        <v>16.08125000000086</v>
      </c>
    </row>
    <row r="4689" spans="1:9" x14ac:dyDescent="0.2">
      <c r="A4689" t="s">
        <v>20</v>
      </c>
      <c r="B4689" t="s">
        <v>22</v>
      </c>
      <c r="C4689" s="6">
        <f t="shared" si="77"/>
        <v>42182.054074086715</v>
      </c>
      <c r="D4689" t="s">
        <v>21</v>
      </c>
      <c r="E4689" s="6">
        <f>IF(Sense_data[[#This Row],[a_1State]]=D4688,E4688,Sense_data[[#This Row],[SysTimeStamp]])</f>
        <v>42182.053773160718</v>
      </c>
      <c r="F4689" s="3" t="str">
        <f>Sense_data[[#This Row],[a_1State]]&amp;TEXT(Sense_data[[#This Row],[StateInstanceTimestamp]],"#.######")</f>
        <v>Off42182.053773</v>
      </c>
      <c r="G4689" s="3">
        <f ca="1">IF(Sense_data[[#This Row],[a_1State]]="Off",RANDBETWEEN(off_min,off_max),RANDBETWEEN(on_min,on_max))/sr_div</f>
        <v>2.4</v>
      </c>
      <c r="H4689" s="3">
        <v>2.7</v>
      </c>
      <c r="I4689" s="3">
        <f>IF(HOUR(Sense_data[[#This Row],[SysTimeStamp]])&lt;12,I4688+$B$14,I4688-$B$14)</f>
        <v>16.081481481482342</v>
      </c>
    </row>
    <row r="4690" spans="1:9" x14ac:dyDescent="0.2">
      <c r="A4690" t="s">
        <v>20</v>
      </c>
      <c r="B4690" t="s">
        <v>22</v>
      </c>
      <c r="C4690" s="6">
        <f t="shared" si="77"/>
        <v>42182.054085660791</v>
      </c>
      <c r="D4690" t="s">
        <v>21</v>
      </c>
      <c r="E4690" s="6">
        <f>IF(Sense_data[[#This Row],[a_1State]]=D4689,E4689,Sense_data[[#This Row],[SysTimeStamp]])</f>
        <v>42182.053773160718</v>
      </c>
      <c r="F4690" s="3" t="str">
        <f>Sense_data[[#This Row],[a_1State]]&amp;TEXT(Sense_data[[#This Row],[StateInstanceTimestamp]],"#.######")</f>
        <v>Off42182.053773</v>
      </c>
      <c r="G4690" s="3">
        <f ca="1">IF(Sense_data[[#This Row],[a_1State]]="Off",RANDBETWEEN(off_min,off_max),RANDBETWEEN(on_min,on_max))/sr_div</f>
        <v>1.1000000000000001</v>
      </c>
      <c r="H4690" s="3">
        <v>1.2</v>
      </c>
      <c r="I4690" s="3">
        <f>IF(HOUR(Sense_data[[#This Row],[SysTimeStamp]])&lt;12,I4689+$B$14,I4689-$B$14)</f>
        <v>16.081712962963824</v>
      </c>
    </row>
    <row r="4691" spans="1:9" x14ac:dyDescent="0.2">
      <c r="A4691" t="s">
        <v>20</v>
      </c>
      <c r="B4691" t="s">
        <v>22</v>
      </c>
      <c r="C4691" s="6">
        <f t="shared" si="77"/>
        <v>42182.054097234868</v>
      </c>
      <c r="D4691" t="s">
        <v>21</v>
      </c>
      <c r="E4691" s="6">
        <f>IF(Sense_data[[#This Row],[a_1State]]=D4690,E4690,Sense_data[[#This Row],[SysTimeStamp]])</f>
        <v>42182.053773160718</v>
      </c>
      <c r="F4691" s="3" t="str">
        <f>Sense_data[[#This Row],[a_1State]]&amp;TEXT(Sense_data[[#This Row],[StateInstanceTimestamp]],"#.######")</f>
        <v>Off42182.053773</v>
      </c>
      <c r="G4691" s="3">
        <f ca="1">IF(Sense_data[[#This Row],[a_1State]]="Off",RANDBETWEEN(off_min,off_max),RANDBETWEEN(on_min,on_max))/sr_div</f>
        <v>1.5</v>
      </c>
      <c r="H4691" s="3">
        <v>2.5</v>
      </c>
      <c r="I4691" s="3">
        <f>IF(HOUR(Sense_data[[#This Row],[SysTimeStamp]])&lt;12,I4690+$B$14,I4690-$B$14)</f>
        <v>16.081944444445305</v>
      </c>
    </row>
    <row r="4692" spans="1:9" x14ac:dyDescent="0.2">
      <c r="A4692" t="s">
        <v>20</v>
      </c>
      <c r="B4692" t="s">
        <v>22</v>
      </c>
      <c r="C4692" s="6">
        <f t="shared" si="77"/>
        <v>42182.054108808945</v>
      </c>
      <c r="D4692" t="s">
        <v>21</v>
      </c>
      <c r="E4692" s="6">
        <f>IF(Sense_data[[#This Row],[a_1State]]=D4691,E4691,Sense_data[[#This Row],[SysTimeStamp]])</f>
        <v>42182.053773160718</v>
      </c>
      <c r="F4692" s="3" t="str">
        <f>Sense_data[[#This Row],[a_1State]]&amp;TEXT(Sense_data[[#This Row],[StateInstanceTimestamp]],"#.######")</f>
        <v>Off42182.053773</v>
      </c>
      <c r="G4692" s="3">
        <f ca="1">IF(Sense_data[[#This Row],[a_1State]]="Off",RANDBETWEEN(off_min,off_max),RANDBETWEEN(on_min,on_max))/sr_div</f>
        <v>1.6</v>
      </c>
      <c r="H4692" s="3">
        <v>1.5</v>
      </c>
      <c r="I4692" s="3">
        <f>IF(HOUR(Sense_data[[#This Row],[SysTimeStamp]])&lt;12,I4691+$B$14,I4691-$B$14)</f>
        <v>16.082175925926787</v>
      </c>
    </row>
    <row r="4693" spans="1:9" x14ac:dyDescent="0.2">
      <c r="A4693" t="s">
        <v>20</v>
      </c>
      <c r="B4693" t="s">
        <v>22</v>
      </c>
      <c r="C4693" s="6">
        <f t="shared" si="77"/>
        <v>42182.054120383022</v>
      </c>
      <c r="D4693" t="s">
        <v>21</v>
      </c>
      <c r="E4693" s="6">
        <f>IF(Sense_data[[#This Row],[a_1State]]=D4692,E4692,Sense_data[[#This Row],[SysTimeStamp]])</f>
        <v>42182.053773160718</v>
      </c>
      <c r="F4693" s="3" t="str">
        <f>Sense_data[[#This Row],[a_1State]]&amp;TEXT(Sense_data[[#This Row],[StateInstanceTimestamp]],"#.######")</f>
        <v>Off42182.053773</v>
      </c>
      <c r="G4693" s="3">
        <f ca="1">IF(Sense_data[[#This Row],[a_1State]]="Off",RANDBETWEEN(off_min,off_max),RANDBETWEEN(on_min,on_max))/sr_div</f>
        <v>1.7</v>
      </c>
      <c r="H4693" s="3">
        <v>1.8</v>
      </c>
      <c r="I4693" s="3">
        <f>IF(HOUR(Sense_data[[#This Row],[SysTimeStamp]])&lt;12,I4692+$B$14,I4692-$B$14)</f>
        <v>16.082407407408269</v>
      </c>
    </row>
    <row r="4694" spans="1:9" x14ac:dyDescent="0.2">
      <c r="A4694" t="s">
        <v>20</v>
      </c>
      <c r="B4694" t="s">
        <v>22</v>
      </c>
      <c r="C4694" s="6">
        <f t="shared" si="77"/>
        <v>42182.054131957098</v>
      </c>
      <c r="D4694" t="s">
        <v>21</v>
      </c>
      <c r="E4694" s="6">
        <f>IF(Sense_data[[#This Row],[a_1State]]=D4693,E4693,Sense_data[[#This Row],[SysTimeStamp]])</f>
        <v>42182.053773160718</v>
      </c>
      <c r="F4694" s="3" t="str">
        <f>Sense_data[[#This Row],[a_1State]]&amp;TEXT(Sense_data[[#This Row],[StateInstanceTimestamp]],"#.######")</f>
        <v>Off42182.053773</v>
      </c>
      <c r="G4694" s="3">
        <f ca="1">IF(Sense_data[[#This Row],[a_1State]]="Off",RANDBETWEEN(off_min,off_max),RANDBETWEEN(on_min,on_max))/sr_div</f>
        <v>3</v>
      </c>
      <c r="H4694" s="3">
        <v>1.8</v>
      </c>
      <c r="I4694" s="3">
        <f>IF(HOUR(Sense_data[[#This Row],[SysTimeStamp]])&lt;12,I4693+$B$14,I4693-$B$14)</f>
        <v>16.08263888888975</v>
      </c>
    </row>
    <row r="4695" spans="1:9" x14ac:dyDescent="0.2">
      <c r="A4695" t="s">
        <v>20</v>
      </c>
      <c r="B4695" t="s">
        <v>22</v>
      </c>
      <c r="C4695" s="6">
        <f t="shared" si="77"/>
        <v>42182.054143531175</v>
      </c>
      <c r="D4695" t="s">
        <v>21</v>
      </c>
      <c r="E4695" s="6">
        <f>IF(Sense_data[[#This Row],[a_1State]]=D4694,E4694,Sense_data[[#This Row],[SysTimeStamp]])</f>
        <v>42182.053773160718</v>
      </c>
      <c r="F4695" s="3" t="str">
        <f>Sense_data[[#This Row],[a_1State]]&amp;TEXT(Sense_data[[#This Row],[StateInstanceTimestamp]],"#.######")</f>
        <v>Off42182.053773</v>
      </c>
      <c r="G4695" s="3">
        <f ca="1">IF(Sense_data[[#This Row],[a_1State]]="Off",RANDBETWEEN(off_min,off_max),RANDBETWEEN(on_min,on_max))/sr_div</f>
        <v>1.2</v>
      </c>
      <c r="H4695" s="3">
        <v>1.9</v>
      </c>
      <c r="I4695" s="3">
        <f>IF(HOUR(Sense_data[[#This Row],[SysTimeStamp]])&lt;12,I4694+$B$14,I4694-$B$14)</f>
        <v>16.082870370371232</v>
      </c>
    </row>
    <row r="4696" spans="1:9" x14ac:dyDescent="0.2">
      <c r="A4696" t="s">
        <v>20</v>
      </c>
      <c r="B4696" t="s">
        <v>22</v>
      </c>
      <c r="C4696" s="6">
        <f t="shared" si="77"/>
        <v>42182.054155105252</v>
      </c>
      <c r="D4696" t="s">
        <v>21</v>
      </c>
      <c r="E4696" s="6">
        <f>IF(Sense_data[[#This Row],[a_1State]]=D4695,E4695,Sense_data[[#This Row],[SysTimeStamp]])</f>
        <v>42182.053773160718</v>
      </c>
      <c r="F4696" s="3" t="str">
        <f>Sense_data[[#This Row],[a_1State]]&amp;TEXT(Sense_data[[#This Row],[StateInstanceTimestamp]],"#.######")</f>
        <v>Off42182.053773</v>
      </c>
      <c r="G4696" s="3">
        <f ca="1">IF(Sense_data[[#This Row],[a_1State]]="Off",RANDBETWEEN(off_min,off_max),RANDBETWEEN(on_min,on_max))/sr_div</f>
        <v>1.8</v>
      </c>
      <c r="H4696" s="3">
        <v>2.9</v>
      </c>
      <c r="I4696" s="3">
        <f>IF(HOUR(Sense_data[[#This Row],[SysTimeStamp]])&lt;12,I4695+$B$14,I4695-$B$14)</f>
        <v>16.083101851852714</v>
      </c>
    </row>
    <row r="4697" spans="1:9" x14ac:dyDescent="0.2">
      <c r="A4697" t="s">
        <v>20</v>
      </c>
      <c r="B4697" t="s">
        <v>22</v>
      </c>
      <c r="C4697" s="6">
        <f t="shared" si="77"/>
        <v>42182.054166679329</v>
      </c>
      <c r="D4697" t="s">
        <v>21</v>
      </c>
      <c r="E4697" s="6">
        <f>IF(Sense_data[[#This Row],[a_1State]]=D4696,E4696,Sense_data[[#This Row],[SysTimeStamp]])</f>
        <v>42182.053773160718</v>
      </c>
      <c r="F4697" s="3" t="str">
        <f>Sense_data[[#This Row],[a_1State]]&amp;TEXT(Sense_data[[#This Row],[StateInstanceTimestamp]],"#.######")</f>
        <v>Off42182.053773</v>
      </c>
      <c r="G4697" s="3">
        <f ca="1">IF(Sense_data[[#This Row],[a_1State]]="Off",RANDBETWEEN(off_min,off_max),RANDBETWEEN(on_min,on_max))/sr_div</f>
        <v>2.9</v>
      </c>
      <c r="H4697" s="3">
        <v>1.5</v>
      </c>
      <c r="I4697" s="3">
        <f>IF(HOUR(Sense_data[[#This Row],[SysTimeStamp]])&lt;12,I4696+$B$14,I4696-$B$14)</f>
        <v>16.083333333334195</v>
      </c>
    </row>
    <row r="4698" spans="1:9" x14ac:dyDescent="0.2">
      <c r="A4698" t="s">
        <v>20</v>
      </c>
      <c r="B4698" t="s">
        <v>22</v>
      </c>
      <c r="C4698" s="6">
        <f t="shared" si="77"/>
        <v>42182.054178253406</v>
      </c>
      <c r="D4698" t="s">
        <v>21</v>
      </c>
      <c r="E4698" s="6">
        <f>IF(Sense_data[[#This Row],[a_1State]]=D4697,E4697,Sense_data[[#This Row],[SysTimeStamp]])</f>
        <v>42182.053773160718</v>
      </c>
      <c r="F4698" s="3" t="str">
        <f>Sense_data[[#This Row],[a_1State]]&amp;TEXT(Sense_data[[#This Row],[StateInstanceTimestamp]],"#.######")</f>
        <v>Off42182.053773</v>
      </c>
      <c r="G4698" s="3">
        <f ca="1">IF(Sense_data[[#This Row],[a_1State]]="Off",RANDBETWEEN(off_min,off_max),RANDBETWEEN(on_min,on_max))/sr_div</f>
        <v>2.4</v>
      </c>
      <c r="H4698" s="3">
        <v>1.5</v>
      </c>
      <c r="I4698" s="3">
        <f>IF(HOUR(Sense_data[[#This Row],[SysTimeStamp]])&lt;12,I4697+$B$14,I4697-$B$14)</f>
        <v>16.083564814815677</v>
      </c>
    </row>
    <row r="4699" spans="1:9" x14ac:dyDescent="0.2">
      <c r="A4699" t="s">
        <v>20</v>
      </c>
      <c r="B4699" t="s">
        <v>22</v>
      </c>
      <c r="C4699" s="6">
        <f t="shared" si="77"/>
        <v>42182.054189827482</v>
      </c>
      <c r="D4699" t="s">
        <v>21</v>
      </c>
      <c r="E4699" s="6">
        <f>IF(Sense_data[[#This Row],[a_1State]]=D4698,E4698,Sense_data[[#This Row],[SysTimeStamp]])</f>
        <v>42182.053773160718</v>
      </c>
      <c r="F4699" s="3" t="str">
        <f>Sense_data[[#This Row],[a_1State]]&amp;TEXT(Sense_data[[#This Row],[StateInstanceTimestamp]],"#.######")</f>
        <v>Off42182.053773</v>
      </c>
      <c r="G4699" s="3">
        <f ca="1">IF(Sense_data[[#This Row],[a_1State]]="Off",RANDBETWEEN(off_min,off_max),RANDBETWEEN(on_min,on_max))/sr_div</f>
        <v>1.4</v>
      </c>
      <c r="H4699" s="3">
        <v>1</v>
      </c>
      <c r="I4699" s="3">
        <f>IF(HOUR(Sense_data[[#This Row],[SysTimeStamp]])&lt;12,I4698+$B$14,I4698-$B$14)</f>
        <v>16.083796296297159</v>
      </c>
    </row>
    <row r="4700" spans="1:9" x14ac:dyDescent="0.2">
      <c r="A4700" t="s">
        <v>20</v>
      </c>
      <c r="B4700" t="s">
        <v>22</v>
      </c>
      <c r="C4700" s="6">
        <f t="shared" si="77"/>
        <v>42182.054201401559</v>
      </c>
      <c r="D4700" t="s">
        <v>21</v>
      </c>
      <c r="E4700" s="6">
        <f>IF(Sense_data[[#This Row],[a_1State]]=D4699,E4699,Sense_data[[#This Row],[SysTimeStamp]])</f>
        <v>42182.053773160718</v>
      </c>
      <c r="F4700" s="3" t="str">
        <f>Sense_data[[#This Row],[a_1State]]&amp;TEXT(Sense_data[[#This Row],[StateInstanceTimestamp]],"#.######")</f>
        <v>Off42182.053773</v>
      </c>
      <c r="G4700" s="3">
        <f ca="1">IF(Sense_data[[#This Row],[a_1State]]="Off",RANDBETWEEN(off_min,off_max),RANDBETWEEN(on_min,on_max))/sr_div</f>
        <v>2.6</v>
      </c>
      <c r="H4700" s="3">
        <v>1</v>
      </c>
      <c r="I4700" s="3">
        <f>IF(HOUR(Sense_data[[#This Row],[SysTimeStamp]])&lt;12,I4699+$B$14,I4699-$B$14)</f>
        <v>16.08402777777864</v>
      </c>
    </row>
    <row r="4701" spans="1:9" x14ac:dyDescent="0.2">
      <c r="A4701" t="s">
        <v>20</v>
      </c>
      <c r="B4701" t="s">
        <v>22</v>
      </c>
      <c r="C4701" s="6">
        <f t="shared" si="77"/>
        <v>42182.054212975636</v>
      </c>
      <c r="D4701" t="s">
        <v>21</v>
      </c>
      <c r="E4701" s="6">
        <f>IF(Sense_data[[#This Row],[a_1State]]=D4700,E4700,Sense_data[[#This Row],[SysTimeStamp]])</f>
        <v>42182.053773160718</v>
      </c>
      <c r="F4701" s="3" t="str">
        <f>Sense_data[[#This Row],[a_1State]]&amp;TEXT(Sense_data[[#This Row],[StateInstanceTimestamp]],"#.######")</f>
        <v>Off42182.053773</v>
      </c>
      <c r="G4701" s="3">
        <f ca="1">IF(Sense_data[[#This Row],[a_1State]]="Off",RANDBETWEEN(off_min,off_max),RANDBETWEEN(on_min,on_max))/sr_div</f>
        <v>1.8</v>
      </c>
      <c r="H4701" s="3">
        <v>1.4</v>
      </c>
      <c r="I4701" s="3">
        <f>IF(HOUR(Sense_data[[#This Row],[SysTimeStamp]])&lt;12,I4700+$B$14,I4700-$B$14)</f>
        <v>16.084259259260122</v>
      </c>
    </row>
    <row r="4702" spans="1:9" x14ac:dyDescent="0.2">
      <c r="A4702" t="s">
        <v>20</v>
      </c>
      <c r="B4702" t="s">
        <v>22</v>
      </c>
      <c r="C4702" s="6">
        <f t="shared" si="77"/>
        <v>42182.054224549713</v>
      </c>
      <c r="D4702" t="s">
        <v>21</v>
      </c>
      <c r="E4702" s="6">
        <f>IF(Sense_data[[#This Row],[a_1State]]=D4701,E4701,Sense_data[[#This Row],[SysTimeStamp]])</f>
        <v>42182.053773160718</v>
      </c>
      <c r="F4702" s="3" t="str">
        <f>Sense_data[[#This Row],[a_1State]]&amp;TEXT(Sense_data[[#This Row],[StateInstanceTimestamp]],"#.######")</f>
        <v>Off42182.053773</v>
      </c>
      <c r="G4702" s="3">
        <f ca="1">IF(Sense_data[[#This Row],[a_1State]]="Off",RANDBETWEEN(off_min,off_max),RANDBETWEEN(on_min,on_max))/sr_div</f>
        <v>1.6</v>
      </c>
      <c r="H4702" s="3">
        <v>2.7</v>
      </c>
      <c r="I4702" s="3">
        <f>IF(HOUR(Sense_data[[#This Row],[SysTimeStamp]])&lt;12,I4701+$B$14,I4701-$B$14)</f>
        <v>16.084490740741604</v>
      </c>
    </row>
    <row r="4703" spans="1:9" x14ac:dyDescent="0.2">
      <c r="A4703" t="s">
        <v>20</v>
      </c>
      <c r="B4703" t="s">
        <v>22</v>
      </c>
      <c r="C4703" s="6">
        <f t="shared" si="77"/>
        <v>42182.054236123789</v>
      </c>
      <c r="D4703" t="s">
        <v>21</v>
      </c>
      <c r="E4703" s="6">
        <f>IF(Sense_data[[#This Row],[a_1State]]=D4702,E4702,Sense_data[[#This Row],[SysTimeStamp]])</f>
        <v>42182.053773160718</v>
      </c>
      <c r="F4703" s="3" t="str">
        <f>Sense_data[[#This Row],[a_1State]]&amp;TEXT(Sense_data[[#This Row],[StateInstanceTimestamp]],"#.######")</f>
        <v>Off42182.053773</v>
      </c>
      <c r="G4703" s="3">
        <f ca="1">IF(Sense_data[[#This Row],[a_1State]]="Off",RANDBETWEEN(off_min,off_max),RANDBETWEEN(on_min,on_max))/sr_div</f>
        <v>1.8</v>
      </c>
      <c r="H4703" s="3">
        <v>2.9</v>
      </c>
      <c r="I4703" s="3">
        <f>IF(HOUR(Sense_data[[#This Row],[SysTimeStamp]])&lt;12,I4702+$B$14,I4702-$B$14)</f>
        <v>16.084722222223085</v>
      </c>
    </row>
    <row r="4704" spans="1:9" x14ac:dyDescent="0.2">
      <c r="A4704" t="s">
        <v>20</v>
      </c>
      <c r="B4704" t="s">
        <v>22</v>
      </c>
      <c r="C4704" s="6">
        <f t="shared" si="77"/>
        <v>42182.054247697866</v>
      </c>
      <c r="D4704" t="s">
        <v>21</v>
      </c>
      <c r="E4704" s="6">
        <f>IF(Sense_data[[#This Row],[a_1State]]=D4703,E4703,Sense_data[[#This Row],[SysTimeStamp]])</f>
        <v>42182.053773160718</v>
      </c>
      <c r="F4704" s="3" t="str">
        <f>Sense_data[[#This Row],[a_1State]]&amp;TEXT(Sense_data[[#This Row],[StateInstanceTimestamp]],"#.######")</f>
        <v>Off42182.053773</v>
      </c>
      <c r="G4704" s="3">
        <f ca="1">IF(Sense_data[[#This Row],[a_1State]]="Off",RANDBETWEEN(off_min,off_max),RANDBETWEEN(on_min,on_max))/sr_div</f>
        <v>2.6</v>
      </c>
      <c r="H4704" s="3">
        <v>1.3</v>
      </c>
      <c r="I4704" s="3">
        <f>IF(HOUR(Sense_data[[#This Row],[SysTimeStamp]])&lt;12,I4703+$B$14,I4703-$B$14)</f>
        <v>16.084953703704567</v>
      </c>
    </row>
    <row r="4705" spans="1:9" x14ac:dyDescent="0.2">
      <c r="A4705" t="s">
        <v>20</v>
      </c>
      <c r="B4705" t="s">
        <v>22</v>
      </c>
      <c r="C4705" s="6">
        <f t="shared" si="77"/>
        <v>42182.054259271943</v>
      </c>
      <c r="D4705" t="s">
        <v>21</v>
      </c>
      <c r="E4705" s="6">
        <f>IF(Sense_data[[#This Row],[a_1State]]=D4704,E4704,Sense_data[[#This Row],[SysTimeStamp]])</f>
        <v>42182.053773160718</v>
      </c>
      <c r="F4705" s="3" t="str">
        <f>Sense_data[[#This Row],[a_1State]]&amp;TEXT(Sense_data[[#This Row],[StateInstanceTimestamp]],"#.######")</f>
        <v>Off42182.053773</v>
      </c>
      <c r="G4705" s="3">
        <f ca="1">IF(Sense_data[[#This Row],[a_1State]]="Off",RANDBETWEEN(off_min,off_max),RANDBETWEEN(on_min,on_max))/sr_div</f>
        <v>1.4</v>
      </c>
      <c r="H4705" s="3">
        <v>1.8</v>
      </c>
      <c r="I4705" s="3">
        <f>IF(HOUR(Sense_data[[#This Row],[SysTimeStamp]])&lt;12,I4704+$B$14,I4704-$B$14)</f>
        <v>16.085185185186049</v>
      </c>
    </row>
    <row r="4706" spans="1:9" x14ac:dyDescent="0.2">
      <c r="A4706" t="s">
        <v>20</v>
      </c>
      <c r="B4706" t="s">
        <v>22</v>
      </c>
      <c r="C4706" s="6">
        <f t="shared" si="77"/>
        <v>42182.05427084602</v>
      </c>
      <c r="D4706" t="s">
        <v>21</v>
      </c>
      <c r="E4706" s="6">
        <f>IF(Sense_data[[#This Row],[a_1State]]=D4705,E4705,Sense_data[[#This Row],[SysTimeStamp]])</f>
        <v>42182.053773160718</v>
      </c>
      <c r="F4706" s="3" t="str">
        <f>Sense_data[[#This Row],[a_1State]]&amp;TEXT(Sense_data[[#This Row],[StateInstanceTimestamp]],"#.######")</f>
        <v>Off42182.053773</v>
      </c>
      <c r="G4706" s="3">
        <f ca="1">IF(Sense_data[[#This Row],[a_1State]]="Off",RANDBETWEEN(off_min,off_max),RANDBETWEEN(on_min,on_max))/sr_div</f>
        <v>2.5</v>
      </c>
      <c r="H4706" s="3">
        <v>1.9</v>
      </c>
      <c r="I4706" s="3">
        <f>IF(HOUR(Sense_data[[#This Row],[SysTimeStamp]])&lt;12,I4705+$B$14,I4705-$B$14)</f>
        <v>16.08541666666753</v>
      </c>
    </row>
    <row r="4707" spans="1:9" x14ac:dyDescent="0.2">
      <c r="A4707" t="s">
        <v>20</v>
      </c>
      <c r="B4707" t="s">
        <v>22</v>
      </c>
      <c r="C4707" s="6">
        <f t="shared" si="77"/>
        <v>42182.054282420097</v>
      </c>
      <c r="D4707" t="s">
        <v>21</v>
      </c>
      <c r="E4707" s="6">
        <f>IF(Sense_data[[#This Row],[a_1State]]=D4706,E4706,Sense_data[[#This Row],[SysTimeStamp]])</f>
        <v>42182.053773160718</v>
      </c>
      <c r="F4707" s="3" t="str">
        <f>Sense_data[[#This Row],[a_1State]]&amp;TEXT(Sense_data[[#This Row],[StateInstanceTimestamp]],"#.######")</f>
        <v>Off42182.053773</v>
      </c>
      <c r="G4707" s="3">
        <f ca="1">IF(Sense_data[[#This Row],[a_1State]]="Off",RANDBETWEEN(off_min,off_max),RANDBETWEEN(on_min,on_max))/sr_div</f>
        <v>2</v>
      </c>
      <c r="H4707" s="3">
        <v>1.3</v>
      </c>
      <c r="I4707" s="3">
        <f>IF(HOUR(Sense_data[[#This Row],[SysTimeStamp]])&lt;12,I4706+$B$14,I4706-$B$14)</f>
        <v>16.085648148149012</v>
      </c>
    </row>
    <row r="4708" spans="1:9" x14ac:dyDescent="0.2">
      <c r="A4708" t="s">
        <v>20</v>
      </c>
      <c r="B4708" t="s">
        <v>22</v>
      </c>
      <c r="C4708" s="6">
        <f t="shared" si="77"/>
        <v>42182.054293994173</v>
      </c>
      <c r="D4708" t="s">
        <v>21</v>
      </c>
      <c r="E4708" s="6">
        <f>IF(Sense_data[[#This Row],[a_1State]]=D4707,E4707,Sense_data[[#This Row],[SysTimeStamp]])</f>
        <v>42182.053773160718</v>
      </c>
      <c r="F4708" s="3" t="str">
        <f>Sense_data[[#This Row],[a_1State]]&amp;TEXT(Sense_data[[#This Row],[StateInstanceTimestamp]],"#.######")</f>
        <v>Off42182.053773</v>
      </c>
      <c r="G4708" s="3">
        <f ca="1">IF(Sense_data[[#This Row],[a_1State]]="Off",RANDBETWEEN(off_min,off_max),RANDBETWEEN(on_min,on_max))/sr_div</f>
        <v>1.8</v>
      </c>
      <c r="H4708" s="3">
        <v>1.5</v>
      </c>
      <c r="I4708" s="3">
        <f>IF(HOUR(Sense_data[[#This Row],[SysTimeStamp]])&lt;12,I4707+$B$14,I4707-$B$14)</f>
        <v>16.085879629630494</v>
      </c>
    </row>
    <row r="4709" spans="1:9" x14ac:dyDescent="0.2">
      <c r="A4709" t="s">
        <v>20</v>
      </c>
      <c r="B4709" t="s">
        <v>22</v>
      </c>
      <c r="C4709" s="6">
        <f t="shared" si="77"/>
        <v>42182.05430556825</v>
      </c>
      <c r="D4709" t="s">
        <v>21</v>
      </c>
      <c r="E4709" s="6">
        <f>IF(Sense_data[[#This Row],[a_1State]]=D4708,E4708,Sense_data[[#This Row],[SysTimeStamp]])</f>
        <v>42182.053773160718</v>
      </c>
      <c r="F4709" s="3" t="str">
        <f>Sense_data[[#This Row],[a_1State]]&amp;TEXT(Sense_data[[#This Row],[StateInstanceTimestamp]],"#.######")</f>
        <v>Off42182.053773</v>
      </c>
      <c r="G4709" s="3">
        <f ca="1">IF(Sense_data[[#This Row],[a_1State]]="Off",RANDBETWEEN(off_min,off_max),RANDBETWEEN(on_min,on_max))/sr_div</f>
        <v>1</v>
      </c>
      <c r="H4709" s="3">
        <v>1.9</v>
      </c>
      <c r="I4709" s="3">
        <f>IF(HOUR(Sense_data[[#This Row],[SysTimeStamp]])&lt;12,I4708+$B$14,I4708-$B$14)</f>
        <v>16.086111111111975</v>
      </c>
    </row>
    <row r="4710" spans="1:9" x14ac:dyDescent="0.2">
      <c r="A4710" t="s">
        <v>20</v>
      </c>
      <c r="B4710" t="s">
        <v>22</v>
      </c>
      <c r="C4710" s="6">
        <f t="shared" si="77"/>
        <v>42182.054317142327</v>
      </c>
      <c r="D4710" t="s">
        <v>21</v>
      </c>
      <c r="E4710" s="6">
        <f>IF(Sense_data[[#This Row],[a_1State]]=D4709,E4709,Sense_data[[#This Row],[SysTimeStamp]])</f>
        <v>42182.053773160718</v>
      </c>
      <c r="F4710" s="3" t="str">
        <f>Sense_data[[#This Row],[a_1State]]&amp;TEXT(Sense_data[[#This Row],[StateInstanceTimestamp]],"#.######")</f>
        <v>Off42182.053773</v>
      </c>
      <c r="G4710" s="3">
        <f ca="1">IF(Sense_data[[#This Row],[a_1State]]="Off",RANDBETWEEN(off_min,off_max),RANDBETWEEN(on_min,on_max))/sr_div</f>
        <v>1.5</v>
      </c>
      <c r="H4710" s="3">
        <v>1.8</v>
      </c>
      <c r="I4710" s="3">
        <f>IF(HOUR(Sense_data[[#This Row],[SysTimeStamp]])&lt;12,I4709+$B$14,I4709-$B$14)</f>
        <v>16.086342592593457</v>
      </c>
    </row>
    <row r="4711" spans="1:9" x14ac:dyDescent="0.2">
      <c r="A4711" t="s">
        <v>20</v>
      </c>
      <c r="B4711" t="s">
        <v>22</v>
      </c>
      <c r="C4711" s="6">
        <f t="shared" si="77"/>
        <v>42182.054328716404</v>
      </c>
      <c r="D4711" t="s">
        <v>21</v>
      </c>
      <c r="E4711" s="6">
        <f>IF(Sense_data[[#This Row],[a_1State]]=D4710,E4710,Sense_data[[#This Row],[SysTimeStamp]])</f>
        <v>42182.053773160718</v>
      </c>
      <c r="F4711" s="3" t="str">
        <f>Sense_data[[#This Row],[a_1State]]&amp;TEXT(Sense_data[[#This Row],[StateInstanceTimestamp]],"#.######")</f>
        <v>Off42182.053773</v>
      </c>
      <c r="G4711" s="3">
        <f ca="1">IF(Sense_data[[#This Row],[a_1State]]="Off",RANDBETWEEN(off_min,off_max),RANDBETWEEN(on_min,on_max))/sr_div</f>
        <v>2.9</v>
      </c>
      <c r="H4711" s="3">
        <v>2.6</v>
      </c>
      <c r="I4711" s="3">
        <f>IF(HOUR(Sense_data[[#This Row],[SysTimeStamp]])&lt;12,I4710+$B$14,I4710-$B$14)</f>
        <v>16.086574074074939</v>
      </c>
    </row>
    <row r="4712" spans="1:9" x14ac:dyDescent="0.2">
      <c r="A4712" t="s">
        <v>20</v>
      </c>
      <c r="B4712" t="s">
        <v>22</v>
      </c>
      <c r="C4712" s="6">
        <f t="shared" si="77"/>
        <v>42182.05434029048</v>
      </c>
      <c r="D4712" t="s">
        <v>21</v>
      </c>
      <c r="E4712" s="6">
        <f>IF(Sense_data[[#This Row],[a_1State]]=D4711,E4711,Sense_data[[#This Row],[SysTimeStamp]])</f>
        <v>42182.053773160718</v>
      </c>
      <c r="F4712" s="3" t="str">
        <f>Sense_data[[#This Row],[a_1State]]&amp;TEXT(Sense_data[[#This Row],[StateInstanceTimestamp]],"#.######")</f>
        <v>Off42182.053773</v>
      </c>
      <c r="G4712" s="3">
        <f ca="1">IF(Sense_data[[#This Row],[a_1State]]="Off",RANDBETWEEN(off_min,off_max),RANDBETWEEN(on_min,on_max))/sr_div</f>
        <v>1.7</v>
      </c>
      <c r="H4712" s="3">
        <v>2.2000000000000002</v>
      </c>
      <c r="I4712" s="3">
        <f>IF(HOUR(Sense_data[[#This Row],[SysTimeStamp]])&lt;12,I4711+$B$14,I4711-$B$14)</f>
        <v>16.08680555555642</v>
      </c>
    </row>
    <row r="4713" spans="1:9" x14ac:dyDescent="0.2">
      <c r="A4713" t="s">
        <v>20</v>
      </c>
      <c r="B4713" t="s">
        <v>22</v>
      </c>
      <c r="C4713" s="6">
        <f t="shared" si="77"/>
        <v>42182.054351864557</v>
      </c>
      <c r="D4713" t="s">
        <v>21</v>
      </c>
      <c r="E4713" s="6">
        <f>IF(Sense_data[[#This Row],[a_1State]]=D4712,E4712,Sense_data[[#This Row],[SysTimeStamp]])</f>
        <v>42182.053773160718</v>
      </c>
      <c r="F4713" s="3" t="str">
        <f>Sense_data[[#This Row],[a_1State]]&amp;TEXT(Sense_data[[#This Row],[StateInstanceTimestamp]],"#.######")</f>
        <v>Off42182.053773</v>
      </c>
      <c r="G4713" s="3">
        <f ca="1">IF(Sense_data[[#This Row],[a_1State]]="Off",RANDBETWEEN(off_min,off_max),RANDBETWEEN(on_min,on_max))/sr_div</f>
        <v>2.1</v>
      </c>
      <c r="H4713" s="3">
        <v>2.2999999999999998</v>
      </c>
      <c r="I4713" s="3">
        <f>IF(HOUR(Sense_data[[#This Row],[SysTimeStamp]])&lt;12,I4712+$B$14,I4712-$B$14)</f>
        <v>16.087037037037902</v>
      </c>
    </row>
    <row r="4714" spans="1:9" x14ac:dyDescent="0.2">
      <c r="A4714" t="s">
        <v>20</v>
      </c>
      <c r="B4714" t="s">
        <v>22</v>
      </c>
      <c r="C4714" s="6">
        <f t="shared" si="77"/>
        <v>42182.054363438634</v>
      </c>
      <c r="D4714" t="s">
        <v>21</v>
      </c>
      <c r="E4714" s="6">
        <f>IF(Sense_data[[#This Row],[a_1State]]=D4713,E4713,Sense_data[[#This Row],[SysTimeStamp]])</f>
        <v>42182.053773160718</v>
      </c>
      <c r="F4714" s="3" t="str">
        <f>Sense_data[[#This Row],[a_1State]]&amp;TEXT(Sense_data[[#This Row],[StateInstanceTimestamp]],"#.######")</f>
        <v>Off42182.053773</v>
      </c>
      <c r="G4714" s="3">
        <f ca="1">IF(Sense_data[[#This Row],[a_1State]]="Off",RANDBETWEEN(off_min,off_max),RANDBETWEEN(on_min,on_max))/sr_div</f>
        <v>2</v>
      </c>
      <c r="H4714" s="3">
        <v>1.3</v>
      </c>
      <c r="I4714" s="3">
        <f>IF(HOUR(Sense_data[[#This Row],[SysTimeStamp]])&lt;12,I4713+$B$14,I4713-$B$14)</f>
        <v>16.087268518519384</v>
      </c>
    </row>
    <row r="4715" spans="1:9" x14ac:dyDescent="0.2">
      <c r="A4715" t="s">
        <v>20</v>
      </c>
      <c r="B4715" t="s">
        <v>22</v>
      </c>
      <c r="C4715" s="6">
        <f t="shared" si="77"/>
        <v>42182.054375012711</v>
      </c>
      <c r="D4715" t="s">
        <v>21</v>
      </c>
      <c r="E4715" s="6">
        <f>IF(Sense_data[[#This Row],[a_1State]]=D4714,E4714,Sense_data[[#This Row],[SysTimeStamp]])</f>
        <v>42182.053773160718</v>
      </c>
      <c r="F4715" s="3" t="str">
        <f>Sense_data[[#This Row],[a_1State]]&amp;TEXT(Sense_data[[#This Row],[StateInstanceTimestamp]],"#.######")</f>
        <v>Off42182.053773</v>
      </c>
      <c r="G4715" s="3">
        <f ca="1">IF(Sense_data[[#This Row],[a_1State]]="Off",RANDBETWEEN(off_min,off_max),RANDBETWEEN(on_min,on_max))/sr_div</f>
        <v>3</v>
      </c>
      <c r="H4715" s="3">
        <v>2.1</v>
      </c>
      <c r="I4715" s="3">
        <f>IF(HOUR(Sense_data[[#This Row],[SysTimeStamp]])&lt;12,I4714+$B$14,I4714-$B$14)</f>
        <v>16.087500000000865</v>
      </c>
    </row>
    <row r="4716" spans="1:9" x14ac:dyDescent="0.2">
      <c r="A4716" t="s">
        <v>20</v>
      </c>
      <c r="B4716" t="s">
        <v>22</v>
      </c>
      <c r="C4716" s="6">
        <f t="shared" si="77"/>
        <v>42182.054386586788</v>
      </c>
      <c r="D4716" t="s">
        <v>21</v>
      </c>
      <c r="E4716" s="6">
        <f>IF(Sense_data[[#This Row],[a_1State]]=D4715,E4715,Sense_data[[#This Row],[SysTimeStamp]])</f>
        <v>42182.053773160718</v>
      </c>
      <c r="F4716" s="3" t="str">
        <f>Sense_data[[#This Row],[a_1State]]&amp;TEXT(Sense_data[[#This Row],[StateInstanceTimestamp]],"#.######")</f>
        <v>Off42182.053773</v>
      </c>
      <c r="G4716" s="3">
        <f ca="1">IF(Sense_data[[#This Row],[a_1State]]="Off",RANDBETWEEN(off_min,off_max),RANDBETWEEN(on_min,on_max))/sr_div</f>
        <v>2.6</v>
      </c>
      <c r="H4716" s="3">
        <v>1.9</v>
      </c>
      <c r="I4716" s="3">
        <f>IF(HOUR(Sense_data[[#This Row],[SysTimeStamp]])&lt;12,I4715+$B$14,I4715-$B$14)</f>
        <v>16.087731481482347</v>
      </c>
    </row>
    <row r="4717" spans="1:9" x14ac:dyDescent="0.2">
      <c r="A4717" t="s">
        <v>20</v>
      </c>
      <c r="B4717" t="s">
        <v>22</v>
      </c>
      <c r="C4717" s="6">
        <f t="shared" si="77"/>
        <v>42182.054398160864</v>
      </c>
      <c r="D4717" t="s">
        <v>21</v>
      </c>
      <c r="E4717" s="6">
        <f>IF(Sense_data[[#This Row],[a_1State]]=D4716,E4716,Sense_data[[#This Row],[SysTimeStamp]])</f>
        <v>42182.053773160718</v>
      </c>
      <c r="F4717" s="3" t="str">
        <f>Sense_data[[#This Row],[a_1State]]&amp;TEXT(Sense_data[[#This Row],[StateInstanceTimestamp]],"#.######")</f>
        <v>Off42182.053773</v>
      </c>
      <c r="G4717" s="3">
        <f ca="1">IF(Sense_data[[#This Row],[a_1State]]="Off",RANDBETWEEN(off_min,off_max),RANDBETWEEN(on_min,on_max))/sr_div</f>
        <v>1.4</v>
      </c>
      <c r="H4717" s="3">
        <v>2.6</v>
      </c>
      <c r="I4717" s="3">
        <f>IF(HOUR(Sense_data[[#This Row],[SysTimeStamp]])&lt;12,I4716+$B$14,I4716-$B$14)</f>
        <v>16.087962962963829</v>
      </c>
    </row>
    <row r="4718" spans="1:9" x14ac:dyDescent="0.2">
      <c r="A4718" t="s">
        <v>20</v>
      </c>
      <c r="B4718" t="s">
        <v>22</v>
      </c>
      <c r="C4718" s="6">
        <f t="shared" si="77"/>
        <v>42182.054409734941</v>
      </c>
      <c r="D4718" t="s">
        <v>21</v>
      </c>
      <c r="E4718" s="6">
        <f>IF(Sense_data[[#This Row],[a_1State]]=D4717,E4717,Sense_data[[#This Row],[SysTimeStamp]])</f>
        <v>42182.053773160718</v>
      </c>
      <c r="F4718" s="3" t="str">
        <f>Sense_data[[#This Row],[a_1State]]&amp;TEXT(Sense_data[[#This Row],[StateInstanceTimestamp]],"#.######")</f>
        <v>Off42182.053773</v>
      </c>
      <c r="G4718" s="3">
        <f ca="1">IF(Sense_data[[#This Row],[a_1State]]="Off",RANDBETWEEN(off_min,off_max),RANDBETWEEN(on_min,on_max))/sr_div</f>
        <v>1.7</v>
      </c>
      <c r="H4718" s="3">
        <v>2.2999999999999998</v>
      </c>
      <c r="I4718" s="3">
        <f>IF(HOUR(Sense_data[[#This Row],[SysTimeStamp]])&lt;12,I4717+$B$14,I4717-$B$14)</f>
        <v>16.08819444444531</v>
      </c>
    </row>
    <row r="4719" spans="1:9" x14ac:dyDescent="0.2">
      <c r="A4719" t="s">
        <v>20</v>
      </c>
      <c r="B4719" t="s">
        <v>22</v>
      </c>
      <c r="C4719" s="6">
        <f t="shared" si="77"/>
        <v>42182.054421309018</v>
      </c>
      <c r="D4719" t="s">
        <v>21</v>
      </c>
      <c r="E4719" s="6">
        <f>IF(Sense_data[[#This Row],[a_1State]]=D4718,E4718,Sense_data[[#This Row],[SysTimeStamp]])</f>
        <v>42182.053773160718</v>
      </c>
      <c r="F4719" s="3" t="str">
        <f>Sense_data[[#This Row],[a_1State]]&amp;TEXT(Sense_data[[#This Row],[StateInstanceTimestamp]],"#.######")</f>
        <v>Off42182.053773</v>
      </c>
      <c r="G4719" s="3">
        <f ca="1">IF(Sense_data[[#This Row],[a_1State]]="Off",RANDBETWEEN(off_min,off_max),RANDBETWEEN(on_min,on_max))/sr_div</f>
        <v>2.4</v>
      </c>
      <c r="H4719" s="3">
        <v>2.4</v>
      </c>
      <c r="I4719" s="3">
        <f>IF(HOUR(Sense_data[[#This Row],[SysTimeStamp]])&lt;12,I4718+$B$14,I4718-$B$14)</f>
        <v>16.088425925926792</v>
      </c>
    </row>
    <row r="4720" spans="1:9" x14ac:dyDescent="0.2">
      <c r="A4720" t="s">
        <v>20</v>
      </c>
      <c r="B4720" t="s">
        <v>22</v>
      </c>
      <c r="C4720" s="6">
        <f t="shared" si="77"/>
        <v>42182.054432883095</v>
      </c>
      <c r="D4720" t="s">
        <v>21</v>
      </c>
      <c r="E4720" s="6">
        <f>IF(Sense_data[[#This Row],[a_1State]]=D4719,E4719,Sense_data[[#This Row],[SysTimeStamp]])</f>
        <v>42182.053773160718</v>
      </c>
      <c r="F4720" s="3" t="str">
        <f>Sense_data[[#This Row],[a_1State]]&amp;TEXT(Sense_data[[#This Row],[StateInstanceTimestamp]],"#.######")</f>
        <v>Off42182.053773</v>
      </c>
      <c r="G4720" s="3">
        <f ca="1">IF(Sense_data[[#This Row],[a_1State]]="Off",RANDBETWEEN(off_min,off_max),RANDBETWEEN(on_min,on_max))/sr_div</f>
        <v>2.5</v>
      </c>
      <c r="H4720" s="3">
        <v>1.3</v>
      </c>
      <c r="I4720" s="3">
        <f>IF(HOUR(Sense_data[[#This Row],[SysTimeStamp]])&lt;12,I4719+$B$14,I4719-$B$14)</f>
        <v>16.088657407408274</v>
      </c>
    </row>
    <row r="4721" spans="1:9" x14ac:dyDescent="0.2">
      <c r="A4721" t="s">
        <v>20</v>
      </c>
      <c r="B4721" t="s">
        <v>22</v>
      </c>
      <c r="C4721" s="6">
        <f t="shared" si="77"/>
        <v>42182.054444457171</v>
      </c>
      <c r="D4721" t="s">
        <v>21</v>
      </c>
      <c r="E4721" s="6">
        <f>IF(Sense_data[[#This Row],[a_1State]]=D4720,E4720,Sense_data[[#This Row],[SysTimeStamp]])</f>
        <v>42182.053773160718</v>
      </c>
      <c r="F4721" s="3" t="str">
        <f>Sense_data[[#This Row],[a_1State]]&amp;TEXT(Sense_data[[#This Row],[StateInstanceTimestamp]],"#.######")</f>
        <v>Off42182.053773</v>
      </c>
      <c r="G4721" s="3">
        <f ca="1">IF(Sense_data[[#This Row],[a_1State]]="Off",RANDBETWEEN(off_min,off_max),RANDBETWEEN(on_min,on_max))/sr_div</f>
        <v>2</v>
      </c>
      <c r="H4721" s="3">
        <v>1.1000000000000001</v>
      </c>
      <c r="I4721" s="3">
        <f>IF(HOUR(Sense_data[[#This Row],[SysTimeStamp]])&lt;12,I4720+$B$14,I4720-$B$14)</f>
        <v>16.088888888889755</v>
      </c>
    </row>
    <row r="4722" spans="1:9" x14ac:dyDescent="0.2">
      <c r="A4722" t="s">
        <v>20</v>
      </c>
      <c r="B4722" t="s">
        <v>22</v>
      </c>
      <c r="C4722" s="6">
        <f t="shared" si="77"/>
        <v>42182.054456031248</v>
      </c>
      <c r="D4722" t="s">
        <v>21</v>
      </c>
      <c r="E4722" s="6">
        <f>IF(Sense_data[[#This Row],[a_1State]]=D4721,E4721,Sense_data[[#This Row],[SysTimeStamp]])</f>
        <v>42182.053773160718</v>
      </c>
      <c r="F4722" s="3" t="str">
        <f>Sense_data[[#This Row],[a_1State]]&amp;TEXT(Sense_data[[#This Row],[StateInstanceTimestamp]],"#.######")</f>
        <v>Off42182.053773</v>
      </c>
      <c r="G4722" s="3">
        <f ca="1">IF(Sense_data[[#This Row],[a_1State]]="Off",RANDBETWEEN(off_min,off_max),RANDBETWEEN(on_min,on_max))/sr_div</f>
        <v>2.2999999999999998</v>
      </c>
      <c r="H4722" s="3">
        <v>1.3</v>
      </c>
      <c r="I4722" s="3">
        <f>IF(HOUR(Sense_data[[#This Row],[SysTimeStamp]])&lt;12,I4721+$B$14,I4721-$B$14)</f>
        <v>16.089120370371237</v>
      </c>
    </row>
    <row r="4723" spans="1:9" x14ac:dyDescent="0.2">
      <c r="A4723" t="s">
        <v>20</v>
      </c>
      <c r="B4723" t="s">
        <v>22</v>
      </c>
      <c r="C4723" s="6">
        <f t="shared" si="77"/>
        <v>42182.054467605325</v>
      </c>
      <c r="D4723" t="s">
        <v>21</v>
      </c>
      <c r="E4723" s="6">
        <f>IF(Sense_data[[#This Row],[a_1State]]=D4722,E4722,Sense_data[[#This Row],[SysTimeStamp]])</f>
        <v>42182.053773160718</v>
      </c>
      <c r="F4723" s="3" t="str">
        <f>Sense_data[[#This Row],[a_1State]]&amp;TEXT(Sense_data[[#This Row],[StateInstanceTimestamp]],"#.######")</f>
        <v>Off42182.053773</v>
      </c>
      <c r="G4723" s="3">
        <f ca="1">IF(Sense_data[[#This Row],[a_1State]]="Off",RANDBETWEEN(off_min,off_max),RANDBETWEEN(on_min,on_max))/sr_div</f>
        <v>1.8</v>
      </c>
      <c r="H4723" s="3">
        <v>2.7</v>
      </c>
      <c r="I4723" s="3">
        <f>IF(HOUR(Sense_data[[#This Row],[SysTimeStamp]])&lt;12,I4722+$B$14,I4722-$B$14)</f>
        <v>16.089351851852719</v>
      </c>
    </row>
    <row r="4724" spans="1:9" x14ac:dyDescent="0.2">
      <c r="A4724" t="s">
        <v>20</v>
      </c>
      <c r="B4724" t="s">
        <v>22</v>
      </c>
      <c r="C4724" s="6">
        <f t="shared" si="77"/>
        <v>42182.054479179402</v>
      </c>
      <c r="D4724" t="s">
        <v>21</v>
      </c>
      <c r="E4724" s="6">
        <f>IF(Sense_data[[#This Row],[a_1State]]=D4723,E4723,Sense_data[[#This Row],[SysTimeStamp]])</f>
        <v>42182.053773160718</v>
      </c>
      <c r="F4724" s="3" t="str">
        <f>Sense_data[[#This Row],[a_1State]]&amp;TEXT(Sense_data[[#This Row],[StateInstanceTimestamp]],"#.######")</f>
        <v>Off42182.053773</v>
      </c>
      <c r="G4724" s="3">
        <f ca="1">IF(Sense_data[[#This Row],[a_1State]]="Off",RANDBETWEEN(off_min,off_max),RANDBETWEEN(on_min,on_max))/sr_div</f>
        <v>1.7</v>
      </c>
      <c r="H4724" s="3">
        <v>1</v>
      </c>
      <c r="I4724" s="3">
        <f>IF(HOUR(Sense_data[[#This Row],[SysTimeStamp]])&lt;12,I4723+$B$14,I4723-$B$14)</f>
        <v>16.0895833333342</v>
      </c>
    </row>
    <row r="4725" spans="1:9" x14ac:dyDescent="0.2">
      <c r="A4725" t="s">
        <v>20</v>
      </c>
      <c r="B4725" t="s">
        <v>22</v>
      </c>
      <c r="C4725" s="6">
        <f t="shared" si="77"/>
        <v>42182.054490753479</v>
      </c>
      <c r="D4725" t="s">
        <v>21</v>
      </c>
      <c r="E4725" s="6">
        <f>IF(Sense_data[[#This Row],[a_1State]]=D4724,E4724,Sense_data[[#This Row],[SysTimeStamp]])</f>
        <v>42182.053773160718</v>
      </c>
      <c r="F4725" s="3" t="str">
        <f>Sense_data[[#This Row],[a_1State]]&amp;TEXT(Sense_data[[#This Row],[StateInstanceTimestamp]],"#.######")</f>
        <v>Off42182.053773</v>
      </c>
      <c r="G4725" s="3">
        <f ca="1">IF(Sense_data[[#This Row],[a_1State]]="Off",RANDBETWEEN(off_min,off_max),RANDBETWEEN(on_min,on_max))/sr_div</f>
        <v>2.2999999999999998</v>
      </c>
      <c r="H4725" s="3">
        <v>1</v>
      </c>
      <c r="I4725" s="3">
        <f>IF(HOUR(Sense_data[[#This Row],[SysTimeStamp]])&lt;12,I4724+$B$14,I4724-$B$14)</f>
        <v>16.089814814815682</v>
      </c>
    </row>
    <row r="4726" spans="1:9" x14ac:dyDescent="0.2">
      <c r="A4726" t="s">
        <v>20</v>
      </c>
      <c r="B4726" t="s">
        <v>22</v>
      </c>
      <c r="C4726" s="6">
        <f t="shared" si="77"/>
        <v>42182.054502327555</v>
      </c>
      <c r="D4726" t="s">
        <v>21</v>
      </c>
      <c r="E4726" s="6">
        <f>IF(Sense_data[[#This Row],[a_1State]]=D4725,E4725,Sense_data[[#This Row],[SysTimeStamp]])</f>
        <v>42182.053773160718</v>
      </c>
      <c r="F4726" s="3" t="str">
        <f>Sense_data[[#This Row],[a_1State]]&amp;TEXT(Sense_data[[#This Row],[StateInstanceTimestamp]],"#.######")</f>
        <v>Off42182.053773</v>
      </c>
      <c r="G4726" s="3">
        <f ca="1">IF(Sense_data[[#This Row],[a_1State]]="Off",RANDBETWEEN(off_min,off_max),RANDBETWEEN(on_min,on_max))/sr_div</f>
        <v>2.6</v>
      </c>
      <c r="H4726" s="3">
        <v>1.2</v>
      </c>
      <c r="I4726" s="3">
        <f>IF(HOUR(Sense_data[[#This Row],[SysTimeStamp]])&lt;12,I4725+$B$14,I4725-$B$14)</f>
        <v>16.090046296297164</v>
      </c>
    </row>
    <row r="4727" spans="1:9" x14ac:dyDescent="0.2">
      <c r="A4727" t="s">
        <v>20</v>
      </c>
      <c r="B4727" t="s">
        <v>22</v>
      </c>
      <c r="C4727" s="6">
        <f t="shared" ref="C4727:C4782" si="78">C4726+$B$2</f>
        <v>42182.054513901632</v>
      </c>
      <c r="D4727" t="s">
        <v>21</v>
      </c>
      <c r="E4727" s="6">
        <f>IF(Sense_data[[#This Row],[a_1State]]=D4726,E4726,Sense_data[[#This Row],[SysTimeStamp]])</f>
        <v>42182.053773160718</v>
      </c>
      <c r="F4727" s="3" t="str">
        <f>Sense_data[[#This Row],[a_1State]]&amp;TEXT(Sense_data[[#This Row],[StateInstanceTimestamp]],"#.######")</f>
        <v>Off42182.053773</v>
      </c>
      <c r="G4727" s="3">
        <f ca="1">IF(Sense_data[[#This Row],[a_1State]]="Off",RANDBETWEEN(off_min,off_max),RANDBETWEEN(on_min,on_max))/sr_div</f>
        <v>1.4</v>
      </c>
      <c r="H4727" s="3">
        <v>2.9</v>
      </c>
      <c r="I4727" s="3">
        <f>IF(HOUR(Sense_data[[#This Row],[SysTimeStamp]])&lt;12,I4726+$B$14,I4726-$B$14)</f>
        <v>16.090277777778645</v>
      </c>
    </row>
    <row r="4728" spans="1:9" x14ac:dyDescent="0.2">
      <c r="A4728" t="s">
        <v>20</v>
      </c>
      <c r="B4728" t="s">
        <v>22</v>
      </c>
      <c r="C4728" s="6">
        <f t="shared" si="78"/>
        <v>42182.054525475709</v>
      </c>
      <c r="D4728" t="s">
        <v>21</v>
      </c>
      <c r="E4728" s="6">
        <f>IF(Sense_data[[#This Row],[a_1State]]=D4727,E4727,Sense_data[[#This Row],[SysTimeStamp]])</f>
        <v>42182.053773160718</v>
      </c>
      <c r="F4728" s="3" t="str">
        <f>Sense_data[[#This Row],[a_1State]]&amp;TEXT(Sense_data[[#This Row],[StateInstanceTimestamp]],"#.######")</f>
        <v>Off42182.053773</v>
      </c>
      <c r="G4728" s="3">
        <f ca="1">IF(Sense_data[[#This Row],[a_1State]]="Off",RANDBETWEEN(off_min,off_max),RANDBETWEEN(on_min,on_max))/sr_div</f>
        <v>2.2000000000000002</v>
      </c>
      <c r="H4728" s="3">
        <v>1.1000000000000001</v>
      </c>
      <c r="I4728" s="3">
        <f>IF(HOUR(Sense_data[[#This Row],[SysTimeStamp]])&lt;12,I4727+$B$14,I4727-$B$14)</f>
        <v>16.090509259260127</v>
      </c>
    </row>
    <row r="4729" spans="1:9" x14ac:dyDescent="0.2">
      <c r="A4729" t="s">
        <v>20</v>
      </c>
      <c r="B4729" t="s">
        <v>22</v>
      </c>
      <c r="C4729" s="6">
        <f t="shared" si="78"/>
        <v>42182.054537049786</v>
      </c>
      <c r="D4729" t="s">
        <v>21</v>
      </c>
      <c r="E4729" s="6">
        <f>IF(Sense_data[[#This Row],[a_1State]]=D4728,E4728,Sense_data[[#This Row],[SysTimeStamp]])</f>
        <v>42182.053773160718</v>
      </c>
      <c r="F4729" s="3" t="str">
        <f>Sense_data[[#This Row],[a_1State]]&amp;TEXT(Sense_data[[#This Row],[StateInstanceTimestamp]],"#.######")</f>
        <v>Off42182.053773</v>
      </c>
      <c r="G4729" s="3">
        <f ca="1">IF(Sense_data[[#This Row],[a_1State]]="Off",RANDBETWEEN(off_min,off_max),RANDBETWEEN(on_min,on_max))/sr_div</f>
        <v>1.4</v>
      </c>
      <c r="H4729" s="3">
        <v>1.2</v>
      </c>
      <c r="I4729" s="3">
        <f>IF(HOUR(Sense_data[[#This Row],[SysTimeStamp]])&lt;12,I4728+$B$14,I4728-$B$14)</f>
        <v>16.090740740741609</v>
      </c>
    </row>
    <row r="4730" spans="1:9" x14ac:dyDescent="0.2">
      <c r="A4730" t="s">
        <v>20</v>
      </c>
      <c r="B4730" t="s">
        <v>22</v>
      </c>
      <c r="C4730" s="6">
        <f t="shared" si="78"/>
        <v>42182.054548623863</v>
      </c>
      <c r="D4730" t="s">
        <v>21</v>
      </c>
      <c r="E4730" s="6">
        <f>IF(Sense_data[[#This Row],[a_1State]]=D4729,E4729,Sense_data[[#This Row],[SysTimeStamp]])</f>
        <v>42182.053773160718</v>
      </c>
      <c r="F4730" s="3" t="str">
        <f>Sense_data[[#This Row],[a_1State]]&amp;TEXT(Sense_data[[#This Row],[StateInstanceTimestamp]],"#.######")</f>
        <v>Off42182.053773</v>
      </c>
      <c r="G4730" s="3">
        <f ca="1">IF(Sense_data[[#This Row],[a_1State]]="Off",RANDBETWEEN(off_min,off_max),RANDBETWEEN(on_min,on_max))/sr_div</f>
        <v>2.2999999999999998</v>
      </c>
      <c r="H4730" s="3">
        <v>2.4</v>
      </c>
      <c r="I4730" s="3">
        <f>IF(HOUR(Sense_data[[#This Row],[SysTimeStamp]])&lt;12,I4729+$B$14,I4729-$B$14)</f>
        <v>16.09097222222309</v>
      </c>
    </row>
    <row r="4731" spans="1:9" x14ac:dyDescent="0.2">
      <c r="A4731" t="s">
        <v>20</v>
      </c>
      <c r="B4731" t="s">
        <v>22</v>
      </c>
      <c r="C4731" s="6">
        <f t="shared" si="78"/>
        <v>42182.054560197939</v>
      </c>
      <c r="D4731" t="s">
        <v>21</v>
      </c>
      <c r="E4731" s="6">
        <f>IF(Sense_data[[#This Row],[a_1State]]=D4730,E4730,Sense_data[[#This Row],[SysTimeStamp]])</f>
        <v>42182.053773160718</v>
      </c>
      <c r="F4731" s="3" t="str">
        <f>Sense_data[[#This Row],[a_1State]]&amp;TEXT(Sense_data[[#This Row],[StateInstanceTimestamp]],"#.######")</f>
        <v>Off42182.053773</v>
      </c>
      <c r="G4731" s="3">
        <f ca="1">IF(Sense_data[[#This Row],[a_1State]]="Off",RANDBETWEEN(off_min,off_max),RANDBETWEEN(on_min,on_max))/sr_div</f>
        <v>2.2000000000000002</v>
      </c>
      <c r="H4731" s="3">
        <v>1.7</v>
      </c>
      <c r="I4731" s="3">
        <f>IF(HOUR(Sense_data[[#This Row],[SysTimeStamp]])&lt;12,I4730+$B$14,I4730-$B$14)</f>
        <v>16.091203703704572</v>
      </c>
    </row>
    <row r="4732" spans="1:9" x14ac:dyDescent="0.2">
      <c r="A4732" t="s">
        <v>20</v>
      </c>
      <c r="B4732" t="s">
        <v>22</v>
      </c>
      <c r="C4732" s="6">
        <f t="shared" si="78"/>
        <v>42182.054571772016</v>
      </c>
      <c r="D4732" t="s">
        <v>21</v>
      </c>
      <c r="E4732" s="6">
        <f>IF(Sense_data[[#This Row],[a_1State]]=D4731,E4731,Sense_data[[#This Row],[SysTimeStamp]])</f>
        <v>42182.053773160718</v>
      </c>
      <c r="F4732" s="3" t="str">
        <f>Sense_data[[#This Row],[a_1State]]&amp;TEXT(Sense_data[[#This Row],[StateInstanceTimestamp]],"#.######")</f>
        <v>Off42182.053773</v>
      </c>
      <c r="G4732" s="3">
        <f ca="1">IF(Sense_data[[#This Row],[a_1State]]="Off",RANDBETWEEN(off_min,off_max),RANDBETWEEN(on_min,on_max))/sr_div</f>
        <v>1</v>
      </c>
      <c r="H4732" s="3">
        <v>2.2999999999999998</v>
      </c>
      <c r="I4732" s="3">
        <f>IF(HOUR(Sense_data[[#This Row],[SysTimeStamp]])&lt;12,I4731+$B$14,I4731-$B$14)</f>
        <v>16.091435185186054</v>
      </c>
    </row>
    <row r="4733" spans="1:9" x14ac:dyDescent="0.2">
      <c r="A4733" t="s">
        <v>20</v>
      </c>
      <c r="B4733" t="s">
        <v>22</v>
      </c>
      <c r="C4733" s="6">
        <f t="shared" si="78"/>
        <v>42182.054583346093</v>
      </c>
      <c r="D4733" t="s">
        <v>21</v>
      </c>
      <c r="E4733" s="6">
        <f>IF(Sense_data[[#This Row],[a_1State]]=D4732,E4732,Sense_data[[#This Row],[SysTimeStamp]])</f>
        <v>42182.053773160718</v>
      </c>
      <c r="F4733" s="3" t="str">
        <f>Sense_data[[#This Row],[a_1State]]&amp;TEXT(Sense_data[[#This Row],[StateInstanceTimestamp]],"#.######")</f>
        <v>Off42182.053773</v>
      </c>
      <c r="G4733" s="3">
        <f ca="1">IF(Sense_data[[#This Row],[a_1State]]="Off",RANDBETWEEN(off_min,off_max),RANDBETWEEN(on_min,on_max))/sr_div</f>
        <v>2.5</v>
      </c>
      <c r="H4733" s="3">
        <v>3</v>
      </c>
      <c r="I4733" s="3">
        <f>IF(HOUR(Sense_data[[#This Row],[SysTimeStamp]])&lt;12,I4732+$B$14,I4732-$B$14)</f>
        <v>16.091666666667535</v>
      </c>
    </row>
    <row r="4734" spans="1:9" x14ac:dyDescent="0.2">
      <c r="A4734" t="s">
        <v>20</v>
      </c>
      <c r="B4734" t="s">
        <v>22</v>
      </c>
      <c r="C4734" s="6">
        <f t="shared" si="78"/>
        <v>42182.05459492017</v>
      </c>
      <c r="D4734" t="s">
        <v>21</v>
      </c>
      <c r="E4734" s="6">
        <f>IF(Sense_data[[#This Row],[a_1State]]=D4733,E4733,Sense_data[[#This Row],[SysTimeStamp]])</f>
        <v>42182.053773160718</v>
      </c>
      <c r="F4734" s="3" t="str">
        <f>Sense_data[[#This Row],[a_1State]]&amp;TEXT(Sense_data[[#This Row],[StateInstanceTimestamp]],"#.######")</f>
        <v>Off42182.053773</v>
      </c>
      <c r="G4734" s="3">
        <f ca="1">IF(Sense_data[[#This Row],[a_1State]]="Off",RANDBETWEEN(off_min,off_max),RANDBETWEEN(on_min,on_max))/sr_div</f>
        <v>2.1</v>
      </c>
      <c r="H4734" s="3">
        <v>3</v>
      </c>
      <c r="I4734" s="3">
        <f>IF(HOUR(Sense_data[[#This Row],[SysTimeStamp]])&lt;12,I4733+$B$14,I4733-$B$14)</f>
        <v>16.091898148149017</v>
      </c>
    </row>
    <row r="4735" spans="1:9" x14ac:dyDescent="0.2">
      <c r="A4735" t="s">
        <v>20</v>
      </c>
      <c r="B4735" t="s">
        <v>22</v>
      </c>
      <c r="C4735" s="6">
        <f t="shared" si="78"/>
        <v>42182.054606494246</v>
      </c>
      <c r="D4735" t="s">
        <v>21</v>
      </c>
      <c r="E4735" s="6">
        <f>IF(Sense_data[[#This Row],[a_1State]]=D4734,E4734,Sense_data[[#This Row],[SysTimeStamp]])</f>
        <v>42182.053773160718</v>
      </c>
      <c r="F4735" s="3" t="str">
        <f>Sense_data[[#This Row],[a_1State]]&amp;TEXT(Sense_data[[#This Row],[StateInstanceTimestamp]],"#.######")</f>
        <v>Off42182.053773</v>
      </c>
      <c r="G4735" s="3">
        <f ca="1">IF(Sense_data[[#This Row],[a_1State]]="Off",RANDBETWEEN(off_min,off_max),RANDBETWEEN(on_min,on_max))/sr_div</f>
        <v>1.2</v>
      </c>
      <c r="H4735" s="3">
        <v>1.6</v>
      </c>
      <c r="I4735" s="3">
        <f>IF(HOUR(Sense_data[[#This Row],[SysTimeStamp]])&lt;12,I4734+$B$14,I4734-$B$14)</f>
        <v>16.092129629630499</v>
      </c>
    </row>
    <row r="4736" spans="1:9" x14ac:dyDescent="0.2">
      <c r="A4736" t="s">
        <v>20</v>
      </c>
      <c r="B4736" t="s">
        <v>22</v>
      </c>
      <c r="C4736" s="6">
        <f t="shared" si="78"/>
        <v>42182.054618068323</v>
      </c>
      <c r="D4736" t="s">
        <v>21</v>
      </c>
      <c r="E4736" s="6">
        <f>IF(Sense_data[[#This Row],[a_1State]]=D4735,E4735,Sense_data[[#This Row],[SysTimeStamp]])</f>
        <v>42182.053773160718</v>
      </c>
      <c r="F4736" s="3" t="str">
        <f>Sense_data[[#This Row],[a_1State]]&amp;TEXT(Sense_data[[#This Row],[StateInstanceTimestamp]],"#.######")</f>
        <v>Off42182.053773</v>
      </c>
      <c r="G4736" s="3">
        <f ca="1">IF(Sense_data[[#This Row],[a_1State]]="Off",RANDBETWEEN(off_min,off_max),RANDBETWEEN(on_min,on_max))/sr_div</f>
        <v>2.9</v>
      </c>
      <c r="H4736" s="3">
        <v>2.2999999999999998</v>
      </c>
      <c r="I4736" s="3">
        <f>IF(HOUR(Sense_data[[#This Row],[SysTimeStamp]])&lt;12,I4735+$B$14,I4735-$B$14)</f>
        <v>16.09236111111198</v>
      </c>
    </row>
    <row r="4737" spans="1:9" x14ac:dyDescent="0.2">
      <c r="A4737" t="s">
        <v>20</v>
      </c>
      <c r="B4737" t="s">
        <v>22</v>
      </c>
      <c r="C4737" s="6">
        <f t="shared" si="78"/>
        <v>42182.0546296424</v>
      </c>
      <c r="D4737" t="s">
        <v>21</v>
      </c>
      <c r="E4737" s="6">
        <f>IF(Sense_data[[#This Row],[a_1State]]=D4736,E4736,Sense_data[[#This Row],[SysTimeStamp]])</f>
        <v>42182.053773160718</v>
      </c>
      <c r="F4737" s="3" t="str">
        <f>Sense_data[[#This Row],[a_1State]]&amp;TEXT(Sense_data[[#This Row],[StateInstanceTimestamp]],"#.######")</f>
        <v>Off42182.053773</v>
      </c>
      <c r="G4737" s="3">
        <f ca="1">IF(Sense_data[[#This Row],[a_1State]]="Off",RANDBETWEEN(off_min,off_max),RANDBETWEEN(on_min,on_max))/sr_div</f>
        <v>2.8</v>
      </c>
      <c r="H4737" s="3">
        <v>1.5</v>
      </c>
      <c r="I4737" s="3">
        <f>IF(HOUR(Sense_data[[#This Row],[SysTimeStamp]])&lt;12,I4736+$B$14,I4736-$B$14)</f>
        <v>16.092592592593462</v>
      </c>
    </row>
    <row r="4738" spans="1:9" x14ac:dyDescent="0.2">
      <c r="A4738" t="s">
        <v>20</v>
      </c>
      <c r="B4738" t="s">
        <v>22</v>
      </c>
      <c r="C4738" s="6">
        <f t="shared" si="78"/>
        <v>42182.054641216477</v>
      </c>
      <c r="D4738" t="s">
        <v>21</v>
      </c>
      <c r="E4738" s="6">
        <f>IF(Sense_data[[#This Row],[a_1State]]=D4737,E4737,Sense_data[[#This Row],[SysTimeStamp]])</f>
        <v>42182.053773160718</v>
      </c>
      <c r="F4738" s="3" t="str">
        <f>Sense_data[[#This Row],[a_1State]]&amp;TEXT(Sense_data[[#This Row],[StateInstanceTimestamp]],"#.######")</f>
        <v>Off42182.053773</v>
      </c>
      <c r="G4738" s="3">
        <f ca="1">IF(Sense_data[[#This Row],[a_1State]]="Off",RANDBETWEEN(off_min,off_max),RANDBETWEEN(on_min,on_max))/sr_div</f>
        <v>2.4</v>
      </c>
      <c r="H4738" s="3">
        <v>2.7</v>
      </c>
      <c r="I4738" s="3">
        <f>IF(HOUR(Sense_data[[#This Row],[SysTimeStamp]])&lt;12,I4737+$B$14,I4737-$B$14)</f>
        <v>16.092824074074944</v>
      </c>
    </row>
    <row r="4739" spans="1:9" x14ac:dyDescent="0.2">
      <c r="A4739" t="s">
        <v>20</v>
      </c>
      <c r="B4739" t="s">
        <v>22</v>
      </c>
      <c r="C4739" s="6">
        <f t="shared" si="78"/>
        <v>42182.054652790554</v>
      </c>
      <c r="D4739" t="s">
        <v>21</v>
      </c>
      <c r="E4739" s="6">
        <f>IF(Sense_data[[#This Row],[a_1State]]=D4738,E4738,Sense_data[[#This Row],[SysTimeStamp]])</f>
        <v>42182.053773160718</v>
      </c>
      <c r="F4739" s="3" t="str">
        <f>Sense_data[[#This Row],[a_1State]]&amp;TEXT(Sense_data[[#This Row],[StateInstanceTimestamp]],"#.######")</f>
        <v>Off42182.053773</v>
      </c>
      <c r="G4739" s="3">
        <f ca="1">IF(Sense_data[[#This Row],[a_1State]]="Off",RANDBETWEEN(off_min,off_max),RANDBETWEEN(on_min,on_max))/sr_div</f>
        <v>1.3</v>
      </c>
      <c r="H4739" s="3">
        <v>1.1000000000000001</v>
      </c>
      <c r="I4739" s="3">
        <f>IF(HOUR(Sense_data[[#This Row],[SysTimeStamp]])&lt;12,I4738+$B$14,I4738-$B$14)</f>
        <v>16.093055555556425</v>
      </c>
    </row>
    <row r="4740" spans="1:9" x14ac:dyDescent="0.2">
      <c r="A4740" t="s">
        <v>20</v>
      </c>
      <c r="B4740" t="s">
        <v>22</v>
      </c>
      <c r="C4740" s="6">
        <f t="shared" si="78"/>
        <v>42182.05466436463</v>
      </c>
      <c r="D4740" t="s">
        <v>21</v>
      </c>
      <c r="E4740" s="6">
        <f>IF(Sense_data[[#This Row],[a_1State]]=D4739,E4739,Sense_data[[#This Row],[SysTimeStamp]])</f>
        <v>42182.053773160718</v>
      </c>
      <c r="F4740" s="3" t="str">
        <f>Sense_data[[#This Row],[a_1State]]&amp;TEXT(Sense_data[[#This Row],[StateInstanceTimestamp]],"#.######")</f>
        <v>Off42182.053773</v>
      </c>
      <c r="G4740" s="3">
        <f ca="1">IF(Sense_data[[#This Row],[a_1State]]="Off",RANDBETWEEN(off_min,off_max),RANDBETWEEN(on_min,on_max))/sr_div</f>
        <v>1</v>
      </c>
      <c r="H4740" s="3">
        <v>1.5</v>
      </c>
      <c r="I4740" s="3">
        <f>IF(HOUR(Sense_data[[#This Row],[SysTimeStamp]])&lt;12,I4739+$B$14,I4739-$B$14)</f>
        <v>16.093287037037907</v>
      </c>
    </row>
    <row r="4741" spans="1:9" x14ac:dyDescent="0.2">
      <c r="A4741" t="s">
        <v>20</v>
      </c>
      <c r="B4741" t="s">
        <v>22</v>
      </c>
      <c r="C4741" s="6">
        <f t="shared" si="78"/>
        <v>42182.054675938707</v>
      </c>
      <c r="D4741" t="s">
        <v>21</v>
      </c>
      <c r="E4741" s="6">
        <f>IF(Sense_data[[#This Row],[a_1State]]=D4740,E4740,Sense_data[[#This Row],[SysTimeStamp]])</f>
        <v>42182.053773160718</v>
      </c>
      <c r="F4741" s="3" t="str">
        <f>Sense_data[[#This Row],[a_1State]]&amp;TEXT(Sense_data[[#This Row],[StateInstanceTimestamp]],"#.######")</f>
        <v>Off42182.053773</v>
      </c>
      <c r="G4741" s="3">
        <f ca="1">IF(Sense_data[[#This Row],[a_1State]]="Off",RANDBETWEEN(off_min,off_max),RANDBETWEEN(on_min,on_max))/sr_div</f>
        <v>2.8</v>
      </c>
      <c r="H4741" s="3">
        <v>1.6</v>
      </c>
      <c r="I4741" s="3">
        <f>IF(HOUR(Sense_data[[#This Row],[SysTimeStamp]])&lt;12,I4740+$B$14,I4740-$B$14)</f>
        <v>16.093518518519389</v>
      </c>
    </row>
    <row r="4742" spans="1:9" x14ac:dyDescent="0.2">
      <c r="A4742" t="s">
        <v>20</v>
      </c>
      <c r="B4742" t="s">
        <v>22</v>
      </c>
      <c r="C4742" s="6">
        <f t="shared" si="78"/>
        <v>42182.054687512784</v>
      </c>
      <c r="D4742" t="s">
        <v>21</v>
      </c>
      <c r="E4742" s="6">
        <f>IF(Sense_data[[#This Row],[a_1State]]=D4741,E4741,Sense_data[[#This Row],[SysTimeStamp]])</f>
        <v>42182.053773160718</v>
      </c>
      <c r="F4742" s="3" t="str">
        <f>Sense_data[[#This Row],[a_1State]]&amp;TEXT(Sense_data[[#This Row],[StateInstanceTimestamp]],"#.######")</f>
        <v>Off42182.053773</v>
      </c>
      <c r="G4742" s="3">
        <f ca="1">IF(Sense_data[[#This Row],[a_1State]]="Off",RANDBETWEEN(off_min,off_max),RANDBETWEEN(on_min,on_max))/sr_div</f>
        <v>2.9</v>
      </c>
      <c r="H4742" s="3">
        <v>2.8</v>
      </c>
      <c r="I4742" s="3">
        <f>IF(HOUR(Sense_data[[#This Row],[SysTimeStamp]])&lt;12,I4741+$B$14,I4741-$B$14)</f>
        <v>16.09375000000087</v>
      </c>
    </row>
    <row r="4743" spans="1:9" x14ac:dyDescent="0.2">
      <c r="A4743" t="s">
        <v>20</v>
      </c>
      <c r="B4743" t="s">
        <v>22</v>
      </c>
      <c r="C4743" s="6">
        <f t="shared" si="78"/>
        <v>42182.054699086861</v>
      </c>
      <c r="D4743" t="s">
        <v>21</v>
      </c>
      <c r="E4743" s="6">
        <f>IF(Sense_data[[#This Row],[a_1State]]=D4742,E4742,Sense_data[[#This Row],[SysTimeStamp]])</f>
        <v>42182.053773160718</v>
      </c>
      <c r="F4743" s="3" t="str">
        <f>Sense_data[[#This Row],[a_1State]]&amp;TEXT(Sense_data[[#This Row],[StateInstanceTimestamp]],"#.######")</f>
        <v>Off42182.053773</v>
      </c>
      <c r="G4743" s="3">
        <f ca="1">IF(Sense_data[[#This Row],[a_1State]]="Off",RANDBETWEEN(off_min,off_max),RANDBETWEEN(on_min,on_max))/sr_div</f>
        <v>1.7</v>
      </c>
      <c r="H4743" s="3">
        <v>2.2999999999999998</v>
      </c>
      <c r="I4743" s="3">
        <f>IF(HOUR(Sense_data[[#This Row],[SysTimeStamp]])&lt;12,I4742+$B$14,I4742-$B$14)</f>
        <v>16.093981481482352</v>
      </c>
    </row>
    <row r="4744" spans="1:9" x14ac:dyDescent="0.2">
      <c r="A4744" t="s">
        <v>20</v>
      </c>
      <c r="B4744" t="s">
        <v>22</v>
      </c>
      <c r="C4744" s="6">
        <f t="shared" si="78"/>
        <v>42182.054710660937</v>
      </c>
      <c r="D4744" t="s">
        <v>21</v>
      </c>
      <c r="E4744" s="6">
        <f>IF(Sense_data[[#This Row],[a_1State]]=D4743,E4743,Sense_data[[#This Row],[SysTimeStamp]])</f>
        <v>42182.053773160718</v>
      </c>
      <c r="F4744" s="3" t="str">
        <f>Sense_data[[#This Row],[a_1State]]&amp;TEXT(Sense_data[[#This Row],[StateInstanceTimestamp]],"#.######")</f>
        <v>Off42182.053773</v>
      </c>
      <c r="G4744" s="3">
        <f ca="1">IF(Sense_data[[#This Row],[a_1State]]="Off",RANDBETWEEN(off_min,off_max),RANDBETWEEN(on_min,on_max))/sr_div</f>
        <v>1.2</v>
      </c>
      <c r="H4744" s="3">
        <v>2</v>
      </c>
      <c r="I4744" s="3">
        <f>IF(HOUR(Sense_data[[#This Row],[SysTimeStamp]])&lt;12,I4743+$B$14,I4743-$B$14)</f>
        <v>16.094212962963834</v>
      </c>
    </row>
    <row r="4745" spans="1:9" x14ac:dyDescent="0.2">
      <c r="A4745" t="s">
        <v>20</v>
      </c>
      <c r="B4745" t="s">
        <v>22</v>
      </c>
      <c r="C4745" s="6">
        <f t="shared" si="78"/>
        <v>42182.054722235014</v>
      </c>
      <c r="D4745" t="s">
        <v>21</v>
      </c>
      <c r="E4745" s="6">
        <f>IF(Sense_data[[#This Row],[a_1State]]=D4744,E4744,Sense_data[[#This Row],[SysTimeStamp]])</f>
        <v>42182.053773160718</v>
      </c>
      <c r="F4745" s="3" t="str">
        <f>Sense_data[[#This Row],[a_1State]]&amp;TEXT(Sense_data[[#This Row],[StateInstanceTimestamp]],"#.######")</f>
        <v>Off42182.053773</v>
      </c>
      <c r="G4745" s="3">
        <f ca="1">IF(Sense_data[[#This Row],[a_1State]]="Off",RANDBETWEEN(off_min,off_max),RANDBETWEEN(on_min,on_max))/sr_div</f>
        <v>2.7</v>
      </c>
      <c r="H4745" s="3">
        <v>1.8</v>
      </c>
      <c r="I4745" s="3">
        <f>IF(HOUR(Sense_data[[#This Row],[SysTimeStamp]])&lt;12,I4744+$B$14,I4744-$B$14)</f>
        <v>16.094444444445315</v>
      </c>
    </row>
    <row r="4746" spans="1:9" x14ac:dyDescent="0.2">
      <c r="A4746" t="s">
        <v>20</v>
      </c>
      <c r="B4746" t="s">
        <v>22</v>
      </c>
      <c r="C4746" s="6">
        <f t="shared" si="78"/>
        <v>42182.054733809091</v>
      </c>
      <c r="D4746" t="s">
        <v>21</v>
      </c>
      <c r="E4746" s="6">
        <f>IF(Sense_data[[#This Row],[a_1State]]=D4745,E4745,Sense_data[[#This Row],[SysTimeStamp]])</f>
        <v>42182.053773160718</v>
      </c>
      <c r="F4746" s="3" t="str">
        <f>Sense_data[[#This Row],[a_1State]]&amp;TEXT(Sense_data[[#This Row],[StateInstanceTimestamp]],"#.######")</f>
        <v>Off42182.053773</v>
      </c>
      <c r="G4746" s="3">
        <f ca="1">IF(Sense_data[[#This Row],[a_1State]]="Off",RANDBETWEEN(off_min,off_max),RANDBETWEEN(on_min,on_max))/sr_div</f>
        <v>1.9</v>
      </c>
      <c r="H4746" s="3">
        <v>2.9</v>
      </c>
      <c r="I4746" s="3">
        <f>IF(HOUR(Sense_data[[#This Row],[SysTimeStamp]])&lt;12,I4745+$B$14,I4745-$B$14)</f>
        <v>16.094675925926797</v>
      </c>
    </row>
    <row r="4747" spans="1:9" x14ac:dyDescent="0.2">
      <c r="A4747" t="s">
        <v>20</v>
      </c>
      <c r="B4747" t="s">
        <v>22</v>
      </c>
      <c r="C4747" s="6">
        <f t="shared" si="78"/>
        <v>42182.054745383168</v>
      </c>
      <c r="D4747" t="s">
        <v>21</v>
      </c>
      <c r="E4747" s="6">
        <f>IF(Sense_data[[#This Row],[a_1State]]=D4746,E4746,Sense_data[[#This Row],[SysTimeStamp]])</f>
        <v>42182.053773160718</v>
      </c>
      <c r="F4747" s="3" t="str">
        <f>Sense_data[[#This Row],[a_1State]]&amp;TEXT(Sense_data[[#This Row],[StateInstanceTimestamp]],"#.######")</f>
        <v>Off42182.053773</v>
      </c>
      <c r="G4747" s="3">
        <f ca="1">IF(Sense_data[[#This Row],[a_1State]]="Off",RANDBETWEEN(off_min,off_max),RANDBETWEEN(on_min,on_max))/sr_div</f>
        <v>1.7</v>
      </c>
      <c r="H4747" s="3">
        <v>1.4</v>
      </c>
      <c r="I4747" s="3">
        <f>IF(HOUR(Sense_data[[#This Row],[SysTimeStamp]])&lt;12,I4746+$B$14,I4746-$B$14)</f>
        <v>16.094907407408279</v>
      </c>
    </row>
    <row r="4748" spans="1:9" x14ac:dyDescent="0.2">
      <c r="A4748" t="s">
        <v>20</v>
      </c>
      <c r="B4748" t="s">
        <v>22</v>
      </c>
      <c r="C4748" s="6">
        <f t="shared" si="78"/>
        <v>42182.054756957245</v>
      </c>
      <c r="D4748" t="s">
        <v>21</v>
      </c>
      <c r="E4748" s="6">
        <f>IF(Sense_data[[#This Row],[a_1State]]=D4747,E4747,Sense_data[[#This Row],[SysTimeStamp]])</f>
        <v>42182.053773160718</v>
      </c>
      <c r="F4748" s="3" t="str">
        <f>Sense_data[[#This Row],[a_1State]]&amp;TEXT(Sense_data[[#This Row],[StateInstanceTimestamp]],"#.######")</f>
        <v>Off42182.053773</v>
      </c>
      <c r="G4748" s="3">
        <f ca="1">IF(Sense_data[[#This Row],[a_1State]]="Off",RANDBETWEEN(off_min,off_max),RANDBETWEEN(on_min,on_max))/sr_div</f>
        <v>1.1000000000000001</v>
      </c>
      <c r="H4748" s="3">
        <v>1.3</v>
      </c>
      <c r="I4748" s="3">
        <f>IF(HOUR(Sense_data[[#This Row],[SysTimeStamp]])&lt;12,I4747+$B$14,I4747-$B$14)</f>
        <v>16.09513888888976</v>
      </c>
    </row>
    <row r="4749" spans="1:9" x14ac:dyDescent="0.2">
      <c r="A4749" t="s">
        <v>20</v>
      </c>
      <c r="B4749" t="s">
        <v>22</v>
      </c>
      <c r="C4749" s="6">
        <f t="shared" si="78"/>
        <v>42182.054768531321</v>
      </c>
      <c r="D4749" t="s">
        <v>21</v>
      </c>
      <c r="E4749" s="6">
        <f>IF(Sense_data[[#This Row],[a_1State]]=D4748,E4748,Sense_data[[#This Row],[SysTimeStamp]])</f>
        <v>42182.053773160718</v>
      </c>
      <c r="F4749" s="3" t="str">
        <f>Sense_data[[#This Row],[a_1State]]&amp;TEXT(Sense_data[[#This Row],[StateInstanceTimestamp]],"#.######")</f>
        <v>Off42182.053773</v>
      </c>
      <c r="G4749" s="3">
        <f ca="1">IF(Sense_data[[#This Row],[a_1State]]="Off",RANDBETWEEN(off_min,off_max),RANDBETWEEN(on_min,on_max))/sr_div</f>
        <v>1.5</v>
      </c>
      <c r="H4749" s="3">
        <v>1.2</v>
      </c>
      <c r="I4749" s="3">
        <f>IF(HOUR(Sense_data[[#This Row],[SysTimeStamp]])&lt;12,I4748+$B$14,I4748-$B$14)</f>
        <v>16.095370370371242</v>
      </c>
    </row>
    <row r="4750" spans="1:9" x14ac:dyDescent="0.2">
      <c r="A4750" t="s">
        <v>20</v>
      </c>
      <c r="B4750" t="s">
        <v>22</v>
      </c>
      <c r="C4750" s="6">
        <f t="shared" si="78"/>
        <v>42182.054780105398</v>
      </c>
      <c r="D4750" t="s">
        <v>21</v>
      </c>
      <c r="E4750" s="6">
        <f>IF(Sense_data[[#This Row],[a_1State]]=D4749,E4749,Sense_data[[#This Row],[SysTimeStamp]])</f>
        <v>42182.053773160718</v>
      </c>
      <c r="F4750" s="3" t="str">
        <f>Sense_data[[#This Row],[a_1State]]&amp;TEXT(Sense_data[[#This Row],[StateInstanceTimestamp]],"#.######")</f>
        <v>Off42182.053773</v>
      </c>
      <c r="G4750" s="3">
        <f ca="1">IF(Sense_data[[#This Row],[a_1State]]="Off",RANDBETWEEN(off_min,off_max),RANDBETWEEN(on_min,on_max))/sr_div</f>
        <v>2.2000000000000002</v>
      </c>
      <c r="H4750" s="3">
        <v>2.6</v>
      </c>
      <c r="I4750" s="3">
        <f>IF(HOUR(Sense_data[[#This Row],[SysTimeStamp]])&lt;12,I4749+$B$14,I4749-$B$14)</f>
        <v>16.095601851852724</v>
      </c>
    </row>
    <row r="4751" spans="1:9" x14ac:dyDescent="0.2">
      <c r="A4751" t="s">
        <v>20</v>
      </c>
      <c r="B4751" t="s">
        <v>22</v>
      </c>
      <c r="C4751" s="6">
        <f t="shared" si="78"/>
        <v>42182.054791679475</v>
      </c>
      <c r="D4751" t="s">
        <v>21</v>
      </c>
      <c r="E4751" s="6">
        <f>IF(Sense_data[[#This Row],[a_1State]]=D4750,E4750,Sense_data[[#This Row],[SysTimeStamp]])</f>
        <v>42182.053773160718</v>
      </c>
      <c r="F4751" s="3" t="str">
        <f>Sense_data[[#This Row],[a_1State]]&amp;TEXT(Sense_data[[#This Row],[StateInstanceTimestamp]],"#.######")</f>
        <v>Off42182.053773</v>
      </c>
      <c r="G4751" s="3">
        <f ca="1">IF(Sense_data[[#This Row],[a_1State]]="Off",RANDBETWEEN(off_min,off_max),RANDBETWEEN(on_min,on_max))/sr_div</f>
        <v>2</v>
      </c>
      <c r="H4751" s="3">
        <v>1.7</v>
      </c>
      <c r="I4751" s="3">
        <f>IF(HOUR(Sense_data[[#This Row],[SysTimeStamp]])&lt;12,I4750+$B$14,I4750-$B$14)</f>
        <v>16.095833333334205</v>
      </c>
    </row>
    <row r="4752" spans="1:9" x14ac:dyDescent="0.2">
      <c r="A4752" t="s">
        <v>20</v>
      </c>
      <c r="B4752" t="s">
        <v>22</v>
      </c>
      <c r="C4752" s="6">
        <f t="shared" si="78"/>
        <v>42182.054803253552</v>
      </c>
      <c r="D4752" t="s">
        <v>21</v>
      </c>
      <c r="E4752" s="6">
        <f>IF(Sense_data[[#This Row],[a_1State]]=D4751,E4751,Sense_data[[#This Row],[SysTimeStamp]])</f>
        <v>42182.053773160718</v>
      </c>
      <c r="F4752" s="3" t="str">
        <f>Sense_data[[#This Row],[a_1State]]&amp;TEXT(Sense_data[[#This Row],[StateInstanceTimestamp]],"#.######")</f>
        <v>Off42182.053773</v>
      </c>
      <c r="G4752" s="3">
        <f ca="1">IF(Sense_data[[#This Row],[a_1State]]="Off",RANDBETWEEN(off_min,off_max),RANDBETWEEN(on_min,on_max))/sr_div</f>
        <v>3</v>
      </c>
      <c r="H4752" s="3">
        <v>2</v>
      </c>
      <c r="I4752" s="3">
        <f>IF(HOUR(Sense_data[[#This Row],[SysTimeStamp]])&lt;12,I4751+$B$14,I4751-$B$14)</f>
        <v>16.096064814815687</v>
      </c>
    </row>
    <row r="4753" spans="1:9" x14ac:dyDescent="0.2">
      <c r="A4753" t="s">
        <v>20</v>
      </c>
      <c r="B4753" t="s">
        <v>22</v>
      </c>
      <c r="C4753" s="6">
        <f t="shared" si="78"/>
        <v>42182.054814827628</v>
      </c>
      <c r="D4753" t="s">
        <v>21</v>
      </c>
      <c r="E4753" s="6">
        <f>IF(Sense_data[[#This Row],[a_1State]]=D4752,E4752,Sense_data[[#This Row],[SysTimeStamp]])</f>
        <v>42182.053773160718</v>
      </c>
      <c r="F4753" s="3" t="str">
        <f>Sense_data[[#This Row],[a_1State]]&amp;TEXT(Sense_data[[#This Row],[StateInstanceTimestamp]],"#.######")</f>
        <v>Off42182.053773</v>
      </c>
      <c r="G4753" s="3">
        <f ca="1">IF(Sense_data[[#This Row],[a_1State]]="Off",RANDBETWEEN(off_min,off_max),RANDBETWEEN(on_min,on_max))/sr_div</f>
        <v>1.5</v>
      </c>
      <c r="H4753" s="3">
        <v>1.2</v>
      </c>
      <c r="I4753" s="3">
        <f>IF(HOUR(Sense_data[[#This Row],[SysTimeStamp]])&lt;12,I4752+$B$14,I4752-$B$14)</f>
        <v>16.096296296297169</v>
      </c>
    </row>
    <row r="4754" spans="1:9" x14ac:dyDescent="0.2">
      <c r="A4754" t="s">
        <v>20</v>
      </c>
      <c r="B4754" t="s">
        <v>22</v>
      </c>
      <c r="C4754" s="6">
        <f t="shared" si="78"/>
        <v>42182.054826401705</v>
      </c>
      <c r="D4754" t="s">
        <v>21</v>
      </c>
      <c r="E4754" s="6">
        <f>IF(Sense_data[[#This Row],[a_1State]]=D4753,E4753,Sense_data[[#This Row],[SysTimeStamp]])</f>
        <v>42182.053773160718</v>
      </c>
      <c r="F4754" s="3" t="str">
        <f>Sense_data[[#This Row],[a_1State]]&amp;TEXT(Sense_data[[#This Row],[StateInstanceTimestamp]],"#.######")</f>
        <v>Off42182.053773</v>
      </c>
      <c r="G4754" s="3">
        <f ca="1">IF(Sense_data[[#This Row],[a_1State]]="Off",RANDBETWEEN(off_min,off_max),RANDBETWEEN(on_min,on_max))/sr_div</f>
        <v>1.1000000000000001</v>
      </c>
      <c r="H4754" s="3">
        <v>1.5</v>
      </c>
      <c r="I4754" s="3">
        <f>IF(HOUR(Sense_data[[#This Row],[SysTimeStamp]])&lt;12,I4753+$B$14,I4753-$B$14)</f>
        <v>16.09652777777865</v>
      </c>
    </row>
    <row r="4755" spans="1:9" x14ac:dyDescent="0.2">
      <c r="A4755" t="s">
        <v>20</v>
      </c>
      <c r="B4755" t="s">
        <v>22</v>
      </c>
      <c r="C4755" s="6">
        <f t="shared" si="78"/>
        <v>42182.054837975782</v>
      </c>
      <c r="D4755" t="s">
        <v>21</v>
      </c>
      <c r="E4755" s="6">
        <f>IF(Sense_data[[#This Row],[a_1State]]=D4754,E4754,Sense_data[[#This Row],[SysTimeStamp]])</f>
        <v>42182.053773160718</v>
      </c>
      <c r="F4755" s="3" t="str">
        <f>Sense_data[[#This Row],[a_1State]]&amp;TEXT(Sense_data[[#This Row],[StateInstanceTimestamp]],"#.######")</f>
        <v>Off42182.053773</v>
      </c>
      <c r="G4755" s="3">
        <f ca="1">IF(Sense_data[[#This Row],[a_1State]]="Off",RANDBETWEEN(off_min,off_max),RANDBETWEEN(on_min,on_max))/sr_div</f>
        <v>2.2999999999999998</v>
      </c>
      <c r="H4755" s="3">
        <v>1</v>
      </c>
      <c r="I4755" s="3">
        <f>IF(HOUR(Sense_data[[#This Row],[SysTimeStamp]])&lt;12,I4754+$B$14,I4754-$B$14)</f>
        <v>16.096759259260132</v>
      </c>
    </row>
    <row r="4756" spans="1:9" x14ac:dyDescent="0.2">
      <c r="A4756" t="s">
        <v>20</v>
      </c>
      <c r="B4756" t="s">
        <v>22</v>
      </c>
      <c r="C4756" s="6">
        <f t="shared" si="78"/>
        <v>42182.054849549859</v>
      </c>
      <c r="D4756" t="s">
        <v>21</v>
      </c>
      <c r="E4756" s="6">
        <f>IF(Sense_data[[#This Row],[a_1State]]=D4755,E4755,Sense_data[[#This Row],[SysTimeStamp]])</f>
        <v>42182.053773160718</v>
      </c>
      <c r="F4756" s="3" t="str">
        <f>Sense_data[[#This Row],[a_1State]]&amp;TEXT(Sense_data[[#This Row],[StateInstanceTimestamp]],"#.######")</f>
        <v>Off42182.053773</v>
      </c>
      <c r="G4756" s="3">
        <f ca="1">IF(Sense_data[[#This Row],[a_1State]]="Off",RANDBETWEEN(off_min,off_max),RANDBETWEEN(on_min,on_max))/sr_div</f>
        <v>2.4</v>
      </c>
      <c r="H4756" s="3">
        <v>1.4</v>
      </c>
      <c r="I4756" s="3">
        <f>IF(HOUR(Sense_data[[#This Row],[SysTimeStamp]])&lt;12,I4755+$B$14,I4755-$B$14)</f>
        <v>16.096990740741614</v>
      </c>
    </row>
    <row r="4757" spans="1:9" x14ac:dyDescent="0.2">
      <c r="A4757" t="s">
        <v>20</v>
      </c>
      <c r="B4757" t="s">
        <v>22</v>
      </c>
      <c r="C4757" s="6">
        <f t="shared" si="78"/>
        <v>42182.054861123936</v>
      </c>
      <c r="D4757" t="s">
        <v>21</v>
      </c>
      <c r="E4757" s="6">
        <f>IF(Sense_data[[#This Row],[a_1State]]=D4756,E4756,Sense_data[[#This Row],[SysTimeStamp]])</f>
        <v>42182.053773160718</v>
      </c>
      <c r="F4757" s="3" t="str">
        <f>Sense_data[[#This Row],[a_1State]]&amp;TEXT(Sense_data[[#This Row],[StateInstanceTimestamp]],"#.######")</f>
        <v>Off42182.053773</v>
      </c>
      <c r="G4757" s="3">
        <f ca="1">IF(Sense_data[[#This Row],[a_1State]]="Off",RANDBETWEEN(off_min,off_max),RANDBETWEEN(on_min,on_max))/sr_div</f>
        <v>2.1</v>
      </c>
      <c r="H4757" s="3">
        <v>1.1000000000000001</v>
      </c>
      <c r="I4757" s="3">
        <f>IF(HOUR(Sense_data[[#This Row],[SysTimeStamp]])&lt;12,I4756+$B$14,I4756-$B$14)</f>
        <v>16.097222222223095</v>
      </c>
    </row>
    <row r="4758" spans="1:9" x14ac:dyDescent="0.2">
      <c r="A4758" t="s">
        <v>20</v>
      </c>
      <c r="B4758" t="s">
        <v>22</v>
      </c>
      <c r="C4758" s="6">
        <f t="shared" si="78"/>
        <v>42182.054872698012</v>
      </c>
      <c r="D4758" t="s">
        <v>21</v>
      </c>
      <c r="E4758" s="6">
        <f>IF(Sense_data[[#This Row],[a_1State]]=D4757,E4757,Sense_data[[#This Row],[SysTimeStamp]])</f>
        <v>42182.053773160718</v>
      </c>
      <c r="F4758" s="3" t="str">
        <f>Sense_data[[#This Row],[a_1State]]&amp;TEXT(Sense_data[[#This Row],[StateInstanceTimestamp]],"#.######")</f>
        <v>Off42182.053773</v>
      </c>
      <c r="G4758" s="3">
        <f ca="1">IF(Sense_data[[#This Row],[a_1State]]="Off",RANDBETWEEN(off_min,off_max),RANDBETWEEN(on_min,on_max))/sr_div</f>
        <v>2.5</v>
      </c>
      <c r="H4758" s="3">
        <v>1.9</v>
      </c>
      <c r="I4758" s="3">
        <f>IF(HOUR(Sense_data[[#This Row],[SysTimeStamp]])&lt;12,I4757+$B$14,I4757-$B$14)</f>
        <v>16.097453703704577</v>
      </c>
    </row>
    <row r="4759" spans="1:9" x14ac:dyDescent="0.2">
      <c r="A4759" t="s">
        <v>20</v>
      </c>
      <c r="B4759" t="s">
        <v>22</v>
      </c>
      <c r="C4759" s="6">
        <f t="shared" si="78"/>
        <v>42182.054884272089</v>
      </c>
      <c r="D4759" t="s">
        <v>21</v>
      </c>
      <c r="E4759" s="6">
        <f>IF(Sense_data[[#This Row],[a_1State]]=D4758,E4758,Sense_data[[#This Row],[SysTimeStamp]])</f>
        <v>42182.053773160718</v>
      </c>
      <c r="F4759" s="3" t="str">
        <f>Sense_data[[#This Row],[a_1State]]&amp;TEXT(Sense_data[[#This Row],[StateInstanceTimestamp]],"#.######")</f>
        <v>Off42182.053773</v>
      </c>
      <c r="G4759" s="3">
        <f ca="1">IF(Sense_data[[#This Row],[a_1State]]="Off",RANDBETWEEN(off_min,off_max),RANDBETWEEN(on_min,on_max))/sr_div</f>
        <v>1.4</v>
      </c>
      <c r="H4759" s="3">
        <v>2.6</v>
      </c>
      <c r="I4759" s="3">
        <f>IF(HOUR(Sense_data[[#This Row],[SysTimeStamp]])&lt;12,I4758+$B$14,I4758-$B$14)</f>
        <v>16.097685185186059</v>
      </c>
    </row>
    <row r="4760" spans="1:9" x14ac:dyDescent="0.2">
      <c r="A4760" t="s">
        <v>20</v>
      </c>
      <c r="B4760" t="s">
        <v>22</v>
      </c>
      <c r="C4760" s="6">
        <f t="shared" si="78"/>
        <v>42182.054895846166</v>
      </c>
      <c r="D4760" t="s">
        <v>21</v>
      </c>
      <c r="E4760" s="6">
        <f>IF(Sense_data[[#This Row],[a_1State]]=D4759,E4759,Sense_data[[#This Row],[SysTimeStamp]])</f>
        <v>42182.053773160718</v>
      </c>
      <c r="F4760" s="3" t="str">
        <f>Sense_data[[#This Row],[a_1State]]&amp;TEXT(Sense_data[[#This Row],[StateInstanceTimestamp]],"#.######")</f>
        <v>Off42182.053773</v>
      </c>
      <c r="G4760" s="3">
        <f ca="1">IF(Sense_data[[#This Row],[a_1State]]="Off",RANDBETWEEN(off_min,off_max),RANDBETWEEN(on_min,on_max))/sr_div</f>
        <v>2.5</v>
      </c>
      <c r="H4760" s="3">
        <v>1.1000000000000001</v>
      </c>
      <c r="I4760" s="3">
        <f>IF(HOUR(Sense_data[[#This Row],[SysTimeStamp]])&lt;12,I4759+$B$14,I4759-$B$14)</f>
        <v>16.09791666666754</v>
      </c>
    </row>
    <row r="4761" spans="1:9" x14ac:dyDescent="0.2">
      <c r="A4761" t="s">
        <v>20</v>
      </c>
      <c r="B4761" t="s">
        <v>22</v>
      </c>
      <c r="C4761" s="6">
        <f t="shared" si="78"/>
        <v>42182.054907420243</v>
      </c>
      <c r="D4761" t="s">
        <v>21</v>
      </c>
      <c r="E4761" s="6">
        <f>IF(Sense_data[[#This Row],[a_1State]]=D4760,E4760,Sense_data[[#This Row],[SysTimeStamp]])</f>
        <v>42182.053773160718</v>
      </c>
      <c r="F4761" s="3" t="str">
        <f>Sense_data[[#This Row],[a_1State]]&amp;TEXT(Sense_data[[#This Row],[StateInstanceTimestamp]],"#.######")</f>
        <v>Off42182.053773</v>
      </c>
      <c r="G4761" s="3">
        <f ca="1">IF(Sense_data[[#This Row],[a_1State]]="Off",RANDBETWEEN(off_min,off_max),RANDBETWEEN(on_min,on_max))/sr_div</f>
        <v>2.1</v>
      </c>
      <c r="H4761" s="3">
        <v>2.2000000000000002</v>
      </c>
      <c r="I4761" s="3">
        <f>IF(HOUR(Sense_data[[#This Row],[SysTimeStamp]])&lt;12,I4760+$B$14,I4760-$B$14)</f>
        <v>16.098148148149022</v>
      </c>
    </row>
    <row r="4762" spans="1:9" x14ac:dyDescent="0.2">
      <c r="A4762" t="s">
        <v>20</v>
      </c>
      <c r="B4762" t="s">
        <v>22</v>
      </c>
      <c r="C4762" s="6">
        <f t="shared" si="78"/>
        <v>42182.054918994319</v>
      </c>
      <c r="D4762" t="s">
        <v>21</v>
      </c>
      <c r="E4762" s="6">
        <f>IF(Sense_data[[#This Row],[a_1State]]=D4761,E4761,Sense_data[[#This Row],[SysTimeStamp]])</f>
        <v>42182.053773160718</v>
      </c>
      <c r="F4762" s="3" t="str">
        <f>Sense_data[[#This Row],[a_1State]]&amp;TEXT(Sense_data[[#This Row],[StateInstanceTimestamp]],"#.######")</f>
        <v>Off42182.053773</v>
      </c>
      <c r="G4762" s="3">
        <f ca="1">IF(Sense_data[[#This Row],[a_1State]]="Off",RANDBETWEEN(off_min,off_max),RANDBETWEEN(on_min,on_max))/sr_div</f>
        <v>1.2</v>
      </c>
      <c r="H4762" s="3">
        <v>2.2999999999999998</v>
      </c>
      <c r="I4762" s="3">
        <f>IF(HOUR(Sense_data[[#This Row],[SysTimeStamp]])&lt;12,I4761+$B$14,I4761-$B$14)</f>
        <v>16.098379629630504</v>
      </c>
    </row>
    <row r="4763" spans="1:9" x14ac:dyDescent="0.2">
      <c r="A4763" t="s">
        <v>20</v>
      </c>
      <c r="B4763" t="s">
        <v>22</v>
      </c>
      <c r="C4763" s="6">
        <f t="shared" si="78"/>
        <v>42182.054930568396</v>
      </c>
      <c r="D4763" t="s">
        <v>21</v>
      </c>
      <c r="E4763" s="6">
        <f>IF(Sense_data[[#This Row],[a_1State]]=D4762,E4762,Sense_data[[#This Row],[SysTimeStamp]])</f>
        <v>42182.053773160718</v>
      </c>
      <c r="F4763" s="3" t="str">
        <f>Sense_data[[#This Row],[a_1State]]&amp;TEXT(Sense_data[[#This Row],[StateInstanceTimestamp]],"#.######")</f>
        <v>Off42182.053773</v>
      </c>
      <c r="G4763" s="3">
        <f ca="1">IF(Sense_data[[#This Row],[a_1State]]="Off",RANDBETWEEN(off_min,off_max),RANDBETWEEN(on_min,on_max))/sr_div</f>
        <v>1.5</v>
      </c>
      <c r="H4763" s="3">
        <v>2.9</v>
      </c>
      <c r="I4763" s="3">
        <f>IF(HOUR(Sense_data[[#This Row],[SysTimeStamp]])&lt;12,I4762+$B$14,I4762-$B$14)</f>
        <v>16.098611111111985</v>
      </c>
    </row>
    <row r="4764" spans="1:9" x14ac:dyDescent="0.2">
      <c r="A4764" t="s">
        <v>20</v>
      </c>
      <c r="B4764" t="s">
        <v>22</v>
      </c>
      <c r="C4764" s="6">
        <f t="shared" si="78"/>
        <v>42182.054942142473</v>
      </c>
      <c r="D4764" t="s">
        <v>21</v>
      </c>
      <c r="E4764" s="6">
        <f>IF(Sense_data[[#This Row],[a_1State]]=D4763,E4763,Sense_data[[#This Row],[SysTimeStamp]])</f>
        <v>42182.053773160718</v>
      </c>
      <c r="F4764" s="3" t="str">
        <f>Sense_data[[#This Row],[a_1State]]&amp;TEXT(Sense_data[[#This Row],[StateInstanceTimestamp]],"#.######")</f>
        <v>Off42182.053773</v>
      </c>
      <c r="G4764" s="3">
        <f ca="1">IF(Sense_data[[#This Row],[a_1State]]="Off",RANDBETWEEN(off_min,off_max),RANDBETWEEN(on_min,on_max))/sr_div</f>
        <v>3</v>
      </c>
      <c r="H4764" s="3">
        <v>1.3</v>
      </c>
      <c r="I4764" s="3">
        <f>IF(HOUR(Sense_data[[#This Row],[SysTimeStamp]])&lt;12,I4763+$B$14,I4763-$B$14)</f>
        <v>16.098842592593467</v>
      </c>
    </row>
    <row r="4765" spans="1:9" x14ac:dyDescent="0.2">
      <c r="A4765" t="s">
        <v>20</v>
      </c>
      <c r="B4765" t="s">
        <v>22</v>
      </c>
      <c r="C4765" s="6">
        <f t="shared" si="78"/>
        <v>42182.05495371655</v>
      </c>
      <c r="D4765" t="s">
        <v>21</v>
      </c>
      <c r="E4765" s="6">
        <f>IF(Sense_data[[#This Row],[a_1State]]=D4764,E4764,Sense_data[[#This Row],[SysTimeStamp]])</f>
        <v>42182.053773160718</v>
      </c>
      <c r="F4765" s="3" t="str">
        <f>Sense_data[[#This Row],[a_1State]]&amp;TEXT(Sense_data[[#This Row],[StateInstanceTimestamp]],"#.######")</f>
        <v>Off42182.053773</v>
      </c>
      <c r="G4765" s="3">
        <f ca="1">IF(Sense_data[[#This Row],[a_1State]]="Off",RANDBETWEEN(off_min,off_max),RANDBETWEEN(on_min,on_max))/sr_div</f>
        <v>2.2000000000000002</v>
      </c>
      <c r="H4765" s="3">
        <v>2.5</v>
      </c>
      <c r="I4765" s="3">
        <f>IF(HOUR(Sense_data[[#This Row],[SysTimeStamp]])&lt;12,I4764+$B$14,I4764-$B$14)</f>
        <v>16.099074074074949</v>
      </c>
    </row>
    <row r="4766" spans="1:9" x14ac:dyDescent="0.2">
      <c r="A4766" t="s">
        <v>20</v>
      </c>
      <c r="B4766" t="s">
        <v>22</v>
      </c>
      <c r="C4766" s="6">
        <f t="shared" si="78"/>
        <v>42182.054965290627</v>
      </c>
      <c r="D4766" t="s">
        <v>21</v>
      </c>
      <c r="E4766" s="6">
        <f>IF(Sense_data[[#This Row],[a_1State]]=D4765,E4765,Sense_data[[#This Row],[SysTimeStamp]])</f>
        <v>42182.053773160718</v>
      </c>
      <c r="F4766" s="3" t="str">
        <f>Sense_data[[#This Row],[a_1State]]&amp;TEXT(Sense_data[[#This Row],[StateInstanceTimestamp]],"#.######")</f>
        <v>Off42182.053773</v>
      </c>
      <c r="G4766" s="3">
        <f ca="1">IF(Sense_data[[#This Row],[a_1State]]="Off",RANDBETWEEN(off_min,off_max),RANDBETWEEN(on_min,on_max))/sr_div</f>
        <v>2.5</v>
      </c>
      <c r="H4766" s="3">
        <v>2.2000000000000002</v>
      </c>
      <c r="I4766" s="3">
        <f>IF(HOUR(Sense_data[[#This Row],[SysTimeStamp]])&lt;12,I4765+$B$14,I4765-$B$14)</f>
        <v>16.09930555555643</v>
      </c>
    </row>
    <row r="4767" spans="1:9" x14ac:dyDescent="0.2">
      <c r="A4767" t="s">
        <v>20</v>
      </c>
      <c r="B4767" t="s">
        <v>22</v>
      </c>
      <c r="C4767" s="6">
        <f t="shared" si="78"/>
        <v>42182.054976864703</v>
      </c>
      <c r="D4767" t="s">
        <v>21</v>
      </c>
      <c r="E4767" s="6">
        <f>IF(Sense_data[[#This Row],[a_1State]]=D4766,E4766,Sense_data[[#This Row],[SysTimeStamp]])</f>
        <v>42182.053773160718</v>
      </c>
      <c r="F4767" s="3" t="str">
        <f>Sense_data[[#This Row],[a_1State]]&amp;TEXT(Sense_data[[#This Row],[StateInstanceTimestamp]],"#.######")</f>
        <v>Off42182.053773</v>
      </c>
      <c r="G4767" s="3">
        <f ca="1">IF(Sense_data[[#This Row],[a_1State]]="Off",RANDBETWEEN(off_min,off_max),RANDBETWEEN(on_min,on_max))/sr_div</f>
        <v>1.5</v>
      </c>
      <c r="H4767" s="3">
        <v>2.6</v>
      </c>
      <c r="I4767" s="3">
        <f>IF(HOUR(Sense_data[[#This Row],[SysTimeStamp]])&lt;12,I4766+$B$14,I4766-$B$14)</f>
        <v>16.099537037037912</v>
      </c>
    </row>
    <row r="4768" spans="1:9" x14ac:dyDescent="0.2">
      <c r="A4768" t="s">
        <v>20</v>
      </c>
      <c r="B4768" t="s">
        <v>22</v>
      </c>
      <c r="C4768" s="6">
        <f t="shared" si="78"/>
        <v>42182.05498843878</v>
      </c>
      <c r="D4768" t="s">
        <v>21</v>
      </c>
      <c r="E4768" s="6">
        <f>IF(Sense_data[[#This Row],[a_1State]]=D4767,E4767,Sense_data[[#This Row],[SysTimeStamp]])</f>
        <v>42182.053773160718</v>
      </c>
      <c r="F4768" s="3" t="str">
        <f>Sense_data[[#This Row],[a_1State]]&amp;TEXT(Sense_data[[#This Row],[StateInstanceTimestamp]],"#.######")</f>
        <v>Off42182.053773</v>
      </c>
      <c r="G4768" s="3">
        <f ca="1">IF(Sense_data[[#This Row],[a_1State]]="Off",RANDBETWEEN(off_min,off_max),RANDBETWEEN(on_min,on_max))/sr_div</f>
        <v>2</v>
      </c>
      <c r="H4768" s="3">
        <v>2.5</v>
      </c>
      <c r="I4768" s="3">
        <f>IF(HOUR(Sense_data[[#This Row],[SysTimeStamp]])&lt;12,I4767+$B$14,I4767-$B$14)</f>
        <v>16.099768518519394</v>
      </c>
    </row>
    <row r="4769" spans="1:9" x14ac:dyDescent="0.2">
      <c r="A4769" t="s">
        <v>20</v>
      </c>
      <c r="B4769" t="s">
        <v>22</v>
      </c>
      <c r="C4769" s="6">
        <f t="shared" si="78"/>
        <v>42182.055000012857</v>
      </c>
      <c r="D4769" t="s">
        <v>21</v>
      </c>
      <c r="E4769" s="6">
        <f>IF(Sense_data[[#This Row],[a_1State]]=D4768,E4768,Sense_data[[#This Row],[SysTimeStamp]])</f>
        <v>42182.053773160718</v>
      </c>
      <c r="F4769" s="3" t="str">
        <f>Sense_data[[#This Row],[a_1State]]&amp;TEXT(Sense_data[[#This Row],[StateInstanceTimestamp]],"#.######")</f>
        <v>Off42182.053773</v>
      </c>
      <c r="G4769" s="3">
        <f ca="1">IF(Sense_data[[#This Row],[a_1State]]="Off",RANDBETWEEN(off_min,off_max),RANDBETWEEN(on_min,on_max))/sr_div</f>
        <v>2.4</v>
      </c>
      <c r="H4769" s="3">
        <v>2.4</v>
      </c>
      <c r="I4769" s="3">
        <f>IF(HOUR(Sense_data[[#This Row],[SysTimeStamp]])&lt;12,I4768+$B$14,I4768-$B$14)</f>
        <v>16.100000000000875</v>
      </c>
    </row>
    <row r="4770" spans="1:9" x14ac:dyDescent="0.2">
      <c r="A4770" t="s">
        <v>20</v>
      </c>
      <c r="B4770" t="s">
        <v>22</v>
      </c>
      <c r="C4770" s="6">
        <f t="shared" si="78"/>
        <v>42182.055011586934</v>
      </c>
      <c r="D4770" t="s">
        <v>21</v>
      </c>
      <c r="E4770" s="6">
        <f>IF(Sense_data[[#This Row],[a_1State]]=D4769,E4769,Sense_data[[#This Row],[SysTimeStamp]])</f>
        <v>42182.053773160718</v>
      </c>
      <c r="F4770" s="3" t="str">
        <f>Sense_data[[#This Row],[a_1State]]&amp;TEXT(Sense_data[[#This Row],[StateInstanceTimestamp]],"#.######")</f>
        <v>Off42182.053773</v>
      </c>
      <c r="G4770" s="3">
        <f ca="1">IF(Sense_data[[#This Row],[a_1State]]="Off",RANDBETWEEN(off_min,off_max),RANDBETWEEN(on_min,on_max))/sr_div</f>
        <v>2.2999999999999998</v>
      </c>
      <c r="H4770" s="3">
        <v>1</v>
      </c>
      <c r="I4770" s="3">
        <f>IF(HOUR(Sense_data[[#This Row],[SysTimeStamp]])&lt;12,I4769+$B$14,I4769-$B$14)</f>
        <v>16.100231481482357</v>
      </c>
    </row>
    <row r="4771" spans="1:9" x14ac:dyDescent="0.2">
      <c r="A4771" t="s">
        <v>20</v>
      </c>
      <c r="B4771" t="s">
        <v>22</v>
      </c>
      <c r="C4771" s="6">
        <f t="shared" si="78"/>
        <v>42182.05502316101</v>
      </c>
      <c r="D4771" t="s">
        <v>21</v>
      </c>
      <c r="E4771" s="6">
        <f>IF(Sense_data[[#This Row],[a_1State]]=D4770,E4770,Sense_data[[#This Row],[SysTimeStamp]])</f>
        <v>42182.053773160718</v>
      </c>
      <c r="F4771" s="3" t="str">
        <f>Sense_data[[#This Row],[a_1State]]&amp;TEXT(Sense_data[[#This Row],[StateInstanceTimestamp]],"#.######")</f>
        <v>Off42182.053773</v>
      </c>
      <c r="G4771" s="3">
        <f ca="1">IF(Sense_data[[#This Row],[a_1State]]="Off",RANDBETWEEN(off_min,off_max),RANDBETWEEN(on_min,on_max))/sr_div</f>
        <v>2.2999999999999998</v>
      </c>
      <c r="H4771" s="3">
        <v>2.9</v>
      </c>
      <c r="I4771" s="3">
        <f>IF(HOUR(Sense_data[[#This Row],[SysTimeStamp]])&lt;12,I4770+$B$14,I4770-$B$14)</f>
        <v>16.100462962963839</v>
      </c>
    </row>
    <row r="4772" spans="1:9" x14ac:dyDescent="0.2">
      <c r="A4772" t="s">
        <v>20</v>
      </c>
      <c r="B4772" t="s">
        <v>22</v>
      </c>
      <c r="C4772" s="6">
        <f t="shared" si="78"/>
        <v>42182.055034735087</v>
      </c>
      <c r="D4772" t="s">
        <v>21</v>
      </c>
      <c r="E4772" s="6">
        <f>IF(Sense_data[[#This Row],[a_1State]]=D4771,E4771,Sense_data[[#This Row],[SysTimeStamp]])</f>
        <v>42182.053773160718</v>
      </c>
      <c r="F4772" s="3" t="str">
        <f>Sense_data[[#This Row],[a_1State]]&amp;TEXT(Sense_data[[#This Row],[StateInstanceTimestamp]],"#.######")</f>
        <v>Off42182.053773</v>
      </c>
      <c r="G4772" s="3">
        <f ca="1">IF(Sense_data[[#This Row],[a_1State]]="Off",RANDBETWEEN(off_min,off_max),RANDBETWEEN(on_min,on_max))/sr_div</f>
        <v>1.5</v>
      </c>
      <c r="H4772" s="3">
        <v>1.3</v>
      </c>
      <c r="I4772" s="3">
        <f>IF(HOUR(Sense_data[[#This Row],[SysTimeStamp]])&lt;12,I4771+$B$14,I4771-$B$14)</f>
        <v>16.10069444444532</v>
      </c>
    </row>
    <row r="4773" spans="1:9" x14ac:dyDescent="0.2">
      <c r="A4773" t="s">
        <v>20</v>
      </c>
      <c r="B4773" t="s">
        <v>22</v>
      </c>
      <c r="C4773" s="6">
        <f t="shared" si="78"/>
        <v>42182.055046309164</v>
      </c>
      <c r="D4773" t="s">
        <v>21</v>
      </c>
      <c r="E4773" s="6">
        <f>IF(Sense_data[[#This Row],[a_1State]]=D4772,E4772,Sense_data[[#This Row],[SysTimeStamp]])</f>
        <v>42182.053773160718</v>
      </c>
      <c r="F4773" s="3" t="str">
        <f>Sense_data[[#This Row],[a_1State]]&amp;TEXT(Sense_data[[#This Row],[StateInstanceTimestamp]],"#.######")</f>
        <v>Off42182.053773</v>
      </c>
      <c r="G4773" s="3">
        <f ca="1">IF(Sense_data[[#This Row],[a_1State]]="Off",RANDBETWEEN(off_min,off_max),RANDBETWEEN(on_min,on_max))/sr_div</f>
        <v>3</v>
      </c>
      <c r="H4773" s="3">
        <v>1.1000000000000001</v>
      </c>
      <c r="I4773" s="3">
        <f>IF(HOUR(Sense_data[[#This Row],[SysTimeStamp]])&lt;12,I4772+$B$14,I4772-$B$14)</f>
        <v>16.100925925926802</v>
      </c>
    </row>
    <row r="4774" spans="1:9" x14ac:dyDescent="0.2">
      <c r="A4774" t="s">
        <v>20</v>
      </c>
      <c r="B4774" t="s">
        <v>22</v>
      </c>
      <c r="C4774" s="6">
        <f t="shared" si="78"/>
        <v>42182.055057883241</v>
      </c>
      <c r="D4774" t="s">
        <v>21</v>
      </c>
      <c r="E4774" s="6">
        <f>IF(Sense_data[[#This Row],[a_1State]]=D4773,E4773,Sense_data[[#This Row],[SysTimeStamp]])</f>
        <v>42182.053773160718</v>
      </c>
      <c r="F4774" s="3" t="str">
        <f>Sense_data[[#This Row],[a_1State]]&amp;TEXT(Sense_data[[#This Row],[StateInstanceTimestamp]],"#.######")</f>
        <v>Off42182.053773</v>
      </c>
      <c r="G4774" s="3">
        <f ca="1">IF(Sense_data[[#This Row],[a_1State]]="Off",RANDBETWEEN(off_min,off_max),RANDBETWEEN(on_min,on_max))/sr_div</f>
        <v>2.2999999999999998</v>
      </c>
      <c r="H4774" s="3">
        <v>1.3</v>
      </c>
      <c r="I4774" s="3">
        <f>IF(HOUR(Sense_data[[#This Row],[SysTimeStamp]])&lt;12,I4773+$B$14,I4773-$B$14)</f>
        <v>16.101157407408284</v>
      </c>
    </row>
    <row r="4775" spans="1:9" x14ac:dyDescent="0.2">
      <c r="A4775" t="s">
        <v>20</v>
      </c>
      <c r="B4775" t="s">
        <v>22</v>
      </c>
      <c r="C4775" s="6">
        <f t="shared" si="78"/>
        <v>42182.055069457318</v>
      </c>
      <c r="D4775" t="s">
        <v>21</v>
      </c>
      <c r="E4775" s="6">
        <f>IF(Sense_data[[#This Row],[a_1State]]=D4774,E4774,Sense_data[[#This Row],[SysTimeStamp]])</f>
        <v>42182.053773160718</v>
      </c>
      <c r="F4775" s="3" t="str">
        <f>Sense_data[[#This Row],[a_1State]]&amp;TEXT(Sense_data[[#This Row],[StateInstanceTimestamp]],"#.######")</f>
        <v>Off42182.053773</v>
      </c>
      <c r="G4775" s="3">
        <f ca="1">IF(Sense_data[[#This Row],[a_1State]]="Off",RANDBETWEEN(off_min,off_max),RANDBETWEEN(on_min,on_max))/sr_div</f>
        <v>1.4</v>
      </c>
      <c r="H4775" s="3">
        <v>3</v>
      </c>
      <c r="I4775" s="3">
        <f>IF(HOUR(Sense_data[[#This Row],[SysTimeStamp]])&lt;12,I4774+$B$14,I4774-$B$14)</f>
        <v>16.101388888889765</v>
      </c>
    </row>
    <row r="4776" spans="1:9" x14ac:dyDescent="0.2">
      <c r="A4776" t="s">
        <v>20</v>
      </c>
      <c r="B4776" t="s">
        <v>22</v>
      </c>
      <c r="C4776" s="6">
        <f t="shared" si="78"/>
        <v>42182.055081031394</v>
      </c>
      <c r="D4776" t="s">
        <v>21</v>
      </c>
      <c r="E4776" s="6">
        <f>IF(Sense_data[[#This Row],[a_1State]]=D4775,E4775,Sense_data[[#This Row],[SysTimeStamp]])</f>
        <v>42182.053773160718</v>
      </c>
      <c r="F4776" s="3" t="str">
        <f>Sense_data[[#This Row],[a_1State]]&amp;TEXT(Sense_data[[#This Row],[StateInstanceTimestamp]],"#.######")</f>
        <v>Off42182.053773</v>
      </c>
      <c r="G4776" s="3">
        <f ca="1">IF(Sense_data[[#This Row],[a_1State]]="Off",RANDBETWEEN(off_min,off_max),RANDBETWEEN(on_min,on_max))/sr_div</f>
        <v>2.6</v>
      </c>
      <c r="H4776" s="3">
        <v>1.3</v>
      </c>
      <c r="I4776" s="3">
        <f>IF(HOUR(Sense_data[[#This Row],[SysTimeStamp]])&lt;12,I4775+$B$14,I4775-$B$14)</f>
        <v>16.101620370371247</v>
      </c>
    </row>
    <row r="4777" spans="1:9" x14ac:dyDescent="0.2">
      <c r="A4777" t="s">
        <v>20</v>
      </c>
      <c r="B4777" t="s">
        <v>22</v>
      </c>
      <c r="C4777" s="6">
        <f t="shared" si="78"/>
        <v>42182.055092605471</v>
      </c>
      <c r="D4777" t="s">
        <v>21</v>
      </c>
      <c r="E4777" s="6">
        <f>IF(Sense_data[[#This Row],[a_1State]]=D4776,E4776,Sense_data[[#This Row],[SysTimeStamp]])</f>
        <v>42182.053773160718</v>
      </c>
      <c r="F4777" s="3" t="str">
        <f>Sense_data[[#This Row],[a_1State]]&amp;TEXT(Sense_data[[#This Row],[StateInstanceTimestamp]],"#.######")</f>
        <v>Off42182.053773</v>
      </c>
      <c r="G4777" s="3">
        <f ca="1">IF(Sense_data[[#This Row],[a_1State]]="Off",RANDBETWEEN(off_min,off_max),RANDBETWEEN(on_min,on_max))/sr_div</f>
        <v>2.4</v>
      </c>
      <c r="H4777" s="3">
        <v>1.2</v>
      </c>
      <c r="I4777" s="3">
        <f>IF(HOUR(Sense_data[[#This Row],[SysTimeStamp]])&lt;12,I4776+$B$14,I4776-$B$14)</f>
        <v>16.101851851852729</v>
      </c>
    </row>
    <row r="4778" spans="1:9" x14ac:dyDescent="0.2">
      <c r="A4778" t="s">
        <v>20</v>
      </c>
      <c r="B4778" t="s">
        <v>22</v>
      </c>
      <c r="C4778" s="6">
        <f t="shared" si="78"/>
        <v>42182.055104179548</v>
      </c>
      <c r="D4778" t="s">
        <v>21</v>
      </c>
      <c r="E4778" s="6">
        <f>IF(Sense_data[[#This Row],[a_1State]]=D4777,E4777,Sense_data[[#This Row],[SysTimeStamp]])</f>
        <v>42182.053773160718</v>
      </c>
      <c r="F4778" s="3" t="str">
        <f>Sense_data[[#This Row],[a_1State]]&amp;TEXT(Sense_data[[#This Row],[StateInstanceTimestamp]],"#.######")</f>
        <v>Off42182.053773</v>
      </c>
      <c r="G4778" s="3">
        <f ca="1">IF(Sense_data[[#This Row],[a_1State]]="Off",RANDBETWEEN(off_min,off_max),RANDBETWEEN(on_min,on_max))/sr_div</f>
        <v>1.2</v>
      </c>
      <c r="H4778" s="3">
        <v>1.6</v>
      </c>
      <c r="I4778" s="3">
        <f>IF(HOUR(Sense_data[[#This Row],[SysTimeStamp]])&lt;12,I4777+$B$14,I4777-$B$14)</f>
        <v>16.10208333333421</v>
      </c>
    </row>
    <row r="4779" spans="1:9" x14ac:dyDescent="0.2">
      <c r="A4779" t="s">
        <v>20</v>
      </c>
      <c r="B4779" t="s">
        <v>22</v>
      </c>
      <c r="C4779" s="6">
        <f t="shared" si="78"/>
        <v>42182.055115753625</v>
      </c>
      <c r="D4779" t="s">
        <v>21</v>
      </c>
      <c r="E4779" s="6">
        <f>IF(Sense_data[[#This Row],[a_1State]]=D4778,E4778,Sense_data[[#This Row],[SysTimeStamp]])</f>
        <v>42182.053773160718</v>
      </c>
      <c r="F4779" s="3" t="str">
        <f>Sense_data[[#This Row],[a_1State]]&amp;TEXT(Sense_data[[#This Row],[StateInstanceTimestamp]],"#.######")</f>
        <v>Off42182.053773</v>
      </c>
      <c r="G4779" s="3">
        <f ca="1">IF(Sense_data[[#This Row],[a_1State]]="Off",RANDBETWEEN(off_min,off_max),RANDBETWEEN(on_min,on_max))/sr_div</f>
        <v>1.3</v>
      </c>
      <c r="H4779" s="3">
        <v>1</v>
      </c>
      <c r="I4779" s="3">
        <f>IF(HOUR(Sense_data[[#This Row],[SysTimeStamp]])&lt;12,I4778+$B$14,I4778-$B$14)</f>
        <v>16.102314814815692</v>
      </c>
    </row>
    <row r="4780" spans="1:9" x14ac:dyDescent="0.2">
      <c r="A4780" t="s">
        <v>20</v>
      </c>
      <c r="B4780" t="s">
        <v>22</v>
      </c>
      <c r="C4780" s="6">
        <f t="shared" si="78"/>
        <v>42182.055127327701</v>
      </c>
      <c r="D4780" t="s">
        <v>21</v>
      </c>
      <c r="E4780" s="6">
        <f>IF(Sense_data[[#This Row],[a_1State]]=D4779,E4779,Sense_data[[#This Row],[SysTimeStamp]])</f>
        <v>42182.053773160718</v>
      </c>
      <c r="F4780" s="3" t="str">
        <f>Sense_data[[#This Row],[a_1State]]&amp;TEXT(Sense_data[[#This Row],[StateInstanceTimestamp]],"#.######")</f>
        <v>Off42182.053773</v>
      </c>
      <c r="G4780" s="3">
        <f ca="1">IF(Sense_data[[#This Row],[a_1State]]="Off",RANDBETWEEN(off_min,off_max),RANDBETWEEN(on_min,on_max))/sr_div</f>
        <v>2.5</v>
      </c>
      <c r="H4780" s="3">
        <v>2.2999999999999998</v>
      </c>
      <c r="I4780" s="3">
        <f>IF(HOUR(Sense_data[[#This Row],[SysTimeStamp]])&lt;12,I4779+$B$14,I4779-$B$14)</f>
        <v>16.102546296297174</v>
      </c>
    </row>
    <row r="4781" spans="1:9" x14ac:dyDescent="0.2">
      <c r="A4781" t="s">
        <v>20</v>
      </c>
      <c r="B4781" t="s">
        <v>22</v>
      </c>
      <c r="C4781" s="6">
        <f t="shared" si="78"/>
        <v>42182.055138901778</v>
      </c>
      <c r="D4781" t="s">
        <v>21</v>
      </c>
      <c r="E4781" s="6">
        <f>IF(Sense_data[[#This Row],[a_1State]]=D4780,E4780,Sense_data[[#This Row],[SysTimeStamp]])</f>
        <v>42182.053773160718</v>
      </c>
      <c r="F4781" s="3" t="str">
        <f>Sense_data[[#This Row],[a_1State]]&amp;TEXT(Sense_data[[#This Row],[StateInstanceTimestamp]],"#.######")</f>
        <v>Off42182.053773</v>
      </c>
      <c r="G4781" s="3">
        <f ca="1">IF(Sense_data[[#This Row],[a_1State]]="Off",RANDBETWEEN(off_min,off_max),RANDBETWEEN(on_min,on_max))/sr_div</f>
        <v>1.4</v>
      </c>
      <c r="H4781" s="3">
        <v>2.8</v>
      </c>
      <c r="I4781" s="3">
        <f>IF(HOUR(Sense_data[[#This Row],[SysTimeStamp]])&lt;12,I4780+$B$14,I4780-$B$14)</f>
        <v>16.102777777778655</v>
      </c>
    </row>
    <row r="4782" spans="1:9" x14ac:dyDescent="0.2">
      <c r="A4782" t="s">
        <v>20</v>
      </c>
      <c r="B4782" t="s">
        <v>22</v>
      </c>
      <c r="C4782" s="6">
        <f t="shared" si="78"/>
        <v>42182.055150475855</v>
      </c>
      <c r="D4782" t="s">
        <v>21</v>
      </c>
      <c r="E4782" s="6">
        <f>IF(Sense_data[[#This Row],[a_1State]]=D4781,E4781,Sense_data[[#This Row],[SysTimeStamp]])</f>
        <v>42182.053773160718</v>
      </c>
      <c r="F4782" s="3" t="str">
        <f>Sense_data[[#This Row],[a_1State]]&amp;TEXT(Sense_data[[#This Row],[StateInstanceTimestamp]],"#.######")</f>
        <v>Off42182.053773</v>
      </c>
      <c r="G4782" s="3">
        <f ca="1">IF(Sense_data[[#This Row],[a_1State]]="Off",RANDBETWEEN(off_min,off_max),RANDBETWEEN(on_min,on_max))/sr_div</f>
        <v>1.7</v>
      </c>
      <c r="H4782" s="3">
        <v>1.4</v>
      </c>
      <c r="I4782" s="3">
        <f>IF(HOUR(Sense_data[[#This Row],[SysTimeStamp]])&lt;12,I4781+$B$14,I4781-$B$14)</f>
        <v>16.103009259260137</v>
      </c>
    </row>
    <row r="4783" spans="1:9" x14ac:dyDescent="0.2">
      <c r="A4783" t="s">
        <v>20</v>
      </c>
      <c r="B4783" t="s">
        <v>22</v>
      </c>
      <c r="C4783" s="6">
        <f>C4782+$B$2</f>
        <v>42182.055162049932</v>
      </c>
      <c r="D4783" t="s">
        <v>23</v>
      </c>
      <c r="E4783" s="6">
        <f>IF(Sense_data[[#This Row],[a_1State]]=D4782,E4782,Sense_data[[#This Row],[SysTimeStamp]])</f>
        <v>42182.055162049932</v>
      </c>
      <c r="F4783" s="3" t="str">
        <f>Sense_data[[#This Row],[a_1State]]&amp;TEXT(Sense_data[[#This Row],[StateInstanceTimestamp]],"#.######")</f>
        <v>On42182.055162</v>
      </c>
      <c r="G4783" s="3">
        <f ca="1">IF(Sense_data[[#This Row],[a_1State]]="Off",RANDBETWEEN(off_min,off_max),RANDBETWEEN(on_min,on_max))/sr_div</f>
        <v>4.5</v>
      </c>
      <c r="H4783" s="3">
        <v>3.5</v>
      </c>
      <c r="I4783" s="3">
        <f>IF(HOUR(Sense_data[[#This Row],[SysTimeStamp]])&lt;12,I4782+$B$14,I4782-$B$14)</f>
        <v>16.103240740741619</v>
      </c>
    </row>
    <row r="4784" spans="1:9" x14ac:dyDescent="0.2">
      <c r="A4784" t="s">
        <v>20</v>
      </c>
      <c r="B4784" t="s">
        <v>22</v>
      </c>
      <c r="C4784" s="6">
        <f t="shared" ref="C4784:C4847" si="79">C4783+$B$2</f>
        <v>42182.055173624009</v>
      </c>
      <c r="D4784" t="s">
        <v>23</v>
      </c>
      <c r="E4784" s="6">
        <f>IF(Sense_data[[#This Row],[a_1State]]=D4783,E4783,Sense_data[[#This Row],[SysTimeStamp]])</f>
        <v>42182.055162049932</v>
      </c>
      <c r="F4784" s="3" t="str">
        <f>Sense_data[[#This Row],[a_1State]]&amp;TEXT(Sense_data[[#This Row],[StateInstanceTimestamp]],"#.######")</f>
        <v>On42182.055162</v>
      </c>
      <c r="G4784" s="3">
        <f ca="1">IF(Sense_data[[#This Row],[a_1State]]="Off",RANDBETWEEN(off_min,off_max),RANDBETWEEN(on_min,on_max))/sr_div</f>
        <v>3.3</v>
      </c>
      <c r="H4784" s="3">
        <v>4.2</v>
      </c>
      <c r="I4784" s="3">
        <f>IF(HOUR(Sense_data[[#This Row],[SysTimeStamp]])&lt;12,I4783+$B$14,I4783-$B$14)</f>
        <v>16.1034722222231</v>
      </c>
    </row>
    <row r="4785" spans="1:9" x14ac:dyDescent="0.2">
      <c r="A4785" t="s">
        <v>20</v>
      </c>
      <c r="B4785" t="s">
        <v>22</v>
      </c>
      <c r="C4785" s="6">
        <f t="shared" si="79"/>
        <v>42182.055185198085</v>
      </c>
      <c r="D4785" t="s">
        <v>23</v>
      </c>
      <c r="E4785" s="6">
        <f>IF(Sense_data[[#This Row],[a_1State]]=D4784,E4784,Sense_data[[#This Row],[SysTimeStamp]])</f>
        <v>42182.055162049932</v>
      </c>
      <c r="F4785" s="3" t="str">
        <f>Sense_data[[#This Row],[a_1State]]&amp;TEXT(Sense_data[[#This Row],[StateInstanceTimestamp]],"#.######")</f>
        <v>On42182.055162</v>
      </c>
      <c r="G4785" s="3">
        <f ca="1">IF(Sense_data[[#This Row],[a_1State]]="Off",RANDBETWEEN(off_min,off_max),RANDBETWEEN(on_min,on_max))/sr_div</f>
        <v>5.2</v>
      </c>
      <c r="H4785" s="3">
        <v>4.3</v>
      </c>
      <c r="I4785" s="3">
        <f>IF(HOUR(Sense_data[[#This Row],[SysTimeStamp]])&lt;12,I4784+$B$14,I4784-$B$14)</f>
        <v>16.103703703704582</v>
      </c>
    </row>
    <row r="4786" spans="1:9" x14ac:dyDescent="0.2">
      <c r="A4786" t="s">
        <v>20</v>
      </c>
      <c r="B4786" t="s">
        <v>22</v>
      </c>
      <c r="C4786" s="6">
        <f t="shared" si="79"/>
        <v>42182.055196772162</v>
      </c>
      <c r="D4786" t="s">
        <v>23</v>
      </c>
      <c r="E4786" s="6">
        <f>IF(Sense_data[[#This Row],[a_1State]]=D4785,E4785,Sense_data[[#This Row],[SysTimeStamp]])</f>
        <v>42182.055162049932</v>
      </c>
      <c r="F4786" s="3" t="str">
        <f>Sense_data[[#This Row],[a_1State]]&amp;TEXT(Sense_data[[#This Row],[StateInstanceTimestamp]],"#.######")</f>
        <v>On42182.055162</v>
      </c>
      <c r="G4786" s="3">
        <f ca="1">IF(Sense_data[[#This Row],[a_1State]]="Off",RANDBETWEEN(off_min,off_max),RANDBETWEEN(on_min,on_max))/sr_div</f>
        <v>4.5</v>
      </c>
      <c r="H4786" s="3">
        <v>3.8</v>
      </c>
      <c r="I4786" s="3">
        <f>IF(HOUR(Sense_data[[#This Row],[SysTimeStamp]])&lt;12,I4785+$B$14,I4785-$B$14)</f>
        <v>16.103935185186064</v>
      </c>
    </row>
    <row r="4787" spans="1:9" x14ac:dyDescent="0.2">
      <c r="A4787" t="s">
        <v>20</v>
      </c>
      <c r="B4787" t="s">
        <v>22</v>
      </c>
      <c r="C4787" s="6">
        <f t="shared" si="79"/>
        <v>42182.055208346239</v>
      </c>
      <c r="D4787" t="s">
        <v>23</v>
      </c>
      <c r="E4787" s="6">
        <f>IF(Sense_data[[#This Row],[a_1State]]=D4786,E4786,Sense_data[[#This Row],[SysTimeStamp]])</f>
        <v>42182.055162049932</v>
      </c>
      <c r="F4787" s="3" t="str">
        <f>Sense_data[[#This Row],[a_1State]]&amp;TEXT(Sense_data[[#This Row],[StateInstanceTimestamp]],"#.######")</f>
        <v>On42182.055162</v>
      </c>
      <c r="G4787" s="3">
        <f ca="1">IF(Sense_data[[#This Row],[a_1State]]="Off",RANDBETWEEN(off_min,off_max),RANDBETWEEN(on_min,on_max))/sr_div</f>
        <v>6</v>
      </c>
      <c r="H4787" s="3">
        <v>5.5</v>
      </c>
      <c r="I4787" s="3">
        <f>IF(HOUR(Sense_data[[#This Row],[SysTimeStamp]])&lt;12,I4786+$B$14,I4786-$B$14)</f>
        <v>16.104166666667545</v>
      </c>
    </row>
    <row r="4788" spans="1:9" x14ac:dyDescent="0.2">
      <c r="A4788" t="s">
        <v>20</v>
      </c>
      <c r="B4788" t="s">
        <v>22</v>
      </c>
      <c r="C4788" s="6">
        <f t="shared" si="79"/>
        <v>42182.055219920316</v>
      </c>
      <c r="D4788" t="s">
        <v>23</v>
      </c>
      <c r="E4788" s="6">
        <f>IF(Sense_data[[#This Row],[a_1State]]=D4787,E4787,Sense_data[[#This Row],[SysTimeStamp]])</f>
        <v>42182.055162049932</v>
      </c>
      <c r="F4788" s="3" t="str">
        <f>Sense_data[[#This Row],[a_1State]]&amp;TEXT(Sense_data[[#This Row],[StateInstanceTimestamp]],"#.######")</f>
        <v>On42182.055162</v>
      </c>
      <c r="G4788" s="3">
        <f ca="1">IF(Sense_data[[#This Row],[a_1State]]="Off",RANDBETWEEN(off_min,off_max),RANDBETWEEN(on_min,on_max))/sr_div</f>
        <v>3.1</v>
      </c>
      <c r="H4788" s="3">
        <v>3.5</v>
      </c>
      <c r="I4788" s="3">
        <f>IF(HOUR(Sense_data[[#This Row],[SysTimeStamp]])&lt;12,I4787+$B$14,I4787-$B$14)</f>
        <v>16.104398148149027</v>
      </c>
    </row>
    <row r="4789" spans="1:9" x14ac:dyDescent="0.2">
      <c r="A4789" t="s">
        <v>20</v>
      </c>
      <c r="B4789" t="s">
        <v>22</v>
      </c>
      <c r="C4789" s="6">
        <f t="shared" si="79"/>
        <v>42182.055231494393</v>
      </c>
      <c r="D4789" t="s">
        <v>23</v>
      </c>
      <c r="E4789" s="6">
        <f>IF(Sense_data[[#This Row],[a_1State]]=D4788,E4788,Sense_data[[#This Row],[SysTimeStamp]])</f>
        <v>42182.055162049932</v>
      </c>
      <c r="F4789" s="3" t="str">
        <f>Sense_data[[#This Row],[a_1State]]&amp;TEXT(Sense_data[[#This Row],[StateInstanceTimestamp]],"#.######")</f>
        <v>On42182.055162</v>
      </c>
      <c r="G4789" s="3">
        <f ca="1">IF(Sense_data[[#This Row],[a_1State]]="Off",RANDBETWEEN(off_min,off_max),RANDBETWEEN(on_min,on_max))/sr_div</f>
        <v>4.9000000000000004</v>
      </c>
      <c r="H4789" s="3">
        <v>3.1</v>
      </c>
      <c r="I4789" s="3">
        <f>IF(HOUR(Sense_data[[#This Row],[SysTimeStamp]])&lt;12,I4788+$B$14,I4788-$B$14)</f>
        <v>16.104629629630509</v>
      </c>
    </row>
    <row r="4790" spans="1:9" x14ac:dyDescent="0.2">
      <c r="A4790" t="s">
        <v>20</v>
      </c>
      <c r="B4790" t="s">
        <v>22</v>
      </c>
      <c r="C4790" s="6">
        <f t="shared" si="79"/>
        <v>42182.055243068469</v>
      </c>
      <c r="D4790" t="s">
        <v>23</v>
      </c>
      <c r="E4790" s="6">
        <f>IF(Sense_data[[#This Row],[a_1State]]=D4789,E4789,Sense_data[[#This Row],[SysTimeStamp]])</f>
        <v>42182.055162049932</v>
      </c>
      <c r="F4790" s="3" t="str">
        <f>Sense_data[[#This Row],[a_1State]]&amp;TEXT(Sense_data[[#This Row],[StateInstanceTimestamp]],"#.######")</f>
        <v>On42182.055162</v>
      </c>
      <c r="G4790" s="3">
        <f ca="1">IF(Sense_data[[#This Row],[a_1State]]="Off",RANDBETWEEN(off_min,off_max),RANDBETWEEN(on_min,on_max))/sr_div</f>
        <v>5</v>
      </c>
      <c r="H4790" s="3">
        <v>4.2</v>
      </c>
      <c r="I4790" s="3">
        <f>IF(HOUR(Sense_data[[#This Row],[SysTimeStamp]])&lt;12,I4789+$B$14,I4789-$B$14)</f>
        <v>16.10486111111199</v>
      </c>
    </row>
    <row r="4791" spans="1:9" x14ac:dyDescent="0.2">
      <c r="A4791" t="s">
        <v>20</v>
      </c>
      <c r="B4791" t="s">
        <v>22</v>
      </c>
      <c r="C4791" s="6">
        <f t="shared" si="79"/>
        <v>42182.055254642546</v>
      </c>
      <c r="D4791" t="s">
        <v>23</v>
      </c>
      <c r="E4791" s="6">
        <f>IF(Sense_data[[#This Row],[a_1State]]=D4790,E4790,Sense_data[[#This Row],[SysTimeStamp]])</f>
        <v>42182.055162049932</v>
      </c>
      <c r="F4791" s="3" t="str">
        <f>Sense_data[[#This Row],[a_1State]]&amp;TEXT(Sense_data[[#This Row],[StateInstanceTimestamp]],"#.######")</f>
        <v>On42182.055162</v>
      </c>
      <c r="G4791" s="3">
        <f ca="1">IF(Sense_data[[#This Row],[a_1State]]="Off",RANDBETWEEN(off_min,off_max),RANDBETWEEN(on_min,on_max))/sr_div</f>
        <v>5.2</v>
      </c>
      <c r="H4791" s="3">
        <v>4.9000000000000004</v>
      </c>
      <c r="I4791" s="3">
        <f>IF(HOUR(Sense_data[[#This Row],[SysTimeStamp]])&lt;12,I4790+$B$14,I4790-$B$14)</f>
        <v>16.105092592593472</v>
      </c>
    </row>
    <row r="4792" spans="1:9" x14ac:dyDescent="0.2">
      <c r="A4792" t="s">
        <v>20</v>
      </c>
      <c r="B4792" t="s">
        <v>22</v>
      </c>
      <c r="C4792" s="6">
        <f t="shared" si="79"/>
        <v>42182.055266216623</v>
      </c>
      <c r="D4792" t="s">
        <v>23</v>
      </c>
      <c r="E4792" s="6">
        <f>IF(Sense_data[[#This Row],[a_1State]]=D4791,E4791,Sense_data[[#This Row],[SysTimeStamp]])</f>
        <v>42182.055162049932</v>
      </c>
      <c r="F4792" s="3" t="str">
        <f>Sense_data[[#This Row],[a_1State]]&amp;TEXT(Sense_data[[#This Row],[StateInstanceTimestamp]],"#.######")</f>
        <v>On42182.055162</v>
      </c>
      <c r="G4792" s="3">
        <f ca="1">IF(Sense_data[[#This Row],[a_1State]]="Off",RANDBETWEEN(off_min,off_max),RANDBETWEEN(on_min,on_max))/sr_div</f>
        <v>3.2</v>
      </c>
      <c r="H4792" s="3">
        <v>3.4</v>
      </c>
      <c r="I4792" s="3">
        <f>IF(HOUR(Sense_data[[#This Row],[SysTimeStamp]])&lt;12,I4791+$B$14,I4791-$B$14)</f>
        <v>16.105324074074954</v>
      </c>
    </row>
    <row r="4793" spans="1:9" x14ac:dyDescent="0.2">
      <c r="A4793" t="s">
        <v>20</v>
      </c>
      <c r="B4793" t="s">
        <v>22</v>
      </c>
      <c r="C4793" s="6">
        <f t="shared" si="79"/>
        <v>42182.0552777907</v>
      </c>
      <c r="D4793" t="s">
        <v>23</v>
      </c>
      <c r="E4793" s="6">
        <f>IF(Sense_data[[#This Row],[a_1State]]=D4792,E4792,Sense_data[[#This Row],[SysTimeStamp]])</f>
        <v>42182.055162049932</v>
      </c>
      <c r="F4793" s="3" t="str">
        <f>Sense_data[[#This Row],[a_1State]]&amp;TEXT(Sense_data[[#This Row],[StateInstanceTimestamp]],"#.######")</f>
        <v>On42182.055162</v>
      </c>
      <c r="G4793" s="3">
        <f ca="1">IF(Sense_data[[#This Row],[a_1State]]="Off",RANDBETWEEN(off_min,off_max),RANDBETWEEN(on_min,on_max))/sr_div</f>
        <v>5.4</v>
      </c>
      <c r="H4793" s="3">
        <v>3.9</v>
      </c>
      <c r="I4793" s="3">
        <f>IF(HOUR(Sense_data[[#This Row],[SysTimeStamp]])&lt;12,I4792+$B$14,I4792-$B$14)</f>
        <v>16.105555555556435</v>
      </c>
    </row>
    <row r="4794" spans="1:9" x14ac:dyDescent="0.2">
      <c r="A4794" t="s">
        <v>20</v>
      </c>
      <c r="B4794" t="s">
        <v>22</v>
      </c>
      <c r="C4794" s="6">
        <f t="shared" si="79"/>
        <v>42182.055289364776</v>
      </c>
      <c r="D4794" t="s">
        <v>23</v>
      </c>
      <c r="E4794" s="6">
        <f>IF(Sense_data[[#This Row],[a_1State]]=D4793,E4793,Sense_data[[#This Row],[SysTimeStamp]])</f>
        <v>42182.055162049932</v>
      </c>
      <c r="F4794" s="3" t="str">
        <f>Sense_data[[#This Row],[a_1State]]&amp;TEXT(Sense_data[[#This Row],[StateInstanceTimestamp]],"#.######")</f>
        <v>On42182.055162</v>
      </c>
      <c r="G4794" s="3">
        <f ca="1">IF(Sense_data[[#This Row],[a_1State]]="Off",RANDBETWEEN(off_min,off_max),RANDBETWEEN(on_min,on_max))/sr_div</f>
        <v>5</v>
      </c>
      <c r="H4794" s="3">
        <v>5</v>
      </c>
      <c r="I4794" s="3">
        <f>IF(HOUR(Sense_data[[#This Row],[SysTimeStamp]])&lt;12,I4793+$B$14,I4793-$B$14)</f>
        <v>16.105787037037917</v>
      </c>
    </row>
    <row r="4795" spans="1:9" x14ac:dyDescent="0.2">
      <c r="A4795" t="s">
        <v>20</v>
      </c>
      <c r="B4795" t="s">
        <v>22</v>
      </c>
      <c r="C4795" s="6">
        <f t="shared" si="79"/>
        <v>42182.055300938853</v>
      </c>
      <c r="D4795" t="s">
        <v>23</v>
      </c>
      <c r="E4795" s="6">
        <f>IF(Sense_data[[#This Row],[a_1State]]=D4794,E4794,Sense_data[[#This Row],[SysTimeStamp]])</f>
        <v>42182.055162049932</v>
      </c>
      <c r="F4795" s="3" t="str">
        <f>Sense_data[[#This Row],[a_1State]]&amp;TEXT(Sense_data[[#This Row],[StateInstanceTimestamp]],"#.######")</f>
        <v>On42182.055162</v>
      </c>
      <c r="G4795" s="3">
        <f ca="1">IF(Sense_data[[#This Row],[a_1State]]="Off",RANDBETWEEN(off_min,off_max),RANDBETWEEN(on_min,on_max))/sr_div</f>
        <v>3.5</v>
      </c>
      <c r="H4795" s="3">
        <v>6</v>
      </c>
      <c r="I4795" s="3">
        <f>IF(HOUR(Sense_data[[#This Row],[SysTimeStamp]])&lt;12,I4794+$B$14,I4794-$B$14)</f>
        <v>16.106018518519399</v>
      </c>
    </row>
    <row r="4796" spans="1:9" x14ac:dyDescent="0.2">
      <c r="A4796" t="s">
        <v>20</v>
      </c>
      <c r="B4796" t="s">
        <v>22</v>
      </c>
      <c r="C4796" s="6">
        <f t="shared" si="79"/>
        <v>42182.05531251293</v>
      </c>
      <c r="D4796" t="s">
        <v>23</v>
      </c>
      <c r="E4796" s="6">
        <f>IF(Sense_data[[#This Row],[a_1State]]=D4795,E4795,Sense_data[[#This Row],[SysTimeStamp]])</f>
        <v>42182.055162049932</v>
      </c>
      <c r="F4796" s="3" t="str">
        <f>Sense_data[[#This Row],[a_1State]]&amp;TEXT(Sense_data[[#This Row],[StateInstanceTimestamp]],"#.######")</f>
        <v>On42182.055162</v>
      </c>
      <c r="G4796" s="3">
        <f ca="1">IF(Sense_data[[#This Row],[a_1State]]="Off",RANDBETWEEN(off_min,off_max),RANDBETWEEN(on_min,on_max))/sr_div</f>
        <v>4.8</v>
      </c>
      <c r="H4796" s="3">
        <v>3</v>
      </c>
      <c r="I4796" s="3">
        <f>IF(HOUR(Sense_data[[#This Row],[SysTimeStamp]])&lt;12,I4795+$B$14,I4795-$B$14)</f>
        <v>16.10625000000088</v>
      </c>
    </row>
    <row r="4797" spans="1:9" x14ac:dyDescent="0.2">
      <c r="A4797" t="s">
        <v>20</v>
      </c>
      <c r="B4797" t="s">
        <v>22</v>
      </c>
      <c r="C4797" s="6">
        <f t="shared" si="79"/>
        <v>42182.055324087007</v>
      </c>
      <c r="D4797" t="s">
        <v>23</v>
      </c>
      <c r="E4797" s="6">
        <f>IF(Sense_data[[#This Row],[a_1State]]=D4796,E4796,Sense_data[[#This Row],[SysTimeStamp]])</f>
        <v>42182.055162049932</v>
      </c>
      <c r="F4797" s="3" t="str">
        <f>Sense_data[[#This Row],[a_1State]]&amp;TEXT(Sense_data[[#This Row],[StateInstanceTimestamp]],"#.######")</f>
        <v>On42182.055162</v>
      </c>
      <c r="G4797" s="3">
        <f ca="1">IF(Sense_data[[#This Row],[a_1State]]="Off",RANDBETWEEN(off_min,off_max),RANDBETWEEN(on_min,on_max))/sr_div</f>
        <v>3.3</v>
      </c>
      <c r="H4797" s="3">
        <v>3.4</v>
      </c>
      <c r="I4797" s="3">
        <f>IF(HOUR(Sense_data[[#This Row],[SysTimeStamp]])&lt;12,I4796+$B$14,I4796-$B$14)</f>
        <v>16.106481481482362</v>
      </c>
    </row>
    <row r="4798" spans="1:9" x14ac:dyDescent="0.2">
      <c r="A4798" t="s">
        <v>20</v>
      </c>
      <c r="B4798" t="s">
        <v>22</v>
      </c>
      <c r="C4798" s="6">
        <f t="shared" si="79"/>
        <v>42182.055335661084</v>
      </c>
      <c r="D4798" t="s">
        <v>23</v>
      </c>
      <c r="E4798" s="6">
        <f>IF(Sense_data[[#This Row],[a_1State]]=D4797,E4797,Sense_data[[#This Row],[SysTimeStamp]])</f>
        <v>42182.055162049932</v>
      </c>
      <c r="F4798" s="3" t="str">
        <f>Sense_data[[#This Row],[a_1State]]&amp;TEXT(Sense_data[[#This Row],[StateInstanceTimestamp]],"#.######")</f>
        <v>On42182.055162</v>
      </c>
      <c r="G4798" s="3">
        <f ca="1">IF(Sense_data[[#This Row],[a_1State]]="Off",RANDBETWEEN(off_min,off_max),RANDBETWEEN(on_min,on_max))/sr_div</f>
        <v>4.8</v>
      </c>
      <c r="H4798" s="3">
        <v>3.9</v>
      </c>
      <c r="I4798" s="3">
        <f>IF(HOUR(Sense_data[[#This Row],[SysTimeStamp]])&lt;12,I4797+$B$14,I4797-$B$14)</f>
        <v>16.106712962963844</v>
      </c>
    </row>
    <row r="4799" spans="1:9" x14ac:dyDescent="0.2">
      <c r="A4799" t="s">
        <v>20</v>
      </c>
      <c r="B4799" t="s">
        <v>22</v>
      </c>
      <c r="C4799" s="6">
        <f t="shared" si="79"/>
        <v>42182.05534723516</v>
      </c>
      <c r="D4799" t="s">
        <v>23</v>
      </c>
      <c r="E4799" s="6">
        <f>IF(Sense_data[[#This Row],[a_1State]]=D4798,E4798,Sense_data[[#This Row],[SysTimeStamp]])</f>
        <v>42182.055162049932</v>
      </c>
      <c r="F4799" s="3" t="str">
        <f>Sense_data[[#This Row],[a_1State]]&amp;TEXT(Sense_data[[#This Row],[StateInstanceTimestamp]],"#.######")</f>
        <v>On42182.055162</v>
      </c>
      <c r="G4799" s="3">
        <f ca="1">IF(Sense_data[[#This Row],[a_1State]]="Off",RANDBETWEEN(off_min,off_max),RANDBETWEEN(on_min,on_max))/sr_div</f>
        <v>4.7</v>
      </c>
      <c r="H4799" s="3">
        <v>4.9000000000000004</v>
      </c>
      <c r="I4799" s="3">
        <f>IF(HOUR(Sense_data[[#This Row],[SysTimeStamp]])&lt;12,I4798+$B$14,I4798-$B$14)</f>
        <v>16.106944444445325</v>
      </c>
    </row>
    <row r="4800" spans="1:9" x14ac:dyDescent="0.2">
      <c r="A4800" t="s">
        <v>20</v>
      </c>
      <c r="B4800" t="s">
        <v>22</v>
      </c>
      <c r="C4800" s="6">
        <f t="shared" si="79"/>
        <v>42182.055358809237</v>
      </c>
      <c r="D4800" t="s">
        <v>23</v>
      </c>
      <c r="E4800" s="6">
        <f>IF(Sense_data[[#This Row],[a_1State]]=D4799,E4799,Sense_data[[#This Row],[SysTimeStamp]])</f>
        <v>42182.055162049932</v>
      </c>
      <c r="F4800" s="3" t="str">
        <f>Sense_data[[#This Row],[a_1State]]&amp;TEXT(Sense_data[[#This Row],[StateInstanceTimestamp]],"#.######")</f>
        <v>On42182.055162</v>
      </c>
      <c r="G4800" s="3">
        <f ca="1">IF(Sense_data[[#This Row],[a_1State]]="Off",RANDBETWEEN(off_min,off_max),RANDBETWEEN(on_min,on_max))/sr_div</f>
        <v>5.7</v>
      </c>
      <c r="H4800" s="3">
        <v>5.0999999999999996</v>
      </c>
      <c r="I4800" s="3">
        <f>IF(HOUR(Sense_data[[#This Row],[SysTimeStamp]])&lt;12,I4799+$B$14,I4799-$B$14)</f>
        <v>16.107175925926807</v>
      </c>
    </row>
    <row r="4801" spans="1:9" x14ac:dyDescent="0.2">
      <c r="A4801" t="s">
        <v>20</v>
      </c>
      <c r="B4801" t="s">
        <v>22</v>
      </c>
      <c r="C4801" s="6">
        <f t="shared" si="79"/>
        <v>42182.055370383314</v>
      </c>
      <c r="D4801" t="s">
        <v>23</v>
      </c>
      <c r="E4801" s="6">
        <f>IF(Sense_data[[#This Row],[a_1State]]=D4800,E4800,Sense_data[[#This Row],[SysTimeStamp]])</f>
        <v>42182.055162049932</v>
      </c>
      <c r="F4801" s="3" t="str">
        <f>Sense_data[[#This Row],[a_1State]]&amp;TEXT(Sense_data[[#This Row],[StateInstanceTimestamp]],"#.######")</f>
        <v>On42182.055162</v>
      </c>
      <c r="G4801" s="3">
        <f ca="1">IF(Sense_data[[#This Row],[a_1State]]="Off",RANDBETWEEN(off_min,off_max),RANDBETWEEN(on_min,on_max))/sr_div</f>
        <v>3.8</v>
      </c>
      <c r="H4801" s="3">
        <v>3.3</v>
      </c>
      <c r="I4801" s="3">
        <f>IF(HOUR(Sense_data[[#This Row],[SysTimeStamp]])&lt;12,I4800+$B$14,I4800-$B$14)</f>
        <v>16.107407407408289</v>
      </c>
    </row>
    <row r="4802" spans="1:9" x14ac:dyDescent="0.2">
      <c r="A4802" t="s">
        <v>20</v>
      </c>
      <c r="B4802" t="s">
        <v>22</v>
      </c>
      <c r="C4802" s="6">
        <f t="shared" si="79"/>
        <v>42182.055381957391</v>
      </c>
      <c r="D4802" t="s">
        <v>23</v>
      </c>
      <c r="E4802" s="6">
        <f>IF(Sense_data[[#This Row],[a_1State]]=D4801,E4801,Sense_data[[#This Row],[SysTimeStamp]])</f>
        <v>42182.055162049932</v>
      </c>
      <c r="F4802" s="3" t="str">
        <f>Sense_data[[#This Row],[a_1State]]&amp;TEXT(Sense_data[[#This Row],[StateInstanceTimestamp]],"#.######")</f>
        <v>On42182.055162</v>
      </c>
      <c r="G4802" s="3">
        <f ca="1">IF(Sense_data[[#This Row],[a_1State]]="Off",RANDBETWEEN(off_min,off_max),RANDBETWEEN(on_min,on_max))/sr_div</f>
        <v>5.6</v>
      </c>
      <c r="H4802" s="3">
        <v>4.4000000000000004</v>
      </c>
      <c r="I4802" s="3">
        <f>IF(HOUR(Sense_data[[#This Row],[SysTimeStamp]])&lt;12,I4801+$B$14,I4801-$B$14)</f>
        <v>16.10763888888977</v>
      </c>
    </row>
    <row r="4803" spans="1:9" x14ac:dyDescent="0.2">
      <c r="A4803" t="s">
        <v>20</v>
      </c>
      <c r="B4803" t="s">
        <v>22</v>
      </c>
      <c r="C4803" s="6">
        <f t="shared" si="79"/>
        <v>42182.055393531467</v>
      </c>
      <c r="D4803" t="s">
        <v>23</v>
      </c>
      <c r="E4803" s="6">
        <f>IF(Sense_data[[#This Row],[a_1State]]=D4802,E4802,Sense_data[[#This Row],[SysTimeStamp]])</f>
        <v>42182.055162049932</v>
      </c>
      <c r="F4803" s="3" t="str">
        <f>Sense_data[[#This Row],[a_1State]]&amp;TEXT(Sense_data[[#This Row],[StateInstanceTimestamp]],"#.######")</f>
        <v>On42182.055162</v>
      </c>
      <c r="G4803" s="3">
        <f ca="1">IF(Sense_data[[#This Row],[a_1State]]="Off",RANDBETWEEN(off_min,off_max),RANDBETWEEN(on_min,on_max))/sr_div</f>
        <v>4.0999999999999996</v>
      </c>
      <c r="H4803" s="3">
        <v>5.5</v>
      </c>
      <c r="I4803" s="3">
        <f>IF(HOUR(Sense_data[[#This Row],[SysTimeStamp]])&lt;12,I4802+$B$14,I4802-$B$14)</f>
        <v>16.107870370371252</v>
      </c>
    </row>
    <row r="4804" spans="1:9" x14ac:dyDescent="0.2">
      <c r="A4804" t="s">
        <v>20</v>
      </c>
      <c r="B4804" t="s">
        <v>22</v>
      </c>
      <c r="C4804" s="6">
        <f t="shared" si="79"/>
        <v>42182.055405105544</v>
      </c>
      <c r="D4804" t="s">
        <v>23</v>
      </c>
      <c r="E4804" s="6">
        <f>IF(Sense_data[[#This Row],[a_1State]]=D4803,E4803,Sense_data[[#This Row],[SysTimeStamp]])</f>
        <v>42182.055162049932</v>
      </c>
      <c r="F4804" s="3" t="str">
        <f>Sense_data[[#This Row],[a_1State]]&amp;TEXT(Sense_data[[#This Row],[StateInstanceTimestamp]],"#.######")</f>
        <v>On42182.055162</v>
      </c>
      <c r="G4804" s="3">
        <f ca="1">IF(Sense_data[[#This Row],[a_1State]]="Off",RANDBETWEEN(off_min,off_max),RANDBETWEEN(on_min,on_max))/sr_div</f>
        <v>4.4000000000000004</v>
      </c>
      <c r="H4804" s="3">
        <v>3.8</v>
      </c>
      <c r="I4804" s="3">
        <f>IF(HOUR(Sense_data[[#This Row],[SysTimeStamp]])&lt;12,I4803+$B$14,I4803-$B$14)</f>
        <v>16.108101851852734</v>
      </c>
    </row>
    <row r="4805" spans="1:9" x14ac:dyDescent="0.2">
      <c r="A4805" t="s">
        <v>20</v>
      </c>
      <c r="B4805" t="s">
        <v>22</v>
      </c>
      <c r="C4805" s="6">
        <f t="shared" si="79"/>
        <v>42182.055416679621</v>
      </c>
      <c r="D4805" t="s">
        <v>23</v>
      </c>
      <c r="E4805" s="6">
        <f>IF(Sense_data[[#This Row],[a_1State]]=D4804,E4804,Sense_data[[#This Row],[SysTimeStamp]])</f>
        <v>42182.055162049932</v>
      </c>
      <c r="F4805" s="3" t="str">
        <f>Sense_data[[#This Row],[a_1State]]&amp;TEXT(Sense_data[[#This Row],[StateInstanceTimestamp]],"#.######")</f>
        <v>On42182.055162</v>
      </c>
      <c r="G4805" s="3">
        <f ca="1">IF(Sense_data[[#This Row],[a_1State]]="Off",RANDBETWEEN(off_min,off_max),RANDBETWEEN(on_min,on_max))/sr_div</f>
        <v>6</v>
      </c>
      <c r="H4805" s="3">
        <v>4.4000000000000004</v>
      </c>
      <c r="I4805" s="3">
        <f>IF(HOUR(Sense_data[[#This Row],[SysTimeStamp]])&lt;12,I4804+$B$14,I4804-$B$14)</f>
        <v>16.108333333334215</v>
      </c>
    </row>
    <row r="4806" spans="1:9" x14ac:dyDescent="0.2">
      <c r="A4806" t="s">
        <v>20</v>
      </c>
      <c r="B4806" t="s">
        <v>22</v>
      </c>
      <c r="C4806" s="6">
        <f t="shared" si="79"/>
        <v>42182.055428253698</v>
      </c>
      <c r="D4806" t="s">
        <v>23</v>
      </c>
      <c r="E4806" s="6">
        <f>IF(Sense_data[[#This Row],[a_1State]]=D4805,E4805,Sense_data[[#This Row],[SysTimeStamp]])</f>
        <v>42182.055162049932</v>
      </c>
      <c r="F4806" s="3" t="str">
        <f>Sense_data[[#This Row],[a_1State]]&amp;TEXT(Sense_data[[#This Row],[StateInstanceTimestamp]],"#.######")</f>
        <v>On42182.055162</v>
      </c>
      <c r="G4806" s="3">
        <f ca="1">IF(Sense_data[[#This Row],[a_1State]]="Off",RANDBETWEEN(off_min,off_max),RANDBETWEEN(on_min,on_max))/sr_div</f>
        <v>4.3</v>
      </c>
      <c r="H4806" s="3">
        <v>4.9000000000000004</v>
      </c>
      <c r="I4806" s="3">
        <f>IF(HOUR(Sense_data[[#This Row],[SysTimeStamp]])&lt;12,I4805+$B$14,I4805-$B$14)</f>
        <v>16.108564814815697</v>
      </c>
    </row>
    <row r="4807" spans="1:9" x14ac:dyDescent="0.2">
      <c r="A4807" t="s">
        <v>20</v>
      </c>
      <c r="B4807" t="s">
        <v>22</v>
      </c>
      <c r="C4807" s="6">
        <f t="shared" si="79"/>
        <v>42182.055439827775</v>
      </c>
      <c r="D4807" t="s">
        <v>23</v>
      </c>
      <c r="E4807" s="6">
        <f>IF(Sense_data[[#This Row],[a_1State]]=D4806,E4806,Sense_data[[#This Row],[SysTimeStamp]])</f>
        <v>42182.055162049932</v>
      </c>
      <c r="F4807" s="3" t="str">
        <f>Sense_data[[#This Row],[a_1State]]&amp;TEXT(Sense_data[[#This Row],[StateInstanceTimestamp]],"#.######")</f>
        <v>On42182.055162</v>
      </c>
      <c r="G4807" s="3">
        <f ca="1">IF(Sense_data[[#This Row],[a_1State]]="Off",RANDBETWEEN(off_min,off_max),RANDBETWEEN(on_min,on_max))/sr_div</f>
        <v>5.2</v>
      </c>
      <c r="H4807" s="3">
        <v>4.5</v>
      </c>
      <c r="I4807" s="3">
        <f>IF(HOUR(Sense_data[[#This Row],[SysTimeStamp]])&lt;12,I4806+$B$14,I4806-$B$14)</f>
        <v>16.108796296297179</v>
      </c>
    </row>
    <row r="4808" spans="1:9" x14ac:dyDescent="0.2">
      <c r="A4808" t="s">
        <v>20</v>
      </c>
      <c r="B4808" t="s">
        <v>22</v>
      </c>
      <c r="C4808" s="6">
        <f t="shared" si="79"/>
        <v>42182.055451401851</v>
      </c>
      <c r="D4808" t="s">
        <v>23</v>
      </c>
      <c r="E4808" s="6">
        <f>IF(Sense_data[[#This Row],[a_1State]]=D4807,E4807,Sense_data[[#This Row],[SysTimeStamp]])</f>
        <v>42182.055162049932</v>
      </c>
      <c r="F4808" s="3" t="str">
        <f>Sense_data[[#This Row],[a_1State]]&amp;TEXT(Sense_data[[#This Row],[StateInstanceTimestamp]],"#.######")</f>
        <v>On42182.055162</v>
      </c>
      <c r="G4808" s="3">
        <f ca="1">IF(Sense_data[[#This Row],[a_1State]]="Off",RANDBETWEEN(off_min,off_max),RANDBETWEEN(on_min,on_max))/sr_div</f>
        <v>3.7</v>
      </c>
      <c r="H4808" s="3">
        <v>5.6</v>
      </c>
      <c r="I4808" s="3">
        <f>IF(HOUR(Sense_data[[#This Row],[SysTimeStamp]])&lt;12,I4807+$B$14,I4807-$B$14)</f>
        <v>16.10902777777866</v>
      </c>
    </row>
    <row r="4809" spans="1:9" x14ac:dyDescent="0.2">
      <c r="A4809" t="s">
        <v>20</v>
      </c>
      <c r="B4809" t="s">
        <v>22</v>
      </c>
      <c r="C4809" s="6">
        <f t="shared" si="79"/>
        <v>42182.055462975928</v>
      </c>
      <c r="D4809" t="s">
        <v>23</v>
      </c>
      <c r="E4809" s="6">
        <f>IF(Sense_data[[#This Row],[a_1State]]=D4808,E4808,Sense_data[[#This Row],[SysTimeStamp]])</f>
        <v>42182.055162049932</v>
      </c>
      <c r="F4809" s="3" t="str">
        <f>Sense_data[[#This Row],[a_1State]]&amp;TEXT(Sense_data[[#This Row],[StateInstanceTimestamp]],"#.######")</f>
        <v>On42182.055162</v>
      </c>
      <c r="G4809" s="3">
        <f ca="1">IF(Sense_data[[#This Row],[a_1State]]="Off",RANDBETWEEN(off_min,off_max),RANDBETWEEN(on_min,on_max))/sr_div</f>
        <v>4.2</v>
      </c>
      <c r="H4809" s="3">
        <v>5.6</v>
      </c>
      <c r="I4809" s="3">
        <f>IF(HOUR(Sense_data[[#This Row],[SysTimeStamp]])&lt;12,I4808+$B$14,I4808-$B$14)</f>
        <v>16.109259259260142</v>
      </c>
    </row>
    <row r="4810" spans="1:9" x14ac:dyDescent="0.2">
      <c r="A4810" t="s">
        <v>20</v>
      </c>
      <c r="B4810" t="s">
        <v>22</v>
      </c>
      <c r="C4810" s="6">
        <f t="shared" si="79"/>
        <v>42182.055474550005</v>
      </c>
      <c r="D4810" t="s">
        <v>23</v>
      </c>
      <c r="E4810" s="6">
        <f>IF(Sense_data[[#This Row],[a_1State]]=D4809,E4809,Sense_data[[#This Row],[SysTimeStamp]])</f>
        <v>42182.055162049932</v>
      </c>
      <c r="F4810" s="3" t="str">
        <f>Sense_data[[#This Row],[a_1State]]&amp;TEXT(Sense_data[[#This Row],[StateInstanceTimestamp]],"#.######")</f>
        <v>On42182.055162</v>
      </c>
      <c r="G4810" s="3">
        <f ca="1">IF(Sense_data[[#This Row],[a_1State]]="Off",RANDBETWEEN(off_min,off_max),RANDBETWEEN(on_min,on_max))/sr_div</f>
        <v>5.7</v>
      </c>
      <c r="H4810" s="3">
        <v>4.4000000000000004</v>
      </c>
      <c r="I4810" s="3">
        <f>IF(HOUR(Sense_data[[#This Row],[SysTimeStamp]])&lt;12,I4809+$B$14,I4809-$B$14)</f>
        <v>16.109490740741624</v>
      </c>
    </row>
    <row r="4811" spans="1:9" x14ac:dyDescent="0.2">
      <c r="A4811" t="s">
        <v>20</v>
      </c>
      <c r="B4811" t="s">
        <v>22</v>
      </c>
      <c r="C4811" s="6">
        <f t="shared" si="79"/>
        <v>42182.055486124082</v>
      </c>
      <c r="D4811" t="s">
        <v>23</v>
      </c>
      <c r="E4811" s="6">
        <f>IF(Sense_data[[#This Row],[a_1State]]=D4810,E4810,Sense_data[[#This Row],[SysTimeStamp]])</f>
        <v>42182.055162049932</v>
      </c>
      <c r="F4811" s="3" t="str">
        <f>Sense_data[[#This Row],[a_1State]]&amp;TEXT(Sense_data[[#This Row],[StateInstanceTimestamp]],"#.######")</f>
        <v>On42182.055162</v>
      </c>
      <c r="G4811" s="3">
        <f ca="1">IF(Sense_data[[#This Row],[a_1State]]="Off",RANDBETWEEN(off_min,off_max),RANDBETWEEN(on_min,on_max))/sr_div</f>
        <v>5.7</v>
      </c>
      <c r="H4811" s="3">
        <v>3.5</v>
      </c>
      <c r="I4811" s="3">
        <f>IF(HOUR(Sense_data[[#This Row],[SysTimeStamp]])&lt;12,I4810+$B$14,I4810-$B$14)</f>
        <v>16.109722222223105</v>
      </c>
    </row>
    <row r="4812" spans="1:9" x14ac:dyDescent="0.2">
      <c r="A4812" t="s">
        <v>20</v>
      </c>
      <c r="B4812" t="s">
        <v>22</v>
      </c>
      <c r="C4812" s="6">
        <f t="shared" si="79"/>
        <v>42182.055497698158</v>
      </c>
      <c r="D4812" t="s">
        <v>23</v>
      </c>
      <c r="E4812" s="6">
        <f>IF(Sense_data[[#This Row],[a_1State]]=D4811,E4811,Sense_data[[#This Row],[SysTimeStamp]])</f>
        <v>42182.055162049932</v>
      </c>
      <c r="F4812" s="3" t="str">
        <f>Sense_data[[#This Row],[a_1State]]&amp;TEXT(Sense_data[[#This Row],[StateInstanceTimestamp]],"#.######")</f>
        <v>On42182.055162</v>
      </c>
      <c r="G4812" s="3">
        <f ca="1">IF(Sense_data[[#This Row],[a_1State]]="Off",RANDBETWEEN(off_min,off_max),RANDBETWEEN(on_min,on_max))/sr_div</f>
        <v>3.4</v>
      </c>
      <c r="H4812" s="3">
        <v>5.8</v>
      </c>
      <c r="I4812" s="3">
        <f>IF(HOUR(Sense_data[[#This Row],[SysTimeStamp]])&lt;12,I4811+$B$14,I4811-$B$14)</f>
        <v>16.109953703704587</v>
      </c>
    </row>
    <row r="4813" spans="1:9" x14ac:dyDescent="0.2">
      <c r="A4813" t="s">
        <v>20</v>
      </c>
      <c r="B4813" t="s">
        <v>22</v>
      </c>
      <c r="C4813" s="6">
        <f t="shared" si="79"/>
        <v>42182.055509272235</v>
      </c>
      <c r="D4813" t="s">
        <v>23</v>
      </c>
      <c r="E4813" s="6">
        <f>IF(Sense_data[[#This Row],[a_1State]]=D4812,E4812,Sense_data[[#This Row],[SysTimeStamp]])</f>
        <v>42182.055162049932</v>
      </c>
      <c r="F4813" s="3" t="str">
        <f>Sense_data[[#This Row],[a_1State]]&amp;TEXT(Sense_data[[#This Row],[StateInstanceTimestamp]],"#.######")</f>
        <v>On42182.055162</v>
      </c>
      <c r="G4813" s="3">
        <f ca="1">IF(Sense_data[[#This Row],[a_1State]]="Off",RANDBETWEEN(off_min,off_max),RANDBETWEEN(on_min,on_max))/sr_div</f>
        <v>3.8</v>
      </c>
      <c r="H4813" s="3">
        <v>4.2</v>
      </c>
      <c r="I4813" s="3">
        <f>IF(HOUR(Sense_data[[#This Row],[SysTimeStamp]])&lt;12,I4812+$B$14,I4812-$B$14)</f>
        <v>16.110185185186069</v>
      </c>
    </row>
    <row r="4814" spans="1:9" x14ac:dyDescent="0.2">
      <c r="A4814" t="s">
        <v>20</v>
      </c>
      <c r="B4814" t="s">
        <v>22</v>
      </c>
      <c r="C4814" s="6">
        <f t="shared" si="79"/>
        <v>42182.055520846312</v>
      </c>
      <c r="D4814" t="s">
        <v>23</v>
      </c>
      <c r="E4814" s="6">
        <f>IF(Sense_data[[#This Row],[a_1State]]=D4813,E4813,Sense_data[[#This Row],[SysTimeStamp]])</f>
        <v>42182.055162049932</v>
      </c>
      <c r="F4814" s="3" t="str">
        <f>Sense_data[[#This Row],[a_1State]]&amp;TEXT(Sense_data[[#This Row],[StateInstanceTimestamp]],"#.######")</f>
        <v>On42182.055162</v>
      </c>
      <c r="G4814" s="3">
        <f ca="1">IF(Sense_data[[#This Row],[a_1State]]="Off",RANDBETWEEN(off_min,off_max),RANDBETWEEN(on_min,on_max))/sr_div</f>
        <v>3.8</v>
      </c>
      <c r="H4814" s="3">
        <v>5.0999999999999996</v>
      </c>
      <c r="I4814" s="3">
        <f>IF(HOUR(Sense_data[[#This Row],[SysTimeStamp]])&lt;12,I4813+$B$14,I4813-$B$14)</f>
        <v>16.11041666666755</v>
      </c>
    </row>
    <row r="4815" spans="1:9" x14ac:dyDescent="0.2">
      <c r="A4815" t="s">
        <v>20</v>
      </c>
      <c r="B4815" t="s">
        <v>22</v>
      </c>
      <c r="C4815" s="6">
        <f t="shared" si="79"/>
        <v>42182.055532420389</v>
      </c>
      <c r="D4815" t="s">
        <v>23</v>
      </c>
      <c r="E4815" s="6">
        <f>IF(Sense_data[[#This Row],[a_1State]]=D4814,E4814,Sense_data[[#This Row],[SysTimeStamp]])</f>
        <v>42182.055162049932</v>
      </c>
      <c r="F4815" s="3" t="str">
        <f>Sense_data[[#This Row],[a_1State]]&amp;TEXT(Sense_data[[#This Row],[StateInstanceTimestamp]],"#.######")</f>
        <v>On42182.055162</v>
      </c>
      <c r="G4815" s="3">
        <f ca="1">IF(Sense_data[[#This Row],[a_1State]]="Off",RANDBETWEEN(off_min,off_max),RANDBETWEEN(on_min,on_max))/sr_div</f>
        <v>3.1</v>
      </c>
      <c r="H4815" s="3">
        <v>5.6</v>
      </c>
      <c r="I4815" s="3">
        <f>IF(HOUR(Sense_data[[#This Row],[SysTimeStamp]])&lt;12,I4814+$B$14,I4814-$B$14)</f>
        <v>16.110648148149032</v>
      </c>
    </row>
    <row r="4816" spans="1:9" x14ac:dyDescent="0.2">
      <c r="A4816" t="s">
        <v>20</v>
      </c>
      <c r="B4816" t="s">
        <v>22</v>
      </c>
      <c r="C4816" s="6">
        <f t="shared" si="79"/>
        <v>42182.055543994466</v>
      </c>
      <c r="D4816" t="s">
        <v>23</v>
      </c>
      <c r="E4816" s="6">
        <f>IF(Sense_data[[#This Row],[a_1State]]=D4815,E4815,Sense_data[[#This Row],[SysTimeStamp]])</f>
        <v>42182.055162049932</v>
      </c>
      <c r="F4816" s="3" t="str">
        <f>Sense_data[[#This Row],[a_1State]]&amp;TEXT(Sense_data[[#This Row],[StateInstanceTimestamp]],"#.######")</f>
        <v>On42182.055162</v>
      </c>
      <c r="G4816" s="3">
        <f ca="1">IF(Sense_data[[#This Row],[a_1State]]="Off",RANDBETWEEN(off_min,off_max),RANDBETWEEN(on_min,on_max))/sr_div</f>
        <v>3.9</v>
      </c>
      <c r="H4816" s="3">
        <v>4.4000000000000004</v>
      </c>
      <c r="I4816" s="3">
        <f>IF(HOUR(Sense_data[[#This Row],[SysTimeStamp]])&lt;12,I4815+$B$14,I4815-$B$14)</f>
        <v>16.110879629630514</v>
      </c>
    </row>
    <row r="4817" spans="1:9" x14ac:dyDescent="0.2">
      <c r="A4817" t="s">
        <v>20</v>
      </c>
      <c r="B4817" t="s">
        <v>22</v>
      </c>
      <c r="C4817" s="6">
        <f t="shared" si="79"/>
        <v>42182.055555568542</v>
      </c>
      <c r="D4817" t="s">
        <v>23</v>
      </c>
      <c r="E4817" s="6">
        <f>IF(Sense_data[[#This Row],[a_1State]]=D4816,E4816,Sense_data[[#This Row],[SysTimeStamp]])</f>
        <v>42182.055162049932</v>
      </c>
      <c r="F4817" s="3" t="str">
        <f>Sense_data[[#This Row],[a_1State]]&amp;TEXT(Sense_data[[#This Row],[StateInstanceTimestamp]],"#.######")</f>
        <v>On42182.055162</v>
      </c>
      <c r="G4817" s="3">
        <f ca="1">IF(Sense_data[[#This Row],[a_1State]]="Off",RANDBETWEEN(off_min,off_max),RANDBETWEEN(on_min,on_max))/sr_div</f>
        <v>4.0999999999999996</v>
      </c>
      <c r="H4817" s="3">
        <v>5.7</v>
      </c>
      <c r="I4817" s="3">
        <f>IF(HOUR(Sense_data[[#This Row],[SysTimeStamp]])&lt;12,I4816+$B$14,I4816-$B$14)</f>
        <v>16.111111111111995</v>
      </c>
    </row>
    <row r="4818" spans="1:9" x14ac:dyDescent="0.2">
      <c r="A4818" t="s">
        <v>20</v>
      </c>
      <c r="B4818" t="s">
        <v>22</v>
      </c>
      <c r="C4818" s="6">
        <f t="shared" si="79"/>
        <v>42182.055567142619</v>
      </c>
      <c r="D4818" t="s">
        <v>23</v>
      </c>
      <c r="E4818" s="6">
        <f>IF(Sense_data[[#This Row],[a_1State]]=D4817,E4817,Sense_data[[#This Row],[SysTimeStamp]])</f>
        <v>42182.055162049932</v>
      </c>
      <c r="F4818" s="3" t="str">
        <f>Sense_data[[#This Row],[a_1State]]&amp;TEXT(Sense_data[[#This Row],[StateInstanceTimestamp]],"#.######")</f>
        <v>On42182.055162</v>
      </c>
      <c r="G4818" s="3">
        <f ca="1">IF(Sense_data[[#This Row],[a_1State]]="Off",RANDBETWEEN(off_min,off_max),RANDBETWEEN(on_min,on_max))/sr_div</f>
        <v>4.5999999999999996</v>
      </c>
      <c r="H4818" s="3">
        <v>4.5999999999999996</v>
      </c>
      <c r="I4818" s="3">
        <f>IF(HOUR(Sense_data[[#This Row],[SysTimeStamp]])&lt;12,I4817+$B$14,I4817-$B$14)</f>
        <v>16.111342592593477</v>
      </c>
    </row>
    <row r="4819" spans="1:9" x14ac:dyDescent="0.2">
      <c r="A4819" t="s">
        <v>20</v>
      </c>
      <c r="B4819" t="s">
        <v>22</v>
      </c>
      <c r="C4819" s="6">
        <f t="shared" si="79"/>
        <v>42182.055578716696</v>
      </c>
      <c r="D4819" t="s">
        <v>23</v>
      </c>
      <c r="E4819" s="6">
        <f>IF(Sense_data[[#This Row],[a_1State]]=D4818,E4818,Sense_data[[#This Row],[SysTimeStamp]])</f>
        <v>42182.055162049932</v>
      </c>
      <c r="F4819" s="3" t="str">
        <f>Sense_data[[#This Row],[a_1State]]&amp;TEXT(Sense_data[[#This Row],[StateInstanceTimestamp]],"#.######")</f>
        <v>On42182.055162</v>
      </c>
      <c r="G4819" s="3">
        <f ca="1">IF(Sense_data[[#This Row],[a_1State]]="Off",RANDBETWEEN(off_min,off_max),RANDBETWEEN(on_min,on_max))/sr_div</f>
        <v>5.3</v>
      </c>
      <c r="H4819" s="3">
        <v>3</v>
      </c>
      <c r="I4819" s="3">
        <f>IF(HOUR(Sense_data[[#This Row],[SysTimeStamp]])&lt;12,I4818+$B$14,I4818-$B$14)</f>
        <v>16.111574074074959</v>
      </c>
    </row>
    <row r="4820" spans="1:9" x14ac:dyDescent="0.2">
      <c r="A4820" t="s">
        <v>20</v>
      </c>
      <c r="B4820" t="s">
        <v>22</v>
      </c>
      <c r="C4820" s="6">
        <f t="shared" si="79"/>
        <v>42182.055590290773</v>
      </c>
      <c r="D4820" t="s">
        <v>23</v>
      </c>
      <c r="E4820" s="6">
        <f>IF(Sense_data[[#This Row],[a_1State]]=D4819,E4819,Sense_data[[#This Row],[SysTimeStamp]])</f>
        <v>42182.055162049932</v>
      </c>
      <c r="F4820" s="3" t="str">
        <f>Sense_data[[#This Row],[a_1State]]&amp;TEXT(Sense_data[[#This Row],[StateInstanceTimestamp]],"#.######")</f>
        <v>On42182.055162</v>
      </c>
      <c r="G4820" s="3">
        <f ca="1">IF(Sense_data[[#This Row],[a_1State]]="Off",RANDBETWEEN(off_min,off_max),RANDBETWEEN(on_min,on_max))/sr_div</f>
        <v>4.3</v>
      </c>
      <c r="H4820" s="3">
        <v>5.5</v>
      </c>
      <c r="I4820" s="3">
        <f>IF(HOUR(Sense_data[[#This Row],[SysTimeStamp]])&lt;12,I4819+$B$14,I4819-$B$14)</f>
        <v>16.11180555555644</v>
      </c>
    </row>
    <row r="4821" spans="1:9" x14ac:dyDescent="0.2">
      <c r="A4821" t="s">
        <v>20</v>
      </c>
      <c r="B4821" t="s">
        <v>22</v>
      </c>
      <c r="C4821" s="6">
        <f t="shared" si="79"/>
        <v>42182.055601864849</v>
      </c>
      <c r="D4821" t="s">
        <v>23</v>
      </c>
      <c r="E4821" s="6">
        <f>IF(Sense_data[[#This Row],[a_1State]]=D4820,E4820,Sense_data[[#This Row],[SysTimeStamp]])</f>
        <v>42182.055162049932</v>
      </c>
      <c r="F4821" s="3" t="str">
        <f>Sense_data[[#This Row],[a_1State]]&amp;TEXT(Sense_data[[#This Row],[StateInstanceTimestamp]],"#.######")</f>
        <v>On42182.055162</v>
      </c>
      <c r="G4821" s="3">
        <f ca="1">IF(Sense_data[[#This Row],[a_1State]]="Off",RANDBETWEEN(off_min,off_max),RANDBETWEEN(on_min,on_max))/sr_div</f>
        <v>5.6</v>
      </c>
      <c r="H4821" s="3">
        <v>3.4</v>
      </c>
      <c r="I4821" s="3">
        <f>IF(HOUR(Sense_data[[#This Row],[SysTimeStamp]])&lt;12,I4820+$B$14,I4820-$B$14)</f>
        <v>16.112037037037922</v>
      </c>
    </row>
    <row r="4822" spans="1:9" x14ac:dyDescent="0.2">
      <c r="A4822" t="s">
        <v>20</v>
      </c>
      <c r="B4822" t="s">
        <v>22</v>
      </c>
      <c r="C4822" s="6">
        <f t="shared" si="79"/>
        <v>42182.055613438926</v>
      </c>
      <c r="D4822" t="s">
        <v>23</v>
      </c>
      <c r="E4822" s="6">
        <f>IF(Sense_data[[#This Row],[a_1State]]=D4821,E4821,Sense_data[[#This Row],[SysTimeStamp]])</f>
        <v>42182.055162049932</v>
      </c>
      <c r="F4822" s="3" t="str">
        <f>Sense_data[[#This Row],[a_1State]]&amp;TEXT(Sense_data[[#This Row],[StateInstanceTimestamp]],"#.######")</f>
        <v>On42182.055162</v>
      </c>
      <c r="G4822" s="3">
        <f ca="1">IF(Sense_data[[#This Row],[a_1State]]="Off",RANDBETWEEN(off_min,off_max),RANDBETWEEN(on_min,on_max))/sr_div</f>
        <v>5.4</v>
      </c>
      <c r="H4822" s="3">
        <v>4.5999999999999996</v>
      </c>
      <c r="I4822" s="3">
        <f>IF(HOUR(Sense_data[[#This Row],[SysTimeStamp]])&lt;12,I4821+$B$14,I4821-$B$14)</f>
        <v>16.112268518519404</v>
      </c>
    </row>
    <row r="4823" spans="1:9" x14ac:dyDescent="0.2">
      <c r="A4823" t="s">
        <v>20</v>
      </c>
      <c r="B4823" t="s">
        <v>22</v>
      </c>
      <c r="C4823" s="6">
        <f t="shared" si="79"/>
        <v>42182.055625013003</v>
      </c>
      <c r="D4823" t="s">
        <v>23</v>
      </c>
      <c r="E4823" s="6">
        <f>IF(Sense_data[[#This Row],[a_1State]]=D4822,E4822,Sense_data[[#This Row],[SysTimeStamp]])</f>
        <v>42182.055162049932</v>
      </c>
      <c r="F4823" s="3" t="str">
        <f>Sense_data[[#This Row],[a_1State]]&amp;TEXT(Sense_data[[#This Row],[StateInstanceTimestamp]],"#.######")</f>
        <v>On42182.055162</v>
      </c>
      <c r="G4823" s="3">
        <f ca="1">IF(Sense_data[[#This Row],[a_1State]]="Off",RANDBETWEEN(off_min,off_max),RANDBETWEEN(on_min,on_max))/sr_div</f>
        <v>5.2</v>
      </c>
      <c r="H4823" s="3">
        <v>4.3</v>
      </c>
      <c r="I4823" s="3">
        <f>IF(HOUR(Sense_data[[#This Row],[SysTimeStamp]])&lt;12,I4822+$B$14,I4822-$B$14)</f>
        <v>16.112500000000885</v>
      </c>
    </row>
    <row r="4824" spans="1:9" x14ac:dyDescent="0.2">
      <c r="A4824" t="s">
        <v>20</v>
      </c>
      <c r="B4824" t="s">
        <v>22</v>
      </c>
      <c r="C4824" s="6">
        <f t="shared" si="79"/>
        <v>42182.05563658708</v>
      </c>
      <c r="D4824" t="s">
        <v>23</v>
      </c>
      <c r="E4824" s="6">
        <f>IF(Sense_data[[#This Row],[a_1State]]=D4823,E4823,Sense_data[[#This Row],[SysTimeStamp]])</f>
        <v>42182.055162049932</v>
      </c>
      <c r="F4824" s="3" t="str">
        <f>Sense_data[[#This Row],[a_1State]]&amp;TEXT(Sense_data[[#This Row],[StateInstanceTimestamp]],"#.######")</f>
        <v>On42182.055162</v>
      </c>
      <c r="G4824" s="3">
        <f ca="1">IF(Sense_data[[#This Row],[a_1State]]="Off",RANDBETWEEN(off_min,off_max),RANDBETWEEN(on_min,on_max))/sr_div</f>
        <v>4.9000000000000004</v>
      </c>
      <c r="H4824" s="3">
        <v>3.3</v>
      </c>
      <c r="I4824" s="3">
        <f>IF(HOUR(Sense_data[[#This Row],[SysTimeStamp]])&lt;12,I4823+$B$14,I4823-$B$14)</f>
        <v>16.112731481482367</v>
      </c>
    </row>
    <row r="4825" spans="1:9" x14ac:dyDescent="0.2">
      <c r="A4825" t="s">
        <v>20</v>
      </c>
      <c r="B4825" t="s">
        <v>22</v>
      </c>
      <c r="C4825" s="6">
        <f t="shared" si="79"/>
        <v>42182.055648161157</v>
      </c>
      <c r="D4825" t="s">
        <v>23</v>
      </c>
      <c r="E4825" s="6">
        <f>IF(Sense_data[[#This Row],[a_1State]]=D4824,E4824,Sense_data[[#This Row],[SysTimeStamp]])</f>
        <v>42182.055162049932</v>
      </c>
      <c r="F4825" s="3" t="str">
        <f>Sense_data[[#This Row],[a_1State]]&amp;TEXT(Sense_data[[#This Row],[StateInstanceTimestamp]],"#.######")</f>
        <v>On42182.055162</v>
      </c>
      <c r="G4825" s="3">
        <f ca="1">IF(Sense_data[[#This Row],[a_1State]]="Off",RANDBETWEEN(off_min,off_max),RANDBETWEEN(on_min,on_max))/sr_div</f>
        <v>4.0999999999999996</v>
      </c>
      <c r="H4825" s="3">
        <v>3.1</v>
      </c>
      <c r="I4825" s="3">
        <f>IF(HOUR(Sense_data[[#This Row],[SysTimeStamp]])&lt;12,I4824+$B$14,I4824-$B$14)</f>
        <v>16.112962962963849</v>
      </c>
    </row>
    <row r="4826" spans="1:9" x14ac:dyDescent="0.2">
      <c r="A4826" t="s">
        <v>20</v>
      </c>
      <c r="B4826" t="s">
        <v>22</v>
      </c>
      <c r="C4826" s="6">
        <f t="shared" si="79"/>
        <v>42182.055659735233</v>
      </c>
      <c r="D4826" t="s">
        <v>23</v>
      </c>
      <c r="E4826" s="6">
        <f>IF(Sense_data[[#This Row],[a_1State]]=D4825,E4825,Sense_data[[#This Row],[SysTimeStamp]])</f>
        <v>42182.055162049932</v>
      </c>
      <c r="F4826" s="3" t="str">
        <f>Sense_data[[#This Row],[a_1State]]&amp;TEXT(Sense_data[[#This Row],[StateInstanceTimestamp]],"#.######")</f>
        <v>On42182.055162</v>
      </c>
      <c r="G4826" s="3">
        <f ca="1">IF(Sense_data[[#This Row],[a_1State]]="Off",RANDBETWEEN(off_min,off_max),RANDBETWEEN(on_min,on_max))/sr_div</f>
        <v>4.3</v>
      </c>
      <c r="H4826" s="3">
        <v>5.5</v>
      </c>
      <c r="I4826" s="3">
        <f>IF(HOUR(Sense_data[[#This Row],[SysTimeStamp]])&lt;12,I4825+$B$14,I4825-$B$14)</f>
        <v>16.11319444444533</v>
      </c>
    </row>
    <row r="4827" spans="1:9" x14ac:dyDescent="0.2">
      <c r="A4827" t="s">
        <v>20</v>
      </c>
      <c r="B4827" t="s">
        <v>22</v>
      </c>
      <c r="C4827" s="6">
        <f t="shared" si="79"/>
        <v>42182.05567130931</v>
      </c>
      <c r="D4827" t="s">
        <v>23</v>
      </c>
      <c r="E4827" s="6">
        <f>IF(Sense_data[[#This Row],[a_1State]]=D4826,E4826,Sense_data[[#This Row],[SysTimeStamp]])</f>
        <v>42182.055162049932</v>
      </c>
      <c r="F4827" s="3" t="str">
        <f>Sense_data[[#This Row],[a_1State]]&amp;TEXT(Sense_data[[#This Row],[StateInstanceTimestamp]],"#.######")</f>
        <v>On42182.055162</v>
      </c>
      <c r="G4827" s="3">
        <f ca="1">IF(Sense_data[[#This Row],[a_1State]]="Off",RANDBETWEEN(off_min,off_max),RANDBETWEEN(on_min,on_max))/sr_div</f>
        <v>6</v>
      </c>
      <c r="H4827" s="3">
        <v>3.3</v>
      </c>
      <c r="I4827" s="3">
        <f>IF(HOUR(Sense_data[[#This Row],[SysTimeStamp]])&lt;12,I4826+$B$14,I4826-$B$14)</f>
        <v>16.113425925926812</v>
      </c>
    </row>
    <row r="4828" spans="1:9" x14ac:dyDescent="0.2">
      <c r="A4828" t="s">
        <v>20</v>
      </c>
      <c r="B4828" t="s">
        <v>22</v>
      </c>
      <c r="C4828" s="6">
        <f t="shared" si="79"/>
        <v>42182.055682883387</v>
      </c>
      <c r="D4828" t="s">
        <v>23</v>
      </c>
      <c r="E4828" s="6">
        <f>IF(Sense_data[[#This Row],[a_1State]]=D4827,E4827,Sense_data[[#This Row],[SysTimeStamp]])</f>
        <v>42182.055162049932</v>
      </c>
      <c r="F4828" s="3" t="str">
        <f>Sense_data[[#This Row],[a_1State]]&amp;TEXT(Sense_data[[#This Row],[StateInstanceTimestamp]],"#.######")</f>
        <v>On42182.055162</v>
      </c>
      <c r="G4828" s="3">
        <f ca="1">IF(Sense_data[[#This Row],[a_1State]]="Off",RANDBETWEEN(off_min,off_max),RANDBETWEEN(on_min,on_max))/sr_div</f>
        <v>3.3</v>
      </c>
      <c r="H4828" s="3">
        <v>5.9</v>
      </c>
      <c r="I4828" s="3">
        <f>IF(HOUR(Sense_data[[#This Row],[SysTimeStamp]])&lt;12,I4827+$B$14,I4827-$B$14)</f>
        <v>16.113657407408294</v>
      </c>
    </row>
    <row r="4829" spans="1:9" x14ac:dyDescent="0.2">
      <c r="A4829" t="s">
        <v>20</v>
      </c>
      <c r="B4829" t="s">
        <v>22</v>
      </c>
      <c r="C4829" s="6">
        <f t="shared" si="79"/>
        <v>42182.055694457464</v>
      </c>
      <c r="D4829" t="s">
        <v>23</v>
      </c>
      <c r="E4829" s="6">
        <f>IF(Sense_data[[#This Row],[a_1State]]=D4828,E4828,Sense_data[[#This Row],[SysTimeStamp]])</f>
        <v>42182.055162049932</v>
      </c>
      <c r="F4829" s="3" t="str">
        <f>Sense_data[[#This Row],[a_1State]]&amp;TEXT(Sense_data[[#This Row],[StateInstanceTimestamp]],"#.######")</f>
        <v>On42182.055162</v>
      </c>
      <c r="G4829" s="3">
        <f ca="1">IF(Sense_data[[#This Row],[a_1State]]="Off",RANDBETWEEN(off_min,off_max),RANDBETWEEN(on_min,on_max))/sr_div</f>
        <v>5.5</v>
      </c>
      <c r="H4829" s="3">
        <v>4.7</v>
      </c>
      <c r="I4829" s="3">
        <f>IF(HOUR(Sense_data[[#This Row],[SysTimeStamp]])&lt;12,I4828+$B$14,I4828-$B$14)</f>
        <v>16.113888888889775</v>
      </c>
    </row>
    <row r="4830" spans="1:9" x14ac:dyDescent="0.2">
      <c r="A4830" t="s">
        <v>20</v>
      </c>
      <c r="B4830" t="s">
        <v>22</v>
      </c>
      <c r="C4830" s="6">
        <f t="shared" si="79"/>
        <v>42182.05570603154</v>
      </c>
      <c r="D4830" t="s">
        <v>23</v>
      </c>
      <c r="E4830" s="6">
        <f>IF(Sense_data[[#This Row],[a_1State]]=D4829,E4829,Sense_data[[#This Row],[SysTimeStamp]])</f>
        <v>42182.055162049932</v>
      </c>
      <c r="F4830" s="3" t="str">
        <f>Sense_data[[#This Row],[a_1State]]&amp;TEXT(Sense_data[[#This Row],[StateInstanceTimestamp]],"#.######")</f>
        <v>On42182.055162</v>
      </c>
      <c r="G4830" s="3">
        <f ca="1">IF(Sense_data[[#This Row],[a_1State]]="Off",RANDBETWEEN(off_min,off_max),RANDBETWEEN(on_min,on_max))/sr_div</f>
        <v>4.5</v>
      </c>
      <c r="H4830" s="3">
        <v>3.2</v>
      </c>
      <c r="I4830" s="3">
        <f>IF(HOUR(Sense_data[[#This Row],[SysTimeStamp]])&lt;12,I4829+$B$14,I4829-$B$14)</f>
        <v>16.114120370371257</v>
      </c>
    </row>
    <row r="4831" spans="1:9" x14ac:dyDescent="0.2">
      <c r="A4831" t="s">
        <v>20</v>
      </c>
      <c r="B4831" t="s">
        <v>22</v>
      </c>
      <c r="C4831" s="6">
        <f t="shared" si="79"/>
        <v>42182.055717605617</v>
      </c>
      <c r="D4831" t="s">
        <v>23</v>
      </c>
      <c r="E4831" s="6">
        <f>IF(Sense_data[[#This Row],[a_1State]]=D4830,E4830,Sense_data[[#This Row],[SysTimeStamp]])</f>
        <v>42182.055162049932</v>
      </c>
      <c r="F4831" s="3" t="str">
        <f>Sense_data[[#This Row],[a_1State]]&amp;TEXT(Sense_data[[#This Row],[StateInstanceTimestamp]],"#.######")</f>
        <v>On42182.055162</v>
      </c>
      <c r="G4831" s="3">
        <f ca="1">IF(Sense_data[[#This Row],[a_1State]]="Off",RANDBETWEEN(off_min,off_max),RANDBETWEEN(on_min,on_max))/sr_div</f>
        <v>5.0999999999999996</v>
      </c>
      <c r="H4831" s="3">
        <v>5.3</v>
      </c>
      <c r="I4831" s="3">
        <f>IF(HOUR(Sense_data[[#This Row],[SysTimeStamp]])&lt;12,I4830+$B$14,I4830-$B$14)</f>
        <v>16.114351851852739</v>
      </c>
    </row>
    <row r="4832" spans="1:9" x14ac:dyDescent="0.2">
      <c r="A4832" t="s">
        <v>20</v>
      </c>
      <c r="B4832" t="s">
        <v>22</v>
      </c>
      <c r="C4832" s="6">
        <f t="shared" si="79"/>
        <v>42182.055729179694</v>
      </c>
      <c r="D4832" t="s">
        <v>23</v>
      </c>
      <c r="E4832" s="6">
        <f>IF(Sense_data[[#This Row],[a_1State]]=D4831,E4831,Sense_data[[#This Row],[SysTimeStamp]])</f>
        <v>42182.055162049932</v>
      </c>
      <c r="F4832" s="3" t="str">
        <f>Sense_data[[#This Row],[a_1State]]&amp;TEXT(Sense_data[[#This Row],[StateInstanceTimestamp]],"#.######")</f>
        <v>On42182.055162</v>
      </c>
      <c r="G4832" s="3">
        <f ca="1">IF(Sense_data[[#This Row],[a_1State]]="Off",RANDBETWEEN(off_min,off_max),RANDBETWEEN(on_min,on_max))/sr_div</f>
        <v>3.9</v>
      </c>
      <c r="H4832" s="3">
        <v>3.5</v>
      </c>
      <c r="I4832" s="3">
        <f>IF(HOUR(Sense_data[[#This Row],[SysTimeStamp]])&lt;12,I4831+$B$14,I4831-$B$14)</f>
        <v>16.11458333333422</v>
      </c>
    </row>
    <row r="4833" spans="1:9" x14ac:dyDescent="0.2">
      <c r="A4833" t="s">
        <v>20</v>
      </c>
      <c r="B4833" t="s">
        <v>22</v>
      </c>
      <c r="C4833" s="6">
        <f t="shared" si="79"/>
        <v>42182.055740753771</v>
      </c>
      <c r="D4833" t="s">
        <v>23</v>
      </c>
      <c r="E4833" s="6">
        <f>IF(Sense_data[[#This Row],[a_1State]]=D4832,E4832,Sense_data[[#This Row],[SysTimeStamp]])</f>
        <v>42182.055162049932</v>
      </c>
      <c r="F4833" s="3" t="str">
        <f>Sense_data[[#This Row],[a_1State]]&amp;TEXT(Sense_data[[#This Row],[StateInstanceTimestamp]],"#.######")</f>
        <v>On42182.055162</v>
      </c>
      <c r="G4833" s="3">
        <f ca="1">IF(Sense_data[[#This Row],[a_1State]]="Off",RANDBETWEEN(off_min,off_max),RANDBETWEEN(on_min,on_max))/sr_div</f>
        <v>4.4000000000000004</v>
      </c>
      <c r="H4833" s="3">
        <v>5.8</v>
      </c>
      <c r="I4833" s="3">
        <f>IF(HOUR(Sense_data[[#This Row],[SysTimeStamp]])&lt;12,I4832+$B$14,I4832-$B$14)</f>
        <v>16.114814814815702</v>
      </c>
    </row>
    <row r="4834" spans="1:9" x14ac:dyDescent="0.2">
      <c r="A4834" t="s">
        <v>20</v>
      </c>
      <c r="B4834" t="s">
        <v>22</v>
      </c>
      <c r="C4834" s="6">
        <f t="shared" si="79"/>
        <v>42182.055752327848</v>
      </c>
      <c r="D4834" t="s">
        <v>23</v>
      </c>
      <c r="E4834" s="6">
        <f>IF(Sense_data[[#This Row],[a_1State]]=D4833,E4833,Sense_data[[#This Row],[SysTimeStamp]])</f>
        <v>42182.055162049932</v>
      </c>
      <c r="F4834" s="3" t="str">
        <f>Sense_data[[#This Row],[a_1State]]&amp;TEXT(Sense_data[[#This Row],[StateInstanceTimestamp]],"#.######")</f>
        <v>On42182.055162</v>
      </c>
      <c r="G4834" s="3">
        <f ca="1">IF(Sense_data[[#This Row],[a_1State]]="Off",RANDBETWEEN(off_min,off_max),RANDBETWEEN(on_min,on_max))/sr_div</f>
        <v>5.9</v>
      </c>
      <c r="H4834" s="3">
        <v>4.0999999999999996</v>
      </c>
      <c r="I4834" s="3">
        <f>IF(HOUR(Sense_data[[#This Row],[SysTimeStamp]])&lt;12,I4833+$B$14,I4833-$B$14)</f>
        <v>16.115046296297184</v>
      </c>
    </row>
    <row r="4835" spans="1:9" x14ac:dyDescent="0.2">
      <c r="A4835" t="s">
        <v>20</v>
      </c>
      <c r="B4835" t="s">
        <v>22</v>
      </c>
      <c r="C4835" s="6">
        <f t="shared" si="79"/>
        <v>42182.055763901924</v>
      </c>
      <c r="D4835" t="s">
        <v>23</v>
      </c>
      <c r="E4835" s="6">
        <f>IF(Sense_data[[#This Row],[a_1State]]=D4834,E4834,Sense_data[[#This Row],[SysTimeStamp]])</f>
        <v>42182.055162049932</v>
      </c>
      <c r="F4835" s="3" t="str">
        <f>Sense_data[[#This Row],[a_1State]]&amp;TEXT(Sense_data[[#This Row],[StateInstanceTimestamp]],"#.######")</f>
        <v>On42182.055162</v>
      </c>
      <c r="G4835" s="3">
        <f ca="1">IF(Sense_data[[#This Row],[a_1State]]="Off",RANDBETWEEN(off_min,off_max),RANDBETWEEN(on_min,on_max))/sr_div</f>
        <v>5.0999999999999996</v>
      </c>
      <c r="H4835" s="3">
        <v>4</v>
      </c>
      <c r="I4835" s="3">
        <f>IF(HOUR(Sense_data[[#This Row],[SysTimeStamp]])&lt;12,I4834+$B$14,I4834-$B$14)</f>
        <v>16.115277777778665</v>
      </c>
    </row>
    <row r="4836" spans="1:9" x14ac:dyDescent="0.2">
      <c r="A4836" t="s">
        <v>20</v>
      </c>
      <c r="B4836" t="s">
        <v>22</v>
      </c>
      <c r="C4836" s="6">
        <f t="shared" si="79"/>
        <v>42182.055775476001</v>
      </c>
      <c r="D4836" t="s">
        <v>23</v>
      </c>
      <c r="E4836" s="6">
        <f>IF(Sense_data[[#This Row],[a_1State]]=D4835,E4835,Sense_data[[#This Row],[SysTimeStamp]])</f>
        <v>42182.055162049932</v>
      </c>
      <c r="F4836" s="3" t="str">
        <f>Sense_data[[#This Row],[a_1State]]&amp;TEXT(Sense_data[[#This Row],[StateInstanceTimestamp]],"#.######")</f>
        <v>On42182.055162</v>
      </c>
      <c r="G4836" s="3">
        <f ca="1">IF(Sense_data[[#This Row],[a_1State]]="Off",RANDBETWEEN(off_min,off_max),RANDBETWEEN(on_min,on_max))/sr_div</f>
        <v>5.6</v>
      </c>
      <c r="H4836" s="3">
        <v>5.5</v>
      </c>
      <c r="I4836" s="3">
        <f>IF(HOUR(Sense_data[[#This Row],[SysTimeStamp]])&lt;12,I4835+$B$14,I4835-$B$14)</f>
        <v>16.115509259260147</v>
      </c>
    </row>
    <row r="4837" spans="1:9" x14ac:dyDescent="0.2">
      <c r="A4837" t="s">
        <v>20</v>
      </c>
      <c r="B4837" t="s">
        <v>22</v>
      </c>
      <c r="C4837" s="6">
        <f t="shared" si="79"/>
        <v>42182.055787050078</v>
      </c>
      <c r="D4837" t="s">
        <v>23</v>
      </c>
      <c r="E4837" s="6">
        <f>IF(Sense_data[[#This Row],[a_1State]]=D4836,E4836,Sense_data[[#This Row],[SysTimeStamp]])</f>
        <v>42182.055162049932</v>
      </c>
      <c r="F4837" s="3" t="str">
        <f>Sense_data[[#This Row],[a_1State]]&amp;TEXT(Sense_data[[#This Row],[StateInstanceTimestamp]],"#.######")</f>
        <v>On42182.055162</v>
      </c>
      <c r="G4837" s="3">
        <f ca="1">IF(Sense_data[[#This Row],[a_1State]]="Off",RANDBETWEEN(off_min,off_max),RANDBETWEEN(on_min,on_max))/sr_div</f>
        <v>6</v>
      </c>
      <c r="H4837" s="3">
        <v>3.4</v>
      </c>
      <c r="I4837" s="3">
        <f>IF(HOUR(Sense_data[[#This Row],[SysTimeStamp]])&lt;12,I4836+$B$14,I4836-$B$14)</f>
        <v>16.115740740741629</v>
      </c>
    </row>
    <row r="4838" spans="1:9" x14ac:dyDescent="0.2">
      <c r="A4838" t="s">
        <v>20</v>
      </c>
      <c r="B4838" t="s">
        <v>22</v>
      </c>
      <c r="C4838" s="6">
        <f t="shared" si="79"/>
        <v>42182.055798624155</v>
      </c>
      <c r="D4838" t="s">
        <v>23</v>
      </c>
      <c r="E4838" s="6">
        <f>IF(Sense_data[[#This Row],[a_1State]]=D4837,E4837,Sense_data[[#This Row],[SysTimeStamp]])</f>
        <v>42182.055162049932</v>
      </c>
      <c r="F4838" s="3" t="str">
        <f>Sense_data[[#This Row],[a_1State]]&amp;TEXT(Sense_data[[#This Row],[StateInstanceTimestamp]],"#.######")</f>
        <v>On42182.055162</v>
      </c>
      <c r="G4838" s="3">
        <f ca="1">IF(Sense_data[[#This Row],[a_1State]]="Off",RANDBETWEEN(off_min,off_max),RANDBETWEEN(on_min,on_max))/sr_div</f>
        <v>5.5</v>
      </c>
      <c r="H4838" s="3">
        <v>5.7</v>
      </c>
      <c r="I4838" s="3">
        <f>IF(HOUR(Sense_data[[#This Row],[SysTimeStamp]])&lt;12,I4837+$B$14,I4837-$B$14)</f>
        <v>16.11597222222311</v>
      </c>
    </row>
    <row r="4839" spans="1:9" x14ac:dyDescent="0.2">
      <c r="A4839" t="s">
        <v>20</v>
      </c>
      <c r="B4839" t="s">
        <v>22</v>
      </c>
      <c r="C4839" s="6">
        <f t="shared" si="79"/>
        <v>42182.055810198231</v>
      </c>
      <c r="D4839" t="s">
        <v>23</v>
      </c>
      <c r="E4839" s="6">
        <f>IF(Sense_data[[#This Row],[a_1State]]=D4838,E4838,Sense_data[[#This Row],[SysTimeStamp]])</f>
        <v>42182.055162049932</v>
      </c>
      <c r="F4839" s="3" t="str">
        <f>Sense_data[[#This Row],[a_1State]]&amp;TEXT(Sense_data[[#This Row],[StateInstanceTimestamp]],"#.######")</f>
        <v>On42182.055162</v>
      </c>
      <c r="G4839" s="3">
        <f ca="1">IF(Sense_data[[#This Row],[a_1State]]="Off",RANDBETWEEN(off_min,off_max),RANDBETWEEN(on_min,on_max))/sr_div</f>
        <v>3.5</v>
      </c>
      <c r="H4839" s="3">
        <v>4</v>
      </c>
      <c r="I4839" s="3">
        <f>IF(HOUR(Sense_data[[#This Row],[SysTimeStamp]])&lt;12,I4838+$B$14,I4838-$B$14)</f>
        <v>16.116203703704592</v>
      </c>
    </row>
    <row r="4840" spans="1:9" x14ac:dyDescent="0.2">
      <c r="A4840" t="s">
        <v>20</v>
      </c>
      <c r="B4840" t="s">
        <v>22</v>
      </c>
      <c r="C4840" s="6">
        <f t="shared" si="79"/>
        <v>42182.055821772308</v>
      </c>
      <c r="D4840" t="s">
        <v>23</v>
      </c>
      <c r="E4840" s="6">
        <f>IF(Sense_data[[#This Row],[a_1State]]=D4839,E4839,Sense_data[[#This Row],[SysTimeStamp]])</f>
        <v>42182.055162049932</v>
      </c>
      <c r="F4840" s="3" t="str">
        <f>Sense_data[[#This Row],[a_1State]]&amp;TEXT(Sense_data[[#This Row],[StateInstanceTimestamp]],"#.######")</f>
        <v>On42182.055162</v>
      </c>
      <c r="G4840" s="3">
        <f ca="1">IF(Sense_data[[#This Row],[a_1State]]="Off",RANDBETWEEN(off_min,off_max),RANDBETWEEN(on_min,on_max))/sr_div</f>
        <v>5.7</v>
      </c>
      <c r="H4840" s="3">
        <v>3.3</v>
      </c>
      <c r="I4840" s="3">
        <f>IF(HOUR(Sense_data[[#This Row],[SysTimeStamp]])&lt;12,I4839+$B$14,I4839-$B$14)</f>
        <v>16.116435185186074</v>
      </c>
    </row>
    <row r="4841" spans="1:9" x14ac:dyDescent="0.2">
      <c r="A4841" t="s">
        <v>20</v>
      </c>
      <c r="B4841" t="s">
        <v>22</v>
      </c>
      <c r="C4841" s="6">
        <f t="shared" si="79"/>
        <v>42182.055833346385</v>
      </c>
      <c r="D4841" t="s">
        <v>23</v>
      </c>
      <c r="E4841" s="6">
        <f>IF(Sense_data[[#This Row],[a_1State]]=D4840,E4840,Sense_data[[#This Row],[SysTimeStamp]])</f>
        <v>42182.055162049932</v>
      </c>
      <c r="F4841" s="3" t="str">
        <f>Sense_data[[#This Row],[a_1State]]&amp;TEXT(Sense_data[[#This Row],[StateInstanceTimestamp]],"#.######")</f>
        <v>On42182.055162</v>
      </c>
      <c r="G4841" s="3">
        <f ca="1">IF(Sense_data[[#This Row],[a_1State]]="Off",RANDBETWEEN(off_min,off_max),RANDBETWEEN(on_min,on_max))/sr_div</f>
        <v>3.5</v>
      </c>
      <c r="H4841" s="3">
        <v>5.4</v>
      </c>
      <c r="I4841" s="3">
        <f>IF(HOUR(Sense_data[[#This Row],[SysTimeStamp]])&lt;12,I4840+$B$14,I4840-$B$14)</f>
        <v>16.116666666667555</v>
      </c>
    </row>
    <row r="4842" spans="1:9" x14ac:dyDescent="0.2">
      <c r="A4842" t="s">
        <v>20</v>
      </c>
      <c r="B4842" t="s">
        <v>22</v>
      </c>
      <c r="C4842" s="6">
        <f t="shared" si="79"/>
        <v>42182.055844920462</v>
      </c>
      <c r="D4842" t="s">
        <v>23</v>
      </c>
      <c r="E4842" s="6">
        <f>IF(Sense_data[[#This Row],[a_1State]]=D4841,E4841,Sense_data[[#This Row],[SysTimeStamp]])</f>
        <v>42182.055162049932</v>
      </c>
      <c r="F4842" s="3" t="str">
        <f>Sense_data[[#This Row],[a_1State]]&amp;TEXT(Sense_data[[#This Row],[StateInstanceTimestamp]],"#.######")</f>
        <v>On42182.055162</v>
      </c>
      <c r="G4842" s="3">
        <f ca="1">IF(Sense_data[[#This Row],[a_1State]]="Off",RANDBETWEEN(off_min,off_max),RANDBETWEEN(on_min,on_max))/sr_div</f>
        <v>5.0999999999999996</v>
      </c>
      <c r="H4842" s="3">
        <v>4.2</v>
      </c>
      <c r="I4842" s="3">
        <f>IF(HOUR(Sense_data[[#This Row],[SysTimeStamp]])&lt;12,I4841+$B$14,I4841-$B$14)</f>
        <v>16.116898148149037</v>
      </c>
    </row>
    <row r="4843" spans="1:9" x14ac:dyDescent="0.2">
      <c r="A4843" t="s">
        <v>20</v>
      </c>
      <c r="B4843" t="s">
        <v>22</v>
      </c>
      <c r="C4843" s="6">
        <f t="shared" si="79"/>
        <v>42182.055856494539</v>
      </c>
      <c r="D4843" t="s">
        <v>23</v>
      </c>
      <c r="E4843" s="6">
        <f>IF(Sense_data[[#This Row],[a_1State]]=D4842,E4842,Sense_data[[#This Row],[SysTimeStamp]])</f>
        <v>42182.055162049932</v>
      </c>
      <c r="F4843" s="3" t="str">
        <f>Sense_data[[#This Row],[a_1State]]&amp;TEXT(Sense_data[[#This Row],[StateInstanceTimestamp]],"#.######")</f>
        <v>On42182.055162</v>
      </c>
      <c r="G4843" s="3">
        <f ca="1">IF(Sense_data[[#This Row],[a_1State]]="Off",RANDBETWEEN(off_min,off_max),RANDBETWEEN(on_min,on_max))/sr_div</f>
        <v>3.3</v>
      </c>
      <c r="H4843" s="3">
        <v>3.8</v>
      </c>
      <c r="I4843" s="3">
        <f>IF(HOUR(Sense_data[[#This Row],[SysTimeStamp]])&lt;12,I4842+$B$14,I4842-$B$14)</f>
        <v>16.117129629630519</v>
      </c>
    </row>
    <row r="4844" spans="1:9" x14ac:dyDescent="0.2">
      <c r="A4844" t="s">
        <v>20</v>
      </c>
      <c r="B4844" t="s">
        <v>22</v>
      </c>
      <c r="C4844" s="6">
        <f t="shared" si="79"/>
        <v>42182.055868068615</v>
      </c>
      <c r="D4844" t="s">
        <v>23</v>
      </c>
      <c r="E4844" s="6">
        <f>IF(Sense_data[[#This Row],[a_1State]]=D4843,E4843,Sense_data[[#This Row],[SysTimeStamp]])</f>
        <v>42182.055162049932</v>
      </c>
      <c r="F4844" s="3" t="str">
        <f>Sense_data[[#This Row],[a_1State]]&amp;TEXT(Sense_data[[#This Row],[StateInstanceTimestamp]],"#.######")</f>
        <v>On42182.055162</v>
      </c>
      <c r="G4844" s="3">
        <f ca="1">IF(Sense_data[[#This Row],[a_1State]]="Off",RANDBETWEEN(off_min,off_max),RANDBETWEEN(on_min,on_max))/sr_div</f>
        <v>4.8</v>
      </c>
      <c r="H4844" s="3">
        <v>5</v>
      </c>
      <c r="I4844" s="3">
        <f>IF(HOUR(Sense_data[[#This Row],[SysTimeStamp]])&lt;12,I4843+$B$14,I4843-$B$14)</f>
        <v>16.117361111112</v>
      </c>
    </row>
    <row r="4845" spans="1:9" x14ac:dyDescent="0.2">
      <c r="A4845" t="s">
        <v>20</v>
      </c>
      <c r="B4845" t="s">
        <v>22</v>
      </c>
      <c r="C4845" s="6">
        <f t="shared" si="79"/>
        <v>42182.055879642692</v>
      </c>
      <c r="D4845" t="s">
        <v>23</v>
      </c>
      <c r="E4845" s="6">
        <f>IF(Sense_data[[#This Row],[a_1State]]=D4844,E4844,Sense_data[[#This Row],[SysTimeStamp]])</f>
        <v>42182.055162049932</v>
      </c>
      <c r="F4845" s="3" t="str">
        <f>Sense_data[[#This Row],[a_1State]]&amp;TEXT(Sense_data[[#This Row],[StateInstanceTimestamp]],"#.######")</f>
        <v>On42182.055162</v>
      </c>
      <c r="G4845" s="3">
        <f ca="1">IF(Sense_data[[#This Row],[a_1State]]="Off",RANDBETWEEN(off_min,off_max),RANDBETWEEN(on_min,on_max))/sr_div</f>
        <v>4.5</v>
      </c>
      <c r="H4845" s="3">
        <v>4.5999999999999996</v>
      </c>
      <c r="I4845" s="3">
        <f>IF(HOUR(Sense_data[[#This Row],[SysTimeStamp]])&lt;12,I4844+$B$14,I4844-$B$14)</f>
        <v>16.117592592593482</v>
      </c>
    </row>
    <row r="4846" spans="1:9" x14ac:dyDescent="0.2">
      <c r="A4846" t="s">
        <v>20</v>
      </c>
      <c r="B4846" t="s">
        <v>22</v>
      </c>
      <c r="C4846" s="6">
        <f t="shared" si="79"/>
        <v>42182.055891216769</v>
      </c>
      <c r="D4846" t="s">
        <v>23</v>
      </c>
      <c r="E4846" s="6">
        <f>IF(Sense_data[[#This Row],[a_1State]]=D4845,E4845,Sense_data[[#This Row],[SysTimeStamp]])</f>
        <v>42182.055162049932</v>
      </c>
      <c r="F4846" s="3" t="str">
        <f>Sense_data[[#This Row],[a_1State]]&amp;TEXT(Sense_data[[#This Row],[StateInstanceTimestamp]],"#.######")</f>
        <v>On42182.055162</v>
      </c>
      <c r="G4846" s="3">
        <f ca="1">IF(Sense_data[[#This Row],[a_1State]]="Off",RANDBETWEEN(off_min,off_max),RANDBETWEEN(on_min,on_max))/sr_div</f>
        <v>5.5</v>
      </c>
      <c r="H4846" s="3">
        <v>5.5</v>
      </c>
      <c r="I4846" s="3">
        <f>IF(HOUR(Sense_data[[#This Row],[SysTimeStamp]])&lt;12,I4845+$B$14,I4845-$B$14)</f>
        <v>16.117824074074964</v>
      </c>
    </row>
    <row r="4847" spans="1:9" x14ac:dyDescent="0.2">
      <c r="A4847" t="s">
        <v>20</v>
      </c>
      <c r="B4847" t="s">
        <v>22</v>
      </c>
      <c r="C4847" s="6">
        <f t="shared" si="79"/>
        <v>42182.055902790846</v>
      </c>
      <c r="D4847" t="s">
        <v>23</v>
      </c>
      <c r="E4847" s="6">
        <f>IF(Sense_data[[#This Row],[a_1State]]=D4846,E4846,Sense_data[[#This Row],[SysTimeStamp]])</f>
        <v>42182.055162049932</v>
      </c>
      <c r="F4847" s="3" t="str">
        <f>Sense_data[[#This Row],[a_1State]]&amp;TEXT(Sense_data[[#This Row],[StateInstanceTimestamp]],"#.######")</f>
        <v>On42182.055162</v>
      </c>
      <c r="G4847" s="3">
        <f ca="1">IF(Sense_data[[#This Row],[a_1State]]="Off",RANDBETWEEN(off_min,off_max),RANDBETWEEN(on_min,on_max))/sr_div</f>
        <v>5.8</v>
      </c>
      <c r="H4847" s="3">
        <v>5.6</v>
      </c>
      <c r="I4847" s="3">
        <f>IF(HOUR(Sense_data[[#This Row],[SysTimeStamp]])&lt;12,I4846+$B$14,I4846-$B$14)</f>
        <v>16.118055555556445</v>
      </c>
    </row>
    <row r="4848" spans="1:9" x14ac:dyDescent="0.2">
      <c r="A4848" t="s">
        <v>20</v>
      </c>
      <c r="B4848" t="s">
        <v>22</v>
      </c>
      <c r="C4848" s="6">
        <f t="shared" ref="C4848:C4911" si="80">C4847+$B$2</f>
        <v>42182.055914364923</v>
      </c>
      <c r="D4848" t="s">
        <v>23</v>
      </c>
      <c r="E4848" s="6">
        <f>IF(Sense_data[[#This Row],[a_1State]]=D4847,E4847,Sense_data[[#This Row],[SysTimeStamp]])</f>
        <v>42182.055162049932</v>
      </c>
      <c r="F4848" s="3" t="str">
        <f>Sense_data[[#This Row],[a_1State]]&amp;TEXT(Sense_data[[#This Row],[StateInstanceTimestamp]],"#.######")</f>
        <v>On42182.055162</v>
      </c>
      <c r="G4848" s="3">
        <f ca="1">IF(Sense_data[[#This Row],[a_1State]]="Off",RANDBETWEEN(off_min,off_max),RANDBETWEEN(on_min,on_max))/sr_div</f>
        <v>5.0999999999999996</v>
      </c>
      <c r="H4848" s="3">
        <v>4.4000000000000004</v>
      </c>
      <c r="I4848" s="3">
        <f>IF(HOUR(Sense_data[[#This Row],[SysTimeStamp]])&lt;12,I4847+$B$14,I4847-$B$14)</f>
        <v>16.118287037037927</v>
      </c>
    </row>
    <row r="4849" spans="1:9" x14ac:dyDescent="0.2">
      <c r="A4849" t="s">
        <v>20</v>
      </c>
      <c r="B4849" t="s">
        <v>22</v>
      </c>
      <c r="C4849" s="6">
        <f t="shared" si="80"/>
        <v>42182.055925938999</v>
      </c>
      <c r="D4849" t="s">
        <v>23</v>
      </c>
      <c r="E4849" s="6">
        <f>IF(Sense_data[[#This Row],[a_1State]]=D4848,E4848,Sense_data[[#This Row],[SysTimeStamp]])</f>
        <v>42182.055162049932</v>
      </c>
      <c r="F4849" s="3" t="str">
        <f>Sense_data[[#This Row],[a_1State]]&amp;TEXT(Sense_data[[#This Row],[StateInstanceTimestamp]],"#.######")</f>
        <v>On42182.055162</v>
      </c>
      <c r="G4849" s="3">
        <f ca="1">IF(Sense_data[[#This Row],[a_1State]]="Off",RANDBETWEEN(off_min,off_max),RANDBETWEEN(on_min,on_max))/sr_div</f>
        <v>3.6</v>
      </c>
      <c r="H4849" s="3">
        <v>5</v>
      </c>
      <c r="I4849" s="3">
        <f>IF(HOUR(Sense_data[[#This Row],[SysTimeStamp]])&lt;12,I4848+$B$14,I4848-$B$14)</f>
        <v>16.118518518519409</v>
      </c>
    </row>
    <row r="4850" spans="1:9" x14ac:dyDescent="0.2">
      <c r="A4850" t="s">
        <v>20</v>
      </c>
      <c r="B4850" t="s">
        <v>22</v>
      </c>
      <c r="C4850" s="6">
        <f t="shared" si="80"/>
        <v>42182.055937513076</v>
      </c>
      <c r="D4850" t="s">
        <v>23</v>
      </c>
      <c r="E4850" s="6">
        <f>IF(Sense_data[[#This Row],[a_1State]]=D4849,E4849,Sense_data[[#This Row],[SysTimeStamp]])</f>
        <v>42182.055162049932</v>
      </c>
      <c r="F4850" s="3" t="str">
        <f>Sense_data[[#This Row],[a_1State]]&amp;TEXT(Sense_data[[#This Row],[StateInstanceTimestamp]],"#.######")</f>
        <v>On42182.055162</v>
      </c>
      <c r="G4850" s="3">
        <f ca="1">IF(Sense_data[[#This Row],[a_1State]]="Off",RANDBETWEEN(off_min,off_max),RANDBETWEEN(on_min,on_max))/sr_div</f>
        <v>3.3</v>
      </c>
      <c r="H4850" s="3">
        <v>3.2</v>
      </c>
      <c r="I4850" s="3">
        <f>IF(HOUR(Sense_data[[#This Row],[SysTimeStamp]])&lt;12,I4849+$B$14,I4849-$B$14)</f>
        <v>16.11875000000089</v>
      </c>
    </row>
    <row r="4851" spans="1:9" x14ac:dyDescent="0.2">
      <c r="A4851" t="s">
        <v>20</v>
      </c>
      <c r="B4851" t="s">
        <v>22</v>
      </c>
      <c r="C4851" s="6">
        <f t="shared" si="80"/>
        <v>42182.055949087153</v>
      </c>
      <c r="D4851" t="s">
        <v>23</v>
      </c>
      <c r="E4851" s="6">
        <f>IF(Sense_data[[#This Row],[a_1State]]=D4850,E4850,Sense_data[[#This Row],[SysTimeStamp]])</f>
        <v>42182.055162049932</v>
      </c>
      <c r="F4851" s="3" t="str">
        <f>Sense_data[[#This Row],[a_1State]]&amp;TEXT(Sense_data[[#This Row],[StateInstanceTimestamp]],"#.######")</f>
        <v>On42182.055162</v>
      </c>
      <c r="G4851" s="3">
        <f ca="1">IF(Sense_data[[#This Row],[a_1State]]="Off",RANDBETWEEN(off_min,off_max),RANDBETWEEN(on_min,on_max))/sr_div</f>
        <v>6</v>
      </c>
      <c r="H4851" s="3">
        <v>5.6</v>
      </c>
      <c r="I4851" s="3">
        <f>IF(HOUR(Sense_data[[#This Row],[SysTimeStamp]])&lt;12,I4850+$B$14,I4850-$B$14)</f>
        <v>16.118981481482372</v>
      </c>
    </row>
    <row r="4852" spans="1:9" x14ac:dyDescent="0.2">
      <c r="A4852" t="s">
        <v>20</v>
      </c>
      <c r="B4852" t="s">
        <v>22</v>
      </c>
      <c r="C4852" s="6">
        <f t="shared" si="80"/>
        <v>42182.05596066123</v>
      </c>
      <c r="D4852" t="s">
        <v>23</v>
      </c>
      <c r="E4852" s="6">
        <f>IF(Sense_data[[#This Row],[a_1State]]=D4851,E4851,Sense_data[[#This Row],[SysTimeStamp]])</f>
        <v>42182.055162049932</v>
      </c>
      <c r="F4852" s="3" t="str">
        <f>Sense_data[[#This Row],[a_1State]]&amp;TEXT(Sense_data[[#This Row],[StateInstanceTimestamp]],"#.######")</f>
        <v>On42182.055162</v>
      </c>
      <c r="G4852" s="3">
        <f ca="1">IF(Sense_data[[#This Row],[a_1State]]="Off",RANDBETWEEN(off_min,off_max),RANDBETWEEN(on_min,on_max))/sr_div</f>
        <v>4.3</v>
      </c>
      <c r="H4852" s="3">
        <v>4.3</v>
      </c>
      <c r="I4852" s="3">
        <f>IF(HOUR(Sense_data[[#This Row],[SysTimeStamp]])&lt;12,I4851+$B$14,I4851-$B$14)</f>
        <v>16.119212962963854</v>
      </c>
    </row>
    <row r="4853" spans="1:9" x14ac:dyDescent="0.2">
      <c r="A4853" t="s">
        <v>20</v>
      </c>
      <c r="B4853" t="s">
        <v>22</v>
      </c>
      <c r="C4853" s="6">
        <f t="shared" si="80"/>
        <v>42182.055972235306</v>
      </c>
      <c r="D4853" t="s">
        <v>23</v>
      </c>
      <c r="E4853" s="6">
        <f>IF(Sense_data[[#This Row],[a_1State]]=D4852,E4852,Sense_data[[#This Row],[SysTimeStamp]])</f>
        <v>42182.055162049932</v>
      </c>
      <c r="F4853" s="3" t="str">
        <f>Sense_data[[#This Row],[a_1State]]&amp;TEXT(Sense_data[[#This Row],[StateInstanceTimestamp]],"#.######")</f>
        <v>On42182.055162</v>
      </c>
      <c r="G4853" s="3">
        <f ca="1">IF(Sense_data[[#This Row],[a_1State]]="Off",RANDBETWEEN(off_min,off_max),RANDBETWEEN(on_min,on_max))/sr_div</f>
        <v>5.2</v>
      </c>
      <c r="H4853" s="3">
        <v>4.4000000000000004</v>
      </c>
      <c r="I4853" s="3">
        <f>IF(HOUR(Sense_data[[#This Row],[SysTimeStamp]])&lt;12,I4852+$B$14,I4852-$B$14)</f>
        <v>16.119444444445335</v>
      </c>
    </row>
    <row r="4854" spans="1:9" x14ac:dyDescent="0.2">
      <c r="A4854" t="s">
        <v>20</v>
      </c>
      <c r="B4854" t="s">
        <v>22</v>
      </c>
      <c r="C4854" s="6">
        <f t="shared" si="80"/>
        <v>42182.055983809383</v>
      </c>
      <c r="D4854" t="s">
        <v>21</v>
      </c>
      <c r="E4854" s="6">
        <f>IF(Sense_data[[#This Row],[a_1State]]=D4853,E4853,Sense_data[[#This Row],[SysTimeStamp]])</f>
        <v>42182.055983809383</v>
      </c>
      <c r="F4854" s="3" t="str">
        <f>Sense_data[[#This Row],[a_1State]]&amp;TEXT(Sense_data[[#This Row],[StateInstanceTimestamp]],"#.######")</f>
        <v>Off42182.055984</v>
      </c>
      <c r="G4854" s="3">
        <f ca="1">IF(Sense_data[[#This Row],[a_1State]]="Off",RANDBETWEEN(off_min,off_max),RANDBETWEEN(on_min,on_max))/sr_div</f>
        <v>2.5</v>
      </c>
      <c r="H4854" s="3">
        <v>1.2</v>
      </c>
      <c r="I4854" s="3">
        <f>IF(HOUR(Sense_data[[#This Row],[SysTimeStamp]])&lt;12,I4853+$B$14,I4853-$B$14)</f>
        <v>16.119675925926817</v>
      </c>
    </row>
    <row r="4855" spans="1:9" x14ac:dyDescent="0.2">
      <c r="A4855" t="s">
        <v>20</v>
      </c>
      <c r="B4855" t="s">
        <v>22</v>
      </c>
      <c r="C4855" s="6">
        <f t="shared" si="80"/>
        <v>42182.05599538346</v>
      </c>
      <c r="D4855" t="s">
        <v>21</v>
      </c>
      <c r="E4855" s="6">
        <f>IF(Sense_data[[#This Row],[a_1State]]=D4854,E4854,Sense_data[[#This Row],[SysTimeStamp]])</f>
        <v>42182.055983809383</v>
      </c>
      <c r="F4855" s="3" t="str">
        <f>Sense_data[[#This Row],[a_1State]]&amp;TEXT(Sense_data[[#This Row],[StateInstanceTimestamp]],"#.######")</f>
        <v>Off42182.055984</v>
      </c>
      <c r="G4855" s="3">
        <f ca="1">IF(Sense_data[[#This Row],[a_1State]]="Off",RANDBETWEEN(off_min,off_max),RANDBETWEEN(on_min,on_max))/sr_div</f>
        <v>2.9</v>
      </c>
      <c r="H4855" s="3">
        <v>2.9</v>
      </c>
      <c r="I4855" s="3">
        <f>IF(HOUR(Sense_data[[#This Row],[SysTimeStamp]])&lt;12,I4854+$B$14,I4854-$B$14)</f>
        <v>16.119907407408299</v>
      </c>
    </row>
    <row r="4856" spans="1:9" x14ac:dyDescent="0.2">
      <c r="A4856" t="s">
        <v>20</v>
      </c>
      <c r="B4856" t="s">
        <v>22</v>
      </c>
      <c r="C4856" s="6">
        <f t="shared" si="80"/>
        <v>42182.056006957537</v>
      </c>
      <c r="D4856" t="s">
        <v>21</v>
      </c>
      <c r="E4856" s="6">
        <f>IF(Sense_data[[#This Row],[a_1State]]=D4855,E4855,Sense_data[[#This Row],[SysTimeStamp]])</f>
        <v>42182.055983809383</v>
      </c>
      <c r="F4856" s="3" t="str">
        <f>Sense_data[[#This Row],[a_1State]]&amp;TEXT(Sense_data[[#This Row],[StateInstanceTimestamp]],"#.######")</f>
        <v>Off42182.055984</v>
      </c>
      <c r="G4856" s="3">
        <f ca="1">IF(Sense_data[[#This Row],[a_1State]]="Off",RANDBETWEEN(off_min,off_max),RANDBETWEEN(on_min,on_max))/sr_div</f>
        <v>1.4</v>
      </c>
      <c r="H4856" s="3">
        <v>1.7</v>
      </c>
      <c r="I4856" s="3">
        <f>IF(HOUR(Sense_data[[#This Row],[SysTimeStamp]])&lt;12,I4855+$B$14,I4855-$B$14)</f>
        <v>16.12013888888978</v>
      </c>
    </row>
    <row r="4857" spans="1:9" x14ac:dyDescent="0.2">
      <c r="A4857" t="s">
        <v>20</v>
      </c>
      <c r="B4857" t="s">
        <v>22</v>
      </c>
      <c r="C4857" s="6">
        <f t="shared" si="80"/>
        <v>42182.056018531614</v>
      </c>
      <c r="D4857" t="s">
        <v>21</v>
      </c>
      <c r="E4857" s="6">
        <f>IF(Sense_data[[#This Row],[a_1State]]=D4856,E4856,Sense_data[[#This Row],[SysTimeStamp]])</f>
        <v>42182.055983809383</v>
      </c>
      <c r="F4857" s="3" t="str">
        <f>Sense_data[[#This Row],[a_1State]]&amp;TEXT(Sense_data[[#This Row],[StateInstanceTimestamp]],"#.######")</f>
        <v>Off42182.055984</v>
      </c>
      <c r="G4857" s="3">
        <f ca="1">IF(Sense_data[[#This Row],[a_1State]]="Off",RANDBETWEEN(off_min,off_max),RANDBETWEEN(on_min,on_max))/sr_div</f>
        <v>2.2000000000000002</v>
      </c>
      <c r="H4857" s="3">
        <v>1.4</v>
      </c>
      <c r="I4857" s="3">
        <f>IF(HOUR(Sense_data[[#This Row],[SysTimeStamp]])&lt;12,I4856+$B$14,I4856-$B$14)</f>
        <v>16.120370370371262</v>
      </c>
    </row>
    <row r="4858" spans="1:9" x14ac:dyDescent="0.2">
      <c r="A4858" t="s">
        <v>20</v>
      </c>
      <c r="B4858" t="s">
        <v>22</v>
      </c>
      <c r="C4858" s="6">
        <f t="shared" si="80"/>
        <v>42182.05603010569</v>
      </c>
      <c r="D4858" t="s">
        <v>21</v>
      </c>
      <c r="E4858" s="6">
        <f>IF(Sense_data[[#This Row],[a_1State]]=D4857,E4857,Sense_data[[#This Row],[SysTimeStamp]])</f>
        <v>42182.055983809383</v>
      </c>
      <c r="F4858" s="3" t="str">
        <f>Sense_data[[#This Row],[a_1State]]&amp;TEXT(Sense_data[[#This Row],[StateInstanceTimestamp]],"#.######")</f>
        <v>Off42182.055984</v>
      </c>
      <c r="G4858" s="3">
        <f ca="1">IF(Sense_data[[#This Row],[a_1State]]="Off",RANDBETWEEN(off_min,off_max),RANDBETWEEN(on_min,on_max))/sr_div</f>
        <v>1.3</v>
      </c>
      <c r="H4858" s="3">
        <v>2.5</v>
      </c>
      <c r="I4858" s="3">
        <f>IF(HOUR(Sense_data[[#This Row],[SysTimeStamp]])&lt;12,I4857+$B$14,I4857-$B$14)</f>
        <v>16.120601851852744</v>
      </c>
    </row>
    <row r="4859" spans="1:9" x14ac:dyDescent="0.2">
      <c r="A4859" t="s">
        <v>20</v>
      </c>
      <c r="B4859" t="s">
        <v>22</v>
      </c>
      <c r="C4859" s="6">
        <f t="shared" si="80"/>
        <v>42182.056041679767</v>
      </c>
      <c r="D4859" t="s">
        <v>21</v>
      </c>
      <c r="E4859" s="6">
        <f>IF(Sense_data[[#This Row],[a_1State]]=D4858,E4858,Sense_data[[#This Row],[SysTimeStamp]])</f>
        <v>42182.055983809383</v>
      </c>
      <c r="F4859" s="3" t="str">
        <f>Sense_data[[#This Row],[a_1State]]&amp;TEXT(Sense_data[[#This Row],[StateInstanceTimestamp]],"#.######")</f>
        <v>Off42182.055984</v>
      </c>
      <c r="G4859" s="3">
        <f ca="1">IF(Sense_data[[#This Row],[a_1State]]="Off",RANDBETWEEN(off_min,off_max),RANDBETWEEN(on_min,on_max))/sr_div</f>
        <v>1.7</v>
      </c>
      <c r="H4859" s="3">
        <v>1</v>
      </c>
      <c r="I4859" s="3">
        <f>IF(HOUR(Sense_data[[#This Row],[SysTimeStamp]])&lt;12,I4858+$B$14,I4858-$B$14)</f>
        <v>16.120833333334225</v>
      </c>
    </row>
    <row r="4860" spans="1:9" x14ac:dyDescent="0.2">
      <c r="A4860" t="s">
        <v>20</v>
      </c>
      <c r="B4860" t="s">
        <v>22</v>
      </c>
      <c r="C4860" s="6">
        <f t="shared" si="80"/>
        <v>42182.056053253844</v>
      </c>
      <c r="D4860" t="s">
        <v>21</v>
      </c>
      <c r="E4860" s="6">
        <f>IF(Sense_data[[#This Row],[a_1State]]=D4859,E4859,Sense_data[[#This Row],[SysTimeStamp]])</f>
        <v>42182.055983809383</v>
      </c>
      <c r="F4860" s="3" t="str">
        <f>Sense_data[[#This Row],[a_1State]]&amp;TEXT(Sense_data[[#This Row],[StateInstanceTimestamp]],"#.######")</f>
        <v>Off42182.055984</v>
      </c>
      <c r="G4860" s="3">
        <f ca="1">IF(Sense_data[[#This Row],[a_1State]]="Off",RANDBETWEEN(off_min,off_max),RANDBETWEEN(on_min,on_max))/sr_div</f>
        <v>1.8</v>
      </c>
      <c r="H4860" s="3">
        <v>1.4</v>
      </c>
      <c r="I4860" s="3">
        <f>IF(HOUR(Sense_data[[#This Row],[SysTimeStamp]])&lt;12,I4859+$B$14,I4859-$B$14)</f>
        <v>16.121064814815707</v>
      </c>
    </row>
    <row r="4861" spans="1:9" x14ac:dyDescent="0.2">
      <c r="A4861" t="s">
        <v>20</v>
      </c>
      <c r="B4861" t="s">
        <v>22</v>
      </c>
      <c r="C4861" s="6">
        <f t="shared" si="80"/>
        <v>42182.056064827921</v>
      </c>
      <c r="D4861" t="s">
        <v>21</v>
      </c>
      <c r="E4861" s="6">
        <f>IF(Sense_data[[#This Row],[a_1State]]=D4860,E4860,Sense_data[[#This Row],[SysTimeStamp]])</f>
        <v>42182.055983809383</v>
      </c>
      <c r="F4861" s="3" t="str">
        <f>Sense_data[[#This Row],[a_1State]]&amp;TEXT(Sense_data[[#This Row],[StateInstanceTimestamp]],"#.######")</f>
        <v>Off42182.055984</v>
      </c>
      <c r="G4861" s="3">
        <f ca="1">IF(Sense_data[[#This Row],[a_1State]]="Off",RANDBETWEEN(off_min,off_max),RANDBETWEEN(on_min,on_max))/sr_div</f>
        <v>1.7</v>
      </c>
      <c r="H4861" s="3">
        <v>1.4</v>
      </c>
      <c r="I4861" s="3">
        <f>IF(HOUR(Sense_data[[#This Row],[SysTimeStamp]])&lt;12,I4860+$B$14,I4860-$B$14)</f>
        <v>16.121296296297189</v>
      </c>
    </row>
    <row r="4862" spans="1:9" x14ac:dyDescent="0.2">
      <c r="A4862" t="s">
        <v>20</v>
      </c>
      <c r="B4862" t="s">
        <v>22</v>
      </c>
      <c r="C4862" s="6">
        <f t="shared" si="80"/>
        <v>42182.056076401997</v>
      </c>
      <c r="D4862" t="s">
        <v>21</v>
      </c>
      <c r="E4862" s="6">
        <f>IF(Sense_data[[#This Row],[a_1State]]=D4861,E4861,Sense_data[[#This Row],[SysTimeStamp]])</f>
        <v>42182.055983809383</v>
      </c>
      <c r="F4862" s="3" t="str">
        <f>Sense_data[[#This Row],[a_1State]]&amp;TEXT(Sense_data[[#This Row],[StateInstanceTimestamp]],"#.######")</f>
        <v>Off42182.055984</v>
      </c>
      <c r="G4862" s="3">
        <f ca="1">IF(Sense_data[[#This Row],[a_1State]]="Off",RANDBETWEEN(off_min,off_max),RANDBETWEEN(on_min,on_max))/sr_div</f>
        <v>1.1000000000000001</v>
      </c>
      <c r="H4862" s="3">
        <v>2.7</v>
      </c>
      <c r="I4862" s="3">
        <f>IF(HOUR(Sense_data[[#This Row],[SysTimeStamp]])&lt;12,I4861+$B$14,I4861-$B$14)</f>
        <v>16.12152777777867</v>
      </c>
    </row>
    <row r="4863" spans="1:9" x14ac:dyDescent="0.2">
      <c r="A4863" t="s">
        <v>20</v>
      </c>
      <c r="B4863" t="s">
        <v>22</v>
      </c>
      <c r="C4863" s="6">
        <f t="shared" si="80"/>
        <v>42182.056087976074</v>
      </c>
      <c r="D4863" t="s">
        <v>21</v>
      </c>
      <c r="E4863" s="6">
        <f>IF(Sense_data[[#This Row],[a_1State]]=D4862,E4862,Sense_data[[#This Row],[SysTimeStamp]])</f>
        <v>42182.055983809383</v>
      </c>
      <c r="F4863" s="3" t="str">
        <f>Sense_data[[#This Row],[a_1State]]&amp;TEXT(Sense_data[[#This Row],[StateInstanceTimestamp]],"#.######")</f>
        <v>Off42182.055984</v>
      </c>
      <c r="G4863" s="3">
        <f ca="1">IF(Sense_data[[#This Row],[a_1State]]="Off",RANDBETWEEN(off_min,off_max),RANDBETWEEN(on_min,on_max))/sr_div</f>
        <v>1.2</v>
      </c>
      <c r="H4863" s="3">
        <v>1.1000000000000001</v>
      </c>
      <c r="I4863" s="3">
        <f>IF(HOUR(Sense_data[[#This Row],[SysTimeStamp]])&lt;12,I4862+$B$14,I4862-$B$14)</f>
        <v>16.121759259260152</v>
      </c>
    </row>
    <row r="4864" spans="1:9" x14ac:dyDescent="0.2">
      <c r="A4864" t="s">
        <v>20</v>
      </c>
      <c r="B4864" t="s">
        <v>22</v>
      </c>
      <c r="C4864" s="6">
        <f t="shared" si="80"/>
        <v>42182.056099550151</v>
      </c>
      <c r="D4864" t="s">
        <v>21</v>
      </c>
      <c r="E4864" s="6">
        <f>IF(Sense_data[[#This Row],[a_1State]]=D4863,E4863,Sense_data[[#This Row],[SysTimeStamp]])</f>
        <v>42182.055983809383</v>
      </c>
      <c r="F4864" s="3" t="str">
        <f>Sense_data[[#This Row],[a_1State]]&amp;TEXT(Sense_data[[#This Row],[StateInstanceTimestamp]],"#.######")</f>
        <v>Off42182.055984</v>
      </c>
      <c r="G4864" s="3">
        <f ca="1">IF(Sense_data[[#This Row],[a_1State]]="Off",RANDBETWEEN(off_min,off_max),RANDBETWEEN(on_min,on_max))/sr_div</f>
        <v>2</v>
      </c>
      <c r="H4864" s="3">
        <v>1.7</v>
      </c>
      <c r="I4864" s="3">
        <f>IF(HOUR(Sense_data[[#This Row],[SysTimeStamp]])&lt;12,I4863+$B$14,I4863-$B$14)</f>
        <v>16.121990740741634</v>
      </c>
    </row>
    <row r="4865" spans="1:9" x14ac:dyDescent="0.2">
      <c r="A4865" t="s">
        <v>20</v>
      </c>
      <c r="B4865" t="s">
        <v>22</v>
      </c>
      <c r="C4865" s="6">
        <f t="shared" si="80"/>
        <v>42182.056111124228</v>
      </c>
      <c r="D4865" t="s">
        <v>21</v>
      </c>
      <c r="E4865" s="6">
        <f>IF(Sense_data[[#This Row],[a_1State]]=D4864,E4864,Sense_data[[#This Row],[SysTimeStamp]])</f>
        <v>42182.055983809383</v>
      </c>
      <c r="F4865" s="3" t="str">
        <f>Sense_data[[#This Row],[a_1State]]&amp;TEXT(Sense_data[[#This Row],[StateInstanceTimestamp]],"#.######")</f>
        <v>Off42182.055984</v>
      </c>
      <c r="G4865" s="3">
        <f ca="1">IF(Sense_data[[#This Row],[a_1State]]="Off",RANDBETWEEN(off_min,off_max),RANDBETWEEN(on_min,on_max))/sr_div</f>
        <v>1.2</v>
      </c>
      <c r="H4865" s="3">
        <v>2</v>
      </c>
      <c r="I4865" s="3">
        <f>IF(HOUR(Sense_data[[#This Row],[SysTimeStamp]])&lt;12,I4864+$B$14,I4864-$B$14)</f>
        <v>16.122222222223115</v>
      </c>
    </row>
    <row r="4866" spans="1:9" x14ac:dyDescent="0.2">
      <c r="A4866" t="s">
        <v>20</v>
      </c>
      <c r="B4866" t="s">
        <v>22</v>
      </c>
      <c r="C4866" s="6">
        <f t="shared" si="80"/>
        <v>42182.056122698305</v>
      </c>
      <c r="D4866" t="s">
        <v>21</v>
      </c>
      <c r="E4866" s="6">
        <f>IF(Sense_data[[#This Row],[a_1State]]=D4865,E4865,Sense_data[[#This Row],[SysTimeStamp]])</f>
        <v>42182.055983809383</v>
      </c>
      <c r="F4866" s="3" t="str">
        <f>Sense_data[[#This Row],[a_1State]]&amp;TEXT(Sense_data[[#This Row],[StateInstanceTimestamp]],"#.######")</f>
        <v>Off42182.055984</v>
      </c>
      <c r="G4866" s="3">
        <f ca="1">IF(Sense_data[[#This Row],[a_1State]]="Off",RANDBETWEEN(off_min,off_max),RANDBETWEEN(on_min,on_max))/sr_div</f>
        <v>1.4</v>
      </c>
      <c r="H4866" s="3">
        <v>2.2999999999999998</v>
      </c>
      <c r="I4866" s="3">
        <f>IF(HOUR(Sense_data[[#This Row],[SysTimeStamp]])&lt;12,I4865+$B$14,I4865-$B$14)</f>
        <v>16.122453703704597</v>
      </c>
    </row>
    <row r="4867" spans="1:9" x14ac:dyDescent="0.2">
      <c r="A4867" t="s">
        <v>20</v>
      </c>
      <c r="B4867" t="s">
        <v>22</v>
      </c>
      <c r="C4867" s="6">
        <f t="shared" si="80"/>
        <v>42182.056134272381</v>
      </c>
      <c r="D4867" t="s">
        <v>21</v>
      </c>
      <c r="E4867" s="6">
        <f>IF(Sense_data[[#This Row],[a_1State]]=D4866,E4866,Sense_data[[#This Row],[SysTimeStamp]])</f>
        <v>42182.055983809383</v>
      </c>
      <c r="F4867" s="3" t="str">
        <f>Sense_data[[#This Row],[a_1State]]&amp;TEXT(Sense_data[[#This Row],[StateInstanceTimestamp]],"#.######")</f>
        <v>Off42182.055984</v>
      </c>
      <c r="G4867" s="3">
        <f ca="1">IF(Sense_data[[#This Row],[a_1State]]="Off",RANDBETWEEN(off_min,off_max),RANDBETWEEN(on_min,on_max))/sr_div</f>
        <v>1.8</v>
      </c>
      <c r="H4867" s="3">
        <v>2.6</v>
      </c>
      <c r="I4867" s="3">
        <f>IF(HOUR(Sense_data[[#This Row],[SysTimeStamp]])&lt;12,I4866+$B$14,I4866-$B$14)</f>
        <v>16.122685185186079</v>
      </c>
    </row>
    <row r="4868" spans="1:9" x14ac:dyDescent="0.2">
      <c r="A4868" t="s">
        <v>20</v>
      </c>
      <c r="B4868" t="s">
        <v>22</v>
      </c>
      <c r="C4868" s="6">
        <f t="shared" si="80"/>
        <v>42182.056145846458</v>
      </c>
      <c r="D4868" t="s">
        <v>21</v>
      </c>
      <c r="E4868" s="6">
        <f>IF(Sense_data[[#This Row],[a_1State]]=D4867,E4867,Sense_data[[#This Row],[SysTimeStamp]])</f>
        <v>42182.055983809383</v>
      </c>
      <c r="F4868" s="3" t="str">
        <f>Sense_data[[#This Row],[a_1State]]&amp;TEXT(Sense_data[[#This Row],[StateInstanceTimestamp]],"#.######")</f>
        <v>Off42182.055984</v>
      </c>
      <c r="G4868" s="3">
        <f ca="1">IF(Sense_data[[#This Row],[a_1State]]="Off",RANDBETWEEN(off_min,off_max),RANDBETWEEN(on_min,on_max))/sr_div</f>
        <v>2</v>
      </c>
      <c r="H4868" s="3">
        <v>2.9</v>
      </c>
      <c r="I4868" s="3">
        <f>IF(HOUR(Sense_data[[#This Row],[SysTimeStamp]])&lt;12,I4867+$B$14,I4867-$B$14)</f>
        <v>16.12291666666756</v>
      </c>
    </row>
    <row r="4869" spans="1:9" x14ac:dyDescent="0.2">
      <c r="A4869" t="s">
        <v>20</v>
      </c>
      <c r="B4869" t="s">
        <v>22</v>
      </c>
      <c r="C4869" s="6">
        <f t="shared" si="80"/>
        <v>42182.056157420535</v>
      </c>
      <c r="D4869" t="s">
        <v>21</v>
      </c>
      <c r="E4869" s="6">
        <f>IF(Sense_data[[#This Row],[a_1State]]=D4868,E4868,Sense_data[[#This Row],[SysTimeStamp]])</f>
        <v>42182.055983809383</v>
      </c>
      <c r="F4869" s="3" t="str">
        <f>Sense_data[[#This Row],[a_1State]]&amp;TEXT(Sense_data[[#This Row],[StateInstanceTimestamp]],"#.######")</f>
        <v>Off42182.055984</v>
      </c>
      <c r="G4869" s="3">
        <f ca="1">IF(Sense_data[[#This Row],[a_1State]]="Off",RANDBETWEEN(off_min,off_max),RANDBETWEEN(on_min,on_max))/sr_div</f>
        <v>1.8</v>
      </c>
      <c r="H4869" s="3">
        <v>1</v>
      </c>
      <c r="I4869" s="3">
        <f>IF(HOUR(Sense_data[[#This Row],[SysTimeStamp]])&lt;12,I4868+$B$14,I4868-$B$14)</f>
        <v>16.123148148149042</v>
      </c>
    </row>
    <row r="4870" spans="1:9" x14ac:dyDescent="0.2">
      <c r="A4870" t="s">
        <v>20</v>
      </c>
      <c r="B4870" t="s">
        <v>22</v>
      </c>
      <c r="C4870" s="6">
        <f t="shared" si="80"/>
        <v>42182.056168994612</v>
      </c>
      <c r="D4870" t="s">
        <v>21</v>
      </c>
      <c r="E4870" s="6">
        <f>IF(Sense_data[[#This Row],[a_1State]]=D4869,E4869,Sense_data[[#This Row],[SysTimeStamp]])</f>
        <v>42182.055983809383</v>
      </c>
      <c r="F4870" s="3" t="str">
        <f>Sense_data[[#This Row],[a_1State]]&amp;TEXT(Sense_data[[#This Row],[StateInstanceTimestamp]],"#.######")</f>
        <v>Off42182.055984</v>
      </c>
      <c r="G4870" s="3">
        <f ca="1">IF(Sense_data[[#This Row],[a_1State]]="Off",RANDBETWEEN(off_min,off_max),RANDBETWEEN(on_min,on_max))/sr_div</f>
        <v>1.7</v>
      </c>
      <c r="H4870" s="3">
        <v>2.8</v>
      </c>
      <c r="I4870" s="3">
        <f>IF(HOUR(Sense_data[[#This Row],[SysTimeStamp]])&lt;12,I4869+$B$14,I4869-$B$14)</f>
        <v>16.123379629630524</v>
      </c>
    </row>
    <row r="4871" spans="1:9" x14ac:dyDescent="0.2">
      <c r="A4871" t="s">
        <v>20</v>
      </c>
      <c r="B4871" t="s">
        <v>22</v>
      </c>
      <c r="C4871" s="6">
        <f t="shared" si="80"/>
        <v>42182.056180568688</v>
      </c>
      <c r="D4871" t="s">
        <v>21</v>
      </c>
      <c r="E4871" s="6">
        <f>IF(Sense_data[[#This Row],[a_1State]]=D4870,E4870,Sense_data[[#This Row],[SysTimeStamp]])</f>
        <v>42182.055983809383</v>
      </c>
      <c r="F4871" s="3" t="str">
        <f>Sense_data[[#This Row],[a_1State]]&amp;TEXT(Sense_data[[#This Row],[StateInstanceTimestamp]],"#.######")</f>
        <v>Off42182.055984</v>
      </c>
      <c r="G4871" s="3">
        <f ca="1">IF(Sense_data[[#This Row],[a_1State]]="Off",RANDBETWEEN(off_min,off_max),RANDBETWEEN(on_min,on_max))/sr_div</f>
        <v>1.3</v>
      </c>
      <c r="H4871" s="3">
        <v>1.6</v>
      </c>
      <c r="I4871" s="3">
        <f>IF(HOUR(Sense_data[[#This Row],[SysTimeStamp]])&lt;12,I4870+$B$14,I4870-$B$14)</f>
        <v>16.123611111112005</v>
      </c>
    </row>
    <row r="4872" spans="1:9" x14ac:dyDescent="0.2">
      <c r="A4872" t="s">
        <v>20</v>
      </c>
      <c r="B4872" t="s">
        <v>22</v>
      </c>
      <c r="C4872" s="6">
        <f t="shared" si="80"/>
        <v>42182.056192142765</v>
      </c>
      <c r="D4872" t="s">
        <v>21</v>
      </c>
      <c r="E4872" s="6">
        <f>IF(Sense_data[[#This Row],[a_1State]]=D4871,E4871,Sense_data[[#This Row],[SysTimeStamp]])</f>
        <v>42182.055983809383</v>
      </c>
      <c r="F4872" s="3" t="str">
        <f>Sense_data[[#This Row],[a_1State]]&amp;TEXT(Sense_data[[#This Row],[StateInstanceTimestamp]],"#.######")</f>
        <v>Off42182.055984</v>
      </c>
      <c r="G4872" s="3">
        <f ca="1">IF(Sense_data[[#This Row],[a_1State]]="Off",RANDBETWEEN(off_min,off_max),RANDBETWEEN(on_min,on_max))/sr_div</f>
        <v>1.8</v>
      </c>
      <c r="H4872" s="3">
        <v>1.9</v>
      </c>
      <c r="I4872" s="3">
        <f>IF(HOUR(Sense_data[[#This Row],[SysTimeStamp]])&lt;12,I4871+$B$14,I4871-$B$14)</f>
        <v>16.123842592593487</v>
      </c>
    </row>
    <row r="4873" spans="1:9" x14ac:dyDescent="0.2">
      <c r="A4873" t="s">
        <v>20</v>
      </c>
      <c r="B4873" t="s">
        <v>22</v>
      </c>
      <c r="C4873" s="6">
        <f t="shared" si="80"/>
        <v>42182.056203716842</v>
      </c>
      <c r="D4873" t="s">
        <v>21</v>
      </c>
      <c r="E4873" s="6">
        <f>IF(Sense_data[[#This Row],[a_1State]]=D4872,E4872,Sense_data[[#This Row],[SysTimeStamp]])</f>
        <v>42182.055983809383</v>
      </c>
      <c r="F4873" s="3" t="str">
        <f>Sense_data[[#This Row],[a_1State]]&amp;TEXT(Sense_data[[#This Row],[StateInstanceTimestamp]],"#.######")</f>
        <v>Off42182.055984</v>
      </c>
      <c r="G4873" s="3">
        <f ca="1">IF(Sense_data[[#This Row],[a_1State]]="Off",RANDBETWEEN(off_min,off_max),RANDBETWEEN(on_min,on_max))/sr_div</f>
        <v>1.2</v>
      </c>
      <c r="H4873" s="3">
        <v>1.3</v>
      </c>
      <c r="I4873" s="3">
        <f>IF(HOUR(Sense_data[[#This Row],[SysTimeStamp]])&lt;12,I4872+$B$14,I4872-$B$14)</f>
        <v>16.124074074074969</v>
      </c>
    </row>
    <row r="4874" spans="1:9" x14ac:dyDescent="0.2">
      <c r="A4874" t="s">
        <v>20</v>
      </c>
      <c r="B4874" t="s">
        <v>22</v>
      </c>
      <c r="C4874" s="6">
        <f t="shared" si="80"/>
        <v>42182.056215290919</v>
      </c>
      <c r="D4874" t="s">
        <v>21</v>
      </c>
      <c r="E4874" s="6">
        <f>IF(Sense_data[[#This Row],[a_1State]]=D4873,E4873,Sense_data[[#This Row],[SysTimeStamp]])</f>
        <v>42182.055983809383</v>
      </c>
      <c r="F4874" s="3" t="str">
        <f>Sense_data[[#This Row],[a_1State]]&amp;TEXT(Sense_data[[#This Row],[StateInstanceTimestamp]],"#.######")</f>
        <v>Off42182.055984</v>
      </c>
      <c r="G4874" s="3">
        <f ca="1">IF(Sense_data[[#This Row],[a_1State]]="Off",RANDBETWEEN(off_min,off_max),RANDBETWEEN(on_min,on_max))/sr_div</f>
        <v>2.5</v>
      </c>
      <c r="H4874" s="3">
        <v>1.8</v>
      </c>
      <c r="I4874" s="3">
        <f>IF(HOUR(Sense_data[[#This Row],[SysTimeStamp]])&lt;12,I4873+$B$14,I4873-$B$14)</f>
        <v>16.12430555555645</v>
      </c>
    </row>
    <row r="4875" spans="1:9" x14ac:dyDescent="0.2">
      <c r="A4875" t="s">
        <v>20</v>
      </c>
      <c r="B4875" t="s">
        <v>22</v>
      </c>
      <c r="C4875" s="6">
        <f t="shared" si="80"/>
        <v>42182.056226864996</v>
      </c>
      <c r="D4875" t="s">
        <v>21</v>
      </c>
      <c r="E4875" s="6">
        <f>IF(Sense_data[[#This Row],[a_1State]]=D4874,E4874,Sense_data[[#This Row],[SysTimeStamp]])</f>
        <v>42182.055983809383</v>
      </c>
      <c r="F4875" s="3" t="str">
        <f>Sense_data[[#This Row],[a_1State]]&amp;TEXT(Sense_data[[#This Row],[StateInstanceTimestamp]],"#.######")</f>
        <v>Off42182.055984</v>
      </c>
      <c r="G4875" s="3">
        <f ca="1">IF(Sense_data[[#This Row],[a_1State]]="Off",RANDBETWEEN(off_min,off_max),RANDBETWEEN(on_min,on_max))/sr_div</f>
        <v>2.2000000000000002</v>
      </c>
      <c r="H4875" s="3">
        <v>1.8</v>
      </c>
      <c r="I4875" s="3">
        <f>IF(HOUR(Sense_data[[#This Row],[SysTimeStamp]])&lt;12,I4874+$B$14,I4874-$B$14)</f>
        <v>16.124537037037932</v>
      </c>
    </row>
    <row r="4876" spans="1:9" x14ac:dyDescent="0.2">
      <c r="A4876" t="s">
        <v>20</v>
      </c>
      <c r="B4876" t="s">
        <v>22</v>
      </c>
      <c r="C4876" s="6">
        <f t="shared" si="80"/>
        <v>42182.056238439072</v>
      </c>
      <c r="D4876" t="s">
        <v>21</v>
      </c>
      <c r="E4876" s="6">
        <f>IF(Sense_data[[#This Row],[a_1State]]=D4875,E4875,Sense_data[[#This Row],[SysTimeStamp]])</f>
        <v>42182.055983809383</v>
      </c>
      <c r="F4876" s="3" t="str">
        <f>Sense_data[[#This Row],[a_1State]]&amp;TEXT(Sense_data[[#This Row],[StateInstanceTimestamp]],"#.######")</f>
        <v>Off42182.055984</v>
      </c>
      <c r="G4876" s="3">
        <f ca="1">IF(Sense_data[[#This Row],[a_1State]]="Off",RANDBETWEEN(off_min,off_max),RANDBETWEEN(on_min,on_max))/sr_div</f>
        <v>2</v>
      </c>
      <c r="H4876" s="3">
        <v>2.2000000000000002</v>
      </c>
      <c r="I4876" s="3">
        <f>IF(HOUR(Sense_data[[#This Row],[SysTimeStamp]])&lt;12,I4875+$B$14,I4875-$B$14)</f>
        <v>16.124768518519414</v>
      </c>
    </row>
    <row r="4877" spans="1:9" x14ac:dyDescent="0.2">
      <c r="A4877" t="s">
        <v>20</v>
      </c>
      <c r="B4877" t="s">
        <v>22</v>
      </c>
      <c r="C4877" s="6">
        <f t="shared" si="80"/>
        <v>42182.056250013149</v>
      </c>
      <c r="D4877" t="s">
        <v>21</v>
      </c>
      <c r="E4877" s="6">
        <f>IF(Sense_data[[#This Row],[a_1State]]=D4876,E4876,Sense_data[[#This Row],[SysTimeStamp]])</f>
        <v>42182.055983809383</v>
      </c>
      <c r="F4877" s="3" t="str">
        <f>Sense_data[[#This Row],[a_1State]]&amp;TEXT(Sense_data[[#This Row],[StateInstanceTimestamp]],"#.######")</f>
        <v>Off42182.055984</v>
      </c>
      <c r="G4877" s="3">
        <f ca="1">IF(Sense_data[[#This Row],[a_1State]]="Off",RANDBETWEEN(off_min,off_max),RANDBETWEEN(on_min,on_max))/sr_div</f>
        <v>1.4</v>
      </c>
      <c r="H4877" s="3">
        <v>2</v>
      </c>
      <c r="I4877" s="3">
        <f>IF(HOUR(Sense_data[[#This Row],[SysTimeStamp]])&lt;12,I4876+$B$14,I4876-$B$14)</f>
        <v>16.125000000000895</v>
      </c>
    </row>
    <row r="4878" spans="1:9" x14ac:dyDescent="0.2">
      <c r="A4878" t="s">
        <v>20</v>
      </c>
      <c r="B4878" t="s">
        <v>22</v>
      </c>
      <c r="C4878" s="6">
        <f t="shared" si="80"/>
        <v>42182.056261587226</v>
      </c>
      <c r="D4878" t="s">
        <v>21</v>
      </c>
      <c r="E4878" s="6">
        <f>IF(Sense_data[[#This Row],[a_1State]]=D4877,E4877,Sense_data[[#This Row],[SysTimeStamp]])</f>
        <v>42182.055983809383</v>
      </c>
      <c r="F4878" s="3" t="str">
        <f>Sense_data[[#This Row],[a_1State]]&amp;TEXT(Sense_data[[#This Row],[StateInstanceTimestamp]],"#.######")</f>
        <v>Off42182.055984</v>
      </c>
      <c r="G4878" s="3">
        <f ca="1">IF(Sense_data[[#This Row],[a_1State]]="Off",RANDBETWEEN(off_min,off_max),RANDBETWEEN(on_min,on_max))/sr_div</f>
        <v>2.5</v>
      </c>
      <c r="H4878" s="3">
        <v>1.6</v>
      </c>
      <c r="I4878" s="3">
        <f>IF(HOUR(Sense_data[[#This Row],[SysTimeStamp]])&lt;12,I4877+$B$14,I4877-$B$14)</f>
        <v>16.125231481482377</v>
      </c>
    </row>
    <row r="4879" spans="1:9" x14ac:dyDescent="0.2">
      <c r="A4879" t="s">
        <v>20</v>
      </c>
      <c r="B4879" t="s">
        <v>22</v>
      </c>
      <c r="C4879" s="6">
        <f t="shared" si="80"/>
        <v>42182.056273161303</v>
      </c>
      <c r="D4879" t="s">
        <v>21</v>
      </c>
      <c r="E4879" s="6">
        <f>IF(Sense_data[[#This Row],[a_1State]]=D4878,E4878,Sense_data[[#This Row],[SysTimeStamp]])</f>
        <v>42182.055983809383</v>
      </c>
      <c r="F4879" s="3" t="str">
        <f>Sense_data[[#This Row],[a_1State]]&amp;TEXT(Sense_data[[#This Row],[StateInstanceTimestamp]],"#.######")</f>
        <v>Off42182.055984</v>
      </c>
      <c r="G4879" s="3">
        <f ca="1">IF(Sense_data[[#This Row],[a_1State]]="Off",RANDBETWEEN(off_min,off_max),RANDBETWEEN(on_min,on_max))/sr_div</f>
        <v>2.7</v>
      </c>
      <c r="H4879" s="3">
        <v>2.2000000000000002</v>
      </c>
      <c r="I4879" s="3">
        <f>IF(HOUR(Sense_data[[#This Row],[SysTimeStamp]])&lt;12,I4878+$B$14,I4878-$B$14)</f>
        <v>16.125462962963859</v>
      </c>
    </row>
    <row r="4880" spans="1:9" x14ac:dyDescent="0.2">
      <c r="A4880" t="s">
        <v>20</v>
      </c>
      <c r="B4880" t="s">
        <v>22</v>
      </c>
      <c r="C4880" s="6">
        <f t="shared" si="80"/>
        <v>42182.056284735379</v>
      </c>
      <c r="D4880" t="s">
        <v>21</v>
      </c>
      <c r="E4880" s="6">
        <f>IF(Sense_data[[#This Row],[a_1State]]=D4879,E4879,Sense_data[[#This Row],[SysTimeStamp]])</f>
        <v>42182.055983809383</v>
      </c>
      <c r="F4880" s="3" t="str">
        <f>Sense_data[[#This Row],[a_1State]]&amp;TEXT(Sense_data[[#This Row],[StateInstanceTimestamp]],"#.######")</f>
        <v>Off42182.055984</v>
      </c>
      <c r="G4880" s="3">
        <f ca="1">IF(Sense_data[[#This Row],[a_1State]]="Off",RANDBETWEEN(off_min,off_max),RANDBETWEEN(on_min,on_max))/sr_div</f>
        <v>2.2999999999999998</v>
      </c>
      <c r="H4880" s="3">
        <v>1.2</v>
      </c>
      <c r="I4880" s="3">
        <f>IF(HOUR(Sense_data[[#This Row],[SysTimeStamp]])&lt;12,I4879+$B$14,I4879-$B$14)</f>
        <v>16.12569444444534</v>
      </c>
    </row>
    <row r="4881" spans="1:9" x14ac:dyDescent="0.2">
      <c r="A4881" t="s">
        <v>20</v>
      </c>
      <c r="B4881" t="s">
        <v>22</v>
      </c>
      <c r="C4881" s="6">
        <f t="shared" si="80"/>
        <v>42182.056296309456</v>
      </c>
      <c r="D4881" t="s">
        <v>21</v>
      </c>
      <c r="E4881" s="6">
        <f>IF(Sense_data[[#This Row],[a_1State]]=D4880,E4880,Sense_data[[#This Row],[SysTimeStamp]])</f>
        <v>42182.055983809383</v>
      </c>
      <c r="F4881" s="3" t="str">
        <f>Sense_data[[#This Row],[a_1State]]&amp;TEXT(Sense_data[[#This Row],[StateInstanceTimestamp]],"#.######")</f>
        <v>Off42182.055984</v>
      </c>
      <c r="G4881" s="3">
        <f ca="1">IF(Sense_data[[#This Row],[a_1State]]="Off",RANDBETWEEN(off_min,off_max),RANDBETWEEN(on_min,on_max))/sr_div</f>
        <v>1.7</v>
      </c>
      <c r="H4881" s="3">
        <v>1.5</v>
      </c>
      <c r="I4881" s="3">
        <f>IF(HOUR(Sense_data[[#This Row],[SysTimeStamp]])&lt;12,I4880+$B$14,I4880-$B$14)</f>
        <v>16.125925925926822</v>
      </c>
    </row>
    <row r="4882" spans="1:9" x14ac:dyDescent="0.2">
      <c r="A4882" t="s">
        <v>20</v>
      </c>
      <c r="B4882" t="s">
        <v>22</v>
      </c>
      <c r="C4882" s="6">
        <f t="shared" si="80"/>
        <v>42182.056307883533</v>
      </c>
      <c r="D4882" t="s">
        <v>21</v>
      </c>
      <c r="E4882" s="6">
        <f>IF(Sense_data[[#This Row],[a_1State]]=D4881,E4881,Sense_data[[#This Row],[SysTimeStamp]])</f>
        <v>42182.055983809383</v>
      </c>
      <c r="F4882" s="3" t="str">
        <f>Sense_data[[#This Row],[a_1State]]&amp;TEXT(Sense_data[[#This Row],[StateInstanceTimestamp]],"#.######")</f>
        <v>Off42182.055984</v>
      </c>
      <c r="G4882" s="3">
        <f ca="1">IF(Sense_data[[#This Row],[a_1State]]="Off",RANDBETWEEN(off_min,off_max),RANDBETWEEN(on_min,on_max))/sr_div</f>
        <v>2.5</v>
      </c>
      <c r="H4882" s="3">
        <v>2.7</v>
      </c>
      <c r="I4882" s="3">
        <f>IF(HOUR(Sense_data[[#This Row],[SysTimeStamp]])&lt;12,I4881+$B$14,I4881-$B$14)</f>
        <v>16.126157407408304</v>
      </c>
    </row>
    <row r="4883" spans="1:9" x14ac:dyDescent="0.2">
      <c r="A4883" t="s">
        <v>20</v>
      </c>
      <c r="B4883" t="s">
        <v>22</v>
      </c>
      <c r="C4883" s="6">
        <f t="shared" si="80"/>
        <v>42182.05631945761</v>
      </c>
      <c r="D4883" t="s">
        <v>21</v>
      </c>
      <c r="E4883" s="6">
        <f>IF(Sense_data[[#This Row],[a_1State]]=D4882,E4882,Sense_data[[#This Row],[SysTimeStamp]])</f>
        <v>42182.055983809383</v>
      </c>
      <c r="F4883" s="3" t="str">
        <f>Sense_data[[#This Row],[a_1State]]&amp;TEXT(Sense_data[[#This Row],[StateInstanceTimestamp]],"#.######")</f>
        <v>Off42182.055984</v>
      </c>
      <c r="G4883" s="3">
        <f ca="1">IF(Sense_data[[#This Row],[a_1State]]="Off",RANDBETWEEN(off_min,off_max),RANDBETWEEN(on_min,on_max))/sr_div</f>
        <v>3</v>
      </c>
      <c r="H4883" s="3">
        <v>2.5</v>
      </c>
      <c r="I4883" s="3">
        <f>IF(HOUR(Sense_data[[#This Row],[SysTimeStamp]])&lt;12,I4882+$B$14,I4882-$B$14)</f>
        <v>16.126388888889785</v>
      </c>
    </row>
    <row r="4884" spans="1:9" x14ac:dyDescent="0.2">
      <c r="A4884" t="s">
        <v>20</v>
      </c>
      <c r="B4884" t="s">
        <v>22</v>
      </c>
      <c r="C4884" s="6">
        <f t="shared" si="80"/>
        <v>42182.056331031687</v>
      </c>
      <c r="D4884" t="s">
        <v>21</v>
      </c>
      <c r="E4884" s="6">
        <f>IF(Sense_data[[#This Row],[a_1State]]=D4883,E4883,Sense_data[[#This Row],[SysTimeStamp]])</f>
        <v>42182.055983809383</v>
      </c>
      <c r="F4884" s="3" t="str">
        <f>Sense_data[[#This Row],[a_1State]]&amp;TEXT(Sense_data[[#This Row],[StateInstanceTimestamp]],"#.######")</f>
        <v>Off42182.055984</v>
      </c>
      <c r="G4884" s="3">
        <f ca="1">IF(Sense_data[[#This Row],[a_1State]]="Off",RANDBETWEEN(off_min,off_max),RANDBETWEEN(on_min,on_max))/sr_div</f>
        <v>1.1000000000000001</v>
      </c>
      <c r="H4884" s="3">
        <v>1.2</v>
      </c>
      <c r="I4884" s="3">
        <f>IF(HOUR(Sense_data[[#This Row],[SysTimeStamp]])&lt;12,I4883+$B$14,I4883-$B$14)</f>
        <v>16.126620370371267</v>
      </c>
    </row>
    <row r="4885" spans="1:9" x14ac:dyDescent="0.2">
      <c r="A4885" t="s">
        <v>20</v>
      </c>
      <c r="B4885" t="s">
        <v>22</v>
      </c>
      <c r="C4885" s="6">
        <f t="shared" si="80"/>
        <v>42182.056342605763</v>
      </c>
      <c r="D4885" t="s">
        <v>21</v>
      </c>
      <c r="E4885" s="6">
        <f>IF(Sense_data[[#This Row],[a_1State]]=D4884,E4884,Sense_data[[#This Row],[SysTimeStamp]])</f>
        <v>42182.055983809383</v>
      </c>
      <c r="F4885" s="3" t="str">
        <f>Sense_data[[#This Row],[a_1State]]&amp;TEXT(Sense_data[[#This Row],[StateInstanceTimestamp]],"#.######")</f>
        <v>Off42182.055984</v>
      </c>
      <c r="G4885" s="3">
        <f ca="1">IF(Sense_data[[#This Row],[a_1State]]="Off",RANDBETWEEN(off_min,off_max),RANDBETWEEN(on_min,on_max))/sr_div</f>
        <v>1.5</v>
      </c>
      <c r="H4885" s="3">
        <v>1.8</v>
      </c>
      <c r="I4885" s="3">
        <f>IF(HOUR(Sense_data[[#This Row],[SysTimeStamp]])&lt;12,I4884+$B$14,I4884-$B$14)</f>
        <v>16.126851851852749</v>
      </c>
    </row>
    <row r="4886" spans="1:9" x14ac:dyDescent="0.2">
      <c r="A4886" t="s">
        <v>20</v>
      </c>
      <c r="B4886" t="s">
        <v>22</v>
      </c>
      <c r="C4886" s="6">
        <f t="shared" si="80"/>
        <v>42182.05635417984</v>
      </c>
      <c r="D4886" t="s">
        <v>21</v>
      </c>
      <c r="E4886" s="6">
        <f>IF(Sense_data[[#This Row],[a_1State]]=D4885,E4885,Sense_data[[#This Row],[SysTimeStamp]])</f>
        <v>42182.055983809383</v>
      </c>
      <c r="F4886" s="3" t="str">
        <f>Sense_data[[#This Row],[a_1State]]&amp;TEXT(Sense_data[[#This Row],[StateInstanceTimestamp]],"#.######")</f>
        <v>Off42182.055984</v>
      </c>
      <c r="G4886" s="3">
        <f ca="1">IF(Sense_data[[#This Row],[a_1State]]="Off",RANDBETWEEN(off_min,off_max),RANDBETWEEN(on_min,on_max))/sr_div</f>
        <v>2</v>
      </c>
      <c r="H4886" s="3">
        <v>2.8</v>
      </c>
      <c r="I4886" s="3">
        <f>IF(HOUR(Sense_data[[#This Row],[SysTimeStamp]])&lt;12,I4885+$B$14,I4885-$B$14)</f>
        <v>16.12708333333423</v>
      </c>
    </row>
    <row r="4887" spans="1:9" x14ac:dyDescent="0.2">
      <c r="A4887" t="s">
        <v>20</v>
      </c>
      <c r="B4887" t="s">
        <v>22</v>
      </c>
      <c r="C4887" s="6">
        <f t="shared" si="80"/>
        <v>42182.056365753917</v>
      </c>
      <c r="D4887" t="s">
        <v>21</v>
      </c>
      <c r="E4887" s="6">
        <f>IF(Sense_data[[#This Row],[a_1State]]=D4886,E4886,Sense_data[[#This Row],[SysTimeStamp]])</f>
        <v>42182.055983809383</v>
      </c>
      <c r="F4887" s="3" t="str">
        <f>Sense_data[[#This Row],[a_1State]]&amp;TEXT(Sense_data[[#This Row],[StateInstanceTimestamp]],"#.######")</f>
        <v>Off42182.055984</v>
      </c>
      <c r="G4887" s="3">
        <f ca="1">IF(Sense_data[[#This Row],[a_1State]]="Off",RANDBETWEEN(off_min,off_max),RANDBETWEEN(on_min,on_max))/sr_div</f>
        <v>1.6</v>
      </c>
      <c r="H4887" s="3">
        <v>2.5</v>
      </c>
      <c r="I4887" s="3">
        <f>IF(HOUR(Sense_data[[#This Row],[SysTimeStamp]])&lt;12,I4886+$B$14,I4886-$B$14)</f>
        <v>16.127314814815712</v>
      </c>
    </row>
    <row r="4888" spans="1:9" x14ac:dyDescent="0.2">
      <c r="A4888" t="s">
        <v>20</v>
      </c>
      <c r="B4888" t="s">
        <v>22</v>
      </c>
      <c r="C4888" s="6">
        <f t="shared" si="80"/>
        <v>42182.056377327994</v>
      </c>
      <c r="D4888" t="s">
        <v>21</v>
      </c>
      <c r="E4888" s="6">
        <f>IF(Sense_data[[#This Row],[a_1State]]=D4887,E4887,Sense_data[[#This Row],[SysTimeStamp]])</f>
        <v>42182.055983809383</v>
      </c>
      <c r="F4888" s="3" t="str">
        <f>Sense_data[[#This Row],[a_1State]]&amp;TEXT(Sense_data[[#This Row],[StateInstanceTimestamp]],"#.######")</f>
        <v>Off42182.055984</v>
      </c>
      <c r="G4888" s="3">
        <f ca="1">IF(Sense_data[[#This Row],[a_1State]]="Off",RANDBETWEEN(off_min,off_max),RANDBETWEEN(on_min,on_max))/sr_div</f>
        <v>1.3</v>
      </c>
      <c r="H4888" s="3">
        <v>2.6</v>
      </c>
      <c r="I4888" s="3">
        <f>IF(HOUR(Sense_data[[#This Row],[SysTimeStamp]])&lt;12,I4887+$B$14,I4887-$B$14)</f>
        <v>16.127546296297194</v>
      </c>
    </row>
    <row r="4889" spans="1:9" x14ac:dyDescent="0.2">
      <c r="A4889" t="s">
        <v>20</v>
      </c>
      <c r="B4889" t="s">
        <v>22</v>
      </c>
      <c r="C4889" s="6">
        <f t="shared" si="80"/>
        <v>42182.05638890207</v>
      </c>
      <c r="D4889" t="s">
        <v>21</v>
      </c>
      <c r="E4889" s="6">
        <f>IF(Sense_data[[#This Row],[a_1State]]=D4888,E4888,Sense_data[[#This Row],[SysTimeStamp]])</f>
        <v>42182.055983809383</v>
      </c>
      <c r="F4889" s="3" t="str">
        <f>Sense_data[[#This Row],[a_1State]]&amp;TEXT(Sense_data[[#This Row],[StateInstanceTimestamp]],"#.######")</f>
        <v>Off42182.055984</v>
      </c>
      <c r="G4889" s="3">
        <f ca="1">IF(Sense_data[[#This Row],[a_1State]]="Off",RANDBETWEEN(off_min,off_max),RANDBETWEEN(on_min,on_max))/sr_div</f>
        <v>2.4</v>
      </c>
      <c r="H4889" s="3">
        <v>2</v>
      </c>
      <c r="I4889" s="3">
        <f>IF(HOUR(Sense_data[[#This Row],[SysTimeStamp]])&lt;12,I4888+$B$14,I4888-$B$14)</f>
        <v>16.127777777778675</v>
      </c>
    </row>
    <row r="4890" spans="1:9" x14ac:dyDescent="0.2">
      <c r="A4890" t="s">
        <v>20</v>
      </c>
      <c r="B4890" t="s">
        <v>22</v>
      </c>
      <c r="C4890" s="6">
        <f t="shared" si="80"/>
        <v>42182.056400476147</v>
      </c>
      <c r="D4890" t="s">
        <v>21</v>
      </c>
      <c r="E4890" s="6">
        <f>IF(Sense_data[[#This Row],[a_1State]]=D4889,E4889,Sense_data[[#This Row],[SysTimeStamp]])</f>
        <v>42182.055983809383</v>
      </c>
      <c r="F4890" s="3" t="str">
        <f>Sense_data[[#This Row],[a_1State]]&amp;TEXT(Sense_data[[#This Row],[StateInstanceTimestamp]],"#.######")</f>
        <v>Off42182.055984</v>
      </c>
      <c r="G4890" s="3">
        <f ca="1">IF(Sense_data[[#This Row],[a_1State]]="Off",RANDBETWEEN(off_min,off_max),RANDBETWEEN(on_min,on_max))/sr_div</f>
        <v>1.3</v>
      </c>
      <c r="H4890" s="3">
        <v>1.6</v>
      </c>
      <c r="I4890" s="3">
        <f>IF(HOUR(Sense_data[[#This Row],[SysTimeStamp]])&lt;12,I4889+$B$14,I4889-$B$14)</f>
        <v>16.128009259260157</v>
      </c>
    </row>
    <row r="4891" spans="1:9" x14ac:dyDescent="0.2">
      <c r="A4891" t="s">
        <v>20</v>
      </c>
      <c r="B4891" t="s">
        <v>22</v>
      </c>
      <c r="C4891" s="6">
        <f t="shared" si="80"/>
        <v>42182.056412050224</v>
      </c>
      <c r="D4891" t="s">
        <v>21</v>
      </c>
      <c r="E4891" s="6">
        <f>IF(Sense_data[[#This Row],[a_1State]]=D4890,E4890,Sense_data[[#This Row],[SysTimeStamp]])</f>
        <v>42182.055983809383</v>
      </c>
      <c r="F4891" s="3" t="str">
        <f>Sense_data[[#This Row],[a_1State]]&amp;TEXT(Sense_data[[#This Row],[StateInstanceTimestamp]],"#.######")</f>
        <v>Off42182.055984</v>
      </c>
      <c r="G4891" s="3">
        <f ca="1">IF(Sense_data[[#This Row],[a_1State]]="Off",RANDBETWEEN(off_min,off_max),RANDBETWEEN(on_min,on_max))/sr_div</f>
        <v>2.6</v>
      </c>
      <c r="H4891" s="3">
        <v>2.4</v>
      </c>
      <c r="I4891" s="3">
        <f>IF(HOUR(Sense_data[[#This Row],[SysTimeStamp]])&lt;12,I4890+$B$14,I4890-$B$14)</f>
        <v>16.128240740741639</v>
      </c>
    </row>
    <row r="4892" spans="1:9" x14ac:dyDescent="0.2">
      <c r="A4892" t="s">
        <v>20</v>
      </c>
      <c r="B4892" t="s">
        <v>22</v>
      </c>
      <c r="C4892" s="6">
        <f t="shared" si="80"/>
        <v>42182.056423624301</v>
      </c>
      <c r="D4892" t="s">
        <v>21</v>
      </c>
      <c r="E4892" s="6">
        <f>IF(Sense_data[[#This Row],[a_1State]]=D4891,E4891,Sense_data[[#This Row],[SysTimeStamp]])</f>
        <v>42182.055983809383</v>
      </c>
      <c r="F4892" s="3" t="str">
        <f>Sense_data[[#This Row],[a_1State]]&amp;TEXT(Sense_data[[#This Row],[StateInstanceTimestamp]],"#.######")</f>
        <v>Off42182.055984</v>
      </c>
      <c r="G4892" s="3">
        <f ca="1">IF(Sense_data[[#This Row],[a_1State]]="Off",RANDBETWEEN(off_min,off_max),RANDBETWEEN(on_min,on_max))/sr_div</f>
        <v>2.2000000000000002</v>
      </c>
      <c r="H4892" s="3">
        <v>1.5</v>
      </c>
      <c r="I4892" s="3">
        <f>IF(HOUR(Sense_data[[#This Row],[SysTimeStamp]])&lt;12,I4891+$B$14,I4891-$B$14)</f>
        <v>16.12847222222312</v>
      </c>
    </row>
    <row r="4893" spans="1:9" x14ac:dyDescent="0.2">
      <c r="A4893" t="s">
        <v>20</v>
      </c>
      <c r="B4893" t="s">
        <v>22</v>
      </c>
      <c r="C4893" s="6">
        <f t="shared" si="80"/>
        <v>42182.056435198378</v>
      </c>
      <c r="D4893" t="s">
        <v>21</v>
      </c>
      <c r="E4893" s="6">
        <f>IF(Sense_data[[#This Row],[a_1State]]=D4892,E4892,Sense_data[[#This Row],[SysTimeStamp]])</f>
        <v>42182.055983809383</v>
      </c>
      <c r="F4893" s="3" t="str">
        <f>Sense_data[[#This Row],[a_1State]]&amp;TEXT(Sense_data[[#This Row],[StateInstanceTimestamp]],"#.######")</f>
        <v>Off42182.055984</v>
      </c>
      <c r="G4893" s="3">
        <f ca="1">IF(Sense_data[[#This Row],[a_1State]]="Off",RANDBETWEEN(off_min,off_max),RANDBETWEEN(on_min,on_max))/sr_div</f>
        <v>1.9</v>
      </c>
      <c r="H4893" s="3">
        <v>2.5</v>
      </c>
      <c r="I4893" s="3">
        <f>IF(HOUR(Sense_data[[#This Row],[SysTimeStamp]])&lt;12,I4892+$B$14,I4892-$B$14)</f>
        <v>16.128703703704602</v>
      </c>
    </row>
    <row r="4894" spans="1:9" x14ac:dyDescent="0.2">
      <c r="A4894" t="s">
        <v>20</v>
      </c>
      <c r="B4894" t="s">
        <v>22</v>
      </c>
      <c r="C4894" s="6">
        <f t="shared" si="80"/>
        <v>42182.056446772454</v>
      </c>
      <c r="D4894" t="s">
        <v>21</v>
      </c>
      <c r="E4894" s="6">
        <f>IF(Sense_data[[#This Row],[a_1State]]=D4893,E4893,Sense_data[[#This Row],[SysTimeStamp]])</f>
        <v>42182.055983809383</v>
      </c>
      <c r="F4894" s="3" t="str">
        <f>Sense_data[[#This Row],[a_1State]]&amp;TEXT(Sense_data[[#This Row],[StateInstanceTimestamp]],"#.######")</f>
        <v>Off42182.055984</v>
      </c>
      <c r="G4894" s="3">
        <f ca="1">IF(Sense_data[[#This Row],[a_1State]]="Off",RANDBETWEEN(off_min,off_max),RANDBETWEEN(on_min,on_max))/sr_div</f>
        <v>1.4</v>
      </c>
      <c r="H4894" s="3">
        <v>1.1000000000000001</v>
      </c>
      <c r="I4894" s="3">
        <f>IF(HOUR(Sense_data[[#This Row],[SysTimeStamp]])&lt;12,I4893+$B$14,I4893-$B$14)</f>
        <v>16.128935185186084</v>
      </c>
    </row>
    <row r="4895" spans="1:9" x14ac:dyDescent="0.2">
      <c r="A4895" t="s">
        <v>20</v>
      </c>
      <c r="B4895" t="s">
        <v>22</v>
      </c>
      <c r="C4895" s="6">
        <f t="shared" si="80"/>
        <v>42182.056458346531</v>
      </c>
      <c r="D4895" t="s">
        <v>21</v>
      </c>
      <c r="E4895" s="6">
        <f>IF(Sense_data[[#This Row],[a_1State]]=D4894,E4894,Sense_data[[#This Row],[SysTimeStamp]])</f>
        <v>42182.055983809383</v>
      </c>
      <c r="F4895" s="3" t="str">
        <f>Sense_data[[#This Row],[a_1State]]&amp;TEXT(Sense_data[[#This Row],[StateInstanceTimestamp]],"#.######")</f>
        <v>Off42182.055984</v>
      </c>
      <c r="G4895" s="3">
        <f ca="1">IF(Sense_data[[#This Row],[a_1State]]="Off",RANDBETWEEN(off_min,off_max),RANDBETWEEN(on_min,on_max))/sr_div</f>
        <v>3</v>
      </c>
      <c r="H4895" s="3">
        <v>2.9</v>
      </c>
      <c r="I4895" s="3">
        <f>IF(HOUR(Sense_data[[#This Row],[SysTimeStamp]])&lt;12,I4894+$B$14,I4894-$B$14)</f>
        <v>16.129166666667565</v>
      </c>
    </row>
    <row r="4896" spans="1:9" x14ac:dyDescent="0.2">
      <c r="A4896" t="s">
        <v>20</v>
      </c>
      <c r="B4896" t="s">
        <v>22</v>
      </c>
      <c r="C4896" s="6">
        <f t="shared" si="80"/>
        <v>42182.056469920608</v>
      </c>
      <c r="D4896" t="s">
        <v>21</v>
      </c>
      <c r="E4896" s="6">
        <f>IF(Sense_data[[#This Row],[a_1State]]=D4895,E4895,Sense_data[[#This Row],[SysTimeStamp]])</f>
        <v>42182.055983809383</v>
      </c>
      <c r="F4896" s="3" t="str">
        <f>Sense_data[[#This Row],[a_1State]]&amp;TEXT(Sense_data[[#This Row],[StateInstanceTimestamp]],"#.######")</f>
        <v>Off42182.055984</v>
      </c>
      <c r="G4896" s="3">
        <f ca="1">IF(Sense_data[[#This Row],[a_1State]]="Off",RANDBETWEEN(off_min,off_max),RANDBETWEEN(on_min,on_max))/sr_div</f>
        <v>2.6</v>
      </c>
      <c r="H4896" s="3">
        <v>1.9</v>
      </c>
      <c r="I4896" s="3">
        <f>IF(HOUR(Sense_data[[#This Row],[SysTimeStamp]])&lt;12,I4895+$B$14,I4895-$B$14)</f>
        <v>16.129398148149047</v>
      </c>
    </row>
    <row r="4897" spans="1:9" x14ac:dyDescent="0.2">
      <c r="A4897" t="s">
        <v>20</v>
      </c>
      <c r="B4897" t="s">
        <v>22</v>
      </c>
      <c r="C4897" s="6">
        <f t="shared" si="80"/>
        <v>42182.056481494685</v>
      </c>
      <c r="D4897" t="s">
        <v>21</v>
      </c>
      <c r="E4897" s="6">
        <f>IF(Sense_data[[#This Row],[a_1State]]=D4896,E4896,Sense_data[[#This Row],[SysTimeStamp]])</f>
        <v>42182.055983809383</v>
      </c>
      <c r="F4897" s="3" t="str">
        <f>Sense_data[[#This Row],[a_1State]]&amp;TEXT(Sense_data[[#This Row],[StateInstanceTimestamp]],"#.######")</f>
        <v>Off42182.055984</v>
      </c>
      <c r="G4897" s="3">
        <f ca="1">IF(Sense_data[[#This Row],[a_1State]]="Off",RANDBETWEEN(off_min,off_max),RANDBETWEEN(on_min,on_max))/sr_div</f>
        <v>2</v>
      </c>
      <c r="H4897" s="3">
        <v>1.1000000000000001</v>
      </c>
      <c r="I4897" s="3">
        <f>IF(HOUR(Sense_data[[#This Row],[SysTimeStamp]])&lt;12,I4896+$B$14,I4896-$B$14)</f>
        <v>16.129629629630529</v>
      </c>
    </row>
    <row r="4898" spans="1:9" x14ac:dyDescent="0.2">
      <c r="A4898" t="s">
        <v>20</v>
      </c>
      <c r="B4898" t="s">
        <v>22</v>
      </c>
      <c r="C4898" s="6">
        <f t="shared" si="80"/>
        <v>42182.056493068761</v>
      </c>
      <c r="D4898" t="s">
        <v>21</v>
      </c>
      <c r="E4898" s="6">
        <f>IF(Sense_data[[#This Row],[a_1State]]=D4897,E4897,Sense_data[[#This Row],[SysTimeStamp]])</f>
        <v>42182.055983809383</v>
      </c>
      <c r="F4898" s="3" t="str">
        <f>Sense_data[[#This Row],[a_1State]]&amp;TEXT(Sense_data[[#This Row],[StateInstanceTimestamp]],"#.######")</f>
        <v>Off42182.055984</v>
      </c>
      <c r="G4898" s="3">
        <f ca="1">IF(Sense_data[[#This Row],[a_1State]]="Off",RANDBETWEEN(off_min,off_max),RANDBETWEEN(on_min,on_max))/sr_div</f>
        <v>2.4</v>
      </c>
      <c r="H4898" s="3">
        <v>1.2</v>
      </c>
      <c r="I4898" s="3">
        <f>IF(HOUR(Sense_data[[#This Row],[SysTimeStamp]])&lt;12,I4897+$B$14,I4897-$B$14)</f>
        <v>16.12986111111201</v>
      </c>
    </row>
    <row r="4899" spans="1:9" x14ac:dyDescent="0.2">
      <c r="A4899" t="s">
        <v>20</v>
      </c>
      <c r="B4899" t="s">
        <v>22</v>
      </c>
      <c r="C4899" s="6">
        <f t="shared" si="80"/>
        <v>42182.056504642838</v>
      </c>
      <c r="D4899" t="s">
        <v>21</v>
      </c>
      <c r="E4899" s="6">
        <f>IF(Sense_data[[#This Row],[a_1State]]=D4898,E4898,Sense_data[[#This Row],[SysTimeStamp]])</f>
        <v>42182.055983809383</v>
      </c>
      <c r="F4899" s="3" t="str">
        <f>Sense_data[[#This Row],[a_1State]]&amp;TEXT(Sense_data[[#This Row],[StateInstanceTimestamp]],"#.######")</f>
        <v>Off42182.055984</v>
      </c>
      <c r="G4899" s="3">
        <f ca="1">IF(Sense_data[[#This Row],[a_1State]]="Off",RANDBETWEEN(off_min,off_max),RANDBETWEEN(on_min,on_max))/sr_div</f>
        <v>1.2</v>
      </c>
      <c r="H4899" s="3">
        <v>1.9</v>
      </c>
      <c r="I4899" s="3">
        <f>IF(HOUR(Sense_data[[#This Row],[SysTimeStamp]])&lt;12,I4898+$B$14,I4898-$B$14)</f>
        <v>16.130092592593492</v>
      </c>
    </row>
    <row r="4900" spans="1:9" x14ac:dyDescent="0.2">
      <c r="A4900" t="s">
        <v>20</v>
      </c>
      <c r="B4900" t="s">
        <v>22</v>
      </c>
      <c r="C4900" s="6">
        <f t="shared" si="80"/>
        <v>42182.056516216915</v>
      </c>
      <c r="D4900" t="s">
        <v>21</v>
      </c>
      <c r="E4900" s="6">
        <f>IF(Sense_data[[#This Row],[a_1State]]=D4899,E4899,Sense_data[[#This Row],[SysTimeStamp]])</f>
        <v>42182.055983809383</v>
      </c>
      <c r="F4900" s="3" t="str">
        <f>Sense_data[[#This Row],[a_1State]]&amp;TEXT(Sense_data[[#This Row],[StateInstanceTimestamp]],"#.######")</f>
        <v>Off42182.055984</v>
      </c>
      <c r="G4900" s="3">
        <f ca="1">IF(Sense_data[[#This Row],[a_1State]]="Off",RANDBETWEEN(off_min,off_max),RANDBETWEEN(on_min,on_max))/sr_div</f>
        <v>2.2999999999999998</v>
      </c>
      <c r="H4900" s="3">
        <v>2.7</v>
      </c>
      <c r="I4900" s="3">
        <f>IF(HOUR(Sense_data[[#This Row],[SysTimeStamp]])&lt;12,I4899+$B$14,I4899-$B$14)</f>
        <v>16.130324074074974</v>
      </c>
    </row>
    <row r="4901" spans="1:9" x14ac:dyDescent="0.2">
      <c r="A4901" t="s">
        <v>20</v>
      </c>
      <c r="B4901" t="s">
        <v>22</v>
      </c>
      <c r="C4901" s="6">
        <f t="shared" si="80"/>
        <v>42182.056527790992</v>
      </c>
      <c r="D4901" t="s">
        <v>21</v>
      </c>
      <c r="E4901" s="6">
        <f>IF(Sense_data[[#This Row],[a_1State]]=D4900,E4900,Sense_data[[#This Row],[SysTimeStamp]])</f>
        <v>42182.055983809383</v>
      </c>
      <c r="F4901" s="3" t="str">
        <f>Sense_data[[#This Row],[a_1State]]&amp;TEXT(Sense_data[[#This Row],[StateInstanceTimestamp]],"#.######")</f>
        <v>Off42182.055984</v>
      </c>
      <c r="G4901" s="3">
        <f ca="1">IF(Sense_data[[#This Row],[a_1State]]="Off",RANDBETWEEN(off_min,off_max),RANDBETWEEN(on_min,on_max))/sr_div</f>
        <v>2.2999999999999998</v>
      </c>
      <c r="H4901" s="3">
        <v>1.5</v>
      </c>
      <c r="I4901" s="3">
        <f>IF(HOUR(Sense_data[[#This Row],[SysTimeStamp]])&lt;12,I4900+$B$14,I4900-$B$14)</f>
        <v>16.130555555556455</v>
      </c>
    </row>
    <row r="4902" spans="1:9" x14ac:dyDescent="0.2">
      <c r="A4902" t="s">
        <v>20</v>
      </c>
      <c r="B4902" t="s">
        <v>22</v>
      </c>
      <c r="C4902" s="6">
        <f t="shared" si="80"/>
        <v>42182.056539365069</v>
      </c>
      <c r="D4902" t="s">
        <v>21</v>
      </c>
      <c r="E4902" s="6">
        <f>IF(Sense_data[[#This Row],[a_1State]]=D4901,E4901,Sense_data[[#This Row],[SysTimeStamp]])</f>
        <v>42182.055983809383</v>
      </c>
      <c r="F4902" s="3" t="str">
        <f>Sense_data[[#This Row],[a_1State]]&amp;TEXT(Sense_data[[#This Row],[StateInstanceTimestamp]],"#.######")</f>
        <v>Off42182.055984</v>
      </c>
      <c r="G4902" s="3">
        <f ca="1">IF(Sense_data[[#This Row],[a_1State]]="Off",RANDBETWEEN(off_min,off_max),RANDBETWEEN(on_min,on_max))/sr_div</f>
        <v>1.8</v>
      </c>
      <c r="H4902" s="3">
        <v>1.8</v>
      </c>
      <c r="I4902" s="3">
        <f>IF(HOUR(Sense_data[[#This Row],[SysTimeStamp]])&lt;12,I4901+$B$14,I4901-$B$14)</f>
        <v>16.130787037037937</v>
      </c>
    </row>
    <row r="4903" spans="1:9" x14ac:dyDescent="0.2">
      <c r="A4903" t="s">
        <v>20</v>
      </c>
      <c r="B4903" t="s">
        <v>22</v>
      </c>
      <c r="C4903" s="6">
        <f t="shared" si="80"/>
        <v>42182.056550939145</v>
      </c>
      <c r="D4903" t="s">
        <v>21</v>
      </c>
      <c r="E4903" s="6">
        <f>IF(Sense_data[[#This Row],[a_1State]]=D4902,E4902,Sense_data[[#This Row],[SysTimeStamp]])</f>
        <v>42182.055983809383</v>
      </c>
      <c r="F4903" s="3" t="str">
        <f>Sense_data[[#This Row],[a_1State]]&amp;TEXT(Sense_data[[#This Row],[StateInstanceTimestamp]],"#.######")</f>
        <v>Off42182.055984</v>
      </c>
      <c r="G4903" s="3">
        <f ca="1">IF(Sense_data[[#This Row],[a_1State]]="Off",RANDBETWEEN(off_min,off_max),RANDBETWEEN(on_min,on_max))/sr_div</f>
        <v>1.2</v>
      </c>
      <c r="H4903" s="3">
        <v>1.3</v>
      </c>
      <c r="I4903" s="3">
        <f>IF(HOUR(Sense_data[[#This Row],[SysTimeStamp]])&lt;12,I4902+$B$14,I4902-$B$14)</f>
        <v>16.131018518519419</v>
      </c>
    </row>
    <row r="4904" spans="1:9" x14ac:dyDescent="0.2">
      <c r="A4904" t="s">
        <v>20</v>
      </c>
      <c r="B4904" t="s">
        <v>22</v>
      </c>
      <c r="C4904" s="6">
        <f t="shared" si="80"/>
        <v>42182.056562513222</v>
      </c>
      <c r="D4904" t="s">
        <v>21</v>
      </c>
      <c r="E4904" s="6">
        <f>IF(Sense_data[[#This Row],[a_1State]]=D4903,E4903,Sense_data[[#This Row],[SysTimeStamp]])</f>
        <v>42182.055983809383</v>
      </c>
      <c r="F4904" s="3" t="str">
        <f>Sense_data[[#This Row],[a_1State]]&amp;TEXT(Sense_data[[#This Row],[StateInstanceTimestamp]],"#.######")</f>
        <v>Off42182.055984</v>
      </c>
      <c r="G4904" s="3">
        <f ca="1">IF(Sense_data[[#This Row],[a_1State]]="Off",RANDBETWEEN(off_min,off_max),RANDBETWEEN(on_min,on_max))/sr_div</f>
        <v>1.9</v>
      </c>
      <c r="H4904" s="3">
        <v>2.7</v>
      </c>
      <c r="I4904" s="3">
        <f>IF(HOUR(Sense_data[[#This Row],[SysTimeStamp]])&lt;12,I4903+$B$14,I4903-$B$14)</f>
        <v>16.1312500000009</v>
      </c>
    </row>
    <row r="4905" spans="1:9" x14ac:dyDescent="0.2">
      <c r="A4905" t="s">
        <v>20</v>
      </c>
      <c r="B4905" t="s">
        <v>22</v>
      </c>
      <c r="C4905" s="6">
        <f t="shared" si="80"/>
        <v>42182.056574087299</v>
      </c>
      <c r="D4905" t="s">
        <v>21</v>
      </c>
      <c r="E4905" s="6">
        <f>IF(Sense_data[[#This Row],[a_1State]]=D4904,E4904,Sense_data[[#This Row],[SysTimeStamp]])</f>
        <v>42182.055983809383</v>
      </c>
      <c r="F4905" s="3" t="str">
        <f>Sense_data[[#This Row],[a_1State]]&amp;TEXT(Sense_data[[#This Row],[StateInstanceTimestamp]],"#.######")</f>
        <v>Off42182.055984</v>
      </c>
      <c r="G4905" s="3">
        <f ca="1">IF(Sense_data[[#This Row],[a_1State]]="Off",RANDBETWEEN(off_min,off_max),RANDBETWEEN(on_min,on_max))/sr_div</f>
        <v>1.3</v>
      </c>
      <c r="H4905" s="3">
        <v>2.2000000000000002</v>
      </c>
      <c r="I4905" s="3">
        <f>IF(HOUR(Sense_data[[#This Row],[SysTimeStamp]])&lt;12,I4904+$B$14,I4904-$B$14)</f>
        <v>16.131481481482382</v>
      </c>
    </row>
    <row r="4906" spans="1:9" x14ac:dyDescent="0.2">
      <c r="A4906" t="s">
        <v>20</v>
      </c>
      <c r="B4906" t="s">
        <v>22</v>
      </c>
      <c r="C4906" s="6">
        <f t="shared" si="80"/>
        <v>42182.056585661376</v>
      </c>
      <c r="D4906" t="s">
        <v>21</v>
      </c>
      <c r="E4906" s="6">
        <f>IF(Sense_data[[#This Row],[a_1State]]=D4905,E4905,Sense_data[[#This Row],[SysTimeStamp]])</f>
        <v>42182.055983809383</v>
      </c>
      <c r="F4906" s="3" t="str">
        <f>Sense_data[[#This Row],[a_1State]]&amp;TEXT(Sense_data[[#This Row],[StateInstanceTimestamp]],"#.######")</f>
        <v>Off42182.055984</v>
      </c>
      <c r="G4906" s="3">
        <f ca="1">IF(Sense_data[[#This Row],[a_1State]]="Off",RANDBETWEEN(off_min,off_max),RANDBETWEEN(on_min,on_max))/sr_div</f>
        <v>1.8</v>
      </c>
      <c r="H4906" s="3">
        <v>1.8</v>
      </c>
      <c r="I4906" s="3">
        <f>IF(HOUR(Sense_data[[#This Row],[SysTimeStamp]])&lt;12,I4905+$B$14,I4905-$B$14)</f>
        <v>16.131712962963864</v>
      </c>
    </row>
    <row r="4907" spans="1:9" x14ac:dyDescent="0.2">
      <c r="A4907" t="s">
        <v>20</v>
      </c>
      <c r="B4907" t="s">
        <v>22</v>
      </c>
      <c r="C4907" s="6">
        <f t="shared" si="80"/>
        <v>42182.056597235453</v>
      </c>
      <c r="D4907" t="s">
        <v>21</v>
      </c>
      <c r="E4907" s="6">
        <f>IF(Sense_data[[#This Row],[a_1State]]=D4906,E4906,Sense_data[[#This Row],[SysTimeStamp]])</f>
        <v>42182.055983809383</v>
      </c>
      <c r="F4907" s="3" t="str">
        <f>Sense_data[[#This Row],[a_1State]]&amp;TEXT(Sense_data[[#This Row],[StateInstanceTimestamp]],"#.######")</f>
        <v>Off42182.055984</v>
      </c>
      <c r="G4907" s="3">
        <f ca="1">IF(Sense_data[[#This Row],[a_1State]]="Off",RANDBETWEEN(off_min,off_max),RANDBETWEEN(on_min,on_max))/sr_div</f>
        <v>2.2999999999999998</v>
      </c>
      <c r="H4907" s="3">
        <v>2.4</v>
      </c>
      <c r="I4907" s="3">
        <f>IF(HOUR(Sense_data[[#This Row],[SysTimeStamp]])&lt;12,I4906+$B$14,I4906-$B$14)</f>
        <v>16.131944444445345</v>
      </c>
    </row>
    <row r="4908" spans="1:9" x14ac:dyDescent="0.2">
      <c r="A4908" t="s">
        <v>20</v>
      </c>
      <c r="B4908" t="s">
        <v>22</v>
      </c>
      <c r="C4908" s="6">
        <f t="shared" si="80"/>
        <v>42182.056608809529</v>
      </c>
      <c r="D4908" t="s">
        <v>21</v>
      </c>
      <c r="E4908" s="6">
        <f>IF(Sense_data[[#This Row],[a_1State]]=D4907,E4907,Sense_data[[#This Row],[SysTimeStamp]])</f>
        <v>42182.055983809383</v>
      </c>
      <c r="F4908" s="3" t="str">
        <f>Sense_data[[#This Row],[a_1State]]&amp;TEXT(Sense_data[[#This Row],[StateInstanceTimestamp]],"#.######")</f>
        <v>Off42182.055984</v>
      </c>
      <c r="G4908" s="3">
        <f ca="1">IF(Sense_data[[#This Row],[a_1State]]="Off",RANDBETWEEN(off_min,off_max),RANDBETWEEN(on_min,on_max))/sr_div</f>
        <v>2.6</v>
      </c>
      <c r="H4908" s="3">
        <v>1.3</v>
      </c>
      <c r="I4908" s="3">
        <f>IF(HOUR(Sense_data[[#This Row],[SysTimeStamp]])&lt;12,I4907+$B$14,I4907-$B$14)</f>
        <v>16.132175925926827</v>
      </c>
    </row>
    <row r="4909" spans="1:9" x14ac:dyDescent="0.2">
      <c r="A4909" t="s">
        <v>20</v>
      </c>
      <c r="B4909" t="s">
        <v>22</v>
      </c>
      <c r="C4909" s="6">
        <f t="shared" si="80"/>
        <v>42182.056620383606</v>
      </c>
      <c r="D4909" t="s">
        <v>21</v>
      </c>
      <c r="E4909" s="6">
        <f>IF(Sense_data[[#This Row],[a_1State]]=D4908,E4908,Sense_data[[#This Row],[SysTimeStamp]])</f>
        <v>42182.055983809383</v>
      </c>
      <c r="F4909" s="3" t="str">
        <f>Sense_data[[#This Row],[a_1State]]&amp;TEXT(Sense_data[[#This Row],[StateInstanceTimestamp]],"#.######")</f>
        <v>Off42182.055984</v>
      </c>
      <c r="G4909" s="3">
        <f ca="1">IF(Sense_data[[#This Row],[a_1State]]="Off",RANDBETWEEN(off_min,off_max),RANDBETWEEN(on_min,on_max))/sr_div</f>
        <v>1.6</v>
      </c>
      <c r="H4909" s="3">
        <v>2.7</v>
      </c>
      <c r="I4909" s="3">
        <f>IF(HOUR(Sense_data[[#This Row],[SysTimeStamp]])&lt;12,I4908+$B$14,I4908-$B$14)</f>
        <v>16.132407407408309</v>
      </c>
    </row>
    <row r="4910" spans="1:9" x14ac:dyDescent="0.2">
      <c r="A4910" t="s">
        <v>20</v>
      </c>
      <c r="B4910" t="s">
        <v>22</v>
      </c>
      <c r="C4910" s="6">
        <f t="shared" si="80"/>
        <v>42182.056631957683</v>
      </c>
      <c r="D4910" t="s">
        <v>21</v>
      </c>
      <c r="E4910" s="6">
        <f>IF(Sense_data[[#This Row],[a_1State]]=D4909,E4909,Sense_data[[#This Row],[SysTimeStamp]])</f>
        <v>42182.055983809383</v>
      </c>
      <c r="F4910" s="3" t="str">
        <f>Sense_data[[#This Row],[a_1State]]&amp;TEXT(Sense_data[[#This Row],[StateInstanceTimestamp]],"#.######")</f>
        <v>Off42182.055984</v>
      </c>
      <c r="G4910" s="3">
        <f ca="1">IF(Sense_data[[#This Row],[a_1State]]="Off",RANDBETWEEN(off_min,off_max),RANDBETWEEN(on_min,on_max))/sr_div</f>
        <v>3</v>
      </c>
      <c r="H4910" s="3">
        <v>2.9</v>
      </c>
      <c r="I4910" s="3">
        <f>IF(HOUR(Sense_data[[#This Row],[SysTimeStamp]])&lt;12,I4909+$B$14,I4909-$B$14)</f>
        <v>16.13263888888979</v>
      </c>
    </row>
    <row r="4911" spans="1:9" x14ac:dyDescent="0.2">
      <c r="A4911" t="s">
        <v>20</v>
      </c>
      <c r="B4911" t="s">
        <v>22</v>
      </c>
      <c r="C4911" s="6">
        <f t="shared" si="80"/>
        <v>42182.05664353176</v>
      </c>
      <c r="D4911" t="s">
        <v>21</v>
      </c>
      <c r="E4911" s="6">
        <f>IF(Sense_data[[#This Row],[a_1State]]=D4910,E4910,Sense_data[[#This Row],[SysTimeStamp]])</f>
        <v>42182.055983809383</v>
      </c>
      <c r="F4911" s="3" t="str">
        <f>Sense_data[[#This Row],[a_1State]]&amp;TEXT(Sense_data[[#This Row],[StateInstanceTimestamp]],"#.######")</f>
        <v>Off42182.055984</v>
      </c>
      <c r="G4911" s="3">
        <f ca="1">IF(Sense_data[[#This Row],[a_1State]]="Off",RANDBETWEEN(off_min,off_max),RANDBETWEEN(on_min,on_max))/sr_div</f>
        <v>2.2000000000000002</v>
      </c>
      <c r="H4911" s="3">
        <v>1.7</v>
      </c>
      <c r="I4911" s="3">
        <f>IF(HOUR(Sense_data[[#This Row],[SysTimeStamp]])&lt;12,I4910+$B$14,I4910-$B$14)</f>
        <v>16.132870370371272</v>
      </c>
    </row>
    <row r="4912" spans="1:9" x14ac:dyDescent="0.2">
      <c r="A4912" t="s">
        <v>20</v>
      </c>
      <c r="B4912" t="s">
        <v>22</v>
      </c>
      <c r="C4912" s="6">
        <f t="shared" ref="C4912:C4975" si="81">C4911+$B$2</f>
        <v>42182.056655105836</v>
      </c>
      <c r="D4912" t="s">
        <v>21</v>
      </c>
      <c r="E4912" s="6">
        <f>IF(Sense_data[[#This Row],[a_1State]]=D4911,E4911,Sense_data[[#This Row],[SysTimeStamp]])</f>
        <v>42182.055983809383</v>
      </c>
      <c r="F4912" s="3" t="str">
        <f>Sense_data[[#This Row],[a_1State]]&amp;TEXT(Sense_data[[#This Row],[StateInstanceTimestamp]],"#.######")</f>
        <v>Off42182.055984</v>
      </c>
      <c r="G4912" s="3">
        <f ca="1">IF(Sense_data[[#This Row],[a_1State]]="Off",RANDBETWEEN(off_min,off_max),RANDBETWEEN(on_min,on_max))/sr_div</f>
        <v>1.1000000000000001</v>
      </c>
      <c r="H4912" s="3">
        <v>1.4</v>
      </c>
      <c r="I4912" s="3">
        <f>IF(HOUR(Sense_data[[#This Row],[SysTimeStamp]])&lt;12,I4911+$B$14,I4911-$B$14)</f>
        <v>16.133101851852754</v>
      </c>
    </row>
    <row r="4913" spans="1:9" x14ac:dyDescent="0.2">
      <c r="A4913" t="s">
        <v>20</v>
      </c>
      <c r="B4913" t="s">
        <v>22</v>
      </c>
      <c r="C4913" s="6">
        <f t="shared" si="81"/>
        <v>42182.056666679913</v>
      </c>
      <c r="D4913" t="s">
        <v>21</v>
      </c>
      <c r="E4913" s="6">
        <f>IF(Sense_data[[#This Row],[a_1State]]=D4912,E4912,Sense_data[[#This Row],[SysTimeStamp]])</f>
        <v>42182.055983809383</v>
      </c>
      <c r="F4913" s="3" t="str">
        <f>Sense_data[[#This Row],[a_1State]]&amp;TEXT(Sense_data[[#This Row],[StateInstanceTimestamp]],"#.######")</f>
        <v>Off42182.055984</v>
      </c>
      <c r="G4913" s="3">
        <f ca="1">IF(Sense_data[[#This Row],[a_1State]]="Off",RANDBETWEEN(off_min,off_max),RANDBETWEEN(on_min,on_max))/sr_div</f>
        <v>2.8</v>
      </c>
      <c r="H4913" s="3">
        <v>3</v>
      </c>
      <c r="I4913" s="3">
        <f>IF(HOUR(Sense_data[[#This Row],[SysTimeStamp]])&lt;12,I4912+$B$14,I4912-$B$14)</f>
        <v>16.133333333334235</v>
      </c>
    </row>
    <row r="4914" spans="1:9" x14ac:dyDescent="0.2">
      <c r="A4914" t="s">
        <v>20</v>
      </c>
      <c r="B4914" t="s">
        <v>22</v>
      </c>
      <c r="C4914" s="6">
        <f t="shared" si="81"/>
        <v>42182.05667825399</v>
      </c>
      <c r="D4914" t="s">
        <v>21</v>
      </c>
      <c r="E4914" s="6">
        <f>IF(Sense_data[[#This Row],[a_1State]]=D4913,E4913,Sense_data[[#This Row],[SysTimeStamp]])</f>
        <v>42182.055983809383</v>
      </c>
      <c r="F4914" s="3" t="str">
        <f>Sense_data[[#This Row],[a_1State]]&amp;TEXT(Sense_data[[#This Row],[StateInstanceTimestamp]],"#.######")</f>
        <v>Off42182.055984</v>
      </c>
      <c r="G4914" s="3">
        <f ca="1">IF(Sense_data[[#This Row],[a_1State]]="Off",RANDBETWEEN(off_min,off_max),RANDBETWEEN(on_min,on_max))/sr_div</f>
        <v>2.6</v>
      </c>
      <c r="H4914" s="3">
        <v>2.7</v>
      </c>
      <c r="I4914" s="3">
        <f>IF(HOUR(Sense_data[[#This Row],[SysTimeStamp]])&lt;12,I4913+$B$14,I4913-$B$14)</f>
        <v>16.133564814815717</v>
      </c>
    </row>
    <row r="4915" spans="1:9" x14ac:dyDescent="0.2">
      <c r="A4915" t="s">
        <v>20</v>
      </c>
      <c r="B4915" t="s">
        <v>22</v>
      </c>
      <c r="C4915" s="6">
        <f t="shared" si="81"/>
        <v>42182.056689828067</v>
      </c>
      <c r="D4915" t="s">
        <v>21</v>
      </c>
      <c r="E4915" s="6">
        <f>IF(Sense_data[[#This Row],[a_1State]]=D4914,E4914,Sense_data[[#This Row],[SysTimeStamp]])</f>
        <v>42182.055983809383</v>
      </c>
      <c r="F4915" s="3" t="str">
        <f>Sense_data[[#This Row],[a_1State]]&amp;TEXT(Sense_data[[#This Row],[StateInstanceTimestamp]],"#.######")</f>
        <v>Off42182.055984</v>
      </c>
      <c r="G4915" s="3">
        <f ca="1">IF(Sense_data[[#This Row],[a_1State]]="Off",RANDBETWEEN(off_min,off_max),RANDBETWEEN(on_min,on_max))/sr_div</f>
        <v>2.6</v>
      </c>
      <c r="H4915" s="3">
        <v>1.3</v>
      </c>
      <c r="I4915" s="3">
        <f>IF(HOUR(Sense_data[[#This Row],[SysTimeStamp]])&lt;12,I4914+$B$14,I4914-$B$14)</f>
        <v>16.133796296297199</v>
      </c>
    </row>
    <row r="4916" spans="1:9" x14ac:dyDescent="0.2">
      <c r="A4916" t="s">
        <v>20</v>
      </c>
      <c r="B4916" t="s">
        <v>22</v>
      </c>
      <c r="C4916" s="6">
        <f t="shared" si="81"/>
        <v>42182.056701402144</v>
      </c>
      <c r="D4916" t="s">
        <v>21</v>
      </c>
      <c r="E4916" s="6">
        <f>IF(Sense_data[[#This Row],[a_1State]]=D4915,E4915,Sense_data[[#This Row],[SysTimeStamp]])</f>
        <v>42182.055983809383</v>
      </c>
      <c r="F4916" s="3" t="str">
        <f>Sense_data[[#This Row],[a_1State]]&amp;TEXT(Sense_data[[#This Row],[StateInstanceTimestamp]],"#.######")</f>
        <v>Off42182.055984</v>
      </c>
      <c r="G4916" s="3">
        <f ca="1">IF(Sense_data[[#This Row],[a_1State]]="Off",RANDBETWEEN(off_min,off_max),RANDBETWEEN(on_min,on_max))/sr_div</f>
        <v>2</v>
      </c>
      <c r="H4916" s="3">
        <v>2.1</v>
      </c>
      <c r="I4916" s="3">
        <f>IF(HOUR(Sense_data[[#This Row],[SysTimeStamp]])&lt;12,I4915+$B$14,I4915-$B$14)</f>
        <v>16.13402777777868</v>
      </c>
    </row>
    <row r="4917" spans="1:9" x14ac:dyDescent="0.2">
      <c r="A4917" t="s">
        <v>20</v>
      </c>
      <c r="B4917" t="s">
        <v>22</v>
      </c>
      <c r="C4917" s="6">
        <f t="shared" si="81"/>
        <v>42182.05671297622</v>
      </c>
      <c r="D4917" t="s">
        <v>21</v>
      </c>
      <c r="E4917" s="6">
        <f>IF(Sense_data[[#This Row],[a_1State]]=D4916,E4916,Sense_data[[#This Row],[SysTimeStamp]])</f>
        <v>42182.055983809383</v>
      </c>
      <c r="F4917" s="3" t="str">
        <f>Sense_data[[#This Row],[a_1State]]&amp;TEXT(Sense_data[[#This Row],[StateInstanceTimestamp]],"#.######")</f>
        <v>Off42182.055984</v>
      </c>
      <c r="G4917" s="3">
        <f ca="1">IF(Sense_data[[#This Row],[a_1State]]="Off",RANDBETWEEN(off_min,off_max),RANDBETWEEN(on_min,on_max))/sr_div</f>
        <v>2.1</v>
      </c>
      <c r="H4917" s="3">
        <v>1.2</v>
      </c>
      <c r="I4917" s="3">
        <f>IF(HOUR(Sense_data[[#This Row],[SysTimeStamp]])&lt;12,I4916+$B$14,I4916-$B$14)</f>
        <v>16.134259259260162</v>
      </c>
    </row>
    <row r="4918" spans="1:9" x14ac:dyDescent="0.2">
      <c r="A4918" t="s">
        <v>20</v>
      </c>
      <c r="B4918" t="s">
        <v>22</v>
      </c>
      <c r="C4918" s="6">
        <f t="shared" si="81"/>
        <v>42182.056724550297</v>
      </c>
      <c r="D4918" t="s">
        <v>21</v>
      </c>
      <c r="E4918" s="6">
        <f>IF(Sense_data[[#This Row],[a_1State]]=D4917,E4917,Sense_data[[#This Row],[SysTimeStamp]])</f>
        <v>42182.055983809383</v>
      </c>
      <c r="F4918" s="3" t="str">
        <f>Sense_data[[#This Row],[a_1State]]&amp;TEXT(Sense_data[[#This Row],[StateInstanceTimestamp]],"#.######")</f>
        <v>Off42182.055984</v>
      </c>
      <c r="G4918" s="3">
        <f ca="1">IF(Sense_data[[#This Row],[a_1State]]="Off",RANDBETWEEN(off_min,off_max),RANDBETWEEN(on_min,on_max))/sr_div</f>
        <v>2.8</v>
      </c>
      <c r="H4918" s="3">
        <v>1</v>
      </c>
      <c r="I4918" s="3">
        <f>IF(HOUR(Sense_data[[#This Row],[SysTimeStamp]])&lt;12,I4917+$B$14,I4917-$B$14)</f>
        <v>16.134490740741644</v>
      </c>
    </row>
    <row r="4919" spans="1:9" x14ac:dyDescent="0.2">
      <c r="A4919" t="s">
        <v>20</v>
      </c>
      <c r="B4919" t="s">
        <v>22</v>
      </c>
      <c r="C4919" s="6">
        <f t="shared" si="81"/>
        <v>42182.056736124374</v>
      </c>
      <c r="D4919" t="s">
        <v>21</v>
      </c>
      <c r="E4919" s="6">
        <f>IF(Sense_data[[#This Row],[a_1State]]=D4918,E4918,Sense_data[[#This Row],[SysTimeStamp]])</f>
        <v>42182.055983809383</v>
      </c>
      <c r="F4919" s="3" t="str">
        <f>Sense_data[[#This Row],[a_1State]]&amp;TEXT(Sense_data[[#This Row],[StateInstanceTimestamp]],"#.######")</f>
        <v>Off42182.055984</v>
      </c>
      <c r="G4919" s="3">
        <f ca="1">IF(Sense_data[[#This Row],[a_1State]]="Off",RANDBETWEEN(off_min,off_max),RANDBETWEEN(on_min,on_max))/sr_div</f>
        <v>1.2</v>
      </c>
      <c r="H4919" s="3">
        <v>2.2000000000000002</v>
      </c>
      <c r="I4919" s="3">
        <f>IF(HOUR(Sense_data[[#This Row],[SysTimeStamp]])&lt;12,I4918+$B$14,I4918-$B$14)</f>
        <v>16.134722222223125</v>
      </c>
    </row>
    <row r="4920" spans="1:9" x14ac:dyDescent="0.2">
      <c r="A4920" t="s">
        <v>20</v>
      </c>
      <c r="B4920" t="s">
        <v>22</v>
      </c>
      <c r="C4920" s="6">
        <f t="shared" si="81"/>
        <v>42182.056747698451</v>
      </c>
      <c r="D4920" t="s">
        <v>21</v>
      </c>
      <c r="E4920" s="6">
        <f>IF(Sense_data[[#This Row],[a_1State]]=D4919,E4919,Sense_data[[#This Row],[SysTimeStamp]])</f>
        <v>42182.055983809383</v>
      </c>
      <c r="F4920" s="3" t="str">
        <f>Sense_data[[#This Row],[a_1State]]&amp;TEXT(Sense_data[[#This Row],[StateInstanceTimestamp]],"#.######")</f>
        <v>Off42182.055984</v>
      </c>
      <c r="G4920" s="3">
        <f ca="1">IF(Sense_data[[#This Row],[a_1State]]="Off",RANDBETWEEN(off_min,off_max),RANDBETWEEN(on_min,on_max))/sr_div</f>
        <v>2.7</v>
      </c>
      <c r="H4920" s="3">
        <v>2.4</v>
      </c>
      <c r="I4920" s="3">
        <f>IF(HOUR(Sense_data[[#This Row],[SysTimeStamp]])&lt;12,I4919+$B$14,I4919-$B$14)</f>
        <v>16.134953703704607</v>
      </c>
    </row>
    <row r="4921" spans="1:9" x14ac:dyDescent="0.2">
      <c r="A4921" t="s">
        <v>20</v>
      </c>
      <c r="B4921" t="s">
        <v>22</v>
      </c>
      <c r="C4921" s="6">
        <f t="shared" si="81"/>
        <v>42182.056759272527</v>
      </c>
      <c r="D4921" t="s">
        <v>21</v>
      </c>
      <c r="E4921" s="6">
        <f>IF(Sense_data[[#This Row],[a_1State]]=D4920,E4920,Sense_data[[#This Row],[SysTimeStamp]])</f>
        <v>42182.055983809383</v>
      </c>
      <c r="F4921" s="3" t="str">
        <f>Sense_data[[#This Row],[a_1State]]&amp;TEXT(Sense_data[[#This Row],[StateInstanceTimestamp]],"#.######")</f>
        <v>Off42182.055984</v>
      </c>
      <c r="G4921" s="3">
        <f ca="1">IF(Sense_data[[#This Row],[a_1State]]="Off",RANDBETWEEN(off_min,off_max),RANDBETWEEN(on_min,on_max))/sr_div</f>
        <v>1.5</v>
      </c>
      <c r="H4921" s="3">
        <v>2.9</v>
      </c>
      <c r="I4921" s="3">
        <f>IF(HOUR(Sense_data[[#This Row],[SysTimeStamp]])&lt;12,I4920+$B$14,I4920-$B$14)</f>
        <v>16.135185185186089</v>
      </c>
    </row>
    <row r="4922" spans="1:9" x14ac:dyDescent="0.2">
      <c r="A4922" t="s">
        <v>20</v>
      </c>
      <c r="B4922" t="s">
        <v>22</v>
      </c>
      <c r="C4922" s="6">
        <f t="shared" si="81"/>
        <v>42182.056770846604</v>
      </c>
      <c r="D4922" t="s">
        <v>21</v>
      </c>
      <c r="E4922" s="6">
        <f>IF(Sense_data[[#This Row],[a_1State]]=D4921,E4921,Sense_data[[#This Row],[SysTimeStamp]])</f>
        <v>42182.055983809383</v>
      </c>
      <c r="F4922" s="3" t="str">
        <f>Sense_data[[#This Row],[a_1State]]&amp;TEXT(Sense_data[[#This Row],[StateInstanceTimestamp]],"#.######")</f>
        <v>Off42182.055984</v>
      </c>
      <c r="G4922" s="3">
        <f ca="1">IF(Sense_data[[#This Row],[a_1State]]="Off",RANDBETWEEN(off_min,off_max),RANDBETWEEN(on_min,on_max))/sr_div</f>
        <v>1.9</v>
      </c>
      <c r="H4922" s="3">
        <v>2.5</v>
      </c>
      <c r="I4922" s="3">
        <f>IF(HOUR(Sense_data[[#This Row],[SysTimeStamp]])&lt;12,I4921+$B$14,I4921-$B$14)</f>
        <v>16.13541666666757</v>
      </c>
    </row>
    <row r="4923" spans="1:9" x14ac:dyDescent="0.2">
      <c r="A4923" t="s">
        <v>20</v>
      </c>
      <c r="B4923" t="s">
        <v>22</v>
      </c>
      <c r="C4923" s="6">
        <f t="shared" si="81"/>
        <v>42182.056782420681</v>
      </c>
      <c r="D4923" t="s">
        <v>21</v>
      </c>
      <c r="E4923" s="6">
        <f>IF(Sense_data[[#This Row],[a_1State]]=D4922,E4922,Sense_data[[#This Row],[SysTimeStamp]])</f>
        <v>42182.055983809383</v>
      </c>
      <c r="F4923" s="3" t="str">
        <f>Sense_data[[#This Row],[a_1State]]&amp;TEXT(Sense_data[[#This Row],[StateInstanceTimestamp]],"#.######")</f>
        <v>Off42182.055984</v>
      </c>
      <c r="G4923" s="3">
        <f ca="1">IF(Sense_data[[#This Row],[a_1State]]="Off",RANDBETWEEN(off_min,off_max),RANDBETWEEN(on_min,on_max))/sr_div</f>
        <v>1</v>
      </c>
      <c r="H4923" s="3">
        <v>1.8</v>
      </c>
      <c r="I4923" s="3">
        <f>IF(HOUR(Sense_data[[#This Row],[SysTimeStamp]])&lt;12,I4922+$B$14,I4922-$B$14)</f>
        <v>16.135648148149052</v>
      </c>
    </row>
    <row r="4924" spans="1:9" x14ac:dyDescent="0.2">
      <c r="A4924" t="s">
        <v>20</v>
      </c>
      <c r="B4924" t="s">
        <v>22</v>
      </c>
      <c r="C4924" s="6">
        <f t="shared" si="81"/>
        <v>42182.056793994758</v>
      </c>
      <c r="D4924" t="s">
        <v>21</v>
      </c>
      <c r="E4924" s="6">
        <f>IF(Sense_data[[#This Row],[a_1State]]=D4923,E4923,Sense_data[[#This Row],[SysTimeStamp]])</f>
        <v>42182.055983809383</v>
      </c>
      <c r="F4924" s="3" t="str">
        <f>Sense_data[[#This Row],[a_1State]]&amp;TEXT(Sense_data[[#This Row],[StateInstanceTimestamp]],"#.######")</f>
        <v>Off42182.055984</v>
      </c>
      <c r="G4924" s="3">
        <f ca="1">IF(Sense_data[[#This Row],[a_1State]]="Off",RANDBETWEEN(off_min,off_max),RANDBETWEEN(on_min,on_max))/sr_div</f>
        <v>2.5</v>
      </c>
      <c r="H4924" s="3">
        <v>1.6</v>
      </c>
      <c r="I4924" s="3">
        <f>IF(HOUR(Sense_data[[#This Row],[SysTimeStamp]])&lt;12,I4923+$B$14,I4923-$B$14)</f>
        <v>16.135879629630534</v>
      </c>
    </row>
    <row r="4925" spans="1:9" x14ac:dyDescent="0.2">
      <c r="A4925" t="s">
        <v>20</v>
      </c>
      <c r="B4925" t="s">
        <v>22</v>
      </c>
      <c r="C4925" s="6">
        <f t="shared" si="81"/>
        <v>42182.056805568835</v>
      </c>
      <c r="D4925" t="s">
        <v>21</v>
      </c>
      <c r="E4925" s="6">
        <f>IF(Sense_data[[#This Row],[a_1State]]=D4924,E4924,Sense_data[[#This Row],[SysTimeStamp]])</f>
        <v>42182.055983809383</v>
      </c>
      <c r="F4925" s="3" t="str">
        <f>Sense_data[[#This Row],[a_1State]]&amp;TEXT(Sense_data[[#This Row],[StateInstanceTimestamp]],"#.######")</f>
        <v>Off42182.055984</v>
      </c>
      <c r="G4925" s="3">
        <f ca="1">IF(Sense_data[[#This Row],[a_1State]]="Off",RANDBETWEEN(off_min,off_max),RANDBETWEEN(on_min,on_max))/sr_div</f>
        <v>2.1</v>
      </c>
      <c r="H4925" s="3">
        <v>2.2000000000000002</v>
      </c>
      <c r="I4925" s="3">
        <f>IF(HOUR(Sense_data[[#This Row],[SysTimeStamp]])&lt;12,I4924+$B$14,I4924-$B$14)</f>
        <v>16.136111111112015</v>
      </c>
    </row>
    <row r="4926" spans="1:9" x14ac:dyDescent="0.2">
      <c r="A4926" t="s">
        <v>20</v>
      </c>
      <c r="B4926" t="s">
        <v>22</v>
      </c>
      <c r="C4926" s="6">
        <f t="shared" si="81"/>
        <v>42182.056817142911</v>
      </c>
      <c r="D4926" t="s">
        <v>21</v>
      </c>
      <c r="E4926" s="6">
        <f>IF(Sense_data[[#This Row],[a_1State]]=D4925,E4925,Sense_data[[#This Row],[SysTimeStamp]])</f>
        <v>42182.055983809383</v>
      </c>
      <c r="F4926" s="3" t="str">
        <f>Sense_data[[#This Row],[a_1State]]&amp;TEXT(Sense_data[[#This Row],[StateInstanceTimestamp]],"#.######")</f>
        <v>Off42182.055984</v>
      </c>
      <c r="G4926" s="3">
        <f ca="1">IF(Sense_data[[#This Row],[a_1State]]="Off",RANDBETWEEN(off_min,off_max),RANDBETWEEN(on_min,on_max))/sr_div</f>
        <v>2.2000000000000002</v>
      </c>
      <c r="H4926" s="3">
        <v>1.7</v>
      </c>
      <c r="I4926" s="3">
        <f>IF(HOUR(Sense_data[[#This Row],[SysTimeStamp]])&lt;12,I4925+$B$14,I4925-$B$14)</f>
        <v>16.136342592593497</v>
      </c>
    </row>
    <row r="4927" spans="1:9" x14ac:dyDescent="0.2">
      <c r="A4927" t="s">
        <v>20</v>
      </c>
      <c r="B4927" t="s">
        <v>22</v>
      </c>
      <c r="C4927" s="6">
        <f t="shared" si="81"/>
        <v>42182.056828716988</v>
      </c>
      <c r="D4927" t="s">
        <v>21</v>
      </c>
      <c r="E4927" s="6">
        <f>IF(Sense_data[[#This Row],[a_1State]]=D4926,E4926,Sense_data[[#This Row],[SysTimeStamp]])</f>
        <v>42182.055983809383</v>
      </c>
      <c r="F4927" s="3" t="str">
        <f>Sense_data[[#This Row],[a_1State]]&amp;TEXT(Sense_data[[#This Row],[StateInstanceTimestamp]],"#.######")</f>
        <v>Off42182.055984</v>
      </c>
      <c r="G4927" s="3">
        <f ca="1">IF(Sense_data[[#This Row],[a_1State]]="Off",RANDBETWEEN(off_min,off_max),RANDBETWEEN(on_min,on_max))/sr_div</f>
        <v>1.9</v>
      </c>
      <c r="H4927" s="3">
        <v>3</v>
      </c>
      <c r="I4927" s="3">
        <f>IF(HOUR(Sense_data[[#This Row],[SysTimeStamp]])&lt;12,I4926+$B$14,I4926-$B$14)</f>
        <v>16.136574074074979</v>
      </c>
    </row>
    <row r="4928" spans="1:9" x14ac:dyDescent="0.2">
      <c r="A4928" t="s">
        <v>20</v>
      </c>
      <c r="B4928" t="s">
        <v>22</v>
      </c>
      <c r="C4928" s="6">
        <f t="shared" si="81"/>
        <v>42182.056840291065</v>
      </c>
      <c r="D4928" t="s">
        <v>21</v>
      </c>
      <c r="E4928" s="6">
        <f>IF(Sense_data[[#This Row],[a_1State]]=D4927,E4927,Sense_data[[#This Row],[SysTimeStamp]])</f>
        <v>42182.055983809383</v>
      </c>
      <c r="F4928" s="3" t="str">
        <f>Sense_data[[#This Row],[a_1State]]&amp;TEXT(Sense_data[[#This Row],[StateInstanceTimestamp]],"#.######")</f>
        <v>Off42182.055984</v>
      </c>
      <c r="G4928" s="3">
        <f ca="1">IF(Sense_data[[#This Row],[a_1State]]="Off",RANDBETWEEN(off_min,off_max),RANDBETWEEN(on_min,on_max))/sr_div</f>
        <v>1.3</v>
      </c>
      <c r="H4928" s="3">
        <v>1.5</v>
      </c>
      <c r="I4928" s="3">
        <f>IF(HOUR(Sense_data[[#This Row],[SysTimeStamp]])&lt;12,I4927+$B$14,I4927-$B$14)</f>
        <v>16.13680555555646</v>
      </c>
    </row>
    <row r="4929" spans="1:9" x14ac:dyDescent="0.2">
      <c r="A4929" t="s">
        <v>20</v>
      </c>
      <c r="B4929" t="s">
        <v>22</v>
      </c>
      <c r="C4929" s="6">
        <f t="shared" si="81"/>
        <v>42182.056851865142</v>
      </c>
      <c r="D4929" t="s">
        <v>21</v>
      </c>
      <c r="E4929" s="6">
        <f>IF(Sense_data[[#This Row],[a_1State]]=D4928,E4928,Sense_data[[#This Row],[SysTimeStamp]])</f>
        <v>42182.055983809383</v>
      </c>
      <c r="F4929" s="3" t="str">
        <f>Sense_data[[#This Row],[a_1State]]&amp;TEXT(Sense_data[[#This Row],[StateInstanceTimestamp]],"#.######")</f>
        <v>Off42182.055984</v>
      </c>
      <c r="G4929" s="3">
        <f ca="1">IF(Sense_data[[#This Row],[a_1State]]="Off",RANDBETWEEN(off_min,off_max),RANDBETWEEN(on_min,on_max))/sr_div</f>
        <v>2.8</v>
      </c>
      <c r="H4929" s="3">
        <v>1.4</v>
      </c>
      <c r="I4929" s="3">
        <f>IF(HOUR(Sense_data[[#This Row],[SysTimeStamp]])&lt;12,I4928+$B$14,I4928-$B$14)</f>
        <v>16.137037037037942</v>
      </c>
    </row>
    <row r="4930" spans="1:9" x14ac:dyDescent="0.2">
      <c r="A4930" t="s">
        <v>20</v>
      </c>
      <c r="B4930" t="s">
        <v>22</v>
      </c>
      <c r="C4930" s="6">
        <f t="shared" si="81"/>
        <v>42182.056863439218</v>
      </c>
      <c r="D4930" t="s">
        <v>21</v>
      </c>
      <c r="E4930" s="6">
        <f>IF(Sense_data[[#This Row],[a_1State]]=D4929,E4929,Sense_data[[#This Row],[SysTimeStamp]])</f>
        <v>42182.055983809383</v>
      </c>
      <c r="F4930" s="3" t="str">
        <f>Sense_data[[#This Row],[a_1State]]&amp;TEXT(Sense_data[[#This Row],[StateInstanceTimestamp]],"#.######")</f>
        <v>Off42182.055984</v>
      </c>
      <c r="G4930" s="3">
        <f ca="1">IF(Sense_data[[#This Row],[a_1State]]="Off",RANDBETWEEN(off_min,off_max),RANDBETWEEN(on_min,on_max))/sr_div</f>
        <v>1</v>
      </c>
      <c r="H4930" s="3">
        <v>1.8</v>
      </c>
      <c r="I4930" s="3">
        <f>IF(HOUR(Sense_data[[#This Row],[SysTimeStamp]])&lt;12,I4929+$B$14,I4929-$B$14)</f>
        <v>16.137268518519424</v>
      </c>
    </row>
    <row r="4931" spans="1:9" x14ac:dyDescent="0.2">
      <c r="A4931" t="s">
        <v>20</v>
      </c>
      <c r="B4931" t="s">
        <v>22</v>
      </c>
      <c r="C4931" s="6">
        <f t="shared" si="81"/>
        <v>42182.056875013295</v>
      </c>
      <c r="D4931" t="s">
        <v>21</v>
      </c>
      <c r="E4931" s="6">
        <f>IF(Sense_data[[#This Row],[a_1State]]=D4930,E4930,Sense_data[[#This Row],[SysTimeStamp]])</f>
        <v>42182.055983809383</v>
      </c>
      <c r="F4931" s="3" t="str">
        <f>Sense_data[[#This Row],[a_1State]]&amp;TEXT(Sense_data[[#This Row],[StateInstanceTimestamp]],"#.######")</f>
        <v>Off42182.055984</v>
      </c>
      <c r="G4931" s="3">
        <f ca="1">IF(Sense_data[[#This Row],[a_1State]]="Off",RANDBETWEEN(off_min,off_max),RANDBETWEEN(on_min,on_max))/sr_div</f>
        <v>2.2000000000000002</v>
      </c>
      <c r="H4931" s="3">
        <v>1.7</v>
      </c>
      <c r="I4931" s="3">
        <f>IF(HOUR(Sense_data[[#This Row],[SysTimeStamp]])&lt;12,I4930+$B$14,I4930-$B$14)</f>
        <v>16.137500000000905</v>
      </c>
    </row>
    <row r="4932" spans="1:9" x14ac:dyDescent="0.2">
      <c r="A4932" t="s">
        <v>20</v>
      </c>
      <c r="B4932" t="s">
        <v>22</v>
      </c>
      <c r="C4932" s="6">
        <f t="shared" si="81"/>
        <v>42182.056886587372</v>
      </c>
      <c r="D4932" t="s">
        <v>21</v>
      </c>
      <c r="E4932" s="6">
        <f>IF(Sense_data[[#This Row],[a_1State]]=D4931,E4931,Sense_data[[#This Row],[SysTimeStamp]])</f>
        <v>42182.055983809383</v>
      </c>
      <c r="F4932" s="3" t="str">
        <f>Sense_data[[#This Row],[a_1State]]&amp;TEXT(Sense_data[[#This Row],[StateInstanceTimestamp]],"#.######")</f>
        <v>Off42182.055984</v>
      </c>
      <c r="G4932" s="3">
        <f ca="1">IF(Sense_data[[#This Row],[a_1State]]="Off",RANDBETWEEN(off_min,off_max),RANDBETWEEN(on_min,on_max))/sr_div</f>
        <v>2.2999999999999998</v>
      </c>
      <c r="H4932" s="3">
        <v>1</v>
      </c>
      <c r="I4932" s="3">
        <f>IF(HOUR(Sense_data[[#This Row],[SysTimeStamp]])&lt;12,I4931+$B$14,I4931-$B$14)</f>
        <v>16.137731481482387</v>
      </c>
    </row>
    <row r="4933" spans="1:9" x14ac:dyDescent="0.2">
      <c r="A4933" t="s">
        <v>20</v>
      </c>
      <c r="B4933" t="s">
        <v>22</v>
      </c>
      <c r="C4933" s="6">
        <f t="shared" si="81"/>
        <v>42182.056898161449</v>
      </c>
      <c r="D4933" t="s">
        <v>21</v>
      </c>
      <c r="E4933" s="6">
        <f>IF(Sense_data[[#This Row],[a_1State]]=D4932,E4932,Sense_data[[#This Row],[SysTimeStamp]])</f>
        <v>42182.055983809383</v>
      </c>
      <c r="F4933" s="3" t="str">
        <f>Sense_data[[#This Row],[a_1State]]&amp;TEXT(Sense_data[[#This Row],[StateInstanceTimestamp]],"#.######")</f>
        <v>Off42182.055984</v>
      </c>
      <c r="G4933" s="3">
        <f ca="1">IF(Sense_data[[#This Row],[a_1State]]="Off",RANDBETWEEN(off_min,off_max),RANDBETWEEN(on_min,on_max))/sr_div</f>
        <v>1.6</v>
      </c>
      <c r="H4933" s="3">
        <v>2.1</v>
      </c>
      <c r="I4933" s="3">
        <f>IF(HOUR(Sense_data[[#This Row],[SysTimeStamp]])&lt;12,I4932+$B$14,I4932-$B$14)</f>
        <v>16.137962962963869</v>
      </c>
    </row>
    <row r="4934" spans="1:9" x14ac:dyDescent="0.2">
      <c r="A4934" t="s">
        <v>20</v>
      </c>
      <c r="B4934" t="s">
        <v>22</v>
      </c>
      <c r="C4934" s="6">
        <f t="shared" si="81"/>
        <v>42182.056909735526</v>
      </c>
      <c r="D4934" t="s">
        <v>21</v>
      </c>
      <c r="E4934" s="6">
        <f>IF(Sense_data[[#This Row],[a_1State]]=D4933,E4933,Sense_data[[#This Row],[SysTimeStamp]])</f>
        <v>42182.055983809383</v>
      </c>
      <c r="F4934" s="3" t="str">
        <f>Sense_data[[#This Row],[a_1State]]&amp;TEXT(Sense_data[[#This Row],[StateInstanceTimestamp]],"#.######")</f>
        <v>Off42182.055984</v>
      </c>
      <c r="G4934" s="3">
        <f ca="1">IF(Sense_data[[#This Row],[a_1State]]="Off",RANDBETWEEN(off_min,off_max),RANDBETWEEN(on_min,on_max))/sr_div</f>
        <v>1.1000000000000001</v>
      </c>
      <c r="H4934" s="3">
        <v>1.1000000000000001</v>
      </c>
      <c r="I4934" s="3">
        <f>IF(HOUR(Sense_data[[#This Row],[SysTimeStamp]])&lt;12,I4933+$B$14,I4933-$B$14)</f>
        <v>16.13819444444535</v>
      </c>
    </row>
    <row r="4935" spans="1:9" x14ac:dyDescent="0.2">
      <c r="A4935" t="s">
        <v>20</v>
      </c>
      <c r="B4935" t="s">
        <v>22</v>
      </c>
      <c r="C4935" s="6">
        <f t="shared" si="81"/>
        <v>42182.056921309602</v>
      </c>
      <c r="D4935" t="s">
        <v>21</v>
      </c>
      <c r="E4935" s="6">
        <f>IF(Sense_data[[#This Row],[a_1State]]=D4934,E4934,Sense_data[[#This Row],[SysTimeStamp]])</f>
        <v>42182.055983809383</v>
      </c>
      <c r="F4935" s="3" t="str">
        <f>Sense_data[[#This Row],[a_1State]]&amp;TEXT(Sense_data[[#This Row],[StateInstanceTimestamp]],"#.######")</f>
        <v>Off42182.055984</v>
      </c>
      <c r="G4935" s="3">
        <f ca="1">IF(Sense_data[[#This Row],[a_1State]]="Off",RANDBETWEEN(off_min,off_max),RANDBETWEEN(on_min,on_max))/sr_div</f>
        <v>2.4</v>
      </c>
      <c r="H4935" s="3">
        <v>1.8</v>
      </c>
      <c r="I4935" s="3">
        <f>IF(HOUR(Sense_data[[#This Row],[SysTimeStamp]])&lt;12,I4934+$B$14,I4934-$B$14)</f>
        <v>16.138425925926832</v>
      </c>
    </row>
    <row r="4936" spans="1:9" x14ac:dyDescent="0.2">
      <c r="A4936" t="s">
        <v>20</v>
      </c>
      <c r="B4936" t="s">
        <v>22</v>
      </c>
      <c r="C4936" s="6">
        <f t="shared" si="81"/>
        <v>42182.056932883679</v>
      </c>
      <c r="D4936" t="s">
        <v>21</v>
      </c>
      <c r="E4936" s="6">
        <f>IF(Sense_data[[#This Row],[a_1State]]=D4935,E4935,Sense_data[[#This Row],[SysTimeStamp]])</f>
        <v>42182.055983809383</v>
      </c>
      <c r="F4936" s="3" t="str">
        <f>Sense_data[[#This Row],[a_1State]]&amp;TEXT(Sense_data[[#This Row],[StateInstanceTimestamp]],"#.######")</f>
        <v>Off42182.055984</v>
      </c>
      <c r="G4936" s="3">
        <f ca="1">IF(Sense_data[[#This Row],[a_1State]]="Off",RANDBETWEEN(off_min,off_max),RANDBETWEEN(on_min,on_max))/sr_div</f>
        <v>2.9</v>
      </c>
      <c r="H4936" s="3">
        <v>2.8</v>
      </c>
      <c r="I4936" s="3">
        <f>IF(HOUR(Sense_data[[#This Row],[SysTimeStamp]])&lt;12,I4935+$B$14,I4935-$B$14)</f>
        <v>16.138657407408314</v>
      </c>
    </row>
    <row r="4937" spans="1:9" x14ac:dyDescent="0.2">
      <c r="A4937" t="s">
        <v>20</v>
      </c>
      <c r="B4937" t="s">
        <v>22</v>
      </c>
      <c r="C4937" s="6">
        <f t="shared" si="81"/>
        <v>42182.056944457756</v>
      </c>
      <c r="D4937" t="s">
        <v>21</v>
      </c>
      <c r="E4937" s="6">
        <f>IF(Sense_data[[#This Row],[a_1State]]=D4936,E4936,Sense_data[[#This Row],[SysTimeStamp]])</f>
        <v>42182.055983809383</v>
      </c>
      <c r="F4937" s="3" t="str">
        <f>Sense_data[[#This Row],[a_1State]]&amp;TEXT(Sense_data[[#This Row],[StateInstanceTimestamp]],"#.######")</f>
        <v>Off42182.055984</v>
      </c>
      <c r="G4937" s="3">
        <f ca="1">IF(Sense_data[[#This Row],[a_1State]]="Off",RANDBETWEEN(off_min,off_max),RANDBETWEEN(on_min,on_max))/sr_div</f>
        <v>1.5</v>
      </c>
      <c r="H4937" s="3">
        <v>1.8</v>
      </c>
      <c r="I4937" s="3">
        <f>IF(HOUR(Sense_data[[#This Row],[SysTimeStamp]])&lt;12,I4936+$B$14,I4936-$B$14)</f>
        <v>16.138888888889795</v>
      </c>
    </row>
    <row r="4938" spans="1:9" x14ac:dyDescent="0.2">
      <c r="A4938" t="s">
        <v>20</v>
      </c>
      <c r="B4938" t="s">
        <v>22</v>
      </c>
      <c r="C4938" s="6">
        <f t="shared" si="81"/>
        <v>42182.056956031833</v>
      </c>
      <c r="D4938" t="s">
        <v>21</v>
      </c>
      <c r="E4938" s="6">
        <f>IF(Sense_data[[#This Row],[a_1State]]=D4937,E4937,Sense_data[[#This Row],[SysTimeStamp]])</f>
        <v>42182.055983809383</v>
      </c>
      <c r="F4938" s="3" t="str">
        <f>Sense_data[[#This Row],[a_1State]]&amp;TEXT(Sense_data[[#This Row],[StateInstanceTimestamp]],"#.######")</f>
        <v>Off42182.055984</v>
      </c>
      <c r="G4938" s="3">
        <f ca="1">IF(Sense_data[[#This Row],[a_1State]]="Off",RANDBETWEEN(off_min,off_max),RANDBETWEEN(on_min,on_max))/sr_div</f>
        <v>2.2000000000000002</v>
      </c>
      <c r="H4938" s="3">
        <v>2</v>
      </c>
      <c r="I4938" s="3">
        <f>IF(HOUR(Sense_data[[#This Row],[SysTimeStamp]])&lt;12,I4937+$B$14,I4937-$B$14)</f>
        <v>16.139120370371277</v>
      </c>
    </row>
    <row r="4939" spans="1:9" x14ac:dyDescent="0.2">
      <c r="A4939" t="s">
        <v>20</v>
      </c>
      <c r="B4939" t="s">
        <v>22</v>
      </c>
      <c r="C4939" s="6">
        <f t="shared" si="81"/>
        <v>42182.056967605909</v>
      </c>
      <c r="D4939" t="s">
        <v>21</v>
      </c>
      <c r="E4939" s="6">
        <f>IF(Sense_data[[#This Row],[a_1State]]=D4938,E4938,Sense_data[[#This Row],[SysTimeStamp]])</f>
        <v>42182.055983809383</v>
      </c>
      <c r="F4939" s="3" t="str">
        <f>Sense_data[[#This Row],[a_1State]]&amp;TEXT(Sense_data[[#This Row],[StateInstanceTimestamp]],"#.######")</f>
        <v>Off42182.055984</v>
      </c>
      <c r="G4939" s="3">
        <f ca="1">IF(Sense_data[[#This Row],[a_1State]]="Off",RANDBETWEEN(off_min,off_max),RANDBETWEEN(on_min,on_max))/sr_div</f>
        <v>2.4</v>
      </c>
      <c r="H4939" s="3">
        <v>2.5</v>
      </c>
      <c r="I4939" s="3">
        <f>IF(HOUR(Sense_data[[#This Row],[SysTimeStamp]])&lt;12,I4938+$B$14,I4938-$B$14)</f>
        <v>16.139351851852759</v>
      </c>
    </row>
    <row r="4940" spans="1:9" x14ac:dyDescent="0.2">
      <c r="A4940" t="s">
        <v>20</v>
      </c>
      <c r="B4940" t="s">
        <v>22</v>
      </c>
      <c r="C4940" s="6">
        <f t="shared" si="81"/>
        <v>42182.056979179986</v>
      </c>
      <c r="D4940" t="s">
        <v>21</v>
      </c>
      <c r="E4940" s="6">
        <f>IF(Sense_data[[#This Row],[a_1State]]=D4939,E4939,Sense_data[[#This Row],[SysTimeStamp]])</f>
        <v>42182.055983809383</v>
      </c>
      <c r="F4940" s="3" t="str">
        <f>Sense_data[[#This Row],[a_1State]]&amp;TEXT(Sense_data[[#This Row],[StateInstanceTimestamp]],"#.######")</f>
        <v>Off42182.055984</v>
      </c>
      <c r="G4940" s="3">
        <f ca="1">IF(Sense_data[[#This Row],[a_1State]]="Off",RANDBETWEEN(off_min,off_max),RANDBETWEEN(on_min,on_max))/sr_div</f>
        <v>2.4</v>
      </c>
      <c r="H4940" s="3">
        <v>1.7</v>
      </c>
      <c r="I4940" s="3">
        <f>IF(HOUR(Sense_data[[#This Row],[SysTimeStamp]])&lt;12,I4939+$B$14,I4939-$B$14)</f>
        <v>16.13958333333424</v>
      </c>
    </row>
    <row r="4941" spans="1:9" x14ac:dyDescent="0.2">
      <c r="A4941" t="s">
        <v>20</v>
      </c>
      <c r="B4941" t="s">
        <v>22</v>
      </c>
      <c r="C4941" s="6">
        <f t="shared" si="81"/>
        <v>42182.056990754063</v>
      </c>
      <c r="D4941" t="s">
        <v>21</v>
      </c>
      <c r="E4941" s="6">
        <f>IF(Sense_data[[#This Row],[a_1State]]=D4940,E4940,Sense_data[[#This Row],[SysTimeStamp]])</f>
        <v>42182.055983809383</v>
      </c>
      <c r="F4941" s="3" t="str">
        <f>Sense_data[[#This Row],[a_1State]]&amp;TEXT(Sense_data[[#This Row],[StateInstanceTimestamp]],"#.######")</f>
        <v>Off42182.055984</v>
      </c>
      <c r="G4941" s="3">
        <f ca="1">IF(Sense_data[[#This Row],[a_1State]]="Off",RANDBETWEEN(off_min,off_max),RANDBETWEEN(on_min,on_max))/sr_div</f>
        <v>1.1000000000000001</v>
      </c>
      <c r="H4941" s="3">
        <v>2.6</v>
      </c>
      <c r="I4941" s="3">
        <f>IF(HOUR(Sense_data[[#This Row],[SysTimeStamp]])&lt;12,I4940+$B$14,I4940-$B$14)</f>
        <v>16.139814814815722</v>
      </c>
    </row>
    <row r="4942" spans="1:9" x14ac:dyDescent="0.2">
      <c r="A4942" t="s">
        <v>20</v>
      </c>
      <c r="B4942" t="s">
        <v>22</v>
      </c>
      <c r="C4942" s="6">
        <f t="shared" si="81"/>
        <v>42182.05700232814</v>
      </c>
      <c r="D4942" t="s">
        <v>21</v>
      </c>
      <c r="E4942" s="6">
        <f>IF(Sense_data[[#This Row],[a_1State]]=D4941,E4941,Sense_data[[#This Row],[SysTimeStamp]])</f>
        <v>42182.055983809383</v>
      </c>
      <c r="F4942" s="3" t="str">
        <f>Sense_data[[#This Row],[a_1State]]&amp;TEXT(Sense_data[[#This Row],[StateInstanceTimestamp]],"#.######")</f>
        <v>Off42182.055984</v>
      </c>
      <c r="G4942" s="3">
        <f ca="1">IF(Sense_data[[#This Row],[a_1State]]="Off",RANDBETWEEN(off_min,off_max),RANDBETWEEN(on_min,on_max))/sr_div</f>
        <v>2.7</v>
      </c>
      <c r="H4942" s="3">
        <v>2.5</v>
      </c>
      <c r="I4942" s="3">
        <f>IF(HOUR(Sense_data[[#This Row],[SysTimeStamp]])&lt;12,I4941+$B$14,I4941-$B$14)</f>
        <v>16.140046296297204</v>
      </c>
    </row>
    <row r="4943" spans="1:9" x14ac:dyDescent="0.2">
      <c r="A4943" t="s">
        <v>20</v>
      </c>
      <c r="B4943" t="s">
        <v>22</v>
      </c>
      <c r="C4943" s="6">
        <f t="shared" si="81"/>
        <v>42182.057013902217</v>
      </c>
      <c r="D4943" t="s">
        <v>21</v>
      </c>
      <c r="E4943" s="6">
        <f>IF(Sense_data[[#This Row],[a_1State]]=D4942,E4942,Sense_data[[#This Row],[SysTimeStamp]])</f>
        <v>42182.055983809383</v>
      </c>
      <c r="F4943" s="3" t="str">
        <f>Sense_data[[#This Row],[a_1State]]&amp;TEXT(Sense_data[[#This Row],[StateInstanceTimestamp]],"#.######")</f>
        <v>Off42182.055984</v>
      </c>
      <c r="G4943" s="3">
        <f ca="1">IF(Sense_data[[#This Row],[a_1State]]="Off",RANDBETWEEN(off_min,off_max),RANDBETWEEN(on_min,on_max))/sr_div</f>
        <v>2.5</v>
      </c>
      <c r="H4943" s="3">
        <v>3</v>
      </c>
      <c r="I4943" s="3">
        <f>IF(HOUR(Sense_data[[#This Row],[SysTimeStamp]])&lt;12,I4942+$B$14,I4942-$B$14)</f>
        <v>16.140277777778685</v>
      </c>
    </row>
    <row r="4944" spans="1:9" x14ac:dyDescent="0.2">
      <c r="A4944" t="s">
        <v>20</v>
      </c>
      <c r="B4944" t="s">
        <v>22</v>
      </c>
      <c r="C4944" s="6">
        <f t="shared" si="81"/>
        <v>42182.057025476293</v>
      </c>
      <c r="D4944" t="s">
        <v>21</v>
      </c>
      <c r="E4944" s="6">
        <f>IF(Sense_data[[#This Row],[a_1State]]=D4943,E4943,Sense_data[[#This Row],[SysTimeStamp]])</f>
        <v>42182.055983809383</v>
      </c>
      <c r="F4944" s="3" t="str">
        <f>Sense_data[[#This Row],[a_1State]]&amp;TEXT(Sense_data[[#This Row],[StateInstanceTimestamp]],"#.######")</f>
        <v>Off42182.055984</v>
      </c>
      <c r="G4944" s="3">
        <f ca="1">IF(Sense_data[[#This Row],[a_1State]]="Off",RANDBETWEEN(off_min,off_max),RANDBETWEEN(on_min,on_max))/sr_div</f>
        <v>1.9</v>
      </c>
      <c r="H4944" s="3">
        <v>2.6</v>
      </c>
      <c r="I4944" s="3">
        <f>IF(HOUR(Sense_data[[#This Row],[SysTimeStamp]])&lt;12,I4943+$B$14,I4943-$B$14)</f>
        <v>16.140509259260167</v>
      </c>
    </row>
    <row r="4945" spans="1:9" x14ac:dyDescent="0.2">
      <c r="A4945" t="s">
        <v>20</v>
      </c>
      <c r="B4945" t="s">
        <v>22</v>
      </c>
      <c r="C4945" s="6">
        <f t="shared" si="81"/>
        <v>42182.05703705037</v>
      </c>
      <c r="D4945" t="s">
        <v>21</v>
      </c>
      <c r="E4945" s="6">
        <f>IF(Sense_data[[#This Row],[a_1State]]=D4944,E4944,Sense_data[[#This Row],[SysTimeStamp]])</f>
        <v>42182.055983809383</v>
      </c>
      <c r="F4945" s="3" t="str">
        <f>Sense_data[[#This Row],[a_1State]]&amp;TEXT(Sense_data[[#This Row],[StateInstanceTimestamp]],"#.######")</f>
        <v>Off42182.055984</v>
      </c>
      <c r="G4945" s="3">
        <f ca="1">IF(Sense_data[[#This Row],[a_1State]]="Off",RANDBETWEEN(off_min,off_max),RANDBETWEEN(on_min,on_max))/sr_div</f>
        <v>1.2</v>
      </c>
      <c r="H4945" s="3">
        <v>1.4</v>
      </c>
      <c r="I4945" s="3">
        <f>IF(HOUR(Sense_data[[#This Row],[SysTimeStamp]])&lt;12,I4944+$B$14,I4944-$B$14)</f>
        <v>16.140740740741649</v>
      </c>
    </row>
    <row r="4946" spans="1:9" x14ac:dyDescent="0.2">
      <c r="A4946" t="s">
        <v>20</v>
      </c>
      <c r="B4946" t="s">
        <v>22</v>
      </c>
      <c r="C4946" s="6">
        <f t="shared" si="81"/>
        <v>42182.057048624447</v>
      </c>
      <c r="D4946" t="s">
        <v>21</v>
      </c>
      <c r="E4946" s="6">
        <f>IF(Sense_data[[#This Row],[a_1State]]=D4945,E4945,Sense_data[[#This Row],[SysTimeStamp]])</f>
        <v>42182.055983809383</v>
      </c>
      <c r="F4946" s="3" t="str">
        <f>Sense_data[[#This Row],[a_1State]]&amp;TEXT(Sense_data[[#This Row],[StateInstanceTimestamp]],"#.######")</f>
        <v>Off42182.055984</v>
      </c>
      <c r="G4946" s="3">
        <f ca="1">IF(Sense_data[[#This Row],[a_1State]]="Off",RANDBETWEEN(off_min,off_max),RANDBETWEEN(on_min,on_max))/sr_div</f>
        <v>2.2999999999999998</v>
      </c>
      <c r="H4946" s="3">
        <v>3</v>
      </c>
      <c r="I4946" s="3">
        <f>IF(HOUR(Sense_data[[#This Row],[SysTimeStamp]])&lt;12,I4945+$B$14,I4945-$B$14)</f>
        <v>16.14097222222313</v>
      </c>
    </row>
    <row r="4947" spans="1:9" x14ac:dyDescent="0.2">
      <c r="A4947" t="s">
        <v>20</v>
      </c>
      <c r="B4947" t="s">
        <v>22</v>
      </c>
      <c r="C4947" s="6">
        <f t="shared" si="81"/>
        <v>42182.057060198524</v>
      </c>
      <c r="D4947" t="s">
        <v>21</v>
      </c>
      <c r="E4947" s="6">
        <f>IF(Sense_data[[#This Row],[a_1State]]=D4946,E4946,Sense_data[[#This Row],[SysTimeStamp]])</f>
        <v>42182.055983809383</v>
      </c>
      <c r="F4947" s="3" t="str">
        <f>Sense_data[[#This Row],[a_1State]]&amp;TEXT(Sense_data[[#This Row],[StateInstanceTimestamp]],"#.######")</f>
        <v>Off42182.055984</v>
      </c>
      <c r="G4947" s="3">
        <f ca="1">IF(Sense_data[[#This Row],[a_1State]]="Off",RANDBETWEEN(off_min,off_max),RANDBETWEEN(on_min,on_max))/sr_div</f>
        <v>1.2</v>
      </c>
      <c r="H4947" s="3">
        <v>2.2999999999999998</v>
      </c>
      <c r="I4947" s="3">
        <f>IF(HOUR(Sense_data[[#This Row],[SysTimeStamp]])&lt;12,I4946+$B$14,I4946-$B$14)</f>
        <v>16.141203703704612</v>
      </c>
    </row>
    <row r="4948" spans="1:9" x14ac:dyDescent="0.2">
      <c r="A4948" t="s">
        <v>20</v>
      </c>
      <c r="B4948" t="s">
        <v>22</v>
      </c>
      <c r="C4948" s="6">
        <f t="shared" si="81"/>
        <v>42182.0570717726</v>
      </c>
      <c r="D4948" t="s">
        <v>21</v>
      </c>
      <c r="E4948" s="6">
        <f>IF(Sense_data[[#This Row],[a_1State]]=D4947,E4947,Sense_data[[#This Row],[SysTimeStamp]])</f>
        <v>42182.055983809383</v>
      </c>
      <c r="F4948" s="3" t="str">
        <f>Sense_data[[#This Row],[a_1State]]&amp;TEXT(Sense_data[[#This Row],[StateInstanceTimestamp]],"#.######")</f>
        <v>Off42182.055984</v>
      </c>
      <c r="G4948" s="3">
        <f ca="1">IF(Sense_data[[#This Row],[a_1State]]="Off",RANDBETWEEN(off_min,off_max),RANDBETWEEN(on_min,on_max))/sr_div</f>
        <v>1.9</v>
      </c>
      <c r="H4948" s="3">
        <v>2.6</v>
      </c>
      <c r="I4948" s="3">
        <f>IF(HOUR(Sense_data[[#This Row],[SysTimeStamp]])&lt;12,I4947+$B$14,I4947-$B$14)</f>
        <v>16.141435185186094</v>
      </c>
    </row>
    <row r="4949" spans="1:9" x14ac:dyDescent="0.2">
      <c r="A4949" t="s">
        <v>20</v>
      </c>
      <c r="B4949" t="s">
        <v>22</v>
      </c>
      <c r="C4949" s="6">
        <f t="shared" si="81"/>
        <v>42182.057083346677</v>
      </c>
      <c r="D4949" t="s">
        <v>21</v>
      </c>
      <c r="E4949" s="6">
        <f>IF(Sense_data[[#This Row],[a_1State]]=D4948,E4948,Sense_data[[#This Row],[SysTimeStamp]])</f>
        <v>42182.055983809383</v>
      </c>
      <c r="F4949" s="3" t="str">
        <f>Sense_data[[#This Row],[a_1State]]&amp;TEXT(Sense_data[[#This Row],[StateInstanceTimestamp]],"#.######")</f>
        <v>Off42182.055984</v>
      </c>
      <c r="G4949" s="3">
        <f ca="1">IF(Sense_data[[#This Row],[a_1State]]="Off",RANDBETWEEN(off_min,off_max),RANDBETWEEN(on_min,on_max))/sr_div</f>
        <v>1</v>
      </c>
      <c r="H4949" s="3">
        <v>1.1000000000000001</v>
      </c>
      <c r="I4949" s="3">
        <f>IF(HOUR(Sense_data[[#This Row],[SysTimeStamp]])&lt;12,I4948+$B$14,I4948-$B$14)</f>
        <v>16.141666666667575</v>
      </c>
    </row>
    <row r="4950" spans="1:9" x14ac:dyDescent="0.2">
      <c r="A4950" t="s">
        <v>20</v>
      </c>
      <c r="B4950" t="s">
        <v>22</v>
      </c>
      <c r="C4950" s="6">
        <f t="shared" si="81"/>
        <v>42182.057094920754</v>
      </c>
      <c r="D4950" t="s">
        <v>21</v>
      </c>
      <c r="E4950" s="6">
        <f>IF(Sense_data[[#This Row],[a_1State]]=D4949,E4949,Sense_data[[#This Row],[SysTimeStamp]])</f>
        <v>42182.055983809383</v>
      </c>
      <c r="F4950" s="3" t="str">
        <f>Sense_data[[#This Row],[a_1State]]&amp;TEXT(Sense_data[[#This Row],[StateInstanceTimestamp]],"#.######")</f>
        <v>Off42182.055984</v>
      </c>
      <c r="G4950" s="3">
        <f ca="1">IF(Sense_data[[#This Row],[a_1State]]="Off",RANDBETWEEN(off_min,off_max),RANDBETWEEN(on_min,on_max))/sr_div</f>
        <v>2.9</v>
      </c>
      <c r="H4950" s="3">
        <v>1.8</v>
      </c>
      <c r="I4950" s="3">
        <f>IF(HOUR(Sense_data[[#This Row],[SysTimeStamp]])&lt;12,I4949+$B$14,I4949-$B$14)</f>
        <v>16.141898148149057</v>
      </c>
    </row>
    <row r="4951" spans="1:9" x14ac:dyDescent="0.2">
      <c r="A4951" t="s">
        <v>20</v>
      </c>
      <c r="B4951" t="s">
        <v>22</v>
      </c>
      <c r="C4951" s="6">
        <f t="shared" si="81"/>
        <v>42182.057106494831</v>
      </c>
      <c r="D4951" t="s">
        <v>21</v>
      </c>
      <c r="E4951" s="6">
        <f>IF(Sense_data[[#This Row],[a_1State]]=D4950,E4950,Sense_data[[#This Row],[SysTimeStamp]])</f>
        <v>42182.055983809383</v>
      </c>
      <c r="F4951" s="3" t="str">
        <f>Sense_data[[#This Row],[a_1State]]&amp;TEXT(Sense_data[[#This Row],[StateInstanceTimestamp]],"#.######")</f>
        <v>Off42182.055984</v>
      </c>
      <c r="G4951" s="3">
        <f ca="1">IF(Sense_data[[#This Row],[a_1State]]="Off",RANDBETWEEN(off_min,off_max),RANDBETWEEN(on_min,on_max))/sr_div</f>
        <v>2.8</v>
      </c>
      <c r="H4951" s="3">
        <v>1.3</v>
      </c>
      <c r="I4951" s="3">
        <f>IF(HOUR(Sense_data[[#This Row],[SysTimeStamp]])&lt;12,I4950+$B$14,I4950-$B$14)</f>
        <v>16.142129629630539</v>
      </c>
    </row>
    <row r="4952" spans="1:9" x14ac:dyDescent="0.2">
      <c r="A4952" t="s">
        <v>20</v>
      </c>
      <c r="B4952" t="s">
        <v>22</v>
      </c>
      <c r="C4952" s="6">
        <f t="shared" si="81"/>
        <v>42182.057118068908</v>
      </c>
      <c r="D4952" t="s">
        <v>21</v>
      </c>
      <c r="E4952" s="6">
        <f>IF(Sense_data[[#This Row],[a_1State]]=D4951,E4951,Sense_data[[#This Row],[SysTimeStamp]])</f>
        <v>42182.055983809383</v>
      </c>
      <c r="F4952" s="3" t="str">
        <f>Sense_data[[#This Row],[a_1State]]&amp;TEXT(Sense_data[[#This Row],[StateInstanceTimestamp]],"#.######")</f>
        <v>Off42182.055984</v>
      </c>
      <c r="G4952" s="3">
        <f ca="1">IF(Sense_data[[#This Row],[a_1State]]="Off",RANDBETWEEN(off_min,off_max),RANDBETWEEN(on_min,on_max))/sr_div</f>
        <v>1</v>
      </c>
      <c r="H4952" s="3">
        <v>1.7</v>
      </c>
      <c r="I4952" s="3">
        <f>IF(HOUR(Sense_data[[#This Row],[SysTimeStamp]])&lt;12,I4951+$B$14,I4951-$B$14)</f>
        <v>16.14236111111202</v>
      </c>
    </row>
    <row r="4953" spans="1:9" x14ac:dyDescent="0.2">
      <c r="A4953" t="s">
        <v>20</v>
      </c>
      <c r="B4953" t="s">
        <v>22</v>
      </c>
      <c r="C4953" s="6">
        <f t="shared" si="81"/>
        <v>42182.057129642984</v>
      </c>
      <c r="D4953" t="s">
        <v>21</v>
      </c>
      <c r="E4953" s="6">
        <f>IF(Sense_data[[#This Row],[a_1State]]=D4952,E4952,Sense_data[[#This Row],[SysTimeStamp]])</f>
        <v>42182.055983809383</v>
      </c>
      <c r="F4953" s="3" t="str">
        <f>Sense_data[[#This Row],[a_1State]]&amp;TEXT(Sense_data[[#This Row],[StateInstanceTimestamp]],"#.######")</f>
        <v>Off42182.055984</v>
      </c>
      <c r="G4953" s="3">
        <f ca="1">IF(Sense_data[[#This Row],[a_1State]]="Off",RANDBETWEEN(off_min,off_max),RANDBETWEEN(on_min,on_max))/sr_div</f>
        <v>1.5</v>
      </c>
      <c r="H4953" s="3">
        <v>1.4</v>
      </c>
      <c r="I4953" s="3">
        <f>IF(HOUR(Sense_data[[#This Row],[SysTimeStamp]])&lt;12,I4952+$B$14,I4952-$B$14)</f>
        <v>16.142592592593502</v>
      </c>
    </row>
    <row r="4954" spans="1:9" x14ac:dyDescent="0.2">
      <c r="A4954" t="s">
        <v>20</v>
      </c>
      <c r="B4954" t="s">
        <v>22</v>
      </c>
      <c r="C4954" s="6">
        <f t="shared" si="81"/>
        <v>42182.057141217061</v>
      </c>
      <c r="D4954" t="s">
        <v>21</v>
      </c>
      <c r="E4954" s="6">
        <f>IF(Sense_data[[#This Row],[a_1State]]=D4953,E4953,Sense_data[[#This Row],[SysTimeStamp]])</f>
        <v>42182.055983809383</v>
      </c>
      <c r="F4954" s="3" t="str">
        <f>Sense_data[[#This Row],[a_1State]]&amp;TEXT(Sense_data[[#This Row],[StateInstanceTimestamp]],"#.######")</f>
        <v>Off42182.055984</v>
      </c>
      <c r="G4954" s="3">
        <f ca="1">IF(Sense_data[[#This Row],[a_1State]]="Off",RANDBETWEEN(off_min,off_max),RANDBETWEEN(on_min,on_max))/sr_div</f>
        <v>2.9</v>
      </c>
      <c r="H4954" s="3">
        <v>1.2</v>
      </c>
      <c r="I4954" s="3">
        <f>IF(HOUR(Sense_data[[#This Row],[SysTimeStamp]])&lt;12,I4953+$B$14,I4953-$B$14)</f>
        <v>16.142824074074984</v>
      </c>
    </row>
    <row r="4955" spans="1:9" x14ac:dyDescent="0.2">
      <c r="A4955" t="s">
        <v>20</v>
      </c>
      <c r="B4955" t="s">
        <v>22</v>
      </c>
      <c r="C4955" s="6">
        <f t="shared" si="81"/>
        <v>42182.057152791138</v>
      </c>
      <c r="D4955" t="s">
        <v>21</v>
      </c>
      <c r="E4955" s="6">
        <f>IF(Sense_data[[#This Row],[a_1State]]=D4954,E4954,Sense_data[[#This Row],[SysTimeStamp]])</f>
        <v>42182.055983809383</v>
      </c>
      <c r="F4955" s="3" t="str">
        <f>Sense_data[[#This Row],[a_1State]]&amp;TEXT(Sense_data[[#This Row],[StateInstanceTimestamp]],"#.######")</f>
        <v>Off42182.055984</v>
      </c>
      <c r="G4955" s="3">
        <f ca="1">IF(Sense_data[[#This Row],[a_1State]]="Off",RANDBETWEEN(off_min,off_max),RANDBETWEEN(on_min,on_max))/sr_div</f>
        <v>1.5</v>
      </c>
      <c r="H4955" s="3">
        <v>2</v>
      </c>
      <c r="I4955" s="3">
        <f>IF(HOUR(Sense_data[[#This Row],[SysTimeStamp]])&lt;12,I4954+$B$14,I4954-$B$14)</f>
        <v>16.143055555556465</v>
      </c>
    </row>
    <row r="4956" spans="1:9" x14ac:dyDescent="0.2">
      <c r="A4956" t="s">
        <v>20</v>
      </c>
      <c r="B4956" t="s">
        <v>22</v>
      </c>
      <c r="C4956" s="6">
        <f t="shared" si="81"/>
        <v>42182.057164365215</v>
      </c>
      <c r="D4956" t="s">
        <v>21</v>
      </c>
      <c r="E4956" s="6">
        <f>IF(Sense_data[[#This Row],[a_1State]]=D4955,E4955,Sense_data[[#This Row],[SysTimeStamp]])</f>
        <v>42182.055983809383</v>
      </c>
      <c r="F4956" s="3" t="str">
        <f>Sense_data[[#This Row],[a_1State]]&amp;TEXT(Sense_data[[#This Row],[StateInstanceTimestamp]],"#.######")</f>
        <v>Off42182.055984</v>
      </c>
      <c r="G4956" s="3">
        <f ca="1">IF(Sense_data[[#This Row],[a_1State]]="Off",RANDBETWEEN(off_min,off_max),RANDBETWEEN(on_min,on_max))/sr_div</f>
        <v>1.6</v>
      </c>
      <c r="H4956" s="3">
        <v>2.2000000000000002</v>
      </c>
      <c r="I4956" s="3">
        <f>IF(HOUR(Sense_data[[#This Row],[SysTimeStamp]])&lt;12,I4955+$B$14,I4955-$B$14)</f>
        <v>16.143287037037947</v>
      </c>
    </row>
    <row r="4957" spans="1:9" x14ac:dyDescent="0.2">
      <c r="A4957" t="s">
        <v>20</v>
      </c>
      <c r="B4957" t="s">
        <v>22</v>
      </c>
      <c r="C4957" s="6">
        <f t="shared" si="81"/>
        <v>42182.057175939291</v>
      </c>
      <c r="D4957" t="s">
        <v>21</v>
      </c>
      <c r="E4957" s="6">
        <f>IF(Sense_data[[#This Row],[a_1State]]=D4956,E4956,Sense_data[[#This Row],[SysTimeStamp]])</f>
        <v>42182.055983809383</v>
      </c>
      <c r="F4957" s="3" t="str">
        <f>Sense_data[[#This Row],[a_1State]]&amp;TEXT(Sense_data[[#This Row],[StateInstanceTimestamp]],"#.######")</f>
        <v>Off42182.055984</v>
      </c>
      <c r="G4957" s="3">
        <f ca="1">IF(Sense_data[[#This Row],[a_1State]]="Off",RANDBETWEEN(off_min,off_max),RANDBETWEEN(on_min,on_max))/sr_div</f>
        <v>2.9</v>
      </c>
      <c r="H4957" s="3">
        <v>1.8</v>
      </c>
      <c r="I4957" s="3">
        <f>IF(HOUR(Sense_data[[#This Row],[SysTimeStamp]])&lt;12,I4956+$B$14,I4956-$B$14)</f>
        <v>16.143518518519429</v>
      </c>
    </row>
    <row r="4958" spans="1:9" x14ac:dyDescent="0.2">
      <c r="A4958" t="s">
        <v>20</v>
      </c>
      <c r="B4958" t="s">
        <v>22</v>
      </c>
      <c r="C4958" s="6">
        <f t="shared" si="81"/>
        <v>42182.057187513368</v>
      </c>
      <c r="D4958" t="s">
        <v>21</v>
      </c>
      <c r="E4958" s="6">
        <f>IF(Sense_data[[#This Row],[a_1State]]=D4957,E4957,Sense_data[[#This Row],[SysTimeStamp]])</f>
        <v>42182.055983809383</v>
      </c>
      <c r="F4958" s="3" t="str">
        <f>Sense_data[[#This Row],[a_1State]]&amp;TEXT(Sense_data[[#This Row],[StateInstanceTimestamp]],"#.######")</f>
        <v>Off42182.055984</v>
      </c>
      <c r="G4958" s="3">
        <f ca="1">IF(Sense_data[[#This Row],[a_1State]]="Off",RANDBETWEEN(off_min,off_max),RANDBETWEEN(on_min,on_max))/sr_div</f>
        <v>1.2</v>
      </c>
      <c r="H4958" s="3">
        <v>2.4</v>
      </c>
      <c r="I4958" s="3">
        <f>IF(HOUR(Sense_data[[#This Row],[SysTimeStamp]])&lt;12,I4957+$B$14,I4957-$B$14)</f>
        <v>16.14375000000091</v>
      </c>
    </row>
    <row r="4959" spans="1:9" x14ac:dyDescent="0.2">
      <c r="A4959" t="s">
        <v>20</v>
      </c>
      <c r="B4959" t="s">
        <v>22</v>
      </c>
      <c r="C4959" s="6">
        <f t="shared" si="81"/>
        <v>42182.057199087445</v>
      </c>
      <c r="D4959" t="s">
        <v>21</v>
      </c>
      <c r="E4959" s="6">
        <f>IF(Sense_data[[#This Row],[a_1State]]=D4958,E4958,Sense_data[[#This Row],[SysTimeStamp]])</f>
        <v>42182.055983809383</v>
      </c>
      <c r="F4959" s="3" t="str">
        <f>Sense_data[[#This Row],[a_1State]]&amp;TEXT(Sense_data[[#This Row],[StateInstanceTimestamp]],"#.######")</f>
        <v>Off42182.055984</v>
      </c>
      <c r="G4959" s="3">
        <f ca="1">IF(Sense_data[[#This Row],[a_1State]]="Off",RANDBETWEEN(off_min,off_max),RANDBETWEEN(on_min,on_max))/sr_div</f>
        <v>2.9</v>
      </c>
      <c r="H4959" s="3">
        <v>1.5</v>
      </c>
      <c r="I4959" s="3">
        <f>IF(HOUR(Sense_data[[#This Row],[SysTimeStamp]])&lt;12,I4958+$B$14,I4958-$B$14)</f>
        <v>16.143981481482392</v>
      </c>
    </row>
    <row r="4960" spans="1:9" x14ac:dyDescent="0.2">
      <c r="A4960" t="s">
        <v>20</v>
      </c>
      <c r="B4960" t="s">
        <v>22</v>
      </c>
      <c r="C4960" s="6">
        <f t="shared" si="81"/>
        <v>42182.057210661522</v>
      </c>
      <c r="D4960" t="s">
        <v>21</v>
      </c>
      <c r="E4960" s="6">
        <f>IF(Sense_data[[#This Row],[a_1State]]=D4959,E4959,Sense_data[[#This Row],[SysTimeStamp]])</f>
        <v>42182.055983809383</v>
      </c>
      <c r="F4960" s="3" t="str">
        <f>Sense_data[[#This Row],[a_1State]]&amp;TEXT(Sense_data[[#This Row],[StateInstanceTimestamp]],"#.######")</f>
        <v>Off42182.055984</v>
      </c>
      <c r="G4960" s="3">
        <f ca="1">IF(Sense_data[[#This Row],[a_1State]]="Off",RANDBETWEEN(off_min,off_max),RANDBETWEEN(on_min,on_max))/sr_div</f>
        <v>2.1</v>
      </c>
      <c r="H4960" s="3">
        <v>1.9</v>
      </c>
      <c r="I4960" s="3">
        <f>IF(HOUR(Sense_data[[#This Row],[SysTimeStamp]])&lt;12,I4959+$B$14,I4959-$B$14)</f>
        <v>16.144212962963874</v>
      </c>
    </row>
    <row r="4961" spans="1:9" x14ac:dyDescent="0.2">
      <c r="A4961" t="s">
        <v>20</v>
      </c>
      <c r="B4961" t="s">
        <v>22</v>
      </c>
      <c r="C4961" s="6">
        <f t="shared" si="81"/>
        <v>42182.057222235599</v>
      </c>
      <c r="D4961" t="s">
        <v>21</v>
      </c>
      <c r="E4961" s="6">
        <f>IF(Sense_data[[#This Row],[a_1State]]=D4960,E4960,Sense_data[[#This Row],[SysTimeStamp]])</f>
        <v>42182.055983809383</v>
      </c>
      <c r="F4961" s="3" t="str">
        <f>Sense_data[[#This Row],[a_1State]]&amp;TEXT(Sense_data[[#This Row],[StateInstanceTimestamp]],"#.######")</f>
        <v>Off42182.055984</v>
      </c>
      <c r="G4961" s="3">
        <f ca="1">IF(Sense_data[[#This Row],[a_1State]]="Off",RANDBETWEEN(off_min,off_max),RANDBETWEEN(on_min,on_max))/sr_div</f>
        <v>1</v>
      </c>
      <c r="H4961" s="3">
        <v>2.4</v>
      </c>
      <c r="I4961" s="3">
        <f>IF(HOUR(Sense_data[[#This Row],[SysTimeStamp]])&lt;12,I4960+$B$14,I4960-$B$14)</f>
        <v>16.144444444445355</v>
      </c>
    </row>
    <row r="4962" spans="1:9" x14ac:dyDescent="0.2">
      <c r="A4962" t="s">
        <v>20</v>
      </c>
      <c r="B4962" t="s">
        <v>22</v>
      </c>
      <c r="C4962" s="6">
        <f t="shared" si="81"/>
        <v>42182.057233809675</v>
      </c>
      <c r="D4962" t="s">
        <v>21</v>
      </c>
      <c r="E4962" s="6">
        <f>IF(Sense_data[[#This Row],[a_1State]]=D4961,E4961,Sense_data[[#This Row],[SysTimeStamp]])</f>
        <v>42182.055983809383</v>
      </c>
      <c r="F4962" s="3" t="str">
        <f>Sense_data[[#This Row],[a_1State]]&amp;TEXT(Sense_data[[#This Row],[StateInstanceTimestamp]],"#.######")</f>
        <v>Off42182.055984</v>
      </c>
      <c r="G4962" s="3">
        <f ca="1">IF(Sense_data[[#This Row],[a_1State]]="Off",RANDBETWEEN(off_min,off_max),RANDBETWEEN(on_min,on_max))/sr_div</f>
        <v>1.4</v>
      </c>
      <c r="H4962" s="3">
        <v>2.2000000000000002</v>
      </c>
      <c r="I4962" s="3">
        <f>IF(HOUR(Sense_data[[#This Row],[SysTimeStamp]])&lt;12,I4961+$B$14,I4961-$B$14)</f>
        <v>16.144675925926837</v>
      </c>
    </row>
    <row r="4963" spans="1:9" x14ac:dyDescent="0.2">
      <c r="A4963" t="s">
        <v>20</v>
      </c>
      <c r="B4963" t="s">
        <v>22</v>
      </c>
      <c r="C4963" s="6">
        <f t="shared" si="81"/>
        <v>42182.057245383752</v>
      </c>
      <c r="D4963" t="s">
        <v>21</v>
      </c>
      <c r="E4963" s="6">
        <f>IF(Sense_data[[#This Row],[a_1State]]=D4962,E4962,Sense_data[[#This Row],[SysTimeStamp]])</f>
        <v>42182.055983809383</v>
      </c>
      <c r="F4963" s="3" t="str">
        <f>Sense_data[[#This Row],[a_1State]]&amp;TEXT(Sense_data[[#This Row],[StateInstanceTimestamp]],"#.######")</f>
        <v>Off42182.055984</v>
      </c>
      <c r="G4963" s="3">
        <f ca="1">IF(Sense_data[[#This Row],[a_1State]]="Off",RANDBETWEEN(off_min,off_max),RANDBETWEEN(on_min,on_max))/sr_div</f>
        <v>2.1</v>
      </c>
      <c r="H4963" s="3">
        <v>1.5</v>
      </c>
      <c r="I4963" s="3">
        <f>IF(HOUR(Sense_data[[#This Row],[SysTimeStamp]])&lt;12,I4962+$B$14,I4962-$B$14)</f>
        <v>16.144907407408319</v>
      </c>
    </row>
    <row r="4964" spans="1:9" x14ac:dyDescent="0.2">
      <c r="A4964" t="s">
        <v>20</v>
      </c>
      <c r="B4964" t="s">
        <v>22</v>
      </c>
      <c r="C4964" s="6">
        <f t="shared" si="81"/>
        <v>42182.057256957829</v>
      </c>
      <c r="D4964" t="s">
        <v>21</v>
      </c>
      <c r="E4964" s="6">
        <f>IF(Sense_data[[#This Row],[a_1State]]=D4963,E4963,Sense_data[[#This Row],[SysTimeStamp]])</f>
        <v>42182.055983809383</v>
      </c>
      <c r="F4964" s="3" t="str">
        <f>Sense_data[[#This Row],[a_1State]]&amp;TEXT(Sense_data[[#This Row],[StateInstanceTimestamp]],"#.######")</f>
        <v>Off42182.055984</v>
      </c>
      <c r="G4964" s="3">
        <f ca="1">IF(Sense_data[[#This Row],[a_1State]]="Off",RANDBETWEEN(off_min,off_max),RANDBETWEEN(on_min,on_max))/sr_div</f>
        <v>1.5</v>
      </c>
      <c r="H4964" s="3">
        <v>2.6</v>
      </c>
      <c r="I4964" s="3">
        <f>IF(HOUR(Sense_data[[#This Row],[SysTimeStamp]])&lt;12,I4963+$B$14,I4963-$B$14)</f>
        <v>16.1451388888898</v>
      </c>
    </row>
    <row r="4965" spans="1:9" x14ac:dyDescent="0.2">
      <c r="A4965" t="s">
        <v>20</v>
      </c>
      <c r="B4965" t="s">
        <v>22</v>
      </c>
      <c r="C4965" s="6">
        <f t="shared" si="81"/>
        <v>42182.057268531906</v>
      </c>
      <c r="D4965" t="s">
        <v>21</v>
      </c>
      <c r="E4965" s="6">
        <f>IF(Sense_data[[#This Row],[a_1State]]=D4964,E4964,Sense_data[[#This Row],[SysTimeStamp]])</f>
        <v>42182.055983809383</v>
      </c>
      <c r="F4965" s="3" t="str">
        <f>Sense_data[[#This Row],[a_1State]]&amp;TEXT(Sense_data[[#This Row],[StateInstanceTimestamp]],"#.######")</f>
        <v>Off42182.055984</v>
      </c>
      <c r="G4965" s="3">
        <f ca="1">IF(Sense_data[[#This Row],[a_1State]]="Off",RANDBETWEEN(off_min,off_max),RANDBETWEEN(on_min,on_max))/sr_div</f>
        <v>1.7</v>
      </c>
      <c r="H4965" s="3">
        <v>2.1</v>
      </c>
      <c r="I4965" s="3">
        <f>IF(HOUR(Sense_data[[#This Row],[SysTimeStamp]])&lt;12,I4964+$B$14,I4964-$B$14)</f>
        <v>16.145370370371282</v>
      </c>
    </row>
    <row r="4966" spans="1:9" x14ac:dyDescent="0.2">
      <c r="A4966" t="s">
        <v>20</v>
      </c>
      <c r="B4966" t="s">
        <v>22</v>
      </c>
      <c r="C4966" s="6">
        <f t="shared" si="81"/>
        <v>42182.057280105982</v>
      </c>
      <c r="D4966" t="s">
        <v>21</v>
      </c>
      <c r="E4966" s="6">
        <f>IF(Sense_data[[#This Row],[a_1State]]=D4965,E4965,Sense_data[[#This Row],[SysTimeStamp]])</f>
        <v>42182.055983809383</v>
      </c>
      <c r="F4966" s="3" t="str">
        <f>Sense_data[[#This Row],[a_1State]]&amp;TEXT(Sense_data[[#This Row],[StateInstanceTimestamp]],"#.######")</f>
        <v>Off42182.055984</v>
      </c>
      <c r="G4966" s="3">
        <f ca="1">IF(Sense_data[[#This Row],[a_1State]]="Off",RANDBETWEEN(off_min,off_max),RANDBETWEEN(on_min,on_max))/sr_div</f>
        <v>1.4</v>
      </c>
      <c r="H4966" s="3">
        <v>1.4</v>
      </c>
      <c r="I4966" s="3">
        <f>IF(HOUR(Sense_data[[#This Row],[SysTimeStamp]])&lt;12,I4965+$B$14,I4965-$B$14)</f>
        <v>16.145601851852764</v>
      </c>
    </row>
    <row r="4967" spans="1:9" x14ac:dyDescent="0.2">
      <c r="A4967" t="s">
        <v>20</v>
      </c>
      <c r="B4967" t="s">
        <v>22</v>
      </c>
      <c r="C4967" s="6">
        <f t="shared" si="81"/>
        <v>42182.057291680059</v>
      </c>
      <c r="D4967" t="s">
        <v>21</v>
      </c>
      <c r="E4967" s="6">
        <f>IF(Sense_data[[#This Row],[a_1State]]=D4966,E4966,Sense_data[[#This Row],[SysTimeStamp]])</f>
        <v>42182.055983809383</v>
      </c>
      <c r="F4967" s="3" t="str">
        <f>Sense_data[[#This Row],[a_1State]]&amp;TEXT(Sense_data[[#This Row],[StateInstanceTimestamp]],"#.######")</f>
        <v>Off42182.055984</v>
      </c>
      <c r="G4967" s="3">
        <f ca="1">IF(Sense_data[[#This Row],[a_1State]]="Off",RANDBETWEEN(off_min,off_max),RANDBETWEEN(on_min,on_max))/sr_div</f>
        <v>1</v>
      </c>
      <c r="H4967" s="3">
        <v>1.5</v>
      </c>
      <c r="I4967" s="3">
        <f>IF(HOUR(Sense_data[[#This Row],[SysTimeStamp]])&lt;12,I4966+$B$14,I4966-$B$14)</f>
        <v>16.145833333334245</v>
      </c>
    </row>
    <row r="4968" spans="1:9" x14ac:dyDescent="0.2">
      <c r="A4968" t="s">
        <v>20</v>
      </c>
      <c r="B4968" t="s">
        <v>22</v>
      </c>
      <c r="C4968" s="6">
        <f t="shared" si="81"/>
        <v>42182.057303254136</v>
      </c>
      <c r="D4968" t="s">
        <v>21</v>
      </c>
      <c r="E4968" s="6">
        <f>IF(Sense_data[[#This Row],[a_1State]]=D4967,E4967,Sense_data[[#This Row],[SysTimeStamp]])</f>
        <v>42182.055983809383</v>
      </c>
      <c r="F4968" s="3" t="str">
        <f>Sense_data[[#This Row],[a_1State]]&amp;TEXT(Sense_data[[#This Row],[StateInstanceTimestamp]],"#.######")</f>
        <v>Off42182.055984</v>
      </c>
      <c r="G4968" s="3">
        <f ca="1">IF(Sense_data[[#This Row],[a_1State]]="Off",RANDBETWEEN(off_min,off_max),RANDBETWEEN(on_min,on_max))/sr_div</f>
        <v>2.2000000000000002</v>
      </c>
      <c r="H4968" s="3">
        <v>1.3</v>
      </c>
      <c r="I4968" s="3">
        <f>IF(HOUR(Sense_data[[#This Row],[SysTimeStamp]])&lt;12,I4967+$B$14,I4967-$B$14)</f>
        <v>16.146064814815727</v>
      </c>
    </row>
    <row r="4969" spans="1:9" x14ac:dyDescent="0.2">
      <c r="A4969" t="s">
        <v>20</v>
      </c>
      <c r="B4969" t="s">
        <v>22</v>
      </c>
      <c r="C4969" s="6">
        <f t="shared" si="81"/>
        <v>42182.057314828213</v>
      </c>
      <c r="D4969" t="s">
        <v>21</v>
      </c>
      <c r="E4969" s="6">
        <f>IF(Sense_data[[#This Row],[a_1State]]=D4968,E4968,Sense_data[[#This Row],[SysTimeStamp]])</f>
        <v>42182.055983809383</v>
      </c>
      <c r="F4969" s="3" t="str">
        <f>Sense_data[[#This Row],[a_1State]]&amp;TEXT(Sense_data[[#This Row],[StateInstanceTimestamp]],"#.######")</f>
        <v>Off42182.055984</v>
      </c>
      <c r="G4969" s="3">
        <f ca="1">IF(Sense_data[[#This Row],[a_1State]]="Off",RANDBETWEEN(off_min,off_max),RANDBETWEEN(on_min,on_max))/sr_div</f>
        <v>1.6</v>
      </c>
      <c r="H4969" s="3">
        <v>2.8</v>
      </c>
      <c r="I4969" s="3">
        <f>IF(HOUR(Sense_data[[#This Row],[SysTimeStamp]])&lt;12,I4968+$B$14,I4968-$B$14)</f>
        <v>16.146296296297209</v>
      </c>
    </row>
    <row r="4970" spans="1:9" x14ac:dyDescent="0.2">
      <c r="A4970" t="s">
        <v>20</v>
      </c>
      <c r="B4970" t="s">
        <v>22</v>
      </c>
      <c r="C4970" s="6">
        <f t="shared" si="81"/>
        <v>42182.05732640229</v>
      </c>
      <c r="D4970" t="s">
        <v>21</v>
      </c>
      <c r="E4970" s="6">
        <f>IF(Sense_data[[#This Row],[a_1State]]=D4969,E4969,Sense_data[[#This Row],[SysTimeStamp]])</f>
        <v>42182.055983809383</v>
      </c>
      <c r="F4970" s="3" t="str">
        <f>Sense_data[[#This Row],[a_1State]]&amp;TEXT(Sense_data[[#This Row],[StateInstanceTimestamp]],"#.######")</f>
        <v>Off42182.055984</v>
      </c>
      <c r="G4970" s="3">
        <f ca="1">IF(Sense_data[[#This Row],[a_1State]]="Off",RANDBETWEEN(off_min,off_max),RANDBETWEEN(on_min,on_max))/sr_div</f>
        <v>1.1000000000000001</v>
      </c>
      <c r="H4970" s="3">
        <v>2.9</v>
      </c>
      <c r="I4970" s="3">
        <f>IF(HOUR(Sense_data[[#This Row],[SysTimeStamp]])&lt;12,I4969+$B$14,I4969-$B$14)</f>
        <v>16.14652777777869</v>
      </c>
    </row>
    <row r="4971" spans="1:9" x14ac:dyDescent="0.2">
      <c r="A4971" t="s">
        <v>20</v>
      </c>
      <c r="B4971" t="s">
        <v>22</v>
      </c>
      <c r="C4971" s="6">
        <f t="shared" si="81"/>
        <v>42182.057337976366</v>
      </c>
      <c r="D4971" t="s">
        <v>21</v>
      </c>
      <c r="E4971" s="6">
        <f>IF(Sense_data[[#This Row],[a_1State]]=D4970,E4970,Sense_data[[#This Row],[SysTimeStamp]])</f>
        <v>42182.055983809383</v>
      </c>
      <c r="F4971" s="3" t="str">
        <f>Sense_data[[#This Row],[a_1State]]&amp;TEXT(Sense_data[[#This Row],[StateInstanceTimestamp]],"#.######")</f>
        <v>Off42182.055984</v>
      </c>
      <c r="G4971" s="3">
        <f ca="1">IF(Sense_data[[#This Row],[a_1State]]="Off",RANDBETWEEN(off_min,off_max),RANDBETWEEN(on_min,on_max))/sr_div</f>
        <v>1.1000000000000001</v>
      </c>
      <c r="H4971" s="3">
        <v>1.6</v>
      </c>
      <c r="I4971" s="3">
        <f>IF(HOUR(Sense_data[[#This Row],[SysTimeStamp]])&lt;12,I4970+$B$14,I4970-$B$14)</f>
        <v>16.146759259260172</v>
      </c>
    </row>
    <row r="4972" spans="1:9" x14ac:dyDescent="0.2">
      <c r="A4972" t="s">
        <v>20</v>
      </c>
      <c r="B4972" t="s">
        <v>22</v>
      </c>
      <c r="C4972" s="6">
        <f t="shared" si="81"/>
        <v>42182.057349550443</v>
      </c>
      <c r="D4972" t="s">
        <v>21</v>
      </c>
      <c r="E4972" s="6">
        <f>IF(Sense_data[[#This Row],[a_1State]]=D4971,E4971,Sense_data[[#This Row],[SysTimeStamp]])</f>
        <v>42182.055983809383</v>
      </c>
      <c r="F4972" s="3" t="str">
        <f>Sense_data[[#This Row],[a_1State]]&amp;TEXT(Sense_data[[#This Row],[StateInstanceTimestamp]],"#.######")</f>
        <v>Off42182.055984</v>
      </c>
      <c r="G4972" s="3">
        <f ca="1">IF(Sense_data[[#This Row],[a_1State]]="Off",RANDBETWEEN(off_min,off_max),RANDBETWEEN(on_min,on_max))/sr_div</f>
        <v>2.6</v>
      </c>
      <c r="H4972" s="3">
        <v>1.4</v>
      </c>
      <c r="I4972" s="3">
        <f>IF(HOUR(Sense_data[[#This Row],[SysTimeStamp]])&lt;12,I4971+$B$14,I4971-$B$14)</f>
        <v>16.146990740741654</v>
      </c>
    </row>
    <row r="4973" spans="1:9" x14ac:dyDescent="0.2">
      <c r="A4973" t="s">
        <v>20</v>
      </c>
      <c r="B4973" t="s">
        <v>22</v>
      </c>
      <c r="C4973" s="6">
        <f t="shared" si="81"/>
        <v>42182.05736112452</v>
      </c>
      <c r="D4973" t="s">
        <v>21</v>
      </c>
      <c r="E4973" s="6">
        <f>IF(Sense_data[[#This Row],[a_1State]]=D4972,E4972,Sense_data[[#This Row],[SysTimeStamp]])</f>
        <v>42182.055983809383</v>
      </c>
      <c r="F4973" s="3" t="str">
        <f>Sense_data[[#This Row],[a_1State]]&amp;TEXT(Sense_data[[#This Row],[StateInstanceTimestamp]],"#.######")</f>
        <v>Off42182.055984</v>
      </c>
      <c r="G4973" s="3">
        <f ca="1">IF(Sense_data[[#This Row],[a_1State]]="Off",RANDBETWEEN(off_min,off_max),RANDBETWEEN(on_min,on_max))/sr_div</f>
        <v>1.6</v>
      </c>
      <c r="H4973" s="3">
        <v>1.9</v>
      </c>
      <c r="I4973" s="3">
        <f>IF(HOUR(Sense_data[[#This Row],[SysTimeStamp]])&lt;12,I4972+$B$14,I4972-$B$14)</f>
        <v>16.147222222223135</v>
      </c>
    </row>
    <row r="4974" spans="1:9" x14ac:dyDescent="0.2">
      <c r="A4974" t="s">
        <v>20</v>
      </c>
      <c r="B4974" t="s">
        <v>22</v>
      </c>
      <c r="C4974" s="6">
        <f t="shared" si="81"/>
        <v>42182.057372698597</v>
      </c>
      <c r="D4974" t="s">
        <v>21</v>
      </c>
      <c r="E4974" s="6">
        <f>IF(Sense_data[[#This Row],[a_1State]]=D4973,E4973,Sense_data[[#This Row],[SysTimeStamp]])</f>
        <v>42182.055983809383</v>
      </c>
      <c r="F4974" s="3" t="str">
        <f>Sense_data[[#This Row],[a_1State]]&amp;TEXT(Sense_data[[#This Row],[StateInstanceTimestamp]],"#.######")</f>
        <v>Off42182.055984</v>
      </c>
      <c r="G4974" s="3">
        <f ca="1">IF(Sense_data[[#This Row],[a_1State]]="Off",RANDBETWEEN(off_min,off_max),RANDBETWEEN(on_min,on_max))/sr_div</f>
        <v>1.6</v>
      </c>
      <c r="H4974" s="3">
        <v>2.1</v>
      </c>
      <c r="I4974" s="3">
        <f>IF(HOUR(Sense_data[[#This Row],[SysTimeStamp]])&lt;12,I4973+$B$14,I4973-$B$14)</f>
        <v>16.147453703704617</v>
      </c>
    </row>
    <row r="4975" spans="1:9" x14ac:dyDescent="0.2">
      <c r="A4975" t="s">
        <v>20</v>
      </c>
      <c r="B4975" t="s">
        <v>22</v>
      </c>
      <c r="C4975" s="6">
        <f t="shared" si="81"/>
        <v>42182.057384272674</v>
      </c>
      <c r="D4975" t="s">
        <v>23</v>
      </c>
      <c r="E4975" s="6">
        <f>IF(Sense_data[[#This Row],[a_1State]]=D4974,E4974,Sense_data[[#This Row],[SysTimeStamp]])</f>
        <v>42182.057384272674</v>
      </c>
      <c r="F4975" s="3" t="str">
        <f>Sense_data[[#This Row],[a_1State]]&amp;TEXT(Sense_data[[#This Row],[StateInstanceTimestamp]],"#.######")</f>
        <v>On42182.057384</v>
      </c>
      <c r="G4975" s="3">
        <f ca="1">IF(Sense_data[[#This Row],[a_1State]]="Off",RANDBETWEEN(off_min,off_max),RANDBETWEEN(on_min,on_max))/sr_div</f>
        <v>3.1</v>
      </c>
      <c r="H4975" s="3">
        <v>4.3</v>
      </c>
      <c r="I4975" s="3">
        <f>IF(HOUR(Sense_data[[#This Row],[SysTimeStamp]])&lt;12,I4974+$B$14,I4974-$B$14)</f>
        <v>16.147685185186099</v>
      </c>
    </row>
    <row r="4976" spans="1:9" x14ac:dyDescent="0.2">
      <c r="A4976" t="s">
        <v>20</v>
      </c>
      <c r="B4976" t="s">
        <v>22</v>
      </c>
      <c r="C4976" s="6">
        <f t="shared" ref="C4976:C5039" si="82">C4975+$B$2</f>
        <v>42182.05739584675</v>
      </c>
      <c r="D4976" t="s">
        <v>23</v>
      </c>
      <c r="E4976" s="6">
        <f>IF(Sense_data[[#This Row],[a_1State]]=D4975,E4975,Sense_data[[#This Row],[SysTimeStamp]])</f>
        <v>42182.057384272674</v>
      </c>
      <c r="F4976" s="3" t="str">
        <f>Sense_data[[#This Row],[a_1State]]&amp;TEXT(Sense_data[[#This Row],[StateInstanceTimestamp]],"#.######")</f>
        <v>On42182.057384</v>
      </c>
      <c r="G4976" s="3">
        <f ca="1">IF(Sense_data[[#This Row],[a_1State]]="Off",RANDBETWEEN(off_min,off_max),RANDBETWEEN(on_min,on_max))/sr_div</f>
        <v>5.6</v>
      </c>
      <c r="H4976" s="3">
        <v>3.3</v>
      </c>
      <c r="I4976" s="3">
        <f>IF(HOUR(Sense_data[[#This Row],[SysTimeStamp]])&lt;12,I4975+$B$14,I4975-$B$14)</f>
        <v>16.14791666666758</v>
      </c>
    </row>
    <row r="4977" spans="1:9" x14ac:dyDescent="0.2">
      <c r="A4977" t="s">
        <v>20</v>
      </c>
      <c r="B4977" t="s">
        <v>22</v>
      </c>
      <c r="C4977" s="6">
        <f t="shared" si="82"/>
        <v>42182.057407420827</v>
      </c>
      <c r="D4977" t="s">
        <v>23</v>
      </c>
      <c r="E4977" s="6">
        <f>IF(Sense_data[[#This Row],[a_1State]]=D4976,E4976,Sense_data[[#This Row],[SysTimeStamp]])</f>
        <v>42182.057384272674</v>
      </c>
      <c r="F4977" s="3" t="str">
        <f>Sense_data[[#This Row],[a_1State]]&amp;TEXT(Sense_data[[#This Row],[StateInstanceTimestamp]],"#.######")</f>
        <v>On42182.057384</v>
      </c>
      <c r="G4977" s="3">
        <f ca="1">IF(Sense_data[[#This Row],[a_1State]]="Off",RANDBETWEEN(off_min,off_max),RANDBETWEEN(on_min,on_max))/sr_div</f>
        <v>4.3</v>
      </c>
      <c r="H4977" s="3">
        <v>4</v>
      </c>
      <c r="I4977" s="3">
        <f>IF(HOUR(Sense_data[[#This Row],[SysTimeStamp]])&lt;12,I4976+$B$14,I4976-$B$14)</f>
        <v>16.148148148149062</v>
      </c>
    </row>
    <row r="4978" spans="1:9" x14ac:dyDescent="0.2">
      <c r="A4978" t="s">
        <v>20</v>
      </c>
      <c r="B4978" t="s">
        <v>22</v>
      </c>
      <c r="C4978" s="6">
        <f t="shared" si="82"/>
        <v>42182.057418994904</v>
      </c>
      <c r="D4978" t="s">
        <v>23</v>
      </c>
      <c r="E4978" s="6">
        <f>IF(Sense_data[[#This Row],[a_1State]]=D4977,E4977,Sense_data[[#This Row],[SysTimeStamp]])</f>
        <v>42182.057384272674</v>
      </c>
      <c r="F4978" s="3" t="str">
        <f>Sense_data[[#This Row],[a_1State]]&amp;TEXT(Sense_data[[#This Row],[StateInstanceTimestamp]],"#.######")</f>
        <v>On42182.057384</v>
      </c>
      <c r="G4978" s="3">
        <f ca="1">IF(Sense_data[[#This Row],[a_1State]]="Off",RANDBETWEEN(off_min,off_max),RANDBETWEEN(on_min,on_max))/sr_div</f>
        <v>4</v>
      </c>
      <c r="H4978" s="3">
        <v>3.5</v>
      </c>
      <c r="I4978" s="3">
        <f>IF(HOUR(Sense_data[[#This Row],[SysTimeStamp]])&lt;12,I4977+$B$14,I4977-$B$14)</f>
        <v>16.148379629630544</v>
      </c>
    </row>
    <row r="4979" spans="1:9" x14ac:dyDescent="0.2">
      <c r="A4979" t="s">
        <v>20</v>
      </c>
      <c r="B4979" t="s">
        <v>22</v>
      </c>
      <c r="C4979" s="6">
        <f t="shared" si="82"/>
        <v>42182.057430568981</v>
      </c>
      <c r="D4979" t="s">
        <v>23</v>
      </c>
      <c r="E4979" s="6">
        <f>IF(Sense_data[[#This Row],[a_1State]]=D4978,E4978,Sense_data[[#This Row],[SysTimeStamp]])</f>
        <v>42182.057384272674</v>
      </c>
      <c r="F4979" s="3" t="str">
        <f>Sense_data[[#This Row],[a_1State]]&amp;TEXT(Sense_data[[#This Row],[StateInstanceTimestamp]],"#.######")</f>
        <v>On42182.057384</v>
      </c>
      <c r="G4979" s="3">
        <f ca="1">IF(Sense_data[[#This Row],[a_1State]]="Off",RANDBETWEEN(off_min,off_max),RANDBETWEEN(on_min,on_max))/sr_div</f>
        <v>5.2</v>
      </c>
      <c r="H4979" s="3">
        <v>5.9</v>
      </c>
      <c r="I4979" s="3">
        <f>IF(HOUR(Sense_data[[#This Row],[SysTimeStamp]])&lt;12,I4978+$B$14,I4978-$B$14)</f>
        <v>16.148611111112025</v>
      </c>
    </row>
    <row r="4980" spans="1:9" x14ac:dyDescent="0.2">
      <c r="A4980" t="s">
        <v>20</v>
      </c>
      <c r="B4980" t="s">
        <v>22</v>
      </c>
      <c r="C4980" s="6">
        <f t="shared" si="82"/>
        <v>42182.057442143057</v>
      </c>
      <c r="D4980" t="s">
        <v>23</v>
      </c>
      <c r="E4980" s="6">
        <f>IF(Sense_data[[#This Row],[a_1State]]=D4979,E4979,Sense_data[[#This Row],[SysTimeStamp]])</f>
        <v>42182.057384272674</v>
      </c>
      <c r="F4980" s="3" t="str">
        <f>Sense_data[[#This Row],[a_1State]]&amp;TEXT(Sense_data[[#This Row],[StateInstanceTimestamp]],"#.######")</f>
        <v>On42182.057384</v>
      </c>
      <c r="G4980" s="3">
        <f ca="1">IF(Sense_data[[#This Row],[a_1State]]="Off",RANDBETWEEN(off_min,off_max),RANDBETWEEN(on_min,on_max))/sr_div</f>
        <v>5</v>
      </c>
      <c r="H4980" s="3">
        <v>4.4000000000000004</v>
      </c>
      <c r="I4980" s="3">
        <f>IF(HOUR(Sense_data[[#This Row],[SysTimeStamp]])&lt;12,I4979+$B$14,I4979-$B$14)</f>
        <v>16.148842592593507</v>
      </c>
    </row>
    <row r="4981" spans="1:9" x14ac:dyDescent="0.2">
      <c r="A4981" t="s">
        <v>20</v>
      </c>
      <c r="B4981" t="s">
        <v>22</v>
      </c>
      <c r="C4981" s="6">
        <f t="shared" si="82"/>
        <v>42182.057453717134</v>
      </c>
      <c r="D4981" t="s">
        <v>23</v>
      </c>
      <c r="E4981" s="6">
        <f>IF(Sense_data[[#This Row],[a_1State]]=D4980,E4980,Sense_data[[#This Row],[SysTimeStamp]])</f>
        <v>42182.057384272674</v>
      </c>
      <c r="F4981" s="3" t="str">
        <f>Sense_data[[#This Row],[a_1State]]&amp;TEXT(Sense_data[[#This Row],[StateInstanceTimestamp]],"#.######")</f>
        <v>On42182.057384</v>
      </c>
      <c r="G4981" s="3">
        <f ca="1">IF(Sense_data[[#This Row],[a_1State]]="Off",RANDBETWEEN(off_min,off_max),RANDBETWEEN(on_min,on_max))/sr_div</f>
        <v>4.5</v>
      </c>
      <c r="H4981" s="3">
        <v>4.0999999999999996</v>
      </c>
      <c r="I4981" s="3">
        <f>IF(HOUR(Sense_data[[#This Row],[SysTimeStamp]])&lt;12,I4980+$B$14,I4980-$B$14)</f>
        <v>16.149074074074989</v>
      </c>
    </row>
    <row r="4982" spans="1:9" x14ac:dyDescent="0.2">
      <c r="A4982" t="s">
        <v>20</v>
      </c>
      <c r="B4982" t="s">
        <v>22</v>
      </c>
      <c r="C4982" s="6">
        <f t="shared" si="82"/>
        <v>42182.057465291211</v>
      </c>
      <c r="D4982" t="s">
        <v>23</v>
      </c>
      <c r="E4982" s="6">
        <f>IF(Sense_data[[#This Row],[a_1State]]=D4981,E4981,Sense_data[[#This Row],[SysTimeStamp]])</f>
        <v>42182.057384272674</v>
      </c>
      <c r="F4982" s="3" t="str">
        <f>Sense_data[[#This Row],[a_1State]]&amp;TEXT(Sense_data[[#This Row],[StateInstanceTimestamp]],"#.######")</f>
        <v>On42182.057384</v>
      </c>
      <c r="G4982" s="3">
        <f ca="1">IF(Sense_data[[#This Row],[a_1State]]="Off",RANDBETWEEN(off_min,off_max),RANDBETWEEN(on_min,on_max))/sr_div</f>
        <v>3.8</v>
      </c>
      <c r="H4982" s="3">
        <v>3.7</v>
      </c>
      <c r="I4982" s="3">
        <f>IF(HOUR(Sense_data[[#This Row],[SysTimeStamp]])&lt;12,I4981+$B$14,I4981-$B$14)</f>
        <v>16.14930555555647</v>
      </c>
    </row>
    <row r="4983" spans="1:9" x14ac:dyDescent="0.2">
      <c r="A4983" t="s">
        <v>20</v>
      </c>
      <c r="B4983" t="s">
        <v>22</v>
      </c>
      <c r="C4983" s="6">
        <f t="shared" si="82"/>
        <v>42182.057476865288</v>
      </c>
      <c r="D4983" t="s">
        <v>23</v>
      </c>
      <c r="E4983" s="6">
        <f>IF(Sense_data[[#This Row],[a_1State]]=D4982,E4982,Sense_data[[#This Row],[SysTimeStamp]])</f>
        <v>42182.057384272674</v>
      </c>
      <c r="F4983" s="3" t="str">
        <f>Sense_data[[#This Row],[a_1State]]&amp;TEXT(Sense_data[[#This Row],[StateInstanceTimestamp]],"#.######")</f>
        <v>On42182.057384</v>
      </c>
      <c r="G4983" s="3">
        <f ca="1">IF(Sense_data[[#This Row],[a_1State]]="Off",RANDBETWEEN(off_min,off_max),RANDBETWEEN(on_min,on_max))/sr_div</f>
        <v>4.9000000000000004</v>
      </c>
      <c r="H4983" s="3">
        <v>4.8</v>
      </c>
      <c r="I4983" s="3">
        <f>IF(HOUR(Sense_data[[#This Row],[SysTimeStamp]])&lt;12,I4982+$B$14,I4982-$B$14)</f>
        <v>16.149537037037952</v>
      </c>
    </row>
    <row r="4984" spans="1:9" x14ac:dyDescent="0.2">
      <c r="A4984" t="s">
        <v>20</v>
      </c>
      <c r="B4984" t="s">
        <v>22</v>
      </c>
      <c r="C4984" s="6">
        <f t="shared" si="82"/>
        <v>42182.057488439365</v>
      </c>
      <c r="D4984" t="s">
        <v>23</v>
      </c>
      <c r="E4984" s="6">
        <f>IF(Sense_data[[#This Row],[a_1State]]=D4983,E4983,Sense_data[[#This Row],[SysTimeStamp]])</f>
        <v>42182.057384272674</v>
      </c>
      <c r="F4984" s="3" t="str">
        <f>Sense_data[[#This Row],[a_1State]]&amp;TEXT(Sense_data[[#This Row],[StateInstanceTimestamp]],"#.######")</f>
        <v>On42182.057384</v>
      </c>
      <c r="G4984" s="3">
        <f ca="1">IF(Sense_data[[#This Row],[a_1State]]="Off",RANDBETWEEN(off_min,off_max),RANDBETWEEN(on_min,on_max))/sr_div</f>
        <v>5</v>
      </c>
      <c r="H4984" s="3">
        <v>5.4</v>
      </c>
      <c r="I4984" s="3">
        <f>IF(HOUR(Sense_data[[#This Row],[SysTimeStamp]])&lt;12,I4983+$B$14,I4983-$B$14)</f>
        <v>16.149768518519434</v>
      </c>
    </row>
    <row r="4985" spans="1:9" x14ac:dyDescent="0.2">
      <c r="A4985" t="s">
        <v>20</v>
      </c>
      <c r="B4985" t="s">
        <v>22</v>
      </c>
      <c r="C4985" s="6">
        <f t="shared" si="82"/>
        <v>42182.057500013441</v>
      </c>
      <c r="D4985" t="s">
        <v>23</v>
      </c>
      <c r="E4985" s="6">
        <f>IF(Sense_data[[#This Row],[a_1State]]=D4984,E4984,Sense_data[[#This Row],[SysTimeStamp]])</f>
        <v>42182.057384272674</v>
      </c>
      <c r="F4985" s="3" t="str">
        <f>Sense_data[[#This Row],[a_1State]]&amp;TEXT(Sense_data[[#This Row],[StateInstanceTimestamp]],"#.######")</f>
        <v>On42182.057384</v>
      </c>
      <c r="G4985" s="3">
        <f ca="1">IF(Sense_data[[#This Row],[a_1State]]="Off",RANDBETWEEN(off_min,off_max),RANDBETWEEN(on_min,on_max))/sr_div</f>
        <v>4</v>
      </c>
      <c r="H4985" s="3">
        <v>5.4</v>
      </c>
      <c r="I4985" s="3">
        <f>IF(HOUR(Sense_data[[#This Row],[SysTimeStamp]])&lt;12,I4984+$B$14,I4984-$B$14)</f>
        <v>16.150000000000915</v>
      </c>
    </row>
    <row r="4986" spans="1:9" x14ac:dyDescent="0.2">
      <c r="A4986" t="s">
        <v>20</v>
      </c>
      <c r="B4986" t="s">
        <v>22</v>
      </c>
      <c r="C4986" s="6">
        <f t="shared" si="82"/>
        <v>42182.057511587518</v>
      </c>
      <c r="D4986" t="s">
        <v>23</v>
      </c>
      <c r="E4986" s="6">
        <f>IF(Sense_data[[#This Row],[a_1State]]=D4985,E4985,Sense_data[[#This Row],[SysTimeStamp]])</f>
        <v>42182.057384272674</v>
      </c>
      <c r="F4986" s="3" t="str">
        <f>Sense_data[[#This Row],[a_1State]]&amp;TEXT(Sense_data[[#This Row],[StateInstanceTimestamp]],"#.######")</f>
        <v>On42182.057384</v>
      </c>
      <c r="G4986" s="3">
        <f ca="1">IF(Sense_data[[#This Row],[a_1State]]="Off",RANDBETWEEN(off_min,off_max),RANDBETWEEN(on_min,on_max))/sr_div</f>
        <v>3.6</v>
      </c>
      <c r="H4986" s="3">
        <v>3.2</v>
      </c>
      <c r="I4986" s="3">
        <f>IF(HOUR(Sense_data[[#This Row],[SysTimeStamp]])&lt;12,I4985+$B$14,I4985-$B$14)</f>
        <v>16.150231481482397</v>
      </c>
    </row>
    <row r="4987" spans="1:9" x14ac:dyDescent="0.2">
      <c r="A4987" t="s">
        <v>20</v>
      </c>
      <c r="B4987" t="s">
        <v>22</v>
      </c>
      <c r="C4987" s="6">
        <f t="shared" si="82"/>
        <v>42182.057523161595</v>
      </c>
      <c r="D4987" t="s">
        <v>23</v>
      </c>
      <c r="E4987" s="6">
        <f>IF(Sense_data[[#This Row],[a_1State]]=D4986,E4986,Sense_data[[#This Row],[SysTimeStamp]])</f>
        <v>42182.057384272674</v>
      </c>
      <c r="F4987" s="3" t="str">
        <f>Sense_data[[#This Row],[a_1State]]&amp;TEXT(Sense_data[[#This Row],[StateInstanceTimestamp]],"#.######")</f>
        <v>On42182.057384</v>
      </c>
      <c r="G4987" s="3">
        <f ca="1">IF(Sense_data[[#This Row],[a_1State]]="Off",RANDBETWEEN(off_min,off_max),RANDBETWEEN(on_min,on_max))/sr_div</f>
        <v>4.0999999999999996</v>
      </c>
      <c r="H4987" s="3">
        <v>4.4000000000000004</v>
      </c>
      <c r="I4987" s="3">
        <f>IF(HOUR(Sense_data[[#This Row],[SysTimeStamp]])&lt;12,I4986+$B$14,I4986-$B$14)</f>
        <v>16.150462962963879</v>
      </c>
    </row>
    <row r="4988" spans="1:9" x14ac:dyDescent="0.2">
      <c r="A4988" t="s">
        <v>20</v>
      </c>
      <c r="B4988" t="s">
        <v>22</v>
      </c>
      <c r="C4988" s="6">
        <f t="shared" si="82"/>
        <v>42182.057534735672</v>
      </c>
      <c r="D4988" t="s">
        <v>23</v>
      </c>
      <c r="E4988" s="6">
        <f>IF(Sense_data[[#This Row],[a_1State]]=D4987,E4987,Sense_data[[#This Row],[SysTimeStamp]])</f>
        <v>42182.057384272674</v>
      </c>
      <c r="F4988" s="3" t="str">
        <f>Sense_data[[#This Row],[a_1State]]&amp;TEXT(Sense_data[[#This Row],[StateInstanceTimestamp]],"#.######")</f>
        <v>On42182.057384</v>
      </c>
      <c r="G4988" s="3">
        <f ca="1">IF(Sense_data[[#This Row],[a_1State]]="Off",RANDBETWEEN(off_min,off_max),RANDBETWEEN(on_min,on_max))/sr_div</f>
        <v>4.5</v>
      </c>
      <c r="H4988" s="3">
        <v>4.5999999999999996</v>
      </c>
      <c r="I4988" s="3">
        <f>IF(HOUR(Sense_data[[#This Row],[SysTimeStamp]])&lt;12,I4987+$B$14,I4987-$B$14)</f>
        <v>16.15069444444536</v>
      </c>
    </row>
    <row r="4989" spans="1:9" x14ac:dyDescent="0.2">
      <c r="A4989" t="s">
        <v>20</v>
      </c>
      <c r="B4989" t="s">
        <v>22</v>
      </c>
      <c r="C4989" s="6">
        <f t="shared" si="82"/>
        <v>42182.057546309748</v>
      </c>
      <c r="D4989" t="s">
        <v>23</v>
      </c>
      <c r="E4989" s="6">
        <f>IF(Sense_data[[#This Row],[a_1State]]=D4988,E4988,Sense_data[[#This Row],[SysTimeStamp]])</f>
        <v>42182.057384272674</v>
      </c>
      <c r="F4989" s="3" t="str">
        <f>Sense_data[[#This Row],[a_1State]]&amp;TEXT(Sense_data[[#This Row],[StateInstanceTimestamp]],"#.######")</f>
        <v>On42182.057384</v>
      </c>
      <c r="G4989" s="3">
        <f ca="1">IF(Sense_data[[#This Row],[a_1State]]="Off",RANDBETWEEN(off_min,off_max),RANDBETWEEN(on_min,on_max))/sr_div</f>
        <v>3.8</v>
      </c>
      <c r="H4989" s="3">
        <v>3.7</v>
      </c>
      <c r="I4989" s="3">
        <f>IF(HOUR(Sense_data[[#This Row],[SysTimeStamp]])&lt;12,I4988+$B$14,I4988-$B$14)</f>
        <v>16.150925925926842</v>
      </c>
    </row>
    <row r="4990" spans="1:9" x14ac:dyDescent="0.2">
      <c r="A4990" t="s">
        <v>20</v>
      </c>
      <c r="B4990" t="s">
        <v>22</v>
      </c>
      <c r="C4990" s="6">
        <f t="shared" si="82"/>
        <v>42182.057557883825</v>
      </c>
      <c r="D4990" t="s">
        <v>23</v>
      </c>
      <c r="E4990" s="6">
        <f>IF(Sense_data[[#This Row],[a_1State]]=D4989,E4989,Sense_data[[#This Row],[SysTimeStamp]])</f>
        <v>42182.057384272674</v>
      </c>
      <c r="F4990" s="3" t="str">
        <f>Sense_data[[#This Row],[a_1State]]&amp;TEXT(Sense_data[[#This Row],[StateInstanceTimestamp]],"#.######")</f>
        <v>On42182.057384</v>
      </c>
      <c r="G4990" s="3">
        <f ca="1">IF(Sense_data[[#This Row],[a_1State]]="Off",RANDBETWEEN(off_min,off_max),RANDBETWEEN(on_min,on_max))/sr_div</f>
        <v>3.3</v>
      </c>
      <c r="H4990" s="3">
        <v>3.5</v>
      </c>
      <c r="I4990" s="3">
        <f>IF(HOUR(Sense_data[[#This Row],[SysTimeStamp]])&lt;12,I4989+$B$14,I4989-$B$14)</f>
        <v>16.151157407408324</v>
      </c>
    </row>
    <row r="4991" spans="1:9" x14ac:dyDescent="0.2">
      <c r="A4991" t="s">
        <v>20</v>
      </c>
      <c r="B4991" t="s">
        <v>22</v>
      </c>
      <c r="C4991" s="6">
        <f t="shared" si="82"/>
        <v>42182.057569457902</v>
      </c>
      <c r="D4991" t="s">
        <v>23</v>
      </c>
      <c r="E4991" s="6">
        <f>IF(Sense_data[[#This Row],[a_1State]]=D4990,E4990,Sense_data[[#This Row],[SysTimeStamp]])</f>
        <v>42182.057384272674</v>
      </c>
      <c r="F4991" s="3" t="str">
        <f>Sense_data[[#This Row],[a_1State]]&amp;TEXT(Sense_data[[#This Row],[StateInstanceTimestamp]],"#.######")</f>
        <v>On42182.057384</v>
      </c>
      <c r="G4991" s="3">
        <f ca="1">IF(Sense_data[[#This Row],[a_1State]]="Off",RANDBETWEEN(off_min,off_max),RANDBETWEEN(on_min,on_max))/sr_div</f>
        <v>3.7</v>
      </c>
      <c r="H4991" s="3">
        <v>5.7</v>
      </c>
      <c r="I4991" s="3">
        <f>IF(HOUR(Sense_data[[#This Row],[SysTimeStamp]])&lt;12,I4990+$B$14,I4990-$B$14)</f>
        <v>16.151388888889805</v>
      </c>
    </row>
    <row r="4992" spans="1:9" x14ac:dyDescent="0.2">
      <c r="A4992" t="s">
        <v>20</v>
      </c>
      <c r="B4992" t="s">
        <v>22</v>
      </c>
      <c r="C4992" s="6">
        <f t="shared" si="82"/>
        <v>42182.057581031979</v>
      </c>
      <c r="D4992" t="s">
        <v>23</v>
      </c>
      <c r="E4992" s="6">
        <f>IF(Sense_data[[#This Row],[a_1State]]=D4991,E4991,Sense_data[[#This Row],[SysTimeStamp]])</f>
        <v>42182.057384272674</v>
      </c>
      <c r="F4992" s="3" t="str">
        <f>Sense_data[[#This Row],[a_1State]]&amp;TEXT(Sense_data[[#This Row],[StateInstanceTimestamp]],"#.######")</f>
        <v>On42182.057384</v>
      </c>
      <c r="G4992" s="3">
        <f ca="1">IF(Sense_data[[#This Row],[a_1State]]="Off",RANDBETWEEN(off_min,off_max),RANDBETWEEN(on_min,on_max))/sr_div</f>
        <v>5.2</v>
      </c>
      <c r="H4992" s="3">
        <v>3.3</v>
      </c>
      <c r="I4992" s="3">
        <f>IF(HOUR(Sense_data[[#This Row],[SysTimeStamp]])&lt;12,I4991+$B$14,I4991-$B$14)</f>
        <v>16.151620370371287</v>
      </c>
    </row>
    <row r="4993" spans="1:9" x14ac:dyDescent="0.2">
      <c r="A4993" t="s">
        <v>20</v>
      </c>
      <c r="B4993" t="s">
        <v>22</v>
      </c>
      <c r="C4993" s="6">
        <f t="shared" si="82"/>
        <v>42182.057592606056</v>
      </c>
      <c r="D4993" t="s">
        <v>23</v>
      </c>
      <c r="E4993" s="6">
        <f>IF(Sense_data[[#This Row],[a_1State]]=D4992,E4992,Sense_data[[#This Row],[SysTimeStamp]])</f>
        <v>42182.057384272674</v>
      </c>
      <c r="F4993" s="3" t="str">
        <f>Sense_data[[#This Row],[a_1State]]&amp;TEXT(Sense_data[[#This Row],[StateInstanceTimestamp]],"#.######")</f>
        <v>On42182.057384</v>
      </c>
      <c r="G4993" s="3">
        <f ca="1">IF(Sense_data[[#This Row],[a_1State]]="Off",RANDBETWEEN(off_min,off_max),RANDBETWEEN(on_min,on_max))/sr_div</f>
        <v>4</v>
      </c>
      <c r="H4993" s="3">
        <v>3.4</v>
      </c>
      <c r="I4993" s="3">
        <f>IF(HOUR(Sense_data[[#This Row],[SysTimeStamp]])&lt;12,I4992+$B$14,I4992-$B$14)</f>
        <v>16.151851851852769</v>
      </c>
    </row>
    <row r="4994" spans="1:9" x14ac:dyDescent="0.2">
      <c r="A4994" t="s">
        <v>20</v>
      </c>
      <c r="B4994" t="s">
        <v>22</v>
      </c>
      <c r="C4994" s="6">
        <f t="shared" si="82"/>
        <v>42182.057604180132</v>
      </c>
      <c r="D4994" t="s">
        <v>23</v>
      </c>
      <c r="E4994" s="6">
        <f>IF(Sense_data[[#This Row],[a_1State]]=D4993,E4993,Sense_data[[#This Row],[SysTimeStamp]])</f>
        <v>42182.057384272674</v>
      </c>
      <c r="F4994" s="3" t="str">
        <f>Sense_data[[#This Row],[a_1State]]&amp;TEXT(Sense_data[[#This Row],[StateInstanceTimestamp]],"#.######")</f>
        <v>On42182.057384</v>
      </c>
      <c r="G4994" s="3">
        <f ca="1">IF(Sense_data[[#This Row],[a_1State]]="Off",RANDBETWEEN(off_min,off_max),RANDBETWEEN(on_min,on_max))/sr_div</f>
        <v>4.5999999999999996</v>
      </c>
      <c r="H4994" s="3">
        <v>3.1</v>
      </c>
      <c r="I4994" s="3">
        <f>IF(HOUR(Sense_data[[#This Row],[SysTimeStamp]])&lt;12,I4993+$B$14,I4993-$B$14)</f>
        <v>16.15208333333425</v>
      </c>
    </row>
    <row r="4995" spans="1:9" x14ac:dyDescent="0.2">
      <c r="A4995" t="s">
        <v>20</v>
      </c>
      <c r="B4995" t="s">
        <v>22</v>
      </c>
      <c r="C4995" s="6">
        <f t="shared" si="82"/>
        <v>42182.057615754209</v>
      </c>
      <c r="D4995" t="s">
        <v>23</v>
      </c>
      <c r="E4995" s="6">
        <f>IF(Sense_data[[#This Row],[a_1State]]=D4994,E4994,Sense_data[[#This Row],[SysTimeStamp]])</f>
        <v>42182.057384272674</v>
      </c>
      <c r="F4995" s="3" t="str">
        <f>Sense_data[[#This Row],[a_1State]]&amp;TEXT(Sense_data[[#This Row],[StateInstanceTimestamp]],"#.######")</f>
        <v>On42182.057384</v>
      </c>
      <c r="G4995" s="3">
        <f ca="1">IF(Sense_data[[#This Row],[a_1State]]="Off",RANDBETWEEN(off_min,off_max),RANDBETWEEN(on_min,on_max))/sr_div</f>
        <v>3.6</v>
      </c>
      <c r="H4995" s="3">
        <v>4.0999999999999996</v>
      </c>
      <c r="I4995" s="3">
        <f>IF(HOUR(Sense_data[[#This Row],[SysTimeStamp]])&lt;12,I4994+$B$14,I4994-$B$14)</f>
        <v>16.152314814815732</v>
      </c>
    </row>
    <row r="4996" spans="1:9" x14ac:dyDescent="0.2">
      <c r="A4996" t="s">
        <v>20</v>
      </c>
      <c r="B4996" t="s">
        <v>22</v>
      </c>
      <c r="C4996" s="6">
        <f t="shared" si="82"/>
        <v>42182.057627328286</v>
      </c>
      <c r="D4996" t="s">
        <v>23</v>
      </c>
      <c r="E4996" s="6">
        <f>IF(Sense_data[[#This Row],[a_1State]]=D4995,E4995,Sense_data[[#This Row],[SysTimeStamp]])</f>
        <v>42182.057384272674</v>
      </c>
      <c r="F4996" s="3" t="str">
        <f>Sense_data[[#This Row],[a_1State]]&amp;TEXT(Sense_data[[#This Row],[StateInstanceTimestamp]],"#.######")</f>
        <v>On42182.057384</v>
      </c>
      <c r="G4996" s="3">
        <f ca="1">IF(Sense_data[[#This Row],[a_1State]]="Off",RANDBETWEEN(off_min,off_max),RANDBETWEEN(on_min,on_max))/sr_div</f>
        <v>5.2</v>
      </c>
      <c r="H4996" s="3">
        <v>3.9</v>
      </c>
      <c r="I4996" s="3">
        <f>IF(HOUR(Sense_data[[#This Row],[SysTimeStamp]])&lt;12,I4995+$B$14,I4995-$B$14)</f>
        <v>16.152546296297214</v>
      </c>
    </row>
    <row r="4997" spans="1:9" x14ac:dyDescent="0.2">
      <c r="A4997" t="s">
        <v>20</v>
      </c>
      <c r="B4997" t="s">
        <v>22</v>
      </c>
      <c r="C4997" s="6">
        <f t="shared" si="82"/>
        <v>42182.057638902363</v>
      </c>
      <c r="D4997" t="s">
        <v>23</v>
      </c>
      <c r="E4997" s="6">
        <f>IF(Sense_data[[#This Row],[a_1State]]=D4996,E4996,Sense_data[[#This Row],[SysTimeStamp]])</f>
        <v>42182.057384272674</v>
      </c>
      <c r="F4997" s="3" t="str">
        <f>Sense_data[[#This Row],[a_1State]]&amp;TEXT(Sense_data[[#This Row],[StateInstanceTimestamp]],"#.######")</f>
        <v>On42182.057384</v>
      </c>
      <c r="G4997" s="3">
        <f ca="1">IF(Sense_data[[#This Row],[a_1State]]="Off",RANDBETWEEN(off_min,off_max),RANDBETWEEN(on_min,on_max))/sr_div</f>
        <v>5.9</v>
      </c>
      <c r="H4997" s="3">
        <v>5.3</v>
      </c>
      <c r="I4997" s="3">
        <f>IF(HOUR(Sense_data[[#This Row],[SysTimeStamp]])&lt;12,I4996+$B$14,I4996-$B$14)</f>
        <v>16.152777777778695</v>
      </c>
    </row>
    <row r="4998" spans="1:9" x14ac:dyDescent="0.2">
      <c r="A4998" t="s">
        <v>20</v>
      </c>
      <c r="B4998" t="s">
        <v>22</v>
      </c>
      <c r="C4998" s="6">
        <f t="shared" si="82"/>
        <v>42182.057650476439</v>
      </c>
      <c r="D4998" t="s">
        <v>23</v>
      </c>
      <c r="E4998" s="6">
        <f>IF(Sense_data[[#This Row],[a_1State]]=D4997,E4997,Sense_data[[#This Row],[SysTimeStamp]])</f>
        <v>42182.057384272674</v>
      </c>
      <c r="F4998" s="3" t="str">
        <f>Sense_data[[#This Row],[a_1State]]&amp;TEXT(Sense_data[[#This Row],[StateInstanceTimestamp]],"#.######")</f>
        <v>On42182.057384</v>
      </c>
      <c r="G4998" s="3">
        <f ca="1">IF(Sense_data[[#This Row],[a_1State]]="Off",RANDBETWEEN(off_min,off_max),RANDBETWEEN(on_min,on_max))/sr_div</f>
        <v>4.4000000000000004</v>
      </c>
      <c r="H4998" s="3">
        <v>5</v>
      </c>
      <c r="I4998" s="3">
        <f>IF(HOUR(Sense_data[[#This Row],[SysTimeStamp]])&lt;12,I4997+$B$14,I4997-$B$14)</f>
        <v>16.153009259260177</v>
      </c>
    </row>
    <row r="4999" spans="1:9" x14ac:dyDescent="0.2">
      <c r="A4999" t="s">
        <v>20</v>
      </c>
      <c r="B4999" t="s">
        <v>22</v>
      </c>
      <c r="C4999" s="6">
        <f t="shared" si="82"/>
        <v>42182.057662050516</v>
      </c>
      <c r="D4999" t="s">
        <v>23</v>
      </c>
      <c r="E4999" s="6">
        <f>IF(Sense_data[[#This Row],[a_1State]]=D4998,E4998,Sense_data[[#This Row],[SysTimeStamp]])</f>
        <v>42182.057384272674</v>
      </c>
      <c r="F4999" s="3" t="str">
        <f>Sense_data[[#This Row],[a_1State]]&amp;TEXT(Sense_data[[#This Row],[StateInstanceTimestamp]],"#.######")</f>
        <v>On42182.057384</v>
      </c>
      <c r="G4999" s="3">
        <f ca="1">IF(Sense_data[[#This Row],[a_1State]]="Off",RANDBETWEEN(off_min,off_max),RANDBETWEEN(on_min,on_max))/sr_div</f>
        <v>4.2</v>
      </c>
      <c r="H4999" s="3">
        <v>4</v>
      </c>
      <c r="I4999" s="3">
        <f>IF(HOUR(Sense_data[[#This Row],[SysTimeStamp]])&lt;12,I4998+$B$14,I4998-$B$14)</f>
        <v>16.153240740741658</v>
      </c>
    </row>
    <row r="5000" spans="1:9" x14ac:dyDescent="0.2">
      <c r="A5000" t="s">
        <v>20</v>
      </c>
      <c r="B5000" t="s">
        <v>22</v>
      </c>
      <c r="C5000" s="6">
        <f t="shared" si="82"/>
        <v>42182.057673624593</v>
      </c>
      <c r="D5000" t="s">
        <v>23</v>
      </c>
      <c r="E5000" s="6">
        <f>IF(Sense_data[[#This Row],[a_1State]]=D4999,E4999,Sense_data[[#This Row],[SysTimeStamp]])</f>
        <v>42182.057384272674</v>
      </c>
      <c r="F5000" s="3" t="str">
        <f>Sense_data[[#This Row],[a_1State]]&amp;TEXT(Sense_data[[#This Row],[StateInstanceTimestamp]],"#.######")</f>
        <v>On42182.057384</v>
      </c>
      <c r="G5000" s="3">
        <f ca="1">IF(Sense_data[[#This Row],[a_1State]]="Off",RANDBETWEEN(off_min,off_max),RANDBETWEEN(on_min,on_max))/sr_div</f>
        <v>4.8</v>
      </c>
      <c r="H5000" s="3">
        <v>5.8</v>
      </c>
      <c r="I5000" s="3">
        <f>IF(HOUR(Sense_data[[#This Row],[SysTimeStamp]])&lt;12,I4999+$B$14,I4999-$B$14)</f>
        <v>16.15347222222314</v>
      </c>
    </row>
    <row r="5001" spans="1:9" x14ac:dyDescent="0.2">
      <c r="A5001" t="s">
        <v>20</v>
      </c>
      <c r="B5001" t="s">
        <v>22</v>
      </c>
      <c r="C5001" s="6">
        <f t="shared" si="82"/>
        <v>42182.05768519867</v>
      </c>
      <c r="D5001" t="s">
        <v>23</v>
      </c>
      <c r="E5001" s="6">
        <f>IF(Sense_data[[#This Row],[a_1State]]=D5000,E5000,Sense_data[[#This Row],[SysTimeStamp]])</f>
        <v>42182.057384272674</v>
      </c>
      <c r="F5001" s="3" t="str">
        <f>Sense_data[[#This Row],[a_1State]]&amp;TEXT(Sense_data[[#This Row],[StateInstanceTimestamp]],"#.######")</f>
        <v>On42182.057384</v>
      </c>
      <c r="G5001" s="3">
        <f ca="1">IF(Sense_data[[#This Row],[a_1State]]="Off",RANDBETWEEN(off_min,off_max),RANDBETWEEN(on_min,on_max))/sr_div</f>
        <v>3.9</v>
      </c>
      <c r="H5001" s="3">
        <v>5.0999999999999996</v>
      </c>
      <c r="I5001" s="3">
        <f>IF(HOUR(Sense_data[[#This Row],[SysTimeStamp]])&lt;12,I5000+$B$14,I5000-$B$14)</f>
        <v>16.153703703704622</v>
      </c>
    </row>
    <row r="5002" spans="1:9" x14ac:dyDescent="0.2">
      <c r="A5002" t="s">
        <v>20</v>
      </c>
      <c r="B5002" t="s">
        <v>22</v>
      </c>
      <c r="C5002" s="6">
        <f t="shared" si="82"/>
        <v>42182.057696772747</v>
      </c>
      <c r="D5002" t="s">
        <v>23</v>
      </c>
      <c r="E5002" s="6">
        <f>IF(Sense_data[[#This Row],[a_1State]]=D5001,E5001,Sense_data[[#This Row],[SysTimeStamp]])</f>
        <v>42182.057384272674</v>
      </c>
      <c r="F5002" s="3" t="str">
        <f>Sense_data[[#This Row],[a_1State]]&amp;TEXT(Sense_data[[#This Row],[StateInstanceTimestamp]],"#.######")</f>
        <v>On42182.057384</v>
      </c>
      <c r="G5002" s="3">
        <f ca="1">IF(Sense_data[[#This Row],[a_1State]]="Off",RANDBETWEEN(off_min,off_max),RANDBETWEEN(on_min,on_max))/sr_div</f>
        <v>4.5999999999999996</v>
      </c>
      <c r="H5002" s="3">
        <v>4.2</v>
      </c>
      <c r="I5002" s="3">
        <f>IF(HOUR(Sense_data[[#This Row],[SysTimeStamp]])&lt;12,I5001+$B$14,I5001-$B$14)</f>
        <v>16.153935185186103</v>
      </c>
    </row>
    <row r="5003" spans="1:9" x14ac:dyDescent="0.2">
      <c r="A5003" t="s">
        <v>20</v>
      </c>
      <c r="B5003" t="s">
        <v>22</v>
      </c>
      <c r="C5003" s="6">
        <f t="shared" si="82"/>
        <v>42182.057708346823</v>
      </c>
      <c r="D5003" t="s">
        <v>23</v>
      </c>
      <c r="E5003" s="6">
        <f>IF(Sense_data[[#This Row],[a_1State]]=D5002,E5002,Sense_data[[#This Row],[SysTimeStamp]])</f>
        <v>42182.057384272674</v>
      </c>
      <c r="F5003" s="3" t="str">
        <f>Sense_data[[#This Row],[a_1State]]&amp;TEXT(Sense_data[[#This Row],[StateInstanceTimestamp]],"#.######")</f>
        <v>On42182.057384</v>
      </c>
      <c r="G5003" s="3">
        <f ca="1">IF(Sense_data[[#This Row],[a_1State]]="Off",RANDBETWEEN(off_min,off_max),RANDBETWEEN(on_min,on_max))/sr_div</f>
        <v>5.7</v>
      </c>
      <c r="H5003" s="3">
        <v>3.7</v>
      </c>
      <c r="I5003" s="3">
        <f>IF(HOUR(Sense_data[[#This Row],[SysTimeStamp]])&lt;12,I5002+$B$14,I5002-$B$14)</f>
        <v>16.154166666667585</v>
      </c>
    </row>
    <row r="5004" spans="1:9" x14ac:dyDescent="0.2">
      <c r="A5004" t="s">
        <v>20</v>
      </c>
      <c r="B5004" t="s">
        <v>22</v>
      </c>
      <c r="C5004" s="6">
        <f t="shared" si="82"/>
        <v>42182.0577199209</v>
      </c>
      <c r="D5004" t="s">
        <v>23</v>
      </c>
      <c r="E5004" s="6">
        <f>IF(Sense_data[[#This Row],[a_1State]]=D5003,E5003,Sense_data[[#This Row],[SysTimeStamp]])</f>
        <v>42182.057384272674</v>
      </c>
      <c r="F5004" s="3" t="str">
        <f>Sense_data[[#This Row],[a_1State]]&amp;TEXT(Sense_data[[#This Row],[StateInstanceTimestamp]],"#.######")</f>
        <v>On42182.057384</v>
      </c>
      <c r="G5004" s="3">
        <f ca="1">IF(Sense_data[[#This Row],[a_1State]]="Off",RANDBETWEEN(off_min,off_max),RANDBETWEEN(on_min,on_max))/sr_div</f>
        <v>3.2</v>
      </c>
      <c r="H5004" s="3">
        <v>5.9</v>
      </c>
      <c r="I5004" s="3">
        <f>IF(HOUR(Sense_data[[#This Row],[SysTimeStamp]])&lt;12,I5003+$B$14,I5003-$B$14)</f>
        <v>16.154398148149067</v>
      </c>
    </row>
    <row r="5005" spans="1:9" x14ac:dyDescent="0.2">
      <c r="A5005" t="s">
        <v>20</v>
      </c>
      <c r="B5005" t="s">
        <v>22</v>
      </c>
      <c r="C5005" s="6">
        <f t="shared" si="82"/>
        <v>42182.057731494977</v>
      </c>
      <c r="D5005" t="s">
        <v>23</v>
      </c>
      <c r="E5005" s="6">
        <f>IF(Sense_data[[#This Row],[a_1State]]=D5004,E5004,Sense_data[[#This Row],[SysTimeStamp]])</f>
        <v>42182.057384272674</v>
      </c>
      <c r="F5005" s="3" t="str">
        <f>Sense_data[[#This Row],[a_1State]]&amp;TEXT(Sense_data[[#This Row],[StateInstanceTimestamp]],"#.######")</f>
        <v>On42182.057384</v>
      </c>
      <c r="G5005" s="3">
        <f ca="1">IF(Sense_data[[#This Row],[a_1State]]="Off",RANDBETWEEN(off_min,off_max),RANDBETWEEN(on_min,on_max))/sr_div</f>
        <v>3.3</v>
      </c>
      <c r="H5005" s="3">
        <v>5.6</v>
      </c>
      <c r="I5005" s="3">
        <f>IF(HOUR(Sense_data[[#This Row],[SysTimeStamp]])&lt;12,I5004+$B$14,I5004-$B$14)</f>
        <v>16.154629629630548</v>
      </c>
    </row>
    <row r="5006" spans="1:9" x14ac:dyDescent="0.2">
      <c r="A5006" t="s">
        <v>20</v>
      </c>
      <c r="B5006" t="s">
        <v>22</v>
      </c>
      <c r="C5006" s="6">
        <f t="shared" si="82"/>
        <v>42182.057743069054</v>
      </c>
      <c r="D5006" t="s">
        <v>23</v>
      </c>
      <c r="E5006" s="6">
        <f>IF(Sense_data[[#This Row],[a_1State]]=D5005,E5005,Sense_data[[#This Row],[SysTimeStamp]])</f>
        <v>42182.057384272674</v>
      </c>
      <c r="F5006" s="3" t="str">
        <f>Sense_data[[#This Row],[a_1State]]&amp;TEXT(Sense_data[[#This Row],[StateInstanceTimestamp]],"#.######")</f>
        <v>On42182.057384</v>
      </c>
      <c r="G5006" s="3">
        <f ca="1">IF(Sense_data[[#This Row],[a_1State]]="Off",RANDBETWEEN(off_min,off_max),RANDBETWEEN(on_min,on_max))/sr_div</f>
        <v>3.4</v>
      </c>
      <c r="H5006" s="3">
        <v>5.3</v>
      </c>
      <c r="I5006" s="3">
        <f>IF(HOUR(Sense_data[[#This Row],[SysTimeStamp]])&lt;12,I5005+$B$14,I5005-$B$14)</f>
        <v>16.15486111111203</v>
      </c>
    </row>
    <row r="5007" spans="1:9" x14ac:dyDescent="0.2">
      <c r="A5007" t="s">
        <v>20</v>
      </c>
      <c r="B5007" t="s">
        <v>22</v>
      </c>
      <c r="C5007" s="6">
        <f t="shared" si="82"/>
        <v>42182.05775464313</v>
      </c>
      <c r="D5007" t="s">
        <v>23</v>
      </c>
      <c r="E5007" s="6">
        <f>IF(Sense_data[[#This Row],[a_1State]]=D5006,E5006,Sense_data[[#This Row],[SysTimeStamp]])</f>
        <v>42182.057384272674</v>
      </c>
      <c r="F5007" s="3" t="str">
        <f>Sense_data[[#This Row],[a_1State]]&amp;TEXT(Sense_data[[#This Row],[StateInstanceTimestamp]],"#.######")</f>
        <v>On42182.057384</v>
      </c>
      <c r="G5007" s="3">
        <f ca="1">IF(Sense_data[[#This Row],[a_1State]]="Off",RANDBETWEEN(off_min,off_max),RANDBETWEEN(on_min,on_max))/sr_div</f>
        <v>4.7</v>
      </c>
      <c r="H5007" s="3">
        <v>4.3</v>
      </c>
      <c r="I5007" s="3">
        <f>IF(HOUR(Sense_data[[#This Row],[SysTimeStamp]])&lt;12,I5006+$B$14,I5006-$B$14)</f>
        <v>16.155092592593512</v>
      </c>
    </row>
    <row r="5008" spans="1:9" x14ac:dyDescent="0.2">
      <c r="A5008" t="s">
        <v>20</v>
      </c>
      <c r="B5008" t="s">
        <v>22</v>
      </c>
      <c r="C5008" s="6">
        <f t="shared" si="82"/>
        <v>42182.057766217207</v>
      </c>
      <c r="D5008" t="s">
        <v>23</v>
      </c>
      <c r="E5008" s="6">
        <f>IF(Sense_data[[#This Row],[a_1State]]=D5007,E5007,Sense_data[[#This Row],[SysTimeStamp]])</f>
        <v>42182.057384272674</v>
      </c>
      <c r="F5008" s="3" t="str">
        <f>Sense_data[[#This Row],[a_1State]]&amp;TEXT(Sense_data[[#This Row],[StateInstanceTimestamp]],"#.######")</f>
        <v>On42182.057384</v>
      </c>
      <c r="G5008" s="3">
        <f ca="1">IF(Sense_data[[#This Row],[a_1State]]="Off",RANDBETWEEN(off_min,off_max),RANDBETWEEN(on_min,on_max))/sr_div</f>
        <v>4.5</v>
      </c>
      <c r="H5008" s="3">
        <v>3</v>
      </c>
      <c r="I5008" s="3">
        <f>IF(HOUR(Sense_data[[#This Row],[SysTimeStamp]])&lt;12,I5007+$B$14,I5007-$B$14)</f>
        <v>16.155324074074993</v>
      </c>
    </row>
    <row r="5009" spans="1:9" x14ac:dyDescent="0.2">
      <c r="A5009" t="s">
        <v>20</v>
      </c>
      <c r="B5009" t="s">
        <v>22</v>
      </c>
      <c r="C5009" s="6">
        <f t="shared" si="82"/>
        <v>42182.057777791284</v>
      </c>
      <c r="D5009" t="s">
        <v>23</v>
      </c>
      <c r="E5009" s="6">
        <f>IF(Sense_data[[#This Row],[a_1State]]=D5008,E5008,Sense_data[[#This Row],[SysTimeStamp]])</f>
        <v>42182.057384272674</v>
      </c>
      <c r="F5009" s="3" t="str">
        <f>Sense_data[[#This Row],[a_1State]]&amp;TEXT(Sense_data[[#This Row],[StateInstanceTimestamp]],"#.######")</f>
        <v>On42182.057384</v>
      </c>
      <c r="G5009" s="3">
        <f ca="1">IF(Sense_data[[#This Row],[a_1State]]="Off",RANDBETWEEN(off_min,off_max),RANDBETWEEN(on_min,on_max))/sr_div</f>
        <v>4.4000000000000004</v>
      </c>
      <c r="H5009" s="3">
        <v>4.7</v>
      </c>
      <c r="I5009" s="3">
        <f>IF(HOUR(Sense_data[[#This Row],[SysTimeStamp]])&lt;12,I5008+$B$14,I5008-$B$14)</f>
        <v>16.155555555556475</v>
      </c>
    </row>
    <row r="5010" spans="1:9" x14ac:dyDescent="0.2">
      <c r="A5010" t="s">
        <v>20</v>
      </c>
      <c r="B5010" t="s">
        <v>22</v>
      </c>
      <c r="C5010" s="6">
        <f t="shared" si="82"/>
        <v>42182.057789365361</v>
      </c>
      <c r="D5010" t="s">
        <v>23</v>
      </c>
      <c r="E5010" s="6">
        <f>IF(Sense_data[[#This Row],[a_1State]]=D5009,E5009,Sense_data[[#This Row],[SysTimeStamp]])</f>
        <v>42182.057384272674</v>
      </c>
      <c r="F5010" s="3" t="str">
        <f>Sense_data[[#This Row],[a_1State]]&amp;TEXT(Sense_data[[#This Row],[StateInstanceTimestamp]],"#.######")</f>
        <v>On42182.057384</v>
      </c>
      <c r="G5010" s="3">
        <f ca="1">IF(Sense_data[[#This Row],[a_1State]]="Off",RANDBETWEEN(off_min,off_max),RANDBETWEEN(on_min,on_max))/sr_div</f>
        <v>5</v>
      </c>
      <c r="H5010" s="3">
        <v>3.5</v>
      </c>
      <c r="I5010" s="3">
        <f>IF(HOUR(Sense_data[[#This Row],[SysTimeStamp]])&lt;12,I5009+$B$14,I5009-$B$14)</f>
        <v>16.155787037037957</v>
      </c>
    </row>
    <row r="5011" spans="1:9" x14ac:dyDescent="0.2">
      <c r="A5011" t="s">
        <v>20</v>
      </c>
      <c r="B5011" t="s">
        <v>22</v>
      </c>
      <c r="C5011" s="6">
        <f t="shared" si="82"/>
        <v>42182.057800939438</v>
      </c>
      <c r="D5011" t="s">
        <v>23</v>
      </c>
      <c r="E5011" s="6">
        <f>IF(Sense_data[[#This Row],[a_1State]]=D5010,E5010,Sense_data[[#This Row],[SysTimeStamp]])</f>
        <v>42182.057384272674</v>
      </c>
      <c r="F5011" s="3" t="str">
        <f>Sense_data[[#This Row],[a_1State]]&amp;TEXT(Sense_data[[#This Row],[StateInstanceTimestamp]],"#.######")</f>
        <v>On42182.057384</v>
      </c>
      <c r="G5011" s="3">
        <f ca="1">IF(Sense_data[[#This Row],[a_1State]]="Off",RANDBETWEEN(off_min,off_max),RANDBETWEEN(on_min,on_max))/sr_div</f>
        <v>5.5</v>
      </c>
      <c r="H5011" s="3">
        <v>3.1</v>
      </c>
      <c r="I5011" s="3">
        <f>IF(HOUR(Sense_data[[#This Row],[SysTimeStamp]])&lt;12,I5010+$B$14,I5010-$B$14)</f>
        <v>16.156018518519438</v>
      </c>
    </row>
    <row r="5012" spans="1:9" x14ac:dyDescent="0.2">
      <c r="A5012" t="s">
        <v>20</v>
      </c>
      <c r="B5012" t="s">
        <v>22</v>
      </c>
      <c r="C5012" s="6">
        <f t="shared" si="82"/>
        <v>42182.057812513514</v>
      </c>
      <c r="D5012" t="s">
        <v>23</v>
      </c>
      <c r="E5012" s="6">
        <f>IF(Sense_data[[#This Row],[a_1State]]=D5011,E5011,Sense_data[[#This Row],[SysTimeStamp]])</f>
        <v>42182.057384272674</v>
      </c>
      <c r="F5012" s="3" t="str">
        <f>Sense_data[[#This Row],[a_1State]]&amp;TEXT(Sense_data[[#This Row],[StateInstanceTimestamp]],"#.######")</f>
        <v>On42182.057384</v>
      </c>
      <c r="G5012" s="3">
        <f ca="1">IF(Sense_data[[#This Row],[a_1State]]="Off",RANDBETWEEN(off_min,off_max),RANDBETWEEN(on_min,on_max))/sr_div</f>
        <v>5.3</v>
      </c>
      <c r="H5012" s="3">
        <v>4.8</v>
      </c>
      <c r="I5012" s="3">
        <f>IF(HOUR(Sense_data[[#This Row],[SysTimeStamp]])&lt;12,I5011+$B$14,I5011-$B$14)</f>
        <v>16.15625000000092</v>
      </c>
    </row>
    <row r="5013" spans="1:9" x14ac:dyDescent="0.2">
      <c r="A5013" t="s">
        <v>20</v>
      </c>
      <c r="B5013" t="s">
        <v>22</v>
      </c>
      <c r="C5013" s="6">
        <f t="shared" si="82"/>
        <v>42182.057824087591</v>
      </c>
      <c r="D5013" t="s">
        <v>23</v>
      </c>
      <c r="E5013" s="6">
        <f>IF(Sense_data[[#This Row],[a_1State]]=D5012,E5012,Sense_data[[#This Row],[SysTimeStamp]])</f>
        <v>42182.057384272674</v>
      </c>
      <c r="F5013" s="3" t="str">
        <f>Sense_data[[#This Row],[a_1State]]&amp;TEXT(Sense_data[[#This Row],[StateInstanceTimestamp]],"#.######")</f>
        <v>On42182.057384</v>
      </c>
      <c r="G5013" s="3">
        <f ca="1">IF(Sense_data[[#This Row],[a_1State]]="Off",RANDBETWEEN(off_min,off_max),RANDBETWEEN(on_min,on_max))/sr_div</f>
        <v>5.8</v>
      </c>
      <c r="H5013" s="3">
        <v>5</v>
      </c>
      <c r="I5013" s="3">
        <f>IF(HOUR(Sense_data[[#This Row],[SysTimeStamp]])&lt;12,I5012+$B$14,I5012-$B$14)</f>
        <v>16.156481481482402</v>
      </c>
    </row>
    <row r="5014" spans="1:9" x14ac:dyDescent="0.2">
      <c r="A5014" t="s">
        <v>20</v>
      </c>
      <c r="B5014" t="s">
        <v>22</v>
      </c>
      <c r="C5014" s="6">
        <f t="shared" si="82"/>
        <v>42182.057835661668</v>
      </c>
      <c r="D5014" t="s">
        <v>23</v>
      </c>
      <c r="E5014" s="6">
        <f>IF(Sense_data[[#This Row],[a_1State]]=D5013,E5013,Sense_data[[#This Row],[SysTimeStamp]])</f>
        <v>42182.057384272674</v>
      </c>
      <c r="F5014" s="3" t="str">
        <f>Sense_data[[#This Row],[a_1State]]&amp;TEXT(Sense_data[[#This Row],[StateInstanceTimestamp]],"#.######")</f>
        <v>On42182.057384</v>
      </c>
      <c r="G5014" s="3">
        <f ca="1">IF(Sense_data[[#This Row],[a_1State]]="Off",RANDBETWEEN(off_min,off_max),RANDBETWEEN(on_min,on_max))/sr_div</f>
        <v>4.2</v>
      </c>
      <c r="H5014" s="3">
        <v>4.9000000000000004</v>
      </c>
      <c r="I5014" s="3">
        <f>IF(HOUR(Sense_data[[#This Row],[SysTimeStamp]])&lt;12,I5013+$B$14,I5013-$B$14)</f>
        <v>16.156712962963883</v>
      </c>
    </row>
    <row r="5015" spans="1:9" x14ac:dyDescent="0.2">
      <c r="A5015" t="s">
        <v>20</v>
      </c>
      <c r="B5015" t="s">
        <v>22</v>
      </c>
      <c r="C5015" s="6">
        <f t="shared" si="82"/>
        <v>42182.057847235745</v>
      </c>
      <c r="D5015" t="s">
        <v>23</v>
      </c>
      <c r="E5015" s="6">
        <f>IF(Sense_data[[#This Row],[a_1State]]=D5014,E5014,Sense_data[[#This Row],[SysTimeStamp]])</f>
        <v>42182.057384272674</v>
      </c>
      <c r="F5015" s="3" t="str">
        <f>Sense_data[[#This Row],[a_1State]]&amp;TEXT(Sense_data[[#This Row],[StateInstanceTimestamp]],"#.######")</f>
        <v>On42182.057384</v>
      </c>
      <c r="G5015" s="3">
        <f ca="1">IF(Sense_data[[#This Row],[a_1State]]="Off",RANDBETWEEN(off_min,off_max),RANDBETWEEN(on_min,on_max))/sr_div</f>
        <v>3.4</v>
      </c>
      <c r="H5015" s="3">
        <v>5.6</v>
      </c>
      <c r="I5015" s="3">
        <f>IF(HOUR(Sense_data[[#This Row],[SysTimeStamp]])&lt;12,I5014+$B$14,I5014-$B$14)</f>
        <v>16.156944444445365</v>
      </c>
    </row>
    <row r="5016" spans="1:9" x14ac:dyDescent="0.2">
      <c r="A5016" t="s">
        <v>20</v>
      </c>
      <c r="B5016" t="s">
        <v>22</v>
      </c>
      <c r="C5016" s="6">
        <f t="shared" si="82"/>
        <v>42182.057858809821</v>
      </c>
      <c r="D5016" t="s">
        <v>23</v>
      </c>
      <c r="E5016" s="6">
        <f>IF(Sense_data[[#This Row],[a_1State]]=D5015,E5015,Sense_data[[#This Row],[SysTimeStamp]])</f>
        <v>42182.057384272674</v>
      </c>
      <c r="F5016" s="3" t="str">
        <f>Sense_data[[#This Row],[a_1State]]&amp;TEXT(Sense_data[[#This Row],[StateInstanceTimestamp]],"#.######")</f>
        <v>On42182.057384</v>
      </c>
      <c r="G5016" s="3">
        <f ca="1">IF(Sense_data[[#This Row],[a_1State]]="Off",RANDBETWEEN(off_min,off_max),RANDBETWEEN(on_min,on_max))/sr_div</f>
        <v>3.6</v>
      </c>
      <c r="H5016" s="3">
        <v>5.4</v>
      </c>
      <c r="I5016" s="3">
        <f>IF(HOUR(Sense_data[[#This Row],[SysTimeStamp]])&lt;12,I5015+$B$14,I5015-$B$14)</f>
        <v>16.157175925926847</v>
      </c>
    </row>
    <row r="5017" spans="1:9" x14ac:dyDescent="0.2">
      <c r="A5017" t="s">
        <v>20</v>
      </c>
      <c r="B5017" t="s">
        <v>22</v>
      </c>
      <c r="C5017" s="6">
        <f t="shared" si="82"/>
        <v>42182.057870383898</v>
      </c>
      <c r="D5017" t="s">
        <v>23</v>
      </c>
      <c r="E5017" s="6">
        <f>IF(Sense_data[[#This Row],[a_1State]]=D5016,E5016,Sense_data[[#This Row],[SysTimeStamp]])</f>
        <v>42182.057384272674</v>
      </c>
      <c r="F5017" s="3" t="str">
        <f>Sense_data[[#This Row],[a_1State]]&amp;TEXT(Sense_data[[#This Row],[StateInstanceTimestamp]],"#.######")</f>
        <v>On42182.057384</v>
      </c>
      <c r="G5017" s="3">
        <f ca="1">IF(Sense_data[[#This Row],[a_1State]]="Off",RANDBETWEEN(off_min,off_max),RANDBETWEEN(on_min,on_max))/sr_div</f>
        <v>3.4</v>
      </c>
      <c r="H5017" s="3">
        <v>3.5</v>
      </c>
      <c r="I5017" s="3">
        <f>IF(HOUR(Sense_data[[#This Row],[SysTimeStamp]])&lt;12,I5016+$B$14,I5016-$B$14)</f>
        <v>16.157407407408328</v>
      </c>
    </row>
    <row r="5018" spans="1:9" x14ac:dyDescent="0.2">
      <c r="A5018" t="s">
        <v>20</v>
      </c>
      <c r="B5018" t="s">
        <v>22</v>
      </c>
      <c r="C5018" s="6">
        <f t="shared" si="82"/>
        <v>42182.057881957975</v>
      </c>
      <c r="D5018" t="s">
        <v>23</v>
      </c>
      <c r="E5018" s="6">
        <f>IF(Sense_data[[#This Row],[a_1State]]=D5017,E5017,Sense_data[[#This Row],[SysTimeStamp]])</f>
        <v>42182.057384272674</v>
      </c>
      <c r="F5018" s="3" t="str">
        <f>Sense_data[[#This Row],[a_1State]]&amp;TEXT(Sense_data[[#This Row],[StateInstanceTimestamp]],"#.######")</f>
        <v>On42182.057384</v>
      </c>
      <c r="G5018" s="3">
        <f ca="1">IF(Sense_data[[#This Row],[a_1State]]="Off",RANDBETWEEN(off_min,off_max),RANDBETWEEN(on_min,on_max))/sr_div</f>
        <v>4</v>
      </c>
      <c r="H5018" s="3">
        <v>4.9000000000000004</v>
      </c>
      <c r="I5018" s="3">
        <f>IF(HOUR(Sense_data[[#This Row],[SysTimeStamp]])&lt;12,I5017+$B$14,I5017-$B$14)</f>
        <v>16.15763888888981</v>
      </c>
    </row>
    <row r="5019" spans="1:9" x14ac:dyDescent="0.2">
      <c r="A5019" t="s">
        <v>20</v>
      </c>
      <c r="B5019" t="s">
        <v>22</v>
      </c>
      <c r="C5019" s="6">
        <f t="shared" si="82"/>
        <v>42182.057893532052</v>
      </c>
      <c r="D5019" t="s">
        <v>23</v>
      </c>
      <c r="E5019" s="6">
        <f>IF(Sense_data[[#This Row],[a_1State]]=D5018,E5018,Sense_data[[#This Row],[SysTimeStamp]])</f>
        <v>42182.057384272674</v>
      </c>
      <c r="F5019" s="3" t="str">
        <f>Sense_data[[#This Row],[a_1State]]&amp;TEXT(Sense_data[[#This Row],[StateInstanceTimestamp]],"#.######")</f>
        <v>On42182.057384</v>
      </c>
      <c r="G5019" s="3">
        <f ca="1">IF(Sense_data[[#This Row],[a_1State]]="Off",RANDBETWEEN(off_min,off_max),RANDBETWEEN(on_min,on_max))/sr_div</f>
        <v>5.9</v>
      </c>
      <c r="H5019" s="3">
        <v>3.5</v>
      </c>
      <c r="I5019" s="3">
        <f>IF(HOUR(Sense_data[[#This Row],[SysTimeStamp]])&lt;12,I5018+$B$14,I5018-$B$14)</f>
        <v>16.157870370371292</v>
      </c>
    </row>
    <row r="5020" spans="1:9" x14ac:dyDescent="0.2">
      <c r="A5020" t="s">
        <v>20</v>
      </c>
      <c r="B5020" t="s">
        <v>22</v>
      </c>
      <c r="C5020" s="6">
        <f t="shared" si="82"/>
        <v>42182.057905106129</v>
      </c>
      <c r="D5020" t="s">
        <v>23</v>
      </c>
      <c r="E5020" s="6">
        <f>IF(Sense_data[[#This Row],[a_1State]]=D5019,E5019,Sense_data[[#This Row],[SysTimeStamp]])</f>
        <v>42182.057384272674</v>
      </c>
      <c r="F5020" s="3" t="str">
        <f>Sense_data[[#This Row],[a_1State]]&amp;TEXT(Sense_data[[#This Row],[StateInstanceTimestamp]],"#.######")</f>
        <v>On42182.057384</v>
      </c>
      <c r="G5020" s="3">
        <f ca="1">IF(Sense_data[[#This Row],[a_1State]]="Off",RANDBETWEEN(off_min,off_max),RANDBETWEEN(on_min,on_max))/sr_div</f>
        <v>3.5</v>
      </c>
      <c r="H5020" s="3">
        <v>5.9</v>
      </c>
      <c r="I5020" s="3">
        <f>IF(HOUR(Sense_data[[#This Row],[SysTimeStamp]])&lt;12,I5019+$B$14,I5019-$B$14)</f>
        <v>16.158101851852773</v>
      </c>
    </row>
    <row r="5021" spans="1:9" x14ac:dyDescent="0.2">
      <c r="A5021" t="s">
        <v>20</v>
      </c>
      <c r="B5021" t="s">
        <v>22</v>
      </c>
      <c r="C5021" s="6">
        <f t="shared" si="82"/>
        <v>42182.057916680205</v>
      </c>
      <c r="D5021" t="s">
        <v>23</v>
      </c>
      <c r="E5021" s="6">
        <f>IF(Sense_data[[#This Row],[a_1State]]=D5020,E5020,Sense_data[[#This Row],[SysTimeStamp]])</f>
        <v>42182.057384272674</v>
      </c>
      <c r="F5021" s="3" t="str">
        <f>Sense_data[[#This Row],[a_1State]]&amp;TEXT(Sense_data[[#This Row],[StateInstanceTimestamp]],"#.######")</f>
        <v>On42182.057384</v>
      </c>
      <c r="G5021" s="3">
        <f ca="1">IF(Sense_data[[#This Row],[a_1State]]="Off",RANDBETWEEN(off_min,off_max),RANDBETWEEN(on_min,on_max))/sr_div</f>
        <v>3.1</v>
      </c>
      <c r="H5021" s="3">
        <v>4.5999999999999996</v>
      </c>
      <c r="I5021" s="3">
        <f>IF(HOUR(Sense_data[[#This Row],[SysTimeStamp]])&lt;12,I5020+$B$14,I5020-$B$14)</f>
        <v>16.158333333334255</v>
      </c>
    </row>
    <row r="5022" spans="1:9" x14ac:dyDescent="0.2">
      <c r="A5022" t="s">
        <v>20</v>
      </c>
      <c r="B5022" t="s">
        <v>22</v>
      </c>
      <c r="C5022" s="6">
        <f t="shared" si="82"/>
        <v>42182.057928254282</v>
      </c>
      <c r="D5022" t="s">
        <v>23</v>
      </c>
      <c r="E5022" s="6">
        <f>IF(Sense_data[[#This Row],[a_1State]]=D5021,E5021,Sense_data[[#This Row],[SysTimeStamp]])</f>
        <v>42182.057384272674</v>
      </c>
      <c r="F5022" s="3" t="str">
        <f>Sense_data[[#This Row],[a_1State]]&amp;TEXT(Sense_data[[#This Row],[StateInstanceTimestamp]],"#.######")</f>
        <v>On42182.057384</v>
      </c>
      <c r="G5022" s="3">
        <f ca="1">IF(Sense_data[[#This Row],[a_1State]]="Off",RANDBETWEEN(off_min,off_max),RANDBETWEEN(on_min,on_max))/sr_div</f>
        <v>3.5</v>
      </c>
      <c r="H5022" s="3">
        <v>3.8</v>
      </c>
      <c r="I5022" s="3">
        <f>IF(HOUR(Sense_data[[#This Row],[SysTimeStamp]])&lt;12,I5021+$B$14,I5021-$B$14)</f>
        <v>16.158564814815737</v>
      </c>
    </row>
    <row r="5023" spans="1:9" x14ac:dyDescent="0.2">
      <c r="A5023" t="s">
        <v>20</v>
      </c>
      <c r="B5023" t="s">
        <v>22</v>
      </c>
      <c r="C5023" s="6">
        <f t="shared" si="82"/>
        <v>42182.057939828359</v>
      </c>
      <c r="D5023" t="s">
        <v>23</v>
      </c>
      <c r="E5023" s="6">
        <f>IF(Sense_data[[#This Row],[a_1State]]=D5022,E5022,Sense_data[[#This Row],[SysTimeStamp]])</f>
        <v>42182.057384272674</v>
      </c>
      <c r="F5023" s="3" t="str">
        <f>Sense_data[[#This Row],[a_1State]]&amp;TEXT(Sense_data[[#This Row],[StateInstanceTimestamp]],"#.######")</f>
        <v>On42182.057384</v>
      </c>
      <c r="G5023" s="3">
        <f ca="1">IF(Sense_data[[#This Row],[a_1State]]="Off",RANDBETWEEN(off_min,off_max),RANDBETWEEN(on_min,on_max))/sr_div</f>
        <v>3.2</v>
      </c>
      <c r="H5023" s="3">
        <v>3.7</v>
      </c>
      <c r="I5023" s="3">
        <f>IF(HOUR(Sense_data[[#This Row],[SysTimeStamp]])&lt;12,I5022+$B$14,I5022-$B$14)</f>
        <v>16.158796296297218</v>
      </c>
    </row>
    <row r="5024" spans="1:9" x14ac:dyDescent="0.2">
      <c r="A5024" t="s">
        <v>20</v>
      </c>
      <c r="B5024" t="s">
        <v>22</v>
      </c>
      <c r="C5024" s="6">
        <f t="shared" si="82"/>
        <v>42182.057951402436</v>
      </c>
      <c r="D5024" t="s">
        <v>23</v>
      </c>
      <c r="E5024" s="6">
        <f>IF(Sense_data[[#This Row],[a_1State]]=D5023,E5023,Sense_data[[#This Row],[SysTimeStamp]])</f>
        <v>42182.057384272674</v>
      </c>
      <c r="F5024" s="3" t="str">
        <f>Sense_data[[#This Row],[a_1State]]&amp;TEXT(Sense_data[[#This Row],[StateInstanceTimestamp]],"#.######")</f>
        <v>On42182.057384</v>
      </c>
      <c r="G5024" s="3">
        <f ca="1">IF(Sense_data[[#This Row],[a_1State]]="Off",RANDBETWEEN(off_min,off_max),RANDBETWEEN(on_min,on_max))/sr_div</f>
        <v>3.7</v>
      </c>
      <c r="H5024" s="3">
        <v>5.9</v>
      </c>
      <c r="I5024" s="3">
        <f>IF(HOUR(Sense_data[[#This Row],[SysTimeStamp]])&lt;12,I5023+$B$14,I5023-$B$14)</f>
        <v>16.1590277777787</v>
      </c>
    </row>
    <row r="5025" spans="1:9" x14ac:dyDescent="0.2">
      <c r="A5025" t="s">
        <v>20</v>
      </c>
      <c r="B5025" t="s">
        <v>22</v>
      </c>
      <c r="C5025" s="6">
        <f t="shared" si="82"/>
        <v>42182.057962976512</v>
      </c>
      <c r="D5025" t="s">
        <v>23</v>
      </c>
      <c r="E5025" s="6">
        <f>IF(Sense_data[[#This Row],[a_1State]]=D5024,E5024,Sense_data[[#This Row],[SysTimeStamp]])</f>
        <v>42182.057384272674</v>
      </c>
      <c r="F5025" s="3" t="str">
        <f>Sense_data[[#This Row],[a_1State]]&amp;TEXT(Sense_data[[#This Row],[StateInstanceTimestamp]],"#.######")</f>
        <v>On42182.057384</v>
      </c>
      <c r="G5025" s="3">
        <f ca="1">IF(Sense_data[[#This Row],[a_1State]]="Off",RANDBETWEEN(off_min,off_max),RANDBETWEEN(on_min,on_max))/sr_div</f>
        <v>5.6</v>
      </c>
      <c r="H5025" s="3">
        <v>3</v>
      </c>
      <c r="I5025" s="3">
        <f>IF(HOUR(Sense_data[[#This Row],[SysTimeStamp]])&lt;12,I5024+$B$14,I5024-$B$14)</f>
        <v>16.159259259260182</v>
      </c>
    </row>
    <row r="5026" spans="1:9" x14ac:dyDescent="0.2">
      <c r="A5026" t="s">
        <v>20</v>
      </c>
      <c r="B5026" t="s">
        <v>22</v>
      </c>
      <c r="C5026" s="6">
        <f t="shared" si="82"/>
        <v>42182.057974550589</v>
      </c>
      <c r="D5026" t="s">
        <v>23</v>
      </c>
      <c r="E5026" s="6">
        <f>IF(Sense_data[[#This Row],[a_1State]]=D5025,E5025,Sense_data[[#This Row],[SysTimeStamp]])</f>
        <v>42182.057384272674</v>
      </c>
      <c r="F5026" s="3" t="str">
        <f>Sense_data[[#This Row],[a_1State]]&amp;TEXT(Sense_data[[#This Row],[StateInstanceTimestamp]],"#.######")</f>
        <v>On42182.057384</v>
      </c>
      <c r="G5026" s="3">
        <f ca="1">IF(Sense_data[[#This Row],[a_1State]]="Off",RANDBETWEEN(off_min,off_max),RANDBETWEEN(on_min,on_max))/sr_div</f>
        <v>4.2</v>
      </c>
      <c r="H5026" s="3">
        <v>4.0999999999999996</v>
      </c>
      <c r="I5026" s="3">
        <f>IF(HOUR(Sense_data[[#This Row],[SysTimeStamp]])&lt;12,I5025+$B$14,I5025-$B$14)</f>
        <v>16.159490740741663</v>
      </c>
    </row>
    <row r="5027" spans="1:9" x14ac:dyDescent="0.2">
      <c r="A5027" t="s">
        <v>20</v>
      </c>
      <c r="B5027" t="s">
        <v>22</v>
      </c>
      <c r="C5027" s="6">
        <f t="shared" si="82"/>
        <v>42182.057986124666</v>
      </c>
      <c r="D5027" t="s">
        <v>23</v>
      </c>
      <c r="E5027" s="6">
        <f>IF(Sense_data[[#This Row],[a_1State]]=D5026,E5026,Sense_data[[#This Row],[SysTimeStamp]])</f>
        <v>42182.057384272674</v>
      </c>
      <c r="F5027" s="3" t="str">
        <f>Sense_data[[#This Row],[a_1State]]&amp;TEXT(Sense_data[[#This Row],[StateInstanceTimestamp]],"#.######")</f>
        <v>On42182.057384</v>
      </c>
      <c r="G5027" s="3">
        <f ca="1">IF(Sense_data[[#This Row],[a_1State]]="Off",RANDBETWEEN(off_min,off_max),RANDBETWEEN(on_min,on_max))/sr_div</f>
        <v>4</v>
      </c>
      <c r="H5027" s="3">
        <v>3.2</v>
      </c>
      <c r="I5027" s="3">
        <f>IF(HOUR(Sense_data[[#This Row],[SysTimeStamp]])&lt;12,I5026+$B$14,I5026-$B$14)</f>
        <v>16.159722222223145</v>
      </c>
    </row>
    <row r="5028" spans="1:9" x14ac:dyDescent="0.2">
      <c r="A5028" t="s">
        <v>20</v>
      </c>
      <c r="B5028" t="s">
        <v>22</v>
      </c>
      <c r="C5028" s="6">
        <f t="shared" si="82"/>
        <v>42182.057997698743</v>
      </c>
      <c r="D5028" t="s">
        <v>23</v>
      </c>
      <c r="E5028" s="6">
        <f>IF(Sense_data[[#This Row],[a_1State]]=D5027,E5027,Sense_data[[#This Row],[SysTimeStamp]])</f>
        <v>42182.057384272674</v>
      </c>
      <c r="F5028" s="3" t="str">
        <f>Sense_data[[#This Row],[a_1State]]&amp;TEXT(Sense_data[[#This Row],[StateInstanceTimestamp]],"#.######")</f>
        <v>On42182.057384</v>
      </c>
      <c r="G5028" s="3">
        <f ca="1">IF(Sense_data[[#This Row],[a_1State]]="Off",RANDBETWEEN(off_min,off_max),RANDBETWEEN(on_min,on_max))/sr_div</f>
        <v>5.6</v>
      </c>
      <c r="H5028" s="3">
        <v>3.5</v>
      </c>
      <c r="I5028" s="3">
        <f>IF(HOUR(Sense_data[[#This Row],[SysTimeStamp]])&lt;12,I5027+$B$14,I5027-$B$14)</f>
        <v>16.159953703704627</v>
      </c>
    </row>
    <row r="5029" spans="1:9" x14ac:dyDescent="0.2">
      <c r="A5029" t="s">
        <v>20</v>
      </c>
      <c r="B5029" t="s">
        <v>22</v>
      </c>
      <c r="C5029" s="6">
        <f t="shared" si="82"/>
        <v>42182.05800927282</v>
      </c>
      <c r="D5029" t="s">
        <v>23</v>
      </c>
      <c r="E5029" s="6">
        <f>IF(Sense_data[[#This Row],[a_1State]]=D5028,E5028,Sense_data[[#This Row],[SysTimeStamp]])</f>
        <v>42182.057384272674</v>
      </c>
      <c r="F5029" s="3" t="str">
        <f>Sense_data[[#This Row],[a_1State]]&amp;TEXT(Sense_data[[#This Row],[StateInstanceTimestamp]],"#.######")</f>
        <v>On42182.057384</v>
      </c>
      <c r="G5029" s="3">
        <f ca="1">IF(Sense_data[[#This Row],[a_1State]]="Off",RANDBETWEEN(off_min,off_max),RANDBETWEEN(on_min,on_max))/sr_div</f>
        <v>5.8</v>
      </c>
      <c r="H5029" s="3">
        <v>4.3</v>
      </c>
      <c r="I5029" s="3">
        <f>IF(HOUR(Sense_data[[#This Row],[SysTimeStamp]])&lt;12,I5028+$B$14,I5028-$B$14)</f>
        <v>16.160185185186108</v>
      </c>
    </row>
    <row r="5030" spans="1:9" x14ac:dyDescent="0.2">
      <c r="A5030" t="s">
        <v>20</v>
      </c>
      <c r="B5030" t="s">
        <v>22</v>
      </c>
      <c r="C5030" s="6">
        <f t="shared" si="82"/>
        <v>42182.058020846896</v>
      </c>
      <c r="D5030" t="s">
        <v>23</v>
      </c>
      <c r="E5030" s="6">
        <f>IF(Sense_data[[#This Row],[a_1State]]=D5029,E5029,Sense_data[[#This Row],[SysTimeStamp]])</f>
        <v>42182.057384272674</v>
      </c>
      <c r="F5030" s="3" t="str">
        <f>Sense_data[[#This Row],[a_1State]]&amp;TEXT(Sense_data[[#This Row],[StateInstanceTimestamp]],"#.######")</f>
        <v>On42182.057384</v>
      </c>
      <c r="G5030" s="3">
        <f ca="1">IF(Sense_data[[#This Row],[a_1State]]="Off",RANDBETWEEN(off_min,off_max),RANDBETWEEN(on_min,on_max))/sr_div</f>
        <v>4.4000000000000004</v>
      </c>
      <c r="H5030" s="3">
        <v>5.9</v>
      </c>
      <c r="I5030" s="3">
        <f>IF(HOUR(Sense_data[[#This Row],[SysTimeStamp]])&lt;12,I5029+$B$14,I5029-$B$14)</f>
        <v>16.16041666666759</v>
      </c>
    </row>
    <row r="5031" spans="1:9" x14ac:dyDescent="0.2">
      <c r="A5031" t="s">
        <v>20</v>
      </c>
      <c r="B5031" t="s">
        <v>22</v>
      </c>
      <c r="C5031" s="6">
        <f t="shared" si="82"/>
        <v>42182.058032420973</v>
      </c>
      <c r="D5031" t="s">
        <v>23</v>
      </c>
      <c r="E5031" s="6">
        <f>IF(Sense_data[[#This Row],[a_1State]]=D5030,E5030,Sense_data[[#This Row],[SysTimeStamp]])</f>
        <v>42182.057384272674</v>
      </c>
      <c r="F5031" s="3" t="str">
        <f>Sense_data[[#This Row],[a_1State]]&amp;TEXT(Sense_data[[#This Row],[StateInstanceTimestamp]],"#.######")</f>
        <v>On42182.057384</v>
      </c>
      <c r="G5031" s="3">
        <f ca="1">IF(Sense_data[[#This Row],[a_1State]]="Off",RANDBETWEEN(off_min,off_max),RANDBETWEEN(on_min,on_max))/sr_div</f>
        <v>5.9</v>
      </c>
      <c r="H5031" s="3">
        <v>4.5999999999999996</v>
      </c>
      <c r="I5031" s="3">
        <f>IF(HOUR(Sense_data[[#This Row],[SysTimeStamp]])&lt;12,I5030+$B$14,I5030-$B$14)</f>
        <v>16.160648148149072</v>
      </c>
    </row>
    <row r="5032" spans="1:9" x14ac:dyDescent="0.2">
      <c r="A5032" t="s">
        <v>20</v>
      </c>
      <c r="B5032" t="s">
        <v>22</v>
      </c>
      <c r="C5032" s="6">
        <f t="shared" si="82"/>
        <v>42182.05804399505</v>
      </c>
      <c r="D5032" t="s">
        <v>23</v>
      </c>
      <c r="E5032" s="6">
        <f>IF(Sense_data[[#This Row],[a_1State]]=D5031,E5031,Sense_data[[#This Row],[SysTimeStamp]])</f>
        <v>42182.057384272674</v>
      </c>
      <c r="F5032" s="3" t="str">
        <f>Sense_data[[#This Row],[a_1State]]&amp;TEXT(Sense_data[[#This Row],[StateInstanceTimestamp]],"#.######")</f>
        <v>On42182.057384</v>
      </c>
      <c r="G5032" s="3">
        <f ca="1">IF(Sense_data[[#This Row],[a_1State]]="Off",RANDBETWEEN(off_min,off_max),RANDBETWEEN(on_min,on_max))/sr_div</f>
        <v>6</v>
      </c>
      <c r="H5032" s="3">
        <v>3.3</v>
      </c>
      <c r="I5032" s="3">
        <f>IF(HOUR(Sense_data[[#This Row],[SysTimeStamp]])&lt;12,I5031+$B$14,I5031-$B$14)</f>
        <v>16.160879629630553</v>
      </c>
    </row>
    <row r="5033" spans="1:9" x14ac:dyDescent="0.2">
      <c r="A5033" t="s">
        <v>20</v>
      </c>
      <c r="B5033" t="s">
        <v>22</v>
      </c>
      <c r="C5033" s="6">
        <f t="shared" si="82"/>
        <v>42182.058055569127</v>
      </c>
      <c r="D5033" t="s">
        <v>23</v>
      </c>
      <c r="E5033" s="6">
        <f>IF(Sense_data[[#This Row],[a_1State]]=D5032,E5032,Sense_data[[#This Row],[SysTimeStamp]])</f>
        <v>42182.057384272674</v>
      </c>
      <c r="F5033" s="3" t="str">
        <f>Sense_data[[#This Row],[a_1State]]&amp;TEXT(Sense_data[[#This Row],[StateInstanceTimestamp]],"#.######")</f>
        <v>On42182.057384</v>
      </c>
      <c r="G5033" s="3">
        <f ca="1">IF(Sense_data[[#This Row],[a_1State]]="Off",RANDBETWEEN(off_min,off_max),RANDBETWEEN(on_min,on_max))/sr_div</f>
        <v>5.2</v>
      </c>
      <c r="H5033" s="3">
        <v>3</v>
      </c>
      <c r="I5033" s="3">
        <f>IF(HOUR(Sense_data[[#This Row],[SysTimeStamp]])&lt;12,I5032+$B$14,I5032-$B$14)</f>
        <v>16.161111111112035</v>
      </c>
    </row>
    <row r="5034" spans="1:9" x14ac:dyDescent="0.2">
      <c r="A5034" t="s">
        <v>20</v>
      </c>
      <c r="B5034" t="s">
        <v>22</v>
      </c>
      <c r="C5034" s="6">
        <f t="shared" si="82"/>
        <v>42182.058067143204</v>
      </c>
      <c r="D5034" t="s">
        <v>23</v>
      </c>
      <c r="E5034" s="6">
        <f>IF(Sense_data[[#This Row],[a_1State]]=D5033,E5033,Sense_data[[#This Row],[SysTimeStamp]])</f>
        <v>42182.057384272674</v>
      </c>
      <c r="F5034" s="3" t="str">
        <f>Sense_data[[#This Row],[a_1State]]&amp;TEXT(Sense_data[[#This Row],[StateInstanceTimestamp]],"#.######")</f>
        <v>On42182.057384</v>
      </c>
      <c r="G5034" s="3">
        <f ca="1">IF(Sense_data[[#This Row],[a_1State]]="Off",RANDBETWEEN(off_min,off_max),RANDBETWEEN(on_min,on_max))/sr_div</f>
        <v>4</v>
      </c>
      <c r="H5034" s="3">
        <v>4.3</v>
      </c>
      <c r="I5034" s="3">
        <f>IF(HOUR(Sense_data[[#This Row],[SysTimeStamp]])&lt;12,I5033+$B$14,I5033-$B$14)</f>
        <v>16.161342592593517</v>
      </c>
    </row>
    <row r="5035" spans="1:9" x14ac:dyDescent="0.2">
      <c r="A5035" t="s">
        <v>20</v>
      </c>
      <c r="B5035" t="s">
        <v>22</v>
      </c>
      <c r="C5035" s="6">
        <f t="shared" si="82"/>
        <v>42182.05807871728</v>
      </c>
      <c r="D5035" t="s">
        <v>23</v>
      </c>
      <c r="E5035" s="6">
        <f>IF(Sense_data[[#This Row],[a_1State]]=D5034,E5034,Sense_data[[#This Row],[SysTimeStamp]])</f>
        <v>42182.057384272674</v>
      </c>
      <c r="F5035" s="3" t="str">
        <f>Sense_data[[#This Row],[a_1State]]&amp;TEXT(Sense_data[[#This Row],[StateInstanceTimestamp]],"#.######")</f>
        <v>On42182.057384</v>
      </c>
      <c r="G5035" s="3">
        <f ca="1">IF(Sense_data[[#This Row],[a_1State]]="Off",RANDBETWEEN(off_min,off_max),RANDBETWEEN(on_min,on_max))/sr_div</f>
        <v>4.8</v>
      </c>
      <c r="H5035" s="3">
        <v>5.6</v>
      </c>
      <c r="I5035" s="3">
        <f>IF(HOUR(Sense_data[[#This Row],[SysTimeStamp]])&lt;12,I5034+$B$14,I5034-$B$14)</f>
        <v>16.161574074074998</v>
      </c>
    </row>
    <row r="5036" spans="1:9" x14ac:dyDescent="0.2">
      <c r="A5036" t="s">
        <v>20</v>
      </c>
      <c r="B5036" t="s">
        <v>22</v>
      </c>
      <c r="C5036" s="6">
        <f t="shared" si="82"/>
        <v>42182.058090291357</v>
      </c>
      <c r="D5036" t="s">
        <v>23</v>
      </c>
      <c r="E5036" s="6">
        <f>IF(Sense_data[[#This Row],[a_1State]]=D5035,E5035,Sense_data[[#This Row],[SysTimeStamp]])</f>
        <v>42182.057384272674</v>
      </c>
      <c r="F5036" s="3" t="str">
        <f>Sense_data[[#This Row],[a_1State]]&amp;TEXT(Sense_data[[#This Row],[StateInstanceTimestamp]],"#.######")</f>
        <v>On42182.057384</v>
      </c>
      <c r="G5036" s="3">
        <f ca="1">IF(Sense_data[[#This Row],[a_1State]]="Off",RANDBETWEEN(off_min,off_max),RANDBETWEEN(on_min,on_max))/sr_div</f>
        <v>3.5</v>
      </c>
      <c r="H5036" s="3">
        <v>4.3</v>
      </c>
      <c r="I5036" s="3">
        <f>IF(HOUR(Sense_data[[#This Row],[SysTimeStamp]])&lt;12,I5035+$B$14,I5035-$B$14)</f>
        <v>16.16180555555648</v>
      </c>
    </row>
    <row r="5037" spans="1:9" x14ac:dyDescent="0.2">
      <c r="A5037" t="s">
        <v>20</v>
      </c>
      <c r="B5037" t="s">
        <v>22</v>
      </c>
      <c r="C5037" s="6">
        <f t="shared" si="82"/>
        <v>42182.058101865434</v>
      </c>
      <c r="D5037" t="s">
        <v>23</v>
      </c>
      <c r="E5037" s="6">
        <f>IF(Sense_data[[#This Row],[a_1State]]=D5036,E5036,Sense_data[[#This Row],[SysTimeStamp]])</f>
        <v>42182.057384272674</v>
      </c>
      <c r="F5037" s="3" t="str">
        <f>Sense_data[[#This Row],[a_1State]]&amp;TEXT(Sense_data[[#This Row],[StateInstanceTimestamp]],"#.######")</f>
        <v>On42182.057384</v>
      </c>
      <c r="G5037" s="3">
        <f ca="1">IF(Sense_data[[#This Row],[a_1State]]="Off",RANDBETWEEN(off_min,off_max),RANDBETWEEN(on_min,on_max))/sr_div</f>
        <v>5.8</v>
      </c>
      <c r="H5037" s="3">
        <v>4.0999999999999996</v>
      </c>
      <c r="I5037" s="3">
        <f>IF(HOUR(Sense_data[[#This Row],[SysTimeStamp]])&lt;12,I5036+$B$14,I5036-$B$14)</f>
        <v>16.162037037037962</v>
      </c>
    </row>
    <row r="5038" spans="1:9" x14ac:dyDescent="0.2">
      <c r="A5038" t="s">
        <v>20</v>
      </c>
      <c r="B5038" t="s">
        <v>22</v>
      </c>
      <c r="C5038" s="6">
        <f t="shared" si="82"/>
        <v>42182.058113439511</v>
      </c>
      <c r="D5038" t="s">
        <v>23</v>
      </c>
      <c r="E5038" s="6">
        <f>IF(Sense_data[[#This Row],[a_1State]]=D5037,E5037,Sense_data[[#This Row],[SysTimeStamp]])</f>
        <v>42182.057384272674</v>
      </c>
      <c r="F5038" s="3" t="str">
        <f>Sense_data[[#This Row],[a_1State]]&amp;TEXT(Sense_data[[#This Row],[StateInstanceTimestamp]],"#.######")</f>
        <v>On42182.057384</v>
      </c>
      <c r="G5038" s="3">
        <f ca="1">IF(Sense_data[[#This Row],[a_1State]]="Off",RANDBETWEEN(off_min,off_max),RANDBETWEEN(on_min,on_max))/sr_div</f>
        <v>4.3</v>
      </c>
      <c r="H5038" s="3">
        <v>4.5999999999999996</v>
      </c>
      <c r="I5038" s="3">
        <f>IF(HOUR(Sense_data[[#This Row],[SysTimeStamp]])&lt;12,I5037+$B$14,I5037-$B$14)</f>
        <v>16.162268518519443</v>
      </c>
    </row>
    <row r="5039" spans="1:9" x14ac:dyDescent="0.2">
      <c r="A5039" t="s">
        <v>20</v>
      </c>
      <c r="B5039" t="s">
        <v>22</v>
      </c>
      <c r="C5039" s="6">
        <f t="shared" si="82"/>
        <v>42182.058125013587</v>
      </c>
      <c r="D5039" t="s">
        <v>23</v>
      </c>
      <c r="E5039" s="6">
        <f>IF(Sense_data[[#This Row],[a_1State]]=D5038,E5038,Sense_data[[#This Row],[SysTimeStamp]])</f>
        <v>42182.057384272674</v>
      </c>
      <c r="F5039" s="3" t="str">
        <f>Sense_data[[#This Row],[a_1State]]&amp;TEXT(Sense_data[[#This Row],[StateInstanceTimestamp]],"#.######")</f>
        <v>On42182.057384</v>
      </c>
      <c r="G5039" s="3">
        <f ca="1">IF(Sense_data[[#This Row],[a_1State]]="Off",RANDBETWEEN(off_min,off_max),RANDBETWEEN(on_min,on_max))/sr_div</f>
        <v>4.9000000000000004</v>
      </c>
      <c r="H5039" s="3">
        <v>5.4</v>
      </c>
      <c r="I5039" s="3">
        <f>IF(HOUR(Sense_data[[#This Row],[SysTimeStamp]])&lt;12,I5038+$B$14,I5038-$B$14)</f>
        <v>16.162500000000925</v>
      </c>
    </row>
    <row r="5040" spans="1:9" x14ac:dyDescent="0.2">
      <c r="A5040" t="s">
        <v>20</v>
      </c>
      <c r="B5040" t="s">
        <v>22</v>
      </c>
      <c r="C5040" s="6">
        <f t="shared" ref="C5040:C5103" si="83">C5039+$B$2</f>
        <v>42182.058136587664</v>
      </c>
      <c r="D5040" t="s">
        <v>23</v>
      </c>
      <c r="E5040" s="6">
        <f>IF(Sense_data[[#This Row],[a_1State]]=D5039,E5039,Sense_data[[#This Row],[SysTimeStamp]])</f>
        <v>42182.057384272674</v>
      </c>
      <c r="F5040" s="3" t="str">
        <f>Sense_data[[#This Row],[a_1State]]&amp;TEXT(Sense_data[[#This Row],[StateInstanceTimestamp]],"#.######")</f>
        <v>On42182.057384</v>
      </c>
      <c r="G5040" s="3">
        <f ca="1">IF(Sense_data[[#This Row],[a_1State]]="Off",RANDBETWEEN(off_min,off_max),RANDBETWEEN(on_min,on_max))/sr_div</f>
        <v>4.0999999999999996</v>
      </c>
      <c r="H5040" s="3">
        <v>3.6</v>
      </c>
      <c r="I5040" s="3">
        <f>IF(HOUR(Sense_data[[#This Row],[SysTimeStamp]])&lt;12,I5039+$B$14,I5039-$B$14)</f>
        <v>16.162731481482407</v>
      </c>
    </row>
    <row r="5041" spans="1:9" x14ac:dyDescent="0.2">
      <c r="A5041" t="s">
        <v>20</v>
      </c>
      <c r="B5041" t="s">
        <v>22</v>
      </c>
      <c r="C5041" s="6">
        <f t="shared" si="83"/>
        <v>42182.058148161741</v>
      </c>
      <c r="D5041" t="s">
        <v>23</v>
      </c>
      <c r="E5041" s="6">
        <f>IF(Sense_data[[#This Row],[a_1State]]=D5040,E5040,Sense_data[[#This Row],[SysTimeStamp]])</f>
        <v>42182.057384272674</v>
      </c>
      <c r="F5041" s="3" t="str">
        <f>Sense_data[[#This Row],[a_1State]]&amp;TEXT(Sense_data[[#This Row],[StateInstanceTimestamp]],"#.######")</f>
        <v>On42182.057384</v>
      </c>
      <c r="G5041" s="3">
        <f ca="1">IF(Sense_data[[#This Row],[a_1State]]="Off",RANDBETWEEN(off_min,off_max),RANDBETWEEN(on_min,on_max))/sr_div</f>
        <v>3</v>
      </c>
      <c r="H5041" s="3">
        <v>3</v>
      </c>
      <c r="I5041" s="3">
        <f>IF(HOUR(Sense_data[[#This Row],[SysTimeStamp]])&lt;12,I5040+$B$14,I5040-$B$14)</f>
        <v>16.162962962963888</v>
      </c>
    </row>
    <row r="5042" spans="1:9" x14ac:dyDescent="0.2">
      <c r="A5042" t="s">
        <v>20</v>
      </c>
      <c r="B5042" t="s">
        <v>22</v>
      </c>
      <c r="C5042" s="6">
        <f t="shared" si="83"/>
        <v>42182.058159735818</v>
      </c>
      <c r="D5042" t="s">
        <v>23</v>
      </c>
      <c r="E5042" s="6">
        <f>IF(Sense_data[[#This Row],[a_1State]]=D5041,E5041,Sense_data[[#This Row],[SysTimeStamp]])</f>
        <v>42182.057384272674</v>
      </c>
      <c r="F5042" s="3" t="str">
        <f>Sense_data[[#This Row],[a_1State]]&amp;TEXT(Sense_data[[#This Row],[StateInstanceTimestamp]],"#.######")</f>
        <v>On42182.057384</v>
      </c>
      <c r="G5042" s="3">
        <f ca="1">IF(Sense_data[[#This Row],[a_1State]]="Off",RANDBETWEEN(off_min,off_max),RANDBETWEEN(on_min,on_max))/sr_div</f>
        <v>4.7</v>
      </c>
      <c r="H5042" s="3">
        <v>3.2</v>
      </c>
      <c r="I5042" s="3">
        <f>IF(HOUR(Sense_data[[#This Row],[SysTimeStamp]])&lt;12,I5041+$B$14,I5041-$B$14)</f>
        <v>16.16319444444537</v>
      </c>
    </row>
    <row r="5043" spans="1:9" x14ac:dyDescent="0.2">
      <c r="A5043" t="s">
        <v>20</v>
      </c>
      <c r="B5043" t="s">
        <v>22</v>
      </c>
      <c r="C5043" s="6">
        <f t="shared" si="83"/>
        <v>42182.058171309895</v>
      </c>
      <c r="D5043" t="s">
        <v>23</v>
      </c>
      <c r="E5043" s="6">
        <f>IF(Sense_data[[#This Row],[a_1State]]=D5042,E5042,Sense_data[[#This Row],[SysTimeStamp]])</f>
        <v>42182.057384272674</v>
      </c>
      <c r="F5043" s="3" t="str">
        <f>Sense_data[[#This Row],[a_1State]]&amp;TEXT(Sense_data[[#This Row],[StateInstanceTimestamp]],"#.######")</f>
        <v>On42182.057384</v>
      </c>
      <c r="G5043" s="3">
        <f ca="1">IF(Sense_data[[#This Row],[a_1State]]="Off",RANDBETWEEN(off_min,off_max),RANDBETWEEN(on_min,on_max))/sr_div</f>
        <v>3.7</v>
      </c>
      <c r="H5043" s="3">
        <v>4.8</v>
      </c>
      <c r="I5043" s="3">
        <f>IF(HOUR(Sense_data[[#This Row],[SysTimeStamp]])&lt;12,I5042+$B$14,I5042-$B$14)</f>
        <v>16.163425925926852</v>
      </c>
    </row>
    <row r="5044" spans="1:9" x14ac:dyDescent="0.2">
      <c r="A5044" t="s">
        <v>20</v>
      </c>
      <c r="B5044" t="s">
        <v>22</v>
      </c>
      <c r="C5044" s="6">
        <f t="shared" si="83"/>
        <v>42182.058182883971</v>
      </c>
      <c r="D5044" t="s">
        <v>23</v>
      </c>
      <c r="E5044" s="6">
        <f>IF(Sense_data[[#This Row],[a_1State]]=D5043,E5043,Sense_data[[#This Row],[SysTimeStamp]])</f>
        <v>42182.057384272674</v>
      </c>
      <c r="F5044" s="3" t="str">
        <f>Sense_data[[#This Row],[a_1State]]&amp;TEXT(Sense_data[[#This Row],[StateInstanceTimestamp]],"#.######")</f>
        <v>On42182.057384</v>
      </c>
      <c r="G5044" s="3">
        <f ca="1">IF(Sense_data[[#This Row],[a_1State]]="Off",RANDBETWEEN(off_min,off_max),RANDBETWEEN(on_min,on_max))/sr_div</f>
        <v>3</v>
      </c>
      <c r="H5044" s="3">
        <v>3.6</v>
      </c>
      <c r="I5044" s="3">
        <f>IF(HOUR(Sense_data[[#This Row],[SysTimeStamp]])&lt;12,I5043+$B$14,I5043-$B$14)</f>
        <v>16.163657407408333</v>
      </c>
    </row>
    <row r="5045" spans="1:9" x14ac:dyDescent="0.2">
      <c r="A5045" t="s">
        <v>20</v>
      </c>
      <c r="B5045" t="s">
        <v>22</v>
      </c>
      <c r="C5045" s="6">
        <f t="shared" si="83"/>
        <v>42182.058194458048</v>
      </c>
      <c r="D5045" t="s">
        <v>23</v>
      </c>
      <c r="E5045" s="6">
        <f>IF(Sense_data[[#This Row],[a_1State]]=D5044,E5044,Sense_data[[#This Row],[SysTimeStamp]])</f>
        <v>42182.057384272674</v>
      </c>
      <c r="F5045" s="3" t="str">
        <f>Sense_data[[#This Row],[a_1State]]&amp;TEXT(Sense_data[[#This Row],[StateInstanceTimestamp]],"#.######")</f>
        <v>On42182.057384</v>
      </c>
      <c r="G5045" s="3">
        <f ca="1">IF(Sense_data[[#This Row],[a_1State]]="Off",RANDBETWEEN(off_min,off_max),RANDBETWEEN(on_min,on_max))/sr_div</f>
        <v>3</v>
      </c>
      <c r="H5045" s="3">
        <v>3.9</v>
      </c>
      <c r="I5045" s="3">
        <f>IF(HOUR(Sense_data[[#This Row],[SysTimeStamp]])&lt;12,I5044+$B$14,I5044-$B$14)</f>
        <v>16.163888888889815</v>
      </c>
    </row>
    <row r="5046" spans="1:9" x14ac:dyDescent="0.2">
      <c r="A5046" t="s">
        <v>20</v>
      </c>
      <c r="B5046" t="s">
        <v>22</v>
      </c>
      <c r="C5046" s="6">
        <f t="shared" si="83"/>
        <v>42182.058206032125</v>
      </c>
      <c r="D5046" t="s">
        <v>23</v>
      </c>
      <c r="E5046" s="6">
        <f>IF(Sense_data[[#This Row],[a_1State]]=D5045,E5045,Sense_data[[#This Row],[SysTimeStamp]])</f>
        <v>42182.057384272674</v>
      </c>
      <c r="F5046" s="3" t="str">
        <f>Sense_data[[#This Row],[a_1State]]&amp;TEXT(Sense_data[[#This Row],[StateInstanceTimestamp]],"#.######")</f>
        <v>On42182.057384</v>
      </c>
      <c r="G5046" s="3">
        <f ca="1">IF(Sense_data[[#This Row],[a_1State]]="Off",RANDBETWEEN(off_min,off_max),RANDBETWEEN(on_min,on_max))/sr_div</f>
        <v>3.2</v>
      </c>
      <c r="H5046" s="3">
        <v>5.7</v>
      </c>
      <c r="I5046" s="3">
        <f>IF(HOUR(Sense_data[[#This Row],[SysTimeStamp]])&lt;12,I5045+$B$14,I5045-$B$14)</f>
        <v>16.164120370371297</v>
      </c>
    </row>
    <row r="5047" spans="1:9" x14ac:dyDescent="0.2">
      <c r="A5047" t="s">
        <v>20</v>
      </c>
      <c r="B5047" t="s">
        <v>22</v>
      </c>
      <c r="C5047" s="6">
        <f t="shared" si="83"/>
        <v>42182.058217606202</v>
      </c>
      <c r="D5047" t="s">
        <v>23</v>
      </c>
      <c r="E5047" s="6">
        <f>IF(Sense_data[[#This Row],[a_1State]]=D5046,E5046,Sense_data[[#This Row],[SysTimeStamp]])</f>
        <v>42182.057384272674</v>
      </c>
      <c r="F5047" s="3" t="str">
        <f>Sense_data[[#This Row],[a_1State]]&amp;TEXT(Sense_data[[#This Row],[StateInstanceTimestamp]],"#.######")</f>
        <v>On42182.057384</v>
      </c>
      <c r="G5047" s="3">
        <f ca="1">IF(Sense_data[[#This Row],[a_1State]]="Off",RANDBETWEEN(off_min,off_max),RANDBETWEEN(on_min,on_max))/sr_div</f>
        <v>3.3</v>
      </c>
      <c r="H5047" s="3">
        <v>4.0999999999999996</v>
      </c>
      <c r="I5047" s="3">
        <f>IF(HOUR(Sense_data[[#This Row],[SysTimeStamp]])&lt;12,I5046+$B$14,I5046-$B$14)</f>
        <v>16.164351851852778</v>
      </c>
    </row>
    <row r="5048" spans="1:9" x14ac:dyDescent="0.2">
      <c r="A5048" t="s">
        <v>20</v>
      </c>
      <c r="B5048" t="s">
        <v>22</v>
      </c>
      <c r="C5048" s="6">
        <f t="shared" si="83"/>
        <v>42182.058229180278</v>
      </c>
      <c r="D5048" t="s">
        <v>23</v>
      </c>
      <c r="E5048" s="6">
        <f>IF(Sense_data[[#This Row],[a_1State]]=D5047,E5047,Sense_data[[#This Row],[SysTimeStamp]])</f>
        <v>42182.057384272674</v>
      </c>
      <c r="F5048" s="3" t="str">
        <f>Sense_data[[#This Row],[a_1State]]&amp;TEXT(Sense_data[[#This Row],[StateInstanceTimestamp]],"#.######")</f>
        <v>On42182.057384</v>
      </c>
      <c r="G5048" s="3">
        <f ca="1">IF(Sense_data[[#This Row],[a_1State]]="Off",RANDBETWEEN(off_min,off_max),RANDBETWEEN(on_min,on_max))/sr_div</f>
        <v>4.5999999999999996</v>
      </c>
      <c r="H5048" s="3">
        <v>5.3</v>
      </c>
      <c r="I5048" s="3">
        <f>IF(HOUR(Sense_data[[#This Row],[SysTimeStamp]])&lt;12,I5047+$B$14,I5047-$B$14)</f>
        <v>16.16458333333426</v>
      </c>
    </row>
    <row r="5049" spans="1:9" x14ac:dyDescent="0.2">
      <c r="A5049" t="s">
        <v>20</v>
      </c>
      <c r="B5049" t="s">
        <v>22</v>
      </c>
      <c r="C5049" s="6">
        <f t="shared" si="83"/>
        <v>42182.058240754355</v>
      </c>
      <c r="D5049" t="s">
        <v>23</v>
      </c>
      <c r="E5049" s="6">
        <f>IF(Sense_data[[#This Row],[a_1State]]=D5048,E5048,Sense_data[[#This Row],[SysTimeStamp]])</f>
        <v>42182.057384272674</v>
      </c>
      <c r="F5049" s="3" t="str">
        <f>Sense_data[[#This Row],[a_1State]]&amp;TEXT(Sense_data[[#This Row],[StateInstanceTimestamp]],"#.######")</f>
        <v>On42182.057384</v>
      </c>
      <c r="G5049" s="3">
        <f ca="1">IF(Sense_data[[#This Row],[a_1State]]="Off",RANDBETWEEN(off_min,off_max),RANDBETWEEN(on_min,on_max))/sr_div</f>
        <v>3.8</v>
      </c>
      <c r="H5049" s="3">
        <v>5.3</v>
      </c>
      <c r="I5049" s="3">
        <f>IF(HOUR(Sense_data[[#This Row],[SysTimeStamp]])&lt;12,I5048+$B$14,I5048-$B$14)</f>
        <v>16.164814814815742</v>
      </c>
    </row>
    <row r="5050" spans="1:9" x14ac:dyDescent="0.2">
      <c r="A5050" t="s">
        <v>20</v>
      </c>
      <c r="B5050" t="s">
        <v>22</v>
      </c>
      <c r="C5050" s="6">
        <f t="shared" si="83"/>
        <v>42182.058252328432</v>
      </c>
      <c r="D5050" t="s">
        <v>23</v>
      </c>
      <c r="E5050" s="6">
        <f>IF(Sense_data[[#This Row],[a_1State]]=D5049,E5049,Sense_data[[#This Row],[SysTimeStamp]])</f>
        <v>42182.057384272674</v>
      </c>
      <c r="F5050" s="3" t="str">
        <f>Sense_data[[#This Row],[a_1State]]&amp;TEXT(Sense_data[[#This Row],[StateInstanceTimestamp]],"#.######")</f>
        <v>On42182.057384</v>
      </c>
      <c r="G5050" s="3">
        <f ca="1">IF(Sense_data[[#This Row],[a_1State]]="Off",RANDBETWEEN(off_min,off_max),RANDBETWEEN(on_min,on_max))/sr_div</f>
        <v>3.6</v>
      </c>
      <c r="H5050" s="3">
        <v>5.8</v>
      </c>
      <c r="I5050" s="3">
        <f>IF(HOUR(Sense_data[[#This Row],[SysTimeStamp]])&lt;12,I5049+$B$14,I5049-$B$14)</f>
        <v>16.165046296297223</v>
      </c>
    </row>
    <row r="5051" spans="1:9" x14ac:dyDescent="0.2">
      <c r="A5051" t="s">
        <v>20</v>
      </c>
      <c r="B5051" t="s">
        <v>22</v>
      </c>
      <c r="C5051" s="6">
        <f t="shared" si="83"/>
        <v>42182.058263902509</v>
      </c>
      <c r="D5051" t="s">
        <v>23</v>
      </c>
      <c r="E5051" s="6">
        <f>IF(Sense_data[[#This Row],[a_1State]]=D5050,E5050,Sense_data[[#This Row],[SysTimeStamp]])</f>
        <v>42182.057384272674</v>
      </c>
      <c r="F5051" s="3" t="str">
        <f>Sense_data[[#This Row],[a_1State]]&amp;TEXT(Sense_data[[#This Row],[StateInstanceTimestamp]],"#.######")</f>
        <v>On42182.057384</v>
      </c>
      <c r="G5051" s="3">
        <f ca="1">IF(Sense_data[[#This Row],[a_1State]]="Off",RANDBETWEEN(off_min,off_max),RANDBETWEEN(on_min,on_max))/sr_div</f>
        <v>5.8</v>
      </c>
      <c r="H5051" s="3">
        <v>3.8</v>
      </c>
      <c r="I5051" s="3">
        <f>IF(HOUR(Sense_data[[#This Row],[SysTimeStamp]])&lt;12,I5050+$B$14,I5050-$B$14)</f>
        <v>16.165277777778705</v>
      </c>
    </row>
    <row r="5052" spans="1:9" x14ac:dyDescent="0.2">
      <c r="A5052" t="s">
        <v>20</v>
      </c>
      <c r="B5052" t="s">
        <v>22</v>
      </c>
      <c r="C5052" s="6">
        <f t="shared" si="83"/>
        <v>42182.058275476586</v>
      </c>
      <c r="D5052" t="s">
        <v>23</v>
      </c>
      <c r="E5052" s="6">
        <f>IF(Sense_data[[#This Row],[a_1State]]=D5051,E5051,Sense_data[[#This Row],[SysTimeStamp]])</f>
        <v>42182.057384272674</v>
      </c>
      <c r="F5052" s="3" t="str">
        <f>Sense_data[[#This Row],[a_1State]]&amp;TEXT(Sense_data[[#This Row],[StateInstanceTimestamp]],"#.######")</f>
        <v>On42182.057384</v>
      </c>
      <c r="G5052" s="3">
        <f ca="1">IF(Sense_data[[#This Row],[a_1State]]="Off",RANDBETWEEN(off_min,off_max),RANDBETWEEN(on_min,on_max))/sr_div</f>
        <v>4.5999999999999996</v>
      </c>
      <c r="H5052" s="3">
        <v>5.8</v>
      </c>
      <c r="I5052" s="3">
        <f>IF(HOUR(Sense_data[[#This Row],[SysTimeStamp]])&lt;12,I5051+$B$14,I5051-$B$14)</f>
        <v>16.165509259260187</v>
      </c>
    </row>
    <row r="5053" spans="1:9" x14ac:dyDescent="0.2">
      <c r="A5053" t="s">
        <v>20</v>
      </c>
      <c r="B5053" t="s">
        <v>22</v>
      </c>
      <c r="C5053" s="6">
        <f t="shared" si="83"/>
        <v>42182.058287050662</v>
      </c>
      <c r="D5053" t="s">
        <v>23</v>
      </c>
      <c r="E5053" s="6">
        <f>IF(Sense_data[[#This Row],[a_1State]]=D5052,E5052,Sense_data[[#This Row],[SysTimeStamp]])</f>
        <v>42182.057384272674</v>
      </c>
      <c r="F5053" s="3" t="str">
        <f>Sense_data[[#This Row],[a_1State]]&amp;TEXT(Sense_data[[#This Row],[StateInstanceTimestamp]],"#.######")</f>
        <v>On42182.057384</v>
      </c>
      <c r="G5053" s="3">
        <f ca="1">IF(Sense_data[[#This Row],[a_1State]]="Off",RANDBETWEEN(off_min,off_max),RANDBETWEEN(on_min,on_max))/sr_div</f>
        <v>3.6</v>
      </c>
      <c r="H5053" s="3">
        <v>3.2</v>
      </c>
      <c r="I5053" s="3">
        <f>IF(HOUR(Sense_data[[#This Row],[SysTimeStamp]])&lt;12,I5052+$B$14,I5052-$B$14)</f>
        <v>16.165740740741668</v>
      </c>
    </row>
    <row r="5054" spans="1:9" x14ac:dyDescent="0.2">
      <c r="A5054" t="s">
        <v>20</v>
      </c>
      <c r="B5054" t="s">
        <v>22</v>
      </c>
      <c r="C5054" s="6">
        <f t="shared" si="83"/>
        <v>42182.058298624739</v>
      </c>
      <c r="D5054" t="s">
        <v>23</v>
      </c>
      <c r="E5054" s="6">
        <f>IF(Sense_data[[#This Row],[a_1State]]=D5053,E5053,Sense_data[[#This Row],[SysTimeStamp]])</f>
        <v>42182.057384272674</v>
      </c>
      <c r="F5054" s="3" t="str">
        <f>Sense_data[[#This Row],[a_1State]]&amp;TEXT(Sense_data[[#This Row],[StateInstanceTimestamp]],"#.######")</f>
        <v>On42182.057384</v>
      </c>
      <c r="G5054" s="3">
        <f ca="1">IF(Sense_data[[#This Row],[a_1State]]="Off",RANDBETWEEN(off_min,off_max),RANDBETWEEN(on_min,on_max))/sr_div</f>
        <v>5.7</v>
      </c>
      <c r="H5054" s="3">
        <v>4.3</v>
      </c>
      <c r="I5054" s="3">
        <f>IF(HOUR(Sense_data[[#This Row],[SysTimeStamp]])&lt;12,I5053+$B$14,I5053-$B$14)</f>
        <v>16.16597222222315</v>
      </c>
    </row>
    <row r="5055" spans="1:9" x14ac:dyDescent="0.2">
      <c r="A5055" t="s">
        <v>20</v>
      </c>
      <c r="B5055" t="s">
        <v>22</v>
      </c>
      <c r="C5055" s="6">
        <f t="shared" si="83"/>
        <v>42182.058310198816</v>
      </c>
      <c r="D5055" t="s">
        <v>23</v>
      </c>
      <c r="E5055" s="6">
        <f>IF(Sense_data[[#This Row],[a_1State]]=D5054,E5054,Sense_data[[#This Row],[SysTimeStamp]])</f>
        <v>42182.057384272674</v>
      </c>
      <c r="F5055" s="3" t="str">
        <f>Sense_data[[#This Row],[a_1State]]&amp;TEXT(Sense_data[[#This Row],[StateInstanceTimestamp]],"#.######")</f>
        <v>On42182.057384</v>
      </c>
      <c r="G5055" s="3">
        <f ca="1">IF(Sense_data[[#This Row],[a_1State]]="Off",RANDBETWEEN(off_min,off_max),RANDBETWEEN(on_min,on_max))/sr_div</f>
        <v>5.5</v>
      </c>
      <c r="H5055" s="3">
        <v>4.9000000000000004</v>
      </c>
      <c r="I5055" s="3">
        <f>IF(HOUR(Sense_data[[#This Row],[SysTimeStamp]])&lt;12,I5054+$B$14,I5054-$B$14)</f>
        <v>16.166203703704632</v>
      </c>
    </row>
    <row r="5056" spans="1:9" x14ac:dyDescent="0.2">
      <c r="A5056" t="s">
        <v>20</v>
      </c>
      <c r="B5056" t="s">
        <v>22</v>
      </c>
      <c r="C5056" s="6">
        <f t="shared" si="83"/>
        <v>42182.058321772893</v>
      </c>
      <c r="D5056" t="s">
        <v>23</v>
      </c>
      <c r="E5056" s="6">
        <f>IF(Sense_data[[#This Row],[a_1State]]=D5055,E5055,Sense_data[[#This Row],[SysTimeStamp]])</f>
        <v>42182.057384272674</v>
      </c>
      <c r="F5056" s="3" t="str">
        <f>Sense_data[[#This Row],[a_1State]]&amp;TEXT(Sense_data[[#This Row],[StateInstanceTimestamp]],"#.######")</f>
        <v>On42182.057384</v>
      </c>
      <c r="G5056" s="3">
        <f ca="1">IF(Sense_data[[#This Row],[a_1State]]="Off",RANDBETWEEN(off_min,off_max),RANDBETWEEN(on_min,on_max))/sr_div</f>
        <v>4.8</v>
      </c>
      <c r="H5056" s="3">
        <v>4.7</v>
      </c>
      <c r="I5056" s="3">
        <f>IF(HOUR(Sense_data[[#This Row],[SysTimeStamp]])&lt;12,I5055+$B$14,I5055-$B$14)</f>
        <v>16.166435185186113</v>
      </c>
    </row>
    <row r="5057" spans="1:9" x14ac:dyDescent="0.2">
      <c r="A5057" t="s">
        <v>20</v>
      </c>
      <c r="B5057" t="s">
        <v>22</v>
      </c>
      <c r="C5057" s="6">
        <f t="shared" si="83"/>
        <v>42182.058333346969</v>
      </c>
      <c r="D5057" t="s">
        <v>23</v>
      </c>
      <c r="E5057" s="6">
        <f>IF(Sense_data[[#This Row],[a_1State]]=D5056,E5056,Sense_data[[#This Row],[SysTimeStamp]])</f>
        <v>42182.057384272674</v>
      </c>
      <c r="F5057" s="3" t="str">
        <f>Sense_data[[#This Row],[a_1State]]&amp;TEXT(Sense_data[[#This Row],[StateInstanceTimestamp]],"#.######")</f>
        <v>On42182.057384</v>
      </c>
      <c r="G5057" s="3">
        <f ca="1">IF(Sense_data[[#This Row],[a_1State]]="Off",RANDBETWEEN(off_min,off_max),RANDBETWEEN(on_min,on_max))/sr_div</f>
        <v>5.9</v>
      </c>
      <c r="H5057" s="3">
        <v>5.4</v>
      </c>
      <c r="I5057" s="3">
        <f>IF(HOUR(Sense_data[[#This Row],[SysTimeStamp]])&lt;12,I5056+$B$14,I5056-$B$14)</f>
        <v>16.166666666667595</v>
      </c>
    </row>
    <row r="5058" spans="1:9" x14ac:dyDescent="0.2">
      <c r="A5058" t="s">
        <v>20</v>
      </c>
      <c r="B5058" t="s">
        <v>22</v>
      </c>
      <c r="C5058" s="6">
        <f t="shared" si="83"/>
        <v>42182.058344921046</v>
      </c>
      <c r="D5058" t="s">
        <v>23</v>
      </c>
      <c r="E5058" s="6">
        <f>IF(Sense_data[[#This Row],[a_1State]]=D5057,E5057,Sense_data[[#This Row],[SysTimeStamp]])</f>
        <v>42182.057384272674</v>
      </c>
      <c r="F5058" s="3" t="str">
        <f>Sense_data[[#This Row],[a_1State]]&amp;TEXT(Sense_data[[#This Row],[StateInstanceTimestamp]],"#.######")</f>
        <v>On42182.057384</v>
      </c>
      <c r="G5058" s="3">
        <f ca="1">IF(Sense_data[[#This Row],[a_1State]]="Off",RANDBETWEEN(off_min,off_max),RANDBETWEEN(on_min,on_max))/sr_div</f>
        <v>5</v>
      </c>
      <c r="H5058" s="3">
        <v>5.9</v>
      </c>
      <c r="I5058" s="3">
        <f>IF(HOUR(Sense_data[[#This Row],[SysTimeStamp]])&lt;12,I5057+$B$14,I5057-$B$14)</f>
        <v>16.166898148149077</v>
      </c>
    </row>
    <row r="5059" spans="1:9" x14ac:dyDescent="0.2">
      <c r="A5059" t="s">
        <v>20</v>
      </c>
      <c r="B5059" t="s">
        <v>22</v>
      </c>
      <c r="C5059" s="6">
        <f t="shared" si="83"/>
        <v>42182.058356495123</v>
      </c>
      <c r="D5059" t="s">
        <v>23</v>
      </c>
      <c r="E5059" s="6">
        <f>IF(Sense_data[[#This Row],[a_1State]]=D5058,E5058,Sense_data[[#This Row],[SysTimeStamp]])</f>
        <v>42182.057384272674</v>
      </c>
      <c r="F5059" s="3" t="str">
        <f>Sense_data[[#This Row],[a_1State]]&amp;TEXT(Sense_data[[#This Row],[StateInstanceTimestamp]],"#.######")</f>
        <v>On42182.057384</v>
      </c>
      <c r="G5059" s="3">
        <f ca="1">IF(Sense_data[[#This Row],[a_1State]]="Off",RANDBETWEEN(off_min,off_max),RANDBETWEEN(on_min,on_max))/sr_div</f>
        <v>3.5</v>
      </c>
      <c r="H5059" s="3">
        <v>4.3</v>
      </c>
      <c r="I5059" s="3">
        <f>IF(HOUR(Sense_data[[#This Row],[SysTimeStamp]])&lt;12,I5058+$B$14,I5058-$B$14)</f>
        <v>16.167129629630558</v>
      </c>
    </row>
    <row r="5060" spans="1:9" x14ac:dyDescent="0.2">
      <c r="A5060" t="s">
        <v>20</v>
      </c>
      <c r="B5060" t="s">
        <v>22</v>
      </c>
      <c r="C5060" s="6">
        <f t="shared" si="83"/>
        <v>42182.0583680692</v>
      </c>
      <c r="D5060" t="s">
        <v>23</v>
      </c>
      <c r="E5060" s="6">
        <f>IF(Sense_data[[#This Row],[a_1State]]=D5059,E5059,Sense_data[[#This Row],[SysTimeStamp]])</f>
        <v>42182.057384272674</v>
      </c>
      <c r="F5060" s="3" t="str">
        <f>Sense_data[[#This Row],[a_1State]]&amp;TEXT(Sense_data[[#This Row],[StateInstanceTimestamp]],"#.######")</f>
        <v>On42182.057384</v>
      </c>
      <c r="G5060" s="3">
        <f ca="1">IF(Sense_data[[#This Row],[a_1State]]="Off",RANDBETWEEN(off_min,off_max),RANDBETWEEN(on_min,on_max))/sr_div</f>
        <v>4.5999999999999996</v>
      </c>
      <c r="H5060" s="3">
        <v>5.8</v>
      </c>
      <c r="I5060" s="3">
        <f>IF(HOUR(Sense_data[[#This Row],[SysTimeStamp]])&lt;12,I5059+$B$14,I5059-$B$14)</f>
        <v>16.16736111111204</v>
      </c>
    </row>
    <row r="5061" spans="1:9" x14ac:dyDescent="0.2">
      <c r="A5061" t="s">
        <v>20</v>
      </c>
      <c r="B5061" t="s">
        <v>22</v>
      </c>
      <c r="C5061" s="6">
        <f t="shared" si="83"/>
        <v>42182.058379643277</v>
      </c>
      <c r="D5061" t="s">
        <v>23</v>
      </c>
      <c r="E5061" s="6">
        <f>IF(Sense_data[[#This Row],[a_1State]]=D5060,E5060,Sense_data[[#This Row],[SysTimeStamp]])</f>
        <v>42182.057384272674</v>
      </c>
      <c r="F5061" s="3" t="str">
        <f>Sense_data[[#This Row],[a_1State]]&amp;TEXT(Sense_data[[#This Row],[StateInstanceTimestamp]],"#.######")</f>
        <v>On42182.057384</v>
      </c>
      <c r="G5061" s="3">
        <f ca="1">IF(Sense_data[[#This Row],[a_1State]]="Off",RANDBETWEEN(off_min,off_max),RANDBETWEEN(on_min,on_max))/sr_div</f>
        <v>3.8</v>
      </c>
      <c r="H5061" s="3">
        <v>5.0999999999999996</v>
      </c>
      <c r="I5061" s="3">
        <f>IF(HOUR(Sense_data[[#This Row],[SysTimeStamp]])&lt;12,I5060+$B$14,I5060-$B$14)</f>
        <v>16.167592592593522</v>
      </c>
    </row>
    <row r="5062" spans="1:9" x14ac:dyDescent="0.2">
      <c r="A5062" t="s">
        <v>20</v>
      </c>
      <c r="B5062" t="s">
        <v>22</v>
      </c>
      <c r="C5062" s="6">
        <f t="shared" si="83"/>
        <v>42182.058391217353</v>
      </c>
      <c r="D5062" t="s">
        <v>23</v>
      </c>
      <c r="E5062" s="6">
        <f>IF(Sense_data[[#This Row],[a_1State]]=D5061,E5061,Sense_data[[#This Row],[SysTimeStamp]])</f>
        <v>42182.057384272674</v>
      </c>
      <c r="F5062" s="3" t="str">
        <f>Sense_data[[#This Row],[a_1State]]&amp;TEXT(Sense_data[[#This Row],[StateInstanceTimestamp]],"#.######")</f>
        <v>On42182.057384</v>
      </c>
      <c r="G5062" s="3">
        <f ca="1">IF(Sense_data[[#This Row],[a_1State]]="Off",RANDBETWEEN(off_min,off_max),RANDBETWEEN(on_min,on_max))/sr_div</f>
        <v>3.1</v>
      </c>
      <c r="H5062" s="3">
        <v>5.4</v>
      </c>
      <c r="I5062" s="3">
        <f>IF(HOUR(Sense_data[[#This Row],[SysTimeStamp]])&lt;12,I5061+$B$14,I5061-$B$14)</f>
        <v>16.167824074075003</v>
      </c>
    </row>
    <row r="5063" spans="1:9" x14ac:dyDescent="0.2">
      <c r="A5063" t="s">
        <v>20</v>
      </c>
      <c r="B5063" t="s">
        <v>22</v>
      </c>
      <c r="C5063" s="6">
        <f t="shared" si="83"/>
        <v>42182.05840279143</v>
      </c>
      <c r="D5063" t="s">
        <v>23</v>
      </c>
      <c r="E5063" s="6">
        <f>IF(Sense_data[[#This Row],[a_1State]]=D5062,E5062,Sense_data[[#This Row],[SysTimeStamp]])</f>
        <v>42182.057384272674</v>
      </c>
      <c r="F5063" s="3" t="str">
        <f>Sense_data[[#This Row],[a_1State]]&amp;TEXT(Sense_data[[#This Row],[StateInstanceTimestamp]],"#.######")</f>
        <v>On42182.057384</v>
      </c>
      <c r="G5063" s="3">
        <f ca="1">IF(Sense_data[[#This Row],[a_1State]]="Off",RANDBETWEEN(off_min,off_max),RANDBETWEEN(on_min,on_max))/sr_div</f>
        <v>3.2</v>
      </c>
      <c r="H5063" s="3">
        <v>4.7</v>
      </c>
      <c r="I5063" s="3">
        <f>IF(HOUR(Sense_data[[#This Row],[SysTimeStamp]])&lt;12,I5062+$B$14,I5062-$B$14)</f>
        <v>16.168055555556485</v>
      </c>
    </row>
    <row r="5064" spans="1:9" x14ac:dyDescent="0.2">
      <c r="A5064" t="s">
        <v>20</v>
      </c>
      <c r="B5064" t="s">
        <v>22</v>
      </c>
      <c r="C5064" s="6">
        <f t="shared" si="83"/>
        <v>42182.058414365507</v>
      </c>
      <c r="D5064" t="s">
        <v>23</v>
      </c>
      <c r="E5064" s="6">
        <f>IF(Sense_data[[#This Row],[a_1State]]=D5063,E5063,Sense_data[[#This Row],[SysTimeStamp]])</f>
        <v>42182.057384272674</v>
      </c>
      <c r="F5064" s="3" t="str">
        <f>Sense_data[[#This Row],[a_1State]]&amp;TEXT(Sense_data[[#This Row],[StateInstanceTimestamp]],"#.######")</f>
        <v>On42182.057384</v>
      </c>
      <c r="G5064" s="3">
        <f ca="1">IF(Sense_data[[#This Row],[a_1State]]="Off",RANDBETWEEN(off_min,off_max),RANDBETWEEN(on_min,on_max))/sr_div</f>
        <v>3.3</v>
      </c>
      <c r="H5064" s="3">
        <v>4.8</v>
      </c>
      <c r="I5064" s="3">
        <f>IF(HOUR(Sense_data[[#This Row],[SysTimeStamp]])&lt;12,I5063+$B$14,I5063-$B$14)</f>
        <v>16.168287037037967</v>
      </c>
    </row>
    <row r="5065" spans="1:9" x14ac:dyDescent="0.2">
      <c r="A5065" t="s">
        <v>20</v>
      </c>
      <c r="B5065" t="s">
        <v>22</v>
      </c>
      <c r="C5065" s="6">
        <f t="shared" si="83"/>
        <v>42182.058425939584</v>
      </c>
      <c r="D5065" t="s">
        <v>23</v>
      </c>
      <c r="E5065" s="6">
        <f>IF(Sense_data[[#This Row],[a_1State]]=D5064,E5064,Sense_data[[#This Row],[SysTimeStamp]])</f>
        <v>42182.057384272674</v>
      </c>
      <c r="F5065" s="3" t="str">
        <f>Sense_data[[#This Row],[a_1State]]&amp;TEXT(Sense_data[[#This Row],[StateInstanceTimestamp]],"#.######")</f>
        <v>On42182.057384</v>
      </c>
      <c r="G5065" s="3">
        <f ca="1">IF(Sense_data[[#This Row],[a_1State]]="Off",RANDBETWEEN(off_min,off_max),RANDBETWEEN(on_min,on_max))/sr_div</f>
        <v>3.9</v>
      </c>
      <c r="H5065" s="3">
        <v>5.8</v>
      </c>
      <c r="I5065" s="3">
        <f>IF(HOUR(Sense_data[[#This Row],[SysTimeStamp]])&lt;12,I5064+$B$14,I5064-$B$14)</f>
        <v>16.168518518519448</v>
      </c>
    </row>
    <row r="5066" spans="1:9" x14ac:dyDescent="0.2">
      <c r="A5066" t="s">
        <v>20</v>
      </c>
      <c r="B5066" t="s">
        <v>22</v>
      </c>
      <c r="C5066" s="6">
        <f t="shared" si="83"/>
        <v>42182.05843751366</v>
      </c>
      <c r="D5066" t="s">
        <v>23</v>
      </c>
      <c r="E5066" s="6">
        <f>IF(Sense_data[[#This Row],[a_1State]]=D5065,E5065,Sense_data[[#This Row],[SysTimeStamp]])</f>
        <v>42182.057384272674</v>
      </c>
      <c r="F5066" s="3" t="str">
        <f>Sense_data[[#This Row],[a_1State]]&amp;TEXT(Sense_data[[#This Row],[StateInstanceTimestamp]],"#.######")</f>
        <v>On42182.057384</v>
      </c>
      <c r="G5066" s="3">
        <f ca="1">IF(Sense_data[[#This Row],[a_1State]]="Off",RANDBETWEEN(off_min,off_max),RANDBETWEEN(on_min,on_max))/sr_div</f>
        <v>3.9</v>
      </c>
      <c r="H5066" s="3">
        <v>3.7</v>
      </c>
      <c r="I5066" s="3">
        <f>IF(HOUR(Sense_data[[#This Row],[SysTimeStamp]])&lt;12,I5065+$B$14,I5065-$B$14)</f>
        <v>16.16875000000093</v>
      </c>
    </row>
    <row r="5067" spans="1:9" x14ac:dyDescent="0.2">
      <c r="A5067" t="s">
        <v>20</v>
      </c>
      <c r="B5067" t="s">
        <v>22</v>
      </c>
      <c r="C5067" s="6">
        <f t="shared" si="83"/>
        <v>42182.058449087737</v>
      </c>
      <c r="D5067" t="s">
        <v>23</v>
      </c>
      <c r="E5067" s="6">
        <f>IF(Sense_data[[#This Row],[a_1State]]=D5066,E5066,Sense_data[[#This Row],[SysTimeStamp]])</f>
        <v>42182.057384272674</v>
      </c>
      <c r="F5067" s="3" t="str">
        <f>Sense_data[[#This Row],[a_1State]]&amp;TEXT(Sense_data[[#This Row],[StateInstanceTimestamp]],"#.######")</f>
        <v>On42182.057384</v>
      </c>
      <c r="G5067" s="3">
        <f ca="1">IF(Sense_data[[#This Row],[a_1State]]="Off",RANDBETWEEN(off_min,off_max),RANDBETWEEN(on_min,on_max))/sr_div</f>
        <v>3.4</v>
      </c>
      <c r="H5067" s="3">
        <v>4.5999999999999996</v>
      </c>
      <c r="I5067" s="3">
        <f>IF(HOUR(Sense_data[[#This Row],[SysTimeStamp]])&lt;12,I5066+$B$14,I5066-$B$14)</f>
        <v>16.168981481482412</v>
      </c>
    </row>
    <row r="5068" spans="1:9" x14ac:dyDescent="0.2">
      <c r="A5068" t="s">
        <v>20</v>
      </c>
      <c r="B5068" t="s">
        <v>22</v>
      </c>
      <c r="C5068" s="6">
        <f t="shared" si="83"/>
        <v>42182.058460661814</v>
      </c>
      <c r="D5068" t="s">
        <v>23</v>
      </c>
      <c r="E5068" s="6">
        <f>IF(Sense_data[[#This Row],[a_1State]]=D5067,E5067,Sense_data[[#This Row],[SysTimeStamp]])</f>
        <v>42182.057384272674</v>
      </c>
      <c r="F5068" s="3" t="str">
        <f>Sense_data[[#This Row],[a_1State]]&amp;TEXT(Sense_data[[#This Row],[StateInstanceTimestamp]],"#.######")</f>
        <v>On42182.057384</v>
      </c>
      <c r="G5068" s="3">
        <f ca="1">IF(Sense_data[[#This Row],[a_1State]]="Off",RANDBETWEEN(off_min,off_max),RANDBETWEEN(on_min,on_max))/sr_div</f>
        <v>5.2</v>
      </c>
      <c r="H5068" s="3">
        <v>4</v>
      </c>
      <c r="I5068" s="3">
        <f>IF(HOUR(Sense_data[[#This Row],[SysTimeStamp]])&lt;12,I5067+$B$14,I5067-$B$14)</f>
        <v>16.169212962963893</v>
      </c>
    </row>
    <row r="5069" spans="1:9" x14ac:dyDescent="0.2">
      <c r="A5069" t="s">
        <v>20</v>
      </c>
      <c r="B5069" t="s">
        <v>22</v>
      </c>
      <c r="C5069" s="6">
        <f t="shared" si="83"/>
        <v>42182.058472235891</v>
      </c>
      <c r="D5069" t="s">
        <v>23</v>
      </c>
      <c r="E5069" s="6">
        <f>IF(Sense_data[[#This Row],[a_1State]]=D5068,E5068,Sense_data[[#This Row],[SysTimeStamp]])</f>
        <v>42182.057384272674</v>
      </c>
      <c r="F5069" s="3" t="str">
        <f>Sense_data[[#This Row],[a_1State]]&amp;TEXT(Sense_data[[#This Row],[StateInstanceTimestamp]],"#.######")</f>
        <v>On42182.057384</v>
      </c>
      <c r="G5069" s="3">
        <f ca="1">IF(Sense_data[[#This Row],[a_1State]]="Off",RANDBETWEEN(off_min,off_max),RANDBETWEEN(on_min,on_max))/sr_div</f>
        <v>3.1</v>
      </c>
      <c r="H5069" s="3">
        <v>3.8</v>
      </c>
      <c r="I5069" s="3">
        <f>IF(HOUR(Sense_data[[#This Row],[SysTimeStamp]])&lt;12,I5068+$B$14,I5068-$B$14)</f>
        <v>16.169444444445375</v>
      </c>
    </row>
    <row r="5070" spans="1:9" x14ac:dyDescent="0.2">
      <c r="A5070" t="s">
        <v>20</v>
      </c>
      <c r="B5070" t="s">
        <v>22</v>
      </c>
      <c r="C5070" s="6">
        <f t="shared" si="83"/>
        <v>42182.058483809968</v>
      </c>
      <c r="D5070" t="s">
        <v>23</v>
      </c>
      <c r="E5070" s="6">
        <f>IF(Sense_data[[#This Row],[a_1State]]=D5069,E5069,Sense_data[[#This Row],[SysTimeStamp]])</f>
        <v>42182.057384272674</v>
      </c>
      <c r="F5070" s="3" t="str">
        <f>Sense_data[[#This Row],[a_1State]]&amp;TEXT(Sense_data[[#This Row],[StateInstanceTimestamp]],"#.######")</f>
        <v>On42182.057384</v>
      </c>
      <c r="G5070" s="3">
        <f ca="1">IF(Sense_data[[#This Row],[a_1State]]="Off",RANDBETWEEN(off_min,off_max),RANDBETWEEN(on_min,on_max))/sr_div</f>
        <v>5.6</v>
      </c>
      <c r="H5070" s="3">
        <v>3.5</v>
      </c>
      <c r="I5070" s="3">
        <f>IF(HOUR(Sense_data[[#This Row],[SysTimeStamp]])&lt;12,I5069+$B$14,I5069-$B$14)</f>
        <v>16.169675925926857</v>
      </c>
    </row>
    <row r="5071" spans="1:9" x14ac:dyDescent="0.2">
      <c r="A5071" t="s">
        <v>20</v>
      </c>
      <c r="B5071" t="s">
        <v>22</v>
      </c>
      <c r="C5071" s="6">
        <f t="shared" si="83"/>
        <v>42182.058495384044</v>
      </c>
      <c r="D5071" t="s">
        <v>23</v>
      </c>
      <c r="E5071" s="6">
        <f>IF(Sense_data[[#This Row],[a_1State]]=D5070,E5070,Sense_data[[#This Row],[SysTimeStamp]])</f>
        <v>42182.057384272674</v>
      </c>
      <c r="F5071" s="3" t="str">
        <f>Sense_data[[#This Row],[a_1State]]&amp;TEXT(Sense_data[[#This Row],[StateInstanceTimestamp]],"#.######")</f>
        <v>On42182.057384</v>
      </c>
      <c r="G5071" s="3">
        <f ca="1">IF(Sense_data[[#This Row],[a_1State]]="Off",RANDBETWEEN(off_min,off_max),RANDBETWEEN(on_min,on_max))/sr_div</f>
        <v>6</v>
      </c>
      <c r="H5071" s="3">
        <v>4.8</v>
      </c>
      <c r="I5071" s="3">
        <f>IF(HOUR(Sense_data[[#This Row],[SysTimeStamp]])&lt;12,I5070+$B$14,I5070-$B$14)</f>
        <v>16.169907407408338</v>
      </c>
    </row>
    <row r="5072" spans="1:9" x14ac:dyDescent="0.2">
      <c r="A5072" t="s">
        <v>20</v>
      </c>
      <c r="B5072" t="s">
        <v>22</v>
      </c>
      <c r="C5072" s="6">
        <f t="shared" si="83"/>
        <v>42182.058506958121</v>
      </c>
      <c r="D5072" t="s">
        <v>23</v>
      </c>
      <c r="E5072" s="6">
        <f>IF(Sense_data[[#This Row],[a_1State]]=D5071,E5071,Sense_data[[#This Row],[SysTimeStamp]])</f>
        <v>42182.057384272674</v>
      </c>
      <c r="F5072" s="3" t="str">
        <f>Sense_data[[#This Row],[a_1State]]&amp;TEXT(Sense_data[[#This Row],[StateInstanceTimestamp]],"#.######")</f>
        <v>On42182.057384</v>
      </c>
      <c r="G5072" s="3">
        <f ca="1">IF(Sense_data[[#This Row],[a_1State]]="Off",RANDBETWEEN(off_min,off_max),RANDBETWEEN(on_min,on_max))/sr_div</f>
        <v>3.7</v>
      </c>
      <c r="H5072" s="3">
        <v>4.7</v>
      </c>
      <c r="I5072" s="3">
        <f>IF(HOUR(Sense_data[[#This Row],[SysTimeStamp]])&lt;12,I5071+$B$14,I5071-$B$14)</f>
        <v>16.17013888888982</v>
      </c>
    </row>
    <row r="5073" spans="1:9" x14ac:dyDescent="0.2">
      <c r="A5073" t="s">
        <v>20</v>
      </c>
      <c r="B5073" t="s">
        <v>22</v>
      </c>
      <c r="C5073" s="6">
        <f t="shared" si="83"/>
        <v>42182.058518532198</v>
      </c>
      <c r="D5073" t="s">
        <v>23</v>
      </c>
      <c r="E5073" s="6">
        <f>IF(Sense_data[[#This Row],[a_1State]]=D5072,E5072,Sense_data[[#This Row],[SysTimeStamp]])</f>
        <v>42182.057384272674</v>
      </c>
      <c r="F5073" s="3" t="str">
        <f>Sense_data[[#This Row],[a_1State]]&amp;TEXT(Sense_data[[#This Row],[StateInstanceTimestamp]],"#.######")</f>
        <v>On42182.057384</v>
      </c>
      <c r="G5073" s="3">
        <f ca="1">IF(Sense_data[[#This Row],[a_1State]]="Off",RANDBETWEEN(off_min,off_max),RANDBETWEEN(on_min,on_max))/sr_div</f>
        <v>4.8</v>
      </c>
      <c r="H5073" s="3">
        <v>4</v>
      </c>
      <c r="I5073" s="3">
        <f>IF(HOUR(Sense_data[[#This Row],[SysTimeStamp]])&lt;12,I5072+$B$14,I5072-$B$14)</f>
        <v>16.170370370371302</v>
      </c>
    </row>
    <row r="5074" spans="1:9" x14ac:dyDescent="0.2">
      <c r="A5074" t="s">
        <v>20</v>
      </c>
      <c r="B5074" t="s">
        <v>22</v>
      </c>
      <c r="C5074" s="6">
        <f t="shared" si="83"/>
        <v>42182.058530106275</v>
      </c>
      <c r="D5074" t="s">
        <v>23</v>
      </c>
      <c r="E5074" s="6">
        <f>IF(Sense_data[[#This Row],[a_1State]]=D5073,E5073,Sense_data[[#This Row],[SysTimeStamp]])</f>
        <v>42182.057384272674</v>
      </c>
      <c r="F5074" s="3" t="str">
        <f>Sense_data[[#This Row],[a_1State]]&amp;TEXT(Sense_data[[#This Row],[StateInstanceTimestamp]],"#.######")</f>
        <v>On42182.057384</v>
      </c>
      <c r="G5074" s="3">
        <f ca="1">IF(Sense_data[[#This Row],[a_1State]]="Off",RANDBETWEEN(off_min,off_max),RANDBETWEEN(on_min,on_max))/sr_div</f>
        <v>4.9000000000000004</v>
      </c>
      <c r="H5074" s="3">
        <v>4.9000000000000004</v>
      </c>
      <c r="I5074" s="3">
        <f>IF(HOUR(Sense_data[[#This Row],[SysTimeStamp]])&lt;12,I5073+$B$14,I5073-$B$14)</f>
        <v>16.170601851852783</v>
      </c>
    </row>
    <row r="5075" spans="1:9" x14ac:dyDescent="0.2">
      <c r="A5075" t="s">
        <v>20</v>
      </c>
      <c r="B5075" t="s">
        <v>22</v>
      </c>
      <c r="C5075" s="6">
        <f t="shared" si="83"/>
        <v>42182.058541680351</v>
      </c>
      <c r="D5075" t="s">
        <v>23</v>
      </c>
      <c r="E5075" s="6">
        <f>IF(Sense_data[[#This Row],[a_1State]]=D5074,E5074,Sense_data[[#This Row],[SysTimeStamp]])</f>
        <v>42182.057384272674</v>
      </c>
      <c r="F5075" s="3" t="str">
        <f>Sense_data[[#This Row],[a_1State]]&amp;TEXT(Sense_data[[#This Row],[StateInstanceTimestamp]],"#.######")</f>
        <v>On42182.057384</v>
      </c>
      <c r="G5075" s="3">
        <f ca="1">IF(Sense_data[[#This Row],[a_1State]]="Off",RANDBETWEEN(off_min,off_max),RANDBETWEEN(on_min,on_max))/sr_div</f>
        <v>5.8</v>
      </c>
      <c r="H5075" s="3">
        <v>4.4000000000000004</v>
      </c>
      <c r="I5075" s="3">
        <f>IF(HOUR(Sense_data[[#This Row],[SysTimeStamp]])&lt;12,I5074+$B$14,I5074-$B$14)</f>
        <v>16.170833333334265</v>
      </c>
    </row>
    <row r="5076" spans="1:9" x14ac:dyDescent="0.2">
      <c r="A5076" t="s">
        <v>20</v>
      </c>
      <c r="B5076" t="s">
        <v>22</v>
      </c>
      <c r="C5076" s="6">
        <f t="shared" si="83"/>
        <v>42182.058553254428</v>
      </c>
      <c r="D5076" t="s">
        <v>23</v>
      </c>
      <c r="E5076" s="6">
        <f>IF(Sense_data[[#This Row],[a_1State]]=D5075,E5075,Sense_data[[#This Row],[SysTimeStamp]])</f>
        <v>42182.057384272674</v>
      </c>
      <c r="F5076" s="3" t="str">
        <f>Sense_data[[#This Row],[a_1State]]&amp;TEXT(Sense_data[[#This Row],[StateInstanceTimestamp]],"#.######")</f>
        <v>On42182.057384</v>
      </c>
      <c r="G5076" s="3">
        <f ca="1">IF(Sense_data[[#This Row],[a_1State]]="Off",RANDBETWEEN(off_min,off_max),RANDBETWEEN(on_min,on_max))/sr_div</f>
        <v>4.0999999999999996</v>
      </c>
      <c r="H5076" s="3">
        <v>5</v>
      </c>
      <c r="I5076" s="3">
        <f>IF(HOUR(Sense_data[[#This Row],[SysTimeStamp]])&lt;12,I5075+$B$14,I5075-$B$14)</f>
        <v>16.171064814815747</v>
      </c>
    </row>
    <row r="5077" spans="1:9" x14ac:dyDescent="0.2">
      <c r="A5077" t="s">
        <v>20</v>
      </c>
      <c r="B5077" t="s">
        <v>22</v>
      </c>
      <c r="C5077" s="6">
        <f t="shared" si="83"/>
        <v>42182.058564828505</v>
      </c>
      <c r="D5077" t="s">
        <v>23</v>
      </c>
      <c r="E5077" s="6">
        <f>IF(Sense_data[[#This Row],[a_1State]]=D5076,E5076,Sense_data[[#This Row],[SysTimeStamp]])</f>
        <v>42182.057384272674</v>
      </c>
      <c r="F5077" s="3" t="str">
        <f>Sense_data[[#This Row],[a_1State]]&amp;TEXT(Sense_data[[#This Row],[StateInstanceTimestamp]],"#.######")</f>
        <v>On42182.057384</v>
      </c>
      <c r="G5077" s="3">
        <f ca="1">IF(Sense_data[[#This Row],[a_1State]]="Off",RANDBETWEEN(off_min,off_max),RANDBETWEEN(on_min,on_max))/sr_div</f>
        <v>4.0999999999999996</v>
      </c>
      <c r="H5077" s="3">
        <v>4.5</v>
      </c>
      <c r="I5077" s="3">
        <f>IF(HOUR(Sense_data[[#This Row],[SysTimeStamp]])&lt;12,I5076+$B$14,I5076-$B$14)</f>
        <v>16.171296296297228</v>
      </c>
    </row>
    <row r="5078" spans="1:9" x14ac:dyDescent="0.2">
      <c r="A5078" t="s">
        <v>20</v>
      </c>
      <c r="B5078" t="s">
        <v>22</v>
      </c>
      <c r="C5078" s="6">
        <f t="shared" si="83"/>
        <v>42182.058576402582</v>
      </c>
      <c r="D5078" t="s">
        <v>23</v>
      </c>
      <c r="E5078" s="6">
        <f>IF(Sense_data[[#This Row],[a_1State]]=D5077,E5077,Sense_data[[#This Row],[SysTimeStamp]])</f>
        <v>42182.057384272674</v>
      </c>
      <c r="F5078" s="3" t="str">
        <f>Sense_data[[#This Row],[a_1State]]&amp;TEXT(Sense_data[[#This Row],[StateInstanceTimestamp]],"#.######")</f>
        <v>On42182.057384</v>
      </c>
      <c r="G5078" s="3">
        <f ca="1">IF(Sense_data[[#This Row],[a_1State]]="Off",RANDBETWEEN(off_min,off_max),RANDBETWEEN(on_min,on_max))/sr_div</f>
        <v>3.7</v>
      </c>
      <c r="H5078" s="3">
        <v>5.2</v>
      </c>
      <c r="I5078" s="3">
        <f>IF(HOUR(Sense_data[[#This Row],[SysTimeStamp]])&lt;12,I5077+$B$14,I5077-$B$14)</f>
        <v>16.17152777777871</v>
      </c>
    </row>
    <row r="5079" spans="1:9" x14ac:dyDescent="0.2">
      <c r="A5079" t="s">
        <v>20</v>
      </c>
      <c r="B5079" t="s">
        <v>22</v>
      </c>
      <c r="C5079" s="6">
        <f t="shared" si="83"/>
        <v>42182.058587976659</v>
      </c>
      <c r="D5079" t="s">
        <v>23</v>
      </c>
      <c r="E5079" s="6">
        <f>IF(Sense_data[[#This Row],[a_1State]]=D5078,E5078,Sense_data[[#This Row],[SysTimeStamp]])</f>
        <v>42182.057384272674</v>
      </c>
      <c r="F5079" s="3" t="str">
        <f>Sense_data[[#This Row],[a_1State]]&amp;TEXT(Sense_data[[#This Row],[StateInstanceTimestamp]],"#.######")</f>
        <v>On42182.057384</v>
      </c>
      <c r="G5079" s="3">
        <f ca="1">IF(Sense_data[[#This Row],[a_1State]]="Off",RANDBETWEEN(off_min,off_max),RANDBETWEEN(on_min,on_max))/sr_div</f>
        <v>4.5999999999999996</v>
      </c>
      <c r="H5079" s="3">
        <v>3.1</v>
      </c>
      <c r="I5079" s="3">
        <f>IF(HOUR(Sense_data[[#This Row],[SysTimeStamp]])&lt;12,I5078+$B$14,I5078-$B$14)</f>
        <v>16.171759259260192</v>
      </c>
    </row>
    <row r="5080" spans="1:9" x14ac:dyDescent="0.2">
      <c r="A5080" t="s">
        <v>20</v>
      </c>
      <c r="B5080" t="s">
        <v>22</v>
      </c>
      <c r="C5080" s="6">
        <f t="shared" si="83"/>
        <v>42182.058599550735</v>
      </c>
      <c r="D5080" t="s">
        <v>23</v>
      </c>
      <c r="E5080" s="6">
        <f>IF(Sense_data[[#This Row],[a_1State]]=D5079,E5079,Sense_data[[#This Row],[SysTimeStamp]])</f>
        <v>42182.057384272674</v>
      </c>
      <c r="F5080" s="3" t="str">
        <f>Sense_data[[#This Row],[a_1State]]&amp;TEXT(Sense_data[[#This Row],[StateInstanceTimestamp]],"#.######")</f>
        <v>On42182.057384</v>
      </c>
      <c r="G5080" s="3">
        <f ca="1">IF(Sense_data[[#This Row],[a_1State]]="Off",RANDBETWEEN(off_min,off_max),RANDBETWEEN(on_min,on_max))/sr_div</f>
        <v>5.7</v>
      </c>
      <c r="H5080" s="3">
        <v>5.6</v>
      </c>
      <c r="I5080" s="3">
        <f>IF(HOUR(Sense_data[[#This Row],[SysTimeStamp]])&lt;12,I5079+$B$14,I5079-$B$14)</f>
        <v>16.171990740741673</v>
      </c>
    </row>
    <row r="5081" spans="1:9" x14ac:dyDescent="0.2">
      <c r="A5081" t="s">
        <v>20</v>
      </c>
      <c r="B5081" t="s">
        <v>22</v>
      </c>
      <c r="C5081" s="6">
        <f t="shared" si="83"/>
        <v>42182.058611124812</v>
      </c>
      <c r="D5081" t="s">
        <v>23</v>
      </c>
      <c r="E5081" s="6">
        <f>IF(Sense_data[[#This Row],[a_1State]]=D5080,E5080,Sense_data[[#This Row],[SysTimeStamp]])</f>
        <v>42182.057384272674</v>
      </c>
      <c r="F5081" s="3" t="str">
        <f>Sense_data[[#This Row],[a_1State]]&amp;TEXT(Sense_data[[#This Row],[StateInstanceTimestamp]],"#.######")</f>
        <v>On42182.057384</v>
      </c>
      <c r="G5081" s="3">
        <f ca="1">IF(Sense_data[[#This Row],[a_1State]]="Off",RANDBETWEEN(off_min,off_max),RANDBETWEEN(on_min,on_max))/sr_div</f>
        <v>5.5</v>
      </c>
      <c r="H5081" s="3">
        <v>5.4</v>
      </c>
      <c r="I5081" s="3">
        <f>IF(HOUR(Sense_data[[#This Row],[SysTimeStamp]])&lt;12,I5080+$B$14,I5080-$B$14)</f>
        <v>16.172222222223155</v>
      </c>
    </row>
    <row r="5082" spans="1:9" x14ac:dyDescent="0.2">
      <c r="A5082" t="s">
        <v>20</v>
      </c>
      <c r="B5082" t="s">
        <v>22</v>
      </c>
      <c r="C5082" s="6">
        <f t="shared" si="83"/>
        <v>42182.058622698889</v>
      </c>
      <c r="D5082" t="s">
        <v>23</v>
      </c>
      <c r="E5082" s="6">
        <f>IF(Sense_data[[#This Row],[a_1State]]=D5081,E5081,Sense_data[[#This Row],[SysTimeStamp]])</f>
        <v>42182.057384272674</v>
      </c>
      <c r="F5082" s="3" t="str">
        <f>Sense_data[[#This Row],[a_1State]]&amp;TEXT(Sense_data[[#This Row],[StateInstanceTimestamp]],"#.######")</f>
        <v>On42182.057384</v>
      </c>
      <c r="G5082" s="3">
        <f ca="1">IF(Sense_data[[#This Row],[a_1State]]="Off",RANDBETWEEN(off_min,off_max),RANDBETWEEN(on_min,on_max))/sr_div</f>
        <v>3.1</v>
      </c>
      <c r="H5082" s="3">
        <v>5.8</v>
      </c>
      <c r="I5082" s="3">
        <f>IF(HOUR(Sense_data[[#This Row],[SysTimeStamp]])&lt;12,I5081+$B$14,I5081-$B$14)</f>
        <v>16.172453703704637</v>
      </c>
    </row>
    <row r="5083" spans="1:9" x14ac:dyDescent="0.2">
      <c r="A5083" t="s">
        <v>20</v>
      </c>
      <c r="B5083" t="s">
        <v>22</v>
      </c>
      <c r="C5083" s="6">
        <f t="shared" si="83"/>
        <v>42182.058634272966</v>
      </c>
      <c r="D5083" t="s">
        <v>23</v>
      </c>
      <c r="E5083" s="6">
        <f>IF(Sense_data[[#This Row],[a_1State]]=D5082,E5082,Sense_data[[#This Row],[SysTimeStamp]])</f>
        <v>42182.057384272674</v>
      </c>
      <c r="F5083" s="3" t="str">
        <f>Sense_data[[#This Row],[a_1State]]&amp;TEXT(Sense_data[[#This Row],[StateInstanceTimestamp]],"#.######")</f>
        <v>On42182.057384</v>
      </c>
      <c r="G5083" s="3">
        <f ca="1">IF(Sense_data[[#This Row],[a_1State]]="Off",RANDBETWEEN(off_min,off_max),RANDBETWEEN(on_min,on_max))/sr_div</f>
        <v>4</v>
      </c>
      <c r="H5083" s="3">
        <v>3.5</v>
      </c>
      <c r="I5083" s="3">
        <f>IF(HOUR(Sense_data[[#This Row],[SysTimeStamp]])&lt;12,I5082+$B$14,I5082-$B$14)</f>
        <v>16.172685185186118</v>
      </c>
    </row>
    <row r="5084" spans="1:9" x14ac:dyDescent="0.2">
      <c r="A5084" t="s">
        <v>20</v>
      </c>
      <c r="B5084" t="s">
        <v>22</v>
      </c>
      <c r="C5084" s="6">
        <f t="shared" si="83"/>
        <v>42182.058645847042</v>
      </c>
      <c r="D5084" t="s">
        <v>23</v>
      </c>
      <c r="E5084" s="6">
        <f>IF(Sense_data[[#This Row],[a_1State]]=D5083,E5083,Sense_data[[#This Row],[SysTimeStamp]])</f>
        <v>42182.057384272674</v>
      </c>
      <c r="F5084" s="3" t="str">
        <f>Sense_data[[#This Row],[a_1State]]&amp;TEXT(Sense_data[[#This Row],[StateInstanceTimestamp]],"#.######")</f>
        <v>On42182.057384</v>
      </c>
      <c r="G5084" s="3">
        <f ca="1">IF(Sense_data[[#This Row],[a_1State]]="Off",RANDBETWEEN(off_min,off_max),RANDBETWEEN(on_min,on_max))/sr_div</f>
        <v>3.7</v>
      </c>
      <c r="H5084" s="3">
        <v>3.2</v>
      </c>
      <c r="I5084" s="3">
        <f>IF(HOUR(Sense_data[[#This Row],[SysTimeStamp]])&lt;12,I5083+$B$14,I5083-$B$14)</f>
        <v>16.1729166666676</v>
      </c>
    </row>
    <row r="5085" spans="1:9" x14ac:dyDescent="0.2">
      <c r="A5085" t="s">
        <v>20</v>
      </c>
      <c r="B5085" t="s">
        <v>22</v>
      </c>
      <c r="C5085" s="6">
        <f t="shared" si="83"/>
        <v>42182.058657421119</v>
      </c>
      <c r="D5085" t="s">
        <v>23</v>
      </c>
      <c r="E5085" s="6">
        <f>IF(Sense_data[[#This Row],[a_1State]]=D5084,E5084,Sense_data[[#This Row],[SysTimeStamp]])</f>
        <v>42182.057384272674</v>
      </c>
      <c r="F5085" s="3" t="str">
        <f>Sense_data[[#This Row],[a_1State]]&amp;TEXT(Sense_data[[#This Row],[StateInstanceTimestamp]],"#.######")</f>
        <v>On42182.057384</v>
      </c>
      <c r="G5085" s="3">
        <f ca="1">IF(Sense_data[[#This Row],[a_1State]]="Off",RANDBETWEEN(off_min,off_max),RANDBETWEEN(on_min,on_max))/sr_div</f>
        <v>3</v>
      </c>
      <c r="H5085" s="3">
        <v>4.0999999999999996</v>
      </c>
      <c r="I5085" s="3">
        <f>IF(HOUR(Sense_data[[#This Row],[SysTimeStamp]])&lt;12,I5084+$B$14,I5084-$B$14)</f>
        <v>16.173148148149082</v>
      </c>
    </row>
    <row r="5086" spans="1:9" x14ac:dyDescent="0.2">
      <c r="A5086" t="s">
        <v>20</v>
      </c>
      <c r="B5086" t="s">
        <v>22</v>
      </c>
      <c r="C5086" s="6">
        <f t="shared" si="83"/>
        <v>42182.058668995196</v>
      </c>
      <c r="D5086" t="s">
        <v>23</v>
      </c>
      <c r="E5086" s="6">
        <f>IF(Sense_data[[#This Row],[a_1State]]=D5085,E5085,Sense_data[[#This Row],[SysTimeStamp]])</f>
        <v>42182.057384272674</v>
      </c>
      <c r="F5086" s="3" t="str">
        <f>Sense_data[[#This Row],[a_1State]]&amp;TEXT(Sense_data[[#This Row],[StateInstanceTimestamp]],"#.######")</f>
        <v>On42182.057384</v>
      </c>
      <c r="G5086" s="3">
        <f ca="1">IF(Sense_data[[#This Row],[a_1State]]="Off",RANDBETWEEN(off_min,off_max),RANDBETWEEN(on_min,on_max))/sr_div</f>
        <v>4.5</v>
      </c>
      <c r="H5086" s="3">
        <v>4.2</v>
      </c>
      <c r="I5086" s="3">
        <f>IF(HOUR(Sense_data[[#This Row],[SysTimeStamp]])&lt;12,I5085+$B$14,I5085-$B$14)</f>
        <v>16.173379629630563</v>
      </c>
    </row>
    <row r="5087" spans="1:9" x14ac:dyDescent="0.2">
      <c r="A5087" t="s">
        <v>20</v>
      </c>
      <c r="B5087" t="s">
        <v>22</v>
      </c>
      <c r="C5087" s="6">
        <f t="shared" si="83"/>
        <v>42182.058680569273</v>
      </c>
      <c r="D5087" t="s">
        <v>23</v>
      </c>
      <c r="E5087" s="6">
        <f>IF(Sense_data[[#This Row],[a_1State]]=D5086,E5086,Sense_data[[#This Row],[SysTimeStamp]])</f>
        <v>42182.057384272674</v>
      </c>
      <c r="F5087" s="3" t="str">
        <f>Sense_data[[#This Row],[a_1State]]&amp;TEXT(Sense_data[[#This Row],[StateInstanceTimestamp]],"#.######")</f>
        <v>On42182.057384</v>
      </c>
      <c r="G5087" s="3">
        <f ca="1">IF(Sense_data[[#This Row],[a_1State]]="Off",RANDBETWEEN(off_min,off_max),RANDBETWEEN(on_min,on_max))/sr_div</f>
        <v>4.0999999999999996</v>
      </c>
      <c r="H5087" s="3">
        <v>4.4000000000000004</v>
      </c>
      <c r="I5087" s="3">
        <f>IF(HOUR(Sense_data[[#This Row],[SysTimeStamp]])&lt;12,I5086+$B$14,I5086-$B$14)</f>
        <v>16.173611111112045</v>
      </c>
    </row>
    <row r="5088" spans="1:9" x14ac:dyDescent="0.2">
      <c r="A5088" t="s">
        <v>20</v>
      </c>
      <c r="B5088" t="s">
        <v>22</v>
      </c>
      <c r="C5088" s="6">
        <f t="shared" si="83"/>
        <v>42182.05869214335</v>
      </c>
      <c r="D5088" t="s">
        <v>23</v>
      </c>
      <c r="E5088" s="6">
        <f>IF(Sense_data[[#This Row],[a_1State]]=D5087,E5087,Sense_data[[#This Row],[SysTimeStamp]])</f>
        <v>42182.057384272674</v>
      </c>
      <c r="F5088" s="3" t="str">
        <f>Sense_data[[#This Row],[a_1State]]&amp;TEXT(Sense_data[[#This Row],[StateInstanceTimestamp]],"#.######")</f>
        <v>On42182.057384</v>
      </c>
      <c r="G5088" s="3">
        <f ca="1">IF(Sense_data[[#This Row],[a_1State]]="Off",RANDBETWEEN(off_min,off_max),RANDBETWEEN(on_min,on_max))/sr_div</f>
        <v>5.8</v>
      </c>
      <c r="H5088" s="3">
        <v>4.4000000000000004</v>
      </c>
      <c r="I5088" s="3">
        <f>IF(HOUR(Sense_data[[#This Row],[SysTimeStamp]])&lt;12,I5087+$B$14,I5087-$B$14)</f>
        <v>16.173842592593527</v>
      </c>
    </row>
    <row r="5089" spans="1:9" x14ac:dyDescent="0.2">
      <c r="A5089" t="s">
        <v>20</v>
      </c>
      <c r="B5089" t="s">
        <v>22</v>
      </c>
      <c r="C5089" s="6">
        <f t="shared" si="83"/>
        <v>42182.058703717426</v>
      </c>
      <c r="D5089" t="s">
        <v>23</v>
      </c>
      <c r="E5089" s="6">
        <f>IF(Sense_data[[#This Row],[a_1State]]=D5088,E5088,Sense_data[[#This Row],[SysTimeStamp]])</f>
        <v>42182.057384272674</v>
      </c>
      <c r="F5089" s="3" t="str">
        <f>Sense_data[[#This Row],[a_1State]]&amp;TEXT(Sense_data[[#This Row],[StateInstanceTimestamp]],"#.######")</f>
        <v>On42182.057384</v>
      </c>
      <c r="G5089" s="3">
        <f ca="1">IF(Sense_data[[#This Row],[a_1State]]="Off",RANDBETWEEN(off_min,off_max),RANDBETWEEN(on_min,on_max))/sr_div</f>
        <v>4.5999999999999996</v>
      </c>
      <c r="H5089" s="3">
        <v>5.3</v>
      </c>
      <c r="I5089" s="3">
        <f>IF(HOUR(Sense_data[[#This Row],[SysTimeStamp]])&lt;12,I5088+$B$14,I5088-$B$14)</f>
        <v>16.174074074075008</v>
      </c>
    </row>
    <row r="5090" spans="1:9" x14ac:dyDescent="0.2">
      <c r="A5090" t="s">
        <v>20</v>
      </c>
      <c r="B5090" t="s">
        <v>22</v>
      </c>
      <c r="C5090" s="6">
        <f t="shared" si="83"/>
        <v>42182.058715291503</v>
      </c>
      <c r="D5090" t="s">
        <v>23</v>
      </c>
      <c r="E5090" s="6">
        <f>IF(Sense_data[[#This Row],[a_1State]]=D5089,E5089,Sense_data[[#This Row],[SysTimeStamp]])</f>
        <v>42182.057384272674</v>
      </c>
      <c r="F5090" s="3" t="str">
        <f>Sense_data[[#This Row],[a_1State]]&amp;TEXT(Sense_data[[#This Row],[StateInstanceTimestamp]],"#.######")</f>
        <v>On42182.057384</v>
      </c>
      <c r="G5090" s="3">
        <f ca="1">IF(Sense_data[[#This Row],[a_1State]]="Off",RANDBETWEEN(off_min,off_max),RANDBETWEEN(on_min,on_max))/sr_div</f>
        <v>6</v>
      </c>
      <c r="H5090" s="3">
        <v>3.3</v>
      </c>
      <c r="I5090" s="3">
        <f>IF(HOUR(Sense_data[[#This Row],[SysTimeStamp]])&lt;12,I5089+$B$14,I5089-$B$14)</f>
        <v>16.17430555555649</v>
      </c>
    </row>
    <row r="5091" spans="1:9" x14ac:dyDescent="0.2">
      <c r="A5091" t="s">
        <v>20</v>
      </c>
      <c r="B5091" t="s">
        <v>22</v>
      </c>
      <c r="C5091" s="6">
        <f t="shared" si="83"/>
        <v>42182.05872686558</v>
      </c>
      <c r="D5091" t="s">
        <v>23</v>
      </c>
      <c r="E5091" s="6">
        <f>IF(Sense_data[[#This Row],[a_1State]]=D5090,E5090,Sense_data[[#This Row],[SysTimeStamp]])</f>
        <v>42182.057384272674</v>
      </c>
      <c r="F5091" s="3" t="str">
        <f>Sense_data[[#This Row],[a_1State]]&amp;TEXT(Sense_data[[#This Row],[StateInstanceTimestamp]],"#.######")</f>
        <v>On42182.057384</v>
      </c>
      <c r="G5091" s="3">
        <f ca="1">IF(Sense_data[[#This Row],[a_1State]]="Off",RANDBETWEEN(off_min,off_max),RANDBETWEEN(on_min,on_max))/sr_div</f>
        <v>5.5</v>
      </c>
      <c r="H5091" s="3">
        <v>5.9</v>
      </c>
      <c r="I5091" s="3">
        <f>IF(HOUR(Sense_data[[#This Row],[SysTimeStamp]])&lt;12,I5090+$B$14,I5090-$B$14)</f>
        <v>16.174537037037972</v>
      </c>
    </row>
    <row r="5092" spans="1:9" x14ac:dyDescent="0.2">
      <c r="A5092" t="s">
        <v>20</v>
      </c>
      <c r="B5092" t="s">
        <v>22</v>
      </c>
      <c r="C5092" s="6">
        <f t="shared" si="83"/>
        <v>42182.058738439657</v>
      </c>
      <c r="D5092" t="s">
        <v>23</v>
      </c>
      <c r="E5092" s="6">
        <f>IF(Sense_data[[#This Row],[a_1State]]=D5091,E5091,Sense_data[[#This Row],[SysTimeStamp]])</f>
        <v>42182.057384272674</v>
      </c>
      <c r="F5092" s="3" t="str">
        <f>Sense_data[[#This Row],[a_1State]]&amp;TEXT(Sense_data[[#This Row],[StateInstanceTimestamp]],"#.######")</f>
        <v>On42182.057384</v>
      </c>
      <c r="G5092" s="3">
        <f ca="1">IF(Sense_data[[#This Row],[a_1State]]="Off",RANDBETWEEN(off_min,off_max),RANDBETWEEN(on_min,on_max))/sr_div</f>
        <v>4.7</v>
      </c>
      <c r="H5092" s="3">
        <v>3.6</v>
      </c>
      <c r="I5092" s="3">
        <f>IF(HOUR(Sense_data[[#This Row],[SysTimeStamp]])&lt;12,I5091+$B$14,I5091-$B$14)</f>
        <v>16.174768518519453</v>
      </c>
    </row>
    <row r="5093" spans="1:9" x14ac:dyDescent="0.2">
      <c r="A5093" t="s">
        <v>20</v>
      </c>
      <c r="B5093" t="s">
        <v>22</v>
      </c>
      <c r="C5093" s="6">
        <f t="shared" si="83"/>
        <v>42182.058750013734</v>
      </c>
      <c r="D5093" t="s">
        <v>23</v>
      </c>
      <c r="E5093" s="6">
        <f>IF(Sense_data[[#This Row],[a_1State]]=D5092,E5092,Sense_data[[#This Row],[SysTimeStamp]])</f>
        <v>42182.057384272674</v>
      </c>
      <c r="F5093" s="3" t="str">
        <f>Sense_data[[#This Row],[a_1State]]&amp;TEXT(Sense_data[[#This Row],[StateInstanceTimestamp]],"#.######")</f>
        <v>On42182.057384</v>
      </c>
      <c r="G5093" s="3">
        <f ca="1">IF(Sense_data[[#This Row],[a_1State]]="Off",RANDBETWEEN(off_min,off_max),RANDBETWEEN(on_min,on_max))/sr_div</f>
        <v>3</v>
      </c>
      <c r="H5093" s="3">
        <v>4.5999999999999996</v>
      </c>
      <c r="I5093" s="3">
        <f>IF(HOUR(Sense_data[[#This Row],[SysTimeStamp]])&lt;12,I5092+$B$14,I5092-$B$14)</f>
        <v>16.175000000000935</v>
      </c>
    </row>
    <row r="5094" spans="1:9" x14ac:dyDescent="0.2">
      <c r="A5094" t="s">
        <v>20</v>
      </c>
      <c r="B5094" t="s">
        <v>22</v>
      </c>
      <c r="C5094" s="6">
        <f t="shared" si="83"/>
        <v>42182.05876158781</v>
      </c>
      <c r="D5094" t="s">
        <v>23</v>
      </c>
      <c r="E5094" s="6">
        <f>IF(Sense_data[[#This Row],[a_1State]]=D5093,E5093,Sense_data[[#This Row],[SysTimeStamp]])</f>
        <v>42182.057384272674</v>
      </c>
      <c r="F5094" s="3" t="str">
        <f>Sense_data[[#This Row],[a_1State]]&amp;TEXT(Sense_data[[#This Row],[StateInstanceTimestamp]],"#.######")</f>
        <v>On42182.057384</v>
      </c>
      <c r="G5094" s="3">
        <f ca="1">IF(Sense_data[[#This Row],[a_1State]]="Off",RANDBETWEEN(off_min,off_max),RANDBETWEEN(on_min,on_max))/sr_div</f>
        <v>5.7</v>
      </c>
      <c r="H5094" s="3">
        <v>3.9</v>
      </c>
      <c r="I5094" s="3">
        <f>IF(HOUR(Sense_data[[#This Row],[SysTimeStamp]])&lt;12,I5093+$B$14,I5093-$B$14)</f>
        <v>16.175231481482417</v>
      </c>
    </row>
    <row r="5095" spans="1:9" x14ac:dyDescent="0.2">
      <c r="A5095" t="s">
        <v>20</v>
      </c>
      <c r="B5095" t="s">
        <v>22</v>
      </c>
      <c r="C5095" s="6">
        <f t="shared" si="83"/>
        <v>42182.058773161887</v>
      </c>
      <c r="D5095" t="s">
        <v>23</v>
      </c>
      <c r="E5095" s="6">
        <f>IF(Sense_data[[#This Row],[a_1State]]=D5094,E5094,Sense_data[[#This Row],[SysTimeStamp]])</f>
        <v>42182.057384272674</v>
      </c>
      <c r="F5095" s="3" t="str">
        <f>Sense_data[[#This Row],[a_1State]]&amp;TEXT(Sense_data[[#This Row],[StateInstanceTimestamp]],"#.######")</f>
        <v>On42182.057384</v>
      </c>
      <c r="G5095" s="3">
        <f ca="1">IF(Sense_data[[#This Row],[a_1State]]="Off",RANDBETWEEN(off_min,off_max),RANDBETWEEN(on_min,on_max))/sr_div</f>
        <v>4.4000000000000004</v>
      </c>
      <c r="H5095" s="3">
        <v>3.2</v>
      </c>
      <c r="I5095" s="3">
        <f>IF(HOUR(Sense_data[[#This Row],[SysTimeStamp]])&lt;12,I5094+$B$14,I5094-$B$14)</f>
        <v>16.175462962963898</v>
      </c>
    </row>
    <row r="5096" spans="1:9" x14ac:dyDescent="0.2">
      <c r="A5096" t="s">
        <v>20</v>
      </c>
      <c r="B5096" t="s">
        <v>22</v>
      </c>
      <c r="C5096" s="6">
        <f t="shared" si="83"/>
        <v>42182.058784735964</v>
      </c>
      <c r="D5096" t="s">
        <v>23</v>
      </c>
      <c r="E5096" s="6">
        <f>IF(Sense_data[[#This Row],[a_1State]]=D5095,E5095,Sense_data[[#This Row],[SysTimeStamp]])</f>
        <v>42182.057384272674</v>
      </c>
      <c r="F5096" s="3" t="str">
        <f>Sense_data[[#This Row],[a_1State]]&amp;TEXT(Sense_data[[#This Row],[StateInstanceTimestamp]],"#.######")</f>
        <v>On42182.057384</v>
      </c>
      <c r="G5096" s="3">
        <f ca="1">IF(Sense_data[[#This Row],[a_1State]]="Off",RANDBETWEEN(off_min,off_max),RANDBETWEEN(on_min,on_max))/sr_div</f>
        <v>6</v>
      </c>
      <c r="H5096" s="3">
        <v>5.5</v>
      </c>
      <c r="I5096" s="3">
        <f>IF(HOUR(Sense_data[[#This Row],[SysTimeStamp]])&lt;12,I5095+$B$14,I5095-$B$14)</f>
        <v>16.17569444444538</v>
      </c>
    </row>
    <row r="5097" spans="1:9" x14ac:dyDescent="0.2">
      <c r="A5097" t="s">
        <v>20</v>
      </c>
      <c r="B5097" t="s">
        <v>22</v>
      </c>
      <c r="C5097" s="6">
        <f t="shared" si="83"/>
        <v>42182.058796310041</v>
      </c>
      <c r="D5097" t="s">
        <v>23</v>
      </c>
      <c r="E5097" s="6">
        <f>IF(Sense_data[[#This Row],[a_1State]]=D5096,E5096,Sense_data[[#This Row],[SysTimeStamp]])</f>
        <v>42182.057384272674</v>
      </c>
      <c r="F5097" s="3" t="str">
        <f>Sense_data[[#This Row],[a_1State]]&amp;TEXT(Sense_data[[#This Row],[StateInstanceTimestamp]],"#.######")</f>
        <v>On42182.057384</v>
      </c>
      <c r="G5097" s="3">
        <f ca="1">IF(Sense_data[[#This Row],[a_1State]]="Off",RANDBETWEEN(off_min,off_max),RANDBETWEEN(on_min,on_max))/sr_div</f>
        <v>3.2</v>
      </c>
      <c r="H5097" s="3">
        <v>4</v>
      </c>
      <c r="I5097" s="3">
        <f>IF(HOUR(Sense_data[[#This Row],[SysTimeStamp]])&lt;12,I5096+$B$14,I5096-$B$14)</f>
        <v>16.175925925926862</v>
      </c>
    </row>
    <row r="5098" spans="1:9" x14ac:dyDescent="0.2">
      <c r="A5098" t="s">
        <v>20</v>
      </c>
      <c r="B5098" t="s">
        <v>22</v>
      </c>
      <c r="C5098" s="6">
        <f t="shared" si="83"/>
        <v>42182.058807884117</v>
      </c>
      <c r="D5098" t="s">
        <v>23</v>
      </c>
      <c r="E5098" s="6">
        <f>IF(Sense_data[[#This Row],[a_1State]]=D5097,E5097,Sense_data[[#This Row],[SysTimeStamp]])</f>
        <v>42182.057384272674</v>
      </c>
      <c r="F5098" s="3" t="str">
        <f>Sense_data[[#This Row],[a_1State]]&amp;TEXT(Sense_data[[#This Row],[StateInstanceTimestamp]],"#.######")</f>
        <v>On42182.057384</v>
      </c>
      <c r="G5098" s="3">
        <f ca="1">IF(Sense_data[[#This Row],[a_1State]]="Off",RANDBETWEEN(off_min,off_max),RANDBETWEEN(on_min,on_max))/sr_div</f>
        <v>3.5</v>
      </c>
      <c r="H5098" s="3">
        <v>4.9000000000000004</v>
      </c>
      <c r="I5098" s="3">
        <f>IF(HOUR(Sense_data[[#This Row],[SysTimeStamp]])&lt;12,I5097+$B$14,I5097-$B$14)</f>
        <v>16.176157407408343</v>
      </c>
    </row>
    <row r="5099" spans="1:9" x14ac:dyDescent="0.2">
      <c r="A5099" t="s">
        <v>20</v>
      </c>
      <c r="B5099" t="s">
        <v>22</v>
      </c>
      <c r="C5099" s="6">
        <f t="shared" si="83"/>
        <v>42182.058819458194</v>
      </c>
      <c r="D5099" t="s">
        <v>23</v>
      </c>
      <c r="E5099" s="6">
        <f>IF(Sense_data[[#This Row],[a_1State]]=D5098,E5098,Sense_data[[#This Row],[SysTimeStamp]])</f>
        <v>42182.057384272674</v>
      </c>
      <c r="F5099" s="3" t="str">
        <f>Sense_data[[#This Row],[a_1State]]&amp;TEXT(Sense_data[[#This Row],[StateInstanceTimestamp]],"#.######")</f>
        <v>On42182.057384</v>
      </c>
      <c r="G5099" s="3">
        <f ca="1">IF(Sense_data[[#This Row],[a_1State]]="Off",RANDBETWEEN(off_min,off_max),RANDBETWEEN(on_min,on_max))/sr_div</f>
        <v>3.7</v>
      </c>
      <c r="H5099" s="3">
        <v>4.8</v>
      </c>
      <c r="I5099" s="3">
        <f>IF(HOUR(Sense_data[[#This Row],[SysTimeStamp]])&lt;12,I5098+$B$14,I5098-$B$14)</f>
        <v>16.176388888889825</v>
      </c>
    </row>
    <row r="5100" spans="1:9" x14ac:dyDescent="0.2">
      <c r="A5100" t="s">
        <v>20</v>
      </c>
      <c r="B5100" t="s">
        <v>22</v>
      </c>
      <c r="C5100" s="6">
        <f t="shared" si="83"/>
        <v>42182.058831032271</v>
      </c>
      <c r="D5100" t="s">
        <v>23</v>
      </c>
      <c r="E5100" s="6">
        <f>IF(Sense_data[[#This Row],[a_1State]]=D5099,E5099,Sense_data[[#This Row],[SysTimeStamp]])</f>
        <v>42182.057384272674</v>
      </c>
      <c r="F5100" s="3" t="str">
        <f>Sense_data[[#This Row],[a_1State]]&amp;TEXT(Sense_data[[#This Row],[StateInstanceTimestamp]],"#.######")</f>
        <v>On42182.057384</v>
      </c>
      <c r="G5100" s="3">
        <f ca="1">IF(Sense_data[[#This Row],[a_1State]]="Off",RANDBETWEEN(off_min,off_max),RANDBETWEEN(on_min,on_max))/sr_div</f>
        <v>5.8</v>
      </c>
      <c r="H5100" s="3">
        <v>3.9</v>
      </c>
      <c r="I5100" s="3">
        <f>IF(HOUR(Sense_data[[#This Row],[SysTimeStamp]])&lt;12,I5099+$B$14,I5099-$B$14)</f>
        <v>16.176620370371307</v>
      </c>
    </row>
    <row r="5101" spans="1:9" x14ac:dyDescent="0.2">
      <c r="A5101" t="s">
        <v>20</v>
      </c>
      <c r="B5101" t="s">
        <v>22</v>
      </c>
      <c r="C5101" s="6">
        <f t="shared" si="83"/>
        <v>42182.058842606348</v>
      </c>
      <c r="D5101" t="s">
        <v>23</v>
      </c>
      <c r="E5101" s="6">
        <f>IF(Sense_data[[#This Row],[a_1State]]=D5100,E5100,Sense_data[[#This Row],[SysTimeStamp]])</f>
        <v>42182.057384272674</v>
      </c>
      <c r="F5101" s="3" t="str">
        <f>Sense_data[[#This Row],[a_1State]]&amp;TEXT(Sense_data[[#This Row],[StateInstanceTimestamp]],"#.######")</f>
        <v>On42182.057384</v>
      </c>
      <c r="G5101" s="3">
        <f ca="1">IF(Sense_data[[#This Row],[a_1State]]="Off",RANDBETWEEN(off_min,off_max),RANDBETWEEN(on_min,on_max))/sr_div</f>
        <v>5.3</v>
      </c>
      <c r="H5101" s="3">
        <v>3</v>
      </c>
      <c r="I5101" s="3">
        <f>IF(HOUR(Sense_data[[#This Row],[SysTimeStamp]])&lt;12,I5100+$B$14,I5100-$B$14)</f>
        <v>16.176851851852788</v>
      </c>
    </row>
    <row r="5102" spans="1:9" x14ac:dyDescent="0.2">
      <c r="A5102" t="s">
        <v>20</v>
      </c>
      <c r="B5102" t="s">
        <v>22</v>
      </c>
      <c r="C5102" s="6">
        <f t="shared" si="83"/>
        <v>42182.058854180425</v>
      </c>
      <c r="D5102" t="s">
        <v>23</v>
      </c>
      <c r="E5102" s="6">
        <f>IF(Sense_data[[#This Row],[a_1State]]=D5101,E5101,Sense_data[[#This Row],[SysTimeStamp]])</f>
        <v>42182.057384272674</v>
      </c>
      <c r="F5102" s="3" t="str">
        <f>Sense_data[[#This Row],[a_1State]]&amp;TEXT(Sense_data[[#This Row],[StateInstanceTimestamp]],"#.######")</f>
        <v>On42182.057384</v>
      </c>
      <c r="G5102" s="3">
        <f ca="1">IF(Sense_data[[#This Row],[a_1State]]="Off",RANDBETWEEN(off_min,off_max),RANDBETWEEN(on_min,on_max))/sr_div</f>
        <v>5.5</v>
      </c>
      <c r="H5102" s="3">
        <v>3.7</v>
      </c>
      <c r="I5102" s="3">
        <f>IF(HOUR(Sense_data[[#This Row],[SysTimeStamp]])&lt;12,I5101+$B$14,I5101-$B$14)</f>
        <v>16.17708333333427</v>
      </c>
    </row>
    <row r="5103" spans="1:9" x14ac:dyDescent="0.2">
      <c r="A5103" t="s">
        <v>20</v>
      </c>
      <c r="B5103" t="s">
        <v>22</v>
      </c>
      <c r="C5103" s="6">
        <f t="shared" si="83"/>
        <v>42182.058865754501</v>
      </c>
      <c r="D5103" t="s">
        <v>23</v>
      </c>
      <c r="E5103" s="6">
        <f>IF(Sense_data[[#This Row],[a_1State]]=D5102,E5102,Sense_data[[#This Row],[SysTimeStamp]])</f>
        <v>42182.057384272674</v>
      </c>
      <c r="F5103" s="3" t="str">
        <f>Sense_data[[#This Row],[a_1State]]&amp;TEXT(Sense_data[[#This Row],[StateInstanceTimestamp]],"#.######")</f>
        <v>On42182.057384</v>
      </c>
      <c r="G5103" s="3">
        <f ca="1">IF(Sense_data[[#This Row],[a_1State]]="Off",RANDBETWEEN(off_min,off_max),RANDBETWEEN(on_min,on_max))/sr_div</f>
        <v>3.8</v>
      </c>
      <c r="H5103" s="3">
        <v>4.3</v>
      </c>
      <c r="I5103" s="3">
        <f>IF(HOUR(Sense_data[[#This Row],[SysTimeStamp]])&lt;12,I5102+$B$14,I5102-$B$14)</f>
        <v>16.177314814815752</v>
      </c>
    </row>
    <row r="5104" spans="1:9" x14ac:dyDescent="0.2">
      <c r="A5104" t="s">
        <v>20</v>
      </c>
      <c r="B5104" t="s">
        <v>22</v>
      </c>
      <c r="C5104" s="6">
        <f t="shared" ref="C5104:C5167" si="84">C5103+$B$2</f>
        <v>42182.058877328578</v>
      </c>
      <c r="D5104" t="s">
        <v>23</v>
      </c>
      <c r="E5104" s="6">
        <f>IF(Sense_data[[#This Row],[a_1State]]=D5103,E5103,Sense_data[[#This Row],[SysTimeStamp]])</f>
        <v>42182.057384272674</v>
      </c>
      <c r="F5104" s="3" t="str">
        <f>Sense_data[[#This Row],[a_1State]]&amp;TEXT(Sense_data[[#This Row],[StateInstanceTimestamp]],"#.######")</f>
        <v>On42182.057384</v>
      </c>
      <c r="G5104" s="3">
        <f ca="1">IF(Sense_data[[#This Row],[a_1State]]="Off",RANDBETWEEN(off_min,off_max),RANDBETWEEN(on_min,on_max))/sr_div</f>
        <v>4.8</v>
      </c>
      <c r="H5104" s="3">
        <v>5.7</v>
      </c>
      <c r="I5104" s="3">
        <f>IF(HOUR(Sense_data[[#This Row],[SysTimeStamp]])&lt;12,I5103+$B$14,I5103-$B$14)</f>
        <v>16.177546296297233</v>
      </c>
    </row>
    <row r="5105" spans="1:9" x14ac:dyDescent="0.2">
      <c r="A5105" t="s">
        <v>20</v>
      </c>
      <c r="B5105" t="s">
        <v>22</v>
      </c>
      <c r="C5105" s="6">
        <f t="shared" si="84"/>
        <v>42182.058888902655</v>
      </c>
      <c r="D5105" t="s">
        <v>23</v>
      </c>
      <c r="E5105" s="6">
        <f>IF(Sense_data[[#This Row],[a_1State]]=D5104,E5104,Sense_data[[#This Row],[SysTimeStamp]])</f>
        <v>42182.057384272674</v>
      </c>
      <c r="F5105" s="3" t="str">
        <f>Sense_data[[#This Row],[a_1State]]&amp;TEXT(Sense_data[[#This Row],[StateInstanceTimestamp]],"#.######")</f>
        <v>On42182.057384</v>
      </c>
      <c r="G5105" s="3">
        <f ca="1">IF(Sense_data[[#This Row],[a_1State]]="Off",RANDBETWEEN(off_min,off_max),RANDBETWEEN(on_min,on_max))/sr_div</f>
        <v>5.3</v>
      </c>
      <c r="H5105" s="3">
        <v>3.3</v>
      </c>
      <c r="I5105" s="3">
        <f>IF(HOUR(Sense_data[[#This Row],[SysTimeStamp]])&lt;12,I5104+$B$14,I5104-$B$14)</f>
        <v>16.177777777778715</v>
      </c>
    </row>
    <row r="5106" spans="1:9" x14ac:dyDescent="0.2">
      <c r="A5106" t="s">
        <v>20</v>
      </c>
      <c r="B5106" t="s">
        <v>22</v>
      </c>
      <c r="C5106" s="6">
        <f t="shared" si="84"/>
        <v>42182.058900476732</v>
      </c>
      <c r="D5106" t="s">
        <v>23</v>
      </c>
      <c r="E5106" s="6">
        <f>IF(Sense_data[[#This Row],[a_1State]]=D5105,E5105,Sense_data[[#This Row],[SysTimeStamp]])</f>
        <v>42182.057384272674</v>
      </c>
      <c r="F5106" s="3" t="str">
        <f>Sense_data[[#This Row],[a_1State]]&amp;TEXT(Sense_data[[#This Row],[StateInstanceTimestamp]],"#.######")</f>
        <v>On42182.057384</v>
      </c>
      <c r="G5106" s="3">
        <f ca="1">IF(Sense_data[[#This Row],[a_1State]]="Off",RANDBETWEEN(off_min,off_max),RANDBETWEEN(on_min,on_max))/sr_div</f>
        <v>5.9</v>
      </c>
      <c r="H5106" s="3">
        <v>3.9</v>
      </c>
      <c r="I5106" s="3">
        <f>IF(HOUR(Sense_data[[#This Row],[SysTimeStamp]])&lt;12,I5105+$B$14,I5105-$B$14)</f>
        <v>16.178009259260197</v>
      </c>
    </row>
    <row r="5107" spans="1:9" x14ac:dyDescent="0.2">
      <c r="A5107" t="s">
        <v>20</v>
      </c>
      <c r="B5107" t="s">
        <v>22</v>
      </c>
      <c r="C5107" s="6">
        <f t="shared" si="84"/>
        <v>42182.058912050808</v>
      </c>
      <c r="D5107" t="s">
        <v>23</v>
      </c>
      <c r="E5107" s="6">
        <f>IF(Sense_data[[#This Row],[a_1State]]=D5106,E5106,Sense_data[[#This Row],[SysTimeStamp]])</f>
        <v>42182.057384272674</v>
      </c>
      <c r="F5107" s="3" t="str">
        <f>Sense_data[[#This Row],[a_1State]]&amp;TEXT(Sense_data[[#This Row],[StateInstanceTimestamp]],"#.######")</f>
        <v>On42182.057384</v>
      </c>
      <c r="G5107" s="3">
        <f ca="1">IF(Sense_data[[#This Row],[a_1State]]="Off",RANDBETWEEN(off_min,off_max),RANDBETWEEN(on_min,on_max))/sr_div</f>
        <v>3.9</v>
      </c>
      <c r="H5107" s="3">
        <v>4.9000000000000004</v>
      </c>
      <c r="I5107" s="3">
        <f>IF(HOUR(Sense_data[[#This Row],[SysTimeStamp]])&lt;12,I5106+$B$14,I5106-$B$14)</f>
        <v>16.178240740741678</v>
      </c>
    </row>
    <row r="5108" spans="1:9" x14ac:dyDescent="0.2">
      <c r="A5108" t="s">
        <v>20</v>
      </c>
      <c r="B5108" t="s">
        <v>22</v>
      </c>
      <c r="C5108" s="6">
        <f t="shared" si="84"/>
        <v>42182.058923624885</v>
      </c>
      <c r="D5108" t="s">
        <v>23</v>
      </c>
      <c r="E5108" s="6">
        <f>IF(Sense_data[[#This Row],[a_1State]]=D5107,E5107,Sense_data[[#This Row],[SysTimeStamp]])</f>
        <v>42182.057384272674</v>
      </c>
      <c r="F5108" s="3" t="str">
        <f>Sense_data[[#This Row],[a_1State]]&amp;TEXT(Sense_data[[#This Row],[StateInstanceTimestamp]],"#.######")</f>
        <v>On42182.057384</v>
      </c>
      <c r="G5108" s="3">
        <f ca="1">IF(Sense_data[[#This Row],[a_1State]]="Off",RANDBETWEEN(off_min,off_max),RANDBETWEEN(on_min,on_max))/sr_div</f>
        <v>5.8</v>
      </c>
      <c r="H5108" s="3">
        <v>4</v>
      </c>
      <c r="I5108" s="3">
        <f>IF(HOUR(Sense_data[[#This Row],[SysTimeStamp]])&lt;12,I5107+$B$14,I5107-$B$14)</f>
        <v>16.17847222222316</v>
      </c>
    </row>
    <row r="5109" spans="1:9" x14ac:dyDescent="0.2">
      <c r="A5109" t="s">
        <v>20</v>
      </c>
      <c r="B5109" t="s">
        <v>22</v>
      </c>
      <c r="C5109" s="6">
        <f t="shared" si="84"/>
        <v>42182.058935198962</v>
      </c>
      <c r="D5109" t="s">
        <v>23</v>
      </c>
      <c r="E5109" s="6">
        <f>IF(Sense_data[[#This Row],[a_1State]]=D5108,E5108,Sense_data[[#This Row],[SysTimeStamp]])</f>
        <v>42182.057384272674</v>
      </c>
      <c r="F5109" s="3" t="str">
        <f>Sense_data[[#This Row],[a_1State]]&amp;TEXT(Sense_data[[#This Row],[StateInstanceTimestamp]],"#.######")</f>
        <v>On42182.057384</v>
      </c>
      <c r="G5109" s="3">
        <f ca="1">IF(Sense_data[[#This Row],[a_1State]]="Off",RANDBETWEEN(off_min,off_max),RANDBETWEEN(on_min,on_max))/sr_div</f>
        <v>4</v>
      </c>
      <c r="H5109" s="3">
        <v>4</v>
      </c>
      <c r="I5109" s="3">
        <f>IF(HOUR(Sense_data[[#This Row],[SysTimeStamp]])&lt;12,I5108+$B$14,I5108-$B$14)</f>
        <v>16.178703703704642</v>
      </c>
    </row>
    <row r="5110" spans="1:9" x14ac:dyDescent="0.2">
      <c r="A5110" t="s">
        <v>20</v>
      </c>
      <c r="B5110" t="s">
        <v>22</v>
      </c>
      <c r="C5110" s="6">
        <f t="shared" si="84"/>
        <v>42182.058946773039</v>
      </c>
      <c r="D5110" t="s">
        <v>23</v>
      </c>
      <c r="E5110" s="6">
        <f>IF(Sense_data[[#This Row],[a_1State]]=D5109,E5109,Sense_data[[#This Row],[SysTimeStamp]])</f>
        <v>42182.057384272674</v>
      </c>
      <c r="F5110" s="3" t="str">
        <f>Sense_data[[#This Row],[a_1State]]&amp;TEXT(Sense_data[[#This Row],[StateInstanceTimestamp]],"#.######")</f>
        <v>On42182.057384</v>
      </c>
      <c r="G5110" s="3">
        <f ca="1">IF(Sense_data[[#This Row],[a_1State]]="Off",RANDBETWEEN(off_min,off_max),RANDBETWEEN(on_min,on_max))/sr_div</f>
        <v>4.8</v>
      </c>
      <c r="H5110" s="3">
        <v>4.0999999999999996</v>
      </c>
      <c r="I5110" s="3">
        <f>IF(HOUR(Sense_data[[#This Row],[SysTimeStamp]])&lt;12,I5109+$B$14,I5109-$B$14)</f>
        <v>16.178935185186123</v>
      </c>
    </row>
    <row r="5111" spans="1:9" x14ac:dyDescent="0.2">
      <c r="A5111" t="s">
        <v>20</v>
      </c>
      <c r="B5111" t="s">
        <v>22</v>
      </c>
      <c r="C5111" s="6">
        <f t="shared" si="84"/>
        <v>42182.058958347116</v>
      </c>
      <c r="D5111" t="s">
        <v>23</v>
      </c>
      <c r="E5111" s="6">
        <f>IF(Sense_data[[#This Row],[a_1State]]=D5110,E5110,Sense_data[[#This Row],[SysTimeStamp]])</f>
        <v>42182.057384272674</v>
      </c>
      <c r="F5111" s="3" t="str">
        <f>Sense_data[[#This Row],[a_1State]]&amp;TEXT(Sense_data[[#This Row],[StateInstanceTimestamp]],"#.######")</f>
        <v>On42182.057384</v>
      </c>
      <c r="G5111" s="3">
        <f ca="1">IF(Sense_data[[#This Row],[a_1State]]="Off",RANDBETWEEN(off_min,off_max),RANDBETWEEN(on_min,on_max))/sr_div</f>
        <v>4.8</v>
      </c>
      <c r="H5111" s="3">
        <v>3.2</v>
      </c>
      <c r="I5111" s="3">
        <f>IF(HOUR(Sense_data[[#This Row],[SysTimeStamp]])&lt;12,I5110+$B$14,I5110-$B$14)</f>
        <v>16.179166666667605</v>
      </c>
    </row>
    <row r="5112" spans="1:9" x14ac:dyDescent="0.2">
      <c r="A5112" t="s">
        <v>20</v>
      </c>
      <c r="B5112" t="s">
        <v>22</v>
      </c>
      <c r="C5112" s="6">
        <f t="shared" si="84"/>
        <v>42182.058969921192</v>
      </c>
      <c r="D5112" t="s">
        <v>23</v>
      </c>
      <c r="E5112" s="6">
        <f>IF(Sense_data[[#This Row],[a_1State]]=D5111,E5111,Sense_data[[#This Row],[SysTimeStamp]])</f>
        <v>42182.057384272674</v>
      </c>
      <c r="F5112" s="3" t="str">
        <f>Sense_data[[#This Row],[a_1State]]&amp;TEXT(Sense_data[[#This Row],[StateInstanceTimestamp]],"#.######")</f>
        <v>On42182.057384</v>
      </c>
      <c r="G5112" s="3">
        <f ca="1">IF(Sense_data[[#This Row],[a_1State]]="Off",RANDBETWEEN(off_min,off_max),RANDBETWEEN(on_min,on_max))/sr_div</f>
        <v>5.6</v>
      </c>
      <c r="H5112" s="3">
        <v>5.3</v>
      </c>
      <c r="I5112" s="3">
        <f>IF(HOUR(Sense_data[[#This Row],[SysTimeStamp]])&lt;12,I5111+$B$14,I5111-$B$14)</f>
        <v>16.179398148149087</v>
      </c>
    </row>
    <row r="5113" spans="1:9" x14ac:dyDescent="0.2">
      <c r="A5113" t="s">
        <v>20</v>
      </c>
      <c r="B5113" t="s">
        <v>22</v>
      </c>
      <c r="C5113" s="6">
        <f t="shared" si="84"/>
        <v>42182.058981495269</v>
      </c>
      <c r="D5113" t="s">
        <v>23</v>
      </c>
      <c r="E5113" s="6">
        <f>IF(Sense_data[[#This Row],[a_1State]]=D5112,E5112,Sense_data[[#This Row],[SysTimeStamp]])</f>
        <v>42182.057384272674</v>
      </c>
      <c r="F5113" s="3" t="str">
        <f>Sense_data[[#This Row],[a_1State]]&amp;TEXT(Sense_data[[#This Row],[StateInstanceTimestamp]],"#.######")</f>
        <v>On42182.057384</v>
      </c>
      <c r="G5113" s="3">
        <f ca="1">IF(Sense_data[[#This Row],[a_1State]]="Off",RANDBETWEEN(off_min,off_max),RANDBETWEEN(on_min,on_max))/sr_div</f>
        <v>6</v>
      </c>
      <c r="H5113" s="3">
        <v>5.6</v>
      </c>
      <c r="I5113" s="3">
        <f>IF(HOUR(Sense_data[[#This Row],[SysTimeStamp]])&lt;12,I5112+$B$14,I5112-$B$14)</f>
        <v>16.179629629630568</v>
      </c>
    </row>
    <row r="5114" spans="1:9" x14ac:dyDescent="0.2">
      <c r="A5114" t="s">
        <v>20</v>
      </c>
      <c r="B5114" t="s">
        <v>22</v>
      </c>
      <c r="C5114" s="6">
        <f t="shared" si="84"/>
        <v>42182.058993069346</v>
      </c>
      <c r="D5114" t="s">
        <v>23</v>
      </c>
      <c r="E5114" s="6">
        <f>IF(Sense_data[[#This Row],[a_1State]]=D5113,E5113,Sense_data[[#This Row],[SysTimeStamp]])</f>
        <v>42182.057384272674</v>
      </c>
      <c r="F5114" s="3" t="str">
        <f>Sense_data[[#This Row],[a_1State]]&amp;TEXT(Sense_data[[#This Row],[StateInstanceTimestamp]],"#.######")</f>
        <v>On42182.057384</v>
      </c>
      <c r="G5114" s="3">
        <f ca="1">IF(Sense_data[[#This Row],[a_1State]]="Off",RANDBETWEEN(off_min,off_max),RANDBETWEEN(on_min,on_max))/sr_div</f>
        <v>3.2</v>
      </c>
      <c r="H5114" s="3">
        <v>4.3</v>
      </c>
      <c r="I5114" s="3">
        <f>IF(HOUR(Sense_data[[#This Row],[SysTimeStamp]])&lt;12,I5113+$B$14,I5113-$B$14)</f>
        <v>16.17986111111205</v>
      </c>
    </row>
    <row r="5115" spans="1:9" x14ac:dyDescent="0.2">
      <c r="A5115" t="s">
        <v>20</v>
      </c>
      <c r="B5115" t="s">
        <v>22</v>
      </c>
      <c r="C5115" s="6">
        <f t="shared" si="84"/>
        <v>42182.059004643423</v>
      </c>
      <c r="D5115" t="s">
        <v>23</v>
      </c>
      <c r="E5115" s="6">
        <f>IF(Sense_data[[#This Row],[a_1State]]=D5114,E5114,Sense_data[[#This Row],[SysTimeStamp]])</f>
        <v>42182.057384272674</v>
      </c>
      <c r="F5115" s="3" t="str">
        <f>Sense_data[[#This Row],[a_1State]]&amp;TEXT(Sense_data[[#This Row],[StateInstanceTimestamp]],"#.######")</f>
        <v>On42182.057384</v>
      </c>
      <c r="G5115" s="3">
        <f ca="1">IF(Sense_data[[#This Row],[a_1State]]="Off",RANDBETWEEN(off_min,off_max),RANDBETWEEN(on_min,on_max))/sr_div</f>
        <v>5.5</v>
      </c>
      <c r="H5115" s="3">
        <v>4.2</v>
      </c>
      <c r="I5115" s="3">
        <f>IF(HOUR(Sense_data[[#This Row],[SysTimeStamp]])&lt;12,I5114+$B$14,I5114-$B$14)</f>
        <v>16.180092592593532</v>
      </c>
    </row>
    <row r="5116" spans="1:9" x14ac:dyDescent="0.2">
      <c r="A5116" t="s">
        <v>20</v>
      </c>
      <c r="B5116" t="s">
        <v>22</v>
      </c>
      <c r="C5116" s="6">
        <f t="shared" si="84"/>
        <v>42182.059016217499</v>
      </c>
      <c r="D5116" t="s">
        <v>23</v>
      </c>
      <c r="E5116" s="6">
        <f>IF(Sense_data[[#This Row],[a_1State]]=D5115,E5115,Sense_data[[#This Row],[SysTimeStamp]])</f>
        <v>42182.057384272674</v>
      </c>
      <c r="F5116" s="3" t="str">
        <f>Sense_data[[#This Row],[a_1State]]&amp;TEXT(Sense_data[[#This Row],[StateInstanceTimestamp]],"#.######")</f>
        <v>On42182.057384</v>
      </c>
      <c r="G5116" s="3">
        <f ca="1">IF(Sense_data[[#This Row],[a_1State]]="Off",RANDBETWEEN(off_min,off_max),RANDBETWEEN(on_min,on_max))/sr_div</f>
        <v>5.7</v>
      </c>
      <c r="H5116" s="3">
        <v>6</v>
      </c>
      <c r="I5116" s="3">
        <f>IF(HOUR(Sense_data[[#This Row],[SysTimeStamp]])&lt;12,I5115+$B$14,I5115-$B$14)</f>
        <v>16.180324074075013</v>
      </c>
    </row>
    <row r="5117" spans="1:9" x14ac:dyDescent="0.2">
      <c r="A5117" t="s">
        <v>20</v>
      </c>
      <c r="B5117" t="s">
        <v>22</v>
      </c>
      <c r="C5117" s="6">
        <f t="shared" si="84"/>
        <v>42182.059027791576</v>
      </c>
      <c r="D5117" t="s">
        <v>23</v>
      </c>
      <c r="E5117" s="6">
        <f>IF(Sense_data[[#This Row],[a_1State]]=D5116,E5116,Sense_data[[#This Row],[SysTimeStamp]])</f>
        <v>42182.057384272674</v>
      </c>
      <c r="F5117" s="3" t="str">
        <f>Sense_data[[#This Row],[a_1State]]&amp;TEXT(Sense_data[[#This Row],[StateInstanceTimestamp]],"#.######")</f>
        <v>On42182.057384</v>
      </c>
      <c r="G5117" s="3">
        <f ca="1">IF(Sense_data[[#This Row],[a_1State]]="Off",RANDBETWEEN(off_min,off_max),RANDBETWEEN(on_min,on_max))/sr_div</f>
        <v>3</v>
      </c>
      <c r="H5117" s="3">
        <v>3.3</v>
      </c>
      <c r="I5117" s="3">
        <f>IF(HOUR(Sense_data[[#This Row],[SysTimeStamp]])&lt;12,I5116+$B$14,I5116-$B$14)</f>
        <v>16.180555555556495</v>
      </c>
    </row>
    <row r="5118" spans="1:9" x14ac:dyDescent="0.2">
      <c r="A5118" t="s">
        <v>20</v>
      </c>
      <c r="B5118" t="s">
        <v>22</v>
      </c>
      <c r="C5118" s="6">
        <f t="shared" si="84"/>
        <v>42182.059039365653</v>
      </c>
      <c r="D5118" t="s">
        <v>23</v>
      </c>
      <c r="E5118" s="6">
        <f>IF(Sense_data[[#This Row],[a_1State]]=D5117,E5117,Sense_data[[#This Row],[SysTimeStamp]])</f>
        <v>42182.057384272674</v>
      </c>
      <c r="F5118" s="3" t="str">
        <f>Sense_data[[#This Row],[a_1State]]&amp;TEXT(Sense_data[[#This Row],[StateInstanceTimestamp]],"#.######")</f>
        <v>On42182.057384</v>
      </c>
      <c r="G5118" s="3">
        <f ca="1">IF(Sense_data[[#This Row],[a_1State]]="Off",RANDBETWEEN(off_min,off_max),RANDBETWEEN(on_min,on_max))/sr_div</f>
        <v>3.5</v>
      </c>
      <c r="H5118" s="3">
        <v>3</v>
      </c>
      <c r="I5118" s="3">
        <f>IF(HOUR(Sense_data[[#This Row],[SysTimeStamp]])&lt;12,I5117+$B$14,I5117-$B$14)</f>
        <v>16.180787037037977</v>
      </c>
    </row>
    <row r="5119" spans="1:9" x14ac:dyDescent="0.2">
      <c r="A5119" t="s">
        <v>20</v>
      </c>
      <c r="B5119" t="s">
        <v>22</v>
      </c>
      <c r="C5119" s="6">
        <f t="shared" si="84"/>
        <v>42182.05905093973</v>
      </c>
      <c r="D5119" t="s">
        <v>23</v>
      </c>
      <c r="E5119" s="6">
        <f>IF(Sense_data[[#This Row],[a_1State]]=D5118,E5118,Sense_data[[#This Row],[SysTimeStamp]])</f>
        <v>42182.057384272674</v>
      </c>
      <c r="F5119" s="3" t="str">
        <f>Sense_data[[#This Row],[a_1State]]&amp;TEXT(Sense_data[[#This Row],[StateInstanceTimestamp]],"#.######")</f>
        <v>On42182.057384</v>
      </c>
      <c r="G5119" s="3">
        <f ca="1">IF(Sense_data[[#This Row],[a_1State]]="Off",RANDBETWEEN(off_min,off_max),RANDBETWEEN(on_min,on_max))/sr_div</f>
        <v>3.1</v>
      </c>
      <c r="H5119" s="3">
        <v>5.8</v>
      </c>
      <c r="I5119" s="3">
        <f>IF(HOUR(Sense_data[[#This Row],[SysTimeStamp]])&lt;12,I5118+$B$14,I5118-$B$14)</f>
        <v>16.181018518519458</v>
      </c>
    </row>
    <row r="5120" spans="1:9" x14ac:dyDescent="0.2">
      <c r="A5120" t="s">
        <v>20</v>
      </c>
      <c r="B5120" t="s">
        <v>22</v>
      </c>
      <c r="C5120" s="6">
        <f t="shared" si="84"/>
        <v>42182.059062513807</v>
      </c>
      <c r="D5120" t="s">
        <v>23</v>
      </c>
      <c r="E5120" s="6">
        <f>IF(Sense_data[[#This Row],[a_1State]]=D5119,E5119,Sense_data[[#This Row],[SysTimeStamp]])</f>
        <v>42182.057384272674</v>
      </c>
      <c r="F5120" s="3" t="str">
        <f>Sense_data[[#This Row],[a_1State]]&amp;TEXT(Sense_data[[#This Row],[StateInstanceTimestamp]],"#.######")</f>
        <v>On42182.057384</v>
      </c>
      <c r="G5120" s="3">
        <f ca="1">IF(Sense_data[[#This Row],[a_1State]]="Off",RANDBETWEEN(off_min,off_max),RANDBETWEEN(on_min,on_max))/sr_div</f>
        <v>4.4000000000000004</v>
      </c>
      <c r="H5120" s="3">
        <v>5.7</v>
      </c>
      <c r="I5120" s="3">
        <f>IF(HOUR(Sense_data[[#This Row],[SysTimeStamp]])&lt;12,I5119+$B$14,I5119-$B$14)</f>
        <v>16.18125000000094</v>
      </c>
    </row>
    <row r="5121" spans="1:9" x14ac:dyDescent="0.2">
      <c r="A5121" t="s">
        <v>20</v>
      </c>
      <c r="B5121" t="s">
        <v>22</v>
      </c>
      <c r="C5121" s="6">
        <f t="shared" si="84"/>
        <v>42182.059074087883</v>
      </c>
      <c r="D5121" t="s">
        <v>23</v>
      </c>
      <c r="E5121" s="6">
        <f>IF(Sense_data[[#This Row],[a_1State]]=D5120,E5120,Sense_data[[#This Row],[SysTimeStamp]])</f>
        <v>42182.057384272674</v>
      </c>
      <c r="F5121" s="3" t="str">
        <f>Sense_data[[#This Row],[a_1State]]&amp;TEXT(Sense_data[[#This Row],[StateInstanceTimestamp]],"#.######")</f>
        <v>On42182.057384</v>
      </c>
      <c r="G5121" s="3">
        <f ca="1">IF(Sense_data[[#This Row],[a_1State]]="Off",RANDBETWEEN(off_min,off_max),RANDBETWEEN(on_min,on_max))/sr_div</f>
        <v>5.3</v>
      </c>
      <c r="H5121" s="3">
        <v>4.7</v>
      </c>
      <c r="I5121" s="3">
        <f>IF(HOUR(Sense_data[[#This Row],[SysTimeStamp]])&lt;12,I5120+$B$14,I5120-$B$14)</f>
        <v>16.181481481482422</v>
      </c>
    </row>
    <row r="5122" spans="1:9" x14ac:dyDescent="0.2">
      <c r="A5122" t="s">
        <v>20</v>
      </c>
      <c r="B5122" t="s">
        <v>22</v>
      </c>
      <c r="C5122" s="6">
        <f t="shared" si="84"/>
        <v>42182.05908566196</v>
      </c>
      <c r="D5122" t="s">
        <v>23</v>
      </c>
      <c r="E5122" s="6">
        <f>IF(Sense_data[[#This Row],[a_1State]]=D5121,E5121,Sense_data[[#This Row],[SysTimeStamp]])</f>
        <v>42182.057384272674</v>
      </c>
      <c r="F5122" s="3" t="str">
        <f>Sense_data[[#This Row],[a_1State]]&amp;TEXT(Sense_data[[#This Row],[StateInstanceTimestamp]],"#.######")</f>
        <v>On42182.057384</v>
      </c>
      <c r="G5122" s="3">
        <f ca="1">IF(Sense_data[[#This Row],[a_1State]]="Off",RANDBETWEEN(off_min,off_max),RANDBETWEEN(on_min,on_max))/sr_div</f>
        <v>4.0999999999999996</v>
      </c>
      <c r="H5122" s="3">
        <v>4.0999999999999996</v>
      </c>
      <c r="I5122" s="3">
        <f>IF(HOUR(Sense_data[[#This Row],[SysTimeStamp]])&lt;12,I5121+$B$14,I5121-$B$14)</f>
        <v>16.181712962963903</v>
      </c>
    </row>
    <row r="5123" spans="1:9" x14ac:dyDescent="0.2">
      <c r="A5123" t="s">
        <v>20</v>
      </c>
      <c r="B5123" t="s">
        <v>22</v>
      </c>
      <c r="C5123" s="6">
        <f t="shared" si="84"/>
        <v>42182.059097236037</v>
      </c>
      <c r="D5123" t="s">
        <v>23</v>
      </c>
      <c r="E5123" s="6">
        <f>IF(Sense_data[[#This Row],[a_1State]]=D5122,E5122,Sense_data[[#This Row],[SysTimeStamp]])</f>
        <v>42182.057384272674</v>
      </c>
      <c r="F5123" s="3" t="str">
        <f>Sense_data[[#This Row],[a_1State]]&amp;TEXT(Sense_data[[#This Row],[StateInstanceTimestamp]],"#.######")</f>
        <v>On42182.057384</v>
      </c>
      <c r="G5123" s="3">
        <f ca="1">IF(Sense_data[[#This Row],[a_1State]]="Off",RANDBETWEEN(off_min,off_max),RANDBETWEEN(on_min,on_max))/sr_div</f>
        <v>5.3</v>
      </c>
      <c r="H5123" s="3">
        <v>3.3</v>
      </c>
      <c r="I5123" s="3">
        <f>IF(HOUR(Sense_data[[#This Row],[SysTimeStamp]])&lt;12,I5122+$B$14,I5122-$B$14)</f>
        <v>16.181944444445385</v>
      </c>
    </row>
    <row r="5124" spans="1:9" x14ac:dyDescent="0.2">
      <c r="A5124" t="s">
        <v>20</v>
      </c>
      <c r="B5124" t="s">
        <v>22</v>
      </c>
      <c r="C5124" s="6">
        <f t="shared" si="84"/>
        <v>42182.059108810114</v>
      </c>
      <c r="D5124" t="s">
        <v>23</v>
      </c>
      <c r="E5124" s="6">
        <f>IF(Sense_data[[#This Row],[a_1State]]=D5123,E5123,Sense_data[[#This Row],[SysTimeStamp]])</f>
        <v>42182.057384272674</v>
      </c>
      <c r="F5124" s="3" t="str">
        <f>Sense_data[[#This Row],[a_1State]]&amp;TEXT(Sense_data[[#This Row],[StateInstanceTimestamp]],"#.######")</f>
        <v>On42182.057384</v>
      </c>
      <c r="G5124" s="3">
        <f ca="1">IF(Sense_data[[#This Row],[a_1State]]="Off",RANDBETWEEN(off_min,off_max),RANDBETWEEN(on_min,on_max))/sr_div</f>
        <v>3</v>
      </c>
      <c r="H5124" s="3">
        <v>4.4000000000000004</v>
      </c>
      <c r="I5124" s="3">
        <f>IF(HOUR(Sense_data[[#This Row],[SysTimeStamp]])&lt;12,I5123+$B$14,I5123-$B$14)</f>
        <v>16.182175925926867</v>
      </c>
    </row>
    <row r="5125" spans="1:9" x14ac:dyDescent="0.2">
      <c r="A5125" t="s">
        <v>20</v>
      </c>
      <c r="B5125" t="s">
        <v>22</v>
      </c>
      <c r="C5125" s="6">
        <f t="shared" si="84"/>
        <v>42182.05912038419</v>
      </c>
      <c r="D5125" t="s">
        <v>23</v>
      </c>
      <c r="E5125" s="6">
        <f>IF(Sense_data[[#This Row],[a_1State]]=D5124,E5124,Sense_data[[#This Row],[SysTimeStamp]])</f>
        <v>42182.057384272674</v>
      </c>
      <c r="F5125" s="3" t="str">
        <f>Sense_data[[#This Row],[a_1State]]&amp;TEXT(Sense_data[[#This Row],[StateInstanceTimestamp]],"#.######")</f>
        <v>On42182.057384</v>
      </c>
      <c r="G5125" s="3">
        <f ca="1">IF(Sense_data[[#This Row],[a_1State]]="Off",RANDBETWEEN(off_min,off_max),RANDBETWEEN(on_min,on_max))/sr_div</f>
        <v>3.8</v>
      </c>
      <c r="H5125" s="3">
        <v>5.0999999999999996</v>
      </c>
      <c r="I5125" s="3">
        <f>IF(HOUR(Sense_data[[#This Row],[SysTimeStamp]])&lt;12,I5124+$B$14,I5124-$B$14)</f>
        <v>16.182407407408348</v>
      </c>
    </row>
    <row r="5126" spans="1:9" x14ac:dyDescent="0.2">
      <c r="A5126" t="s">
        <v>20</v>
      </c>
      <c r="B5126" t="s">
        <v>22</v>
      </c>
      <c r="C5126" s="6">
        <f t="shared" si="84"/>
        <v>42182.059131958267</v>
      </c>
      <c r="D5126" t="s">
        <v>23</v>
      </c>
      <c r="E5126" s="6">
        <f>IF(Sense_data[[#This Row],[a_1State]]=D5125,E5125,Sense_data[[#This Row],[SysTimeStamp]])</f>
        <v>42182.057384272674</v>
      </c>
      <c r="F5126" s="3" t="str">
        <f>Sense_data[[#This Row],[a_1State]]&amp;TEXT(Sense_data[[#This Row],[StateInstanceTimestamp]],"#.######")</f>
        <v>On42182.057384</v>
      </c>
      <c r="G5126" s="3">
        <f ca="1">IF(Sense_data[[#This Row],[a_1State]]="Off",RANDBETWEEN(off_min,off_max),RANDBETWEEN(on_min,on_max))/sr_div</f>
        <v>5.2</v>
      </c>
      <c r="H5126" s="3">
        <v>3.9</v>
      </c>
      <c r="I5126" s="3">
        <f>IF(HOUR(Sense_data[[#This Row],[SysTimeStamp]])&lt;12,I5125+$B$14,I5125-$B$14)</f>
        <v>16.18263888888983</v>
      </c>
    </row>
    <row r="5127" spans="1:9" x14ac:dyDescent="0.2">
      <c r="A5127" t="s">
        <v>20</v>
      </c>
      <c r="B5127" t="s">
        <v>22</v>
      </c>
      <c r="C5127" s="6">
        <f t="shared" si="84"/>
        <v>42182.059143532344</v>
      </c>
      <c r="D5127" t="s">
        <v>23</v>
      </c>
      <c r="E5127" s="6">
        <f>IF(Sense_data[[#This Row],[a_1State]]=D5126,E5126,Sense_data[[#This Row],[SysTimeStamp]])</f>
        <v>42182.057384272674</v>
      </c>
      <c r="F5127" s="3" t="str">
        <f>Sense_data[[#This Row],[a_1State]]&amp;TEXT(Sense_data[[#This Row],[StateInstanceTimestamp]],"#.######")</f>
        <v>On42182.057384</v>
      </c>
      <c r="G5127" s="3">
        <f ca="1">IF(Sense_data[[#This Row],[a_1State]]="Off",RANDBETWEEN(off_min,off_max),RANDBETWEEN(on_min,on_max))/sr_div</f>
        <v>4</v>
      </c>
      <c r="H5127" s="3">
        <v>5</v>
      </c>
      <c r="I5127" s="3">
        <f>IF(HOUR(Sense_data[[#This Row],[SysTimeStamp]])&lt;12,I5126+$B$14,I5126-$B$14)</f>
        <v>16.182870370371312</v>
      </c>
    </row>
    <row r="5128" spans="1:9" x14ac:dyDescent="0.2">
      <c r="A5128" t="s">
        <v>20</v>
      </c>
      <c r="B5128" t="s">
        <v>22</v>
      </c>
      <c r="C5128" s="6">
        <f t="shared" si="84"/>
        <v>42182.059155106421</v>
      </c>
      <c r="D5128" t="s">
        <v>23</v>
      </c>
      <c r="E5128" s="6">
        <f>IF(Sense_data[[#This Row],[a_1State]]=D5127,E5127,Sense_data[[#This Row],[SysTimeStamp]])</f>
        <v>42182.057384272674</v>
      </c>
      <c r="F5128" s="3" t="str">
        <f>Sense_data[[#This Row],[a_1State]]&amp;TEXT(Sense_data[[#This Row],[StateInstanceTimestamp]],"#.######")</f>
        <v>On42182.057384</v>
      </c>
      <c r="G5128" s="3">
        <f ca="1">IF(Sense_data[[#This Row],[a_1State]]="Off",RANDBETWEEN(off_min,off_max),RANDBETWEEN(on_min,on_max))/sr_div</f>
        <v>4.7</v>
      </c>
      <c r="H5128" s="3">
        <v>3.5</v>
      </c>
      <c r="I5128" s="3">
        <f>IF(HOUR(Sense_data[[#This Row],[SysTimeStamp]])&lt;12,I5127+$B$14,I5127-$B$14)</f>
        <v>16.183101851852793</v>
      </c>
    </row>
    <row r="5129" spans="1:9" x14ac:dyDescent="0.2">
      <c r="A5129" t="s">
        <v>20</v>
      </c>
      <c r="B5129" t="s">
        <v>22</v>
      </c>
      <c r="C5129" s="6">
        <f t="shared" si="84"/>
        <v>42182.059166680498</v>
      </c>
      <c r="D5129" t="s">
        <v>23</v>
      </c>
      <c r="E5129" s="6">
        <f>IF(Sense_data[[#This Row],[a_1State]]=D5128,E5128,Sense_data[[#This Row],[SysTimeStamp]])</f>
        <v>42182.057384272674</v>
      </c>
      <c r="F5129" s="3" t="str">
        <f>Sense_data[[#This Row],[a_1State]]&amp;TEXT(Sense_data[[#This Row],[StateInstanceTimestamp]],"#.######")</f>
        <v>On42182.057384</v>
      </c>
      <c r="G5129" s="3">
        <f ca="1">IF(Sense_data[[#This Row],[a_1State]]="Off",RANDBETWEEN(off_min,off_max),RANDBETWEEN(on_min,on_max))/sr_div</f>
        <v>3.4</v>
      </c>
      <c r="H5129" s="3">
        <v>4.2</v>
      </c>
      <c r="I5129" s="3">
        <f>IF(HOUR(Sense_data[[#This Row],[SysTimeStamp]])&lt;12,I5128+$B$14,I5128-$B$14)</f>
        <v>16.183333333334275</v>
      </c>
    </row>
    <row r="5130" spans="1:9" x14ac:dyDescent="0.2">
      <c r="A5130" t="s">
        <v>20</v>
      </c>
      <c r="B5130" t="s">
        <v>22</v>
      </c>
      <c r="C5130" s="6">
        <f t="shared" si="84"/>
        <v>42182.059178254574</v>
      </c>
      <c r="D5130" t="s">
        <v>23</v>
      </c>
      <c r="E5130" s="6">
        <f>IF(Sense_data[[#This Row],[a_1State]]=D5129,E5129,Sense_data[[#This Row],[SysTimeStamp]])</f>
        <v>42182.057384272674</v>
      </c>
      <c r="F5130" s="3" t="str">
        <f>Sense_data[[#This Row],[a_1State]]&amp;TEXT(Sense_data[[#This Row],[StateInstanceTimestamp]],"#.######")</f>
        <v>On42182.057384</v>
      </c>
      <c r="G5130" s="3">
        <f ca="1">IF(Sense_data[[#This Row],[a_1State]]="Off",RANDBETWEEN(off_min,off_max),RANDBETWEEN(on_min,on_max))/sr_div</f>
        <v>5.0999999999999996</v>
      </c>
      <c r="H5130" s="3">
        <v>3</v>
      </c>
      <c r="I5130" s="3">
        <f>IF(HOUR(Sense_data[[#This Row],[SysTimeStamp]])&lt;12,I5129+$B$14,I5129-$B$14)</f>
        <v>16.183564814815757</v>
      </c>
    </row>
    <row r="5131" spans="1:9" x14ac:dyDescent="0.2">
      <c r="A5131" t="s">
        <v>20</v>
      </c>
      <c r="B5131" t="s">
        <v>22</v>
      </c>
      <c r="C5131" s="6">
        <f t="shared" si="84"/>
        <v>42182.059189828651</v>
      </c>
      <c r="D5131" t="s">
        <v>23</v>
      </c>
      <c r="E5131" s="6">
        <f>IF(Sense_data[[#This Row],[a_1State]]=D5130,E5130,Sense_data[[#This Row],[SysTimeStamp]])</f>
        <v>42182.057384272674</v>
      </c>
      <c r="F5131" s="3" t="str">
        <f>Sense_data[[#This Row],[a_1State]]&amp;TEXT(Sense_data[[#This Row],[StateInstanceTimestamp]],"#.######")</f>
        <v>On42182.057384</v>
      </c>
      <c r="G5131" s="3">
        <f ca="1">IF(Sense_data[[#This Row],[a_1State]]="Off",RANDBETWEEN(off_min,off_max),RANDBETWEEN(on_min,on_max))/sr_div</f>
        <v>5.7</v>
      </c>
      <c r="H5131" s="3">
        <v>5.3</v>
      </c>
      <c r="I5131" s="3">
        <f>IF(HOUR(Sense_data[[#This Row],[SysTimeStamp]])&lt;12,I5130+$B$14,I5130-$B$14)</f>
        <v>16.183796296297238</v>
      </c>
    </row>
    <row r="5132" spans="1:9" x14ac:dyDescent="0.2">
      <c r="A5132" t="s">
        <v>20</v>
      </c>
      <c r="B5132" t="s">
        <v>22</v>
      </c>
      <c r="C5132" s="6">
        <f t="shared" si="84"/>
        <v>42182.059201402728</v>
      </c>
      <c r="D5132" t="s">
        <v>23</v>
      </c>
      <c r="E5132" s="6">
        <f>IF(Sense_data[[#This Row],[a_1State]]=D5131,E5131,Sense_data[[#This Row],[SysTimeStamp]])</f>
        <v>42182.057384272674</v>
      </c>
      <c r="F5132" s="3" t="str">
        <f>Sense_data[[#This Row],[a_1State]]&amp;TEXT(Sense_data[[#This Row],[StateInstanceTimestamp]],"#.######")</f>
        <v>On42182.057384</v>
      </c>
      <c r="G5132" s="3">
        <f ca="1">IF(Sense_data[[#This Row],[a_1State]]="Off",RANDBETWEEN(off_min,off_max),RANDBETWEEN(on_min,on_max))/sr_div</f>
        <v>4.4000000000000004</v>
      </c>
      <c r="H5132" s="3">
        <v>5.5</v>
      </c>
      <c r="I5132" s="3">
        <f>IF(HOUR(Sense_data[[#This Row],[SysTimeStamp]])&lt;12,I5131+$B$14,I5131-$B$14)</f>
        <v>16.18402777777872</v>
      </c>
    </row>
    <row r="5133" spans="1:9" x14ac:dyDescent="0.2">
      <c r="A5133" t="s">
        <v>20</v>
      </c>
      <c r="B5133" t="s">
        <v>22</v>
      </c>
      <c r="C5133" s="6">
        <f t="shared" si="84"/>
        <v>42182.059212976805</v>
      </c>
      <c r="D5133" t="s">
        <v>23</v>
      </c>
      <c r="E5133" s="6">
        <f>IF(Sense_data[[#This Row],[a_1State]]=D5132,E5132,Sense_data[[#This Row],[SysTimeStamp]])</f>
        <v>42182.057384272674</v>
      </c>
      <c r="F5133" s="3" t="str">
        <f>Sense_data[[#This Row],[a_1State]]&amp;TEXT(Sense_data[[#This Row],[StateInstanceTimestamp]],"#.######")</f>
        <v>On42182.057384</v>
      </c>
      <c r="G5133" s="3">
        <f ca="1">IF(Sense_data[[#This Row],[a_1State]]="Off",RANDBETWEEN(off_min,off_max),RANDBETWEEN(on_min,on_max))/sr_div</f>
        <v>3.4</v>
      </c>
      <c r="H5133" s="3">
        <v>3.3</v>
      </c>
      <c r="I5133" s="3">
        <f>IF(HOUR(Sense_data[[#This Row],[SysTimeStamp]])&lt;12,I5132+$B$14,I5132-$B$14)</f>
        <v>16.184259259260202</v>
      </c>
    </row>
    <row r="5134" spans="1:9" x14ac:dyDescent="0.2">
      <c r="A5134" t="s">
        <v>20</v>
      </c>
      <c r="B5134" t="s">
        <v>22</v>
      </c>
      <c r="C5134" s="6">
        <f t="shared" si="84"/>
        <v>42182.059224550881</v>
      </c>
      <c r="D5134" t="s">
        <v>23</v>
      </c>
      <c r="E5134" s="6">
        <f>IF(Sense_data[[#This Row],[a_1State]]=D5133,E5133,Sense_data[[#This Row],[SysTimeStamp]])</f>
        <v>42182.057384272674</v>
      </c>
      <c r="F5134" s="3" t="str">
        <f>Sense_data[[#This Row],[a_1State]]&amp;TEXT(Sense_data[[#This Row],[StateInstanceTimestamp]],"#.######")</f>
        <v>On42182.057384</v>
      </c>
      <c r="G5134" s="3">
        <f ca="1">IF(Sense_data[[#This Row],[a_1State]]="Off",RANDBETWEEN(off_min,off_max),RANDBETWEEN(on_min,on_max))/sr_div</f>
        <v>4.2</v>
      </c>
      <c r="H5134" s="3">
        <v>4.7</v>
      </c>
      <c r="I5134" s="3">
        <f>IF(HOUR(Sense_data[[#This Row],[SysTimeStamp]])&lt;12,I5133+$B$14,I5133-$B$14)</f>
        <v>16.184490740741683</v>
      </c>
    </row>
    <row r="5135" spans="1:9" x14ac:dyDescent="0.2">
      <c r="A5135" t="s">
        <v>20</v>
      </c>
      <c r="B5135" t="s">
        <v>22</v>
      </c>
      <c r="C5135" s="6">
        <f t="shared" si="84"/>
        <v>42182.059236124958</v>
      </c>
      <c r="D5135" t="s">
        <v>23</v>
      </c>
      <c r="E5135" s="6">
        <f>IF(Sense_data[[#This Row],[a_1State]]=D5134,E5134,Sense_data[[#This Row],[SysTimeStamp]])</f>
        <v>42182.057384272674</v>
      </c>
      <c r="F5135" s="3" t="str">
        <f>Sense_data[[#This Row],[a_1State]]&amp;TEXT(Sense_data[[#This Row],[StateInstanceTimestamp]],"#.######")</f>
        <v>On42182.057384</v>
      </c>
      <c r="G5135" s="3">
        <f ca="1">IF(Sense_data[[#This Row],[a_1State]]="Off",RANDBETWEEN(off_min,off_max),RANDBETWEEN(on_min,on_max))/sr_div</f>
        <v>5.5</v>
      </c>
      <c r="H5135" s="3">
        <v>5.3</v>
      </c>
      <c r="I5135" s="3">
        <f>IF(HOUR(Sense_data[[#This Row],[SysTimeStamp]])&lt;12,I5134+$B$14,I5134-$B$14)</f>
        <v>16.184722222223165</v>
      </c>
    </row>
    <row r="5136" spans="1:9" x14ac:dyDescent="0.2">
      <c r="A5136" t="s">
        <v>20</v>
      </c>
      <c r="B5136" t="s">
        <v>22</v>
      </c>
      <c r="C5136" s="6">
        <f t="shared" si="84"/>
        <v>42182.059247699035</v>
      </c>
      <c r="D5136" t="s">
        <v>23</v>
      </c>
      <c r="E5136" s="6">
        <f>IF(Sense_data[[#This Row],[a_1State]]=D5135,E5135,Sense_data[[#This Row],[SysTimeStamp]])</f>
        <v>42182.057384272674</v>
      </c>
      <c r="F5136" s="3" t="str">
        <f>Sense_data[[#This Row],[a_1State]]&amp;TEXT(Sense_data[[#This Row],[StateInstanceTimestamp]],"#.######")</f>
        <v>On42182.057384</v>
      </c>
      <c r="G5136" s="3">
        <f ca="1">IF(Sense_data[[#This Row],[a_1State]]="Off",RANDBETWEEN(off_min,off_max),RANDBETWEEN(on_min,on_max))/sr_div</f>
        <v>5</v>
      </c>
      <c r="H5136" s="3">
        <v>4.5999999999999996</v>
      </c>
      <c r="I5136" s="3">
        <f>IF(HOUR(Sense_data[[#This Row],[SysTimeStamp]])&lt;12,I5135+$B$14,I5135-$B$14)</f>
        <v>16.184953703704647</v>
      </c>
    </row>
    <row r="5137" spans="1:9" x14ac:dyDescent="0.2">
      <c r="A5137" t="s">
        <v>20</v>
      </c>
      <c r="B5137" t="s">
        <v>22</v>
      </c>
      <c r="C5137" s="6">
        <f t="shared" si="84"/>
        <v>42182.059259273112</v>
      </c>
      <c r="D5137" t="s">
        <v>23</v>
      </c>
      <c r="E5137" s="6">
        <f>IF(Sense_data[[#This Row],[a_1State]]=D5136,E5136,Sense_data[[#This Row],[SysTimeStamp]])</f>
        <v>42182.057384272674</v>
      </c>
      <c r="F5137" s="3" t="str">
        <f>Sense_data[[#This Row],[a_1State]]&amp;TEXT(Sense_data[[#This Row],[StateInstanceTimestamp]],"#.######")</f>
        <v>On42182.057384</v>
      </c>
      <c r="G5137" s="3">
        <f ca="1">IF(Sense_data[[#This Row],[a_1State]]="Off",RANDBETWEEN(off_min,off_max),RANDBETWEEN(on_min,on_max))/sr_div</f>
        <v>3.2</v>
      </c>
      <c r="H5137" s="3">
        <v>3.6</v>
      </c>
      <c r="I5137" s="3">
        <f>IF(HOUR(Sense_data[[#This Row],[SysTimeStamp]])&lt;12,I5136+$B$14,I5136-$B$14)</f>
        <v>16.185185185186128</v>
      </c>
    </row>
    <row r="5138" spans="1:9" x14ac:dyDescent="0.2">
      <c r="A5138" t="s">
        <v>20</v>
      </c>
      <c r="B5138" t="s">
        <v>22</v>
      </c>
      <c r="C5138" s="6">
        <f t="shared" si="84"/>
        <v>42182.059270847189</v>
      </c>
      <c r="D5138" t="s">
        <v>23</v>
      </c>
      <c r="E5138" s="6">
        <f>IF(Sense_data[[#This Row],[a_1State]]=D5137,E5137,Sense_data[[#This Row],[SysTimeStamp]])</f>
        <v>42182.057384272674</v>
      </c>
      <c r="F5138" s="3" t="str">
        <f>Sense_data[[#This Row],[a_1State]]&amp;TEXT(Sense_data[[#This Row],[StateInstanceTimestamp]],"#.######")</f>
        <v>On42182.057384</v>
      </c>
      <c r="G5138" s="3">
        <f ca="1">IF(Sense_data[[#This Row],[a_1State]]="Off",RANDBETWEEN(off_min,off_max),RANDBETWEEN(on_min,on_max))/sr_div</f>
        <v>5.3</v>
      </c>
      <c r="H5138" s="3">
        <v>4.5999999999999996</v>
      </c>
      <c r="I5138" s="3">
        <f>IF(HOUR(Sense_data[[#This Row],[SysTimeStamp]])&lt;12,I5137+$B$14,I5137-$B$14)</f>
        <v>16.18541666666761</v>
      </c>
    </row>
    <row r="5139" spans="1:9" x14ac:dyDescent="0.2">
      <c r="A5139" t="s">
        <v>20</v>
      </c>
      <c r="B5139" t="s">
        <v>22</v>
      </c>
      <c r="C5139" s="6">
        <f t="shared" si="84"/>
        <v>42182.059282421265</v>
      </c>
      <c r="D5139" t="s">
        <v>23</v>
      </c>
      <c r="E5139" s="6">
        <f>IF(Sense_data[[#This Row],[a_1State]]=D5138,E5138,Sense_data[[#This Row],[SysTimeStamp]])</f>
        <v>42182.057384272674</v>
      </c>
      <c r="F5139" s="3" t="str">
        <f>Sense_data[[#This Row],[a_1State]]&amp;TEXT(Sense_data[[#This Row],[StateInstanceTimestamp]],"#.######")</f>
        <v>On42182.057384</v>
      </c>
      <c r="G5139" s="3">
        <f ca="1">IF(Sense_data[[#This Row],[a_1State]]="Off",RANDBETWEEN(off_min,off_max),RANDBETWEEN(on_min,on_max))/sr_div</f>
        <v>4.3</v>
      </c>
      <c r="H5139" s="3">
        <v>4.4000000000000004</v>
      </c>
      <c r="I5139" s="3">
        <f>IF(HOUR(Sense_data[[#This Row],[SysTimeStamp]])&lt;12,I5138+$B$14,I5138-$B$14)</f>
        <v>16.185648148149092</v>
      </c>
    </row>
    <row r="5140" spans="1:9" x14ac:dyDescent="0.2">
      <c r="A5140" t="s">
        <v>20</v>
      </c>
      <c r="B5140" t="s">
        <v>22</v>
      </c>
      <c r="C5140" s="6">
        <f t="shared" si="84"/>
        <v>42182.059293995342</v>
      </c>
      <c r="D5140" t="s">
        <v>23</v>
      </c>
      <c r="E5140" s="6">
        <f>IF(Sense_data[[#This Row],[a_1State]]=D5139,E5139,Sense_data[[#This Row],[SysTimeStamp]])</f>
        <v>42182.057384272674</v>
      </c>
      <c r="F5140" s="3" t="str">
        <f>Sense_data[[#This Row],[a_1State]]&amp;TEXT(Sense_data[[#This Row],[StateInstanceTimestamp]],"#.######")</f>
        <v>On42182.057384</v>
      </c>
      <c r="G5140" s="3">
        <f ca="1">IF(Sense_data[[#This Row],[a_1State]]="Off",RANDBETWEEN(off_min,off_max),RANDBETWEEN(on_min,on_max))/sr_div</f>
        <v>5.7</v>
      </c>
      <c r="H5140" s="3">
        <v>5.5</v>
      </c>
      <c r="I5140" s="3">
        <f>IF(HOUR(Sense_data[[#This Row],[SysTimeStamp]])&lt;12,I5139+$B$14,I5139-$B$14)</f>
        <v>16.185879629630573</v>
      </c>
    </row>
    <row r="5141" spans="1:9" x14ac:dyDescent="0.2">
      <c r="A5141" t="s">
        <v>20</v>
      </c>
      <c r="B5141" t="s">
        <v>22</v>
      </c>
      <c r="C5141" s="6">
        <f t="shared" si="84"/>
        <v>42182.059305569419</v>
      </c>
      <c r="D5141" t="s">
        <v>23</v>
      </c>
      <c r="E5141" s="6">
        <f>IF(Sense_data[[#This Row],[a_1State]]=D5140,E5140,Sense_data[[#This Row],[SysTimeStamp]])</f>
        <v>42182.057384272674</v>
      </c>
      <c r="F5141" s="3" t="str">
        <f>Sense_data[[#This Row],[a_1State]]&amp;TEXT(Sense_data[[#This Row],[StateInstanceTimestamp]],"#.######")</f>
        <v>On42182.057384</v>
      </c>
      <c r="G5141" s="3">
        <f ca="1">IF(Sense_data[[#This Row],[a_1State]]="Off",RANDBETWEEN(off_min,off_max),RANDBETWEEN(on_min,on_max))/sr_div</f>
        <v>5.5</v>
      </c>
      <c r="H5141" s="3">
        <v>4.5999999999999996</v>
      </c>
      <c r="I5141" s="3">
        <f>IF(HOUR(Sense_data[[#This Row],[SysTimeStamp]])&lt;12,I5140+$B$14,I5140-$B$14)</f>
        <v>16.186111111112055</v>
      </c>
    </row>
    <row r="5142" spans="1:9" x14ac:dyDescent="0.2">
      <c r="A5142" t="s">
        <v>20</v>
      </c>
      <c r="B5142" t="s">
        <v>22</v>
      </c>
      <c r="C5142" s="6">
        <f t="shared" si="84"/>
        <v>42182.059317143496</v>
      </c>
      <c r="D5142" t="s">
        <v>23</v>
      </c>
      <c r="E5142" s="6">
        <f>IF(Sense_data[[#This Row],[a_1State]]=D5141,E5141,Sense_data[[#This Row],[SysTimeStamp]])</f>
        <v>42182.057384272674</v>
      </c>
      <c r="F5142" s="3" t="str">
        <f>Sense_data[[#This Row],[a_1State]]&amp;TEXT(Sense_data[[#This Row],[StateInstanceTimestamp]],"#.######")</f>
        <v>On42182.057384</v>
      </c>
      <c r="G5142" s="3">
        <f ca="1">IF(Sense_data[[#This Row],[a_1State]]="Off",RANDBETWEEN(off_min,off_max),RANDBETWEEN(on_min,on_max))/sr_div</f>
        <v>4.7</v>
      </c>
      <c r="H5142" s="3">
        <v>5.6</v>
      </c>
      <c r="I5142" s="3">
        <f>IF(HOUR(Sense_data[[#This Row],[SysTimeStamp]])&lt;12,I5141+$B$14,I5141-$B$14)</f>
        <v>16.186342592593537</v>
      </c>
    </row>
    <row r="5143" spans="1:9" x14ac:dyDescent="0.2">
      <c r="A5143" t="s">
        <v>20</v>
      </c>
      <c r="B5143" t="s">
        <v>22</v>
      </c>
      <c r="C5143" s="6">
        <f t="shared" si="84"/>
        <v>42182.059328717572</v>
      </c>
      <c r="D5143" t="s">
        <v>23</v>
      </c>
      <c r="E5143" s="6">
        <f>IF(Sense_data[[#This Row],[a_1State]]=D5142,E5142,Sense_data[[#This Row],[SysTimeStamp]])</f>
        <v>42182.057384272674</v>
      </c>
      <c r="F5143" s="3" t="str">
        <f>Sense_data[[#This Row],[a_1State]]&amp;TEXT(Sense_data[[#This Row],[StateInstanceTimestamp]],"#.######")</f>
        <v>On42182.057384</v>
      </c>
      <c r="G5143" s="3">
        <f ca="1">IF(Sense_data[[#This Row],[a_1State]]="Off",RANDBETWEEN(off_min,off_max),RANDBETWEEN(on_min,on_max))/sr_div</f>
        <v>4.9000000000000004</v>
      </c>
      <c r="H5143" s="3">
        <v>3.5</v>
      </c>
      <c r="I5143" s="3">
        <f>IF(HOUR(Sense_data[[#This Row],[SysTimeStamp]])&lt;12,I5142+$B$14,I5142-$B$14)</f>
        <v>16.186574074075018</v>
      </c>
    </row>
    <row r="5144" spans="1:9" x14ac:dyDescent="0.2">
      <c r="A5144" t="s">
        <v>20</v>
      </c>
      <c r="B5144" t="s">
        <v>22</v>
      </c>
      <c r="C5144" s="6">
        <f t="shared" si="84"/>
        <v>42182.059340291649</v>
      </c>
      <c r="D5144" t="s">
        <v>23</v>
      </c>
      <c r="E5144" s="6">
        <f>IF(Sense_data[[#This Row],[a_1State]]=D5143,E5143,Sense_data[[#This Row],[SysTimeStamp]])</f>
        <v>42182.057384272674</v>
      </c>
      <c r="F5144" s="3" t="str">
        <f>Sense_data[[#This Row],[a_1State]]&amp;TEXT(Sense_data[[#This Row],[StateInstanceTimestamp]],"#.######")</f>
        <v>On42182.057384</v>
      </c>
      <c r="G5144" s="3">
        <f ca="1">IF(Sense_data[[#This Row],[a_1State]]="Off",RANDBETWEEN(off_min,off_max),RANDBETWEEN(on_min,on_max))/sr_div</f>
        <v>5.3</v>
      </c>
      <c r="H5144" s="3">
        <v>5.4</v>
      </c>
      <c r="I5144" s="3">
        <f>IF(HOUR(Sense_data[[#This Row],[SysTimeStamp]])&lt;12,I5143+$B$14,I5143-$B$14)</f>
        <v>16.1868055555565</v>
      </c>
    </row>
    <row r="5145" spans="1:9" x14ac:dyDescent="0.2">
      <c r="A5145" t="s">
        <v>20</v>
      </c>
      <c r="B5145" t="s">
        <v>22</v>
      </c>
      <c r="C5145" s="6">
        <f t="shared" si="84"/>
        <v>42182.059351865726</v>
      </c>
      <c r="D5145" t="s">
        <v>23</v>
      </c>
      <c r="E5145" s="6">
        <f>IF(Sense_data[[#This Row],[a_1State]]=D5144,E5144,Sense_data[[#This Row],[SysTimeStamp]])</f>
        <v>42182.057384272674</v>
      </c>
      <c r="F5145" s="3" t="str">
        <f>Sense_data[[#This Row],[a_1State]]&amp;TEXT(Sense_data[[#This Row],[StateInstanceTimestamp]],"#.######")</f>
        <v>On42182.057384</v>
      </c>
      <c r="G5145" s="3">
        <f ca="1">IF(Sense_data[[#This Row],[a_1State]]="Off",RANDBETWEEN(off_min,off_max),RANDBETWEEN(on_min,on_max))/sr_div</f>
        <v>3.9</v>
      </c>
      <c r="H5145" s="3">
        <v>4.0999999999999996</v>
      </c>
      <c r="I5145" s="3">
        <f>IF(HOUR(Sense_data[[#This Row],[SysTimeStamp]])&lt;12,I5144+$B$14,I5144-$B$14)</f>
        <v>16.187037037037982</v>
      </c>
    </row>
    <row r="5146" spans="1:9" x14ac:dyDescent="0.2">
      <c r="A5146" t="s">
        <v>20</v>
      </c>
      <c r="B5146" t="s">
        <v>22</v>
      </c>
      <c r="C5146" s="6">
        <f t="shared" si="84"/>
        <v>42182.059363439803</v>
      </c>
      <c r="D5146" t="s">
        <v>23</v>
      </c>
      <c r="E5146" s="6">
        <f>IF(Sense_data[[#This Row],[a_1State]]=D5145,E5145,Sense_data[[#This Row],[SysTimeStamp]])</f>
        <v>42182.057384272674</v>
      </c>
      <c r="F5146" s="3" t="str">
        <f>Sense_data[[#This Row],[a_1State]]&amp;TEXT(Sense_data[[#This Row],[StateInstanceTimestamp]],"#.######")</f>
        <v>On42182.057384</v>
      </c>
      <c r="G5146" s="3">
        <f ca="1">IF(Sense_data[[#This Row],[a_1State]]="Off",RANDBETWEEN(off_min,off_max),RANDBETWEEN(on_min,on_max))/sr_div</f>
        <v>5.3</v>
      </c>
      <c r="H5146" s="3">
        <v>5.2</v>
      </c>
      <c r="I5146" s="3">
        <f>IF(HOUR(Sense_data[[#This Row],[SysTimeStamp]])&lt;12,I5145+$B$14,I5145-$B$14)</f>
        <v>16.187268518519463</v>
      </c>
    </row>
    <row r="5147" spans="1:9" x14ac:dyDescent="0.2">
      <c r="A5147" t="s">
        <v>20</v>
      </c>
      <c r="B5147" t="s">
        <v>22</v>
      </c>
      <c r="C5147" s="6">
        <f t="shared" si="84"/>
        <v>42182.05937501388</v>
      </c>
      <c r="D5147" t="s">
        <v>23</v>
      </c>
      <c r="E5147" s="6">
        <f>IF(Sense_data[[#This Row],[a_1State]]=D5146,E5146,Sense_data[[#This Row],[SysTimeStamp]])</f>
        <v>42182.057384272674</v>
      </c>
      <c r="F5147" s="3" t="str">
        <f>Sense_data[[#This Row],[a_1State]]&amp;TEXT(Sense_data[[#This Row],[StateInstanceTimestamp]],"#.######")</f>
        <v>On42182.057384</v>
      </c>
      <c r="G5147" s="3">
        <f ca="1">IF(Sense_data[[#This Row],[a_1State]]="Off",RANDBETWEEN(off_min,off_max),RANDBETWEEN(on_min,on_max))/sr_div</f>
        <v>3.6</v>
      </c>
      <c r="H5147" s="3">
        <v>5.0999999999999996</v>
      </c>
      <c r="I5147" s="3">
        <f>IF(HOUR(Sense_data[[#This Row],[SysTimeStamp]])&lt;12,I5146+$B$14,I5146-$B$14)</f>
        <v>16.187500000000945</v>
      </c>
    </row>
    <row r="5148" spans="1:9" x14ac:dyDescent="0.2">
      <c r="A5148" t="s">
        <v>20</v>
      </c>
      <c r="B5148" t="s">
        <v>22</v>
      </c>
      <c r="C5148" s="6">
        <f t="shared" si="84"/>
        <v>42182.059386587956</v>
      </c>
      <c r="D5148" t="s">
        <v>23</v>
      </c>
      <c r="E5148" s="6">
        <f>IF(Sense_data[[#This Row],[a_1State]]=D5147,E5147,Sense_data[[#This Row],[SysTimeStamp]])</f>
        <v>42182.057384272674</v>
      </c>
      <c r="F5148" s="3" t="str">
        <f>Sense_data[[#This Row],[a_1State]]&amp;TEXT(Sense_data[[#This Row],[StateInstanceTimestamp]],"#.######")</f>
        <v>On42182.057384</v>
      </c>
      <c r="G5148" s="3">
        <f ca="1">IF(Sense_data[[#This Row],[a_1State]]="Off",RANDBETWEEN(off_min,off_max),RANDBETWEEN(on_min,on_max))/sr_div</f>
        <v>5.5</v>
      </c>
      <c r="H5148" s="3">
        <v>3.4</v>
      </c>
      <c r="I5148" s="3">
        <f>IF(HOUR(Sense_data[[#This Row],[SysTimeStamp]])&lt;12,I5147+$B$14,I5147-$B$14)</f>
        <v>16.187731481482427</v>
      </c>
    </row>
    <row r="5149" spans="1:9" x14ac:dyDescent="0.2">
      <c r="A5149" t="s">
        <v>20</v>
      </c>
      <c r="B5149" t="s">
        <v>22</v>
      </c>
      <c r="C5149" s="6">
        <f t="shared" si="84"/>
        <v>42182.059398162033</v>
      </c>
      <c r="D5149" t="s">
        <v>23</v>
      </c>
      <c r="E5149" s="6">
        <f>IF(Sense_data[[#This Row],[a_1State]]=D5148,E5148,Sense_data[[#This Row],[SysTimeStamp]])</f>
        <v>42182.057384272674</v>
      </c>
      <c r="F5149" s="3" t="str">
        <f>Sense_data[[#This Row],[a_1State]]&amp;TEXT(Sense_data[[#This Row],[StateInstanceTimestamp]],"#.######")</f>
        <v>On42182.057384</v>
      </c>
      <c r="G5149" s="3">
        <f ca="1">IF(Sense_data[[#This Row],[a_1State]]="Off",RANDBETWEEN(off_min,off_max),RANDBETWEEN(on_min,on_max))/sr_div</f>
        <v>4.7</v>
      </c>
      <c r="H5149" s="3">
        <v>4</v>
      </c>
      <c r="I5149" s="3">
        <f>IF(HOUR(Sense_data[[#This Row],[SysTimeStamp]])&lt;12,I5148+$B$14,I5148-$B$14)</f>
        <v>16.187962962963908</v>
      </c>
    </row>
    <row r="5150" spans="1:9" x14ac:dyDescent="0.2">
      <c r="A5150" t="s">
        <v>20</v>
      </c>
      <c r="B5150" t="s">
        <v>22</v>
      </c>
      <c r="C5150" s="6">
        <f t="shared" si="84"/>
        <v>42182.05940973611</v>
      </c>
      <c r="D5150" t="s">
        <v>23</v>
      </c>
      <c r="E5150" s="6">
        <f>IF(Sense_data[[#This Row],[a_1State]]=D5149,E5149,Sense_data[[#This Row],[SysTimeStamp]])</f>
        <v>42182.057384272674</v>
      </c>
      <c r="F5150" s="3" t="str">
        <f>Sense_data[[#This Row],[a_1State]]&amp;TEXT(Sense_data[[#This Row],[StateInstanceTimestamp]],"#.######")</f>
        <v>On42182.057384</v>
      </c>
      <c r="G5150" s="3">
        <f ca="1">IF(Sense_data[[#This Row],[a_1State]]="Off",RANDBETWEEN(off_min,off_max),RANDBETWEEN(on_min,on_max))/sr_div</f>
        <v>4.2</v>
      </c>
      <c r="H5150" s="3">
        <v>5.9</v>
      </c>
      <c r="I5150" s="3">
        <f>IF(HOUR(Sense_data[[#This Row],[SysTimeStamp]])&lt;12,I5149+$B$14,I5149-$B$14)</f>
        <v>16.18819444444539</v>
      </c>
    </row>
    <row r="5151" spans="1:9" x14ac:dyDescent="0.2">
      <c r="A5151" t="s">
        <v>20</v>
      </c>
      <c r="B5151" t="s">
        <v>22</v>
      </c>
      <c r="C5151" s="6">
        <f t="shared" si="84"/>
        <v>42182.059421310187</v>
      </c>
      <c r="D5151" t="s">
        <v>23</v>
      </c>
      <c r="E5151" s="6">
        <f>IF(Sense_data[[#This Row],[a_1State]]=D5150,E5150,Sense_data[[#This Row],[SysTimeStamp]])</f>
        <v>42182.057384272674</v>
      </c>
      <c r="F5151" s="3" t="str">
        <f>Sense_data[[#This Row],[a_1State]]&amp;TEXT(Sense_data[[#This Row],[StateInstanceTimestamp]],"#.######")</f>
        <v>On42182.057384</v>
      </c>
      <c r="G5151" s="3">
        <f ca="1">IF(Sense_data[[#This Row],[a_1State]]="Off",RANDBETWEEN(off_min,off_max),RANDBETWEEN(on_min,on_max))/sr_div</f>
        <v>4.5</v>
      </c>
      <c r="H5151" s="3">
        <v>5.5</v>
      </c>
      <c r="I5151" s="3">
        <f>IF(HOUR(Sense_data[[#This Row],[SysTimeStamp]])&lt;12,I5150+$B$14,I5150-$B$14)</f>
        <v>16.188425925926872</v>
      </c>
    </row>
    <row r="5152" spans="1:9" x14ac:dyDescent="0.2">
      <c r="A5152" t="s">
        <v>20</v>
      </c>
      <c r="B5152" t="s">
        <v>22</v>
      </c>
      <c r="C5152" s="6">
        <f t="shared" si="84"/>
        <v>42182.059432884264</v>
      </c>
      <c r="D5152" t="s">
        <v>23</v>
      </c>
      <c r="E5152" s="6">
        <f>IF(Sense_data[[#This Row],[a_1State]]=D5151,E5151,Sense_data[[#This Row],[SysTimeStamp]])</f>
        <v>42182.057384272674</v>
      </c>
      <c r="F5152" s="3" t="str">
        <f>Sense_data[[#This Row],[a_1State]]&amp;TEXT(Sense_data[[#This Row],[StateInstanceTimestamp]],"#.######")</f>
        <v>On42182.057384</v>
      </c>
      <c r="G5152" s="3">
        <f ca="1">IF(Sense_data[[#This Row],[a_1State]]="Off",RANDBETWEEN(off_min,off_max),RANDBETWEEN(on_min,on_max))/sr_div</f>
        <v>4.0999999999999996</v>
      </c>
      <c r="H5152" s="3">
        <v>4.8</v>
      </c>
      <c r="I5152" s="3">
        <f>IF(HOUR(Sense_data[[#This Row],[SysTimeStamp]])&lt;12,I5151+$B$14,I5151-$B$14)</f>
        <v>16.188657407408353</v>
      </c>
    </row>
    <row r="5153" spans="1:9" x14ac:dyDescent="0.2">
      <c r="A5153" t="s">
        <v>20</v>
      </c>
      <c r="B5153" t="s">
        <v>22</v>
      </c>
      <c r="C5153" s="6">
        <f t="shared" si="84"/>
        <v>42182.05944445834</v>
      </c>
      <c r="D5153" t="s">
        <v>23</v>
      </c>
      <c r="E5153" s="6">
        <f>IF(Sense_data[[#This Row],[a_1State]]=D5152,E5152,Sense_data[[#This Row],[SysTimeStamp]])</f>
        <v>42182.057384272674</v>
      </c>
      <c r="F5153" s="3" t="str">
        <f>Sense_data[[#This Row],[a_1State]]&amp;TEXT(Sense_data[[#This Row],[StateInstanceTimestamp]],"#.######")</f>
        <v>On42182.057384</v>
      </c>
      <c r="G5153" s="3">
        <f ca="1">IF(Sense_data[[#This Row],[a_1State]]="Off",RANDBETWEEN(off_min,off_max),RANDBETWEEN(on_min,on_max))/sr_div</f>
        <v>5.4</v>
      </c>
      <c r="H5153" s="3">
        <v>5.6</v>
      </c>
      <c r="I5153" s="3">
        <f>IF(HOUR(Sense_data[[#This Row],[SysTimeStamp]])&lt;12,I5152+$B$14,I5152-$B$14)</f>
        <v>16.188888888889835</v>
      </c>
    </row>
    <row r="5154" spans="1:9" x14ac:dyDescent="0.2">
      <c r="A5154" t="s">
        <v>20</v>
      </c>
      <c r="B5154" t="s">
        <v>22</v>
      </c>
      <c r="C5154" s="6">
        <f t="shared" si="84"/>
        <v>42182.059456032417</v>
      </c>
      <c r="D5154" t="s">
        <v>23</v>
      </c>
      <c r="E5154" s="6">
        <f>IF(Sense_data[[#This Row],[a_1State]]=D5153,E5153,Sense_data[[#This Row],[SysTimeStamp]])</f>
        <v>42182.057384272674</v>
      </c>
      <c r="F5154" s="3" t="str">
        <f>Sense_data[[#This Row],[a_1State]]&amp;TEXT(Sense_data[[#This Row],[StateInstanceTimestamp]],"#.######")</f>
        <v>On42182.057384</v>
      </c>
      <c r="G5154" s="3">
        <f ca="1">IF(Sense_data[[#This Row],[a_1State]]="Off",RANDBETWEEN(off_min,off_max),RANDBETWEEN(on_min,on_max))/sr_div</f>
        <v>5.0999999999999996</v>
      </c>
      <c r="H5154" s="3">
        <v>4.3</v>
      </c>
      <c r="I5154" s="3">
        <f>IF(HOUR(Sense_data[[#This Row],[SysTimeStamp]])&lt;12,I5153+$B$14,I5153-$B$14)</f>
        <v>16.189120370371317</v>
      </c>
    </row>
    <row r="5155" spans="1:9" x14ac:dyDescent="0.2">
      <c r="A5155" t="s">
        <v>20</v>
      </c>
      <c r="B5155" t="s">
        <v>22</v>
      </c>
      <c r="C5155" s="6">
        <f t="shared" si="84"/>
        <v>42182.059467606494</v>
      </c>
      <c r="D5155" t="s">
        <v>23</v>
      </c>
      <c r="E5155" s="6">
        <f>IF(Sense_data[[#This Row],[a_1State]]=D5154,E5154,Sense_data[[#This Row],[SysTimeStamp]])</f>
        <v>42182.057384272674</v>
      </c>
      <c r="F5155" s="3" t="str">
        <f>Sense_data[[#This Row],[a_1State]]&amp;TEXT(Sense_data[[#This Row],[StateInstanceTimestamp]],"#.######")</f>
        <v>On42182.057384</v>
      </c>
      <c r="G5155" s="3">
        <f ca="1">IF(Sense_data[[#This Row],[a_1State]]="Off",RANDBETWEEN(off_min,off_max),RANDBETWEEN(on_min,on_max))/sr_div</f>
        <v>4.4000000000000004</v>
      </c>
      <c r="H5155" s="3">
        <v>3.2</v>
      </c>
      <c r="I5155" s="3">
        <f>IF(HOUR(Sense_data[[#This Row],[SysTimeStamp]])&lt;12,I5154+$B$14,I5154-$B$14)</f>
        <v>16.189351851852798</v>
      </c>
    </row>
    <row r="5156" spans="1:9" x14ac:dyDescent="0.2">
      <c r="A5156" t="s">
        <v>20</v>
      </c>
      <c r="B5156" t="s">
        <v>22</v>
      </c>
      <c r="C5156" s="6">
        <f t="shared" si="84"/>
        <v>42182.059479180571</v>
      </c>
      <c r="D5156" t="s">
        <v>23</v>
      </c>
      <c r="E5156" s="6">
        <f>IF(Sense_data[[#This Row],[a_1State]]=D5155,E5155,Sense_data[[#This Row],[SysTimeStamp]])</f>
        <v>42182.057384272674</v>
      </c>
      <c r="F5156" s="3" t="str">
        <f>Sense_data[[#This Row],[a_1State]]&amp;TEXT(Sense_data[[#This Row],[StateInstanceTimestamp]],"#.######")</f>
        <v>On42182.057384</v>
      </c>
      <c r="G5156" s="3">
        <f ca="1">IF(Sense_data[[#This Row],[a_1State]]="Off",RANDBETWEEN(off_min,off_max),RANDBETWEEN(on_min,on_max))/sr_div</f>
        <v>4.3</v>
      </c>
      <c r="H5156" s="3">
        <v>3.5</v>
      </c>
      <c r="I5156" s="3">
        <f>IF(HOUR(Sense_data[[#This Row],[SysTimeStamp]])&lt;12,I5155+$B$14,I5155-$B$14)</f>
        <v>16.18958333333428</v>
      </c>
    </row>
    <row r="5157" spans="1:9" x14ac:dyDescent="0.2">
      <c r="A5157" t="s">
        <v>20</v>
      </c>
      <c r="B5157" t="s">
        <v>22</v>
      </c>
      <c r="C5157" s="6">
        <f t="shared" si="84"/>
        <v>42182.059490754647</v>
      </c>
      <c r="D5157" t="s">
        <v>23</v>
      </c>
      <c r="E5157" s="6">
        <f>IF(Sense_data[[#This Row],[a_1State]]=D5156,E5156,Sense_data[[#This Row],[SysTimeStamp]])</f>
        <v>42182.057384272674</v>
      </c>
      <c r="F5157" s="3" t="str">
        <f>Sense_data[[#This Row],[a_1State]]&amp;TEXT(Sense_data[[#This Row],[StateInstanceTimestamp]],"#.######")</f>
        <v>On42182.057384</v>
      </c>
      <c r="G5157" s="3">
        <f ca="1">IF(Sense_data[[#This Row],[a_1State]]="Off",RANDBETWEEN(off_min,off_max),RANDBETWEEN(on_min,on_max))/sr_div</f>
        <v>5.7</v>
      </c>
      <c r="H5157" s="3">
        <v>5.3</v>
      </c>
      <c r="I5157" s="3">
        <f>IF(HOUR(Sense_data[[#This Row],[SysTimeStamp]])&lt;12,I5156+$B$14,I5156-$B$14)</f>
        <v>16.189814814815762</v>
      </c>
    </row>
    <row r="5158" spans="1:9" x14ac:dyDescent="0.2">
      <c r="A5158" t="s">
        <v>20</v>
      </c>
      <c r="B5158" t="s">
        <v>22</v>
      </c>
      <c r="C5158" s="6">
        <f t="shared" si="84"/>
        <v>42182.059502328724</v>
      </c>
      <c r="D5158" t="s">
        <v>23</v>
      </c>
      <c r="E5158" s="6">
        <f>IF(Sense_data[[#This Row],[a_1State]]=D5157,E5157,Sense_data[[#This Row],[SysTimeStamp]])</f>
        <v>42182.057384272674</v>
      </c>
      <c r="F5158" s="3" t="str">
        <f>Sense_data[[#This Row],[a_1State]]&amp;TEXT(Sense_data[[#This Row],[StateInstanceTimestamp]],"#.######")</f>
        <v>On42182.057384</v>
      </c>
      <c r="G5158" s="3">
        <f ca="1">IF(Sense_data[[#This Row],[a_1State]]="Off",RANDBETWEEN(off_min,off_max),RANDBETWEEN(on_min,on_max))/sr_div</f>
        <v>5</v>
      </c>
      <c r="H5158" s="3">
        <v>3.8</v>
      </c>
      <c r="I5158" s="3">
        <f>IF(HOUR(Sense_data[[#This Row],[SysTimeStamp]])&lt;12,I5157+$B$14,I5157-$B$14)</f>
        <v>16.190046296297243</v>
      </c>
    </row>
    <row r="5159" spans="1:9" x14ac:dyDescent="0.2">
      <c r="A5159" t="s">
        <v>20</v>
      </c>
      <c r="B5159" t="s">
        <v>22</v>
      </c>
      <c r="C5159" s="6">
        <f t="shared" si="84"/>
        <v>42182.059513902801</v>
      </c>
      <c r="D5159" t="s">
        <v>23</v>
      </c>
      <c r="E5159" s="6">
        <f>IF(Sense_data[[#This Row],[a_1State]]=D5158,E5158,Sense_data[[#This Row],[SysTimeStamp]])</f>
        <v>42182.057384272674</v>
      </c>
      <c r="F5159" s="3" t="str">
        <f>Sense_data[[#This Row],[a_1State]]&amp;TEXT(Sense_data[[#This Row],[StateInstanceTimestamp]],"#.######")</f>
        <v>On42182.057384</v>
      </c>
      <c r="G5159" s="3">
        <f ca="1">IF(Sense_data[[#This Row],[a_1State]]="Off",RANDBETWEEN(off_min,off_max),RANDBETWEEN(on_min,on_max))/sr_div</f>
        <v>3.6</v>
      </c>
      <c r="H5159" s="3">
        <v>5.5</v>
      </c>
      <c r="I5159" s="3">
        <f>IF(HOUR(Sense_data[[#This Row],[SysTimeStamp]])&lt;12,I5158+$B$14,I5158-$B$14)</f>
        <v>16.190277777778725</v>
      </c>
    </row>
    <row r="5160" spans="1:9" x14ac:dyDescent="0.2">
      <c r="A5160" t="s">
        <v>20</v>
      </c>
      <c r="B5160" t="s">
        <v>22</v>
      </c>
      <c r="C5160" s="6">
        <f t="shared" si="84"/>
        <v>42182.059525476878</v>
      </c>
      <c r="D5160" t="s">
        <v>23</v>
      </c>
      <c r="E5160" s="6">
        <f>IF(Sense_data[[#This Row],[a_1State]]=D5159,E5159,Sense_data[[#This Row],[SysTimeStamp]])</f>
        <v>42182.057384272674</v>
      </c>
      <c r="F5160" s="3" t="str">
        <f>Sense_data[[#This Row],[a_1State]]&amp;TEXT(Sense_data[[#This Row],[StateInstanceTimestamp]],"#.######")</f>
        <v>On42182.057384</v>
      </c>
      <c r="G5160" s="3">
        <f ca="1">IF(Sense_data[[#This Row],[a_1State]]="Off",RANDBETWEEN(off_min,off_max),RANDBETWEEN(on_min,on_max))/sr_div</f>
        <v>4.9000000000000004</v>
      </c>
      <c r="H5160" s="3">
        <v>6</v>
      </c>
      <c r="I5160" s="3">
        <f>IF(HOUR(Sense_data[[#This Row],[SysTimeStamp]])&lt;12,I5159+$B$14,I5159-$B$14)</f>
        <v>16.190509259260207</v>
      </c>
    </row>
    <row r="5161" spans="1:9" x14ac:dyDescent="0.2">
      <c r="A5161" t="s">
        <v>20</v>
      </c>
      <c r="B5161" t="s">
        <v>22</v>
      </c>
      <c r="C5161" s="6">
        <f t="shared" si="84"/>
        <v>42182.059537050955</v>
      </c>
      <c r="D5161" t="s">
        <v>23</v>
      </c>
      <c r="E5161" s="6">
        <f>IF(Sense_data[[#This Row],[a_1State]]=D5160,E5160,Sense_data[[#This Row],[SysTimeStamp]])</f>
        <v>42182.057384272674</v>
      </c>
      <c r="F5161" s="3" t="str">
        <f>Sense_data[[#This Row],[a_1State]]&amp;TEXT(Sense_data[[#This Row],[StateInstanceTimestamp]],"#.######")</f>
        <v>On42182.057384</v>
      </c>
      <c r="G5161" s="3">
        <f ca="1">IF(Sense_data[[#This Row],[a_1State]]="Off",RANDBETWEEN(off_min,off_max),RANDBETWEEN(on_min,on_max))/sr_div</f>
        <v>4.5999999999999996</v>
      </c>
      <c r="H5161" s="3">
        <v>5.8</v>
      </c>
      <c r="I5161" s="3">
        <f>IF(HOUR(Sense_data[[#This Row],[SysTimeStamp]])&lt;12,I5160+$B$14,I5160-$B$14)</f>
        <v>16.190740740741688</v>
      </c>
    </row>
    <row r="5162" spans="1:9" x14ac:dyDescent="0.2">
      <c r="A5162" t="s">
        <v>20</v>
      </c>
      <c r="B5162" t="s">
        <v>22</v>
      </c>
      <c r="C5162" s="6">
        <f t="shared" si="84"/>
        <v>42182.059548625031</v>
      </c>
      <c r="D5162" t="s">
        <v>23</v>
      </c>
      <c r="E5162" s="6">
        <f>IF(Sense_data[[#This Row],[a_1State]]=D5161,E5161,Sense_data[[#This Row],[SysTimeStamp]])</f>
        <v>42182.057384272674</v>
      </c>
      <c r="F5162" s="3" t="str">
        <f>Sense_data[[#This Row],[a_1State]]&amp;TEXT(Sense_data[[#This Row],[StateInstanceTimestamp]],"#.######")</f>
        <v>On42182.057384</v>
      </c>
      <c r="G5162" s="3">
        <f ca="1">IF(Sense_data[[#This Row],[a_1State]]="Off",RANDBETWEEN(off_min,off_max),RANDBETWEEN(on_min,on_max))/sr_div</f>
        <v>5</v>
      </c>
      <c r="H5162" s="3">
        <v>5</v>
      </c>
      <c r="I5162" s="3">
        <f>IF(HOUR(Sense_data[[#This Row],[SysTimeStamp]])&lt;12,I5161+$B$14,I5161-$B$14)</f>
        <v>16.19097222222317</v>
      </c>
    </row>
    <row r="5163" spans="1:9" x14ac:dyDescent="0.2">
      <c r="A5163" t="s">
        <v>20</v>
      </c>
      <c r="B5163" t="s">
        <v>22</v>
      </c>
      <c r="C5163" s="6">
        <f t="shared" si="84"/>
        <v>42182.059560199108</v>
      </c>
      <c r="D5163" t="s">
        <v>23</v>
      </c>
      <c r="E5163" s="6">
        <f>IF(Sense_data[[#This Row],[a_1State]]=D5162,E5162,Sense_data[[#This Row],[SysTimeStamp]])</f>
        <v>42182.057384272674</v>
      </c>
      <c r="F5163" s="3" t="str">
        <f>Sense_data[[#This Row],[a_1State]]&amp;TEXT(Sense_data[[#This Row],[StateInstanceTimestamp]],"#.######")</f>
        <v>On42182.057384</v>
      </c>
      <c r="G5163" s="3">
        <f ca="1">IF(Sense_data[[#This Row],[a_1State]]="Off",RANDBETWEEN(off_min,off_max),RANDBETWEEN(on_min,on_max))/sr_div</f>
        <v>5.9</v>
      </c>
      <c r="H5163" s="3">
        <v>3.3</v>
      </c>
      <c r="I5163" s="3">
        <f>IF(HOUR(Sense_data[[#This Row],[SysTimeStamp]])&lt;12,I5162+$B$14,I5162-$B$14)</f>
        <v>16.191203703704652</v>
      </c>
    </row>
    <row r="5164" spans="1:9" x14ac:dyDescent="0.2">
      <c r="A5164" t="s">
        <v>20</v>
      </c>
      <c r="B5164" t="s">
        <v>22</v>
      </c>
      <c r="C5164" s="6">
        <f t="shared" si="84"/>
        <v>42182.059571773185</v>
      </c>
      <c r="D5164" t="s">
        <v>23</v>
      </c>
      <c r="E5164" s="6">
        <f>IF(Sense_data[[#This Row],[a_1State]]=D5163,E5163,Sense_data[[#This Row],[SysTimeStamp]])</f>
        <v>42182.057384272674</v>
      </c>
      <c r="F5164" s="3" t="str">
        <f>Sense_data[[#This Row],[a_1State]]&amp;TEXT(Sense_data[[#This Row],[StateInstanceTimestamp]],"#.######")</f>
        <v>On42182.057384</v>
      </c>
      <c r="G5164" s="3">
        <f ca="1">IF(Sense_data[[#This Row],[a_1State]]="Off",RANDBETWEEN(off_min,off_max),RANDBETWEEN(on_min,on_max))/sr_div</f>
        <v>5.3</v>
      </c>
      <c r="H5164" s="3">
        <v>4.2</v>
      </c>
      <c r="I5164" s="3">
        <f>IF(HOUR(Sense_data[[#This Row],[SysTimeStamp]])&lt;12,I5163+$B$14,I5163-$B$14)</f>
        <v>16.191435185186133</v>
      </c>
    </row>
    <row r="5165" spans="1:9" x14ac:dyDescent="0.2">
      <c r="A5165" t="s">
        <v>20</v>
      </c>
      <c r="B5165" t="s">
        <v>22</v>
      </c>
      <c r="C5165" s="6">
        <f t="shared" si="84"/>
        <v>42182.059583347262</v>
      </c>
      <c r="D5165" t="s">
        <v>23</v>
      </c>
      <c r="E5165" s="6">
        <f>IF(Sense_data[[#This Row],[a_1State]]=D5164,E5164,Sense_data[[#This Row],[SysTimeStamp]])</f>
        <v>42182.057384272674</v>
      </c>
      <c r="F5165" s="3" t="str">
        <f>Sense_data[[#This Row],[a_1State]]&amp;TEXT(Sense_data[[#This Row],[StateInstanceTimestamp]],"#.######")</f>
        <v>On42182.057384</v>
      </c>
      <c r="G5165" s="3">
        <f ca="1">IF(Sense_data[[#This Row],[a_1State]]="Off",RANDBETWEEN(off_min,off_max),RANDBETWEEN(on_min,on_max))/sr_div</f>
        <v>5.8</v>
      </c>
      <c r="H5165" s="3">
        <v>3.3</v>
      </c>
      <c r="I5165" s="3">
        <f>IF(HOUR(Sense_data[[#This Row],[SysTimeStamp]])&lt;12,I5164+$B$14,I5164-$B$14)</f>
        <v>16.191666666667615</v>
      </c>
    </row>
    <row r="5166" spans="1:9" x14ac:dyDescent="0.2">
      <c r="A5166" t="s">
        <v>20</v>
      </c>
      <c r="B5166" t="s">
        <v>22</v>
      </c>
      <c r="C5166" s="6">
        <f t="shared" si="84"/>
        <v>42182.059594921338</v>
      </c>
      <c r="D5166" t="s">
        <v>23</v>
      </c>
      <c r="E5166" s="6">
        <f>IF(Sense_data[[#This Row],[a_1State]]=D5165,E5165,Sense_data[[#This Row],[SysTimeStamp]])</f>
        <v>42182.057384272674</v>
      </c>
      <c r="F5166" s="3" t="str">
        <f>Sense_data[[#This Row],[a_1State]]&amp;TEXT(Sense_data[[#This Row],[StateInstanceTimestamp]],"#.######")</f>
        <v>On42182.057384</v>
      </c>
      <c r="G5166" s="3">
        <f ca="1">IF(Sense_data[[#This Row],[a_1State]]="Off",RANDBETWEEN(off_min,off_max),RANDBETWEEN(on_min,on_max))/sr_div</f>
        <v>3.9</v>
      </c>
      <c r="H5166" s="3">
        <v>3.1</v>
      </c>
      <c r="I5166" s="3">
        <f>IF(HOUR(Sense_data[[#This Row],[SysTimeStamp]])&lt;12,I5165+$B$14,I5165-$B$14)</f>
        <v>16.191898148149097</v>
      </c>
    </row>
    <row r="5167" spans="1:9" x14ac:dyDescent="0.2">
      <c r="A5167" t="s">
        <v>20</v>
      </c>
      <c r="B5167" t="s">
        <v>22</v>
      </c>
      <c r="C5167" s="6">
        <f t="shared" si="84"/>
        <v>42182.059606495415</v>
      </c>
      <c r="D5167" t="s">
        <v>23</v>
      </c>
      <c r="E5167" s="6">
        <f>IF(Sense_data[[#This Row],[a_1State]]=D5166,E5166,Sense_data[[#This Row],[SysTimeStamp]])</f>
        <v>42182.057384272674</v>
      </c>
      <c r="F5167" s="3" t="str">
        <f>Sense_data[[#This Row],[a_1State]]&amp;TEXT(Sense_data[[#This Row],[StateInstanceTimestamp]],"#.######")</f>
        <v>On42182.057384</v>
      </c>
      <c r="G5167" s="3">
        <f ca="1">IF(Sense_data[[#This Row],[a_1State]]="Off",RANDBETWEEN(off_min,off_max),RANDBETWEEN(on_min,on_max))/sr_div</f>
        <v>3.6</v>
      </c>
      <c r="H5167" s="3">
        <v>4.7</v>
      </c>
      <c r="I5167" s="3">
        <f>IF(HOUR(Sense_data[[#This Row],[SysTimeStamp]])&lt;12,I5166+$B$14,I5166-$B$14)</f>
        <v>16.192129629630578</v>
      </c>
    </row>
    <row r="5168" spans="1:9" x14ac:dyDescent="0.2">
      <c r="A5168" t="s">
        <v>20</v>
      </c>
      <c r="B5168" t="s">
        <v>22</v>
      </c>
      <c r="C5168" s="6">
        <f t="shared" ref="C5168:C5231" si="85">C5167+$B$2</f>
        <v>42182.059618069492</v>
      </c>
      <c r="D5168" t="s">
        <v>23</v>
      </c>
      <c r="E5168" s="6">
        <f>IF(Sense_data[[#This Row],[a_1State]]=D5167,E5167,Sense_data[[#This Row],[SysTimeStamp]])</f>
        <v>42182.057384272674</v>
      </c>
      <c r="F5168" s="3" t="str">
        <f>Sense_data[[#This Row],[a_1State]]&amp;TEXT(Sense_data[[#This Row],[StateInstanceTimestamp]],"#.######")</f>
        <v>On42182.057384</v>
      </c>
      <c r="G5168" s="3">
        <f ca="1">IF(Sense_data[[#This Row],[a_1State]]="Off",RANDBETWEEN(off_min,off_max),RANDBETWEEN(on_min,on_max))/sr_div</f>
        <v>3.8</v>
      </c>
      <c r="H5168" s="3">
        <v>5.3</v>
      </c>
      <c r="I5168" s="3">
        <f>IF(HOUR(Sense_data[[#This Row],[SysTimeStamp]])&lt;12,I5167+$B$14,I5167-$B$14)</f>
        <v>16.19236111111206</v>
      </c>
    </row>
    <row r="5169" spans="1:9" x14ac:dyDescent="0.2">
      <c r="A5169" t="s">
        <v>20</v>
      </c>
      <c r="B5169" t="s">
        <v>22</v>
      </c>
      <c r="C5169" s="6">
        <f t="shared" si="85"/>
        <v>42182.059629643569</v>
      </c>
      <c r="D5169" t="s">
        <v>23</v>
      </c>
      <c r="E5169" s="6">
        <f>IF(Sense_data[[#This Row],[a_1State]]=D5168,E5168,Sense_data[[#This Row],[SysTimeStamp]])</f>
        <v>42182.057384272674</v>
      </c>
      <c r="F5169" s="3" t="str">
        <f>Sense_data[[#This Row],[a_1State]]&amp;TEXT(Sense_data[[#This Row],[StateInstanceTimestamp]],"#.######")</f>
        <v>On42182.057384</v>
      </c>
      <c r="G5169" s="3">
        <f ca="1">IF(Sense_data[[#This Row],[a_1State]]="Off",RANDBETWEEN(off_min,off_max),RANDBETWEEN(on_min,on_max))/sr_div</f>
        <v>4.2</v>
      </c>
      <c r="H5169" s="3">
        <v>4.8</v>
      </c>
      <c r="I5169" s="3">
        <f>IF(HOUR(Sense_data[[#This Row],[SysTimeStamp]])&lt;12,I5168+$B$14,I5168-$B$14)</f>
        <v>16.192592592593542</v>
      </c>
    </row>
    <row r="5170" spans="1:9" x14ac:dyDescent="0.2">
      <c r="A5170" t="s">
        <v>20</v>
      </c>
      <c r="B5170" t="s">
        <v>22</v>
      </c>
      <c r="C5170" s="6">
        <f t="shared" si="85"/>
        <v>42182.059641217646</v>
      </c>
      <c r="D5170" t="s">
        <v>23</v>
      </c>
      <c r="E5170" s="6">
        <f>IF(Sense_data[[#This Row],[a_1State]]=D5169,E5169,Sense_data[[#This Row],[SysTimeStamp]])</f>
        <v>42182.057384272674</v>
      </c>
      <c r="F5170" s="3" t="str">
        <f>Sense_data[[#This Row],[a_1State]]&amp;TEXT(Sense_data[[#This Row],[StateInstanceTimestamp]],"#.######")</f>
        <v>On42182.057384</v>
      </c>
      <c r="G5170" s="3">
        <f ca="1">IF(Sense_data[[#This Row],[a_1State]]="Off",RANDBETWEEN(off_min,off_max),RANDBETWEEN(on_min,on_max))/sr_div</f>
        <v>3</v>
      </c>
      <c r="H5170" s="3">
        <v>6</v>
      </c>
      <c r="I5170" s="3">
        <f>IF(HOUR(Sense_data[[#This Row],[SysTimeStamp]])&lt;12,I5169+$B$14,I5169-$B$14)</f>
        <v>16.192824074075023</v>
      </c>
    </row>
    <row r="5171" spans="1:9" x14ac:dyDescent="0.2">
      <c r="A5171" t="s">
        <v>20</v>
      </c>
      <c r="B5171" t="s">
        <v>22</v>
      </c>
      <c r="C5171" s="6">
        <f t="shared" si="85"/>
        <v>42182.059652791722</v>
      </c>
      <c r="D5171" t="s">
        <v>23</v>
      </c>
      <c r="E5171" s="6">
        <f>IF(Sense_data[[#This Row],[a_1State]]=D5170,E5170,Sense_data[[#This Row],[SysTimeStamp]])</f>
        <v>42182.057384272674</v>
      </c>
      <c r="F5171" s="3" t="str">
        <f>Sense_data[[#This Row],[a_1State]]&amp;TEXT(Sense_data[[#This Row],[StateInstanceTimestamp]],"#.######")</f>
        <v>On42182.057384</v>
      </c>
      <c r="G5171" s="3">
        <f ca="1">IF(Sense_data[[#This Row],[a_1State]]="Off",RANDBETWEEN(off_min,off_max),RANDBETWEEN(on_min,on_max))/sr_div</f>
        <v>4.9000000000000004</v>
      </c>
      <c r="H5171" s="3">
        <v>5.6</v>
      </c>
      <c r="I5171" s="3">
        <f>IF(HOUR(Sense_data[[#This Row],[SysTimeStamp]])&lt;12,I5170+$B$14,I5170-$B$14)</f>
        <v>16.193055555556505</v>
      </c>
    </row>
    <row r="5172" spans="1:9" x14ac:dyDescent="0.2">
      <c r="A5172" t="s">
        <v>20</v>
      </c>
      <c r="B5172" t="s">
        <v>22</v>
      </c>
      <c r="C5172" s="6">
        <f t="shared" si="85"/>
        <v>42182.059664365799</v>
      </c>
      <c r="D5172" t="s">
        <v>23</v>
      </c>
      <c r="E5172" s="6">
        <f>IF(Sense_data[[#This Row],[a_1State]]=D5171,E5171,Sense_data[[#This Row],[SysTimeStamp]])</f>
        <v>42182.057384272674</v>
      </c>
      <c r="F5172" s="3" t="str">
        <f>Sense_data[[#This Row],[a_1State]]&amp;TEXT(Sense_data[[#This Row],[StateInstanceTimestamp]],"#.######")</f>
        <v>On42182.057384</v>
      </c>
      <c r="G5172" s="3">
        <f ca="1">IF(Sense_data[[#This Row],[a_1State]]="Off",RANDBETWEEN(off_min,off_max),RANDBETWEEN(on_min,on_max))/sr_div</f>
        <v>5.6</v>
      </c>
      <c r="H5172" s="3">
        <v>5.4</v>
      </c>
      <c r="I5172" s="3">
        <f>IF(HOUR(Sense_data[[#This Row],[SysTimeStamp]])&lt;12,I5171+$B$14,I5171-$B$14)</f>
        <v>16.193287037037987</v>
      </c>
    </row>
    <row r="5173" spans="1:9" x14ac:dyDescent="0.2">
      <c r="A5173" t="s">
        <v>20</v>
      </c>
      <c r="B5173" t="s">
        <v>22</v>
      </c>
      <c r="C5173" s="6">
        <f t="shared" si="85"/>
        <v>42182.059675939876</v>
      </c>
      <c r="D5173" t="s">
        <v>23</v>
      </c>
      <c r="E5173" s="6">
        <f>IF(Sense_data[[#This Row],[a_1State]]=D5172,E5172,Sense_data[[#This Row],[SysTimeStamp]])</f>
        <v>42182.057384272674</v>
      </c>
      <c r="F5173" s="3" t="str">
        <f>Sense_data[[#This Row],[a_1State]]&amp;TEXT(Sense_data[[#This Row],[StateInstanceTimestamp]],"#.######")</f>
        <v>On42182.057384</v>
      </c>
      <c r="G5173" s="3">
        <f ca="1">IF(Sense_data[[#This Row],[a_1State]]="Off",RANDBETWEEN(off_min,off_max),RANDBETWEEN(on_min,on_max))/sr_div</f>
        <v>4.8</v>
      </c>
      <c r="H5173" s="3">
        <v>5.8</v>
      </c>
      <c r="I5173" s="3">
        <f>IF(HOUR(Sense_data[[#This Row],[SysTimeStamp]])&lt;12,I5172+$B$14,I5172-$B$14)</f>
        <v>16.193518518519468</v>
      </c>
    </row>
    <row r="5174" spans="1:9" x14ac:dyDescent="0.2">
      <c r="A5174" t="s">
        <v>20</v>
      </c>
      <c r="B5174" t="s">
        <v>22</v>
      </c>
      <c r="C5174" s="6">
        <f t="shared" si="85"/>
        <v>42182.059687513953</v>
      </c>
      <c r="D5174" t="s">
        <v>23</v>
      </c>
      <c r="E5174" s="6">
        <f>IF(Sense_data[[#This Row],[a_1State]]=D5173,E5173,Sense_data[[#This Row],[SysTimeStamp]])</f>
        <v>42182.057384272674</v>
      </c>
      <c r="F5174" s="3" t="str">
        <f>Sense_data[[#This Row],[a_1State]]&amp;TEXT(Sense_data[[#This Row],[StateInstanceTimestamp]],"#.######")</f>
        <v>On42182.057384</v>
      </c>
      <c r="G5174" s="3">
        <f ca="1">IF(Sense_data[[#This Row],[a_1State]]="Off",RANDBETWEEN(off_min,off_max),RANDBETWEEN(on_min,on_max))/sr_div</f>
        <v>5</v>
      </c>
      <c r="H5174" s="3">
        <v>5.4</v>
      </c>
      <c r="I5174" s="3">
        <f>IF(HOUR(Sense_data[[#This Row],[SysTimeStamp]])&lt;12,I5173+$B$14,I5173-$B$14)</f>
        <v>16.19375000000095</v>
      </c>
    </row>
    <row r="5175" spans="1:9" x14ac:dyDescent="0.2">
      <c r="A5175" t="s">
        <v>20</v>
      </c>
      <c r="B5175" t="s">
        <v>22</v>
      </c>
      <c r="C5175" s="6">
        <f t="shared" si="85"/>
        <v>42182.059699088029</v>
      </c>
      <c r="D5175" t="s">
        <v>23</v>
      </c>
      <c r="E5175" s="6">
        <f>IF(Sense_data[[#This Row],[a_1State]]=D5174,E5174,Sense_data[[#This Row],[SysTimeStamp]])</f>
        <v>42182.057384272674</v>
      </c>
      <c r="F5175" s="3" t="str">
        <f>Sense_data[[#This Row],[a_1State]]&amp;TEXT(Sense_data[[#This Row],[StateInstanceTimestamp]],"#.######")</f>
        <v>On42182.057384</v>
      </c>
      <c r="G5175" s="3">
        <f ca="1">IF(Sense_data[[#This Row],[a_1State]]="Off",RANDBETWEEN(off_min,off_max),RANDBETWEEN(on_min,on_max))/sr_div</f>
        <v>5.2</v>
      </c>
      <c r="H5175" s="3">
        <v>3.1</v>
      </c>
      <c r="I5175" s="3">
        <f>IF(HOUR(Sense_data[[#This Row],[SysTimeStamp]])&lt;12,I5174+$B$14,I5174-$B$14)</f>
        <v>16.193981481482432</v>
      </c>
    </row>
    <row r="5176" spans="1:9" x14ac:dyDescent="0.2">
      <c r="A5176" t="s">
        <v>20</v>
      </c>
      <c r="B5176" t="s">
        <v>22</v>
      </c>
      <c r="C5176" s="6">
        <f t="shared" si="85"/>
        <v>42182.059710662106</v>
      </c>
      <c r="D5176" t="s">
        <v>23</v>
      </c>
      <c r="E5176" s="6">
        <f>IF(Sense_data[[#This Row],[a_1State]]=D5175,E5175,Sense_data[[#This Row],[SysTimeStamp]])</f>
        <v>42182.057384272674</v>
      </c>
      <c r="F5176" s="3" t="str">
        <f>Sense_data[[#This Row],[a_1State]]&amp;TEXT(Sense_data[[#This Row],[StateInstanceTimestamp]],"#.######")</f>
        <v>On42182.057384</v>
      </c>
      <c r="G5176" s="3">
        <f ca="1">IF(Sense_data[[#This Row],[a_1State]]="Off",RANDBETWEEN(off_min,off_max),RANDBETWEEN(on_min,on_max))/sr_div</f>
        <v>4.5</v>
      </c>
      <c r="H5176" s="3">
        <v>3.7</v>
      </c>
      <c r="I5176" s="3">
        <f>IF(HOUR(Sense_data[[#This Row],[SysTimeStamp]])&lt;12,I5175+$B$14,I5175-$B$14)</f>
        <v>16.194212962963913</v>
      </c>
    </row>
    <row r="5177" spans="1:9" x14ac:dyDescent="0.2">
      <c r="A5177" t="s">
        <v>20</v>
      </c>
      <c r="B5177" t="s">
        <v>22</v>
      </c>
      <c r="C5177" s="6">
        <f t="shared" si="85"/>
        <v>42182.059722236183</v>
      </c>
      <c r="D5177" t="s">
        <v>23</v>
      </c>
      <c r="E5177" s="6">
        <f>IF(Sense_data[[#This Row],[a_1State]]=D5176,E5176,Sense_data[[#This Row],[SysTimeStamp]])</f>
        <v>42182.057384272674</v>
      </c>
      <c r="F5177" s="3" t="str">
        <f>Sense_data[[#This Row],[a_1State]]&amp;TEXT(Sense_data[[#This Row],[StateInstanceTimestamp]],"#.######")</f>
        <v>On42182.057384</v>
      </c>
      <c r="G5177" s="3">
        <f ca="1">IF(Sense_data[[#This Row],[a_1State]]="Off",RANDBETWEEN(off_min,off_max),RANDBETWEEN(on_min,on_max))/sr_div</f>
        <v>3</v>
      </c>
      <c r="H5177" s="3">
        <v>3.1</v>
      </c>
      <c r="I5177" s="3">
        <f>IF(HOUR(Sense_data[[#This Row],[SysTimeStamp]])&lt;12,I5176+$B$14,I5176-$B$14)</f>
        <v>16.194444444445395</v>
      </c>
    </row>
    <row r="5178" spans="1:9" x14ac:dyDescent="0.2">
      <c r="A5178" t="s">
        <v>20</v>
      </c>
      <c r="B5178" t="s">
        <v>22</v>
      </c>
      <c r="C5178" s="6">
        <f t="shared" si="85"/>
        <v>42182.05973381026</v>
      </c>
      <c r="D5178" t="s">
        <v>23</v>
      </c>
      <c r="E5178" s="6">
        <f>IF(Sense_data[[#This Row],[a_1State]]=D5177,E5177,Sense_data[[#This Row],[SysTimeStamp]])</f>
        <v>42182.057384272674</v>
      </c>
      <c r="F5178" s="3" t="str">
        <f>Sense_data[[#This Row],[a_1State]]&amp;TEXT(Sense_data[[#This Row],[StateInstanceTimestamp]],"#.######")</f>
        <v>On42182.057384</v>
      </c>
      <c r="G5178" s="3">
        <f ca="1">IF(Sense_data[[#This Row],[a_1State]]="Off",RANDBETWEEN(off_min,off_max),RANDBETWEEN(on_min,on_max))/sr_div</f>
        <v>6</v>
      </c>
      <c r="H5178" s="3">
        <v>5.8</v>
      </c>
      <c r="I5178" s="3">
        <f>IF(HOUR(Sense_data[[#This Row],[SysTimeStamp]])&lt;12,I5177+$B$14,I5177-$B$14)</f>
        <v>16.194675925926877</v>
      </c>
    </row>
    <row r="5179" spans="1:9" x14ac:dyDescent="0.2">
      <c r="A5179" t="s">
        <v>20</v>
      </c>
      <c r="B5179" t="s">
        <v>22</v>
      </c>
      <c r="C5179" s="6">
        <f t="shared" si="85"/>
        <v>42182.059745384337</v>
      </c>
      <c r="D5179" t="s">
        <v>23</v>
      </c>
      <c r="E5179" s="6">
        <f>IF(Sense_data[[#This Row],[a_1State]]=D5178,E5178,Sense_data[[#This Row],[SysTimeStamp]])</f>
        <v>42182.057384272674</v>
      </c>
      <c r="F5179" s="3" t="str">
        <f>Sense_data[[#This Row],[a_1State]]&amp;TEXT(Sense_data[[#This Row],[StateInstanceTimestamp]],"#.######")</f>
        <v>On42182.057384</v>
      </c>
      <c r="G5179" s="3">
        <f ca="1">IF(Sense_data[[#This Row],[a_1State]]="Off",RANDBETWEEN(off_min,off_max),RANDBETWEEN(on_min,on_max))/sr_div</f>
        <v>3.8</v>
      </c>
      <c r="H5179" s="3">
        <v>4.0999999999999996</v>
      </c>
      <c r="I5179" s="3">
        <f>IF(HOUR(Sense_data[[#This Row],[SysTimeStamp]])&lt;12,I5178+$B$14,I5178-$B$14)</f>
        <v>16.194907407408358</v>
      </c>
    </row>
    <row r="5180" spans="1:9" x14ac:dyDescent="0.2">
      <c r="A5180" t="s">
        <v>20</v>
      </c>
      <c r="B5180" t="s">
        <v>22</v>
      </c>
      <c r="C5180" s="6">
        <f t="shared" si="85"/>
        <v>42182.059756958413</v>
      </c>
      <c r="D5180" t="s">
        <v>23</v>
      </c>
      <c r="E5180" s="6">
        <f>IF(Sense_data[[#This Row],[a_1State]]=D5179,E5179,Sense_data[[#This Row],[SysTimeStamp]])</f>
        <v>42182.057384272674</v>
      </c>
      <c r="F5180" s="3" t="str">
        <f>Sense_data[[#This Row],[a_1State]]&amp;TEXT(Sense_data[[#This Row],[StateInstanceTimestamp]],"#.######")</f>
        <v>On42182.057384</v>
      </c>
      <c r="G5180" s="3">
        <f ca="1">IF(Sense_data[[#This Row],[a_1State]]="Off",RANDBETWEEN(off_min,off_max),RANDBETWEEN(on_min,on_max))/sr_div</f>
        <v>3.2</v>
      </c>
      <c r="H5180" s="3">
        <v>4.5999999999999996</v>
      </c>
      <c r="I5180" s="3">
        <f>IF(HOUR(Sense_data[[#This Row],[SysTimeStamp]])&lt;12,I5179+$B$14,I5179-$B$14)</f>
        <v>16.19513888888984</v>
      </c>
    </row>
    <row r="5181" spans="1:9" x14ac:dyDescent="0.2">
      <c r="A5181" t="s">
        <v>20</v>
      </c>
      <c r="B5181" t="s">
        <v>22</v>
      </c>
      <c r="C5181" s="6">
        <f t="shared" si="85"/>
        <v>42182.05976853249</v>
      </c>
      <c r="D5181" t="s">
        <v>23</v>
      </c>
      <c r="E5181" s="6">
        <f>IF(Sense_data[[#This Row],[a_1State]]=D5180,E5180,Sense_data[[#This Row],[SysTimeStamp]])</f>
        <v>42182.057384272674</v>
      </c>
      <c r="F5181" s="3" t="str">
        <f>Sense_data[[#This Row],[a_1State]]&amp;TEXT(Sense_data[[#This Row],[StateInstanceTimestamp]],"#.######")</f>
        <v>On42182.057384</v>
      </c>
      <c r="G5181" s="3">
        <f ca="1">IF(Sense_data[[#This Row],[a_1State]]="Off",RANDBETWEEN(off_min,off_max),RANDBETWEEN(on_min,on_max))/sr_div</f>
        <v>3.4</v>
      </c>
      <c r="H5181" s="3">
        <v>4</v>
      </c>
      <c r="I5181" s="3">
        <f>IF(HOUR(Sense_data[[#This Row],[SysTimeStamp]])&lt;12,I5180+$B$14,I5180-$B$14)</f>
        <v>16.195370370371322</v>
      </c>
    </row>
    <row r="5182" spans="1:9" x14ac:dyDescent="0.2">
      <c r="A5182" t="s">
        <v>20</v>
      </c>
      <c r="B5182" t="s">
        <v>22</v>
      </c>
      <c r="C5182" s="6">
        <f t="shared" si="85"/>
        <v>42182.059780106567</v>
      </c>
      <c r="D5182" t="s">
        <v>23</v>
      </c>
      <c r="E5182" s="6">
        <f>IF(Sense_data[[#This Row],[a_1State]]=D5181,E5181,Sense_data[[#This Row],[SysTimeStamp]])</f>
        <v>42182.057384272674</v>
      </c>
      <c r="F5182" s="3" t="str">
        <f>Sense_data[[#This Row],[a_1State]]&amp;TEXT(Sense_data[[#This Row],[StateInstanceTimestamp]],"#.######")</f>
        <v>On42182.057384</v>
      </c>
      <c r="G5182" s="3">
        <f ca="1">IF(Sense_data[[#This Row],[a_1State]]="Off",RANDBETWEEN(off_min,off_max),RANDBETWEEN(on_min,on_max))/sr_div</f>
        <v>4.2</v>
      </c>
      <c r="H5182" s="3">
        <v>3.4</v>
      </c>
      <c r="I5182" s="3">
        <f>IF(HOUR(Sense_data[[#This Row],[SysTimeStamp]])&lt;12,I5181+$B$14,I5181-$B$14)</f>
        <v>16.195601851852803</v>
      </c>
    </row>
    <row r="5183" spans="1:9" x14ac:dyDescent="0.2">
      <c r="A5183" t="s">
        <v>20</v>
      </c>
      <c r="B5183" t="s">
        <v>22</v>
      </c>
      <c r="C5183" s="6">
        <f t="shared" si="85"/>
        <v>42182.059791680644</v>
      </c>
      <c r="D5183" t="s">
        <v>23</v>
      </c>
      <c r="E5183" s="6">
        <f>IF(Sense_data[[#This Row],[a_1State]]=D5182,E5182,Sense_data[[#This Row],[SysTimeStamp]])</f>
        <v>42182.057384272674</v>
      </c>
      <c r="F5183" s="3" t="str">
        <f>Sense_data[[#This Row],[a_1State]]&amp;TEXT(Sense_data[[#This Row],[StateInstanceTimestamp]],"#.######")</f>
        <v>On42182.057384</v>
      </c>
      <c r="G5183" s="3">
        <f ca="1">IF(Sense_data[[#This Row],[a_1State]]="Off",RANDBETWEEN(off_min,off_max),RANDBETWEEN(on_min,on_max))/sr_div</f>
        <v>3.4</v>
      </c>
      <c r="H5183" s="3">
        <v>3.4</v>
      </c>
      <c r="I5183" s="3">
        <f>IF(HOUR(Sense_data[[#This Row],[SysTimeStamp]])&lt;12,I5182+$B$14,I5182-$B$14)</f>
        <v>16.195833333334285</v>
      </c>
    </row>
    <row r="5184" spans="1:9" x14ac:dyDescent="0.2">
      <c r="A5184" t="s">
        <v>20</v>
      </c>
      <c r="B5184" t="s">
        <v>22</v>
      </c>
      <c r="C5184" s="6">
        <f t="shared" si="85"/>
        <v>42182.05980325472</v>
      </c>
      <c r="D5184" t="s">
        <v>23</v>
      </c>
      <c r="E5184" s="6">
        <f>IF(Sense_data[[#This Row],[a_1State]]=D5183,E5183,Sense_data[[#This Row],[SysTimeStamp]])</f>
        <v>42182.057384272674</v>
      </c>
      <c r="F5184" s="3" t="str">
        <f>Sense_data[[#This Row],[a_1State]]&amp;TEXT(Sense_data[[#This Row],[StateInstanceTimestamp]],"#.######")</f>
        <v>On42182.057384</v>
      </c>
      <c r="G5184" s="3">
        <f ca="1">IF(Sense_data[[#This Row],[a_1State]]="Off",RANDBETWEEN(off_min,off_max),RANDBETWEEN(on_min,on_max))/sr_div</f>
        <v>6</v>
      </c>
      <c r="H5184" s="3">
        <v>4.8</v>
      </c>
      <c r="I5184" s="3">
        <f>IF(HOUR(Sense_data[[#This Row],[SysTimeStamp]])&lt;12,I5183+$B$14,I5183-$B$14)</f>
        <v>16.196064814815767</v>
      </c>
    </row>
    <row r="5185" spans="1:9" x14ac:dyDescent="0.2">
      <c r="A5185" t="s">
        <v>20</v>
      </c>
      <c r="B5185" t="s">
        <v>22</v>
      </c>
      <c r="C5185" s="6">
        <f t="shared" si="85"/>
        <v>42182.059814828797</v>
      </c>
      <c r="D5185" t="s">
        <v>23</v>
      </c>
      <c r="E5185" s="6">
        <f>IF(Sense_data[[#This Row],[a_1State]]=D5184,E5184,Sense_data[[#This Row],[SysTimeStamp]])</f>
        <v>42182.057384272674</v>
      </c>
      <c r="F5185" s="3" t="str">
        <f>Sense_data[[#This Row],[a_1State]]&amp;TEXT(Sense_data[[#This Row],[StateInstanceTimestamp]],"#.######")</f>
        <v>On42182.057384</v>
      </c>
      <c r="G5185" s="3">
        <f ca="1">IF(Sense_data[[#This Row],[a_1State]]="Off",RANDBETWEEN(off_min,off_max),RANDBETWEEN(on_min,on_max))/sr_div</f>
        <v>5.2</v>
      </c>
      <c r="H5185" s="3">
        <v>3.1</v>
      </c>
      <c r="I5185" s="3">
        <f>IF(HOUR(Sense_data[[#This Row],[SysTimeStamp]])&lt;12,I5184+$B$14,I5184-$B$14)</f>
        <v>16.196296296297248</v>
      </c>
    </row>
    <row r="5186" spans="1:9" x14ac:dyDescent="0.2">
      <c r="A5186" t="s">
        <v>20</v>
      </c>
      <c r="B5186" t="s">
        <v>22</v>
      </c>
      <c r="C5186" s="6">
        <f t="shared" si="85"/>
        <v>42182.059826402874</v>
      </c>
      <c r="D5186" t="s">
        <v>23</v>
      </c>
      <c r="E5186" s="6">
        <f>IF(Sense_data[[#This Row],[a_1State]]=D5185,E5185,Sense_data[[#This Row],[SysTimeStamp]])</f>
        <v>42182.057384272674</v>
      </c>
      <c r="F5186" s="3" t="str">
        <f>Sense_data[[#This Row],[a_1State]]&amp;TEXT(Sense_data[[#This Row],[StateInstanceTimestamp]],"#.######")</f>
        <v>On42182.057384</v>
      </c>
      <c r="G5186" s="3">
        <f ca="1">IF(Sense_data[[#This Row],[a_1State]]="Off",RANDBETWEEN(off_min,off_max),RANDBETWEEN(on_min,on_max))/sr_div</f>
        <v>4.9000000000000004</v>
      </c>
      <c r="H5186" s="3">
        <v>5.5</v>
      </c>
      <c r="I5186" s="3">
        <f>IF(HOUR(Sense_data[[#This Row],[SysTimeStamp]])&lt;12,I5185+$B$14,I5185-$B$14)</f>
        <v>16.19652777777873</v>
      </c>
    </row>
    <row r="5187" spans="1:9" x14ac:dyDescent="0.2">
      <c r="A5187" t="s">
        <v>20</v>
      </c>
      <c r="B5187" t="s">
        <v>22</v>
      </c>
      <c r="C5187" s="6">
        <f t="shared" si="85"/>
        <v>42182.059837976951</v>
      </c>
      <c r="D5187" t="s">
        <v>23</v>
      </c>
      <c r="E5187" s="6">
        <f>IF(Sense_data[[#This Row],[a_1State]]=D5186,E5186,Sense_data[[#This Row],[SysTimeStamp]])</f>
        <v>42182.057384272674</v>
      </c>
      <c r="F5187" s="3" t="str">
        <f>Sense_data[[#This Row],[a_1State]]&amp;TEXT(Sense_data[[#This Row],[StateInstanceTimestamp]],"#.######")</f>
        <v>On42182.057384</v>
      </c>
      <c r="G5187" s="3">
        <f ca="1">IF(Sense_data[[#This Row],[a_1State]]="Off",RANDBETWEEN(off_min,off_max),RANDBETWEEN(on_min,on_max))/sr_div</f>
        <v>5.3</v>
      </c>
      <c r="H5187" s="3">
        <v>4.5999999999999996</v>
      </c>
      <c r="I5187" s="3">
        <f>IF(HOUR(Sense_data[[#This Row],[SysTimeStamp]])&lt;12,I5186+$B$14,I5186-$B$14)</f>
        <v>16.196759259260212</v>
      </c>
    </row>
    <row r="5188" spans="1:9" x14ac:dyDescent="0.2">
      <c r="A5188" t="s">
        <v>20</v>
      </c>
      <c r="B5188" t="s">
        <v>22</v>
      </c>
      <c r="C5188" s="6">
        <f t="shared" si="85"/>
        <v>42182.059849551028</v>
      </c>
      <c r="D5188" t="s">
        <v>23</v>
      </c>
      <c r="E5188" s="6">
        <f>IF(Sense_data[[#This Row],[a_1State]]=D5187,E5187,Sense_data[[#This Row],[SysTimeStamp]])</f>
        <v>42182.057384272674</v>
      </c>
      <c r="F5188" s="3" t="str">
        <f>Sense_data[[#This Row],[a_1State]]&amp;TEXT(Sense_data[[#This Row],[StateInstanceTimestamp]],"#.######")</f>
        <v>On42182.057384</v>
      </c>
      <c r="G5188" s="3">
        <f ca="1">IF(Sense_data[[#This Row],[a_1State]]="Off",RANDBETWEEN(off_min,off_max),RANDBETWEEN(on_min,on_max))/sr_div</f>
        <v>3.1</v>
      </c>
      <c r="H5188" s="3">
        <v>4.5999999999999996</v>
      </c>
      <c r="I5188" s="3">
        <f>IF(HOUR(Sense_data[[#This Row],[SysTimeStamp]])&lt;12,I5187+$B$14,I5187-$B$14)</f>
        <v>16.196990740741693</v>
      </c>
    </row>
    <row r="5189" spans="1:9" x14ac:dyDescent="0.2">
      <c r="A5189" t="s">
        <v>20</v>
      </c>
      <c r="B5189" t="s">
        <v>22</v>
      </c>
      <c r="C5189" s="6">
        <f t="shared" si="85"/>
        <v>42182.059861125104</v>
      </c>
      <c r="D5189" t="s">
        <v>23</v>
      </c>
      <c r="E5189" s="6">
        <f>IF(Sense_data[[#This Row],[a_1State]]=D5188,E5188,Sense_data[[#This Row],[SysTimeStamp]])</f>
        <v>42182.057384272674</v>
      </c>
      <c r="F5189" s="3" t="str">
        <f>Sense_data[[#This Row],[a_1State]]&amp;TEXT(Sense_data[[#This Row],[StateInstanceTimestamp]],"#.######")</f>
        <v>On42182.057384</v>
      </c>
      <c r="G5189" s="3">
        <f ca="1">IF(Sense_data[[#This Row],[a_1State]]="Off",RANDBETWEEN(off_min,off_max),RANDBETWEEN(on_min,on_max))/sr_div</f>
        <v>4.5</v>
      </c>
      <c r="H5189" s="3">
        <v>3.8</v>
      </c>
      <c r="I5189" s="3">
        <f>IF(HOUR(Sense_data[[#This Row],[SysTimeStamp]])&lt;12,I5188+$B$14,I5188-$B$14)</f>
        <v>16.197222222223175</v>
      </c>
    </row>
    <row r="5190" spans="1:9" x14ac:dyDescent="0.2">
      <c r="A5190" t="s">
        <v>20</v>
      </c>
      <c r="B5190" t="s">
        <v>22</v>
      </c>
      <c r="C5190" s="6">
        <f t="shared" si="85"/>
        <v>42182.059872699181</v>
      </c>
      <c r="D5190" t="s">
        <v>23</v>
      </c>
      <c r="E5190" s="6">
        <f>IF(Sense_data[[#This Row],[a_1State]]=D5189,E5189,Sense_data[[#This Row],[SysTimeStamp]])</f>
        <v>42182.057384272674</v>
      </c>
      <c r="F5190" s="3" t="str">
        <f>Sense_data[[#This Row],[a_1State]]&amp;TEXT(Sense_data[[#This Row],[StateInstanceTimestamp]],"#.######")</f>
        <v>On42182.057384</v>
      </c>
      <c r="G5190" s="3">
        <f ca="1">IF(Sense_data[[#This Row],[a_1State]]="Off",RANDBETWEEN(off_min,off_max),RANDBETWEEN(on_min,on_max))/sr_div</f>
        <v>5.0999999999999996</v>
      </c>
      <c r="H5190" s="3">
        <v>4.5</v>
      </c>
      <c r="I5190" s="3">
        <f>IF(HOUR(Sense_data[[#This Row],[SysTimeStamp]])&lt;12,I5189+$B$14,I5189-$B$14)</f>
        <v>16.197453703704657</v>
      </c>
    </row>
    <row r="5191" spans="1:9" x14ac:dyDescent="0.2">
      <c r="A5191" t="s">
        <v>20</v>
      </c>
      <c r="B5191" t="s">
        <v>22</v>
      </c>
      <c r="C5191" s="6">
        <f t="shared" si="85"/>
        <v>42182.059884273258</v>
      </c>
      <c r="D5191" t="s">
        <v>23</v>
      </c>
      <c r="E5191" s="6">
        <f>IF(Sense_data[[#This Row],[a_1State]]=D5190,E5190,Sense_data[[#This Row],[SysTimeStamp]])</f>
        <v>42182.057384272674</v>
      </c>
      <c r="F5191" s="3" t="str">
        <f>Sense_data[[#This Row],[a_1State]]&amp;TEXT(Sense_data[[#This Row],[StateInstanceTimestamp]],"#.######")</f>
        <v>On42182.057384</v>
      </c>
      <c r="G5191" s="3">
        <f ca="1">IF(Sense_data[[#This Row],[a_1State]]="Off",RANDBETWEEN(off_min,off_max),RANDBETWEEN(on_min,on_max))/sr_div</f>
        <v>3.1</v>
      </c>
      <c r="H5191" s="3">
        <v>5.8</v>
      </c>
      <c r="I5191" s="3">
        <f>IF(HOUR(Sense_data[[#This Row],[SysTimeStamp]])&lt;12,I5190+$B$14,I5190-$B$14)</f>
        <v>16.197685185186138</v>
      </c>
    </row>
    <row r="5192" spans="1:9" x14ac:dyDescent="0.2">
      <c r="A5192" t="s">
        <v>20</v>
      </c>
      <c r="B5192" t="s">
        <v>22</v>
      </c>
      <c r="C5192" s="6">
        <f t="shared" si="85"/>
        <v>42182.059895847335</v>
      </c>
      <c r="D5192" t="s">
        <v>23</v>
      </c>
      <c r="E5192" s="6">
        <f>IF(Sense_data[[#This Row],[a_1State]]=D5191,E5191,Sense_data[[#This Row],[SysTimeStamp]])</f>
        <v>42182.057384272674</v>
      </c>
      <c r="F5192" s="3" t="str">
        <f>Sense_data[[#This Row],[a_1State]]&amp;TEXT(Sense_data[[#This Row],[StateInstanceTimestamp]],"#.######")</f>
        <v>On42182.057384</v>
      </c>
      <c r="G5192" s="3">
        <f ca="1">IF(Sense_data[[#This Row],[a_1State]]="Off",RANDBETWEEN(off_min,off_max),RANDBETWEEN(on_min,on_max))/sr_div</f>
        <v>5.7</v>
      </c>
      <c r="H5192" s="3">
        <v>3.9</v>
      </c>
      <c r="I5192" s="3">
        <f>IF(HOUR(Sense_data[[#This Row],[SysTimeStamp]])&lt;12,I5191+$B$14,I5191-$B$14)</f>
        <v>16.19791666666762</v>
      </c>
    </row>
    <row r="5193" spans="1:9" x14ac:dyDescent="0.2">
      <c r="A5193" t="s">
        <v>20</v>
      </c>
      <c r="B5193" t="s">
        <v>22</v>
      </c>
      <c r="C5193" s="6">
        <f t="shared" si="85"/>
        <v>42182.059907421411</v>
      </c>
      <c r="D5193" t="s">
        <v>23</v>
      </c>
      <c r="E5193" s="6">
        <f>IF(Sense_data[[#This Row],[a_1State]]=D5192,E5192,Sense_data[[#This Row],[SysTimeStamp]])</f>
        <v>42182.057384272674</v>
      </c>
      <c r="F5193" s="3" t="str">
        <f>Sense_data[[#This Row],[a_1State]]&amp;TEXT(Sense_data[[#This Row],[StateInstanceTimestamp]],"#.######")</f>
        <v>On42182.057384</v>
      </c>
      <c r="G5193" s="3">
        <f ca="1">IF(Sense_data[[#This Row],[a_1State]]="Off",RANDBETWEEN(off_min,off_max),RANDBETWEEN(on_min,on_max))/sr_div</f>
        <v>3.8</v>
      </c>
      <c r="H5193" s="3">
        <v>5.4</v>
      </c>
      <c r="I5193" s="3">
        <f>IF(HOUR(Sense_data[[#This Row],[SysTimeStamp]])&lt;12,I5192+$B$14,I5192-$B$14)</f>
        <v>16.198148148149102</v>
      </c>
    </row>
    <row r="5194" spans="1:9" x14ac:dyDescent="0.2">
      <c r="A5194" t="s">
        <v>20</v>
      </c>
      <c r="B5194" t="s">
        <v>22</v>
      </c>
      <c r="C5194" s="6">
        <f t="shared" si="85"/>
        <v>42182.059918995488</v>
      </c>
      <c r="D5194" t="s">
        <v>23</v>
      </c>
      <c r="E5194" s="6">
        <f>IF(Sense_data[[#This Row],[a_1State]]=D5193,E5193,Sense_data[[#This Row],[SysTimeStamp]])</f>
        <v>42182.057384272674</v>
      </c>
      <c r="F5194" s="3" t="str">
        <f>Sense_data[[#This Row],[a_1State]]&amp;TEXT(Sense_data[[#This Row],[StateInstanceTimestamp]],"#.######")</f>
        <v>On42182.057384</v>
      </c>
      <c r="G5194" s="3">
        <f ca="1">IF(Sense_data[[#This Row],[a_1State]]="Off",RANDBETWEEN(off_min,off_max),RANDBETWEEN(on_min,on_max))/sr_div</f>
        <v>4.0999999999999996</v>
      </c>
      <c r="H5194" s="3">
        <v>3.5</v>
      </c>
      <c r="I5194" s="3">
        <f>IF(HOUR(Sense_data[[#This Row],[SysTimeStamp]])&lt;12,I5193+$B$14,I5193-$B$14)</f>
        <v>16.198379629630583</v>
      </c>
    </row>
    <row r="5195" spans="1:9" x14ac:dyDescent="0.2">
      <c r="A5195" t="s">
        <v>20</v>
      </c>
      <c r="B5195" t="s">
        <v>22</v>
      </c>
      <c r="C5195" s="6">
        <f t="shared" si="85"/>
        <v>42182.059930569565</v>
      </c>
      <c r="D5195" t="s">
        <v>23</v>
      </c>
      <c r="E5195" s="6">
        <f>IF(Sense_data[[#This Row],[a_1State]]=D5194,E5194,Sense_data[[#This Row],[SysTimeStamp]])</f>
        <v>42182.057384272674</v>
      </c>
      <c r="F5195" s="3" t="str">
        <f>Sense_data[[#This Row],[a_1State]]&amp;TEXT(Sense_data[[#This Row],[StateInstanceTimestamp]],"#.######")</f>
        <v>On42182.057384</v>
      </c>
      <c r="G5195" s="3">
        <f ca="1">IF(Sense_data[[#This Row],[a_1State]]="Off",RANDBETWEEN(off_min,off_max),RANDBETWEEN(on_min,on_max))/sr_div</f>
        <v>5.8</v>
      </c>
      <c r="H5195" s="3">
        <v>3.3</v>
      </c>
      <c r="I5195" s="3">
        <f>IF(HOUR(Sense_data[[#This Row],[SysTimeStamp]])&lt;12,I5194+$B$14,I5194-$B$14)</f>
        <v>16.198611111112065</v>
      </c>
    </row>
    <row r="5196" spans="1:9" x14ac:dyDescent="0.2">
      <c r="A5196" t="s">
        <v>20</v>
      </c>
      <c r="B5196" t="s">
        <v>22</v>
      </c>
      <c r="C5196" s="6">
        <f t="shared" si="85"/>
        <v>42182.059942143642</v>
      </c>
      <c r="D5196" t="s">
        <v>23</v>
      </c>
      <c r="E5196" s="6">
        <f>IF(Sense_data[[#This Row],[a_1State]]=D5195,E5195,Sense_data[[#This Row],[SysTimeStamp]])</f>
        <v>42182.057384272674</v>
      </c>
      <c r="F5196" s="3" t="str">
        <f>Sense_data[[#This Row],[a_1State]]&amp;TEXT(Sense_data[[#This Row],[StateInstanceTimestamp]],"#.######")</f>
        <v>On42182.057384</v>
      </c>
      <c r="G5196" s="3">
        <f ca="1">IF(Sense_data[[#This Row],[a_1State]]="Off",RANDBETWEEN(off_min,off_max),RANDBETWEEN(on_min,on_max))/sr_div</f>
        <v>4</v>
      </c>
      <c r="H5196" s="3">
        <v>3.1</v>
      </c>
      <c r="I5196" s="3">
        <f>IF(HOUR(Sense_data[[#This Row],[SysTimeStamp]])&lt;12,I5195+$B$14,I5195-$B$14)</f>
        <v>16.198842592593547</v>
      </c>
    </row>
    <row r="5197" spans="1:9" x14ac:dyDescent="0.2">
      <c r="A5197" t="s">
        <v>20</v>
      </c>
      <c r="B5197" t="s">
        <v>22</v>
      </c>
      <c r="C5197" s="6">
        <f t="shared" si="85"/>
        <v>42182.059953717719</v>
      </c>
      <c r="D5197" t="s">
        <v>23</v>
      </c>
      <c r="E5197" s="6">
        <f>IF(Sense_data[[#This Row],[a_1State]]=D5196,E5196,Sense_data[[#This Row],[SysTimeStamp]])</f>
        <v>42182.057384272674</v>
      </c>
      <c r="F5197" s="3" t="str">
        <f>Sense_data[[#This Row],[a_1State]]&amp;TEXT(Sense_data[[#This Row],[StateInstanceTimestamp]],"#.######")</f>
        <v>On42182.057384</v>
      </c>
      <c r="G5197" s="3">
        <f ca="1">IF(Sense_data[[#This Row],[a_1State]]="Off",RANDBETWEEN(off_min,off_max),RANDBETWEEN(on_min,on_max))/sr_div</f>
        <v>5.4</v>
      </c>
      <c r="H5197" s="3">
        <v>4.2</v>
      </c>
      <c r="I5197" s="3">
        <f>IF(HOUR(Sense_data[[#This Row],[SysTimeStamp]])&lt;12,I5196+$B$14,I5196-$B$14)</f>
        <v>16.199074074075028</v>
      </c>
    </row>
    <row r="5198" spans="1:9" x14ac:dyDescent="0.2">
      <c r="A5198" t="s">
        <v>20</v>
      </c>
      <c r="B5198" t="s">
        <v>22</v>
      </c>
      <c r="C5198" s="6">
        <f t="shared" si="85"/>
        <v>42182.059965291795</v>
      </c>
      <c r="D5198" t="s">
        <v>23</v>
      </c>
      <c r="E5198" s="6">
        <f>IF(Sense_data[[#This Row],[a_1State]]=D5197,E5197,Sense_data[[#This Row],[SysTimeStamp]])</f>
        <v>42182.057384272674</v>
      </c>
      <c r="F5198" s="3" t="str">
        <f>Sense_data[[#This Row],[a_1State]]&amp;TEXT(Sense_data[[#This Row],[StateInstanceTimestamp]],"#.######")</f>
        <v>On42182.057384</v>
      </c>
      <c r="G5198" s="3">
        <f ca="1">IF(Sense_data[[#This Row],[a_1State]]="Off",RANDBETWEEN(off_min,off_max),RANDBETWEEN(on_min,on_max))/sr_div</f>
        <v>3.1</v>
      </c>
      <c r="H5198" s="3">
        <v>5</v>
      </c>
      <c r="I5198" s="3">
        <f>IF(HOUR(Sense_data[[#This Row],[SysTimeStamp]])&lt;12,I5197+$B$14,I5197-$B$14)</f>
        <v>16.19930555555651</v>
      </c>
    </row>
    <row r="5199" spans="1:9" x14ac:dyDescent="0.2">
      <c r="A5199" t="s">
        <v>20</v>
      </c>
      <c r="B5199" t="s">
        <v>22</v>
      </c>
      <c r="C5199" s="6">
        <f t="shared" si="85"/>
        <v>42182.059976865872</v>
      </c>
      <c r="D5199" t="s">
        <v>23</v>
      </c>
      <c r="E5199" s="6">
        <f>IF(Sense_data[[#This Row],[a_1State]]=D5198,E5198,Sense_data[[#This Row],[SysTimeStamp]])</f>
        <v>42182.057384272674</v>
      </c>
      <c r="F5199" s="3" t="str">
        <f>Sense_data[[#This Row],[a_1State]]&amp;TEXT(Sense_data[[#This Row],[StateInstanceTimestamp]],"#.######")</f>
        <v>On42182.057384</v>
      </c>
      <c r="G5199" s="3">
        <f ca="1">IF(Sense_data[[#This Row],[a_1State]]="Off",RANDBETWEEN(off_min,off_max),RANDBETWEEN(on_min,on_max))/sr_div</f>
        <v>5</v>
      </c>
      <c r="H5199" s="3">
        <v>5.3</v>
      </c>
      <c r="I5199" s="3">
        <f>IF(HOUR(Sense_data[[#This Row],[SysTimeStamp]])&lt;12,I5198+$B$14,I5198-$B$14)</f>
        <v>16.199537037037992</v>
      </c>
    </row>
    <row r="5200" spans="1:9" x14ac:dyDescent="0.2">
      <c r="A5200" t="s">
        <v>20</v>
      </c>
      <c r="B5200" t="s">
        <v>22</v>
      </c>
      <c r="C5200" s="6">
        <f t="shared" si="85"/>
        <v>42182.059988439949</v>
      </c>
      <c r="D5200" t="s">
        <v>23</v>
      </c>
      <c r="E5200" s="6">
        <f>IF(Sense_data[[#This Row],[a_1State]]=D5199,E5199,Sense_data[[#This Row],[SysTimeStamp]])</f>
        <v>42182.057384272674</v>
      </c>
      <c r="F5200" s="3" t="str">
        <f>Sense_data[[#This Row],[a_1State]]&amp;TEXT(Sense_data[[#This Row],[StateInstanceTimestamp]],"#.######")</f>
        <v>On42182.057384</v>
      </c>
      <c r="G5200" s="3">
        <f ca="1">IF(Sense_data[[#This Row],[a_1State]]="Off",RANDBETWEEN(off_min,off_max),RANDBETWEEN(on_min,on_max))/sr_div</f>
        <v>4.7</v>
      </c>
      <c r="H5200" s="3">
        <v>4.7</v>
      </c>
      <c r="I5200" s="3">
        <f>IF(HOUR(Sense_data[[#This Row],[SysTimeStamp]])&lt;12,I5199+$B$14,I5199-$B$14)</f>
        <v>16.199768518519473</v>
      </c>
    </row>
    <row r="5201" spans="1:9" x14ac:dyDescent="0.2">
      <c r="A5201" t="s">
        <v>20</v>
      </c>
      <c r="B5201" t="s">
        <v>22</v>
      </c>
      <c r="C5201" s="6">
        <f t="shared" si="85"/>
        <v>42182.060000014026</v>
      </c>
      <c r="D5201" t="s">
        <v>23</v>
      </c>
      <c r="E5201" s="6">
        <f>IF(Sense_data[[#This Row],[a_1State]]=D5200,E5200,Sense_data[[#This Row],[SysTimeStamp]])</f>
        <v>42182.057384272674</v>
      </c>
      <c r="F5201" s="3" t="str">
        <f>Sense_data[[#This Row],[a_1State]]&amp;TEXT(Sense_data[[#This Row],[StateInstanceTimestamp]],"#.######")</f>
        <v>On42182.057384</v>
      </c>
      <c r="G5201" s="3">
        <f ca="1">IF(Sense_data[[#This Row],[a_1State]]="Off",RANDBETWEEN(off_min,off_max),RANDBETWEEN(on_min,on_max))/sr_div</f>
        <v>3</v>
      </c>
      <c r="H5201" s="3">
        <v>4</v>
      </c>
      <c r="I5201" s="3">
        <f>IF(HOUR(Sense_data[[#This Row],[SysTimeStamp]])&lt;12,I5200+$B$14,I5200-$B$14)</f>
        <v>16.200000000000955</v>
      </c>
    </row>
    <row r="5202" spans="1:9" x14ac:dyDescent="0.2">
      <c r="A5202" t="s">
        <v>20</v>
      </c>
      <c r="B5202" t="s">
        <v>22</v>
      </c>
      <c r="C5202" s="6">
        <f t="shared" si="85"/>
        <v>42182.060011588102</v>
      </c>
      <c r="D5202" t="s">
        <v>23</v>
      </c>
      <c r="E5202" s="6">
        <f>IF(Sense_data[[#This Row],[a_1State]]=D5201,E5201,Sense_data[[#This Row],[SysTimeStamp]])</f>
        <v>42182.057384272674</v>
      </c>
      <c r="F5202" s="3" t="str">
        <f>Sense_data[[#This Row],[a_1State]]&amp;TEXT(Sense_data[[#This Row],[StateInstanceTimestamp]],"#.######")</f>
        <v>On42182.057384</v>
      </c>
      <c r="G5202" s="3">
        <f ca="1">IF(Sense_data[[#This Row],[a_1State]]="Off",RANDBETWEEN(off_min,off_max),RANDBETWEEN(on_min,on_max))/sr_div</f>
        <v>5.6</v>
      </c>
      <c r="H5202" s="3">
        <v>5.7</v>
      </c>
      <c r="I5202" s="3">
        <f>IF(HOUR(Sense_data[[#This Row],[SysTimeStamp]])&lt;12,I5201+$B$14,I5201-$B$14)</f>
        <v>16.200231481482437</v>
      </c>
    </row>
    <row r="5203" spans="1:9" x14ac:dyDescent="0.2">
      <c r="A5203" t="s">
        <v>20</v>
      </c>
      <c r="B5203" t="s">
        <v>22</v>
      </c>
      <c r="C5203" s="6">
        <f t="shared" si="85"/>
        <v>42182.060023162179</v>
      </c>
      <c r="D5203" t="s">
        <v>23</v>
      </c>
      <c r="E5203" s="6">
        <f>IF(Sense_data[[#This Row],[a_1State]]=D5202,E5202,Sense_data[[#This Row],[SysTimeStamp]])</f>
        <v>42182.057384272674</v>
      </c>
      <c r="F5203" s="3" t="str">
        <f>Sense_data[[#This Row],[a_1State]]&amp;TEXT(Sense_data[[#This Row],[StateInstanceTimestamp]],"#.######")</f>
        <v>On42182.057384</v>
      </c>
      <c r="G5203" s="3">
        <f ca="1">IF(Sense_data[[#This Row],[a_1State]]="Off",RANDBETWEEN(off_min,off_max),RANDBETWEEN(on_min,on_max))/sr_div</f>
        <v>3.7</v>
      </c>
      <c r="H5203" s="3">
        <v>5.9</v>
      </c>
      <c r="I5203" s="3">
        <f>IF(HOUR(Sense_data[[#This Row],[SysTimeStamp]])&lt;12,I5202+$B$14,I5202-$B$14)</f>
        <v>16.200462962963918</v>
      </c>
    </row>
    <row r="5204" spans="1:9" x14ac:dyDescent="0.2">
      <c r="A5204" t="s">
        <v>20</v>
      </c>
      <c r="B5204" t="s">
        <v>22</v>
      </c>
      <c r="C5204" s="6">
        <f t="shared" si="85"/>
        <v>42182.060034736256</v>
      </c>
      <c r="D5204" t="s">
        <v>23</v>
      </c>
      <c r="E5204" s="6">
        <f>IF(Sense_data[[#This Row],[a_1State]]=D5203,E5203,Sense_data[[#This Row],[SysTimeStamp]])</f>
        <v>42182.057384272674</v>
      </c>
      <c r="F5204" s="3" t="str">
        <f>Sense_data[[#This Row],[a_1State]]&amp;TEXT(Sense_data[[#This Row],[StateInstanceTimestamp]],"#.######")</f>
        <v>On42182.057384</v>
      </c>
      <c r="G5204" s="3">
        <f ca="1">IF(Sense_data[[#This Row],[a_1State]]="Off",RANDBETWEEN(off_min,off_max),RANDBETWEEN(on_min,on_max))/sr_div</f>
        <v>4.4000000000000004</v>
      </c>
      <c r="H5204" s="3">
        <v>3.7</v>
      </c>
      <c r="I5204" s="3">
        <f>IF(HOUR(Sense_data[[#This Row],[SysTimeStamp]])&lt;12,I5203+$B$14,I5203-$B$14)</f>
        <v>16.2006944444454</v>
      </c>
    </row>
    <row r="5205" spans="1:9" x14ac:dyDescent="0.2">
      <c r="A5205" t="s">
        <v>20</v>
      </c>
      <c r="B5205" t="s">
        <v>22</v>
      </c>
      <c r="C5205" s="6">
        <f t="shared" si="85"/>
        <v>42182.060046310333</v>
      </c>
      <c r="D5205" t="s">
        <v>23</v>
      </c>
      <c r="E5205" s="6">
        <f>IF(Sense_data[[#This Row],[a_1State]]=D5204,E5204,Sense_data[[#This Row],[SysTimeStamp]])</f>
        <v>42182.057384272674</v>
      </c>
      <c r="F5205" s="3" t="str">
        <f>Sense_data[[#This Row],[a_1State]]&amp;TEXT(Sense_data[[#This Row],[StateInstanceTimestamp]],"#.######")</f>
        <v>On42182.057384</v>
      </c>
      <c r="G5205" s="3">
        <f ca="1">IF(Sense_data[[#This Row],[a_1State]]="Off",RANDBETWEEN(off_min,off_max),RANDBETWEEN(on_min,on_max))/sr_div</f>
        <v>4.4000000000000004</v>
      </c>
      <c r="H5205" s="3">
        <v>3</v>
      </c>
      <c r="I5205" s="3">
        <f>IF(HOUR(Sense_data[[#This Row],[SysTimeStamp]])&lt;12,I5204+$B$14,I5204-$B$14)</f>
        <v>16.200925925926882</v>
      </c>
    </row>
    <row r="5206" spans="1:9" x14ac:dyDescent="0.2">
      <c r="A5206" t="s">
        <v>20</v>
      </c>
      <c r="B5206" t="s">
        <v>22</v>
      </c>
      <c r="C5206" s="6">
        <f t="shared" si="85"/>
        <v>42182.06005788441</v>
      </c>
      <c r="D5206" t="s">
        <v>23</v>
      </c>
      <c r="E5206" s="6">
        <f>IF(Sense_data[[#This Row],[a_1State]]=D5205,E5205,Sense_data[[#This Row],[SysTimeStamp]])</f>
        <v>42182.057384272674</v>
      </c>
      <c r="F5206" s="3" t="str">
        <f>Sense_data[[#This Row],[a_1State]]&amp;TEXT(Sense_data[[#This Row],[StateInstanceTimestamp]],"#.######")</f>
        <v>On42182.057384</v>
      </c>
      <c r="G5206" s="3">
        <f ca="1">IF(Sense_data[[#This Row],[a_1State]]="Off",RANDBETWEEN(off_min,off_max),RANDBETWEEN(on_min,on_max))/sr_div</f>
        <v>4.4000000000000004</v>
      </c>
      <c r="H5206" s="3">
        <v>4</v>
      </c>
      <c r="I5206" s="3">
        <f>IF(HOUR(Sense_data[[#This Row],[SysTimeStamp]])&lt;12,I5205+$B$14,I5205-$B$14)</f>
        <v>16.201157407408363</v>
      </c>
    </row>
    <row r="5207" spans="1:9" x14ac:dyDescent="0.2">
      <c r="A5207" t="s">
        <v>20</v>
      </c>
      <c r="B5207" t="s">
        <v>22</v>
      </c>
      <c r="C5207" s="6">
        <f t="shared" si="85"/>
        <v>42182.060069458486</v>
      </c>
      <c r="D5207" t="s">
        <v>23</v>
      </c>
      <c r="E5207" s="6">
        <f>IF(Sense_data[[#This Row],[a_1State]]=D5206,E5206,Sense_data[[#This Row],[SysTimeStamp]])</f>
        <v>42182.057384272674</v>
      </c>
      <c r="F5207" s="3" t="str">
        <f>Sense_data[[#This Row],[a_1State]]&amp;TEXT(Sense_data[[#This Row],[StateInstanceTimestamp]],"#.######")</f>
        <v>On42182.057384</v>
      </c>
      <c r="G5207" s="3">
        <f ca="1">IF(Sense_data[[#This Row],[a_1State]]="Off",RANDBETWEEN(off_min,off_max),RANDBETWEEN(on_min,on_max))/sr_div</f>
        <v>5.7</v>
      </c>
      <c r="H5207" s="3">
        <v>5.5</v>
      </c>
      <c r="I5207" s="3">
        <f>IF(HOUR(Sense_data[[#This Row],[SysTimeStamp]])&lt;12,I5206+$B$14,I5206-$B$14)</f>
        <v>16.201388888889845</v>
      </c>
    </row>
    <row r="5208" spans="1:9" x14ac:dyDescent="0.2">
      <c r="A5208" t="s">
        <v>20</v>
      </c>
      <c r="B5208" t="s">
        <v>22</v>
      </c>
      <c r="C5208" s="6">
        <f t="shared" si="85"/>
        <v>42182.060081032563</v>
      </c>
      <c r="D5208" t="s">
        <v>23</v>
      </c>
      <c r="E5208" s="6">
        <f>IF(Sense_data[[#This Row],[a_1State]]=D5207,E5207,Sense_data[[#This Row],[SysTimeStamp]])</f>
        <v>42182.057384272674</v>
      </c>
      <c r="F5208" s="3" t="str">
        <f>Sense_data[[#This Row],[a_1State]]&amp;TEXT(Sense_data[[#This Row],[StateInstanceTimestamp]],"#.######")</f>
        <v>On42182.057384</v>
      </c>
      <c r="G5208" s="3">
        <f ca="1">IF(Sense_data[[#This Row],[a_1State]]="Off",RANDBETWEEN(off_min,off_max),RANDBETWEEN(on_min,on_max))/sr_div</f>
        <v>3</v>
      </c>
      <c r="H5208" s="3">
        <v>5.2</v>
      </c>
      <c r="I5208" s="3">
        <f>IF(HOUR(Sense_data[[#This Row],[SysTimeStamp]])&lt;12,I5207+$B$14,I5207-$B$14)</f>
        <v>16.201620370371327</v>
      </c>
    </row>
    <row r="5209" spans="1:9" x14ac:dyDescent="0.2">
      <c r="A5209" t="s">
        <v>20</v>
      </c>
      <c r="B5209" t="s">
        <v>22</v>
      </c>
      <c r="C5209" s="6">
        <f t="shared" si="85"/>
        <v>42182.06009260664</v>
      </c>
      <c r="D5209" t="s">
        <v>23</v>
      </c>
      <c r="E5209" s="6">
        <f>IF(Sense_data[[#This Row],[a_1State]]=D5208,E5208,Sense_data[[#This Row],[SysTimeStamp]])</f>
        <v>42182.057384272674</v>
      </c>
      <c r="F5209" s="3" t="str">
        <f>Sense_data[[#This Row],[a_1State]]&amp;TEXT(Sense_data[[#This Row],[StateInstanceTimestamp]],"#.######")</f>
        <v>On42182.057384</v>
      </c>
      <c r="G5209" s="3">
        <f ca="1">IF(Sense_data[[#This Row],[a_1State]]="Off",RANDBETWEEN(off_min,off_max),RANDBETWEEN(on_min,on_max))/sr_div</f>
        <v>4.8</v>
      </c>
      <c r="H5209" s="3">
        <v>4.8</v>
      </c>
      <c r="I5209" s="3">
        <f>IF(HOUR(Sense_data[[#This Row],[SysTimeStamp]])&lt;12,I5208+$B$14,I5208-$B$14)</f>
        <v>16.201851851852808</v>
      </c>
    </row>
    <row r="5210" spans="1:9" x14ac:dyDescent="0.2">
      <c r="A5210" t="s">
        <v>20</v>
      </c>
      <c r="B5210" t="s">
        <v>22</v>
      </c>
      <c r="C5210" s="6">
        <f t="shared" si="85"/>
        <v>42182.060104180717</v>
      </c>
      <c r="D5210" t="s">
        <v>23</v>
      </c>
      <c r="E5210" s="6">
        <f>IF(Sense_data[[#This Row],[a_1State]]=D5209,E5209,Sense_data[[#This Row],[SysTimeStamp]])</f>
        <v>42182.057384272674</v>
      </c>
      <c r="F5210" s="3" t="str">
        <f>Sense_data[[#This Row],[a_1State]]&amp;TEXT(Sense_data[[#This Row],[StateInstanceTimestamp]],"#.######")</f>
        <v>On42182.057384</v>
      </c>
      <c r="G5210" s="3">
        <f ca="1">IF(Sense_data[[#This Row],[a_1State]]="Off",RANDBETWEEN(off_min,off_max),RANDBETWEEN(on_min,on_max))/sr_div</f>
        <v>4</v>
      </c>
      <c r="H5210" s="3">
        <v>5.6</v>
      </c>
      <c r="I5210" s="3">
        <f>IF(HOUR(Sense_data[[#This Row],[SysTimeStamp]])&lt;12,I5209+$B$14,I5209-$B$14)</f>
        <v>16.20208333333429</v>
      </c>
    </row>
    <row r="5211" spans="1:9" x14ac:dyDescent="0.2">
      <c r="A5211" t="s">
        <v>20</v>
      </c>
      <c r="B5211" t="s">
        <v>22</v>
      </c>
      <c r="C5211" s="6">
        <f t="shared" si="85"/>
        <v>42182.060115754794</v>
      </c>
      <c r="D5211" t="s">
        <v>23</v>
      </c>
      <c r="E5211" s="6">
        <f>IF(Sense_data[[#This Row],[a_1State]]=D5210,E5210,Sense_data[[#This Row],[SysTimeStamp]])</f>
        <v>42182.057384272674</v>
      </c>
      <c r="F5211" s="3" t="str">
        <f>Sense_data[[#This Row],[a_1State]]&amp;TEXT(Sense_data[[#This Row],[StateInstanceTimestamp]],"#.######")</f>
        <v>On42182.057384</v>
      </c>
      <c r="G5211" s="3">
        <f ca="1">IF(Sense_data[[#This Row],[a_1State]]="Off",RANDBETWEEN(off_min,off_max),RANDBETWEEN(on_min,on_max))/sr_div</f>
        <v>4</v>
      </c>
      <c r="H5211" s="3">
        <v>5.4</v>
      </c>
      <c r="I5211" s="3">
        <f>IF(HOUR(Sense_data[[#This Row],[SysTimeStamp]])&lt;12,I5210+$B$14,I5210-$B$14)</f>
        <v>16.202314814815772</v>
      </c>
    </row>
    <row r="5212" spans="1:9" x14ac:dyDescent="0.2">
      <c r="A5212" t="s">
        <v>20</v>
      </c>
      <c r="B5212" t="s">
        <v>22</v>
      </c>
      <c r="C5212" s="6">
        <f t="shared" si="85"/>
        <v>42182.06012732887</v>
      </c>
      <c r="D5212" t="s">
        <v>23</v>
      </c>
      <c r="E5212" s="6">
        <f>IF(Sense_data[[#This Row],[a_1State]]=D5211,E5211,Sense_data[[#This Row],[SysTimeStamp]])</f>
        <v>42182.057384272674</v>
      </c>
      <c r="F5212" s="3" t="str">
        <f>Sense_data[[#This Row],[a_1State]]&amp;TEXT(Sense_data[[#This Row],[StateInstanceTimestamp]],"#.######")</f>
        <v>On42182.057384</v>
      </c>
      <c r="G5212" s="3">
        <f ca="1">IF(Sense_data[[#This Row],[a_1State]]="Off",RANDBETWEEN(off_min,off_max),RANDBETWEEN(on_min,on_max))/sr_div</f>
        <v>4.4000000000000004</v>
      </c>
      <c r="H5212" s="3">
        <v>4.5</v>
      </c>
      <c r="I5212" s="3">
        <f>IF(HOUR(Sense_data[[#This Row],[SysTimeStamp]])&lt;12,I5211+$B$14,I5211-$B$14)</f>
        <v>16.202546296297253</v>
      </c>
    </row>
    <row r="5213" spans="1:9" x14ac:dyDescent="0.2">
      <c r="A5213" t="s">
        <v>20</v>
      </c>
      <c r="B5213" t="s">
        <v>22</v>
      </c>
      <c r="C5213" s="6">
        <f t="shared" si="85"/>
        <v>42182.060138902947</v>
      </c>
      <c r="D5213" t="s">
        <v>23</v>
      </c>
      <c r="E5213" s="6">
        <f>IF(Sense_data[[#This Row],[a_1State]]=D5212,E5212,Sense_data[[#This Row],[SysTimeStamp]])</f>
        <v>42182.057384272674</v>
      </c>
      <c r="F5213" s="3" t="str">
        <f>Sense_data[[#This Row],[a_1State]]&amp;TEXT(Sense_data[[#This Row],[StateInstanceTimestamp]],"#.######")</f>
        <v>On42182.057384</v>
      </c>
      <c r="G5213" s="3">
        <f ca="1">IF(Sense_data[[#This Row],[a_1State]]="Off",RANDBETWEEN(off_min,off_max),RANDBETWEEN(on_min,on_max))/sr_div</f>
        <v>3.1</v>
      </c>
      <c r="H5213" s="3">
        <v>3.2</v>
      </c>
      <c r="I5213" s="3">
        <f>IF(HOUR(Sense_data[[#This Row],[SysTimeStamp]])&lt;12,I5212+$B$14,I5212-$B$14)</f>
        <v>16.202777777778735</v>
      </c>
    </row>
    <row r="5214" spans="1:9" x14ac:dyDescent="0.2">
      <c r="A5214" t="s">
        <v>20</v>
      </c>
      <c r="B5214" t="s">
        <v>22</v>
      </c>
      <c r="C5214" s="6">
        <f t="shared" si="85"/>
        <v>42182.060150477024</v>
      </c>
      <c r="D5214" t="s">
        <v>23</v>
      </c>
      <c r="E5214" s="6">
        <f>IF(Sense_data[[#This Row],[a_1State]]=D5213,E5213,Sense_data[[#This Row],[SysTimeStamp]])</f>
        <v>42182.057384272674</v>
      </c>
      <c r="F5214" s="3" t="str">
        <f>Sense_data[[#This Row],[a_1State]]&amp;TEXT(Sense_data[[#This Row],[StateInstanceTimestamp]],"#.######")</f>
        <v>On42182.057384</v>
      </c>
      <c r="G5214" s="3">
        <f ca="1">IF(Sense_data[[#This Row],[a_1State]]="Off",RANDBETWEEN(off_min,off_max),RANDBETWEEN(on_min,on_max))/sr_div</f>
        <v>5</v>
      </c>
      <c r="H5214" s="3">
        <v>3.3</v>
      </c>
      <c r="I5214" s="3">
        <f>IF(HOUR(Sense_data[[#This Row],[SysTimeStamp]])&lt;12,I5213+$B$14,I5213-$B$14)</f>
        <v>16.203009259260217</v>
      </c>
    </row>
    <row r="5215" spans="1:9" x14ac:dyDescent="0.2">
      <c r="A5215" t="s">
        <v>20</v>
      </c>
      <c r="B5215" t="s">
        <v>22</v>
      </c>
      <c r="C5215" s="6">
        <f t="shared" si="85"/>
        <v>42182.060162051101</v>
      </c>
      <c r="D5215" t="s">
        <v>23</v>
      </c>
      <c r="E5215" s="6">
        <f>IF(Sense_data[[#This Row],[a_1State]]=D5214,E5214,Sense_data[[#This Row],[SysTimeStamp]])</f>
        <v>42182.057384272674</v>
      </c>
      <c r="F5215" s="3" t="str">
        <f>Sense_data[[#This Row],[a_1State]]&amp;TEXT(Sense_data[[#This Row],[StateInstanceTimestamp]],"#.######")</f>
        <v>On42182.057384</v>
      </c>
      <c r="G5215" s="3">
        <f ca="1">IF(Sense_data[[#This Row],[a_1State]]="Off",RANDBETWEEN(off_min,off_max),RANDBETWEEN(on_min,on_max))/sr_div</f>
        <v>6</v>
      </c>
      <c r="H5215" s="3">
        <v>3.7</v>
      </c>
      <c r="I5215" s="3">
        <f>IF(HOUR(Sense_data[[#This Row],[SysTimeStamp]])&lt;12,I5214+$B$14,I5214-$B$14)</f>
        <v>16.203240740741698</v>
      </c>
    </row>
    <row r="5216" spans="1:9" x14ac:dyDescent="0.2">
      <c r="A5216" t="s">
        <v>20</v>
      </c>
      <c r="B5216" t="s">
        <v>22</v>
      </c>
      <c r="C5216" s="6">
        <f t="shared" si="85"/>
        <v>42182.060173625177</v>
      </c>
      <c r="D5216" t="s">
        <v>23</v>
      </c>
      <c r="E5216" s="6">
        <f>IF(Sense_data[[#This Row],[a_1State]]=D5215,E5215,Sense_data[[#This Row],[SysTimeStamp]])</f>
        <v>42182.057384272674</v>
      </c>
      <c r="F5216" s="3" t="str">
        <f>Sense_data[[#This Row],[a_1State]]&amp;TEXT(Sense_data[[#This Row],[StateInstanceTimestamp]],"#.######")</f>
        <v>On42182.057384</v>
      </c>
      <c r="G5216" s="3">
        <f ca="1">IF(Sense_data[[#This Row],[a_1State]]="Off",RANDBETWEEN(off_min,off_max),RANDBETWEEN(on_min,on_max))/sr_div</f>
        <v>3</v>
      </c>
      <c r="H5216" s="3">
        <v>3.6</v>
      </c>
      <c r="I5216" s="3">
        <f>IF(HOUR(Sense_data[[#This Row],[SysTimeStamp]])&lt;12,I5215+$B$14,I5215-$B$14)</f>
        <v>16.20347222222318</v>
      </c>
    </row>
    <row r="5217" spans="1:9" x14ac:dyDescent="0.2">
      <c r="A5217" t="s">
        <v>20</v>
      </c>
      <c r="B5217" t="s">
        <v>22</v>
      </c>
      <c r="C5217" s="6">
        <f t="shared" si="85"/>
        <v>42182.060185199254</v>
      </c>
      <c r="D5217" t="s">
        <v>23</v>
      </c>
      <c r="E5217" s="6">
        <f>IF(Sense_data[[#This Row],[a_1State]]=D5216,E5216,Sense_data[[#This Row],[SysTimeStamp]])</f>
        <v>42182.057384272674</v>
      </c>
      <c r="F5217" s="3" t="str">
        <f>Sense_data[[#This Row],[a_1State]]&amp;TEXT(Sense_data[[#This Row],[StateInstanceTimestamp]],"#.######")</f>
        <v>On42182.057384</v>
      </c>
      <c r="G5217" s="3">
        <f ca="1">IF(Sense_data[[#This Row],[a_1State]]="Off",RANDBETWEEN(off_min,off_max),RANDBETWEEN(on_min,on_max))/sr_div</f>
        <v>4.8</v>
      </c>
      <c r="H5217" s="3">
        <v>4.4000000000000004</v>
      </c>
      <c r="I5217" s="3">
        <f>IF(HOUR(Sense_data[[#This Row],[SysTimeStamp]])&lt;12,I5216+$B$14,I5216-$B$14)</f>
        <v>16.203703703704662</v>
      </c>
    </row>
    <row r="5218" spans="1:9" x14ac:dyDescent="0.2">
      <c r="A5218" t="s">
        <v>20</v>
      </c>
      <c r="B5218" t="s">
        <v>22</v>
      </c>
      <c r="C5218" s="6">
        <f t="shared" si="85"/>
        <v>42182.060196773331</v>
      </c>
      <c r="D5218" t="s">
        <v>23</v>
      </c>
      <c r="E5218" s="6">
        <f>IF(Sense_data[[#This Row],[a_1State]]=D5217,E5217,Sense_data[[#This Row],[SysTimeStamp]])</f>
        <v>42182.057384272674</v>
      </c>
      <c r="F5218" s="3" t="str">
        <f>Sense_data[[#This Row],[a_1State]]&amp;TEXT(Sense_data[[#This Row],[StateInstanceTimestamp]],"#.######")</f>
        <v>On42182.057384</v>
      </c>
      <c r="G5218" s="3">
        <f ca="1">IF(Sense_data[[#This Row],[a_1State]]="Off",RANDBETWEEN(off_min,off_max),RANDBETWEEN(on_min,on_max))/sr_div</f>
        <v>6</v>
      </c>
      <c r="H5218" s="3">
        <v>5.7</v>
      </c>
      <c r="I5218" s="3">
        <f>IF(HOUR(Sense_data[[#This Row],[SysTimeStamp]])&lt;12,I5217+$B$14,I5217-$B$14)</f>
        <v>16.203935185186143</v>
      </c>
    </row>
    <row r="5219" spans="1:9" x14ac:dyDescent="0.2">
      <c r="A5219" t="s">
        <v>20</v>
      </c>
      <c r="B5219" t="s">
        <v>22</v>
      </c>
      <c r="C5219" s="6">
        <f t="shared" si="85"/>
        <v>42182.060208347408</v>
      </c>
      <c r="D5219" t="s">
        <v>23</v>
      </c>
      <c r="E5219" s="6">
        <f>IF(Sense_data[[#This Row],[a_1State]]=D5218,E5218,Sense_data[[#This Row],[SysTimeStamp]])</f>
        <v>42182.057384272674</v>
      </c>
      <c r="F5219" s="3" t="str">
        <f>Sense_data[[#This Row],[a_1State]]&amp;TEXT(Sense_data[[#This Row],[StateInstanceTimestamp]],"#.######")</f>
        <v>On42182.057384</v>
      </c>
      <c r="G5219" s="3">
        <f ca="1">IF(Sense_data[[#This Row],[a_1State]]="Off",RANDBETWEEN(off_min,off_max),RANDBETWEEN(on_min,on_max))/sr_div</f>
        <v>4.8</v>
      </c>
      <c r="H5219" s="3">
        <v>3.8</v>
      </c>
      <c r="I5219" s="3">
        <f>IF(HOUR(Sense_data[[#This Row],[SysTimeStamp]])&lt;12,I5218+$B$14,I5218-$B$14)</f>
        <v>16.204166666667625</v>
      </c>
    </row>
    <row r="5220" spans="1:9" x14ac:dyDescent="0.2">
      <c r="A5220" t="s">
        <v>20</v>
      </c>
      <c r="B5220" t="s">
        <v>22</v>
      </c>
      <c r="C5220" s="6">
        <f t="shared" si="85"/>
        <v>42182.060219921485</v>
      </c>
      <c r="D5220" t="s">
        <v>23</v>
      </c>
      <c r="E5220" s="6">
        <f>IF(Sense_data[[#This Row],[a_1State]]=D5219,E5219,Sense_data[[#This Row],[SysTimeStamp]])</f>
        <v>42182.057384272674</v>
      </c>
      <c r="F5220" s="3" t="str">
        <f>Sense_data[[#This Row],[a_1State]]&amp;TEXT(Sense_data[[#This Row],[StateInstanceTimestamp]],"#.######")</f>
        <v>On42182.057384</v>
      </c>
      <c r="G5220" s="3">
        <f ca="1">IF(Sense_data[[#This Row],[a_1State]]="Off",RANDBETWEEN(off_min,off_max),RANDBETWEEN(on_min,on_max))/sr_div</f>
        <v>5</v>
      </c>
      <c r="H5220" s="3">
        <v>3.4</v>
      </c>
      <c r="I5220" s="3">
        <f>IF(HOUR(Sense_data[[#This Row],[SysTimeStamp]])&lt;12,I5219+$B$14,I5219-$B$14)</f>
        <v>16.204398148149107</v>
      </c>
    </row>
    <row r="5221" spans="1:9" x14ac:dyDescent="0.2">
      <c r="A5221" t="s">
        <v>20</v>
      </c>
      <c r="B5221" t="s">
        <v>22</v>
      </c>
      <c r="C5221" s="6">
        <f t="shared" si="85"/>
        <v>42182.060231495561</v>
      </c>
      <c r="D5221" t="s">
        <v>23</v>
      </c>
      <c r="E5221" s="6">
        <f>IF(Sense_data[[#This Row],[a_1State]]=D5220,E5220,Sense_data[[#This Row],[SysTimeStamp]])</f>
        <v>42182.057384272674</v>
      </c>
      <c r="F5221" s="3" t="str">
        <f>Sense_data[[#This Row],[a_1State]]&amp;TEXT(Sense_data[[#This Row],[StateInstanceTimestamp]],"#.######")</f>
        <v>On42182.057384</v>
      </c>
      <c r="G5221" s="3">
        <f ca="1">IF(Sense_data[[#This Row],[a_1State]]="Off",RANDBETWEEN(off_min,off_max),RANDBETWEEN(on_min,on_max))/sr_div</f>
        <v>4.8</v>
      </c>
      <c r="H5221" s="3">
        <v>5.9</v>
      </c>
      <c r="I5221" s="3">
        <f>IF(HOUR(Sense_data[[#This Row],[SysTimeStamp]])&lt;12,I5220+$B$14,I5220-$B$14)</f>
        <v>16.204629629630588</v>
      </c>
    </row>
    <row r="5222" spans="1:9" x14ac:dyDescent="0.2">
      <c r="A5222" t="s">
        <v>20</v>
      </c>
      <c r="B5222" t="s">
        <v>22</v>
      </c>
      <c r="C5222" s="6">
        <f t="shared" si="85"/>
        <v>42182.060243069638</v>
      </c>
      <c r="D5222" t="s">
        <v>23</v>
      </c>
      <c r="E5222" s="6">
        <f>IF(Sense_data[[#This Row],[a_1State]]=D5221,E5221,Sense_data[[#This Row],[SysTimeStamp]])</f>
        <v>42182.057384272674</v>
      </c>
      <c r="F5222" s="3" t="str">
        <f>Sense_data[[#This Row],[a_1State]]&amp;TEXT(Sense_data[[#This Row],[StateInstanceTimestamp]],"#.######")</f>
        <v>On42182.057384</v>
      </c>
      <c r="G5222" s="3">
        <f ca="1">IF(Sense_data[[#This Row],[a_1State]]="Off",RANDBETWEEN(off_min,off_max),RANDBETWEEN(on_min,on_max))/sr_div</f>
        <v>3.9</v>
      </c>
      <c r="H5222" s="3">
        <v>4.8</v>
      </c>
      <c r="I5222" s="3">
        <f>IF(HOUR(Sense_data[[#This Row],[SysTimeStamp]])&lt;12,I5221+$B$14,I5221-$B$14)</f>
        <v>16.20486111111207</v>
      </c>
    </row>
    <row r="5223" spans="1:9" x14ac:dyDescent="0.2">
      <c r="A5223" t="s">
        <v>20</v>
      </c>
      <c r="B5223" t="s">
        <v>22</v>
      </c>
      <c r="C5223" s="6">
        <f t="shared" si="85"/>
        <v>42182.060254643715</v>
      </c>
      <c r="D5223" t="s">
        <v>23</v>
      </c>
      <c r="E5223" s="6">
        <f>IF(Sense_data[[#This Row],[a_1State]]=D5222,E5222,Sense_data[[#This Row],[SysTimeStamp]])</f>
        <v>42182.057384272674</v>
      </c>
      <c r="F5223" s="3" t="str">
        <f>Sense_data[[#This Row],[a_1State]]&amp;TEXT(Sense_data[[#This Row],[StateInstanceTimestamp]],"#.######")</f>
        <v>On42182.057384</v>
      </c>
      <c r="G5223" s="3">
        <f ca="1">IF(Sense_data[[#This Row],[a_1State]]="Off",RANDBETWEEN(off_min,off_max),RANDBETWEEN(on_min,on_max))/sr_div</f>
        <v>5.9</v>
      </c>
      <c r="H5223" s="3">
        <v>4.0999999999999996</v>
      </c>
      <c r="I5223" s="3">
        <f>IF(HOUR(Sense_data[[#This Row],[SysTimeStamp]])&lt;12,I5222+$B$14,I5222-$B$14)</f>
        <v>16.205092592593552</v>
      </c>
    </row>
    <row r="5224" spans="1:9" x14ac:dyDescent="0.2">
      <c r="A5224" t="s">
        <v>20</v>
      </c>
      <c r="B5224" t="s">
        <v>22</v>
      </c>
      <c r="C5224" s="6">
        <f t="shared" si="85"/>
        <v>42182.060266217792</v>
      </c>
      <c r="D5224" t="s">
        <v>23</v>
      </c>
      <c r="E5224" s="6">
        <f>IF(Sense_data[[#This Row],[a_1State]]=D5223,E5223,Sense_data[[#This Row],[SysTimeStamp]])</f>
        <v>42182.057384272674</v>
      </c>
      <c r="F5224" s="3" t="str">
        <f>Sense_data[[#This Row],[a_1State]]&amp;TEXT(Sense_data[[#This Row],[StateInstanceTimestamp]],"#.######")</f>
        <v>On42182.057384</v>
      </c>
      <c r="G5224" s="3">
        <f ca="1">IF(Sense_data[[#This Row],[a_1State]]="Off",RANDBETWEEN(off_min,off_max),RANDBETWEEN(on_min,on_max))/sr_div</f>
        <v>4.5</v>
      </c>
      <c r="H5224" s="3">
        <v>4.3</v>
      </c>
      <c r="I5224" s="3">
        <f>IF(HOUR(Sense_data[[#This Row],[SysTimeStamp]])&lt;12,I5223+$B$14,I5223-$B$14)</f>
        <v>16.205324074075033</v>
      </c>
    </row>
    <row r="5225" spans="1:9" x14ac:dyDescent="0.2">
      <c r="A5225" t="s">
        <v>20</v>
      </c>
      <c r="B5225" t="s">
        <v>22</v>
      </c>
      <c r="C5225" s="6">
        <f t="shared" si="85"/>
        <v>42182.060277791868</v>
      </c>
      <c r="D5225" t="s">
        <v>23</v>
      </c>
      <c r="E5225" s="6">
        <f>IF(Sense_data[[#This Row],[a_1State]]=D5224,E5224,Sense_data[[#This Row],[SysTimeStamp]])</f>
        <v>42182.057384272674</v>
      </c>
      <c r="F5225" s="3" t="str">
        <f>Sense_data[[#This Row],[a_1State]]&amp;TEXT(Sense_data[[#This Row],[StateInstanceTimestamp]],"#.######")</f>
        <v>On42182.057384</v>
      </c>
      <c r="G5225" s="3">
        <f ca="1">IF(Sense_data[[#This Row],[a_1State]]="Off",RANDBETWEEN(off_min,off_max),RANDBETWEEN(on_min,on_max))/sr_div</f>
        <v>3.3</v>
      </c>
      <c r="H5225" s="3">
        <v>4.5999999999999996</v>
      </c>
      <c r="I5225" s="3">
        <f>IF(HOUR(Sense_data[[#This Row],[SysTimeStamp]])&lt;12,I5224+$B$14,I5224-$B$14)</f>
        <v>16.205555555556515</v>
      </c>
    </row>
    <row r="5226" spans="1:9" x14ac:dyDescent="0.2">
      <c r="A5226" t="s">
        <v>20</v>
      </c>
      <c r="B5226" t="s">
        <v>22</v>
      </c>
      <c r="C5226" s="6">
        <f t="shared" si="85"/>
        <v>42182.060289365945</v>
      </c>
      <c r="D5226" t="s">
        <v>23</v>
      </c>
      <c r="E5226" s="6">
        <f>IF(Sense_data[[#This Row],[a_1State]]=D5225,E5225,Sense_data[[#This Row],[SysTimeStamp]])</f>
        <v>42182.057384272674</v>
      </c>
      <c r="F5226" s="3" t="str">
        <f>Sense_data[[#This Row],[a_1State]]&amp;TEXT(Sense_data[[#This Row],[StateInstanceTimestamp]],"#.######")</f>
        <v>On42182.057384</v>
      </c>
      <c r="G5226" s="3">
        <f ca="1">IF(Sense_data[[#This Row],[a_1State]]="Off",RANDBETWEEN(off_min,off_max),RANDBETWEEN(on_min,on_max))/sr_div</f>
        <v>5.4</v>
      </c>
      <c r="H5226" s="3">
        <v>5.8</v>
      </c>
      <c r="I5226" s="3">
        <f>IF(HOUR(Sense_data[[#This Row],[SysTimeStamp]])&lt;12,I5225+$B$14,I5225-$B$14)</f>
        <v>16.205787037037997</v>
      </c>
    </row>
    <row r="5227" spans="1:9" x14ac:dyDescent="0.2">
      <c r="A5227" t="s">
        <v>20</v>
      </c>
      <c r="B5227" t="s">
        <v>22</v>
      </c>
      <c r="C5227" s="6">
        <f t="shared" si="85"/>
        <v>42182.060300940022</v>
      </c>
      <c r="D5227" t="s">
        <v>23</v>
      </c>
      <c r="E5227" s="6">
        <f>IF(Sense_data[[#This Row],[a_1State]]=D5226,E5226,Sense_data[[#This Row],[SysTimeStamp]])</f>
        <v>42182.057384272674</v>
      </c>
      <c r="F5227" s="3" t="str">
        <f>Sense_data[[#This Row],[a_1State]]&amp;TEXT(Sense_data[[#This Row],[StateInstanceTimestamp]],"#.######")</f>
        <v>On42182.057384</v>
      </c>
      <c r="G5227" s="3">
        <f ca="1">IF(Sense_data[[#This Row],[a_1State]]="Off",RANDBETWEEN(off_min,off_max),RANDBETWEEN(on_min,on_max))/sr_div</f>
        <v>3.4</v>
      </c>
      <c r="H5227" s="3">
        <v>5.6</v>
      </c>
      <c r="I5227" s="3">
        <f>IF(HOUR(Sense_data[[#This Row],[SysTimeStamp]])&lt;12,I5226+$B$14,I5226-$B$14)</f>
        <v>16.206018518519478</v>
      </c>
    </row>
    <row r="5228" spans="1:9" x14ac:dyDescent="0.2">
      <c r="A5228" t="s">
        <v>20</v>
      </c>
      <c r="B5228" t="s">
        <v>22</v>
      </c>
      <c r="C5228" s="6">
        <f t="shared" si="85"/>
        <v>42182.060312514099</v>
      </c>
      <c r="D5228" t="s">
        <v>23</v>
      </c>
      <c r="E5228" s="6">
        <f>IF(Sense_data[[#This Row],[a_1State]]=D5227,E5227,Sense_data[[#This Row],[SysTimeStamp]])</f>
        <v>42182.057384272674</v>
      </c>
      <c r="F5228" s="3" t="str">
        <f>Sense_data[[#This Row],[a_1State]]&amp;TEXT(Sense_data[[#This Row],[StateInstanceTimestamp]],"#.######")</f>
        <v>On42182.057384</v>
      </c>
      <c r="G5228" s="3">
        <f ca="1">IF(Sense_data[[#This Row],[a_1State]]="Off",RANDBETWEEN(off_min,off_max),RANDBETWEEN(on_min,on_max))/sr_div</f>
        <v>5.2</v>
      </c>
      <c r="H5228" s="3">
        <v>4.4000000000000004</v>
      </c>
      <c r="I5228" s="3">
        <f>IF(HOUR(Sense_data[[#This Row],[SysTimeStamp]])&lt;12,I5227+$B$14,I5227-$B$14)</f>
        <v>16.20625000000096</v>
      </c>
    </row>
    <row r="5229" spans="1:9" x14ac:dyDescent="0.2">
      <c r="A5229" t="s">
        <v>20</v>
      </c>
      <c r="B5229" t="s">
        <v>22</v>
      </c>
      <c r="C5229" s="6">
        <f t="shared" si="85"/>
        <v>42182.060324088176</v>
      </c>
      <c r="D5229" t="s">
        <v>23</v>
      </c>
      <c r="E5229" s="6">
        <f>IF(Sense_data[[#This Row],[a_1State]]=D5228,E5228,Sense_data[[#This Row],[SysTimeStamp]])</f>
        <v>42182.057384272674</v>
      </c>
      <c r="F5229" s="3" t="str">
        <f>Sense_data[[#This Row],[a_1State]]&amp;TEXT(Sense_data[[#This Row],[StateInstanceTimestamp]],"#.######")</f>
        <v>On42182.057384</v>
      </c>
      <c r="G5229" s="3">
        <f ca="1">IF(Sense_data[[#This Row],[a_1State]]="Off",RANDBETWEEN(off_min,off_max),RANDBETWEEN(on_min,on_max))/sr_div</f>
        <v>4.2</v>
      </c>
      <c r="H5229" s="3">
        <v>4.4000000000000004</v>
      </c>
      <c r="I5229" s="3">
        <f>IF(HOUR(Sense_data[[#This Row],[SysTimeStamp]])&lt;12,I5228+$B$14,I5228-$B$14)</f>
        <v>16.206481481482442</v>
      </c>
    </row>
    <row r="5230" spans="1:9" x14ac:dyDescent="0.2">
      <c r="A5230" t="s">
        <v>20</v>
      </c>
      <c r="B5230" t="s">
        <v>22</v>
      </c>
      <c r="C5230" s="6">
        <f t="shared" si="85"/>
        <v>42182.060335662252</v>
      </c>
      <c r="D5230" t="s">
        <v>23</v>
      </c>
      <c r="E5230" s="6">
        <f>IF(Sense_data[[#This Row],[a_1State]]=D5229,E5229,Sense_data[[#This Row],[SysTimeStamp]])</f>
        <v>42182.057384272674</v>
      </c>
      <c r="F5230" s="3" t="str">
        <f>Sense_data[[#This Row],[a_1State]]&amp;TEXT(Sense_data[[#This Row],[StateInstanceTimestamp]],"#.######")</f>
        <v>On42182.057384</v>
      </c>
      <c r="G5230" s="3">
        <f ca="1">IF(Sense_data[[#This Row],[a_1State]]="Off",RANDBETWEEN(off_min,off_max),RANDBETWEEN(on_min,on_max))/sr_div</f>
        <v>3.8</v>
      </c>
      <c r="H5230" s="3">
        <v>5.6</v>
      </c>
      <c r="I5230" s="3">
        <f>IF(HOUR(Sense_data[[#This Row],[SysTimeStamp]])&lt;12,I5229+$B$14,I5229-$B$14)</f>
        <v>16.206712962963923</v>
      </c>
    </row>
    <row r="5231" spans="1:9" x14ac:dyDescent="0.2">
      <c r="A5231" t="s">
        <v>20</v>
      </c>
      <c r="B5231" t="s">
        <v>22</v>
      </c>
      <c r="C5231" s="6">
        <f t="shared" si="85"/>
        <v>42182.060347236329</v>
      </c>
      <c r="D5231" t="s">
        <v>23</v>
      </c>
      <c r="E5231" s="6">
        <f>IF(Sense_data[[#This Row],[a_1State]]=D5230,E5230,Sense_data[[#This Row],[SysTimeStamp]])</f>
        <v>42182.057384272674</v>
      </c>
      <c r="F5231" s="3" t="str">
        <f>Sense_data[[#This Row],[a_1State]]&amp;TEXT(Sense_data[[#This Row],[StateInstanceTimestamp]],"#.######")</f>
        <v>On42182.057384</v>
      </c>
      <c r="G5231" s="3">
        <f ca="1">IF(Sense_data[[#This Row],[a_1State]]="Off",RANDBETWEEN(off_min,off_max),RANDBETWEEN(on_min,on_max))/sr_div</f>
        <v>3.9</v>
      </c>
      <c r="H5231" s="3">
        <v>4</v>
      </c>
      <c r="I5231" s="3">
        <f>IF(HOUR(Sense_data[[#This Row],[SysTimeStamp]])&lt;12,I5230+$B$14,I5230-$B$14)</f>
        <v>16.206944444445405</v>
      </c>
    </row>
    <row r="5232" spans="1:9" x14ac:dyDescent="0.2">
      <c r="A5232" t="s">
        <v>20</v>
      </c>
      <c r="B5232" t="s">
        <v>22</v>
      </c>
      <c r="C5232" s="6">
        <f t="shared" ref="C5232:C5295" si="86">C5231+$B$2</f>
        <v>42182.060358810406</v>
      </c>
      <c r="D5232" t="s">
        <v>23</v>
      </c>
      <c r="E5232" s="6">
        <f>IF(Sense_data[[#This Row],[a_1State]]=D5231,E5231,Sense_data[[#This Row],[SysTimeStamp]])</f>
        <v>42182.057384272674</v>
      </c>
      <c r="F5232" s="3" t="str">
        <f>Sense_data[[#This Row],[a_1State]]&amp;TEXT(Sense_data[[#This Row],[StateInstanceTimestamp]],"#.######")</f>
        <v>On42182.057384</v>
      </c>
      <c r="G5232" s="3">
        <f ca="1">IF(Sense_data[[#This Row],[a_1State]]="Off",RANDBETWEEN(off_min,off_max),RANDBETWEEN(on_min,on_max))/sr_div</f>
        <v>4.3</v>
      </c>
      <c r="H5232" s="3">
        <v>6</v>
      </c>
      <c r="I5232" s="3">
        <f>IF(HOUR(Sense_data[[#This Row],[SysTimeStamp]])&lt;12,I5231+$B$14,I5231-$B$14)</f>
        <v>16.207175925926887</v>
      </c>
    </row>
    <row r="5233" spans="1:9" x14ac:dyDescent="0.2">
      <c r="A5233" t="s">
        <v>20</v>
      </c>
      <c r="B5233" t="s">
        <v>22</v>
      </c>
      <c r="C5233" s="6">
        <f t="shared" si="86"/>
        <v>42182.060370384483</v>
      </c>
      <c r="D5233" t="s">
        <v>23</v>
      </c>
      <c r="E5233" s="6">
        <f>IF(Sense_data[[#This Row],[a_1State]]=D5232,E5232,Sense_data[[#This Row],[SysTimeStamp]])</f>
        <v>42182.057384272674</v>
      </c>
      <c r="F5233" s="3" t="str">
        <f>Sense_data[[#This Row],[a_1State]]&amp;TEXT(Sense_data[[#This Row],[StateInstanceTimestamp]],"#.######")</f>
        <v>On42182.057384</v>
      </c>
      <c r="G5233" s="3">
        <f ca="1">IF(Sense_data[[#This Row],[a_1State]]="Off",RANDBETWEEN(off_min,off_max),RANDBETWEEN(on_min,on_max))/sr_div</f>
        <v>4.5999999999999996</v>
      </c>
      <c r="H5233" s="3">
        <v>4</v>
      </c>
      <c r="I5233" s="3">
        <f>IF(HOUR(Sense_data[[#This Row],[SysTimeStamp]])&lt;12,I5232+$B$14,I5232-$B$14)</f>
        <v>16.207407407408368</v>
      </c>
    </row>
    <row r="5234" spans="1:9" x14ac:dyDescent="0.2">
      <c r="A5234" t="s">
        <v>20</v>
      </c>
      <c r="B5234" t="s">
        <v>22</v>
      </c>
      <c r="C5234" s="6">
        <f t="shared" si="86"/>
        <v>42182.060381958559</v>
      </c>
      <c r="D5234" t="s">
        <v>23</v>
      </c>
      <c r="E5234" s="6">
        <f>IF(Sense_data[[#This Row],[a_1State]]=D5233,E5233,Sense_data[[#This Row],[SysTimeStamp]])</f>
        <v>42182.057384272674</v>
      </c>
      <c r="F5234" s="3" t="str">
        <f>Sense_data[[#This Row],[a_1State]]&amp;TEXT(Sense_data[[#This Row],[StateInstanceTimestamp]],"#.######")</f>
        <v>On42182.057384</v>
      </c>
      <c r="G5234" s="3">
        <f ca="1">IF(Sense_data[[#This Row],[a_1State]]="Off",RANDBETWEEN(off_min,off_max),RANDBETWEEN(on_min,on_max))/sr_div</f>
        <v>3.3</v>
      </c>
      <c r="H5234" s="3">
        <v>4.9000000000000004</v>
      </c>
      <c r="I5234" s="3">
        <f>IF(HOUR(Sense_data[[#This Row],[SysTimeStamp]])&lt;12,I5233+$B$14,I5233-$B$14)</f>
        <v>16.20763888888985</v>
      </c>
    </row>
    <row r="5235" spans="1:9" x14ac:dyDescent="0.2">
      <c r="A5235" t="s">
        <v>20</v>
      </c>
      <c r="B5235" t="s">
        <v>22</v>
      </c>
      <c r="C5235" s="6">
        <f t="shared" si="86"/>
        <v>42182.060393532636</v>
      </c>
      <c r="D5235" t="s">
        <v>23</v>
      </c>
      <c r="E5235" s="6">
        <f>IF(Sense_data[[#This Row],[a_1State]]=D5234,E5234,Sense_data[[#This Row],[SysTimeStamp]])</f>
        <v>42182.057384272674</v>
      </c>
      <c r="F5235" s="3" t="str">
        <f>Sense_data[[#This Row],[a_1State]]&amp;TEXT(Sense_data[[#This Row],[StateInstanceTimestamp]],"#.######")</f>
        <v>On42182.057384</v>
      </c>
      <c r="G5235" s="3">
        <f ca="1">IF(Sense_data[[#This Row],[a_1State]]="Off",RANDBETWEEN(off_min,off_max),RANDBETWEEN(on_min,on_max))/sr_div</f>
        <v>5.7</v>
      </c>
      <c r="H5235" s="3">
        <v>4.7</v>
      </c>
      <c r="I5235" s="3">
        <f>IF(HOUR(Sense_data[[#This Row],[SysTimeStamp]])&lt;12,I5234+$B$14,I5234-$B$14)</f>
        <v>16.207870370371332</v>
      </c>
    </row>
    <row r="5236" spans="1:9" x14ac:dyDescent="0.2">
      <c r="A5236" t="s">
        <v>20</v>
      </c>
      <c r="B5236" t="s">
        <v>22</v>
      </c>
      <c r="C5236" s="6">
        <f t="shared" si="86"/>
        <v>42182.060405106713</v>
      </c>
      <c r="D5236" t="s">
        <v>23</v>
      </c>
      <c r="E5236" s="6">
        <f>IF(Sense_data[[#This Row],[a_1State]]=D5235,E5235,Sense_data[[#This Row],[SysTimeStamp]])</f>
        <v>42182.057384272674</v>
      </c>
      <c r="F5236" s="3" t="str">
        <f>Sense_data[[#This Row],[a_1State]]&amp;TEXT(Sense_data[[#This Row],[StateInstanceTimestamp]],"#.######")</f>
        <v>On42182.057384</v>
      </c>
      <c r="G5236" s="3">
        <f ca="1">IF(Sense_data[[#This Row],[a_1State]]="Off",RANDBETWEEN(off_min,off_max),RANDBETWEEN(on_min,on_max))/sr_div</f>
        <v>3.5</v>
      </c>
      <c r="H5236" s="3">
        <v>3.3</v>
      </c>
      <c r="I5236" s="3">
        <f>IF(HOUR(Sense_data[[#This Row],[SysTimeStamp]])&lt;12,I5235+$B$14,I5235-$B$14)</f>
        <v>16.208101851852813</v>
      </c>
    </row>
    <row r="5237" spans="1:9" x14ac:dyDescent="0.2">
      <c r="A5237" t="s">
        <v>20</v>
      </c>
      <c r="B5237" t="s">
        <v>22</v>
      </c>
      <c r="C5237" s="6">
        <f t="shared" si="86"/>
        <v>42182.06041668079</v>
      </c>
      <c r="D5237" t="s">
        <v>23</v>
      </c>
      <c r="E5237" s="6">
        <f>IF(Sense_data[[#This Row],[a_1State]]=D5236,E5236,Sense_data[[#This Row],[SysTimeStamp]])</f>
        <v>42182.057384272674</v>
      </c>
      <c r="F5237" s="3" t="str">
        <f>Sense_data[[#This Row],[a_1State]]&amp;TEXT(Sense_data[[#This Row],[StateInstanceTimestamp]],"#.######")</f>
        <v>On42182.057384</v>
      </c>
      <c r="G5237" s="3">
        <f ca="1">IF(Sense_data[[#This Row],[a_1State]]="Off",RANDBETWEEN(off_min,off_max),RANDBETWEEN(on_min,on_max))/sr_div</f>
        <v>3.7</v>
      </c>
      <c r="H5237" s="3">
        <v>5.3</v>
      </c>
      <c r="I5237" s="3">
        <f>IF(HOUR(Sense_data[[#This Row],[SysTimeStamp]])&lt;12,I5236+$B$14,I5236-$B$14)</f>
        <v>16.208333333334295</v>
      </c>
    </row>
    <row r="5238" spans="1:9" x14ac:dyDescent="0.2">
      <c r="A5238" t="s">
        <v>20</v>
      </c>
      <c r="B5238" t="s">
        <v>22</v>
      </c>
      <c r="C5238" s="6">
        <f t="shared" si="86"/>
        <v>42182.060428254867</v>
      </c>
      <c r="D5238" t="s">
        <v>23</v>
      </c>
      <c r="E5238" s="6">
        <f>IF(Sense_data[[#This Row],[a_1State]]=D5237,E5237,Sense_data[[#This Row],[SysTimeStamp]])</f>
        <v>42182.057384272674</v>
      </c>
      <c r="F5238" s="3" t="str">
        <f>Sense_data[[#This Row],[a_1State]]&amp;TEXT(Sense_data[[#This Row],[StateInstanceTimestamp]],"#.######")</f>
        <v>On42182.057384</v>
      </c>
      <c r="G5238" s="3">
        <f ca="1">IF(Sense_data[[#This Row],[a_1State]]="Off",RANDBETWEEN(off_min,off_max),RANDBETWEEN(on_min,on_max))/sr_div</f>
        <v>3.7</v>
      </c>
      <c r="H5238" s="3">
        <v>4.9000000000000004</v>
      </c>
      <c r="I5238" s="3">
        <f>IF(HOUR(Sense_data[[#This Row],[SysTimeStamp]])&lt;12,I5237+$B$14,I5237-$B$14)</f>
        <v>16.208564814815777</v>
      </c>
    </row>
    <row r="5239" spans="1:9" x14ac:dyDescent="0.2">
      <c r="A5239" t="s">
        <v>20</v>
      </c>
      <c r="B5239" t="s">
        <v>22</v>
      </c>
      <c r="C5239" s="6">
        <f t="shared" si="86"/>
        <v>42182.060439828943</v>
      </c>
      <c r="D5239" t="s">
        <v>23</v>
      </c>
      <c r="E5239" s="6">
        <f>IF(Sense_data[[#This Row],[a_1State]]=D5238,E5238,Sense_data[[#This Row],[SysTimeStamp]])</f>
        <v>42182.057384272674</v>
      </c>
      <c r="F5239" s="3" t="str">
        <f>Sense_data[[#This Row],[a_1State]]&amp;TEXT(Sense_data[[#This Row],[StateInstanceTimestamp]],"#.######")</f>
        <v>On42182.057384</v>
      </c>
      <c r="G5239" s="3">
        <f ca="1">IF(Sense_data[[#This Row],[a_1State]]="Off",RANDBETWEEN(off_min,off_max),RANDBETWEEN(on_min,on_max))/sr_div</f>
        <v>5.4</v>
      </c>
      <c r="H5239" s="3">
        <v>5.7</v>
      </c>
      <c r="I5239" s="3">
        <f>IF(HOUR(Sense_data[[#This Row],[SysTimeStamp]])&lt;12,I5238+$B$14,I5238-$B$14)</f>
        <v>16.208796296297258</v>
      </c>
    </row>
    <row r="5240" spans="1:9" x14ac:dyDescent="0.2">
      <c r="A5240" t="s">
        <v>20</v>
      </c>
      <c r="B5240" t="s">
        <v>22</v>
      </c>
      <c r="C5240" s="6">
        <f t="shared" si="86"/>
        <v>42182.06045140302</v>
      </c>
      <c r="D5240" t="s">
        <v>23</v>
      </c>
      <c r="E5240" s="6">
        <f>IF(Sense_data[[#This Row],[a_1State]]=D5239,E5239,Sense_data[[#This Row],[SysTimeStamp]])</f>
        <v>42182.057384272674</v>
      </c>
      <c r="F5240" s="3" t="str">
        <f>Sense_data[[#This Row],[a_1State]]&amp;TEXT(Sense_data[[#This Row],[StateInstanceTimestamp]],"#.######")</f>
        <v>On42182.057384</v>
      </c>
      <c r="G5240" s="3">
        <f ca="1">IF(Sense_data[[#This Row],[a_1State]]="Off",RANDBETWEEN(off_min,off_max),RANDBETWEEN(on_min,on_max))/sr_div</f>
        <v>3.8</v>
      </c>
      <c r="H5240" s="3">
        <v>5.6</v>
      </c>
      <c r="I5240" s="3">
        <f>IF(HOUR(Sense_data[[#This Row],[SysTimeStamp]])&lt;12,I5239+$B$14,I5239-$B$14)</f>
        <v>16.20902777777874</v>
      </c>
    </row>
    <row r="5241" spans="1:9" x14ac:dyDescent="0.2">
      <c r="A5241" t="s">
        <v>20</v>
      </c>
      <c r="B5241" t="s">
        <v>22</v>
      </c>
      <c r="C5241" s="6">
        <f t="shared" si="86"/>
        <v>42182.060462977097</v>
      </c>
      <c r="D5241" t="s">
        <v>23</v>
      </c>
      <c r="E5241" s="6">
        <f>IF(Sense_data[[#This Row],[a_1State]]=D5240,E5240,Sense_data[[#This Row],[SysTimeStamp]])</f>
        <v>42182.057384272674</v>
      </c>
      <c r="F5241" s="3" t="str">
        <f>Sense_data[[#This Row],[a_1State]]&amp;TEXT(Sense_data[[#This Row],[StateInstanceTimestamp]],"#.######")</f>
        <v>On42182.057384</v>
      </c>
      <c r="G5241" s="3">
        <f ca="1">IF(Sense_data[[#This Row],[a_1State]]="Off",RANDBETWEEN(off_min,off_max),RANDBETWEEN(on_min,on_max))/sr_div</f>
        <v>3.1</v>
      </c>
      <c r="H5241" s="3">
        <v>4</v>
      </c>
      <c r="I5241" s="3">
        <f>IF(HOUR(Sense_data[[#This Row],[SysTimeStamp]])&lt;12,I5240+$B$14,I5240-$B$14)</f>
        <v>16.209259259260222</v>
      </c>
    </row>
    <row r="5242" spans="1:9" x14ac:dyDescent="0.2">
      <c r="A5242" t="s">
        <v>20</v>
      </c>
      <c r="B5242" t="s">
        <v>22</v>
      </c>
      <c r="C5242" s="6">
        <f t="shared" si="86"/>
        <v>42182.060474551174</v>
      </c>
      <c r="D5242" t="s">
        <v>23</v>
      </c>
      <c r="E5242" s="6">
        <f>IF(Sense_data[[#This Row],[a_1State]]=D5241,E5241,Sense_data[[#This Row],[SysTimeStamp]])</f>
        <v>42182.057384272674</v>
      </c>
      <c r="F5242" s="3" t="str">
        <f>Sense_data[[#This Row],[a_1State]]&amp;TEXT(Sense_data[[#This Row],[StateInstanceTimestamp]],"#.######")</f>
        <v>On42182.057384</v>
      </c>
      <c r="G5242" s="3">
        <f ca="1">IF(Sense_data[[#This Row],[a_1State]]="Off",RANDBETWEEN(off_min,off_max),RANDBETWEEN(on_min,on_max))/sr_div</f>
        <v>5.6</v>
      </c>
      <c r="H5242" s="3">
        <v>5.0999999999999996</v>
      </c>
      <c r="I5242" s="3">
        <f>IF(HOUR(Sense_data[[#This Row],[SysTimeStamp]])&lt;12,I5241+$B$14,I5241-$B$14)</f>
        <v>16.209490740741703</v>
      </c>
    </row>
    <row r="5243" spans="1:9" x14ac:dyDescent="0.2">
      <c r="A5243" t="s">
        <v>20</v>
      </c>
      <c r="B5243" t="s">
        <v>22</v>
      </c>
      <c r="C5243" s="6">
        <f t="shared" si="86"/>
        <v>42182.06048612525</v>
      </c>
      <c r="D5243" t="s">
        <v>23</v>
      </c>
      <c r="E5243" s="6">
        <f>IF(Sense_data[[#This Row],[a_1State]]=D5242,E5242,Sense_data[[#This Row],[SysTimeStamp]])</f>
        <v>42182.057384272674</v>
      </c>
      <c r="F5243" s="3" t="str">
        <f>Sense_data[[#This Row],[a_1State]]&amp;TEXT(Sense_data[[#This Row],[StateInstanceTimestamp]],"#.######")</f>
        <v>On42182.057384</v>
      </c>
      <c r="G5243" s="3">
        <f ca="1">IF(Sense_data[[#This Row],[a_1State]]="Off",RANDBETWEEN(off_min,off_max),RANDBETWEEN(on_min,on_max))/sr_div</f>
        <v>3.5</v>
      </c>
      <c r="H5243" s="3">
        <v>5.2</v>
      </c>
      <c r="I5243" s="3">
        <f>IF(HOUR(Sense_data[[#This Row],[SysTimeStamp]])&lt;12,I5242+$B$14,I5242-$B$14)</f>
        <v>16.209722222223185</v>
      </c>
    </row>
    <row r="5244" spans="1:9" x14ac:dyDescent="0.2">
      <c r="A5244" t="s">
        <v>20</v>
      </c>
      <c r="B5244" t="s">
        <v>22</v>
      </c>
      <c r="C5244" s="6">
        <f t="shared" si="86"/>
        <v>42182.060497699327</v>
      </c>
      <c r="D5244" t="s">
        <v>23</v>
      </c>
      <c r="E5244" s="6">
        <f>IF(Sense_data[[#This Row],[a_1State]]=D5243,E5243,Sense_data[[#This Row],[SysTimeStamp]])</f>
        <v>42182.057384272674</v>
      </c>
      <c r="F5244" s="3" t="str">
        <f>Sense_data[[#This Row],[a_1State]]&amp;TEXT(Sense_data[[#This Row],[StateInstanceTimestamp]],"#.######")</f>
        <v>On42182.057384</v>
      </c>
      <c r="G5244" s="3">
        <f ca="1">IF(Sense_data[[#This Row],[a_1State]]="Off",RANDBETWEEN(off_min,off_max),RANDBETWEEN(on_min,on_max))/sr_div</f>
        <v>3.6</v>
      </c>
      <c r="H5244" s="3">
        <v>3.4</v>
      </c>
      <c r="I5244" s="3">
        <f>IF(HOUR(Sense_data[[#This Row],[SysTimeStamp]])&lt;12,I5243+$B$14,I5243-$B$14)</f>
        <v>16.209953703704667</v>
      </c>
    </row>
    <row r="5245" spans="1:9" x14ac:dyDescent="0.2">
      <c r="A5245" t="s">
        <v>20</v>
      </c>
      <c r="B5245" t="s">
        <v>22</v>
      </c>
      <c r="C5245" s="6">
        <f t="shared" si="86"/>
        <v>42182.060509273404</v>
      </c>
      <c r="D5245" t="s">
        <v>23</v>
      </c>
      <c r="E5245" s="6">
        <f>IF(Sense_data[[#This Row],[a_1State]]=D5244,E5244,Sense_data[[#This Row],[SysTimeStamp]])</f>
        <v>42182.057384272674</v>
      </c>
      <c r="F5245" s="3" t="str">
        <f>Sense_data[[#This Row],[a_1State]]&amp;TEXT(Sense_data[[#This Row],[StateInstanceTimestamp]],"#.######")</f>
        <v>On42182.057384</v>
      </c>
      <c r="G5245" s="3">
        <f ca="1">IF(Sense_data[[#This Row],[a_1State]]="Off",RANDBETWEEN(off_min,off_max),RANDBETWEEN(on_min,on_max))/sr_div</f>
        <v>3.8</v>
      </c>
      <c r="H5245" s="3">
        <v>5.5</v>
      </c>
      <c r="I5245" s="3">
        <f>IF(HOUR(Sense_data[[#This Row],[SysTimeStamp]])&lt;12,I5244+$B$14,I5244-$B$14)</f>
        <v>16.210185185186148</v>
      </c>
    </row>
    <row r="5246" spans="1:9" x14ac:dyDescent="0.2">
      <c r="A5246" t="s">
        <v>20</v>
      </c>
      <c r="B5246" t="s">
        <v>22</v>
      </c>
      <c r="C5246" s="6">
        <f t="shared" si="86"/>
        <v>42182.060520847481</v>
      </c>
      <c r="D5246" t="s">
        <v>23</v>
      </c>
      <c r="E5246" s="6">
        <f>IF(Sense_data[[#This Row],[a_1State]]=D5245,E5245,Sense_data[[#This Row],[SysTimeStamp]])</f>
        <v>42182.057384272674</v>
      </c>
      <c r="F5246" s="3" t="str">
        <f>Sense_data[[#This Row],[a_1State]]&amp;TEXT(Sense_data[[#This Row],[StateInstanceTimestamp]],"#.######")</f>
        <v>On42182.057384</v>
      </c>
      <c r="G5246" s="3">
        <f ca="1">IF(Sense_data[[#This Row],[a_1State]]="Off",RANDBETWEEN(off_min,off_max),RANDBETWEEN(on_min,on_max))/sr_div</f>
        <v>3.1</v>
      </c>
      <c r="H5246" s="3">
        <v>5.4</v>
      </c>
      <c r="I5246" s="3">
        <f>IF(HOUR(Sense_data[[#This Row],[SysTimeStamp]])&lt;12,I5245+$B$14,I5245-$B$14)</f>
        <v>16.21041666666763</v>
      </c>
    </row>
    <row r="5247" spans="1:9" x14ac:dyDescent="0.2">
      <c r="A5247" t="s">
        <v>20</v>
      </c>
      <c r="B5247" t="s">
        <v>22</v>
      </c>
      <c r="C5247" s="6">
        <f t="shared" si="86"/>
        <v>42182.060532421558</v>
      </c>
      <c r="D5247" t="s">
        <v>23</v>
      </c>
      <c r="E5247" s="6">
        <f>IF(Sense_data[[#This Row],[a_1State]]=D5246,E5246,Sense_data[[#This Row],[SysTimeStamp]])</f>
        <v>42182.057384272674</v>
      </c>
      <c r="F5247" s="3" t="str">
        <f>Sense_data[[#This Row],[a_1State]]&amp;TEXT(Sense_data[[#This Row],[StateInstanceTimestamp]],"#.######")</f>
        <v>On42182.057384</v>
      </c>
      <c r="G5247" s="3">
        <f ca="1">IF(Sense_data[[#This Row],[a_1State]]="Off",RANDBETWEEN(off_min,off_max),RANDBETWEEN(on_min,on_max))/sr_div</f>
        <v>5.0999999999999996</v>
      </c>
      <c r="H5247" s="3">
        <v>3.5</v>
      </c>
      <c r="I5247" s="3">
        <f>IF(HOUR(Sense_data[[#This Row],[SysTimeStamp]])&lt;12,I5246+$B$14,I5246-$B$14)</f>
        <v>16.210648148149112</v>
      </c>
    </row>
    <row r="5248" spans="1:9" x14ac:dyDescent="0.2">
      <c r="A5248" t="s">
        <v>20</v>
      </c>
      <c r="B5248" t="s">
        <v>22</v>
      </c>
      <c r="C5248" s="6">
        <f t="shared" si="86"/>
        <v>42182.060543995634</v>
      </c>
      <c r="D5248" t="s">
        <v>23</v>
      </c>
      <c r="E5248" s="6">
        <f>IF(Sense_data[[#This Row],[a_1State]]=D5247,E5247,Sense_data[[#This Row],[SysTimeStamp]])</f>
        <v>42182.057384272674</v>
      </c>
      <c r="F5248" s="3" t="str">
        <f>Sense_data[[#This Row],[a_1State]]&amp;TEXT(Sense_data[[#This Row],[StateInstanceTimestamp]],"#.######")</f>
        <v>On42182.057384</v>
      </c>
      <c r="G5248" s="3">
        <f ca="1">IF(Sense_data[[#This Row],[a_1State]]="Off",RANDBETWEEN(off_min,off_max),RANDBETWEEN(on_min,on_max))/sr_div</f>
        <v>6</v>
      </c>
      <c r="H5248" s="3">
        <v>3.6</v>
      </c>
      <c r="I5248" s="3">
        <f>IF(HOUR(Sense_data[[#This Row],[SysTimeStamp]])&lt;12,I5247+$B$14,I5247-$B$14)</f>
        <v>16.210879629630593</v>
      </c>
    </row>
    <row r="5249" spans="1:9" x14ac:dyDescent="0.2">
      <c r="A5249" t="s">
        <v>20</v>
      </c>
      <c r="B5249" t="s">
        <v>22</v>
      </c>
      <c r="C5249" s="6">
        <f t="shared" si="86"/>
        <v>42182.060555569711</v>
      </c>
      <c r="D5249" t="s">
        <v>23</v>
      </c>
      <c r="E5249" s="6">
        <f>IF(Sense_data[[#This Row],[a_1State]]=D5248,E5248,Sense_data[[#This Row],[SysTimeStamp]])</f>
        <v>42182.057384272674</v>
      </c>
      <c r="F5249" s="3" t="str">
        <f>Sense_data[[#This Row],[a_1State]]&amp;TEXT(Sense_data[[#This Row],[StateInstanceTimestamp]],"#.######")</f>
        <v>On42182.057384</v>
      </c>
      <c r="G5249" s="3">
        <f ca="1">IF(Sense_data[[#This Row],[a_1State]]="Off",RANDBETWEEN(off_min,off_max),RANDBETWEEN(on_min,on_max))/sr_div</f>
        <v>4.2</v>
      </c>
      <c r="H5249" s="3">
        <v>3</v>
      </c>
      <c r="I5249" s="3">
        <f>IF(HOUR(Sense_data[[#This Row],[SysTimeStamp]])&lt;12,I5248+$B$14,I5248-$B$14)</f>
        <v>16.211111111112075</v>
      </c>
    </row>
    <row r="5250" spans="1:9" x14ac:dyDescent="0.2">
      <c r="A5250" t="s">
        <v>20</v>
      </c>
      <c r="B5250" t="s">
        <v>22</v>
      </c>
      <c r="C5250" s="6">
        <f t="shared" si="86"/>
        <v>42182.060567143788</v>
      </c>
      <c r="D5250" t="s">
        <v>23</v>
      </c>
      <c r="E5250" s="6">
        <f>IF(Sense_data[[#This Row],[a_1State]]=D5249,E5249,Sense_data[[#This Row],[SysTimeStamp]])</f>
        <v>42182.057384272674</v>
      </c>
      <c r="F5250" s="3" t="str">
        <f>Sense_data[[#This Row],[a_1State]]&amp;TEXT(Sense_data[[#This Row],[StateInstanceTimestamp]],"#.######")</f>
        <v>On42182.057384</v>
      </c>
      <c r="G5250" s="3">
        <f ca="1">IF(Sense_data[[#This Row],[a_1State]]="Off",RANDBETWEEN(off_min,off_max),RANDBETWEEN(on_min,on_max))/sr_div</f>
        <v>5.8</v>
      </c>
      <c r="H5250" s="3">
        <v>5.5</v>
      </c>
      <c r="I5250" s="3">
        <f>IF(HOUR(Sense_data[[#This Row],[SysTimeStamp]])&lt;12,I5249+$B$14,I5249-$B$14)</f>
        <v>16.211342592593557</v>
      </c>
    </row>
    <row r="5251" spans="1:9" x14ac:dyDescent="0.2">
      <c r="A5251" t="s">
        <v>20</v>
      </c>
      <c r="B5251" t="s">
        <v>22</v>
      </c>
      <c r="C5251" s="6">
        <f t="shared" si="86"/>
        <v>42182.060578717865</v>
      </c>
      <c r="D5251" t="s">
        <v>23</v>
      </c>
      <c r="E5251" s="6">
        <f>IF(Sense_data[[#This Row],[a_1State]]=D5250,E5250,Sense_data[[#This Row],[SysTimeStamp]])</f>
        <v>42182.057384272674</v>
      </c>
      <c r="F5251" s="3" t="str">
        <f>Sense_data[[#This Row],[a_1State]]&amp;TEXT(Sense_data[[#This Row],[StateInstanceTimestamp]],"#.######")</f>
        <v>On42182.057384</v>
      </c>
      <c r="G5251" s="3">
        <f ca="1">IF(Sense_data[[#This Row],[a_1State]]="Off",RANDBETWEEN(off_min,off_max),RANDBETWEEN(on_min,on_max))/sr_div</f>
        <v>3.5</v>
      </c>
      <c r="H5251" s="3">
        <v>4.4000000000000004</v>
      </c>
      <c r="I5251" s="3">
        <f>IF(HOUR(Sense_data[[#This Row],[SysTimeStamp]])&lt;12,I5250+$B$14,I5250-$B$14)</f>
        <v>16.211574074075038</v>
      </c>
    </row>
    <row r="5252" spans="1:9" x14ac:dyDescent="0.2">
      <c r="A5252" t="s">
        <v>20</v>
      </c>
      <c r="B5252" t="s">
        <v>22</v>
      </c>
      <c r="C5252" s="6">
        <f t="shared" si="86"/>
        <v>42182.060590291941</v>
      </c>
      <c r="D5252" t="s">
        <v>23</v>
      </c>
      <c r="E5252" s="6">
        <f>IF(Sense_data[[#This Row],[a_1State]]=D5251,E5251,Sense_data[[#This Row],[SysTimeStamp]])</f>
        <v>42182.057384272674</v>
      </c>
      <c r="F5252" s="3" t="str">
        <f>Sense_data[[#This Row],[a_1State]]&amp;TEXT(Sense_data[[#This Row],[StateInstanceTimestamp]],"#.######")</f>
        <v>On42182.057384</v>
      </c>
      <c r="G5252" s="3">
        <f ca="1">IF(Sense_data[[#This Row],[a_1State]]="Off",RANDBETWEEN(off_min,off_max),RANDBETWEEN(on_min,on_max))/sr_div</f>
        <v>5.7</v>
      </c>
      <c r="H5252" s="3">
        <v>5.3</v>
      </c>
      <c r="I5252" s="3">
        <f>IF(HOUR(Sense_data[[#This Row],[SysTimeStamp]])&lt;12,I5251+$B$14,I5251-$B$14)</f>
        <v>16.21180555555652</v>
      </c>
    </row>
    <row r="5253" spans="1:9" x14ac:dyDescent="0.2">
      <c r="A5253" t="s">
        <v>20</v>
      </c>
      <c r="B5253" t="s">
        <v>22</v>
      </c>
      <c r="C5253" s="6">
        <f t="shared" si="86"/>
        <v>42182.060601866018</v>
      </c>
      <c r="D5253" t="s">
        <v>23</v>
      </c>
      <c r="E5253" s="6">
        <f>IF(Sense_data[[#This Row],[a_1State]]=D5252,E5252,Sense_data[[#This Row],[SysTimeStamp]])</f>
        <v>42182.057384272674</v>
      </c>
      <c r="F5253" s="3" t="str">
        <f>Sense_data[[#This Row],[a_1State]]&amp;TEXT(Sense_data[[#This Row],[StateInstanceTimestamp]],"#.######")</f>
        <v>On42182.057384</v>
      </c>
      <c r="G5253" s="3">
        <f ca="1">IF(Sense_data[[#This Row],[a_1State]]="Off",RANDBETWEEN(off_min,off_max),RANDBETWEEN(on_min,on_max))/sr_div</f>
        <v>5.0999999999999996</v>
      </c>
      <c r="H5253" s="3">
        <v>4.7</v>
      </c>
      <c r="I5253" s="3">
        <f>IF(HOUR(Sense_data[[#This Row],[SysTimeStamp]])&lt;12,I5252+$B$14,I5252-$B$14)</f>
        <v>16.212037037038002</v>
      </c>
    </row>
    <row r="5254" spans="1:9" x14ac:dyDescent="0.2">
      <c r="A5254" t="s">
        <v>20</v>
      </c>
      <c r="B5254" t="s">
        <v>22</v>
      </c>
      <c r="C5254" s="6">
        <f t="shared" si="86"/>
        <v>42182.060613440095</v>
      </c>
      <c r="D5254" t="s">
        <v>23</v>
      </c>
      <c r="E5254" s="6">
        <f>IF(Sense_data[[#This Row],[a_1State]]=D5253,E5253,Sense_data[[#This Row],[SysTimeStamp]])</f>
        <v>42182.057384272674</v>
      </c>
      <c r="F5254" s="3" t="str">
        <f>Sense_data[[#This Row],[a_1State]]&amp;TEXT(Sense_data[[#This Row],[StateInstanceTimestamp]],"#.######")</f>
        <v>On42182.057384</v>
      </c>
      <c r="G5254" s="3">
        <f ca="1">IF(Sense_data[[#This Row],[a_1State]]="Off",RANDBETWEEN(off_min,off_max),RANDBETWEEN(on_min,on_max))/sr_div</f>
        <v>3.3</v>
      </c>
      <c r="H5254" s="3">
        <v>4.3</v>
      </c>
      <c r="I5254" s="3">
        <f>IF(HOUR(Sense_data[[#This Row],[SysTimeStamp]])&lt;12,I5253+$B$14,I5253-$B$14)</f>
        <v>16.212268518519483</v>
      </c>
    </row>
    <row r="5255" spans="1:9" x14ac:dyDescent="0.2">
      <c r="A5255" t="s">
        <v>20</v>
      </c>
      <c r="B5255" t="s">
        <v>22</v>
      </c>
      <c r="C5255" s="6">
        <f t="shared" si="86"/>
        <v>42182.060625014172</v>
      </c>
      <c r="D5255" t="s">
        <v>23</v>
      </c>
      <c r="E5255" s="6">
        <f>IF(Sense_data[[#This Row],[a_1State]]=D5254,E5254,Sense_data[[#This Row],[SysTimeStamp]])</f>
        <v>42182.057384272674</v>
      </c>
      <c r="F5255" s="3" t="str">
        <f>Sense_data[[#This Row],[a_1State]]&amp;TEXT(Sense_data[[#This Row],[StateInstanceTimestamp]],"#.######")</f>
        <v>On42182.057384</v>
      </c>
      <c r="G5255" s="3">
        <f ca="1">IF(Sense_data[[#This Row],[a_1State]]="Off",RANDBETWEEN(off_min,off_max),RANDBETWEEN(on_min,on_max))/sr_div</f>
        <v>6</v>
      </c>
      <c r="H5255" s="3">
        <v>5.9</v>
      </c>
      <c r="I5255" s="3">
        <f>IF(HOUR(Sense_data[[#This Row],[SysTimeStamp]])&lt;12,I5254+$B$14,I5254-$B$14)</f>
        <v>16.212500000000965</v>
      </c>
    </row>
    <row r="5256" spans="1:9" x14ac:dyDescent="0.2">
      <c r="A5256" t="s">
        <v>20</v>
      </c>
      <c r="B5256" t="s">
        <v>22</v>
      </c>
      <c r="C5256" s="6">
        <f t="shared" si="86"/>
        <v>42182.060636588249</v>
      </c>
      <c r="D5256" t="s">
        <v>23</v>
      </c>
      <c r="E5256" s="6">
        <f>IF(Sense_data[[#This Row],[a_1State]]=D5255,E5255,Sense_data[[#This Row],[SysTimeStamp]])</f>
        <v>42182.057384272674</v>
      </c>
      <c r="F5256" s="3" t="str">
        <f>Sense_data[[#This Row],[a_1State]]&amp;TEXT(Sense_data[[#This Row],[StateInstanceTimestamp]],"#.######")</f>
        <v>On42182.057384</v>
      </c>
      <c r="G5256" s="3">
        <f ca="1">IF(Sense_data[[#This Row],[a_1State]]="Off",RANDBETWEEN(off_min,off_max),RANDBETWEEN(on_min,on_max))/sr_div</f>
        <v>5.8</v>
      </c>
      <c r="H5256" s="3">
        <v>4.2</v>
      </c>
      <c r="I5256" s="3">
        <f>IF(HOUR(Sense_data[[#This Row],[SysTimeStamp]])&lt;12,I5255+$B$14,I5255-$B$14)</f>
        <v>16.212731481482447</v>
      </c>
    </row>
    <row r="5257" spans="1:9" x14ac:dyDescent="0.2">
      <c r="A5257" t="s">
        <v>20</v>
      </c>
      <c r="B5257" t="s">
        <v>22</v>
      </c>
      <c r="C5257" s="6">
        <f t="shared" si="86"/>
        <v>42182.060648162325</v>
      </c>
      <c r="D5257" t="s">
        <v>23</v>
      </c>
      <c r="E5257" s="6">
        <f>IF(Sense_data[[#This Row],[a_1State]]=D5256,E5256,Sense_data[[#This Row],[SysTimeStamp]])</f>
        <v>42182.057384272674</v>
      </c>
      <c r="F5257" s="3" t="str">
        <f>Sense_data[[#This Row],[a_1State]]&amp;TEXT(Sense_data[[#This Row],[StateInstanceTimestamp]],"#.######")</f>
        <v>On42182.057384</v>
      </c>
      <c r="G5257" s="3">
        <f ca="1">IF(Sense_data[[#This Row],[a_1State]]="Off",RANDBETWEEN(off_min,off_max),RANDBETWEEN(on_min,on_max))/sr_div</f>
        <v>3.7</v>
      </c>
      <c r="H5257" s="3">
        <v>5</v>
      </c>
      <c r="I5257" s="3">
        <f>IF(HOUR(Sense_data[[#This Row],[SysTimeStamp]])&lt;12,I5256+$B$14,I5256-$B$14)</f>
        <v>16.212962962963928</v>
      </c>
    </row>
    <row r="5258" spans="1:9" x14ac:dyDescent="0.2">
      <c r="A5258" t="s">
        <v>20</v>
      </c>
      <c r="B5258" t="s">
        <v>22</v>
      </c>
      <c r="C5258" s="6">
        <f t="shared" si="86"/>
        <v>42182.060659736402</v>
      </c>
      <c r="D5258" t="s">
        <v>23</v>
      </c>
      <c r="E5258" s="6">
        <f>IF(Sense_data[[#This Row],[a_1State]]=D5257,E5257,Sense_data[[#This Row],[SysTimeStamp]])</f>
        <v>42182.057384272674</v>
      </c>
      <c r="F5258" s="3" t="str">
        <f>Sense_data[[#This Row],[a_1State]]&amp;TEXT(Sense_data[[#This Row],[StateInstanceTimestamp]],"#.######")</f>
        <v>On42182.057384</v>
      </c>
      <c r="G5258" s="3">
        <f ca="1">IF(Sense_data[[#This Row],[a_1State]]="Off",RANDBETWEEN(off_min,off_max),RANDBETWEEN(on_min,on_max))/sr_div</f>
        <v>4.7</v>
      </c>
      <c r="H5258" s="3">
        <v>3.1</v>
      </c>
      <c r="I5258" s="3">
        <f>IF(HOUR(Sense_data[[#This Row],[SysTimeStamp]])&lt;12,I5257+$B$14,I5257-$B$14)</f>
        <v>16.21319444444541</v>
      </c>
    </row>
    <row r="5259" spans="1:9" x14ac:dyDescent="0.2">
      <c r="A5259" t="s">
        <v>20</v>
      </c>
      <c r="B5259" t="s">
        <v>22</v>
      </c>
      <c r="C5259" s="6">
        <f t="shared" si="86"/>
        <v>42182.060671310479</v>
      </c>
      <c r="D5259" t="s">
        <v>23</v>
      </c>
      <c r="E5259" s="6">
        <f>IF(Sense_data[[#This Row],[a_1State]]=D5258,E5258,Sense_data[[#This Row],[SysTimeStamp]])</f>
        <v>42182.057384272674</v>
      </c>
      <c r="F5259" s="3" t="str">
        <f>Sense_data[[#This Row],[a_1State]]&amp;TEXT(Sense_data[[#This Row],[StateInstanceTimestamp]],"#.######")</f>
        <v>On42182.057384</v>
      </c>
      <c r="G5259" s="3">
        <f ca="1">IF(Sense_data[[#This Row],[a_1State]]="Off",RANDBETWEEN(off_min,off_max),RANDBETWEEN(on_min,on_max))/sr_div</f>
        <v>3.6</v>
      </c>
      <c r="H5259" s="3">
        <v>4.5999999999999996</v>
      </c>
      <c r="I5259" s="3">
        <f>IF(HOUR(Sense_data[[#This Row],[SysTimeStamp]])&lt;12,I5258+$B$14,I5258-$B$14)</f>
        <v>16.213425925926892</v>
      </c>
    </row>
    <row r="5260" spans="1:9" x14ac:dyDescent="0.2">
      <c r="A5260" t="s">
        <v>20</v>
      </c>
      <c r="B5260" t="s">
        <v>22</v>
      </c>
      <c r="C5260" s="6">
        <f t="shared" si="86"/>
        <v>42182.060682884556</v>
      </c>
      <c r="D5260" t="s">
        <v>23</v>
      </c>
      <c r="E5260" s="6">
        <f>IF(Sense_data[[#This Row],[a_1State]]=D5259,E5259,Sense_data[[#This Row],[SysTimeStamp]])</f>
        <v>42182.057384272674</v>
      </c>
      <c r="F5260" s="3" t="str">
        <f>Sense_data[[#This Row],[a_1State]]&amp;TEXT(Sense_data[[#This Row],[StateInstanceTimestamp]],"#.######")</f>
        <v>On42182.057384</v>
      </c>
      <c r="G5260" s="3">
        <f ca="1">IF(Sense_data[[#This Row],[a_1State]]="Off",RANDBETWEEN(off_min,off_max),RANDBETWEEN(on_min,on_max))/sr_div</f>
        <v>3.4</v>
      </c>
      <c r="H5260" s="3">
        <v>4.3</v>
      </c>
      <c r="I5260" s="3">
        <f>IF(HOUR(Sense_data[[#This Row],[SysTimeStamp]])&lt;12,I5259+$B$14,I5259-$B$14)</f>
        <v>16.213657407408373</v>
      </c>
    </row>
    <row r="5261" spans="1:9" x14ac:dyDescent="0.2">
      <c r="A5261" t="s">
        <v>20</v>
      </c>
      <c r="B5261" t="s">
        <v>22</v>
      </c>
      <c r="C5261" s="6">
        <f t="shared" si="86"/>
        <v>42182.060694458632</v>
      </c>
      <c r="D5261" t="s">
        <v>23</v>
      </c>
      <c r="E5261" s="6">
        <f>IF(Sense_data[[#This Row],[a_1State]]=D5260,E5260,Sense_data[[#This Row],[SysTimeStamp]])</f>
        <v>42182.057384272674</v>
      </c>
      <c r="F5261" s="3" t="str">
        <f>Sense_data[[#This Row],[a_1State]]&amp;TEXT(Sense_data[[#This Row],[StateInstanceTimestamp]],"#.######")</f>
        <v>On42182.057384</v>
      </c>
      <c r="G5261" s="3">
        <f ca="1">IF(Sense_data[[#This Row],[a_1State]]="Off",RANDBETWEEN(off_min,off_max),RANDBETWEEN(on_min,on_max))/sr_div</f>
        <v>4.5</v>
      </c>
      <c r="H5261" s="3">
        <v>5.8</v>
      </c>
      <c r="I5261" s="3">
        <f>IF(HOUR(Sense_data[[#This Row],[SysTimeStamp]])&lt;12,I5260+$B$14,I5260-$B$14)</f>
        <v>16.213888888889855</v>
      </c>
    </row>
    <row r="5262" spans="1:9" x14ac:dyDescent="0.2">
      <c r="A5262" t="s">
        <v>20</v>
      </c>
      <c r="B5262" t="s">
        <v>22</v>
      </c>
      <c r="C5262" s="6">
        <f t="shared" si="86"/>
        <v>42182.060706032709</v>
      </c>
      <c r="D5262" t="s">
        <v>23</v>
      </c>
      <c r="E5262" s="6">
        <f>IF(Sense_data[[#This Row],[a_1State]]=D5261,E5261,Sense_data[[#This Row],[SysTimeStamp]])</f>
        <v>42182.057384272674</v>
      </c>
      <c r="F5262" s="3" t="str">
        <f>Sense_data[[#This Row],[a_1State]]&amp;TEXT(Sense_data[[#This Row],[StateInstanceTimestamp]],"#.######")</f>
        <v>On42182.057384</v>
      </c>
      <c r="G5262" s="3">
        <f ca="1">IF(Sense_data[[#This Row],[a_1State]]="Off",RANDBETWEEN(off_min,off_max),RANDBETWEEN(on_min,on_max))/sr_div</f>
        <v>5.7</v>
      </c>
      <c r="H5262" s="3">
        <v>3.5</v>
      </c>
      <c r="I5262" s="3">
        <f>IF(HOUR(Sense_data[[#This Row],[SysTimeStamp]])&lt;12,I5261+$B$14,I5261-$B$14)</f>
        <v>16.214120370371337</v>
      </c>
    </row>
    <row r="5263" spans="1:9" x14ac:dyDescent="0.2">
      <c r="A5263" t="s">
        <v>20</v>
      </c>
      <c r="B5263" t="s">
        <v>22</v>
      </c>
      <c r="C5263" s="6">
        <f t="shared" si="86"/>
        <v>42182.060717606786</v>
      </c>
      <c r="D5263" t="s">
        <v>23</v>
      </c>
      <c r="E5263" s="6">
        <f>IF(Sense_data[[#This Row],[a_1State]]=D5262,E5262,Sense_data[[#This Row],[SysTimeStamp]])</f>
        <v>42182.057384272674</v>
      </c>
      <c r="F5263" s="3" t="str">
        <f>Sense_data[[#This Row],[a_1State]]&amp;TEXT(Sense_data[[#This Row],[StateInstanceTimestamp]],"#.######")</f>
        <v>On42182.057384</v>
      </c>
      <c r="G5263" s="3">
        <f ca="1">IF(Sense_data[[#This Row],[a_1State]]="Off",RANDBETWEEN(off_min,off_max),RANDBETWEEN(on_min,on_max))/sr_div</f>
        <v>3.1</v>
      </c>
      <c r="H5263" s="3">
        <v>3.3</v>
      </c>
      <c r="I5263" s="3">
        <f>IF(HOUR(Sense_data[[#This Row],[SysTimeStamp]])&lt;12,I5262+$B$14,I5262-$B$14)</f>
        <v>16.214351851852818</v>
      </c>
    </row>
    <row r="5264" spans="1:9" x14ac:dyDescent="0.2">
      <c r="A5264" t="s">
        <v>20</v>
      </c>
      <c r="B5264" t="s">
        <v>22</v>
      </c>
      <c r="C5264" s="6">
        <f t="shared" si="86"/>
        <v>42182.060729180863</v>
      </c>
      <c r="D5264" t="s">
        <v>23</v>
      </c>
      <c r="E5264" s="6">
        <f>IF(Sense_data[[#This Row],[a_1State]]=D5263,E5263,Sense_data[[#This Row],[SysTimeStamp]])</f>
        <v>42182.057384272674</v>
      </c>
      <c r="F5264" s="3" t="str">
        <f>Sense_data[[#This Row],[a_1State]]&amp;TEXT(Sense_data[[#This Row],[StateInstanceTimestamp]],"#.######")</f>
        <v>On42182.057384</v>
      </c>
      <c r="G5264" s="3">
        <f ca="1">IF(Sense_data[[#This Row],[a_1State]]="Off",RANDBETWEEN(off_min,off_max),RANDBETWEEN(on_min,on_max))/sr_div</f>
        <v>3.7</v>
      </c>
      <c r="H5264" s="3">
        <v>3.6</v>
      </c>
      <c r="I5264" s="3">
        <f>IF(HOUR(Sense_data[[#This Row],[SysTimeStamp]])&lt;12,I5263+$B$14,I5263-$B$14)</f>
        <v>16.2145833333343</v>
      </c>
    </row>
    <row r="5265" spans="1:9" x14ac:dyDescent="0.2">
      <c r="A5265" t="s">
        <v>20</v>
      </c>
      <c r="B5265" t="s">
        <v>22</v>
      </c>
      <c r="C5265" s="6">
        <f t="shared" si="86"/>
        <v>42182.06074075494</v>
      </c>
      <c r="D5265" t="s">
        <v>23</v>
      </c>
      <c r="E5265" s="6">
        <f>IF(Sense_data[[#This Row],[a_1State]]=D5264,E5264,Sense_data[[#This Row],[SysTimeStamp]])</f>
        <v>42182.057384272674</v>
      </c>
      <c r="F5265" s="3" t="str">
        <f>Sense_data[[#This Row],[a_1State]]&amp;TEXT(Sense_data[[#This Row],[StateInstanceTimestamp]],"#.######")</f>
        <v>On42182.057384</v>
      </c>
      <c r="G5265" s="3">
        <f ca="1">IF(Sense_data[[#This Row],[a_1State]]="Off",RANDBETWEEN(off_min,off_max),RANDBETWEEN(on_min,on_max))/sr_div</f>
        <v>3.7</v>
      </c>
      <c r="H5265" s="3">
        <v>5.6</v>
      </c>
      <c r="I5265" s="3">
        <f>IF(HOUR(Sense_data[[#This Row],[SysTimeStamp]])&lt;12,I5264+$B$14,I5264-$B$14)</f>
        <v>16.214814814815782</v>
      </c>
    </row>
    <row r="5266" spans="1:9" x14ac:dyDescent="0.2">
      <c r="A5266" t="s">
        <v>20</v>
      </c>
      <c r="B5266" t="s">
        <v>22</v>
      </c>
      <c r="C5266" s="6">
        <f t="shared" si="86"/>
        <v>42182.060752329016</v>
      </c>
      <c r="D5266" t="s">
        <v>23</v>
      </c>
      <c r="E5266" s="6">
        <f>IF(Sense_data[[#This Row],[a_1State]]=D5265,E5265,Sense_data[[#This Row],[SysTimeStamp]])</f>
        <v>42182.057384272674</v>
      </c>
      <c r="F5266" s="3" t="str">
        <f>Sense_data[[#This Row],[a_1State]]&amp;TEXT(Sense_data[[#This Row],[StateInstanceTimestamp]],"#.######")</f>
        <v>On42182.057384</v>
      </c>
      <c r="G5266" s="3">
        <f ca="1">IF(Sense_data[[#This Row],[a_1State]]="Off",RANDBETWEEN(off_min,off_max),RANDBETWEEN(on_min,on_max))/sr_div</f>
        <v>4.7</v>
      </c>
      <c r="H5266" s="3">
        <v>5.9</v>
      </c>
      <c r="I5266" s="3">
        <f>IF(HOUR(Sense_data[[#This Row],[SysTimeStamp]])&lt;12,I5265+$B$14,I5265-$B$14)</f>
        <v>16.215046296297263</v>
      </c>
    </row>
    <row r="5267" spans="1:9" x14ac:dyDescent="0.2">
      <c r="A5267" t="s">
        <v>20</v>
      </c>
      <c r="B5267" t="s">
        <v>22</v>
      </c>
      <c r="C5267" s="6">
        <f t="shared" si="86"/>
        <v>42182.060763903093</v>
      </c>
      <c r="D5267" t="s">
        <v>23</v>
      </c>
      <c r="E5267" s="6">
        <f>IF(Sense_data[[#This Row],[a_1State]]=D5266,E5266,Sense_data[[#This Row],[SysTimeStamp]])</f>
        <v>42182.057384272674</v>
      </c>
      <c r="F5267" s="3" t="str">
        <f>Sense_data[[#This Row],[a_1State]]&amp;TEXT(Sense_data[[#This Row],[StateInstanceTimestamp]],"#.######")</f>
        <v>On42182.057384</v>
      </c>
      <c r="G5267" s="3">
        <f ca="1">IF(Sense_data[[#This Row],[a_1State]]="Off",RANDBETWEEN(off_min,off_max),RANDBETWEEN(on_min,on_max))/sr_div</f>
        <v>5.8</v>
      </c>
      <c r="H5267" s="3">
        <v>3.9</v>
      </c>
      <c r="I5267" s="3">
        <f>IF(HOUR(Sense_data[[#This Row],[SysTimeStamp]])&lt;12,I5266+$B$14,I5266-$B$14)</f>
        <v>16.215277777778745</v>
      </c>
    </row>
    <row r="5268" spans="1:9" x14ac:dyDescent="0.2">
      <c r="A5268" t="s">
        <v>20</v>
      </c>
      <c r="B5268" t="s">
        <v>22</v>
      </c>
      <c r="C5268" s="6">
        <f t="shared" si="86"/>
        <v>42182.06077547717</v>
      </c>
      <c r="D5268" t="s">
        <v>23</v>
      </c>
      <c r="E5268" s="6">
        <f>IF(Sense_data[[#This Row],[a_1State]]=D5267,E5267,Sense_data[[#This Row],[SysTimeStamp]])</f>
        <v>42182.057384272674</v>
      </c>
      <c r="F5268" s="3" t="str">
        <f>Sense_data[[#This Row],[a_1State]]&amp;TEXT(Sense_data[[#This Row],[StateInstanceTimestamp]],"#.######")</f>
        <v>On42182.057384</v>
      </c>
      <c r="G5268" s="3">
        <f ca="1">IF(Sense_data[[#This Row],[a_1State]]="Off",RANDBETWEEN(off_min,off_max),RANDBETWEEN(on_min,on_max))/sr_div</f>
        <v>5.3</v>
      </c>
      <c r="H5268" s="3">
        <v>3.4</v>
      </c>
      <c r="I5268" s="3">
        <f>IF(HOUR(Sense_data[[#This Row],[SysTimeStamp]])&lt;12,I5267+$B$14,I5267-$B$14)</f>
        <v>16.215509259260227</v>
      </c>
    </row>
    <row r="5269" spans="1:9" x14ac:dyDescent="0.2">
      <c r="A5269" t="s">
        <v>20</v>
      </c>
      <c r="B5269" t="s">
        <v>22</v>
      </c>
      <c r="C5269" s="6">
        <f t="shared" si="86"/>
        <v>42182.060787051247</v>
      </c>
      <c r="D5269" t="s">
        <v>23</v>
      </c>
      <c r="E5269" s="6">
        <f>IF(Sense_data[[#This Row],[a_1State]]=D5268,E5268,Sense_data[[#This Row],[SysTimeStamp]])</f>
        <v>42182.057384272674</v>
      </c>
      <c r="F5269" s="3" t="str">
        <f>Sense_data[[#This Row],[a_1State]]&amp;TEXT(Sense_data[[#This Row],[StateInstanceTimestamp]],"#.######")</f>
        <v>On42182.057384</v>
      </c>
      <c r="G5269" s="3">
        <f ca="1">IF(Sense_data[[#This Row],[a_1State]]="Off",RANDBETWEEN(off_min,off_max),RANDBETWEEN(on_min,on_max))/sr_div</f>
        <v>5.5</v>
      </c>
      <c r="H5269" s="3">
        <v>5.3</v>
      </c>
      <c r="I5269" s="3">
        <f>IF(HOUR(Sense_data[[#This Row],[SysTimeStamp]])&lt;12,I5268+$B$14,I5268-$B$14)</f>
        <v>16.215740740741708</v>
      </c>
    </row>
    <row r="5270" spans="1:9" x14ac:dyDescent="0.2">
      <c r="A5270" t="s">
        <v>20</v>
      </c>
      <c r="B5270" t="s">
        <v>22</v>
      </c>
      <c r="C5270" s="6">
        <f t="shared" si="86"/>
        <v>42182.060798625324</v>
      </c>
      <c r="D5270" t="s">
        <v>23</v>
      </c>
      <c r="E5270" s="6">
        <f>IF(Sense_data[[#This Row],[a_1State]]=D5269,E5269,Sense_data[[#This Row],[SysTimeStamp]])</f>
        <v>42182.057384272674</v>
      </c>
      <c r="F5270" s="3" t="str">
        <f>Sense_data[[#This Row],[a_1State]]&amp;TEXT(Sense_data[[#This Row],[StateInstanceTimestamp]],"#.######")</f>
        <v>On42182.057384</v>
      </c>
      <c r="G5270" s="3">
        <f ca="1">IF(Sense_data[[#This Row],[a_1State]]="Off",RANDBETWEEN(off_min,off_max),RANDBETWEEN(on_min,on_max))/sr_div</f>
        <v>3.6</v>
      </c>
      <c r="H5270" s="3">
        <v>5.2</v>
      </c>
      <c r="I5270" s="3">
        <f>IF(HOUR(Sense_data[[#This Row],[SysTimeStamp]])&lt;12,I5269+$B$14,I5269-$B$14)</f>
        <v>16.21597222222319</v>
      </c>
    </row>
    <row r="5271" spans="1:9" x14ac:dyDescent="0.2">
      <c r="A5271" t="s">
        <v>20</v>
      </c>
      <c r="B5271" t="s">
        <v>22</v>
      </c>
      <c r="C5271" s="6">
        <f t="shared" si="86"/>
        <v>42182.0608101994</v>
      </c>
      <c r="D5271" t="s">
        <v>23</v>
      </c>
      <c r="E5271" s="6">
        <f>IF(Sense_data[[#This Row],[a_1State]]=D5270,E5270,Sense_data[[#This Row],[SysTimeStamp]])</f>
        <v>42182.057384272674</v>
      </c>
      <c r="F5271" s="3" t="str">
        <f>Sense_data[[#This Row],[a_1State]]&amp;TEXT(Sense_data[[#This Row],[StateInstanceTimestamp]],"#.######")</f>
        <v>On42182.057384</v>
      </c>
      <c r="G5271" s="3">
        <f ca="1">IF(Sense_data[[#This Row],[a_1State]]="Off",RANDBETWEEN(off_min,off_max),RANDBETWEEN(on_min,on_max))/sr_div</f>
        <v>6</v>
      </c>
      <c r="H5271" s="3">
        <v>3.8</v>
      </c>
      <c r="I5271" s="3">
        <f>IF(HOUR(Sense_data[[#This Row],[SysTimeStamp]])&lt;12,I5270+$B$14,I5270-$B$14)</f>
        <v>16.216203703704672</v>
      </c>
    </row>
    <row r="5272" spans="1:9" x14ac:dyDescent="0.2">
      <c r="A5272" t="s">
        <v>20</v>
      </c>
      <c r="B5272" t="s">
        <v>22</v>
      </c>
      <c r="C5272" s="6">
        <f t="shared" si="86"/>
        <v>42182.060821773477</v>
      </c>
      <c r="D5272" t="s">
        <v>23</v>
      </c>
      <c r="E5272" s="6">
        <f>IF(Sense_data[[#This Row],[a_1State]]=D5271,E5271,Sense_data[[#This Row],[SysTimeStamp]])</f>
        <v>42182.057384272674</v>
      </c>
      <c r="F5272" s="3" t="str">
        <f>Sense_data[[#This Row],[a_1State]]&amp;TEXT(Sense_data[[#This Row],[StateInstanceTimestamp]],"#.######")</f>
        <v>On42182.057384</v>
      </c>
      <c r="G5272" s="3">
        <f ca="1">IF(Sense_data[[#This Row],[a_1State]]="Off",RANDBETWEEN(off_min,off_max),RANDBETWEEN(on_min,on_max))/sr_div</f>
        <v>3</v>
      </c>
      <c r="H5272" s="3">
        <v>3.3</v>
      </c>
      <c r="I5272" s="3">
        <f>IF(HOUR(Sense_data[[#This Row],[SysTimeStamp]])&lt;12,I5271+$B$14,I5271-$B$14)</f>
        <v>16.216435185186153</v>
      </c>
    </row>
    <row r="5273" spans="1:9" x14ac:dyDescent="0.2">
      <c r="A5273" t="s">
        <v>20</v>
      </c>
      <c r="B5273" t="s">
        <v>22</v>
      </c>
      <c r="C5273" s="6">
        <f t="shared" si="86"/>
        <v>42182.060833347554</v>
      </c>
      <c r="D5273" t="s">
        <v>23</v>
      </c>
      <c r="E5273" s="6">
        <f>IF(Sense_data[[#This Row],[a_1State]]=D5272,E5272,Sense_data[[#This Row],[SysTimeStamp]])</f>
        <v>42182.057384272674</v>
      </c>
      <c r="F5273" s="3" t="str">
        <f>Sense_data[[#This Row],[a_1State]]&amp;TEXT(Sense_data[[#This Row],[StateInstanceTimestamp]],"#.######")</f>
        <v>On42182.057384</v>
      </c>
      <c r="G5273" s="3">
        <f ca="1">IF(Sense_data[[#This Row],[a_1State]]="Off",RANDBETWEEN(off_min,off_max),RANDBETWEEN(on_min,on_max))/sr_div</f>
        <v>3.5</v>
      </c>
      <c r="H5273" s="3">
        <v>4.4000000000000004</v>
      </c>
      <c r="I5273" s="3">
        <f>IF(HOUR(Sense_data[[#This Row],[SysTimeStamp]])&lt;12,I5272+$B$14,I5272-$B$14)</f>
        <v>16.216666666667635</v>
      </c>
    </row>
    <row r="5274" spans="1:9" x14ac:dyDescent="0.2">
      <c r="A5274" t="s">
        <v>20</v>
      </c>
      <c r="B5274" t="s">
        <v>22</v>
      </c>
      <c r="C5274" s="6">
        <f t="shared" si="86"/>
        <v>42182.060844921631</v>
      </c>
      <c r="D5274" t="s">
        <v>23</v>
      </c>
      <c r="E5274" s="6">
        <f>IF(Sense_data[[#This Row],[a_1State]]=D5273,E5273,Sense_data[[#This Row],[SysTimeStamp]])</f>
        <v>42182.057384272674</v>
      </c>
      <c r="F5274" s="3" t="str">
        <f>Sense_data[[#This Row],[a_1State]]&amp;TEXT(Sense_data[[#This Row],[StateInstanceTimestamp]],"#.######")</f>
        <v>On42182.057384</v>
      </c>
      <c r="G5274" s="3">
        <f ca="1">IF(Sense_data[[#This Row],[a_1State]]="Off",RANDBETWEEN(off_min,off_max),RANDBETWEEN(on_min,on_max))/sr_div</f>
        <v>3.2</v>
      </c>
      <c r="H5274" s="3">
        <v>4.5</v>
      </c>
      <c r="I5274" s="3">
        <f>IF(HOUR(Sense_data[[#This Row],[SysTimeStamp]])&lt;12,I5273+$B$14,I5273-$B$14)</f>
        <v>16.216898148149117</v>
      </c>
    </row>
    <row r="5275" spans="1:9" x14ac:dyDescent="0.2">
      <c r="A5275" t="s">
        <v>20</v>
      </c>
      <c r="B5275" t="s">
        <v>22</v>
      </c>
      <c r="C5275" s="6">
        <f t="shared" si="86"/>
        <v>42182.060856495707</v>
      </c>
      <c r="D5275" t="s">
        <v>23</v>
      </c>
      <c r="E5275" s="6">
        <f>IF(Sense_data[[#This Row],[a_1State]]=D5274,E5274,Sense_data[[#This Row],[SysTimeStamp]])</f>
        <v>42182.057384272674</v>
      </c>
      <c r="F5275" s="3" t="str">
        <f>Sense_data[[#This Row],[a_1State]]&amp;TEXT(Sense_data[[#This Row],[StateInstanceTimestamp]],"#.######")</f>
        <v>On42182.057384</v>
      </c>
      <c r="G5275" s="3">
        <f ca="1">IF(Sense_data[[#This Row],[a_1State]]="Off",RANDBETWEEN(off_min,off_max),RANDBETWEEN(on_min,on_max))/sr_div</f>
        <v>3.7</v>
      </c>
      <c r="H5275" s="3">
        <v>3.9</v>
      </c>
      <c r="I5275" s="3">
        <f>IF(HOUR(Sense_data[[#This Row],[SysTimeStamp]])&lt;12,I5274+$B$14,I5274-$B$14)</f>
        <v>16.217129629630598</v>
      </c>
    </row>
    <row r="5276" spans="1:9" x14ac:dyDescent="0.2">
      <c r="A5276" t="s">
        <v>20</v>
      </c>
      <c r="B5276" t="s">
        <v>22</v>
      </c>
      <c r="C5276" s="6">
        <f t="shared" si="86"/>
        <v>42182.060868069784</v>
      </c>
      <c r="D5276" t="s">
        <v>23</v>
      </c>
      <c r="E5276" s="6">
        <f>IF(Sense_data[[#This Row],[a_1State]]=D5275,E5275,Sense_data[[#This Row],[SysTimeStamp]])</f>
        <v>42182.057384272674</v>
      </c>
      <c r="F5276" s="3" t="str">
        <f>Sense_data[[#This Row],[a_1State]]&amp;TEXT(Sense_data[[#This Row],[StateInstanceTimestamp]],"#.######")</f>
        <v>On42182.057384</v>
      </c>
      <c r="G5276" s="3">
        <f ca="1">IF(Sense_data[[#This Row],[a_1State]]="Off",RANDBETWEEN(off_min,off_max),RANDBETWEEN(on_min,on_max))/sr_div</f>
        <v>4.0999999999999996</v>
      </c>
      <c r="H5276" s="3">
        <v>3.4</v>
      </c>
      <c r="I5276" s="3">
        <f>IF(HOUR(Sense_data[[#This Row],[SysTimeStamp]])&lt;12,I5275+$B$14,I5275-$B$14)</f>
        <v>16.21736111111208</v>
      </c>
    </row>
    <row r="5277" spans="1:9" x14ac:dyDescent="0.2">
      <c r="A5277" t="s">
        <v>20</v>
      </c>
      <c r="B5277" t="s">
        <v>22</v>
      </c>
      <c r="C5277" s="6">
        <f t="shared" si="86"/>
        <v>42182.060879643861</v>
      </c>
      <c r="D5277" t="s">
        <v>23</v>
      </c>
      <c r="E5277" s="6">
        <f>IF(Sense_data[[#This Row],[a_1State]]=D5276,E5276,Sense_data[[#This Row],[SysTimeStamp]])</f>
        <v>42182.057384272674</v>
      </c>
      <c r="F5277" s="3" t="str">
        <f>Sense_data[[#This Row],[a_1State]]&amp;TEXT(Sense_data[[#This Row],[StateInstanceTimestamp]],"#.######")</f>
        <v>On42182.057384</v>
      </c>
      <c r="G5277" s="3">
        <f ca="1">IF(Sense_data[[#This Row],[a_1State]]="Off",RANDBETWEEN(off_min,off_max),RANDBETWEEN(on_min,on_max))/sr_div</f>
        <v>5</v>
      </c>
      <c r="H5277" s="3">
        <v>5.7</v>
      </c>
      <c r="I5277" s="3">
        <f>IF(HOUR(Sense_data[[#This Row],[SysTimeStamp]])&lt;12,I5276+$B$14,I5276-$B$14)</f>
        <v>16.217592592593562</v>
      </c>
    </row>
    <row r="5278" spans="1:9" x14ac:dyDescent="0.2">
      <c r="A5278" t="s">
        <v>20</v>
      </c>
      <c r="B5278" t="s">
        <v>22</v>
      </c>
      <c r="C5278" s="6">
        <f t="shared" si="86"/>
        <v>42182.060891217938</v>
      </c>
      <c r="D5278" t="s">
        <v>23</v>
      </c>
      <c r="E5278" s="6">
        <f>IF(Sense_data[[#This Row],[a_1State]]=D5277,E5277,Sense_data[[#This Row],[SysTimeStamp]])</f>
        <v>42182.057384272674</v>
      </c>
      <c r="F5278" s="3" t="str">
        <f>Sense_data[[#This Row],[a_1State]]&amp;TEXT(Sense_data[[#This Row],[StateInstanceTimestamp]],"#.######")</f>
        <v>On42182.057384</v>
      </c>
      <c r="G5278" s="3">
        <f ca="1">IF(Sense_data[[#This Row],[a_1State]]="Off",RANDBETWEEN(off_min,off_max),RANDBETWEEN(on_min,on_max))/sr_div</f>
        <v>5.4</v>
      </c>
      <c r="H5278" s="3">
        <v>4.5999999999999996</v>
      </c>
      <c r="I5278" s="3">
        <f>IF(HOUR(Sense_data[[#This Row],[SysTimeStamp]])&lt;12,I5277+$B$14,I5277-$B$14)</f>
        <v>16.217824074075043</v>
      </c>
    </row>
    <row r="5279" spans="1:9" x14ac:dyDescent="0.2">
      <c r="A5279" t="s">
        <v>20</v>
      </c>
      <c r="B5279" t="s">
        <v>22</v>
      </c>
      <c r="C5279" s="6">
        <f t="shared" si="86"/>
        <v>42182.060902792015</v>
      </c>
      <c r="D5279" t="s">
        <v>21</v>
      </c>
      <c r="E5279" s="6">
        <f>IF(Sense_data[[#This Row],[a_1State]]=D5278,E5278,Sense_data[[#This Row],[SysTimeStamp]])</f>
        <v>42182.060902792015</v>
      </c>
      <c r="F5279" s="3" t="str">
        <f>Sense_data[[#This Row],[a_1State]]&amp;TEXT(Sense_data[[#This Row],[StateInstanceTimestamp]],"#.######")</f>
        <v>Off42182.060903</v>
      </c>
      <c r="G5279" s="3">
        <f ca="1">IF(Sense_data[[#This Row],[a_1State]]="Off",RANDBETWEEN(off_min,off_max),RANDBETWEEN(on_min,on_max))/sr_div</f>
        <v>2.5</v>
      </c>
      <c r="H5279" s="3">
        <v>1.1000000000000001</v>
      </c>
      <c r="I5279" s="3">
        <f>IF(HOUR(Sense_data[[#This Row],[SysTimeStamp]])&lt;12,I5278+$B$14,I5278-$B$14)</f>
        <v>16.218055555556525</v>
      </c>
    </row>
    <row r="5280" spans="1:9" x14ac:dyDescent="0.2">
      <c r="A5280" t="s">
        <v>20</v>
      </c>
      <c r="B5280" t="s">
        <v>22</v>
      </c>
      <c r="C5280" s="6">
        <f t="shared" si="86"/>
        <v>42182.060914366091</v>
      </c>
      <c r="D5280" t="s">
        <v>21</v>
      </c>
      <c r="E5280" s="6">
        <f>IF(Sense_data[[#This Row],[a_1State]]=D5279,E5279,Sense_data[[#This Row],[SysTimeStamp]])</f>
        <v>42182.060902792015</v>
      </c>
      <c r="F5280" s="3" t="str">
        <f>Sense_data[[#This Row],[a_1State]]&amp;TEXT(Sense_data[[#This Row],[StateInstanceTimestamp]],"#.######")</f>
        <v>Off42182.060903</v>
      </c>
      <c r="G5280" s="3">
        <f ca="1">IF(Sense_data[[#This Row],[a_1State]]="Off",RANDBETWEEN(off_min,off_max),RANDBETWEEN(on_min,on_max))/sr_div</f>
        <v>2.7</v>
      </c>
      <c r="H5280" s="3">
        <v>2.1</v>
      </c>
      <c r="I5280" s="3">
        <f>IF(HOUR(Sense_data[[#This Row],[SysTimeStamp]])&lt;12,I5279+$B$14,I5279-$B$14)</f>
        <v>16.218287037038007</v>
      </c>
    </row>
    <row r="5281" spans="1:9" x14ac:dyDescent="0.2">
      <c r="A5281" t="s">
        <v>20</v>
      </c>
      <c r="B5281" t="s">
        <v>22</v>
      </c>
      <c r="C5281" s="6">
        <f t="shared" si="86"/>
        <v>42182.060925940168</v>
      </c>
      <c r="D5281" t="s">
        <v>21</v>
      </c>
      <c r="E5281" s="6">
        <f>IF(Sense_data[[#This Row],[a_1State]]=D5280,E5280,Sense_data[[#This Row],[SysTimeStamp]])</f>
        <v>42182.060902792015</v>
      </c>
      <c r="F5281" s="3" t="str">
        <f>Sense_data[[#This Row],[a_1State]]&amp;TEXT(Sense_data[[#This Row],[StateInstanceTimestamp]],"#.######")</f>
        <v>Off42182.060903</v>
      </c>
      <c r="G5281" s="3">
        <f ca="1">IF(Sense_data[[#This Row],[a_1State]]="Off",RANDBETWEEN(off_min,off_max),RANDBETWEEN(on_min,on_max))/sr_div</f>
        <v>2.2000000000000002</v>
      </c>
      <c r="H5281" s="3">
        <v>2.8</v>
      </c>
      <c r="I5281" s="3">
        <f>IF(HOUR(Sense_data[[#This Row],[SysTimeStamp]])&lt;12,I5280+$B$14,I5280-$B$14)</f>
        <v>16.218518518519488</v>
      </c>
    </row>
    <row r="5282" spans="1:9" x14ac:dyDescent="0.2">
      <c r="A5282" t="s">
        <v>20</v>
      </c>
      <c r="B5282" t="s">
        <v>22</v>
      </c>
      <c r="C5282" s="6">
        <f t="shared" si="86"/>
        <v>42182.060937514245</v>
      </c>
      <c r="D5282" t="s">
        <v>21</v>
      </c>
      <c r="E5282" s="6">
        <f>IF(Sense_data[[#This Row],[a_1State]]=D5281,E5281,Sense_data[[#This Row],[SysTimeStamp]])</f>
        <v>42182.060902792015</v>
      </c>
      <c r="F5282" s="3" t="str">
        <f>Sense_data[[#This Row],[a_1State]]&amp;TEXT(Sense_data[[#This Row],[StateInstanceTimestamp]],"#.######")</f>
        <v>Off42182.060903</v>
      </c>
      <c r="G5282" s="3">
        <f ca="1">IF(Sense_data[[#This Row],[a_1State]]="Off",RANDBETWEEN(off_min,off_max),RANDBETWEEN(on_min,on_max))/sr_div</f>
        <v>1.5</v>
      </c>
      <c r="H5282" s="3">
        <v>1.3</v>
      </c>
      <c r="I5282" s="3">
        <f>IF(HOUR(Sense_data[[#This Row],[SysTimeStamp]])&lt;12,I5281+$B$14,I5281-$B$14)</f>
        <v>16.21875000000097</v>
      </c>
    </row>
    <row r="5283" spans="1:9" x14ac:dyDescent="0.2">
      <c r="A5283" t="s">
        <v>20</v>
      </c>
      <c r="B5283" t="s">
        <v>22</v>
      </c>
      <c r="C5283" s="6">
        <f t="shared" si="86"/>
        <v>42182.060949088322</v>
      </c>
      <c r="D5283" t="s">
        <v>21</v>
      </c>
      <c r="E5283" s="6">
        <f>IF(Sense_data[[#This Row],[a_1State]]=D5282,E5282,Sense_data[[#This Row],[SysTimeStamp]])</f>
        <v>42182.060902792015</v>
      </c>
      <c r="F5283" s="3" t="str">
        <f>Sense_data[[#This Row],[a_1State]]&amp;TEXT(Sense_data[[#This Row],[StateInstanceTimestamp]],"#.######")</f>
        <v>Off42182.060903</v>
      </c>
      <c r="G5283" s="3">
        <f ca="1">IF(Sense_data[[#This Row],[a_1State]]="Off",RANDBETWEEN(off_min,off_max),RANDBETWEEN(on_min,on_max))/sr_div</f>
        <v>1.5</v>
      </c>
      <c r="H5283" s="3">
        <v>2.1</v>
      </c>
      <c r="I5283" s="3">
        <f>IF(HOUR(Sense_data[[#This Row],[SysTimeStamp]])&lt;12,I5282+$B$14,I5282-$B$14)</f>
        <v>16.218981481482452</v>
      </c>
    </row>
    <row r="5284" spans="1:9" x14ac:dyDescent="0.2">
      <c r="A5284" t="s">
        <v>20</v>
      </c>
      <c r="B5284" t="s">
        <v>22</v>
      </c>
      <c r="C5284" s="6">
        <f t="shared" si="86"/>
        <v>42182.060960662398</v>
      </c>
      <c r="D5284" t="s">
        <v>21</v>
      </c>
      <c r="E5284" s="6">
        <f>IF(Sense_data[[#This Row],[a_1State]]=D5283,E5283,Sense_data[[#This Row],[SysTimeStamp]])</f>
        <v>42182.060902792015</v>
      </c>
      <c r="F5284" s="3" t="str">
        <f>Sense_data[[#This Row],[a_1State]]&amp;TEXT(Sense_data[[#This Row],[StateInstanceTimestamp]],"#.######")</f>
        <v>Off42182.060903</v>
      </c>
      <c r="G5284" s="3">
        <f ca="1">IF(Sense_data[[#This Row],[a_1State]]="Off",RANDBETWEEN(off_min,off_max),RANDBETWEEN(on_min,on_max))/sr_div</f>
        <v>2.9</v>
      </c>
      <c r="H5284" s="3">
        <v>3</v>
      </c>
      <c r="I5284" s="3">
        <f>IF(HOUR(Sense_data[[#This Row],[SysTimeStamp]])&lt;12,I5283+$B$14,I5283-$B$14)</f>
        <v>16.219212962963933</v>
      </c>
    </row>
    <row r="5285" spans="1:9" x14ac:dyDescent="0.2">
      <c r="A5285" t="s">
        <v>20</v>
      </c>
      <c r="B5285" t="s">
        <v>22</v>
      </c>
      <c r="C5285" s="6">
        <f t="shared" si="86"/>
        <v>42182.060972236475</v>
      </c>
      <c r="D5285" t="s">
        <v>21</v>
      </c>
      <c r="E5285" s="6">
        <f>IF(Sense_data[[#This Row],[a_1State]]=D5284,E5284,Sense_data[[#This Row],[SysTimeStamp]])</f>
        <v>42182.060902792015</v>
      </c>
      <c r="F5285" s="3" t="str">
        <f>Sense_data[[#This Row],[a_1State]]&amp;TEXT(Sense_data[[#This Row],[StateInstanceTimestamp]],"#.######")</f>
        <v>Off42182.060903</v>
      </c>
      <c r="G5285" s="3">
        <f ca="1">IF(Sense_data[[#This Row],[a_1State]]="Off",RANDBETWEEN(off_min,off_max),RANDBETWEEN(on_min,on_max))/sr_div</f>
        <v>2.4</v>
      </c>
      <c r="H5285" s="3">
        <v>2.6</v>
      </c>
      <c r="I5285" s="3">
        <f>IF(HOUR(Sense_data[[#This Row],[SysTimeStamp]])&lt;12,I5284+$B$14,I5284-$B$14)</f>
        <v>16.219444444445415</v>
      </c>
    </row>
    <row r="5286" spans="1:9" x14ac:dyDescent="0.2">
      <c r="A5286" t="s">
        <v>20</v>
      </c>
      <c r="B5286" t="s">
        <v>22</v>
      </c>
      <c r="C5286" s="6">
        <f t="shared" si="86"/>
        <v>42182.060983810552</v>
      </c>
      <c r="D5286" t="s">
        <v>21</v>
      </c>
      <c r="E5286" s="6">
        <f>IF(Sense_data[[#This Row],[a_1State]]=D5285,E5285,Sense_data[[#This Row],[SysTimeStamp]])</f>
        <v>42182.060902792015</v>
      </c>
      <c r="F5286" s="3" t="str">
        <f>Sense_data[[#This Row],[a_1State]]&amp;TEXT(Sense_data[[#This Row],[StateInstanceTimestamp]],"#.######")</f>
        <v>Off42182.060903</v>
      </c>
      <c r="G5286" s="3">
        <f ca="1">IF(Sense_data[[#This Row],[a_1State]]="Off",RANDBETWEEN(off_min,off_max),RANDBETWEEN(on_min,on_max))/sr_div</f>
        <v>2.8</v>
      </c>
      <c r="H5286" s="3">
        <v>1.2</v>
      </c>
      <c r="I5286" s="3">
        <f>IF(HOUR(Sense_data[[#This Row],[SysTimeStamp]])&lt;12,I5285+$B$14,I5285-$B$14)</f>
        <v>16.219675925926897</v>
      </c>
    </row>
    <row r="5287" spans="1:9" x14ac:dyDescent="0.2">
      <c r="A5287" t="s">
        <v>20</v>
      </c>
      <c r="B5287" t="s">
        <v>22</v>
      </c>
      <c r="C5287" s="6">
        <f t="shared" si="86"/>
        <v>42182.060995384629</v>
      </c>
      <c r="D5287" t="s">
        <v>21</v>
      </c>
      <c r="E5287" s="6">
        <f>IF(Sense_data[[#This Row],[a_1State]]=D5286,E5286,Sense_data[[#This Row],[SysTimeStamp]])</f>
        <v>42182.060902792015</v>
      </c>
      <c r="F5287" s="3" t="str">
        <f>Sense_data[[#This Row],[a_1State]]&amp;TEXT(Sense_data[[#This Row],[StateInstanceTimestamp]],"#.######")</f>
        <v>Off42182.060903</v>
      </c>
      <c r="G5287" s="3">
        <f ca="1">IF(Sense_data[[#This Row],[a_1State]]="Off",RANDBETWEEN(off_min,off_max),RANDBETWEEN(on_min,on_max))/sr_div</f>
        <v>2.1</v>
      </c>
      <c r="H5287" s="3">
        <v>3</v>
      </c>
      <c r="I5287" s="3">
        <f>IF(HOUR(Sense_data[[#This Row],[SysTimeStamp]])&lt;12,I5286+$B$14,I5286-$B$14)</f>
        <v>16.219907407408378</v>
      </c>
    </row>
    <row r="5288" spans="1:9" x14ac:dyDescent="0.2">
      <c r="A5288" t="s">
        <v>20</v>
      </c>
      <c r="B5288" t="s">
        <v>22</v>
      </c>
      <c r="C5288" s="6">
        <f t="shared" si="86"/>
        <v>42182.061006958706</v>
      </c>
      <c r="D5288" t="s">
        <v>21</v>
      </c>
      <c r="E5288" s="6">
        <f>IF(Sense_data[[#This Row],[a_1State]]=D5287,E5287,Sense_data[[#This Row],[SysTimeStamp]])</f>
        <v>42182.060902792015</v>
      </c>
      <c r="F5288" s="3" t="str">
        <f>Sense_data[[#This Row],[a_1State]]&amp;TEXT(Sense_data[[#This Row],[StateInstanceTimestamp]],"#.######")</f>
        <v>Off42182.060903</v>
      </c>
      <c r="G5288" s="3">
        <f ca="1">IF(Sense_data[[#This Row],[a_1State]]="Off",RANDBETWEEN(off_min,off_max),RANDBETWEEN(on_min,on_max))/sr_div</f>
        <v>2.8</v>
      </c>
      <c r="H5288" s="3">
        <v>2.7</v>
      </c>
      <c r="I5288" s="3">
        <f>IF(HOUR(Sense_data[[#This Row],[SysTimeStamp]])&lt;12,I5287+$B$14,I5287-$B$14)</f>
        <v>16.22013888888986</v>
      </c>
    </row>
    <row r="5289" spans="1:9" x14ac:dyDescent="0.2">
      <c r="A5289" t="s">
        <v>20</v>
      </c>
      <c r="B5289" t="s">
        <v>22</v>
      </c>
      <c r="C5289" s="6">
        <f t="shared" si="86"/>
        <v>42182.061018532782</v>
      </c>
      <c r="D5289" t="s">
        <v>21</v>
      </c>
      <c r="E5289" s="6">
        <f>IF(Sense_data[[#This Row],[a_1State]]=D5288,E5288,Sense_data[[#This Row],[SysTimeStamp]])</f>
        <v>42182.060902792015</v>
      </c>
      <c r="F5289" s="3" t="str">
        <f>Sense_data[[#This Row],[a_1State]]&amp;TEXT(Sense_data[[#This Row],[StateInstanceTimestamp]],"#.######")</f>
        <v>Off42182.060903</v>
      </c>
      <c r="G5289" s="3">
        <f ca="1">IF(Sense_data[[#This Row],[a_1State]]="Off",RANDBETWEEN(off_min,off_max),RANDBETWEEN(on_min,on_max))/sr_div</f>
        <v>2.6</v>
      </c>
      <c r="H5289" s="3">
        <v>2.2999999999999998</v>
      </c>
      <c r="I5289" s="3">
        <f>IF(HOUR(Sense_data[[#This Row],[SysTimeStamp]])&lt;12,I5288+$B$14,I5288-$B$14)</f>
        <v>16.220370370371342</v>
      </c>
    </row>
    <row r="5290" spans="1:9" x14ac:dyDescent="0.2">
      <c r="A5290" t="s">
        <v>20</v>
      </c>
      <c r="B5290" t="s">
        <v>22</v>
      </c>
      <c r="C5290" s="6">
        <f t="shared" si="86"/>
        <v>42182.061030106859</v>
      </c>
      <c r="D5290" t="s">
        <v>21</v>
      </c>
      <c r="E5290" s="6">
        <f>IF(Sense_data[[#This Row],[a_1State]]=D5289,E5289,Sense_data[[#This Row],[SysTimeStamp]])</f>
        <v>42182.060902792015</v>
      </c>
      <c r="F5290" s="3" t="str">
        <f>Sense_data[[#This Row],[a_1State]]&amp;TEXT(Sense_data[[#This Row],[StateInstanceTimestamp]],"#.######")</f>
        <v>Off42182.060903</v>
      </c>
      <c r="G5290" s="3">
        <f ca="1">IF(Sense_data[[#This Row],[a_1State]]="Off",RANDBETWEEN(off_min,off_max),RANDBETWEEN(on_min,on_max))/sr_div</f>
        <v>1.4</v>
      </c>
      <c r="H5290" s="3">
        <v>1.7</v>
      </c>
      <c r="I5290" s="3">
        <f>IF(HOUR(Sense_data[[#This Row],[SysTimeStamp]])&lt;12,I5289+$B$14,I5289-$B$14)</f>
        <v>16.220601851852823</v>
      </c>
    </row>
    <row r="5291" spans="1:9" x14ac:dyDescent="0.2">
      <c r="A5291" t="s">
        <v>20</v>
      </c>
      <c r="B5291" t="s">
        <v>22</v>
      </c>
      <c r="C5291" s="6">
        <f t="shared" si="86"/>
        <v>42182.061041680936</v>
      </c>
      <c r="D5291" t="s">
        <v>21</v>
      </c>
      <c r="E5291" s="6">
        <f>IF(Sense_data[[#This Row],[a_1State]]=D5290,E5290,Sense_data[[#This Row],[SysTimeStamp]])</f>
        <v>42182.060902792015</v>
      </c>
      <c r="F5291" s="3" t="str">
        <f>Sense_data[[#This Row],[a_1State]]&amp;TEXT(Sense_data[[#This Row],[StateInstanceTimestamp]],"#.######")</f>
        <v>Off42182.060903</v>
      </c>
      <c r="G5291" s="3">
        <f ca="1">IF(Sense_data[[#This Row],[a_1State]]="Off",RANDBETWEEN(off_min,off_max),RANDBETWEEN(on_min,on_max))/sr_div</f>
        <v>1.5</v>
      </c>
      <c r="H5291" s="3">
        <v>1.6</v>
      </c>
      <c r="I5291" s="3">
        <f>IF(HOUR(Sense_data[[#This Row],[SysTimeStamp]])&lt;12,I5290+$B$14,I5290-$B$14)</f>
        <v>16.220833333334305</v>
      </c>
    </row>
    <row r="5292" spans="1:9" x14ac:dyDescent="0.2">
      <c r="A5292" t="s">
        <v>20</v>
      </c>
      <c r="B5292" t="s">
        <v>22</v>
      </c>
      <c r="C5292" s="6">
        <f t="shared" si="86"/>
        <v>42182.061053255013</v>
      </c>
      <c r="D5292" t="s">
        <v>21</v>
      </c>
      <c r="E5292" s="6">
        <f>IF(Sense_data[[#This Row],[a_1State]]=D5291,E5291,Sense_data[[#This Row],[SysTimeStamp]])</f>
        <v>42182.060902792015</v>
      </c>
      <c r="F5292" s="3" t="str">
        <f>Sense_data[[#This Row],[a_1State]]&amp;TEXT(Sense_data[[#This Row],[StateInstanceTimestamp]],"#.######")</f>
        <v>Off42182.060903</v>
      </c>
      <c r="G5292" s="3">
        <f ca="1">IF(Sense_data[[#This Row],[a_1State]]="Off",RANDBETWEEN(off_min,off_max),RANDBETWEEN(on_min,on_max))/sr_div</f>
        <v>1.5</v>
      </c>
      <c r="H5292" s="3">
        <v>2.2000000000000002</v>
      </c>
      <c r="I5292" s="3">
        <f>IF(HOUR(Sense_data[[#This Row],[SysTimeStamp]])&lt;12,I5291+$B$14,I5291-$B$14)</f>
        <v>16.221064814815787</v>
      </c>
    </row>
    <row r="5293" spans="1:9" x14ac:dyDescent="0.2">
      <c r="A5293" t="s">
        <v>20</v>
      </c>
      <c r="B5293" t="s">
        <v>22</v>
      </c>
      <c r="C5293" s="6">
        <f t="shared" si="86"/>
        <v>42182.061064829089</v>
      </c>
      <c r="D5293" t="s">
        <v>21</v>
      </c>
      <c r="E5293" s="6">
        <f>IF(Sense_data[[#This Row],[a_1State]]=D5292,E5292,Sense_data[[#This Row],[SysTimeStamp]])</f>
        <v>42182.060902792015</v>
      </c>
      <c r="F5293" s="3" t="str">
        <f>Sense_data[[#This Row],[a_1State]]&amp;TEXT(Sense_data[[#This Row],[StateInstanceTimestamp]],"#.######")</f>
        <v>Off42182.060903</v>
      </c>
      <c r="G5293" s="3">
        <f ca="1">IF(Sense_data[[#This Row],[a_1State]]="Off",RANDBETWEEN(off_min,off_max),RANDBETWEEN(on_min,on_max))/sr_div</f>
        <v>1</v>
      </c>
      <c r="H5293" s="3">
        <v>2.6</v>
      </c>
      <c r="I5293" s="3">
        <f>IF(HOUR(Sense_data[[#This Row],[SysTimeStamp]])&lt;12,I5292+$B$14,I5292-$B$14)</f>
        <v>16.221296296297268</v>
      </c>
    </row>
    <row r="5294" spans="1:9" x14ac:dyDescent="0.2">
      <c r="A5294" t="s">
        <v>20</v>
      </c>
      <c r="B5294" t="s">
        <v>22</v>
      </c>
      <c r="C5294" s="6">
        <f t="shared" si="86"/>
        <v>42182.061076403166</v>
      </c>
      <c r="D5294" t="s">
        <v>21</v>
      </c>
      <c r="E5294" s="6">
        <f>IF(Sense_data[[#This Row],[a_1State]]=D5293,E5293,Sense_data[[#This Row],[SysTimeStamp]])</f>
        <v>42182.060902792015</v>
      </c>
      <c r="F5294" s="3" t="str">
        <f>Sense_data[[#This Row],[a_1State]]&amp;TEXT(Sense_data[[#This Row],[StateInstanceTimestamp]],"#.######")</f>
        <v>Off42182.060903</v>
      </c>
      <c r="G5294" s="3">
        <f ca="1">IF(Sense_data[[#This Row],[a_1State]]="Off",RANDBETWEEN(off_min,off_max),RANDBETWEEN(on_min,on_max))/sr_div</f>
        <v>2.1</v>
      </c>
      <c r="H5294" s="3">
        <v>2</v>
      </c>
      <c r="I5294" s="3">
        <f>IF(HOUR(Sense_data[[#This Row],[SysTimeStamp]])&lt;12,I5293+$B$14,I5293-$B$14)</f>
        <v>16.22152777777875</v>
      </c>
    </row>
    <row r="5295" spans="1:9" x14ac:dyDescent="0.2">
      <c r="A5295" t="s">
        <v>20</v>
      </c>
      <c r="B5295" t="s">
        <v>22</v>
      </c>
      <c r="C5295" s="6">
        <f t="shared" si="86"/>
        <v>42182.061087977243</v>
      </c>
      <c r="D5295" t="s">
        <v>21</v>
      </c>
      <c r="E5295" s="6">
        <f>IF(Sense_data[[#This Row],[a_1State]]=D5294,E5294,Sense_data[[#This Row],[SysTimeStamp]])</f>
        <v>42182.060902792015</v>
      </c>
      <c r="F5295" s="3" t="str">
        <f>Sense_data[[#This Row],[a_1State]]&amp;TEXT(Sense_data[[#This Row],[StateInstanceTimestamp]],"#.######")</f>
        <v>Off42182.060903</v>
      </c>
      <c r="G5295" s="3">
        <f ca="1">IF(Sense_data[[#This Row],[a_1State]]="Off",RANDBETWEEN(off_min,off_max),RANDBETWEEN(on_min,on_max))/sr_div</f>
        <v>1.3</v>
      </c>
      <c r="H5295" s="3">
        <v>2.4</v>
      </c>
      <c r="I5295" s="3">
        <f>IF(HOUR(Sense_data[[#This Row],[SysTimeStamp]])&lt;12,I5294+$B$14,I5294-$B$14)</f>
        <v>16.221759259260232</v>
      </c>
    </row>
    <row r="5296" spans="1:9" x14ac:dyDescent="0.2">
      <c r="A5296" t="s">
        <v>20</v>
      </c>
      <c r="B5296" t="s">
        <v>22</v>
      </c>
      <c r="C5296" s="6">
        <f t="shared" ref="C5296:C5359" si="87">C5295+$B$2</f>
        <v>42182.06109955132</v>
      </c>
      <c r="D5296" t="s">
        <v>21</v>
      </c>
      <c r="E5296" s="6">
        <f>IF(Sense_data[[#This Row],[a_1State]]=D5295,E5295,Sense_data[[#This Row],[SysTimeStamp]])</f>
        <v>42182.060902792015</v>
      </c>
      <c r="F5296" s="3" t="str">
        <f>Sense_data[[#This Row],[a_1State]]&amp;TEXT(Sense_data[[#This Row],[StateInstanceTimestamp]],"#.######")</f>
        <v>Off42182.060903</v>
      </c>
      <c r="G5296" s="3">
        <f ca="1">IF(Sense_data[[#This Row],[a_1State]]="Off",RANDBETWEEN(off_min,off_max),RANDBETWEEN(on_min,on_max))/sr_div</f>
        <v>2.2999999999999998</v>
      </c>
      <c r="H5296" s="3">
        <v>2.8</v>
      </c>
      <c r="I5296" s="3">
        <f>IF(HOUR(Sense_data[[#This Row],[SysTimeStamp]])&lt;12,I5295+$B$14,I5295-$B$14)</f>
        <v>16.221990740741713</v>
      </c>
    </row>
    <row r="5297" spans="1:9" x14ac:dyDescent="0.2">
      <c r="A5297" t="s">
        <v>20</v>
      </c>
      <c r="B5297" t="s">
        <v>22</v>
      </c>
      <c r="C5297" s="6">
        <f t="shared" si="87"/>
        <v>42182.061111125397</v>
      </c>
      <c r="D5297" t="s">
        <v>21</v>
      </c>
      <c r="E5297" s="6">
        <f>IF(Sense_data[[#This Row],[a_1State]]=D5296,E5296,Sense_data[[#This Row],[SysTimeStamp]])</f>
        <v>42182.060902792015</v>
      </c>
      <c r="F5297" s="3" t="str">
        <f>Sense_data[[#This Row],[a_1State]]&amp;TEXT(Sense_data[[#This Row],[StateInstanceTimestamp]],"#.######")</f>
        <v>Off42182.060903</v>
      </c>
      <c r="G5297" s="3">
        <f ca="1">IF(Sense_data[[#This Row],[a_1State]]="Off",RANDBETWEEN(off_min,off_max),RANDBETWEEN(on_min,on_max))/sr_div</f>
        <v>1.9</v>
      </c>
      <c r="H5297" s="3">
        <v>1.2</v>
      </c>
      <c r="I5297" s="3">
        <f>IF(HOUR(Sense_data[[#This Row],[SysTimeStamp]])&lt;12,I5296+$B$14,I5296-$B$14)</f>
        <v>16.222222222223195</v>
      </c>
    </row>
    <row r="5298" spans="1:9" x14ac:dyDescent="0.2">
      <c r="A5298" t="s">
        <v>20</v>
      </c>
      <c r="B5298" t="s">
        <v>22</v>
      </c>
      <c r="C5298" s="6">
        <f t="shared" si="87"/>
        <v>42182.061122699473</v>
      </c>
      <c r="D5298" t="s">
        <v>21</v>
      </c>
      <c r="E5298" s="6">
        <f>IF(Sense_data[[#This Row],[a_1State]]=D5297,E5297,Sense_data[[#This Row],[SysTimeStamp]])</f>
        <v>42182.060902792015</v>
      </c>
      <c r="F5298" s="3" t="str">
        <f>Sense_data[[#This Row],[a_1State]]&amp;TEXT(Sense_data[[#This Row],[StateInstanceTimestamp]],"#.######")</f>
        <v>Off42182.060903</v>
      </c>
      <c r="G5298" s="3">
        <f ca="1">IF(Sense_data[[#This Row],[a_1State]]="Off",RANDBETWEEN(off_min,off_max),RANDBETWEEN(on_min,on_max))/sr_div</f>
        <v>3</v>
      </c>
      <c r="H5298" s="3">
        <v>2.4</v>
      </c>
      <c r="I5298" s="3">
        <f>IF(HOUR(Sense_data[[#This Row],[SysTimeStamp]])&lt;12,I5297+$B$14,I5297-$B$14)</f>
        <v>16.222453703704677</v>
      </c>
    </row>
    <row r="5299" spans="1:9" x14ac:dyDescent="0.2">
      <c r="A5299" t="s">
        <v>20</v>
      </c>
      <c r="B5299" t="s">
        <v>22</v>
      </c>
      <c r="C5299" s="6">
        <f t="shared" si="87"/>
        <v>42182.06113427355</v>
      </c>
      <c r="D5299" t="s">
        <v>21</v>
      </c>
      <c r="E5299" s="6">
        <f>IF(Sense_data[[#This Row],[a_1State]]=D5298,E5298,Sense_data[[#This Row],[SysTimeStamp]])</f>
        <v>42182.060902792015</v>
      </c>
      <c r="F5299" s="3" t="str">
        <f>Sense_data[[#This Row],[a_1State]]&amp;TEXT(Sense_data[[#This Row],[StateInstanceTimestamp]],"#.######")</f>
        <v>Off42182.060903</v>
      </c>
      <c r="G5299" s="3">
        <f ca="1">IF(Sense_data[[#This Row],[a_1State]]="Off",RANDBETWEEN(off_min,off_max),RANDBETWEEN(on_min,on_max))/sr_div</f>
        <v>1.5</v>
      </c>
      <c r="H5299" s="3">
        <v>2.2000000000000002</v>
      </c>
      <c r="I5299" s="3">
        <f>IF(HOUR(Sense_data[[#This Row],[SysTimeStamp]])&lt;12,I5298+$B$14,I5298-$B$14)</f>
        <v>16.222685185186158</v>
      </c>
    </row>
    <row r="5300" spans="1:9" x14ac:dyDescent="0.2">
      <c r="A5300" t="s">
        <v>20</v>
      </c>
      <c r="B5300" t="s">
        <v>22</v>
      </c>
      <c r="C5300" s="6">
        <f t="shared" si="87"/>
        <v>42182.061145847627</v>
      </c>
      <c r="D5300" t="s">
        <v>21</v>
      </c>
      <c r="E5300" s="6">
        <f>IF(Sense_data[[#This Row],[a_1State]]=D5299,E5299,Sense_data[[#This Row],[SysTimeStamp]])</f>
        <v>42182.060902792015</v>
      </c>
      <c r="F5300" s="3" t="str">
        <f>Sense_data[[#This Row],[a_1State]]&amp;TEXT(Sense_data[[#This Row],[StateInstanceTimestamp]],"#.######")</f>
        <v>Off42182.060903</v>
      </c>
      <c r="G5300" s="3">
        <f ca="1">IF(Sense_data[[#This Row],[a_1State]]="Off",RANDBETWEEN(off_min,off_max),RANDBETWEEN(on_min,on_max))/sr_div</f>
        <v>2.2999999999999998</v>
      </c>
      <c r="H5300" s="3">
        <v>1.1000000000000001</v>
      </c>
      <c r="I5300" s="3">
        <f>IF(HOUR(Sense_data[[#This Row],[SysTimeStamp]])&lt;12,I5299+$B$14,I5299-$B$14)</f>
        <v>16.22291666666764</v>
      </c>
    </row>
    <row r="5301" spans="1:9" x14ac:dyDescent="0.2">
      <c r="A5301" t="s">
        <v>20</v>
      </c>
      <c r="B5301" t="s">
        <v>22</v>
      </c>
      <c r="C5301" s="6">
        <f t="shared" si="87"/>
        <v>42182.061157421704</v>
      </c>
      <c r="D5301" t="s">
        <v>21</v>
      </c>
      <c r="E5301" s="6">
        <f>IF(Sense_data[[#This Row],[a_1State]]=D5300,E5300,Sense_data[[#This Row],[SysTimeStamp]])</f>
        <v>42182.060902792015</v>
      </c>
      <c r="F5301" s="3" t="str">
        <f>Sense_data[[#This Row],[a_1State]]&amp;TEXT(Sense_data[[#This Row],[StateInstanceTimestamp]],"#.######")</f>
        <v>Off42182.060903</v>
      </c>
      <c r="G5301" s="3">
        <f ca="1">IF(Sense_data[[#This Row],[a_1State]]="Off",RANDBETWEEN(off_min,off_max),RANDBETWEEN(on_min,on_max))/sr_div</f>
        <v>2.8</v>
      </c>
      <c r="H5301" s="3">
        <v>2.8</v>
      </c>
      <c r="I5301" s="3">
        <f>IF(HOUR(Sense_data[[#This Row],[SysTimeStamp]])&lt;12,I5300+$B$14,I5300-$B$14)</f>
        <v>16.223148148149122</v>
      </c>
    </row>
    <row r="5302" spans="1:9" x14ac:dyDescent="0.2">
      <c r="A5302" t="s">
        <v>20</v>
      </c>
      <c r="B5302" t="s">
        <v>22</v>
      </c>
      <c r="C5302" s="6">
        <f t="shared" si="87"/>
        <v>42182.06116899578</v>
      </c>
      <c r="D5302" t="s">
        <v>21</v>
      </c>
      <c r="E5302" s="6">
        <f>IF(Sense_data[[#This Row],[a_1State]]=D5301,E5301,Sense_data[[#This Row],[SysTimeStamp]])</f>
        <v>42182.060902792015</v>
      </c>
      <c r="F5302" s="3" t="str">
        <f>Sense_data[[#This Row],[a_1State]]&amp;TEXT(Sense_data[[#This Row],[StateInstanceTimestamp]],"#.######")</f>
        <v>Off42182.060903</v>
      </c>
      <c r="G5302" s="3">
        <f ca="1">IF(Sense_data[[#This Row],[a_1State]]="Off",RANDBETWEEN(off_min,off_max),RANDBETWEEN(on_min,on_max))/sr_div</f>
        <v>1.1000000000000001</v>
      </c>
      <c r="H5302" s="3">
        <v>2.1</v>
      </c>
      <c r="I5302" s="3">
        <f>IF(HOUR(Sense_data[[#This Row],[SysTimeStamp]])&lt;12,I5301+$B$14,I5301-$B$14)</f>
        <v>16.223379629630603</v>
      </c>
    </row>
    <row r="5303" spans="1:9" x14ac:dyDescent="0.2">
      <c r="A5303" t="s">
        <v>20</v>
      </c>
      <c r="B5303" t="s">
        <v>22</v>
      </c>
      <c r="C5303" s="6">
        <f t="shared" si="87"/>
        <v>42182.061180569857</v>
      </c>
      <c r="D5303" t="s">
        <v>21</v>
      </c>
      <c r="E5303" s="6">
        <f>IF(Sense_data[[#This Row],[a_1State]]=D5302,E5302,Sense_data[[#This Row],[SysTimeStamp]])</f>
        <v>42182.060902792015</v>
      </c>
      <c r="F5303" s="3" t="str">
        <f>Sense_data[[#This Row],[a_1State]]&amp;TEXT(Sense_data[[#This Row],[StateInstanceTimestamp]],"#.######")</f>
        <v>Off42182.060903</v>
      </c>
      <c r="G5303" s="3">
        <f ca="1">IF(Sense_data[[#This Row],[a_1State]]="Off",RANDBETWEEN(off_min,off_max),RANDBETWEEN(on_min,on_max))/sr_div</f>
        <v>2.8</v>
      </c>
      <c r="H5303" s="3">
        <v>2</v>
      </c>
      <c r="I5303" s="3">
        <f>IF(HOUR(Sense_data[[#This Row],[SysTimeStamp]])&lt;12,I5302+$B$14,I5302-$B$14)</f>
        <v>16.223611111112085</v>
      </c>
    </row>
    <row r="5304" spans="1:9" x14ac:dyDescent="0.2">
      <c r="A5304" t="s">
        <v>20</v>
      </c>
      <c r="B5304" t="s">
        <v>22</v>
      </c>
      <c r="C5304" s="6">
        <f t="shared" si="87"/>
        <v>42182.061192143934</v>
      </c>
      <c r="D5304" t="s">
        <v>21</v>
      </c>
      <c r="E5304" s="6">
        <f>IF(Sense_data[[#This Row],[a_1State]]=D5303,E5303,Sense_data[[#This Row],[SysTimeStamp]])</f>
        <v>42182.060902792015</v>
      </c>
      <c r="F5304" s="3" t="str">
        <f>Sense_data[[#This Row],[a_1State]]&amp;TEXT(Sense_data[[#This Row],[StateInstanceTimestamp]],"#.######")</f>
        <v>Off42182.060903</v>
      </c>
      <c r="G5304" s="3">
        <f ca="1">IF(Sense_data[[#This Row],[a_1State]]="Off",RANDBETWEEN(off_min,off_max),RANDBETWEEN(on_min,on_max))/sr_div</f>
        <v>2.8</v>
      </c>
      <c r="H5304" s="3">
        <v>1.8</v>
      </c>
      <c r="I5304" s="3">
        <f>IF(HOUR(Sense_data[[#This Row],[SysTimeStamp]])&lt;12,I5303+$B$14,I5303-$B$14)</f>
        <v>16.223842592593567</v>
      </c>
    </row>
    <row r="5305" spans="1:9" x14ac:dyDescent="0.2">
      <c r="A5305" t="s">
        <v>20</v>
      </c>
      <c r="B5305" t="s">
        <v>22</v>
      </c>
      <c r="C5305" s="6">
        <f t="shared" si="87"/>
        <v>42182.061203718011</v>
      </c>
      <c r="D5305" t="s">
        <v>21</v>
      </c>
      <c r="E5305" s="6">
        <f>IF(Sense_data[[#This Row],[a_1State]]=D5304,E5304,Sense_data[[#This Row],[SysTimeStamp]])</f>
        <v>42182.060902792015</v>
      </c>
      <c r="F5305" s="3" t="str">
        <f>Sense_data[[#This Row],[a_1State]]&amp;TEXT(Sense_data[[#This Row],[StateInstanceTimestamp]],"#.######")</f>
        <v>Off42182.060903</v>
      </c>
      <c r="G5305" s="3">
        <f ca="1">IF(Sense_data[[#This Row],[a_1State]]="Off",RANDBETWEEN(off_min,off_max),RANDBETWEEN(on_min,on_max))/sr_div</f>
        <v>1.4</v>
      </c>
      <c r="H5305" s="3">
        <v>2.8</v>
      </c>
      <c r="I5305" s="3">
        <f>IF(HOUR(Sense_data[[#This Row],[SysTimeStamp]])&lt;12,I5304+$B$14,I5304-$B$14)</f>
        <v>16.224074074075048</v>
      </c>
    </row>
    <row r="5306" spans="1:9" x14ac:dyDescent="0.2">
      <c r="A5306" t="s">
        <v>20</v>
      </c>
      <c r="B5306" t="s">
        <v>22</v>
      </c>
      <c r="C5306" s="6">
        <f t="shared" si="87"/>
        <v>42182.061215292088</v>
      </c>
      <c r="D5306" t="s">
        <v>21</v>
      </c>
      <c r="E5306" s="6">
        <f>IF(Sense_data[[#This Row],[a_1State]]=D5305,E5305,Sense_data[[#This Row],[SysTimeStamp]])</f>
        <v>42182.060902792015</v>
      </c>
      <c r="F5306" s="3" t="str">
        <f>Sense_data[[#This Row],[a_1State]]&amp;TEXT(Sense_data[[#This Row],[StateInstanceTimestamp]],"#.######")</f>
        <v>Off42182.060903</v>
      </c>
      <c r="G5306" s="3">
        <f ca="1">IF(Sense_data[[#This Row],[a_1State]]="Off",RANDBETWEEN(off_min,off_max),RANDBETWEEN(on_min,on_max))/sr_div</f>
        <v>1.4</v>
      </c>
      <c r="H5306" s="3">
        <v>2.6</v>
      </c>
      <c r="I5306" s="3">
        <f>IF(HOUR(Sense_data[[#This Row],[SysTimeStamp]])&lt;12,I5305+$B$14,I5305-$B$14)</f>
        <v>16.22430555555653</v>
      </c>
    </row>
    <row r="5307" spans="1:9" x14ac:dyDescent="0.2">
      <c r="A5307" t="s">
        <v>20</v>
      </c>
      <c r="B5307" t="s">
        <v>22</v>
      </c>
      <c r="C5307" s="6">
        <f t="shared" si="87"/>
        <v>42182.061226866164</v>
      </c>
      <c r="D5307" t="s">
        <v>21</v>
      </c>
      <c r="E5307" s="6">
        <f>IF(Sense_data[[#This Row],[a_1State]]=D5306,E5306,Sense_data[[#This Row],[SysTimeStamp]])</f>
        <v>42182.060902792015</v>
      </c>
      <c r="F5307" s="3" t="str">
        <f>Sense_data[[#This Row],[a_1State]]&amp;TEXT(Sense_data[[#This Row],[StateInstanceTimestamp]],"#.######")</f>
        <v>Off42182.060903</v>
      </c>
      <c r="G5307" s="3">
        <f ca="1">IF(Sense_data[[#This Row],[a_1State]]="Off",RANDBETWEEN(off_min,off_max),RANDBETWEEN(on_min,on_max))/sr_div</f>
        <v>1.6</v>
      </c>
      <c r="H5307" s="3">
        <v>2.2999999999999998</v>
      </c>
      <c r="I5307" s="3">
        <f>IF(HOUR(Sense_data[[#This Row],[SysTimeStamp]])&lt;12,I5306+$B$14,I5306-$B$14)</f>
        <v>16.224537037038012</v>
      </c>
    </row>
    <row r="5308" spans="1:9" x14ac:dyDescent="0.2">
      <c r="A5308" t="s">
        <v>20</v>
      </c>
      <c r="B5308" t="s">
        <v>22</v>
      </c>
      <c r="C5308" s="6">
        <f t="shared" si="87"/>
        <v>42182.061238440241</v>
      </c>
      <c r="D5308" t="s">
        <v>21</v>
      </c>
      <c r="E5308" s="6">
        <f>IF(Sense_data[[#This Row],[a_1State]]=D5307,E5307,Sense_data[[#This Row],[SysTimeStamp]])</f>
        <v>42182.060902792015</v>
      </c>
      <c r="F5308" s="3" t="str">
        <f>Sense_data[[#This Row],[a_1State]]&amp;TEXT(Sense_data[[#This Row],[StateInstanceTimestamp]],"#.######")</f>
        <v>Off42182.060903</v>
      </c>
      <c r="G5308" s="3">
        <f ca="1">IF(Sense_data[[#This Row],[a_1State]]="Off",RANDBETWEEN(off_min,off_max),RANDBETWEEN(on_min,on_max))/sr_div</f>
        <v>1.6</v>
      </c>
      <c r="H5308" s="3">
        <v>2.2000000000000002</v>
      </c>
      <c r="I5308" s="3">
        <f>IF(HOUR(Sense_data[[#This Row],[SysTimeStamp]])&lt;12,I5307+$B$14,I5307-$B$14)</f>
        <v>16.224768518519493</v>
      </c>
    </row>
    <row r="5309" spans="1:9" x14ac:dyDescent="0.2">
      <c r="A5309" t="s">
        <v>20</v>
      </c>
      <c r="B5309" t="s">
        <v>22</v>
      </c>
      <c r="C5309" s="6">
        <f t="shared" si="87"/>
        <v>42182.061250014318</v>
      </c>
      <c r="D5309" t="s">
        <v>21</v>
      </c>
      <c r="E5309" s="6">
        <f>IF(Sense_data[[#This Row],[a_1State]]=D5308,E5308,Sense_data[[#This Row],[SysTimeStamp]])</f>
        <v>42182.060902792015</v>
      </c>
      <c r="F5309" s="3" t="str">
        <f>Sense_data[[#This Row],[a_1State]]&amp;TEXT(Sense_data[[#This Row],[StateInstanceTimestamp]],"#.######")</f>
        <v>Off42182.060903</v>
      </c>
      <c r="G5309" s="3">
        <f ca="1">IF(Sense_data[[#This Row],[a_1State]]="Off",RANDBETWEEN(off_min,off_max),RANDBETWEEN(on_min,on_max))/sr_div</f>
        <v>1.5</v>
      </c>
      <c r="H5309" s="3">
        <v>2.5</v>
      </c>
      <c r="I5309" s="3">
        <f>IF(HOUR(Sense_data[[#This Row],[SysTimeStamp]])&lt;12,I5308+$B$14,I5308-$B$14)</f>
        <v>16.225000000000975</v>
      </c>
    </row>
    <row r="5310" spans="1:9" x14ac:dyDescent="0.2">
      <c r="A5310" t="s">
        <v>20</v>
      </c>
      <c r="B5310" t="s">
        <v>22</v>
      </c>
      <c r="C5310" s="6">
        <f t="shared" si="87"/>
        <v>42182.061261588395</v>
      </c>
      <c r="D5310" t="s">
        <v>21</v>
      </c>
      <c r="E5310" s="6">
        <f>IF(Sense_data[[#This Row],[a_1State]]=D5309,E5309,Sense_data[[#This Row],[SysTimeStamp]])</f>
        <v>42182.060902792015</v>
      </c>
      <c r="F5310" s="3" t="str">
        <f>Sense_data[[#This Row],[a_1State]]&amp;TEXT(Sense_data[[#This Row],[StateInstanceTimestamp]],"#.######")</f>
        <v>Off42182.060903</v>
      </c>
      <c r="G5310" s="3">
        <f ca="1">IF(Sense_data[[#This Row],[a_1State]]="Off",RANDBETWEEN(off_min,off_max),RANDBETWEEN(on_min,on_max))/sr_div</f>
        <v>1.3</v>
      </c>
      <c r="H5310" s="3">
        <v>1.8</v>
      </c>
      <c r="I5310" s="3">
        <f>IF(HOUR(Sense_data[[#This Row],[SysTimeStamp]])&lt;12,I5309+$B$14,I5309-$B$14)</f>
        <v>16.225231481482457</v>
      </c>
    </row>
    <row r="5311" spans="1:9" x14ac:dyDescent="0.2">
      <c r="A5311" t="s">
        <v>20</v>
      </c>
      <c r="B5311" t="s">
        <v>22</v>
      </c>
      <c r="C5311" s="6">
        <f t="shared" si="87"/>
        <v>42182.061273162471</v>
      </c>
      <c r="D5311" t="s">
        <v>21</v>
      </c>
      <c r="E5311" s="6">
        <f>IF(Sense_data[[#This Row],[a_1State]]=D5310,E5310,Sense_data[[#This Row],[SysTimeStamp]])</f>
        <v>42182.060902792015</v>
      </c>
      <c r="F5311" s="3" t="str">
        <f>Sense_data[[#This Row],[a_1State]]&amp;TEXT(Sense_data[[#This Row],[StateInstanceTimestamp]],"#.######")</f>
        <v>Off42182.060903</v>
      </c>
      <c r="G5311" s="3">
        <f ca="1">IF(Sense_data[[#This Row],[a_1State]]="Off",RANDBETWEEN(off_min,off_max),RANDBETWEEN(on_min,on_max))/sr_div</f>
        <v>2.7</v>
      </c>
      <c r="H5311" s="3">
        <v>2.4</v>
      </c>
      <c r="I5311" s="3">
        <f>IF(HOUR(Sense_data[[#This Row],[SysTimeStamp]])&lt;12,I5310+$B$14,I5310-$B$14)</f>
        <v>16.225462962963938</v>
      </c>
    </row>
    <row r="5312" spans="1:9" x14ac:dyDescent="0.2">
      <c r="A5312" t="s">
        <v>20</v>
      </c>
      <c r="B5312" t="s">
        <v>22</v>
      </c>
      <c r="C5312" s="6">
        <f t="shared" si="87"/>
        <v>42182.061284736548</v>
      </c>
      <c r="D5312" t="s">
        <v>21</v>
      </c>
      <c r="E5312" s="6">
        <f>IF(Sense_data[[#This Row],[a_1State]]=D5311,E5311,Sense_data[[#This Row],[SysTimeStamp]])</f>
        <v>42182.060902792015</v>
      </c>
      <c r="F5312" s="3" t="str">
        <f>Sense_data[[#This Row],[a_1State]]&amp;TEXT(Sense_data[[#This Row],[StateInstanceTimestamp]],"#.######")</f>
        <v>Off42182.060903</v>
      </c>
      <c r="G5312" s="3">
        <f ca="1">IF(Sense_data[[#This Row],[a_1State]]="Off",RANDBETWEEN(off_min,off_max),RANDBETWEEN(on_min,on_max))/sr_div</f>
        <v>2.2999999999999998</v>
      </c>
      <c r="H5312" s="3">
        <v>2.4</v>
      </c>
      <c r="I5312" s="3">
        <f>IF(HOUR(Sense_data[[#This Row],[SysTimeStamp]])&lt;12,I5311+$B$14,I5311-$B$14)</f>
        <v>16.22569444444542</v>
      </c>
    </row>
    <row r="5313" spans="1:9" x14ac:dyDescent="0.2">
      <c r="A5313" t="s">
        <v>20</v>
      </c>
      <c r="B5313" t="s">
        <v>22</v>
      </c>
      <c r="C5313" s="6">
        <f t="shared" si="87"/>
        <v>42182.061296310625</v>
      </c>
      <c r="D5313" t="s">
        <v>21</v>
      </c>
      <c r="E5313" s="6">
        <f>IF(Sense_data[[#This Row],[a_1State]]=D5312,E5312,Sense_data[[#This Row],[SysTimeStamp]])</f>
        <v>42182.060902792015</v>
      </c>
      <c r="F5313" s="3" t="str">
        <f>Sense_data[[#This Row],[a_1State]]&amp;TEXT(Sense_data[[#This Row],[StateInstanceTimestamp]],"#.######")</f>
        <v>Off42182.060903</v>
      </c>
      <c r="G5313" s="3">
        <f ca="1">IF(Sense_data[[#This Row],[a_1State]]="Off",RANDBETWEEN(off_min,off_max),RANDBETWEEN(on_min,on_max))/sr_div</f>
        <v>2.2999999999999998</v>
      </c>
      <c r="H5313" s="3">
        <v>1.3</v>
      </c>
      <c r="I5313" s="3">
        <f>IF(HOUR(Sense_data[[#This Row],[SysTimeStamp]])&lt;12,I5312+$B$14,I5312-$B$14)</f>
        <v>16.225925925926902</v>
      </c>
    </row>
    <row r="5314" spans="1:9" x14ac:dyDescent="0.2">
      <c r="A5314" t="s">
        <v>20</v>
      </c>
      <c r="B5314" t="s">
        <v>22</v>
      </c>
      <c r="C5314" s="6">
        <f t="shared" si="87"/>
        <v>42182.061307884702</v>
      </c>
      <c r="D5314" t="s">
        <v>21</v>
      </c>
      <c r="E5314" s="6">
        <f>IF(Sense_data[[#This Row],[a_1State]]=D5313,E5313,Sense_data[[#This Row],[SysTimeStamp]])</f>
        <v>42182.060902792015</v>
      </c>
      <c r="F5314" s="3" t="str">
        <f>Sense_data[[#This Row],[a_1State]]&amp;TEXT(Sense_data[[#This Row],[StateInstanceTimestamp]],"#.######")</f>
        <v>Off42182.060903</v>
      </c>
      <c r="G5314" s="3">
        <f ca="1">IF(Sense_data[[#This Row],[a_1State]]="Off",RANDBETWEEN(off_min,off_max),RANDBETWEEN(on_min,on_max))/sr_div</f>
        <v>2.7</v>
      </c>
      <c r="H5314" s="3">
        <v>3</v>
      </c>
      <c r="I5314" s="3">
        <f>IF(HOUR(Sense_data[[#This Row],[SysTimeStamp]])&lt;12,I5313+$B$14,I5313-$B$14)</f>
        <v>16.226157407408383</v>
      </c>
    </row>
    <row r="5315" spans="1:9" x14ac:dyDescent="0.2">
      <c r="A5315" t="s">
        <v>20</v>
      </c>
      <c r="B5315" t="s">
        <v>22</v>
      </c>
      <c r="C5315" s="6">
        <f t="shared" si="87"/>
        <v>42182.061319458779</v>
      </c>
      <c r="D5315" t="s">
        <v>21</v>
      </c>
      <c r="E5315" s="6">
        <f>IF(Sense_data[[#This Row],[a_1State]]=D5314,E5314,Sense_data[[#This Row],[SysTimeStamp]])</f>
        <v>42182.060902792015</v>
      </c>
      <c r="F5315" s="3" t="str">
        <f>Sense_data[[#This Row],[a_1State]]&amp;TEXT(Sense_data[[#This Row],[StateInstanceTimestamp]],"#.######")</f>
        <v>Off42182.060903</v>
      </c>
      <c r="G5315" s="3">
        <f ca="1">IF(Sense_data[[#This Row],[a_1State]]="Off",RANDBETWEEN(off_min,off_max),RANDBETWEEN(on_min,on_max))/sr_div</f>
        <v>1.9</v>
      </c>
      <c r="H5315" s="3">
        <v>1.3</v>
      </c>
      <c r="I5315" s="3">
        <f>IF(HOUR(Sense_data[[#This Row],[SysTimeStamp]])&lt;12,I5314+$B$14,I5314-$B$14)</f>
        <v>16.226388888889865</v>
      </c>
    </row>
    <row r="5316" spans="1:9" x14ac:dyDescent="0.2">
      <c r="A5316" t="s">
        <v>20</v>
      </c>
      <c r="B5316" t="s">
        <v>22</v>
      </c>
      <c r="C5316" s="6">
        <f t="shared" si="87"/>
        <v>42182.061331032855</v>
      </c>
      <c r="D5316" t="s">
        <v>21</v>
      </c>
      <c r="E5316" s="6">
        <f>IF(Sense_data[[#This Row],[a_1State]]=D5315,E5315,Sense_data[[#This Row],[SysTimeStamp]])</f>
        <v>42182.060902792015</v>
      </c>
      <c r="F5316" s="3" t="str">
        <f>Sense_data[[#This Row],[a_1State]]&amp;TEXT(Sense_data[[#This Row],[StateInstanceTimestamp]],"#.######")</f>
        <v>Off42182.060903</v>
      </c>
      <c r="G5316" s="3">
        <f ca="1">IF(Sense_data[[#This Row],[a_1State]]="Off",RANDBETWEEN(off_min,off_max),RANDBETWEEN(on_min,on_max))/sr_div</f>
        <v>1.9</v>
      </c>
      <c r="H5316" s="3">
        <v>2.2000000000000002</v>
      </c>
      <c r="I5316" s="3">
        <f>IF(HOUR(Sense_data[[#This Row],[SysTimeStamp]])&lt;12,I5315+$B$14,I5315-$B$14)</f>
        <v>16.226620370371347</v>
      </c>
    </row>
    <row r="5317" spans="1:9" x14ac:dyDescent="0.2">
      <c r="A5317" t="s">
        <v>20</v>
      </c>
      <c r="B5317" t="s">
        <v>22</v>
      </c>
      <c r="C5317" s="6">
        <f t="shared" si="87"/>
        <v>42182.061342606932</v>
      </c>
      <c r="D5317" t="s">
        <v>21</v>
      </c>
      <c r="E5317" s="6">
        <f>IF(Sense_data[[#This Row],[a_1State]]=D5316,E5316,Sense_data[[#This Row],[SysTimeStamp]])</f>
        <v>42182.060902792015</v>
      </c>
      <c r="F5317" s="3" t="str">
        <f>Sense_data[[#This Row],[a_1State]]&amp;TEXT(Sense_data[[#This Row],[StateInstanceTimestamp]],"#.######")</f>
        <v>Off42182.060903</v>
      </c>
      <c r="G5317" s="3">
        <f ca="1">IF(Sense_data[[#This Row],[a_1State]]="Off",RANDBETWEEN(off_min,off_max),RANDBETWEEN(on_min,on_max))/sr_div</f>
        <v>1.2</v>
      </c>
      <c r="H5317" s="3">
        <v>1.9</v>
      </c>
      <c r="I5317" s="3">
        <f>IF(HOUR(Sense_data[[#This Row],[SysTimeStamp]])&lt;12,I5316+$B$14,I5316-$B$14)</f>
        <v>16.226851851852828</v>
      </c>
    </row>
    <row r="5318" spans="1:9" x14ac:dyDescent="0.2">
      <c r="A5318" t="s">
        <v>20</v>
      </c>
      <c r="B5318" t="s">
        <v>22</v>
      </c>
      <c r="C5318" s="6">
        <f t="shared" si="87"/>
        <v>42182.061354181009</v>
      </c>
      <c r="D5318" t="s">
        <v>21</v>
      </c>
      <c r="E5318" s="6">
        <f>IF(Sense_data[[#This Row],[a_1State]]=D5317,E5317,Sense_data[[#This Row],[SysTimeStamp]])</f>
        <v>42182.060902792015</v>
      </c>
      <c r="F5318" s="3" t="str">
        <f>Sense_data[[#This Row],[a_1State]]&amp;TEXT(Sense_data[[#This Row],[StateInstanceTimestamp]],"#.######")</f>
        <v>Off42182.060903</v>
      </c>
      <c r="G5318" s="3">
        <f ca="1">IF(Sense_data[[#This Row],[a_1State]]="Off",RANDBETWEEN(off_min,off_max),RANDBETWEEN(on_min,on_max))/sr_div</f>
        <v>2.2000000000000002</v>
      </c>
      <c r="H5318" s="3">
        <v>2.6</v>
      </c>
      <c r="I5318" s="3">
        <f>IF(HOUR(Sense_data[[#This Row],[SysTimeStamp]])&lt;12,I5317+$B$14,I5317-$B$14)</f>
        <v>16.22708333333431</v>
      </c>
    </row>
    <row r="5319" spans="1:9" x14ac:dyDescent="0.2">
      <c r="A5319" t="s">
        <v>20</v>
      </c>
      <c r="B5319" t="s">
        <v>22</v>
      </c>
      <c r="C5319" s="6">
        <f t="shared" si="87"/>
        <v>42182.061365755086</v>
      </c>
      <c r="D5319" t="s">
        <v>21</v>
      </c>
      <c r="E5319" s="6">
        <f>IF(Sense_data[[#This Row],[a_1State]]=D5318,E5318,Sense_data[[#This Row],[SysTimeStamp]])</f>
        <v>42182.060902792015</v>
      </c>
      <c r="F5319" s="3" t="str">
        <f>Sense_data[[#This Row],[a_1State]]&amp;TEXT(Sense_data[[#This Row],[StateInstanceTimestamp]],"#.######")</f>
        <v>Off42182.060903</v>
      </c>
      <c r="G5319" s="3">
        <f ca="1">IF(Sense_data[[#This Row],[a_1State]]="Off",RANDBETWEEN(off_min,off_max),RANDBETWEEN(on_min,on_max))/sr_div</f>
        <v>2.4</v>
      </c>
      <c r="H5319" s="3">
        <v>2.1</v>
      </c>
      <c r="I5319" s="3">
        <f>IF(HOUR(Sense_data[[#This Row],[SysTimeStamp]])&lt;12,I5318+$B$14,I5318-$B$14)</f>
        <v>16.227314814815792</v>
      </c>
    </row>
    <row r="5320" spans="1:9" x14ac:dyDescent="0.2">
      <c r="A5320" t="s">
        <v>20</v>
      </c>
      <c r="B5320" t="s">
        <v>22</v>
      </c>
      <c r="C5320" s="6">
        <f t="shared" si="87"/>
        <v>42182.061377329162</v>
      </c>
      <c r="D5320" t="s">
        <v>21</v>
      </c>
      <c r="E5320" s="6">
        <f>IF(Sense_data[[#This Row],[a_1State]]=D5319,E5319,Sense_data[[#This Row],[SysTimeStamp]])</f>
        <v>42182.060902792015</v>
      </c>
      <c r="F5320" s="3" t="str">
        <f>Sense_data[[#This Row],[a_1State]]&amp;TEXT(Sense_data[[#This Row],[StateInstanceTimestamp]],"#.######")</f>
        <v>Off42182.060903</v>
      </c>
      <c r="G5320" s="3">
        <f ca="1">IF(Sense_data[[#This Row],[a_1State]]="Off",RANDBETWEEN(off_min,off_max),RANDBETWEEN(on_min,on_max))/sr_div</f>
        <v>2.7</v>
      </c>
      <c r="H5320" s="3">
        <v>2.8</v>
      </c>
      <c r="I5320" s="3">
        <f>IF(HOUR(Sense_data[[#This Row],[SysTimeStamp]])&lt;12,I5319+$B$14,I5319-$B$14)</f>
        <v>16.227546296297273</v>
      </c>
    </row>
    <row r="5321" spans="1:9" x14ac:dyDescent="0.2">
      <c r="A5321" t="s">
        <v>20</v>
      </c>
      <c r="B5321" t="s">
        <v>22</v>
      </c>
      <c r="C5321" s="6">
        <f t="shared" si="87"/>
        <v>42182.061388903239</v>
      </c>
      <c r="D5321" t="s">
        <v>21</v>
      </c>
      <c r="E5321" s="6">
        <f>IF(Sense_data[[#This Row],[a_1State]]=D5320,E5320,Sense_data[[#This Row],[SysTimeStamp]])</f>
        <v>42182.060902792015</v>
      </c>
      <c r="F5321" s="3" t="str">
        <f>Sense_data[[#This Row],[a_1State]]&amp;TEXT(Sense_data[[#This Row],[StateInstanceTimestamp]],"#.######")</f>
        <v>Off42182.060903</v>
      </c>
      <c r="G5321" s="3">
        <f ca="1">IF(Sense_data[[#This Row],[a_1State]]="Off",RANDBETWEEN(off_min,off_max),RANDBETWEEN(on_min,on_max))/sr_div</f>
        <v>2.8</v>
      </c>
      <c r="H5321" s="3">
        <v>2.5</v>
      </c>
      <c r="I5321" s="3">
        <f>IF(HOUR(Sense_data[[#This Row],[SysTimeStamp]])&lt;12,I5320+$B$14,I5320-$B$14)</f>
        <v>16.227777777778755</v>
      </c>
    </row>
    <row r="5322" spans="1:9" x14ac:dyDescent="0.2">
      <c r="A5322" t="s">
        <v>20</v>
      </c>
      <c r="B5322" t="s">
        <v>22</v>
      </c>
      <c r="C5322" s="6">
        <f t="shared" si="87"/>
        <v>42182.061400477316</v>
      </c>
      <c r="D5322" t="s">
        <v>21</v>
      </c>
      <c r="E5322" s="6">
        <f>IF(Sense_data[[#This Row],[a_1State]]=D5321,E5321,Sense_data[[#This Row],[SysTimeStamp]])</f>
        <v>42182.060902792015</v>
      </c>
      <c r="F5322" s="3" t="str">
        <f>Sense_data[[#This Row],[a_1State]]&amp;TEXT(Sense_data[[#This Row],[StateInstanceTimestamp]],"#.######")</f>
        <v>Off42182.060903</v>
      </c>
      <c r="G5322" s="3">
        <f ca="1">IF(Sense_data[[#This Row],[a_1State]]="Off",RANDBETWEEN(off_min,off_max),RANDBETWEEN(on_min,on_max))/sr_div</f>
        <v>2.8</v>
      </c>
      <c r="H5322" s="3">
        <v>2.2000000000000002</v>
      </c>
      <c r="I5322" s="3">
        <f>IF(HOUR(Sense_data[[#This Row],[SysTimeStamp]])&lt;12,I5321+$B$14,I5321-$B$14)</f>
        <v>16.228009259260237</v>
      </c>
    </row>
    <row r="5323" spans="1:9" x14ac:dyDescent="0.2">
      <c r="A5323" t="s">
        <v>20</v>
      </c>
      <c r="B5323" t="s">
        <v>22</v>
      </c>
      <c r="C5323" s="6">
        <f t="shared" si="87"/>
        <v>42182.061412051393</v>
      </c>
      <c r="D5323" t="s">
        <v>21</v>
      </c>
      <c r="E5323" s="6">
        <f>IF(Sense_data[[#This Row],[a_1State]]=D5322,E5322,Sense_data[[#This Row],[SysTimeStamp]])</f>
        <v>42182.060902792015</v>
      </c>
      <c r="F5323" s="3" t="str">
        <f>Sense_data[[#This Row],[a_1State]]&amp;TEXT(Sense_data[[#This Row],[StateInstanceTimestamp]],"#.######")</f>
        <v>Off42182.060903</v>
      </c>
      <c r="G5323" s="3">
        <f ca="1">IF(Sense_data[[#This Row],[a_1State]]="Off",RANDBETWEEN(off_min,off_max),RANDBETWEEN(on_min,on_max))/sr_div</f>
        <v>3</v>
      </c>
      <c r="H5323" s="3">
        <v>1.1000000000000001</v>
      </c>
      <c r="I5323" s="3">
        <f>IF(HOUR(Sense_data[[#This Row],[SysTimeStamp]])&lt;12,I5322+$B$14,I5322-$B$14)</f>
        <v>16.228240740741718</v>
      </c>
    </row>
    <row r="5324" spans="1:9" x14ac:dyDescent="0.2">
      <c r="A5324" t="s">
        <v>20</v>
      </c>
      <c r="B5324" t="s">
        <v>22</v>
      </c>
      <c r="C5324" s="6">
        <f t="shared" si="87"/>
        <v>42182.06142362547</v>
      </c>
      <c r="D5324" t="s">
        <v>21</v>
      </c>
      <c r="E5324" s="6">
        <f>IF(Sense_data[[#This Row],[a_1State]]=D5323,E5323,Sense_data[[#This Row],[SysTimeStamp]])</f>
        <v>42182.060902792015</v>
      </c>
      <c r="F5324" s="3" t="str">
        <f>Sense_data[[#This Row],[a_1State]]&amp;TEXT(Sense_data[[#This Row],[StateInstanceTimestamp]],"#.######")</f>
        <v>Off42182.060903</v>
      </c>
      <c r="G5324" s="3">
        <f ca="1">IF(Sense_data[[#This Row],[a_1State]]="Off",RANDBETWEEN(off_min,off_max),RANDBETWEEN(on_min,on_max))/sr_div</f>
        <v>2.9</v>
      </c>
      <c r="H5324" s="3">
        <v>1.7</v>
      </c>
      <c r="I5324" s="3">
        <f>IF(HOUR(Sense_data[[#This Row],[SysTimeStamp]])&lt;12,I5323+$B$14,I5323-$B$14)</f>
        <v>16.2284722222232</v>
      </c>
    </row>
    <row r="5325" spans="1:9" x14ac:dyDescent="0.2">
      <c r="A5325" t="s">
        <v>20</v>
      </c>
      <c r="B5325" t="s">
        <v>22</v>
      </c>
      <c r="C5325" s="6">
        <f t="shared" si="87"/>
        <v>42182.061435199546</v>
      </c>
      <c r="D5325" t="s">
        <v>21</v>
      </c>
      <c r="E5325" s="6">
        <f>IF(Sense_data[[#This Row],[a_1State]]=D5324,E5324,Sense_data[[#This Row],[SysTimeStamp]])</f>
        <v>42182.060902792015</v>
      </c>
      <c r="F5325" s="3" t="str">
        <f>Sense_data[[#This Row],[a_1State]]&amp;TEXT(Sense_data[[#This Row],[StateInstanceTimestamp]],"#.######")</f>
        <v>Off42182.060903</v>
      </c>
      <c r="G5325" s="3">
        <f ca="1">IF(Sense_data[[#This Row],[a_1State]]="Off",RANDBETWEEN(off_min,off_max),RANDBETWEEN(on_min,on_max))/sr_div</f>
        <v>2.4</v>
      </c>
      <c r="H5325" s="3">
        <v>2</v>
      </c>
      <c r="I5325" s="3">
        <f>IF(HOUR(Sense_data[[#This Row],[SysTimeStamp]])&lt;12,I5324+$B$14,I5324-$B$14)</f>
        <v>16.228703703704682</v>
      </c>
    </row>
    <row r="5326" spans="1:9" x14ac:dyDescent="0.2">
      <c r="A5326" t="s">
        <v>20</v>
      </c>
      <c r="B5326" t="s">
        <v>22</v>
      </c>
      <c r="C5326" s="6">
        <f t="shared" si="87"/>
        <v>42182.061446773623</v>
      </c>
      <c r="D5326" t="s">
        <v>21</v>
      </c>
      <c r="E5326" s="6">
        <f>IF(Sense_data[[#This Row],[a_1State]]=D5325,E5325,Sense_data[[#This Row],[SysTimeStamp]])</f>
        <v>42182.060902792015</v>
      </c>
      <c r="F5326" s="3" t="str">
        <f>Sense_data[[#This Row],[a_1State]]&amp;TEXT(Sense_data[[#This Row],[StateInstanceTimestamp]],"#.######")</f>
        <v>Off42182.060903</v>
      </c>
      <c r="G5326" s="3">
        <f ca="1">IF(Sense_data[[#This Row],[a_1State]]="Off",RANDBETWEEN(off_min,off_max),RANDBETWEEN(on_min,on_max))/sr_div</f>
        <v>2.5</v>
      </c>
      <c r="H5326" s="3">
        <v>2.6</v>
      </c>
      <c r="I5326" s="3">
        <f>IF(HOUR(Sense_data[[#This Row],[SysTimeStamp]])&lt;12,I5325+$B$14,I5325-$B$14)</f>
        <v>16.228935185186163</v>
      </c>
    </row>
    <row r="5327" spans="1:9" x14ac:dyDescent="0.2">
      <c r="A5327" t="s">
        <v>20</v>
      </c>
      <c r="B5327" t="s">
        <v>22</v>
      </c>
      <c r="C5327" s="6">
        <f t="shared" si="87"/>
        <v>42182.0614583477</v>
      </c>
      <c r="D5327" t="s">
        <v>21</v>
      </c>
      <c r="E5327" s="6">
        <f>IF(Sense_data[[#This Row],[a_1State]]=D5326,E5326,Sense_data[[#This Row],[SysTimeStamp]])</f>
        <v>42182.060902792015</v>
      </c>
      <c r="F5327" s="3" t="str">
        <f>Sense_data[[#This Row],[a_1State]]&amp;TEXT(Sense_data[[#This Row],[StateInstanceTimestamp]],"#.######")</f>
        <v>Off42182.060903</v>
      </c>
      <c r="G5327" s="3">
        <f ca="1">IF(Sense_data[[#This Row],[a_1State]]="Off",RANDBETWEEN(off_min,off_max),RANDBETWEEN(on_min,on_max))/sr_div</f>
        <v>1</v>
      </c>
      <c r="H5327" s="3">
        <v>1.8</v>
      </c>
      <c r="I5327" s="3">
        <f>IF(HOUR(Sense_data[[#This Row],[SysTimeStamp]])&lt;12,I5326+$B$14,I5326-$B$14)</f>
        <v>16.229166666667645</v>
      </c>
    </row>
    <row r="5328" spans="1:9" x14ac:dyDescent="0.2">
      <c r="A5328" t="s">
        <v>20</v>
      </c>
      <c r="B5328" t="s">
        <v>22</v>
      </c>
      <c r="C5328" s="6">
        <f t="shared" si="87"/>
        <v>42182.061469921777</v>
      </c>
      <c r="D5328" t="s">
        <v>21</v>
      </c>
      <c r="E5328" s="6">
        <f>IF(Sense_data[[#This Row],[a_1State]]=D5327,E5327,Sense_data[[#This Row],[SysTimeStamp]])</f>
        <v>42182.060902792015</v>
      </c>
      <c r="F5328" s="3" t="str">
        <f>Sense_data[[#This Row],[a_1State]]&amp;TEXT(Sense_data[[#This Row],[StateInstanceTimestamp]],"#.######")</f>
        <v>Off42182.060903</v>
      </c>
      <c r="G5328" s="3">
        <f ca="1">IF(Sense_data[[#This Row],[a_1State]]="Off",RANDBETWEEN(off_min,off_max),RANDBETWEEN(on_min,on_max))/sr_div</f>
        <v>1.8</v>
      </c>
      <c r="H5328" s="3">
        <v>1.4</v>
      </c>
      <c r="I5328" s="3">
        <f>IF(HOUR(Sense_data[[#This Row],[SysTimeStamp]])&lt;12,I5327+$B$14,I5327-$B$14)</f>
        <v>16.229398148149127</v>
      </c>
    </row>
    <row r="5329" spans="1:9" x14ac:dyDescent="0.2">
      <c r="A5329" t="s">
        <v>20</v>
      </c>
      <c r="B5329" t="s">
        <v>22</v>
      </c>
      <c r="C5329" s="6">
        <f t="shared" si="87"/>
        <v>42182.061481495854</v>
      </c>
      <c r="D5329" t="s">
        <v>21</v>
      </c>
      <c r="E5329" s="6">
        <f>IF(Sense_data[[#This Row],[a_1State]]=D5328,E5328,Sense_data[[#This Row],[SysTimeStamp]])</f>
        <v>42182.060902792015</v>
      </c>
      <c r="F5329" s="3" t="str">
        <f>Sense_data[[#This Row],[a_1State]]&amp;TEXT(Sense_data[[#This Row],[StateInstanceTimestamp]],"#.######")</f>
        <v>Off42182.060903</v>
      </c>
      <c r="G5329" s="3">
        <f ca="1">IF(Sense_data[[#This Row],[a_1State]]="Off",RANDBETWEEN(off_min,off_max),RANDBETWEEN(on_min,on_max))/sr_div</f>
        <v>2.2999999999999998</v>
      </c>
      <c r="H5329" s="3">
        <v>2.6</v>
      </c>
      <c r="I5329" s="3">
        <f>IF(HOUR(Sense_data[[#This Row],[SysTimeStamp]])&lt;12,I5328+$B$14,I5328-$B$14)</f>
        <v>16.229629629630608</v>
      </c>
    </row>
    <row r="5330" spans="1:9" x14ac:dyDescent="0.2">
      <c r="A5330" t="s">
        <v>20</v>
      </c>
      <c r="B5330" t="s">
        <v>22</v>
      </c>
      <c r="C5330" s="6">
        <f t="shared" si="87"/>
        <v>42182.06149306993</v>
      </c>
      <c r="D5330" t="s">
        <v>21</v>
      </c>
      <c r="E5330" s="6">
        <f>IF(Sense_data[[#This Row],[a_1State]]=D5329,E5329,Sense_data[[#This Row],[SysTimeStamp]])</f>
        <v>42182.060902792015</v>
      </c>
      <c r="F5330" s="3" t="str">
        <f>Sense_data[[#This Row],[a_1State]]&amp;TEXT(Sense_data[[#This Row],[StateInstanceTimestamp]],"#.######")</f>
        <v>Off42182.060903</v>
      </c>
      <c r="G5330" s="3">
        <f ca="1">IF(Sense_data[[#This Row],[a_1State]]="Off",RANDBETWEEN(off_min,off_max),RANDBETWEEN(on_min,on_max))/sr_div</f>
        <v>1.8</v>
      </c>
      <c r="H5330" s="3">
        <v>1.6</v>
      </c>
      <c r="I5330" s="3">
        <f>IF(HOUR(Sense_data[[#This Row],[SysTimeStamp]])&lt;12,I5329+$B$14,I5329-$B$14)</f>
        <v>16.22986111111209</v>
      </c>
    </row>
    <row r="5331" spans="1:9" x14ac:dyDescent="0.2">
      <c r="A5331" t="s">
        <v>20</v>
      </c>
      <c r="B5331" t="s">
        <v>22</v>
      </c>
      <c r="C5331" s="6">
        <f t="shared" si="87"/>
        <v>42182.061504644007</v>
      </c>
      <c r="D5331" t="s">
        <v>21</v>
      </c>
      <c r="E5331" s="6">
        <f>IF(Sense_data[[#This Row],[a_1State]]=D5330,E5330,Sense_data[[#This Row],[SysTimeStamp]])</f>
        <v>42182.060902792015</v>
      </c>
      <c r="F5331" s="3" t="str">
        <f>Sense_data[[#This Row],[a_1State]]&amp;TEXT(Sense_data[[#This Row],[StateInstanceTimestamp]],"#.######")</f>
        <v>Off42182.060903</v>
      </c>
      <c r="G5331" s="3">
        <f ca="1">IF(Sense_data[[#This Row],[a_1State]]="Off",RANDBETWEEN(off_min,off_max),RANDBETWEEN(on_min,on_max))/sr_div</f>
        <v>2.1</v>
      </c>
      <c r="H5331" s="3">
        <v>1.7</v>
      </c>
      <c r="I5331" s="3">
        <f>IF(HOUR(Sense_data[[#This Row],[SysTimeStamp]])&lt;12,I5330+$B$14,I5330-$B$14)</f>
        <v>16.230092592593572</v>
      </c>
    </row>
    <row r="5332" spans="1:9" x14ac:dyDescent="0.2">
      <c r="A5332" t="s">
        <v>20</v>
      </c>
      <c r="B5332" t="s">
        <v>22</v>
      </c>
      <c r="C5332" s="6">
        <f t="shared" si="87"/>
        <v>42182.061516218084</v>
      </c>
      <c r="D5332" t="s">
        <v>21</v>
      </c>
      <c r="E5332" s="6">
        <f>IF(Sense_data[[#This Row],[a_1State]]=D5331,E5331,Sense_data[[#This Row],[SysTimeStamp]])</f>
        <v>42182.060902792015</v>
      </c>
      <c r="F5332" s="3" t="str">
        <f>Sense_data[[#This Row],[a_1State]]&amp;TEXT(Sense_data[[#This Row],[StateInstanceTimestamp]],"#.######")</f>
        <v>Off42182.060903</v>
      </c>
      <c r="G5332" s="3">
        <f ca="1">IF(Sense_data[[#This Row],[a_1State]]="Off",RANDBETWEEN(off_min,off_max),RANDBETWEEN(on_min,on_max))/sr_div</f>
        <v>2.4</v>
      </c>
      <c r="H5332" s="3">
        <v>1.7</v>
      </c>
      <c r="I5332" s="3">
        <f>IF(HOUR(Sense_data[[#This Row],[SysTimeStamp]])&lt;12,I5331+$B$14,I5331-$B$14)</f>
        <v>16.230324074075053</v>
      </c>
    </row>
    <row r="5333" spans="1:9" x14ac:dyDescent="0.2">
      <c r="A5333" t="s">
        <v>20</v>
      </c>
      <c r="B5333" t="s">
        <v>22</v>
      </c>
      <c r="C5333" s="6">
        <f t="shared" si="87"/>
        <v>42182.061527792161</v>
      </c>
      <c r="D5333" t="s">
        <v>21</v>
      </c>
      <c r="E5333" s="6">
        <f>IF(Sense_data[[#This Row],[a_1State]]=D5332,E5332,Sense_data[[#This Row],[SysTimeStamp]])</f>
        <v>42182.060902792015</v>
      </c>
      <c r="F5333" s="3" t="str">
        <f>Sense_data[[#This Row],[a_1State]]&amp;TEXT(Sense_data[[#This Row],[StateInstanceTimestamp]],"#.######")</f>
        <v>Off42182.060903</v>
      </c>
      <c r="G5333" s="3">
        <f ca="1">IF(Sense_data[[#This Row],[a_1State]]="Off",RANDBETWEEN(off_min,off_max),RANDBETWEEN(on_min,on_max))/sr_div</f>
        <v>1.1000000000000001</v>
      </c>
      <c r="H5333" s="3">
        <v>1.8</v>
      </c>
      <c r="I5333" s="3">
        <f>IF(HOUR(Sense_data[[#This Row],[SysTimeStamp]])&lt;12,I5332+$B$14,I5332-$B$14)</f>
        <v>16.230555555556535</v>
      </c>
    </row>
    <row r="5334" spans="1:9" x14ac:dyDescent="0.2">
      <c r="A5334" t="s">
        <v>20</v>
      </c>
      <c r="B5334" t="s">
        <v>22</v>
      </c>
      <c r="C5334" s="6">
        <f t="shared" si="87"/>
        <v>42182.061539366237</v>
      </c>
      <c r="D5334" t="s">
        <v>21</v>
      </c>
      <c r="E5334" s="6">
        <f>IF(Sense_data[[#This Row],[a_1State]]=D5333,E5333,Sense_data[[#This Row],[SysTimeStamp]])</f>
        <v>42182.060902792015</v>
      </c>
      <c r="F5334" s="3" t="str">
        <f>Sense_data[[#This Row],[a_1State]]&amp;TEXT(Sense_data[[#This Row],[StateInstanceTimestamp]],"#.######")</f>
        <v>Off42182.060903</v>
      </c>
      <c r="G5334" s="3">
        <f ca="1">IF(Sense_data[[#This Row],[a_1State]]="Off",RANDBETWEEN(off_min,off_max),RANDBETWEEN(on_min,on_max))/sr_div</f>
        <v>2</v>
      </c>
      <c r="H5334" s="3">
        <v>2</v>
      </c>
      <c r="I5334" s="3">
        <f>IF(HOUR(Sense_data[[#This Row],[SysTimeStamp]])&lt;12,I5333+$B$14,I5333-$B$14)</f>
        <v>16.230787037038017</v>
      </c>
    </row>
    <row r="5335" spans="1:9" x14ac:dyDescent="0.2">
      <c r="A5335" t="s">
        <v>20</v>
      </c>
      <c r="B5335" t="s">
        <v>22</v>
      </c>
      <c r="C5335" s="6">
        <f t="shared" si="87"/>
        <v>42182.061550940314</v>
      </c>
      <c r="D5335" t="s">
        <v>21</v>
      </c>
      <c r="E5335" s="6">
        <f>IF(Sense_data[[#This Row],[a_1State]]=D5334,E5334,Sense_data[[#This Row],[SysTimeStamp]])</f>
        <v>42182.060902792015</v>
      </c>
      <c r="F5335" s="3" t="str">
        <f>Sense_data[[#This Row],[a_1State]]&amp;TEXT(Sense_data[[#This Row],[StateInstanceTimestamp]],"#.######")</f>
        <v>Off42182.060903</v>
      </c>
      <c r="G5335" s="3">
        <f ca="1">IF(Sense_data[[#This Row],[a_1State]]="Off",RANDBETWEEN(off_min,off_max),RANDBETWEEN(on_min,on_max))/sr_div</f>
        <v>2.8</v>
      </c>
      <c r="H5335" s="3">
        <v>1.6</v>
      </c>
      <c r="I5335" s="3">
        <f>IF(HOUR(Sense_data[[#This Row],[SysTimeStamp]])&lt;12,I5334+$B$14,I5334-$B$14)</f>
        <v>16.231018518519498</v>
      </c>
    </row>
    <row r="5336" spans="1:9" x14ac:dyDescent="0.2">
      <c r="A5336" t="s">
        <v>20</v>
      </c>
      <c r="B5336" t="s">
        <v>22</v>
      </c>
      <c r="C5336" s="6">
        <f t="shared" si="87"/>
        <v>42182.061562514391</v>
      </c>
      <c r="D5336" t="s">
        <v>21</v>
      </c>
      <c r="E5336" s="6">
        <f>IF(Sense_data[[#This Row],[a_1State]]=D5335,E5335,Sense_data[[#This Row],[SysTimeStamp]])</f>
        <v>42182.060902792015</v>
      </c>
      <c r="F5336" s="3" t="str">
        <f>Sense_data[[#This Row],[a_1State]]&amp;TEXT(Sense_data[[#This Row],[StateInstanceTimestamp]],"#.######")</f>
        <v>Off42182.060903</v>
      </c>
      <c r="G5336" s="3">
        <f ca="1">IF(Sense_data[[#This Row],[a_1State]]="Off",RANDBETWEEN(off_min,off_max),RANDBETWEEN(on_min,on_max))/sr_div</f>
        <v>2.5</v>
      </c>
      <c r="H5336" s="3">
        <v>1.6</v>
      </c>
      <c r="I5336" s="3">
        <f>IF(HOUR(Sense_data[[#This Row],[SysTimeStamp]])&lt;12,I5335+$B$14,I5335-$B$14)</f>
        <v>16.23125000000098</v>
      </c>
    </row>
    <row r="5337" spans="1:9" x14ac:dyDescent="0.2">
      <c r="A5337" t="s">
        <v>20</v>
      </c>
      <c r="B5337" t="s">
        <v>22</v>
      </c>
      <c r="C5337" s="6">
        <f t="shared" si="87"/>
        <v>42182.061574088468</v>
      </c>
      <c r="D5337" t="s">
        <v>21</v>
      </c>
      <c r="E5337" s="6">
        <f>IF(Sense_data[[#This Row],[a_1State]]=D5336,E5336,Sense_data[[#This Row],[SysTimeStamp]])</f>
        <v>42182.060902792015</v>
      </c>
      <c r="F5337" s="3" t="str">
        <f>Sense_data[[#This Row],[a_1State]]&amp;TEXT(Sense_data[[#This Row],[StateInstanceTimestamp]],"#.######")</f>
        <v>Off42182.060903</v>
      </c>
      <c r="G5337" s="3">
        <f ca="1">IF(Sense_data[[#This Row],[a_1State]]="Off",RANDBETWEEN(off_min,off_max),RANDBETWEEN(on_min,on_max))/sr_div</f>
        <v>1.1000000000000001</v>
      </c>
      <c r="H5337" s="3">
        <v>1.1000000000000001</v>
      </c>
      <c r="I5337" s="3">
        <f>IF(HOUR(Sense_data[[#This Row],[SysTimeStamp]])&lt;12,I5336+$B$14,I5336-$B$14)</f>
        <v>16.231481481482462</v>
      </c>
    </row>
    <row r="5338" spans="1:9" x14ac:dyDescent="0.2">
      <c r="A5338" t="s">
        <v>20</v>
      </c>
      <c r="B5338" t="s">
        <v>22</v>
      </c>
      <c r="C5338" s="6">
        <f t="shared" si="87"/>
        <v>42182.061585662545</v>
      </c>
      <c r="D5338" t="s">
        <v>21</v>
      </c>
      <c r="E5338" s="6">
        <f>IF(Sense_data[[#This Row],[a_1State]]=D5337,E5337,Sense_data[[#This Row],[SysTimeStamp]])</f>
        <v>42182.060902792015</v>
      </c>
      <c r="F5338" s="3" t="str">
        <f>Sense_data[[#This Row],[a_1State]]&amp;TEXT(Sense_data[[#This Row],[StateInstanceTimestamp]],"#.######")</f>
        <v>Off42182.060903</v>
      </c>
      <c r="G5338" s="3">
        <f ca="1">IF(Sense_data[[#This Row],[a_1State]]="Off",RANDBETWEEN(off_min,off_max),RANDBETWEEN(on_min,on_max))/sr_div</f>
        <v>1.1000000000000001</v>
      </c>
      <c r="H5338" s="3">
        <v>1.2</v>
      </c>
      <c r="I5338" s="3">
        <f>IF(HOUR(Sense_data[[#This Row],[SysTimeStamp]])&lt;12,I5337+$B$14,I5337-$B$14)</f>
        <v>16.231712962963943</v>
      </c>
    </row>
    <row r="5339" spans="1:9" x14ac:dyDescent="0.2">
      <c r="A5339" t="s">
        <v>20</v>
      </c>
      <c r="B5339" t="s">
        <v>22</v>
      </c>
      <c r="C5339" s="6">
        <f t="shared" si="87"/>
        <v>42182.061597236621</v>
      </c>
      <c r="D5339" t="s">
        <v>21</v>
      </c>
      <c r="E5339" s="6">
        <f>IF(Sense_data[[#This Row],[a_1State]]=D5338,E5338,Sense_data[[#This Row],[SysTimeStamp]])</f>
        <v>42182.060902792015</v>
      </c>
      <c r="F5339" s="3" t="str">
        <f>Sense_data[[#This Row],[a_1State]]&amp;TEXT(Sense_data[[#This Row],[StateInstanceTimestamp]],"#.######")</f>
        <v>Off42182.060903</v>
      </c>
      <c r="G5339" s="3">
        <f ca="1">IF(Sense_data[[#This Row],[a_1State]]="Off",RANDBETWEEN(off_min,off_max),RANDBETWEEN(on_min,on_max))/sr_div</f>
        <v>2.8</v>
      </c>
      <c r="H5339" s="3">
        <v>1.9</v>
      </c>
      <c r="I5339" s="3">
        <f>IF(HOUR(Sense_data[[#This Row],[SysTimeStamp]])&lt;12,I5338+$B$14,I5338-$B$14)</f>
        <v>16.231944444445425</v>
      </c>
    </row>
    <row r="5340" spans="1:9" x14ac:dyDescent="0.2">
      <c r="A5340" t="s">
        <v>20</v>
      </c>
      <c r="B5340" t="s">
        <v>22</v>
      </c>
      <c r="C5340" s="6">
        <f t="shared" si="87"/>
        <v>42182.061608810698</v>
      </c>
      <c r="D5340" t="s">
        <v>21</v>
      </c>
      <c r="E5340" s="6">
        <f>IF(Sense_data[[#This Row],[a_1State]]=D5339,E5339,Sense_data[[#This Row],[SysTimeStamp]])</f>
        <v>42182.060902792015</v>
      </c>
      <c r="F5340" s="3" t="str">
        <f>Sense_data[[#This Row],[a_1State]]&amp;TEXT(Sense_data[[#This Row],[StateInstanceTimestamp]],"#.######")</f>
        <v>Off42182.060903</v>
      </c>
      <c r="G5340" s="3">
        <f ca="1">IF(Sense_data[[#This Row],[a_1State]]="Off",RANDBETWEEN(off_min,off_max),RANDBETWEEN(on_min,on_max))/sr_div</f>
        <v>1.9</v>
      </c>
      <c r="H5340" s="3">
        <v>1.2</v>
      </c>
      <c r="I5340" s="3">
        <f>IF(HOUR(Sense_data[[#This Row],[SysTimeStamp]])&lt;12,I5339+$B$14,I5339-$B$14)</f>
        <v>16.232175925926907</v>
      </c>
    </row>
    <row r="5341" spans="1:9" x14ac:dyDescent="0.2">
      <c r="A5341" t="s">
        <v>20</v>
      </c>
      <c r="B5341" t="s">
        <v>22</v>
      </c>
      <c r="C5341" s="6">
        <f t="shared" si="87"/>
        <v>42182.061620384775</v>
      </c>
      <c r="D5341" t="s">
        <v>21</v>
      </c>
      <c r="E5341" s="6">
        <f>IF(Sense_data[[#This Row],[a_1State]]=D5340,E5340,Sense_data[[#This Row],[SysTimeStamp]])</f>
        <v>42182.060902792015</v>
      </c>
      <c r="F5341" s="3" t="str">
        <f>Sense_data[[#This Row],[a_1State]]&amp;TEXT(Sense_data[[#This Row],[StateInstanceTimestamp]],"#.######")</f>
        <v>Off42182.060903</v>
      </c>
      <c r="G5341" s="3">
        <f ca="1">IF(Sense_data[[#This Row],[a_1State]]="Off",RANDBETWEEN(off_min,off_max),RANDBETWEEN(on_min,on_max))/sr_div</f>
        <v>2.2000000000000002</v>
      </c>
      <c r="H5341" s="3">
        <v>1.7</v>
      </c>
      <c r="I5341" s="3">
        <f>IF(HOUR(Sense_data[[#This Row],[SysTimeStamp]])&lt;12,I5340+$B$14,I5340-$B$14)</f>
        <v>16.232407407408388</v>
      </c>
    </row>
    <row r="5342" spans="1:9" x14ac:dyDescent="0.2">
      <c r="A5342" t="s">
        <v>20</v>
      </c>
      <c r="B5342" t="s">
        <v>22</v>
      </c>
      <c r="C5342" s="6">
        <f t="shared" si="87"/>
        <v>42182.061631958852</v>
      </c>
      <c r="D5342" t="s">
        <v>21</v>
      </c>
      <c r="E5342" s="6">
        <f>IF(Sense_data[[#This Row],[a_1State]]=D5341,E5341,Sense_data[[#This Row],[SysTimeStamp]])</f>
        <v>42182.060902792015</v>
      </c>
      <c r="F5342" s="3" t="str">
        <f>Sense_data[[#This Row],[a_1State]]&amp;TEXT(Sense_data[[#This Row],[StateInstanceTimestamp]],"#.######")</f>
        <v>Off42182.060903</v>
      </c>
      <c r="G5342" s="3">
        <f ca="1">IF(Sense_data[[#This Row],[a_1State]]="Off",RANDBETWEEN(off_min,off_max),RANDBETWEEN(on_min,on_max))/sr_div</f>
        <v>2</v>
      </c>
      <c r="H5342" s="3">
        <v>2.1</v>
      </c>
      <c r="I5342" s="3">
        <f>IF(HOUR(Sense_data[[#This Row],[SysTimeStamp]])&lt;12,I5341+$B$14,I5341-$B$14)</f>
        <v>16.23263888888987</v>
      </c>
    </row>
    <row r="5343" spans="1:9" x14ac:dyDescent="0.2">
      <c r="A5343" t="s">
        <v>20</v>
      </c>
      <c r="B5343" t="s">
        <v>22</v>
      </c>
      <c r="C5343" s="6">
        <f t="shared" si="87"/>
        <v>42182.061643532928</v>
      </c>
      <c r="D5343" t="s">
        <v>21</v>
      </c>
      <c r="E5343" s="6">
        <f>IF(Sense_data[[#This Row],[a_1State]]=D5342,E5342,Sense_data[[#This Row],[SysTimeStamp]])</f>
        <v>42182.060902792015</v>
      </c>
      <c r="F5343" s="3" t="str">
        <f>Sense_data[[#This Row],[a_1State]]&amp;TEXT(Sense_data[[#This Row],[StateInstanceTimestamp]],"#.######")</f>
        <v>Off42182.060903</v>
      </c>
      <c r="G5343" s="3">
        <f ca="1">IF(Sense_data[[#This Row],[a_1State]]="Off",RANDBETWEEN(off_min,off_max),RANDBETWEEN(on_min,on_max))/sr_div</f>
        <v>1.9</v>
      </c>
      <c r="H5343" s="3">
        <v>1</v>
      </c>
      <c r="I5343" s="3">
        <f>IF(HOUR(Sense_data[[#This Row],[SysTimeStamp]])&lt;12,I5342+$B$14,I5342-$B$14)</f>
        <v>16.232870370371351</v>
      </c>
    </row>
    <row r="5344" spans="1:9" x14ac:dyDescent="0.2">
      <c r="A5344" t="s">
        <v>20</v>
      </c>
      <c r="B5344" t="s">
        <v>22</v>
      </c>
      <c r="C5344" s="6">
        <f t="shared" si="87"/>
        <v>42182.061655107005</v>
      </c>
      <c r="D5344" t="s">
        <v>21</v>
      </c>
      <c r="E5344" s="6">
        <f>IF(Sense_data[[#This Row],[a_1State]]=D5343,E5343,Sense_data[[#This Row],[SysTimeStamp]])</f>
        <v>42182.060902792015</v>
      </c>
      <c r="F5344" s="3" t="str">
        <f>Sense_data[[#This Row],[a_1State]]&amp;TEXT(Sense_data[[#This Row],[StateInstanceTimestamp]],"#.######")</f>
        <v>Off42182.060903</v>
      </c>
      <c r="G5344" s="3">
        <f ca="1">IF(Sense_data[[#This Row],[a_1State]]="Off",RANDBETWEEN(off_min,off_max),RANDBETWEEN(on_min,on_max))/sr_div</f>
        <v>1.6</v>
      </c>
      <c r="H5344" s="3">
        <v>1</v>
      </c>
      <c r="I5344" s="3">
        <f>IF(HOUR(Sense_data[[#This Row],[SysTimeStamp]])&lt;12,I5343+$B$14,I5343-$B$14)</f>
        <v>16.233101851852833</v>
      </c>
    </row>
    <row r="5345" spans="1:9" x14ac:dyDescent="0.2">
      <c r="A5345" t="s">
        <v>20</v>
      </c>
      <c r="B5345" t="s">
        <v>22</v>
      </c>
      <c r="C5345" s="6">
        <f t="shared" si="87"/>
        <v>42182.061666681082</v>
      </c>
      <c r="D5345" t="s">
        <v>21</v>
      </c>
      <c r="E5345" s="6">
        <f>IF(Sense_data[[#This Row],[a_1State]]=D5344,E5344,Sense_data[[#This Row],[SysTimeStamp]])</f>
        <v>42182.060902792015</v>
      </c>
      <c r="F5345" s="3" t="str">
        <f>Sense_data[[#This Row],[a_1State]]&amp;TEXT(Sense_data[[#This Row],[StateInstanceTimestamp]],"#.######")</f>
        <v>Off42182.060903</v>
      </c>
      <c r="G5345" s="3">
        <f ca="1">IF(Sense_data[[#This Row],[a_1State]]="Off",RANDBETWEEN(off_min,off_max),RANDBETWEEN(on_min,on_max))/sr_div</f>
        <v>1.5</v>
      </c>
      <c r="H5345" s="3">
        <v>1.4</v>
      </c>
      <c r="I5345" s="3">
        <f>IF(HOUR(Sense_data[[#This Row],[SysTimeStamp]])&lt;12,I5344+$B$14,I5344-$B$14)</f>
        <v>16.233333333334315</v>
      </c>
    </row>
    <row r="5346" spans="1:9" x14ac:dyDescent="0.2">
      <c r="A5346" t="s">
        <v>20</v>
      </c>
      <c r="B5346" t="s">
        <v>22</v>
      </c>
      <c r="C5346" s="6">
        <f t="shared" si="87"/>
        <v>42182.061678255159</v>
      </c>
      <c r="D5346" t="s">
        <v>21</v>
      </c>
      <c r="E5346" s="6">
        <f>IF(Sense_data[[#This Row],[a_1State]]=D5345,E5345,Sense_data[[#This Row],[SysTimeStamp]])</f>
        <v>42182.060902792015</v>
      </c>
      <c r="F5346" s="3" t="str">
        <f>Sense_data[[#This Row],[a_1State]]&amp;TEXT(Sense_data[[#This Row],[StateInstanceTimestamp]],"#.######")</f>
        <v>Off42182.060903</v>
      </c>
      <c r="G5346" s="3">
        <f ca="1">IF(Sense_data[[#This Row],[a_1State]]="Off",RANDBETWEEN(off_min,off_max),RANDBETWEEN(on_min,on_max))/sr_div</f>
        <v>2.7</v>
      </c>
      <c r="H5346" s="3">
        <v>2.2000000000000002</v>
      </c>
      <c r="I5346" s="3">
        <f>IF(HOUR(Sense_data[[#This Row],[SysTimeStamp]])&lt;12,I5345+$B$14,I5345-$B$14)</f>
        <v>16.233564814815796</v>
      </c>
    </row>
    <row r="5347" spans="1:9" x14ac:dyDescent="0.2">
      <c r="A5347" t="s">
        <v>20</v>
      </c>
      <c r="B5347" t="s">
        <v>22</v>
      </c>
      <c r="C5347" s="6">
        <f t="shared" si="87"/>
        <v>42182.061689829236</v>
      </c>
      <c r="D5347" t="s">
        <v>21</v>
      </c>
      <c r="E5347" s="6">
        <f>IF(Sense_data[[#This Row],[a_1State]]=D5346,E5346,Sense_data[[#This Row],[SysTimeStamp]])</f>
        <v>42182.060902792015</v>
      </c>
      <c r="F5347" s="3" t="str">
        <f>Sense_data[[#This Row],[a_1State]]&amp;TEXT(Sense_data[[#This Row],[StateInstanceTimestamp]],"#.######")</f>
        <v>Off42182.060903</v>
      </c>
      <c r="G5347" s="3">
        <f ca="1">IF(Sense_data[[#This Row],[a_1State]]="Off",RANDBETWEEN(off_min,off_max),RANDBETWEEN(on_min,on_max))/sr_div</f>
        <v>2.6</v>
      </c>
      <c r="H5347" s="3">
        <v>2.9</v>
      </c>
      <c r="I5347" s="3">
        <f>IF(HOUR(Sense_data[[#This Row],[SysTimeStamp]])&lt;12,I5346+$B$14,I5346-$B$14)</f>
        <v>16.233796296297278</v>
      </c>
    </row>
    <row r="5348" spans="1:9" x14ac:dyDescent="0.2">
      <c r="A5348" t="s">
        <v>20</v>
      </c>
      <c r="B5348" t="s">
        <v>22</v>
      </c>
      <c r="C5348" s="6">
        <f t="shared" si="87"/>
        <v>42182.061701403312</v>
      </c>
      <c r="D5348" t="s">
        <v>21</v>
      </c>
      <c r="E5348" s="6">
        <f>IF(Sense_data[[#This Row],[a_1State]]=D5347,E5347,Sense_data[[#This Row],[SysTimeStamp]])</f>
        <v>42182.060902792015</v>
      </c>
      <c r="F5348" s="3" t="str">
        <f>Sense_data[[#This Row],[a_1State]]&amp;TEXT(Sense_data[[#This Row],[StateInstanceTimestamp]],"#.######")</f>
        <v>Off42182.060903</v>
      </c>
      <c r="G5348" s="3">
        <f ca="1">IF(Sense_data[[#This Row],[a_1State]]="Off",RANDBETWEEN(off_min,off_max),RANDBETWEEN(on_min,on_max))/sr_div</f>
        <v>1.3</v>
      </c>
      <c r="H5348" s="3">
        <v>2.2000000000000002</v>
      </c>
      <c r="I5348" s="3">
        <f>IF(HOUR(Sense_data[[#This Row],[SysTimeStamp]])&lt;12,I5347+$B$14,I5347-$B$14)</f>
        <v>16.23402777777876</v>
      </c>
    </row>
    <row r="5349" spans="1:9" x14ac:dyDescent="0.2">
      <c r="A5349" t="s">
        <v>20</v>
      </c>
      <c r="B5349" t="s">
        <v>22</v>
      </c>
      <c r="C5349" s="6">
        <f t="shared" si="87"/>
        <v>42182.061712977389</v>
      </c>
      <c r="D5349" t="s">
        <v>21</v>
      </c>
      <c r="E5349" s="6">
        <f>IF(Sense_data[[#This Row],[a_1State]]=D5348,E5348,Sense_data[[#This Row],[SysTimeStamp]])</f>
        <v>42182.060902792015</v>
      </c>
      <c r="F5349" s="3" t="str">
        <f>Sense_data[[#This Row],[a_1State]]&amp;TEXT(Sense_data[[#This Row],[StateInstanceTimestamp]],"#.######")</f>
        <v>Off42182.060903</v>
      </c>
      <c r="G5349" s="3">
        <f ca="1">IF(Sense_data[[#This Row],[a_1State]]="Off",RANDBETWEEN(off_min,off_max),RANDBETWEEN(on_min,on_max))/sr_div</f>
        <v>2.5</v>
      </c>
      <c r="H5349" s="3">
        <v>1.5</v>
      </c>
      <c r="I5349" s="3">
        <f>IF(HOUR(Sense_data[[#This Row],[SysTimeStamp]])&lt;12,I5348+$B$14,I5348-$B$14)</f>
        <v>16.234259259260241</v>
      </c>
    </row>
    <row r="5350" spans="1:9" x14ac:dyDescent="0.2">
      <c r="A5350" t="s">
        <v>20</v>
      </c>
      <c r="B5350" t="s">
        <v>22</v>
      </c>
      <c r="C5350" s="6">
        <f t="shared" si="87"/>
        <v>42182.061724551466</v>
      </c>
      <c r="D5350" t="s">
        <v>21</v>
      </c>
      <c r="E5350" s="6">
        <f>IF(Sense_data[[#This Row],[a_1State]]=D5349,E5349,Sense_data[[#This Row],[SysTimeStamp]])</f>
        <v>42182.060902792015</v>
      </c>
      <c r="F5350" s="3" t="str">
        <f>Sense_data[[#This Row],[a_1State]]&amp;TEXT(Sense_data[[#This Row],[StateInstanceTimestamp]],"#.######")</f>
        <v>Off42182.060903</v>
      </c>
      <c r="G5350" s="3">
        <f ca="1">IF(Sense_data[[#This Row],[a_1State]]="Off",RANDBETWEEN(off_min,off_max),RANDBETWEEN(on_min,on_max))/sr_div</f>
        <v>2.7</v>
      </c>
      <c r="H5350" s="3">
        <v>1.5</v>
      </c>
      <c r="I5350" s="3">
        <f>IF(HOUR(Sense_data[[#This Row],[SysTimeStamp]])&lt;12,I5349+$B$14,I5349-$B$14)</f>
        <v>16.234490740741723</v>
      </c>
    </row>
    <row r="5351" spans="1:9" x14ac:dyDescent="0.2">
      <c r="A5351" t="s">
        <v>20</v>
      </c>
      <c r="B5351" t="s">
        <v>22</v>
      </c>
      <c r="C5351" s="6">
        <f t="shared" si="87"/>
        <v>42182.061736125543</v>
      </c>
      <c r="D5351" t="s">
        <v>21</v>
      </c>
      <c r="E5351" s="6">
        <f>IF(Sense_data[[#This Row],[a_1State]]=D5350,E5350,Sense_data[[#This Row],[SysTimeStamp]])</f>
        <v>42182.060902792015</v>
      </c>
      <c r="F5351" s="3" t="str">
        <f>Sense_data[[#This Row],[a_1State]]&amp;TEXT(Sense_data[[#This Row],[StateInstanceTimestamp]],"#.######")</f>
        <v>Off42182.060903</v>
      </c>
      <c r="G5351" s="3">
        <f ca="1">IF(Sense_data[[#This Row],[a_1State]]="Off",RANDBETWEEN(off_min,off_max),RANDBETWEEN(on_min,on_max))/sr_div</f>
        <v>1.4</v>
      </c>
      <c r="H5351" s="3">
        <v>1.2</v>
      </c>
      <c r="I5351" s="3">
        <f>IF(HOUR(Sense_data[[#This Row],[SysTimeStamp]])&lt;12,I5350+$B$14,I5350-$B$14)</f>
        <v>16.234722222223205</v>
      </c>
    </row>
    <row r="5352" spans="1:9" x14ac:dyDescent="0.2">
      <c r="A5352" t="s">
        <v>20</v>
      </c>
      <c r="B5352" t="s">
        <v>22</v>
      </c>
      <c r="C5352" s="6">
        <f t="shared" si="87"/>
        <v>42182.061747699619</v>
      </c>
      <c r="D5352" t="s">
        <v>21</v>
      </c>
      <c r="E5352" s="6">
        <f>IF(Sense_data[[#This Row],[a_1State]]=D5351,E5351,Sense_data[[#This Row],[SysTimeStamp]])</f>
        <v>42182.060902792015</v>
      </c>
      <c r="F5352" s="3" t="str">
        <f>Sense_data[[#This Row],[a_1State]]&amp;TEXT(Sense_data[[#This Row],[StateInstanceTimestamp]],"#.######")</f>
        <v>Off42182.060903</v>
      </c>
      <c r="G5352" s="3">
        <f ca="1">IF(Sense_data[[#This Row],[a_1State]]="Off",RANDBETWEEN(off_min,off_max),RANDBETWEEN(on_min,on_max))/sr_div</f>
        <v>1.3</v>
      </c>
      <c r="H5352" s="3">
        <v>2.8</v>
      </c>
      <c r="I5352" s="3">
        <f>IF(HOUR(Sense_data[[#This Row],[SysTimeStamp]])&lt;12,I5351+$B$14,I5351-$B$14)</f>
        <v>16.234953703704686</v>
      </c>
    </row>
    <row r="5353" spans="1:9" x14ac:dyDescent="0.2">
      <c r="A5353" t="s">
        <v>20</v>
      </c>
      <c r="B5353" t="s">
        <v>22</v>
      </c>
      <c r="C5353" s="6">
        <f t="shared" si="87"/>
        <v>42182.061759273696</v>
      </c>
      <c r="D5353" t="s">
        <v>21</v>
      </c>
      <c r="E5353" s="6">
        <f>IF(Sense_data[[#This Row],[a_1State]]=D5352,E5352,Sense_data[[#This Row],[SysTimeStamp]])</f>
        <v>42182.060902792015</v>
      </c>
      <c r="F5353" s="3" t="str">
        <f>Sense_data[[#This Row],[a_1State]]&amp;TEXT(Sense_data[[#This Row],[StateInstanceTimestamp]],"#.######")</f>
        <v>Off42182.060903</v>
      </c>
      <c r="G5353" s="3">
        <f ca="1">IF(Sense_data[[#This Row],[a_1State]]="Off",RANDBETWEEN(off_min,off_max),RANDBETWEEN(on_min,on_max))/sr_div</f>
        <v>1.2</v>
      </c>
      <c r="H5353" s="3">
        <v>2.5</v>
      </c>
      <c r="I5353" s="3">
        <f>IF(HOUR(Sense_data[[#This Row],[SysTimeStamp]])&lt;12,I5352+$B$14,I5352-$B$14)</f>
        <v>16.235185185186168</v>
      </c>
    </row>
    <row r="5354" spans="1:9" x14ac:dyDescent="0.2">
      <c r="A5354" t="s">
        <v>20</v>
      </c>
      <c r="B5354" t="s">
        <v>22</v>
      </c>
      <c r="C5354" s="6">
        <f t="shared" si="87"/>
        <v>42182.061770847773</v>
      </c>
      <c r="D5354" t="s">
        <v>21</v>
      </c>
      <c r="E5354" s="6">
        <f>IF(Sense_data[[#This Row],[a_1State]]=D5353,E5353,Sense_data[[#This Row],[SysTimeStamp]])</f>
        <v>42182.060902792015</v>
      </c>
      <c r="F5354" s="3" t="str">
        <f>Sense_data[[#This Row],[a_1State]]&amp;TEXT(Sense_data[[#This Row],[StateInstanceTimestamp]],"#.######")</f>
        <v>Off42182.060903</v>
      </c>
      <c r="G5354" s="3">
        <f ca="1">IF(Sense_data[[#This Row],[a_1State]]="Off",RANDBETWEEN(off_min,off_max),RANDBETWEEN(on_min,on_max))/sr_div</f>
        <v>2.6</v>
      </c>
      <c r="H5354" s="3">
        <v>2.1</v>
      </c>
      <c r="I5354" s="3">
        <f>IF(HOUR(Sense_data[[#This Row],[SysTimeStamp]])&lt;12,I5353+$B$14,I5353-$B$14)</f>
        <v>16.23541666666765</v>
      </c>
    </row>
    <row r="5355" spans="1:9" x14ac:dyDescent="0.2">
      <c r="A5355" t="s">
        <v>20</v>
      </c>
      <c r="B5355" t="s">
        <v>22</v>
      </c>
      <c r="C5355" s="6">
        <f t="shared" si="87"/>
        <v>42182.06178242185</v>
      </c>
      <c r="D5355" t="s">
        <v>21</v>
      </c>
      <c r="E5355" s="6">
        <f>IF(Sense_data[[#This Row],[a_1State]]=D5354,E5354,Sense_data[[#This Row],[SysTimeStamp]])</f>
        <v>42182.060902792015</v>
      </c>
      <c r="F5355" s="3" t="str">
        <f>Sense_data[[#This Row],[a_1State]]&amp;TEXT(Sense_data[[#This Row],[StateInstanceTimestamp]],"#.######")</f>
        <v>Off42182.060903</v>
      </c>
      <c r="G5355" s="3">
        <f ca="1">IF(Sense_data[[#This Row],[a_1State]]="Off",RANDBETWEEN(off_min,off_max),RANDBETWEEN(on_min,on_max))/sr_div</f>
        <v>2.4</v>
      </c>
      <c r="H5355" s="3">
        <v>1.8</v>
      </c>
      <c r="I5355" s="3">
        <f>IF(HOUR(Sense_data[[#This Row],[SysTimeStamp]])&lt;12,I5354+$B$14,I5354-$B$14)</f>
        <v>16.235648148149131</v>
      </c>
    </row>
    <row r="5356" spans="1:9" x14ac:dyDescent="0.2">
      <c r="A5356" t="s">
        <v>20</v>
      </c>
      <c r="B5356" t="s">
        <v>22</v>
      </c>
      <c r="C5356" s="6">
        <f t="shared" si="87"/>
        <v>42182.061793995927</v>
      </c>
      <c r="D5356" t="s">
        <v>21</v>
      </c>
      <c r="E5356" s="6">
        <f>IF(Sense_data[[#This Row],[a_1State]]=D5355,E5355,Sense_data[[#This Row],[SysTimeStamp]])</f>
        <v>42182.060902792015</v>
      </c>
      <c r="F5356" s="3" t="str">
        <f>Sense_data[[#This Row],[a_1State]]&amp;TEXT(Sense_data[[#This Row],[StateInstanceTimestamp]],"#.######")</f>
        <v>Off42182.060903</v>
      </c>
      <c r="G5356" s="3">
        <f ca="1">IF(Sense_data[[#This Row],[a_1State]]="Off",RANDBETWEEN(off_min,off_max),RANDBETWEEN(on_min,on_max))/sr_div</f>
        <v>1.7</v>
      </c>
      <c r="H5356" s="3">
        <v>3</v>
      </c>
      <c r="I5356" s="3">
        <f>IF(HOUR(Sense_data[[#This Row],[SysTimeStamp]])&lt;12,I5355+$B$14,I5355-$B$14)</f>
        <v>16.235879629630613</v>
      </c>
    </row>
    <row r="5357" spans="1:9" x14ac:dyDescent="0.2">
      <c r="A5357" t="s">
        <v>20</v>
      </c>
      <c r="B5357" t="s">
        <v>22</v>
      </c>
      <c r="C5357" s="6">
        <f t="shared" si="87"/>
        <v>42182.061805570003</v>
      </c>
      <c r="D5357" t="s">
        <v>21</v>
      </c>
      <c r="E5357" s="6">
        <f>IF(Sense_data[[#This Row],[a_1State]]=D5356,E5356,Sense_data[[#This Row],[SysTimeStamp]])</f>
        <v>42182.060902792015</v>
      </c>
      <c r="F5357" s="3" t="str">
        <f>Sense_data[[#This Row],[a_1State]]&amp;TEXT(Sense_data[[#This Row],[StateInstanceTimestamp]],"#.######")</f>
        <v>Off42182.060903</v>
      </c>
      <c r="G5357" s="3">
        <f ca="1">IF(Sense_data[[#This Row],[a_1State]]="Off",RANDBETWEEN(off_min,off_max),RANDBETWEEN(on_min,on_max))/sr_div</f>
        <v>2.4</v>
      </c>
      <c r="H5357" s="3">
        <v>1.8</v>
      </c>
      <c r="I5357" s="3">
        <f>IF(HOUR(Sense_data[[#This Row],[SysTimeStamp]])&lt;12,I5356+$B$14,I5356-$B$14)</f>
        <v>16.236111111112095</v>
      </c>
    </row>
    <row r="5358" spans="1:9" x14ac:dyDescent="0.2">
      <c r="A5358" t="s">
        <v>20</v>
      </c>
      <c r="B5358" t="s">
        <v>22</v>
      </c>
      <c r="C5358" s="6">
        <f t="shared" si="87"/>
        <v>42182.06181714408</v>
      </c>
      <c r="D5358" t="s">
        <v>21</v>
      </c>
      <c r="E5358" s="6">
        <f>IF(Sense_data[[#This Row],[a_1State]]=D5357,E5357,Sense_data[[#This Row],[SysTimeStamp]])</f>
        <v>42182.060902792015</v>
      </c>
      <c r="F5358" s="3" t="str">
        <f>Sense_data[[#This Row],[a_1State]]&amp;TEXT(Sense_data[[#This Row],[StateInstanceTimestamp]],"#.######")</f>
        <v>Off42182.060903</v>
      </c>
      <c r="G5358" s="3">
        <f ca="1">IF(Sense_data[[#This Row],[a_1State]]="Off",RANDBETWEEN(off_min,off_max),RANDBETWEEN(on_min,on_max))/sr_div</f>
        <v>1.5</v>
      </c>
      <c r="H5358" s="3">
        <v>1.9</v>
      </c>
      <c r="I5358" s="3">
        <f>IF(HOUR(Sense_data[[#This Row],[SysTimeStamp]])&lt;12,I5357+$B$14,I5357-$B$14)</f>
        <v>16.236342592593576</v>
      </c>
    </row>
    <row r="5359" spans="1:9" x14ac:dyDescent="0.2">
      <c r="A5359" t="s">
        <v>20</v>
      </c>
      <c r="B5359" t="s">
        <v>22</v>
      </c>
      <c r="C5359" s="6">
        <f t="shared" si="87"/>
        <v>42182.061828718157</v>
      </c>
      <c r="D5359" t="s">
        <v>21</v>
      </c>
      <c r="E5359" s="6">
        <f>IF(Sense_data[[#This Row],[a_1State]]=D5358,E5358,Sense_data[[#This Row],[SysTimeStamp]])</f>
        <v>42182.060902792015</v>
      </c>
      <c r="F5359" s="3" t="str">
        <f>Sense_data[[#This Row],[a_1State]]&amp;TEXT(Sense_data[[#This Row],[StateInstanceTimestamp]],"#.######")</f>
        <v>Off42182.060903</v>
      </c>
      <c r="G5359" s="3">
        <f ca="1">IF(Sense_data[[#This Row],[a_1State]]="Off",RANDBETWEEN(off_min,off_max),RANDBETWEEN(on_min,on_max))/sr_div</f>
        <v>1</v>
      </c>
      <c r="H5359" s="3">
        <v>2.2999999999999998</v>
      </c>
      <c r="I5359" s="3">
        <f>IF(HOUR(Sense_data[[#This Row],[SysTimeStamp]])&lt;12,I5358+$B$14,I5358-$B$14)</f>
        <v>16.236574074075058</v>
      </c>
    </row>
    <row r="5360" spans="1:9" x14ac:dyDescent="0.2">
      <c r="A5360" t="s">
        <v>20</v>
      </c>
      <c r="B5360" t="s">
        <v>22</v>
      </c>
      <c r="C5360" s="6">
        <f t="shared" ref="C5360:C5423" si="88">C5359+$B$2</f>
        <v>42182.061840292234</v>
      </c>
      <c r="D5360" t="s">
        <v>21</v>
      </c>
      <c r="E5360" s="6">
        <f>IF(Sense_data[[#This Row],[a_1State]]=D5359,E5359,Sense_data[[#This Row],[SysTimeStamp]])</f>
        <v>42182.060902792015</v>
      </c>
      <c r="F5360" s="3" t="str">
        <f>Sense_data[[#This Row],[a_1State]]&amp;TEXT(Sense_data[[#This Row],[StateInstanceTimestamp]],"#.######")</f>
        <v>Off42182.060903</v>
      </c>
      <c r="G5360" s="3">
        <f ca="1">IF(Sense_data[[#This Row],[a_1State]]="Off",RANDBETWEEN(off_min,off_max),RANDBETWEEN(on_min,on_max))/sr_div</f>
        <v>2.6</v>
      </c>
      <c r="H5360" s="3">
        <v>2.2999999999999998</v>
      </c>
      <c r="I5360" s="3">
        <f>IF(HOUR(Sense_data[[#This Row],[SysTimeStamp]])&lt;12,I5359+$B$14,I5359-$B$14)</f>
        <v>16.23680555555654</v>
      </c>
    </row>
    <row r="5361" spans="1:9" x14ac:dyDescent="0.2">
      <c r="A5361" t="s">
        <v>20</v>
      </c>
      <c r="B5361" t="s">
        <v>22</v>
      </c>
      <c r="C5361" s="6">
        <f t="shared" si="88"/>
        <v>42182.06185186631</v>
      </c>
      <c r="D5361" t="s">
        <v>21</v>
      </c>
      <c r="E5361" s="6">
        <f>IF(Sense_data[[#This Row],[a_1State]]=D5360,E5360,Sense_data[[#This Row],[SysTimeStamp]])</f>
        <v>42182.060902792015</v>
      </c>
      <c r="F5361" s="3" t="str">
        <f>Sense_data[[#This Row],[a_1State]]&amp;TEXT(Sense_data[[#This Row],[StateInstanceTimestamp]],"#.######")</f>
        <v>Off42182.060903</v>
      </c>
      <c r="G5361" s="3">
        <f ca="1">IF(Sense_data[[#This Row],[a_1State]]="Off",RANDBETWEEN(off_min,off_max),RANDBETWEEN(on_min,on_max))/sr_div</f>
        <v>3</v>
      </c>
      <c r="H5361" s="3">
        <v>1.5</v>
      </c>
      <c r="I5361" s="3">
        <f>IF(HOUR(Sense_data[[#This Row],[SysTimeStamp]])&lt;12,I5360+$B$14,I5360-$B$14)</f>
        <v>16.237037037038021</v>
      </c>
    </row>
    <row r="5362" spans="1:9" x14ac:dyDescent="0.2">
      <c r="A5362" t="s">
        <v>20</v>
      </c>
      <c r="B5362" t="s">
        <v>22</v>
      </c>
      <c r="C5362" s="6">
        <f t="shared" si="88"/>
        <v>42182.061863440387</v>
      </c>
      <c r="D5362" t="s">
        <v>21</v>
      </c>
      <c r="E5362" s="6">
        <f>IF(Sense_data[[#This Row],[a_1State]]=D5361,E5361,Sense_data[[#This Row],[SysTimeStamp]])</f>
        <v>42182.060902792015</v>
      </c>
      <c r="F5362" s="3" t="str">
        <f>Sense_data[[#This Row],[a_1State]]&amp;TEXT(Sense_data[[#This Row],[StateInstanceTimestamp]],"#.######")</f>
        <v>Off42182.060903</v>
      </c>
      <c r="G5362" s="3">
        <f ca="1">IF(Sense_data[[#This Row],[a_1State]]="Off",RANDBETWEEN(off_min,off_max),RANDBETWEEN(on_min,on_max))/sr_div</f>
        <v>1.2</v>
      </c>
      <c r="H5362" s="3">
        <v>2.9</v>
      </c>
      <c r="I5362" s="3">
        <f>IF(HOUR(Sense_data[[#This Row],[SysTimeStamp]])&lt;12,I5361+$B$14,I5361-$B$14)</f>
        <v>16.237268518519503</v>
      </c>
    </row>
    <row r="5363" spans="1:9" x14ac:dyDescent="0.2">
      <c r="A5363" t="s">
        <v>20</v>
      </c>
      <c r="B5363" t="s">
        <v>22</v>
      </c>
      <c r="C5363" s="6">
        <f t="shared" si="88"/>
        <v>42182.061875014464</v>
      </c>
      <c r="D5363" t="s">
        <v>21</v>
      </c>
      <c r="E5363" s="6">
        <f>IF(Sense_data[[#This Row],[a_1State]]=D5362,E5362,Sense_data[[#This Row],[SysTimeStamp]])</f>
        <v>42182.060902792015</v>
      </c>
      <c r="F5363" s="3" t="str">
        <f>Sense_data[[#This Row],[a_1State]]&amp;TEXT(Sense_data[[#This Row],[StateInstanceTimestamp]],"#.######")</f>
        <v>Off42182.060903</v>
      </c>
      <c r="G5363" s="3">
        <f ca="1">IF(Sense_data[[#This Row],[a_1State]]="Off",RANDBETWEEN(off_min,off_max),RANDBETWEEN(on_min,on_max))/sr_div</f>
        <v>2.7</v>
      </c>
      <c r="H5363" s="3">
        <v>2.6</v>
      </c>
      <c r="I5363" s="3">
        <f>IF(HOUR(Sense_data[[#This Row],[SysTimeStamp]])&lt;12,I5362+$B$14,I5362-$B$14)</f>
        <v>16.237500000000985</v>
      </c>
    </row>
    <row r="5364" spans="1:9" x14ac:dyDescent="0.2">
      <c r="A5364" t="s">
        <v>20</v>
      </c>
      <c r="B5364" t="s">
        <v>22</v>
      </c>
      <c r="C5364" s="6">
        <f t="shared" si="88"/>
        <v>42182.061886588541</v>
      </c>
      <c r="D5364" t="s">
        <v>21</v>
      </c>
      <c r="E5364" s="6">
        <f>IF(Sense_data[[#This Row],[a_1State]]=D5363,E5363,Sense_data[[#This Row],[SysTimeStamp]])</f>
        <v>42182.060902792015</v>
      </c>
      <c r="F5364" s="3" t="str">
        <f>Sense_data[[#This Row],[a_1State]]&amp;TEXT(Sense_data[[#This Row],[StateInstanceTimestamp]],"#.######")</f>
        <v>Off42182.060903</v>
      </c>
      <c r="G5364" s="3">
        <f ca="1">IF(Sense_data[[#This Row],[a_1State]]="Off",RANDBETWEEN(off_min,off_max),RANDBETWEEN(on_min,on_max))/sr_div</f>
        <v>2.9</v>
      </c>
      <c r="H5364" s="3">
        <v>2.5</v>
      </c>
      <c r="I5364" s="3">
        <f>IF(HOUR(Sense_data[[#This Row],[SysTimeStamp]])&lt;12,I5363+$B$14,I5363-$B$14)</f>
        <v>16.237731481482466</v>
      </c>
    </row>
    <row r="5365" spans="1:9" x14ac:dyDescent="0.2">
      <c r="A5365" t="s">
        <v>20</v>
      </c>
      <c r="B5365" t="s">
        <v>22</v>
      </c>
      <c r="C5365" s="6">
        <f t="shared" si="88"/>
        <v>42182.061898162618</v>
      </c>
      <c r="D5365" t="s">
        <v>21</v>
      </c>
      <c r="E5365" s="6">
        <f>IF(Sense_data[[#This Row],[a_1State]]=D5364,E5364,Sense_data[[#This Row],[SysTimeStamp]])</f>
        <v>42182.060902792015</v>
      </c>
      <c r="F5365" s="3" t="str">
        <f>Sense_data[[#This Row],[a_1State]]&amp;TEXT(Sense_data[[#This Row],[StateInstanceTimestamp]],"#.######")</f>
        <v>Off42182.060903</v>
      </c>
      <c r="G5365" s="3">
        <f ca="1">IF(Sense_data[[#This Row],[a_1State]]="Off",RANDBETWEEN(off_min,off_max),RANDBETWEEN(on_min,on_max))/sr_div</f>
        <v>2.4</v>
      </c>
      <c r="H5365" s="3">
        <v>1.8</v>
      </c>
      <c r="I5365" s="3">
        <f>IF(HOUR(Sense_data[[#This Row],[SysTimeStamp]])&lt;12,I5364+$B$14,I5364-$B$14)</f>
        <v>16.237962962963948</v>
      </c>
    </row>
    <row r="5366" spans="1:9" x14ac:dyDescent="0.2">
      <c r="A5366" t="s">
        <v>20</v>
      </c>
      <c r="B5366" t="s">
        <v>22</v>
      </c>
      <c r="C5366" s="6">
        <f t="shared" si="88"/>
        <v>42182.061909736694</v>
      </c>
      <c r="D5366" t="s">
        <v>21</v>
      </c>
      <c r="E5366" s="6">
        <f>IF(Sense_data[[#This Row],[a_1State]]=D5365,E5365,Sense_data[[#This Row],[SysTimeStamp]])</f>
        <v>42182.060902792015</v>
      </c>
      <c r="F5366" s="3" t="str">
        <f>Sense_data[[#This Row],[a_1State]]&amp;TEXT(Sense_data[[#This Row],[StateInstanceTimestamp]],"#.######")</f>
        <v>Off42182.060903</v>
      </c>
      <c r="G5366" s="3">
        <f ca="1">IF(Sense_data[[#This Row],[a_1State]]="Off",RANDBETWEEN(off_min,off_max),RANDBETWEEN(on_min,on_max))/sr_div</f>
        <v>2.1</v>
      </c>
      <c r="H5366" s="3">
        <v>1.4</v>
      </c>
      <c r="I5366" s="3">
        <f>IF(HOUR(Sense_data[[#This Row],[SysTimeStamp]])&lt;12,I5365+$B$14,I5365-$B$14)</f>
        <v>16.23819444444543</v>
      </c>
    </row>
    <row r="5367" spans="1:9" x14ac:dyDescent="0.2">
      <c r="A5367" t="s">
        <v>20</v>
      </c>
      <c r="B5367" t="s">
        <v>22</v>
      </c>
      <c r="C5367" s="6">
        <f t="shared" si="88"/>
        <v>42182.061921310771</v>
      </c>
      <c r="D5367" t="s">
        <v>21</v>
      </c>
      <c r="E5367" s="6">
        <f>IF(Sense_data[[#This Row],[a_1State]]=D5366,E5366,Sense_data[[#This Row],[SysTimeStamp]])</f>
        <v>42182.060902792015</v>
      </c>
      <c r="F5367" s="3" t="str">
        <f>Sense_data[[#This Row],[a_1State]]&amp;TEXT(Sense_data[[#This Row],[StateInstanceTimestamp]],"#.######")</f>
        <v>Off42182.060903</v>
      </c>
      <c r="G5367" s="3">
        <f ca="1">IF(Sense_data[[#This Row],[a_1State]]="Off",RANDBETWEEN(off_min,off_max),RANDBETWEEN(on_min,on_max))/sr_div</f>
        <v>2.9</v>
      </c>
      <c r="H5367" s="3">
        <v>2.8</v>
      </c>
      <c r="I5367" s="3">
        <f>IF(HOUR(Sense_data[[#This Row],[SysTimeStamp]])&lt;12,I5366+$B$14,I5366-$B$14)</f>
        <v>16.238425925926911</v>
      </c>
    </row>
    <row r="5368" spans="1:9" x14ac:dyDescent="0.2">
      <c r="A5368" t="s">
        <v>20</v>
      </c>
      <c r="B5368" t="s">
        <v>22</v>
      </c>
      <c r="C5368" s="6">
        <f t="shared" si="88"/>
        <v>42182.061932884848</v>
      </c>
      <c r="D5368" t="s">
        <v>21</v>
      </c>
      <c r="E5368" s="6">
        <f>IF(Sense_data[[#This Row],[a_1State]]=D5367,E5367,Sense_data[[#This Row],[SysTimeStamp]])</f>
        <v>42182.060902792015</v>
      </c>
      <c r="F5368" s="3" t="str">
        <f>Sense_data[[#This Row],[a_1State]]&amp;TEXT(Sense_data[[#This Row],[StateInstanceTimestamp]],"#.######")</f>
        <v>Off42182.060903</v>
      </c>
      <c r="G5368" s="3">
        <f ca="1">IF(Sense_data[[#This Row],[a_1State]]="Off",RANDBETWEEN(off_min,off_max),RANDBETWEEN(on_min,on_max))/sr_div</f>
        <v>2</v>
      </c>
      <c r="H5368" s="3">
        <v>1.8</v>
      </c>
      <c r="I5368" s="3">
        <f>IF(HOUR(Sense_data[[#This Row],[SysTimeStamp]])&lt;12,I5367+$B$14,I5367-$B$14)</f>
        <v>16.238657407408393</v>
      </c>
    </row>
    <row r="5369" spans="1:9" x14ac:dyDescent="0.2">
      <c r="A5369" t="s">
        <v>20</v>
      </c>
      <c r="B5369" t="s">
        <v>22</v>
      </c>
      <c r="C5369" s="6">
        <f t="shared" si="88"/>
        <v>42182.061944458925</v>
      </c>
      <c r="D5369" t="s">
        <v>21</v>
      </c>
      <c r="E5369" s="6">
        <f>IF(Sense_data[[#This Row],[a_1State]]=D5368,E5368,Sense_data[[#This Row],[SysTimeStamp]])</f>
        <v>42182.060902792015</v>
      </c>
      <c r="F5369" s="3" t="str">
        <f>Sense_data[[#This Row],[a_1State]]&amp;TEXT(Sense_data[[#This Row],[StateInstanceTimestamp]],"#.######")</f>
        <v>Off42182.060903</v>
      </c>
      <c r="G5369" s="3">
        <f ca="1">IF(Sense_data[[#This Row],[a_1State]]="Off",RANDBETWEEN(off_min,off_max),RANDBETWEEN(on_min,on_max))/sr_div</f>
        <v>1.2</v>
      </c>
      <c r="H5369" s="3">
        <v>2.2000000000000002</v>
      </c>
      <c r="I5369" s="3">
        <f>IF(HOUR(Sense_data[[#This Row],[SysTimeStamp]])&lt;12,I5368+$B$14,I5368-$B$14)</f>
        <v>16.238888888889875</v>
      </c>
    </row>
    <row r="5370" spans="1:9" x14ac:dyDescent="0.2">
      <c r="A5370" t="s">
        <v>20</v>
      </c>
      <c r="B5370" t="s">
        <v>22</v>
      </c>
      <c r="C5370" s="6">
        <f t="shared" si="88"/>
        <v>42182.061956033001</v>
      </c>
      <c r="D5370" t="s">
        <v>21</v>
      </c>
      <c r="E5370" s="6">
        <f>IF(Sense_data[[#This Row],[a_1State]]=D5369,E5369,Sense_data[[#This Row],[SysTimeStamp]])</f>
        <v>42182.060902792015</v>
      </c>
      <c r="F5370" s="3" t="str">
        <f>Sense_data[[#This Row],[a_1State]]&amp;TEXT(Sense_data[[#This Row],[StateInstanceTimestamp]],"#.######")</f>
        <v>Off42182.060903</v>
      </c>
      <c r="G5370" s="3">
        <f ca="1">IF(Sense_data[[#This Row],[a_1State]]="Off",RANDBETWEEN(off_min,off_max),RANDBETWEEN(on_min,on_max))/sr_div</f>
        <v>2</v>
      </c>
      <c r="H5370" s="3">
        <v>1.7</v>
      </c>
      <c r="I5370" s="3">
        <f>IF(HOUR(Sense_data[[#This Row],[SysTimeStamp]])&lt;12,I5369+$B$14,I5369-$B$14)</f>
        <v>16.239120370371356</v>
      </c>
    </row>
    <row r="5371" spans="1:9" x14ac:dyDescent="0.2">
      <c r="A5371" t="s">
        <v>20</v>
      </c>
      <c r="B5371" t="s">
        <v>22</v>
      </c>
      <c r="C5371" s="6">
        <f t="shared" si="88"/>
        <v>42182.061967607078</v>
      </c>
      <c r="D5371" t="s">
        <v>21</v>
      </c>
      <c r="E5371" s="6">
        <f>IF(Sense_data[[#This Row],[a_1State]]=D5370,E5370,Sense_data[[#This Row],[SysTimeStamp]])</f>
        <v>42182.060902792015</v>
      </c>
      <c r="F5371" s="3" t="str">
        <f>Sense_data[[#This Row],[a_1State]]&amp;TEXT(Sense_data[[#This Row],[StateInstanceTimestamp]],"#.######")</f>
        <v>Off42182.060903</v>
      </c>
      <c r="G5371" s="3">
        <f ca="1">IF(Sense_data[[#This Row],[a_1State]]="Off",RANDBETWEEN(off_min,off_max),RANDBETWEEN(on_min,on_max))/sr_div</f>
        <v>2.2999999999999998</v>
      </c>
      <c r="H5371" s="3">
        <v>1.8</v>
      </c>
      <c r="I5371" s="3">
        <f>IF(HOUR(Sense_data[[#This Row],[SysTimeStamp]])&lt;12,I5370+$B$14,I5370-$B$14)</f>
        <v>16.239351851852838</v>
      </c>
    </row>
    <row r="5372" spans="1:9" x14ac:dyDescent="0.2">
      <c r="A5372" t="s">
        <v>20</v>
      </c>
      <c r="B5372" t="s">
        <v>22</v>
      </c>
      <c r="C5372" s="6">
        <f t="shared" si="88"/>
        <v>42182.061979181155</v>
      </c>
      <c r="D5372" t="s">
        <v>21</v>
      </c>
      <c r="E5372" s="6">
        <f>IF(Sense_data[[#This Row],[a_1State]]=D5371,E5371,Sense_data[[#This Row],[SysTimeStamp]])</f>
        <v>42182.060902792015</v>
      </c>
      <c r="F5372" s="3" t="str">
        <f>Sense_data[[#This Row],[a_1State]]&amp;TEXT(Sense_data[[#This Row],[StateInstanceTimestamp]],"#.######")</f>
        <v>Off42182.060903</v>
      </c>
      <c r="G5372" s="3">
        <f ca="1">IF(Sense_data[[#This Row],[a_1State]]="Off",RANDBETWEEN(off_min,off_max),RANDBETWEEN(on_min,on_max))/sr_div</f>
        <v>2.6</v>
      </c>
      <c r="H5372" s="3">
        <v>1.2</v>
      </c>
      <c r="I5372" s="3">
        <f>IF(HOUR(Sense_data[[#This Row],[SysTimeStamp]])&lt;12,I5371+$B$14,I5371-$B$14)</f>
        <v>16.23958333333432</v>
      </c>
    </row>
    <row r="5373" spans="1:9" x14ac:dyDescent="0.2">
      <c r="A5373" t="s">
        <v>20</v>
      </c>
      <c r="B5373" t="s">
        <v>22</v>
      </c>
      <c r="C5373" s="6">
        <f t="shared" si="88"/>
        <v>42182.061990755232</v>
      </c>
      <c r="D5373" t="s">
        <v>21</v>
      </c>
      <c r="E5373" s="6">
        <f>IF(Sense_data[[#This Row],[a_1State]]=D5372,E5372,Sense_data[[#This Row],[SysTimeStamp]])</f>
        <v>42182.060902792015</v>
      </c>
      <c r="F5373" s="3" t="str">
        <f>Sense_data[[#This Row],[a_1State]]&amp;TEXT(Sense_data[[#This Row],[StateInstanceTimestamp]],"#.######")</f>
        <v>Off42182.060903</v>
      </c>
      <c r="G5373" s="3">
        <f ca="1">IF(Sense_data[[#This Row],[a_1State]]="Off",RANDBETWEEN(off_min,off_max),RANDBETWEEN(on_min,on_max))/sr_div</f>
        <v>1.1000000000000001</v>
      </c>
      <c r="H5373" s="3">
        <v>1.6</v>
      </c>
      <c r="I5373" s="3">
        <f>IF(HOUR(Sense_data[[#This Row],[SysTimeStamp]])&lt;12,I5372+$B$14,I5372-$B$14)</f>
        <v>16.239814814815801</v>
      </c>
    </row>
    <row r="5374" spans="1:9" x14ac:dyDescent="0.2">
      <c r="A5374" t="s">
        <v>20</v>
      </c>
      <c r="B5374" t="s">
        <v>22</v>
      </c>
      <c r="C5374" s="6">
        <f t="shared" si="88"/>
        <v>42182.062002329309</v>
      </c>
      <c r="D5374" t="s">
        <v>21</v>
      </c>
      <c r="E5374" s="6">
        <f>IF(Sense_data[[#This Row],[a_1State]]=D5373,E5373,Sense_data[[#This Row],[SysTimeStamp]])</f>
        <v>42182.060902792015</v>
      </c>
      <c r="F5374" s="3" t="str">
        <f>Sense_data[[#This Row],[a_1State]]&amp;TEXT(Sense_data[[#This Row],[StateInstanceTimestamp]],"#.######")</f>
        <v>Off42182.060903</v>
      </c>
      <c r="G5374" s="3">
        <f ca="1">IF(Sense_data[[#This Row],[a_1State]]="Off",RANDBETWEEN(off_min,off_max),RANDBETWEEN(on_min,on_max))/sr_div</f>
        <v>1.9</v>
      </c>
      <c r="H5374" s="3">
        <v>2</v>
      </c>
      <c r="I5374" s="3">
        <f>IF(HOUR(Sense_data[[#This Row],[SysTimeStamp]])&lt;12,I5373+$B$14,I5373-$B$14)</f>
        <v>16.240046296297283</v>
      </c>
    </row>
    <row r="5375" spans="1:9" x14ac:dyDescent="0.2">
      <c r="A5375" t="s">
        <v>20</v>
      </c>
      <c r="B5375" t="s">
        <v>22</v>
      </c>
      <c r="C5375" s="6">
        <f t="shared" si="88"/>
        <v>42182.062013903385</v>
      </c>
      <c r="D5375" t="s">
        <v>21</v>
      </c>
      <c r="E5375" s="6">
        <f>IF(Sense_data[[#This Row],[a_1State]]=D5374,E5374,Sense_data[[#This Row],[SysTimeStamp]])</f>
        <v>42182.060902792015</v>
      </c>
      <c r="F5375" s="3" t="str">
        <f>Sense_data[[#This Row],[a_1State]]&amp;TEXT(Sense_data[[#This Row],[StateInstanceTimestamp]],"#.######")</f>
        <v>Off42182.060903</v>
      </c>
      <c r="G5375" s="3">
        <f ca="1">IF(Sense_data[[#This Row],[a_1State]]="Off",RANDBETWEEN(off_min,off_max),RANDBETWEEN(on_min,on_max))/sr_div</f>
        <v>1.9</v>
      </c>
      <c r="H5375" s="3">
        <v>1.6</v>
      </c>
      <c r="I5375" s="3">
        <f>IF(HOUR(Sense_data[[#This Row],[SysTimeStamp]])&lt;12,I5374+$B$14,I5374-$B$14)</f>
        <v>16.240277777778765</v>
      </c>
    </row>
    <row r="5376" spans="1:9" x14ac:dyDescent="0.2">
      <c r="A5376" t="s">
        <v>20</v>
      </c>
      <c r="B5376" t="s">
        <v>22</v>
      </c>
      <c r="C5376" s="6">
        <f t="shared" si="88"/>
        <v>42182.062025477462</v>
      </c>
      <c r="D5376" t="s">
        <v>21</v>
      </c>
      <c r="E5376" s="6">
        <f>IF(Sense_data[[#This Row],[a_1State]]=D5375,E5375,Sense_data[[#This Row],[SysTimeStamp]])</f>
        <v>42182.060902792015</v>
      </c>
      <c r="F5376" s="3" t="str">
        <f>Sense_data[[#This Row],[a_1State]]&amp;TEXT(Sense_data[[#This Row],[StateInstanceTimestamp]],"#.######")</f>
        <v>Off42182.060903</v>
      </c>
      <c r="G5376" s="3">
        <f ca="1">IF(Sense_data[[#This Row],[a_1State]]="Off",RANDBETWEEN(off_min,off_max),RANDBETWEEN(on_min,on_max))/sr_div</f>
        <v>2.5</v>
      </c>
      <c r="H5376" s="3">
        <v>2.7</v>
      </c>
      <c r="I5376" s="3">
        <f>IF(HOUR(Sense_data[[#This Row],[SysTimeStamp]])&lt;12,I5375+$B$14,I5375-$B$14)</f>
        <v>16.240509259260246</v>
      </c>
    </row>
    <row r="5377" spans="1:9" x14ac:dyDescent="0.2">
      <c r="A5377" t="s">
        <v>20</v>
      </c>
      <c r="B5377" t="s">
        <v>22</v>
      </c>
      <c r="C5377" s="6">
        <f t="shared" si="88"/>
        <v>42182.062037051539</v>
      </c>
      <c r="D5377" t="s">
        <v>21</v>
      </c>
      <c r="E5377" s="6">
        <f>IF(Sense_data[[#This Row],[a_1State]]=D5376,E5376,Sense_data[[#This Row],[SysTimeStamp]])</f>
        <v>42182.060902792015</v>
      </c>
      <c r="F5377" s="3" t="str">
        <f>Sense_data[[#This Row],[a_1State]]&amp;TEXT(Sense_data[[#This Row],[StateInstanceTimestamp]],"#.######")</f>
        <v>Off42182.060903</v>
      </c>
      <c r="G5377" s="3">
        <f ca="1">IF(Sense_data[[#This Row],[a_1State]]="Off",RANDBETWEEN(off_min,off_max),RANDBETWEEN(on_min,on_max))/sr_div</f>
        <v>2.1</v>
      </c>
      <c r="H5377" s="3">
        <v>3</v>
      </c>
      <c r="I5377" s="3">
        <f>IF(HOUR(Sense_data[[#This Row],[SysTimeStamp]])&lt;12,I5376+$B$14,I5376-$B$14)</f>
        <v>16.240740740741728</v>
      </c>
    </row>
    <row r="5378" spans="1:9" x14ac:dyDescent="0.2">
      <c r="A5378" t="s">
        <v>20</v>
      </c>
      <c r="B5378" t="s">
        <v>22</v>
      </c>
      <c r="C5378" s="6">
        <f t="shared" si="88"/>
        <v>42182.062048625616</v>
      </c>
      <c r="D5378" t="s">
        <v>21</v>
      </c>
      <c r="E5378" s="6">
        <f>IF(Sense_data[[#This Row],[a_1State]]=D5377,E5377,Sense_data[[#This Row],[SysTimeStamp]])</f>
        <v>42182.060902792015</v>
      </c>
      <c r="F5378" s="3" t="str">
        <f>Sense_data[[#This Row],[a_1State]]&amp;TEXT(Sense_data[[#This Row],[StateInstanceTimestamp]],"#.######")</f>
        <v>Off42182.060903</v>
      </c>
      <c r="G5378" s="3">
        <f ca="1">IF(Sense_data[[#This Row],[a_1State]]="Off",RANDBETWEEN(off_min,off_max),RANDBETWEEN(on_min,on_max))/sr_div</f>
        <v>3</v>
      </c>
      <c r="H5378" s="3">
        <v>2.4</v>
      </c>
      <c r="I5378" s="3">
        <f>IF(HOUR(Sense_data[[#This Row],[SysTimeStamp]])&lt;12,I5377+$B$14,I5377-$B$14)</f>
        <v>16.24097222222321</v>
      </c>
    </row>
    <row r="5379" spans="1:9" x14ac:dyDescent="0.2">
      <c r="A5379" t="s">
        <v>20</v>
      </c>
      <c r="B5379" t="s">
        <v>22</v>
      </c>
      <c r="C5379" s="6">
        <f t="shared" si="88"/>
        <v>42182.062060199692</v>
      </c>
      <c r="D5379" t="s">
        <v>21</v>
      </c>
      <c r="E5379" s="6">
        <f>IF(Sense_data[[#This Row],[a_1State]]=D5378,E5378,Sense_data[[#This Row],[SysTimeStamp]])</f>
        <v>42182.060902792015</v>
      </c>
      <c r="F5379" s="3" t="str">
        <f>Sense_data[[#This Row],[a_1State]]&amp;TEXT(Sense_data[[#This Row],[StateInstanceTimestamp]],"#.######")</f>
        <v>Off42182.060903</v>
      </c>
      <c r="G5379" s="3">
        <f ca="1">IF(Sense_data[[#This Row],[a_1State]]="Off",RANDBETWEEN(off_min,off_max),RANDBETWEEN(on_min,on_max))/sr_div</f>
        <v>1.6</v>
      </c>
      <c r="H5379" s="3">
        <v>3</v>
      </c>
      <c r="I5379" s="3">
        <f>IF(HOUR(Sense_data[[#This Row],[SysTimeStamp]])&lt;12,I5378+$B$14,I5378-$B$14)</f>
        <v>16.241203703704691</v>
      </c>
    </row>
    <row r="5380" spans="1:9" x14ac:dyDescent="0.2">
      <c r="A5380" t="s">
        <v>20</v>
      </c>
      <c r="B5380" t="s">
        <v>22</v>
      </c>
      <c r="C5380" s="6">
        <f t="shared" si="88"/>
        <v>42182.062071773769</v>
      </c>
      <c r="D5380" t="s">
        <v>21</v>
      </c>
      <c r="E5380" s="6">
        <f>IF(Sense_data[[#This Row],[a_1State]]=D5379,E5379,Sense_data[[#This Row],[SysTimeStamp]])</f>
        <v>42182.060902792015</v>
      </c>
      <c r="F5380" s="3" t="str">
        <f>Sense_data[[#This Row],[a_1State]]&amp;TEXT(Sense_data[[#This Row],[StateInstanceTimestamp]],"#.######")</f>
        <v>Off42182.060903</v>
      </c>
      <c r="G5380" s="3">
        <f ca="1">IF(Sense_data[[#This Row],[a_1State]]="Off",RANDBETWEEN(off_min,off_max),RANDBETWEEN(on_min,on_max))/sr_div</f>
        <v>1.9</v>
      </c>
      <c r="H5380" s="3">
        <v>1.7</v>
      </c>
      <c r="I5380" s="3">
        <f>IF(HOUR(Sense_data[[#This Row],[SysTimeStamp]])&lt;12,I5379+$B$14,I5379-$B$14)</f>
        <v>16.241435185186173</v>
      </c>
    </row>
    <row r="5381" spans="1:9" x14ac:dyDescent="0.2">
      <c r="A5381" t="s">
        <v>20</v>
      </c>
      <c r="B5381" t="s">
        <v>22</v>
      </c>
      <c r="C5381" s="6">
        <f t="shared" si="88"/>
        <v>42182.062083347846</v>
      </c>
      <c r="D5381" t="s">
        <v>21</v>
      </c>
      <c r="E5381" s="6">
        <f>IF(Sense_data[[#This Row],[a_1State]]=D5380,E5380,Sense_data[[#This Row],[SysTimeStamp]])</f>
        <v>42182.060902792015</v>
      </c>
      <c r="F5381" s="3" t="str">
        <f>Sense_data[[#This Row],[a_1State]]&amp;TEXT(Sense_data[[#This Row],[StateInstanceTimestamp]],"#.######")</f>
        <v>Off42182.060903</v>
      </c>
      <c r="G5381" s="3">
        <f ca="1">IF(Sense_data[[#This Row],[a_1State]]="Off",RANDBETWEEN(off_min,off_max),RANDBETWEEN(on_min,on_max))/sr_div</f>
        <v>1.2</v>
      </c>
      <c r="H5381" s="3">
        <v>1.7</v>
      </c>
      <c r="I5381" s="3">
        <f>IF(HOUR(Sense_data[[#This Row],[SysTimeStamp]])&lt;12,I5380+$B$14,I5380-$B$14)</f>
        <v>16.241666666667655</v>
      </c>
    </row>
    <row r="5382" spans="1:9" x14ac:dyDescent="0.2">
      <c r="A5382" t="s">
        <v>20</v>
      </c>
      <c r="B5382" t="s">
        <v>22</v>
      </c>
      <c r="C5382" s="6">
        <f t="shared" si="88"/>
        <v>42182.062094921923</v>
      </c>
      <c r="D5382" t="s">
        <v>21</v>
      </c>
      <c r="E5382" s="6">
        <f>IF(Sense_data[[#This Row],[a_1State]]=D5381,E5381,Sense_data[[#This Row],[SysTimeStamp]])</f>
        <v>42182.060902792015</v>
      </c>
      <c r="F5382" s="3" t="str">
        <f>Sense_data[[#This Row],[a_1State]]&amp;TEXT(Sense_data[[#This Row],[StateInstanceTimestamp]],"#.######")</f>
        <v>Off42182.060903</v>
      </c>
      <c r="G5382" s="3">
        <f ca="1">IF(Sense_data[[#This Row],[a_1State]]="Off",RANDBETWEEN(off_min,off_max),RANDBETWEEN(on_min,on_max))/sr_div</f>
        <v>1.8</v>
      </c>
      <c r="H5382" s="3">
        <v>2.5</v>
      </c>
      <c r="I5382" s="3">
        <f>IF(HOUR(Sense_data[[#This Row],[SysTimeStamp]])&lt;12,I5381+$B$14,I5381-$B$14)</f>
        <v>16.241898148149136</v>
      </c>
    </row>
    <row r="5383" spans="1:9" x14ac:dyDescent="0.2">
      <c r="A5383" t="s">
        <v>20</v>
      </c>
      <c r="B5383" t="s">
        <v>22</v>
      </c>
      <c r="C5383" s="6">
        <f t="shared" si="88"/>
        <v>42182.062106496</v>
      </c>
      <c r="D5383" t="s">
        <v>21</v>
      </c>
      <c r="E5383" s="6">
        <f>IF(Sense_data[[#This Row],[a_1State]]=D5382,E5382,Sense_data[[#This Row],[SysTimeStamp]])</f>
        <v>42182.060902792015</v>
      </c>
      <c r="F5383" s="3" t="str">
        <f>Sense_data[[#This Row],[a_1State]]&amp;TEXT(Sense_data[[#This Row],[StateInstanceTimestamp]],"#.######")</f>
        <v>Off42182.060903</v>
      </c>
      <c r="G5383" s="3">
        <f ca="1">IF(Sense_data[[#This Row],[a_1State]]="Off",RANDBETWEEN(off_min,off_max),RANDBETWEEN(on_min,on_max))/sr_div</f>
        <v>1.5</v>
      </c>
      <c r="H5383" s="3">
        <v>2.2000000000000002</v>
      </c>
      <c r="I5383" s="3">
        <f>IF(HOUR(Sense_data[[#This Row],[SysTimeStamp]])&lt;12,I5382+$B$14,I5382-$B$14)</f>
        <v>16.242129629630618</v>
      </c>
    </row>
    <row r="5384" spans="1:9" x14ac:dyDescent="0.2">
      <c r="A5384" t="s">
        <v>20</v>
      </c>
      <c r="B5384" t="s">
        <v>22</v>
      </c>
      <c r="C5384" s="6">
        <f t="shared" si="88"/>
        <v>42182.062118070076</v>
      </c>
      <c r="D5384" t="s">
        <v>21</v>
      </c>
      <c r="E5384" s="6">
        <f>IF(Sense_data[[#This Row],[a_1State]]=D5383,E5383,Sense_data[[#This Row],[SysTimeStamp]])</f>
        <v>42182.060902792015</v>
      </c>
      <c r="F5384" s="3" t="str">
        <f>Sense_data[[#This Row],[a_1State]]&amp;TEXT(Sense_data[[#This Row],[StateInstanceTimestamp]],"#.######")</f>
        <v>Off42182.060903</v>
      </c>
      <c r="G5384" s="3">
        <f ca="1">IF(Sense_data[[#This Row],[a_1State]]="Off",RANDBETWEEN(off_min,off_max),RANDBETWEEN(on_min,on_max))/sr_div</f>
        <v>2.1</v>
      </c>
      <c r="H5384" s="3">
        <v>1.9</v>
      </c>
      <c r="I5384" s="3">
        <f>IF(HOUR(Sense_data[[#This Row],[SysTimeStamp]])&lt;12,I5383+$B$14,I5383-$B$14)</f>
        <v>16.2423611111121</v>
      </c>
    </row>
    <row r="5385" spans="1:9" x14ac:dyDescent="0.2">
      <c r="A5385" t="s">
        <v>20</v>
      </c>
      <c r="B5385" t="s">
        <v>22</v>
      </c>
      <c r="C5385" s="6">
        <f t="shared" si="88"/>
        <v>42182.062129644153</v>
      </c>
      <c r="D5385" t="s">
        <v>21</v>
      </c>
      <c r="E5385" s="6">
        <f>IF(Sense_data[[#This Row],[a_1State]]=D5384,E5384,Sense_data[[#This Row],[SysTimeStamp]])</f>
        <v>42182.060902792015</v>
      </c>
      <c r="F5385" s="3" t="str">
        <f>Sense_data[[#This Row],[a_1State]]&amp;TEXT(Sense_data[[#This Row],[StateInstanceTimestamp]],"#.######")</f>
        <v>Off42182.060903</v>
      </c>
      <c r="G5385" s="3">
        <f ca="1">IF(Sense_data[[#This Row],[a_1State]]="Off",RANDBETWEEN(off_min,off_max),RANDBETWEEN(on_min,on_max))/sr_div</f>
        <v>2.7</v>
      </c>
      <c r="H5385" s="3">
        <v>2.7</v>
      </c>
      <c r="I5385" s="3">
        <f>IF(HOUR(Sense_data[[#This Row],[SysTimeStamp]])&lt;12,I5384+$B$14,I5384-$B$14)</f>
        <v>16.242592592593581</v>
      </c>
    </row>
    <row r="5386" spans="1:9" x14ac:dyDescent="0.2">
      <c r="A5386" t="s">
        <v>20</v>
      </c>
      <c r="B5386" t="s">
        <v>22</v>
      </c>
      <c r="C5386" s="6">
        <f t="shared" si="88"/>
        <v>42182.06214121823</v>
      </c>
      <c r="D5386" t="s">
        <v>21</v>
      </c>
      <c r="E5386" s="6">
        <f>IF(Sense_data[[#This Row],[a_1State]]=D5385,E5385,Sense_data[[#This Row],[SysTimeStamp]])</f>
        <v>42182.060902792015</v>
      </c>
      <c r="F5386" s="3" t="str">
        <f>Sense_data[[#This Row],[a_1State]]&amp;TEXT(Sense_data[[#This Row],[StateInstanceTimestamp]],"#.######")</f>
        <v>Off42182.060903</v>
      </c>
      <c r="G5386" s="3">
        <f ca="1">IF(Sense_data[[#This Row],[a_1State]]="Off",RANDBETWEEN(off_min,off_max),RANDBETWEEN(on_min,on_max))/sr_div</f>
        <v>3</v>
      </c>
      <c r="H5386" s="3">
        <v>2.9</v>
      </c>
      <c r="I5386" s="3">
        <f>IF(HOUR(Sense_data[[#This Row],[SysTimeStamp]])&lt;12,I5385+$B$14,I5385-$B$14)</f>
        <v>16.242824074075063</v>
      </c>
    </row>
    <row r="5387" spans="1:9" x14ac:dyDescent="0.2">
      <c r="A5387" t="s">
        <v>20</v>
      </c>
      <c r="B5387" t="s">
        <v>22</v>
      </c>
      <c r="C5387" s="6">
        <f t="shared" si="88"/>
        <v>42182.062152792307</v>
      </c>
      <c r="D5387" t="s">
        <v>21</v>
      </c>
      <c r="E5387" s="6">
        <f>IF(Sense_data[[#This Row],[a_1State]]=D5386,E5386,Sense_data[[#This Row],[SysTimeStamp]])</f>
        <v>42182.060902792015</v>
      </c>
      <c r="F5387" s="3" t="str">
        <f>Sense_data[[#This Row],[a_1State]]&amp;TEXT(Sense_data[[#This Row],[StateInstanceTimestamp]],"#.######")</f>
        <v>Off42182.060903</v>
      </c>
      <c r="G5387" s="3">
        <f ca="1">IF(Sense_data[[#This Row],[a_1State]]="Off",RANDBETWEEN(off_min,off_max),RANDBETWEEN(on_min,on_max))/sr_div</f>
        <v>1.2</v>
      </c>
      <c r="H5387" s="3">
        <v>1</v>
      </c>
      <c r="I5387" s="3">
        <f>IF(HOUR(Sense_data[[#This Row],[SysTimeStamp]])&lt;12,I5386+$B$14,I5386-$B$14)</f>
        <v>16.243055555556545</v>
      </c>
    </row>
    <row r="5388" spans="1:9" x14ac:dyDescent="0.2">
      <c r="A5388" t="s">
        <v>20</v>
      </c>
      <c r="B5388" t="s">
        <v>22</v>
      </c>
      <c r="C5388" s="6">
        <f t="shared" si="88"/>
        <v>42182.062164366384</v>
      </c>
      <c r="D5388" t="s">
        <v>21</v>
      </c>
      <c r="E5388" s="6">
        <f>IF(Sense_data[[#This Row],[a_1State]]=D5387,E5387,Sense_data[[#This Row],[SysTimeStamp]])</f>
        <v>42182.060902792015</v>
      </c>
      <c r="F5388" s="3" t="str">
        <f>Sense_data[[#This Row],[a_1State]]&amp;TEXT(Sense_data[[#This Row],[StateInstanceTimestamp]],"#.######")</f>
        <v>Off42182.060903</v>
      </c>
      <c r="G5388" s="3">
        <f ca="1">IF(Sense_data[[#This Row],[a_1State]]="Off",RANDBETWEEN(off_min,off_max),RANDBETWEEN(on_min,on_max))/sr_div</f>
        <v>1.4</v>
      </c>
      <c r="H5388" s="3">
        <v>2.2000000000000002</v>
      </c>
      <c r="I5388" s="3">
        <f>IF(HOUR(Sense_data[[#This Row],[SysTimeStamp]])&lt;12,I5387+$B$14,I5387-$B$14)</f>
        <v>16.243287037038026</v>
      </c>
    </row>
    <row r="5389" spans="1:9" x14ac:dyDescent="0.2">
      <c r="A5389" t="s">
        <v>20</v>
      </c>
      <c r="B5389" t="s">
        <v>22</v>
      </c>
      <c r="C5389" s="6">
        <f t="shared" si="88"/>
        <v>42182.06217594046</v>
      </c>
      <c r="D5389" t="s">
        <v>21</v>
      </c>
      <c r="E5389" s="6">
        <f>IF(Sense_data[[#This Row],[a_1State]]=D5388,E5388,Sense_data[[#This Row],[SysTimeStamp]])</f>
        <v>42182.060902792015</v>
      </c>
      <c r="F5389" s="3" t="str">
        <f>Sense_data[[#This Row],[a_1State]]&amp;TEXT(Sense_data[[#This Row],[StateInstanceTimestamp]],"#.######")</f>
        <v>Off42182.060903</v>
      </c>
      <c r="G5389" s="3">
        <f ca="1">IF(Sense_data[[#This Row],[a_1State]]="Off",RANDBETWEEN(off_min,off_max),RANDBETWEEN(on_min,on_max))/sr_div</f>
        <v>1.2</v>
      </c>
      <c r="H5389" s="3">
        <v>2.2000000000000002</v>
      </c>
      <c r="I5389" s="3">
        <f>IF(HOUR(Sense_data[[#This Row],[SysTimeStamp]])&lt;12,I5388+$B$14,I5388-$B$14)</f>
        <v>16.243518518519508</v>
      </c>
    </row>
    <row r="5390" spans="1:9" x14ac:dyDescent="0.2">
      <c r="A5390" t="s">
        <v>20</v>
      </c>
      <c r="B5390" t="s">
        <v>22</v>
      </c>
      <c r="C5390" s="6">
        <f t="shared" si="88"/>
        <v>42182.062187514537</v>
      </c>
      <c r="D5390" t="s">
        <v>21</v>
      </c>
      <c r="E5390" s="6">
        <f>IF(Sense_data[[#This Row],[a_1State]]=D5389,E5389,Sense_data[[#This Row],[SysTimeStamp]])</f>
        <v>42182.060902792015</v>
      </c>
      <c r="F5390" s="3" t="str">
        <f>Sense_data[[#This Row],[a_1State]]&amp;TEXT(Sense_data[[#This Row],[StateInstanceTimestamp]],"#.######")</f>
        <v>Off42182.060903</v>
      </c>
      <c r="G5390" s="3">
        <f ca="1">IF(Sense_data[[#This Row],[a_1State]]="Off",RANDBETWEEN(off_min,off_max),RANDBETWEEN(on_min,on_max))/sr_div</f>
        <v>2.2000000000000002</v>
      </c>
      <c r="H5390" s="3">
        <v>1.2</v>
      </c>
      <c r="I5390" s="3">
        <f>IF(HOUR(Sense_data[[#This Row],[SysTimeStamp]])&lt;12,I5389+$B$14,I5389-$B$14)</f>
        <v>16.24375000000099</v>
      </c>
    </row>
    <row r="5391" spans="1:9" x14ac:dyDescent="0.2">
      <c r="A5391" t="s">
        <v>20</v>
      </c>
      <c r="B5391" t="s">
        <v>22</v>
      </c>
      <c r="C5391" s="6">
        <f t="shared" si="88"/>
        <v>42182.062199088614</v>
      </c>
      <c r="D5391" t="s">
        <v>21</v>
      </c>
      <c r="E5391" s="6">
        <f>IF(Sense_data[[#This Row],[a_1State]]=D5390,E5390,Sense_data[[#This Row],[SysTimeStamp]])</f>
        <v>42182.060902792015</v>
      </c>
      <c r="F5391" s="3" t="str">
        <f>Sense_data[[#This Row],[a_1State]]&amp;TEXT(Sense_data[[#This Row],[StateInstanceTimestamp]],"#.######")</f>
        <v>Off42182.060903</v>
      </c>
      <c r="G5391" s="3">
        <f ca="1">IF(Sense_data[[#This Row],[a_1State]]="Off",RANDBETWEEN(off_min,off_max),RANDBETWEEN(on_min,on_max))/sr_div</f>
        <v>1.8</v>
      </c>
      <c r="H5391" s="3">
        <v>1.8</v>
      </c>
      <c r="I5391" s="3">
        <f>IF(HOUR(Sense_data[[#This Row],[SysTimeStamp]])&lt;12,I5390+$B$14,I5390-$B$14)</f>
        <v>16.243981481482471</v>
      </c>
    </row>
    <row r="5392" spans="1:9" x14ac:dyDescent="0.2">
      <c r="A5392" t="s">
        <v>20</v>
      </c>
      <c r="B5392" t="s">
        <v>22</v>
      </c>
      <c r="C5392" s="6">
        <f t="shared" si="88"/>
        <v>42182.062210662691</v>
      </c>
      <c r="D5392" t="s">
        <v>21</v>
      </c>
      <c r="E5392" s="6">
        <f>IF(Sense_data[[#This Row],[a_1State]]=D5391,E5391,Sense_data[[#This Row],[SysTimeStamp]])</f>
        <v>42182.060902792015</v>
      </c>
      <c r="F5392" s="3" t="str">
        <f>Sense_data[[#This Row],[a_1State]]&amp;TEXT(Sense_data[[#This Row],[StateInstanceTimestamp]],"#.######")</f>
        <v>Off42182.060903</v>
      </c>
      <c r="G5392" s="3">
        <f ca="1">IF(Sense_data[[#This Row],[a_1State]]="Off",RANDBETWEEN(off_min,off_max),RANDBETWEEN(on_min,on_max))/sr_div</f>
        <v>1.2</v>
      </c>
      <c r="H5392" s="3">
        <v>2.8</v>
      </c>
      <c r="I5392" s="3">
        <f>IF(HOUR(Sense_data[[#This Row],[SysTimeStamp]])&lt;12,I5391+$B$14,I5391-$B$14)</f>
        <v>16.244212962963953</v>
      </c>
    </row>
    <row r="5393" spans="1:9" x14ac:dyDescent="0.2">
      <c r="A5393" t="s">
        <v>20</v>
      </c>
      <c r="B5393" t="s">
        <v>22</v>
      </c>
      <c r="C5393" s="6">
        <f t="shared" si="88"/>
        <v>42182.062222236767</v>
      </c>
      <c r="D5393" t="s">
        <v>23</v>
      </c>
      <c r="E5393" s="6">
        <f>IF(Sense_data[[#This Row],[a_1State]]=D5392,E5392,Sense_data[[#This Row],[SysTimeStamp]])</f>
        <v>42182.062222236767</v>
      </c>
      <c r="F5393" s="3" t="str">
        <f>Sense_data[[#This Row],[a_1State]]&amp;TEXT(Sense_data[[#This Row],[StateInstanceTimestamp]],"#.######")</f>
        <v>On42182.062222</v>
      </c>
      <c r="G5393" s="3">
        <f ca="1">IF(Sense_data[[#This Row],[a_1State]]="Off",RANDBETWEEN(off_min,off_max),RANDBETWEEN(on_min,on_max))/sr_div</f>
        <v>3.3</v>
      </c>
      <c r="H5393" s="3">
        <v>3.1</v>
      </c>
      <c r="I5393" s="3">
        <f>IF(HOUR(Sense_data[[#This Row],[SysTimeStamp]])&lt;12,I5392+$B$14,I5392-$B$14)</f>
        <v>16.244444444445435</v>
      </c>
    </row>
    <row r="5394" spans="1:9" x14ac:dyDescent="0.2">
      <c r="A5394" t="s">
        <v>20</v>
      </c>
      <c r="B5394" t="s">
        <v>22</v>
      </c>
      <c r="C5394" s="6">
        <f t="shared" si="88"/>
        <v>42182.062233810844</v>
      </c>
      <c r="D5394" t="s">
        <v>23</v>
      </c>
      <c r="E5394" s="6">
        <f>IF(Sense_data[[#This Row],[a_1State]]=D5393,E5393,Sense_data[[#This Row],[SysTimeStamp]])</f>
        <v>42182.062222236767</v>
      </c>
      <c r="F5394" s="3" t="str">
        <f>Sense_data[[#This Row],[a_1State]]&amp;TEXT(Sense_data[[#This Row],[StateInstanceTimestamp]],"#.######")</f>
        <v>On42182.062222</v>
      </c>
      <c r="G5394" s="3">
        <f ca="1">IF(Sense_data[[#This Row],[a_1State]]="Off",RANDBETWEEN(off_min,off_max),RANDBETWEEN(on_min,on_max))/sr_div</f>
        <v>4.8</v>
      </c>
      <c r="H5394" s="3">
        <v>4.7</v>
      </c>
      <c r="I5394" s="3">
        <f>IF(HOUR(Sense_data[[#This Row],[SysTimeStamp]])&lt;12,I5393+$B$14,I5393-$B$14)</f>
        <v>16.244675925926916</v>
      </c>
    </row>
    <row r="5395" spans="1:9" x14ac:dyDescent="0.2">
      <c r="A5395" t="s">
        <v>20</v>
      </c>
      <c r="B5395" t="s">
        <v>22</v>
      </c>
      <c r="C5395" s="6">
        <f t="shared" si="88"/>
        <v>42182.062245384921</v>
      </c>
      <c r="D5395" t="s">
        <v>23</v>
      </c>
      <c r="E5395" s="6">
        <f>IF(Sense_data[[#This Row],[a_1State]]=D5394,E5394,Sense_data[[#This Row],[SysTimeStamp]])</f>
        <v>42182.062222236767</v>
      </c>
      <c r="F5395" s="3" t="str">
        <f>Sense_data[[#This Row],[a_1State]]&amp;TEXT(Sense_data[[#This Row],[StateInstanceTimestamp]],"#.######")</f>
        <v>On42182.062222</v>
      </c>
      <c r="G5395" s="3">
        <f ca="1">IF(Sense_data[[#This Row],[a_1State]]="Off",RANDBETWEEN(off_min,off_max),RANDBETWEEN(on_min,on_max))/sr_div</f>
        <v>5.2</v>
      </c>
      <c r="H5395" s="3">
        <v>3.7</v>
      </c>
      <c r="I5395" s="3">
        <f>IF(HOUR(Sense_data[[#This Row],[SysTimeStamp]])&lt;12,I5394+$B$14,I5394-$B$14)</f>
        <v>16.244907407408398</v>
      </c>
    </row>
    <row r="5396" spans="1:9" x14ac:dyDescent="0.2">
      <c r="A5396" t="s">
        <v>20</v>
      </c>
      <c r="B5396" t="s">
        <v>22</v>
      </c>
      <c r="C5396" s="6">
        <f t="shared" si="88"/>
        <v>42182.062256958998</v>
      </c>
      <c r="D5396" t="s">
        <v>23</v>
      </c>
      <c r="E5396" s="6">
        <f>IF(Sense_data[[#This Row],[a_1State]]=D5395,E5395,Sense_data[[#This Row],[SysTimeStamp]])</f>
        <v>42182.062222236767</v>
      </c>
      <c r="F5396" s="3" t="str">
        <f>Sense_data[[#This Row],[a_1State]]&amp;TEXT(Sense_data[[#This Row],[StateInstanceTimestamp]],"#.######")</f>
        <v>On42182.062222</v>
      </c>
      <c r="G5396" s="3">
        <f ca="1">IF(Sense_data[[#This Row],[a_1State]]="Off",RANDBETWEEN(off_min,off_max),RANDBETWEEN(on_min,on_max))/sr_div</f>
        <v>5.7</v>
      </c>
      <c r="H5396" s="3">
        <v>3.8</v>
      </c>
      <c r="I5396" s="3">
        <f>IF(HOUR(Sense_data[[#This Row],[SysTimeStamp]])&lt;12,I5395+$B$14,I5395-$B$14)</f>
        <v>16.24513888888988</v>
      </c>
    </row>
    <row r="5397" spans="1:9" x14ac:dyDescent="0.2">
      <c r="A5397" t="s">
        <v>20</v>
      </c>
      <c r="B5397" t="s">
        <v>22</v>
      </c>
      <c r="C5397" s="6">
        <f t="shared" si="88"/>
        <v>42182.062268533075</v>
      </c>
      <c r="D5397" t="s">
        <v>23</v>
      </c>
      <c r="E5397" s="6">
        <f>IF(Sense_data[[#This Row],[a_1State]]=D5396,E5396,Sense_data[[#This Row],[SysTimeStamp]])</f>
        <v>42182.062222236767</v>
      </c>
      <c r="F5397" s="3" t="str">
        <f>Sense_data[[#This Row],[a_1State]]&amp;TEXT(Sense_data[[#This Row],[StateInstanceTimestamp]],"#.######")</f>
        <v>On42182.062222</v>
      </c>
      <c r="G5397" s="3">
        <f ca="1">IF(Sense_data[[#This Row],[a_1State]]="Off",RANDBETWEEN(off_min,off_max),RANDBETWEEN(on_min,on_max))/sr_div</f>
        <v>5.4</v>
      </c>
      <c r="H5397" s="3">
        <v>4</v>
      </c>
      <c r="I5397" s="3">
        <f>IF(HOUR(Sense_data[[#This Row],[SysTimeStamp]])&lt;12,I5396+$B$14,I5396-$B$14)</f>
        <v>16.245370370371361</v>
      </c>
    </row>
    <row r="5398" spans="1:9" x14ac:dyDescent="0.2">
      <c r="A5398" t="s">
        <v>20</v>
      </c>
      <c r="B5398" t="s">
        <v>22</v>
      </c>
      <c r="C5398" s="6">
        <f t="shared" si="88"/>
        <v>42182.062280107151</v>
      </c>
      <c r="D5398" t="s">
        <v>23</v>
      </c>
      <c r="E5398" s="6">
        <f>IF(Sense_data[[#This Row],[a_1State]]=D5397,E5397,Sense_data[[#This Row],[SysTimeStamp]])</f>
        <v>42182.062222236767</v>
      </c>
      <c r="F5398" s="3" t="str">
        <f>Sense_data[[#This Row],[a_1State]]&amp;TEXT(Sense_data[[#This Row],[StateInstanceTimestamp]],"#.######")</f>
        <v>On42182.062222</v>
      </c>
      <c r="G5398" s="3">
        <f ca="1">IF(Sense_data[[#This Row],[a_1State]]="Off",RANDBETWEEN(off_min,off_max),RANDBETWEEN(on_min,on_max))/sr_div</f>
        <v>4.3</v>
      </c>
      <c r="H5398" s="3">
        <v>4.5</v>
      </c>
      <c r="I5398" s="3">
        <f>IF(HOUR(Sense_data[[#This Row],[SysTimeStamp]])&lt;12,I5397+$B$14,I5397-$B$14)</f>
        <v>16.245601851852843</v>
      </c>
    </row>
    <row r="5399" spans="1:9" x14ac:dyDescent="0.2">
      <c r="A5399" t="s">
        <v>20</v>
      </c>
      <c r="B5399" t="s">
        <v>22</v>
      </c>
      <c r="C5399" s="6">
        <f t="shared" si="88"/>
        <v>42182.062291681228</v>
      </c>
      <c r="D5399" t="s">
        <v>23</v>
      </c>
      <c r="E5399" s="6">
        <f>IF(Sense_data[[#This Row],[a_1State]]=D5398,E5398,Sense_data[[#This Row],[SysTimeStamp]])</f>
        <v>42182.062222236767</v>
      </c>
      <c r="F5399" s="3" t="str">
        <f>Sense_data[[#This Row],[a_1State]]&amp;TEXT(Sense_data[[#This Row],[StateInstanceTimestamp]],"#.######")</f>
        <v>On42182.062222</v>
      </c>
      <c r="G5399" s="3">
        <f ca="1">IF(Sense_data[[#This Row],[a_1State]]="Off",RANDBETWEEN(off_min,off_max),RANDBETWEEN(on_min,on_max))/sr_div</f>
        <v>3.6</v>
      </c>
      <c r="H5399" s="3">
        <v>5.6</v>
      </c>
      <c r="I5399" s="3">
        <f>IF(HOUR(Sense_data[[#This Row],[SysTimeStamp]])&lt;12,I5398+$B$14,I5398-$B$14)</f>
        <v>16.245833333334325</v>
      </c>
    </row>
    <row r="5400" spans="1:9" x14ac:dyDescent="0.2">
      <c r="A5400" t="s">
        <v>20</v>
      </c>
      <c r="B5400" t="s">
        <v>22</v>
      </c>
      <c r="C5400" s="6">
        <f t="shared" si="88"/>
        <v>42182.062303255305</v>
      </c>
      <c r="D5400" t="s">
        <v>23</v>
      </c>
      <c r="E5400" s="6">
        <f>IF(Sense_data[[#This Row],[a_1State]]=D5399,E5399,Sense_data[[#This Row],[SysTimeStamp]])</f>
        <v>42182.062222236767</v>
      </c>
      <c r="F5400" s="3" t="str">
        <f>Sense_data[[#This Row],[a_1State]]&amp;TEXT(Sense_data[[#This Row],[StateInstanceTimestamp]],"#.######")</f>
        <v>On42182.062222</v>
      </c>
      <c r="G5400" s="3">
        <f ca="1">IF(Sense_data[[#This Row],[a_1State]]="Off",RANDBETWEEN(off_min,off_max),RANDBETWEEN(on_min,on_max))/sr_div</f>
        <v>5.9</v>
      </c>
      <c r="H5400" s="3">
        <v>3.3</v>
      </c>
      <c r="I5400" s="3">
        <f>IF(HOUR(Sense_data[[#This Row],[SysTimeStamp]])&lt;12,I5399+$B$14,I5399-$B$14)</f>
        <v>16.246064814815806</v>
      </c>
    </row>
    <row r="5401" spans="1:9" x14ac:dyDescent="0.2">
      <c r="A5401" t="s">
        <v>20</v>
      </c>
      <c r="B5401" t="s">
        <v>22</v>
      </c>
      <c r="C5401" s="6">
        <f t="shared" si="88"/>
        <v>42182.062314829382</v>
      </c>
      <c r="D5401" t="s">
        <v>23</v>
      </c>
      <c r="E5401" s="6">
        <f>IF(Sense_data[[#This Row],[a_1State]]=D5400,E5400,Sense_data[[#This Row],[SysTimeStamp]])</f>
        <v>42182.062222236767</v>
      </c>
      <c r="F5401" s="3" t="str">
        <f>Sense_data[[#This Row],[a_1State]]&amp;TEXT(Sense_data[[#This Row],[StateInstanceTimestamp]],"#.######")</f>
        <v>On42182.062222</v>
      </c>
      <c r="G5401" s="3">
        <f ca="1">IF(Sense_data[[#This Row],[a_1State]]="Off",RANDBETWEEN(off_min,off_max),RANDBETWEEN(on_min,on_max))/sr_div</f>
        <v>4.0999999999999996</v>
      </c>
      <c r="H5401" s="3">
        <v>4.7</v>
      </c>
      <c r="I5401" s="3">
        <f>IF(HOUR(Sense_data[[#This Row],[SysTimeStamp]])&lt;12,I5400+$B$14,I5400-$B$14)</f>
        <v>16.246296296297288</v>
      </c>
    </row>
    <row r="5402" spans="1:9" x14ac:dyDescent="0.2">
      <c r="A5402" t="s">
        <v>20</v>
      </c>
      <c r="B5402" t="s">
        <v>22</v>
      </c>
      <c r="C5402" s="6">
        <f t="shared" si="88"/>
        <v>42182.062326403458</v>
      </c>
      <c r="D5402" t="s">
        <v>23</v>
      </c>
      <c r="E5402" s="6">
        <f>IF(Sense_data[[#This Row],[a_1State]]=D5401,E5401,Sense_data[[#This Row],[SysTimeStamp]])</f>
        <v>42182.062222236767</v>
      </c>
      <c r="F5402" s="3" t="str">
        <f>Sense_data[[#This Row],[a_1State]]&amp;TEXT(Sense_data[[#This Row],[StateInstanceTimestamp]],"#.######")</f>
        <v>On42182.062222</v>
      </c>
      <c r="G5402" s="3">
        <f ca="1">IF(Sense_data[[#This Row],[a_1State]]="Off",RANDBETWEEN(off_min,off_max),RANDBETWEEN(on_min,on_max))/sr_div</f>
        <v>4.4000000000000004</v>
      </c>
      <c r="H5402" s="3">
        <v>5.5</v>
      </c>
      <c r="I5402" s="3">
        <f>IF(HOUR(Sense_data[[#This Row],[SysTimeStamp]])&lt;12,I5401+$B$14,I5401-$B$14)</f>
        <v>16.24652777777877</v>
      </c>
    </row>
    <row r="5403" spans="1:9" x14ac:dyDescent="0.2">
      <c r="A5403" t="s">
        <v>20</v>
      </c>
      <c r="B5403" t="s">
        <v>22</v>
      </c>
      <c r="C5403" s="6">
        <f t="shared" si="88"/>
        <v>42182.062337977535</v>
      </c>
      <c r="D5403" t="s">
        <v>23</v>
      </c>
      <c r="E5403" s="6">
        <f>IF(Sense_data[[#This Row],[a_1State]]=D5402,E5402,Sense_data[[#This Row],[SysTimeStamp]])</f>
        <v>42182.062222236767</v>
      </c>
      <c r="F5403" s="3" t="str">
        <f>Sense_data[[#This Row],[a_1State]]&amp;TEXT(Sense_data[[#This Row],[StateInstanceTimestamp]],"#.######")</f>
        <v>On42182.062222</v>
      </c>
      <c r="G5403" s="3">
        <f ca="1">IF(Sense_data[[#This Row],[a_1State]]="Off",RANDBETWEEN(off_min,off_max),RANDBETWEEN(on_min,on_max))/sr_div</f>
        <v>3.9</v>
      </c>
      <c r="H5403" s="3">
        <v>3.5</v>
      </c>
      <c r="I5403" s="3">
        <f>IF(HOUR(Sense_data[[#This Row],[SysTimeStamp]])&lt;12,I5402+$B$14,I5402-$B$14)</f>
        <v>16.246759259260251</v>
      </c>
    </row>
    <row r="5404" spans="1:9" x14ac:dyDescent="0.2">
      <c r="A5404" t="s">
        <v>20</v>
      </c>
      <c r="B5404" t="s">
        <v>22</v>
      </c>
      <c r="C5404" s="6">
        <f t="shared" si="88"/>
        <v>42182.062349551612</v>
      </c>
      <c r="D5404" t="s">
        <v>23</v>
      </c>
      <c r="E5404" s="6">
        <f>IF(Sense_data[[#This Row],[a_1State]]=D5403,E5403,Sense_data[[#This Row],[SysTimeStamp]])</f>
        <v>42182.062222236767</v>
      </c>
      <c r="F5404" s="3" t="str">
        <f>Sense_data[[#This Row],[a_1State]]&amp;TEXT(Sense_data[[#This Row],[StateInstanceTimestamp]],"#.######")</f>
        <v>On42182.062222</v>
      </c>
      <c r="G5404" s="3">
        <f ca="1">IF(Sense_data[[#This Row],[a_1State]]="Off",RANDBETWEEN(off_min,off_max),RANDBETWEEN(on_min,on_max))/sr_div</f>
        <v>4.0999999999999996</v>
      </c>
      <c r="H5404" s="3">
        <v>4</v>
      </c>
      <c r="I5404" s="3">
        <f>IF(HOUR(Sense_data[[#This Row],[SysTimeStamp]])&lt;12,I5403+$B$14,I5403-$B$14)</f>
        <v>16.246990740741733</v>
      </c>
    </row>
    <row r="5405" spans="1:9" x14ac:dyDescent="0.2">
      <c r="A5405" t="s">
        <v>20</v>
      </c>
      <c r="B5405" t="s">
        <v>22</v>
      </c>
      <c r="C5405" s="6">
        <f t="shared" si="88"/>
        <v>42182.062361125689</v>
      </c>
      <c r="D5405" t="s">
        <v>23</v>
      </c>
      <c r="E5405" s="6">
        <f>IF(Sense_data[[#This Row],[a_1State]]=D5404,E5404,Sense_data[[#This Row],[SysTimeStamp]])</f>
        <v>42182.062222236767</v>
      </c>
      <c r="F5405" s="3" t="str">
        <f>Sense_data[[#This Row],[a_1State]]&amp;TEXT(Sense_data[[#This Row],[StateInstanceTimestamp]],"#.######")</f>
        <v>On42182.062222</v>
      </c>
      <c r="G5405" s="3">
        <f ca="1">IF(Sense_data[[#This Row],[a_1State]]="Off",RANDBETWEEN(off_min,off_max),RANDBETWEEN(on_min,on_max))/sr_div</f>
        <v>4.4000000000000004</v>
      </c>
      <c r="H5405" s="3">
        <v>4.2</v>
      </c>
      <c r="I5405" s="3">
        <f>IF(HOUR(Sense_data[[#This Row],[SysTimeStamp]])&lt;12,I5404+$B$14,I5404-$B$14)</f>
        <v>16.247222222223215</v>
      </c>
    </row>
    <row r="5406" spans="1:9" x14ac:dyDescent="0.2">
      <c r="A5406" t="s">
        <v>20</v>
      </c>
      <c r="B5406" t="s">
        <v>22</v>
      </c>
      <c r="C5406" s="6">
        <f t="shared" si="88"/>
        <v>42182.062372699766</v>
      </c>
      <c r="D5406" t="s">
        <v>23</v>
      </c>
      <c r="E5406" s="6">
        <f>IF(Sense_data[[#This Row],[a_1State]]=D5405,E5405,Sense_data[[#This Row],[SysTimeStamp]])</f>
        <v>42182.062222236767</v>
      </c>
      <c r="F5406" s="3" t="str">
        <f>Sense_data[[#This Row],[a_1State]]&amp;TEXT(Sense_data[[#This Row],[StateInstanceTimestamp]],"#.######")</f>
        <v>On42182.062222</v>
      </c>
      <c r="G5406" s="3">
        <f ca="1">IF(Sense_data[[#This Row],[a_1State]]="Off",RANDBETWEEN(off_min,off_max),RANDBETWEEN(on_min,on_max))/sr_div</f>
        <v>5.4</v>
      </c>
      <c r="H5406" s="3">
        <v>3.5</v>
      </c>
      <c r="I5406" s="3">
        <f>IF(HOUR(Sense_data[[#This Row],[SysTimeStamp]])&lt;12,I5405+$B$14,I5405-$B$14)</f>
        <v>16.247453703704696</v>
      </c>
    </row>
    <row r="5407" spans="1:9" x14ac:dyDescent="0.2">
      <c r="A5407" t="s">
        <v>20</v>
      </c>
      <c r="B5407" t="s">
        <v>22</v>
      </c>
      <c r="C5407" s="6">
        <f t="shared" si="88"/>
        <v>42182.062384273842</v>
      </c>
      <c r="D5407" t="s">
        <v>23</v>
      </c>
      <c r="E5407" s="6">
        <f>IF(Sense_data[[#This Row],[a_1State]]=D5406,E5406,Sense_data[[#This Row],[SysTimeStamp]])</f>
        <v>42182.062222236767</v>
      </c>
      <c r="F5407" s="3" t="str">
        <f>Sense_data[[#This Row],[a_1State]]&amp;TEXT(Sense_data[[#This Row],[StateInstanceTimestamp]],"#.######")</f>
        <v>On42182.062222</v>
      </c>
      <c r="G5407" s="3">
        <f ca="1">IF(Sense_data[[#This Row],[a_1State]]="Off",RANDBETWEEN(off_min,off_max),RANDBETWEEN(on_min,on_max))/sr_div</f>
        <v>3.1</v>
      </c>
      <c r="H5407" s="3">
        <v>3</v>
      </c>
      <c r="I5407" s="3">
        <f>IF(HOUR(Sense_data[[#This Row],[SysTimeStamp]])&lt;12,I5406+$B$14,I5406-$B$14)</f>
        <v>16.247685185186178</v>
      </c>
    </row>
    <row r="5408" spans="1:9" x14ac:dyDescent="0.2">
      <c r="A5408" t="s">
        <v>20</v>
      </c>
      <c r="B5408" t="s">
        <v>22</v>
      </c>
      <c r="C5408" s="6">
        <f t="shared" si="88"/>
        <v>42182.062395847919</v>
      </c>
      <c r="D5408" t="s">
        <v>23</v>
      </c>
      <c r="E5408" s="6">
        <f>IF(Sense_data[[#This Row],[a_1State]]=D5407,E5407,Sense_data[[#This Row],[SysTimeStamp]])</f>
        <v>42182.062222236767</v>
      </c>
      <c r="F5408" s="3" t="str">
        <f>Sense_data[[#This Row],[a_1State]]&amp;TEXT(Sense_data[[#This Row],[StateInstanceTimestamp]],"#.######")</f>
        <v>On42182.062222</v>
      </c>
      <c r="G5408" s="3">
        <f ca="1">IF(Sense_data[[#This Row],[a_1State]]="Off",RANDBETWEEN(off_min,off_max),RANDBETWEEN(on_min,on_max))/sr_div</f>
        <v>3.9</v>
      </c>
      <c r="H5408" s="3">
        <v>5.6</v>
      </c>
      <c r="I5408" s="3">
        <f>IF(HOUR(Sense_data[[#This Row],[SysTimeStamp]])&lt;12,I5407+$B$14,I5407-$B$14)</f>
        <v>16.24791666666766</v>
      </c>
    </row>
    <row r="5409" spans="1:9" x14ac:dyDescent="0.2">
      <c r="A5409" t="s">
        <v>20</v>
      </c>
      <c r="B5409" t="s">
        <v>22</v>
      </c>
      <c r="C5409" s="6">
        <f t="shared" si="88"/>
        <v>42182.062407421996</v>
      </c>
      <c r="D5409" t="s">
        <v>23</v>
      </c>
      <c r="E5409" s="6">
        <f>IF(Sense_data[[#This Row],[a_1State]]=D5408,E5408,Sense_data[[#This Row],[SysTimeStamp]])</f>
        <v>42182.062222236767</v>
      </c>
      <c r="F5409" s="3" t="str">
        <f>Sense_data[[#This Row],[a_1State]]&amp;TEXT(Sense_data[[#This Row],[StateInstanceTimestamp]],"#.######")</f>
        <v>On42182.062222</v>
      </c>
      <c r="G5409" s="3">
        <f ca="1">IF(Sense_data[[#This Row],[a_1State]]="Off",RANDBETWEEN(off_min,off_max),RANDBETWEEN(on_min,on_max))/sr_div</f>
        <v>3.6</v>
      </c>
      <c r="H5409" s="3">
        <v>3.7</v>
      </c>
      <c r="I5409" s="3">
        <f>IF(HOUR(Sense_data[[#This Row],[SysTimeStamp]])&lt;12,I5408+$B$14,I5408-$B$14)</f>
        <v>16.248148148149141</v>
      </c>
    </row>
    <row r="5410" spans="1:9" x14ac:dyDescent="0.2">
      <c r="A5410" t="s">
        <v>20</v>
      </c>
      <c r="B5410" t="s">
        <v>22</v>
      </c>
      <c r="C5410" s="6">
        <f t="shared" si="88"/>
        <v>42182.062418996073</v>
      </c>
      <c r="D5410" t="s">
        <v>23</v>
      </c>
      <c r="E5410" s="6">
        <f>IF(Sense_data[[#This Row],[a_1State]]=D5409,E5409,Sense_data[[#This Row],[SysTimeStamp]])</f>
        <v>42182.062222236767</v>
      </c>
      <c r="F5410" s="3" t="str">
        <f>Sense_data[[#This Row],[a_1State]]&amp;TEXT(Sense_data[[#This Row],[StateInstanceTimestamp]],"#.######")</f>
        <v>On42182.062222</v>
      </c>
      <c r="G5410" s="3">
        <f ca="1">IF(Sense_data[[#This Row],[a_1State]]="Off",RANDBETWEEN(off_min,off_max),RANDBETWEEN(on_min,on_max))/sr_div</f>
        <v>3.5</v>
      </c>
      <c r="H5410" s="3">
        <v>3.7</v>
      </c>
      <c r="I5410" s="3">
        <f>IF(HOUR(Sense_data[[#This Row],[SysTimeStamp]])&lt;12,I5409+$B$14,I5409-$B$14)</f>
        <v>16.248379629630623</v>
      </c>
    </row>
    <row r="5411" spans="1:9" x14ac:dyDescent="0.2">
      <c r="A5411" t="s">
        <v>20</v>
      </c>
      <c r="B5411" t="s">
        <v>22</v>
      </c>
      <c r="C5411" s="6">
        <f t="shared" si="88"/>
        <v>42182.062430570149</v>
      </c>
      <c r="D5411" t="s">
        <v>23</v>
      </c>
      <c r="E5411" s="6">
        <f>IF(Sense_data[[#This Row],[a_1State]]=D5410,E5410,Sense_data[[#This Row],[SysTimeStamp]])</f>
        <v>42182.062222236767</v>
      </c>
      <c r="F5411" s="3" t="str">
        <f>Sense_data[[#This Row],[a_1State]]&amp;TEXT(Sense_data[[#This Row],[StateInstanceTimestamp]],"#.######")</f>
        <v>On42182.062222</v>
      </c>
      <c r="G5411" s="3">
        <f ca="1">IF(Sense_data[[#This Row],[a_1State]]="Off",RANDBETWEEN(off_min,off_max),RANDBETWEEN(on_min,on_max))/sr_div</f>
        <v>5</v>
      </c>
      <c r="H5411" s="3">
        <v>5.9</v>
      </c>
      <c r="I5411" s="3">
        <f>IF(HOUR(Sense_data[[#This Row],[SysTimeStamp]])&lt;12,I5410+$B$14,I5410-$B$14)</f>
        <v>16.248611111112105</v>
      </c>
    </row>
    <row r="5412" spans="1:9" x14ac:dyDescent="0.2">
      <c r="A5412" t="s">
        <v>20</v>
      </c>
      <c r="B5412" t="s">
        <v>22</v>
      </c>
      <c r="C5412" s="6">
        <f t="shared" si="88"/>
        <v>42182.062442144226</v>
      </c>
      <c r="D5412" t="s">
        <v>23</v>
      </c>
      <c r="E5412" s="6">
        <f>IF(Sense_data[[#This Row],[a_1State]]=D5411,E5411,Sense_data[[#This Row],[SysTimeStamp]])</f>
        <v>42182.062222236767</v>
      </c>
      <c r="F5412" s="3" t="str">
        <f>Sense_data[[#This Row],[a_1State]]&amp;TEXT(Sense_data[[#This Row],[StateInstanceTimestamp]],"#.######")</f>
        <v>On42182.062222</v>
      </c>
      <c r="G5412" s="3">
        <f ca="1">IF(Sense_data[[#This Row],[a_1State]]="Off",RANDBETWEEN(off_min,off_max),RANDBETWEEN(on_min,on_max))/sr_div</f>
        <v>3</v>
      </c>
      <c r="H5412" s="3">
        <v>5.0999999999999996</v>
      </c>
      <c r="I5412" s="3">
        <f>IF(HOUR(Sense_data[[#This Row],[SysTimeStamp]])&lt;12,I5411+$B$14,I5411-$B$14)</f>
        <v>16.248842592593586</v>
      </c>
    </row>
    <row r="5413" spans="1:9" x14ac:dyDescent="0.2">
      <c r="A5413" t="s">
        <v>20</v>
      </c>
      <c r="B5413" t="s">
        <v>22</v>
      </c>
      <c r="C5413" s="6">
        <f t="shared" si="88"/>
        <v>42182.062453718303</v>
      </c>
      <c r="D5413" t="s">
        <v>23</v>
      </c>
      <c r="E5413" s="6">
        <f>IF(Sense_data[[#This Row],[a_1State]]=D5412,E5412,Sense_data[[#This Row],[SysTimeStamp]])</f>
        <v>42182.062222236767</v>
      </c>
      <c r="F5413" s="3" t="str">
        <f>Sense_data[[#This Row],[a_1State]]&amp;TEXT(Sense_data[[#This Row],[StateInstanceTimestamp]],"#.######")</f>
        <v>On42182.062222</v>
      </c>
      <c r="G5413" s="3">
        <f ca="1">IF(Sense_data[[#This Row],[a_1State]]="Off",RANDBETWEEN(off_min,off_max),RANDBETWEEN(on_min,on_max))/sr_div</f>
        <v>5</v>
      </c>
      <c r="H5413" s="3">
        <v>5.6</v>
      </c>
      <c r="I5413" s="3">
        <f>IF(HOUR(Sense_data[[#This Row],[SysTimeStamp]])&lt;12,I5412+$B$14,I5412-$B$14)</f>
        <v>16.249074074075068</v>
      </c>
    </row>
    <row r="5414" spans="1:9" x14ac:dyDescent="0.2">
      <c r="A5414" t="s">
        <v>20</v>
      </c>
      <c r="B5414" t="s">
        <v>22</v>
      </c>
      <c r="C5414" s="6">
        <f t="shared" si="88"/>
        <v>42182.06246529238</v>
      </c>
      <c r="D5414" t="s">
        <v>23</v>
      </c>
      <c r="E5414" s="6">
        <f>IF(Sense_data[[#This Row],[a_1State]]=D5413,E5413,Sense_data[[#This Row],[SysTimeStamp]])</f>
        <v>42182.062222236767</v>
      </c>
      <c r="F5414" s="3" t="str">
        <f>Sense_data[[#This Row],[a_1State]]&amp;TEXT(Sense_data[[#This Row],[StateInstanceTimestamp]],"#.######")</f>
        <v>On42182.062222</v>
      </c>
      <c r="G5414" s="3">
        <f ca="1">IF(Sense_data[[#This Row],[a_1State]]="Off",RANDBETWEEN(off_min,off_max),RANDBETWEEN(on_min,on_max))/sr_div</f>
        <v>5.3</v>
      </c>
      <c r="H5414" s="3">
        <v>5.2</v>
      </c>
      <c r="I5414" s="3">
        <f>IF(HOUR(Sense_data[[#This Row],[SysTimeStamp]])&lt;12,I5413+$B$14,I5413-$B$14)</f>
        <v>16.24930555555655</v>
      </c>
    </row>
    <row r="5415" spans="1:9" x14ac:dyDescent="0.2">
      <c r="A5415" t="s">
        <v>20</v>
      </c>
      <c r="B5415" t="s">
        <v>22</v>
      </c>
      <c r="C5415" s="6">
        <f t="shared" si="88"/>
        <v>42182.062476866457</v>
      </c>
      <c r="D5415" t="s">
        <v>23</v>
      </c>
      <c r="E5415" s="6">
        <f>IF(Sense_data[[#This Row],[a_1State]]=D5414,E5414,Sense_data[[#This Row],[SysTimeStamp]])</f>
        <v>42182.062222236767</v>
      </c>
      <c r="F5415" s="3" t="str">
        <f>Sense_data[[#This Row],[a_1State]]&amp;TEXT(Sense_data[[#This Row],[StateInstanceTimestamp]],"#.######")</f>
        <v>On42182.062222</v>
      </c>
      <c r="G5415" s="3">
        <f ca="1">IF(Sense_data[[#This Row],[a_1State]]="Off",RANDBETWEEN(off_min,off_max),RANDBETWEEN(on_min,on_max))/sr_div</f>
        <v>3.9</v>
      </c>
      <c r="H5415" s="3">
        <v>3.5</v>
      </c>
      <c r="I5415" s="3">
        <f>IF(HOUR(Sense_data[[#This Row],[SysTimeStamp]])&lt;12,I5414+$B$14,I5414-$B$14)</f>
        <v>16.249537037038031</v>
      </c>
    </row>
    <row r="5416" spans="1:9" x14ac:dyDescent="0.2">
      <c r="A5416" t="s">
        <v>20</v>
      </c>
      <c r="B5416" t="s">
        <v>22</v>
      </c>
      <c r="C5416" s="6">
        <f t="shared" si="88"/>
        <v>42182.062488440533</v>
      </c>
      <c r="D5416" t="s">
        <v>23</v>
      </c>
      <c r="E5416" s="6">
        <f>IF(Sense_data[[#This Row],[a_1State]]=D5415,E5415,Sense_data[[#This Row],[SysTimeStamp]])</f>
        <v>42182.062222236767</v>
      </c>
      <c r="F5416" s="3" t="str">
        <f>Sense_data[[#This Row],[a_1State]]&amp;TEXT(Sense_data[[#This Row],[StateInstanceTimestamp]],"#.######")</f>
        <v>On42182.062222</v>
      </c>
      <c r="G5416" s="3">
        <f ca="1">IF(Sense_data[[#This Row],[a_1State]]="Off",RANDBETWEEN(off_min,off_max),RANDBETWEEN(on_min,on_max))/sr_div</f>
        <v>3.6</v>
      </c>
      <c r="H5416" s="3">
        <v>3.4</v>
      </c>
      <c r="I5416" s="3">
        <f>IF(HOUR(Sense_data[[#This Row],[SysTimeStamp]])&lt;12,I5415+$B$14,I5415-$B$14)</f>
        <v>16.249768518519513</v>
      </c>
    </row>
    <row r="5417" spans="1:9" x14ac:dyDescent="0.2">
      <c r="A5417" t="s">
        <v>20</v>
      </c>
      <c r="B5417" t="s">
        <v>22</v>
      </c>
      <c r="C5417" s="6">
        <f t="shared" si="88"/>
        <v>42182.06250001461</v>
      </c>
      <c r="D5417" t="s">
        <v>23</v>
      </c>
      <c r="E5417" s="6">
        <f>IF(Sense_data[[#This Row],[a_1State]]=D5416,E5416,Sense_data[[#This Row],[SysTimeStamp]])</f>
        <v>42182.062222236767</v>
      </c>
      <c r="F5417" s="3" t="str">
        <f>Sense_data[[#This Row],[a_1State]]&amp;TEXT(Sense_data[[#This Row],[StateInstanceTimestamp]],"#.######")</f>
        <v>On42182.062222</v>
      </c>
      <c r="G5417" s="3">
        <f ca="1">IF(Sense_data[[#This Row],[a_1State]]="Off",RANDBETWEEN(off_min,off_max),RANDBETWEEN(on_min,on_max))/sr_div</f>
        <v>4.0999999999999996</v>
      </c>
      <c r="H5417" s="3">
        <v>3.2</v>
      </c>
      <c r="I5417" s="3">
        <f>IF(HOUR(Sense_data[[#This Row],[SysTimeStamp]])&lt;12,I5416+$B$14,I5416-$B$14)</f>
        <v>16.250000000000995</v>
      </c>
    </row>
    <row r="5418" spans="1:9" x14ac:dyDescent="0.2">
      <c r="A5418" t="s">
        <v>20</v>
      </c>
      <c r="B5418" t="s">
        <v>22</v>
      </c>
      <c r="C5418" s="6">
        <f t="shared" si="88"/>
        <v>42182.062511588687</v>
      </c>
      <c r="D5418" t="s">
        <v>23</v>
      </c>
      <c r="E5418" s="6">
        <f>IF(Sense_data[[#This Row],[a_1State]]=D5417,E5417,Sense_data[[#This Row],[SysTimeStamp]])</f>
        <v>42182.062222236767</v>
      </c>
      <c r="F5418" s="3" t="str">
        <f>Sense_data[[#This Row],[a_1State]]&amp;TEXT(Sense_data[[#This Row],[StateInstanceTimestamp]],"#.######")</f>
        <v>On42182.062222</v>
      </c>
      <c r="G5418" s="3">
        <f ca="1">IF(Sense_data[[#This Row],[a_1State]]="Off",RANDBETWEEN(off_min,off_max),RANDBETWEEN(on_min,on_max))/sr_div</f>
        <v>4.2</v>
      </c>
      <c r="H5418" s="3">
        <v>5.6</v>
      </c>
      <c r="I5418" s="3">
        <f>IF(HOUR(Sense_data[[#This Row],[SysTimeStamp]])&lt;12,I5417+$B$14,I5417-$B$14)</f>
        <v>16.250231481482476</v>
      </c>
    </row>
    <row r="5419" spans="1:9" x14ac:dyDescent="0.2">
      <c r="A5419" t="s">
        <v>20</v>
      </c>
      <c r="B5419" t="s">
        <v>22</v>
      </c>
      <c r="C5419" s="6">
        <f t="shared" si="88"/>
        <v>42182.062523162764</v>
      </c>
      <c r="D5419" t="s">
        <v>23</v>
      </c>
      <c r="E5419" s="6">
        <f>IF(Sense_data[[#This Row],[a_1State]]=D5418,E5418,Sense_data[[#This Row],[SysTimeStamp]])</f>
        <v>42182.062222236767</v>
      </c>
      <c r="F5419" s="3" t="str">
        <f>Sense_data[[#This Row],[a_1State]]&amp;TEXT(Sense_data[[#This Row],[StateInstanceTimestamp]],"#.######")</f>
        <v>On42182.062222</v>
      </c>
      <c r="G5419" s="3">
        <f ca="1">IF(Sense_data[[#This Row],[a_1State]]="Off",RANDBETWEEN(off_min,off_max),RANDBETWEEN(on_min,on_max))/sr_div</f>
        <v>3.5</v>
      </c>
      <c r="H5419" s="3">
        <v>3.2</v>
      </c>
      <c r="I5419" s="3">
        <f>IF(HOUR(Sense_data[[#This Row],[SysTimeStamp]])&lt;12,I5418+$B$14,I5418-$B$14)</f>
        <v>16.250462962963958</v>
      </c>
    </row>
    <row r="5420" spans="1:9" x14ac:dyDescent="0.2">
      <c r="A5420" t="s">
        <v>20</v>
      </c>
      <c r="B5420" t="s">
        <v>22</v>
      </c>
      <c r="C5420" s="6">
        <f t="shared" si="88"/>
        <v>42182.06253473684</v>
      </c>
      <c r="D5420" t="s">
        <v>23</v>
      </c>
      <c r="E5420" s="6">
        <f>IF(Sense_data[[#This Row],[a_1State]]=D5419,E5419,Sense_data[[#This Row],[SysTimeStamp]])</f>
        <v>42182.062222236767</v>
      </c>
      <c r="F5420" s="3" t="str">
        <f>Sense_data[[#This Row],[a_1State]]&amp;TEXT(Sense_data[[#This Row],[StateInstanceTimestamp]],"#.######")</f>
        <v>On42182.062222</v>
      </c>
      <c r="G5420" s="3">
        <f ca="1">IF(Sense_data[[#This Row],[a_1State]]="Off",RANDBETWEEN(off_min,off_max),RANDBETWEEN(on_min,on_max))/sr_div</f>
        <v>5.5</v>
      </c>
      <c r="H5420" s="3">
        <v>5.7</v>
      </c>
      <c r="I5420" s="3">
        <f>IF(HOUR(Sense_data[[#This Row],[SysTimeStamp]])&lt;12,I5419+$B$14,I5419-$B$14)</f>
        <v>16.25069444444544</v>
      </c>
    </row>
    <row r="5421" spans="1:9" x14ac:dyDescent="0.2">
      <c r="A5421" t="s">
        <v>20</v>
      </c>
      <c r="B5421" t="s">
        <v>22</v>
      </c>
      <c r="C5421" s="6">
        <f t="shared" si="88"/>
        <v>42182.062546310917</v>
      </c>
      <c r="D5421" t="s">
        <v>23</v>
      </c>
      <c r="E5421" s="6">
        <f>IF(Sense_data[[#This Row],[a_1State]]=D5420,E5420,Sense_data[[#This Row],[SysTimeStamp]])</f>
        <v>42182.062222236767</v>
      </c>
      <c r="F5421" s="3" t="str">
        <f>Sense_data[[#This Row],[a_1State]]&amp;TEXT(Sense_data[[#This Row],[StateInstanceTimestamp]],"#.######")</f>
        <v>On42182.062222</v>
      </c>
      <c r="G5421" s="3">
        <f ca="1">IF(Sense_data[[#This Row],[a_1State]]="Off",RANDBETWEEN(off_min,off_max),RANDBETWEEN(on_min,on_max))/sr_div</f>
        <v>4.5999999999999996</v>
      </c>
      <c r="H5421" s="3">
        <v>3.2</v>
      </c>
      <c r="I5421" s="3">
        <f>IF(HOUR(Sense_data[[#This Row],[SysTimeStamp]])&lt;12,I5420+$B$14,I5420-$B$14)</f>
        <v>16.250925925926921</v>
      </c>
    </row>
    <row r="5422" spans="1:9" x14ac:dyDescent="0.2">
      <c r="A5422" t="s">
        <v>20</v>
      </c>
      <c r="B5422" t="s">
        <v>22</v>
      </c>
      <c r="C5422" s="6">
        <f t="shared" si="88"/>
        <v>42182.062557884994</v>
      </c>
      <c r="D5422" t="s">
        <v>23</v>
      </c>
      <c r="E5422" s="6">
        <f>IF(Sense_data[[#This Row],[a_1State]]=D5421,E5421,Sense_data[[#This Row],[SysTimeStamp]])</f>
        <v>42182.062222236767</v>
      </c>
      <c r="F5422" s="3" t="str">
        <f>Sense_data[[#This Row],[a_1State]]&amp;TEXT(Sense_data[[#This Row],[StateInstanceTimestamp]],"#.######")</f>
        <v>On42182.062222</v>
      </c>
      <c r="G5422" s="3">
        <f ca="1">IF(Sense_data[[#This Row],[a_1State]]="Off",RANDBETWEEN(off_min,off_max),RANDBETWEEN(on_min,on_max))/sr_div</f>
        <v>4.4000000000000004</v>
      </c>
      <c r="H5422" s="3">
        <v>3</v>
      </c>
      <c r="I5422" s="3">
        <f>IF(HOUR(Sense_data[[#This Row],[SysTimeStamp]])&lt;12,I5421+$B$14,I5421-$B$14)</f>
        <v>16.251157407408403</v>
      </c>
    </row>
    <row r="5423" spans="1:9" x14ac:dyDescent="0.2">
      <c r="A5423" t="s">
        <v>20</v>
      </c>
      <c r="B5423" t="s">
        <v>22</v>
      </c>
      <c r="C5423" s="6">
        <f t="shared" si="88"/>
        <v>42182.062569459071</v>
      </c>
      <c r="D5423" t="s">
        <v>23</v>
      </c>
      <c r="E5423" s="6">
        <f>IF(Sense_data[[#This Row],[a_1State]]=D5422,E5422,Sense_data[[#This Row],[SysTimeStamp]])</f>
        <v>42182.062222236767</v>
      </c>
      <c r="F5423" s="3" t="str">
        <f>Sense_data[[#This Row],[a_1State]]&amp;TEXT(Sense_data[[#This Row],[StateInstanceTimestamp]],"#.######")</f>
        <v>On42182.062222</v>
      </c>
      <c r="G5423" s="3">
        <f ca="1">IF(Sense_data[[#This Row],[a_1State]]="Off",RANDBETWEEN(off_min,off_max),RANDBETWEEN(on_min,on_max))/sr_div</f>
        <v>5.7</v>
      </c>
      <c r="H5423" s="3">
        <v>3.8</v>
      </c>
      <c r="I5423" s="3">
        <f>IF(HOUR(Sense_data[[#This Row],[SysTimeStamp]])&lt;12,I5422+$B$14,I5422-$B$14)</f>
        <v>16.251388888889885</v>
      </c>
    </row>
    <row r="5424" spans="1:9" x14ac:dyDescent="0.2">
      <c r="A5424" t="s">
        <v>20</v>
      </c>
      <c r="B5424" t="s">
        <v>22</v>
      </c>
      <c r="C5424" s="6">
        <f t="shared" ref="C5424:C5487" si="89">C5423+$B$2</f>
        <v>42182.062581033148</v>
      </c>
      <c r="D5424" t="s">
        <v>23</v>
      </c>
      <c r="E5424" s="6">
        <f>IF(Sense_data[[#This Row],[a_1State]]=D5423,E5423,Sense_data[[#This Row],[SysTimeStamp]])</f>
        <v>42182.062222236767</v>
      </c>
      <c r="F5424" s="3" t="str">
        <f>Sense_data[[#This Row],[a_1State]]&amp;TEXT(Sense_data[[#This Row],[StateInstanceTimestamp]],"#.######")</f>
        <v>On42182.062222</v>
      </c>
      <c r="G5424" s="3">
        <f ca="1">IF(Sense_data[[#This Row],[a_1State]]="Off",RANDBETWEEN(off_min,off_max),RANDBETWEEN(on_min,on_max))/sr_div</f>
        <v>3</v>
      </c>
      <c r="H5424" s="3">
        <v>3.3</v>
      </c>
      <c r="I5424" s="3">
        <f>IF(HOUR(Sense_data[[#This Row],[SysTimeStamp]])&lt;12,I5423+$B$14,I5423-$B$14)</f>
        <v>16.251620370371366</v>
      </c>
    </row>
    <row r="5425" spans="1:9" x14ac:dyDescent="0.2">
      <c r="A5425" t="s">
        <v>20</v>
      </c>
      <c r="B5425" t="s">
        <v>22</v>
      </c>
      <c r="C5425" s="6">
        <f t="shared" si="89"/>
        <v>42182.062592607224</v>
      </c>
      <c r="D5425" t="s">
        <v>23</v>
      </c>
      <c r="E5425" s="6">
        <f>IF(Sense_data[[#This Row],[a_1State]]=D5424,E5424,Sense_data[[#This Row],[SysTimeStamp]])</f>
        <v>42182.062222236767</v>
      </c>
      <c r="F5425" s="3" t="str">
        <f>Sense_data[[#This Row],[a_1State]]&amp;TEXT(Sense_data[[#This Row],[StateInstanceTimestamp]],"#.######")</f>
        <v>On42182.062222</v>
      </c>
      <c r="G5425" s="3">
        <f ca="1">IF(Sense_data[[#This Row],[a_1State]]="Off",RANDBETWEEN(off_min,off_max),RANDBETWEEN(on_min,on_max))/sr_div</f>
        <v>5.8</v>
      </c>
      <c r="H5425" s="3">
        <v>3.1</v>
      </c>
      <c r="I5425" s="3">
        <f>IF(HOUR(Sense_data[[#This Row],[SysTimeStamp]])&lt;12,I5424+$B$14,I5424-$B$14)</f>
        <v>16.251851851852848</v>
      </c>
    </row>
    <row r="5426" spans="1:9" x14ac:dyDescent="0.2">
      <c r="A5426" t="s">
        <v>20</v>
      </c>
      <c r="B5426" t="s">
        <v>22</v>
      </c>
      <c r="C5426" s="6">
        <f t="shared" si="89"/>
        <v>42182.062604181301</v>
      </c>
      <c r="D5426" t="s">
        <v>23</v>
      </c>
      <c r="E5426" s="6">
        <f>IF(Sense_data[[#This Row],[a_1State]]=D5425,E5425,Sense_data[[#This Row],[SysTimeStamp]])</f>
        <v>42182.062222236767</v>
      </c>
      <c r="F5426" s="3" t="str">
        <f>Sense_data[[#This Row],[a_1State]]&amp;TEXT(Sense_data[[#This Row],[StateInstanceTimestamp]],"#.######")</f>
        <v>On42182.062222</v>
      </c>
      <c r="G5426" s="3">
        <f ca="1">IF(Sense_data[[#This Row],[a_1State]]="Off",RANDBETWEEN(off_min,off_max),RANDBETWEEN(on_min,on_max))/sr_div</f>
        <v>5.2</v>
      </c>
      <c r="H5426" s="3">
        <v>5.5</v>
      </c>
      <c r="I5426" s="3">
        <f>IF(HOUR(Sense_data[[#This Row],[SysTimeStamp]])&lt;12,I5425+$B$14,I5425-$B$14)</f>
        <v>16.25208333333433</v>
      </c>
    </row>
    <row r="5427" spans="1:9" x14ac:dyDescent="0.2">
      <c r="A5427" t="s">
        <v>20</v>
      </c>
      <c r="B5427" t="s">
        <v>22</v>
      </c>
      <c r="C5427" s="6">
        <f t="shared" si="89"/>
        <v>42182.062615755378</v>
      </c>
      <c r="D5427" t="s">
        <v>23</v>
      </c>
      <c r="E5427" s="6">
        <f>IF(Sense_data[[#This Row],[a_1State]]=D5426,E5426,Sense_data[[#This Row],[SysTimeStamp]])</f>
        <v>42182.062222236767</v>
      </c>
      <c r="F5427" s="3" t="str">
        <f>Sense_data[[#This Row],[a_1State]]&amp;TEXT(Sense_data[[#This Row],[StateInstanceTimestamp]],"#.######")</f>
        <v>On42182.062222</v>
      </c>
      <c r="G5427" s="3">
        <f ca="1">IF(Sense_data[[#This Row],[a_1State]]="Off",RANDBETWEEN(off_min,off_max),RANDBETWEEN(on_min,on_max))/sr_div</f>
        <v>4.4000000000000004</v>
      </c>
      <c r="H5427" s="3">
        <v>3.5</v>
      </c>
      <c r="I5427" s="3">
        <f>IF(HOUR(Sense_data[[#This Row],[SysTimeStamp]])&lt;12,I5426+$B$14,I5426-$B$14)</f>
        <v>16.252314814815811</v>
      </c>
    </row>
    <row r="5428" spans="1:9" x14ac:dyDescent="0.2">
      <c r="A5428" t="s">
        <v>20</v>
      </c>
      <c r="B5428" t="s">
        <v>22</v>
      </c>
      <c r="C5428" s="6">
        <f t="shared" si="89"/>
        <v>42182.062627329455</v>
      </c>
      <c r="D5428" t="s">
        <v>23</v>
      </c>
      <c r="E5428" s="6">
        <f>IF(Sense_data[[#This Row],[a_1State]]=D5427,E5427,Sense_data[[#This Row],[SysTimeStamp]])</f>
        <v>42182.062222236767</v>
      </c>
      <c r="F5428" s="3" t="str">
        <f>Sense_data[[#This Row],[a_1State]]&amp;TEXT(Sense_data[[#This Row],[StateInstanceTimestamp]],"#.######")</f>
        <v>On42182.062222</v>
      </c>
      <c r="G5428" s="3">
        <f ca="1">IF(Sense_data[[#This Row],[a_1State]]="Off",RANDBETWEEN(off_min,off_max),RANDBETWEEN(on_min,on_max))/sr_div</f>
        <v>4.7</v>
      </c>
      <c r="H5428" s="3">
        <v>3.6</v>
      </c>
      <c r="I5428" s="3">
        <f>IF(HOUR(Sense_data[[#This Row],[SysTimeStamp]])&lt;12,I5427+$B$14,I5427-$B$14)</f>
        <v>16.252546296297293</v>
      </c>
    </row>
    <row r="5429" spans="1:9" x14ac:dyDescent="0.2">
      <c r="A5429" t="s">
        <v>20</v>
      </c>
      <c r="B5429" t="s">
        <v>22</v>
      </c>
      <c r="C5429" s="6">
        <f t="shared" si="89"/>
        <v>42182.062638903531</v>
      </c>
      <c r="D5429" t="s">
        <v>23</v>
      </c>
      <c r="E5429" s="6">
        <f>IF(Sense_data[[#This Row],[a_1State]]=D5428,E5428,Sense_data[[#This Row],[SysTimeStamp]])</f>
        <v>42182.062222236767</v>
      </c>
      <c r="F5429" s="3" t="str">
        <f>Sense_data[[#This Row],[a_1State]]&amp;TEXT(Sense_data[[#This Row],[StateInstanceTimestamp]],"#.######")</f>
        <v>On42182.062222</v>
      </c>
      <c r="G5429" s="3">
        <f ca="1">IF(Sense_data[[#This Row],[a_1State]]="Off",RANDBETWEEN(off_min,off_max),RANDBETWEEN(on_min,on_max))/sr_div</f>
        <v>5</v>
      </c>
      <c r="H5429" s="3">
        <v>5</v>
      </c>
      <c r="I5429" s="3">
        <f>IF(HOUR(Sense_data[[#This Row],[SysTimeStamp]])&lt;12,I5428+$B$14,I5428-$B$14)</f>
        <v>16.252777777778775</v>
      </c>
    </row>
    <row r="5430" spans="1:9" x14ac:dyDescent="0.2">
      <c r="A5430" t="s">
        <v>20</v>
      </c>
      <c r="B5430" t="s">
        <v>22</v>
      </c>
      <c r="C5430" s="6">
        <f t="shared" si="89"/>
        <v>42182.062650477608</v>
      </c>
      <c r="D5430" t="s">
        <v>23</v>
      </c>
      <c r="E5430" s="6">
        <f>IF(Sense_data[[#This Row],[a_1State]]=D5429,E5429,Sense_data[[#This Row],[SysTimeStamp]])</f>
        <v>42182.062222236767</v>
      </c>
      <c r="F5430" s="3" t="str">
        <f>Sense_data[[#This Row],[a_1State]]&amp;TEXT(Sense_data[[#This Row],[StateInstanceTimestamp]],"#.######")</f>
        <v>On42182.062222</v>
      </c>
      <c r="G5430" s="3">
        <f ca="1">IF(Sense_data[[#This Row],[a_1State]]="Off",RANDBETWEEN(off_min,off_max),RANDBETWEEN(on_min,on_max))/sr_div</f>
        <v>4.8</v>
      </c>
      <c r="H5430" s="3">
        <v>3.2</v>
      </c>
      <c r="I5430" s="3">
        <f>IF(HOUR(Sense_data[[#This Row],[SysTimeStamp]])&lt;12,I5429+$B$14,I5429-$B$14)</f>
        <v>16.253009259260256</v>
      </c>
    </row>
    <row r="5431" spans="1:9" x14ac:dyDescent="0.2">
      <c r="A5431" t="s">
        <v>20</v>
      </c>
      <c r="B5431" t="s">
        <v>22</v>
      </c>
      <c r="C5431" s="6">
        <f t="shared" si="89"/>
        <v>42182.062662051685</v>
      </c>
      <c r="D5431" t="s">
        <v>23</v>
      </c>
      <c r="E5431" s="6">
        <f>IF(Sense_data[[#This Row],[a_1State]]=D5430,E5430,Sense_data[[#This Row],[SysTimeStamp]])</f>
        <v>42182.062222236767</v>
      </c>
      <c r="F5431" s="3" t="str">
        <f>Sense_data[[#This Row],[a_1State]]&amp;TEXT(Sense_data[[#This Row],[StateInstanceTimestamp]],"#.######")</f>
        <v>On42182.062222</v>
      </c>
      <c r="G5431" s="3">
        <f ca="1">IF(Sense_data[[#This Row],[a_1State]]="Off",RANDBETWEEN(off_min,off_max),RANDBETWEEN(on_min,on_max))/sr_div</f>
        <v>3.9</v>
      </c>
      <c r="H5431" s="3">
        <v>5.0999999999999996</v>
      </c>
      <c r="I5431" s="3">
        <f>IF(HOUR(Sense_data[[#This Row],[SysTimeStamp]])&lt;12,I5430+$B$14,I5430-$B$14)</f>
        <v>16.253240740741738</v>
      </c>
    </row>
    <row r="5432" spans="1:9" x14ac:dyDescent="0.2">
      <c r="A5432" t="s">
        <v>20</v>
      </c>
      <c r="B5432" t="s">
        <v>22</v>
      </c>
      <c r="C5432" s="6">
        <f t="shared" si="89"/>
        <v>42182.062673625762</v>
      </c>
      <c r="D5432" t="s">
        <v>23</v>
      </c>
      <c r="E5432" s="6">
        <f>IF(Sense_data[[#This Row],[a_1State]]=D5431,E5431,Sense_data[[#This Row],[SysTimeStamp]])</f>
        <v>42182.062222236767</v>
      </c>
      <c r="F5432" s="3" t="str">
        <f>Sense_data[[#This Row],[a_1State]]&amp;TEXT(Sense_data[[#This Row],[StateInstanceTimestamp]],"#.######")</f>
        <v>On42182.062222</v>
      </c>
      <c r="G5432" s="3">
        <f ca="1">IF(Sense_data[[#This Row],[a_1State]]="Off",RANDBETWEEN(off_min,off_max),RANDBETWEEN(on_min,on_max))/sr_div</f>
        <v>5.9</v>
      </c>
      <c r="H5432" s="3">
        <v>4.0999999999999996</v>
      </c>
      <c r="I5432" s="3">
        <f>IF(HOUR(Sense_data[[#This Row],[SysTimeStamp]])&lt;12,I5431+$B$14,I5431-$B$14)</f>
        <v>16.25347222222322</v>
      </c>
    </row>
    <row r="5433" spans="1:9" x14ac:dyDescent="0.2">
      <c r="A5433" t="s">
        <v>20</v>
      </c>
      <c r="B5433" t="s">
        <v>22</v>
      </c>
      <c r="C5433" s="6">
        <f t="shared" si="89"/>
        <v>42182.062685199839</v>
      </c>
      <c r="D5433" t="s">
        <v>23</v>
      </c>
      <c r="E5433" s="6">
        <f>IF(Sense_data[[#This Row],[a_1State]]=D5432,E5432,Sense_data[[#This Row],[SysTimeStamp]])</f>
        <v>42182.062222236767</v>
      </c>
      <c r="F5433" s="3" t="str">
        <f>Sense_data[[#This Row],[a_1State]]&amp;TEXT(Sense_data[[#This Row],[StateInstanceTimestamp]],"#.######")</f>
        <v>On42182.062222</v>
      </c>
      <c r="G5433" s="3">
        <f ca="1">IF(Sense_data[[#This Row],[a_1State]]="Off",RANDBETWEEN(off_min,off_max),RANDBETWEEN(on_min,on_max))/sr_div</f>
        <v>3.9</v>
      </c>
      <c r="H5433" s="3">
        <v>5.5</v>
      </c>
      <c r="I5433" s="3">
        <f>IF(HOUR(Sense_data[[#This Row],[SysTimeStamp]])&lt;12,I5432+$B$14,I5432-$B$14)</f>
        <v>16.253703703704701</v>
      </c>
    </row>
    <row r="5434" spans="1:9" x14ac:dyDescent="0.2">
      <c r="A5434" t="s">
        <v>20</v>
      </c>
      <c r="B5434" t="s">
        <v>22</v>
      </c>
      <c r="C5434" s="6">
        <f t="shared" si="89"/>
        <v>42182.062696773915</v>
      </c>
      <c r="D5434" t="s">
        <v>23</v>
      </c>
      <c r="E5434" s="6">
        <f>IF(Sense_data[[#This Row],[a_1State]]=D5433,E5433,Sense_data[[#This Row],[SysTimeStamp]])</f>
        <v>42182.062222236767</v>
      </c>
      <c r="F5434" s="3" t="str">
        <f>Sense_data[[#This Row],[a_1State]]&amp;TEXT(Sense_data[[#This Row],[StateInstanceTimestamp]],"#.######")</f>
        <v>On42182.062222</v>
      </c>
      <c r="G5434" s="3">
        <f ca="1">IF(Sense_data[[#This Row],[a_1State]]="Off",RANDBETWEEN(off_min,off_max),RANDBETWEEN(on_min,on_max))/sr_div</f>
        <v>5.8</v>
      </c>
      <c r="H5434" s="3">
        <v>3</v>
      </c>
      <c r="I5434" s="3">
        <f>IF(HOUR(Sense_data[[#This Row],[SysTimeStamp]])&lt;12,I5433+$B$14,I5433-$B$14)</f>
        <v>16.253935185186183</v>
      </c>
    </row>
    <row r="5435" spans="1:9" x14ac:dyDescent="0.2">
      <c r="A5435" t="s">
        <v>20</v>
      </c>
      <c r="B5435" t="s">
        <v>22</v>
      </c>
      <c r="C5435" s="6">
        <f t="shared" si="89"/>
        <v>42182.062708347992</v>
      </c>
      <c r="D5435" t="s">
        <v>23</v>
      </c>
      <c r="E5435" s="6">
        <f>IF(Sense_data[[#This Row],[a_1State]]=D5434,E5434,Sense_data[[#This Row],[SysTimeStamp]])</f>
        <v>42182.062222236767</v>
      </c>
      <c r="F5435" s="3" t="str">
        <f>Sense_data[[#This Row],[a_1State]]&amp;TEXT(Sense_data[[#This Row],[StateInstanceTimestamp]],"#.######")</f>
        <v>On42182.062222</v>
      </c>
      <c r="G5435" s="3">
        <f ca="1">IF(Sense_data[[#This Row],[a_1State]]="Off",RANDBETWEEN(off_min,off_max),RANDBETWEEN(on_min,on_max))/sr_div</f>
        <v>5.5</v>
      </c>
      <c r="H5435" s="3">
        <v>3.3</v>
      </c>
      <c r="I5435" s="3">
        <f>IF(HOUR(Sense_data[[#This Row],[SysTimeStamp]])&lt;12,I5434+$B$14,I5434-$B$14)</f>
        <v>16.254166666667665</v>
      </c>
    </row>
    <row r="5436" spans="1:9" x14ac:dyDescent="0.2">
      <c r="A5436" t="s">
        <v>20</v>
      </c>
      <c r="B5436" t="s">
        <v>22</v>
      </c>
      <c r="C5436" s="6">
        <f t="shared" si="89"/>
        <v>42182.062719922069</v>
      </c>
      <c r="D5436" t="s">
        <v>23</v>
      </c>
      <c r="E5436" s="6">
        <f>IF(Sense_data[[#This Row],[a_1State]]=D5435,E5435,Sense_data[[#This Row],[SysTimeStamp]])</f>
        <v>42182.062222236767</v>
      </c>
      <c r="F5436" s="3" t="str">
        <f>Sense_data[[#This Row],[a_1State]]&amp;TEXT(Sense_data[[#This Row],[StateInstanceTimestamp]],"#.######")</f>
        <v>On42182.062222</v>
      </c>
      <c r="G5436" s="3">
        <f ca="1">IF(Sense_data[[#This Row],[a_1State]]="Off",RANDBETWEEN(off_min,off_max),RANDBETWEEN(on_min,on_max))/sr_div</f>
        <v>4.4000000000000004</v>
      </c>
      <c r="H5436" s="3">
        <v>6</v>
      </c>
      <c r="I5436" s="3">
        <f>IF(HOUR(Sense_data[[#This Row],[SysTimeStamp]])&lt;12,I5435+$B$14,I5435-$B$14)</f>
        <v>16.254398148149146</v>
      </c>
    </row>
    <row r="5437" spans="1:9" x14ac:dyDescent="0.2">
      <c r="A5437" t="s">
        <v>20</v>
      </c>
      <c r="B5437" t="s">
        <v>22</v>
      </c>
      <c r="C5437" s="6">
        <f t="shared" si="89"/>
        <v>42182.062731496146</v>
      </c>
      <c r="D5437" t="s">
        <v>23</v>
      </c>
      <c r="E5437" s="6">
        <f>IF(Sense_data[[#This Row],[a_1State]]=D5436,E5436,Sense_data[[#This Row],[SysTimeStamp]])</f>
        <v>42182.062222236767</v>
      </c>
      <c r="F5437" s="3" t="str">
        <f>Sense_data[[#This Row],[a_1State]]&amp;TEXT(Sense_data[[#This Row],[StateInstanceTimestamp]],"#.######")</f>
        <v>On42182.062222</v>
      </c>
      <c r="G5437" s="3">
        <f ca="1">IF(Sense_data[[#This Row],[a_1State]]="Off",RANDBETWEEN(off_min,off_max),RANDBETWEEN(on_min,on_max))/sr_div</f>
        <v>5.2</v>
      </c>
      <c r="H5437" s="3">
        <v>4.2</v>
      </c>
      <c r="I5437" s="3">
        <f>IF(HOUR(Sense_data[[#This Row],[SysTimeStamp]])&lt;12,I5436+$B$14,I5436-$B$14)</f>
        <v>16.254629629630628</v>
      </c>
    </row>
    <row r="5438" spans="1:9" x14ac:dyDescent="0.2">
      <c r="A5438" t="s">
        <v>20</v>
      </c>
      <c r="B5438" t="s">
        <v>22</v>
      </c>
      <c r="C5438" s="6">
        <f t="shared" si="89"/>
        <v>42182.062743070222</v>
      </c>
      <c r="D5438" t="s">
        <v>23</v>
      </c>
      <c r="E5438" s="6">
        <f>IF(Sense_data[[#This Row],[a_1State]]=D5437,E5437,Sense_data[[#This Row],[SysTimeStamp]])</f>
        <v>42182.062222236767</v>
      </c>
      <c r="F5438" s="3" t="str">
        <f>Sense_data[[#This Row],[a_1State]]&amp;TEXT(Sense_data[[#This Row],[StateInstanceTimestamp]],"#.######")</f>
        <v>On42182.062222</v>
      </c>
      <c r="G5438" s="3">
        <f ca="1">IF(Sense_data[[#This Row],[a_1State]]="Off",RANDBETWEEN(off_min,off_max),RANDBETWEEN(on_min,on_max))/sr_div</f>
        <v>3.2</v>
      </c>
      <c r="H5438" s="3">
        <v>4.5999999999999996</v>
      </c>
      <c r="I5438" s="3">
        <f>IF(HOUR(Sense_data[[#This Row],[SysTimeStamp]])&lt;12,I5437+$B$14,I5437-$B$14)</f>
        <v>16.25486111111211</v>
      </c>
    </row>
    <row r="5439" spans="1:9" x14ac:dyDescent="0.2">
      <c r="A5439" t="s">
        <v>20</v>
      </c>
      <c r="B5439" t="s">
        <v>22</v>
      </c>
      <c r="C5439" s="6">
        <f t="shared" si="89"/>
        <v>42182.062754644299</v>
      </c>
      <c r="D5439" t="s">
        <v>23</v>
      </c>
      <c r="E5439" s="6">
        <f>IF(Sense_data[[#This Row],[a_1State]]=D5438,E5438,Sense_data[[#This Row],[SysTimeStamp]])</f>
        <v>42182.062222236767</v>
      </c>
      <c r="F5439" s="3" t="str">
        <f>Sense_data[[#This Row],[a_1State]]&amp;TEXT(Sense_data[[#This Row],[StateInstanceTimestamp]],"#.######")</f>
        <v>On42182.062222</v>
      </c>
      <c r="G5439" s="3">
        <f ca="1">IF(Sense_data[[#This Row],[a_1State]]="Off",RANDBETWEEN(off_min,off_max),RANDBETWEEN(on_min,on_max))/sr_div</f>
        <v>3.8</v>
      </c>
      <c r="H5439" s="3">
        <v>4.3</v>
      </c>
      <c r="I5439" s="3">
        <f>IF(HOUR(Sense_data[[#This Row],[SysTimeStamp]])&lt;12,I5438+$B$14,I5438-$B$14)</f>
        <v>16.255092592593591</v>
      </c>
    </row>
    <row r="5440" spans="1:9" x14ac:dyDescent="0.2">
      <c r="A5440" t="s">
        <v>20</v>
      </c>
      <c r="B5440" t="s">
        <v>22</v>
      </c>
      <c r="C5440" s="6">
        <f t="shared" si="89"/>
        <v>42182.062766218376</v>
      </c>
      <c r="D5440" t="s">
        <v>23</v>
      </c>
      <c r="E5440" s="6">
        <f>IF(Sense_data[[#This Row],[a_1State]]=D5439,E5439,Sense_data[[#This Row],[SysTimeStamp]])</f>
        <v>42182.062222236767</v>
      </c>
      <c r="F5440" s="3" t="str">
        <f>Sense_data[[#This Row],[a_1State]]&amp;TEXT(Sense_data[[#This Row],[StateInstanceTimestamp]],"#.######")</f>
        <v>On42182.062222</v>
      </c>
      <c r="G5440" s="3">
        <f ca="1">IF(Sense_data[[#This Row],[a_1State]]="Off",RANDBETWEEN(off_min,off_max),RANDBETWEEN(on_min,on_max))/sr_div</f>
        <v>5.0999999999999996</v>
      </c>
      <c r="H5440" s="3">
        <v>5.9</v>
      </c>
      <c r="I5440" s="3">
        <f>IF(HOUR(Sense_data[[#This Row],[SysTimeStamp]])&lt;12,I5439+$B$14,I5439-$B$14)</f>
        <v>16.255324074075073</v>
      </c>
    </row>
    <row r="5441" spans="1:9" x14ac:dyDescent="0.2">
      <c r="A5441" t="s">
        <v>20</v>
      </c>
      <c r="B5441" t="s">
        <v>22</v>
      </c>
      <c r="C5441" s="6">
        <f t="shared" si="89"/>
        <v>42182.062777792453</v>
      </c>
      <c r="D5441" t="s">
        <v>23</v>
      </c>
      <c r="E5441" s="6">
        <f>IF(Sense_data[[#This Row],[a_1State]]=D5440,E5440,Sense_data[[#This Row],[SysTimeStamp]])</f>
        <v>42182.062222236767</v>
      </c>
      <c r="F5441" s="3" t="str">
        <f>Sense_data[[#This Row],[a_1State]]&amp;TEXT(Sense_data[[#This Row],[StateInstanceTimestamp]],"#.######")</f>
        <v>On42182.062222</v>
      </c>
      <c r="G5441" s="3">
        <f ca="1">IF(Sense_data[[#This Row],[a_1State]]="Off",RANDBETWEEN(off_min,off_max),RANDBETWEEN(on_min,on_max))/sr_div</f>
        <v>4</v>
      </c>
      <c r="H5441" s="3">
        <v>3.5</v>
      </c>
      <c r="I5441" s="3">
        <f>IF(HOUR(Sense_data[[#This Row],[SysTimeStamp]])&lt;12,I5440+$B$14,I5440-$B$14)</f>
        <v>16.255555555556555</v>
      </c>
    </row>
    <row r="5442" spans="1:9" x14ac:dyDescent="0.2">
      <c r="A5442" t="s">
        <v>20</v>
      </c>
      <c r="B5442" t="s">
        <v>22</v>
      </c>
      <c r="C5442" s="6">
        <f t="shared" si="89"/>
        <v>42182.06278936653</v>
      </c>
      <c r="D5442" t="s">
        <v>23</v>
      </c>
      <c r="E5442" s="6">
        <f>IF(Sense_data[[#This Row],[a_1State]]=D5441,E5441,Sense_data[[#This Row],[SysTimeStamp]])</f>
        <v>42182.062222236767</v>
      </c>
      <c r="F5442" s="3" t="str">
        <f>Sense_data[[#This Row],[a_1State]]&amp;TEXT(Sense_data[[#This Row],[StateInstanceTimestamp]],"#.######")</f>
        <v>On42182.062222</v>
      </c>
      <c r="G5442" s="3">
        <f ca="1">IF(Sense_data[[#This Row],[a_1State]]="Off",RANDBETWEEN(off_min,off_max),RANDBETWEEN(on_min,on_max))/sr_div</f>
        <v>3</v>
      </c>
      <c r="H5442" s="3">
        <v>5.9</v>
      </c>
      <c r="I5442" s="3">
        <f>IF(HOUR(Sense_data[[#This Row],[SysTimeStamp]])&lt;12,I5441+$B$14,I5441-$B$14)</f>
        <v>16.255787037038036</v>
      </c>
    </row>
    <row r="5443" spans="1:9" x14ac:dyDescent="0.2">
      <c r="A5443" t="s">
        <v>20</v>
      </c>
      <c r="B5443" t="s">
        <v>22</v>
      </c>
      <c r="C5443" s="6">
        <f t="shared" si="89"/>
        <v>42182.062800940606</v>
      </c>
      <c r="D5443" t="s">
        <v>23</v>
      </c>
      <c r="E5443" s="6">
        <f>IF(Sense_data[[#This Row],[a_1State]]=D5442,E5442,Sense_data[[#This Row],[SysTimeStamp]])</f>
        <v>42182.062222236767</v>
      </c>
      <c r="F5443" s="3" t="str">
        <f>Sense_data[[#This Row],[a_1State]]&amp;TEXT(Sense_data[[#This Row],[StateInstanceTimestamp]],"#.######")</f>
        <v>On42182.062222</v>
      </c>
      <c r="G5443" s="3">
        <f ca="1">IF(Sense_data[[#This Row],[a_1State]]="Off",RANDBETWEEN(off_min,off_max),RANDBETWEEN(on_min,on_max))/sr_div</f>
        <v>3.5</v>
      </c>
      <c r="H5443" s="3">
        <v>3.3</v>
      </c>
      <c r="I5443" s="3">
        <f>IF(HOUR(Sense_data[[#This Row],[SysTimeStamp]])&lt;12,I5442+$B$14,I5442-$B$14)</f>
        <v>16.256018518519518</v>
      </c>
    </row>
    <row r="5444" spans="1:9" x14ac:dyDescent="0.2">
      <c r="A5444" t="s">
        <v>20</v>
      </c>
      <c r="B5444" t="s">
        <v>22</v>
      </c>
      <c r="C5444" s="6">
        <f t="shared" si="89"/>
        <v>42182.062812514683</v>
      </c>
      <c r="D5444" t="s">
        <v>23</v>
      </c>
      <c r="E5444" s="6">
        <f>IF(Sense_data[[#This Row],[a_1State]]=D5443,E5443,Sense_data[[#This Row],[SysTimeStamp]])</f>
        <v>42182.062222236767</v>
      </c>
      <c r="F5444" s="3" t="str">
        <f>Sense_data[[#This Row],[a_1State]]&amp;TEXT(Sense_data[[#This Row],[StateInstanceTimestamp]],"#.######")</f>
        <v>On42182.062222</v>
      </c>
      <c r="G5444" s="3">
        <f ca="1">IF(Sense_data[[#This Row],[a_1State]]="Off",RANDBETWEEN(off_min,off_max),RANDBETWEEN(on_min,on_max))/sr_div</f>
        <v>4.8</v>
      </c>
      <c r="H5444" s="3">
        <v>3.6</v>
      </c>
      <c r="I5444" s="3">
        <f>IF(HOUR(Sense_data[[#This Row],[SysTimeStamp]])&lt;12,I5443+$B$14,I5443-$B$14)</f>
        <v>16.256250000001</v>
      </c>
    </row>
    <row r="5445" spans="1:9" x14ac:dyDescent="0.2">
      <c r="A5445" t="s">
        <v>20</v>
      </c>
      <c r="B5445" t="s">
        <v>22</v>
      </c>
      <c r="C5445" s="6">
        <f t="shared" si="89"/>
        <v>42182.06282408876</v>
      </c>
      <c r="D5445" t="s">
        <v>23</v>
      </c>
      <c r="E5445" s="6">
        <f>IF(Sense_data[[#This Row],[a_1State]]=D5444,E5444,Sense_data[[#This Row],[SysTimeStamp]])</f>
        <v>42182.062222236767</v>
      </c>
      <c r="F5445" s="3" t="str">
        <f>Sense_data[[#This Row],[a_1State]]&amp;TEXT(Sense_data[[#This Row],[StateInstanceTimestamp]],"#.######")</f>
        <v>On42182.062222</v>
      </c>
      <c r="G5445" s="3">
        <f ca="1">IF(Sense_data[[#This Row],[a_1State]]="Off",RANDBETWEEN(off_min,off_max),RANDBETWEEN(on_min,on_max))/sr_div</f>
        <v>3.4</v>
      </c>
      <c r="H5445" s="3">
        <v>4.5</v>
      </c>
      <c r="I5445" s="3">
        <f>IF(HOUR(Sense_data[[#This Row],[SysTimeStamp]])&lt;12,I5444+$B$14,I5444-$B$14)</f>
        <v>16.256481481482481</v>
      </c>
    </row>
    <row r="5446" spans="1:9" x14ac:dyDescent="0.2">
      <c r="A5446" t="s">
        <v>20</v>
      </c>
      <c r="B5446" t="s">
        <v>22</v>
      </c>
      <c r="C5446" s="6">
        <f t="shared" si="89"/>
        <v>42182.062835662837</v>
      </c>
      <c r="D5446" t="s">
        <v>23</v>
      </c>
      <c r="E5446" s="6">
        <f>IF(Sense_data[[#This Row],[a_1State]]=D5445,E5445,Sense_data[[#This Row],[SysTimeStamp]])</f>
        <v>42182.062222236767</v>
      </c>
      <c r="F5446" s="3" t="str">
        <f>Sense_data[[#This Row],[a_1State]]&amp;TEXT(Sense_data[[#This Row],[StateInstanceTimestamp]],"#.######")</f>
        <v>On42182.062222</v>
      </c>
      <c r="G5446" s="3">
        <f ca="1">IF(Sense_data[[#This Row],[a_1State]]="Off",RANDBETWEEN(off_min,off_max),RANDBETWEEN(on_min,on_max))/sr_div</f>
        <v>3.1</v>
      </c>
      <c r="H5446" s="3">
        <v>3.2</v>
      </c>
      <c r="I5446" s="3">
        <f>IF(HOUR(Sense_data[[#This Row],[SysTimeStamp]])&lt;12,I5445+$B$14,I5445-$B$14)</f>
        <v>16.256712962963963</v>
      </c>
    </row>
    <row r="5447" spans="1:9" x14ac:dyDescent="0.2">
      <c r="A5447" t="s">
        <v>20</v>
      </c>
      <c r="B5447" t="s">
        <v>22</v>
      </c>
      <c r="C5447" s="6">
        <f t="shared" si="89"/>
        <v>42182.062847236914</v>
      </c>
      <c r="D5447" t="s">
        <v>23</v>
      </c>
      <c r="E5447" s="6">
        <f>IF(Sense_data[[#This Row],[a_1State]]=D5446,E5446,Sense_data[[#This Row],[SysTimeStamp]])</f>
        <v>42182.062222236767</v>
      </c>
      <c r="F5447" s="3" t="str">
        <f>Sense_data[[#This Row],[a_1State]]&amp;TEXT(Sense_data[[#This Row],[StateInstanceTimestamp]],"#.######")</f>
        <v>On42182.062222</v>
      </c>
      <c r="G5447" s="3">
        <f ca="1">IF(Sense_data[[#This Row],[a_1State]]="Off",RANDBETWEEN(off_min,off_max),RANDBETWEEN(on_min,on_max))/sr_div</f>
        <v>5.4</v>
      </c>
      <c r="H5447" s="3">
        <v>4.5999999999999996</v>
      </c>
      <c r="I5447" s="3">
        <f>IF(HOUR(Sense_data[[#This Row],[SysTimeStamp]])&lt;12,I5446+$B$14,I5446-$B$14)</f>
        <v>16.256944444445445</v>
      </c>
    </row>
    <row r="5448" spans="1:9" x14ac:dyDescent="0.2">
      <c r="A5448" t="s">
        <v>20</v>
      </c>
      <c r="B5448" t="s">
        <v>22</v>
      </c>
      <c r="C5448" s="6">
        <f t="shared" si="89"/>
        <v>42182.06285881099</v>
      </c>
      <c r="D5448" t="s">
        <v>23</v>
      </c>
      <c r="E5448" s="6">
        <f>IF(Sense_data[[#This Row],[a_1State]]=D5447,E5447,Sense_data[[#This Row],[SysTimeStamp]])</f>
        <v>42182.062222236767</v>
      </c>
      <c r="F5448" s="3" t="str">
        <f>Sense_data[[#This Row],[a_1State]]&amp;TEXT(Sense_data[[#This Row],[StateInstanceTimestamp]],"#.######")</f>
        <v>On42182.062222</v>
      </c>
      <c r="G5448" s="3">
        <f ca="1">IF(Sense_data[[#This Row],[a_1State]]="Off",RANDBETWEEN(off_min,off_max),RANDBETWEEN(on_min,on_max))/sr_div</f>
        <v>5.0999999999999996</v>
      </c>
      <c r="H5448" s="3">
        <v>4.3</v>
      </c>
      <c r="I5448" s="3">
        <f>IF(HOUR(Sense_data[[#This Row],[SysTimeStamp]])&lt;12,I5447+$B$14,I5447-$B$14)</f>
        <v>16.257175925926926</v>
      </c>
    </row>
    <row r="5449" spans="1:9" x14ac:dyDescent="0.2">
      <c r="A5449" t="s">
        <v>20</v>
      </c>
      <c r="B5449" t="s">
        <v>22</v>
      </c>
      <c r="C5449" s="6">
        <f t="shared" si="89"/>
        <v>42182.062870385067</v>
      </c>
      <c r="D5449" t="s">
        <v>23</v>
      </c>
      <c r="E5449" s="6">
        <f>IF(Sense_data[[#This Row],[a_1State]]=D5448,E5448,Sense_data[[#This Row],[SysTimeStamp]])</f>
        <v>42182.062222236767</v>
      </c>
      <c r="F5449" s="3" t="str">
        <f>Sense_data[[#This Row],[a_1State]]&amp;TEXT(Sense_data[[#This Row],[StateInstanceTimestamp]],"#.######")</f>
        <v>On42182.062222</v>
      </c>
      <c r="G5449" s="3">
        <f ca="1">IF(Sense_data[[#This Row],[a_1State]]="Off",RANDBETWEEN(off_min,off_max),RANDBETWEEN(on_min,on_max))/sr_div</f>
        <v>4.5999999999999996</v>
      </c>
      <c r="H5449" s="3">
        <v>5.5</v>
      </c>
      <c r="I5449" s="3">
        <f>IF(HOUR(Sense_data[[#This Row],[SysTimeStamp]])&lt;12,I5448+$B$14,I5448-$B$14)</f>
        <v>16.257407407408408</v>
      </c>
    </row>
    <row r="5450" spans="1:9" x14ac:dyDescent="0.2">
      <c r="A5450" t="s">
        <v>20</v>
      </c>
      <c r="B5450" t="s">
        <v>22</v>
      </c>
      <c r="C5450" s="6">
        <f t="shared" si="89"/>
        <v>42182.062881959144</v>
      </c>
      <c r="D5450" t="s">
        <v>23</v>
      </c>
      <c r="E5450" s="6">
        <f>IF(Sense_data[[#This Row],[a_1State]]=D5449,E5449,Sense_data[[#This Row],[SysTimeStamp]])</f>
        <v>42182.062222236767</v>
      </c>
      <c r="F5450" s="3" t="str">
        <f>Sense_data[[#This Row],[a_1State]]&amp;TEXT(Sense_data[[#This Row],[StateInstanceTimestamp]],"#.######")</f>
        <v>On42182.062222</v>
      </c>
      <c r="G5450" s="3">
        <f ca="1">IF(Sense_data[[#This Row],[a_1State]]="Off",RANDBETWEEN(off_min,off_max),RANDBETWEEN(on_min,on_max))/sr_div</f>
        <v>5.3</v>
      </c>
      <c r="H5450" s="3">
        <v>3.2</v>
      </c>
      <c r="I5450" s="3">
        <f>IF(HOUR(Sense_data[[#This Row],[SysTimeStamp]])&lt;12,I5449+$B$14,I5449-$B$14)</f>
        <v>16.25763888888989</v>
      </c>
    </row>
    <row r="5451" spans="1:9" x14ac:dyDescent="0.2">
      <c r="A5451" t="s">
        <v>20</v>
      </c>
      <c r="B5451" t="s">
        <v>22</v>
      </c>
      <c r="C5451" s="6">
        <f t="shared" si="89"/>
        <v>42182.062893533221</v>
      </c>
      <c r="D5451" t="s">
        <v>23</v>
      </c>
      <c r="E5451" s="6">
        <f>IF(Sense_data[[#This Row],[a_1State]]=D5450,E5450,Sense_data[[#This Row],[SysTimeStamp]])</f>
        <v>42182.062222236767</v>
      </c>
      <c r="F5451" s="3" t="str">
        <f>Sense_data[[#This Row],[a_1State]]&amp;TEXT(Sense_data[[#This Row],[StateInstanceTimestamp]],"#.######")</f>
        <v>On42182.062222</v>
      </c>
      <c r="G5451" s="3">
        <f ca="1">IF(Sense_data[[#This Row],[a_1State]]="Off",RANDBETWEEN(off_min,off_max),RANDBETWEEN(on_min,on_max))/sr_div</f>
        <v>5.0999999999999996</v>
      </c>
      <c r="H5451" s="3">
        <v>5.8</v>
      </c>
      <c r="I5451" s="3">
        <f>IF(HOUR(Sense_data[[#This Row],[SysTimeStamp]])&lt;12,I5450+$B$14,I5450-$B$14)</f>
        <v>16.257870370371371</v>
      </c>
    </row>
    <row r="5452" spans="1:9" x14ac:dyDescent="0.2">
      <c r="A5452" t="s">
        <v>20</v>
      </c>
      <c r="B5452" t="s">
        <v>22</v>
      </c>
      <c r="C5452" s="6">
        <f t="shared" si="89"/>
        <v>42182.062905107297</v>
      </c>
      <c r="D5452" t="s">
        <v>23</v>
      </c>
      <c r="E5452" s="6">
        <f>IF(Sense_data[[#This Row],[a_1State]]=D5451,E5451,Sense_data[[#This Row],[SysTimeStamp]])</f>
        <v>42182.062222236767</v>
      </c>
      <c r="F5452" s="3" t="str">
        <f>Sense_data[[#This Row],[a_1State]]&amp;TEXT(Sense_data[[#This Row],[StateInstanceTimestamp]],"#.######")</f>
        <v>On42182.062222</v>
      </c>
      <c r="G5452" s="3">
        <f ca="1">IF(Sense_data[[#This Row],[a_1State]]="Off",RANDBETWEEN(off_min,off_max),RANDBETWEEN(on_min,on_max))/sr_div</f>
        <v>4.5999999999999996</v>
      </c>
      <c r="H5452" s="3">
        <v>5.9</v>
      </c>
      <c r="I5452" s="3">
        <f>IF(HOUR(Sense_data[[#This Row],[SysTimeStamp]])&lt;12,I5451+$B$14,I5451-$B$14)</f>
        <v>16.258101851852853</v>
      </c>
    </row>
    <row r="5453" spans="1:9" x14ac:dyDescent="0.2">
      <c r="A5453" t="s">
        <v>20</v>
      </c>
      <c r="B5453" t="s">
        <v>22</v>
      </c>
      <c r="C5453" s="6">
        <f t="shared" si="89"/>
        <v>42182.062916681374</v>
      </c>
      <c r="D5453" t="s">
        <v>23</v>
      </c>
      <c r="E5453" s="6">
        <f>IF(Sense_data[[#This Row],[a_1State]]=D5452,E5452,Sense_data[[#This Row],[SysTimeStamp]])</f>
        <v>42182.062222236767</v>
      </c>
      <c r="F5453" s="3" t="str">
        <f>Sense_data[[#This Row],[a_1State]]&amp;TEXT(Sense_data[[#This Row],[StateInstanceTimestamp]],"#.######")</f>
        <v>On42182.062222</v>
      </c>
      <c r="G5453" s="3">
        <f ca="1">IF(Sense_data[[#This Row],[a_1State]]="Off",RANDBETWEEN(off_min,off_max),RANDBETWEEN(on_min,on_max))/sr_div</f>
        <v>4.7</v>
      </c>
      <c r="H5453" s="3">
        <v>4.5</v>
      </c>
      <c r="I5453" s="3">
        <f>IF(HOUR(Sense_data[[#This Row],[SysTimeStamp]])&lt;12,I5452+$B$14,I5452-$B$14)</f>
        <v>16.258333333334335</v>
      </c>
    </row>
    <row r="5454" spans="1:9" x14ac:dyDescent="0.2">
      <c r="A5454" t="s">
        <v>20</v>
      </c>
      <c r="B5454" t="s">
        <v>22</v>
      </c>
      <c r="C5454" s="6">
        <f t="shared" si="89"/>
        <v>42182.062928255451</v>
      </c>
      <c r="D5454" t="s">
        <v>23</v>
      </c>
      <c r="E5454" s="6">
        <f>IF(Sense_data[[#This Row],[a_1State]]=D5453,E5453,Sense_data[[#This Row],[SysTimeStamp]])</f>
        <v>42182.062222236767</v>
      </c>
      <c r="F5454" s="3" t="str">
        <f>Sense_data[[#This Row],[a_1State]]&amp;TEXT(Sense_data[[#This Row],[StateInstanceTimestamp]],"#.######")</f>
        <v>On42182.062222</v>
      </c>
      <c r="G5454" s="3">
        <f ca="1">IF(Sense_data[[#This Row],[a_1State]]="Off",RANDBETWEEN(off_min,off_max),RANDBETWEEN(on_min,on_max))/sr_div</f>
        <v>5.9</v>
      </c>
      <c r="H5454" s="3">
        <v>3.7</v>
      </c>
      <c r="I5454" s="3">
        <f>IF(HOUR(Sense_data[[#This Row],[SysTimeStamp]])&lt;12,I5453+$B$14,I5453-$B$14)</f>
        <v>16.258564814815816</v>
      </c>
    </row>
    <row r="5455" spans="1:9" x14ac:dyDescent="0.2">
      <c r="A5455" t="s">
        <v>20</v>
      </c>
      <c r="B5455" t="s">
        <v>22</v>
      </c>
      <c r="C5455" s="6">
        <f t="shared" si="89"/>
        <v>42182.062939829528</v>
      </c>
      <c r="D5455" t="s">
        <v>23</v>
      </c>
      <c r="E5455" s="6">
        <f>IF(Sense_data[[#This Row],[a_1State]]=D5454,E5454,Sense_data[[#This Row],[SysTimeStamp]])</f>
        <v>42182.062222236767</v>
      </c>
      <c r="F5455" s="3" t="str">
        <f>Sense_data[[#This Row],[a_1State]]&amp;TEXT(Sense_data[[#This Row],[StateInstanceTimestamp]],"#.######")</f>
        <v>On42182.062222</v>
      </c>
      <c r="G5455" s="3">
        <f ca="1">IF(Sense_data[[#This Row],[a_1State]]="Off",RANDBETWEEN(off_min,off_max),RANDBETWEEN(on_min,on_max))/sr_div</f>
        <v>5.6</v>
      </c>
      <c r="H5455" s="3">
        <v>5.7</v>
      </c>
      <c r="I5455" s="3">
        <f>IF(HOUR(Sense_data[[#This Row],[SysTimeStamp]])&lt;12,I5454+$B$14,I5454-$B$14)</f>
        <v>16.258796296297298</v>
      </c>
    </row>
    <row r="5456" spans="1:9" x14ac:dyDescent="0.2">
      <c r="A5456" t="s">
        <v>20</v>
      </c>
      <c r="B5456" t="s">
        <v>22</v>
      </c>
      <c r="C5456" s="6">
        <f t="shared" si="89"/>
        <v>42182.062951403605</v>
      </c>
      <c r="D5456" t="s">
        <v>23</v>
      </c>
      <c r="E5456" s="6">
        <f>IF(Sense_data[[#This Row],[a_1State]]=D5455,E5455,Sense_data[[#This Row],[SysTimeStamp]])</f>
        <v>42182.062222236767</v>
      </c>
      <c r="F5456" s="3" t="str">
        <f>Sense_data[[#This Row],[a_1State]]&amp;TEXT(Sense_data[[#This Row],[StateInstanceTimestamp]],"#.######")</f>
        <v>On42182.062222</v>
      </c>
      <c r="G5456" s="3">
        <f ca="1">IF(Sense_data[[#This Row],[a_1State]]="Off",RANDBETWEEN(off_min,off_max),RANDBETWEEN(on_min,on_max))/sr_div</f>
        <v>3.7</v>
      </c>
      <c r="H5456" s="3">
        <v>5.4</v>
      </c>
      <c r="I5456" s="3">
        <f>IF(HOUR(Sense_data[[#This Row],[SysTimeStamp]])&lt;12,I5455+$B$14,I5455-$B$14)</f>
        <v>16.25902777777878</v>
      </c>
    </row>
    <row r="5457" spans="1:9" x14ac:dyDescent="0.2">
      <c r="A5457" t="s">
        <v>20</v>
      </c>
      <c r="B5457" t="s">
        <v>22</v>
      </c>
      <c r="C5457" s="6">
        <f t="shared" si="89"/>
        <v>42182.062962977681</v>
      </c>
      <c r="D5457" t="s">
        <v>23</v>
      </c>
      <c r="E5457" s="6">
        <f>IF(Sense_data[[#This Row],[a_1State]]=D5456,E5456,Sense_data[[#This Row],[SysTimeStamp]])</f>
        <v>42182.062222236767</v>
      </c>
      <c r="F5457" s="3" t="str">
        <f>Sense_data[[#This Row],[a_1State]]&amp;TEXT(Sense_data[[#This Row],[StateInstanceTimestamp]],"#.######")</f>
        <v>On42182.062222</v>
      </c>
      <c r="G5457" s="3">
        <f ca="1">IF(Sense_data[[#This Row],[a_1State]]="Off",RANDBETWEEN(off_min,off_max),RANDBETWEEN(on_min,on_max))/sr_div</f>
        <v>5.3</v>
      </c>
      <c r="H5457" s="3">
        <v>5.2</v>
      </c>
      <c r="I5457" s="3">
        <f>IF(HOUR(Sense_data[[#This Row],[SysTimeStamp]])&lt;12,I5456+$B$14,I5456-$B$14)</f>
        <v>16.259259259260261</v>
      </c>
    </row>
    <row r="5458" spans="1:9" x14ac:dyDescent="0.2">
      <c r="A5458" t="s">
        <v>20</v>
      </c>
      <c r="B5458" t="s">
        <v>22</v>
      </c>
      <c r="C5458" s="6">
        <f t="shared" si="89"/>
        <v>42182.062974551758</v>
      </c>
      <c r="D5458" t="s">
        <v>23</v>
      </c>
      <c r="E5458" s="6">
        <f>IF(Sense_data[[#This Row],[a_1State]]=D5457,E5457,Sense_data[[#This Row],[SysTimeStamp]])</f>
        <v>42182.062222236767</v>
      </c>
      <c r="F5458" s="3" t="str">
        <f>Sense_data[[#This Row],[a_1State]]&amp;TEXT(Sense_data[[#This Row],[StateInstanceTimestamp]],"#.######")</f>
        <v>On42182.062222</v>
      </c>
      <c r="G5458" s="3">
        <f ca="1">IF(Sense_data[[#This Row],[a_1State]]="Off",RANDBETWEEN(off_min,off_max),RANDBETWEEN(on_min,on_max))/sr_div</f>
        <v>5.5</v>
      </c>
      <c r="H5458" s="3">
        <v>3.7</v>
      </c>
      <c r="I5458" s="3">
        <f>IF(HOUR(Sense_data[[#This Row],[SysTimeStamp]])&lt;12,I5457+$B$14,I5457-$B$14)</f>
        <v>16.259490740741743</v>
      </c>
    </row>
    <row r="5459" spans="1:9" x14ac:dyDescent="0.2">
      <c r="A5459" t="s">
        <v>20</v>
      </c>
      <c r="B5459" t="s">
        <v>22</v>
      </c>
      <c r="C5459" s="6">
        <f t="shared" si="89"/>
        <v>42182.062986125835</v>
      </c>
      <c r="D5459" t="s">
        <v>23</v>
      </c>
      <c r="E5459" s="6">
        <f>IF(Sense_data[[#This Row],[a_1State]]=D5458,E5458,Sense_data[[#This Row],[SysTimeStamp]])</f>
        <v>42182.062222236767</v>
      </c>
      <c r="F5459" s="3" t="str">
        <f>Sense_data[[#This Row],[a_1State]]&amp;TEXT(Sense_data[[#This Row],[StateInstanceTimestamp]],"#.######")</f>
        <v>On42182.062222</v>
      </c>
      <c r="G5459" s="3">
        <f ca="1">IF(Sense_data[[#This Row],[a_1State]]="Off",RANDBETWEEN(off_min,off_max),RANDBETWEEN(on_min,on_max))/sr_div</f>
        <v>4</v>
      </c>
      <c r="H5459" s="3">
        <v>3.7</v>
      </c>
      <c r="I5459" s="3">
        <f>IF(HOUR(Sense_data[[#This Row],[SysTimeStamp]])&lt;12,I5458+$B$14,I5458-$B$14)</f>
        <v>16.259722222223225</v>
      </c>
    </row>
    <row r="5460" spans="1:9" x14ac:dyDescent="0.2">
      <c r="A5460" t="s">
        <v>20</v>
      </c>
      <c r="B5460" t="s">
        <v>22</v>
      </c>
      <c r="C5460" s="6">
        <f t="shared" si="89"/>
        <v>42182.062997699912</v>
      </c>
      <c r="D5460" t="s">
        <v>23</v>
      </c>
      <c r="E5460" s="6">
        <f>IF(Sense_data[[#This Row],[a_1State]]=D5459,E5459,Sense_data[[#This Row],[SysTimeStamp]])</f>
        <v>42182.062222236767</v>
      </c>
      <c r="F5460" s="3" t="str">
        <f>Sense_data[[#This Row],[a_1State]]&amp;TEXT(Sense_data[[#This Row],[StateInstanceTimestamp]],"#.######")</f>
        <v>On42182.062222</v>
      </c>
      <c r="G5460" s="3">
        <f ca="1">IF(Sense_data[[#This Row],[a_1State]]="Off",RANDBETWEEN(off_min,off_max),RANDBETWEEN(on_min,on_max))/sr_div</f>
        <v>4.5999999999999996</v>
      </c>
      <c r="H5460" s="3">
        <v>5.6</v>
      </c>
      <c r="I5460" s="3">
        <f>IF(HOUR(Sense_data[[#This Row],[SysTimeStamp]])&lt;12,I5459+$B$14,I5459-$B$14)</f>
        <v>16.259953703704706</v>
      </c>
    </row>
    <row r="5461" spans="1:9" x14ac:dyDescent="0.2">
      <c r="A5461" t="s">
        <v>20</v>
      </c>
      <c r="B5461" t="s">
        <v>22</v>
      </c>
      <c r="C5461" s="6">
        <f t="shared" si="89"/>
        <v>42182.063009273988</v>
      </c>
      <c r="D5461" t="s">
        <v>23</v>
      </c>
      <c r="E5461" s="6">
        <f>IF(Sense_data[[#This Row],[a_1State]]=D5460,E5460,Sense_data[[#This Row],[SysTimeStamp]])</f>
        <v>42182.062222236767</v>
      </c>
      <c r="F5461" s="3" t="str">
        <f>Sense_data[[#This Row],[a_1State]]&amp;TEXT(Sense_data[[#This Row],[StateInstanceTimestamp]],"#.######")</f>
        <v>On42182.062222</v>
      </c>
      <c r="G5461" s="3">
        <f ca="1">IF(Sense_data[[#This Row],[a_1State]]="Off",RANDBETWEEN(off_min,off_max),RANDBETWEEN(on_min,on_max))/sr_div</f>
        <v>3</v>
      </c>
      <c r="H5461" s="3">
        <v>4</v>
      </c>
      <c r="I5461" s="3">
        <f>IF(HOUR(Sense_data[[#This Row],[SysTimeStamp]])&lt;12,I5460+$B$14,I5460-$B$14)</f>
        <v>16.260185185186188</v>
      </c>
    </row>
    <row r="5462" spans="1:9" x14ac:dyDescent="0.2">
      <c r="A5462" t="s">
        <v>20</v>
      </c>
      <c r="B5462" t="s">
        <v>22</v>
      </c>
      <c r="C5462" s="6">
        <f t="shared" si="89"/>
        <v>42182.063020848065</v>
      </c>
      <c r="D5462" t="s">
        <v>23</v>
      </c>
      <c r="E5462" s="6">
        <f>IF(Sense_data[[#This Row],[a_1State]]=D5461,E5461,Sense_data[[#This Row],[SysTimeStamp]])</f>
        <v>42182.062222236767</v>
      </c>
      <c r="F5462" s="3" t="str">
        <f>Sense_data[[#This Row],[a_1State]]&amp;TEXT(Sense_data[[#This Row],[StateInstanceTimestamp]],"#.######")</f>
        <v>On42182.062222</v>
      </c>
      <c r="G5462" s="3">
        <f ca="1">IF(Sense_data[[#This Row],[a_1State]]="Off",RANDBETWEEN(off_min,off_max),RANDBETWEEN(on_min,on_max))/sr_div</f>
        <v>3</v>
      </c>
      <c r="H5462" s="3">
        <v>4</v>
      </c>
      <c r="I5462" s="3">
        <f>IF(HOUR(Sense_data[[#This Row],[SysTimeStamp]])&lt;12,I5461+$B$14,I5461-$B$14)</f>
        <v>16.26041666666767</v>
      </c>
    </row>
    <row r="5463" spans="1:9" x14ac:dyDescent="0.2">
      <c r="A5463" t="s">
        <v>20</v>
      </c>
      <c r="B5463" t="s">
        <v>22</v>
      </c>
      <c r="C5463" s="6">
        <f t="shared" si="89"/>
        <v>42182.063032422142</v>
      </c>
      <c r="D5463" t="s">
        <v>23</v>
      </c>
      <c r="E5463" s="6">
        <f>IF(Sense_data[[#This Row],[a_1State]]=D5462,E5462,Sense_data[[#This Row],[SysTimeStamp]])</f>
        <v>42182.062222236767</v>
      </c>
      <c r="F5463" s="3" t="str">
        <f>Sense_data[[#This Row],[a_1State]]&amp;TEXT(Sense_data[[#This Row],[StateInstanceTimestamp]],"#.######")</f>
        <v>On42182.062222</v>
      </c>
      <c r="G5463" s="3">
        <f ca="1">IF(Sense_data[[#This Row],[a_1State]]="Off",RANDBETWEEN(off_min,off_max),RANDBETWEEN(on_min,on_max))/sr_div</f>
        <v>3.1</v>
      </c>
      <c r="H5463" s="3">
        <v>4.7</v>
      </c>
      <c r="I5463" s="3">
        <f>IF(HOUR(Sense_data[[#This Row],[SysTimeStamp]])&lt;12,I5462+$B$14,I5462-$B$14)</f>
        <v>16.260648148149151</v>
      </c>
    </row>
    <row r="5464" spans="1:9" x14ac:dyDescent="0.2">
      <c r="A5464" t="s">
        <v>20</v>
      </c>
      <c r="B5464" t="s">
        <v>22</v>
      </c>
      <c r="C5464" s="6">
        <f t="shared" si="89"/>
        <v>42182.063043996219</v>
      </c>
      <c r="D5464" t="s">
        <v>23</v>
      </c>
      <c r="E5464" s="6">
        <f>IF(Sense_data[[#This Row],[a_1State]]=D5463,E5463,Sense_data[[#This Row],[SysTimeStamp]])</f>
        <v>42182.062222236767</v>
      </c>
      <c r="F5464" s="3" t="str">
        <f>Sense_data[[#This Row],[a_1State]]&amp;TEXT(Sense_data[[#This Row],[StateInstanceTimestamp]],"#.######")</f>
        <v>On42182.062222</v>
      </c>
      <c r="G5464" s="3">
        <f ca="1">IF(Sense_data[[#This Row],[a_1State]]="Off",RANDBETWEEN(off_min,off_max),RANDBETWEEN(on_min,on_max))/sr_div</f>
        <v>4.5999999999999996</v>
      </c>
      <c r="H5464" s="3">
        <v>5.3</v>
      </c>
      <c r="I5464" s="3">
        <f>IF(HOUR(Sense_data[[#This Row],[SysTimeStamp]])&lt;12,I5463+$B$14,I5463-$B$14)</f>
        <v>16.260879629630633</v>
      </c>
    </row>
    <row r="5465" spans="1:9" x14ac:dyDescent="0.2">
      <c r="A5465" t="s">
        <v>20</v>
      </c>
      <c r="B5465" t="s">
        <v>22</v>
      </c>
      <c r="C5465" s="6">
        <f t="shared" si="89"/>
        <v>42182.063055570296</v>
      </c>
      <c r="D5465" t="s">
        <v>23</v>
      </c>
      <c r="E5465" s="6">
        <f>IF(Sense_data[[#This Row],[a_1State]]=D5464,E5464,Sense_data[[#This Row],[SysTimeStamp]])</f>
        <v>42182.062222236767</v>
      </c>
      <c r="F5465" s="3" t="str">
        <f>Sense_data[[#This Row],[a_1State]]&amp;TEXT(Sense_data[[#This Row],[StateInstanceTimestamp]],"#.######")</f>
        <v>On42182.062222</v>
      </c>
      <c r="G5465" s="3">
        <f ca="1">IF(Sense_data[[#This Row],[a_1State]]="Off",RANDBETWEEN(off_min,off_max),RANDBETWEEN(on_min,on_max))/sr_div</f>
        <v>3.3</v>
      </c>
      <c r="H5465" s="3">
        <v>4.9000000000000004</v>
      </c>
      <c r="I5465" s="3">
        <f>IF(HOUR(Sense_data[[#This Row],[SysTimeStamp]])&lt;12,I5464+$B$14,I5464-$B$14)</f>
        <v>16.261111111112115</v>
      </c>
    </row>
    <row r="5466" spans="1:9" x14ac:dyDescent="0.2">
      <c r="A5466" t="s">
        <v>20</v>
      </c>
      <c r="B5466" t="s">
        <v>22</v>
      </c>
      <c r="C5466" s="6">
        <f t="shared" si="89"/>
        <v>42182.063067144372</v>
      </c>
      <c r="D5466" t="s">
        <v>23</v>
      </c>
      <c r="E5466" s="6">
        <f>IF(Sense_data[[#This Row],[a_1State]]=D5465,E5465,Sense_data[[#This Row],[SysTimeStamp]])</f>
        <v>42182.062222236767</v>
      </c>
      <c r="F5466" s="3" t="str">
        <f>Sense_data[[#This Row],[a_1State]]&amp;TEXT(Sense_data[[#This Row],[StateInstanceTimestamp]],"#.######")</f>
        <v>On42182.062222</v>
      </c>
      <c r="G5466" s="3">
        <f ca="1">IF(Sense_data[[#This Row],[a_1State]]="Off",RANDBETWEEN(off_min,off_max),RANDBETWEEN(on_min,on_max))/sr_div</f>
        <v>5</v>
      </c>
      <c r="H5466" s="3">
        <v>3</v>
      </c>
      <c r="I5466" s="3">
        <f>IF(HOUR(Sense_data[[#This Row],[SysTimeStamp]])&lt;12,I5465+$B$14,I5465-$B$14)</f>
        <v>16.261342592593596</v>
      </c>
    </row>
    <row r="5467" spans="1:9" x14ac:dyDescent="0.2">
      <c r="A5467" t="s">
        <v>20</v>
      </c>
      <c r="B5467" t="s">
        <v>22</v>
      </c>
      <c r="C5467" s="6">
        <f t="shared" si="89"/>
        <v>42182.063078718449</v>
      </c>
      <c r="D5467" t="s">
        <v>23</v>
      </c>
      <c r="E5467" s="6">
        <f>IF(Sense_data[[#This Row],[a_1State]]=D5466,E5466,Sense_data[[#This Row],[SysTimeStamp]])</f>
        <v>42182.062222236767</v>
      </c>
      <c r="F5467" s="3" t="str">
        <f>Sense_data[[#This Row],[a_1State]]&amp;TEXT(Sense_data[[#This Row],[StateInstanceTimestamp]],"#.######")</f>
        <v>On42182.062222</v>
      </c>
      <c r="G5467" s="3">
        <f ca="1">IF(Sense_data[[#This Row],[a_1State]]="Off",RANDBETWEEN(off_min,off_max),RANDBETWEEN(on_min,on_max))/sr_div</f>
        <v>4.9000000000000004</v>
      </c>
      <c r="H5467" s="3">
        <v>3.6</v>
      </c>
      <c r="I5467" s="3">
        <f>IF(HOUR(Sense_data[[#This Row],[SysTimeStamp]])&lt;12,I5466+$B$14,I5466-$B$14)</f>
        <v>16.261574074075078</v>
      </c>
    </row>
    <row r="5468" spans="1:9" x14ac:dyDescent="0.2">
      <c r="A5468" t="s">
        <v>20</v>
      </c>
      <c r="B5468" t="s">
        <v>22</v>
      </c>
      <c r="C5468" s="6">
        <f t="shared" si="89"/>
        <v>42182.063090292526</v>
      </c>
      <c r="D5468" t="s">
        <v>23</v>
      </c>
      <c r="E5468" s="6">
        <f>IF(Sense_data[[#This Row],[a_1State]]=D5467,E5467,Sense_data[[#This Row],[SysTimeStamp]])</f>
        <v>42182.062222236767</v>
      </c>
      <c r="F5468" s="3" t="str">
        <f>Sense_data[[#This Row],[a_1State]]&amp;TEXT(Sense_data[[#This Row],[StateInstanceTimestamp]],"#.######")</f>
        <v>On42182.062222</v>
      </c>
      <c r="G5468" s="3">
        <f ca="1">IF(Sense_data[[#This Row],[a_1State]]="Off",RANDBETWEEN(off_min,off_max),RANDBETWEEN(on_min,on_max))/sr_div</f>
        <v>3</v>
      </c>
      <c r="H5468" s="3">
        <v>3.3</v>
      </c>
      <c r="I5468" s="3">
        <f>IF(HOUR(Sense_data[[#This Row],[SysTimeStamp]])&lt;12,I5467+$B$14,I5467-$B$14)</f>
        <v>16.26180555555656</v>
      </c>
    </row>
    <row r="5469" spans="1:9" x14ac:dyDescent="0.2">
      <c r="A5469" t="s">
        <v>20</v>
      </c>
      <c r="B5469" t="s">
        <v>22</v>
      </c>
      <c r="C5469" s="6">
        <f t="shared" si="89"/>
        <v>42182.063101866603</v>
      </c>
      <c r="D5469" t="s">
        <v>23</v>
      </c>
      <c r="E5469" s="6">
        <f>IF(Sense_data[[#This Row],[a_1State]]=D5468,E5468,Sense_data[[#This Row],[SysTimeStamp]])</f>
        <v>42182.062222236767</v>
      </c>
      <c r="F5469" s="3" t="str">
        <f>Sense_data[[#This Row],[a_1State]]&amp;TEXT(Sense_data[[#This Row],[StateInstanceTimestamp]],"#.######")</f>
        <v>On42182.062222</v>
      </c>
      <c r="G5469" s="3">
        <f ca="1">IF(Sense_data[[#This Row],[a_1State]]="Off",RANDBETWEEN(off_min,off_max),RANDBETWEEN(on_min,on_max))/sr_div</f>
        <v>3.7</v>
      </c>
      <c r="H5469" s="3">
        <v>3.6</v>
      </c>
      <c r="I5469" s="3">
        <f>IF(HOUR(Sense_data[[#This Row],[SysTimeStamp]])&lt;12,I5468+$B$14,I5468-$B$14)</f>
        <v>16.262037037038041</v>
      </c>
    </row>
    <row r="5470" spans="1:9" x14ac:dyDescent="0.2">
      <c r="A5470" t="s">
        <v>20</v>
      </c>
      <c r="B5470" t="s">
        <v>22</v>
      </c>
      <c r="C5470" s="6">
        <f t="shared" si="89"/>
        <v>42182.063113440679</v>
      </c>
      <c r="D5470" t="s">
        <v>23</v>
      </c>
      <c r="E5470" s="6">
        <f>IF(Sense_data[[#This Row],[a_1State]]=D5469,E5469,Sense_data[[#This Row],[SysTimeStamp]])</f>
        <v>42182.062222236767</v>
      </c>
      <c r="F5470" s="3" t="str">
        <f>Sense_data[[#This Row],[a_1State]]&amp;TEXT(Sense_data[[#This Row],[StateInstanceTimestamp]],"#.######")</f>
        <v>On42182.062222</v>
      </c>
      <c r="G5470" s="3">
        <f ca="1">IF(Sense_data[[#This Row],[a_1State]]="Off",RANDBETWEEN(off_min,off_max),RANDBETWEEN(on_min,on_max))/sr_div</f>
        <v>3.4</v>
      </c>
      <c r="H5470" s="3">
        <v>5.4</v>
      </c>
      <c r="I5470" s="3">
        <f>IF(HOUR(Sense_data[[#This Row],[SysTimeStamp]])&lt;12,I5469+$B$14,I5469-$B$14)</f>
        <v>16.262268518519523</v>
      </c>
    </row>
    <row r="5471" spans="1:9" x14ac:dyDescent="0.2">
      <c r="A5471" t="s">
        <v>20</v>
      </c>
      <c r="B5471" t="s">
        <v>22</v>
      </c>
      <c r="C5471" s="6">
        <f t="shared" si="89"/>
        <v>42182.063125014756</v>
      </c>
      <c r="D5471" t="s">
        <v>23</v>
      </c>
      <c r="E5471" s="6">
        <f>IF(Sense_data[[#This Row],[a_1State]]=D5470,E5470,Sense_data[[#This Row],[SysTimeStamp]])</f>
        <v>42182.062222236767</v>
      </c>
      <c r="F5471" s="3" t="str">
        <f>Sense_data[[#This Row],[a_1State]]&amp;TEXT(Sense_data[[#This Row],[StateInstanceTimestamp]],"#.######")</f>
        <v>On42182.062222</v>
      </c>
      <c r="G5471" s="3">
        <f ca="1">IF(Sense_data[[#This Row],[a_1State]]="Off",RANDBETWEEN(off_min,off_max),RANDBETWEEN(on_min,on_max))/sr_div</f>
        <v>3.3</v>
      </c>
      <c r="H5471" s="3">
        <v>5.6</v>
      </c>
      <c r="I5471" s="3">
        <f>IF(HOUR(Sense_data[[#This Row],[SysTimeStamp]])&lt;12,I5470+$B$14,I5470-$B$14)</f>
        <v>16.262500000001005</v>
      </c>
    </row>
    <row r="5472" spans="1:9" x14ac:dyDescent="0.2">
      <c r="A5472" t="s">
        <v>20</v>
      </c>
      <c r="B5472" t="s">
        <v>22</v>
      </c>
      <c r="C5472" s="6">
        <f t="shared" si="89"/>
        <v>42182.063136588833</v>
      </c>
      <c r="D5472" t="s">
        <v>23</v>
      </c>
      <c r="E5472" s="6">
        <f>IF(Sense_data[[#This Row],[a_1State]]=D5471,E5471,Sense_data[[#This Row],[SysTimeStamp]])</f>
        <v>42182.062222236767</v>
      </c>
      <c r="F5472" s="3" t="str">
        <f>Sense_data[[#This Row],[a_1State]]&amp;TEXT(Sense_data[[#This Row],[StateInstanceTimestamp]],"#.######")</f>
        <v>On42182.062222</v>
      </c>
      <c r="G5472" s="3">
        <f ca="1">IF(Sense_data[[#This Row],[a_1State]]="Off",RANDBETWEEN(off_min,off_max),RANDBETWEEN(on_min,on_max))/sr_div</f>
        <v>4</v>
      </c>
      <c r="H5472" s="3">
        <v>5</v>
      </c>
      <c r="I5472" s="3">
        <f>IF(HOUR(Sense_data[[#This Row],[SysTimeStamp]])&lt;12,I5471+$B$14,I5471-$B$14)</f>
        <v>16.262731481482486</v>
      </c>
    </row>
    <row r="5473" spans="1:9" x14ac:dyDescent="0.2">
      <c r="A5473" t="s">
        <v>20</v>
      </c>
      <c r="B5473" t="s">
        <v>22</v>
      </c>
      <c r="C5473" s="6">
        <f t="shared" si="89"/>
        <v>42182.06314816291</v>
      </c>
      <c r="D5473" t="s">
        <v>23</v>
      </c>
      <c r="E5473" s="6">
        <f>IF(Sense_data[[#This Row],[a_1State]]=D5472,E5472,Sense_data[[#This Row],[SysTimeStamp]])</f>
        <v>42182.062222236767</v>
      </c>
      <c r="F5473" s="3" t="str">
        <f>Sense_data[[#This Row],[a_1State]]&amp;TEXT(Sense_data[[#This Row],[StateInstanceTimestamp]],"#.######")</f>
        <v>On42182.062222</v>
      </c>
      <c r="G5473" s="3">
        <f ca="1">IF(Sense_data[[#This Row],[a_1State]]="Off",RANDBETWEEN(off_min,off_max),RANDBETWEEN(on_min,on_max))/sr_div</f>
        <v>4.2</v>
      </c>
      <c r="H5473" s="3">
        <v>5.6</v>
      </c>
      <c r="I5473" s="3">
        <f>IF(HOUR(Sense_data[[#This Row],[SysTimeStamp]])&lt;12,I5472+$B$14,I5472-$B$14)</f>
        <v>16.262962962963968</v>
      </c>
    </row>
    <row r="5474" spans="1:9" x14ac:dyDescent="0.2">
      <c r="A5474" t="s">
        <v>20</v>
      </c>
      <c r="B5474" t="s">
        <v>22</v>
      </c>
      <c r="C5474" s="6">
        <f t="shared" si="89"/>
        <v>42182.063159736987</v>
      </c>
      <c r="D5474" t="s">
        <v>23</v>
      </c>
      <c r="E5474" s="6">
        <f>IF(Sense_data[[#This Row],[a_1State]]=D5473,E5473,Sense_data[[#This Row],[SysTimeStamp]])</f>
        <v>42182.062222236767</v>
      </c>
      <c r="F5474" s="3" t="str">
        <f>Sense_data[[#This Row],[a_1State]]&amp;TEXT(Sense_data[[#This Row],[StateInstanceTimestamp]],"#.######")</f>
        <v>On42182.062222</v>
      </c>
      <c r="G5474" s="3">
        <f ca="1">IF(Sense_data[[#This Row],[a_1State]]="Off",RANDBETWEEN(off_min,off_max),RANDBETWEEN(on_min,on_max))/sr_div</f>
        <v>3.1</v>
      </c>
      <c r="H5474" s="3">
        <v>5</v>
      </c>
      <c r="I5474" s="3">
        <f>IF(HOUR(Sense_data[[#This Row],[SysTimeStamp]])&lt;12,I5473+$B$14,I5473-$B$14)</f>
        <v>16.26319444444545</v>
      </c>
    </row>
    <row r="5475" spans="1:9" x14ac:dyDescent="0.2">
      <c r="A5475" t="s">
        <v>20</v>
      </c>
      <c r="B5475" t="s">
        <v>22</v>
      </c>
      <c r="C5475" s="6">
        <f t="shared" si="89"/>
        <v>42182.063171311063</v>
      </c>
      <c r="D5475" t="s">
        <v>23</v>
      </c>
      <c r="E5475" s="6">
        <f>IF(Sense_data[[#This Row],[a_1State]]=D5474,E5474,Sense_data[[#This Row],[SysTimeStamp]])</f>
        <v>42182.062222236767</v>
      </c>
      <c r="F5475" s="3" t="str">
        <f>Sense_data[[#This Row],[a_1State]]&amp;TEXT(Sense_data[[#This Row],[StateInstanceTimestamp]],"#.######")</f>
        <v>On42182.062222</v>
      </c>
      <c r="G5475" s="3">
        <f ca="1">IF(Sense_data[[#This Row],[a_1State]]="Off",RANDBETWEEN(off_min,off_max),RANDBETWEEN(on_min,on_max))/sr_div</f>
        <v>4.0999999999999996</v>
      </c>
      <c r="H5475" s="3">
        <v>3</v>
      </c>
      <c r="I5475" s="3">
        <f>IF(HOUR(Sense_data[[#This Row],[SysTimeStamp]])&lt;12,I5474+$B$14,I5474-$B$14)</f>
        <v>16.263425925926931</v>
      </c>
    </row>
    <row r="5476" spans="1:9" x14ac:dyDescent="0.2">
      <c r="A5476" t="s">
        <v>20</v>
      </c>
      <c r="B5476" t="s">
        <v>22</v>
      </c>
      <c r="C5476" s="6">
        <f t="shared" si="89"/>
        <v>42182.06318288514</v>
      </c>
      <c r="D5476" t="s">
        <v>23</v>
      </c>
      <c r="E5476" s="6">
        <f>IF(Sense_data[[#This Row],[a_1State]]=D5475,E5475,Sense_data[[#This Row],[SysTimeStamp]])</f>
        <v>42182.062222236767</v>
      </c>
      <c r="F5476" s="3" t="str">
        <f>Sense_data[[#This Row],[a_1State]]&amp;TEXT(Sense_data[[#This Row],[StateInstanceTimestamp]],"#.######")</f>
        <v>On42182.062222</v>
      </c>
      <c r="G5476" s="3">
        <f ca="1">IF(Sense_data[[#This Row],[a_1State]]="Off",RANDBETWEEN(off_min,off_max),RANDBETWEEN(on_min,on_max))/sr_div</f>
        <v>5.9</v>
      </c>
      <c r="H5476" s="3">
        <v>5.3</v>
      </c>
      <c r="I5476" s="3">
        <f>IF(HOUR(Sense_data[[#This Row],[SysTimeStamp]])&lt;12,I5475+$B$14,I5475-$B$14)</f>
        <v>16.263657407408413</v>
      </c>
    </row>
    <row r="5477" spans="1:9" x14ac:dyDescent="0.2">
      <c r="A5477" t="s">
        <v>20</v>
      </c>
      <c r="B5477" t="s">
        <v>22</v>
      </c>
      <c r="C5477" s="6">
        <f t="shared" si="89"/>
        <v>42182.063194459217</v>
      </c>
      <c r="D5477" t="s">
        <v>23</v>
      </c>
      <c r="E5477" s="6">
        <f>IF(Sense_data[[#This Row],[a_1State]]=D5476,E5476,Sense_data[[#This Row],[SysTimeStamp]])</f>
        <v>42182.062222236767</v>
      </c>
      <c r="F5477" s="3" t="str">
        <f>Sense_data[[#This Row],[a_1State]]&amp;TEXT(Sense_data[[#This Row],[StateInstanceTimestamp]],"#.######")</f>
        <v>On42182.062222</v>
      </c>
      <c r="G5477" s="3">
        <f ca="1">IF(Sense_data[[#This Row],[a_1State]]="Off",RANDBETWEEN(off_min,off_max),RANDBETWEEN(on_min,on_max))/sr_div</f>
        <v>4</v>
      </c>
      <c r="H5477" s="3">
        <v>5.7</v>
      </c>
      <c r="I5477" s="3">
        <f>IF(HOUR(Sense_data[[#This Row],[SysTimeStamp]])&lt;12,I5476+$B$14,I5476-$B$14)</f>
        <v>16.263888888889895</v>
      </c>
    </row>
    <row r="5478" spans="1:9" x14ac:dyDescent="0.2">
      <c r="A5478" t="s">
        <v>20</v>
      </c>
      <c r="B5478" t="s">
        <v>22</v>
      </c>
      <c r="C5478" s="6">
        <f t="shared" si="89"/>
        <v>42182.063206033294</v>
      </c>
      <c r="D5478" t="s">
        <v>23</v>
      </c>
      <c r="E5478" s="6">
        <f>IF(Sense_data[[#This Row],[a_1State]]=D5477,E5477,Sense_data[[#This Row],[SysTimeStamp]])</f>
        <v>42182.062222236767</v>
      </c>
      <c r="F5478" s="3" t="str">
        <f>Sense_data[[#This Row],[a_1State]]&amp;TEXT(Sense_data[[#This Row],[StateInstanceTimestamp]],"#.######")</f>
        <v>On42182.062222</v>
      </c>
      <c r="G5478" s="3">
        <f ca="1">IF(Sense_data[[#This Row],[a_1State]]="Off",RANDBETWEEN(off_min,off_max),RANDBETWEEN(on_min,on_max))/sr_div</f>
        <v>3.7</v>
      </c>
      <c r="H5478" s="3">
        <v>3.2</v>
      </c>
      <c r="I5478" s="3">
        <f>IF(HOUR(Sense_data[[#This Row],[SysTimeStamp]])&lt;12,I5477+$B$14,I5477-$B$14)</f>
        <v>16.264120370371376</v>
      </c>
    </row>
    <row r="5479" spans="1:9" x14ac:dyDescent="0.2">
      <c r="A5479" t="s">
        <v>20</v>
      </c>
      <c r="B5479" t="s">
        <v>22</v>
      </c>
      <c r="C5479" s="6">
        <f t="shared" si="89"/>
        <v>42182.06321760737</v>
      </c>
      <c r="D5479" t="s">
        <v>23</v>
      </c>
      <c r="E5479" s="6">
        <f>IF(Sense_data[[#This Row],[a_1State]]=D5478,E5478,Sense_data[[#This Row],[SysTimeStamp]])</f>
        <v>42182.062222236767</v>
      </c>
      <c r="F5479" s="3" t="str">
        <f>Sense_data[[#This Row],[a_1State]]&amp;TEXT(Sense_data[[#This Row],[StateInstanceTimestamp]],"#.######")</f>
        <v>On42182.062222</v>
      </c>
      <c r="G5479" s="3">
        <f ca="1">IF(Sense_data[[#This Row],[a_1State]]="Off",RANDBETWEEN(off_min,off_max),RANDBETWEEN(on_min,on_max))/sr_div</f>
        <v>6</v>
      </c>
      <c r="H5479" s="3">
        <v>3.7</v>
      </c>
      <c r="I5479" s="3">
        <f>IF(HOUR(Sense_data[[#This Row],[SysTimeStamp]])&lt;12,I5478+$B$14,I5478-$B$14)</f>
        <v>16.264351851852858</v>
      </c>
    </row>
    <row r="5480" spans="1:9" x14ac:dyDescent="0.2">
      <c r="A5480" t="s">
        <v>20</v>
      </c>
      <c r="B5480" t="s">
        <v>22</v>
      </c>
      <c r="C5480" s="6">
        <f t="shared" si="89"/>
        <v>42182.063229181447</v>
      </c>
      <c r="D5480" t="s">
        <v>23</v>
      </c>
      <c r="E5480" s="6">
        <f>IF(Sense_data[[#This Row],[a_1State]]=D5479,E5479,Sense_data[[#This Row],[SysTimeStamp]])</f>
        <v>42182.062222236767</v>
      </c>
      <c r="F5480" s="3" t="str">
        <f>Sense_data[[#This Row],[a_1State]]&amp;TEXT(Sense_data[[#This Row],[StateInstanceTimestamp]],"#.######")</f>
        <v>On42182.062222</v>
      </c>
      <c r="G5480" s="3">
        <f ca="1">IF(Sense_data[[#This Row],[a_1State]]="Off",RANDBETWEEN(off_min,off_max),RANDBETWEEN(on_min,on_max))/sr_div</f>
        <v>4.3</v>
      </c>
      <c r="H5480" s="3">
        <v>5.2</v>
      </c>
      <c r="I5480" s="3">
        <f>IF(HOUR(Sense_data[[#This Row],[SysTimeStamp]])&lt;12,I5479+$B$14,I5479-$B$14)</f>
        <v>16.26458333333434</v>
      </c>
    </row>
    <row r="5481" spans="1:9" x14ac:dyDescent="0.2">
      <c r="A5481" t="s">
        <v>20</v>
      </c>
      <c r="B5481" t="s">
        <v>22</v>
      </c>
      <c r="C5481" s="6">
        <f t="shared" si="89"/>
        <v>42182.063240755524</v>
      </c>
      <c r="D5481" t="s">
        <v>23</v>
      </c>
      <c r="E5481" s="6">
        <f>IF(Sense_data[[#This Row],[a_1State]]=D5480,E5480,Sense_data[[#This Row],[SysTimeStamp]])</f>
        <v>42182.062222236767</v>
      </c>
      <c r="F5481" s="3" t="str">
        <f>Sense_data[[#This Row],[a_1State]]&amp;TEXT(Sense_data[[#This Row],[StateInstanceTimestamp]],"#.######")</f>
        <v>On42182.062222</v>
      </c>
      <c r="G5481" s="3">
        <f ca="1">IF(Sense_data[[#This Row],[a_1State]]="Off",RANDBETWEEN(off_min,off_max),RANDBETWEEN(on_min,on_max))/sr_div</f>
        <v>5.2</v>
      </c>
      <c r="H5481" s="3">
        <v>4.5999999999999996</v>
      </c>
      <c r="I5481" s="3">
        <f>IF(HOUR(Sense_data[[#This Row],[SysTimeStamp]])&lt;12,I5480+$B$14,I5480-$B$14)</f>
        <v>16.264814814815821</v>
      </c>
    </row>
    <row r="5482" spans="1:9" x14ac:dyDescent="0.2">
      <c r="A5482" t="s">
        <v>20</v>
      </c>
      <c r="B5482" t="s">
        <v>22</v>
      </c>
      <c r="C5482" s="6">
        <f t="shared" si="89"/>
        <v>42182.063252329601</v>
      </c>
      <c r="D5482" t="s">
        <v>23</v>
      </c>
      <c r="E5482" s="6">
        <f>IF(Sense_data[[#This Row],[a_1State]]=D5481,E5481,Sense_data[[#This Row],[SysTimeStamp]])</f>
        <v>42182.062222236767</v>
      </c>
      <c r="F5482" s="3" t="str">
        <f>Sense_data[[#This Row],[a_1State]]&amp;TEXT(Sense_data[[#This Row],[StateInstanceTimestamp]],"#.######")</f>
        <v>On42182.062222</v>
      </c>
      <c r="G5482" s="3">
        <f ca="1">IF(Sense_data[[#This Row],[a_1State]]="Off",RANDBETWEEN(off_min,off_max),RANDBETWEEN(on_min,on_max))/sr_div</f>
        <v>3.1</v>
      </c>
      <c r="H5482" s="3">
        <v>4.3</v>
      </c>
      <c r="I5482" s="3">
        <f>IF(HOUR(Sense_data[[#This Row],[SysTimeStamp]])&lt;12,I5481+$B$14,I5481-$B$14)</f>
        <v>16.265046296297303</v>
      </c>
    </row>
    <row r="5483" spans="1:9" x14ac:dyDescent="0.2">
      <c r="A5483" t="s">
        <v>20</v>
      </c>
      <c r="B5483" t="s">
        <v>22</v>
      </c>
      <c r="C5483" s="6">
        <f t="shared" si="89"/>
        <v>42182.063263903678</v>
      </c>
      <c r="D5483" t="s">
        <v>23</v>
      </c>
      <c r="E5483" s="6">
        <f>IF(Sense_data[[#This Row],[a_1State]]=D5482,E5482,Sense_data[[#This Row],[SysTimeStamp]])</f>
        <v>42182.062222236767</v>
      </c>
      <c r="F5483" s="3" t="str">
        <f>Sense_data[[#This Row],[a_1State]]&amp;TEXT(Sense_data[[#This Row],[StateInstanceTimestamp]],"#.######")</f>
        <v>On42182.062222</v>
      </c>
      <c r="G5483" s="3">
        <f ca="1">IF(Sense_data[[#This Row],[a_1State]]="Off",RANDBETWEEN(off_min,off_max),RANDBETWEEN(on_min,on_max))/sr_div</f>
        <v>3.9</v>
      </c>
      <c r="H5483" s="3">
        <v>5</v>
      </c>
      <c r="I5483" s="3">
        <f>IF(HOUR(Sense_data[[#This Row],[SysTimeStamp]])&lt;12,I5482+$B$14,I5482-$B$14)</f>
        <v>16.265277777778785</v>
      </c>
    </row>
    <row r="5484" spans="1:9" x14ac:dyDescent="0.2">
      <c r="A5484" t="s">
        <v>20</v>
      </c>
      <c r="B5484" t="s">
        <v>22</v>
      </c>
      <c r="C5484" s="6">
        <f t="shared" si="89"/>
        <v>42182.063275477754</v>
      </c>
      <c r="D5484" t="s">
        <v>23</v>
      </c>
      <c r="E5484" s="6">
        <f>IF(Sense_data[[#This Row],[a_1State]]=D5483,E5483,Sense_data[[#This Row],[SysTimeStamp]])</f>
        <v>42182.062222236767</v>
      </c>
      <c r="F5484" s="3" t="str">
        <f>Sense_data[[#This Row],[a_1State]]&amp;TEXT(Sense_data[[#This Row],[StateInstanceTimestamp]],"#.######")</f>
        <v>On42182.062222</v>
      </c>
      <c r="G5484" s="3">
        <f ca="1">IF(Sense_data[[#This Row],[a_1State]]="Off",RANDBETWEEN(off_min,off_max),RANDBETWEEN(on_min,on_max))/sr_div</f>
        <v>5.7</v>
      </c>
      <c r="H5484" s="3">
        <v>4.7</v>
      </c>
      <c r="I5484" s="3">
        <f>IF(HOUR(Sense_data[[#This Row],[SysTimeStamp]])&lt;12,I5483+$B$14,I5483-$B$14)</f>
        <v>16.265509259260266</v>
      </c>
    </row>
    <row r="5485" spans="1:9" x14ac:dyDescent="0.2">
      <c r="A5485" t="s">
        <v>20</v>
      </c>
      <c r="B5485" t="s">
        <v>22</v>
      </c>
      <c r="C5485" s="6">
        <f t="shared" si="89"/>
        <v>42182.063287051831</v>
      </c>
      <c r="D5485" t="s">
        <v>23</v>
      </c>
      <c r="E5485" s="6">
        <f>IF(Sense_data[[#This Row],[a_1State]]=D5484,E5484,Sense_data[[#This Row],[SysTimeStamp]])</f>
        <v>42182.062222236767</v>
      </c>
      <c r="F5485" s="3" t="str">
        <f>Sense_data[[#This Row],[a_1State]]&amp;TEXT(Sense_data[[#This Row],[StateInstanceTimestamp]],"#.######")</f>
        <v>On42182.062222</v>
      </c>
      <c r="G5485" s="3">
        <f ca="1">IF(Sense_data[[#This Row],[a_1State]]="Off",RANDBETWEEN(off_min,off_max),RANDBETWEEN(on_min,on_max))/sr_div</f>
        <v>5.8</v>
      </c>
      <c r="H5485" s="3">
        <v>3.5</v>
      </c>
      <c r="I5485" s="3">
        <f>IF(HOUR(Sense_data[[#This Row],[SysTimeStamp]])&lt;12,I5484+$B$14,I5484-$B$14)</f>
        <v>16.265740740741748</v>
      </c>
    </row>
    <row r="5486" spans="1:9" x14ac:dyDescent="0.2">
      <c r="A5486" t="s">
        <v>20</v>
      </c>
      <c r="B5486" t="s">
        <v>22</v>
      </c>
      <c r="C5486" s="6">
        <f t="shared" si="89"/>
        <v>42182.063298625908</v>
      </c>
      <c r="D5486" t="s">
        <v>23</v>
      </c>
      <c r="E5486" s="6">
        <f>IF(Sense_data[[#This Row],[a_1State]]=D5485,E5485,Sense_data[[#This Row],[SysTimeStamp]])</f>
        <v>42182.062222236767</v>
      </c>
      <c r="F5486" s="3" t="str">
        <f>Sense_data[[#This Row],[a_1State]]&amp;TEXT(Sense_data[[#This Row],[StateInstanceTimestamp]],"#.######")</f>
        <v>On42182.062222</v>
      </c>
      <c r="G5486" s="3">
        <f ca="1">IF(Sense_data[[#This Row],[a_1State]]="Off",RANDBETWEEN(off_min,off_max),RANDBETWEEN(on_min,on_max))/sr_div</f>
        <v>4</v>
      </c>
      <c r="H5486" s="3">
        <v>4.2</v>
      </c>
      <c r="I5486" s="3">
        <f>IF(HOUR(Sense_data[[#This Row],[SysTimeStamp]])&lt;12,I5485+$B$14,I5485-$B$14)</f>
        <v>16.26597222222323</v>
      </c>
    </row>
    <row r="5487" spans="1:9" x14ac:dyDescent="0.2">
      <c r="A5487" t="s">
        <v>20</v>
      </c>
      <c r="B5487" t="s">
        <v>22</v>
      </c>
      <c r="C5487" s="6">
        <f t="shared" si="89"/>
        <v>42182.063310199985</v>
      </c>
      <c r="D5487" t="s">
        <v>23</v>
      </c>
      <c r="E5487" s="6">
        <f>IF(Sense_data[[#This Row],[a_1State]]=D5486,E5486,Sense_data[[#This Row],[SysTimeStamp]])</f>
        <v>42182.062222236767</v>
      </c>
      <c r="F5487" s="3" t="str">
        <f>Sense_data[[#This Row],[a_1State]]&amp;TEXT(Sense_data[[#This Row],[StateInstanceTimestamp]],"#.######")</f>
        <v>On42182.062222</v>
      </c>
      <c r="G5487" s="3">
        <f ca="1">IF(Sense_data[[#This Row],[a_1State]]="Off",RANDBETWEEN(off_min,off_max),RANDBETWEEN(on_min,on_max))/sr_div</f>
        <v>5</v>
      </c>
      <c r="H5487" s="3">
        <v>3.2</v>
      </c>
      <c r="I5487" s="3">
        <f>IF(HOUR(Sense_data[[#This Row],[SysTimeStamp]])&lt;12,I5486+$B$14,I5486-$B$14)</f>
        <v>16.266203703704711</v>
      </c>
    </row>
    <row r="5488" spans="1:9" x14ac:dyDescent="0.2">
      <c r="A5488" t="s">
        <v>20</v>
      </c>
      <c r="B5488" t="s">
        <v>22</v>
      </c>
      <c r="C5488" s="6">
        <f t="shared" ref="C5488:C5551" si="90">C5487+$B$2</f>
        <v>42182.063321774061</v>
      </c>
      <c r="D5488" t="s">
        <v>23</v>
      </c>
      <c r="E5488" s="6">
        <f>IF(Sense_data[[#This Row],[a_1State]]=D5487,E5487,Sense_data[[#This Row],[SysTimeStamp]])</f>
        <v>42182.062222236767</v>
      </c>
      <c r="F5488" s="3" t="str">
        <f>Sense_data[[#This Row],[a_1State]]&amp;TEXT(Sense_data[[#This Row],[StateInstanceTimestamp]],"#.######")</f>
        <v>On42182.062222</v>
      </c>
      <c r="G5488" s="3">
        <f ca="1">IF(Sense_data[[#This Row],[a_1State]]="Off",RANDBETWEEN(off_min,off_max),RANDBETWEEN(on_min,on_max))/sr_div</f>
        <v>5.7</v>
      </c>
      <c r="H5488" s="3">
        <v>5.8</v>
      </c>
      <c r="I5488" s="3">
        <f>IF(HOUR(Sense_data[[#This Row],[SysTimeStamp]])&lt;12,I5487+$B$14,I5487-$B$14)</f>
        <v>16.266435185186193</v>
      </c>
    </row>
    <row r="5489" spans="1:9" x14ac:dyDescent="0.2">
      <c r="A5489" t="s">
        <v>20</v>
      </c>
      <c r="B5489" t="s">
        <v>22</v>
      </c>
      <c r="C5489" s="6">
        <f t="shared" si="90"/>
        <v>42182.063333348138</v>
      </c>
      <c r="D5489" t="s">
        <v>23</v>
      </c>
      <c r="E5489" s="6">
        <f>IF(Sense_data[[#This Row],[a_1State]]=D5488,E5488,Sense_data[[#This Row],[SysTimeStamp]])</f>
        <v>42182.062222236767</v>
      </c>
      <c r="F5489" s="3" t="str">
        <f>Sense_data[[#This Row],[a_1State]]&amp;TEXT(Sense_data[[#This Row],[StateInstanceTimestamp]],"#.######")</f>
        <v>On42182.062222</v>
      </c>
      <c r="G5489" s="3">
        <f ca="1">IF(Sense_data[[#This Row],[a_1State]]="Off",RANDBETWEEN(off_min,off_max),RANDBETWEEN(on_min,on_max))/sr_div</f>
        <v>3.3</v>
      </c>
      <c r="H5489" s="3">
        <v>4.8</v>
      </c>
      <c r="I5489" s="3">
        <f>IF(HOUR(Sense_data[[#This Row],[SysTimeStamp]])&lt;12,I5488+$B$14,I5488-$B$14)</f>
        <v>16.266666666667675</v>
      </c>
    </row>
    <row r="5490" spans="1:9" x14ac:dyDescent="0.2">
      <c r="A5490" t="s">
        <v>20</v>
      </c>
      <c r="B5490" t="s">
        <v>22</v>
      </c>
      <c r="C5490" s="6">
        <f t="shared" si="90"/>
        <v>42182.063344922215</v>
      </c>
      <c r="D5490" t="s">
        <v>23</v>
      </c>
      <c r="E5490" s="6">
        <f>IF(Sense_data[[#This Row],[a_1State]]=D5489,E5489,Sense_data[[#This Row],[SysTimeStamp]])</f>
        <v>42182.062222236767</v>
      </c>
      <c r="F5490" s="3" t="str">
        <f>Sense_data[[#This Row],[a_1State]]&amp;TEXT(Sense_data[[#This Row],[StateInstanceTimestamp]],"#.######")</f>
        <v>On42182.062222</v>
      </c>
      <c r="G5490" s="3">
        <f ca="1">IF(Sense_data[[#This Row],[a_1State]]="Off",RANDBETWEEN(off_min,off_max),RANDBETWEEN(on_min,on_max))/sr_div</f>
        <v>4.3</v>
      </c>
      <c r="H5490" s="3">
        <v>5.5</v>
      </c>
      <c r="I5490" s="3">
        <f>IF(HOUR(Sense_data[[#This Row],[SysTimeStamp]])&lt;12,I5489+$B$14,I5489-$B$14)</f>
        <v>16.266898148149156</v>
      </c>
    </row>
    <row r="5491" spans="1:9" x14ac:dyDescent="0.2">
      <c r="A5491" t="s">
        <v>20</v>
      </c>
      <c r="B5491" t="s">
        <v>22</v>
      </c>
      <c r="C5491" s="6">
        <f t="shared" si="90"/>
        <v>42182.063356496292</v>
      </c>
      <c r="D5491" t="s">
        <v>23</v>
      </c>
      <c r="E5491" s="6">
        <f>IF(Sense_data[[#This Row],[a_1State]]=D5490,E5490,Sense_data[[#This Row],[SysTimeStamp]])</f>
        <v>42182.062222236767</v>
      </c>
      <c r="F5491" s="3" t="str">
        <f>Sense_data[[#This Row],[a_1State]]&amp;TEXT(Sense_data[[#This Row],[StateInstanceTimestamp]],"#.######")</f>
        <v>On42182.062222</v>
      </c>
      <c r="G5491" s="3">
        <f ca="1">IF(Sense_data[[#This Row],[a_1State]]="Off",RANDBETWEEN(off_min,off_max),RANDBETWEEN(on_min,on_max))/sr_div</f>
        <v>3.8</v>
      </c>
      <c r="H5491" s="3">
        <v>3</v>
      </c>
      <c r="I5491" s="3">
        <f>IF(HOUR(Sense_data[[#This Row],[SysTimeStamp]])&lt;12,I5490+$B$14,I5490-$B$14)</f>
        <v>16.267129629630638</v>
      </c>
    </row>
    <row r="5492" spans="1:9" x14ac:dyDescent="0.2">
      <c r="A5492" t="s">
        <v>20</v>
      </c>
      <c r="B5492" t="s">
        <v>22</v>
      </c>
      <c r="C5492" s="6">
        <f t="shared" si="90"/>
        <v>42182.063368070369</v>
      </c>
      <c r="D5492" t="s">
        <v>23</v>
      </c>
      <c r="E5492" s="6">
        <f>IF(Sense_data[[#This Row],[a_1State]]=D5491,E5491,Sense_data[[#This Row],[SysTimeStamp]])</f>
        <v>42182.062222236767</v>
      </c>
      <c r="F5492" s="3" t="str">
        <f>Sense_data[[#This Row],[a_1State]]&amp;TEXT(Sense_data[[#This Row],[StateInstanceTimestamp]],"#.######")</f>
        <v>On42182.062222</v>
      </c>
      <c r="G5492" s="3">
        <f ca="1">IF(Sense_data[[#This Row],[a_1State]]="Off",RANDBETWEEN(off_min,off_max),RANDBETWEEN(on_min,on_max))/sr_div</f>
        <v>4.3</v>
      </c>
      <c r="H5492" s="3">
        <v>4.5</v>
      </c>
      <c r="I5492" s="3">
        <f>IF(HOUR(Sense_data[[#This Row],[SysTimeStamp]])&lt;12,I5491+$B$14,I5491-$B$14)</f>
        <v>16.26736111111212</v>
      </c>
    </row>
    <row r="5493" spans="1:9" x14ac:dyDescent="0.2">
      <c r="A5493" t="s">
        <v>20</v>
      </c>
      <c r="B5493" t="s">
        <v>22</v>
      </c>
      <c r="C5493" s="6">
        <f t="shared" si="90"/>
        <v>42182.063379644445</v>
      </c>
      <c r="D5493" t="s">
        <v>23</v>
      </c>
      <c r="E5493" s="6">
        <f>IF(Sense_data[[#This Row],[a_1State]]=D5492,E5492,Sense_data[[#This Row],[SysTimeStamp]])</f>
        <v>42182.062222236767</v>
      </c>
      <c r="F5493" s="3" t="str">
        <f>Sense_data[[#This Row],[a_1State]]&amp;TEXT(Sense_data[[#This Row],[StateInstanceTimestamp]],"#.######")</f>
        <v>On42182.062222</v>
      </c>
      <c r="G5493" s="3">
        <f ca="1">IF(Sense_data[[#This Row],[a_1State]]="Off",RANDBETWEEN(off_min,off_max),RANDBETWEEN(on_min,on_max))/sr_div</f>
        <v>5.7</v>
      </c>
      <c r="H5493" s="3">
        <v>3.7</v>
      </c>
      <c r="I5493" s="3">
        <f>IF(HOUR(Sense_data[[#This Row],[SysTimeStamp]])&lt;12,I5492+$B$14,I5492-$B$14)</f>
        <v>16.267592592593601</v>
      </c>
    </row>
    <row r="5494" spans="1:9" x14ac:dyDescent="0.2">
      <c r="A5494" t="s">
        <v>20</v>
      </c>
      <c r="B5494" t="s">
        <v>22</v>
      </c>
      <c r="C5494" s="6">
        <f t="shared" si="90"/>
        <v>42182.063391218522</v>
      </c>
      <c r="D5494" t="s">
        <v>23</v>
      </c>
      <c r="E5494" s="6">
        <f>IF(Sense_data[[#This Row],[a_1State]]=D5493,E5493,Sense_data[[#This Row],[SysTimeStamp]])</f>
        <v>42182.062222236767</v>
      </c>
      <c r="F5494" s="3" t="str">
        <f>Sense_data[[#This Row],[a_1State]]&amp;TEXT(Sense_data[[#This Row],[StateInstanceTimestamp]],"#.######")</f>
        <v>On42182.062222</v>
      </c>
      <c r="G5494" s="3">
        <f ca="1">IF(Sense_data[[#This Row],[a_1State]]="Off",RANDBETWEEN(off_min,off_max),RANDBETWEEN(on_min,on_max))/sr_div</f>
        <v>4.4000000000000004</v>
      </c>
      <c r="H5494" s="3">
        <v>5.3</v>
      </c>
      <c r="I5494" s="3">
        <f>IF(HOUR(Sense_data[[#This Row],[SysTimeStamp]])&lt;12,I5493+$B$14,I5493-$B$14)</f>
        <v>16.267824074075083</v>
      </c>
    </row>
    <row r="5495" spans="1:9" x14ac:dyDescent="0.2">
      <c r="A5495" t="s">
        <v>20</v>
      </c>
      <c r="B5495" t="s">
        <v>22</v>
      </c>
      <c r="C5495" s="6">
        <f t="shared" si="90"/>
        <v>42182.063402792599</v>
      </c>
      <c r="D5495" t="s">
        <v>23</v>
      </c>
      <c r="E5495" s="6">
        <f>IF(Sense_data[[#This Row],[a_1State]]=D5494,E5494,Sense_data[[#This Row],[SysTimeStamp]])</f>
        <v>42182.062222236767</v>
      </c>
      <c r="F5495" s="3" t="str">
        <f>Sense_data[[#This Row],[a_1State]]&amp;TEXT(Sense_data[[#This Row],[StateInstanceTimestamp]],"#.######")</f>
        <v>On42182.062222</v>
      </c>
      <c r="G5495" s="3">
        <f ca="1">IF(Sense_data[[#This Row],[a_1State]]="Off",RANDBETWEEN(off_min,off_max),RANDBETWEEN(on_min,on_max))/sr_div</f>
        <v>4.7</v>
      </c>
      <c r="H5495" s="3">
        <v>4.3</v>
      </c>
      <c r="I5495" s="3">
        <f>IF(HOUR(Sense_data[[#This Row],[SysTimeStamp]])&lt;12,I5494+$B$14,I5494-$B$14)</f>
        <v>16.268055555556565</v>
      </c>
    </row>
    <row r="5496" spans="1:9" x14ac:dyDescent="0.2">
      <c r="A5496" t="s">
        <v>20</v>
      </c>
      <c r="B5496" t="s">
        <v>22</v>
      </c>
      <c r="C5496" s="6">
        <f t="shared" si="90"/>
        <v>42182.063414366676</v>
      </c>
      <c r="D5496" t="s">
        <v>23</v>
      </c>
      <c r="E5496" s="6">
        <f>IF(Sense_data[[#This Row],[a_1State]]=D5495,E5495,Sense_data[[#This Row],[SysTimeStamp]])</f>
        <v>42182.062222236767</v>
      </c>
      <c r="F5496" s="3" t="str">
        <f>Sense_data[[#This Row],[a_1State]]&amp;TEXT(Sense_data[[#This Row],[StateInstanceTimestamp]],"#.######")</f>
        <v>On42182.062222</v>
      </c>
      <c r="G5496" s="3">
        <f ca="1">IF(Sense_data[[#This Row],[a_1State]]="Off",RANDBETWEEN(off_min,off_max),RANDBETWEEN(on_min,on_max))/sr_div</f>
        <v>5.4</v>
      </c>
      <c r="H5496" s="3">
        <v>5.5</v>
      </c>
      <c r="I5496" s="3">
        <f>IF(HOUR(Sense_data[[#This Row],[SysTimeStamp]])&lt;12,I5495+$B$14,I5495-$B$14)</f>
        <v>16.268287037038046</v>
      </c>
    </row>
    <row r="5497" spans="1:9" x14ac:dyDescent="0.2">
      <c r="A5497" t="s">
        <v>20</v>
      </c>
      <c r="B5497" t="s">
        <v>22</v>
      </c>
      <c r="C5497" s="6">
        <f t="shared" si="90"/>
        <v>42182.063425940752</v>
      </c>
      <c r="D5497" t="s">
        <v>23</v>
      </c>
      <c r="E5497" s="6">
        <f>IF(Sense_data[[#This Row],[a_1State]]=D5496,E5496,Sense_data[[#This Row],[SysTimeStamp]])</f>
        <v>42182.062222236767</v>
      </c>
      <c r="F5497" s="3" t="str">
        <f>Sense_data[[#This Row],[a_1State]]&amp;TEXT(Sense_data[[#This Row],[StateInstanceTimestamp]],"#.######")</f>
        <v>On42182.062222</v>
      </c>
      <c r="G5497" s="3">
        <f ca="1">IF(Sense_data[[#This Row],[a_1State]]="Off",RANDBETWEEN(off_min,off_max),RANDBETWEEN(on_min,on_max))/sr_div</f>
        <v>3.5</v>
      </c>
      <c r="H5497" s="3">
        <v>5.9</v>
      </c>
      <c r="I5497" s="3">
        <f>IF(HOUR(Sense_data[[#This Row],[SysTimeStamp]])&lt;12,I5496+$B$14,I5496-$B$14)</f>
        <v>16.268518518519528</v>
      </c>
    </row>
    <row r="5498" spans="1:9" x14ac:dyDescent="0.2">
      <c r="A5498" t="s">
        <v>20</v>
      </c>
      <c r="B5498" t="s">
        <v>22</v>
      </c>
      <c r="C5498" s="6">
        <f t="shared" si="90"/>
        <v>42182.063437514829</v>
      </c>
      <c r="D5498" t="s">
        <v>23</v>
      </c>
      <c r="E5498" s="6">
        <f>IF(Sense_data[[#This Row],[a_1State]]=D5497,E5497,Sense_data[[#This Row],[SysTimeStamp]])</f>
        <v>42182.062222236767</v>
      </c>
      <c r="F5498" s="3" t="str">
        <f>Sense_data[[#This Row],[a_1State]]&amp;TEXT(Sense_data[[#This Row],[StateInstanceTimestamp]],"#.######")</f>
        <v>On42182.062222</v>
      </c>
      <c r="G5498" s="3">
        <f ca="1">IF(Sense_data[[#This Row],[a_1State]]="Off",RANDBETWEEN(off_min,off_max),RANDBETWEEN(on_min,on_max))/sr_div</f>
        <v>3.3</v>
      </c>
      <c r="H5498" s="3">
        <v>5.7</v>
      </c>
      <c r="I5498" s="3">
        <f>IF(HOUR(Sense_data[[#This Row],[SysTimeStamp]])&lt;12,I5497+$B$14,I5497-$B$14)</f>
        <v>16.26875000000101</v>
      </c>
    </row>
    <row r="5499" spans="1:9" x14ac:dyDescent="0.2">
      <c r="A5499" t="s">
        <v>20</v>
      </c>
      <c r="B5499" t="s">
        <v>22</v>
      </c>
      <c r="C5499" s="6">
        <f t="shared" si="90"/>
        <v>42182.063449088906</v>
      </c>
      <c r="D5499" t="s">
        <v>23</v>
      </c>
      <c r="E5499" s="6">
        <f>IF(Sense_data[[#This Row],[a_1State]]=D5498,E5498,Sense_data[[#This Row],[SysTimeStamp]])</f>
        <v>42182.062222236767</v>
      </c>
      <c r="F5499" s="3" t="str">
        <f>Sense_data[[#This Row],[a_1State]]&amp;TEXT(Sense_data[[#This Row],[StateInstanceTimestamp]],"#.######")</f>
        <v>On42182.062222</v>
      </c>
      <c r="G5499" s="3">
        <f ca="1">IF(Sense_data[[#This Row],[a_1State]]="Off",RANDBETWEEN(off_min,off_max),RANDBETWEEN(on_min,on_max))/sr_div</f>
        <v>4</v>
      </c>
      <c r="H5499" s="3">
        <v>4.5</v>
      </c>
      <c r="I5499" s="3">
        <f>IF(HOUR(Sense_data[[#This Row],[SysTimeStamp]])&lt;12,I5498+$B$14,I5498-$B$14)</f>
        <v>16.268981481482491</v>
      </c>
    </row>
    <row r="5500" spans="1:9" x14ac:dyDescent="0.2">
      <c r="A5500" t="s">
        <v>20</v>
      </c>
      <c r="B5500" t="s">
        <v>22</v>
      </c>
      <c r="C5500" s="6">
        <f t="shared" si="90"/>
        <v>42182.063460662983</v>
      </c>
      <c r="D5500" t="s">
        <v>23</v>
      </c>
      <c r="E5500" s="6">
        <f>IF(Sense_data[[#This Row],[a_1State]]=D5499,E5499,Sense_data[[#This Row],[SysTimeStamp]])</f>
        <v>42182.062222236767</v>
      </c>
      <c r="F5500" s="3" t="str">
        <f>Sense_data[[#This Row],[a_1State]]&amp;TEXT(Sense_data[[#This Row],[StateInstanceTimestamp]],"#.######")</f>
        <v>On42182.062222</v>
      </c>
      <c r="G5500" s="3">
        <f ca="1">IF(Sense_data[[#This Row],[a_1State]]="Off",RANDBETWEEN(off_min,off_max),RANDBETWEEN(on_min,on_max))/sr_div</f>
        <v>4.9000000000000004</v>
      </c>
      <c r="H5500" s="3">
        <v>4.9000000000000004</v>
      </c>
      <c r="I5500" s="3">
        <f>IF(HOUR(Sense_data[[#This Row],[SysTimeStamp]])&lt;12,I5499+$B$14,I5499-$B$14)</f>
        <v>16.269212962963973</v>
      </c>
    </row>
    <row r="5501" spans="1:9" x14ac:dyDescent="0.2">
      <c r="A5501" t="s">
        <v>20</v>
      </c>
      <c r="B5501" t="s">
        <v>22</v>
      </c>
      <c r="C5501" s="6">
        <f t="shared" si="90"/>
        <v>42182.06347223706</v>
      </c>
      <c r="D5501" t="s">
        <v>23</v>
      </c>
      <c r="E5501" s="6">
        <f>IF(Sense_data[[#This Row],[a_1State]]=D5500,E5500,Sense_data[[#This Row],[SysTimeStamp]])</f>
        <v>42182.062222236767</v>
      </c>
      <c r="F5501" s="3" t="str">
        <f>Sense_data[[#This Row],[a_1State]]&amp;TEXT(Sense_data[[#This Row],[StateInstanceTimestamp]],"#.######")</f>
        <v>On42182.062222</v>
      </c>
      <c r="G5501" s="3">
        <f ca="1">IF(Sense_data[[#This Row],[a_1State]]="Off",RANDBETWEEN(off_min,off_max),RANDBETWEEN(on_min,on_max))/sr_div</f>
        <v>3.8</v>
      </c>
      <c r="H5501" s="3">
        <v>5.0999999999999996</v>
      </c>
      <c r="I5501" s="3">
        <f>IF(HOUR(Sense_data[[#This Row],[SysTimeStamp]])&lt;12,I5500+$B$14,I5500-$B$14)</f>
        <v>16.269444444445455</v>
      </c>
    </row>
    <row r="5502" spans="1:9" x14ac:dyDescent="0.2">
      <c r="A5502" t="s">
        <v>20</v>
      </c>
      <c r="B5502" t="s">
        <v>22</v>
      </c>
      <c r="C5502" s="6">
        <f t="shared" si="90"/>
        <v>42182.063483811136</v>
      </c>
      <c r="D5502" t="s">
        <v>23</v>
      </c>
      <c r="E5502" s="6">
        <f>IF(Sense_data[[#This Row],[a_1State]]=D5501,E5501,Sense_data[[#This Row],[SysTimeStamp]])</f>
        <v>42182.062222236767</v>
      </c>
      <c r="F5502" s="3" t="str">
        <f>Sense_data[[#This Row],[a_1State]]&amp;TEXT(Sense_data[[#This Row],[StateInstanceTimestamp]],"#.######")</f>
        <v>On42182.062222</v>
      </c>
      <c r="G5502" s="3">
        <f ca="1">IF(Sense_data[[#This Row],[a_1State]]="Off",RANDBETWEEN(off_min,off_max),RANDBETWEEN(on_min,on_max))/sr_div</f>
        <v>5.8</v>
      </c>
      <c r="H5502" s="3">
        <v>5.3</v>
      </c>
      <c r="I5502" s="3">
        <f>IF(HOUR(Sense_data[[#This Row],[SysTimeStamp]])&lt;12,I5501+$B$14,I5501-$B$14)</f>
        <v>16.269675925926936</v>
      </c>
    </row>
    <row r="5503" spans="1:9" x14ac:dyDescent="0.2">
      <c r="A5503" t="s">
        <v>20</v>
      </c>
      <c r="B5503" t="s">
        <v>22</v>
      </c>
      <c r="C5503" s="6">
        <f t="shared" si="90"/>
        <v>42182.063495385213</v>
      </c>
      <c r="D5503" t="s">
        <v>23</v>
      </c>
      <c r="E5503" s="6">
        <f>IF(Sense_data[[#This Row],[a_1State]]=D5502,E5502,Sense_data[[#This Row],[SysTimeStamp]])</f>
        <v>42182.062222236767</v>
      </c>
      <c r="F5503" s="3" t="str">
        <f>Sense_data[[#This Row],[a_1State]]&amp;TEXT(Sense_data[[#This Row],[StateInstanceTimestamp]],"#.######")</f>
        <v>On42182.062222</v>
      </c>
      <c r="G5503" s="3">
        <f ca="1">IF(Sense_data[[#This Row],[a_1State]]="Off",RANDBETWEEN(off_min,off_max),RANDBETWEEN(on_min,on_max))/sr_div</f>
        <v>5.2</v>
      </c>
      <c r="H5503" s="3">
        <v>4.7</v>
      </c>
      <c r="I5503" s="3">
        <f>IF(HOUR(Sense_data[[#This Row],[SysTimeStamp]])&lt;12,I5502+$B$14,I5502-$B$14)</f>
        <v>16.269907407408418</v>
      </c>
    </row>
    <row r="5504" spans="1:9" x14ac:dyDescent="0.2">
      <c r="A5504" t="s">
        <v>20</v>
      </c>
      <c r="B5504" t="s">
        <v>22</v>
      </c>
      <c r="C5504" s="6">
        <f t="shared" si="90"/>
        <v>42182.06350695929</v>
      </c>
      <c r="D5504" t="s">
        <v>23</v>
      </c>
      <c r="E5504" s="6">
        <f>IF(Sense_data[[#This Row],[a_1State]]=D5503,E5503,Sense_data[[#This Row],[SysTimeStamp]])</f>
        <v>42182.062222236767</v>
      </c>
      <c r="F5504" s="3" t="str">
        <f>Sense_data[[#This Row],[a_1State]]&amp;TEXT(Sense_data[[#This Row],[StateInstanceTimestamp]],"#.######")</f>
        <v>On42182.062222</v>
      </c>
      <c r="G5504" s="3">
        <f ca="1">IF(Sense_data[[#This Row],[a_1State]]="Off",RANDBETWEEN(off_min,off_max),RANDBETWEEN(on_min,on_max))/sr_div</f>
        <v>3.3</v>
      </c>
      <c r="H5504" s="3">
        <v>5.5</v>
      </c>
      <c r="I5504" s="3">
        <f>IF(HOUR(Sense_data[[#This Row],[SysTimeStamp]])&lt;12,I5503+$B$14,I5503-$B$14)</f>
        <v>16.2701388888899</v>
      </c>
    </row>
    <row r="5505" spans="1:9" x14ac:dyDescent="0.2">
      <c r="A5505" t="s">
        <v>20</v>
      </c>
      <c r="B5505" t="s">
        <v>22</v>
      </c>
      <c r="C5505" s="6">
        <f t="shared" si="90"/>
        <v>42182.063518533367</v>
      </c>
      <c r="D5505" t="s">
        <v>23</v>
      </c>
      <c r="E5505" s="6">
        <f>IF(Sense_data[[#This Row],[a_1State]]=D5504,E5504,Sense_data[[#This Row],[SysTimeStamp]])</f>
        <v>42182.062222236767</v>
      </c>
      <c r="F5505" s="3" t="str">
        <f>Sense_data[[#This Row],[a_1State]]&amp;TEXT(Sense_data[[#This Row],[StateInstanceTimestamp]],"#.######")</f>
        <v>On42182.062222</v>
      </c>
      <c r="G5505" s="3">
        <f ca="1">IF(Sense_data[[#This Row],[a_1State]]="Off",RANDBETWEEN(off_min,off_max),RANDBETWEEN(on_min,on_max))/sr_div</f>
        <v>3.7</v>
      </c>
      <c r="H5505" s="3">
        <v>3.4</v>
      </c>
      <c r="I5505" s="3">
        <f>IF(HOUR(Sense_data[[#This Row],[SysTimeStamp]])&lt;12,I5504+$B$14,I5504-$B$14)</f>
        <v>16.270370370371381</v>
      </c>
    </row>
    <row r="5506" spans="1:9" x14ac:dyDescent="0.2">
      <c r="A5506" t="s">
        <v>20</v>
      </c>
      <c r="B5506" t="s">
        <v>22</v>
      </c>
      <c r="C5506" s="6">
        <f t="shared" si="90"/>
        <v>42182.063530107444</v>
      </c>
      <c r="D5506" t="s">
        <v>23</v>
      </c>
      <c r="E5506" s="6">
        <f>IF(Sense_data[[#This Row],[a_1State]]=D5505,E5505,Sense_data[[#This Row],[SysTimeStamp]])</f>
        <v>42182.062222236767</v>
      </c>
      <c r="F5506" s="3" t="str">
        <f>Sense_data[[#This Row],[a_1State]]&amp;TEXT(Sense_data[[#This Row],[StateInstanceTimestamp]],"#.######")</f>
        <v>On42182.062222</v>
      </c>
      <c r="G5506" s="3">
        <f ca="1">IF(Sense_data[[#This Row],[a_1State]]="Off",RANDBETWEEN(off_min,off_max),RANDBETWEEN(on_min,on_max))/sr_div</f>
        <v>3.9</v>
      </c>
      <c r="H5506" s="3">
        <v>5.0999999999999996</v>
      </c>
      <c r="I5506" s="3">
        <f>IF(HOUR(Sense_data[[#This Row],[SysTimeStamp]])&lt;12,I5505+$B$14,I5505-$B$14)</f>
        <v>16.270601851852863</v>
      </c>
    </row>
    <row r="5507" spans="1:9" x14ac:dyDescent="0.2">
      <c r="A5507" t="s">
        <v>20</v>
      </c>
      <c r="B5507" t="s">
        <v>22</v>
      </c>
      <c r="C5507" s="6">
        <f t="shared" si="90"/>
        <v>42182.06354168152</v>
      </c>
      <c r="D5507" t="s">
        <v>23</v>
      </c>
      <c r="E5507" s="6">
        <f>IF(Sense_data[[#This Row],[a_1State]]=D5506,E5506,Sense_data[[#This Row],[SysTimeStamp]])</f>
        <v>42182.062222236767</v>
      </c>
      <c r="F5507" s="3" t="str">
        <f>Sense_data[[#This Row],[a_1State]]&amp;TEXT(Sense_data[[#This Row],[StateInstanceTimestamp]],"#.######")</f>
        <v>On42182.062222</v>
      </c>
      <c r="G5507" s="3">
        <f ca="1">IF(Sense_data[[#This Row],[a_1State]]="Off",RANDBETWEEN(off_min,off_max),RANDBETWEEN(on_min,on_max))/sr_div</f>
        <v>5.7</v>
      </c>
      <c r="H5507" s="3">
        <v>5.8</v>
      </c>
      <c r="I5507" s="3">
        <f>IF(HOUR(Sense_data[[#This Row],[SysTimeStamp]])&lt;12,I5506+$B$14,I5506-$B$14)</f>
        <v>16.270833333334345</v>
      </c>
    </row>
    <row r="5508" spans="1:9" x14ac:dyDescent="0.2">
      <c r="A5508" t="s">
        <v>20</v>
      </c>
      <c r="B5508" t="s">
        <v>22</v>
      </c>
      <c r="C5508" s="6">
        <f t="shared" si="90"/>
        <v>42182.063553255597</v>
      </c>
      <c r="D5508" t="s">
        <v>23</v>
      </c>
      <c r="E5508" s="6">
        <f>IF(Sense_data[[#This Row],[a_1State]]=D5507,E5507,Sense_data[[#This Row],[SysTimeStamp]])</f>
        <v>42182.062222236767</v>
      </c>
      <c r="F5508" s="3" t="str">
        <f>Sense_data[[#This Row],[a_1State]]&amp;TEXT(Sense_data[[#This Row],[StateInstanceTimestamp]],"#.######")</f>
        <v>On42182.062222</v>
      </c>
      <c r="G5508" s="3">
        <f ca="1">IF(Sense_data[[#This Row],[a_1State]]="Off",RANDBETWEEN(off_min,off_max),RANDBETWEEN(on_min,on_max))/sr_div</f>
        <v>5.9</v>
      </c>
      <c r="H5508" s="3">
        <v>3.4</v>
      </c>
      <c r="I5508" s="3">
        <f>IF(HOUR(Sense_data[[#This Row],[SysTimeStamp]])&lt;12,I5507+$B$14,I5507-$B$14)</f>
        <v>16.271064814815826</v>
      </c>
    </row>
    <row r="5509" spans="1:9" x14ac:dyDescent="0.2">
      <c r="A5509" t="s">
        <v>20</v>
      </c>
      <c r="B5509" t="s">
        <v>22</v>
      </c>
      <c r="C5509" s="6">
        <f t="shared" si="90"/>
        <v>42182.063564829674</v>
      </c>
      <c r="D5509" t="s">
        <v>23</v>
      </c>
      <c r="E5509" s="6">
        <f>IF(Sense_data[[#This Row],[a_1State]]=D5508,E5508,Sense_data[[#This Row],[SysTimeStamp]])</f>
        <v>42182.062222236767</v>
      </c>
      <c r="F5509" s="3" t="str">
        <f>Sense_data[[#This Row],[a_1State]]&amp;TEXT(Sense_data[[#This Row],[StateInstanceTimestamp]],"#.######")</f>
        <v>On42182.062222</v>
      </c>
      <c r="G5509" s="3">
        <f ca="1">IF(Sense_data[[#This Row],[a_1State]]="Off",RANDBETWEEN(off_min,off_max),RANDBETWEEN(on_min,on_max))/sr_div</f>
        <v>4.4000000000000004</v>
      </c>
      <c r="H5509" s="3">
        <v>4.0999999999999996</v>
      </c>
      <c r="I5509" s="3">
        <f>IF(HOUR(Sense_data[[#This Row],[SysTimeStamp]])&lt;12,I5508+$B$14,I5508-$B$14)</f>
        <v>16.271296296297308</v>
      </c>
    </row>
    <row r="5510" spans="1:9" x14ac:dyDescent="0.2">
      <c r="A5510" t="s">
        <v>20</v>
      </c>
      <c r="B5510" t="s">
        <v>22</v>
      </c>
      <c r="C5510" s="6">
        <f t="shared" si="90"/>
        <v>42182.063576403751</v>
      </c>
      <c r="D5510" t="s">
        <v>23</v>
      </c>
      <c r="E5510" s="6">
        <f>IF(Sense_data[[#This Row],[a_1State]]=D5509,E5509,Sense_data[[#This Row],[SysTimeStamp]])</f>
        <v>42182.062222236767</v>
      </c>
      <c r="F5510" s="3" t="str">
        <f>Sense_data[[#This Row],[a_1State]]&amp;TEXT(Sense_data[[#This Row],[StateInstanceTimestamp]],"#.######")</f>
        <v>On42182.062222</v>
      </c>
      <c r="G5510" s="3">
        <f ca="1">IF(Sense_data[[#This Row],[a_1State]]="Off",RANDBETWEEN(off_min,off_max),RANDBETWEEN(on_min,on_max))/sr_div</f>
        <v>3.3</v>
      </c>
      <c r="H5510" s="3">
        <v>4.8</v>
      </c>
      <c r="I5510" s="3">
        <f>IF(HOUR(Sense_data[[#This Row],[SysTimeStamp]])&lt;12,I5509+$B$14,I5509-$B$14)</f>
        <v>16.27152777777879</v>
      </c>
    </row>
    <row r="5511" spans="1:9" x14ac:dyDescent="0.2">
      <c r="A5511" t="s">
        <v>20</v>
      </c>
      <c r="B5511" t="s">
        <v>22</v>
      </c>
      <c r="C5511" s="6">
        <f t="shared" si="90"/>
        <v>42182.063587977827</v>
      </c>
      <c r="D5511" t="s">
        <v>23</v>
      </c>
      <c r="E5511" s="6">
        <f>IF(Sense_data[[#This Row],[a_1State]]=D5510,E5510,Sense_data[[#This Row],[SysTimeStamp]])</f>
        <v>42182.062222236767</v>
      </c>
      <c r="F5511" s="3" t="str">
        <f>Sense_data[[#This Row],[a_1State]]&amp;TEXT(Sense_data[[#This Row],[StateInstanceTimestamp]],"#.######")</f>
        <v>On42182.062222</v>
      </c>
      <c r="G5511" s="3">
        <f ca="1">IF(Sense_data[[#This Row],[a_1State]]="Off",RANDBETWEEN(off_min,off_max),RANDBETWEEN(on_min,on_max))/sr_div</f>
        <v>3.8</v>
      </c>
      <c r="H5511" s="3">
        <v>4.2</v>
      </c>
      <c r="I5511" s="3">
        <f>IF(HOUR(Sense_data[[#This Row],[SysTimeStamp]])&lt;12,I5510+$B$14,I5510-$B$14)</f>
        <v>16.271759259260271</v>
      </c>
    </row>
    <row r="5512" spans="1:9" x14ac:dyDescent="0.2">
      <c r="A5512" t="s">
        <v>20</v>
      </c>
      <c r="B5512" t="s">
        <v>22</v>
      </c>
      <c r="C5512" s="6">
        <f t="shared" si="90"/>
        <v>42182.063599551904</v>
      </c>
      <c r="D5512" t="s">
        <v>23</v>
      </c>
      <c r="E5512" s="6">
        <f>IF(Sense_data[[#This Row],[a_1State]]=D5511,E5511,Sense_data[[#This Row],[SysTimeStamp]])</f>
        <v>42182.062222236767</v>
      </c>
      <c r="F5512" s="3" t="str">
        <f>Sense_data[[#This Row],[a_1State]]&amp;TEXT(Sense_data[[#This Row],[StateInstanceTimestamp]],"#.######")</f>
        <v>On42182.062222</v>
      </c>
      <c r="G5512" s="3">
        <f ca="1">IF(Sense_data[[#This Row],[a_1State]]="Off",RANDBETWEEN(off_min,off_max),RANDBETWEEN(on_min,on_max))/sr_div</f>
        <v>3.4</v>
      </c>
      <c r="H5512" s="3">
        <v>3.7</v>
      </c>
      <c r="I5512" s="3">
        <f>IF(HOUR(Sense_data[[#This Row],[SysTimeStamp]])&lt;12,I5511+$B$14,I5511-$B$14)</f>
        <v>16.271990740741753</v>
      </c>
    </row>
    <row r="5513" spans="1:9" x14ac:dyDescent="0.2">
      <c r="A5513" t="s">
        <v>20</v>
      </c>
      <c r="B5513" t="s">
        <v>22</v>
      </c>
      <c r="C5513" s="6">
        <f t="shared" si="90"/>
        <v>42182.063611125981</v>
      </c>
      <c r="D5513" t="s">
        <v>23</v>
      </c>
      <c r="E5513" s="6">
        <f>IF(Sense_data[[#This Row],[a_1State]]=D5512,E5512,Sense_data[[#This Row],[SysTimeStamp]])</f>
        <v>42182.062222236767</v>
      </c>
      <c r="F5513" s="3" t="str">
        <f>Sense_data[[#This Row],[a_1State]]&amp;TEXT(Sense_data[[#This Row],[StateInstanceTimestamp]],"#.######")</f>
        <v>On42182.062222</v>
      </c>
      <c r="G5513" s="3">
        <f ca="1">IF(Sense_data[[#This Row],[a_1State]]="Off",RANDBETWEEN(off_min,off_max),RANDBETWEEN(on_min,on_max))/sr_div</f>
        <v>4.7</v>
      </c>
      <c r="H5513" s="3">
        <v>4.8</v>
      </c>
      <c r="I5513" s="3">
        <f>IF(HOUR(Sense_data[[#This Row],[SysTimeStamp]])&lt;12,I5512+$B$14,I5512-$B$14)</f>
        <v>16.272222222223235</v>
      </c>
    </row>
    <row r="5514" spans="1:9" x14ac:dyDescent="0.2">
      <c r="A5514" t="s">
        <v>20</v>
      </c>
      <c r="B5514" t="s">
        <v>22</v>
      </c>
      <c r="C5514" s="6">
        <f t="shared" si="90"/>
        <v>42182.063622700058</v>
      </c>
      <c r="D5514" t="s">
        <v>23</v>
      </c>
      <c r="E5514" s="6">
        <f>IF(Sense_data[[#This Row],[a_1State]]=D5513,E5513,Sense_data[[#This Row],[SysTimeStamp]])</f>
        <v>42182.062222236767</v>
      </c>
      <c r="F5514" s="3" t="str">
        <f>Sense_data[[#This Row],[a_1State]]&amp;TEXT(Sense_data[[#This Row],[StateInstanceTimestamp]],"#.######")</f>
        <v>On42182.062222</v>
      </c>
      <c r="G5514" s="3">
        <f ca="1">IF(Sense_data[[#This Row],[a_1State]]="Off",RANDBETWEEN(off_min,off_max),RANDBETWEEN(on_min,on_max))/sr_div</f>
        <v>3.3</v>
      </c>
      <c r="H5514" s="3">
        <v>4</v>
      </c>
      <c r="I5514" s="3">
        <f>IF(HOUR(Sense_data[[#This Row],[SysTimeStamp]])&lt;12,I5513+$B$14,I5513-$B$14)</f>
        <v>16.272453703704716</v>
      </c>
    </row>
    <row r="5515" spans="1:9" x14ac:dyDescent="0.2">
      <c r="A5515" t="s">
        <v>20</v>
      </c>
      <c r="B5515" t="s">
        <v>22</v>
      </c>
      <c r="C5515" s="6">
        <f t="shared" si="90"/>
        <v>42182.063634274135</v>
      </c>
      <c r="D5515" t="s">
        <v>23</v>
      </c>
      <c r="E5515" s="6">
        <f>IF(Sense_data[[#This Row],[a_1State]]=D5514,E5514,Sense_data[[#This Row],[SysTimeStamp]])</f>
        <v>42182.062222236767</v>
      </c>
      <c r="F5515" s="3" t="str">
        <f>Sense_data[[#This Row],[a_1State]]&amp;TEXT(Sense_data[[#This Row],[StateInstanceTimestamp]],"#.######")</f>
        <v>On42182.062222</v>
      </c>
      <c r="G5515" s="3">
        <f ca="1">IF(Sense_data[[#This Row],[a_1State]]="Off",RANDBETWEEN(off_min,off_max),RANDBETWEEN(on_min,on_max))/sr_div</f>
        <v>6</v>
      </c>
      <c r="H5515" s="3">
        <v>5</v>
      </c>
      <c r="I5515" s="3">
        <f>IF(HOUR(Sense_data[[#This Row],[SysTimeStamp]])&lt;12,I5514+$B$14,I5514-$B$14)</f>
        <v>16.272685185186198</v>
      </c>
    </row>
    <row r="5516" spans="1:9" x14ac:dyDescent="0.2">
      <c r="A5516" t="s">
        <v>20</v>
      </c>
      <c r="B5516" t="s">
        <v>22</v>
      </c>
      <c r="C5516" s="6">
        <f t="shared" si="90"/>
        <v>42182.063645848211</v>
      </c>
      <c r="D5516" t="s">
        <v>23</v>
      </c>
      <c r="E5516" s="6">
        <f>IF(Sense_data[[#This Row],[a_1State]]=D5515,E5515,Sense_data[[#This Row],[SysTimeStamp]])</f>
        <v>42182.062222236767</v>
      </c>
      <c r="F5516" s="3" t="str">
        <f>Sense_data[[#This Row],[a_1State]]&amp;TEXT(Sense_data[[#This Row],[StateInstanceTimestamp]],"#.######")</f>
        <v>On42182.062222</v>
      </c>
      <c r="G5516" s="3">
        <f ca="1">IF(Sense_data[[#This Row],[a_1State]]="Off",RANDBETWEEN(off_min,off_max),RANDBETWEEN(on_min,on_max))/sr_div</f>
        <v>6</v>
      </c>
      <c r="H5516" s="3">
        <v>3.1</v>
      </c>
      <c r="I5516" s="3">
        <f>IF(HOUR(Sense_data[[#This Row],[SysTimeStamp]])&lt;12,I5515+$B$14,I5515-$B$14)</f>
        <v>16.27291666666768</v>
      </c>
    </row>
    <row r="5517" spans="1:9" x14ac:dyDescent="0.2">
      <c r="A5517" t="s">
        <v>20</v>
      </c>
      <c r="B5517" t="s">
        <v>22</v>
      </c>
      <c r="C5517" s="6">
        <f t="shared" si="90"/>
        <v>42182.063657422288</v>
      </c>
      <c r="D5517" t="s">
        <v>23</v>
      </c>
      <c r="E5517" s="6">
        <f>IF(Sense_data[[#This Row],[a_1State]]=D5516,E5516,Sense_data[[#This Row],[SysTimeStamp]])</f>
        <v>42182.062222236767</v>
      </c>
      <c r="F5517" s="3" t="str">
        <f>Sense_data[[#This Row],[a_1State]]&amp;TEXT(Sense_data[[#This Row],[StateInstanceTimestamp]],"#.######")</f>
        <v>On42182.062222</v>
      </c>
      <c r="G5517" s="3">
        <f ca="1">IF(Sense_data[[#This Row],[a_1State]]="Off",RANDBETWEEN(off_min,off_max),RANDBETWEEN(on_min,on_max))/sr_div</f>
        <v>3.1</v>
      </c>
      <c r="H5517" s="3">
        <v>3.7</v>
      </c>
      <c r="I5517" s="3">
        <f>IF(HOUR(Sense_data[[#This Row],[SysTimeStamp]])&lt;12,I5516+$B$14,I5516-$B$14)</f>
        <v>16.273148148149161</v>
      </c>
    </row>
    <row r="5518" spans="1:9" x14ac:dyDescent="0.2">
      <c r="A5518" t="s">
        <v>20</v>
      </c>
      <c r="B5518" t="s">
        <v>22</v>
      </c>
      <c r="C5518" s="6">
        <f t="shared" si="90"/>
        <v>42182.063668996365</v>
      </c>
      <c r="D5518" t="s">
        <v>23</v>
      </c>
      <c r="E5518" s="6">
        <f>IF(Sense_data[[#This Row],[a_1State]]=D5517,E5517,Sense_data[[#This Row],[SysTimeStamp]])</f>
        <v>42182.062222236767</v>
      </c>
      <c r="F5518" s="3" t="str">
        <f>Sense_data[[#This Row],[a_1State]]&amp;TEXT(Sense_data[[#This Row],[StateInstanceTimestamp]],"#.######")</f>
        <v>On42182.062222</v>
      </c>
      <c r="G5518" s="3">
        <f ca="1">IF(Sense_data[[#This Row],[a_1State]]="Off",RANDBETWEEN(off_min,off_max),RANDBETWEEN(on_min,on_max))/sr_div</f>
        <v>3.8</v>
      </c>
      <c r="H5518" s="3">
        <v>4</v>
      </c>
      <c r="I5518" s="3">
        <f>IF(HOUR(Sense_data[[#This Row],[SysTimeStamp]])&lt;12,I5517+$B$14,I5517-$B$14)</f>
        <v>16.273379629630643</v>
      </c>
    </row>
    <row r="5519" spans="1:9" x14ac:dyDescent="0.2">
      <c r="A5519" t="s">
        <v>20</v>
      </c>
      <c r="B5519" t="s">
        <v>22</v>
      </c>
      <c r="C5519" s="6">
        <f t="shared" si="90"/>
        <v>42182.063680570442</v>
      </c>
      <c r="D5519" t="s">
        <v>23</v>
      </c>
      <c r="E5519" s="6">
        <f>IF(Sense_data[[#This Row],[a_1State]]=D5518,E5518,Sense_data[[#This Row],[SysTimeStamp]])</f>
        <v>42182.062222236767</v>
      </c>
      <c r="F5519" s="3" t="str">
        <f>Sense_data[[#This Row],[a_1State]]&amp;TEXT(Sense_data[[#This Row],[StateInstanceTimestamp]],"#.######")</f>
        <v>On42182.062222</v>
      </c>
      <c r="G5519" s="3">
        <f ca="1">IF(Sense_data[[#This Row],[a_1State]]="Off",RANDBETWEEN(off_min,off_max),RANDBETWEEN(on_min,on_max))/sr_div</f>
        <v>3.7</v>
      </c>
      <c r="H5519" s="3">
        <v>4.4000000000000004</v>
      </c>
      <c r="I5519" s="3">
        <f>IF(HOUR(Sense_data[[#This Row],[SysTimeStamp]])&lt;12,I5518+$B$14,I5518-$B$14)</f>
        <v>16.273611111112125</v>
      </c>
    </row>
    <row r="5520" spans="1:9" x14ac:dyDescent="0.2">
      <c r="A5520" t="s">
        <v>20</v>
      </c>
      <c r="B5520" t="s">
        <v>22</v>
      </c>
      <c r="C5520" s="6">
        <f t="shared" si="90"/>
        <v>42182.063692144518</v>
      </c>
      <c r="D5520" t="s">
        <v>23</v>
      </c>
      <c r="E5520" s="6">
        <f>IF(Sense_data[[#This Row],[a_1State]]=D5519,E5519,Sense_data[[#This Row],[SysTimeStamp]])</f>
        <v>42182.062222236767</v>
      </c>
      <c r="F5520" s="3" t="str">
        <f>Sense_data[[#This Row],[a_1State]]&amp;TEXT(Sense_data[[#This Row],[StateInstanceTimestamp]],"#.######")</f>
        <v>On42182.062222</v>
      </c>
      <c r="G5520" s="3">
        <f ca="1">IF(Sense_data[[#This Row],[a_1State]]="Off",RANDBETWEEN(off_min,off_max),RANDBETWEEN(on_min,on_max))/sr_div</f>
        <v>4.7</v>
      </c>
      <c r="H5520" s="3">
        <v>3.8</v>
      </c>
      <c r="I5520" s="3">
        <f>IF(HOUR(Sense_data[[#This Row],[SysTimeStamp]])&lt;12,I5519+$B$14,I5519-$B$14)</f>
        <v>16.273842592593606</v>
      </c>
    </row>
    <row r="5521" spans="1:9" x14ac:dyDescent="0.2">
      <c r="A5521" t="s">
        <v>20</v>
      </c>
      <c r="B5521" t="s">
        <v>22</v>
      </c>
      <c r="C5521" s="6">
        <f t="shared" si="90"/>
        <v>42182.063703718595</v>
      </c>
      <c r="D5521" t="s">
        <v>23</v>
      </c>
      <c r="E5521" s="6">
        <f>IF(Sense_data[[#This Row],[a_1State]]=D5520,E5520,Sense_data[[#This Row],[SysTimeStamp]])</f>
        <v>42182.062222236767</v>
      </c>
      <c r="F5521" s="3" t="str">
        <f>Sense_data[[#This Row],[a_1State]]&amp;TEXT(Sense_data[[#This Row],[StateInstanceTimestamp]],"#.######")</f>
        <v>On42182.062222</v>
      </c>
      <c r="G5521" s="3">
        <f ca="1">IF(Sense_data[[#This Row],[a_1State]]="Off",RANDBETWEEN(off_min,off_max),RANDBETWEEN(on_min,on_max))/sr_div</f>
        <v>3.8</v>
      </c>
      <c r="H5521" s="3">
        <v>4.5</v>
      </c>
      <c r="I5521" s="3">
        <f>IF(HOUR(Sense_data[[#This Row],[SysTimeStamp]])&lt;12,I5520+$B$14,I5520-$B$14)</f>
        <v>16.274074074075088</v>
      </c>
    </row>
    <row r="5522" spans="1:9" x14ac:dyDescent="0.2">
      <c r="A5522" t="s">
        <v>20</v>
      </c>
      <c r="B5522" t="s">
        <v>22</v>
      </c>
      <c r="C5522" s="6">
        <f t="shared" si="90"/>
        <v>42182.063715292672</v>
      </c>
      <c r="D5522" t="s">
        <v>23</v>
      </c>
      <c r="E5522" s="6">
        <f>IF(Sense_data[[#This Row],[a_1State]]=D5521,E5521,Sense_data[[#This Row],[SysTimeStamp]])</f>
        <v>42182.062222236767</v>
      </c>
      <c r="F5522" s="3" t="str">
        <f>Sense_data[[#This Row],[a_1State]]&amp;TEXT(Sense_data[[#This Row],[StateInstanceTimestamp]],"#.######")</f>
        <v>On42182.062222</v>
      </c>
      <c r="G5522" s="3">
        <f ca="1">IF(Sense_data[[#This Row],[a_1State]]="Off",RANDBETWEEN(off_min,off_max),RANDBETWEEN(on_min,on_max))/sr_div</f>
        <v>4.4000000000000004</v>
      </c>
      <c r="H5522" s="3">
        <v>4.4000000000000004</v>
      </c>
      <c r="I5522" s="3">
        <f>IF(HOUR(Sense_data[[#This Row],[SysTimeStamp]])&lt;12,I5521+$B$14,I5521-$B$14)</f>
        <v>16.27430555555657</v>
      </c>
    </row>
    <row r="5523" spans="1:9" x14ac:dyDescent="0.2">
      <c r="A5523" t="s">
        <v>20</v>
      </c>
      <c r="B5523" t="s">
        <v>22</v>
      </c>
      <c r="C5523" s="6">
        <f t="shared" si="90"/>
        <v>42182.063726866749</v>
      </c>
      <c r="D5523" t="s">
        <v>23</v>
      </c>
      <c r="E5523" s="6">
        <f>IF(Sense_data[[#This Row],[a_1State]]=D5522,E5522,Sense_data[[#This Row],[SysTimeStamp]])</f>
        <v>42182.062222236767</v>
      </c>
      <c r="F5523" s="3" t="str">
        <f>Sense_data[[#This Row],[a_1State]]&amp;TEXT(Sense_data[[#This Row],[StateInstanceTimestamp]],"#.######")</f>
        <v>On42182.062222</v>
      </c>
      <c r="G5523" s="3">
        <f ca="1">IF(Sense_data[[#This Row],[a_1State]]="Off",RANDBETWEEN(off_min,off_max),RANDBETWEEN(on_min,on_max))/sr_div</f>
        <v>4.5999999999999996</v>
      </c>
      <c r="H5523" s="3">
        <v>4.4000000000000004</v>
      </c>
      <c r="I5523" s="3">
        <f>IF(HOUR(Sense_data[[#This Row],[SysTimeStamp]])&lt;12,I5522+$B$14,I5522-$B$14)</f>
        <v>16.274537037038051</v>
      </c>
    </row>
    <row r="5524" spans="1:9" x14ac:dyDescent="0.2">
      <c r="A5524" t="s">
        <v>20</v>
      </c>
      <c r="B5524" t="s">
        <v>22</v>
      </c>
      <c r="C5524" s="6">
        <f t="shared" si="90"/>
        <v>42182.063738440826</v>
      </c>
      <c r="D5524" t="s">
        <v>23</v>
      </c>
      <c r="E5524" s="6">
        <f>IF(Sense_data[[#This Row],[a_1State]]=D5523,E5523,Sense_data[[#This Row],[SysTimeStamp]])</f>
        <v>42182.062222236767</v>
      </c>
      <c r="F5524" s="3" t="str">
        <f>Sense_data[[#This Row],[a_1State]]&amp;TEXT(Sense_data[[#This Row],[StateInstanceTimestamp]],"#.######")</f>
        <v>On42182.062222</v>
      </c>
      <c r="G5524" s="3">
        <f ca="1">IF(Sense_data[[#This Row],[a_1State]]="Off",RANDBETWEEN(off_min,off_max),RANDBETWEEN(on_min,on_max))/sr_div</f>
        <v>4.0999999999999996</v>
      </c>
      <c r="H5524" s="3">
        <v>4.9000000000000004</v>
      </c>
      <c r="I5524" s="3">
        <f>IF(HOUR(Sense_data[[#This Row],[SysTimeStamp]])&lt;12,I5523+$B$14,I5523-$B$14)</f>
        <v>16.274768518519533</v>
      </c>
    </row>
    <row r="5525" spans="1:9" x14ac:dyDescent="0.2">
      <c r="A5525" t="s">
        <v>20</v>
      </c>
      <c r="B5525" t="s">
        <v>22</v>
      </c>
      <c r="C5525" s="6">
        <f t="shared" si="90"/>
        <v>42182.063750014902</v>
      </c>
      <c r="D5525" t="s">
        <v>23</v>
      </c>
      <c r="E5525" s="6">
        <f>IF(Sense_data[[#This Row],[a_1State]]=D5524,E5524,Sense_data[[#This Row],[SysTimeStamp]])</f>
        <v>42182.062222236767</v>
      </c>
      <c r="F5525" s="3" t="str">
        <f>Sense_data[[#This Row],[a_1State]]&amp;TEXT(Sense_data[[#This Row],[StateInstanceTimestamp]],"#.######")</f>
        <v>On42182.062222</v>
      </c>
      <c r="G5525" s="3">
        <f ca="1">IF(Sense_data[[#This Row],[a_1State]]="Off",RANDBETWEEN(off_min,off_max),RANDBETWEEN(on_min,on_max))/sr_div</f>
        <v>3.3</v>
      </c>
      <c r="H5525" s="3">
        <v>5</v>
      </c>
      <c r="I5525" s="3">
        <f>IF(HOUR(Sense_data[[#This Row],[SysTimeStamp]])&lt;12,I5524+$B$14,I5524-$B$14)</f>
        <v>16.275000000001015</v>
      </c>
    </row>
    <row r="5526" spans="1:9" x14ac:dyDescent="0.2">
      <c r="A5526" t="s">
        <v>20</v>
      </c>
      <c r="B5526" t="s">
        <v>22</v>
      </c>
      <c r="C5526" s="6">
        <f t="shared" si="90"/>
        <v>42182.063761588979</v>
      </c>
      <c r="D5526" t="s">
        <v>23</v>
      </c>
      <c r="E5526" s="6">
        <f>IF(Sense_data[[#This Row],[a_1State]]=D5525,E5525,Sense_data[[#This Row],[SysTimeStamp]])</f>
        <v>42182.062222236767</v>
      </c>
      <c r="F5526" s="3" t="str">
        <f>Sense_data[[#This Row],[a_1State]]&amp;TEXT(Sense_data[[#This Row],[StateInstanceTimestamp]],"#.######")</f>
        <v>On42182.062222</v>
      </c>
      <c r="G5526" s="3">
        <f ca="1">IF(Sense_data[[#This Row],[a_1State]]="Off",RANDBETWEEN(off_min,off_max),RANDBETWEEN(on_min,on_max))/sr_div</f>
        <v>5.6</v>
      </c>
      <c r="H5526" s="3">
        <v>4.8</v>
      </c>
      <c r="I5526" s="3">
        <f>IF(HOUR(Sense_data[[#This Row],[SysTimeStamp]])&lt;12,I5525+$B$14,I5525-$B$14)</f>
        <v>16.275231481482496</v>
      </c>
    </row>
    <row r="5527" spans="1:9" x14ac:dyDescent="0.2">
      <c r="A5527" t="s">
        <v>20</v>
      </c>
      <c r="B5527" t="s">
        <v>22</v>
      </c>
      <c r="C5527" s="6">
        <f t="shared" si="90"/>
        <v>42182.063773163056</v>
      </c>
      <c r="D5527" t="s">
        <v>23</v>
      </c>
      <c r="E5527" s="6">
        <f>IF(Sense_data[[#This Row],[a_1State]]=D5526,E5526,Sense_data[[#This Row],[SysTimeStamp]])</f>
        <v>42182.062222236767</v>
      </c>
      <c r="F5527" s="3" t="str">
        <f>Sense_data[[#This Row],[a_1State]]&amp;TEXT(Sense_data[[#This Row],[StateInstanceTimestamp]],"#.######")</f>
        <v>On42182.062222</v>
      </c>
      <c r="G5527" s="3">
        <f ca="1">IF(Sense_data[[#This Row],[a_1State]]="Off",RANDBETWEEN(off_min,off_max),RANDBETWEEN(on_min,on_max))/sr_div</f>
        <v>3.7</v>
      </c>
      <c r="H5527" s="3">
        <v>3.1</v>
      </c>
      <c r="I5527" s="3">
        <f>IF(HOUR(Sense_data[[#This Row],[SysTimeStamp]])&lt;12,I5526+$B$14,I5526-$B$14)</f>
        <v>16.275462962963978</v>
      </c>
    </row>
    <row r="5528" spans="1:9" x14ac:dyDescent="0.2">
      <c r="A5528" t="s">
        <v>20</v>
      </c>
      <c r="B5528" t="s">
        <v>22</v>
      </c>
      <c r="C5528" s="6">
        <f t="shared" si="90"/>
        <v>42182.063784737133</v>
      </c>
      <c r="D5528" t="s">
        <v>23</v>
      </c>
      <c r="E5528" s="6">
        <f>IF(Sense_data[[#This Row],[a_1State]]=D5527,E5527,Sense_data[[#This Row],[SysTimeStamp]])</f>
        <v>42182.062222236767</v>
      </c>
      <c r="F5528" s="3" t="str">
        <f>Sense_data[[#This Row],[a_1State]]&amp;TEXT(Sense_data[[#This Row],[StateInstanceTimestamp]],"#.######")</f>
        <v>On42182.062222</v>
      </c>
      <c r="G5528" s="3">
        <f ca="1">IF(Sense_data[[#This Row],[a_1State]]="Off",RANDBETWEEN(off_min,off_max),RANDBETWEEN(on_min,on_max))/sr_div</f>
        <v>5.0999999999999996</v>
      </c>
      <c r="H5528" s="3">
        <v>3</v>
      </c>
      <c r="I5528" s="3">
        <f>IF(HOUR(Sense_data[[#This Row],[SysTimeStamp]])&lt;12,I5527+$B$14,I5527-$B$14)</f>
        <v>16.27569444444546</v>
      </c>
    </row>
    <row r="5529" spans="1:9" x14ac:dyDescent="0.2">
      <c r="A5529" t="s">
        <v>20</v>
      </c>
      <c r="B5529" t="s">
        <v>22</v>
      </c>
      <c r="C5529" s="6">
        <f t="shared" si="90"/>
        <v>42182.063796311209</v>
      </c>
      <c r="D5529" t="s">
        <v>23</v>
      </c>
      <c r="E5529" s="6">
        <f>IF(Sense_data[[#This Row],[a_1State]]=D5528,E5528,Sense_data[[#This Row],[SysTimeStamp]])</f>
        <v>42182.062222236767</v>
      </c>
      <c r="F5529" s="3" t="str">
        <f>Sense_data[[#This Row],[a_1State]]&amp;TEXT(Sense_data[[#This Row],[StateInstanceTimestamp]],"#.######")</f>
        <v>On42182.062222</v>
      </c>
      <c r="G5529" s="3">
        <f ca="1">IF(Sense_data[[#This Row],[a_1State]]="Off",RANDBETWEEN(off_min,off_max),RANDBETWEEN(on_min,on_max))/sr_div</f>
        <v>4.5999999999999996</v>
      </c>
      <c r="H5529" s="3">
        <v>3.6</v>
      </c>
      <c r="I5529" s="3">
        <f>IF(HOUR(Sense_data[[#This Row],[SysTimeStamp]])&lt;12,I5528+$B$14,I5528-$B$14)</f>
        <v>16.275925925926941</v>
      </c>
    </row>
    <row r="5530" spans="1:9" x14ac:dyDescent="0.2">
      <c r="A5530" t="s">
        <v>20</v>
      </c>
      <c r="B5530" t="s">
        <v>22</v>
      </c>
      <c r="C5530" s="6">
        <f t="shared" si="90"/>
        <v>42182.063807885286</v>
      </c>
      <c r="D5530" t="s">
        <v>23</v>
      </c>
      <c r="E5530" s="6">
        <f>IF(Sense_data[[#This Row],[a_1State]]=D5529,E5529,Sense_data[[#This Row],[SysTimeStamp]])</f>
        <v>42182.062222236767</v>
      </c>
      <c r="F5530" s="3" t="str">
        <f>Sense_data[[#This Row],[a_1State]]&amp;TEXT(Sense_data[[#This Row],[StateInstanceTimestamp]],"#.######")</f>
        <v>On42182.062222</v>
      </c>
      <c r="G5530" s="3">
        <f ca="1">IF(Sense_data[[#This Row],[a_1State]]="Off",RANDBETWEEN(off_min,off_max),RANDBETWEEN(on_min,on_max))/sr_div</f>
        <v>3.6</v>
      </c>
      <c r="H5530" s="3">
        <v>5.3</v>
      </c>
      <c r="I5530" s="3">
        <f>IF(HOUR(Sense_data[[#This Row],[SysTimeStamp]])&lt;12,I5529+$B$14,I5529-$B$14)</f>
        <v>16.276157407408423</v>
      </c>
    </row>
    <row r="5531" spans="1:9" x14ac:dyDescent="0.2">
      <c r="A5531" t="s">
        <v>20</v>
      </c>
      <c r="B5531" t="s">
        <v>22</v>
      </c>
      <c r="C5531" s="6">
        <f t="shared" si="90"/>
        <v>42182.063819459363</v>
      </c>
      <c r="D5531" t="s">
        <v>23</v>
      </c>
      <c r="E5531" s="6">
        <f>IF(Sense_data[[#This Row],[a_1State]]=D5530,E5530,Sense_data[[#This Row],[SysTimeStamp]])</f>
        <v>42182.062222236767</v>
      </c>
      <c r="F5531" s="3" t="str">
        <f>Sense_data[[#This Row],[a_1State]]&amp;TEXT(Sense_data[[#This Row],[StateInstanceTimestamp]],"#.######")</f>
        <v>On42182.062222</v>
      </c>
      <c r="G5531" s="3">
        <f ca="1">IF(Sense_data[[#This Row],[a_1State]]="Off",RANDBETWEEN(off_min,off_max),RANDBETWEEN(on_min,on_max))/sr_div</f>
        <v>3.7</v>
      </c>
      <c r="H5531" s="3">
        <v>5.3</v>
      </c>
      <c r="I5531" s="3">
        <f>IF(HOUR(Sense_data[[#This Row],[SysTimeStamp]])&lt;12,I5530+$B$14,I5530-$B$14)</f>
        <v>16.276388888889905</v>
      </c>
    </row>
    <row r="5532" spans="1:9" x14ac:dyDescent="0.2">
      <c r="A5532" t="s">
        <v>20</v>
      </c>
      <c r="B5532" t="s">
        <v>22</v>
      </c>
      <c r="C5532" s="6">
        <f t="shared" si="90"/>
        <v>42182.06383103344</v>
      </c>
      <c r="D5532" t="s">
        <v>23</v>
      </c>
      <c r="E5532" s="6">
        <f>IF(Sense_data[[#This Row],[a_1State]]=D5531,E5531,Sense_data[[#This Row],[SysTimeStamp]])</f>
        <v>42182.062222236767</v>
      </c>
      <c r="F5532" s="3" t="str">
        <f>Sense_data[[#This Row],[a_1State]]&amp;TEXT(Sense_data[[#This Row],[StateInstanceTimestamp]],"#.######")</f>
        <v>On42182.062222</v>
      </c>
      <c r="G5532" s="3">
        <f ca="1">IF(Sense_data[[#This Row],[a_1State]]="Off",RANDBETWEEN(off_min,off_max),RANDBETWEEN(on_min,on_max))/sr_div</f>
        <v>5.5</v>
      </c>
      <c r="H5532" s="3">
        <v>3.6</v>
      </c>
      <c r="I5532" s="3">
        <f>IF(HOUR(Sense_data[[#This Row],[SysTimeStamp]])&lt;12,I5531+$B$14,I5531-$B$14)</f>
        <v>16.276620370371386</v>
      </c>
    </row>
    <row r="5533" spans="1:9" x14ac:dyDescent="0.2">
      <c r="A5533" t="s">
        <v>20</v>
      </c>
      <c r="B5533" t="s">
        <v>22</v>
      </c>
      <c r="C5533" s="6">
        <f t="shared" si="90"/>
        <v>42182.063842607517</v>
      </c>
      <c r="D5533" t="s">
        <v>23</v>
      </c>
      <c r="E5533" s="6">
        <f>IF(Sense_data[[#This Row],[a_1State]]=D5532,E5532,Sense_data[[#This Row],[SysTimeStamp]])</f>
        <v>42182.062222236767</v>
      </c>
      <c r="F5533" s="3" t="str">
        <f>Sense_data[[#This Row],[a_1State]]&amp;TEXT(Sense_data[[#This Row],[StateInstanceTimestamp]],"#.######")</f>
        <v>On42182.062222</v>
      </c>
      <c r="G5533" s="3">
        <f ca="1">IF(Sense_data[[#This Row],[a_1State]]="Off",RANDBETWEEN(off_min,off_max),RANDBETWEEN(on_min,on_max))/sr_div</f>
        <v>4.0999999999999996</v>
      </c>
      <c r="H5533" s="3">
        <v>3.5</v>
      </c>
      <c r="I5533" s="3">
        <f>IF(HOUR(Sense_data[[#This Row],[SysTimeStamp]])&lt;12,I5532+$B$14,I5532-$B$14)</f>
        <v>16.276851851852868</v>
      </c>
    </row>
    <row r="5534" spans="1:9" x14ac:dyDescent="0.2">
      <c r="A5534" t="s">
        <v>20</v>
      </c>
      <c r="B5534" t="s">
        <v>22</v>
      </c>
      <c r="C5534" s="6">
        <f t="shared" si="90"/>
        <v>42182.063854181593</v>
      </c>
      <c r="D5534" t="s">
        <v>23</v>
      </c>
      <c r="E5534" s="6">
        <f>IF(Sense_data[[#This Row],[a_1State]]=D5533,E5533,Sense_data[[#This Row],[SysTimeStamp]])</f>
        <v>42182.062222236767</v>
      </c>
      <c r="F5534" s="3" t="str">
        <f>Sense_data[[#This Row],[a_1State]]&amp;TEXT(Sense_data[[#This Row],[StateInstanceTimestamp]],"#.######")</f>
        <v>On42182.062222</v>
      </c>
      <c r="G5534" s="3">
        <f ca="1">IF(Sense_data[[#This Row],[a_1State]]="Off",RANDBETWEEN(off_min,off_max),RANDBETWEEN(on_min,on_max))/sr_div</f>
        <v>3.3</v>
      </c>
      <c r="H5534" s="3">
        <v>4.2</v>
      </c>
      <c r="I5534" s="3">
        <f>IF(HOUR(Sense_data[[#This Row],[SysTimeStamp]])&lt;12,I5533+$B$14,I5533-$B$14)</f>
        <v>16.27708333333435</v>
      </c>
    </row>
    <row r="5535" spans="1:9" x14ac:dyDescent="0.2">
      <c r="A5535" t="s">
        <v>20</v>
      </c>
      <c r="B5535" t="s">
        <v>22</v>
      </c>
      <c r="C5535" s="6">
        <f t="shared" si="90"/>
        <v>42182.06386575567</v>
      </c>
      <c r="D5535" t="s">
        <v>23</v>
      </c>
      <c r="E5535" s="6">
        <f>IF(Sense_data[[#This Row],[a_1State]]=D5534,E5534,Sense_data[[#This Row],[SysTimeStamp]])</f>
        <v>42182.062222236767</v>
      </c>
      <c r="F5535" s="3" t="str">
        <f>Sense_data[[#This Row],[a_1State]]&amp;TEXT(Sense_data[[#This Row],[StateInstanceTimestamp]],"#.######")</f>
        <v>On42182.062222</v>
      </c>
      <c r="G5535" s="3">
        <f ca="1">IF(Sense_data[[#This Row],[a_1State]]="Off",RANDBETWEEN(off_min,off_max),RANDBETWEEN(on_min,on_max))/sr_div</f>
        <v>3.7</v>
      </c>
      <c r="H5535" s="3">
        <v>5.3</v>
      </c>
      <c r="I5535" s="3">
        <f>IF(HOUR(Sense_data[[#This Row],[SysTimeStamp]])&lt;12,I5534+$B$14,I5534-$B$14)</f>
        <v>16.277314814815831</v>
      </c>
    </row>
    <row r="5536" spans="1:9" x14ac:dyDescent="0.2">
      <c r="A5536" t="s">
        <v>20</v>
      </c>
      <c r="B5536" t="s">
        <v>22</v>
      </c>
      <c r="C5536" s="6">
        <f t="shared" si="90"/>
        <v>42182.063877329747</v>
      </c>
      <c r="D5536" t="s">
        <v>23</v>
      </c>
      <c r="E5536" s="6">
        <f>IF(Sense_data[[#This Row],[a_1State]]=D5535,E5535,Sense_data[[#This Row],[SysTimeStamp]])</f>
        <v>42182.062222236767</v>
      </c>
      <c r="F5536" s="3" t="str">
        <f>Sense_data[[#This Row],[a_1State]]&amp;TEXT(Sense_data[[#This Row],[StateInstanceTimestamp]],"#.######")</f>
        <v>On42182.062222</v>
      </c>
      <c r="G5536" s="3">
        <f ca="1">IF(Sense_data[[#This Row],[a_1State]]="Off",RANDBETWEEN(off_min,off_max),RANDBETWEEN(on_min,on_max))/sr_div</f>
        <v>3.6</v>
      </c>
      <c r="H5536" s="3">
        <v>4.2</v>
      </c>
      <c r="I5536" s="3">
        <f>IF(HOUR(Sense_data[[#This Row],[SysTimeStamp]])&lt;12,I5535+$B$14,I5535-$B$14)</f>
        <v>16.277546296297313</v>
      </c>
    </row>
    <row r="5537" spans="1:9" x14ac:dyDescent="0.2">
      <c r="A5537" t="s">
        <v>20</v>
      </c>
      <c r="B5537" t="s">
        <v>22</v>
      </c>
      <c r="C5537" s="6">
        <f t="shared" si="90"/>
        <v>42182.063888903824</v>
      </c>
      <c r="D5537" t="s">
        <v>23</v>
      </c>
      <c r="E5537" s="6">
        <f>IF(Sense_data[[#This Row],[a_1State]]=D5536,E5536,Sense_data[[#This Row],[SysTimeStamp]])</f>
        <v>42182.062222236767</v>
      </c>
      <c r="F5537" s="3" t="str">
        <f>Sense_data[[#This Row],[a_1State]]&amp;TEXT(Sense_data[[#This Row],[StateInstanceTimestamp]],"#.######")</f>
        <v>On42182.062222</v>
      </c>
      <c r="G5537" s="3">
        <f ca="1">IF(Sense_data[[#This Row],[a_1State]]="Off",RANDBETWEEN(off_min,off_max),RANDBETWEEN(on_min,on_max))/sr_div</f>
        <v>3.5</v>
      </c>
      <c r="H5537" s="3">
        <v>4</v>
      </c>
      <c r="I5537" s="3">
        <f>IF(HOUR(Sense_data[[#This Row],[SysTimeStamp]])&lt;12,I5536+$B$14,I5536-$B$14)</f>
        <v>16.277777777778795</v>
      </c>
    </row>
    <row r="5538" spans="1:9" x14ac:dyDescent="0.2">
      <c r="A5538" t="s">
        <v>20</v>
      </c>
      <c r="B5538" t="s">
        <v>22</v>
      </c>
      <c r="C5538" s="6">
        <f t="shared" si="90"/>
        <v>42182.0639004779</v>
      </c>
      <c r="D5538" t="s">
        <v>23</v>
      </c>
      <c r="E5538" s="6">
        <f>IF(Sense_data[[#This Row],[a_1State]]=D5537,E5537,Sense_data[[#This Row],[SysTimeStamp]])</f>
        <v>42182.062222236767</v>
      </c>
      <c r="F5538" s="3" t="str">
        <f>Sense_data[[#This Row],[a_1State]]&amp;TEXT(Sense_data[[#This Row],[StateInstanceTimestamp]],"#.######")</f>
        <v>On42182.062222</v>
      </c>
      <c r="G5538" s="3">
        <f ca="1">IF(Sense_data[[#This Row],[a_1State]]="Off",RANDBETWEEN(off_min,off_max),RANDBETWEEN(on_min,on_max))/sr_div</f>
        <v>3.6</v>
      </c>
      <c r="H5538" s="3">
        <v>4.2</v>
      </c>
      <c r="I5538" s="3">
        <f>IF(HOUR(Sense_data[[#This Row],[SysTimeStamp]])&lt;12,I5537+$B$14,I5537-$B$14)</f>
        <v>16.278009259260276</v>
      </c>
    </row>
    <row r="5539" spans="1:9" x14ac:dyDescent="0.2">
      <c r="A5539" t="s">
        <v>20</v>
      </c>
      <c r="B5539" t="s">
        <v>22</v>
      </c>
      <c r="C5539" s="6">
        <f t="shared" si="90"/>
        <v>42182.063912051977</v>
      </c>
      <c r="D5539" t="s">
        <v>23</v>
      </c>
      <c r="E5539" s="6">
        <f>IF(Sense_data[[#This Row],[a_1State]]=D5538,E5538,Sense_data[[#This Row],[SysTimeStamp]])</f>
        <v>42182.062222236767</v>
      </c>
      <c r="F5539" s="3" t="str">
        <f>Sense_data[[#This Row],[a_1State]]&amp;TEXT(Sense_data[[#This Row],[StateInstanceTimestamp]],"#.######")</f>
        <v>On42182.062222</v>
      </c>
      <c r="G5539" s="3">
        <f ca="1">IF(Sense_data[[#This Row],[a_1State]]="Off",RANDBETWEEN(off_min,off_max),RANDBETWEEN(on_min,on_max))/sr_div</f>
        <v>3.6</v>
      </c>
      <c r="H5539" s="3">
        <v>3.4</v>
      </c>
      <c r="I5539" s="3">
        <f>IF(HOUR(Sense_data[[#This Row],[SysTimeStamp]])&lt;12,I5538+$B$14,I5538-$B$14)</f>
        <v>16.278240740741758</v>
      </c>
    </row>
    <row r="5540" spans="1:9" x14ac:dyDescent="0.2">
      <c r="A5540" t="s">
        <v>20</v>
      </c>
      <c r="B5540" t="s">
        <v>22</v>
      </c>
      <c r="C5540" s="6">
        <f t="shared" si="90"/>
        <v>42182.063923626054</v>
      </c>
      <c r="D5540" t="s">
        <v>23</v>
      </c>
      <c r="E5540" s="6">
        <f>IF(Sense_data[[#This Row],[a_1State]]=D5539,E5539,Sense_data[[#This Row],[SysTimeStamp]])</f>
        <v>42182.062222236767</v>
      </c>
      <c r="F5540" s="3" t="str">
        <f>Sense_data[[#This Row],[a_1State]]&amp;TEXT(Sense_data[[#This Row],[StateInstanceTimestamp]],"#.######")</f>
        <v>On42182.062222</v>
      </c>
      <c r="G5540" s="3">
        <f ca="1">IF(Sense_data[[#This Row],[a_1State]]="Off",RANDBETWEEN(off_min,off_max),RANDBETWEEN(on_min,on_max))/sr_div</f>
        <v>4.5999999999999996</v>
      </c>
      <c r="H5540" s="3">
        <v>3</v>
      </c>
      <c r="I5540" s="3">
        <f>IF(HOUR(Sense_data[[#This Row],[SysTimeStamp]])&lt;12,I5539+$B$14,I5539-$B$14)</f>
        <v>16.27847222222324</v>
      </c>
    </row>
    <row r="5541" spans="1:9" x14ac:dyDescent="0.2">
      <c r="A5541" t="s">
        <v>20</v>
      </c>
      <c r="B5541" t="s">
        <v>22</v>
      </c>
      <c r="C5541" s="6">
        <f t="shared" si="90"/>
        <v>42182.063935200131</v>
      </c>
      <c r="D5541" t="s">
        <v>23</v>
      </c>
      <c r="E5541" s="6">
        <f>IF(Sense_data[[#This Row],[a_1State]]=D5540,E5540,Sense_data[[#This Row],[SysTimeStamp]])</f>
        <v>42182.062222236767</v>
      </c>
      <c r="F5541" s="3" t="str">
        <f>Sense_data[[#This Row],[a_1State]]&amp;TEXT(Sense_data[[#This Row],[StateInstanceTimestamp]],"#.######")</f>
        <v>On42182.062222</v>
      </c>
      <c r="G5541" s="3">
        <f ca="1">IF(Sense_data[[#This Row],[a_1State]]="Off",RANDBETWEEN(off_min,off_max),RANDBETWEEN(on_min,on_max))/sr_div</f>
        <v>5.0999999999999996</v>
      </c>
      <c r="H5541" s="3">
        <v>4.9000000000000004</v>
      </c>
      <c r="I5541" s="3">
        <f>IF(HOUR(Sense_data[[#This Row],[SysTimeStamp]])&lt;12,I5540+$B$14,I5540-$B$14)</f>
        <v>16.278703703704721</v>
      </c>
    </row>
    <row r="5542" spans="1:9" x14ac:dyDescent="0.2">
      <c r="A5542" t="s">
        <v>20</v>
      </c>
      <c r="B5542" t="s">
        <v>22</v>
      </c>
      <c r="C5542" s="6">
        <f t="shared" si="90"/>
        <v>42182.063946774208</v>
      </c>
      <c r="D5542" t="s">
        <v>23</v>
      </c>
      <c r="E5542" s="6">
        <f>IF(Sense_data[[#This Row],[a_1State]]=D5541,E5541,Sense_data[[#This Row],[SysTimeStamp]])</f>
        <v>42182.062222236767</v>
      </c>
      <c r="F5542" s="3" t="str">
        <f>Sense_data[[#This Row],[a_1State]]&amp;TEXT(Sense_data[[#This Row],[StateInstanceTimestamp]],"#.######")</f>
        <v>On42182.062222</v>
      </c>
      <c r="G5542" s="3">
        <f ca="1">IF(Sense_data[[#This Row],[a_1State]]="Off",RANDBETWEEN(off_min,off_max),RANDBETWEEN(on_min,on_max))/sr_div</f>
        <v>3.4</v>
      </c>
      <c r="H5542" s="3">
        <v>3.2</v>
      </c>
      <c r="I5542" s="3">
        <f>IF(HOUR(Sense_data[[#This Row],[SysTimeStamp]])&lt;12,I5541+$B$14,I5541-$B$14)</f>
        <v>16.278935185186203</v>
      </c>
    </row>
    <row r="5543" spans="1:9" x14ac:dyDescent="0.2">
      <c r="A5543" t="s">
        <v>20</v>
      </c>
      <c r="B5543" t="s">
        <v>22</v>
      </c>
      <c r="C5543" s="6">
        <f t="shared" si="90"/>
        <v>42182.063958348284</v>
      </c>
      <c r="D5543" t="s">
        <v>23</v>
      </c>
      <c r="E5543" s="6">
        <f>IF(Sense_data[[#This Row],[a_1State]]=D5542,E5542,Sense_data[[#This Row],[SysTimeStamp]])</f>
        <v>42182.062222236767</v>
      </c>
      <c r="F5543" s="3" t="str">
        <f>Sense_data[[#This Row],[a_1State]]&amp;TEXT(Sense_data[[#This Row],[StateInstanceTimestamp]],"#.######")</f>
        <v>On42182.062222</v>
      </c>
      <c r="G5543" s="3">
        <f ca="1">IF(Sense_data[[#This Row],[a_1State]]="Off",RANDBETWEEN(off_min,off_max),RANDBETWEEN(on_min,on_max))/sr_div</f>
        <v>5.3</v>
      </c>
      <c r="H5543" s="3">
        <v>5.5</v>
      </c>
      <c r="I5543" s="3">
        <f>IF(HOUR(Sense_data[[#This Row],[SysTimeStamp]])&lt;12,I5542+$B$14,I5542-$B$14)</f>
        <v>16.279166666667685</v>
      </c>
    </row>
    <row r="5544" spans="1:9" x14ac:dyDescent="0.2">
      <c r="A5544" t="s">
        <v>20</v>
      </c>
      <c r="B5544" t="s">
        <v>22</v>
      </c>
      <c r="C5544" s="6">
        <f t="shared" si="90"/>
        <v>42182.063969922361</v>
      </c>
      <c r="D5544" t="s">
        <v>23</v>
      </c>
      <c r="E5544" s="6">
        <f>IF(Sense_data[[#This Row],[a_1State]]=D5543,E5543,Sense_data[[#This Row],[SysTimeStamp]])</f>
        <v>42182.062222236767</v>
      </c>
      <c r="F5544" s="3" t="str">
        <f>Sense_data[[#This Row],[a_1State]]&amp;TEXT(Sense_data[[#This Row],[StateInstanceTimestamp]],"#.######")</f>
        <v>On42182.062222</v>
      </c>
      <c r="G5544" s="3">
        <f ca="1">IF(Sense_data[[#This Row],[a_1State]]="Off",RANDBETWEEN(off_min,off_max),RANDBETWEEN(on_min,on_max))/sr_div</f>
        <v>5.8</v>
      </c>
      <c r="H5544" s="3">
        <v>5.7</v>
      </c>
      <c r="I5544" s="3">
        <f>IF(HOUR(Sense_data[[#This Row],[SysTimeStamp]])&lt;12,I5543+$B$14,I5543-$B$14)</f>
        <v>16.279398148149166</v>
      </c>
    </row>
    <row r="5545" spans="1:9" x14ac:dyDescent="0.2">
      <c r="A5545" t="s">
        <v>20</v>
      </c>
      <c r="B5545" t="s">
        <v>22</v>
      </c>
      <c r="C5545" s="6">
        <f t="shared" si="90"/>
        <v>42182.063981496438</v>
      </c>
      <c r="D5545" t="s">
        <v>23</v>
      </c>
      <c r="E5545" s="6">
        <f>IF(Sense_data[[#This Row],[a_1State]]=D5544,E5544,Sense_data[[#This Row],[SysTimeStamp]])</f>
        <v>42182.062222236767</v>
      </c>
      <c r="F5545" s="3" t="str">
        <f>Sense_data[[#This Row],[a_1State]]&amp;TEXT(Sense_data[[#This Row],[StateInstanceTimestamp]],"#.######")</f>
        <v>On42182.062222</v>
      </c>
      <c r="G5545" s="3">
        <f ca="1">IF(Sense_data[[#This Row],[a_1State]]="Off",RANDBETWEEN(off_min,off_max),RANDBETWEEN(on_min,on_max))/sr_div</f>
        <v>4.5</v>
      </c>
      <c r="H5545" s="3">
        <v>3.2</v>
      </c>
      <c r="I5545" s="3">
        <f>IF(HOUR(Sense_data[[#This Row],[SysTimeStamp]])&lt;12,I5544+$B$14,I5544-$B$14)</f>
        <v>16.279629629630648</v>
      </c>
    </row>
    <row r="5546" spans="1:9" x14ac:dyDescent="0.2">
      <c r="A5546" t="s">
        <v>20</v>
      </c>
      <c r="B5546" t="s">
        <v>22</v>
      </c>
      <c r="C5546" s="6">
        <f t="shared" si="90"/>
        <v>42182.063993070515</v>
      </c>
      <c r="D5546" t="s">
        <v>23</v>
      </c>
      <c r="E5546" s="6">
        <f>IF(Sense_data[[#This Row],[a_1State]]=D5545,E5545,Sense_data[[#This Row],[SysTimeStamp]])</f>
        <v>42182.062222236767</v>
      </c>
      <c r="F5546" s="3" t="str">
        <f>Sense_data[[#This Row],[a_1State]]&amp;TEXT(Sense_data[[#This Row],[StateInstanceTimestamp]],"#.######")</f>
        <v>On42182.062222</v>
      </c>
      <c r="G5546" s="3">
        <f ca="1">IF(Sense_data[[#This Row],[a_1State]]="Off",RANDBETWEEN(off_min,off_max),RANDBETWEEN(on_min,on_max))/sr_div</f>
        <v>3.2</v>
      </c>
      <c r="H5546" s="3">
        <v>5</v>
      </c>
      <c r="I5546" s="3">
        <f>IF(HOUR(Sense_data[[#This Row],[SysTimeStamp]])&lt;12,I5545+$B$14,I5545-$B$14)</f>
        <v>16.27986111111213</v>
      </c>
    </row>
    <row r="5547" spans="1:9" x14ac:dyDescent="0.2">
      <c r="A5547" t="s">
        <v>20</v>
      </c>
      <c r="B5547" t="s">
        <v>22</v>
      </c>
      <c r="C5547" s="6">
        <f t="shared" si="90"/>
        <v>42182.064004644591</v>
      </c>
      <c r="D5547" t="s">
        <v>23</v>
      </c>
      <c r="E5547" s="6">
        <f>IF(Sense_data[[#This Row],[a_1State]]=D5546,E5546,Sense_data[[#This Row],[SysTimeStamp]])</f>
        <v>42182.062222236767</v>
      </c>
      <c r="F5547" s="3" t="str">
        <f>Sense_data[[#This Row],[a_1State]]&amp;TEXT(Sense_data[[#This Row],[StateInstanceTimestamp]],"#.######")</f>
        <v>On42182.062222</v>
      </c>
      <c r="G5547" s="3">
        <f ca="1">IF(Sense_data[[#This Row],[a_1State]]="Off",RANDBETWEEN(off_min,off_max),RANDBETWEEN(on_min,on_max))/sr_div</f>
        <v>3.8</v>
      </c>
      <c r="H5547" s="3">
        <v>3.2</v>
      </c>
      <c r="I5547" s="3">
        <f>IF(HOUR(Sense_data[[#This Row],[SysTimeStamp]])&lt;12,I5546+$B$14,I5546-$B$14)</f>
        <v>16.280092592593611</v>
      </c>
    </row>
    <row r="5548" spans="1:9" x14ac:dyDescent="0.2">
      <c r="A5548" t="s">
        <v>20</v>
      </c>
      <c r="B5548" t="s">
        <v>22</v>
      </c>
      <c r="C5548" s="6">
        <f t="shared" si="90"/>
        <v>42182.064016218668</v>
      </c>
      <c r="D5548" t="s">
        <v>23</v>
      </c>
      <c r="E5548" s="6">
        <f>IF(Sense_data[[#This Row],[a_1State]]=D5547,E5547,Sense_data[[#This Row],[SysTimeStamp]])</f>
        <v>42182.062222236767</v>
      </c>
      <c r="F5548" s="3" t="str">
        <f>Sense_data[[#This Row],[a_1State]]&amp;TEXT(Sense_data[[#This Row],[StateInstanceTimestamp]],"#.######")</f>
        <v>On42182.062222</v>
      </c>
      <c r="G5548" s="3">
        <f ca="1">IF(Sense_data[[#This Row],[a_1State]]="Off",RANDBETWEEN(off_min,off_max),RANDBETWEEN(on_min,on_max))/sr_div</f>
        <v>6</v>
      </c>
      <c r="H5548" s="3">
        <v>3.4</v>
      </c>
      <c r="I5548" s="3">
        <f>IF(HOUR(Sense_data[[#This Row],[SysTimeStamp]])&lt;12,I5547+$B$14,I5547-$B$14)</f>
        <v>16.280324074075093</v>
      </c>
    </row>
    <row r="5549" spans="1:9" x14ac:dyDescent="0.2">
      <c r="A5549" t="s">
        <v>20</v>
      </c>
      <c r="B5549" t="s">
        <v>22</v>
      </c>
      <c r="C5549" s="6">
        <f t="shared" si="90"/>
        <v>42182.064027792745</v>
      </c>
      <c r="D5549" t="s">
        <v>23</v>
      </c>
      <c r="E5549" s="6">
        <f>IF(Sense_data[[#This Row],[a_1State]]=D5548,E5548,Sense_data[[#This Row],[SysTimeStamp]])</f>
        <v>42182.062222236767</v>
      </c>
      <c r="F5549" s="3" t="str">
        <f>Sense_data[[#This Row],[a_1State]]&amp;TEXT(Sense_data[[#This Row],[StateInstanceTimestamp]],"#.######")</f>
        <v>On42182.062222</v>
      </c>
      <c r="G5549" s="3">
        <f ca="1">IF(Sense_data[[#This Row],[a_1State]]="Off",RANDBETWEEN(off_min,off_max),RANDBETWEEN(on_min,on_max))/sr_div</f>
        <v>3.2</v>
      </c>
      <c r="H5549" s="3">
        <v>3.4</v>
      </c>
      <c r="I5549" s="3">
        <f>IF(HOUR(Sense_data[[#This Row],[SysTimeStamp]])&lt;12,I5548+$B$14,I5548-$B$14)</f>
        <v>16.280555555556575</v>
      </c>
    </row>
    <row r="5550" spans="1:9" x14ac:dyDescent="0.2">
      <c r="A5550" t="s">
        <v>20</v>
      </c>
      <c r="B5550" t="s">
        <v>22</v>
      </c>
      <c r="C5550" s="6">
        <f t="shared" si="90"/>
        <v>42182.064039366822</v>
      </c>
      <c r="D5550" t="s">
        <v>23</v>
      </c>
      <c r="E5550" s="6">
        <f>IF(Sense_data[[#This Row],[a_1State]]=D5549,E5549,Sense_data[[#This Row],[SysTimeStamp]])</f>
        <v>42182.062222236767</v>
      </c>
      <c r="F5550" s="3" t="str">
        <f>Sense_data[[#This Row],[a_1State]]&amp;TEXT(Sense_data[[#This Row],[StateInstanceTimestamp]],"#.######")</f>
        <v>On42182.062222</v>
      </c>
      <c r="G5550" s="3">
        <f ca="1">IF(Sense_data[[#This Row],[a_1State]]="Off",RANDBETWEEN(off_min,off_max),RANDBETWEEN(on_min,on_max))/sr_div</f>
        <v>5.4</v>
      </c>
      <c r="H5550" s="3">
        <v>5</v>
      </c>
      <c r="I5550" s="3">
        <f>IF(HOUR(Sense_data[[#This Row],[SysTimeStamp]])&lt;12,I5549+$B$14,I5549-$B$14)</f>
        <v>16.280787037038056</v>
      </c>
    </row>
    <row r="5551" spans="1:9" x14ac:dyDescent="0.2">
      <c r="A5551" t="s">
        <v>20</v>
      </c>
      <c r="B5551" t="s">
        <v>22</v>
      </c>
      <c r="C5551" s="6">
        <f t="shared" si="90"/>
        <v>42182.064050940899</v>
      </c>
      <c r="D5551" t="s">
        <v>23</v>
      </c>
      <c r="E5551" s="6">
        <f>IF(Sense_data[[#This Row],[a_1State]]=D5550,E5550,Sense_data[[#This Row],[SysTimeStamp]])</f>
        <v>42182.062222236767</v>
      </c>
      <c r="F5551" s="3" t="str">
        <f>Sense_data[[#This Row],[a_1State]]&amp;TEXT(Sense_data[[#This Row],[StateInstanceTimestamp]],"#.######")</f>
        <v>On42182.062222</v>
      </c>
      <c r="G5551" s="3">
        <f ca="1">IF(Sense_data[[#This Row],[a_1State]]="Off",RANDBETWEEN(off_min,off_max),RANDBETWEEN(on_min,on_max))/sr_div</f>
        <v>3.8</v>
      </c>
      <c r="H5551" s="3">
        <v>4.5</v>
      </c>
      <c r="I5551" s="3">
        <f>IF(HOUR(Sense_data[[#This Row],[SysTimeStamp]])&lt;12,I5550+$B$14,I5550-$B$14)</f>
        <v>16.281018518519538</v>
      </c>
    </row>
    <row r="5552" spans="1:9" x14ac:dyDescent="0.2">
      <c r="A5552" t="s">
        <v>20</v>
      </c>
      <c r="B5552" t="s">
        <v>22</v>
      </c>
      <c r="C5552" s="6">
        <f t="shared" ref="C5552:C5615" si="91">C5551+$B$2</f>
        <v>42182.064062514975</v>
      </c>
      <c r="D5552" t="s">
        <v>23</v>
      </c>
      <c r="E5552" s="6">
        <f>IF(Sense_data[[#This Row],[a_1State]]=D5551,E5551,Sense_data[[#This Row],[SysTimeStamp]])</f>
        <v>42182.062222236767</v>
      </c>
      <c r="F5552" s="3" t="str">
        <f>Sense_data[[#This Row],[a_1State]]&amp;TEXT(Sense_data[[#This Row],[StateInstanceTimestamp]],"#.######")</f>
        <v>On42182.062222</v>
      </c>
      <c r="G5552" s="3">
        <f ca="1">IF(Sense_data[[#This Row],[a_1State]]="Off",RANDBETWEEN(off_min,off_max),RANDBETWEEN(on_min,on_max))/sr_div</f>
        <v>3.3</v>
      </c>
      <c r="H5552" s="3">
        <v>4.5</v>
      </c>
      <c r="I5552" s="3">
        <f>IF(HOUR(Sense_data[[#This Row],[SysTimeStamp]])&lt;12,I5551+$B$14,I5551-$B$14)</f>
        <v>16.28125000000102</v>
      </c>
    </row>
    <row r="5553" spans="1:9" x14ac:dyDescent="0.2">
      <c r="A5553" t="s">
        <v>20</v>
      </c>
      <c r="B5553" t="s">
        <v>22</v>
      </c>
      <c r="C5553" s="6">
        <f t="shared" si="91"/>
        <v>42182.064074089052</v>
      </c>
      <c r="D5553" t="s">
        <v>23</v>
      </c>
      <c r="E5553" s="6">
        <f>IF(Sense_data[[#This Row],[a_1State]]=D5552,E5552,Sense_data[[#This Row],[SysTimeStamp]])</f>
        <v>42182.062222236767</v>
      </c>
      <c r="F5553" s="3" t="str">
        <f>Sense_data[[#This Row],[a_1State]]&amp;TEXT(Sense_data[[#This Row],[StateInstanceTimestamp]],"#.######")</f>
        <v>On42182.062222</v>
      </c>
      <c r="G5553" s="3">
        <f ca="1">IF(Sense_data[[#This Row],[a_1State]]="Off",RANDBETWEEN(off_min,off_max),RANDBETWEEN(on_min,on_max))/sr_div</f>
        <v>3.2</v>
      </c>
      <c r="H5553" s="3">
        <v>3.5</v>
      </c>
      <c r="I5553" s="3">
        <f>IF(HOUR(Sense_data[[#This Row],[SysTimeStamp]])&lt;12,I5552+$B$14,I5552-$B$14)</f>
        <v>16.281481481482501</v>
      </c>
    </row>
    <row r="5554" spans="1:9" x14ac:dyDescent="0.2">
      <c r="A5554" t="s">
        <v>20</v>
      </c>
      <c r="B5554" t="s">
        <v>22</v>
      </c>
      <c r="C5554" s="6">
        <f t="shared" si="91"/>
        <v>42182.064085663129</v>
      </c>
      <c r="D5554" t="s">
        <v>23</v>
      </c>
      <c r="E5554" s="6">
        <f>IF(Sense_data[[#This Row],[a_1State]]=D5553,E5553,Sense_data[[#This Row],[SysTimeStamp]])</f>
        <v>42182.062222236767</v>
      </c>
      <c r="F5554" s="3" t="str">
        <f>Sense_data[[#This Row],[a_1State]]&amp;TEXT(Sense_data[[#This Row],[StateInstanceTimestamp]],"#.######")</f>
        <v>On42182.062222</v>
      </c>
      <c r="G5554" s="3">
        <f ca="1">IF(Sense_data[[#This Row],[a_1State]]="Off",RANDBETWEEN(off_min,off_max),RANDBETWEEN(on_min,on_max))/sr_div</f>
        <v>5.5</v>
      </c>
      <c r="H5554" s="3">
        <v>4.8</v>
      </c>
      <c r="I5554" s="3">
        <f>IF(HOUR(Sense_data[[#This Row],[SysTimeStamp]])&lt;12,I5553+$B$14,I5553-$B$14)</f>
        <v>16.281712962963983</v>
      </c>
    </row>
    <row r="5555" spans="1:9" x14ac:dyDescent="0.2">
      <c r="A5555" t="s">
        <v>20</v>
      </c>
      <c r="B5555" t="s">
        <v>22</v>
      </c>
      <c r="C5555" s="6">
        <f t="shared" si="91"/>
        <v>42182.064097237206</v>
      </c>
      <c r="D5555" t="s">
        <v>23</v>
      </c>
      <c r="E5555" s="6">
        <f>IF(Sense_data[[#This Row],[a_1State]]=D5554,E5554,Sense_data[[#This Row],[SysTimeStamp]])</f>
        <v>42182.062222236767</v>
      </c>
      <c r="F5555" s="3" t="str">
        <f>Sense_data[[#This Row],[a_1State]]&amp;TEXT(Sense_data[[#This Row],[StateInstanceTimestamp]],"#.######")</f>
        <v>On42182.062222</v>
      </c>
      <c r="G5555" s="3">
        <f ca="1">IF(Sense_data[[#This Row],[a_1State]]="Off",RANDBETWEEN(off_min,off_max),RANDBETWEEN(on_min,on_max))/sr_div</f>
        <v>4.8</v>
      </c>
      <c r="H5555" s="3">
        <v>3.2</v>
      </c>
      <c r="I5555" s="3">
        <f>IF(HOUR(Sense_data[[#This Row],[SysTimeStamp]])&lt;12,I5554+$B$14,I5554-$B$14)</f>
        <v>16.281944444445465</v>
      </c>
    </row>
    <row r="5556" spans="1:9" x14ac:dyDescent="0.2">
      <c r="A5556" t="s">
        <v>20</v>
      </c>
      <c r="B5556" t="s">
        <v>22</v>
      </c>
      <c r="C5556" s="6">
        <f t="shared" si="91"/>
        <v>42182.064108811282</v>
      </c>
      <c r="D5556" t="s">
        <v>23</v>
      </c>
      <c r="E5556" s="6">
        <f>IF(Sense_data[[#This Row],[a_1State]]=D5555,E5555,Sense_data[[#This Row],[SysTimeStamp]])</f>
        <v>42182.062222236767</v>
      </c>
      <c r="F5556" s="3" t="str">
        <f>Sense_data[[#This Row],[a_1State]]&amp;TEXT(Sense_data[[#This Row],[StateInstanceTimestamp]],"#.######")</f>
        <v>On42182.062222</v>
      </c>
      <c r="G5556" s="3">
        <f ca="1">IF(Sense_data[[#This Row],[a_1State]]="Off",RANDBETWEEN(off_min,off_max),RANDBETWEEN(on_min,on_max))/sr_div</f>
        <v>5.8</v>
      </c>
      <c r="H5556" s="3">
        <v>4.0999999999999996</v>
      </c>
      <c r="I5556" s="3">
        <f>IF(HOUR(Sense_data[[#This Row],[SysTimeStamp]])&lt;12,I5555+$B$14,I5555-$B$14)</f>
        <v>16.282175925926946</v>
      </c>
    </row>
    <row r="5557" spans="1:9" x14ac:dyDescent="0.2">
      <c r="A5557" t="s">
        <v>20</v>
      </c>
      <c r="B5557" t="s">
        <v>22</v>
      </c>
      <c r="C5557" s="6">
        <f t="shared" si="91"/>
        <v>42182.064120385359</v>
      </c>
      <c r="D5557" t="s">
        <v>23</v>
      </c>
      <c r="E5557" s="6">
        <f>IF(Sense_data[[#This Row],[a_1State]]=D5556,E5556,Sense_data[[#This Row],[SysTimeStamp]])</f>
        <v>42182.062222236767</v>
      </c>
      <c r="F5557" s="3" t="str">
        <f>Sense_data[[#This Row],[a_1State]]&amp;TEXT(Sense_data[[#This Row],[StateInstanceTimestamp]],"#.######")</f>
        <v>On42182.062222</v>
      </c>
      <c r="G5557" s="3">
        <f ca="1">IF(Sense_data[[#This Row],[a_1State]]="Off",RANDBETWEEN(off_min,off_max),RANDBETWEEN(on_min,on_max))/sr_div</f>
        <v>3.4</v>
      </c>
      <c r="H5557" s="3">
        <v>4.9000000000000004</v>
      </c>
      <c r="I5557" s="3">
        <f>IF(HOUR(Sense_data[[#This Row],[SysTimeStamp]])&lt;12,I5556+$B$14,I5556-$B$14)</f>
        <v>16.282407407408428</v>
      </c>
    </row>
    <row r="5558" spans="1:9" x14ac:dyDescent="0.2">
      <c r="A5558" t="s">
        <v>20</v>
      </c>
      <c r="B5558" t="s">
        <v>22</v>
      </c>
      <c r="C5558" s="6">
        <f t="shared" si="91"/>
        <v>42182.064131959436</v>
      </c>
      <c r="D5558" t="s">
        <v>23</v>
      </c>
      <c r="E5558" s="6">
        <f>IF(Sense_data[[#This Row],[a_1State]]=D5557,E5557,Sense_data[[#This Row],[SysTimeStamp]])</f>
        <v>42182.062222236767</v>
      </c>
      <c r="F5558" s="3" t="str">
        <f>Sense_data[[#This Row],[a_1State]]&amp;TEXT(Sense_data[[#This Row],[StateInstanceTimestamp]],"#.######")</f>
        <v>On42182.062222</v>
      </c>
      <c r="G5558" s="3">
        <f ca="1">IF(Sense_data[[#This Row],[a_1State]]="Off",RANDBETWEEN(off_min,off_max),RANDBETWEEN(on_min,on_max))/sr_div</f>
        <v>3.7</v>
      </c>
      <c r="H5558" s="3">
        <v>5.5</v>
      </c>
      <c r="I5558" s="3">
        <f>IF(HOUR(Sense_data[[#This Row],[SysTimeStamp]])&lt;12,I5557+$B$14,I5557-$B$14)</f>
        <v>16.28263888888991</v>
      </c>
    </row>
    <row r="5559" spans="1:9" x14ac:dyDescent="0.2">
      <c r="A5559" t="s">
        <v>20</v>
      </c>
      <c r="B5559" t="s">
        <v>22</v>
      </c>
      <c r="C5559" s="6">
        <f t="shared" si="91"/>
        <v>42182.064143533513</v>
      </c>
      <c r="D5559" t="s">
        <v>23</v>
      </c>
      <c r="E5559" s="6">
        <f>IF(Sense_data[[#This Row],[a_1State]]=D5558,E5558,Sense_data[[#This Row],[SysTimeStamp]])</f>
        <v>42182.062222236767</v>
      </c>
      <c r="F5559" s="3" t="str">
        <f>Sense_data[[#This Row],[a_1State]]&amp;TEXT(Sense_data[[#This Row],[StateInstanceTimestamp]],"#.######")</f>
        <v>On42182.062222</v>
      </c>
      <c r="G5559" s="3">
        <f ca="1">IF(Sense_data[[#This Row],[a_1State]]="Off",RANDBETWEEN(off_min,off_max),RANDBETWEEN(on_min,on_max))/sr_div</f>
        <v>4</v>
      </c>
      <c r="H5559" s="3">
        <v>4.8</v>
      </c>
      <c r="I5559" s="3">
        <f>IF(HOUR(Sense_data[[#This Row],[SysTimeStamp]])&lt;12,I5558+$B$14,I5558-$B$14)</f>
        <v>16.282870370371391</v>
      </c>
    </row>
    <row r="5560" spans="1:9" x14ac:dyDescent="0.2">
      <c r="A5560" t="s">
        <v>20</v>
      </c>
      <c r="B5560" t="s">
        <v>22</v>
      </c>
      <c r="C5560" s="6">
        <f t="shared" si="91"/>
        <v>42182.06415510759</v>
      </c>
      <c r="D5560" t="s">
        <v>23</v>
      </c>
      <c r="E5560" s="6">
        <f>IF(Sense_data[[#This Row],[a_1State]]=D5559,E5559,Sense_data[[#This Row],[SysTimeStamp]])</f>
        <v>42182.062222236767</v>
      </c>
      <c r="F5560" s="3" t="str">
        <f>Sense_data[[#This Row],[a_1State]]&amp;TEXT(Sense_data[[#This Row],[StateInstanceTimestamp]],"#.######")</f>
        <v>On42182.062222</v>
      </c>
      <c r="G5560" s="3">
        <f ca="1">IF(Sense_data[[#This Row],[a_1State]]="Off",RANDBETWEEN(off_min,off_max),RANDBETWEEN(on_min,on_max))/sr_div</f>
        <v>3</v>
      </c>
      <c r="H5560" s="3">
        <v>3.9</v>
      </c>
      <c r="I5560" s="3">
        <f>IF(HOUR(Sense_data[[#This Row],[SysTimeStamp]])&lt;12,I5559+$B$14,I5559-$B$14)</f>
        <v>16.283101851852873</v>
      </c>
    </row>
    <row r="5561" spans="1:9" x14ac:dyDescent="0.2">
      <c r="A5561" t="s">
        <v>20</v>
      </c>
      <c r="B5561" t="s">
        <v>22</v>
      </c>
      <c r="C5561" s="6">
        <f t="shared" si="91"/>
        <v>42182.064166681666</v>
      </c>
      <c r="D5561" t="s">
        <v>23</v>
      </c>
      <c r="E5561" s="6">
        <f>IF(Sense_data[[#This Row],[a_1State]]=D5560,E5560,Sense_data[[#This Row],[SysTimeStamp]])</f>
        <v>42182.062222236767</v>
      </c>
      <c r="F5561" s="3" t="str">
        <f>Sense_data[[#This Row],[a_1State]]&amp;TEXT(Sense_data[[#This Row],[StateInstanceTimestamp]],"#.######")</f>
        <v>On42182.062222</v>
      </c>
      <c r="G5561" s="3">
        <f ca="1">IF(Sense_data[[#This Row],[a_1State]]="Off",RANDBETWEEN(off_min,off_max),RANDBETWEEN(on_min,on_max))/sr_div</f>
        <v>4.7</v>
      </c>
      <c r="H5561" s="3">
        <v>3.3</v>
      </c>
      <c r="I5561" s="3">
        <f>IF(HOUR(Sense_data[[#This Row],[SysTimeStamp]])&lt;12,I5560+$B$14,I5560-$B$14)</f>
        <v>16.283333333334355</v>
      </c>
    </row>
    <row r="5562" spans="1:9" x14ac:dyDescent="0.2">
      <c r="A5562" t="s">
        <v>20</v>
      </c>
      <c r="B5562" t="s">
        <v>22</v>
      </c>
      <c r="C5562" s="6">
        <f t="shared" si="91"/>
        <v>42182.064178255743</v>
      </c>
      <c r="D5562" t="s">
        <v>23</v>
      </c>
      <c r="E5562" s="6">
        <f>IF(Sense_data[[#This Row],[a_1State]]=D5561,E5561,Sense_data[[#This Row],[SysTimeStamp]])</f>
        <v>42182.062222236767</v>
      </c>
      <c r="F5562" s="3" t="str">
        <f>Sense_data[[#This Row],[a_1State]]&amp;TEXT(Sense_data[[#This Row],[StateInstanceTimestamp]],"#.######")</f>
        <v>On42182.062222</v>
      </c>
      <c r="G5562" s="3">
        <f ca="1">IF(Sense_data[[#This Row],[a_1State]]="Off",RANDBETWEEN(off_min,off_max),RANDBETWEEN(on_min,on_max))/sr_div</f>
        <v>3</v>
      </c>
      <c r="H5562" s="3">
        <v>3.4</v>
      </c>
      <c r="I5562" s="3">
        <f>IF(HOUR(Sense_data[[#This Row],[SysTimeStamp]])&lt;12,I5561+$B$14,I5561-$B$14)</f>
        <v>16.283564814815836</v>
      </c>
    </row>
    <row r="5563" spans="1:9" x14ac:dyDescent="0.2">
      <c r="A5563" t="s">
        <v>20</v>
      </c>
      <c r="B5563" t="s">
        <v>22</v>
      </c>
      <c r="C5563" s="6">
        <f t="shared" si="91"/>
        <v>42182.06418982982</v>
      </c>
      <c r="D5563" t="s">
        <v>23</v>
      </c>
      <c r="E5563" s="6">
        <f>IF(Sense_data[[#This Row],[a_1State]]=D5562,E5562,Sense_data[[#This Row],[SysTimeStamp]])</f>
        <v>42182.062222236767</v>
      </c>
      <c r="F5563" s="3" t="str">
        <f>Sense_data[[#This Row],[a_1State]]&amp;TEXT(Sense_data[[#This Row],[StateInstanceTimestamp]],"#.######")</f>
        <v>On42182.062222</v>
      </c>
      <c r="G5563" s="3">
        <f ca="1">IF(Sense_data[[#This Row],[a_1State]]="Off",RANDBETWEEN(off_min,off_max),RANDBETWEEN(on_min,on_max))/sr_div</f>
        <v>6</v>
      </c>
      <c r="H5563" s="3">
        <v>4.0999999999999996</v>
      </c>
      <c r="I5563" s="3">
        <f>IF(HOUR(Sense_data[[#This Row],[SysTimeStamp]])&lt;12,I5562+$B$14,I5562-$B$14)</f>
        <v>16.283796296297318</v>
      </c>
    </row>
    <row r="5564" spans="1:9" x14ac:dyDescent="0.2">
      <c r="A5564" t="s">
        <v>20</v>
      </c>
      <c r="B5564" t="s">
        <v>22</v>
      </c>
      <c r="C5564" s="6">
        <f t="shared" si="91"/>
        <v>42182.064201403897</v>
      </c>
      <c r="D5564" t="s">
        <v>23</v>
      </c>
      <c r="E5564" s="6">
        <f>IF(Sense_data[[#This Row],[a_1State]]=D5563,E5563,Sense_data[[#This Row],[SysTimeStamp]])</f>
        <v>42182.062222236767</v>
      </c>
      <c r="F5564" s="3" t="str">
        <f>Sense_data[[#This Row],[a_1State]]&amp;TEXT(Sense_data[[#This Row],[StateInstanceTimestamp]],"#.######")</f>
        <v>On42182.062222</v>
      </c>
      <c r="G5564" s="3">
        <f ca="1">IF(Sense_data[[#This Row],[a_1State]]="Off",RANDBETWEEN(off_min,off_max),RANDBETWEEN(on_min,on_max))/sr_div</f>
        <v>3.3</v>
      </c>
      <c r="H5564" s="3">
        <v>4.5999999999999996</v>
      </c>
      <c r="I5564" s="3">
        <f>IF(HOUR(Sense_data[[#This Row],[SysTimeStamp]])&lt;12,I5563+$B$14,I5563-$B$14)</f>
        <v>16.2840277777788</v>
      </c>
    </row>
    <row r="5565" spans="1:9" x14ac:dyDescent="0.2">
      <c r="A5565" t="s">
        <v>20</v>
      </c>
      <c r="B5565" t="s">
        <v>22</v>
      </c>
      <c r="C5565" s="6">
        <f t="shared" si="91"/>
        <v>42182.064212977974</v>
      </c>
      <c r="D5565" t="s">
        <v>23</v>
      </c>
      <c r="E5565" s="6">
        <f>IF(Sense_data[[#This Row],[a_1State]]=D5564,E5564,Sense_data[[#This Row],[SysTimeStamp]])</f>
        <v>42182.062222236767</v>
      </c>
      <c r="F5565" s="3" t="str">
        <f>Sense_data[[#This Row],[a_1State]]&amp;TEXT(Sense_data[[#This Row],[StateInstanceTimestamp]],"#.######")</f>
        <v>On42182.062222</v>
      </c>
      <c r="G5565" s="3">
        <f ca="1">IF(Sense_data[[#This Row],[a_1State]]="Off",RANDBETWEEN(off_min,off_max),RANDBETWEEN(on_min,on_max))/sr_div</f>
        <v>5.4</v>
      </c>
      <c r="H5565" s="3">
        <v>4.5999999999999996</v>
      </c>
      <c r="I5565" s="3">
        <f>IF(HOUR(Sense_data[[#This Row],[SysTimeStamp]])&lt;12,I5564+$B$14,I5564-$B$14)</f>
        <v>16.284259259260281</v>
      </c>
    </row>
    <row r="5566" spans="1:9" x14ac:dyDescent="0.2">
      <c r="A5566" t="s">
        <v>20</v>
      </c>
      <c r="B5566" t="s">
        <v>22</v>
      </c>
      <c r="C5566" s="6">
        <f t="shared" si="91"/>
        <v>42182.06422455205</v>
      </c>
      <c r="D5566" t="s">
        <v>23</v>
      </c>
      <c r="E5566" s="6">
        <f>IF(Sense_data[[#This Row],[a_1State]]=D5565,E5565,Sense_data[[#This Row],[SysTimeStamp]])</f>
        <v>42182.062222236767</v>
      </c>
      <c r="F5566" s="3" t="str">
        <f>Sense_data[[#This Row],[a_1State]]&amp;TEXT(Sense_data[[#This Row],[StateInstanceTimestamp]],"#.######")</f>
        <v>On42182.062222</v>
      </c>
      <c r="G5566" s="3">
        <f ca="1">IF(Sense_data[[#This Row],[a_1State]]="Off",RANDBETWEEN(off_min,off_max),RANDBETWEEN(on_min,on_max))/sr_div</f>
        <v>4</v>
      </c>
      <c r="H5566" s="3">
        <v>3.5</v>
      </c>
      <c r="I5566" s="3">
        <f>IF(HOUR(Sense_data[[#This Row],[SysTimeStamp]])&lt;12,I5565+$B$14,I5565-$B$14)</f>
        <v>16.284490740741763</v>
      </c>
    </row>
    <row r="5567" spans="1:9" x14ac:dyDescent="0.2">
      <c r="A5567" t="s">
        <v>20</v>
      </c>
      <c r="B5567" t="s">
        <v>22</v>
      </c>
      <c r="C5567" s="6">
        <f t="shared" si="91"/>
        <v>42182.064236126127</v>
      </c>
      <c r="D5567" t="s">
        <v>23</v>
      </c>
      <c r="E5567" s="6">
        <f>IF(Sense_data[[#This Row],[a_1State]]=D5566,E5566,Sense_data[[#This Row],[SysTimeStamp]])</f>
        <v>42182.062222236767</v>
      </c>
      <c r="F5567" s="3" t="str">
        <f>Sense_data[[#This Row],[a_1State]]&amp;TEXT(Sense_data[[#This Row],[StateInstanceTimestamp]],"#.######")</f>
        <v>On42182.062222</v>
      </c>
      <c r="G5567" s="3">
        <f ca="1">IF(Sense_data[[#This Row],[a_1State]]="Off",RANDBETWEEN(off_min,off_max),RANDBETWEEN(on_min,on_max))/sr_div</f>
        <v>6</v>
      </c>
      <c r="H5567" s="3">
        <v>3.5</v>
      </c>
      <c r="I5567" s="3">
        <f>IF(HOUR(Sense_data[[#This Row],[SysTimeStamp]])&lt;12,I5566+$B$14,I5566-$B$14)</f>
        <v>16.284722222223245</v>
      </c>
    </row>
    <row r="5568" spans="1:9" x14ac:dyDescent="0.2">
      <c r="A5568" t="s">
        <v>20</v>
      </c>
      <c r="B5568" t="s">
        <v>22</v>
      </c>
      <c r="C5568" s="6">
        <f t="shared" si="91"/>
        <v>42182.064247700204</v>
      </c>
      <c r="D5568" t="s">
        <v>23</v>
      </c>
      <c r="E5568" s="6">
        <f>IF(Sense_data[[#This Row],[a_1State]]=D5567,E5567,Sense_data[[#This Row],[SysTimeStamp]])</f>
        <v>42182.062222236767</v>
      </c>
      <c r="F5568" s="3" t="str">
        <f>Sense_data[[#This Row],[a_1State]]&amp;TEXT(Sense_data[[#This Row],[StateInstanceTimestamp]],"#.######")</f>
        <v>On42182.062222</v>
      </c>
      <c r="G5568" s="3">
        <f ca="1">IF(Sense_data[[#This Row],[a_1State]]="Off",RANDBETWEEN(off_min,off_max),RANDBETWEEN(on_min,on_max))/sr_div</f>
        <v>4.7</v>
      </c>
      <c r="H5568" s="3">
        <v>3.2</v>
      </c>
      <c r="I5568" s="3">
        <f>IF(HOUR(Sense_data[[#This Row],[SysTimeStamp]])&lt;12,I5567+$B$14,I5567-$B$14)</f>
        <v>16.284953703704726</v>
      </c>
    </row>
    <row r="5569" spans="1:9" x14ac:dyDescent="0.2">
      <c r="A5569" t="s">
        <v>20</v>
      </c>
      <c r="B5569" t="s">
        <v>22</v>
      </c>
      <c r="C5569" s="6">
        <f t="shared" si="91"/>
        <v>42182.064259274281</v>
      </c>
      <c r="D5569" t="s">
        <v>23</v>
      </c>
      <c r="E5569" s="6">
        <f>IF(Sense_data[[#This Row],[a_1State]]=D5568,E5568,Sense_data[[#This Row],[SysTimeStamp]])</f>
        <v>42182.062222236767</v>
      </c>
      <c r="F5569" s="3" t="str">
        <f>Sense_data[[#This Row],[a_1State]]&amp;TEXT(Sense_data[[#This Row],[StateInstanceTimestamp]],"#.######")</f>
        <v>On42182.062222</v>
      </c>
      <c r="G5569" s="3">
        <f ca="1">IF(Sense_data[[#This Row],[a_1State]]="Off",RANDBETWEEN(off_min,off_max),RANDBETWEEN(on_min,on_max))/sr_div</f>
        <v>5.4</v>
      </c>
      <c r="H5569" s="3">
        <v>3.3</v>
      </c>
      <c r="I5569" s="3">
        <f>IF(HOUR(Sense_data[[#This Row],[SysTimeStamp]])&lt;12,I5568+$B$14,I5568-$B$14)</f>
        <v>16.285185185186208</v>
      </c>
    </row>
    <row r="5570" spans="1:9" x14ac:dyDescent="0.2">
      <c r="A5570" t="s">
        <v>20</v>
      </c>
      <c r="B5570" t="s">
        <v>22</v>
      </c>
      <c r="C5570" s="6">
        <f t="shared" si="91"/>
        <v>42182.064270848357</v>
      </c>
      <c r="D5570" t="s">
        <v>23</v>
      </c>
      <c r="E5570" s="6">
        <f>IF(Sense_data[[#This Row],[a_1State]]=D5569,E5569,Sense_data[[#This Row],[SysTimeStamp]])</f>
        <v>42182.062222236767</v>
      </c>
      <c r="F5570" s="3" t="str">
        <f>Sense_data[[#This Row],[a_1State]]&amp;TEXT(Sense_data[[#This Row],[StateInstanceTimestamp]],"#.######")</f>
        <v>On42182.062222</v>
      </c>
      <c r="G5570" s="3">
        <f ca="1">IF(Sense_data[[#This Row],[a_1State]]="Off",RANDBETWEEN(off_min,off_max),RANDBETWEEN(on_min,on_max))/sr_div</f>
        <v>5.8</v>
      </c>
      <c r="H5570" s="3">
        <v>4.7</v>
      </c>
      <c r="I5570" s="3">
        <f>IF(HOUR(Sense_data[[#This Row],[SysTimeStamp]])&lt;12,I5569+$B$14,I5569-$B$14)</f>
        <v>16.28541666666769</v>
      </c>
    </row>
    <row r="5571" spans="1:9" x14ac:dyDescent="0.2">
      <c r="A5571" t="s">
        <v>20</v>
      </c>
      <c r="B5571" t="s">
        <v>22</v>
      </c>
      <c r="C5571" s="6">
        <f t="shared" si="91"/>
        <v>42182.064282422434</v>
      </c>
      <c r="D5571" t="s">
        <v>23</v>
      </c>
      <c r="E5571" s="6">
        <f>IF(Sense_data[[#This Row],[a_1State]]=D5570,E5570,Sense_data[[#This Row],[SysTimeStamp]])</f>
        <v>42182.062222236767</v>
      </c>
      <c r="F5571" s="3" t="str">
        <f>Sense_data[[#This Row],[a_1State]]&amp;TEXT(Sense_data[[#This Row],[StateInstanceTimestamp]],"#.######")</f>
        <v>On42182.062222</v>
      </c>
      <c r="G5571" s="3">
        <f ca="1">IF(Sense_data[[#This Row],[a_1State]]="Off",RANDBETWEEN(off_min,off_max),RANDBETWEEN(on_min,on_max))/sr_div</f>
        <v>3</v>
      </c>
      <c r="H5571" s="3">
        <v>3.6</v>
      </c>
      <c r="I5571" s="3">
        <f>IF(HOUR(Sense_data[[#This Row],[SysTimeStamp]])&lt;12,I5570+$B$14,I5570-$B$14)</f>
        <v>16.285648148149171</v>
      </c>
    </row>
    <row r="5572" spans="1:9" x14ac:dyDescent="0.2">
      <c r="A5572" t="s">
        <v>20</v>
      </c>
      <c r="B5572" t="s">
        <v>22</v>
      </c>
      <c r="C5572" s="6">
        <f t="shared" si="91"/>
        <v>42182.064293996511</v>
      </c>
      <c r="D5572" t="s">
        <v>23</v>
      </c>
      <c r="E5572" s="6">
        <f>IF(Sense_data[[#This Row],[a_1State]]=D5571,E5571,Sense_data[[#This Row],[SysTimeStamp]])</f>
        <v>42182.062222236767</v>
      </c>
      <c r="F5572" s="3" t="str">
        <f>Sense_data[[#This Row],[a_1State]]&amp;TEXT(Sense_data[[#This Row],[StateInstanceTimestamp]],"#.######")</f>
        <v>On42182.062222</v>
      </c>
      <c r="G5572" s="3">
        <f ca="1">IF(Sense_data[[#This Row],[a_1State]]="Off",RANDBETWEEN(off_min,off_max),RANDBETWEEN(on_min,on_max))/sr_div</f>
        <v>4.8</v>
      </c>
      <c r="H5572" s="3">
        <v>3.3</v>
      </c>
      <c r="I5572" s="3">
        <f>IF(HOUR(Sense_data[[#This Row],[SysTimeStamp]])&lt;12,I5571+$B$14,I5571-$B$14)</f>
        <v>16.285879629630653</v>
      </c>
    </row>
    <row r="5573" spans="1:9" x14ac:dyDescent="0.2">
      <c r="A5573" t="s">
        <v>20</v>
      </c>
      <c r="B5573" t="s">
        <v>22</v>
      </c>
      <c r="C5573" s="6">
        <f t="shared" si="91"/>
        <v>42182.064305570588</v>
      </c>
      <c r="D5573" t="s">
        <v>23</v>
      </c>
      <c r="E5573" s="6">
        <f>IF(Sense_data[[#This Row],[a_1State]]=D5572,E5572,Sense_data[[#This Row],[SysTimeStamp]])</f>
        <v>42182.062222236767</v>
      </c>
      <c r="F5573" s="3" t="str">
        <f>Sense_data[[#This Row],[a_1State]]&amp;TEXT(Sense_data[[#This Row],[StateInstanceTimestamp]],"#.######")</f>
        <v>On42182.062222</v>
      </c>
      <c r="G5573" s="3">
        <f ca="1">IF(Sense_data[[#This Row],[a_1State]]="Off",RANDBETWEEN(off_min,off_max),RANDBETWEEN(on_min,on_max))/sr_div</f>
        <v>5.6</v>
      </c>
      <c r="H5573" s="3">
        <v>3.7</v>
      </c>
      <c r="I5573" s="3">
        <f>IF(HOUR(Sense_data[[#This Row],[SysTimeStamp]])&lt;12,I5572+$B$14,I5572-$B$14)</f>
        <v>16.286111111112135</v>
      </c>
    </row>
    <row r="5574" spans="1:9" x14ac:dyDescent="0.2">
      <c r="A5574" t="s">
        <v>20</v>
      </c>
      <c r="B5574" t="s">
        <v>22</v>
      </c>
      <c r="C5574" s="6">
        <f t="shared" si="91"/>
        <v>42182.064317144665</v>
      </c>
      <c r="D5574" t="s">
        <v>23</v>
      </c>
      <c r="E5574" s="6">
        <f>IF(Sense_data[[#This Row],[a_1State]]=D5573,E5573,Sense_data[[#This Row],[SysTimeStamp]])</f>
        <v>42182.062222236767</v>
      </c>
      <c r="F5574" s="3" t="str">
        <f>Sense_data[[#This Row],[a_1State]]&amp;TEXT(Sense_data[[#This Row],[StateInstanceTimestamp]],"#.######")</f>
        <v>On42182.062222</v>
      </c>
      <c r="G5574" s="3">
        <f ca="1">IF(Sense_data[[#This Row],[a_1State]]="Off",RANDBETWEEN(off_min,off_max),RANDBETWEEN(on_min,on_max))/sr_div</f>
        <v>4.7</v>
      </c>
      <c r="H5574" s="3">
        <v>4.4000000000000004</v>
      </c>
      <c r="I5574" s="3">
        <f>IF(HOUR(Sense_data[[#This Row],[SysTimeStamp]])&lt;12,I5573+$B$14,I5573-$B$14)</f>
        <v>16.286342592593616</v>
      </c>
    </row>
    <row r="5575" spans="1:9" x14ac:dyDescent="0.2">
      <c r="A5575" t="s">
        <v>20</v>
      </c>
      <c r="B5575" t="s">
        <v>22</v>
      </c>
      <c r="C5575" s="6">
        <f t="shared" si="91"/>
        <v>42182.064328718741</v>
      </c>
      <c r="D5575" t="s">
        <v>23</v>
      </c>
      <c r="E5575" s="6">
        <f>IF(Sense_data[[#This Row],[a_1State]]=D5574,E5574,Sense_data[[#This Row],[SysTimeStamp]])</f>
        <v>42182.062222236767</v>
      </c>
      <c r="F5575" s="3" t="str">
        <f>Sense_data[[#This Row],[a_1State]]&amp;TEXT(Sense_data[[#This Row],[StateInstanceTimestamp]],"#.######")</f>
        <v>On42182.062222</v>
      </c>
      <c r="G5575" s="3">
        <f ca="1">IF(Sense_data[[#This Row],[a_1State]]="Off",RANDBETWEEN(off_min,off_max),RANDBETWEEN(on_min,on_max))/sr_div</f>
        <v>5.8</v>
      </c>
      <c r="H5575" s="3">
        <v>4.8</v>
      </c>
      <c r="I5575" s="3">
        <f>IF(HOUR(Sense_data[[#This Row],[SysTimeStamp]])&lt;12,I5574+$B$14,I5574-$B$14)</f>
        <v>16.286574074075098</v>
      </c>
    </row>
    <row r="5576" spans="1:9" x14ac:dyDescent="0.2">
      <c r="A5576" t="s">
        <v>20</v>
      </c>
      <c r="B5576" t="s">
        <v>22</v>
      </c>
      <c r="C5576" s="6">
        <f t="shared" si="91"/>
        <v>42182.064340292818</v>
      </c>
      <c r="D5576" t="s">
        <v>23</v>
      </c>
      <c r="E5576" s="6">
        <f>IF(Sense_data[[#This Row],[a_1State]]=D5575,E5575,Sense_data[[#This Row],[SysTimeStamp]])</f>
        <v>42182.062222236767</v>
      </c>
      <c r="F5576" s="3" t="str">
        <f>Sense_data[[#This Row],[a_1State]]&amp;TEXT(Sense_data[[#This Row],[StateInstanceTimestamp]],"#.######")</f>
        <v>On42182.062222</v>
      </c>
      <c r="G5576" s="3">
        <f ca="1">IF(Sense_data[[#This Row],[a_1State]]="Off",RANDBETWEEN(off_min,off_max),RANDBETWEEN(on_min,on_max))/sr_div</f>
        <v>5.8</v>
      </c>
      <c r="H5576" s="3">
        <v>3.3</v>
      </c>
      <c r="I5576" s="3">
        <f>IF(HOUR(Sense_data[[#This Row],[SysTimeStamp]])&lt;12,I5575+$B$14,I5575-$B$14)</f>
        <v>16.28680555555658</v>
      </c>
    </row>
    <row r="5577" spans="1:9" x14ac:dyDescent="0.2">
      <c r="A5577" t="s">
        <v>20</v>
      </c>
      <c r="B5577" t="s">
        <v>22</v>
      </c>
      <c r="C5577" s="6">
        <f t="shared" si="91"/>
        <v>42182.064351866895</v>
      </c>
      <c r="D5577" t="s">
        <v>23</v>
      </c>
      <c r="E5577" s="6">
        <f>IF(Sense_data[[#This Row],[a_1State]]=D5576,E5576,Sense_data[[#This Row],[SysTimeStamp]])</f>
        <v>42182.062222236767</v>
      </c>
      <c r="F5577" s="3" t="str">
        <f>Sense_data[[#This Row],[a_1State]]&amp;TEXT(Sense_data[[#This Row],[StateInstanceTimestamp]],"#.######")</f>
        <v>On42182.062222</v>
      </c>
      <c r="G5577" s="3">
        <f ca="1">IF(Sense_data[[#This Row],[a_1State]]="Off",RANDBETWEEN(off_min,off_max),RANDBETWEEN(on_min,on_max))/sr_div</f>
        <v>4.4000000000000004</v>
      </c>
      <c r="H5577" s="3">
        <v>5.3</v>
      </c>
      <c r="I5577" s="3">
        <f>IF(HOUR(Sense_data[[#This Row],[SysTimeStamp]])&lt;12,I5576+$B$14,I5576-$B$14)</f>
        <v>16.287037037038061</v>
      </c>
    </row>
    <row r="5578" spans="1:9" x14ac:dyDescent="0.2">
      <c r="A5578" t="s">
        <v>20</v>
      </c>
      <c r="B5578" t="s">
        <v>22</v>
      </c>
      <c r="C5578" s="6">
        <f t="shared" si="91"/>
        <v>42182.064363440972</v>
      </c>
      <c r="D5578" t="s">
        <v>23</v>
      </c>
      <c r="E5578" s="6">
        <f>IF(Sense_data[[#This Row],[a_1State]]=D5577,E5577,Sense_data[[#This Row],[SysTimeStamp]])</f>
        <v>42182.062222236767</v>
      </c>
      <c r="F5578" s="3" t="str">
        <f>Sense_data[[#This Row],[a_1State]]&amp;TEXT(Sense_data[[#This Row],[StateInstanceTimestamp]],"#.######")</f>
        <v>On42182.062222</v>
      </c>
      <c r="G5578" s="3">
        <f ca="1">IF(Sense_data[[#This Row],[a_1State]]="Off",RANDBETWEEN(off_min,off_max),RANDBETWEEN(on_min,on_max))/sr_div</f>
        <v>5.5</v>
      </c>
      <c r="H5578" s="3">
        <v>3.7</v>
      </c>
      <c r="I5578" s="3">
        <f>IF(HOUR(Sense_data[[#This Row],[SysTimeStamp]])&lt;12,I5577+$B$14,I5577-$B$14)</f>
        <v>16.287268518519543</v>
      </c>
    </row>
    <row r="5579" spans="1:9" x14ac:dyDescent="0.2">
      <c r="A5579" t="s">
        <v>20</v>
      </c>
      <c r="B5579" t="s">
        <v>22</v>
      </c>
      <c r="C5579" s="6">
        <f t="shared" si="91"/>
        <v>42182.064375015048</v>
      </c>
      <c r="D5579" t="s">
        <v>23</v>
      </c>
      <c r="E5579" s="6">
        <f>IF(Sense_data[[#This Row],[a_1State]]=D5578,E5578,Sense_data[[#This Row],[SysTimeStamp]])</f>
        <v>42182.062222236767</v>
      </c>
      <c r="F5579" s="3" t="str">
        <f>Sense_data[[#This Row],[a_1State]]&amp;TEXT(Sense_data[[#This Row],[StateInstanceTimestamp]],"#.######")</f>
        <v>On42182.062222</v>
      </c>
      <c r="G5579" s="3">
        <f ca="1">IF(Sense_data[[#This Row],[a_1State]]="Off",RANDBETWEEN(off_min,off_max),RANDBETWEEN(on_min,on_max))/sr_div</f>
        <v>5.2</v>
      </c>
      <c r="H5579" s="3">
        <v>3.3</v>
      </c>
      <c r="I5579" s="3">
        <f>IF(HOUR(Sense_data[[#This Row],[SysTimeStamp]])&lt;12,I5578+$B$14,I5578-$B$14)</f>
        <v>16.287500000001025</v>
      </c>
    </row>
    <row r="5580" spans="1:9" x14ac:dyDescent="0.2">
      <c r="A5580" t="s">
        <v>20</v>
      </c>
      <c r="B5580" t="s">
        <v>22</v>
      </c>
      <c r="C5580" s="6">
        <f t="shared" si="91"/>
        <v>42182.064386589125</v>
      </c>
      <c r="D5580" t="s">
        <v>23</v>
      </c>
      <c r="E5580" s="6">
        <f>IF(Sense_data[[#This Row],[a_1State]]=D5579,E5579,Sense_data[[#This Row],[SysTimeStamp]])</f>
        <v>42182.062222236767</v>
      </c>
      <c r="F5580" s="3" t="str">
        <f>Sense_data[[#This Row],[a_1State]]&amp;TEXT(Sense_data[[#This Row],[StateInstanceTimestamp]],"#.######")</f>
        <v>On42182.062222</v>
      </c>
      <c r="G5580" s="3">
        <f ca="1">IF(Sense_data[[#This Row],[a_1State]]="Off",RANDBETWEEN(off_min,off_max),RANDBETWEEN(on_min,on_max))/sr_div</f>
        <v>3.1</v>
      </c>
      <c r="H5580" s="3">
        <v>4.9000000000000004</v>
      </c>
      <c r="I5580" s="3">
        <f>IF(HOUR(Sense_data[[#This Row],[SysTimeStamp]])&lt;12,I5579+$B$14,I5579-$B$14)</f>
        <v>16.287731481482506</v>
      </c>
    </row>
    <row r="5581" spans="1:9" x14ac:dyDescent="0.2">
      <c r="A5581" t="s">
        <v>20</v>
      </c>
      <c r="B5581" t="s">
        <v>22</v>
      </c>
      <c r="C5581" s="6">
        <f t="shared" si="91"/>
        <v>42182.064398163202</v>
      </c>
      <c r="D5581" t="s">
        <v>23</v>
      </c>
      <c r="E5581" s="6">
        <f>IF(Sense_data[[#This Row],[a_1State]]=D5580,E5580,Sense_data[[#This Row],[SysTimeStamp]])</f>
        <v>42182.062222236767</v>
      </c>
      <c r="F5581" s="3" t="str">
        <f>Sense_data[[#This Row],[a_1State]]&amp;TEXT(Sense_data[[#This Row],[StateInstanceTimestamp]],"#.######")</f>
        <v>On42182.062222</v>
      </c>
      <c r="G5581" s="3">
        <f ca="1">IF(Sense_data[[#This Row],[a_1State]]="Off",RANDBETWEEN(off_min,off_max),RANDBETWEEN(on_min,on_max))/sr_div</f>
        <v>3.5</v>
      </c>
      <c r="H5581" s="3">
        <v>3</v>
      </c>
      <c r="I5581" s="3">
        <f>IF(HOUR(Sense_data[[#This Row],[SysTimeStamp]])&lt;12,I5580+$B$14,I5580-$B$14)</f>
        <v>16.287962962963988</v>
      </c>
    </row>
    <row r="5582" spans="1:9" x14ac:dyDescent="0.2">
      <c r="A5582" t="s">
        <v>20</v>
      </c>
      <c r="B5582" t="s">
        <v>22</v>
      </c>
      <c r="C5582" s="6">
        <f t="shared" si="91"/>
        <v>42182.064409737279</v>
      </c>
      <c r="D5582" t="s">
        <v>23</v>
      </c>
      <c r="E5582" s="6">
        <f>IF(Sense_data[[#This Row],[a_1State]]=D5581,E5581,Sense_data[[#This Row],[SysTimeStamp]])</f>
        <v>42182.062222236767</v>
      </c>
      <c r="F5582" s="3" t="str">
        <f>Sense_data[[#This Row],[a_1State]]&amp;TEXT(Sense_data[[#This Row],[StateInstanceTimestamp]],"#.######")</f>
        <v>On42182.062222</v>
      </c>
      <c r="G5582" s="3">
        <f ca="1">IF(Sense_data[[#This Row],[a_1State]]="Off",RANDBETWEEN(off_min,off_max),RANDBETWEEN(on_min,on_max))/sr_div</f>
        <v>5.2</v>
      </c>
      <c r="H5582" s="3">
        <v>5.8</v>
      </c>
      <c r="I5582" s="3">
        <f>IF(HOUR(Sense_data[[#This Row],[SysTimeStamp]])&lt;12,I5581+$B$14,I5581-$B$14)</f>
        <v>16.28819444444547</v>
      </c>
    </row>
    <row r="5583" spans="1:9" x14ac:dyDescent="0.2">
      <c r="A5583" t="s">
        <v>20</v>
      </c>
      <c r="B5583" t="s">
        <v>22</v>
      </c>
      <c r="C5583" s="6">
        <f t="shared" si="91"/>
        <v>42182.064421311356</v>
      </c>
      <c r="D5583" t="s">
        <v>23</v>
      </c>
      <c r="E5583" s="6">
        <f>IF(Sense_data[[#This Row],[a_1State]]=D5582,E5582,Sense_data[[#This Row],[SysTimeStamp]])</f>
        <v>42182.062222236767</v>
      </c>
      <c r="F5583" s="3" t="str">
        <f>Sense_data[[#This Row],[a_1State]]&amp;TEXT(Sense_data[[#This Row],[StateInstanceTimestamp]],"#.######")</f>
        <v>On42182.062222</v>
      </c>
      <c r="G5583" s="3">
        <f ca="1">IF(Sense_data[[#This Row],[a_1State]]="Off",RANDBETWEEN(off_min,off_max),RANDBETWEEN(on_min,on_max))/sr_div</f>
        <v>5.5</v>
      </c>
      <c r="H5583" s="3">
        <v>4.7</v>
      </c>
      <c r="I5583" s="3">
        <f>IF(HOUR(Sense_data[[#This Row],[SysTimeStamp]])&lt;12,I5582+$B$14,I5582-$B$14)</f>
        <v>16.288425925926951</v>
      </c>
    </row>
    <row r="5584" spans="1:9" x14ac:dyDescent="0.2">
      <c r="A5584" t="s">
        <v>20</v>
      </c>
      <c r="B5584" t="s">
        <v>22</v>
      </c>
      <c r="C5584" s="6">
        <f t="shared" si="91"/>
        <v>42182.064432885432</v>
      </c>
      <c r="D5584" t="s">
        <v>23</v>
      </c>
      <c r="E5584" s="6">
        <f>IF(Sense_data[[#This Row],[a_1State]]=D5583,E5583,Sense_data[[#This Row],[SysTimeStamp]])</f>
        <v>42182.062222236767</v>
      </c>
      <c r="F5584" s="3" t="str">
        <f>Sense_data[[#This Row],[a_1State]]&amp;TEXT(Sense_data[[#This Row],[StateInstanceTimestamp]],"#.######")</f>
        <v>On42182.062222</v>
      </c>
      <c r="G5584" s="3">
        <f ca="1">IF(Sense_data[[#This Row],[a_1State]]="Off",RANDBETWEEN(off_min,off_max),RANDBETWEEN(on_min,on_max))/sr_div</f>
        <v>4.7</v>
      </c>
      <c r="H5584" s="3">
        <v>5.2</v>
      </c>
      <c r="I5584" s="3">
        <f>IF(HOUR(Sense_data[[#This Row],[SysTimeStamp]])&lt;12,I5583+$B$14,I5583-$B$14)</f>
        <v>16.288657407408433</v>
      </c>
    </row>
    <row r="5585" spans="1:9" x14ac:dyDescent="0.2">
      <c r="A5585" t="s">
        <v>20</v>
      </c>
      <c r="B5585" t="s">
        <v>22</v>
      </c>
      <c r="C5585" s="6">
        <f t="shared" si="91"/>
        <v>42182.064444459509</v>
      </c>
      <c r="D5585" t="s">
        <v>23</v>
      </c>
      <c r="E5585" s="6">
        <f>IF(Sense_data[[#This Row],[a_1State]]=D5584,E5584,Sense_data[[#This Row],[SysTimeStamp]])</f>
        <v>42182.062222236767</v>
      </c>
      <c r="F5585" s="3" t="str">
        <f>Sense_data[[#This Row],[a_1State]]&amp;TEXT(Sense_data[[#This Row],[StateInstanceTimestamp]],"#.######")</f>
        <v>On42182.062222</v>
      </c>
      <c r="G5585" s="3">
        <f ca="1">IF(Sense_data[[#This Row],[a_1State]]="Off",RANDBETWEEN(off_min,off_max),RANDBETWEEN(on_min,on_max))/sr_div</f>
        <v>5.4</v>
      </c>
      <c r="H5585" s="3">
        <v>3.3</v>
      </c>
      <c r="I5585" s="3">
        <f>IF(HOUR(Sense_data[[#This Row],[SysTimeStamp]])&lt;12,I5584+$B$14,I5584-$B$14)</f>
        <v>16.288888888889915</v>
      </c>
    </row>
    <row r="5586" spans="1:9" x14ac:dyDescent="0.2">
      <c r="A5586" t="s">
        <v>20</v>
      </c>
      <c r="B5586" t="s">
        <v>22</v>
      </c>
      <c r="C5586" s="6">
        <f t="shared" si="91"/>
        <v>42182.064456033586</v>
      </c>
      <c r="D5586" t="s">
        <v>23</v>
      </c>
      <c r="E5586" s="6">
        <f>IF(Sense_data[[#This Row],[a_1State]]=D5585,E5585,Sense_data[[#This Row],[SysTimeStamp]])</f>
        <v>42182.062222236767</v>
      </c>
      <c r="F5586" s="3" t="str">
        <f>Sense_data[[#This Row],[a_1State]]&amp;TEXT(Sense_data[[#This Row],[StateInstanceTimestamp]],"#.######")</f>
        <v>On42182.062222</v>
      </c>
      <c r="G5586" s="3">
        <f ca="1">IF(Sense_data[[#This Row],[a_1State]]="Off",RANDBETWEEN(off_min,off_max),RANDBETWEEN(on_min,on_max))/sr_div</f>
        <v>3.8</v>
      </c>
      <c r="H5586" s="3">
        <v>4.4000000000000004</v>
      </c>
      <c r="I5586" s="3">
        <f>IF(HOUR(Sense_data[[#This Row],[SysTimeStamp]])&lt;12,I5585+$B$14,I5585-$B$14)</f>
        <v>16.289120370371396</v>
      </c>
    </row>
    <row r="5587" spans="1:9" x14ac:dyDescent="0.2">
      <c r="A5587" t="s">
        <v>20</v>
      </c>
      <c r="B5587" t="s">
        <v>22</v>
      </c>
      <c r="C5587" s="6">
        <f t="shared" si="91"/>
        <v>42182.064467607663</v>
      </c>
      <c r="D5587" t="s">
        <v>23</v>
      </c>
      <c r="E5587" s="6">
        <f>IF(Sense_data[[#This Row],[a_1State]]=D5586,E5586,Sense_data[[#This Row],[SysTimeStamp]])</f>
        <v>42182.062222236767</v>
      </c>
      <c r="F5587" s="3" t="str">
        <f>Sense_data[[#This Row],[a_1State]]&amp;TEXT(Sense_data[[#This Row],[StateInstanceTimestamp]],"#.######")</f>
        <v>On42182.062222</v>
      </c>
      <c r="G5587" s="3">
        <f ca="1">IF(Sense_data[[#This Row],[a_1State]]="Off",RANDBETWEEN(off_min,off_max),RANDBETWEEN(on_min,on_max))/sr_div</f>
        <v>3.4</v>
      </c>
      <c r="H5587" s="3">
        <v>3.3</v>
      </c>
      <c r="I5587" s="3">
        <f>IF(HOUR(Sense_data[[#This Row],[SysTimeStamp]])&lt;12,I5586+$B$14,I5586-$B$14)</f>
        <v>16.289351851852878</v>
      </c>
    </row>
    <row r="5588" spans="1:9" x14ac:dyDescent="0.2">
      <c r="A5588" t="s">
        <v>20</v>
      </c>
      <c r="B5588" t="s">
        <v>22</v>
      </c>
      <c r="C5588" s="6">
        <f t="shared" si="91"/>
        <v>42182.064479181739</v>
      </c>
      <c r="D5588" t="s">
        <v>23</v>
      </c>
      <c r="E5588" s="6">
        <f>IF(Sense_data[[#This Row],[a_1State]]=D5587,E5587,Sense_data[[#This Row],[SysTimeStamp]])</f>
        <v>42182.062222236767</v>
      </c>
      <c r="F5588" s="3" t="str">
        <f>Sense_data[[#This Row],[a_1State]]&amp;TEXT(Sense_data[[#This Row],[StateInstanceTimestamp]],"#.######")</f>
        <v>On42182.062222</v>
      </c>
      <c r="G5588" s="3">
        <f ca="1">IF(Sense_data[[#This Row],[a_1State]]="Off",RANDBETWEEN(off_min,off_max),RANDBETWEEN(on_min,on_max))/sr_div</f>
        <v>5.5</v>
      </c>
      <c r="H5588" s="3">
        <v>4</v>
      </c>
      <c r="I5588" s="3">
        <f>IF(HOUR(Sense_data[[#This Row],[SysTimeStamp]])&lt;12,I5587+$B$14,I5587-$B$14)</f>
        <v>16.28958333333436</v>
      </c>
    </row>
    <row r="5589" spans="1:9" x14ac:dyDescent="0.2">
      <c r="A5589" t="s">
        <v>20</v>
      </c>
      <c r="B5589" t="s">
        <v>22</v>
      </c>
      <c r="C5589" s="6">
        <f t="shared" si="91"/>
        <v>42182.064490755816</v>
      </c>
      <c r="D5589" t="s">
        <v>23</v>
      </c>
      <c r="E5589" s="6">
        <f>IF(Sense_data[[#This Row],[a_1State]]=D5588,E5588,Sense_data[[#This Row],[SysTimeStamp]])</f>
        <v>42182.062222236767</v>
      </c>
      <c r="F5589" s="3" t="str">
        <f>Sense_data[[#This Row],[a_1State]]&amp;TEXT(Sense_data[[#This Row],[StateInstanceTimestamp]],"#.######")</f>
        <v>On42182.062222</v>
      </c>
      <c r="G5589" s="3">
        <f ca="1">IF(Sense_data[[#This Row],[a_1State]]="Off",RANDBETWEEN(off_min,off_max),RANDBETWEEN(on_min,on_max))/sr_div</f>
        <v>4.5999999999999996</v>
      </c>
      <c r="H5589" s="3">
        <v>3.4</v>
      </c>
      <c r="I5589" s="3">
        <f>IF(HOUR(Sense_data[[#This Row],[SysTimeStamp]])&lt;12,I5588+$B$14,I5588-$B$14)</f>
        <v>16.289814814815841</v>
      </c>
    </row>
    <row r="5590" spans="1:9" x14ac:dyDescent="0.2">
      <c r="A5590" t="s">
        <v>20</v>
      </c>
      <c r="B5590" t="s">
        <v>22</v>
      </c>
      <c r="C5590" s="6">
        <f t="shared" si="91"/>
        <v>42182.064502329893</v>
      </c>
      <c r="D5590" t="s">
        <v>23</v>
      </c>
      <c r="E5590" s="6">
        <f>IF(Sense_data[[#This Row],[a_1State]]=D5589,E5589,Sense_data[[#This Row],[SysTimeStamp]])</f>
        <v>42182.062222236767</v>
      </c>
      <c r="F5590" s="3" t="str">
        <f>Sense_data[[#This Row],[a_1State]]&amp;TEXT(Sense_data[[#This Row],[StateInstanceTimestamp]],"#.######")</f>
        <v>On42182.062222</v>
      </c>
      <c r="G5590" s="3">
        <f ca="1">IF(Sense_data[[#This Row],[a_1State]]="Off",RANDBETWEEN(off_min,off_max),RANDBETWEEN(on_min,on_max))/sr_div</f>
        <v>5.6</v>
      </c>
      <c r="H5590" s="3">
        <v>5.7</v>
      </c>
      <c r="I5590" s="3">
        <f>IF(HOUR(Sense_data[[#This Row],[SysTimeStamp]])&lt;12,I5589+$B$14,I5589-$B$14)</f>
        <v>16.290046296297323</v>
      </c>
    </row>
    <row r="5591" spans="1:9" x14ac:dyDescent="0.2">
      <c r="A5591" t="s">
        <v>20</v>
      </c>
      <c r="B5591" t="s">
        <v>22</v>
      </c>
      <c r="C5591" s="6">
        <f t="shared" si="91"/>
        <v>42182.06451390397</v>
      </c>
      <c r="D5591" t="s">
        <v>23</v>
      </c>
      <c r="E5591" s="6">
        <f>IF(Sense_data[[#This Row],[a_1State]]=D5590,E5590,Sense_data[[#This Row],[SysTimeStamp]])</f>
        <v>42182.062222236767</v>
      </c>
      <c r="F5591" s="3" t="str">
        <f>Sense_data[[#This Row],[a_1State]]&amp;TEXT(Sense_data[[#This Row],[StateInstanceTimestamp]],"#.######")</f>
        <v>On42182.062222</v>
      </c>
      <c r="G5591" s="3">
        <f ca="1">IF(Sense_data[[#This Row],[a_1State]]="Off",RANDBETWEEN(off_min,off_max),RANDBETWEEN(on_min,on_max))/sr_div</f>
        <v>4.4000000000000004</v>
      </c>
      <c r="H5591" s="3">
        <v>5.0999999999999996</v>
      </c>
      <c r="I5591" s="3">
        <f>IF(HOUR(Sense_data[[#This Row],[SysTimeStamp]])&lt;12,I5590+$B$14,I5590-$B$14)</f>
        <v>16.290277777778805</v>
      </c>
    </row>
    <row r="5592" spans="1:9" x14ac:dyDescent="0.2">
      <c r="A5592" t="s">
        <v>20</v>
      </c>
      <c r="B5592" t="s">
        <v>22</v>
      </c>
      <c r="C5592" s="6">
        <f t="shared" si="91"/>
        <v>42182.064525478047</v>
      </c>
      <c r="D5592" t="s">
        <v>23</v>
      </c>
      <c r="E5592" s="6">
        <f>IF(Sense_data[[#This Row],[a_1State]]=D5591,E5591,Sense_data[[#This Row],[SysTimeStamp]])</f>
        <v>42182.062222236767</v>
      </c>
      <c r="F5592" s="3" t="str">
        <f>Sense_data[[#This Row],[a_1State]]&amp;TEXT(Sense_data[[#This Row],[StateInstanceTimestamp]],"#.######")</f>
        <v>On42182.062222</v>
      </c>
      <c r="G5592" s="3">
        <f ca="1">IF(Sense_data[[#This Row],[a_1State]]="Off",RANDBETWEEN(off_min,off_max),RANDBETWEEN(on_min,on_max))/sr_div</f>
        <v>5.5</v>
      </c>
      <c r="H5592" s="3">
        <v>3.1</v>
      </c>
      <c r="I5592" s="3">
        <f>IF(HOUR(Sense_data[[#This Row],[SysTimeStamp]])&lt;12,I5591+$B$14,I5591-$B$14)</f>
        <v>16.290509259260286</v>
      </c>
    </row>
    <row r="5593" spans="1:9" x14ac:dyDescent="0.2">
      <c r="A5593" t="s">
        <v>20</v>
      </c>
      <c r="B5593" t="s">
        <v>22</v>
      </c>
      <c r="C5593" s="6">
        <f t="shared" si="91"/>
        <v>42182.064537052123</v>
      </c>
      <c r="D5593" t="s">
        <v>23</v>
      </c>
      <c r="E5593" s="6">
        <f>IF(Sense_data[[#This Row],[a_1State]]=D5592,E5592,Sense_data[[#This Row],[SysTimeStamp]])</f>
        <v>42182.062222236767</v>
      </c>
      <c r="F5593" s="3" t="str">
        <f>Sense_data[[#This Row],[a_1State]]&amp;TEXT(Sense_data[[#This Row],[StateInstanceTimestamp]],"#.######")</f>
        <v>On42182.062222</v>
      </c>
      <c r="G5593" s="3">
        <f ca="1">IF(Sense_data[[#This Row],[a_1State]]="Off",RANDBETWEEN(off_min,off_max),RANDBETWEEN(on_min,on_max))/sr_div</f>
        <v>5.4</v>
      </c>
      <c r="H5593" s="3">
        <v>4.8</v>
      </c>
      <c r="I5593" s="3">
        <f>IF(HOUR(Sense_data[[#This Row],[SysTimeStamp]])&lt;12,I5592+$B$14,I5592-$B$14)</f>
        <v>16.290740740741768</v>
      </c>
    </row>
    <row r="5594" spans="1:9" x14ac:dyDescent="0.2">
      <c r="A5594" t="s">
        <v>20</v>
      </c>
      <c r="B5594" t="s">
        <v>22</v>
      </c>
      <c r="C5594" s="6">
        <f t="shared" si="91"/>
        <v>42182.0645486262</v>
      </c>
      <c r="D5594" t="s">
        <v>23</v>
      </c>
      <c r="E5594" s="6">
        <f>IF(Sense_data[[#This Row],[a_1State]]=D5593,E5593,Sense_data[[#This Row],[SysTimeStamp]])</f>
        <v>42182.062222236767</v>
      </c>
      <c r="F5594" s="3" t="str">
        <f>Sense_data[[#This Row],[a_1State]]&amp;TEXT(Sense_data[[#This Row],[StateInstanceTimestamp]],"#.######")</f>
        <v>On42182.062222</v>
      </c>
      <c r="G5594" s="3">
        <f ca="1">IF(Sense_data[[#This Row],[a_1State]]="Off",RANDBETWEEN(off_min,off_max),RANDBETWEEN(on_min,on_max))/sr_div</f>
        <v>4.4000000000000004</v>
      </c>
      <c r="H5594" s="3">
        <v>5.0999999999999996</v>
      </c>
      <c r="I5594" s="3">
        <f>IF(HOUR(Sense_data[[#This Row],[SysTimeStamp]])&lt;12,I5593+$B$14,I5593-$B$14)</f>
        <v>16.29097222222325</v>
      </c>
    </row>
    <row r="5595" spans="1:9" x14ac:dyDescent="0.2">
      <c r="A5595" t="s">
        <v>20</v>
      </c>
      <c r="B5595" t="s">
        <v>22</v>
      </c>
      <c r="C5595" s="6">
        <f t="shared" si="91"/>
        <v>42182.064560200277</v>
      </c>
      <c r="D5595" t="s">
        <v>23</v>
      </c>
      <c r="E5595" s="6">
        <f>IF(Sense_data[[#This Row],[a_1State]]=D5594,E5594,Sense_data[[#This Row],[SysTimeStamp]])</f>
        <v>42182.062222236767</v>
      </c>
      <c r="F5595" s="3" t="str">
        <f>Sense_data[[#This Row],[a_1State]]&amp;TEXT(Sense_data[[#This Row],[StateInstanceTimestamp]],"#.######")</f>
        <v>On42182.062222</v>
      </c>
      <c r="G5595" s="3">
        <f ca="1">IF(Sense_data[[#This Row],[a_1State]]="Off",RANDBETWEEN(off_min,off_max),RANDBETWEEN(on_min,on_max))/sr_div</f>
        <v>5.4</v>
      </c>
      <c r="H5595" s="3">
        <v>3.2</v>
      </c>
      <c r="I5595" s="3">
        <f>IF(HOUR(Sense_data[[#This Row],[SysTimeStamp]])&lt;12,I5594+$B$14,I5594-$B$14)</f>
        <v>16.291203703704731</v>
      </c>
    </row>
    <row r="5596" spans="1:9" x14ac:dyDescent="0.2">
      <c r="A5596" t="s">
        <v>20</v>
      </c>
      <c r="B5596" t="s">
        <v>22</v>
      </c>
      <c r="C5596" s="6">
        <f t="shared" si="91"/>
        <v>42182.064571774354</v>
      </c>
      <c r="D5596" t="s">
        <v>23</v>
      </c>
      <c r="E5596" s="6">
        <f>IF(Sense_data[[#This Row],[a_1State]]=D5595,E5595,Sense_data[[#This Row],[SysTimeStamp]])</f>
        <v>42182.062222236767</v>
      </c>
      <c r="F5596" s="3" t="str">
        <f>Sense_data[[#This Row],[a_1State]]&amp;TEXT(Sense_data[[#This Row],[StateInstanceTimestamp]],"#.######")</f>
        <v>On42182.062222</v>
      </c>
      <c r="G5596" s="3">
        <f ca="1">IF(Sense_data[[#This Row],[a_1State]]="Off",RANDBETWEEN(off_min,off_max),RANDBETWEEN(on_min,on_max))/sr_div</f>
        <v>5.7</v>
      </c>
      <c r="H5596" s="3">
        <v>4</v>
      </c>
      <c r="I5596" s="3">
        <f>IF(HOUR(Sense_data[[#This Row],[SysTimeStamp]])&lt;12,I5595+$B$14,I5595-$B$14)</f>
        <v>16.291435185186213</v>
      </c>
    </row>
    <row r="5597" spans="1:9" x14ac:dyDescent="0.2">
      <c r="A5597" t="s">
        <v>20</v>
      </c>
      <c r="B5597" t="s">
        <v>22</v>
      </c>
      <c r="C5597" s="6">
        <f t="shared" si="91"/>
        <v>42182.06458334843</v>
      </c>
      <c r="D5597" t="s">
        <v>23</v>
      </c>
      <c r="E5597" s="6">
        <f>IF(Sense_data[[#This Row],[a_1State]]=D5596,E5596,Sense_data[[#This Row],[SysTimeStamp]])</f>
        <v>42182.062222236767</v>
      </c>
      <c r="F5597" s="3" t="str">
        <f>Sense_data[[#This Row],[a_1State]]&amp;TEXT(Sense_data[[#This Row],[StateInstanceTimestamp]],"#.######")</f>
        <v>On42182.062222</v>
      </c>
      <c r="G5597" s="3">
        <f ca="1">IF(Sense_data[[#This Row],[a_1State]]="Off",RANDBETWEEN(off_min,off_max),RANDBETWEEN(on_min,on_max))/sr_div</f>
        <v>5.4</v>
      </c>
      <c r="H5597" s="3">
        <v>6</v>
      </c>
      <c r="I5597" s="3">
        <f>IF(HOUR(Sense_data[[#This Row],[SysTimeStamp]])&lt;12,I5596+$B$14,I5596-$B$14)</f>
        <v>16.291666666667695</v>
      </c>
    </row>
    <row r="5598" spans="1:9" x14ac:dyDescent="0.2">
      <c r="A5598" t="s">
        <v>20</v>
      </c>
      <c r="B5598" t="s">
        <v>22</v>
      </c>
      <c r="C5598" s="6">
        <f t="shared" si="91"/>
        <v>42182.064594922507</v>
      </c>
      <c r="D5598" t="s">
        <v>23</v>
      </c>
      <c r="E5598" s="6">
        <f>IF(Sense_data[[#This Row],[a_1State]]=D5597,E5597,Sense_data[[#This Row],[SysTimeStamp]])</f>
        <v>42182.062222236767</v>
      </c>
      <c r="F5598" s="3" t="str">
        <f>Sense_data[[#This Row],[a_1State]]&amp;TEXT(Sense_data[[#This Row],[StateInstanceTimestamp]],"#.######")</f>
        <v>On42182.062222</v>
      </c>
      <c r="G5598" s="3">
        <f ca="1">IF(Sense_data[[#This Row],[a_1State]]="Off",RANDBETWEEN(off_min,off_max),RANDBETWEEN(on_min,on_max))/sr_div</f>
        <v>5.8</v>
      </c>
      <c r="H5598" s="3">
        <v>5.5</v>
      </c>
      <c r="I5598" s="3">
        <f>IF(HOUR(Sense_data[[#This Row],[SysTimeStamp]])&lt;12,I5597+$B$14,I5597-$B$14)</f>
        <v>16.291898148149176</v>
      </c>
    </row>
    <row r="5599" spans="1:9" x14ac:dyDescent="0.2">
      <c r="A5599" t="s">
        <v>20</v>
      </c>
      <c r="B5599" t="s">
        <v>22</v>
      </c>
      <c r="C5599" s="6">
        <f t="shared" si="91"/>
        <v>42182.064606496584</v>
      </c>
      <c r="D5599" t="s">
        <v>23</v>
      </c>
      <c r="E5599" s="6">
        <f>IF(Sense_data[[#This Row],[a_1State]]=D5598,E5598,Sense_data[[#This Row],[SysTimeStamp]])</f>
        <v>42182.062222236767</v>
      </c>
      <c r="F5599" s="3" t="str">
        <f>Sense_data[[#This Row],[a_1State]]&amp;TEXT(Sense_data[[#This Row],[StateInstanceTimestamp]],"#.######")</f>
        <v>On42182.062222</v>
      </c>
      <c r="G5599" s="3">
        <f ca="1">IF(Sense_data[[#This Row],[a_1State]]="Off",RANDBETWEEN(off_min,off_max),RANDBETWEEN(on_min,on_max))/sr_div</f>
        <v>4.9000000000000004</v>
      </c>
      <c r="H5599" s="3">
        <v>5.6</v>
      </c>
      <c r="I5599" s="3">
        <f>IF(HOUR(Sense_data[[#This Row],[SysTimeStamp]])&lt;12,I5598+$B$14,I5598-$B$14)</f>
        <v>16.292129629630658</v>
      </c>
    </row>
    <row r="5600" spans="1:9" x14ac:dyDescent="0.2">
      <c r="A5600" t="s">
        <v>20</v>
      </c>
      <c r="B5600" t="s">
        <v>22</v>
      </c>
      <c r="C5600" s="6">
        <f t="shared" si="91"/>
        <v>42182.064618070661</v>
      </c>
      <c r="D5600" t="s">
        <v>23</v>
      </c>
      <c r="E5600" s="6">
        <f>IF(Sense_data[[#This Row],[a_1State]]=D5599,E5599,Sense_data[[#This Row],[SysTimeStamp]])</f>
        <v>42182.062222236767</v>
      </c>
      <c r="F5600" s="3" t="str">
        <f>Sense_data[[#This Row],[a_1State]]&amp;TEXT(Sense_data[[#This Row],[StateInstanceTimestamp]],"#.######")</f>
        <v>On42182.062222</v>
      </c>
      <c r="G5600" s="3">
        <f ca="1">IF(Sense_data[[#This Row],[a_1State]]="Off",RANDBETWEEN(off_min,off_max),RANDBETWEEN(on_min,on_max))/sr_div</f>
        <v>4.5</v>
      </c>
      <c r="H5600" s="3">
        <v>5.7</v>
      </c>
      <c r="I5600" s="3">
        <f>IF(HOUR(Sense_data[[#This Row],[SysTimeStamp]])&lt;12,I5599+$B$14,I5599-$B$14)</f>
        <v>16.29236111111214</v>
      </c>
    </row>
    <row r="5601" spans="1:9" x14ac:dyDescent="0.2">
      <c r="A5601" t="s">
        <v>20</v>
      </c>
      <c r="B5601" t="s">
        <v>22</v>
      </c>
      <c r="C5601" s="6">
        <f t="shared" si="91"/>
        <v>42182.064629644738</v>
      </c>
      <c r="D5601" t="s">
        <v>23</v>
      </c>
      <c r="E5601" s="6">
        <f>IF(Sense_data[[#This Row],[a_1State]]=D5600,E5600,Sense_data[[#This Row],[SysTimeStamp]])</f>
        <v>42182.062222236767</v>
      </c>
      <c r="F5601" s="3" t="str">
        <f>Sense_data[[#This Row],[a_1State]]&amp;TEXT(Sense_data[[#This Row],[StateInstanceTimestamp]],"#.######")</f>
        <v>On42182.062222</v>
      </c>
      <c r="G5601" s="3">
        <f ca="1">IF(Sense_data[[#This Row],[a_1State]]="Off",RANDBETWEEN(off_min,off_max),RANDBETWEEN(on_min,on_max))/sr_div</f>
        <v>5.3</v>
      </c>
      <c r="H5601" s="3">
        <v>5.3</v>
      </c>
      <c r="I5601" s="3">
        <f>IF(HOUR(Sense_data[[#This Row],[SysTimeStamp]])&lt;12,I5600+$B$14,I5600-$B$14)</f>
        <v>16.292592592593621</v>
      </c>
    </row>
    <row r="5602" spans="1:9" x14ac:dyDescent="0.2">
      <c r="A5602" t="s">
        <v>20</v>
      </c>
      <c r="B5602" t="s">
        <v>22</v>
      </c>
      <c r="C5602" s="6">
        <f t="shared" si="91"/>
        <v>42182.064641218814</v>
      </c>
      <c r="D5602" t="s">
        <v>23</v>
      </c>
      <c r="E5602" s="6">
        <f>IF(Sense_data[[#This Row],[a_1State]]=D5601,E5601,Sense_data[[#This Row],[SysTimeStamp]])</f>
        <v>42182.062222236767</v>
      </c>
      <c r="F5602" s="3" t="str">
        <f>Sense_data[[#This Row],[a_1State]]&amp;TEXT(Sense_data[[#This Row],[StateInstanceTimestamp]],"#.######")</f>
        <v>On42182.062222</v>
      </c>
      <c r="G5602" s="3">
        <f ca="1">IF(Sense_data[[#This Row],[a_1State]]="Off",RANDBETWEEN(off_min,off_max),RANDBETWEEN(on_min,on_max))/sr_div</f>
        <v>3.7</v>
      </c>
      <c r="H5602" s="3">
        <v>3.2</v>
      </c>
      <c r="I5602" s="3">
        <f>IF(HOUR(Sense_data[[#This Row],[SysTimeStamp]])&lt;12,I5601+$B$14,I5601-$B$14)</f>
        <v>16.292824074075103</v>
      </c>
    </row>
    <row r="5603" spans="1:9" x14ac:dyDescent="0.2">
      <c r="A5603" t="s">
        <v>20</v>
      </c>
      <c r="B5603" t="s">
        <v>22</v>
      </c>
      <c r="C5603" s="6">
        <f t="shared" si="91"/>
        <v>42182.064652792891</v>
      </c>
      <c r="D5603" t="s">
        <v>23</v>
      </c>
      <c r="E5603" s="6">
        <f>IF(Sense_data[[#This Row],[a_1State]]=D5602,E5602,Sense_data[[#This Row],[SysTimeStamp]])</f>
        <v>42182.062222236767</v>
      </c>
      <c r="F5603" s="3" t="str">
        <f>Sense_data[[#This Row],[a_1State]]&amp;TEXT(Sense_data[[#This Row],[StateInstanceTimestamp]],"#.######")</f>
        <v>On42182.062222</v>
      </c>
      <c r="G5603" s="3">
        <f ca="1">IF(Sense_data[[#This Row],[a_1State]]="Off",RANDBETWEEN(off_min,off_max),RANDBETWEEN(on_min,on_max))/sr_div</f>
        <v>5.0999999999999996</v>
      </c>
      <c r="H5603" s="3">
        <v>4.7</v>
      </c>
      <c r="I5603" s="3">
        <f>IF(HOUR(Sense_data[[#This Row],[SysTimeStamp]])&lt;12,I5602+$B$14,I5602-$B$14)</f>
        <v>16.293055555556585</v>
      </c>
    </row>
    <row r="5604" spans="1:9" x14ac:dyDescent="0.2">
      <c r="A5604" t="s">
        <v>20</v>
      </c>
      <c r="B5604" t="s">
        <v>22</v>
      </c>
      <c r="C5604" s="6">
        <f t="shared" si="91"/>
        <v>42182.064664366968</v>
      </c>
      <c r="D5604" t="s">
        <v>23</v>
      </c>
      <c r="E5604" s="6">
        <f>IF(Sense_data[[#This Row],[a_1State]]=D5603,E5603,Sense_data[[#This Row],[SysTimeStamp]])</f>
        <v>42182.062222236767</v>
      </c>
      <c r="F5604" s="3" t="str">
        <f>Sense_data[[#This Row],[a_1State]]&amp;TEXT(Sense_data[[#This Row],[StateInstanceTimestamp]],"#.######")</f>
        <v>On42182.062222</v>
      </c>
      <c r="G5604" s="3">
        <f ca="1">IF(Sense_data[[#This Row],[a_1State]]="Off",RANDBETWEEN(off_min,off_max),RANDBETWEEN(on_min,on_max))/sr_div</f>
        <v>4</v>
      </c>
      <c r="H5604" s="3">
        <v>3.2</v>
      </c>
      <c r="I5604" s="3">
        <f>IF(HOUR(Sense_data[[#This Row],[SysTimeStamp]])&lt;12,I5603+$B$14,I5603-$B$14)</f>
        <v>16.293287037038066</v>
      </c>
    </row>
    <row r="5605" spans="1:9" x14ac:dyDescent="0.2">
      <c r="A5605" t="s">
        <v>20</v>
      </c>
      <c r="B5605" t="s">
        <v>22</v>
      </c>
      <c r="C5605" s="6">
        <f t="shared" si="91"/>
        <v>42182.064675941045</v>
      </c>
      <c r="D5605" t="s">
        <v>23</v>
      </c>
      <c r="E5605" s="6">
        <f>IF(Sense_data[[#This Row],[a_1State]]=D5604,E5604,Sense_data[[#This Row],[SysTimeStamp]])</f>
        <v>42182.062222236767</v>
      </c>
      <c r="F5605" s="3" t="str">
        <f>Sense_data[[#This Row],[a_1State]]&amp;TEXT(Sense_data[[#This Row],[StateInstanceTimestamp]],"#.######")</f>
        <v>On42182.062222</v>
      </c>
      <c r="G5605" s="3">
        <f ca="1">IF(Sense_data[[#This Row],[a_1State]]="Off",RANDBETWEEN(off_min,off_max),RANDBETWEEN(on_min,on_max))/sr_div</f>
        <v>3.2</v>
      </c>
      <c r="H5605" s="3">
        <v>4</v>
      </c>
      <c r="I5605" s="3">
        <f>IF(HOUR(Sense_data[[#This Row],[SysTimeStamp]])&lt;12,I5604+$B$14,I5604-$B$14)</f>
        <v>16.293518518519548</v>
      </c>
    </row>
    <row r="5606" spans="1:9" x14ac:dyDescent="0.2">
      <c r="A5606" t="s">
        <v>20</v>
      </c>
      <c r="B5606" t="s">
        <v>22</v>
      </c>
      <c r="C5606" s="6">
        <f t="shared" si="91"/>
        <v>42182.064687515121</v>
      </c>
      <c r="D5606" t="s">
        <v>23</v>
      </c>
      <c r="E5606" s="6">
        <f>IF(Sense_data[[#This Row],[a_1State]]=D5605,E5605,Sense_data[[#This Row],[SysTimeStamp]])</f>
        <v>42182.062222236767</v>
      </c>
      <c r="F5606" s="3" t="str">
        <f>Sense_data[[#This Row],[a_1State]]&amp;TEXT(Sense_data[[#This Row],[StateInstanceTimestamp]],"#.######")</f>
        <v>On42182.062222</v>
      </c>
      <c r="G5606" s="3">
        <f ca="1">IF(Sense_data[[#This Row],[a_1State]]="Off",RANDBETWEEN(off_min,off_max),RANDBETWEEN(on_min,on_max))/sr_div</f>
        <v>3.3</v>
      </c>
      <c r="H5606" s="3">
        <v>5.5</v>
      </c>
      <c r="I5606" s="3">
        <f>IF(HOUR(Sense_data[[#This Row],[SysTimeStamp]])&lt;12,I5605+$B$14,I5605-$B$14)</f>
        <v>16.29375000000103</v>
      </c>
    </row>
    <row r="5607" spans="1:9" x14ac:dyDescent="0.2">
      <c r="A5607" t="s">
        <v>20</v>
      </c>
      <c r="B5607" t="s">
        <v>22</v>
      </c>
      <c r="C5607" s="6">
        <f t="shared" si="91"/>
        <v>42182.064699089198</v>
      </c>
      <c r="D5607" t="s">
        <v>23</v>
      </c>
      <c r="E5607" s="6">
        <f>IF(Sense_data[[#This Row],[a_1State]]=D5606,E5606,Sense_data[[#This Row],[SysTimeStamp]])</f>
        <v>42182.062222236767</v>
      </c>
      <c r="F5607" s="3" t="str">
        <f>Sense_data[[#This Row],[a_1State]]&amp;TEXT(Sense_data[[#This Row],[StateInstanceTimestamp]],"#.######")</f>
        <v>On42182.062222</v>
      </c>
      <c r="G5607" s="3">
        <f ca="1">IF(Sense_data[[#This Row],[a_1State]]="Off",RANDBETWEEN(off_min,off_max),RANDBETWEEN(on_min,on_max))/sr_div</f>
        <v>3.3</v>
      </c>
      <c r="H5607" s="3">
        <v>3.3</v>
      </c>
      <c r="I5607" s="3">
        <f>IF(HOUR(Sense_data[[#This Row],[SysTimeStamp]])&lt;12,I5606+$B$14,I5606-$B$14)</f>
        <v>16.293981481482511</v>
      </c>
    </row>
    <row r="5608" spans="1:9" x14ac:dyDescent="0.2">
      <c r="A5608" t="s">
        <v>20</v>
      </c>
      <c r="B5608" t="s">
        <v>22</v>
      </c>
      <c r="C5608" s="6">
        <f t="shared" si="91"/>
        <v>42182.064710663275</v>
      </c>
      <c r="D5608" t="s">
        <v>23</v>
      </c>
      <c r="E5608" s="6">
        <f>IF(Sense_data[[#This Row],[a_1State]]=D5607,E5607,Sense_data[[#This Row],[SysTimeStamp]])</f>
        <v>42182.062222236767</v>
      </c>
      <c r="F5608" s="3" t="str">
        <f>Sense_data[[#This Row],[a_1State]]&amp;TEXT(Sense_data[[#This Row],[StateInstanceTimestamp]],"#.######")</f>
        <v>On42182.062222</v>
      </c>
      <c r="G5608" s="3">
        <f ca="1">IF(Sense_data[[#This Row],[a_1State]]="Off",RANDBETWEEN(off_min,off_max),RANDBETWEEN(on_min,on_max))/sr_div</f>
        <v>5.6</v>
      </c>
      <c r="H5608" s="3">
        <v>3.2</v>
      </c>
      <c r="I5608" s="3">
        <f>IF(HOUR(Sense_data[[#This Row],[SysTimeStamp]])&lt;12,I5607+$B$14,I5607-$B$14)</f>
        <v>16.294212962963993</v>
      </c>
    </row>
    <row r="5609" spans="1:9" x14ac:dyDescent="0.2">
      <c r="A5609" t="s">
        <v>20</v>
      </c>
      <c r="B5609" t="s">
        <v>22</v>
      </c>
      <c r="C5609" s="6">
        <f t="shared" si="91"/>
        <v>42182.064722237352</v>
      </c>
      <c r="D5609" t="s">
        <v>23</v>
      </c>
      <c r="E5609" s="6">
        <f>IF(Sense_data[[#This Row],[a_1State]]=D5608,E5608,Sense_data[[#This Row],[SysTimeStamp]])</f>
        <v>42182.062222236767</v>
      </c>
      <c r="F5609" s="3" t="str">
        <f>Sense_data[[#This Row],[a_1State]]&amp;TEXT(Sense_data[[#This Row],[StateInstanceTimestamp]],"#.######")</f>
        <v>On42182.062222</v>
      </c>
      <c r="G5609" s="3">
        <f ca="1">IF(Sense_data[[#This Row],[a_1State]]="Off",RANDBETWEEN(off_min,off_max),RANDBETWEEN(on_min,on_max))/sr_div</f>
        <v>3.4</v>
      </c>
      <c r="H5609" s="3">
        <v>3.3</v>
      </c>
      <c r="I5609" s="3">
        <f>IF(HOUR(Sense_data[[#This Row],[SysTimeStamp]])&lt;12,I5608+$B$14,I5608-$B$14)</f>
        <v>16.294444444445475</v>
      </c>
    </row>
    <row r="5610" spans="1:9" x14ac:dyDescent="0.2">
      <c r="A5610" t="s">
        <v>20</v>
      </c>
      <c r="B5610" t="s">
        <v>22</v>
      </c>
      <c r="C5610" s="6">
        <f t="shared" si="91"/>
        <v>42182.064733811429</v>
      </c>
      <c r="D5610" t="s">
        <v>23</v>
      </c>
      <c r="E5610" s="6">
        <f>IF(Sense_data[[#This Row],[a_1State]]=D5609,E5609,Sense_data[[#This Row],[SysTimeStamp]])</f>
        <v>42182.062222236767</v>
      </c>
      <c r="F5610" s="3" t="str">
        <f>Sense_data[[#This Row],[a_1State]]&amp;TEXT(Sense_data[[#This Row],[StateInstanceTimestamp]],"#.######")</f>
        <v>On42182.062222</v>
      </c>
      <c r="G5610" s="3">
        <f ca="1">IF(Sense_data[[#This Row],[a_1State]]="Off",RANDBETWEEN(off_min,off_max),RANDBETWEEN(on_min,on_max))/sr_div</f>
        <v>5.8</v>
      </c>
      <c r="H5610" s="3">
        <v>4.0999999999999996</v>
      </c>
      <c r="I5610" s="3">
        <f>IF(HOUR(Sense_data[[#This Row],[SysTimeStamp]])&lt;12,I5609+$B$14,I5609-$B$14)</f>
        <v>16.294675925926956</v>
      </c>
    </row>
    <row r="5611" spans="1:9" x14ac:dyDescent="0.2">
      <c r="A5611" t="s">
        <v>20</v>
      </c>
      <c r="B5611" t="s">
        <v>22</v>
      </c>
      <c r="C5611" s="6">
        <f t="shared" si="91"/>
        <v>42182.064745385505</v>
      </c>
      <c r="D5611" t="s">
        <v>23</v>
      </c>
      <c r="E5611" s="6">
        <f>IF(Sense_data[[#This Row],[a_1State]]=D5610,E5610,Sense_data[[#This Row],[SysTimeStamp]])</f>
        <v>42182.062222236767</v>
      </c>
      <c r="F5611" s="3" t="str">
        <f>Sense_data[[#This Row],[a_1State]]&amp;TEXT(Sense_data[[#This Row],[StateInstanceTimestamp]],"#.######")</f>
        <v>On42182.062222</v>
      </c>
      <c r="G5611" s="3">
        <f ca="1">IF(Sense_data[[#This Row],[a_1State]]="Off",RANDBETWEEN(off_min,off_max),RANDBETWEEN(on_min,on_max))/sr_div</f>
        <v>3.1</v>
      </c>
      <c r="H5611" s="3">
        <v>4.3</v>
      </c>
      <c r="I5611" s="3">
        <f>IF(HOUR(Sense_data[[#This Row],[SysTimeStamp]])&lt;12,I5610+$B$14,I5610-$B$14)</f>
        <v>16.294907407408438</v>
      </c>
    </row>
    <row r="5612" spans="1:9" x14ac:dyDescent="0.2">
      <c r="A5612" t="s">
        <v>20</v>
      </c>
      <c r="B5612" t="s">
        <v>22</v>
      </c>
      <c r="C5612" s="6">
        <f t="shared" si="91"/>
        <v>42182.064756959582</v>
      </c>
      <c r="D5612" t="s">
        <v>23</v>
      </c>
      <c r="E5612" s="6">
        <f>IF(Sense_data[[#This Row],[a_1State]]=D5611,E5611,Sense_data[[#This Row],[SysTimeStamp]])</f>
        <v>42182.062222236767</v>
      </c>
      <c r="F5612" s="3" t="str">
        <f>Sense_data[[#This Row],[a_1State]]&amp;TEXT(Sense_data[[#This Row],[StateInstanceTimestamp]],"#.######")</f>
        <v>On42182.062222</v>
      </c>
      <c r="G5612" s="3">
        <f ca="1">IF(Sense_data[[#This Row],[a_1State]]="Off",RANDBETWEEN(off_min,off_max),RANDBETWEEN(on_min,on_max))/sr_div</f>
        <v>5.4</v>
      </c>
      <c r="H5612" s="3">
        <v>5</v>
      </c>
      <c r="I5612" s="3">
        <f>IF(HOUR(Sense_data[[#This Row],[SysTimeStamp]])&lt;12,I5611+$B$14,I5611-$B$14)</f>
        <v>16.29513888888992</v>
      </c>
    </row>
    <row r="5613" spans="1:9" x14ac:dyDescent="0.2">
      <c r="A5613" t="s">
        <v>20</v>
      </c>
      <c r="B5613" t="s">
        <v>22</v>
      </c>
      <c r="C5613" s="6">
        <f t="shared" si="91"/>
        <v>42182.064768533659</v>
      </c>
      <c r="D5613" t="s">
        <v>23</v>
      </c>
      <c r="E5613" s="6">
        <f>IF(Sense_data[[#This Row],[a_1State]]=D5612,E5612,Sense_data[[#This Row],[SysTimeStamp]])</f>
        <v>42182.062222236767</v>
      </c>
      <c r="F5613" s="3" t="str">
        <f>Sense_data[[#This Row],[a_1State]]&amp;TEXT(Sense_data[[#This Row],[StateInstanceTimestamp]],"#.######")</f>
        <v>On42182.062222</v>
      </c>
      <c r="G5613" s="3">
        <f ca="1">IF(Sense_data[[#This Row],[a_1State]]="Off",RANDBETWEEN(off_min,off_max),RANDBETWEEN(on_min,on_max))/sr_div</f>
        <v>4.5</v>
      </c>
      <c r="H5613" s="3">
        <v>3.4</v>
      </c>
      <c r="I5613" s="3">
        <f>IF(HOUR(Sense_data[[#This Row],[SysTimeStamp]])&lt;12,I5612+$B$14,I5612-$B$14)</f>
        <v>16.295370370371401</v>
      </c>
    </row>
    <row r="5614" spans="1:9" x14ac:dyDescent="0.2">
      <c r="A5614" t="s">
        <v>20</v>
      </c>
      <c r="B5614" t="s">
        <v>22</v>
      </c>
      <c r="C5614" s="6">
        <f t="shared" si="91"/>
        <v>42182.064780107736</v>
      </c>
      <c r="D5614" t="s">
        <v>23</v>
      </c>
      <c r="E5614" s="6">
        <f>IF(Sense_data[[#This Row],[a_1State]]=D5613,E5613,Sense_data[[#This Row],[SysTimeStamp]])</f>
        <v>42182.062222236767</v>
      </c>
      <c r="F5614" s="3" t="str">
        <f>Sense_data[[#This Row],[a_1State]]&amp;TEXT(Sense_data[[#This Row],[StateInstanceTimestamp]],"#.######")</f>
        <v>On42182.062222</v>
      </c>
      <c r="G5614" s="3">
        <f ca="1">IF(Sense_data[[#This Row],[a_1State]]="Off",RANDBETWEEN(off_min,off_max),RANDBETWEEN(on_min,on_max))/sr_div</f>
        <v>3.8</v>
      </c>
      <c r="H5614" s="3">
        <v>4.3</v>
      </c>
      <c r="I5614" s="3">
        <f>IF(HOUR(Sense_data[[#This Row],[SysTimeStamp]])&lt;12,I5613+$B$14,I5613-$B$14)</f>
        <v>16.295601851852883</v>
      </c>
    </row>
    <row r="5615" spans="1:9" x14ac:dyDescent="0.2">
      <c r="A5615" t="s">
        <v>20</v>
      </c>
      <c r="B5615" t="s">
        <v>22</v>
      </c>
      <c r="C5615" s="6">
        <f t="shared" si="91"/>
        <v>42182.064791681812</v>
      </c>
      <c r="D5615" t="s">
        <v>23</v>
      </c>
      <c r="E5615" s="6">
        <f>IF(Sense_data[[#This Row],[a_1State]]=D5614,E5614,Sense_data[[#This Row],[SysTimeStamp]])</f>
        <v>42182.062222236767</v>
      </c>
      <c r="F5615" s="3" t="str">
        <f>Sense_data[[#This Row],[a_1State]]&amp;TEXT(Sense_data[[#This Row],[StateInstanceTimestamp]],"#.######")</f>
        <v>On42182.062222</v>
      </c>
      <c r="G5615" s="3">
        <f ca="1">IF(Sense_data[[#This Row],[a_1State]]="Off",RANDBETWEEN(off_min,off_max),RANDBETWEEN(on_min,on_max))/sr_div</f>
        <v>5.3</v>
      </c>
      <c r="H5615" s="3">
        <v>4.5999999999999996</v>
      </c>
      <c r="I5615" s="3">
        <f>IF(HOUR(Sense_data[[#This Row],[SysTimeStamp]])&lt;12,I5614+$B$14,I5614-$B$14)</f>
        <v>16.295833333334365</v>
      </c>
    </row>
    <row r="5616" spans="1:9" x14ac:dyDescent="0.2">
      <c r="A5616" t="s">
        <v>20</v>
      </c>
      <c r="B5616" t="s">
        <v>22</v>
      </c>
      <c r="C5616" s="6">
        <f t="shared" ref="C5616:C5679" si="92">C5615+$B$2</f>
        <v>42182.064803255889</v>
      </c>
      <c r="D5616" t="s">
        <v>21</v>
      </c>
      <c r="E5616" s="6">
        <f>IF(Sense_data[[#This Row],[a_1State]]=D5615,E5615,Sense_data[[#This Row],[SysTimeStamp]])</f>
        <v>42182.064803255889</v>
      </c>
      <c r="F5616" s="3" t="str">
        <f>Sense_data[[#This Row],[a_1State]]&amp;TEXT(Sense_data[[#This Row],[StateInstanceTimestamp]],"#.######")</f>
        <v>Off42182.064803</v>
      </c>
      <c r="G5616" s="3">
        <f ca="1">IF(Sense_data[[#This Row],[a_1State]]="Off",RANDBETWEEN(off_min,off_max),RANDBETWEEN(on_min,on_max))/sr_div</f>
        <v>2.1</v>
      </c>
      <c r="H5616" s="3">
        <v>2.5</v>
      </c>
      <c r="I5616" s="3">
        <f>IF(HOUR(Sense_data[[#This Row],[SysTimeStamp]])&lt;12,I5615+$B$14,I5615-$B$14)</f>
        <v>16.296064814815846</v>
      </c>
    </row>
    <row r="5617" spans="1:9" x14ac:dyDescent="0.2">
      <c r="A5617" t="s">
        <v>20</v>
      </c>
      <c r="B5617" t="s">
        <v>22</v>
      </c>
      <c r="C5617" s="6">
        <f t="shared" si="92"/>
        <v>42182.064814829966</v>
      </c>
      <c r="D5617" t="s">
        <v>21</v>
      </c>
      <c r="E5617" s="6">
        <f>IF(Sense_data[[#This Row],[a_1State]]=D5616,E5616,Sense_data[[#This Row],[SysTimeStamp]])</f>
        <v>42182.064803255889</v>
      </c>
      <c r="F5617" s="3" t="str">
        <f>Sense_data[[#This Row],[a_1State]]&amp;TEXT(Sense_data[[#This Row],[StateInstanceTimestamp]],"#.######")</f>
        <v>Off42182.064803</v>
      </c>
      <c r="G5617" s="3">
        <f ca="1">IF(Sense_data[[#This Row],[a_1State]]="Off",RANDBETWEEN(off_min,off_max),RANDBETWEEN(on_min,on_max))/sr_div</f>
        <v>1.4</v>
      </c>
      <c r="H5617" s="3">
        <v>1.4</v>
      </c>
      <c r="I5617" s="3">
        <f>IF(HOUR(Sense_data[[#This Row],[SysTimeStamp]])&lt;12,I5616+$B$14,I5616-$B$14)</f>
        <v>16.296296296297328</v>
      </c>
    </row>
    <row r="5618" spans="1:9" x14ac:dyDescent="0.2">
      <c r="A5618" t="s">
        <v>20</v>
      </c>
      <c r="B5618" t="s">
        <v>22</v>
      </c>
      <c r="C5618" s="6">
        <f t="shared" si="92"/>
        <v>42182.064826404043</v>
      </c>
      <c r="D5618" t="s">
        <v>21</v>
      </c>
      <c r="E5618" s="6">
        <f>IF(Sense_data[[#This Row],[a_1State]]=D5617,E5617,Sense_data[[#This Row],[SysTimeStamp]])</f>
        <v>42182.064803255889</v>
      </c>
      <c r="F5618" s="3" t="str">
        <f>Sense_data[[#This Row],[a_1State]]&amp;TEXT(Sense_data[[#This Row],[StateInstanceTimestamp]],"#.######")</f>
        <v>Off42182.064803</v>
      </c>
      <c r="G5618" s="3">
        <f ca="1">IF(Sense_data[[#This Row],[a_1State]]="Off",RANDBETWEEN(off_min,off_max),RANDBETWEEN(on_min,on_max))/sr_div</f>
        <v>1.5</v>
      </c>
      <c r="H5618" s="3">
        <v>2.9</v>
      </c>
      <c r="I5618" s="3">
        <f>IF(HOUR(Sense_data[[#This Row],[SysTimeStamp]])&lt;12,I5617+$B$14,I5617-$B$14)</f>
        <v>16.29652777777881</v>
      </c>
    </row>
    <row r="5619" spans="1:9" x14ac:dyDescent="0.2">
      <c r="A5619" t="s">
        <v>20</v>
      </c>
      <c r="B5619" t="s">
        <v>22</v>
      </c>
      <c r="C5619" s="6">
        <f t="shared" si="92"/>
        <v>42182.06483797812</v>
      </c>
      <c r="D5619" t="s">
        <v>21</v>
      </c>
      <c r="E5619" s="6">
        <f>IF(Sense_data[[#This Row],[a_1State]]=D5618,E5618,Sense_data[[#This Row],[SysTimeStamp]])</f>
        <v>42182.064803255889</v>
      </c>
      <c r="F5619" s="3" t="str">
        <f>Sense_data[[#This Row],[a_1State]]&amp;TEXT(Sense_data[[#This Row],[StateInstanceTimestamp]],"#.######")</f>
        <v>Off42182.064803</v>
      </c>
      <c r="G5619" s="3">
        <f ca="1">IF(Sense_data[[#This Row],[a_1State]]="Off",RANDBETWEEN(off_min,off_max),RANDBETWEEN(on_min,on_max))/sr_div</f>
        <v>2.9</v>
      </c>
      <c r="H5619" s="3">
        <v>1.1000000000000001</v>
      </c>
      <c r="I5619" s="3">
        <f>IF(HOUR(Sense_data[[#This Row],[SysTimeStamp]])&lt;12,I5618+$B$14,I5618-$B$14)</f>
        <v>16.296759259260291</v>
      </c>
    </row>
    <row r="5620" spans="1:9" x14ac:dyDescent="0.2">
      <c r="A5620" t="s">
        <v>20</v>
      </c>
      <c r="B5620" t="s">
        <v>22</v>
      </c>
      <c r="C5620" s="6">
        <f t="shared" si="92"/>
        <v>42182.064849552196</v>
      </c>
      <c r="D5620" t="s">
        <v>21</v>
      </c>
      <c r="E5620" s="6">
        <f>IF(Sense_data[[#This Row],[a_1State]]=D5619,E5619,Sense_data[[#This Row],[SysTimeStamp]])</f>
        <v>42182.064803255889</v>
      </c>
      <c r="F5620" s="3" t="str">
        <f>Sense_data[[#This Row],[a_1State]]&amp;TEXT(Sense_data[[#This Row],[StateInstanceTimestamp]],"#.######")</f>
        <v>Off42182.064803</v>
      </c>
      <c r="G5620" s="3">
        <f ca="1">IF(Sense_data[[#This Row],[a_1State]]="Off",RANDBETWEEN(off_min,off_max),RANDBETWEEN(on_min,on_max))/sr_div</f>
        <v>1.9</v>
      </c>
      <c r="H5620" s="3">
        <v>1.4</v>
      </c>
      <c r="I5620" s="3">
        <f>IF(HOUR(Sense_data[[#This Row],[SysTimeStamp]])&lt;12,I5619+$B$14,I5619-$B$14)</f>
        <v>16.296990740741773</v>
      </c>
    </row>
    <row r="5621" spans="1:9" x14ac:dyDescent="0.2">
      <c r="A5621" t="s">
        <v>20</v>
      </c>
      <c r="B5621" t="s">
        <v>22</v>
      </c>
      <c r="C5621" s="6">
        <f t="shared" si="92"/>
        <v>42182.064861126273</v>
      </c>
      <c r="D5621" t="s">
        <v>21</v>
      </c>
      <c r="E5621" s="6">
        <f>IF(Sense_data[[#This Row],[a_1State]]=D5620,E5620,Sense_data[[#This Row],[SysTimeStamp]])</f>
        <v>42182.064803255889</v>
      </c>
      <c r="F5621" s="3" t="str">
        <f>Sense_data[[#This Row],[a_1State]]&amp;TEXT(Sense_data[[#This Row],[StateInstanceTimestamp]],"#.######")</f>
        <v>Off42182.064803</v>
      </c>
      <c r="G5621" s="3">
        <f ca="1">IF(Sense_data[[#This Row],[a_1State]]="Off",RANDBETWEEN(off_min,off_max),RANDBETWEEN(on_min,on_max))/sr_div</f>
        <v>2.7</v>
      </c>
      <c r="H5621" s="3">
        <v>1.4</v>
      </c>
      <c r="I5621" s="3">
        <f>IF(HOUR(Sense_data[[#This Row],[SysTimeStamp]])&lt;12,I5620+$B$14,I5620-$B$14)</f>
        <v>16.297222222223255</v>
      </c>
    </row>
    <row r="5622" spans="1:9" x14ac:dyDescent="0.2">
      <c r="A5622" t="s">
        <v>20</v>
      </c>
      <c r="B5622" t="s">
        <v>22</v>
      </c>
      <c r="C5622" s="6">
        <f t="shared" si="92"/>
        <v>42182.06487270035</v>
      </c>
      <c r="D5622" t="s">
        <v>21</v>
      </c>
      <c r="E5622" s="6">
        <f>IF(Sense_data[[#This Row],[a_1State]]=D5621,E5621,Sense_data[[#This Row],[SysTimeStamp]])</f>
        <v>42182.064803255889</v>
      </c>
      <c r="F5622" s="3" t="str">
        <f>Sense_data[[#This Row],[a_1State]]&amp;TEXT(Sense_data[[#This Row],[StateInstanceTimestamp]],"#.######")</f>
        <v>Off42182.064803</v>
      </c>
      <c r="G5622" s="3">
        <f ca="1">IF(Sense_data[[#This Row],[a_1State]]="Off",RANDBETWEEN(off_min,off_max),RANDBETWEEN(on_min,on_max))/sr_div</f>
        <v>1.4</v>
      </c>
      <c r="H5622" s="3">
        <v>2.9</v>
      </c>
      <c r="I5622" s="3">
        <f>IF(HOUR(Sense_data[[#This Row],[SysTimeStamp]])&lt;12,I5621+$B$14,I5621-$B$14)</f>
        <v>16.297453703704736</v>
      </c>
    </row>
    <row r="5623" spans="1:9" x14ac:dyDescent="0.2">
      <c r="A5623" t="s">
        <v>20</v>
      </c>
      <c r="B5623" t="s">
        <v>22</v>
      </c>
      <c r="C5623" s="6">
        <f t="shared" si="92"/>
        <v>42182.064884274427</v>
      </c>
      <c r="D5623" t="s">
        <v>21</v>
      </c>
      <c r="E5623" s="6">
        <f>IF(Sense_data[[#This Row],[a_1State]]=D5622,E5622,Sense_data[[#This Row],[SysTimeStamp]])</f>
        <v>42182.064803255889</v>
      </c>
      <c r="F5623" s="3" t="str">
        <f>Sense_data[[#This Row],[a_1State]]&amp;TEXT(Sense_data[[#This Row],[StateInstanceTimestamp]],"#.######")</f>
        <v>Off42182.064803</v>
      </c>
      <c r="G5623" s="3">
        <f ca="1">IF(Sense_data[[#This Row],[a_1State]]="Off",RANDBETWEEN(off_min,off_max),RANDBETWEEN(on_min,on_max))/sr_div</f>
        <v>1</v>
      </c>
      <c r="H5623" s="3">
        <v>2.7</v>
      </c>
      <c r="I5623" s="3">
        <f>IF(HOUR(Sense_data[[#This Row],[SysTimeStamp]])&lt;12,I5622+$B$14,I5622-$B$14)</f>
        <v>16.297685185186218</v>
      </c>
    </row>
    <row r="5624" spans="1:9" x14ac:dyDescent="0.2">
      <c r="A5624" t="s">
        <v>20</v>
      </c>
      <c r="B5624" t="s">
        <v>22</v>
      </c>
      <c r="C5624" s="6">
        <f t="shared" si="92"/>
        <v>42182.064895848504</v>
      </c>
      <c r="D5624" t="s">
        <v>21</v>
      </c>
      <c r="E5624" s="6">
        <f>IF(Sense_data[[#This Row],[a_1State]]=D5623,E5623,Sense_data[[#This Row],[SysTimeStamp]])</f>
        <v>42182.064803255889</v>
      </c>
      <c r="F5624" s="3" t="str">
        <f>Sense_data[[#This Row],[a_1State]]&amp;TEXT(Sense_data[[#This Row],[StateInstanceTimestamp]],"#.######")</f>
        <v>Off42182.064803</v>
      </c>
      <c r="G5624" s="3">
        <f ca="1">IF(Sense_data[[#This Row],[a_1State]]="Off",RANDBETWEEN(off_min,off_max),RANDBETWEEN(on_min,on_max))/sr_div</f>
        <v>2.2000000000000002</v>
      </c>
      <c r="H5624" s="3">
        <v>1.6</v>
      </c>
      <c r="I5624" s="3">
        <f>IF(HOUR(Sense_data[[#This Row],[SysTimeStamp]])&lt;12,I5623+$B$14,I5623-$B$14)</f>
        <v>16.2979166666677</v>
      </c>
    </row>
    <row r="5625" spans="1:9" x14ac:dyDescent="0.2">
      <c r="A5625" t="s">
        <v>20</v>
      </c>
      <c r="B5625" t="s">
        <v>22</v>
      </c>
      <c r="C5625" s="6">
        <f t="shared" si="92"/>
        <v>42182.06490742258</v>
      </c>
      <c r="D5625" t="s">
        <v>21</v>
      </c>
      <c r="E5625" s="6">
        <f>IF(Sense_data[[#This Row],[a_1State]]=D5624,E5624,Sense_data[[#This Row],[SysTimeStamp]])</f>
        <v>42182.064803255889</v>
      </c>
      <c r="F5625" s="3" t="str">
        <f>Sense_data[[#This Row],[a_1State]]&amp;TEXT(Sense_data[[#This Row],[StateInstanceTimestamp]],"#.######")</f>
        <v>Off42182.064803</v>
      </c>
      <c r="G5625" s="3">
        <f ca="1">IF(Sense_data[[#This Row],[a_1State]]="Off",RANDBETWEEN(off_min,off_max),RANDBETWEEN(on_min,on_max))/sr_div</f>
        <v>2.8</v>
      </c>
      <c r="H5625" s="3">
        <v>1.1000000000000001</v>
      </c>
      <c r="I5625" s="3">
        <f>IF(HOUR(Sense_data[[#This Row],[SysTimeStamp]])&lt;12,I5624+$B$14,I5624-$B$14)</f>
        <v>16.298148148149181</v>
      </c>
    </row>
    <row r="5626" spans="1:9" x14ac:dyDescent="0.2">
      <c r="A5626" t="s">
        <v>20</v>
      </c>
      <c r="B5626" t="s">
        <v>22</v>
      </c>
      <c r="C5626" s="6">
        <f t="shared" si="92"/>
        <v>42182.064918996657</v>
      </c>
      <c r="D5626" t="s">
        <v>21</v>
      </c>
      <c r="E5626" s="6">
        <f>IF(Sense_data[[#This Row],[a_1State]]=D5625,E5625,Sense_data[[#This Row],[SysTimeStamp]])</f>
        <v>42182.064803255889</v>
      </c>
      <c r="F5626" s="3" t="str">
        <f>Sense_data[[#This Row],[a_1State]]&amp;TEXT(Sense_data[[#This Row],[StateInstanceTimestamp]],"#.######")</f>
        <v>Off42182.064803</v>
      </c>
      <c r="G5626" s="3">
        <f ca="1">IF(Sense_data[[#This Row],[a_1State]]="Off",RANDBETWEEN(off_min,off_max),RANDBETWEEN(on_min,on_max))/sr_div</f>
        <v>2.2000000000000002</v>
      </c>
      <c r="H5626" s="3">
        <v>2.2999999999999998</v>
      </c>
      <c r="I5626" s="3">
        <f>IF(HOUR(Sense_data[[#This Row],[SysTimeStamp]])&lt;12,I5625+$B$14,I5625-$B$14)</f>
        <v>16.298379629630663</v>
      </c>
    </row>
    <row r="5627" spans="1:9" x14ac:dyDescent="0.2">
      <c r="A5627" t="s">
        <v>20</v>
      </c>
      <c r="B5627" t="s">
        <v>22</v>
      </c>
      <c r="C5627" s="6">
        <f t="shared" si="92"/>
        <v>42182.064930570734</v>
      </c>
      <c r="D5627" t="s">
        <v>21</v>
      </c>
      <c r="E5627" s="6">
        <f>IF(Sense_data[[#This Row],[a_1State]]=D5626,E5626,Sense_data[[#This Row],[SysTimeStamp]])</f>
        <v>42182.064803255889</v>
      </c>
      <c r="F5627" s="3" t="str">
        <f>Sense_data[[#This Row],[a_1State]]&amp;TEXT(Sense_data[[#This Row],[StateInstanceTimestamp]],"#.######")</f>
        <v>Off42182.064803</v>
      </c>
      <c r="G5627" s="3">
        <f ca="1">IF(Sense_data[[#This Row],[a_1State]]="Off",RANDBETWEEN(off_min,off_max),RANDBETWEEN(on_min,on_max))/sr_div</f>
        <v>1.8</v>
      </c>
      <c r="H5627" s="3">
        <v>2.5</v>
      </c>
      <c r="I5627" s="3">
        <f>IF(HOUR(Sense_data[[#This Row],[SysTimeStamp]])&lt;12,I5626+$B$14,I5626-$B$14)</f>
        <v>16.298611111112145</v>
      </c>
    </row>
    <row r="5628" spans="1:9" x14ac:dyDescent="0.2">
      <c r="A5628" t="s">
        <v>20</v>
      </c>
      <c r="B5628" t="s">
        <v>22</v>
      </c>
      <c r="C5628" s="6">
        <f t="shared" si="92"/>
        <v>42182.064942144811</v>
      </c>
      <c r="D5628" t="s">
        <v>21</v>
      </c>
      <c r="E5628" s="6">
        <f>IF(Sense_data[[#This Row],[a_1State]]=D5627,E5627,Sense_data[[#This Row],[SysTimeStamp]])</f>
        <v>42182.064803255889</v>
      </c>
      <c r="F5628" s="3" t="str">
        <f>Sense_data[[#This Row],[a_1State]]&amp;TEXT(Sense_data[[#This Row],[StateInstanceTimestamp]],"#.######")</f>
        <v>Off42182.064803</v>
      </c>
      <c r="G5628" s="3">
        <f ca="1">IF(Sense_data[[#This Row],[a_1State]]="Off",RANDBETWEEN(off_min,off_max),RANDBETWEEN(on_min,on_max))/sr_div</f>
        <v>2.2999999999999998</v>
      </c>
      <c r="H5628" s="3">
        <v>3</v>
      </c>
      <c r="I5628" s="3">
        <f>IF(HOUR(Sense_data[[#This Row],[SysTimeStamp]])&lt;12,I5627+$B$14,I5627-$B$14)</f>
        <v>16.298842592593626</v>
      </c>
    </row>
    <row r="5629" spans="1:9" x14ac:dyDescent="0.2">
      <c r="A5629" t="s">
        <v>20</v>
      </c>
      <c r="B5629" t="s">
        <v>22</v>
      </c>
      <c r="C5629" s="6">
        <f t="shared" si="92"/>
        <v>42182.064953718887</v>
      </c>
      <c r="D5629" t="s">
        <v>21</v>
      </c>
      <c r="E5629" s="6">
        <f>IF(Sense_data[[#This Row],[a_1State]]=D5628,E5628,Sense_data[[#This Row],[SysTimeStamp]])</f>
        <v>42182.064803255889</v>
      </c>
      <c r="F5629" s="3" t="str">
        <f>Sense_data[[#This Row],[a_1State]]&amp;TEXT(Sense_data[[#This Row],[StateInstanceTimestamp]],"#.######")</f>
        <v>Off42182.064803</v>
      </c>
      <c r="G5629" s="3">
        <f ca="1">IF(Sense_data[[#This Row],[a_1State]]="Off",RANDBETWEEN(off_min,off_max),RANDBETWEEN(on_min,on_max))/sr_div</f>
        <v>1.1000000000000001</v>
      </c>
      <c r="H5629" s="3">
        <v>1.9</v>
      </c>
      <c r="I5629" s="3">
        <f>IF(HOUR(Sense_data[[#This Row],[SysTimeStamp]])&lt;12,I5628+$B$14,I5628-$B$14)</f>
        <v>16.299074074075108</v>
      </c>
    </row>
    <row r="5630" spans="1:9" x14ac:dyDescent="0.2">
      <c r="A5630" t="s">
        <v>20</v>
      </c>
      <c r="B5630" t="s">
        <v>22</v>
      </c>
      <c r="C5630" s="6">
        <f t="shared" si="92"/>
        <v>42182.064965292964</v>
      </c>
      <c r="D5630" t="s">
        <v>21</v>
      </c>
      <c r="E5630" s="6">
        <f>IF(Sense_data[[#This Row],[a_1State]]=D5629,E5629,Sense_data[[#This Row],[SysTimeStamp]])</f>
        <v>42182.064803255889</v>
      </c>
      <c r="F5630" s="3" t="str">
        <f>Sense_data[[#This Row],[a_1State]]&amp;TEXT(Sense_data[[#This Row],[StateInstanceTimestamp]],"#.######")</f>
        <v>Off42182.064803</v>
      </c>
      <c r="G5630" s="3">
        <f ca="1">IF(Sense_data[[#This Row],[a_1State]]="Off",RANDBETWEEN(off_min,off_max),RANDBETWEEN(on_min,on_max))/sr_div</f>
        <v>1.1000000000000001</v>
      </c>
      <c r="H5630" s="3">
        <v>2.2999999999999998</v>
      </c>
      <c r="I5630" s="3">
        <f>IF(HOUR(Sense_data[[#This Row],[SysTimeStamp]])&lt;12,I5629+$B$14,I5629-$B$14)</f>
        <v>16.29930555555659</v>
      </c>
    </row>
    <row r="5631" spans="1:9" x14ac:dyDescent="0.2">
      <c r="A5631" t="s">
        <v>20</v>
      </c>
      <c r="B5631" t="s">
        <v>22</v>
      </c>
      <c r="C5631" s="6">
        <f t="shared" si="92"/>
        <v>42182.064976867041</v>
      </c>
      <c r="D5631" t="s">
        <v>21</v>
      </c>
      <c r="E5631" s="6">
        <f>IF(Sense_data[[#This Row],[a_1State]]=D5630,E5630,Sense_data[[#This Row],[SysTimeStamp]])</f>
        <v>42182.064803255889</v>
      </c>
      <c r="F5631" s="3" t="str">
        <f>Sense_data[[#This Row],[a_1State]]&amp;TEXT(Sense_data[[#This Row],[StateInstanceTimestamp]],"#.######")</f>
        <v>Off42182.064803</v>
      </c>
      <c r="G5631" s="3">
        <f ca="1">IF(Sense_data[[#This Row],[a_1State]]="Off",RANDBETWEEN(off_min,off_max),RANDBETWEEN(on_min,on_max))/sr_div</f>
        <v>2.2000000000000002</v>
      </c>
      <c r="H5631" s="3">
        <v>1.1000000000000001</v>
      </c>
      <c r="I5631" s="3">
        <f>IF(HOUR(Sense_data[[#This Row],[SysTimeStamp]])&lt;12,I5630+$B$14,I5630-$B$14)</f>
        <v>16.299537037038071</v>
      </c>
    </row>
    <row r="5632" spans="1:9" x14ac:dyDescent="0.2">
      <c r="A5632" t="s">
        <v>20</v>
      </c>
      <c r="B5632" t="s">
        <v>22</v>
      </c>
      <c r="C5632" s="6">
        <f t="shared" si="92"/>
        <v>42182.064988441118</v>
      </c>
      <c r="D5632" t="s">
        <v>21</v>
      </c>
      <c r="E5632" s="6">
        <f>IF(Sense_data[[#This Row],[a_1State]]=D5631,E5631,Sense_data[[#This Row],[SysTimeStamp]])</f>
        <v>42182.064803255889</v>
      </c>
      <c r="F5632" s="3" t="str">
        <f>Sense_data[[#This Row],[a_1State]]&amp;TEXT(Sense_data[[#This Row],[StateInstanceTimestamp]],"#.######")</f>
        <v>Off42182.064803</v>
      </c>
      <c r="G5632" s="3">
        <f ca="1">IF(Sense_data[[#This Row],[a_1State]]="Off",RANDBETWEEN(off_min,off_max),RANDBETWEEN(on_min,on_max))/sr_div</f>
        <v>2.8</v>
      </c>
      <c r="H5632" s="3">
        <v>2.6</v>
      </c>
      <c r="I5632" s="3">
        <f>IF(HOUR(Sense_data[[#This Row],[SysTimeStamp]])&lt;12,I5631+$B$14,I5631-$B$14)</f>
        <v>16.299768518519553</v>
      </c>
    </row>
    <row r="5633" spans="1:9" x14ac:dyDescent="0.2">
      <c r="A5633" t="s">
        <v>20</v>
      </c>
      <c r="B5633" t="s">
        <v>22</v>
      </c>
      <c r="C5633" s="6">
        <f t="shared" si="92"/>
        <v>42182.065000015195</v>
      </c>
      <c r="D5633" t="s">
        <v>21</v>
      </c>
      <c r="E5633" s="6">
        <f>IF(Sense_data[[#This Row],[a_1State]]=D5632,E5632,Sense_data[[#This Row],[SysTimeStamp]])</f>
        <v>42182.064803255889</v>
      </c>
      <c r="F5633" s="3" t="str">
        <f>Sense_data[[#This Row],[a_1State]]&amp;TEXT(Sense_data[[#This Row],[StateInstanceTimestamp]],"#.######")</f>
        <v>Off42182.064803</v>
      </c>
      <c r="G5633" s="3">
        <f ca="1">IF(Sense_data[[#This Row],[a_1State]]="Off",RANDBETWEEN(off_min,off_max),RANDBETWEEN(on_min,on_max))/sr_div</f>
        <v>1.7</v>
      </c>
      <c r="H5633" s="3">
        <v>1.3</v>
      </c>
      <c r="I5633" s="3">
        <f>IF(HOUR(Sense_data[[#This Row],[SysTimeStamp]])&lt;12,I5632+$B$14,I5632-$B$14)</f>
        <v>16.300000000001035</v>
      </c>
    </row>
    <row r="5634" spans="1:9" x14ac:dyDescent="0.2">
      <c r="A5634" t="s">
        <v>20</v>
      </c>
      <c r="B5634" t="s">
        <v>22</v>
      </c>
      <c r="C5634" s="6">
        <f t="shared" si="92"/>
        <v>42182.065011589271</v>
      </c>
      <c r="D5634" t="s">
        <v>21</v>
      </c>
      <c r="E5634" s="6">
        <f>IF(Sense_data[[#This Row],[a_1State]]=D5633,E5633,Sense_data[[#This Row],[SysTimeStamp]])</f>
        <v>42182.064803255889</v>
      </c>
      <c r="F5634" s="3" t="str">
        <f>Sense_data[[#This Row],[a_1State]]&amp;TEXT(Sense_data[[#This Row],[StateInstanceTimestamp]],"#.######")</f>
        <v>Off42182.064803</v>
      </c>
      <c r="G5634" s="3">
        <f ca="1">IF(Sense_data[[#This Row],[a_1State]]="Off",RANDBETWEEN(off_min,off_max),RANDBETWEEN(on_min,on_max))/sr_div</f>
        <v>1.5</v>
      </c>
      <c r="H5634" s="3">
        <v>1.4</v>
      </c>
      <c r="I5634" s="3">
        <f>IF(HOUR(Sense_data[[#This Row],[SysTimeStamp]])&lt;12,I5633+$B$14,I5633-$B$14)</f>
        <v>16.300231481482516</v>
      </c>
    </row>
    <row r="5635" spans="1:9" x14ac:dyDescent="0.2">
      <c r="A5635" t="s">
        <v>20</v>
      </c>
      <c r="B5635" t="s">
        <v>22</v>
      </c>
      <c r="C5635" s="6">
        <f t="shared" si="92"/>
        <v>42182.065023163348</v>
      </c>
      <c r="D5635" t="s">
        <v>21</v>
      </c>
      <c r="E5635" s="6">
        <f>IF(Sense_data[[#This Row],[a_1State]]=D5634,E5634,Sense_data[[#This Row],[SysTimeStamp]])</f>
        <v>42182.064803255889</v>
      </c>
      <c r="F5635" s="3" t="str">
        <f>Sense_data[[#This Row],[a_1State]]&amp;TEXT(Sense_data[[#This Row],[StateInstanceTimestamp]],"#.######")</f>
        <v>Off42182.064803</v>
      </c>
      <c r="G5635" s="3">
        <f ca="1">IF(Sense_data[[#This Row],[a_1State]]="Off",RANDBETWEEN(off_min,off_max),RANDBETWEEN(on_min,on_max))/sr_div</f>
        <v>1.5</v>
      </c>
      <c r="H5635" s="3">
        <v>2.1</v>
      </c>
      <c r="I5635" s="3">
        <f>IF(HOUR(Sense_data[[#This Row],[SysTimeStamp]])&lt;12,I5634+$B$14,I5634-$B$14)</f>
        <v>16.300462962963998</v>
      </c>
    </row>
    <row r="5636" spans="1:9" x14ac:dyDescent="0.2">
      <c r="A5636" t="s">
        <v>20</v>
      </c>
      <c r="B5636" t="s">
        <v>22</v>
      </c>
      <c r="C5636" s="6">
        <f t="shared" si="92"/>
        <v>42182.065034737425</v>
      </c>
      <c r="D5636" t="s">
        <v>21</v>
      </c>
      <c r="E5636" s="6">
        <f>IF(Sense_data[[#This Row],[a_1State]]=D5635,E5635,Sense_data[[#This Row],[SysTimeStamp]])</f>
        <v>42182.064803255889</v>
      </c>
      <c r="F5636" s="3" t="str">
        <f>Sense_data[[#This Row],[a_1State]]&amp;TEXT(Sense_data[[#This Row],[StateInstanceTimestamp]],"#.######")</f>
        <v>Off42182.064803</v>
      </c>
      <c r="G5636" s="3">
        <f ca="1">IF(Sense_data[[#This Row],[a_1State]]="Off",RANDBETWEEN(off_min,off_max),RANDBETWEEN(on_min,on_max))/sr_div</f>
        <v>2.7</v>
      </c>
      <c r="H5636" s="3">
        <v>2.7</v>
      </c>
      <c r="I5636" s="3">
        <f>IF(HOUR(Sense_data[[#This Row],[SysTimeStamp]])&lt;12,I5635+$B$14,I5635-$B$14)</f>
        <v>16.30069444444548</v>
      </c>
    </row>
    <row r="5637" spans="1:9" x14ac:dyDescent="0.2">
      <c r="A5637" t="s">
        <v>20</v>
      </c>
      <c r="B5637" t="s">
        <v>22</v>
      </c>
      <c r="C5637" s="6">
        <f t="shared" si="92"/>
        <v>42182.065046311502</v>
      </c>
      <c r="D5637" t="s">
        <v>21</v>
      </c>
      <c r="E5637" s="6">
        <f>IF(Sense_data[[#This Row],[a_1State]]=D5636,E5636,Sense_data[[#This Row],[SysTimeStamp]])</f>
        <v>42182.064803255889</v>
      </c>
      <c r="F5637" s="3" t="str">
        <f>Sense_data[[#This Row],[a_1State]]&amp;TEXT(Sense_data[[#This Row],[StateInstanceTimestamp]],"#.######")</f>
        <v>Off42182.064803</v>
      </c>
      <c r="G5637" s="3">
        <f ca="1">IF(Sense_data[[#This Row],[a_1State]]="Off",RANDBETWEEN(off_min,off_max),RANDBETWEEN(on_min,on_max))/sr_div</f>
        <v>1.2</v>
      </c>
      <c r="H5637" s="3">
        <v>2</v>
      </c>
      <c r="I5637" s="3">
        <f>IF(HOUR(Sense_data[[#This Row],[SysTimeStamp]])&lt;12,I5636+$B$14,I5636-$B$14)</f>
        <v>16.300925925926961</v>
      </c>
    </row>
    <row r="5638" spans="1:9" x14ac:dyDescent="0.2">
      <c r="A5638" t="s">
        <v>20</v>
      </c>
      <c r="B5638" t="s">
        <v>22</v>
      </c>
      <c r="C5638" s="6">
        <f t="shared" si="92"/>
        <v>42182.065057885578</v>
      </c>
      <c r="D5638" t="s">
        <v>21</v>
      </c>
      <c r="E5638" s="6">
        <f>IF(Sense_data[[#This Row],[a_1State]]=D5637,E5637,Sense_data[[#This Row],[SysTimeStamp]])</f>
        <v>42182.064803255889</v>
      </c>
      <c r="F5638" s="3" t="str">
        <f>Sense_data[[#This Row],[a_1State]]&amp;TEXT(Sense_data[[#This Row],[StateInstanceTimestamp]],"#.######")</f>
        <v>Off42182.064803</v>
      </c>
      <c r="G5638" s="3">
        <f ca="1">IF(Sense_data[[#This Row],[a_1State]]="Off",RANDBETWEEN(off_min,off_max),RANDBETWEEN(on_min,on_max))/sr_div</f>
        <v>1.4</v>
      </c>
      <c r="H5638" s="3">
        <v>2.1</v>
      </c>
      <c r="I5638" s="3">
        <f>IF(HOUR(Sense_data[[#This Row],[SysTimeStamp]])&lt;12,I5637+$B$14,I5637-$B$14)</f>
        <v>16.301157407408443</v>
      </c>
    </row>
    <row r="5639" spans="1:9" x14ac:dyDescent="0.2">
      <c r="A5639" t="s">
        <v>20</v>
      </c>
      <c r="B5639" t="s">
        <v>22</v>
      </c>
      <c r="C5639" s="6">
        <f t="shared" si="92"/>
        <v>42182.065069459655</v>
      </c>
      <c r="D5639" t="s">
        <v>21</v>
      </c>
      <c r="E5639" s="6">
        <f>IF(Sense_data[[#This Row],[a_1State]]=D5638,E5638,Sense_data[[#This Row],[SysTimeStamp]])</f>
        <v>42182.064803255889</v>
      </c>
      <c r="F5639" s="3" t="str">
        <f>Sense_data[[#This Row],[a_1State]]&amp;TEXT(Sense_data[[#This Row],[StateInstanceTimestamp]],"#.######")</f>
        <v>Off42182.064803</v>
      </c>
      <c r="G5639" s="3">
        <f ca="1">IF(Sense_data[[#This Row],[a_1State]]="Off",RANDBETWEEN(off_min,off_max),RANDBETWEEN(on_min,on_max))/sr_div</f>
        <v>1.4</v>
      </c>
      <c r="H5639" s="3">
        <v>1.9</v>
      </c>
      <c r="I5639" s="3">
        <f>IF(HOUR(Sense_data[[#This Row],[SysTimeStamp]])&lt;12,I5638+$B$14,I5638-$B$14)</f>
        <v>16.301388888889925</v>
      </c>
    </row>
    <row r="5640" spans="1:9" x14ac:dyDescent="0.2">
      <c r="A5640" t="s">
        <v>20</v>
      </c>
      <c r="B5640" t="s">
        <v>22</v>
      </c>
      <c r="C5640" s="6">
        <f t="shared" si="92"/>
        <v>42182.065081033732</v>
      </c>
      <c r="D5640" t="s">
        <v>21</v>
      </c>
      <c r="E5640" s="6">
        <f>IF(Sense_data[[#This Row],[a_1State]]=D5639,E5639,Sense_data[[#This Row],[SysTimeStamp]])</f>
        <v>42182.064803255889</v>
      </c>
      <c r="F5640" s="3" t="str">
        <f>Sense_data[[#This Row],[a_1State]]&amp;TEXT(Sense_data[[#This Row],[StateInstanceTimestamp]],"#.######")</f>
        <v>Off42182.064803</v>
      </c>
      <c r="G5640" s="3">
        <f ca="1">IF(Sense_data[[#This Row],[a_1State]]="Off",RANDBETWEEN(off_min,off_max),RANDBETWEEN(on_min,on_max))/sr_div</f>
        <v>2.7</v>
      </c>
      <c r="H5640" s="3">
        <v>2.5</v>
      </c>
      <c r="I5640" s="3">
        <f>IF(HOUR(Sense_data[[#This Row],[SysTimeStamp]])&lt;12,I5639+$B$14,I5639-$B$14)</f>
        <v>16.301620370371406</v>
      </c>
    </row>
    <row r="5641" spans="1:9" x14ac:dyDescent="0.2">
      <c r="A5641" t="s">
        <v>20</v>
      </c>
      <c r="B5641" t="s">
        <v>22</v>
      </c>
      <c r="C5641" s="6">
        <f t="shared" si="92"/>
        <v>42182.065092607809</v>
      </c>
      <c r="D5641" t="s">
        <v>21</v>
      </c>
      <c r="E5641" s="6">
        <f>IF(Sense_data[[#This Row],[a_1State]]=D5640,E5640,Sense_data[[#This Row],[SysTimeStamp]])</f>
        <v>42182.064803255889</v>
      </c>
      <c r="F5641" s="3" t="str">
        <f>Sense_data[[#This Row],[a_1State]]&amp;TEXT(Sense_data[[#This Row],[StateInstanceTimestamp]],"#.######")</f>
        <v>Off42182.064803</v>
      </c>
      <c r="G5641" s="3">
        <f ca="1">IF(Sense_data[[#This Row],[a_1State]]="Off",RANDBETWEEN(off_min,off_max),RANDBETWEEN(on_min,on_max))/sr_div</f>
        <v>2.9</v>
      </c>
      <c r="H5641" s="3">
        <v>2.6</v>
      </c>
      <c r="I5641" s="3">
        <f>IF(HOUR(Sense_data[[#This Row],[SysTimeStamp]])&lt;12,I5640+$B$14,I5640-$B$14)</f>
        <v>16.301851851852888</v>
      </c>
    </row>
    <row r="5642" spans="1:9" x14ac:dyDescent="0.2">
      <c r="A5642" t="s">
        <v>20</v>
      </c>
      <c r="B5642" t="s">
        <v>22</v>
      </c>
      <c r="C5642" s="6">
        <f t="shared" si="92"/>
        <v>42182.065104181886</v>
      </c>
      <c r="D5642" t="s">
        <v>21</v>
      </c>
      <c r="E5642" s="6">
        <f>IF(Sense_data[[#This Row],[a_1State]]=D5641,E5641,Sense_data[[#This Row],[SysTimeStamp]])</f>
        <v>42182.064803255889</v>
      </c>
      <c r="F5642" s="3" t="str">
        <f>Sense_data[[#This Row],[a_1State]]&amp;TEXT(Sense_data[[#This Row],[StateInstanceTimestamp]],"#.######")</f>
        <v>Off42182.064803</v>
      </c>
      <c r="G5642" s="3">
        <f ca="1">IF(Sense_data[[#This Row],[a_1State]]="Off",RANDBETWEEN(off_min,off_max),RANDBETWEEN(on_min,on_max))/sr_div</f>
        <v>2.2999999999999998</v>
      </c>
      <c r="H5642" s="3">
        <v>1.9</v>
      </c>
      <c r="I5642" s="3">
        <f>IF(HOUR(Sense_data[[#This Row],[SysTimeStamp]])&lt;12,I5641+$B$14,I5641-$B$14)</f>
        <v>16.30208333333437</v>
      </c>
    </row>
    <row r="5643" spans="1:9" x14ac:dyDescent="0.2">
      <c r="A5643" t="s">
        <v>20</v>
      </c>
      <c r="B5643" t="s">
        <v>22</v>
      </c>
      <c r="C5643" s="6">
        <f t="shared" si="92"/>
        <v>42182.065115755962</v>
      </c>
      <c r="D5643" t="s">
        <v>21</v>
      </c>
      <c r="E5643" s="6">
        <f>IF(Sense_data[[#This Row],[a_1State]]=D5642,E5642,Sense_data[[#This Row],[SysTimeStamp]])</f>
        <v>42182.064803255889</v>
      </c>
      <c r="F5643" s="3" t="str">
        <f>Sense_data[[#This Row],[a_1State]]&amp;TEXT(Sense_data[[#This Row],[StateInstanceTimestamp]],"#.######")</f>
        <v>Off42182.064803</v>
      </c>
      <c r="G5643" s="3">
        <f ca="1">IF(Sense_data[[#This Row],[a_1State]]="Off",RANDBETWEEN(off_min,off_max),RANDBETWEEN(on_min,on_max))/sr_div</f>
        <v>1.9</v>
      </c>
      <c r="H5643" s="3">
        <v>1.2</v>
      </c>
      <c r="I5643" s="3">
        <f>IF(HOUR(Sense_data[[#This Row],[SysTimeStamp]])&lt;12,I5642+$B$14,I5642-$B$14)</f>
        <v>16.302314814815851</v>
      </c>
    </row>
    <row r="5644" spans="1:9" x14ac:dyDescent="0.2">
      <c r="A5644" t="s">
        <v>20</v>
      </c>
      <c r="B5644" t="s">
        <v>22</v>
      </c>
      <c r="C5644" s="6">
        <f t="shared" si="92"/>
        <v>42182.065127330039</v>
      </c>
      <c r="D5644" t="s">
        <v>21</v>
      </c>
      <c r="E5644" s="6">
        <f>IF(Sense_data[[#This Row],[a_1State]]=D5643,E5643,Sense_data[[#This Row],[SysTimeStamp]])</f>
        <v>42182.064803255889</v>
      </c>
      <c r="F5644" s="3" t="str">
        <f>Sense_data[[#This Row],[a_1State]]&amp;TEXT(Sense_data[[#This Row],[StateInstanceTimestamp]],"#.######")</f>
        <v>Off42182.064803</v>
      </c>
      <c r="G5644" s="3">
        <f ca="1">IF(Sense_data[[#This Row],[a_1State]]="Off",RANDBETWEEN(off_min,off_max),RANDBETWEEN(on_min,on_max))/sr_div</f>
        <v>2.2000000000000002</v>
      </c>
      <c r="H5644" s="3">
        <v>2.8</v>
      </c>
      <c r="I5644" s="3">
        <f>IF(HOUR(Sense_data[[#This Row],[SysTimeStamp]])&lt;12,I5643+$B$14,I5643-$B$14)</f>
        <v>16.302546296297333</v>
      </c>
    </row>
    <row r="5645" spans="1:9" x14ac:dyDescent="0.2">
      <c r="A5645" t="s">
        <v>20</v>
      </c>
      <c r="B5645" t="s">
        <v>22</v>
      </c>
      <c r="C5645" s="6">
        <f t="shared" si="92"/>
        <v>42182.065138904116</v>
      </c>
      <c r="D5645" t="s">
        <v>21</v>
      </c>
      <c r="E5645" s="6">
        <f>IF(Sense_data[[#This Row],[a_1State]]=D5644,E5644,Sense_data[[#This Row],[SysTimeStamp]])</f>
        <v>42182.064803255889</v>
      </c>
      <c r="F5645" s="3" t="str">
        <f>Sense_data[[#This Row],[a_1State]]&amp;TEXT(Sense_data[[#This Row],[StateInstanceTimestamp]],"#.######")</f>
        <v>Off42182.064803</v>
      </c>
      <c r="G5645" s="3">
        <f ca="1">IF(Sense_data[[#This Row],[a_1State]]="Off",RANDBETWEEN(off_min,off_max),RANDBETWEEN(on_min,on_max))/sr_div</f>
        <v>1.2</v>
      </c>
      <c r="H5645" s="3">
        <v>1.4</v>
      </c>
      <c r="I5645" s="3">
        <f>IF(HOUR(Sense_data[[#This Row],[SysTimeStamp]])&lt;12,I5644+$B$14,I5644-$B$14)</f>
        <v>16.302777777778815</v>
      </c>
    </row>
    <row r="5646" spans="1:9" x14ac:dyDescent="0.2">
      <c r="A5646" t="s">
        <v>20</v>
      </c>
      <c r="B5646" t="s">
        <v>22</v>
      </c>
      <c r="C5646" s="6">
        <f t="shared" si="92"/>
        <v>42182.065150478193</v>
      </c>
      <c r="D5646" t="s">
        <v>21</v>
      </c>
      <c r="E5646" s="6">
        <f>IF(Sense_data[[#This Row],[a_1State]]=D5645,E5645,Sense_data[[#This Row],[SysTimeStamp]])</f>
        <v>42182.064803255889</v>
      </c>
      <c r="F5646" s="3" t="str">
        <f>Sense_data[[#This Row],[a_1State]]&amp;TEXT(Sense_data[[#This Row],[StateInstanceTimestamp]],"#.######")</f>
        <v>Off42182.064803</v>
      </c>
      <c r="G5646" s="3">
        <f ca="1">IF(Sense_data[[#This Row],[a_1State]]="Off",RANDBETWEEN(off_min,off_max),RANDBETWEEN(on_min,on_max))/sr_div</f>
        <v>1.4</v>
      </c>
      <c r="H5646" s="3">
        <v>1.3</v>
      </c>
      <c r="I5646" s="3">
        <f>IF(HOUR(Sense_data[[#This Row],[SysTimeStamp]])&lt;12,I5645+$B$14,I5645-$B$14)</f>
        <v>16.303009259260296</v>
      </c>
    </row>
    <row r="5647" spans="1:9" x14ac:dyDescent="0.2">
      <c r="A5647" t="s">
        <v>20</v>
      </c>
      <c r="B5647" t="s">
        <v>22</v>
      </c>
      <c r="C5647" s="6">
        <f t="shared" si="92"/>
        <v>42182.065162052269</v>
      </c>
      <c r="D5647" t="s">
        <v>21</v>
      </c>
      <c r="E5647" s="6">
        <f>IF(Sense_data[[#This Row],[a_1State]]=D5646,E5646,Sense_data[[#This Row],[SysTimeStamp]])</f>
        <v>42182.064803255889</v>
      </c>
      <c r="F5647" s="3" t="str">
        <f>Sense_data[[#This Row],[a_1State]]&amp;TEXT(Sense_data[[#This Row],[StateInstanceTimestamp]],"#.######")</f>
        <v>Off42182.064803</v>
      </c>
      <c r="G5647" s="3">
        <f ca="1">IF(Sense_data[[#This Row],[a_1State]]="Off",RANDBETWEEN(off_min,off_max),RANDBETWEEN(on_min,on_max))/sr_div</f>
        <v>2.7</v>
      </c>
      <c r="H5647" s="3">
        <v>1</v>
      </c>
      <c r="I5647" s="3">
        <f>IF(HOUR(Sense_data[[#This Row],[SysTimeStamp]])&lt;12,I5646+$B$14,I5646-$B$14)</f>
        <v>16.303240740741778</v>
      </c>
    </row>
    <row r="5648" spans="1:9" x14ac:dyDescent="0.2">
      <c r="A5648" t="s">
        <v>20</v>
      </c>
      <c r="B5648" t="s">
        <v>22</v>
      </c>
      <c r="C5648" s="6">
        <f t="shared" si="92"/>
        <v>42182.065173626346</v>
      </c>
      <c r="D5648" t="s">
        <v>21</v>
      </c>
      <c r="E5648" s="6">
        <f>IF(Sense_data[[#This Row],[a_1State]]=D5647,E5647,Sense_data[[#This Row],[SysTimeStamp]])</f>
        <v>42182.064803255889</v>
      </c>
      <c r="F5648" s="3" t="str">
        <f>Sense_data[[#This Row],[a_1State]]&amp;TEXT(Sense_data[[#This Row],[StateInstanceTimestamp]],"#.######")</f>
        <v>Off42182.064803</v>
      </c>
      <c r="G5648" s="3">
        <f ca="1">IF(Sense_data[[#This Row],[a_1State]]="Off",RANDBETWEEN(off_min,off_max),RANDBETWEEN(on_min,on_max))/sr_div</f>
        <v>2.2999999999999998</v>
      </c>
      <c r="H5648" s="3">
        <v>1.1000000000000001</v>
      </c>
      <c r="I5648" s="3">
        <f>IF(HOUR(Sense_data[[#This Row],[SysTimeStamp]])&lt;12,I5647+$B$14,I5647-$B$14)</f>
        <v>16.30347222222326</v>
      </c>
    </row>
    <row r="5649" spans="1:9" x14ac:dyDescent="0.2">
      <c r="A5649" t="s">
        <v>20</v>
      </c>
      <c r="B5649" t="s">
        <v>22</v>
      </c>
      <c r="C5649" s="6">
        <f t="shared" si="92"/>
        <v>42182.065185200423</v>
      </c>
      <c r="D5649" t="s">
        <v>21</v>
      </c>
      <c r="E5649" s="6">
        <f>IF(Sense_data[[#This Row],[a_1State]]=D5648,E5648,Sense_data[[#This Row],[SysTimeStamp]])</f>
        <v>42182.064803255889</v>
      </c>
      <c r="F5649" s="3" t="str">
        <f>Sense_data[[#This Row],[a_1State]]&amp;TEXT(Sense_data[[#This Row],[StateInstanceTimestamp]],"#.######")</f>
        <v>Off42182.064803</v>
      </c>
      <c r="G5649" s="3">
        <f ca="1">IF(Sense_data[[#This Row],[a_1State]]="Off",RANDBETWEEN(off_min,off_max),RANDBETWEEN(on_min,on_max))/sr_div</f>
        <v>1.4</v>
      </c>
      <c r="H5649" s="3">
        <v>2.7</v>
      </c>
      <c r="I5649" s="3">
        <f>IF(HOUR(Sense_data[[#This Row],[SysTimeStamp]])&lt;12,I5648+$B$14,I5648-$B$14)</f>
        <v>16.303703703704741</v>
      </c>
    </row>
    <row r="5650" spans="1:9" x14ac:dyDescent="0.2">
      <c r="A5650" t="s">
        <v>20</v>
      </c>
      <c r="B5650" t="s">
        <v>22</v>
      </c>
      <c r="C5650" s="6">
        <f t="shared" si="92"/>
        <v>42182.0651967745</v>
      </c>
      <c r="D5650" t="s">
        <v>21</v>
      </c>
      <c r="E5650" s="6">
        <f>IF(Sense_data[[#This Row],[a_1State]]=D5649,E5649,Sense_data[[#This Row],[SysTimeStamp]])</f>
        <v>42182.064803255889</v>
      </c>
      <c r="F5650" s="3" t="str">
        <f>Sense_data[[#This Row],[a_1State]]&amp;TEXT(Sense_data[[#This Row],[StateInstanceTimestamp]],"#.######")</f>
        <v>Off42182.064803</v>
      </c>
      <c r="G5650" s="3">
        <f ca="1">IF(Sense_data[[#This Row],[a_1State]]="Off",RANDBETWEEN(off_min,off_max),RANDBETWEEN(on_min,on_max))/sr_div</f>
        <v>1.9</v>
      </c>
      <c r="H5650" s="3">
        <v>3</v>
      </c>
      <c r="I5650" s="3">
        <f>IF(HOUR(Sense_data[[#This Row],[SysTimeStamp]])&lt;12,I5649+$B$14,I5649-$B$14)</f>
        <v>16.303935185186223</v>
      </c>
    </row>
    <row r="5651" spans="1:9" x14ac:dyDescent="0.2">
      <c r="A5651" t="s">
        <v>20</v>
      </c>
      <c r="B5651" t="s">
        <v>22</v>
      </c>
      <c r="C5651" s="6">
        <f t="shared" si="92"/>
        <v>42182.065208348577</v>
      </c>
      <c r="D5651" t="s">
        <v>21</v>
      </c>
      <c r="E5651" s="6">
        <f>IF(Sense_data[[#This Row],[a_1State]]=D5650,E5650,Sense_data[[#This Row],[SysTimeStamp]])</f>
        <v>42182.064803255889</v>
      </c>
      <c r="F5651" s="3" t="str">
        <f>Sense_data[[#This Row],[a_1State]]&amp;TEXT(Sense_data[[#This Row],[StateInstanceTimestamp]],"#.######")</f>
        <v>Off42182.064803</v>
      </c>
      <c r="G5651" s="3">
        <f ca="1">IF(Sense_data[[#This Row],[a_1State]]="Off",RANDBETWEEN(off_min,off_max),RANDBETWEEN(on_min,on_max))/sr_div</f>
        <v>2.7</v>
      </c>
      <c r="H5651" s="3">
        <v>3</v>
      </c>
      <c r="I5651" s="3">
        <f>IF(HOUR(Sense_data[[#This Row],[SysTimeStamp]])&lt;12,I5650+$B$14,I5650-$B$14)</f>
        <v>16.304166666667705</v>
      </c>
    </row>
    <row r="5652" spans="1:9" x14ac:dyDescent="0.2">
      <c r="A5652" t="s">
        <v>20</v>
      </c>
      <c r="B5652" t="s">
        <v>22</v>
      </c>
      <c r="C5652" s="6">
        <f t="shared" si="92"/>
        <v>42182.065219922653</v>
      </c>
      <c r="D5652" t="s">
        <v>21</v>
      </c>
      <c r="E5652" s="6">
        <f>IF(Sense_data[[#This Row],[a_1State]]=D5651,E5651,Sense_data[[#This Row],[SysTimeStamp]])</f>
        <v>42182.064803255889</v>
      </c>
      <c r="F5652" s="3" t="str">
        <f>Sense_data[[#This Row],[a_1State]]&amp;TEXT(Sense_data[[#This Row],[StateInstanceTimestamp]],"#.######")</f>
        <v>Off42182.064803</v>
      </c>
      <c r="G5652" s="3">
        <f ca="1">IF(Sense_data[[#This Row],[a_1State]]="Off",RANDBETWEEN(off_min,off_max),RANDBETWEEN(on_min,on_max))/sr_div</f>
        <v>2.8</v>
      </c>
      <c r="H5652" s="3">
        <v>1.9</v>
      </c>
      <c r="I5652" s="3">
        <f>IF(HOUR(Sense_data[[#This Row],[SysTimeStamp]])&lt;12,I5651+$B$14,I5651-$B$14)</f>
        <v>16.304398148149186</v>
      </c>
    </row>
    <row r="5653" spans="1:9" x14ac:dyDescent="0.2">
      <c r="A5653" t="s">
        <v>20</v>
      </c>
      <c r="B5653" t="s">
        <v>22</v>
      </c>
      <c r="C5653" s="6">
        <f t="shared" si="92"/>
        <v>42182.06523149673</v>
      </c>
      <c r="D5653" t="s">
        <v>21</v>
      </c>
      <c r="E5653" s="6">
        <f>IF(Sense_data[[#This Row],[a_1State]]=D5652,E5652,Sense_data[[#This Row],[SysTimeStamp]])</f>
        <v>42182.064803255889</v>
      </c>
      <c r="F5653" s="3" t="str">
        <f>Sense_data[[#This Row],[a_1State]]&amp;TEXT(Sense_data[[#This Row],[StateInstanceTimestamp]],"#.######")</f>
        <v>Off42182.064803</v>
      </c>
      <c r="G5653" s="3">
        <f ca="1">IF(Sense_data[[#This Row],[a_1State]]="Off",RANDBETWEEN(off_min,off_max),RANDBETWEEN(on_min,on_max))/sr_div</f>
        <v>2.4</v>
      </c>
      <c r="H5653" s="3">
        <v>2</v>
      </c>
      <c r="I5653" s="3">
        <f>IF(HOUR(Sense_data[[#This Row],[SysTimeStamp]])&lt;12,I5652+$B$14,I5652-$B$14)</f>
        <v>16.304629629630668</v>
      </c>
    </row>
    <row r="5654" spans="1:9" x14ac:dyDescent="0.2">
      <c r="A5654" t="s">
        <v>20</v>
      </c>
      <c r="B5654" t="s">
        <v>22</v>
      </c>
      <c r="C5654" s="6">
        <f t="shared" si="92"/>
        <v>42182.065243070807</v>
      </c>
      <c r="D5654" t="s">
        <v>21</v>
      </c>
      <c r="E5654" s="6">
        <f>IF(Sense_data[[#This Row],[a_1State]]=D5653,E5653,Sense_data[[#This Row],[SysTimeStamp]])</f>
        <v>42182.064803255889</v>
      </c>
      <c r="F5654" s="3" t="str">
        <f>Sense_data[[#This Row],[a_1State]]&amp;TEXT(Sense_data[[#This Row],[StateInstanceTimestamp]],"#.######")</f>
        <v>Off42182.064803</v>
      </c>
      <c r="G5654" s="3">
        <f ca="1">IF(Sense_data[[#This Row],[a_1State]]="Off",RANDBETWEEN(off_min,off_max),RANDBETWEEN(on_min,on_max))/sr_div</f>
        <v>2</v>
      </c>
      <c r="H5654" s="3">
        <v>2.9</v>
      </c>
      <c r="I5654" s="3">
        <f>IF(HOUR(Sense_data[[#This Row],[SysTimeStamp]])&lt;12,I5653+$B$14,I5653-$B$14)</f>
        <v>16.30486111111215</v>
      </c>
    </row>
    <row r="5655" spans="1:9" x14ac:dyDescent="0.2">
      <c r="A5655" t="s">
        <v>20</v>
      </c>
      <c r="B5655" t="s">
        <v>22</v>
      </c>
      <c r="C5655" s="6">
        <f t="shared" si="92"/>
        <v>42182.065254644884</v>
      </c>
      <c r="D5655" t="s">
        <v>21</v>
      </c>
      <c r="E5655" s="6">
        <f>IF(Sense_data[[#This Row],[a_1State]]=D5654,E5654,Sense_data[[#This Row],[SysTimeStamp]])</f>
        <v>42182.064803255889</v>
      </c>
      <c r="F5655" s="3" t="str">
        <f>Sense_data[[#This Row],[a_1State]]&amp;TEXT(Sense_data[[#This Row],[StateInstanceTimestamp]],"#.######")</f>
        <v>Off42182.064803</v>
      </c>
      <c r="G5655" s="3">
        <f ca="1">IF(Sense_data[[#This Row],[a_1State]]="Off",RANDBETWEEN(off_min,off_max),RANDBETWEEN(on_min,on_max))/sr_div</f>
        <v>2.7</v>
      </c>
      <c r="H5655" s="3">
        <v>1</v>
      </c>
      <c r="I5655" s="3">
        <f>IF(HOUR(Sense_data[[#This Row],[SysTimeStamp]])&lt;12,I5654+$B$14,I5654-$B$14)</f>
        <v>16.305092592593631</v>
      </c>
    </row>
    <row r="5656" spans="1:9" x14ac:dyDescent="0.2">
      <c r="A5656" t="s">
        <v>20</v>
      </c>
      <c r="B5656" t="s">
        <v>22</v>
      </c>
      <c r="C5656" s="6">
        <f t="shared" si="92"/>
        <v>42182.06526621896</v>
      </c>
      <c r="D5656" t="s">
        <v>21</v>
      </c>
      <c r="E5656" s="6">
        <f>IF(Sense_data[[#This Row],[a_1State]]=D5655,E5655,Sense_data[[#This Row],[SysTimeStamp]])</f>
        <v>42182.064803255889</v>
      </c>
      <c r="F5656" s="3" t="str">
        <f>Sense_data[[#This Row],[a_1State]]&amp;TEXT(Sense_data[[#This Row],[StateInstanceTimestamp]],"#.######")</f>
        <v>Off42182.064803</v>
      </c>
      <c r="G5656" s="3">
        <f ca="1">IF(Sense_data[[#This Row],[a_1State]]="Off",RANDBETWEEN(off_min,off_max),RANDBETWEEN(on_min,on_max))/sr_div</f>
        <v>1.2</v>
      </c>
      <c r="H5656" s="3">
        <v>1.4</v>
      </c>
      <c r="I5656" s="3">
        <f>IF(HOUR(Sense_data[[#This Row],[SysTimeStamp]])&lt;12,I5655+$B$14,I5655-$B$14)</f>
        <v>16.305324074075113</v>
      </c>
    </row>
    <row r="5657" spans="1:9" x14ac:dyDescent="0.2">
      <c r="A5657" t="s">
        <v>20</v>
      </c>
      <c r="B5657" t="s">
        <v>22</v>
      </c>
      <c r="C5657" s="6">
        <f t="shared" si="92"/>
        <v>42182.065277793037</v>
      </c>
      <c r="D5657" t="s">
        <v>21</v>
      </c>
      <c r="E5657" s="6">
        <f>IF(Sense_data[[#This Row],[a_1State]]=D5656,E5656,Sense_data[[#This Row],[SysTimeStamp]])</f>
        <v>42182.064803255889</v>
      </c>
      <c r="F5657" s="3" t="str">
        <f>Sense_data[[#This Row],[a_1State]]&amp;TEXT(Sense_data[[#This Row],[StateInstanceTimestamp]],"#.######")</f>
        <v>Off42182.064803</v>
      </c>
      <c r="G5657" s="3">
        <f ca="1">IF(Sense_data[[#This Row],[a_1State]]="Off",RANDBETWEEN(off_min,off_max),RANDBETWEEN(on_min,on_max))/sr_div</f>
        <v>2.8</v>
      </c>
      <c r="H5657" s="3">
        <v>1.9</v>
      </c>
      <c r="I5657" s="3">
        <f>IF(HOUR(Sense_data[[#This Row],[SysTimeStamp]])&lt;12,I5656+$B$14,I5656-$B$14)</f>
        <v>16.305555555556595</v>
      </c>
    </row>
    <row r="5658" spans="1:9" x14ac:dyDescent="0.2">
      <c r="A5658" t="s">
        <v>20</v>
      </c>
      <c r="B5658" t="s">
        <v>22</v>
      </c>
      <c r="C5658" s="6">
        <f t="shared" si="92"/>
        <v>42182.065289367114</v>
      </c>
      <c r="D5658" t="s">
        <v>21</v>
      </c>
      <c r="E5658" s="6">
        <f>IF(Sense_data[[#This Row],[a_1State]]=D5657,E5657,Sense_data[[#This Row],[SysTimeStamp]])</f>
        <v>42182.064803255889</v>
      </c>
      <c r="F5658" s="3" t="str">
        <f>Sense_data[[#This Row],[a_1State]]&amp;TEXT(Sense_data[[#This Row],[StateInstanceTimestamp]],"#.######")</f>
        <v>Off42182.064803</v>
      </c>
      <c r="G5658" s="3">
        <f ca="1">IF(Sense_data[[#This Row],[a_1State]]="Off",RANDBETWEEN(off_min,off_max),RANDBETWEEN(on_min,on_max))/sr_div</f>
        <v>2.6</v>
      </c>
      <c r="H5658" s="3">
        <v>1.1000000000000001</v>
      </c>
      <c r="I5658" s="3">
        <f>IF(HOUR(Sense_data[[#This Row],[SysTimeStamp]])&lt;12,I5657+$B$14,I5657-$B$14)</f>
        <v>16.305787037038076</v>
      </c>
    </row>
    <row r="5659" spans="1:9" x14ac:dyDescent="0.2">
      <c r="A5659" t="s">
        <v>20</v>
      </c>
      <c r="B5659" t="s">
        <v>22</v>
      </c>
      <c r="C5659" s="6">
        <f t="shared" si="92"/>
        <v>42182.065300941191</v>
      </c>
      <c r="D5659" t="s">
        <v>21</v>
      </c>
      <c r="E5659" s="6">
        <f>IF(Sense_data[[#This Row],[a_1State]]=D5658,E5658,Sense_data[[#This Row],[SysTimeStamp]])</f>
        <v>42182.064803255889</v>
      </c>
      <c r="F5659" s="3" t="str">
        <f>Sense_data[[#This Row],[a_1State]]&amp;TEXT(Sense_data[[#This Row],[StateInstanceTimestamp]],"#.######")</f>
        <v>Off42182.064803</v>
      </c>
      <c r="G5659" s="3">
        <f ca="1">IF(Sense_data[[#This Row],[a_1State]]="Off",RANDBETWEEN(off_min,off_max),RANDBETWEEN(on_min,on_max))/sr_div</f>
        <v>1.4</v>
      </c>
      <c r="H5659" s="3">
        <v>1.6</v>
      </c>
      <c r="I5659" s="3">
        <f>IF(HOUR(Sense_data[[#This Row],[SysTimeStamp]])&lt;12,I5658+$B$14,I5658-$B$14)</f>
        <v>16.306018518519558</v>
      </c>
    </row>
    <row r="5660" spans="1:9" x14ac:dyDescent="0.2">
      <c r="A5660" t="s">
        <v>20</v>
      </c>
      <c r="B5660" t="s">
        <v>22</v>
      </c>
      <c r="C5660" s="6">
        <f t="shared" si="92"/>
        <v>42182.065312515268</v>
      </c>
      <c r="D5660" t="s">
        <v>21</v>
      </c>
      <c r="E5660" s="6">
        <f>IF(Sense_data[[#This Row],[a_1State]]=D5659,E5659,Sense_data[[#This Row],[SysTimeStamp]])</f>
        <v>42182.064803255889</v>
      </c>
      <c r="F5660" s="3" t="str">
        <f>Sense_data[[#This Row],[a_1State]]&amp;TEXT(Sense_data[[#This Row],[StateInstanceTimestamp]],"#.######")</f>
        <v>Off42182.064803</v>
      </c>
      <c r="G5660" s="3">
        <f ca="1">IF(Sense_data[[#This Row],[a_1State]]="Off",RANDBETWEEN(off_min,off_max),RANDBETWEEN(on_min,on_max))/sr_div</f>
        <v>1.1000000000000001</v>
      </c>
      <c r="H5660" s="3">
        <v>2.1</v>
      </c>
      <c r="I5660" s="3">
        <f>IF(HOUR(Sense_data[[#This Row],[SysTimeStamp]])&lt;12,I5659+$B$14,I5659-$B$14)</f>
        <v>16.30625000000104</v>
      </c>
    </row>
    <row r="5661" spans="1:9" x14ac:dyDescent="0.2">
      <c r="A5661" t="s">
        <v>20</v>
      </c>
      <c r="B5661" t="s">
        <v>22</v>
      </c>
      <c r="C5661" s="6">
        <f t="shared" si="92"/>
        <v>42182.065324089344</v>
      </c>
      <c r="D5661" t="s">
        <v>21</v>
      </c>
      <c r="E5661" s="6">
        <f>IF(Sense_data[[#This Row],[a_1State]]=D5660,E5660,Sense_data[[#This Row],[SysTimeStamp]])</f>
        <v>42182.064803255889</v>
      </c>
      <c r="F5661" s="3" t="str">
        <f>Sense_data[[#This Row],[a_1State]]&amp;TEXT(Sense_data[[#This Row],[StateInstanceTimestamp]],"#.######")</f>
        <v>Off42182.064803</v>
      </c>
      <c r="G5661" s="3">
        <f ca="1">IF(Sense_data[[#This Row],[a_1State]]="Off",RANDBETWEEN(off_min,off_max),RANDBETWEEN(on_min,on_max))/sr_div</f>
        <v>2.9</v>
      </c>
      <c r="H5661" s="3">
        <v>3</v>
      </c>
      <c r="I5661" s="3">
        <f>IF(HOUR(Sense_data[[#This Row],[SysTimeStamp]])&lt;12,I5660+$B$14,I5660-$B$14)</f>
        <v>16.306481481482521</v>
      </c>
    </row>
    <row r="5662" spans="1:9" x14ac:dyDescent="0.2">
      <c r="A5662" t="s">
        <v>20</v>
      </c>
      <c r="B5662" t="s">
        <v>22</v>
      </c>
      <c r="C5662" s="6">
        <f t="shared" si="92"/>
        <v>42182.065335663421</v>
      </c>
      <c r="D5662" t="s">
        <v>21</v>
      </c>
      <c r="E5662" s="6">
        <f>IF(Sense_data[[#This Row],[a_1State]]=D5661,E5661,Sense_data[[#This Row],[SysTimeStamp]])</f>
        <v>42182.064803255889</v>
      </c>
      <c r="F5662" s="3" t="str">
        <f>Sense_data[[#This Row],[a_1State]]&amp;TEXT(Sense_data[[#This Row],[StateInstanceTimestamp]],"#.######")</f>
        <v>Off42182.064803</v>
      </c>
      <c r="G5662" s="3">
        <f ca="1">IF(Sense_data[[#This Row],[a_1State]]="Off",RANDBETWEEN(off_min,off_max),RANDBETWEEN(on_min,on_max))/sr_div</f>
        <v>1.6</v>
      </c>
      <c r="H5662" s="3">
        <v>2.7</v>
      </c>
      <c r="I5662" s="3">
        <f>IF(HOUR(Sense_data[[#This Row],[SysTimeStamp]])&lt;12,I5661+$B$14,I5661-$B$14)</f>
        <v>16.306712962964003</v>
      </c>
    </row>
    <row r="5663" spans="1:9" x14ac:dyDescent="0.2">
      <c r="A5663" t="s">
        <v>20</v>
      </c>
      <c r="B5663" t="s">
        <v>22</v>
      </c>
      <c r="C5663" s="6">
        <f t="shared" si="92"/>
        <v>42182.065347237498</v>
      </c>
      <c r="D5663" t="s">
        <v>21</v>
      </c>
      <c r="E5663" s="6">
        <f>IF(Sense_data[[#This Row],[a_1State]]=D5662,E5662,Sense_data[[#This Row],[SysTimeStamp]])</f>
        <v>42182.064803255889</v>
      </c>
      <c r="F5663" s="3" t="str">
        <f>Sense_data[[#This Row],[a_1State]]&amp;TEXT(Sense_data[[#This Row],[StateInstanceTimestamp]],"#.######")</f>
        <v>Off42182.064803</v>
      </c>
      <c r="G5663" s="3">
        <f ca="1">IF(Sense_data[[#This Row],[a_1State]]="Off",RANDBETWEEN(off_min,off_max),RANDBETWEEN(on_min,on_max))/sr_div</f>
        <v>2</v>
      </c>
      <c r="H5663" s="3">
        <v>1.2</v>
      </c>
      <c r="I5663" s="3">
        <f>IF(HOUR(Sense_data[[#This Row],[SysTimeStamp]])&lt;12,I5662+$B$14,I5662-$B$14)</f>
        <v>16.306944444445485</v>
      </c>
    </row>
    <row r="5664" spans="1:9" x14ac:dyDescent="0.2">
      <c r="A5664" t="s">
        <v>20</v>
      </c>
      <c r="B5664" t="s">
        <v>22</v>
      </c>
      <c r="C5664" s="6">
        <f t="shared" si="92"/>
        <v>42182.065358811575</v>
      </c>
      <c r="D5664" t="s">
        <v>21</v>
      </c>
      <c r="E5664" s="6">
        <f>IF(Sense_data[[#This Row],[a_1State]]=D5663,E5663,Sense_data[[#This Row],[SysTimeStamp]])</f>
        <v>42182.064803255889</v>
      </c>
      <c r="F5664" s="3" t="str">
        <f>Sense_data[[#This Row],[a_1State]]&amp;TEXT(Sense_data[[#This Row],[StateInstanceTimestamp]],"#.######")</f>
        <v>Off42182.064803</v>
      </c>
      <c r="G5664" s="3">
        <f ca="1">IF(Sense_data[[#This Row],[a_1State]]="Off",RANDBETWEEN(off_min,off_max),RANDBETWEEN(on_min,on_max))/sr_div</f>
        <v>2.4</v>
      </c>
      <c r="H5664" s="3">
        <v>2.9</v>
      </c>
      <c r="I5664" s="3">
        <f>IF(HOUR(Sense_data[[#This Row],[SysTimeStamp]])&lt;12,I5663+$B$14,I5663-$B$14)</f>
        <v>16.307175925926966</v>
      </c>
    </row>
    <row r="5665" spans="1:9" x14ac:dyDescent="0.2">
      <c r="A5665" t="s">
        <v>20</v>
      </c>
      <c r="B5665" t="s">
        <v>22</v>
      </c>
      <c r="C5665" s="6">
        <f t="shared" si="92"/>
        <v>42182.065370385651</v>
      </c>
      <c r="D5665" t="s">
        <v>21</v>
      </c>
      <c r="E5665" s="6">
        <f>IF(Sense_data[[#This Row],[a_1State]]=D5664,E5664,Sense_data[[#This Row],[SysTimeStamp]])</f>
        <v>42182.064803255889</v>
      </c>
      <c r="F5665" s="3" t="str">
        <f>Sense_data[[#This Row],[a_1State]]&amp;TEXT(Sense_data[[#This Row],[StateInstanceTimestamp]],"#.######")</f>
        <v>Off42182.064803</v>
      </c>
      <c r="G5665" s="3">
        <f ca="1">IF(Sense_data[[#This Row],[a_1State]]="Off",RANDBETWEEN(off_min,off_max),RANDBETWEEN(on_min,on_max))/sr_div</f>
        <v>1.5</v>
      </c>
      <c r="H5665" s="3">
        <v>1.1000000000000001</v>
      </c>
      <c r="I5665" s="3">
        <f>IF(HOUR(Sense_data[[#This Row],[SysTimeStamp]])&lt;12,I5664+$B$14,I5664-$B$14)</f>
        <v>16.307407407408448</v>
      </c>
    </row>
    <row r="5666" spans="1:9" x14ac:dyDescent="0.2">
      <c r="A5666" t="s">
        <v>20</v>
      </c>
      <c r="B5666" t="s">
        <v>22</v>
      </c>
      <c r="C5666" s="6">
        <f t="shared" si="92"/>
        <v>42182.065381959728</v>
      </c>
      <c r="D5666" t="s">
        <v>21</v>
      </c>
      <c r="E5666" s="6">
        <f>IF(Sense_data[[#This Row],[a_1State]]=D5665,E5665,Sense_data[[#This Row],[SysTimeStamp]])</f>
        <v>42182.064803255889</v>
      </c>
      <c r="F5666" s="3" t="str">
        <f>Sense_data[[#This Row],[a_1State]]&amp;TEXT(Sense_data[[#This Row],[StateInstanceTimestamp]],"#.######")</f>
        <v>Off42182.064803</v>
      </c>
      <c r="G5666" s="3">
        <f ca="1">IF(Sense_data[[#This Row],[a_1State]]="Off",RANDBETWEEN(off_min,off_max),RANDBETWEEN(on_min,on_max))/sr_div</f>
        <v>2.6</v>
      </c>
      <c r="H5666" s="3">
        <v>1.8</v>
      </c>
      <c r="I5666" s="3">
        <f>IF(HOUR(Sense_data[[#This Row],[SysTimeStamp]])&lt;12,I5665+$B$14,I5665-$B$14)</f>
        <v>16.30763888888993</v>
      </c>
    </row>
    <row r="5667" spans="1:9" x14ac:dyDescent="0.2">
      <c r="A5667" t="s">
        <v>20</v>
      </c>
      <c r="B5667" t="s">
        <v>22</v>
      </c>
      <c r="C5667" s="6">
        <f t="shared" si="92"/>
        <v>42182.065393533805</v>
      </c>
      <c r="D5667" t="s">
        <v>21</v>
      </c>
      <c r="E5667" s="6">
        <f>IF(Sense_data[[#This Row],[a_1State]]=D5666,E5666,Sense_data[[#This Row],[SysTimeStamp]])</f>
        <v>42182.064803255889</v>
      </c>
      <c r="F5667" s="3" t="str">
        <f>Sense_data[[#This Row],[a_1State]]&amp;TEXT(Sense_data[[#This Row],[StateInstanceTimestamp]],"#.######")</f>
        <v>Off42182.064803</v>
      </c>
      <c r="G5667" s="3">
        <f ca="1">IF(Sense_data[[#This Row],[a_1State]]="Off",RANDBETWEEN(off_min,off_max),RANDBETWEEN(on_min,on_max))/sr_div</f>
        <v>1.7</v>
      </c>
      <c r="H5667" s="3">
        <v>1.1000000000000001</v>
      </c>
      <c r="I5667" s="3">
        <f>IF(HOUR(Sense_data[[#This Row],[SysTimeStamp]])&lt;12,I5666+$B$14,I5666-$B$14)</f>
        <v>16.307870370371411</v>
      </c>
    </row>
    <row r="5668" spans="1:9" x14ac:dyDescent="0.2">
      <c r="A5668" t="s">
        <v>20</v>
      </c>
      <c r="B5668" t="s">
        <v>22</v>
      </c>
      <c r="C5668" s="6">
        <f t="shared" si="92"/>
        <v>42182.065405107882</v>
      </c>
      <c r="D5668" t="s">
        <v>21</v>
      </c>
      <c r="E5668" s="6">
        <f>IF(Sense_data[[#This Row],[a_1State]]=D5667,E5667,Sense_data[[#This Row],[SysTimeStamp]])</f>
        <v>42182.064803255889</v>
      </c>
      <c r="F5668" s="3" t="str">
        <f>Sense_data[[#This Row],[a_1State]]&amp;TEXT(Sense_data[[#This Row],[StateInstanceTimestamp]],"#.######")</f>
        <v>Off42182.064803</v>
      </c>
      <c r="G5668" s="3">
        <f ca="1">IF(Sense_data[[#This Row],[a_1State]]="Off",RANDBETWEEN(off_min,off_max),RANDBETWEEN(on_min,on_max))/sr_div</f>
        <v>2.9</v>
      </c>
      <c r="H5668" s="3">
        <v>1.7</v>
      </c>
      <c r="I5668" s="3">
        <f>IF(HOUR(Sense_data[[#This Row],[SysTimeStamp]])&lt;12,I5667+$B$14,I5667-$B$14)</f>
        <v>16.308101851852893</v>
      </c>
    </row>
    <row r="5669" spans="1:9" x14ac:dyDescent="0.2">
      <c r="A5669" t="s">
        <v>20</v>
      </c>
      <c r="B5669" t="s">
        <v>22</v>
      </c>
      <c r="C5669" s="6">
        <f t="shared" si="92"/>
        <v>42182.065416681959</v>
      </c>
      <c r="D5669" t="s">
        <v>21</v>
      </c>
      <c r="E5669" s="6">
        <f>IF(Sense_data[[#This Row],[a_1State]]=D5668,E5668,Sense_data[[#This Row],[SysTimeStamp]])</f>
        <v>42182.064803255889</v>
      </c>
      <c r="F5669" s="3" t="str">
        <f>Sense_data[[#This Row],[a_1State]]&amp;TEXT(Sense_data[[#This Row],[StateInstanceTimestamp]],"#.######")</f>
        <v>Off42182.064803</v>
      </c>
      <c r="G5669" s="3">
        <f ca="1">IF(Sense_data[[#This Row],[a_1State]]="Off",RANDBETWEEN(off_min,off_max),RANDBETWEEN(on_min,on_max))/sr_div</f>
        <v>2.5</v>
      </c>
      <c r="H5669" s="3">
        <v>1.8</v>
      </c>
      <c r="I5669" s="3">
        <f>IF(HOUR(Sense_data[[#This Row],[SysTimeStamp]])&lt;12,I5668+$B$14,I5668-$B$14)</f>
        <v>16.308333333334375</v>
      </c>
    </row>
    <row r="5670" spans="1:9" x14ac:dyDescent="0.2">
      <c r="A5670" t="s">
        <v>20</v>
      </c>
      <c r="B5670" t="s">
        <v>22</v>
      </c>
      <c r="C5670" s="6">
        <f t="shared" si="92"/>
        <v>42182.065428256035</v>
      </c>
      <c r="D5670" t="s">
        <v>21</v>
      </c>
      <c r="E5670" s="6">
        <f>IF(Sense_data[[#This Row],[a_1State]]=D5669,E5669,Sense_data[[#This Row],[SysTimeStamp]])</f>
        <v>42182.064803255889</v>
      </c>
      <c r="F5670" s="3" t="str">
        <f>Sense_data[[#This Row],[a_1State]]&amp;TEXT(Sense_data[[#This Row],[StateInstanceTimestamp]],"#.######")</f>
        <v>Off42182.064803</v>
      </c>
      <c r="G5670" s="3">
        <f ca="1">IF(Sense_data[[#This Row],[a_1State]]="Off",RANDBETWEEN(off_min,off_max),RANDBETWEEN(on_min,on_max))/sr_div</f>
        <v>1.5</v>
      </c>
      <c r="H5670" s="3">
        <v>2</v>
      </c>
      <c r="I5670" s="3">
        <f>IF(HOUR(Sense_data[[#This Row],[SysTimeStamp]])&lt;12,I5669+$B$14,I5669-$B$14)</f>
        <v>16.308564814815856</v>
      </c>
    </row>
    <row r="5671" spans="1:9" x14ac:dyDescent="0.2">
      <c r="A5671" t="s">
        <v>20</v>
      </c>
      <c r="B5671" t="s">
        <v>22</v>
      </c>
      <c r="C5671" s="6">
        <f t="shared" si="92"/>
        <v>42182.065439830112</v>
      </c>
      <c r="D5671" t="s">
        <v>21</v>
      </c>
      <c r="E5671" s="6">
        <f>IF(Sense_data[[#This Row],[a_1State]]=D5670,E5670,Sense_data[[#This Row],[SysTimeStamp]])</f>
        <v>42182.064803255889</v>
      </c>
      <c r="F5671" s="3" t="str">
        <f>Sense_data[[#This Row],[a_1State]]&amp;TEXT(Sense_data[[#This Row],[StateInstanceTimestamp]],"#.######")</f>
        <v>Off42182.064803</v>
      </c>
      <c r="G5671" s="3">
        <f ca="1">IF(Sense_data[[#This Row],[a_1State]]="Off",RANDBETWEEN(off_min,off_max),RANDBETWEEN(on_min,on_max))/sr_div</f>
        <v>1.6</v>
      </c>
      <c r="H5671" s="3">
        <v>1.9</v>
      </c>
      <c r="I5671" s="3">
        <f>IF(HOUR(Sense_data[[#This Row],[SysTimeStamp]])&lt;12,I5670+$B$14,I5670-$B$14)</f>
        <v>16.308796296297338</v>
      </c>
    </row>
    <row r="5672" spans="1:9" x14ac:dyDescent="0.2">
      <c r="A5672" t="s">
        <v>20</v>
      </c>
      <c r="B5672" t="s">
        <v>22</v>
      </c>
      <c r="C5672" s="6">
        <f t="shared" si="92"/>
        <v>42182.065451404189</v>
      </c>
      <c r="D5672" t="s">
        <v>21</v>
      </c>
      <c r="E5672" s="6">
        <f>IF(Sense_data[[#This Row],[a_1State]]=D5671,E5671,Sense_data[[#This Row],[SysTimeStamp]])</f>
        <v>42182.064803255889</v>
      </c>
      <c r="F5672" s="3" t="str">
        <f>Sense_data[[#This Row],[a_1State]]&amp;TEXT(Sense_data[[#This Row],[StateInstanceTimestamp]],"#.######")</f>
        <v>Off42182.064803</v>
      </c>
      <c r="G5672" s="3">
        <f ca="1">IF(Sense_data[[#This Row],[a_1State]]="Off",RANDBETWEEN(off_min,off_max),RANDBETWEEN(on_min,on_max))/sr_div</f>
        <v>2.1</v>
      </c>
      <c r="H5672" s="3">
        <v>2.5</v>
      </c>
      <c r="I5672" s="3">
        <f>IF(HOUR(Sense_data[[#This Row],[SysTimeStamp]])&lt;12,I5671+$B$14,I5671-$B$14)</f>
        <v>16.30902777777882</v>
      </c>
    </row>
    <row r="5673" spans="1:9" x14ac:dyDescent="0.2">
      <c r="A5673" t="s">
        <v>20</v>
      </c>
      <c r="B5673" t="s">
        <v>22</v>
      </c>
      <c r="C5673" s="6">
        <f t="shared" si="92"/>
        <v>42182.065462978266</v>
      </c>
      <c r="D5673" t="s">
        <v>21</v>
      </c>
      <c r="E5673" s="6">
        <f>IF(Sense_data[[#This Row],[a_1State]]=D5672,E5672,Sense_data[[#This Row],[SysTimeStamp]])</f>
        <v>42182.064803255889</v>
      </c>
      <c r="F5673" s="3" t="str">
        <f>Sense_data[[#This Row],[a_1State]]&amp;TEXT(Sense_data[[#This Row],[StateInstanceTimestamp]],"#.######")</f>
        <v>Off42182.064803</v>
      </c>
      <c r="G5673" s="3">
        <f ca="1">IF(Sense_data[[#This Row],[a_1State]]="Off",RANDBETWEEN(off_min,off_max),RANDBETWEEN(on_min,on_max))/sr_div</f>
        <v>1.9</v>
      </c>
      <c r="H5673" s="3">
        <v>1.7</v>
      </c>
      <c r="I5673" s="3">
        <f>IF(HOUR(Sense_data[[#This Row],[SysTimeStamp]])&lt;12,I5672+$B$14,I5672-$B$14)</f>
        <v>16.309259259260301</v>
      </c>
    </row>
    <row r="5674" spans="1:9" x14ac:dyDescent="0.2">
      <c r="A5674" t="s">
        <v>20</v>
      </c>
      <c r="B5674" t="s">
        <v>22</v>
      </c>
      <c r="C5674" s="6">
        <f t="shared" si="92"/>
        <v>42182.065474552342</v>
      </c>
      <c r="D5674" t="s">
        <v>21</v>
      </c>
      <c r="E5674" s="6">
        <f>IF(Sense_data[[#This Row],[a_1State]]=D5673,E5673,Sense_data[[#This Row],[SysTimeStamp]])</f>
        <v>42182.064803255889</v>
      </c>
      <c r="F5674" s="3" t="str">
        <f>Sense_data[[#This Row],[a_1State]]&amp;TEXT(Sense_data[[#This Row],[StateInstanceTimestamp]],"#.######")</f>
        <v>Off42182.064803</v>
      </c>
      <c r="G5674" s="3">
        <f ca="1">IF(Sense_data[[#This Row],[a_1State]]="Off",RANDBETWEEN(off_min,off_max),RANDBETWEEN(on_min,on_max))/sr_div</f>
        <v>2</v>
      </c>
      <c r="H5674" s="3">
        <v>1.5</v>
      </c>
      <c r="I5674" s="3">
        <f>IF(HOUR(Sense_data[[#This Row],[SysTimeStamp]])&lt;12,I5673+$B$14,I5673-$B$14)</f>
        <v>16.309490740741783</v>
      </c>
    </row>
    <row r="5675" spans="1:9" x14ac:dyDescent="0.2">
      <c r="A5675" t="s">
        <v>20</v>
      </c>
      <c r="B5675" t="s">
        <v>22</v>
      </c>
      <c r="C5675" s="6">
        <f t="shared" si="92"/>
        <v>42182.065486126419</v>
      </c>
      <c r="D5675" t="s">
        <v>21</v>
      </c>
      <c r="E5675" s="6">
        <f>IF(Sense_data[[#This Row],[a_1State]]=D5674,E5674,Sense_data[[#This Row],[SysTimeStamp]])</f>
        <v>42182.064803255889</v>
      </c>
      <c r="F5675" s="3" t="str">
        <f>Sense_data[[#This Row],[a_1State]]&amp;TEXT(Sense_data[[#This Row],[StateInstanceTimestamp]],"#.######")</f>
        <v>Off42182.064803</v>
      </c>
      <c r="G5675" s="3">
        <f ca="1">IF(Sense_data[[#This Row],[a_1State]]="Off",RANDBETWEEN(off_min,off_max),RANDBETWEEN(on_min,on_max))/sr_div</f>
        <v>2.2999999999999998</v>
      </c>
      <c r="H5675" s="3">
        <v>1.4</v>
      </c>
      <c r="I5675" s="3">
        <f>IF(HOUR(Sense_data[[#This Row],[SysTimeStamp]])&lt;12,I5674+$B$14,I5674-$B$14)</f>
        <v>16.309722222223265</v>
      </c>
    </row>
    <row r="5676" spans="1:9" x14ac:dyDescent="0.2">
      <c r="A5676" t="s">
        <v>20</v>
      </c>
      <c r="B5676" t="s">
        <v>22</v>
      </c>
      <c r="C5676" s="6">
        <f t="shared" si="92"/>
        <v>42182.065497700496</v>
      </c>
      <c r="D5676" t="s">
        <v>21</v>
      </c>
      <c r="E5676" s="6">
        <f>IF(Sense_data[[#This Row],[a_1State]]=D5675,E5675,Sense_data[[#This Row],[SysTimeStamp]])</f>
        <v>42182.064803255889</v>
      </c>
      <c r="F5676" s="3" t="str">
        <f>Sense_data[[#This Row],[a_1State]]&amp;TEXT(Sense_data[[#This Row],[StateInstanceTimestamp]],"#.######")</f>
        <v>Off42182.064803</v>
      </c>
      <c r="G5676" s="3">
        <f ca="1">IF(Sense_data[[#This Row],[a_1State]]="Off",RANDBETWEEN(off_min,off_max),RANDBETWEEN(on_min,on_max))/sr_div</f>
        <v>2.2000000000000002</v>
      </c>
      <c r="H5676" s="3">
        <v>1.7</v>
      </c>
      <c r="I5676" s="3">
        <f>IF(HOUR(Sense_data[[#This Row],[SysTimeStamp]])&lt;12,I5675+$B$14,I5675-$B$14)</f>
        <v>16.309953703704746</v>
      </c>
    </row>
    <row r="5677" spans="1:9" x14ac:dyDescent="0.2">
      <c r="A5677" t="s">
        <v>20</v>
      </c>
      <c r="B5677" t="s">
        <v>22</v>
      </c>
      <c r="C5677" s="6">
        <f t="shared" si="92"/>
        <v>42182.065509274573</v>
      </c>
      <c r="D5677" t="s">
        <v>21</v>
      </c>
      <c r="E5677" s="6">
        <f>IF(Sense_data[[#This Row],[a_1State]]=D5676,E5676,Sense_data[[#This Row],[SysTimeStamp]])</f>
        <v>42182.064803255889</v>
      </c>
      <c r="F5677" s="3" t="str">
        <f>Sense_data[[#This Row],[a_1State]]&amp;TEXT(Sense_data[[#This Row],[StateInstanceTimestamp]],"#.######")</f>
        <v>Off42182.064803</v>
      </c>
      <c r="G5677" s="3">
        <f ca="1">IF(Sense_data[[#This Row],[a_1State]]="Off",RANDBETWEEN(off_min,off_max),RANDBETWEEN(on_min,on_max))/sr_div</f>
        <v>1.4</v>
      </c>
      <c r="H5677" s="3">
        <v>1.8</v>
      </c>
      <c r="I5677" s="3">
        <f>IF(HOUR(Sense_data[[#This Row],[SysTimeStamp]])&lt;12,I5676+$B$14,I5676-$B$14)</f>
        <v>16.310185185186228</v>
      </c>
    </row>
    <row r="5678" spans="1:9" x14ac:dyDescent="0.2">
      <c r="A5678" t="s">
        <v>20</v>
      </c>
      <c r="B5678" t="s">
        <v>22</v>
      </c>
      <c r="C5678" s="6">
        <f t="shared" si="92"/>
        <v>42182.06552084865</v>
      </c>
      <c r="D5678" t="s">
        <v>21</v>
      </c>
      <c r="E5678" s="6">
        <f>IF(Sense_data[[#This Row],[a_1State]]=D5677,E5677,Sense_data[[#This Row],[SysTimeStamp]])</f>
        <v>42182.064803255889</v>
      </c>
      <c r="F5678" s="3" t="str">
        <f>Sense_data[[#This Row],[a_1State]]&amp;TEXT(Sense_data[[#This Row],[StateInstanceTimestamp]],"#.######")</f>
        <v>Off42182.064803</v>
      </c>
      <c r="G5678" s="3">
        <f ca="1">IF(Sense_data[[#This Row],[a_1State]]="Off",RANDBETWEEN(off_min,off_max),RANDBETWEEN(on_min,on_max))/sr_div</f>
        <v>2.7</v>
      </c>
      <c r="H5678" s="3">
        <v>1.9</v>
      </c>
      <c r="I5678" s="3">
        <f>IF(HOUR(Sense_data[[#This Row],[SysTimeStamp]])&lt;12,I5677+$B$14,I5677-$B$14)</f>
        <v>16.31041666666771</v>
      </c>
    </row>
    <row r="5679" spans="1:9" x14ac:dyDescent="0.2">
      <c r="A5679" t="s">
        <v>20</v>
      </c>
      <c r="B5679" t="s">
        <v>22</v>
      </c>
      <c r="C5679" s="6">
        <f t="shared" si="92"/>
        <v>42182.065532422726</v>
      </c>
      <c r="D5679" t="s">
        <v>21</v>
      </c>
      <c r="E5679" s="6">
        <f>IF(Sense_data[[#This Row],[a_1State]]=D5678,E5678,Sense_data[[#This Row],[SysTimeStamp]])</f>
        <v>42182.064803255889</v>
      </c>
      <c r="F5679" s="3" t="str">
        <f>Sense_data[[#This Row],[a_1State]]&amp;TEXT(Sense_data[[#This Row],[StateInstanceTimestamp]],"#.######")</f>
        <v>Off42182.064803</v>
      </c>
      <c r="G5679" s="3">
        <f ca="1">IF(Sense_data[[#This Row],[a_1State]]="Off",RANDBETWEEN(off_min,off_max),RANDBETWEEN(on_min,on_max))/sr_div</f>
        <v>1.2</v>
      </c>
      <c r="H5679" s="3">
        <v>2.2000000000000002</v>
      </c>
      <c r="I5679" s="3">
        <f>IF(HOUR(Sense_data[[#This Row],[SysTimeStamp]])&lt;12,I5678+$B$14,I5678-$B$14)</f>
        <v>16.310648148149191</v>
      </c>
    </row>
    <row r="5680" spans="1:9" x14ac:dyDescent="0.2">
      <c r="A5680" t="s">
        <v>20</v>
      </c>
      <c r="B5680" t="s">
        <v>22</v>
      </c>
      <c r="C5680" s="6">
        <f t="shared" ref="C5680:C5735" si="93">C5679+$B$2</f>
        <v>42182.065543996803</v>
      </c>
      <c r="D5680" t="s">
        <v>21</v>
      </c>
      <c r="E5680" s="6">
        <f>IF(Sense_data[[#This Row],[a_1State]]=D5679,E5679,Sense_data[[#This Row],[SysTimeStamp]])</f>
        <v>42182.064803255889</v>
      </c>
      <c r="F5680" s="3" t="str">
        <f>Sense_data[[#This Row],[a_1State]]&amp;TEXT(Sense_data[[#This Row],[StateInstanceTimestamp]],"#.######")</f>
        <v>Off42182.064803</v>
      </c>
      <c r="G5680" s="3">
        <f ca="1">IF(Sense_data[[#This Row],[a_1State]]="Off",RANDBETWEEN(off_min,off_max),RANDBETWEEN(on_min,on_max))/sr_div</f>
        <v>2.9</v>
      </c>
      <c r="H5680" s="3">
        <v>1.2</v>
      </c>
      <c r="I5680" s="3">
        <f>IF(HOUR(Sense_data[[#This Row],[SysTimeStamp]])&lt;12,I5679+$B$14,I5679-$B$14)</f>
        <v>16.310879629630673</v>
      </c>
    </row>
    <row r="5681" spans="1:9" x14ac:dyDescent="0.2">
      <c r="A5681" t="s">
        <v>20</v>
      </c>
      <c r="B5681" t="s">
        <v>22</v>
      </c>
      <c r="C5681" s="6">
        <f t="shared" si="93"/>
        <v>42182.06555557088</v>
      </c>
      <c r="D5681" t="s">
        <v>21</v>
      </c>
      <c r="E5681" s="6">
        <f>IF(Sense_data[[#This Row],[a_1State]]=D5680,E5680,Sense_data[[#This Row],[SysTimeStamp]])</f>
        <v>42182.064803255889</v>
      </c>
      <c r="F5681" s="3" t="str">
        <f>Sense_data[[#This Row],[a_1State]]&amp;TEXT(Sense_data[[#This Row],[StateInstanceTimestamp]],"#.######")</f>
        <v>Off42182.064803</v>
      </c>
      <c r="G5681" s="3">
        <f ca="1">IF(Sense_data[[#This Row],[a_1State]]="Off",RANDBETWEEN(off_min,off_max),RANDBETWEEN(on_min,on_max))/sr_div</f>
        <v>2.4</v>
      </c>
      <c r="H5681" s="3">
        <v>2.6</v>
      </c>
      <c r="I5681" s="3">
        <f>IF(HOUR(Sense_data[[#This Row],[SysTimeStamp]])&lt;12,I5680+$B$14,I5680-$B$14)</f>
        <v>16.311111111112155</v>
      </c>
    </row>
    <row r="5682" spans="1:9" x14ac:dyDescent="0.2">
      <c r="A5682" t="s">
        <v>20</v>
      </c>
      <c r="B5682" t="s">
        <v>22</v>
      </c>
      <c r="C5682" s="6">
        <f t="shared" si="93"/>
        <v>42182.065567144957</v>
      </c>
      <c r="D5682" t="s">
        <v>21</v>
      </c>
      <c r="E5682" s="6">
        <f>IF(Sense_data[[#This Row],[a_1State]]=D5681,E5681,Sense_data[[#This Row],[SysTimeStamp]])</f>
        <v>42182.064803255889</v>
      </c>
      <c r="F5682" s="3" t="str">
        <f>Sense_data[[#This Row],[a_1State]]&amp;TEXT(Sense_data[[#This Row],[StateInstanceTimestamp]],"#.######")</f>
        <v>Off42182.064803</v>
      </c>
      <c r="G5682" s="3">
        <f ca="1">IF(Sense_data[[#This Row],[a_1State]]="Off",RANDBETWEEN(off_min,off_max),RANDBETWEEN(on_min,on_max))/sr_div</f>
        <v>2.1</v>
      </c>
      <c r="H5682" s="3">
        <v>1.7</v>
      </c>
      <c r="I5682" s="3">
        <f>IF(HOUR(Sense_data[[#This Row],[SysTimeStamp]])&lt;12,I5681+$B$14,I5681-$B$14)</f>
        <v>16.311342592593636</v>
      </c>
    </row>
    <row r="5683" spans="1:9" x14ac:dyDescent="0.2">
      <c r="A5683" t="s">
        <v>20</v>
      </c>
      <c r="B5683" t="s">
        <v>22</v>
      </c>
      <c r="C5683" s="6">
        <f t="shared" si="93"/>
        <v>42182.065578719034</v>
      </c>
      <c r="D5683" t="s">
        <v>21</v>
      </c>
      <c r="E5683" s="6">
        <f>IF(Sense_data[[#This Row],[a_1State]]=D5682,E5682,Sense_data[[#This Row],[SysTimeStamp]])</f>
        <v>42182.064803255889</v>
      </c>
      <c r="F5683" s="3" t="str">
        <f>Sense_data[[#This Row],[a_1State]]&amp;TEXT(Sense_data[[#This Row],[StateInstanceTimestamp]],"#.######")</f>
        <v>Off42182.064803</v>
      </c>
      <c r="G5683" s="3">
        <f ca="1">IF(Sense_data[[#This Row],[a_1State]]="Off",RANDBETWEEN(off_min,off_max),RANDBETWEEN(on_min,on_max))/sr_div</f>
        <v>1.6</v>
      </c>
      <c r="H5683" s="3">
        <v>1.7</v>
      </c>
      <c r="I5683" s="3">
        <f>IF(HOUR(Sense_data[[#This Row],[SysTimeStamp]])&lt;12,I5682+$B$14,I5682-$B$14)</f>
        <v>16.311574074075118</v>
      </c>
    </row>
    <row r="5684" spans="1:9" x14ac:dyDescent="0.2">
      <c r="A5684" t="s">
        <v>20</v>
      </c>
      <c r="B5684" t="s">
        <v>22</v>
      </c>
      <c r="C5684" s="6">
        <f t="shared" si="93"/>
        <v>42182.06559029311</v>
      </c>
      <c r="D5684" t="s">
        <v>21</v>
      </c>
      <c r="E5684" s="6">
        <f>IF(Sense_data[[#This Row],[a_1State]]=D5683,E5683,Sense_data[[#This Row],[SysTimeStamp]])</f>
        <v>42182.064803255889</v>
      </c>
      <c r="F5684" s="3" t="str">
        <f>Sense_data[[#This Row],[a_1State]]&amp;TEXT(Sense_data[[#This Row],[StateInstanceTimestamp]],"#.######")</f>
        <v>Off42182.064803</v>
      </c>
      <c r="G5684" s="3">
        <f ca="1">IF(Sense_data[[#This Row],[a_1State]]="Off",RANDBETWEEN(off_min,off_max),RANDBETWEEN(on_min,on_max))/sr_div</f>
        <v>2.9</v>
      </c>
      <c r="H5684" s="3">
        <v>1.3</v>
      </c>
      <c r="I5684" s="3">
        <f>IF(HOUR(Sense_data[[#This Row],[SysTimeStamp]])&lt;12,I5683+$B$14,I5683-$B$14)</f>
        <v>16.3118055555566</v>
      </c>
    </row>
    <row r="5685" spans="1:9" x14ac:dyDescent="0.2">
      <c r="A5685" t="s">
        <v>20</v>
      </c>
      <c r="B5685" t="s">
        <v>22</v>
      </c>
      <c r="C5685" s="6">
        <f t="shared" si="93"/>
        <v>42182.065601867187</v>
      </c>
      <c r="D5685" t="s">
        <v>21</v>
      </c>
      <c r="E5685" s="6">
        <f>IF(Sense_data[[#This Row],[a_1State]]=D5684,E5684,Sense_data[[#This Row],[SysTimeStamp]])</f>
        <v>42182.064803255889</v>
      </c>
      <c r="F5685" s="3" t="str">
        <f>Sense_data[[#This Row],[a_1State]]&amp;TEXT(Sense_data[[#This Row],[StateInstanceTimestamp]],"#.######")</f>
        <v>Off42182.064803</v>
      </c>
      <c r="G5685" s="3">
        <f ca="1">IF(Sense_data[[#This Row],[a_1State]]="Off",RANDBETWEEN(off_min,off_max),RANDBETWEEN(on_min,on_max))/sr_div</f>
        <v>1.3</v>
      </c>
      <c r="H5685" s="3">
        <v>2</v>
      </c>
      <c r="I5685" s="3">
        <f>IF(HOUR(Sense_data[[#This Row],[SysTimeStamp]])&lt;12,I5684+$B$14,I5684-$B$14)</f>
        <v>16.312037037038081</v>
      </c>
    </row>
    <row r="5686" spans="1:9" x14ac:dyDescent="0.2">
      <c r="A5686" t="s">
        <v>20</v>
      </c>
      <c r="B5686" t="s">
        <v>22</v>
      </c>
      <c r="C5686" s="6">
        <f t="shared" si="93"/>
        <v>42182.065613441264</v>
      </c>
      <c r="D5686" t="s">
        <v>21</v>
      </c>
      <c r="E5686" s="6">
        <f>IF(Sense_data[[#This Row],[a_1State]]=D5685,E5685,Sense_data[[#This Row],[SysTimeStamp]])</f>
        <v>42182.064803255889</v>
      </c>
      <c r="F5686" s="3" t="str">
        <f>Sense_data[[#This Row],[a_1State]]&amp;TEXT(Sense_data[[#This Row],[StateInstanceTimestamp]],"#.######")</f>
        <v>Off42182.064803</v>
      </c>
      <c r="G5686" s="3">
        <f ca="1">IF(Sense_data[[#This Row],[a_1State]]="Off",RANDBETWEEN(off_min,off_max),RANDBETWEEN(on_min,on_max))/sr_div</f>
        <v>3</v>
      </c>
      <c r="H5686" s="3">
        <v>1.5</v>
      </c>
      <c r="I5686" s="3">
        <f>IF(HOUR(Sense_data[[#This Row],[SysTimeStamp]])&lt;12,I5685+$B$14,I5685-$B$14)</f>
        <v>16.312268518519563</v>
      </c>
    </row>
    <row r="5687" spans="1:9" x14ac:dyDescent="0.2">
      <c r="A5687" t="s">
        <v>20</v>
      </c>
      <c r="B5687" t="s">
        <v>22</v>
      </c>
      <c r="C5687" s="6">
        <f t="shared" si="93"/>
        <v>42182.065625015341</v>
      </c>
      <c r="D5687" t="s">
        <v>21</v>
      </c>
      <c r="E5687" s="6">
        <f>IF(Sense_data[[#This Row],[a_1State]]=D5686,E5686,Sense_data[[#This Row],[SysTimeStamp]])</f>
        <v>42182.064803255889</v>
      </c>
      <c r="F5687" s="3" t="str">
        <f>Sense_data[[#This Row],[a_1State]]&amp;TEXT(Sense_data[[#This Row],[StateInstanceTimestamp]],"#.######")</f>
        <v>Off42182.064803</v>
      </c>
      <c r="G5687" s="3">
        <f ca="1">IF(Sense_data[[#This Row],[a_1State]]="Off",RANDBETWEEN(off_min,off_max),RANDBETWEEN(on_min,on_max))/sr_div</f>
        <v>2.9</v>
      </c>
      <c r="H5687" s="3">
        <v>2.7</v>
      </c>
      <c r="I5687" s="3">
        <f>IF(HOUR(Sense_data[[#This Row],[SysTimeStamp]])&lt;12,I5686+$B$14,I5686-$B$14)</f>
        <v>16.312500000001044</v>
      </c>
    </row>
    <row r="5688" spans="1:9" x14ac:dyDescent="0.2">
      <c r="A5688" t="s">
        <v>20</v>
      </c>
      <c r="B5688" t="s">
        <v>22</v>
      </c>
      <c r="C5688" s="6">
        <f t="shared" si="93"/>
        <v>42182.065636589417</v>
      </c>
      <c r="D5688" t="s">
        <v>21</v>
      </c>
      <c r="E5688" s="6">
        <f>IF(Sense_data[[#This Row],[a_1State]]=D5687,E5687,Sense_data[[#This Row],[SysTimeStamp]])</f>
        <v>42182.064803255889</v>
      </c>
      <c r="F5688" s="3" t="str">
        <f>Sense_data[[#This Row],[a_1State]]&amp;TEXT(Sense_data[[#This Row],[StateInstanceTimestamp]],"#.######")</f>
        <v>Off42182.064803</v>
      </c>
      <c r="G5688" s="3">
        <f ca="1">IF(Sense_data[[#This Row],[a_1State]]="Off",RANDBETWEEN(off_min,off_max),RANDBETWEEN(on_min,on_max))/sr_div</f>
        <v>2.2000000000000002</v>
      </c>
      <c r="H5688" s="3">
        <v>1.8</v>
      </c>
      <c r="I5688" s="3">
        <f>IF(HOUR(Sense_data[[#This Row],[SysTimeStamp]])&lt;12,I5687+$B$14,I5687-$B$14)</f>
        <v>16.312731481482526</v>
      </c>
    </row>
    <row r="5689" spans="1:9" x14ac:dyDescent="0.2">
      <c r="A5689" t="s">
        <v>20</v>
      </c>
      <c r="B5689" t="s">
        <v>22</v>
      </c>
      <c r="C5689" s="6">
        <f t="shared" si="93"/>
        <v>42182.065648163494</v>
      </c>
      <c r="D5689" t="s">
        <v>21</v>
      </c>
      <c r="E5689" s="6">
        <f>IF(Sense_data[[#This Row],[a_1State]]=D5688,E5688,Sense_data[[#This Row],[SysTimeStamp]])</f>
        <v>42182.064803255889</v>
      </c>
      <c r="F5689" s="3" t="str">
        <f>Sense_data[[#This Row],[a_1State]]&amp;TEXT(Sense_data[[#This Row],[StateInstanceTimestamp]],"#.######")</f>
        <v>Off42182.064803</v>
      </c>
      <c r="G5689" s="3">
        <f ca="1">IF(Sense_data[[#This Row],[a_1State]]="Off",RANDBETWEEN(off_min,off_max),RANDBETWEEN(on_min,on_max))/sr_div</f>
        <v>1.7</v>
      </c>
      <c r="H5689" s="3">
        <v>2.9</v>
      </c>
      <c r="I5689" s="3">
        <f>IF(HOUR(Sense_data[[#This Row],[SysTimeStamp]])&lt;12,I5688+$B$14,I5688-$B$14)</f>
        <v>16.312962962964008</v>
      </c>
    </row>
    <row r="5690" spans="1:9" x14ac:dyDescent="0.2">
      <c r="A5690" t="s">
        <v>20</v>
      </c>
      <c r="B5690" t="s">
        <v>22</v>
      </c>
      <c r="C5690" s="6">
        <f t="shared" si="93"/>
        <v>42182.065659737571</v>
      </c>
      <c r="D5690" t="s">
        <v>21</v>
      </c>
      <c r="E5690" s="6">
        <f>IF(Sense_data[[#This Row],[a_1State]]=D5689,E5689,Sense_data[[#This Row],[SysTimeStamp]])</f>
        <v>42182.064803255889</v>
      </c>
      <c r="F5690" s="3" t="str">
        <f>Sense_data[[#This Row],[a_1State]]&amp;TEXT(Sense_data[[#This Row],[StateInstanceTimestamp]],"#.######")</f>
        <v>Off42182.064803</v>
      </c>
      <c r="G5690" s="3">
        <f ca="1">IF(Sense_data[[#This Row],[a_1State]]="Off",RANDBETWEEN(off_min,off_max),RANDBETWEEN(on_min,on_max))/sr_div</f>
        <v>2.7</v>
      </c>
      <c r="H5690" s="3">
        <v>1.6</v>
      </c>
      <c r="I5690" s="3">
        <f>IF(HOUR(Sense_data[[#This Row],[SysTimeStamp]])&lt;12,I5689+$B$14,I5689-$B$14)</f>
        <v>16.313194444445489</v>
      </c>
    </row>
    <row r="5691" spans="1:9" x14ac:dyDescent="0.2">
      <c r="A5691" t="s">
        <v>20</v>
      </c>
      <c r="B5691" t="s">
        <v>22</v>
      </c>
      <c r="C5691" s="6">
        <f t="shared" si="93"/>
        <v>42182.065671311648</v>
      </c>
      <c r="D5691" t="s">
        <v>21</v>
      </c>
      <c r="E5691" s="6">
        <f>IF(Sense_data[[#This Row],[a_1State]]=D5690,E5690,Sense_data[[#This Row],[SysTimeStamp]])</f>
        <v>42182.064803255889</v>
      </c>
      <c r="F5691" s="3" t="str">
        <f>Sense_data[[#This Row],[a_1State]]&amp;TEXT(Sense_data[[#This Row],[StateInstanceTimestamp]],"#.######")</f>
        <v>Off42182.064803</v>
      </c>
      <c r="G5691" s="3">
        <f ca="1">IF(Sense_data[[#This Row],[a_1State]]="Off",RANDBETWEEN(off_min,off_max),RANDBETWEEN(on_min,on_max))/sr_div</f>
        <v>1.3</v>
      </c>
      <c r="H5691" s="3">
        <v>2.2000000000000002</v>
      </c>
      <c r="I5691" s="3">
        <f>IF(HOUR(Sense_data[[#This Row],[SysTimeStamp]])&lt;12,I5690+$B$14,I5690-$B$14)</f>
        <v>16.313425925926971</v>
      </c>
    </row>
    <row r="5692" spans="1:9" x14ac:dyDescent="0.2">
      <c r="A5692" t="s">
        <v>20</v>
      </c>
      <c r="B5692" t="s">
        <v>22</v>
      </c>
      <c r="C5692" s="6">
        <f t="shared" si="93"/>
        <v>42182.065682885725</v>
      </c>
      <c r="D5692" t="s">
        <v>21</v>
      </c>
      <c r="E5692" s="6">
        <f>IF(Sense_data[[#This Row],[a_1State]]=D5691,E5691,Sense_data[[#This Row],[SysTimeStamp]])</f>
        <v>42182.064803255889</v>
      </c>
      <c r="F5692" s="3" t="str">
        <f>Sense_data[[#This Row],[a_1State]]&amp;TEXT(Sense_data[[#This Row],[StateInstanceTimestamp]],"#.######")</f>
        <v>Off42182.064803</v>
      </c>
      <c r="G5692" s="3">
        <f ca="1">IF(Sense_data[[#This Row],[a_1State]]="Off",RANDBETWEEN(off_min,off_max),RANDBETWEEN(on_min,on_max))/sr_div</f>
        <v>1.5</v>
      </c>
      <c r="H5692" s="3">
        <v>1.3</v>
      </c>
      <c r="I5692" s="3">
        <f>IF(HOUR(Sense_data[[#This Row],[SysTimeStamp]])&lt;12,I5691+$B$14,I5691-$B$14)</f>
        <v>16.313657407408453</v>
      </c>
    </row>
    <row r="5693" spans="1:9" x14ac:dyDescent="0.2">
      <c r="A5693" t="s">
        <v>20</v>
      </c>
      <c r="B5693" t="s">
        <v>22</v>
      </c>
      <c r="C5693" s="6">
        <f t="shared" si="93"/>
        <v>42182.065694459801</v>
      </c>
      <c r="D5693" t="s">
        <v>21</v>
      </c>
      <c r="E5693" s="6">
        <f>IF(Sense_data[[#This Row],[a_1State]]=D5692,E5692,Sense_data[[#This Row],[SysTimeStamp]])</f>
        <v>42182.064803255889</v>
      </c>
      <c r="F5693" s="3" t="str">
        <f>Sense_data[[#This Row],[a_1State]]&amp;TEXT(Sense_data[[#This Row],[StateInstanceTimestamp]],"#.######")</f>
        <v>Off42182.064803</v>
      </c>
      <c r="G5693" s="3">
        <f ca="1">IF(Sense_data[[#This Row],[a_1State]]="Off",RANDBETWEEN(off_min,off_max),RANDBETWEEN(on_min,on_max))/sr_div</f>
        <v>2.9</v>
      </c>
      <c r="H5693" s="3">
        <v>2.2000000000000002</v>
      </c>
      <c r="I5693" s="3">
        <f>IF(HOUR(Sense_data[[#This Row],[SysTimeStamp]])&lt;12,I5692+$B$14,I5692-$B$14)</f>
        <v>16.313888888889934</v>
      </c>
    </row>
    <row r="5694" spans="1:9" x14ac:dyDescent="0.2">
      <c r="A5694" t="s">
        <v>20</v>
      </c>
      <c r="B5694" t="s">
        <v>22</v>
      </c>
      <c r="C5694" s="6">
        <f t="shared" si="93"/>
        <v>42182.065706033878</v>
      </c>
      <c r="D5694" t="s">
        <v>21</v>
      </c>
      <c r="E5694" s="6">
        <f>IF(Sense_data[[#This Row],[a_1State]]=D5693,E5693,Sense_data[[#This Row],[SysTimeStamp]])</f>
        <v>42182.064803255889</v>
      </c>
      <c r="F5694" s="3" t="str">
        <f>Sense_data[[#This Row],[a_1State]]&amp;TEXT(Sense_data[[#This Row],[StateInstanceTimestamp]],"#.######")</f>
        <v>Off42182.064803</v>
      </c>
      <c r="G5694" s="3">
        <f ca="1">IF(Sense_data[[#This Row],[a_1State]]="Off",RANDBETWEEN(off_min,off_max),RANDBETWEEN(on_min,on_max))/sr_div</f>
        <v>2.5</v>
      </c>
      <c r="H5694" s="3">
        <v>2.2000000000000002</v>
      </c>
      <c r="I5694" s="3">
        <f>IF(HOUR(Sense_data[[#This Row],[SysTimeStamp]])&lt;12,I5693+$B$14,I5693-$B$14)</f>
        <v>16.314120370371416</v>
      </c>
    </row>
    <row r="5695" spans="1:9" x14ac:dyDescent="0.2">
      <c r="A5695" t="s">
        <v>20</v>
      </c>
      <c r="B5695" t="s">
        <v>22</v>
      </c>
      <c r="C5695" s="6">
        <f t="shared" si="93"/>
        <v>42182.065717607955</v>
      </c>
      <c r="D5695" t="s">
        <v>21</v>
      </c>
      <c r="E5695" s="6">
        <f>IF(Sense_data[[#This Row],[a_1State]]=D5694,E5694,Sense_data[[#This Row],[SysTimeStamp]])</f>
        <v>42182.064803255889</v>
      </c>
      <c r="F5695" s="3" t="str">
        <f>Sense_data[[#This Row],[a_1State]]&amp;TEXT(Sense_data[[#This Row],[StateInstanceTimestamp]],"#.######")</f>
        <v>Off42182.064803</v>
      </c>
      <c r="G5695" s="3">
        <f ca="1">IF(Sense_data[[#This Row],[a_1State]]="Off",RANDBETWEEN(off_min,off_max),RANDBETWEEN(on_min,on_max))/sr_div</f>
        <v>1.5</v>
      </c>
      <c r="H5695" s="3">
        <v>2.4</v>
      </c>
      <c r="I5695" s="3">
        <f>IF(HOUR(Sense_data[[#This Row],[SysTimeStamp]])&lt;12,I5694+$B$14,I5694-$B$14)</f>
        <v>16.314351851852898</v>
      </c>
    </row>
    <row r="5696" spans="1:9" x14ac:dyDescent="0.2">
      <c r="A5696" t="s">
        <v>20</v>
      </c>
      <c r="B5696" t="s">
        <v>22</v>
      </c>
      <c r="C5696" s="6">
        <f t="shared" si="93"/>
        <v>42182.065729182032</v>
      </c>
      <c r="D5696" t="s">
        <v>21</v>
      </c>
      <c r="E5696" s="6">
        <f>IF(Sense_data[[#This Row],[a_1State]]=D5695,E5695,Sense_data[[#This Row],[SysTimeStamp]])</f>
        <v>42182.064803255889</v>
      </c>
      <c r="F5696" s="3" t="str">
        <f>Sense_data[[#This Row],[a_1State]]&amp;TEXT(Sense_data[[#This Row],[StateInstanceTimestamp]],"#.######")</f>
        <v>Off42182.064803</v>
      </c>
      <c r="G5696" s="3">
        <f ca="1">IF(Sense_data[[#This Row],[a_1State]]="Off",RANDBETWEEN(off_min,off_max),RANDBETWEEN(on_min,on_max))/sr_div</f>
        <v>1.7</v>
      </c>
      <c r="H5696" s="3">
        <v>1.1000000000000001</v>
      </c>
      <c r="I5696" s="3">
        <f>IF(HOUR(Sense_data[[#This Row],[SysTimeStamp]])&lt;12,I5695+$B$14,I5695-$B$14)</f>
        <v>16.314583333334379</v>
      </c>
    </row>
    <row r="5697" spans="1:9" x14ac:dyDescent="0.2">
      <c r="A5697" t="s">
        <v>20</v>
      </c>
      <c r="B5697" t="s">
        <v>22</v>
      </c>
      <c r="C5697" s="6">
        <f t="shared" si="93"/>
        <v>42182.065740756108</v>
      </c>
      <c r="D5697" t="s">
        <v>21</v>
      </c>
      <c r="E5697" s="6">
        <f>IF(Sense_data[[#This Row],[a_1State]]=D5696,E5696,Sense_data[[#This Row],[SysTimeStamp]])</f>
        <v>42182.064803255889</v>
      </c>
      <c r="F5697" s="3" t="str">
        <f>Sense_data[[#This Row],[a_1State]]&amp;TEXT(Sense_data[[#This Row],[StateInstanceTimestamp]],"#.######")</f>
        <v>Off42182.064803</v>
      </c>
      <c r="G5697" s="3">
        <f ca="1">IF(Sense_data[[#This Row],[a_1State]]="Off",RANDBETWEEN(off_min,off_max),RANDBETWEEN(on_min,on_max))/sr_div</f>
        <v>2.7</v>
      </c>
      <c r="H5697" s="3">
        <v>2.2999999999999998</v>
      </c>
      <c r="I5697" s="3">
        <f>IF(HOUR(Sense_data[[#This Row],[SysTimeStamp]])&lt;12,I5696+$B$14,I5696-$B$14)</f>
        <v>16.314814814815861</v>
      </c>
    </row>
    <row r="5698" spans="1:9" x14ac:dyDescent="0.2">
      <c r="A5698" t="s">
        <v>20</v>
      </c>
      <c r="B5698" t="s">
        <v>22</v>
      </c>
      <c r="C5698" s="6">
        <f t="shared" si="93"/>
        <v>42182.065752330185</v>
      </c>
      <c r="D5698" t="s">
        <v>21</v>
      </c>
      <c r="E5698" s="6">
        <f>IF(Sense_data[[#This Row],[a_1State]]=D5697,E5697,Sense_data[[#This Row],[SysTimeStamp]])</f>
        <v>42182.064803255889</v>
      </c>
      <c r="F5698" s="3" t="str">
        <f>Sense_data[[#This Row],[a_1State]]&amp;TEXT(Sense_data[[#This Row],[StateInstanceTimestamp]],"#.######")</f>
        <v>Off42182.064803</v>
      </c>
      <c r="G5698" s="3">
        <f ca="1">IF(Sense_data[[#This Row],[a_1State]]="Off",RANDBETWEEN(off_min,off_max),RANDBETWEEN(on_min,on_max))/sr_div</f>
        <v>1.4</v>
      </c>
      <c r="H5698" s="3">
        <v>2.5</v>
      </c>
      <c r="I5698" s="3">
        <f>IF(HOUR(Sense_data[[#This Row],[SysTimeStamp]])&lt;12,I5697+$B$14,I5697-$B$14)</f>
        <v>16.315046296297343</v>
      </c>
    </row>
    <row r="5699" spans="1:9" x14ac:dyDescent="0.2">
      <c r="A5699" t="s">
        <v>20</v>
      </c>
      <c r="B5699" t="s">
        <v>22</v>
      </c>
      <c r="C5699" s="6">
        <f t="shared" si="93"/>
        <v>42182.065763904262</v>
      </c>
      <c r="D5699" t="s">
        <v>21</v>
      </c>
      <c r="E5699" s="6">
        <f>IF(Sense_data[[#This Row],[a_1State]]=D5698,E5698,Sense_data[[#This Row],[SysTimeStamp]])</f>
        <v>42182.064803255889</v>
      </c>
      <c r="F5699" s="3" t="str">
        <f>Sense_data[[#This Row],[a_1State]]&amp;TEXT(Sense_data[[#This Row],[StateInstanceTimestamp]],"#.######")</f>
        <v>Off42182.064803</v>
      </c>
      <c r="G5699" s="3">
        <f ca="1">IF(Sense_data[[#This Row],[a_1State]]="Off",RANDBETWEEN(off_min,off_max),RANDBETWEEN(on_min,on_max))/sr_div</f>
        <v>2</v>
      </c>
      <c r="H5699" s="3">
        <v>1.8</v>
      </c>
      <c r="I5699" s="3">
        <f>IF(HOUR(Sense_data[[#This Row],[SysTimeStamp]])&lt;12,I5698+$B$14,I5698-$B$14)</f>
        <v>16.315277777778824</v>
      </c>
    </row>
    <row r="5700" spans="1:9" x14ac:dyDescent="0.2">
      <c r="A5700" t="s">
        <v>20</v>
      </c>
      <c r="B5700" t="s">
        <v>22</v>
      </c>
      <c r="C5700" s="6">
        <f t="shared" si="93"/>
        <v>42182.065775478339</v>
      </c>
      <c r="D5700" t="s">
        <v>21</v>
      </c>
      <c r="E5700" s="6">
        <f>IF(Sense_data[[#This Row],[a_1State]]=D5699,E5699,Sense_data[[#This Row],[SysTimeStamp]])</f>
        <v>42182.064803255889</v>
      </c>
      <c r="F5700" s="3" t="str">
        <f>Sense_data[[#This Row],[a_1State]]&amp;TEXT(Sense_data[[#This Row],[StateInstanceTimestamp]],"#.######")</f>
        <v>Off42182.064803</v>
      </c>
      <c r="G5700" s="3">
        <f ca="1">IF(Sense_data[[#This Row],[a_1State]]="Off",RANDBETWEEN(off_min,off_max),RANDBETWEEN(on_min,on_max))/sr_div</f>
        <v>1.2</v>
      </c>
      <c r="H5700" s="3">
        <v>1</v>
      </c>
      <c r="I5700" s="3">
        <f>IF(HOUR(Sense_data[[#This Row],[SysTimeStamp]])&lt;12,I5699+$B$14,I5699-$B$14)</f>
        <v>16.315509259260306</v>
      </c>
    </row>
    <row r="5701" spans="1:9" x14ac:dyDescent="0.2">
      <c r="A5701" t="s">
        <v>20</v>
      </c>
      <c r="B5701" t="s">
        <v>22</v>
      </c>
      <c r="C5701" s="6">
        <f t="shared" si="93"/>
        <v>42182.065787052416</v>
      </c>
      <c r="D5701" t="s">
        <v>21</v>
      </c>
      <c r="E5701" s="6">
        <f>IF(Sense_data[[#This Row],[a_1State]]=D5700,E5700,Sense_data[[#This Row],[SysTimeStamp]])</f>
        <v>42182.064803255889</v>
      </c>
      <c r="F5701" s="3" t="str">
        <f>Sense_data[[#This Row],[a_1State]]&amp;TEXT(Sense_data[[#This Row],[StateInstanceTimestamp]],"#.######")</f>
        <v>Off42182.064803</v>
      </c>
      <c r="G5701" s="3">
        <f ca="1">IF(Sense_data[[#This Row],[a_1State]]="Off",RANDBETWEEN(off_min,off_max),RANDBETWEEN(on_min,on_max))/sr_div</f>
        <v>1.3</v>
      </c>
      <c r="H5701" s="3">
        <v>3</v>
      </c>
      <c r="I5701" s="3">
        <f>IF(HOUR(Sense_data[[#This Row],[SysTimeStamp]])&lt;12,I5700+$B$14,I5700-$B$14)</f>
        <v>16.315740740741788</v>
      </c>
    </row>
    <row r="5702" spans="1:9" x14ac:dyDescent="0.2">
      <c r="A5702" t="s">
        <v>20</v>
      </c>
      <c r="B5702" t="s">
        <v>22</v>
      </c>
      <c r="C5702" s="6">
        <f t="shared" si="93"/>
        <v>42182.065798626492</v>
      </c>
      <c r="D5702" t="s">
        <v>21</v>
      </c>
      <c r="E5702" s="6">
        <f>IF(Sense_data[[#This Row],[a_1State]]=D5701,E5701,Sense_data[[#This Row],[SysTimeStamp]])</f>
        <v>42182.064803255889</v>
      </c>
      <c r="F5702" s="3" t="str">
        <f>Sense_data[[#This Row],[a_1State]]&amp;TEXT(Sense_data[[#This Row],[StateInstanceTimestamp]],"#.######")</f>
        <v>Off42182.064803</v>
      </c>
      <c r="G5702" s="3">
        <f ca="1">IF(Sense_data[[#This Row],[a_1State]]="Off",RANDBETWEEN(off_min,off_max),RANDBETWEEN(on_min,on_max))/sr_div</f>
        <v>2.6</v>
      </c>
      <c r="H5702" s="3">
        <v>1.3</v>
      </c>
      <c r="I5702" s="3">
        <f>IF(HOUR(Sense_data[[#This Row],[SysTimeStamp]])&lt;12,I5701+$B$14,I5701-$B$14)</f>
        <v>16.315972222223269</v>
      </c>
    </row>
    <row r="5703" spans="1:9" x14ac:dyDescent="0.2">
      <c r="A5703" t="s">
        <v>20</v>
      </c>
      <c r="B5703" t="s">
        <v>22</v>
      </c>
      <c r="C5703" s="6">
        <f t="shared" si="93"/>
        <v>42182.065810200569</v>
      </c>
      <c r="D5703" t="s">
        <v>21</v>
      </c>
      <c r="E5703" s="6">
        <f>IF(Sense_data[[#This Row],[a_1State]]=D5702,E5702,Sense_data[[#This Row],[SysTimeStamp]])</f>
        <v>42182.064803255889</v>
      </c>
      <c r="F5703" s="3" t="str">
        <f>Sense_data[[#This Row],[a_1State]]&amp;TEXT(Sense_data[[#This Row],[StateInstanceTimestamp]],"#.######")</f>
        <v>Off42182.064803</v>
      </c>
      <c r="G5703" s="3">
        <f ca="1">IF(Sense_data[[#This Row],[a_1State]]="Off",RANDBETWEEN(off_min,off_max),RANDBETWEEN(on_min,on_max))/sr_div</f>
        <v>2.5</v>
      </c>
      <c r="H5703" s="3">
        <v>2.2999999999999998</v>
      </c>
      <c r="I5703" s="3">
        <f>IF(HOUR(Sense_data[[#This Row],[SysTimeStamp]])&lt;12,I5702+$B$14,I5702-$B$14)</f>
        <v>16.316203703704751</v>
      </c>
    </row>
    <row r="5704" spans="1:9" x14ac:dyDescent="0.2">
      <c r="A5704" t="s">
        <v>20</v>
      </c>
      <c r="B5704" t="s">
        <v>22</v>
      </c>
      <c r="C5704" s="6">
        <f t="shared" si="93"/>
        <v>42182.065821774646</v>
      </c>
      <c r="D5704" t="s">
        <v>21</v>
      </c>
      <c r="E5704" s="6">
        <f>IF(Sense_data[[#This Row],[a_1State]]=D5703,E5703,Sense_data[[#This Row],[SysTimeStamp]])</f>
        <v>42182.064803255889</v>
      </c>
      <c r="F5704" s="3" t="str">
        <f>Sense_data[[#This Row],[a_1State]]&amp;TEXT(Sense_data[[#This Row],[StateInstanceTimestamp]],"#.######")</f>
        <v>Off42182.064803</v>
      </c>
      <c r="G5704" s="3">
        <f ca="1">IF(Sense_data[[#This Row],[a_1State]]="Off",RANDBETWEEN(off_min,off_max),RANDBETWEEN(on_min,on_max))/sr_div</f>
        <v>2.7</v>
      </c>
      <c r="H5704" s="3">
        <v>2.6</v>
      </c>
      <c r="I5704" s="3">
        <f>IF(HOUR(Sense_data[[#This Row],[SysTimeStamp]])&lt;12,I5703+$B$14,I5703-$B$14)</f>
        <v>16.316435185186233</v>
      </c>
    </row>
    <row r="5705" spans="1:9" x14ac:dyDescent="0.2">
      <c r="A5705" t="s">
        <v>20</v>
      </c>
      <c r="B5705" t="s">
        <v>22</v>
      </c>
      <c r="C5705" s="6">
        <f t="shared" si="93"/>
        <v>42182.065833348723</v>
      </c>
      <c r="D5705" t="s">
        <v>21</v>
      </c>
      <c r="E5705" s="6">
        <f>IF(Sense_data[[#This Row],[a_1State]]=D5704,E5704,Sense_data[[#This Row],[SysTimeStamp]])</f>
        <v>42182.064803255889</v>
      </c>
      <c r="F5705" s="3" t="str">
        <f>Sense_data[[#This Row],[a_1State]]&amp;TEXT(Sense_data[[#This Row],[StateInstanceTimestamp]],"#.######")</f>
        <v>Off42182.064803</v>
      </c>
      <c r="G5705" s="3">
        <f ca="1">IF(Sense_data[[#This Row],[a_1State]]="Off",RANDBETWEEN(off_min,off_max),RANDBETWEEN(on_min,on_max))/sr_div</f>
        <v>2.4</v>
      </c>
      <c r="H5705" s="3">
        <v>1.1000000000000001</v>
      </c>
      <c r="I5705" s="3">
        <f>IF(HOUR(Sense_data[[#This Row],[SysTimeStamp]])&lt;12,I5704+$B$14,I5704-$B$14)</f>
        <v>16.316666666667714</v>
      </c>
    </row>
    <row r="5706" spans="1:9" x14ac:dyDescent="0.2">
      <c r="A5706" t="s">
        <v>20</v>
      </c>
      <c r="B5706" t="s">
        <v>22</v>
      </c>
      <c r="C5706" s="6">
        <f t="shared" si="93"/>
        <v>42182.065844922799</v>
      </c>
      <c r="D5706" t="s">
        <v>21</v>
      </c>
      <c r="E5706" s="6">
        <f>IF(Sense_data[[#This Row],[a_1State]]=D5705,E5705,Sense_data[[#This Row],[SysTimeStamp]])</f>
        <v>42182.064803255889</v>
      </c>
      <c r="F5706" s="3" t="str">
        <f>Sense_data[[#This Row],[a_1State]]&amp;TEXT(Sense_data[[#This Row],[StateInstanceTimestamp]],"#.######")</f>
        <v>Off42182.064803</v>
      </c>
      <c r="G5706" s="3">
        <f ca="1">IF(Sense_data[[#This Row],[a_1State]]="Off",RANDBETWEEN(off_min,off_max),RANDBETWEEN(on_min,on_max))/sr_div</f>
        <v>2.4</v>
      </c>
      <c r="H5706" s="3">
        <v>1</v>
      </c>
      <c r="I5706" s="3">
        <f>IF(HOUR(Sense_data[[#This Row],[SysTimeStamp]])&lt;12,I5705+$B$14,I5705-$B$14)</f>
        <v>16.316898148149196</v>
      </c>
    </row>
    <row r="5707" spans="1:9" x14ac:dyDescent="0.2">
      <c r="A5707" t="s">
        <v>20</v>
      </c>
      <c r="B5707" t="s">
        <v>22</v>
      </c>
      <c r="C5707" s="6">
        <f t="shared" si="93"/>
        <v>42182.065856496876</v>
      </c>
      <c r="D5707" t="s">
        <v>21</v>
      </c>
      <c r="E5707" s="6">
        <f>IF(Sense_data[[#This Row],[a_1State]]=D5706,E5706,Sense_data[[#This Row],[SysTimeStamp]])</f>
        <v>42182.064803255889</v>
      </c>
      <c r="F5707" s="3" t="str">
        <f>Sense_data[[#This Row],[a_1State]]&amp;TEXT(Sense_data[[#This Row],[StateInstanceTimestamp]],"#.######")</f>
        <v>Off42182.064803</v>
      </c>
      <c r="G5707" s="3">
        <f ca="1">IF(Sense_data[[#This Row],[a_1State]]="Off",RANDBETWEEN(off_min,off_max),RANDBETWEEN(on_min,on_max))/sr_div</f>
        <v>2.2000000000000002</v>
      </c>
      <c r="H5707" s="3">
        <v>1.9</v>
      </c>
      <c r="I5707" s="3">
        <f>IF(HOUR(Sense_data[[#This Row],[SysTimeStamp]])&lt;12,I5706+$B$14,I5706-$B$14)</f>
        <v>16.317129629630678</v>
      </c>
    </row>
    <row r="5708" spans="1:9" x14ac:dyDescent="0.2">
      <c r="A5708" t="s">
        <v>20</v>
      </c>
      <c r="B5708" t="s">
        <v>22</v>
      </c>
      <c r="C5708" s="6">
        <f t="shared" si="93"/>
        <v>42182.065868070953</v>
      </c>
      <c r="D5708" t="s">
        <v>21</v>
      </c>
      <c r="E5708" s="6">
        <f>IF(Sense_data[[#This Row],[a_1State]]=D5707,E5707,Sense_data[[#This Row],[SysTimeStamp]])</f>
        <v>42182.064803255889</v>
      </c>
      <c r="F5708" s="3" t="str">
        <f>Sense_data[[#This Row],[a_1State]]&amp;TEXT(Sense_data[[#This Row],[StateInstanceTimestamp]],"#.######")</f>
        <v>Off42182.064803</v>
      </c>
      <c r="G5708" s="3">
        <f ca="1">IF(Sense_data[[#This Row],[a_1State]]="Off",RANDBETWEEN(off_min,off_max),RANDBETWEEN(on_min,on_max))/sr_div</f>
        <v>1.6</v>
      </c>
      <c r="H5708" s="3">
        <v>1.9</v>
      </c>
      <c r="I5708" s="3">
        <f>IF(HOUR(Sense_data[[#This Row],[SysTimeStamp]])&lt;12,I5707+$B$14,I5707-$B$14)</f>
        <v>16.317361111112159</v>
      </c>
    </row>
    <row r="5709" spans="1:9" x14ac:dyDescent="0.2">
      <c r="A5709" t="s">
        <v>20</v>
      </c>
      <c r="B5709" t="s">
        <v>22</v>
      </c>
      <c r="C5709" s="6">
        <f t="shared" si="93"/>
        <v>42182.06587964503</v>
      </c>
      <c r="D5709" t="s">
        <v>21</v>
      </c>
      <c r="E5709" s="6">
        <f>IF(Sense_data[[#This Row],[a_1State]]=D5708,E5708,Sense_data[[#This Row],[SysTimeStamp]])</f>
        <v>42182.064803255889</v>
      </c>
      <c r="F5709" s="3" t="str">
        <f>Sense_data[[#This Row],[a_1State]]&amp;TEXT(Sense_data[[#This Row],[StateInstanceTimestamp]],"#.######")</f>
        <v>Off42182.064803</v>
      </c>
      <c r="G5709" s="3">
        <f ca="1">IF(Sense_data[[#This Row],[a_1State]]="Off",RANDBETWEEN(off_min,off_max),RANDBETWEEN(on_min,on_max))/sr_div</f>
        <v>2.2999999999999998</v>
      </c>
      <c r="H5709" s="3">
        <v>2.9</v>
      </c>
      <c r="I5709" s="3">
        <f>IF(HOUR(Sense_data[[#This Row],[SysTimeStamp]])&lt;12,I5708+$B$14,I5708-$B$14)</f>
        <v>16.317592592593641</v>
      </c>
    </row>
    <row r="5710" spans="1:9" x14ac:dyDescent="0.2">
      <c r="A5710" t="s">
        <v>20</v>
      </c>
      <c r="B5710" t="s">
        <v>22</v>
      </c>
      <c r="C5710" s="6">
        <f t="shared" si="93"/>
        <v>42182.065891219107</v>
      </c>
      <c r="D5710" t="s">
        <v>21</v>
      </c>
      <c r="E5710" s="6">
        <f>IF(Sense_data[[#This Row],[a_1State]]=D5709,E5709,Sense_data[[#This Row],[SysTimeStamp]])</f>
        <v>42182.064803255889</v>
      </c>
      <c r="F5710" s="3" t="str">
        <f>Sense_data[[#This Row],[a_1State]]&amp;TEXT(Sense_data[[#This Row],[StateInstanceTimestamp]],"#.######")</f>
        <v>Off42182.064803</v>
      </c>
      <c r="G5710" s="3">
        <f ca="1">IF(Sense_data[[#This Row],[a_1State]]="Off",RANDBETWEEN(off_min,off_max),RANDBETWEEN(on_min,on_max))/sr_div</f>
        <v>1.9</v>
      </c>
      <c r="H5710" s="3">
        <v>2.1</v>
      </c>
      <c r="I5710" s="3">
        <f>IF(HOUR(Sense_data[[#This Row],[SysTimeStamp]])&lt;12,I5709+$B$14,I5709-$B$14)</f>
        <v>16.317824074075123</v>
      </c>
    </row>
    <row r="5711" spans="1:9" x14ac:dyDescent="0.2">
      <c r="A5711" t="s">
        <v>20</v>
      </c>
      <c r="B5711" t="s">
        <v>22</v>
      </c>
      <c r="C5711" s="6">
        <f t="shared" si="93"/>
        <v>42182.065902793183</v>
      </c>
      <c r="D5711" t="s">
        <v>21</v>
      </c>
      <c r="E5711" s="6">
        <f>IF(Sense_data[[#This Row],[a_1State]]=D5710,E5710,Sense_data[[#This Row],[SysTimeStamp]])</f>
        <v>42182.064803255889</v>
      </c>
      <c r="F5711" s="3" t="str">
        <f>Sense_data[[#This Row],[a_1State]]&amp;TEXT(Sense_data[[#This Row],[StateInstanceTimestamp]],"#.######")</f>
        <v>Off42182.064803</v>
      </c>
      <c r="G5711" s="3">
        <f ca="1">IF(Sense_data[[#This Row],[a_1State]]="Off",RANDBETWEEN(off_min,off_max),RANDBETWEEN(on_min,on_max))/sr_div</f>
        <v>1</v>
      </c>
      <c r="H5711" s="3">
        <v>2.7</v>
      </c>
      <c r="I5711" s="3">
        <f>IF(HOUR(Sense_data[[#This Row],[SysTimeStamp]])&lt;12,I5710+$B$14,I5710-$B$14)</f>
        <v>16.318055555556604</v>
      </c>
    </row>
    <row r="5712" spans="1:9" x14ac:dyDescent="0.2">
      <c r="A5712" t="s">
        <v>20</v>
      </c>
      <c r="B5712" t="s">
        <v>22</v>
      </c>
      <c r="C5712" s="6">
        <f t="shared" si="93"/>
        <v>42182.06591436726</v>
      </c>
      <c r="D5712" t="s">
        <v>21</v>
      </c>
      <c r="E5712" s="6">
        <f>IF(Sense_data[[#This Row],[a_1State]]=D5711,E5711,Sense_data[[#This Row],[SysTimeStamp]])</f>
        <v>42182.064803255889</v>
      </c>
      <c r="F5712" s="3" t="str">
        <f>Sense_data[[#This Row],[a_1State]]&amp;TEXT(Sense_data[[#This Row],[StateInstanceTimestamp]],"#.######")</f>
        <v>Off42182.064803</v>
      </c>
      <c r="G5712" s="3">
        <f ca="1">IF(Sense_data[[#This Row],[a_1State]]="Off",RANDBETWEEN(off_min,off_max),RANDBETWEEN(on_min,on_max))/sr_div</f>
        <v>1</v>
      </c>
      <c r="H5712" s="3">
        <v>1.1000000000000001</v>
      </c>
      <c r="I5712" s="3">
        <f>IF(HOUR(Sense_data[[#This Row],[SysTimeStamp]])&lt;12,I5711+$B$14,I5711-$B$14)</f>
        <v>16.318287037038086</v>
      </c>
    </row>
    <row r="5713" spans="1:9" x14ac:dyDescent="0.2">
      <c r="A5713" t="s">
        <v>20</v>
      </c>
      <c r="B5713" t="s">
        <v>22</v>
      </c>
      <c r="C5713" s="6">
        <f t="shared" si="93"/>
        <v>42182.065925941337</v>
      </c>
      <c r="D5713" t="s">
        <v>21</v>
      </c>
      <c r="E5713" s="6">
        <f>IF(Sense_data[[#This Row],[a_1State]]=D5712,E5712,Sense_data[[#This Row],[SysTimeStamp]])</f>
        <v>42182.064803255889</v>
      </c>
      <c r="F5713" s="3" t="str">
        <f>Sense_data[[#This Row],[a_1State]]&amp;TEXT(Sense_data[[#This Row],[StateInstanceTimestamp]],"#.######")</f>
        <v>Off42182.064803</v>
      </c>
      <c r="G5713" s="3">
        <f ca="1">IF(Sense_data[[#This Row],[a_1State]]="Off",RANDBETWEEN(off_min,off_max),RANDBETWEEN(on_min,on_max))/sr_div</f>
        <v>1.2</v>
      </c>
      <c r="H5713" s="3">
        <v>2</v>
      </c>
      <c r="I5713" s="3">
        <f>IF(HOUR(Sense_data[[#This Row],[SysTimeStamp]])&lt;12,I5712+$B$14,I5712-$B$14)</f>
        <v>16.318518518519568</v>
      </c>
    </row>
    <row r="5714" spans="1:9" x14ac:dyDescent="0.2">
      <c r="A5714" t="s">
        <v>20</v>
      </c>
      <c r="B5714" t="s">
        <v>22</v>
      </c>
      <c r="C5714" s="6">
        <f t="shared" si="93"/>
        <v>42182.065937515414</v>
      </c>
      <c r="D5714" t="s">
        <v>21</v>
      </c>
      <c r="E5714" s="6">
        <f>IF(Sense_data[[#This Row],[a_1State]]=D5713,E5713,Sense_data[[#This Row],[SysTimeStamp]])</f>
        <v>42182.064803255889</v>
      </c>
      <c r="F5714" s="3" t="str">
        <f>Sense_data[[#This Row],[a_1State]]&amp;TEXT(Sense_data[[#This Row],[StateInstanceTimestamp]],"#.######")</f>
        <v>Off42182.064803</v>
      </c>
      <c r="G5714" s="3">
        <f ca="1">IF(Sense_data[[#This Row],[a_1State]]="Off",RANDBETWEEN(off_min,off_max),RANDBETWEEN(on_min,on_max))/sr_div</f>
        <v>1.9</v>
      </c>
      <c r="H5714" s="3">
        <v>2.5</v>
      </c>
      <c r="I5714" s="3">
        <f>IF(HOUR(Sense_data[[#This Row],[SysTimeStamp]])&lt;12,I5713+$B$14,I5713-$B$14)</f>
        <v>16.318750000001049</v>
      </c>
    </row>
    <row r="5715" spans="1:9" x14ac:dyDescent="0.2">
      <c r="A5715" t="s">
        <v>20</v>
      </c>
      <c r="B5715" t="s">
        <v>22</v>
      </c>
      <c r="C5715" s="6">
        <f t="shared" si="93"/>
        <v>42182.06594908949</v>
      </c>
      <c r="D5715" t="s">
        <v>21</v>
      </c>
      <c r="E5715" s="6">
        <f>IF(Sense_data[[#This Row],[a_1State]]=D5714,E5714,Sense_data[[#This Row],[SysTimeStamp]])</f>
        <v>42182.064803255889</v>
      </c>
      <c r="F5715" s="3" t="str">
        <f>Sense_data[[#This Row],[a_1State]]&amp;TEXT(Sense_data[[#This Row],[StateInstanceTimestamp]],"#.######")</f>
        <v>Off42182.064803</v>
      </c>
      <c r="G5715" s="3">
        <f ca="1">IF(Sense_data[[#This Row],[a_1State]]="Off",RANDBETWEEN(off_min,off_max),RANDBETWEEN(on_min,on_max))/sr_div</f>
        <v>1</v>
      </c>
      <c r="H5715" s="3">
        <v>1.1000000000000001</v>
      </c>
      <c r="I5715" s="3">
        <f>IF(HOUR(Sense_data[[#This Row],[SysTimeStamp]])&lt;12,I5714+$B$14,I5714-$B$14)</f>
        <v>16.318981481482531</v>
      </c>
    </row>
    <row r="5716" spans="1:9" x14ac:dyDescent="0.2">
      <c r="A5716" t="s">
        <v>20</v>
      </c>
      <c r="B5716" t="s">
        <v>22</v>
      </c>
      <c r="C5716" s="6">
        <f t="shared" si="93"/>
        <v>42182.065960663567</v>
      </c>
      <c r="D5716" t="s">
        <v>21</v>
      </c>
      <c r="E5716" s="6">
        <f>IF(Sense_data[[#This Row],[a_1State]]=D5715,E5715,Sense_data[[#This Row],[SysTimeStamp]])</f>
        <v>42182.064803255889</v>
      </c>
      <c r="F5716" s="3" t="str">
        <f>Sense_data[[#This Row],[a_1State]]&amp;TEXT(Sense_data[[#This Row],[StateInstanceTimestamp]],"#.######")</f>
        <v>Off42182.064803</v>
      </c>
      <c r="G5716" s="3">
        <f ca="1">IF(Sense_data[[#This Row],[a_1State]]="Off",RANDBETWEEN(off_min,off_max),RANDBETWEEN(on_min,on_max))/sr_div</f>
        <v>1</v>
      </c>
      <c r="H5716" s="3">
        <v>1.4</v>
      </c>
      <c r="I5716" s="3">
        <f>IF(HOUR(Sense_data[[#This Row],[SysTimeStamp]])&lt;12,I5715+$B$14,I5715-$B$14)</f>
        <v>16.319212962964013</v>
      </c>
    </row>
    <row r="5717" spans="1:9" x14ac:dyDescent="0.2">
      <c r="A5717" t="s">
        <v>20</v>
      </c>
      <c r="B5717" t="s">
        <v>22</v>
      </c>
      <c r="C5717" s="6">
        <f t="shared" si="93"/>
        <v>42182.065972237644</v>
      </c>
      <c r="D5717" t="s">
        <v>21</v>
      </c>
      <c r="E5717" s="6">
        <f>IF(Sense_data[[#This Row],[a_1State]]=D5716,E5716,Sense_data[[#This Row],[SysTimeStamp]])</f>
        <v>42182.064803255889</v>
      </c>
      <c r="F5717" s="3" t="str">
        <f>Sense_data[[#This Row],[a_1State]]&amp;TEXT(Sense_data[[#This Row],[StateInstanceTimestamp]],"#.######")</f>
        <v>Off42182.064803</v>
      </c>
      <c r="G5717" s="3">
        <f ca="1">IF(Sense_data[[#This Row],[a_1State]]="Off",RANDBETWEEN(off_min,off_max),RANDBETWEEN(on_min,on_max))/sr_div</f>
        <v>2.4</v>
      </c>
      <c r="H5717" s="3">
        <v>1.2</v>
      </c>
      <c r="I5717" s="3">
        <f>IF(HOUR(Sense_data[[#This Row],[SysTimeStamp]])&lt;12,I5716+$B$14,I5716-$B$14)</f>
        <v>16.319444444445494</v>
      </c>
    </row>
    <row r="5718" spans="1:9" x14ac:dyDescent="0.2">
      <c r="A5718" t="s">
        <v>20</v>
      </c>
      <c r="B5718" t="s">
        <v>22</v>
      </c>
      <c r="C5718" s="6">
        <f t="shared" si="93"/>
        <v>42182.065983811721</v>
      </c>
      <c r="D5718" t="s">
        <v>21</v>
      </c>
      <c r="E5718" s="6">
        <f>IF(Sense_data[[#This Row],[a_1State]]=D5717,E5717,Sense_data[[#This Row],[SysTimeStamp]])</f>
        <v>42182.064803255889</v>
      </c>
      <c r="F5718" s="3" t="str">
        <f>Sense_data[[#This Row],[a_1State]]&amp;TEXT(Sense_data[[#This Row],[StateInstanceTimestamp]],"#.######")</f>
        <v>Off42182.064803</v>
      </c>
      <c r="G5718" s="3">
        <f ca="1">IF(Sense_data[[#This Row],[a_1State]]="Off",RANDBETWEEN(off_min,off_max),RANDBETWEEN(on_min,on_max))/sr_div</f>
        <v>1.3</v>
      </c>
      <c r="H5718" s="3">
        <v>1.7</v>
      </c>
      <c r="I5718" s="3">
        <f>IF(HOUR(Sense_data[[#This Row],[SysTimeStamp]])&lt;12,I5717+$B$14,I5717-$B$14)</f>
        <v>16.319675925926976</v>
      </c>
    </row>
    <row r="5719" spans="1:9" x14ac:dyDescent="0.2">
      <c r="A5719" t="s">
        <v>20</v>
      </c>
      <c r="B5719" t="s">
        <v>22</v>
      </c>
      <c r="C5719" s="6">
        <f t="shared" si="93"/>
        <v>42182.065995385798</v>
      </c>
      <c r="D5719" t="s">
        <v>21</v>
      </c>
      <c r="E5719" s="6">
        <f>IF(Sense_data[[#This Row],[a_1State]]=D5718,E5718,Sense_data[[#This Row],[SysTimeStamp]])</f>
        <v>42182.064803255889</v>
      </c>
      <c r="F5719" s="3" t="str">
        <f>Sense_data[[#This Row],[a_1State]]&amp;TEXT(Sense_data[[#This Row],[StateInstanceTimestamp]],"#.######")</f>
        <v>Off42182.064803</v>
      </c>
      <c r="G5719" s="3">
        <f ca="1">IF(Sense_data[[#This Row],[a_1State]]="Off",RANDBETWEEN(off_min,off_max),RANDBETWEEN(on_min,on_max))/sr_div</f>
        <v>3</v>
      </c>
      <c r="H5719" s="3">
        <v>2.4</v>
      </c>
      <c r="I5719" s="3">
        <f>IF(HOUR(Sense_data[[#This Row],[SysTimeStamp]])&lt;12,I5718+$B$14,I5718-$B$14)</f>
        <v>16.319907407408458</v>
      </c>
    </row>
    <row r="5720" spans="1:9" x14ac:dyDescent="0.2">
      <c r="A5720" t="s">
        <v>20</v>
      </c>
      <c r="B5720" t="s">
        <v>22</v>
      </c>
      <c r="C5720" s="6">
        <f t="shared" si="93"/>
        <v>42182.066006959874</v>
      </c>
      <c r="D5720" t="s">
        <v>21</v>
      </c>
      <c r="E5720" s="6">
        <f>IF(Sense_data[[#This Row],[a_1State]]=D5719,E5719,Sense_data[[#This Row],[SysTimeStamp]])</f>
        <v>42182.064803255889</v>
      </c>
      <c r="F5720" s="3" t="str">
        <f>Sense_data[[#This Row],[a_1State]]&amp;TEXT(Sense_data[[#This Row],[StateInstanceTimestamp]],"#.######")</f>
        <v>Off42182.064803</v>
      </c>
      <c r="G5720" s="3">
        <f ca="1">IF(Sense_data[[#This Row],[a_1State]]="Off",RANDBETWEEN(off_min,off_max),RANDBETWEEN(on_min,on_max))/sr_div</f>
        <v>1.8</v>
      </c>
      <c r="H5720" s="3">
        <v>1.7</v>
      </c>
      <c r="I5720" s="3">
        <f>IF(HOUR(Sense_data[[#This Row],[SysTimeStamp]])&lt;12,I5719+$B$14,I5719-$B$14)</f>
        <v>16.320138888889939</v>
      </c>
    </row>
    <row r="5721" spans="1:9" x14ac:dyDescent="0.2">
      <c r="A5721" t="s">
        <v>20</v>
      </c>
      <c r="B5721" t="s">
        <v>22</v>
      </c>
      <c r="C5721" s="6">
        <f t="shared" si="93"/>
        <v>42182.066018533951</v>
      </c>
      <c r="D5721" t="s">
        <v>21</v>
      </c>
      <c r="E5721" s="6">
        <f>IF(Sense_data[[#This Row],[a_1State]]=D5720,E5720,Sense_data[[#This Row],[SysTimeStamp]])</f>
        <v>42182.064803255889</v>
      </c>
      <c r="F5721" s="3" t="str">
        <f>Sense_data[[#This Row],[a_1State]]&amp;TEXT(Sense_data[[#This Row],[StateInstanceTimestamp]],"#.######")</f>
        <v>Off42182.064803</v>
      </c>
      <c r="G5721" s="3">
        <f ca="1">IF(Sense_data[[#This Row],[a_1State]]="Off",RANDBETWEEN(off_min,off_max),RANDBETWEEN(on_min,on_max))/sr_div</f>
        <v>1.2</v>
      </c>
      <c r="H5721" s="3">
        <v>1.7</v>
      </c>
      <c r="I5721" s="3">
        <f>IF(HOUR(Sense_data[[#This Row],[SysTimeStamp]])&lt;12,I5720+$B$14,I5720-$B$14)</f>
        <v>16.320370370371421</v>
      </c>
    </row>
    <row r="5722" spans="1:9" x14ac:dyDescent="0.2">
      <c r="A5722" t="s">
        <v>20</v>
      </c>
      <c r="B5722" t="s">
        <v>22</v>
      </c>
      <c r="C5722" s="6">
        <f t="shared" si="93"/>
        <v>42182.066030108028</v>
      </c>
      <c r="D5722" t="s">
        <v>21</v>
      </c>
      <c r="E5722" s="6">
        <f>IF(Sense_data[[#This Row],[a_1State]]=D5721,E5721,Sense_data[[#This Row],[SysTimeStamp]])</f>
        <v>42182.064803255889</v>
      </c>
      <c r="F5722" s="3" t="str">
        <f>Sense_data[[#This Row],[a_1State]]&amp;TEXT(Sense_data[[#This Row],[StateInstanceTimestamp]],"#.######")</f>
        <v>Off42182.064803</v>
      </c>
      <c r="G5722" s="3">
        <f ca="1">IF(Sense_data[[#This Row],[a_1State]]="Off",RANDBETWEEN(off_min,off_max),RANDBETWEEN(on_min,on_max))/sr_div</f>
        <v>2</v>
      </c>
      <c r="H5722" s="3">
        <v>2.5</v>
      </c>
      <c r="I5722" s="3">
        <f>IF(HOUR(Sense_data[[#This Row],[SysTimeStamp]])&lt;12,I5721+$B$14,I5721-$B$14)</f>
        <v>16.320601851852903</v>
      </c>
    </row>
    <row r="5723" spans="1:9" x14ac:dyDescent="0.2">
      <c r="A5723" t="s">
        <v>20</v>
      </c>
      <c r="B5723" t="s">
        <v>22</v>
      </c>
      <c r="C5723" s="6">
        <f t="shared" si="93"/>
        <v>42182.066041682105</v>
      </c>
      <c r="D5723" t="s">
        <v>21</v>
      </c>
      <c r="E5723" s="6">
        <f>IF(Sense_data[[#This Row],[a_1State]]=D5722,E5722,Sense_data[[#This Row],[SysTimeStamp]])</f>
        <v>42182.064803255889</v>
      </c>
      <c r="F5723" s="3" t="str">
        <f>Sense_data[[#This Row],[a_1State]]&amp;TEXT(Sense_data[[#This Row],[StateInstanceTimestamp]],"#.######")</f>
        <v>Off42182.064803</v>
      </c>
      <c r="G5723" s="3">
        <f ca="1">IF(Sense_data[[#This Row],[a_1State]]="Off",RANDBETWEEN(off_min,off_max),RANDBETWEEN(on_min,on_max))/sr_div</f>
        <v>2.7</v>
      </c>
      <c r="H5723" s="3">
        <v>1.8</v>
      </c>
      <c r="I5723" s="3">
        <f>IF(HOUR(Sense_data[[#This Row],[SysTimeStamp]])&lt;12,I5722+$B$14,I5722-$B$14)</f>
        <v>16.320833333334384</v>
      </c>
    </row>
    <row r="5724" spans="1:9" x14ac:dyDescent="0.2">
      <c r="A5724" t="s">
        <v>20</v>
      </c>
      <c r="B5724" t="s">
        <v>22</v>
      </c>
      <c r="C5724" s="6">
        <f t="shared" si="93"/>
        <v>42182.066053256181</v>
      </c>
      <c r="D5724" t="s">
        <v>21</v>
      </c>
      <c r="E5724" s="6">
        <f>IF(Sense_data[[#This Row],[a_1State]]=D5723,E5723,Sense_data[[#This Row],[SysTimeStamp]])</f>
        <v>42182.064803255889</v>
      </c>
      <c r="F5724" s="3" t="str">
        <f>Sense_data[[#This Row],[a_1State]]&amp;TEXT(Sense_data[[#This Row],[StateInstanceTimestamp]],"#.######")</f>
        <v>Off42182.064803</v>
      </c>
      <c r="G5724" s="3">
        <f ca="1">IF(Sense_data[[#This Row],[a_1State]]="Off",RANDBETWEEN(off_min,off_max),RANDBETWEEN(on_min,on_max))/sr_div</f>
        <v>1</v>
      </c>
      <c r="H5724" s="3">
        <v>2.7</v>
      </c>
      <c r="I5724" s="3">
        <f>IF(HOUR(Sense_data[[#This Row],[SysTimeStamp]])&lt;12,I5723+$B$14,I5723-$B$14)</f>
        <v>16.321064814815866</v>
      </c>
    </row>
    <row r="5725" spans="1:9" x14ac:dyDescent="0.2">
      <c r="A5725" t="s">
        <v>20</v>
      </c>
      <c r="B5725" t="s">
        <v>22</v>
      </c>
      <c r="C5725" s="6">
        <f t="shared" si="93"/>
        <v>42182.066064830258</v>
      </c>
      <c r="D5725" t="s">
        <v>21</v>
      </c>
      <c r="E5725" s="6">
        <f>IF(Sense_data[[#This Row],[a_1State]]=D5724,E5724,Sense_data[[#This Row],[SysTimeStamp]])</f>
        <v>42182.064803255889</v>
      </c>
      <c r="F5725" s="3" t="str">
        <f>Sense_data[[#This Row],[a_1State]]&amp;TEXT(Sense_data[[#This Row],[StateInstanceTimestamp]],"#.######")</f>
        <v>Off42182.064803</v>
      </c>
      <c r="G5725" s="3">
        <f ca="1">IF(Sense_data[[#This Row],[a_1State]]="Off",RANDBETWEEN(off_min,off_max),RANDBETWEEN(on_min,on_max))/sr_div</f>
        <v>1.8</v>
      </c>
      <c r="H5725" s="3">
        <v>1.3</v>
      </c>
      <c r="I5725" s="3">
        <f>IF(HOUR(Sense_data[[#This Row],[SysTimeStamp]])&lt;12,I5724+$B$14,I5724-$B$14)</f>
        <v>16.321296296297348</v>
      </c>
    </row>
    <row r="5726" spans="1:9" x14ac:dyDescent="0.2">
      <c r="A5726" t="s">
        <v>20</v>
      </c>
      <c r="B5726" t="s">
        <v>22</v>
      </c>
      <c r="C5726" s="6">
        <f t="shared" si="93"/>
        <v>42182.066076404335</v>
      </c>
      <c r="D5726" t="s">
        <v>21</v>
      </c>
      <c r="E5726" s="6">
        <f>IF(Sense_data[[#This Row],[a_1State]]=D5725,E5725,Sense_data[[#This Row],[SysTimeStamp]])</f>
        <v>42182.064803255889</v>
      </c>
      <c r="F5726" s="3" t="str">
        <f>Sense_data[[#This Row],[a_1State]]&amp;TEXT(Sense_data[[#This Row],[StateInstanceTimestamp]],"#.######")</f>
        <v>Off42182.064803</v>
      </c>
      <c r="G5726" s="3">
        <f ca="1">IF(Sense_data[[#This Row],[a_1State]]="Off",RANDBETWEEN(off_min,off_max),RANDBETWEEN(on_min,on_max))/sr_div</f>
        <v>1.1000000000000001</v>
      </c>
      <c r="H5726" s="3">
        <v>2.8</v>
      </c>
      <c r="I5726" s="3">
        <f>IF(HOUR(Sense_data[[#This Row],[SysTimeStamp]])&lt;12,I5725+$B$14,I5725-$B$14)</f>
        <v>16.321527777778829</v>
      </c>
    </row>
    <row r="5727" spans="1:9" x14ac:dyDescent="0.2">
      <c r="A5727" t="s">
        <v>20</v>
      </c>
      <c r="B5727" t="s">
        <v>22</v>
      </c>
      <c r="C5727" s="6">
        <f t="shared" si="93"/>
        <v>42182.066087978412</v>
      </c>
      <c r="D5727" t="s">
        <v>21</v>
      </c>
      <c r="E5727" s="6">
        <f>IF(Sense_data[[#This Row],[a_1State]]=D5726,E5726,Sense_data[[#This Row],[SysTimeStamp]])</f>
        <v>42182.064803255889</v>
      </c>
      <c r="F5727" s="3" t="str">
        <f>Sense_data[[#This Row],[a_1State]]&amp;TEXT(Sense_data[[#This Row],[StateInstanceTimestamp]],"#.######")</f>
        <v>Off42182.064803</v>
      </c>
      <c r="G5727" s="3">
        <f ca="1">IF(Sense_data[[#This Row],[a_1State]]="Off",RANDBETWEEN(off_min,off_max),RANDBETWEEN(on_min,on_max))/sr_div</f>
        <v>1</v>
      </c>
      <c r="H5727" s="3">
        <v>1</v>
      </c>
      <c r="I5727" s="3">
        <f>IF(HOUR(Sense_data[[#This Row],[SysTimeStamp]])&lt;12,I5726+$B$14,I5726-$B$14)</f>
        <v>16.321759259260311</v>
      </c>
    </row>
    <row r="5728" spans="1:9" x14ac:dyDescent="0.2">
      <c r="A5728" t="s">
        <v>20</v>
      </c>
      <c r="B5728" t="s">
        <v>22</v>
      </c>
      <c r="C5728" s="6">
        <f t="shared" si="93"/>
        <v>42182.066099552489</v>
      </c>
      <c r="D5728" t="s">
        <v>21</v>
      </c>
      <c r="E5728" s="6">
        <f>IF(Sense_data[[#This Row],[a_1State]]=D5727,E5727,Sense_data[[#This Row],[SysTimeStamp]])</f>
        <v>42182.064803255889</v>
      </c>
      <c r="F5728" s="3" t="str">
        <f>Sense_data[[#This Row],[a_1State]]&amp;TEXT(Sense_data[[#This Row],[StateInstanceTimestamp]],"#.######")</f>
        <v>Off42182.064803</v>
      </c>
      <c r="G5728" s="3">
        <f ca="1">IF(Sense_data[[#This Row],[a_1State]]="Off",RANDBETWEEN(off_min,off_max),RANDBETWEEN(on_min,on_max))/sr_div</f>
        <v>2.2999999999999998</v>
      </c>
      <c r="H5728" s="3">
        <v>1.9</v>
      </c>
      <c r="I5728" s="3">
        <f>IF(HOUR(Sense_data[[#This Row],[SysTimeStamp]])&lt;12,I5727+$B$14,I5727-$B$14)</f>
        <v>16.321990740741793</v>
      </c>
    </row>
    <row r="5729" spans="1:9" x14ac:dyDescent="0.2">
      <c r="A5729" t="s">
        <v>20</v>
      </c>
      <c r="B5729" t="s">
        <v>22</v>
      </c>
      <c r="C5729" s="6">
        <f t="shared" si="93"/>
        <v>42182.066111126565</v>
      </c>
      <c r="D5729" t="s">
        <v>21</v>
      </c>
      <c r="E5729" s="6">
        <f>IF(Sense_data[[#This Row],[a_1State]]=D5728,E5728,Sense_data[[#This Row],[SysTimeStamp]])</f>
        <v>42182.064803255889</v>
      </c>
      <c r="F5729" s="3" t="str">
        <f>Sense_data[[#This Row],[a_1State]]&amp;TEXT(Sense_data[[#This Row],[StateInstanceTimestamp]],"#.######")</f>
        <v>Off42182.064803</v>
      </c>
      <c r="G5729" s="3">
        <f ca="1">IF(Sense_data[[#This Row],[a_1State]]="Off",RANDBETWEEN(off_min,off_max),RANDBETWEEN(on_min,on_max))/sr_div</f>
        <v>2.5</v>
      </c>
      <c r="H5729" s="3">
        <v>2</v>
      </c>
      <c r="I5729" s="3">
        <f>IF(HOUR(Sense_data[[#This Row],[SysTimeStamp]])&lt;12,I5728+$B$14,I5728-$B$14)</f>
        <v>16.322222222223274</v>
      </c>
    </row>
    <row r="5730" spans="1:9" x14ac:dyDescent="0.2">
      <c r="A5730" t="s">
        <v>20</v>
      </c>
      <c r="B5730" t="s">
        <v>22</v>
      </c>
      <c r="C5730" s="6">
        <f t="shared" si="93"/>
        <v>42182.066122700642</v>
      </c>
      <c r="D5730" t="s">
        <v>21</v>
      </c>
      <c r="E5730" s="6">
        <f>IF(Sense_data[[#This Row],[a_1State]]=D5729,E5729,Sense_data[[#This Row],[SysTimeStamp]])</f>
        <v>42182.064803255889</v>
      </c>
      <c r="F5730" s="3" t="str">
        <f>Sense_data[[#This Row],[a_1State]]&amp;TEXT(Sense_data[[#This Row],[StateInstanceTimestamp]],"#.######")</f>
        <v>Off42182.064803</v>
      </c>
      <c r="G5730" s="3">
        <f ca="1">IF(Sense_data[[#This Row],[a_1State]]="Off",RANDBETWEEN(off_min,off_max),RANDBETWEEN(on_min,on_max))/sr_div</f>
        <v>2.7</v>
      </c>
      <c r="H5730" s="3">
        <v>2.2000000000000002</v>
      </c>
      <c r="I5730" s="3">
        <f>IF(HOUR(Sense_data[[#This Row],[SysTimeStamp]])&lt;12,I5729+$B$14,I5729-$B$14)</f>
        <v>16.322453703704756</v>
      </c>
    </row>
    <row r="5731" spans="1:9" x14ac:dyDescent="0.2">
      <c r="A5731" t="s">
        <v>20</v>
      </c>
      <c r="B5731" t="s">
        <v>22</v>
      </c>
      <c r="C5731" s="6">
        <f t="shared" si="93"/>
        <v>42182.066134274719</v>
      </c>
      <c r="D5731" t="s">
        <v>21</v>
      </c>
      <c r="E5731" s="6">
        <f>IF(Sense_data[[#This Row],[a_1State]]=D5730,E5730,Sense_data[[#This Row],[SysTimeStamp]])</f>
        <v>42182.064803255889</v>
      </c>
      <c r="F5731" s="3" t="str">
        <f>Sense_data[[#This Row],[a_1State]]&amp;TEXT(Sense_data[[#This Row],[StateInstanceTimestamp]],"#.######")</f>
        <v>Off42182.064803</v>
      </c>
      <c r="G5731" s="3">
        <f ca="1">IF(Sense_data[[#This Row],[a_1State]]="Off",RANDBETWEEN(off_min,off_max),RANDBETWEEN(on_min,on_max))/sr_div</f>
        <v>2.4</v>
      </c>
      <c r="H5731" s="3">
        <v>2</v>
      </c>
      <c r="I5731" s="3">
        <f>IF(HOUR(Sense_data[[#This Row],[SysTimeStamp]])&lt;12,I5730+$B$14,I5730-$B$14)</f>
        <v>16.322685185186238</v>
      </c>
    </row>
    <row r="5732" spans="1:9" x14ac:dyDescent="0.2">
      <c r="A5732" t="s">
        <v>20</v>
      </c>
      <c r="B5732" t="s">
        <v>22</v>
      </c>
      <c r="C5732" s="6">
        <f t="shared" si="93"/>
        <v>42182.066145848796</v>
      </c>
      <c r="D5732" t="s">
        <v>21</v>
      </c>
      <c r="E5732" s="6">
        <f>IF(Sense_data[[#This Row],[a_1State]]=D5731,E5731,Sense_data[[#This Row],[SysTimeStamp]])</f>
        <v>42182.064803255889</v>
      </c>
      <c r="F5732" s="3" t="str">
        <f>Sense_data[[#This Row],[a_1State]]&amp;TEXT(Sense_data[[#This Row],[StateInstanceTimestamp]],"#.######")</f>
        <v>Off42182.064803</v>
      </c>
      <c r="G5732" s="3">
        <f ca="1">IF(Sense_data[[#This Row],[a_1State]]="Off",RANDBETWEEN(off_min,off_max),RANDBETWEEN(on_min,on_max))/sr_div</f>
        <v>1.9</v>
      </c>
      <c r="H5732" s="3">
        <v>2.6</v>
      </c>
      <c r="I5732" s="3">
        <f>IF(HOUR(Sense_data[[#This Row],[SysTimeStamp]])&lt;12,I5731+$B$14,I5731-$B$14)</f>
        <v>16.322916666667719</v>
      </c>
    </row>
    <row r="5733" spans="1:9" x14ac:dyDescent="0.2">
      <c r="A5733" t="s">
        <v>20</v>
      </c>
      <c r="B5733" t="s">
        <v>22</v>
      </c>
      <c r="C5733" s="6">
        <f t="shared" si="93"/>
        <v>42182.066157422872</v>
      </c>
      <c r="D5733" t="s">
        <v>21</v>
      </c>
      <c r="E5733" s="6">
        <f>IF(Sense_data[[#This Row],[a_1State]]=D5732,E5732,Sense_data[[#This Row],[SysTimeStamp]])</f>
        <v>42182.064803255889</v>
      </c>
      <c r="F5733" s="3" t="str">
        <f>Sense_data[[#This Row],[a_1State]]&amp;TEXT(Sense_data[[#This Row],[StateInstanceTimestamp]],"#.######")</f>
        <v>Off42182.064803</v>
      </c>
      <c r="G5733" s="3">
        <f ca="1">IF(Sense_data[[#This Row],[a_1State]]="Off",RANDBETWEEN(off_min,off_max),RANDBETWEEN(on_min,on_max))/sr_div</f>
        <v>2.9</v>
      </c>
      <c r="H5733" s="3">
        <v>1.5</v>
      </c>
      <c r="I5733" s="3">
        <f>IF(HOUR(Sense_data[[#This Row],[SysTimeStamp]])&lt;12,I5732+$B$14,I5732-$B$14)</f>
        <v>16.323148148149201</v>
      </c>
    </row>
    <row r="5734" spans="1:9" x14ac:dyDescent="0.2">
      <c r="A5734" t="s">
        <v>20</v>
      </c>
      <c r="B5734" t="s">
        <v>22</v>
      </c>
      <c r="C5734" s="6">
        <f t="shared" si="93"/>
        <v>42182.066168996949</v>
      </c>
      <c r="D5734" t="s">
        <v>21</v>
      </c>
      <c r="E5734" s="6">
        <f>IF(Sense_data[[#This Row],[a_1State]]=D5733,E5733,Sense_data[[#This Row],[SysTimeStamp]])</f>
        <v>42182.064803255889</v>
      </c>
      <c r="F5734" s="3" t="str">
        <f>Sense_data[[#This Row],[a_1State]]&amp;TEXT(Sense_data[[#This Row],[StateInstanceTimestamp]],"#.######")</f>
        <v>Off42182.064803</v>
      </c>
      <c r="G5734" s="3">
        <f ca="1">IF(Sense_data[[#This Row],[a_1State]]="Off",RANDBETWEEN(off_min,off_max),RANDBETWEEN(on_min,on_max))/sr_div</f>
        <v>1.9</v>
      </c>
      <c r="H5734" s="3">
        <v>1.8</v>
      </c>
      <c r="I5734" s="3">
        <f>IF(HOUR(Sense_data[[#This Row],[SysTimeStamp]])&lt;12,I5733+$B$14,I5733-$B$14)</f>
        <v>16.323379629630683</v>
      </c>
    </row>
    <row r="5735" spans="1:9" x14ac:dyDescent="0.2">
      <c r="A5735" t="s">
        <v>20</v>
      </c>
      <c r="B5735" t="s">
        <v>22</v>
      </c>
      <c r="C5735" s="6">
        <f t="shared" si="93"/>
        <v>42182.066180571026</v>
      </c>
      <c r="D5735" t="s">
        <v>21</v>
      </c>
      <c r="E5735" s="6">
        <f>IF(Sense_data[[#This Row],[a_1State]]=D5734,E5734,Sense_data[[#This Row],[SysTimeStamp]])</f>
        <v>42182.064803255889</v>
      </c>
      <c r="F5735" s="3" t="str">
        <f>Sense_data[[#This Row],[a_1State]]&amp;TEXT(Sense_data[[#This Row],[StateInstanceTimestamp]],"#.######")</f>
        <v>Off42182.064803</v>
      </c>
      <c r="G5735" s="3">
        <f ca="1">IF(Sense_data[[#This Row],[a_1State]]="Off",RANDBETWEEN(off_min,off_max),RANDBETWEEN(on_min,on_max))/sr_div</f>
        <v>2.9</v>
      </c>
      <c r="H5735" s="3">
        <v>2.4</v>
      </c>
      <c r="I5735" s="3">
        <f>IF(HOUR(Sense_data[[#This Row],[SysTimeStamp]])&lt;12,I5734+$B$14,I5734-$B$14)</f>
        <v>16.323611111112164</v>
      </c>
    </row>
    <row r="5736" spans="1:9" x14ac:dyDescent="0.2">
      <c r="A5736" t="s">
        <v>20</v>
      </c>
      <c r="B5736" t="s">
        <v>22</v>
      </c>
      <c r="C5736" s="6">
        <f>C5735+$B$2</f>
        <v>42182.066192145103</v>
      </c>
      <c r="D5736" t="s">
        <v>23</v>
      </c>
      <c r="E5736" s="6">
        <f>IF(Sense_data[[#This Row],[a_1State]]=D5735,E5735,Sense_data[[#This Row],[SysTimeStamp]])</f>
        <v>42182.066192145103</v>
      </c>
      <c r="F5736" s="3" t="str">
        <f>Sense_data[[#This Row],[a_1State]]&amp;TEXT(Sense_data[[#This Row],[StateInstanceTimestamp]],"#.######")</f>
        <v>On42182.066192</v>
      </c>
      <c r="G5736" s="3">
        <f ca="1">IF(Sense_data[[#This Row],[a_1State]]="Off",RANDBETWEEN(off_min,off_max),RANDBETWEEN(on_min,on_max))/sr_div</f>
        <v>3.1</v>
      </c>
      <c r="H5736" s="3">
        <v>3.6</v>
      </c>
      <c r="I5736" s="3">
        <f>IF(HOUR(Sense_data[[#This Row],[SysTimeStamp]])&lt;12,I5735+$B$14,I5735-$B$14)</f>
        <v>16.323842592593646</v>
      </c>
    </row>
    <row r="5737" spans="1:9" x14ac:dyDescent="0.2">
      <c r="A5737" t="s">
        <v>20</v>
      </c>
      <c r="B5737" t="s">
        <v>22</v>
      </c>
      <c r="C5737" s="6">
        <f t="shared" ref="C5737:C5800" si="94">C5736+$B$2</f>
        <v>42182.06620371918</v>
      </c>
      <c r="D5737" t="s">
        <v>23</v>
      </c>
      <c r="E5737" s="6">
        <f>IF(Sense_data[[#This Row],[a_1State]]=D5736,E5736,Sense_data[[#This Row],[SysTimeStamp]])</f>
        <v>42182.066192145103</v>
      </c>
      <c r="F5737" s="3" t="str">
        <f>Sense_data[[#This Row],[a_1State]]&amp;TEXT(Sense_data[[#This Row],[StateInstanceTimestamp]],"#.######")</f>
        <v>On42182.066192</v>
      </c>
      <c r="G5737" s="3">
        <f ca="1">IF(Sense_data[[#This Row],[a_1State]]="Off",RANDBETWEEN(off_min,off_max),RANDBETWEEN(on_min,on_max))/sr_div</f>
        <v>5.9</v>
      </c>
      <c r="H5737" s="3">
        <v>3.8</v>
      </c>
      <c r="I5737" s="3">
        <f>IF(HOUR(Sense_data[[#This Row],[SysTimeStamp]])&lt;12,I5736+$B$14,I5736-$B$14)</f>
        <v>16.324074074075128</v>
      </c>
    </row>
    <row r="5738" spans="1:9" x14ac:dyDescent="0.2">
      <c r="A5738" t="s">
        <v>20</v>
      </c>
      <c r="B5738" t="s">
        <v>22</v>
      </c>
      <c r="C5738" s="6">
        <f t="shared" si="94"/>
        <v>42182.066215293256</v>
      </c>
      <c r="D5738" t="s">
        <v>23</v>
      </c>
      <c r="E5738" s="6">
        <f>IF(Sense_data[[#This Row],[a_1State]]=D5737,E5737,Sense_data[[#This Row],[SysTimeStamp]])</f>
        <v>42182.066192145103</v>
      </c>
      <c r="F5738" s="3" t="str">
        <f>Sense_data[[#This Row],[a_1State]]&amp;TEXT(Sense_data[[#This Row],[StateInstanceTimestamp]],"#.######")</f>
        <v>On42182.066192</v>
      </c>
      <c r="G5738" s="3">
        <f ca="1">IF(Sense_data[[#This Row],[a_1State]]="Off",RANDBETWEEN(off_min,off_max),RANDBETWEEN(on_min,on_max))/sr_div</f>
        <v>5.5</v>
      </c>
      <c r="H5738" s="3">
        <v>3.6</v>
      </c>
      <c r="I5738" s="3">
        <f>IF(HOUR(Sense_data[[#This Row],[SysTimeStamp]])&lt;12,I5737+$B$14,I5737-$B$14)</f>
        <v>16.324305555556609</v>
      </c>
    </row>
    <row r="5739" spans="1:9" x14ac:dyDescent="0.2">
      <c r="A5739" t="s">
        <v>20</v>
      </c>
      <c r="B5739" t="s">
        <v>22</v>
      </c>
      <c r="C5739" s="6">
        <f t="shared" si="94"/>
        <v>42182.066226867333</v>
      </c>
      <c r="D5739" t="s">
        <v>23</v>
      </c>
      <c r="E5739" s="6">
        <f>IF(Sense_data[[#This Row],[a_1State]]=D5738,E5738,Sense_data[[#This Row],[SysTimeStamp]])</f>
        <v>42182.066192145103</v>
      </c>
      <c r="F5739" s="3" t="str">
        <f>Sense_data[[#This Row],[a_1State]]&amp;TEXT(Sense_data[[#This Row],[StateInstanceTimestamp]],"#.######")</f>
        <v>On42182.066192</v>
      </c>
      <c r="G5739" s="3">
        <f ca="1">IF(Sense_data[[#This Row],[a_1State]]="Off",RANDBETWEEN(off_min,off_max),RANDBETWEEN(on_min,on_max))/sr_div</f>
        <v>3.8</v>
      </c>
      <c r="H5739" s="3">
        <v>5.0999999999999996</v>
      </c>
      <c r="I5739" s="3">
        <f>IF(HOUR(Sense_data[[#This Row],[SysTimeStamp]])&lt;12,I5738+$B$14,I5738-$B$14)</f>
        <v>16.324537037038091</v>
      </c>
    </row>
    <row r="5740" spans="1:9" x14ac:dyDescent="0.2">
      <c r="A5740" t="s">
        <v>20</v>
      </c>
      <c r="B5740" t="s">
        <v>22</v>
      </c>
      <c r="C5740" s="6">
        <f t="shared" si="94"/>
        <v>42182.06623844141</v>
      </c>
      <c r="D5740" t="s">
        <v>23</v>
      </c>
      <c r="E5740" s="6">
        <f>IF(Sense_data[[#This Row],[a_1State]]=D5739,E5739,Sense_data[[#This Row],[SysTimeStamp]])</f>
        <v>42182.066192145103</v>
      </c>
      <c r="F5740" s="3" t="str">
        <f>Sense_data[[#This Row],[a_1State]]&amp;TEXT(Sense_data[[#This Row],[StateInstanceTimestamp]],"#.######")</f>
        <v>On42182.066192</v>
      </c>
      <c r="G5740" s="3">
        <f ca="1">IF(Sense_data[[#This Row],[a_1State]]="Off",RANDBETWEEN(off_min,off_max),RANDBETWEEN(on_min,on_max))/sr_div</f>
        <v>3.9</v>
      </c>
      <c r="H5740" s="3">
        <v>3.9</v>
      </c>
      <c r="I5740" s="3">
        <f>IF(HOUR(Sense_data[[#This Row],[SysTimeStamp]])&lt;12,I5739+$B$14,I5739-$B$14)</f>
        <v>16.324768518519573</v>
      </c>
    </row>
    <row r="5741" spans="1:9" x14ac:dyDescent="0.2">
      <c r="A5741" t="s">
        <v>20</v>
      </c>
      <c r="B5741" t="s">
        <v>22</v>
      </c>
      <c r="C5741" s="6">
        <f t="shared" si="94"/>
        <v>42182.066250015487</v>
      </c>
      <c r="D5741" t="s">
        <v>23</v>
      </c>
      <c r="E5741" s="6">
        <f>IF(Sense_data[[#This Row],[a_1State]]=D5740,E5740,Sense_data[[#This Row],[SysTimeStamp]])</f>
        <v>42182.066192145103</v>
      </c>
      <c r="F5741" s="3" t="str">
        <f>Sense_data[[#This Row],[a_1State]]&amp;TEXT(Sense_data[[#This Row],[StateInstanceTimestamp]],"#.######")</f>
        <v>On42182.066192</v>
      </c>
      <c r="G5741" s="3">
        <f ca="1">IF(Sense_data[[#This Row],[a_1State]]="Off",RANDBETWEEN(off_min,off_max),RANDBETWEEN(on_min,on_max))/sr_div</f>
        <v>4.8</v>
      </c>
      <c r="H5741" s="3">
        <v>6</v>
      </c>
      <c r="I5741" s="3">
        <f>IF(HOUR(Sense_data[[#This Row],[SysTimeStamp]])&lt;12,I5740+$B$14,I5740-$B$14)</f>
        <v>16.325000000001054</v>
      </c>
    </row>
    <row r="5742" spans="1:9" x14ac:dyDescent="0.2">
      <c r="A5742" t="s">
        <v>20</v>
      </c>
      <c r="B5742" t="s">
        <v>22</v>
      </c>
      <c r="C5742" s="6">
        <f t="shared" si="94"/>
        <v>42182.066261589564</v>
      </c>
      <c r="D5742" t="s">
        <v>23</v>
      </c>
      <c r="E5742" s="6">
        <f>IF(Sense_data[[#This Row],[a_1State]]=D5741,E5741,Sense_data[[#This Row],[SysTimeStamp]])</f>
        <v>42182.066192145103</v>
      </c>
      <c r="F5742" s="3" t="str">
        <f>Sense_data[[#This Row],[a_1State]]&amp;TEXT(Sense_data[[#This Row],[StateInstanceTimestamp]],"#.######")</f>
        <v>On42182.066192</v>
      </c>
      <c r="G5742" s="3">
        <f ca="1">IF(Sense_data[[#This Row],[a_1State]]="Off",RANDBETWEEN(off_min,off_max),RANDBETWEEN(on_min,on_max))/sr_div</f>
        <v>3</v>
      </c>
      <c r="H5742" s="3">
        <v>3.3</v>
      </c>
      <c r="I5742" s="3">
        <f>IF(HOUR(Sense_data[[#This Row],[SysTimeStamp]])&lt;12,I5741+$B$14,I5741-$B$14)</f>
        <v>16.325231481482536</v>
      </c>
    </row>
    <row r="5743" spans="1:9" x14ac:dyDescent="0.2">
      <c r="A5743" t="s">
        <v>20</v>
      </c>
      <c r="B5743" t="s">
        <v>22</v>
      </c>
      <c r="C5743" s="6">
        <f t="shared" si="94"/>
        <v>42182.06627316364</v>
      </c>
      <c r="D5743" t="s">
        <v>23</v>
      </c>
      <c r="E5743" s="6">
        <f>IF(Sense_data[[#This Row],[a_1State]]=D5742,E5742,Sense_data[[#This Row],[SysTimeStamp]])</f>
        <v>42182.066192145103</v>
      </c>
      <c r="F5743" s="3" t="str">
        <f>Sense_data[[#This Row],[a_1State]]&amp;TEXT(Sense_data[[#This Row],[StateInstanceTimestamp]],"#.######")</f>
        <v>On42182.066192</v>
      </c>
      <c r="G5743" s="3">
        <f ca="1">IF(Sense_data[[#This Row],[a_1State]]="Off",RANDBETWEEN(off_min,off_max),RANDBETWEEN(on_min,on_max))/sr_div</f>
        <v>5.6</v>
      </c>
      <c r="H5743" s="3">
        <v>5</v>
      </c>
      <c r="I5743" s="3">
        <f>IF(HOUR(Sense_data[[#This Row],[SysTimeStamp]])&lt;12,I5742+$B$14,I5742-$B$14)</f>
        <v>16.325462962964018</v>
      </c>
    </row>
    <row r="5744" spans="1:9" x14ac:dyDescent="0.2">
      <c r="A5744" t="s">
        <v>20</v>
      </c>
      <c r="B5744" t="s">
        <v>22</v>
      </c>
      <c r="C5744" s="6">
        <f t="shared" si="94"/>
        <v>42182.066284737717</v>
      </c>
      <c r="D5744" t="s">
        <v>23</v>
      </c>
      <c r="E5744" s="6">
        <f>IF(Sense_data[[#This Row],[a_1State]]=D5743,E5743,Sense_data[[#This Row],[SysTimeStamp]])</f>
        <v>42182.066192145103</v>
      </c>
      <c r="F5744" s="3" t="str">
        <f>Sense_data[[#This Row],[a_1State]]&amp;TEXT(Sense_data[[#This Row],[StateInstanceTimestamp]],"#.######")</f>
        <v>On42182.066192</v>
      </c>
      <c r="G5744" s="3">
        <f ca="1">IF(Sense_data[[#This Row],[a_1State]]="Off",RANDBETWEEN(off_min,off_max),RANDBETWEEN(on_min,on_max))/sr_div</f>
        <v>5.8</v>
      </c>
      <c r="H5744" s="3">
        <v>3</v>
      </c>
      <c r="I5744" s="3">
        <f>IF(HOUR(Sense_data[[#This Row],[SysTimeStamp]])&lt;12,I5743+$B$14,I5743-$B$14)</f>
        <v>16.325694444445499</v>
      </c>
    </row>
    <row r="5745" spans="1:9" x14ac:dyDescent="0.2">
      <c r="A5745" t="s">
        <v>20</v>
      </c>
      <c r="B5745" t="s">
        <v>22</v>
      </c>
      <c r="C5745" s="6">
        <f t="shared" si="94"/>
        <v>42182.066296311794</v>
      </c>
      <c r="D5745" t="s">
        <v>23</v>
      </c>
      <c r="E5745" s="6">
        <f>IF(Sense_data[[#This Row],[a_1State]]=D5744,E5744,Sense_data[[#This Row],[SysTimeStamp]])</f>
        <v>42182.066192145103</v>
      </c>
      <c r="F5745" s="3" t="str">
        <f>Sense_data[[#This Row],[a_1State]]&amp;TEXT(Sense_data[[#This Row],[StateInstanceTimestamp]],"#.######")</f>
        <v>On42182.066192</v>
      </c>
      <c r="G5745" s="3">
        <f ca="1">IF(Sense_data[[#This Row],[a_1State]]="Off",RANDBETWEEN(off_min,off_max),RANDBETWEEN(on_min,on_max))/sr_div</f>
        <v>5.4</v>
      </c>
      <c r="H5745" s="3">
        <v>5.9</v>
      </c>
      <c r="I5745" s="3">
        <f>IF(HOUR(Sense_data[[#This Row],[SysTimeStamp]])&lt;12,I5744+$B$14,I5744-$B$14)</f>
        <v>16.325925925926981</v>
      </c>
    </row>
    <row r="5746" spans="1:9" x14ac:dyDescent="0.2">
      <c r="A5746" t="s">
        <v>20</v>
      </c>
      <c r="B5746" t="s">
        <v>22</v>
      </c>
      <c r="C5746" s="6">
        <f t="shared" si="94"/>
        <v>42182.066307885871</v>
      </c>
      <c r="D5746" t="s">
        <v>23</v>
      </c>
      <c r="E5746" s="6">
        <f>IF(Sense_data[[#This Row],[a_1State]]=D5745,E5745,Sense_data[[#This Row],[SysTimeStamp]])</f>
        <v>42182.066192145103</v>
      </c>
      <c r="F5746" s="3" t="str">
        <f>Sense_data[[#This Row],[a_1State]]&amp;TEXT(Sense_data[[#This Row],[StateInstanceTimestamp]],"#.######")</f>
        <v>On42182.066192</v>
      </c>
      <c r="G5746" s="3">
        <f ca="1">IF(Sense_data[[#This Row],[a_1State]]="Off",RANDBETWEEN(off_min,off_max),RANDBETWEEN(on_min,on_max))/sr_div</f>
        <v>3.2</v>
      </c>
      <c r="H5746" s="3">
        <v>5.4</v>
      </c>
      <c r="I5746" s="3">
        <f>IF(HOUR(Sense_data[[#This Row],[SysTimeStamp]])&lt;12,I5745+$B$14,I5745-$B$14)</f>
        <v>16.326157407408463</v>
      </c>
    </row>
    <row r="5747" spans="1:9" x14ac:dyDescent="0.2">
      <c r="A5747" t="s">
        <v>20</v>
      </c>
      <c r="B5747" t="s">
        <v>22</v>
      </c>
      <c r="C5747" s="6">
        <f t="shared" si="94"/>
        <v>42182.066319459947</v>
      </c>
      <c r="D5747" t="s">
        <v>23</v>
      </c>
      <c r="E5747" s="6">
        <f>IF(Sense_data[[#This Row],[a_1State]]=D5746,E5746,Sense_data[[#This Row],[SysTimeStamp]])</f>
        <v>42182.066192145103</v>
      </c>
      <c r="F5747" s="3" t="str">
        <f>Sense_data[[#This Row],[a_1State]]&amp;TEXT(Sense_data[[#This Row],[StateInstanceTimestamp]],"#.######")</f>
        <v>On42182.066192</v>
      </c>
      <c r="G5747" s="3">
        <f ca="1">IF(Sense_data[[#This Row],[a_1State]]="Off",RANDBETWEEN(off_min,off_max),RANDBETWEEN(on_min,on_max))/sr_div</f>
        <v>4.5</v>
      </c>
      <c r="H5747" s="3">
        <v>5.3</v>
      </c>
      <c r="I5747" s="3">
        <f>IF(HOUR(Sense_data[[#This Row],[SysTimeStamp]])&lt;12,I5746+$B$14,I5746-$B$14)</f>
        <v>16.326388888889944</v>
      </c>
    </row>
    <row r="5748" spans="1:9" x14ac:dyDescent="0.2">
      <c r="A5748" t="s">
        <v>20</v>
      </c>
      <c r="B5748" t="s">
        <v>22</v>
      </c>
      <c r="C5748" s="6">
        <f t="shared" si="94"/>
        <v>42182.066331034024</v>
      </c>
      <c r="D5748" t="s">
        <v>23</v>
      </c>
      <c r="E5748" s="6">
        <f>IF(Sense_data[[#This Row],[a_1State]]=D5747,E5747,Sense_data[[#This Row],[SysTimeStamp]])</f>
        <v>42182.066192145103</v>
      </c>
      <c r="F5748" s="3" t="str">
        <f>Sense_data[[#This Row],[a_1State]]&amp;TEXT(Sense_data[[#This Row],[StateInstanceTimestamp]],"#.######")</f>
        <v>On42182.066192</v>
      </c>
      <c r="G5748" s="3">
        <f ca="1">IF(Sense_data[[#This Row],[a_1State]]="Off",RANDBETWEEN(off_min,off_max),RANDBETWEEN(on_min,on_max))/sr_div</f>
        <v>4.3</v>
      </c>
      <c r="H5748" s="3">
        <v>5.5</v>
      </c>
      <c r="I5748" s="3">
        <f>IF(HOUR(Sense_data[[#This Row],[SysTimeStamp]])&lt;12,I5747+$B$14,I5747-$B$14)</f>
        <v>16.326620370371426</v>
      </c>
    </row>
    <row r="5749" spans="1:9" x14ac:dyDescent="0.2">
      <c r="A5749" t="s">
        <v>20</v>
      </c>
      <c r="B5749" t="s">
        <v>22</v>
      </c>
      <c r="C5749" s="6">
        <f t="shared" si="94"/>
        <v>42182.066342608101</v>
      </c>
      <c r="D5749" t="s">
        <v>23</v>
      </c>
      <c r="E5749" s="6">
        <f>IF(Sense_data[[#This Row],[a_1State]]=D5748,E5748,Sense_data[[#This Row],[SysTimeStamp]])</f>
        <v>42182.066192145103</v>
      </c>
      <c r="F5749" s="3" t="str">
        <f>Sense_data[[#This Row],[a_1State]]&amp;TEXT(Sense_data[[#This Row],[StateInstanceTimestamp]],"#.######")</f>
        <v>On42182.066192</v>
      </c>
      <c r="G5749" s="3">
        <f ca="1">IF(Sense_data[[#This Row],[a_1State]]="Off",RANDBETWEEN(off_min,off_max),RANDBETWEEN(on_min,on_max))/sr_div</f>
        <v>5.3</v>
      </c>
      <c r="H5749" s="3">
        <v>5.2</v>
      </c>
      <c r="I5749" s="3">
        <f>IF(HOUR(Sense_data[[#This Row],[SysTimeStamp]])&lt;12,I5748+$B$14,I5748-$B$14)</f>
        <v>16.326851851852908</v>
      </c>
    </row>
    <row r="5750" spans="1:9" x14ac:dyDescent="0.2">
      <c r="A5750" t="s">
        <v>20</v>
      </c>
      <c r="B5750" t="s">
        <v>22</v>
      </c>
      <c r="C5750" s="6">
        <f t="shared" si="94"/>
        <v>42182.066354182178</v>
      </c>
      <c r="D5750" t="s">
        <v>23</v>
      </c>
      <c r="E5750" s="6">
        <f>IF(Sense_data[[#This Row],[a_1State]]=D5749,E5749,Sense_data[[#This Row],[SysTimeStamp]])</f>
        <v>42182.066192145103</v>
      </c>
      <c r="F5750" s="3" t="str">
        <f>Sense_data[[#This Row],[a_1State]]&amp;TEXT(Sense_data[[#This Row],[StateInstanceTimestamp]],"#.######")</f>
        <v>On42182.066192</v>
      </c>
      <c r="G5750" s="3">
        <f ca="1">IF(Sense_data[[#This Row],[a_1State]]="Off",RANDBETWEEN(off_min,off_max),RANDBETWEEN(on_min,on_max))/sr_div</f>
        <v>4.0999999999999996</v>
      </c>
      <c r="H5750" s="3">
        <v>5.6</v>
      </c>
      <c r="I5750" s="3">
        <f>IF(HOUR(Sense_data[[#This Row],[SysTimeStamp]])&lt;12,I5749+$B$14,I5749-$B$14)</f>
        <v>16.327083333334389</v>
      </c>
    </row>
    <row r="5751" spans="1:9" x14ac:dyDescent="0.2">
      <c r="A5751" t="s">
        <v>20</v>
      </c>
      <c r="B5751" t="s">
        <v>22</v>
      </c>
      <c r="C5751" s="6">
        <f t="shared" si="94"/>
        <v>42182.066365756255</v>
      </c>
      <c r="D5751" t="s">
        <v>23</v>
      </c>
      <c r="E5751" s="6">
        <f>IF(Sense_data[[#This Row],[a_1State]]=D5750,E5750,Sense_data[[#This Row],[SysTimeStamp]])</f>
        <v>42182.066192145103</v>
      </c>
      <c r="F5751" s="3" t="str">
        <f>Sense_data[[#This Row],[a_1State]]&amp;TEXT(Sense_data[[#This Row],[StateInstanceTimestamp]],"#.######")</f>
        <v>On42182.066192</v>
      </c>
      <c r="G5751" s="3">
        <f ca="1">IF(Sense_data[[#This Row],[a_1State]]="Off",RANDBETWEEN(off_min,off_max),RANDBETWEEN(on_min,on_max))/sr_div</f>
        <v>5.6</v>
      </c>
      <c r="H5751" s="3">
        <v>5.9</v>
      </c>
      <c r="I5751" s="3">
        <f>IF(HOUR(Sense_data[[#This Row],[SysTimeStamp]])&lt;12,I5750+$B$14,I5750-$B$14)</f>
        <v>16.327314814815871</v>
      </c>
    </row>
    <row r="5752" spans="1:9" x14ac:dyDescent="0.2">
      <c r="A5752" t="s">
        <v>20</v>
      </c>
      <c r="B5752" t="s">
        <v>22</v>
      </c>
      <c r="C5752" s="6">
        <f t="shared" si="94"/>
        <v>42182.066377330331</v>
      </c>
      <c r="D5752" t="s">
        <v>23</v>
      </c>
      <c r="E5752" s="6">
        <f>IF(Sense_data[[#This Row],[a_1State]]=D5751,E5751,Sense_data[[#This Row],[SysTimeStamp]])</f>
        <v>42182.066192145103</v>
      </c>
      <c r="F5752" s="3" t="str">
        <f>Sense_data[[#This Row],[a_1State]]&amp;TEXT(Sense_data[[#This Row],[StateInstanceTimestamp]],"#.######")</f>
        <v>On42182.066192</v>
      </c>
      <c r="G5752" s="3">
        <f ca="1">IF(Sense_data[[#This Row],[a_1State]]="Off",RANDBETWEEN(off_min,off_max),RANDBETWEEN(on_min,on_max))/sr_div</f>
        <v>4.5999999999999996</v>
      </c>
      <c r="H5752" s="3">
        <v>3.5</v>
      </c>
      <c r="I5752" s="3">
        <f>IF(HOUR(Sense_data[[#This Row],[SysTimeStamp]])&lt;12,I5751+$B$14,I5751-$B$14)</f>
        <v>16.327546296297353</v>
      </c>
    </row>
    <row r="5753" spans="1:9" x14ac:dyDescent="0.2">
      <c r="A5753" t="s">
        <v>20</v>
      </c>
      <c r="B5753" t="s">
        <v>22</v>
      </c>
      <c r="C5753" s="6">
        <f t="shared" si="94"/>
        <v>42182.066388904408</v>
      </c>
      <c r="D5753" t="s">
        <v>23</v>
      </c>
      <c r="E5753" s="6">
        <f>IF(Sense_data[[#This Row],[a_1State]]=D5752,E5752,Sense_data[[#This Row],[SysTimeStamp]])</f>
        <v>42182.066192145103</v>
      </c>
      <c r="F5753" s="3" t="str">
        <f>Sense_data[[#This Row],[a_1State]]&amp;TEXT(Sense_data[[#This Row],[StateInstanceTimestamp]],"#.######")</f>
        <v>On42182.066192</v>
      </c>
      <c r="G5753" s="3">
        <f ca="1">IF(Sense_data[[#This Row],[a_1State]]="Off",RANDBETWEEN(off_min,off_max),RANDBETWEEN(on_min,on_max))/sr_div</f>
        <v>4.5</v>
      </c>
      <c r="H5753" s="3">
        <v>3.8</v>
      </c>
      <c r="I5753" s="3">
        <f>IF(HOUR(Sense_data[[#This Row],[SysTimeStamp]])&lt;12,I5752+$B$14,I5752-$B$14)</f>
        <v>16.327777777778834</v>
      </c>
    </row>
    <row r="5754" spans="1:9" x14ac:dyDescent="0.2">
      <c r="A5754" t="s">
        <v>20</v>
      </c>
      <c r="B5754" t="s">
        <v>22</v>
      </c>
      <c r="C5754" s="6">
        <f t="shared" si="94"/>
        <v>42182.066400478485</v>
      </c>
      <c r="D5754" t="s">
        <v>23</v>
      </c>
      <c r="E5754" s="6">
        <f>IF(Sense_data[[#This Row],[a_1State]]=D5753,E5753,Sense_data[[#This Row],[SysTimeStamp]])</f>
        <v>42182.066192145103</v>
      </c>
      <c r="F5754" s="3" t="str">
        <f>Sense_data[[#This Row],[a_1State]]&amp;TEXT(Sense_data[[#This Row],[StateInstanceTimestamp]],"#.######")</f>
        <v>On42182.066192</v>
      </c>
      <c r="G5754" s="3">
        <f ca="1">IF(Sense_data[[#This Row],[a_1State]]="Off",RANDBETWEEN(off_min,off_max),RANDBETWEEN(on_min,on_max))/sr_div</f>
        <v>6</v>
      </c>
      <c r="H5754" s="3">
        <v>5.5</v>
      </c>
      <c r="I5754" s="3">
        <f>IF(HOUR(Sense_data[[#This Row],[SysTimeStamp]])&lt;12,I5753+$B$14,I5753-$B$14)</f>
        <v>16.328009259260316</v>
      </c>
    </row>
    <row r="5755" spans="1:9" x14ac:dyDescent="0.2">
      <c r="A5755" t="s">
        <v>20</v>
      </c>
      <c r="B5755" t="s">
        <v>22</v>
      </c>
      <c r="C5755" s="6">
        <f t="shared" si="94"/>
        <v>42182.066412052562</v>
      </c>
      <c r="D5755" t="s">
        <v>23</v>
      </c>
      <c r="E5755" s="6">
        <f>IF(Sense_data[[#This Row],[a_1State]]=D5754,E5754,Sense_data[[#This Row],[SysTimeStamp]])</f>
        <v>42182.066192145103</v>
      </c>
      <c r="F5755" s="3" t="str">
        <f>Sense_data[[#This Row],[a_1State]]&amp;TEXT(Sense_data[[#This Row],[StateInstanceTimestamp]],"#.######")</f>
        <v>On42182.066192</v>
      </c>
      <c r="G5755" s="3">
        <f ca="1">IF(Sense_data[[#This Row],[a_1State]]="Off",RANDBETWEEN(off_min,off_max),RANDBETWEEN(on_min,on_max))/sr_div</f>
        <v>4.5999999999999996</v>
      </c>
      <c r="H5755" s="3">
        <v>4.5</v>
      </c>
      <c r="I5755" s="3">
        <f>IF(HOUR(Sense_data[[#This Row],[SysTimeStamp]])&lt;12,I5754+$B$14,I5754-$B$14)</f>
        <v>16.328240740741798</v>
      </c>
    </row>
    <row r="5756" spans="1:9" x14ac:dyDescent="0.2">
      <c r="A5756" t="s">
        <v>20</v>
      </c>
      <c r="B5756" t="s">
        <v>22</v>
      </c>
      <c r="C5756" s="6">
        <f t="shared" si="94"/>
        <v>42182.066423626638</v>
      </c>
      <c r="D5756" t="s">
        <v>23</v>
      </c>
      <c r="E5756" s="6">
        <f>IF(Sense_data[[#This Row],[a_1State]]=D5755,E5755,Sense_data[[#This Row],[SysTimeStamp]])</f>
        <v>42182.066192145103</v>
      </c>
      <c r="F5756" s="3" t="str">
        <f>Sense_data[[#This Row],[a_1State]]&amp;TEXT(Sense_data[[#This Row],[StateInstanceTimestamp]],"#.######")</f>
        <v>On42182.066192</v>
      </c>
      <c r="G5756" s="3">
        <f ca="1">IF(Sense_data[[#This Row],[a_1State]]="Off",RANDBETWEEN(off_min,off_max),RANDBETWEEN(on_min,on_max))/sr_div</f>
        <v>3.5</v>
      </c>
      <c r="H5756" s="3">
        <v>3.7</v>
      </c>
      <c r="I5756" s="3">
        <f>IF(HOUR(Sense_data[[#This Row],[SysTimeStamp]])&lt;12,I5755+$B$14,I5755-$B$14)</f>
        <v>16.328472222223279</v>
      </c>
    </row>
    <row r="5757" spans="1:9" x14ac:dyDescent="0.2">
      <c r="A5757" t="s">
        <v>20</v>
      </c>
      <c r="B5757" t="s">
        <v>22</v>
      </c>
      <c r="C5757" s="6">
        <f t="shared" si="94"/>
        <v>42182.066435200715</v>
      </c>
      <c r="D5757" t="s">
        <v>23</v>
      </c>
      <c r="E5757" s="6">
        <f>IF(Sense_data[[#This Row],[a_1State]]=D5756,E5756,Sense_data[[#This Row],[SysTimeStamp]])</f>
        <v>42182.066192145103</v>
      </c>
      <c r="F5757" s="3" t="str">
        <f>Sense_data[[#This Row],[a_1State]]&amp;TEXT(Sense_data[[#This Row],[StateInstanceTimestamp]],"#.######")</f>
        <v>On42182.066192</v>
      </c>
      <c r="G5757" s="3">
        <f ca="1">IF(Sense_data[[#This Row],[a_1State]]="Off",RANDBETWEEN(off_min,off_max),RANDBETWEEN(on_min,on_max))/sr_div</f>
        <v>3.2</v>
      </c>
      <c r="H5757" s="3">
        <v>5.6</v>
      </c>
      <c r="I5757" s="3">
        <f>IF(HOUR(Sense_data[[#This Row],[SysTimeStamp]])&lt;12,I5756+$B$14,I5756-$B$14)</f>
        <v>16.328703703704761</v>
      </c>
    </row>
    <row r="5758" spans="1:9" x14ac:dyDescent="0.2">
      <c r="A5758" t="s">
        <v>20</v>
      </c>
      <c r="B5758" t="s">
        <v>22</v>
      </c>
      <c r="C5758" s="6">
        <f t="shared" si="94"/>
        <v>42182.066446774792</v>
      </c>
      <c r="D5758" t="s">
        <v>23</v>
      </c>
      <c r="E5758" s="6">
        <f>IF(Sense_data[[#This Row],[a_1State]]=D5757,E5757,Sense_data[[#This Row],[SysTimeStamp]])</f>
        <v>42182.066192145103</v>
      </c>
      <c r="F5758" s="3" t="str">
        <f>Sense_data[[#This Row],[a_1State]]&amp;TEXT(Sense_data[[#This Row],[StateInstanceTimestamp]],"#.######")</f>
        <v>On42182.066192</v>
      </c>
      <c r="G5758" s="3">
        <f ca="1">IF(Sense_data[[#This Row],[a_1State]]="Off",RANDBETWEEN(off_min,off_max),RANDBETWEEN(on_min,on_max))/sr_div</f>
        <v>5.8</v>
      </c>
      <c r="H5758" s="3">
        <v>4.5999999999999996</v>
      </c>
      <c r="I5758" s="3">
        <f>IF(HOUR(Sense_data[[#This Row],[SysTimeStamp]])&lt;12,I5757+$B$14,I5757-$B$14)</f>
        <v>16.328935185186243</v>
      </c>
    </row>
    <row r="5759" spans="1:9" x14ac:dyDescent="0.2">
      <c r="A5759" t="s">
        <v>20</v>
      </c>
      <c r="B5759" t="s">
        <v>22</v>
      </c>
      <c r="C5759" s="6">
        <f t="shared" si="94"/>
        <v>42182.066458348869</v>
      </c>
      <c r="D5759" t="s">
        <v>23</v>
      </c>
      <c r="E5759" s="6">
        <f>IF(Sense_data[[#This Row],[a_1State]]=D5758,E5758,Sense_data[[#This Row],[SysTimeStamp]])</f>
        <v>42182.066192145103</v>
      </c>
      <c r="F5759" s="3" t="str">
        <f>Sense_data[[#This Row],[a_1State]]&amp;TEXT(Sense_data[[#This Row],[StateInstanceTimestamp]],"#.######")</f>
        <v>On42182.066192</v>
      </c>
      <c r="G5759" s="3">
        <f ca="1">IF(Sense_data[[#This Row],[a_1State]]="Off",RANDBETWEEN(off_min,off_max),RANDBETWEEN(on_min,on_max))/sr_div</f>
        <v>4.5</v>
      </c>
      <c r="H5759" s="3">
        <v>4.8</v>
      </c>
      <c r="I5759" s="3">
        <f>IF(HOUR(Sense_data[[#This Row],[SysTimeStamp]])&lt;12,I5758+$B$14,I5758-$B$14)</f>
        <v>16.329166666667724</v>
      </c>
    </row>
    <row r="5760" spans="1:9" x14ac:dyDescent="0.2">
      <c r="A5760" t="s">
        <v>20</v>
      </c>
      <c r="B5760" t="s">
        <v>22</v>
      </c>
      <c r="C5760" s="6">
        <f t="shared" si="94"/>
        <v>42182.066469922946</v>
      </c>
      <c r="D5760" t="s">
        <v>23</v>
      </c>
      <c r="E5760" s="6">
        <f>IF(Sense_data[[#This Row],[a_1State]]=D5759,E5759,Sense_data[[#This Row],[SysTimeStamp]])</f>
        <v>42182.066192145103</v>
      </c>
      <c r="F5760" s="3" t="str">
        <f>Sense_data[[#This Row],[a_1State]]&amp;TEXT(Sense_data[[#This Row],[StateInstanceTimestamp]],"#.######")</f>
        <v>On42182.066192</v>
      </c>
      <c r="G5760" s="3">
        <f ca="1">IF(Sense_data[[#This Row],[a_1State]]="Off",RANDBETWEEN(off_min,off_max),RANDBETWEEN(on_min,on_max))/sr_div</f>
        <v>4.0999999999999996</v>
      </c>
      <c r="H5760" s="3">
        <v>4.5999999999999996</v>
      </c>
      <c r="I5760" s="3">
        <f>IF(HOUR(Sense_data[[#This Row],[SysTimeStamp]])&lt;12,I5759+$B$14,I5759-$B$14)</f>
        <v>16.329398148149206</v>
      </c>
    </row>
    <row r="5761" spans="1:9" x14ac:dyDescent="0.2">
      <c r="A5761" t="s">
        <v>20</v>
      </c>
      <c r="B5761" t="s">
        <v>22</v>
      </c>
      <c r="C5761" s="6">
        <f t="shared" si="94"/>
        <v>42182.066481497022</v>
      </c>
      <c r="D5761" t="s">
        <v>23</v>
      </c>
      <c r="E5761" s="6">
        <f>IF(Sense_data[[#This Row],[a_1State]]=D5760,E5760,Sense_data[[#This Row],[SysTimeStamp]])</f>
        <v>42182.066192145103</v>
      </c>
      <c r="F5761" s="3" t="str">
        <f>Sense_data[[#This Row],[a_1State]]&amp;TEXT(Sense_data[[#This Row],[StateInstanceTimestamp]],"#.######")</f>
        <v>On42182.066192</v>
      </c>
      <c r="G5761" s="3">
        <f ca="1">IF(Sense_data[[#This Row],[a_1State]]="Off",RANDBETWEEN(off_min,off_max),RANDBETWEEN(on_min,on_max))/sr_div</f>
        <v>5.4</v>
      </c>
      <c r="H5761" s="3">
        <v>5.0999999999999996</v>
      </c>
      <c r="I5761" s="3">
        <f>IF(HOUR(Sense_data[[#This Row],[SysTimeStamp]])&lt;12,I5760+$B$14,I5760-$B$14)</f>
        <v>16.329629629630688</v>
      </c>
    </row>
    <row r="5762" spans="1:9" x14ac:dyDescent="0.2">
      <c r="A5762" t="s">
        <v>20</v>
      </c>
      <c r="B5762" t="s">
        <v>22</v>
      </c>
      <c r="C5762" s="6">
        <f t="shared" si="94"/>
        <v>42182.066493071099</v>
      </c>
      <c r="D5762" t="s">
        <v>23</v>
      </c>
      <c r="E5762" s="6">
        <f>IF(Sense_data[[#This Row],[a_1State]]=D5761,E5761,Sense_data[[#This Row],[SysTimeStamp]])</f>
        <v>42182.066192145103</v>
      </c>
      <c r="F5762" s="3" t="str">
        <f>Sense_data[[#This Row],[a_1State]]&amp;TEXT(Sense_data[[#This Row],[StateInstanceTimestamp]],"#.######")</f>
        <v>On42182.066192</v>
      </c>
      <c r="G5762" s="3">
        <f ca="1">IF(Sense_data[[#This Row],[a_1State]]="Off",RANDBETWEEN(off_min,off_max),RANDBETWEEN(on_min,on_max))/sr_div</f>
        <v>3.4</v>
      </c>
      <c r="H5762" s="3">
        <v>3.1</v>
      </c>
      <c r="I5762" s="3">
        <f>IF(HOUR(Sense_data[[#This Row],[SysTimeStamp]])&lt;12,I5761+$B$14,I5761-$B$14)</f>
        <v>16.329861111112169</v>
      </c>
    </row>
    <row r="5763" spans="1:9" x14ac:dyDescent="0.2">
      <c r="A5763" t="s">
        <v>20</v>
      </c>
      <c r="B5763" t="s">
        <v>22</v>
      </c>
      <c r="C5763" s="6">
        <f t="shared" si="94"/>
        <v>42182.066504645176</v>
      </c>
      <c r="D5763" t="s">
        <v>23</v>
      </c>
      <c r="E5763" s="6">
        <f>IF(Sense_data[[#This Row],[a_1State]]=D5762,E5762,Sense_data[[#This Row],[SysTimeStamp]])</f>
        <v>42182.066192145103</v>
      </c>
      <c r="F5763" s="3" t="str">
        <f>Sense_data[[#This Row],[a_1State]]&amp;TEXT(Sense_data[[#This Row],[StateInstanceTimestamp]],"#.######")</f>
        <v>On42182.066192</v>
      </c>
      <c r="G5763" s="3">
        <f ca="1">IF(Sense_data[[#This Row],[a_1State]]="Off",RANDBETWEEN(off_min,off_max),RANDBETWEEN(on_min,on_max))/sr_div</f>
        <v>4.9000000000000004</v>
      </c>
      <c r="H5763" s="3">
        <v>4.5999999999999996</v>
      </c>
      <c r="I5763" s="3">
        <f>IF(HOUR(Sense_data[[#This Row],[SysTimeStamp]])&lt;12,I5762+$B$14,I5762-$B$14)</f>
        <v>16.330092592593651</v>
      </c>
    </row>
    <row r="5764" spans="1:9" x14ac:dyDescent="0.2">
      <c r="A5764" t="s">
        <v>20</v>
      </c>
      <c r="B5764" t="s">
        <v>22</v>
      </c>
      <c r="C5764" s="6">
        <f t="shared" si="94"/>
        <v>42182.066516219253</v>
      </c>
      <c r="D5764" t="s">
        <v>23</v>
      </c>
      <c r="E5764" s="6">
        <f>IF(Sense_data[[#This Row],[a_1State]]=D5763,E5763,Sense_data[[#This Row],[SysTimeStamp]])</f>
        <v>42182.066192145103</v>
      </c>
      <c r="F5764" s="3" t="str">
        <f>Sense_data[[#This Row],[a_1State]]&amp;TEXT(Sense_data[[#This Row],[StateInstanceTimestamp]],"#.######")</f>
        <v>On42182.066192</v>
      </c>
      <c r="G5764" s="3">
        <f ca="1">IF(Sense_data[[#This Row],[a_1State]]="Off",RANDBETWEEN(off_min,off_max),RANDBETWEEN(on_min,on_max))/sr_div</f>
        <v>4.2</v>
      </c>
      <c r="H5764" s="3">
        <v>5.5</v>
      </c>
      <c r="I5764" s="3">
        <f>IF(HOUR(Sense_data[[#This Row],[SysTimeStamp]])&lt;12,I5763+$B$14,I5763-$B$14)</f>
        <v>16.330324074075133</v>
      </c>
    </row>
    <row r="5765" spans="1:9" x14ac:dyDescent="0.2">
      <c r="A5765" t="s">
        <v>20</v>
      </c>
      <c r="B5765" t="s">
        <v>22</v>
      </c>
      <c r="C5765" s="6">
        <f t="shared" si="94"/>
        <v>42182.066527793329</v>
      </c>
      <c r="D5765" t="s">
        <v>23</v>
      </c>
      <c r="E5765" s="6">
        <f>IF(Sense_data[[#This Row],[a_1State]]=D5764,E5764,Sense_data[[#This Row],[SysTimeStamp]])</f>
        <v>42182.066192145103</v>
      </c>
      <c r="F5765" s="3" t="str">
        <f>Sense_data[[#This Row],[a_1State]]&amp;TEXT(Sense_data[[#This Row],[StateInstanceTimestamp]],"#.######")</f>
        <v>On42182.066192</v>
      </c>
      <c r="G5765" s="3">
        <f ca="1">IF(Sense_data[[#This Row],[a_1State]]="Off",RANDBETWEEN(off_min,off_max),RANDBETWEEN(on_min,on_max))/sr_div</f>
        <v>5</v>
      </c>
      <c r="H5765" s="3">
        <v>3.6</v>
      </c>
      <c r="I5765" s="3">
        <f>IF(HOUR(Sense_data[[#This Row],[SysTimeStamp]])&lt;12,I5764+$B$14,I5764-$B$14)</f>
        <v>16.330555555556614</v>
      </c>
    </row>
    <row r="5766" spans="1:9" x14ac:dyDescent="0.2">
      <c r="A5766" t="s">
        <v>20</v>
      </c>
      <c r="B5766" t="s">
        <v>22</v>
      </c>
      <c r="C5766" s="6">
        <f t="shared" si="94"/>
        <v>42182.066539367406</v>
      </c>
      <c r="D5766" t="s">
        <v>23</v>
      </c>
      <c r="E5766" s="6">
        <f>IF(Sense_data[[#This Row],[a_1State]]=D5765,E5765,Sense_data[[#This Row],[SysTimeStamp]])</f>
        <v>42182.066192145103</v>
      </c>
      <c r="F5766" s="3" t="str">
        <f>Sense_data[[#This Row],[a_1State]]&amp;TEXT(Sense_data[[#This Row],[StateInstanceTimestamp]],"#.######")</f>
        <v>On42182.066192</v>
      </c>
      <c r="G5766" s="3">
        <f ca="1">IF(Sense_data[[#This Row],[a_1State]]="Off",RANDBETWEEN(off_min,off_max),RANDBETWEEN(on_min,on_max))/sr_div</f>
        <v>3.4</v>
      </c>
      <c r="H5766" s="3">
        <v>3.5</v>
      </c>
      <c r="I5766" s="3">
        <f>IF(HOUR(Sense_data[[#This Row],[SysTimeStamp]])&lt;12,I5765+$B$14,I5765-$B$14)</f>
        <v>16.330787037038096</v>
      </c>
    </row>
    <row r="5767" spans="1:9" x14ac:dyDescent="0.2">
      <c r="A5767" t="s">
        <v>20</v>
      </c>
      <c r="B5767" t="s">
        <v>22</v>
      </c>
      <c r="C5767" s="6">
        <f t="shared" si="94"/>
        <v>42182.066550941483</v>
      </c>
      <c r="D5767" t="s">
        <v>23</v>
      </c>
      <c r="E5767" s="6">
        <f>IF(Sense_data[[#This Row],[a_1State]]=D5766,E5766,Sense_data[[#This Row],[SysTimeStamp]])</f>
        <v>42182.066192145103</v>
      </c>
      <c r="F5767" s="3" t="str">
        <f>Sense_data[[#This Row],[a_1State]]&amp;TEXT(Sense_data[[#This Row],[StateInstanceTimestamp]],"#.######")</f>
        <v>On42182.066192</v>
      </c>
      <c r="G5767" s="3">
        <f ca="1">IF(Sense_data[[#This Row],[a_1State]]="Off",RANDBETWEEN(off_min,off_max),RANDBETWEEN(on_min,on_max))/sr_div</f>
        <v>5.0999999999999996</v>
      </c>
      <c r="H5767" s="3">
        <v>5.8</v>
      </c>
      <c r="I5767" s="3">
        <f>IF(HOUR(Sense_data[[#This Row],[SysTimeStamp]])&lt;12,I5766+$B$14,I5766-$B$14)</f>
        <v>16.331018518519578</v>
      </c>
    </row>
    <row r="5768" spans="1:9" x14ac:dyDescent="0.2">
      <c r="A5768" t="s">
        <v>20</v>
      </c>
      <c r="B5768" t="s">
        <v>22</v>
      </c>
      <c r="C5768" s="6">
        <f t="shared" si="94"/>
        <v>42182.06656251556</v>
      </c>
      <c r="D5768" t="s">
        <v>23</v>
      </c>
      <c r="E5768" s="6">
        <f>IF(Sense_data[[#This Row],[a_1State]]=D5767,E5767,Sense_data[[#This Row],[SysTimeStamp]])</f>
        <v>42182.066192145103</v>
      </c>
      <c r="F5768" s="3" t="str">
        <f>Sense_data[[#This Row],[a_1State]]&amp;TEXT(Sense_data[[#This Row],[StateInstanceTimestamp]],"#.######")</f>
        <v>On42182.066192</v>
      </c>
      <c r="G5768" s="3">
        <f ca="1">IF(Sense_data[[#This Row],[a_1State]]="Off",RANDBETWEEN(off_min,off_max),RANDBETWEEN(on_min,on_max))/sr_div</f>
        <v>3.3</v>
      </c>
      <c r="H5768" s="3">
        <v>4.0999999999999996</v>
      </c>
      <c r="I5768" s="3">
        <f>IF(HOUR(Sense_data[[#This Row],[SysTimeStamp]])&lt;12,I5767+$B$14,I5767-$B$14)</f>
        <v>16.331250000001059</v>
      </c>
    </row>
    <row r="5769" spans="1:9" x14ac:dyDescent="0.2">
      <c r="A5769" t="s">
        <v>20</v>
      </c>
      <c r="B5769" t="s">
        <v>22</v>
      </c>
      <c r="C5769" s="6">
        <f t="shared" si="94"/>
        <v>42182.066574089637</v>
      </c>
      <c r="D5769" t="s">
        <v>23</v>
      </c>
      <c r="E5769" s="6">
        <f>IF(Sense_data[[#This Row],[a_1State]]=D5768,E5768,Sense_data[[#This Row],[SysTimeStamp]])</f>
        <v>42182.066192145103</v>
      </c>
      <c r="F5769" s="3" t="str">
        <f>Sense_data[[#This Row],[a_1State]]&amp;TEXT(Sense_data[[#This Row],[StateInstanceTimestamp]],"#.######")</f>
        <v>On42182.066192</v>
      </c>
      <c r="G5769" s="3">
        <f ca="1">IF(Sense_data[[#This Row],[a_1State]]="Off",RANDBETWEEN(off_min,off_max),RANDBETWEEN(on_min,on_max))/sr_div</f>
        <v>3.8</v>
      </c>
      <c r="H5769" s="3">
        <v>3.6</v>
      </c>
      <c r="I5769" s="3">
        <f>IF(HOUR(Sense_data[[#This Row],[SysTimeStamp]])&lt;12,I5768+$B$14,I5768-$B$14)</f>
        <v>16.331481481482541</v>
      </c>
    </row>
    <row r="5770" spans="1:9" x14ac:dyDescent="0.2">
      <c r="A5770" t="s">
        <v>20</v>
      </c>
      <c r="B5770" t="s">
        <v>22</v>
      </c>
      <c r="C5770" s="6">
        <f t="shared" si="94"/>
        <v>42182.066585663713</v>
      </c>
      <c r="D5770" t="s">
        <v>23</v>
      </c>
      <c r="E5770" s="6">
        <f>IF(Sense_data[[#This Row],[a_1State]]=D5769,E5769,Sense_data[[#This Row],[SysTimeStamp]])</f>
        <v>42182.066192145103</v>
      </c>
      <c r="F5770" s="3" t="str">
        <f>Sense_data[[#This Row],[a_1State]]&amp;TEXT(Sense_data[[#This Row],[StateInstanceTimestamp]],"#.######")</f>
        <v>On42182.066192</v>
      </c>
      <c r="G5770" s="3">
        <f ca="1">IF(Sense_data[[#This Row],[a_1State]]="Off",RANDBETWEEN(off_min,off_max),RANDBETWEEN(on_min,on_max))/sr_div</f>
        <v>6</v>
      </c>
      <c r="H5770" s="3">
        <v>4.2</v>
      </c>
      <c r="I5770" s="3">
        <f>IF(HOUR(Sense_data[[#This Row],[SysTimeStamp]])&lt;12,I5769+$B$14,I5769-$B$14)</f>
        <v>16.331712962964023</v>
      </c>
    </row>
    <row r="5771" spans="1:9" x14ac:dyDescent="0.2">
      <c r="A5771" t="s">
        <v>20</v>
      </c>
      <c r="B5771" t="s">
        <v>22</v>
      </c>
      <c r="C5771" s="6">
        <f t="shared" si="94"/>
        <v>42182.06659723779</v>
      </c>
      <c r="D5771" t="s">
        <v>23</v>
      </c>
      <c r="E5771" s="6">
        <f>IF(Sense_data[[#This Row],[a_1State]]=D5770,E5770,Sense_data[[#This Row],[SysTimeStamp]])</f>
        <v>42182.066192145103</v>
      </c>
      <c r="F5771" s="3" t="str">
        <f>Sense_data[[#This Row],[a_1State]]&amp;TEXT(Sense_data[[#This Row],[StateInstanceTimestamp]],"#.######")</f>
        <v>On42182.066192</v>
      </c>
      <c r="G5771" s="3">
        <f ca="1">IF(Sense_data[[#This Row],[a_1State]]="Off",RANDBETWEEN(off_min,off_max),RANDBETWEEN(on_min,on_max))/sr_div</f>
        <v>3.7</v>
      </c>
      <c r="H5771" s="3">
        <v>4.0999999999999996</v>
      </c>
      <c r="I5771" s="3">
        <f>IF(HOUR(Sense_data[[#This Row],[SysTimeStamp]])&lt;12,I5770+$B$14,I5770-$B$14)</f>
        <v>16.331944444445504</v>
      </c>
    </row>
    <row r="5772" spans="1:9" x14ac:dyDescent="0.2">
      <c r="A5772" t="s">
        <v>20</v>
      </c>
      <c r="B5772" t="s">
        <v>22</v>
      </c>
      <c r="C5772" s="6">
        <f t="shared" si="94"/>
        <v>42182.066608811867</v>
      </c>
      <c r="D5772" t="s">
        <v>23</v>
      </c>
      <c r="E5772" s="6">
        <f>IF(Sense_data[[#This Row],[a_1State]]=D5771,E5771,Sense_data[[#This Row],[SysTimeStamp]])</f>
        <v>42182.066192145103</v>
      </c>
      <c r="F5772" s="3" t="str">
        <f>Sense_data[[#This Row],[a_1State]]&amp;TEXT(Sense_data[[#This Row],[StateInstanceTimestamp]],"#.######")</f>
        <v>On42182.066192</v>
      </c>
      <c r="G5772" s="3">
        <f ca="1">IF(Sense_data[[#This Row],[a_1State]]="Off",RANDBETWEEN(off_min,off_max),RANDBETWEEN(on_min,on_max))/sr_div</f>
        <v>6</v>
      </c>
      <c r="H5772" s="3">
        <v>4.2</v>
      </c>
      <c r="I5772" s="3">
        <f>IF(HOUR(Sense_data[[#This Row],[SysTimeStamp]])&lt;12,I5771+$B$14,I5771-$B$14)</f>
        <v>16.332175925926986</v>
      </c>
    </row>
    <row r="5773" spans="1:9" x14ac:dyDescent="0.2">
      <c r="A5773" t="s">
        <v>20</v>
      </c>
      <c r="B5773" t="s">
        <v>22</v>
      </c>
      <c r="C5773" s="6">
        <f t="shared" si="94"/>
        <v>42182.066620385944</v>
      </c>
      <c r="D5773" t="s">
        <v>23</v>
      </c>
      <c r="E5773" s="6">
        <f>IF(Sense_data[[#This Row],[a_1State]]=D5772,E5772,Sense_data[[#This Row],[SysTimeStamp]])</f>
        <v>42182.066192145103</v>
      </c>
      <c r="F5773" s="3" t="str">
        <f>Sense_data[[#This Row],[a_1State]]&amp;TEXT(Sense_data[[#This Row],[StateInstanceTimestamp]],"#.######")</f>
        <v>On42182.066192</v>
      </c>
      <c r="G5773" s="3">
        <f ca="1">IF(Sense_data[[#This Row],[a_1State]]="Off",RANDBETWEEN(off_min,off_max),RANDBETWEEN(on_min,on_max))/sr_div</f>
        <v>5.2</v>
      </c>
      <c r="H5773" s="3">
        <v>5.0999999999999996</v>
      </c>
      <c r="I5773" s="3">
        <f>IF(HOUR(Sense_data[[#This Row],[SysTimeStamp]])&lt;12,I5772+$B$14,I5772-$B$14)</f>
        <v>16.332407407408468</v>
      </c>
    </row>
    <row r="5774" spans="1:9" x14ac:dyDescent="0.2">
      <c r="A5774" t="s">
        <v>20</v>
      </c>
      <c r="B5774" t="s">
        <v>22</v>
      </c>
      <c r="C5774" s="6">
        <f t="shared" si="94"/>
        <v>42182.06663196002</v>
      </c>
      <c r="D5774" t="s">
        <v>23</v>
      </c>
      <c r="E5774" s="6">
        <f>IF(Sense_data[[#This Row],[a_1State]]=D5773,E5773,Sense_data[[#This Row],[SysTimeStamp]])</f>
        <v>42182.066192145103</v>
      </c>
      <c r="F5774" s="3" t="str">
        <f>Sense_data[[#This Row],[a_1State]]&amp;TEXT(Sense_data[[#This Row],[StateInstanceTimestamp]],"#.######")</f>
        <v>On42182.066192</v>
      </c>
      <c r="G5774" s="3">
        <f ca="1">IF(Sense_data[[#This Row],[a_1State]]="Off",RANDBETWEEN(off_min,off_max),RANDBETWEEN(on_min,on_max))/sr_div</f>
        <v>5.6</v>
      </c>
      <c r="H5774" s="3">
        <v>3.9</v>
      </c>
      <c r="I5774" s="3">
        <f>IF(HOUR(Sense_data[[#This Row],[SysTimeStamp]])&lt;12,I5773+$B$14,I5773-$B$14)</f>
        <v>16.332638888889949</v>
      </c>
    </row>
    <row r="5775" spans="1:9" x14ac:dyDescent="0.2">
      <c r="A5775" t="s">
        <v>20</v>
      </c>
      <c r="B5775" t="s">
        <v>22</v>
      </c>
      <c r="C5775" s="6">
        <f t="shared" si="94"/>
        <v>42182.066643534097</v>
      </c>
      <c r="D5775" t="s">
        <v>23</v>
      </c>
      <c r="E5775" s="6">
        <f>IF(Sense_data[[#This Row],[a_1State]]=D5774,E5774,Sense_data[[#This Row],[SysTimeStamp]])</f>
        <v>42182.066192145103</v>
      </c>
      <c r="F5775" s="3" t="str">
        <f>Sense_data[[#This Row],[a_1State]]&amp;TEXT(Sense_data[[#This Row],[StateInstanceTimestamp]],"#.######")</f>
        <v>On42182.066192</v>
      </c>
      <c r="G5775" s="3">
        <f ca="1">IF(Sense_data[[#This Row],[a_1State]]="Off",RANDBETWEEN(off_min,off_max),RANDBETWEEN(on_min,on_max))/sr_div</f>
        <v>4.8</v>
      </c>
      <c r="H5775" s="3">
        <v>3.9</v>
      </c>
      <c r="I5775" s="3">
        <f>IF(HOUR(Sense_data[[#This Row],[SysTimeStamp]])&lt;12,I5774+$B$14,I5774-$B$14)</f>
        <v>16.332870370371431</v>
      </c>
    </row>
    <row r="5776" spans="1:9" x14ac:dyDescent="0.2">
      <c r="A5776" t="s">
        <v>20</v>
      </c>
      <c r="B5776" t="s">
        <v>22</v>
      </c>
      <c r="C5776" s="6">
        <f t="shared" si="94"/>
        <v>42182.066655108174</v>
      </c>
      <c r="D5776" t="s">
        <v>23</v>
      </c>
      <c r="E5776" s="6">
        <f>IF(Sense_data[[#This Row],[a_1State]]=D5775,E5775,Sense_data[[#This Row],[SysTimeStamp]])</f>
        <v>42182.066192145103</v>
      </c>
      <c r="F5776" s="3" t="str">
        <f>Sense_data[[#This Row],[a_1State]]&amp;TEXT(Sense_data[[#This Row],[StateInstanceTimestamp]],"#.######")</f>
        <v>On42182.066192</v>
      </c>
      <c r="G5776" s="3">
        <f ca="1">IF(Sense_data[[#This Row],[a_1State]]="Off",RANDBETWEEN(off_min,off_max),RANDBETWEEN(on_min,on_max))/sr_div</f>
        <v>4.4000000000000004</v>
      </c>
      <c r="H5776" s="3">
        <v>4.4000000000000004</v>
      </c>
      <c r="I5776" s="3">
        <f>IF(HOUR(Sense_data[[#This Row],[SysTimeStamp]])&lt;12,I5775+$B$14,I5775-$B$14)</f>
        <v>16.333101851852913</v>
      </c>
    </row>
    <row r="5777" spans="1:9" x14ac:dyDescent="0.2">
      <c r="A5777" t="s">
        <v>20</v>
      </c>
      <c r="B5777" t="s">
        <v>22</v>
      </c>
      <c r="C5777" s="6">
        <f t="shared" si="94"/>
        <v>42182.066666682251</v>
      </c>
      <c r="D5777" t="s">
        <v>23</v>
      </c>
      <c r="E5777" s="6">
        <f>IF(Sense_data[[#This Row],[a_1State]]=D5776,E5776,Sense_data[[#This Row],[SysTimeStamp]])</f>
        <v>42182.066192145103</v>
      </c>
      <c r="F5777" s="3" t="str">
        <f>Sense_data[[#This Row],[a_1State]]&amp;TEXT(Sense_data[[#This Row],[StateInstanceTimestamp]],"#.######")</f>
        <v>On42182.066192</v>
      </c>
      <c r="G5777" s="3">
        <f ca="1">IF(Sense_data[[#This Row],[a_1State]]="Off",RANDBETWEEN(off_min,off_max),RANDBETWEEN(on_min,on_max))/sr_div</f>
        <v>3.3</v>
      </c>
      <c r="H5777" s="3">
        <v>4.8</v>
      </c>
      <c r="I5777" s="3">
        <f>IF(HOUR(Sense_data[[#This Row],[SysTimeStamp]])&lt;12,I5776+$B$14,I5776-$B$14)</f>
        <v>16.333333333334394</v>
      </c>
    </row>
    <row r="5778" spans="1:9" x14ac:dyDescent="0.2">
      <c r="A5778" t="s">
        <v>20</v>
      </c>
      <c r="B5778" t="s">
        <v>22</v>
      </c>
      <c r="C5778" s="6">
        <f t="shared" si="94"/>
        <v>42182.066678256328</v>
      </c>
      <c r="D5778" t="s">
        <v>23</v>
      </c>
      <c r="E5778" s="6">
        <f>IF(Sense_data[[#This Row],[a_1State]]=D5777,E5777,Sense_data[[#This Row],[SysTimeStamp]])</f>
        <v>42182.066192145103</v>
      </c>
      <c r="F5778" s="3" t="str">
        <f>Sense_data[[#This Row],[a_1State]]&amp;TEXT(Sense_data[[#This Row],[StateInstanceTimestamp]],"#.######")</f>
        <v>On42182.066192</v>
      </c>
      <c r="G5778" s="3">
        <f ca="1">IF(Sense_data[[#This Row],[a_1State]]="Off",RANDBETWEEN(off_min,off_max),RANDBETWEEN(on_min,on_max))/sr_div</f>
        <v>3.5</v>
      </c>
      <c r="H5778" s="3">
        <v>5.5</v>
      </c>
      <c r="I5778" s="3">
        <f>IF(HOUR(Sense_data[[#This Row],[SysTimeStamp]])&lt;12,I5777+$B$14,I5777-$B$14)</f>
        <v>16.333564814815876</v>
      </c>
    </row>
    <row r="5779" spans="1:9" x14ac:dyDescent="0.2">
      <c r="A5779" t="s">
        <v>20</v>
      </c>
      <c r="B5779" t="s">
        <v>22</v>
      </c>
      <c r="C5779" s="6">
        <f t="shared" si="94"/>
        <v>42182.066689830404</v>
      </c>
      <c r="D5779" t="s">
        <v>23</v>
      </c>
      <c r="E5779" s="6">
        <f>IF(Sense_data[[#This Row],[a_1State]]=D5778,E5778,Sense_data[[#This Row],[SysTimeStamp]])</f>
        <v>42182.066192145103</v>
      </c>
      <c r="F5779" s="3" t="str">
        <f>Sense_data[[#This Row],[a_1State]]&amp;TEXT(Sense_data[[#This Row],[StateInstanceTimestamp]],"#.######")</f>
        <v>On42182.066192</v>
      </c>
      <c r="G5779" s="3">
        <f ca="1">IF(Sense_data[[#This Row],[a_1State]]="Off",RANDBETWEEN(off_min,off_max),RANDBETWEEN(on_min,on_max))/sr_div</f>
        <v>3.1</v>
      </c>
      <c r="H5779" s="3">
        <v>4.8</v>
      </c>
      <c r="I5779" s="3">
        <f>IF(HOUR(Sense_data[[#This Row],[SysTimeStamp]])&lt;12,I5778+$B$14,I5778-$B$14)</f>
        <v>16.333796296297358</v>
      </c>
    </row>
    <row r="5780" spans="1:9" x14ac:dyDescent="0.2">
      <c r="A5780" t="s">
        <v>20</v>
      </c>
      <c r="B5780" t="s">
        <v>22</v>
      </c>
      <c r="C5780" s="6">
        <f t="shared" si="94"/>
        <v>42182.066701404481</v>
      </c>
      <c r="D5780" t="s">
        <v>23</v>
      </c>
      <c r="E5780" s="6">
        <f>IF(Sense_data[[#This Row],[a_1State]]=D5779,E5779,Sense_data[[#This Row],[SysTimeStamp]])</f>
        <v>42182.066192145103</v>
      </c>
      <c r="F5780" s="3" t="str">
        <f>Sense_data[[#This Row],[a_1State]]&amp;TEXT(Sense_data[[#This Row],[StateInstanceTimestamp]],"#.######")</f>
        <v>On42182.066192</v>
      </c>
      <c r="G5780" s="3">
        <f ca="1">IF(Sense_data[[#This Row],[a_1State]]="Off",RANDBETWEEN(off_min,off_max),RANDBETWEEN(on_min,on_max))/sr_div</f>
        <v>5</v>
      </c>
      <c r="H5780" s="3">
        <v>5.7</v>
      </c>
      <c r="I5780" s="3">
        <f>IF(HOUR(Sense_data[[#This Row],[SysTimeStamp]])&lt;12,I5779+$B$14,I5779-$B$14)</f>
        <v>16.334027777778839</v>
      </c>
    </row>
    <row r="5781" spans="1:9" x14ac:dyDescent="0.2">
      <c r="A5781" t="s">
        <v>20</v>
      </c>
      <c r="B5781" t="s">
        <v>22</v>
      </c>
      <c r="C5781" s="6">
        <f t="shared" si="94"/>
        <v>42182.066712978558</v>
      </c>
      <c r="D5781" t="s">
        <v>23</v>
      </c>
      <c r="E5781" s="6">
        <f>IF(Sense_data[[#This Row],[a_1State]]=D5780,E5780,Sense_data[[#This Row],[SysTimeStamp]])</f>
        <v>42182.066192145103</v>
      </c>
      <c r="F5781" s="3" t="str">
        <f>Sense_data[[#This Row],[a_1State]]&amp;TEXT(Sense_data[[#This Row],[StateInstanceTimestamp]],"#.######")</f>
        <v>On42182.066192</v>
      </c>
      <c r="G5781" s="3">
        <f ca="1">IF(Sense_data[[#This Row],[a_1State]]="Off",RANDBETWEEN(off_min,off_max),RANDBETWEEN(on_min,on_max))/sr_div</f>
        <v>4</v>
      </c>
      <c r="H5781" s="3">
        <v>3.8</v>
      </c>
      <c r="I5781" s="3">
        <f>IF(HOUR(Sense_data[[#This Row],[SysTimeStamp]])&lt;12,I5780+$B$14,I5780-$B$14)</f>
        <v>16.334259259260321</v>
      </c>
    </row>
    <row r="5782" spans="1:9" x14ac:dyDescent="0.2">
      <c r="A5782" t="s">
        <v>20</v>
      </c>
      <c r="B5782" t="s">
        <v>22</v>
      </c>
      <c r="C5782" s="6">
        <f t="shared" si="94"/>
        <v>42182.066724552635</v>
      </c>
      <c r="D5782" t="s">
        <v>23</v>
      </c>
      <c r="E5782" s="6">
        <f>IF(Sense_data[[#This Row],[a_1State]]=D5781,E5781,Sense_data[[#This Row],[SysTimeStamp]])</f>
        <v>42182.066192145103</v>
      </c>
      <c r="F5782" s="3" t="str">
        <f>Sense_data[[#This Row],[a_1State]]&amp;TEXT(Sense_data[[#This Row],[StateInstanceTimestamp]],"#.######")</f>
        <v>On42182.066192</v>
      </c>
      <c r="G5782" s="3">
        <f ca="1">IF(Sense_data[[#This Row],[a_1State]]="Off",RANDBETWEEN(off_min,off_max),RANDBETWEEN(on_min,on_max))/sr_div</f>
        <v>4</v>
      </c>
      <c r="H5782" s="3">
        <v>5.4</v>
      </c>
      <c r="I5782" s="3">
        <f>IF(HOUR(Sense_data[[#This Row],[SysTimeStamp]])&lt;12,I5781+$B$14,I5781-$B$14)</f>
        <v>16.334490740741803</v>
      </c>
    </row>
    <row r="5783" spans="1:9" x14ac:dyDescent="0.2">
      <c r="A5783" t="s">
        <v>20</v>
      </c>
      <c r="B5783" t="s">
        <v>22</v>
      </c>
      <c r="C5783" s="6">
        <f t="shared" si="94"/>
        <v>42182.066736126711</v>
      </c>
      <c r="D5783" t="s">
        <v>23</v>
      </c>
      <c r="E5783" s="6">
        <f>IF(Sense_data[[#This Row],[a_1State]]=D5782,E5782,Sense_data[[#This Row],[SysTimeStamp]])</f>
        <v>42182.066192145103</v>
      </c>
      <c r="F5783" s="3" t="str">
        <f>Sense_data[[#This Row],[a_1State]]&amp;TEXT(Sense_data[[#This Row],[StateInstanceTimestamp]],"#.######")</f>
        <v>On42182.066192</v>
      </c>
      <c r="G5783" s="3">
        <f ca="1">IF(Sense_data[[#This Row],[a_1State]]="Off",RANDBETWEEN(off_min,off_max),RANDBETWEEN(on_min,on_max))/sr_div</f>
        <v>5.0999999999999996</v>
      </c>
      <c r="H5783" s="3">
        <v>5.5</v>
      </c>
      <c r="I5783" s="3">
        <f>IF(HOUR(Sense_data[[#This Row],[SysTimeStamp]])&lt;12,I5782+$B$14,I5782-$B$14)</f>
        <v>16.334722222223284</v>
      </c>
    </row>
    <row r="5784" spans="1:9" x14ac:dyDescent="0.2">
      <c r="A5784" t="s">
        <v>20</v>
      </c>
      <c r="B5784" t="s">
        <v>22</v>
      </c>
      <c r="C5784" s="6">
        <f t="shared" si="94"/>
        <v>42182.066747700788</v>
      </c>
      <c r="D5784" t="s">
        <v>23</v>
      </c>
      <c r="E5784" s="6">
        <f>IF(Sense_data[[#This Row],[a_1State]]=D5783,E5783,Sense_data[[#This Row],[SysTimeStamp]])</f>
        <v>42182.066192145103</v>
      </c>
      <c r="F5784" s="3" t="str">
        <f>Sense_data[[#This Row],[a_1State]]&amp;TEXT(Sense_data[[#This Row],[StateInstanceTimestamp]],"#.######")</f>
        <v>On42182.066192</v>
      </c>
      <c r="G5784" s="3">
        <f ca="1">IF(Sense_data[[#This Row],[a_1State]]="Off",RANDBETWEEN(off_min,off_max),RANDBETWEEN(on_min,on_max))/sr_div</f>
        <v>5.6</v>
      </c>
      <c r="H5784" s="3">
        <v>5.4</v>
      </c>
      <c r="I5784" s="3">
        <f>IF(HOUR(Sense_data[[#This Row],[SysTimeStamp]])&lt;12,I5783+$B$14,I5783-$B$14)</f>
        <v>16.334953703704766</v>
      </c>
    </row>
    <row r="5785" spans="1:9" x14ac:dyDescent="0.2">
      <c r="A5785" t="s">
        <v>20</v>
      </c>
      <c r="B5785" t="s">
        <v>22</v>
      </c>
      <c r="C5785" s="6">
        <f t="shared" si="94"/>
        <v>42182.066759274865</v>
      </c>
      <c r="D5785" t="s">
        <v>23</v>
      </c>
      <c r="E5785" s="6">
        <f>IF(Sense_data[[#This Row],[a_1State]]=D5784,E5784,Sense_data[[#This Row],[SysTimeStamp]])</f>
        <v>42182.066192145103</v>
      </c>
      <c r="F5785" s="3" t="str">
        <f>Sense_data[[#This Row],[a_1State]]&amp;TEXT(Sense_data[[#This Row],[StateInstanceTimestamp]],"#.######")</f>
        <v>On42182.066192</v>
      </c>
      <c r="G5785" s="3">
        <f ca="1">IF(Sense_data[[#This Row],[a_1State]]="Off",RANDBETWEEN(off_min,off_max),RANDBETWEEN(on_min,on_max))/sr_div</f>
        <v>5.4</v>
      </c>
      <c r="H5785" s="3">
        <v>3.4</v>
      </c>
      <c r="I5785" s="3">
        <f>IF(HOUR(Sense_data[[#This Row],[SysTimeStamp]])&lt;12,I5784+$B$14,I5784-$B$14)</f>
        <v>16.335185185186248</v>
      </c>
    </row>
    <row r="5786" spans="1:9" x14ac:dyDescent="0.2">
      <c r="A5786" t="s">
        <v>20</v>
      </c>
      <c r="B5786" t="s">
        <v>22</v>
      </c>
      <c r="C5786" s="6">
        <f t="shared" si="94"/>
        <v>42182.066770848942</v>
      </c>
      <c r="D5786" t="s">
        <v>23</v>
      </c>
      <c r="E5786" s="6">
        <f>IF(Sense_data[[#This Row],[a_1State]]=D5785,E5785,Sense_data[[#This Row],[SysTimeStamp]])</f>
        <v>42182.066192145103</v>
      </c>
      <c r="F5786" s="3" t="str">
        <f>Sense_data[[#This Row],[a_1State]]&amp;TEXT(Sense_data[[#This Row],[StateInstanceTimestamp]],"#.######")</f>
        <v>On42182.066192</v>
      </c>
      <c r="G5786" s="3">
        <f ca="1">IF(Sense_data[[#This Row],[a_1State]]="Off",RANDBETWEEN(off_min,off_max),RANDBETWEEN(on_min,on_max))/sr_div</f>
        <v>6</v>
      </c>
      <c r="H5786" s="3">
        <v>5</v>
      </c>
      <c r="I5786" s="3">
        <f>IF(HOUR(Sense_data[[#This Row],[SysTimeStamp]])&lt;12,I5785+$B$14,I5785-$B$14)</f>
        <v>16.335416666667729</v>
      </c>
    </row>
    <row r="5787" spans="1:9" x14ac:dyDescent="0.2">
      <c r="A5787" t="s">
        <v>20</v>
      </c>
      <c r="B5787" t="s">
        <v>22</v>
      </c>
      <c r="C5787" s="6">
        <f t="shared" si="94"/>
        <v>42182.066782423019</v>
      </c>
      <c r="D5787" t="s">
        <v>23</v>
      </c>
      <c r="E5787" s="6">
        <f>IF(Sense_data[[#This Row],[a_1State]]=D5786,E5786,Sense_data[[#This Row],[SysTimeStamp]])</f>
        <v>42182.066192145103</v>
      </c>
      <c r="F5787" s="3" t="str">
        <f>Sense_data[[#This Row],[a_1State]]&amp;TEXT(Sense_data[[#This Row],[StateInstanceTimestamp]],"#.######")</f>
        <v>On42182.066192</v>
      </c>
      <c r="G5787" s="3">
        <f ca="1">IF(Sense_data[[#This Row],[a_1State]]="Off",RANDBETWEEN(off_min,off_max),RANDBETWEEN(on_min,on_max))/sr_div</f>
        <v>5.9</v>
      </c>
      <c r="H5787" s="3">
        <v>4.2</v>
      </c>
      <c r="I5787" s="3">
        <f>IF(HOUR(Sense_data[[#This Row],[SysTimeStamp]])&lt;12,I5786+$B$14,I5786-$B$14)</f>
        <v>16.335648148149211</v>
      </c>
    </row>
    <row r="5788" spans="1:9" x14ac:dyDescent="0.2">
      <c r="A5788" t="s">
        <v>20</v>
      </c>
      <c r="B5788" t="s">
        <v>22</v>
      </c>
      <c r="C5788" s="6">
        <f t="shared" si="94"/>
        <v>42182.066793997095</v>
      </c>
      <c r="D5788" t="s">
        <v>23</v>
      </c>
      <c r="E5788" s="6">
        <f>IF(Sense_data[[#This Row],[a_1State]]=D5787,E5787,Sense_data[[#This Row],[SysTimeStamp]])</f>
        <v>42182.066192145103</v>
      </c>
      <c r="F5788" s="3" t="str">
        <f>Sense_data[[#This Row],[a_1State]]&amp;TEXT(Sense_data[[#This Row],[StateInstanceTimestamp]],"#.######")</f>
        <v>On42182.066192</v>
      </c>
      <c r="G5788" s="3">
        <f ca="1">IF(Sense_data[[#This Row],[a_1State]]="Off",RANDBETWEEN(off_min,off_max),RANDBETWEEN(on_min,on_max))/sr_div</f>
        <v>4</v>
      </c>
      <c r="H5788" s="3">
        <v>3.8</v>
      </c>
      <c r="I5788" s="3">
        <f>IF(HOUR(Sense_data[[#This Row],[SysTimeStamp]])&lt;12,I5787+$B$14,I5787-$B$14)</f>
        <v>16.335879629630693</v>
      </c>
    </row>
    <row r="5789" spans="1:9" x14ac:dyDescent="0.2">
      <c r="A5789" t="s">
        <v>20</v>
      </c>
      <c r="B5789" t="s">
        <v>22</v>
      </c>
      <c r="C5789" s="6">
        <f t="shared" si="94"/>
        <v>42182.066805571172</v>
      </c>
      <c r="D5789" t="s">
        <v>23</v>
      </c>
      <c r="E5789" s="6">
        <f>IF(Sense_data[[#This Row],[a_1State]]=D5788,E5788,Sense_data[[#This Row],[SysTimeStamp]])</f>
        <v>42182.066192145103</v>
      </c>
      <c r="F5789" s="3" t="str">
        <f>Sense_data[[#This Row],[a_1State]]&amp;TEXT(Sense_data[[#This Row],[StateInstanceTimestamp]],"#.######")</f>
        <v>On42182.066192</v>
      </c>
      <c r="G5789" s="3">
        <f ca="1">IF(Sense_data[[#This Row],[a_1State]]="Off",RANDBETWEEN(off_min,off_max),RANDBETWEEN(on_min,on_max))/sr_div</f>
        <v>5.0999999999999996</v>
      </c>
      <c r="H5789" s="3">
        <v>6</v>
      </c>
      <c r="I5789" s="3">
        <f>IF(HOUR(Sense_data[[#This Row],[SysTimeStamp]])&lt;12,I5788+$B$14,I5788-$B$14)</f>
        <v>16.336111111112174</v>
      </c>
    </row>
    <row r="5790" spans="1:9" x14ac:dyDescent="0.2">
      <c r="A5790" t="s">
        <v>20</v>
      </c>
      <c r="B5790" t="s">
        <v>22</v>
      </c>
      <c r="C5790" s="6">
        <f t="shared" si="94"/>
        <v>42182.066817145249</v>
      </c>
      <c r="D5790" t="s">
        <v>23</v>
      </c>
      <c r="E5790" s="6">
        <f>IF(Sense_data[[#This Row],[a_1State]]=D5789,E5789,Sense_data[[#This Row],[SysTimeStamp]])</f>
        <v>42182.066192145103</v>
      </c>
      <c r="F5790" s="3" t="str">
        <f>Sense_data[[#This Row],[a_1State]]&amp;TEXT(Sense_data[[#This Row],[StateInstanceTimestamp]],"#.######")</f>
        <v>On42182.066192</v>
      </c>
      <c r="G5790" s="3">
        <f ca="1">IF(Sense_data[[#This Row],[a_1State]]="Off",RANDBETWEEN(off_min,off_max),RANDBETWEEN(on_min,on_max))/sr_div</f>
        <v>5.4</v>
      </c>
      <c r="H5790" s="3">
        <v>4.0999999999999996</v>
      </c>
      <c r="I5790" s="3">
        <f>IF(HOUR(Sense_data[[#This Row],[SysTimeStamp]])&lt;12,I5789+$B$14,I5789-$B$14)</f>
        <v>16.336342592593656</v>
      </c>
    </row>
    <row r="5791" spans="1:9" x14ac:dyDescent="0.2">
      <c r="A5791" t="s">
        <v>20</v>
      </c>
      <c r="B5791" t="s">
        <v>22</v>
      </c>
      <c r="C5791" s="6">
        <f t="shared" si="94"/>
        <v>42182.066828719326</v>
      </c>
      <c r="D5791" t="s">
        <v>23</v>
      </c>
      <c r="E5791" s="6">
        <f>IF(Sense_data[[#This Row],[a_1State]]=D5790,E5790,Sense_data[[#This Row],[SysTimeStamp]])</f>
        <v>42182.066192145103</v>
      </c>
      <c r="F5791" s="3" t="str">
        <f>Sense_data[[#This Row],[a_1State]]&amp;TEXT(Sense_data[[#This Row],[StateInstanceTimestamp]],"#.######")</f>
        <v>On42182.066192</v>
      </c>
      <c r="G5791" s="3">
        <f ca="1">IF(Sense_data[[#This Row],[a_1State]]="Off",RANDBETWEEN(off_min,off_max),RANDBETWEEN(on_min,on_max))/sr_div</f>
        <v>5.5</v>
      </c>
      <c r="H5791" s="3">
        <v>5.7</v>
      </c>
      <c r="I5791" s="3">
        <f>IF(HOUR(Sense_data[[#This Row],[SysTimeStamp]])&lt;12,I5790+$B$14,I5790-$B$14)</f>
        <v>16.336574074075138</v>
      </c>
    </row>
    <row r="5792" spans="1:9" x14ac:dyDescent="0.2">
      <c r="A5792" t="s">
        <v>20</v>
      </c>
      <c r="B5792" t="s">
        <v>22</v>
      </c>
      <c r="C5792" s="6">
        <f t="shared" si="94"/>
        <v>42182.066840293402</v>
      </c>
      <c r="D5792" t="s">
        <v>23</v>
      </c>
      <c r="E5792" s="6">
        <f>IF(Sense_data[[#This Row],[a_1State]]=D5791,E5791,Sense_data[[#This Row],[SysTimeStamp]])</f>
        <v>42182.066192145103</v>
      </c>
      <c r="F5792" s="3" t="str">
        <f>Sense_data[[#This Row],[a_1State]]&amp;TEXT(Sense_data[[#This Row],[StateInstanceTimestamp]],"#.######")</f>
        <v>On42182.066192</v>
      </c>
      <c r="G5792" s="3">
        <f ca="1">IF(Sense_data[[#This Row],[a_1State]]="Off",RANDBETWEEN(off_min,off_max),RANDBETWEEN(on_min,on_max))/sr_div</f>
        <v>5.4</v>
      </c>
      <c r="H5792" s="3">
        <v>5.4</v>
      </c>
      <c r="I5792" s="3">
        <f>IF(HOUR(Sense_data[[#This Row],[SysTimeStamp]])&lt;12,I5791+$B$14,I5791-$B$14)</f>
        <v>16.336805555556619</v>
      </c>
    </row>
    <row r="5793" spans="1:9" x14ac:dyDescent="0.2">
      <c r="A5793" t="s">
        <v>20</v>
      </c>
      <c r="B5793" t="s">
        <v>22</v>
      </c>
      <c r="C5793" s="6">
        <f t="shared" si="94"/>
        <v>42182.066851867479</v>
      </c>
      <c r="D5793" t="s">
        <v>23</v>
      </c>
      <c r="E5793" s="6">
        <f>IF(Sense_data[[#This Row],[a_1State]]=D5792,E5792,Sense_data[[#This Row],[SysTimeStamp]])</f>
        <v>42182.066192145103</v>
      </c>
      <c r="F5793" s="3" t="str">
        <f>Sense_data[[#This Row],[a_1State]]&amp;TEXT(Sense_data[[#This Row],[StateInstanceTimestamp]],"#.######")</f>
        <v>On42182.066192</v>
      </c>
      <c r="G5793" s="3">
        <f ca="1">IF(Sense_data[[#This Row],[a_1State]]="Off",RANDBETWEEN(off_min,off_max),RANDBETWEEN(on_min,on_max))/sr_div</f>
        <v>3.5</v>
      </c>
      <c r="H5793" s="3">
        <v>4.9000000000000004</v>
      </c>
      <c r="I5793" s="3">
        <f>IF(HOUR(Sense_data[[#This Row],[SysTimeStamp]])&lt;12,I5792+$B$14,I5792-$B$14)</f>
        <v>16.337037037038101</v>
      </c>
    </row>
    <row r="5794" spans="1:9" x14ac:dyDescent="0.2">
      <c r="A5794" t="s">
        <v>20</v>
      </c>
      <c r="B5794" t="s">
        <v>22</v>
      </c>
      <c r="C5794" s="6">
        <f t="shared" si="94"/>
        <v>42182.066863441556</v>
      </c>
      <c r="D5794" t="s">
        <v>23</v>
      </c>
      <c r="E5794" s="6">
        <f>IF(Sense_data[[#This Row],[a_1State]]=D5793,E5793,Sense_data[[#This Row],[SysTimeStamp]])</f>
        <v>42182.066192145103</v>
      </c>
      <c r="F5794" s="3" t="str">
        <f>Sense_data[[#This Row],[a_1State]]&amp;TEXT(Sense_data[[#This Row],[StateInstanceTimestamp]],"#.######")</f>
        <v>On42182.066192</v>
      </c>
      <c r="G5794" s="3">
        <f ca="1">IF(Sense_data[[#This Row],[a_1State]]="Off",RANDBETWEEN(off_min,off_max),RANDBETWEEN(on_min,on_max))/sr_div</f>
        <v>3.9</v>
      </c>
      <c r="H5794" s="3">
        <v>4.5999999999999996</v>
      </c>
      <c r="I5794" s="3">
        <f>IF(HOUR(Sense_data[[#This Row],[SysTimeStamp]])&lt;12,I5793+$B$14,I5793-$B$14)</f>
        <v>16.337268518519583</v>
      </c>
    </row>
    <row r="5795" spans="1:9" x14ac:dyDescent="0.2">
      <c r="A5795" t="s">
        <v>20</v>
      </c>
      <c r="B5795" t="s">
        <v>22</v>
      </c>
      <c r="C5795" s="6">
        <f t="shared" si="94"/>
        <v>42182.066875015633</v>
      </c>
      <c r="D5795" t="s">
        <v>23</v>
      </c>
      <c r="E5795" s="6">
        <f>IF(Sense_data[[#This Row],[a_1State]]=D5794,E5794,Sense_data[[#This Row],[SysTimeStamp]])</f>
        <v>42182.066192145103</v>
      </c>
      <c r="F5795" s="3" t="str">
        <f>Sense_data[[#This Row],[a_1State]]&amp;TEXT(Sense_data[[#This Row],[StateInstanceTimestamp]],"#.######")</f>
        <v>On42182.066192</v>
      </c>
      <c r="G5795" s="3">
        <f ca="1">IF(Sense_data[[#This Row],[a_1State]]="Off",RANDBETWEEN(off_min,off_max),RANDBETWEEN(on_min,on_max))/sr_div</f>
        <v>4.5</v>
      </c>
      <c r="H5795" s="3">
        <v>3.8</v>
      </c>
      <c r="I5795" s="3">
        <f>IF(HOUR(Sense_data[[#This Row],[SysTimeStamp]])&lt;12,I5794+$B$14,I5794-$B$14)</f>
        <v>16.337500000001064</v>
      </c>
    </row>
    <row r="5796" spans="1:9" x14ac:dyDescent="0.2">
      <c r="A5796" t="s">
        <v>20</v>
      </c>
      <c r="B5796" t="s">
        <v>22</v>
      </c>
      <c r="C5796" s="6">
        <f t="shared" si="94"/>
        <v>42182.06688658971</v>
      </c>
      <c r="D5796" t="s">
        <v>23</v>
      </c>
      <c r="E5796" s="6">
        <f>IF(Sense_data[[#This Row],[a_1State]]=D5795,E5795,Sense_data[[#This Row],[SysTimeStamp]])</f>
        <v>42182.066192145103</v>
      </c>
      <c r="F5796" s="3" t="str">
        <f>Sense_data[[#This Row],[a_1State]]&amp;TEXT(Sense_data[[#This Row],[StateInstanceTimestamp]],"#.######")</f>
        <v>On42182.066192</v>
      </c>
      <c r="G5796" s="3">
        <f ca="1">IF(Sense_data[[#This Row],[a_1State]]="Off",RANDBETWEEN(off_min,off_max),RANDBETWEEN(on_min,on_max))/sr_div</f>
        <v>3.9</v>
      </c>
      <c r="H5796" s="3">
        <v>4.2</v>
      </c>
      <c r="I5796" s="3">
        <f>IF(HOUR(Sense_data[[#This Row],[SysTimeStamp]])&lt;12,I5795+$B$14,I5795-$B$14)</f>
        <v>16.337731481482546</v>
      </c>
    </row>
    <row r="5797" spans="1:9" x14ac:dyDescent="0.2">
      <c r="A5797" t="s">
        <v>20</v>
      </c>
      <c r="B5797" t="s">
        <v>22</v>
      </c>
      <c r="C5797" s="6">
        <f t="shared" si="94"/>
        <v>42182.066898163786</v>
      </c>
      <c r="D5797" t="s">
        <v>23</v>
      </c>
      <c r="E5797" s="6">
        <f>IF(Sense_data[[#This Row],[a_1State]]=D5796,E5796,Sense_data[[#This Row],[SysTimeStamp]])</f>
        <v>42182.066192145103</v>
      </c>
      <c r="F5797" s="3" t="str">
        <f>Sense_data[[#This Row],[a_1State]]&amp;TEXT(Sense_data[[#This Row],[StateInstanceTimestamp]],"#.######")</f>
        <v>On42182.066192</v>
      </c>
      <c r="G5797" s="3">
        <f ca="1">IF(Sense_data[[#This Row],[a_1State]]="Off",RANDBETWEEN(off_min,off_max),RANDBETWEEN(on_min,on_max))/sr_div</f>
        <v>4.8</v>
      </c>
      <c r="H5797" s="3">
        <v>4.4000000000000004</v>
      </c>
      <c r="I5797" s="3">
        <f>IF(HOUR(Sense_data[[#This Row],[SysTimeStamp]])&lt;12,I5796+$B$14,I5796-$B$14)</f>
        <v>16.337962962964028</v>
      </c>
    </row>
    <row r="5798" spans="1:9" x14ac:dyDescent="0.2">
      <c r="A5798" t="s">
        <v>20</v>
      </c>
      <c r="B5798" t="s">
        <v>22</v>
      </c>
      <c r="C5798" s="6">
        <f t="shared" si="94"/>
        <v>42182.066909737863</v>
      </c>
      <c r="D5798" t="s">
        <v>23</v>
      </c>
      <c r="E5798" s="6">
        <f>IF(Sense_data[[#This Row],[a_1State]]=D5797,E5797,Sense_data[[#This Row],[SysTimeStamp]])</f>
        <v>42182.066192145103</v>
      </c>
      <c r="F5798" s="3" t="str">
        <f>Sense_data[[#This Row],[a_1State]]&amp;TEXT(Sense_data[[#This Row],[StateInstanceTimestamp]],"#.######")</f>
        <v>On42182.066192</v>
      </c>
      <c r="G5798" s="3">
        <f ca="1">IF(Sense_data[[#This Row],[a_1State]]="Off",RANDBETWEEN(off_min,off_max),RANDBETWEEN(on_min,on_max))/sr_div</f>
        <v>3.3</v>
      </c>
      <c r="H5798" s="3">
        <v>3.8</v>
      </c>
      <c r="I5798" s="3">
        <f>IF(HOUR(Sense_data[[#This Row],[SysTimeStamp]])&lt;12,I5797+$B$14,I5797-$B$14)</f>
        <v>16.338194444445509</v>
      </c>
    </row>
    <row r="5799" spans="1:9" x14ac:dyDescent="0.2">
      <c r="A5799" t="s">
        <v>20</v>
      </c>
      <c r="B5799" t="s">
        <v>22</v>
      </c>
      <c r="C5799" s="6">
        <f t="shared" si="94"/>
        <v>42182.06692131194</v>
      </c>
      <c r="D5799" t="s">
        <v>23</v>
      </c>
      <c r="E5799" s="6">
        <f>IF(Sense_data[[#This Row],[a_1State]]=D5798,E5798,Sense_data[[#This Row],[SysTimeStamp]])</f>
        <v>42182.066192145103</v>
      </c>
      <c r="F5799" s="3" t="str">
        <f>Sense_data[[#This Row],[a_1State]]&amp;TEXT(Sense_data[[#This Row],[StateInstanceTimestamp]],"#.######")</f>
        <v>On42182.066192</v>
      </c>
      <c r="G5799" s="3">
        <f ca="1">IF(Sense_data[[#This Row],[a_1State]]="Off",RANDBETWEEN(off_min,off_max),RANDBETWEEN(on_min,on_max))/sr_div</f>
        <v>3.8</v>
      </c>
      <c r="H5799" s="3">
        <v>3.6</v>
      </c>
      <c r="I5799" s="3">
        <f>IF(HOUR(Sense_data[[#This Row],[SysTimeStamp]])&lt;12,I5798+$B$14,I5798-$B$14)</f>
        <v>16.338425925926991</v>
      </c>
    </row>
    <row r="5800" spans="1:9" x14ac:dyDescent="0.2">
      <c r="A5800" t="s">
        <v>20</v>
      </c>
      <c r="B5800" t="s">
        <v>22</v>
      </c>
      <c r="C5800" s="6">
        <f t="shared" si="94"/>
        <v>42182.066932886017</v>
      </c>
      <c r="D5800" t="s">
        <v>23</v>
      </c>
      <c r="E5800" s="6">
        <f>IF(Sense_data[[#This Row],[a_1State]]=D5799,E5799,Sense_data[[#This Row],[SysTimeStamp]])</f>
        <v>42182.066192145103</v>
      </c>
      <c r="F5800" s="3" t="str">
        <f>Sense_data[[#This Row],[a_1State]]&amp;TEXT(Sense_data[[#This Row],[StateInstanceTimestamp]],"#.######")</f>
        <v>On42182.066192</v>
      </c>
      <c r="G5800" s="3">
        <f ca="1">IF(Sense_data[[#This Row],[a_1State]]="Off",RANDBETWEEN(off_min,off_max),RANDBETWEEN(on_min,on_max))/sr_div</f>
        <v>6</v>
      </c>
      <c r="H5800" s="3">
        <v>3.7</v>
      </c>
      <c r="I5800" s="3">
        <f>IF(HOUR(Sense_data[[#This Row],[SysTimeStamp]])&lt;12,I5799+$B$14,I5799-$B$14)</f>
        <v>16.338657407408473</v>
      </c>
    </row>
    <row r="5801" spans="1:9" x14ac:dyDescent="0.2">
      <c r="A5801" t="s">
        <v>20</v>
      </c>
      <c r="B5801" t="s">
        <v>22</v>
      </c>
      <c r="C5801" s="6">
        <f t="shared" ref="C5801:C5864" si="95">C5800+$B$2</f>
        <v>42182.066944460094</v>
      </c>
      <c r="D5801" t="s">
        <v>23</v>
      </c>
      <c r="E5801" s="6">
        <f>IF(Sense_data[[#This Row],[a_1State]]=D5800,E5800,Sense_data[[#This Row],[SysTimeStamp]])</f>
        <v>42182.066192145103</v>
      </c>
      <c r="F5801" s="3" t="str">
        <f>Sense_data[[#This Row],[a_1State]]&amp;TEXT(Sense_data[[#This Row],[StateInstanceTimestamp]],"#.######")</f>
        <v>On42182.066192</v>
      </c>
      <c r="G5801" s="3">
        <f ca="1">IF(Sense_data[[#This Row],[a_1State]]="Off",RANDBETWEEN(off_min,off_max),RANDBETWEEN(on_min,on_max))/sr_div</f>
        <v>5.0999999999999996</v>
      </c>
      <c r="H5801" s="3">
        <v>3</v>
      </c>
      <c r="I5801" s="3">
        <f>IF(HOUR(Sense_data[[#This Row],[SysTimeStamp]])&lt;12,I5800+$B$14,I5800-$B$14)</f>
        <v>16.338888888889954</v>
      </c>
    </row>
    <row r="5802" spans="1:9" x14ac:dyDescent="0.2">
      <c r="A5802" t="s">
        <v>20</v>
      </c>
      <c r="B5802" t="s">
        <v>22</v>
      </c>
      <c r="C5802" s="6">
        <f t="shared" si="95"/>
        <v>42182.06695603417</v>
      </c>
      <c r="D5802" t="s">
        <v>23</v>
      </c>
      <c r="E5802" s="6">
        <f>IF(Sense_data[[#This Row],[a_1State]]=D5801,E5801,Sense_data[[#This Row],[SysTimeStamp]])</f>
        <v>42182.066192145103</v>
      </c>
      <c r="F5802" s="3" t="str">
        <f>Sense_data[[#This Row],[a_1State]]&amp;TEXT(Sense_data[[#This Row],[StateInstanceTimestamp]],"#.######")</f>
        <v>On42182.066192</v>
      </c>
      <c r="G5802" s="3">
        <f ca="1">IF(Sense_data[[#This Row],[a_1State]]="Off",RANDBETWEEN(off_min,off_max),RANDBETWEEN(on_min,on_max))/sr_div</f>
        <v>3.8</v>
      </c>
      <c r="H5802" s="3">
        <v>4</v>
      </c>
      <c r="I5802" s="3">
        <f>IF(HOUR(Sense_data[[#This Row],[SysTimeStamp]])&lt;12,I5801+$B$14,I5801-$B$14)</f>
        <v>16.339120370371436</v>
      </c>
    </row>
    <row r="5803" spans="1:9" x14ac:dyDescent="0.2">
      <c r="A5803" t="s">
        <v>20</v>
      </c>
      <c r="B5803" t="s">
        <v>22</v>
      </c>
      <c r="C5803" s="6">
        <f t="shared" si="95"/>
        <v>42182.066967608247</v>
      </c>
      <c r="D5803" t="s">
        <v>23</v>
      </c>
      <c r="E5803" s="6">
        <f>IF(Sense_data[[#This Row],[a_1State]]=D5802,E5802,Sense_data[[#This Row],[SysTimeStamp]])</f>
        <v>42182.066192145103</v>
      </c>
      <c r="F5803" s="3" t="str">
        <f>Sense_data[[#This Row],[a_1State]]&amp;TEXT(Sense_data[[#This Row],[StateInstanceTimestamp]],"#.######")</f>
        <v>On42182.066192</v>
      </c>
      <c r="G5803" s="3">
        <f ca="1">IF(Sense_data[[#This Row],[a_1State]]="Off",RANDBETWEEN(off_min,off_max),RANDBETWEEN(on_min,on_max))/sr_div</f>
        <v>4</v>
      </c>
      <c r="H5803" s="3">
        <v>3</v>
      </c>
      <c r="I5803" s="3">
        <f>IF(HOUR(Sense_data[[#This Row],[SysTimeStamp]])&lt;12,I5802+$B$14,I5802-$B$14)</f>
        <v>16.339351851852918</v>
      </c>
    </row>
    <row r="5804" spans="1:9" x14ac:dyDescent="0.2">
      <c r="A5804" t="s">
        <v>20</v>
      </c>
      <c r="B5804" t="s">
        <v>22</v>
      </c>
      <c r="C5804" s="6">
        <f t="shared" si="95"/>
        <v>42182.066979182324</v>
      </c>
      <c r="D5804" t="s">
        <v>23</v>
      </c>
      <c r="E5804" s="6">
        <f>IF(Sense_data[[#This Row],[a_1State]]=D5803,E5803,Sense_data[[#This Row],[SysTimeStamp]])</f>
        <v>42182.066192145103</v>
      </c>
      <c r="F5804" s="3" t="str">
        <f>Sense_data[[#This Row],[a_1State]]&amp;TEXT(Sense_data[[#This Row],[StateInstanceTimestamp]],"#.######")</f>
        <v>On42182.066192</v>
      </c>
      <c r="G5804" s="3">
        <f ca="1">IF(Sense_data[[#This Row],[a_1State]]="Off",RANDBETWEEN(off_min,off_max),RANDBETWEEN(on_min,on_max))/sr_div</f>
        <v>4.7</v>
      </c>
      <c r="H5804" s="3">
        <v>6</v>
      </c>
      <c r="I5804" s="3">
        <f>IF(HOUR(Sense_data[[#This Row],[SysTimeStamp]])&lt;12,I5803+$B$14,I5803-$B$14)</f>
        <v>16.339583333334399</v>
      </c>
    </row>
    <row r="5805" spans="1:9" x14ac:dyDescent="0.2">
      <c r="A5805" t="s">
        <v>20</v>
      </c>
      <c r="B5805" t="s">
        <v>22</v>
      </c>
      <c r="C5805" s="6">
        <f t="shared" si="95"/>
        <v>42182.066990756401</v>
      </c>
      <c r="D5805" t="s">
        <v>23</v>
      </c>
      <c r="E5805" s="6">
        <f>IF(Sense_data[[#This Row],[a_1State]]=D5804,E5804,Sense_data[[#This Row],[SysTimeStamp]])</f>
        <v>42182.066192145103</v>
      </c>
      <c r="F5805" s="3" t="str">
        <f>Sense_data[[#This Row],[a_1State]]&amp;TEXT(Sense_data[[#This Row],[StateInstanceTimestamp]],"#.######")</f>
        <v>On42182.066192</v>
      </c>
      <c r="G5805" s="3">
        <f ca="1">IF(Sense_data[[#This Row],[a_1State]]="Off",RANDBETWEEN(off_min,off_max),RANDBETWEEN(on_min,on_max))/sr_div</f>
        <v>4.5</v>
      </c>
      <c r="H5805" s="3">
        <v>3.7</v>
      </c>
      <c r="I5805" s="3">
        <f>IF(HOUR(Sense_data[[#This Row],[SysTimeStamp]])&lt;12,I5804+$B$14,I5804-$B$14)</f>
        <v>16.339814814815881</v>
      </c>
    </row>
    <row r="5806" spans="1:9" x14ac:dyDescent="0.2">
      <c r="A5806" t="s">
        <v>20</v>
      </c>
      <c r="B5806" t="s">
        <v>22</v>
      </c>
      <c r="C5806" s="6">
        <f t="shared" si="95"/>
        <v>42182.067002330477</v>
      </c>
      <c r="D5806" t="s">
        <v>23</v>
      </c>
      <c r="E5806" s="6">
        <f>IF(Sense_data[[#This Row],[a_1State]]=D5805,E5805,Sense_data[[#This Row],[SysTimeStamp]])</f>
        <v>42182.066192145103</v>
      </c>
      <c r="F5806" s="3" t="str">
        <f>Sense_data[[#This Row],[a_1State]]&amp;TEXT(Sense_data[[#This Row],[StateInstanceTimestamp]],"#.######")</f>
        <v>On42182.066192</v>
      </c>
      <c r="G5806" s="3">
        <f ca="1">IF(Sense_data[[#This Row],[a_1State]]="Off",RANDBETWEEN(off_min,off_max),RANDBETWEEN(on_min,on_max))/sr_div</f>
        <v>5.0999999999999996</v>
      </c>
      <c r="H5806" s="3">
        <v>4.8</v>
      </c>
      <c r="I5806" s="3">
        <f>IF(HOUR(Sense_data[[#This Row],[SysTimeStamp]])&lt;12,I5805+$B$14,I5805-$B$14)</f>
        <v>16.340046296297363</v>
      </c>
    </row>
    <row r="5807" spans="1:9" x14ac:dyDescent="0.2">
      <c r="A5807" t="s">
        <v>20</v>
      </c>
      <c r="B5807" t="s">
        <v>22</v>
      </c>
      <c r="C5807" s="6">
        <f t="shared" si="95"/>
        <v>42182.067013904554</v>
      </c>
      <c r="D5807" t="s">
        <v>21</v>
      </c>
      <c r="E5807" s="6">
        <f>IF(Sense_data[[#This Row],[a_1State]]=D5806,E5806,Sense_data[[#This Row],[SysTimeStamp]])</f>
        <v>42182.067013904554</v>
      </c>
      <c r="F5807" s="3" t="str">
        <f>Sense_data[[#This Row],[a_1State]]&amp;TEXT(Sense_data[[#This Row],[StateInstanceTimestamp]],"#.######")</f>
        <v>Off42182.067014</v>
      </c>
      <c r="G5807" s="3">
        <f ca="1">IF(Sense_data[[#This Row],[a_1State]]="Off",RANDBETWEEN(off_min,off_max),RANDBETWEEN(on_min,on_max))/sr_div</f>
        <v>2.4</v>
      </c>
      <c r="H5807" s="3">
        <v>1.9</v>
      </c>
      <c r="I5807" s="3">
        <f>IF(HOUR(Sense_data[[#This Row],[SysTimeStamp]])&lt;12,I5806+$B$14,I5806-$B$14)</f>
        <v>16.340277777778844</v>
      </c>
    </row>
    <row r="5808" spans="1:9" x14ac:dyDescent="0.2">
      <c r="A5808" t="s">
        <v>20</v>
      </c>
      <c r="B5808" t="s">
        <v>22</v>
      </c>
      <c r="C5808" s="6">
        <f t="shared" si="95"/>
        <v>42182.067025478631</v>
      </c>
      <c r="D5808" t="s">
        <v>21</v>
      </c>
      <c r="E5808" s="6">
        <f>IF(Sense_data[[#This Row],[a_1State]]=D5807,E5807,Sense_data[[#This Row],[SysTimeStamp]])</f>
        <v>42182.067013904554</v>
      </c>
      <c r="F5808" s="3" t="str">
        <f>Sense_data[[#This Row],[a_1State]]&amp;TEXT(Sense_data[[#This Row],[StateInstanceTimestamp]],"#.######")</f>
        <v>Off42182.067014</v>
      </c>
      <c r="G5808" s="3">
        <f ca="1">IF(Sense_data[[#This Row],[a_1State]]="Off",RANDBETWEEN(off_min,off_max),RANDBETWEEN(on_min,on_max))/sr_div</f>
        <v>2.9</v>
      </c>
      <c r="H5808" s="3">
        <v>2.1</v>
      </c>
      <c r="I5808" s="3">
        <f>IF(HOUR(Sense_data[[#This Row],[SysTimeStamp]])&lt;12,I5807+$B$14,I5807-$B$14)</f>
        <v>16.340509259260326</v>
      </c>
    </row>
    <row r="5809" spans="1:9" x14ac:dyDescent="0.2">
      <c r="A5809" t="s">
        <v>20</v>
      </c>
      <c r="B5809" t="s">
        <v>22</v>
      </c>
      <c r="C5809" s="6">
        <f t="shared" si="95"/>
        <v>42182.067037052708</v>
      </c>
      <c r="D5809" t="s">
        <v>21</v>
      </c>
      <c r="E5809" s="6">
        <f>IF(Sense_data[[#This Row],[a_1State]]=D5808,E5808,Sense_data[[#This Row],[SysTimeStamp]])</f>
        <v>42182.067013904554</v>
      </c>
      <c r="F5809" s="3" t="str">
        <f>Sense_data[[#This Row],[a_1State]]&amp;TEXT(Sense_data[[#This Row],[StateInstanceTimestamp]],"#.######")</f>
        <v>Off42182.067014</v>
      </c>
      <c r="G5809" s="3">
        <f ca="1">IF(Sense_data[[#This Row],[a_1State]]="Off",RANDBETWEEN(off_min,off_max),RANDBETWEEN(on_min,on_max))/sr_div</f>
        <v>1.6</v>
      </c>
      <c r="H5809" s="3">
        <v>1.5</v>
      </c>
      <c r="I5809" s="3">
        <f>IF(HOUR(Sense_data[[#This Row],[SysTimeStamp]])&lt;12,I5808+$B$14,I5808-$B$14)</f>
        <v>16.340740740741808</v>
      </c>
    </row>
    <row r="5810" spans="1:9" x14ac:dyDescent="0.2">
      <c r="A5810" t="s">
        <v>20</v>
      </c>
      <c r="B5810" t="s">
        <v>22</v>
      </c>
      <c r="C5810" s="6">
        <f t="shared" si="95"/>
        <v>42182.067048626785</v>
      </c>
      <c r="D5810" t="s">
        <v>21</v>
      </c>
      <c r="E5810" s="6">
        <f>IF(Sense_data[[#This Row],[a_1State]]=D5809,E5809,Sense_data[[#This Row],[SysTimeStamp]])</f>
        <v>42182.067013904554</v>
      </c>
      <c r="F5810" s="3" t="str">
        <f>Sense_data[[#This Row],[a_1State]]&amp;TEXT(Sense_data[[#This Row],[StateInstanceTimestamp]],"#.######")</f>
        <v>Off42182.067014</v>
      </c>
      <c r="G5810" s="3">
        <f ca="1">IF(Sense_data[[#This Row],[a_1State]]="Off",RANDBETWEEN(off_min,off_max),RANDBETWEEN(on_min,on_max))/sr_div</f>
        <v>3</v>
      </c>
      <c r="H5810" s="3">
        <v>2.7</v>
      </c>
      <c r="I5810" s="3">
        <f>IF(HOUR(Sense_data[[#This Row],[SysTimeStamp]])&lt;12,I5809+$B$14,I5809-$B$14)</f>
        <v>16.340972222223289</v>
      </c>
    </row>
    <row r="5811" spans="1:9" x14ac:dyDescent="0.2">
      <c r="A5811" t="s">
        <v>20</v>
      </c>
      <c r="B5811" t="s">
        <v>22</v>
      </c>
      <c r="C5811" s="6">
        <f t="shared" si="95"/>
        <v>42182.067060200861</v>
      </c>
      <c r="D5811" t="s">
        <v>21</v>
      </c>
      <c r="E5811" s="6">
        <f>IF(Sense_data[[#This Row],[a_1State]]=D5810,E5810,Sense_data[[#This Row],[SysTimeStamp]])</f>
        <v>42182.067013904554</v>
      </c>
      <c r="F5811" s="3" t="str">
        <f>Sense_data[[#This Row],[a_1State]]&amp;TEXT(Sense_data[[#This Row],[StateInstanceTimestamp]],"#.######")</f>
        <v>Off42182.067014</v>
      </c>
      <c r="G5811" s="3">
        <f ca="1">IF(Sense_data[[#This Row],[a_1State]]="Off",RANDBETWEEN(off_min,off_max),RANDBETWEEN(on_min,on_max))/sr_div</f>
        <v>1.5</v>
      </c>
      <c r="H5811" s="3">
        <v>2</v>
      </c>
      <c r="I5811" s="3">
        <f>IF(HOUR(Sense_data[[#This Row],[SysTimeStamp]])&lt;12,I5810+$B$14,I5810-$B$14)</f>
        <v>16.341203703704771</v>
      </c>
    </row>
    <row r="5812" spans="1:9" x14ac:dyDescent="0.2">
      <c r="A5812" t="s">
        <v>20</v>
      </c>
      <c r="B5812" t="s">
        <v>22</v>
      </c>
      <c r="C5812" s="6">
        <f t="shared" si="95"/>
        <v>42182.067071774938</v>
      </c>
      <c r="D5812" t="s">
        <v>21</v>
      </c>
      <c r="E5812" s="6">
        <f>IF(Sense_data[[#This Row],[a_1State]]=D5811,E5811,Sense_data[[#This Row],[SysTimeStamp]])</f>
        <v>42182.067013904554</v>
      </c>
      <c r="F5812" s="3" t="str">
        <f>Sense_data[[#This Row],[a_1State]]&amp;TEXT(Sense_data[[#This Row],[StateInstanceTimestamp]],"#.######")</f>
        <v>Off42182.067014</v>
      </c>
      <c r="G5812" s="3">
        <f ca="1">IF(Sense_data[[#This Row],[a_1State]]="Off",RANDBETWEEN(off_min,off_max),RANDBETWEEN(on_min,on_max))/sr_div</f>
        <v>2.7</v>
      </c>
      <c r="H5812" s="3">
        <v>1.7</v>
      </c>
      <c r="I5812" s="3">
        <f>IF(HOUR(Sense_data[[#This Row],[SysTimeStamp]])&lt;12,I5811+$B$14,I5811-$B$14)</f>
        <v>16.341435185186253</v>
      </c>
    </row>
    <row r="5813" spans="1:9" x14ac:dyDescent="0.2">
      <c r="A5813" t="s">
        <v>20</v>
      </c>
      <c r="B5813" t="s">
        <v>22</v>
      </c>
      <c r="C5813" s="6">
        <f t="shared" si="95"/>
        <v>42182.067083349015</v>
      </c>
      <c r="D5813" t="s">
        <v>21</v>
      </c>
      <c r="E5813" s="6">
        <f>IF(Sense_data[[#This Row],[a_1State]]=D5812,E5812,Sense_data[[#This Row],[SysTimeStamp]])</f>
        <v>42182.067013904554</v>
      </c>
      <c r="F5813" s="3" t="str">
        <f>Sense_data[[#This Row],[a_1State]]&amp;TEXT(Sense_data[[#This Row],[StateInstanceTimestamp]],"#.######")</f>
        <v>Off42182.067014</v>
      </c>
      <c r="G5813" s="3">
        <f ca="1">IF(Sense_data[[#This Row],[a_1State]]="Off",RANDBETWEEN(off_min,off_max),RANDBETWEEN(on_min,on_max))/sr_div</f>
        <v>1.5</v>
      </c>
      <c r="H5813" s="3">
        <v>2.5</v>
      </c>
      <c r="I5813" s="3">
        <f>IF(HOUR(Sense_data[[#This Row],[SysTimeStamp]])&lt;12,I5812+$B$14,I5812-$B$14)</f>
        <v>16.341666666667734</v>
      </c>
    </row>
    <row r="5814" spans="1:9" x14ac:dyDescent="0.2">
      <c r="A5814" t="s">
        <v>20</v>
      </c>
      <c r="B5814" t="s">
        <v>22</v>
      </c>
      <c r="C5814" s="6">
        <f t="shared" si="95"/>
        <v>42182.067094923092</v>
      </c>
      <c r="D5814" t="s">
        <v>21</v>
      </c>
      <c r="E5814" s="6">
        <f>IF(Sense_data[[#This Row],[a_1State]]=D5813,E5813,Sense_data[[#This Row],[SysTimeStamp]])</f>
        <v>42182.067013904554</v>
      </c>
      <c r="F5814" s="3" t="str">
        <f>Sense_data[[#This Row],[a_1State]]&amp;TEXT(Sense_data[[#This Row],[StateInstanceTimestamp]],"#.######")</f>
        <v>Off42182.067014</v>
      </c>
      <c r="G5814" s="3">
        <f ca="1">IF(Sense_data[[#This Row],[a_1State]]="Off",RANDBETWEEN(off_min,off_max),RANDBETWEEN(on_min,on_max))/sr_div</f>
        <v>1.7</v>
      </c>
      <c r="H5814" s="3">
        <v>1.2</v>
      </c>
      <c r="I5814" s="3">
        <f>IF(HOUR(Sense_data[[#This Row],[SysTimeStamp]])&lt;12,I5813+$B$14,I5813-$B$14)</f>
        <v>16.341898148149216</v>
      </c>
    </row>
    <row r="5815" spans="1:9" x14ac:dyDescent="0.2">
      <c r="A5815" t="s">
        <v>20</v>
      </c>
      <c r="B5815" t="s">
        <v>22</v>
      </c>
      <c r="C5815" s="6">
        <f t="shared" si="95"/>
        <v>42182.067106497168</v>
      </c>
      <c r="D5815" t="s">
        <v>21</v>
      </c>
      <c r="E5815" s="6">
        <f>IF(Sense_data[[#This Row],[a_1State]]=D5814,E5814,Sense_data[[#This Row],[SysTimeStamp]])</f>
        <v>42182.067013904554</v>
      </c>
      <c r="F5815" s="3" t="str">
        <f>Sense_data[[#This Row],[a_1State]]&amp;TEXT(Sense_data[[#This Row],[StateInstanceTimestamp]],"#.######")</f>
        <v>Off42182.067014</v>
      </c>
      <c r="G5815" s="3">
        <f ca="1">IF(Sense_data[[#This Row],[a_1State]]="Off",RANDBETWEEN(off_min,off_max),RANDBETWEEN(on_min,on_max))/sr_div</f>
        <v>2.4</v>
      </c>
      <c r="H5815" s="3">
        <v>1.9</v>
      </c>
      <c r="I5815" s="3">
        <f>IF(HOUR(Sense_data[[#This Row],[SysTimeStamp]])&lt;12,I5814+$B$14,I5814-$B$14)</f>
        <v>16.342129629630698</v>
      </c>
    </row>
    <row r="5816" spans="1:9" x14ac:dyDescent="0.2">
      <c r="A5816" t="s">
        <v>20</v>
      </c>
      <c r="B5816" t="s">
        <v>22</v>
      </c>
      <c r="C5816" s="6">
        <f t="shared" si="95"/>
        <v>42182.067118071245</v>
      </c>
      <c r="D5816" t="s">
        <v>21</v>
      </c>
      <c r="E5816" s="6">
        <f>IF(Sense_data[[#This Row],[a_1State]]=D5815,E5815,Sense_data[[#This Row],[SysTimeStamp]])</f>
        <v>42182.067013904554</v>
      </c>
      <c r="F5816" s="3" t="str">
        <f>Sense_data[[#This Row],[a_1State]]&amp;TEXT(Sense_data[[#This Row],[StateInstanceTimestamp]],"#.######")</f>
        <v>Off42182.067014</v>
      </c>
      <c r="G5816" s="3">
        <f ca="1">IF(Sense_data[[#This Row],[a_1State]]="Off",RANDBETWEEN(off_min,off_max),RANDBETWEEN(on_min,on_max))/sr_div</f>
        <v>1.3</v>
      </c>
      <c r="H5816" s="3">
        <v>2.1</v>
      </c>
      <c r="I5816" s="3">
        <f>IF(HOUR(Sense_data[[#This Row],[SysTimeStamp]])&lt;12,I5815+$B$14,I5815-$B$14)</f>
        <v>16.342361111112179</v>
      </c>
    </row>
    <row r="5817" spans="1:9" x14ac:dyDescent="0.2">
      <c r="A5817" t="s">
        <v>20</v>
      </c>
      <c r="B5817" t="s">
        <v>22</v>
      </c>
      <c r="C5817" s="6">
        <f t="shared" si="95"/>
        <v>42182.067129645322</v>
      </c>
      <c r="D5817" t="s">
        <v>21</v>
      </c>
      <c r="E5817" s="6">
        <f>IF(Sense_data[[#This Row],[a_1State]]=D5816,E5816,Sense_data[[#This Row],[SysTimeStamp]])</f>
        <v>42182.067013904554</v>
      </c>
      <c r="F5817" s="3" t="str">
        <f>Sense_data[[#This Row],[a_1State]]&amp;TEXT(Sense_data[[#This Row],[StateInstanceTimestamp]],"#.######")</f>
        <v>Off42182.067014</v>
      </c>
      <c r="G5817" s="3">
        <f ca="1">IF(Sense_data[[#This Row],[a_1State]]="Off",RANDBETWEEN(off_min,off_max),RANDBETWEEN(on_min,on_max))/sr_div</f>
        <v>3</v>
      </c>
      <c r="H5817" s="3">
        <v>2.2999999999999998</v>
      </c>
      <c r="I5817" s="3">
        <f>IF(HOUR(Sense_data[[#This Row],[SysTimeStamp]])&lt;12,I5816+$B$14,I5816-$B$14)</f>
        <v>16.342592592593661</v>
      </c>
    </row>
    <row r="5818" spans="1:9" x14ac:dyDescent="0.2">
      <c r="A5818" t="s">
        <v>20</v>
      </c>
      <c r="B5818" t="s">
        <v>22</v>
      </c>
      <c r="C5818" s="6">
        <f t="shared" si="95"/>
        <v>42182.067141219399</v>
      </c>
      <c r="D5818" t="s">
        <v>21</v>
      </c>
      <c r="E5818" s="6">
        <f>IF(Sense_data[[#This Row],[a_1State]]=D5817,E5817,Sense_data[[#This Row],[SysTimeStamp]])</f>
        <v>42182.067013904554</v>
      </c>
      <c r="F5818" s="3" t="str">
        <f>Sense_data[[#This Row],[a_1State]]&amp;TEXT(Sense_data[[#This Row],[StateInstanceTimestamp]],"#.######")</f>
        <v>Off42182.067014</v>
      </c>
      <c r="G5818" s="3">
        <f ca="1">IF(Sense_data[[#This Row],[a_1State]]="Off",RANDBETWEEN(off_min,off_max),RANDBETWEEN(on_min,on_max))/sr_div</f>
        <v>2.7</v>
      </c>
      <c r="H5818" s="3">
        <v>1.9</v>
      </c>
      <c r="I5818" s="3">
        <f>IF(HOUR(Sense_data[[#This Row],[SysTimeStamp]])&lt;12,I5817+$B$14,I5817-$B$14)</f>
        <v>16.342824074075143</v>
      </c>
    </row>
    <row r="5819" spans="1:9" x14ac:dyDescent="0.2">
      <c r="A5819" t="s">
        <v>20</v>
      </c>
      <c r="B5819" t="s">
        <v>22</v>
      </c>
      <c r="C5819" s="6">
        <f t="shared" si="95"/>
        <v>42182.067152793476</v>
      </c>
      <c r="D5819" t="s">
        <v>21</v>
      </c>
      <c r="E5819" s="6">
        <f>IF(Sense_data[[#This Row],[a_1State]]=D5818,E5818,Sense_data[[#This Row],[SysTimeStamp]])</f>
        <v>42182.067013904554</v>
      </c>
      <c r="F5819" s="3" t="str">
        <f>Sense_data[[#This Row],[a_1State]]&amp;TEXT(Sense_data[[#This Row],[StateInstanceTimestamp]],"#.######")</f>
        <v>Off42182.067014</v>
      </c>
      <c r="G5819" s="3">
        <f ca="1">IF(Sense_data[[#This Row],[a_1State]]="Off",RANDBETWEEN(off_min,off_max),RANDBETWEEN(on_min,on_max))/sr_div</f>
        <v>2.7</v>
      </c>
      <c r="H5819" s="3">
        <v>1</v>
      </c>
      <c r="I5819" s="3">
        <f>IF(HOUR(Sense_data[[#This Row],[SysTimeStamp]])&lt;12,I5818+$B$14,I5818-$B$14)</f>
        <v>16.343055555556624</v>
      </c>
    </row>
    <row r="5820" spans="1:9" x14ac:dyDescent="0.2">
      <c r="A5820" t="s">
        <v>20</v>
      </c>
      <c r="B5820" t="s">
        <v>22</v>
      </c>
      <c r="C5820" s="6">
        <f t="shared" si="95"/>
        <v>42182.067164367552</v>
      </c>
      <c r="D5820" t="s">
        <v>21</v>
      </c>
      <c r="E5820" s="6">
        <f>IF(Sense_data[[#This Row],[a_1State]]=D5819,E5819,Sense_data[[#This Row],[SysTimeStamp]])</f>
        <v>42182.067013904554</v>
      </c>
      <c r="F5820" s="3" t="str">
        <f>Sense_data[[#This Row],[a_1State]]&amp;TEXT(Sense_data[[#This Row],[StateInstanceTimestamp]],"#.######")</f>
        <v>Off42182.067014</v>
      </c>
      <c r="G5820" s="3">
        <f ca="1">IF(Sense_data[[#This Row],[a_1State]]="Off",RANDBETWEEN(off_min,off_max),RANDBETWEEN(on_min,on_max))/sr_div</f>
        <v>1.9</v>
      </c>
      <c r="H5820" s="3">
        <v>1.1000000000000001</v>
      </c>
      <c r="I5820" s="3">
        <f>IF(HOUR(Sense_data[[#This Row],[SysTimeStamp]])&lt;12,I5819+$B$14,I5819-$B$14)</f>
        <v>16.343287037038106</v>
      </c>
    </row>
    <row r="5821" spans="1:9" x14ac:dyDescent="0.2">
      <c r="A5821" t="s">
        <v>20</v>
      </c>
      <c r="B5821" t="s">
        <v>22</v>
      </c>
      <c r="C5821" s="6">
        <f t="shared" si="95"/>
        <v>42182.067175941629</v>
      </c>
      <c r="D5821" t="s">
        <v>21</v>
      </c>
      <c r="E5821" s="6">
        <f>IF(Sense_data[[#This Row],[a_1State]]=D5820,E5820,Sense_data[[#This Row],[SysTimeStamp]])</f>
        <v>42182.067013904554</v>
      </c>
      <c r="F5821" s="3" t="str">
        <f>Sense_data[[#This Row],[a_1State]]&amp;TEXT(Sense_data[[#This Row],[StateInstanceTimestamp]],"#.######")</f>
        <v>Off42182.067014</v>
      </c>
      <c r="G5821" s="3">
        <f ca="1">IF(Sense_data[[#This Row],[a_1State]]="Off",RANDBETWEEN(off_min,off_max),RANDBETWEEN(on_min,on_max))/sr_div</f>
        <v>2.4</v>
      </c>
      <c r="H5821" s="3">
        <v>2.8</v>
      </c>
      <c r="I5821" s="3">
        <f>IF(HOUR(Sense_data[[#This Row],[SysTimeStamp]])&lt;12,I5820+$B$14,I5820-$B$14)</f>
        <v>16.343518518519588</v>
      </c>
    </row>
    <row r="5822" spans="1:9" x14ac:dyDescent="0.2">
      <c r="A5822" t="s">
        <v>20</v>
      </c>
      <c r="B5822" t="s">
        <v>22</v>
      </c>
      <c r="C5822" s="6">
        <f t="shared" si="95"/>
        <v>42182.067187515706</v>
      </c>
      <c r="D5822" t="s">
        <v>21</v>
      </c>
      <c r="E5822" s="6">
        <f>IF(Sense_data[[#This Row],[a_1State]]=D5821,E5821,Sense_data[[#This Row],[SysTimeStamp]])</f>
        <v>42182.067013904554</v>
      </c>
      <c r="F5822" s="3" t="str">
        <f>Sense_data[[#This Row],[a_1State]]&amp;TEXT(Sense_data[[#This Row],[StateInstanceTimestamp]],"#.######")</f>
        <v>Off42182.067014</v>
      </c>
      <c r="G5822" s="3">
        <f ca="1">IF(Sense_data[[#This Row],[a_1State]]="Off",RANDBETWEEN(off_min,off_max),RANDBETWEEN(on_min,on_max))/sr_div</f>
        <v>1</v>
      </c>
      <c r="H5822" s="3">
        <v>2.6</v>
      </c>
      <c r="I5822" s="3">
        <f>IF(HOUR(Sense_data[[#This Row],[SysTimeStamp]])&lt;12,I5821+$B$14,I5821-$B$14)</f>
        <v>16.343750000001069</v>
      </c>
    </row>
    <row r="5823" spans="1:9" x14ac:dyDescent="0.2">
      <c r="A5823" t="s">
        <v>20</v>
      </c>
      <c r="B5823" t="s">
        <v>22</v>
      </c>
      <c r="C5823" s="6">
        <f t="shared" si="95"/>
        <v>42182.067199089783</v>
      </c>
      <c r="D5823" t="s">
        <v>21</v>
      </c>
      <c r="E5823" s="6">
        <f>IF(Sense_data[[#This Row],[a_1State]]=D5822,E5822,Sense_data[[#This Row],[SysTimeStamp]])</f>
        <v>42182.067013904554</v>
      </c>
      <c r="F5823" s="3" t="str">
        <f>Sense_data[[#This Row],[a_1State]]&amp;TEXT(Sense_data[[#This Row],[StateInstanceTimestamp]],"#.######")</f>
        <v>Off42182.067014</v>
      </c>
      <c r="G5823" s="3">
        <f ca="1">IF(Sense_data[[#This Row],[a_1State]]="Off",RANDBETWEEN(off_min,off_max),RANDBETWEEN(on_min,on_max))/sr_div</f>
        <v>1.9</v>
      </c>
      <c r="H5823" s="3">
        <v>1.7</v>
      </c>
      <c r="I5823" s="3">
        <f>IF(HOUR(Sense_data[[#This Row],[SysTimeStamp]])&lt;12,I5822+$B$14,I5822-$B$14)</f>
        <v>16.343981481482551</v>
      </c>
    </row>
    <row r="5824" spans="1:9" x14ac:dyDescent="0.2">
      <c r="A5824" t="s">
        <v>20</v>
      </c>
      <c r="B5824" t="s">
        <v>22</v>
      </c>
      <c r="C5824" s="6">
        <f t="shared" si="95"/>
        <v>42182.067210663859</v>
      </c>
      <c r="D5824" t="s">
        <v>21</v>
      </c>
      <c r="E5824" s="6">
        <f>IF(Sense_data[[#This Row],[a_1State]]=D5823,E5823,Sense_data[[#This Row],[SysTimeStamp]])</f>
        <v>42182.067013904554</v>
      </c>
      <c r="F5824" s="3" t="str">
        <f>Sense_data[[#This Row],[a_1State]]&amp;TEXT(Sense_data[[#This Row],[StateInstanceTimestamp]],"#.######")</f>
        <v>Off42182.067014</v>
      </c>
      <c r="G5824" s="3">
        <f ca="1">IF(Sense_data[[#This Row],[a_1State]]="Off",RANDBETWEEN(off_min,off_max),RANDBETWEEN(on_min,on_max))/sr_div</f>
        <v>1.6</v>
      </c>
      <c r="H5824" s="3">
        <v>2.6</v>
      </c>
      <c r="I5824" s="3">
        <f>IF(HOUR(Sense_data[[#This Row],[SysTimeStamp]])&lt;12,I5823+$B$14,I5823-$B$14)</f>
        <v>16.344212962964033</v>
      </c>
    </row>
    <row r="5825" spans="1:9" x14ac:dyDescent="0.2">
      <c r="A5825" t="s">
        <v>20</v>
      </c>
      <c r="B5825" t="s">
        <v>22</v>
      </c>
      <c r="C5825" s="6">
        <f t="shared" si="95"/>
        <v>42182.067222237936</v>
      </c>
      <c r="D5825" t="s">
        <v>21</v>
      </c>
      <c r="E5825" s="6">
        <f>IF(Sense_data[[#This Row],[a_1State]]=D5824,E5824,Sense_data[[#This Row],[SysTimeStamp]])</f>
        <v>42182.067013904554</v>
      </c>
      <c r="F5825" s="3" t="str">
        <f>Sense_data[[#This Row],[a_1State]]&amp;TEXT(Sense_data[[#This Row],[StateInstanceTimestamp]],"#.######")</f>
        <v>Off42182.067014</v>
      </c>
      <c r="G5825" s="3">
        <f ca="1">IF(Sense_data[[#This Row],[a_1State]]="Off",RANDBETWEEN(off_min,off_max),RANDBETWEEN(on_min,on_max))/sr_div</f>
        <v>1.7</v>
      </c>
      <c r="H5825" s="3">
        <v>2.7</v>
      </c>
      <c r="I5825" s="3">
        <f>IF(HOUR(Sense_data[[#This Row],[SysTimeStamp]])&lt;12,I5824+$B$14,I5824-$B$14)</f>
        <v>16.344444444445514</v>
      </c>
    </row>
    <row r="5826" spans="1:9" x14ac:dyDescent="0.2">
      <c r="A5826" t="s">
        <v>20</v>
      </c>
      <c r="B5826" t="s">
        <v>22</v>
      </c>
      <c r="C5826" s="6">
        <f t="shared" si="95"/>
        <v>42182.067233812013</v>
      </c>
      <c r="D5826" t="s">
        <v>21</v>
      </c>
      <c r="E5826" s="6">
        <f>IF(Sense_data[[#This Row],[a_1State]]=D5825,E5825,Sense_data[[#This Row],[SysTimeStamp]])</f>
        <v>42182.067013904554</v>
      </c>
      <c r="F5826" s="3" t="str">
        <f>Sense_data[[#This Row],[a_1State]]&amp;TEXT(Sense_data[[#This Row],[StateInstanceTimestamp]],"#.######")</f>
        <v>Off42182.067014</v>
      </c>
      <c r="G5826" s="3">
        <f ca="1">IF(Sense_data[[#This Row],[a_1State]]="Off",RANDBETWEEN(off_min,off_max),RANDBETWEEN(on_min,on_max))/sr_div</f>
        <v>2</v>
      </c>
      <c r="H5826" s="3">
        <v>2.2000000000000002</v>
      </c>
      <c r="I5826" s="3">
        <f>IF(HOUR(Sense_data[[#This Row],[SysTimeStamp]])&lt;12,I5825+$B$14,I5825-$B$14)</f>
        <v>16.344675925926996</v>
      </c>
    </row>
    <row r="5827" spans="1:9" x14ac:dyDescent="0.2">
      <c r="A5827" t="s">
        <v>20</v>
      </c>
      <c r="B5827" t="s">
        <v>22</v>
      </c>
      <c r="C5827" s="6">
        <f t="shared" si="95"/>
        <v>42182.06724538609</v>
      </c>
      <c r="D5827" t="s">
        <v>21</v>
      </c>
      <c r="E5827" s="6">
        <f>IF(Sense_data[[#This Row],[a_1State]]=D5826,E5826,Sense_data[[#This Row],[SysTimeStamp]])</f>
        <v>42182.067013904554</v>
      </c>
      <c r="F5827" s="3" t="str">
        <f>Sense_data[[#This Row],[a_1State]]&amp;TEXT(Sense_data[[#This Row],[StateInstanceTimestamp]],"#.######")</f>
        <v>Off42182.067014</v>
      </c>
      <c r="G5827" s="3">
        <f ca="1">IF(Sense_data[[#This Row],[a_1State]]="Off",RANDBETWEEN(off_min,off_max),RANDBETWEEN(on_min,on_max))/sr_div</f>
        <v>2.8</v>
      </c>
      <c r="H5827" s="3">
        <v>3</v>
      </c>
      <c r="I5827" s="3">
        <f>IF(HOUR(Sense_data[[#This Row],[SysTimeStamp]])&lt;12,I5826+$B$14,I5826-$B$14)</f>
        <v>16.344907407408478</v>
      </c>
    </row>
    <row r="5828" spans="1:9" x14ac:dyDescent="0.2">
      <c r="A5828" t="s">
        <v>20</v>
      </c>
      <c r="B5828" t="s">
        <v>22</v>
      </c>
      <c r="C5828" s="6">
        <f t="shared" si="95"/>
        <v>42182.067256960167</v>
      </c>
      <c r="D5828" t="s">
        <v>21</v>
      </c>
      <c r="E5828" s="6">
        <f>IF(Sense_data[[#This Row],[a_1State]]=D5827,E5827,Sense_data[[#This Row],[SysTimeStamp]])</f>
        <v>42182.067013904554</v>
      </c>
      <c r="F5828" s="3" t="str">
        <f>Sense_data[[#This Row],[a_1State]]&amp;TEXT(Sense_data[[#This Row],[StateInstanceTimestamp]],"#.######")</f>
        <v>Off42182.067014</v>
      </c>
      <c r="G5828" s="3">
        <f ca="1">IF(Sense_data[[#This Row],[a_1State]]="Off",RANDBETWEEN(off_min,off_max),RANDBETWEEN(on_min,on_max))/sr_div</f>
        <v>1.3</v>
      </c>
      <c r="H5828" s="3">
        <v>2.2999999999999998</v>
      </c>
      <c r="I5828" s="3">
        <f>IF(HOUR(Sense_data[[#This Row],[SysTimeStamp]])&lt;12,I5827+$B$14,I5827-$B$14)</f>
        <v>16.345138888889959</v>
      </c>
    </row>
    <row r="5829" spans="1:9" x14ac:dyDescent="0.2">
      <c r="A5829" t="s">
        <v>20</v>
      </c>
      <c r="B5829" t="s">
        <v>22</v>
      </c>
      <c r="C5829" s="6">
        <f t="shared" si="95"/>
        <v>42182.067268534243</v>
      </c>
      <c r="D5829" t="s">
        <v>21</v>
      </c>
      <c r="E5829" s="6">
        <f>IF(Sense_data[[#This Row],[a_1State]]=D5828,E5828,Sense_data[[#This Row],[SysTimeStamp]])</f>
        <v>42182.067013904554</v>
      </c>
      <c r="F5829" s="3" t="str">
        <f>Sense_data[[#This Row],[a_1State]]&amp;TEXT(Sense_data[[#This Row],[StateInstanceTimestamp]],"#.######")</f>
        <v>Off42182.067014</v>
      </c>
      <c r="G5829" s="3">
        <f ca="1">IF(Sense_data[[#This Row],[a_1State]]="Off",RANDBETWEEN(off_min,off_max),RANDBETWEEN(on_min,on_max))/sr_div</f>
        <v>2.7</v>
      </c>
      <c r="H5829" s="3">
        <v>1.6</v>
      </c>
      <c r="I5829" s="3">
        <f>IF(HOUR(Sense_data[[#This Row],[SysTimeStamp]])&lt;12,I5828+$B$14,I5828-$B$14)</f>
        <v>16.345370370371441</v>
      </c>
    </row>
    <row r="5830" spans="1:9" x14ac:dyDescent="0.2">
      <c r="A5830" t="s">
        <v>20</v>
      </c>
      <c r="B5830" t="s">
        <v>22</v>
      </c>
      <c r="C5830" s="6">
        <f t="shared" si="95"/>
        <v>42182.06728010832</v>
      </c>
      <c r="D5830" t="s">
        <v>21</v>
      </c>
      <c r="E5830" s="6">
        <f>IF(Sense_data[[#This Row],[a_1State]]=D5829,E5829,Sense_data[[#This Row],[SysTimeStamp]])</f>
        <v>42182.067013904554</v>
      </c>
      <c r="F5830" s="3" t="str">
        <f>Sense_data[[#This Row],[a_1State]]&amp;TEXT(Sense_data[[#This Row],[StateInstanceTimestamp]],"#.######")</f>
        <v>Off42182.067014</v>
      </c>
      <c r="G5830" s="3">
        <f ca="1">IF(Sense_data[[#This Row],[a_1State]]="Off",RANDBETWEEN(off_min,off_max),RANDBETWEEN(on_min,on_max))/sr_div</f>
        <v>2.1</v>
      </c>
      <c r="H5830" s="3">
        <v>2.6</v>
      </c>
      <c r="I5830" s="3">
        <f>IF(HOUR(Sense_data[[#This Row],[SysTimeStamp]])&lt;12,I5829+$B$14,I5829-$B$14)</f>
        <v>16.345601851852923</v>
      </c>
    </row>
    <row r="5831" spans="1:9" x14ac:dyDescent="0.2">
      <c r="A5831" t="s">
        <v>20</v>
      </c>
      <c r="B5831" t="s">
        <v>22</v>
      </c>
      <c r="C5831" s="6">
        <f t="shared" si="95"/>
        <v>42182.067291682397</v>
      </c>
      <c r="D5831" t="s">
        <v>21</v>
      </c>
      <c r="E5831" s="6">
        <f>IF(Sense_data[[#This Row],[a_1State]]=D5830,E5830,Sense_data[[#This Row],[SysTimeStamp]])</f>
        <v>42182.067013904554</v>
      </c>
      <c r="F5831" s="3" t="str">
        <f>Sense_data[[#This Row],[a_1State]]&amp;TEXT(Sense_data[[#This Row],[StateInstanceTimestamp]],"#.######")</f>
        <v>Off42182.067014</v>
      </c>
      <c r="G5831" s="3">
        <f ca="1">IF(Sense_data[[#This Row],[a_1State]]="Off",RANDBETWEEN(off_min,off_max),RANDBETWEEN(on_min,on_max))/sr_div</f>
        <v>2.5</v>
      </c>
      <c r="H5831" s="3">
        <v>2</v>
      </c>
      <c r="I5831" s="3">
        <f>IF(HOUR(Sense_data[[#This Row],[SysTimeStamp]])&lt;12,I5830+$B$14,I5830-$B$14)</f>
        <v>16.345833333334404</v>
      </c>
    </row>
    <row r="5832" spans="1:9" x14ac:dyDescent="0.2">
      <c r="A5832" t="s">
        <v>20</v>
      </c>
      <c r="B5832" t="s">
        <v>22</v>
      </c>
      <c r="C5832" s="6">
        <f t="shared" si="95"/>
        <v>42182.067303256474</v>
      </c>
      <c r="D5832" t="s">
        <v>21</v>
      </c>
      <c r="E5832" s="6">
        <f>IF(Sense_data[[#This Row],[a_1State]]=D5831,E5831,Sense_data[[#This Row],[SysTimeStamp]])</f>
        <v>42182.067013904554</v>
      </c>
      <c r="F5832" s="3" t="str">
        <f>Sense_data[[#This Row],[a_1State]]&amp;TEXT(Sense_data[[#This Row],[StateInstanceTimestamp]],"#.######")</f>
        <v>Off42182.067014</v>
      </c>
      <c r="G5832" s="3">
        <f ca="1">IF(Sense_data[[#This Row],[a_1State]]="Off",RANDBETWEEN(off_min,off_max),RANDBETWEEN(on_min,on_max))/sr_div</f>
        <v>1.7</v>
      </c>
      <c r="H5832" s="3">
        <v>1.3</v>
      </c>
      <c r="I5832" s="3">
        <f>IF(HOUR(Sense_data[[#This Row],[SysTimeStamp]])&lt;12,I5831+$B$14,I5831-$B$14)</f>
        <v>16.346064814815886</v>
      </c>
    </row>
    <row r="5833" spans="1:9" x14ac:dyDescent="0.2">
      <c r="A5833" t="s">
        <v>20</v>
      </c>
      <c r="B5833" t="s">
        <v>22</v>
      </c>
      <c r="C5833" s="6">
        <f t="shared" si="95"/>
        <v>42182.06731483055</v>
      </c>
      <c r="D5833" t="s">
        <v>21</v>
      </c>
      <c r="E5833" s="6">
        <f>IF(Sense_data[[#This Row],[a_1State]]=D5832,E5832,Sense_data[[#This Row],[SysTimeStamp]])</f>
        <v>42182.067013904554</v>
      </c>
      <c r="F5833" s="3" t="str">
        <f>Sense_data[[#This Row],[a_1State]]&amp;TEXT(Sense_data[[#This Row],[StateInstanceTimestamp]],"#.######")</f>
        <v>Off42182.067014</v>
      </c>
      <c r="G5833" s="3">
        <f ca="1">IF(Sense_data[[#This Row],[a_1State]]="Off",RANDBETWEEN(off_min,off_max),RANDBETWEEN(on_min,on_max))/sr_div</f>
        <v>2.2999999999999998</v>
      </c>
      <c r="H5833" s="3">
        <v>1.8</v>
      </c>
      <c r="I5833" s="3">
        <f>IF(HOUR(Sense_data[[#This Row],[SysTimeStamp]])&lt;12,I5832+$B$14,I5832-$B$14)</f>
        <v>16.346296296297368</v>
      </c>
    </row>
    <row r="5834" spans="1:9" x14ac:dyDescent="0.2">
      <c r="A5834" t="s">
        <v>20</v>
      </c>
      <c r="B5834" t="s">
        <v>22</v>
      </c>
      <c r="C5834" s="6">
        <f t="shared" si="95"/>
        <v>42182.067326404627</v>
      </c>
      <c r="D5834" t="s">
        <v>21</v>
      </c>
      <c r="E5834" s="6">
        <f>IF(Sense_data[[#This Row],[a_1State]]=D5833,E5833,Sense_data[[#This Row],[SysTimeStamp]])</f>
        <v>42182.067013904554</v>
      </c>
      <c r="F5834" s="3" t="str">
        <f>Sense_data[[#This Row],[a_1State]]&amp;TEXT(Sense_data[[#This Row],[StateInstanceTimestamp]],"#.######")</f>
        <v>Off42182.067014</v>
      </c>
      <c r="G5834" s="3">
        <f ca="1">IF(Sense_data[[#This Row],[a_1State]]="Off",RANDBETWEEN(off_min,off_max),RANDBETWEEN(on_min,on_max))/sr_div</f>
        <v>1.4</v>
      </c>
      <c r="H5834" s="3">
        <v>2.2999999999999998</v>
      </c>
      <c r="I5834" s="3">
        <f>IF(HOUR(Sense_data[[#This Row],[SysTimeStamp]])&lt;12,I5833+$B$14,I5833-$B$14)</f>
        <v>16.346527777778849</v>
      </c>
    </row>
    <row r="5835" spans="1:9" x14ac:dyDescent="0.2">
      <c r="A5835" t="s">
        <v>20</v>
      </c>
      <c r="B5835" t="s">
        <v>22</v>
      </c>
      <c r="C5835" s="6">
        <f t="shared" si="95"/>
        <v>42182.067337978704</v>
      </c>
      <c r="D5835" t="s">
        <v>21</v>
      </c>
      <c r="E5835" s="6">
        <f>IF(Sense_data[[#This Row],[a_1State]]=D5834,E5834,Sense_data[[#This Row],[SysTimeStamp]])</f>
        <v>42182.067013904554</v>
      </c>
      <c r="F5835" s="3" t="str">
        <f>Sense_data[[#This Row],[a_1State]]&amp;TEXT(Sense_data[[#This Row],[StateInstanceTimestamp]],"#.######")</f>
        <v>Off42182.067014</v>
      </c>
      <c r="G5835" s="3">
        <f ca="1">IF(Sense_data[[#This Row],[a_1State]]="Off",RANDBETWEEN(off_min,off_max),RANDBETWEEN(on_min,on_max))/sr_div</f>
        <v>1.5</v>
      </c>
      <c r="H5835" s="3">
        <v>1.3</v>
      </c>
      <c r="I5835" s="3">
        <f>IF(HOUR(Sense_data[[#This Row],[SysTimeStamp]])&lt;12,I5834+$B$14,I5834-$B$14)</f>
        <v>16.346759259260331</v>
      </c>
    </row>
    <row r="5836" spans="1:9" x14ac:dyDescent="0.2">
      <c r="A5836" t="s">
        <v>20</v>
      </c>
      <c r="B5836" t="s">
        <v>22</v>
      </c>
      <c r="C5836" s="6">
        <f t="shared" si="95"/>
        <v>42182.067349552781</v>
      </c>
      <c r="D5836" t="s">
        <v>21</v>
      </c>
      <c r="E5836" s="6">
        <f>IF(Sense_data[[#This Row],[a_1State]]=D5835,E5835,Sense_data[[#This Row],[SysTimeStamp]])</f>
        <v>42182.067013904554</v>
      </c>
      <c r="F5836" s="3" t="str">
        <f>Sense_data[[#This Row],[a_1State]]&amp;TEXT(Sense_data[[#This Row],[StateInstanceTimestamp]],"#.######")</f>
        <v>Off42182.067014</v>
      </c>
      <c r="G5836" s="3">
        <f ca="1">IF(Sense_data[[#This Row],[a_1State]]="Off",RANDBETWEEN(off_min,off_max),RANDBETWEEN(on_min,on_max))/sr_div</f>
        <v>1.2</v>
      </c>
      <c r="H5836" s="3">
        <v>1.4</v>
      </c>
      <c r="I5836" s="3">
        <f>IF(HOUR(Sense_data[[#This Row],[SysTimeStamp]])&lt;12,I5835+$B$14,I5835-$B$14)</f>
        <v>16.346990740741813</v>
      </c>
    </row>
    <row r="5837" spans="1:9" x14ac:dyDescent="0.2">
      <c r="A5837" t="s">
        <v>20</v>
      </c>
      <c r="B5837" t="s">
        <v>22</v>
      </c>
      <c r="C5837" s="6">
        <f t="shared" si="95"/>
        <v>42182.067361126858</v>
      </c>
      <c r="D5837" t="s">
        <v>21</v>
      </c>
      <c r="E5837" s="6">
        <f>IF(Sense_data[[#This Row],[a_1State]]=D5836,E5836,Sense_data[[#This Row],[SysTimeStamp]])</f>
        <v>42182.067013904554</v>
      </c>
      <c r="F5837" s="3" t="str">
        <f>Sense_data[[#This Row],[a_1State]]&amp;TEXT(Sense_data[[#This Row],[StateInstanceTimestamp]],"#.######")</f>
        <v>Off42182.067014</v>
      </c>
      <c r="G5837" s="3">
        <f ca="1">IF(Sense_data[[#This Row],[a_1State]]="Off",RANDBETWEEN(off_min,off_max),RANDBETWEEN(on_min,on_max))/sr_div</f>
        <v>2</v>
      </c>
      <c r="H5837" s="3">
        <v>1.1000000000000001</v>
      </c>
      <c r="I5837" s="3">
        <f>IF(HOUR(Sense_data[[#This Row],[SysTimeStamp]])&lt;12,I5836+$B$14,I5836-$B$14)</f>
        <v>16.347222222223294</v>
      </c>
    </row>
    <row r="5838" spans="1:9" x14ac:dyDescent="0.2">
      <c r="A5838" t="s">
        <v>20</v>
      </c>
      <c r="B5838" t="s">
        <v>22</v>
      </c>
      <c r="C5838" s="6">
        <f t="shared" si="95"/>
        <v>42182.067372700934</v>
      </c>
      <c r="D5838" t="s">
        <v>21</v>
      </c>
      <c r="E5838" s="6">
        <f>IF(Sense_data[[#This Row],[a_1State]]=D5837,E5837,Sense_data[[#This Row],[SysTimeStamp]])</f>
        <v>42182.067013904554</v>
      </c>
      <c r="F5838" s="3" t="str">
        <f>Sense_data[[#This Row],[a_1State]]&amp;TEXT(Sense_data[[#This Row],[StateInstanceTimestamp]],"#.######")</f>
        <v>Off42182.067014</v>
      </c>
      <c r="G5838" s="3">
        <f ca="1">IF(Sense_data[[#This Row],[a_1State]]="Off",RANDBETWEEN(off_min,off_max),RANDBETWEEN(on_min,on_max))/sr_div</f>
        <v>1.9</v>
      </c>
      <c r="H5838" s="3">
        <v>2</v>
      </c>
      <c r="I5838" s="3">
        <f>IF(HOUR(Sense_data[[#This Row],[SysTimeStamp]])&lt;12,I5837+$B$14,I5837-$B$14)</f>
        <v>16.347453703704776</v>
      </c>
    </row>
    <row r="5839" spans="1:9" x14ac:dyDescent="0.2">
      <c r="A5839" t="s">
        <v>20</v>
      </c>
      <c r="B5839" t="s">
        <v>22</v>
      </c>
      <c r="C5839" s="6">
        <f t="shared" si="95"/>
        <v>42182.067384275011</v>
      </c>
      <c r="D5839" t="s">
        <v>21</v>
      </c>
      <c r="E5839" s="6">
        <f>IF(Sense_data[[#This Row],[a_1State]]=D5838,E5838,Sense_data[[#This Row],[SysTimeStamp]])</f>
        <v>42182.067013904554</v>
      </c>
      <c r="F5839" s="3" t="str">
        <f>Sense_data[[#This Row],[a_1State]]&amp;TEXT(Sense_data[[#This Row],[StateInstanceTimestamp]],"#.######")</f>
        <v>Off42182.067014</v>
      </c>
      <c r="G5839" s="3">
        <f ca="1">IF(Sense_data[[#This Row],[a_1State]]="Off",RANDBETWEEN(off_min,off_max),RANDBETWEEN(on_min,on_max))/sr_div</f>
        <v>2.8</v>
      </c>
      <c r="H5839" s="3">
        <v>1.5</v>
      </c>
      <c r="I5839" s="3">
        <f>IF(HOUR(Sense_data[[#This Row],[SysTimeStamp]])&lt;12,I5838+$B$14,I5838-$B$14)</f>
        <v>16.347685185186258</v>
      </c>
    </row>
    <row r="5840" spans="1:9" x14ac:dyDescent="0.2">
      <c r="A5840" t="s">
        <v>20</v>
      </c>
      <c r="B5840" t="s">
        <v>22</v>
      </c>
      <c r="C5840" s="6">
        <f t="shared" si="95"/>
        <v>42182.067395849088</v>
      </c>
      <c r="D5840" t="s">
        <v>21</v>
      </c>
      <c r="E5840" s="6">
        <f>IF(Sense_data[[#This Row],[a_1State]]=D5839,E5839,Sense_data[[#This Row],[SysTimeStamp]])</f>
        <v>42182.067013904554</v>
      </c>
      <c r="F5840" s="3" t="str">
        <f>Sense_data[[#This Row],[a_1State]]&amp;TEXT(Sense_data[[#This Row],[StateInstanceTimestamp]],"#.######")</f>
        <v>Off42182.067014</v>
      </c>
      <c r="G5840" s="3">
        <f ca="1">IF(Sense_data[[#This Row],[a_1State]]="Off",RANDBETWEEN(off_min,off_max),RANDBETWEEN(on_min,on_max))/sr_div</f>
        <v>1.9</v>
      </c>
      <c r="H5840" s="3">
        <v>2.4</v>
      </c>
      <c r="I5840" s="3">
        <f>IF(HOUR(Sense_data[[#This Row],[SysTimeStamp]])&lt;12,I5839+$B$14,I5839-$B$14)</f>
        <v>16.347916666667739</v>
      </c>
    </row>
    <row r="5841" spans="1:9" x14ac:dyDescent="0.2">
      <c r="A5841" t="s">
        <v>20</v>
      </c>
      <c r="B5841" t="s">
        <v>22</v>
      </c>
      <c r="C5841" s="6">
        <f t="shared" si="95"/>
        <v>42182.067407423165</v>
      </c>
      <c r="D5841" t="s">
        <v>21</v>
      </c>
      <c r="E5841" s="6">
        <f>IF(Sense_data[[#This Row],[a_1State]]=D5840,E5840,Sense_data[[#This Row],[SysTimeStamp]])</f>
        <v>42182.067013904554</v>
      </c>
      <c r="F5841" s="3" t="str">
        <f>Sense_data[[#This Row],[a_1State]]&amp;TEXT(Sense_data[[#This Row],[StateInstanceTimestamp]],"#.######")</f>
        <v>Off42182.067014</v>
      </c>
      <c r="G5841" s="3">
        <f ca="1">IF(Sense_data[[#This Row],[a_1State]]="Off",RANDBETWEEN(off_min,off_max),RANDBETWEEN(on_min,on_max))/sr_div</f>
        <v>2.1</v>
      </c>
      <c r="H5841" s="3">
        <v>3</v>
      </c>
      <c r="I5841" s="3">
        <f>IF(HOUR(Sense_data[[#This Row],[SysTimeStamp]])&lt;12,I5840+$B$14,I5840-$B$14)</f>
        <v>16.348148148149221</v>
      </c>
    </row>
    <row r="5842" spans="1:9" x14ac:dyDescent="0.2">
      <c r="A5842" t="s">
        <v>20</v>
      </c>
      <c r="B5842" t="s">
        <v>22</v>
      </c>
      <c r="C5842" s="6">
        <f t="shared" si="95"/>
        <v>42182.067418997241</v>
      </c>
      <c r="D5842" t="s">
        <v>21</v>
      </c>
      <c r="E5842" s="6">
        <f>IF(Sense_data[[#This Row],[a_1State]]=D5841,E5841,Sense_data[[#This Row],[SysTimeStamp]])</f>
        <v>42182.067013904554</v>
      </c>
      <c r="F5842" s="3" t="str">
        <f>Sense_data[[#This Row],[a_1State]]&amp;TEXT(Sense_data[[#This Row],[StateInstanceTimestamp]],"#.######")</f>
        <v>Off42182.067014</v>
      </c>
      <c r="G5842" s="3">
        <f ca="1">IF(Sense_data[[#This Row],[a_1State]]="Off",RANDBETWEEN(off_min,off_max),RANDBETWEEN(on_min,on_max))/sr_div</f>
        <v>1.9</v>
      </c>
      <c r="H5842" s="3">
        <v>3</v>
      </c>
      <c r="I5842" s="3">
        <f>IF(HOUR(Sense_data[[#This Row],[SysTimeStamp]])&lt;12,I5841+$B$14,I5841-$B$14)</f>
        <v>16.348379629630703</v>
      </c>
    </row>
    <row r="5843" spans="1:9" x14ac:dyDescent="0.2">
      <c r="A5843" t="s">
        <v>20</v>
      </c>
      <c r="B5843" t="s">
        <v>22</v>
      </c>
      <c r="C5843" s="6">
        <f t="shared" si="95"/>
        <v>42182.067430571318</v>
      </c>
      <c r="D5843" t="s">
        <v>21</v>
      </c>
      <c r="E5843" s="6">
        <f>IF(Sense_data[[#This Row],[a_1State]]=D5842,E5842,Sense_data[[#This Row],[SysTimeStamp]])</f>
        <v>42182.067013904554</v>
      </c>
      <c r="F5843" s="3" t="str">
        <f>Sense_data[[#This Row],[a_1State]]&amp;TEXT(Sense_data[[#This Row],[StateInstanceTimestamp]],"#.######")</f>
        <v>Off42182.067014</v>
      </c>
      <c r="G5843" s="3">
        <f ca="1">IF(Sense_data[[#This Row],[a_1State]]="Off",RANDBETWEEN(off_min,off_max),RANDBETWEEN(on_min,on_max))/sr_div</f>
        <v>1.3</v>
      </c>
      <c r="H5843" s="3">
        <v>2.5</v>
      </c>
      <c r="I5843" s="3">
        <f>IF(HOUR(Sense_data[[#This Row],[SysTimeStamp]])&lt;12,I5842+$B$14,I5842-$B$14)</f>
        <v>16.348611111112184</v>
      </c>
    </row>
    <row r="5844" spans="1:9" x14ac:dyDescent="0.2">
      <c r="A5844" t="s">
        <v>20</v>
      </c>
      <c r="B5844" t="s">
        <v>22</v>
      </c>
      <c r="C5844" s="6">
        <f t="shared" si="95"/>
        <v>42182.067442145395</v>
      </c>
      <c r="D5844" t="s">
        <v>21</v>
      </c>
      <c r="E5844" s="6">
        <f>IF(Sense_data[[#This Row],[a_1State]]=D5843,E5843,Sense_data[[#This Row],[SysTimeStamp]])</f>
        <v>42182.067013904554</v>
      </c>
      <c r="F5844" s="3" t="str">
        <f>Sense_data[[#This Row],[a_1State]]&amp;TEXT(Sense_data[[#This Row],[StateInstanceTimestamp]],"#.######")</f>
        <v>Off42182.067014</v>
      </c>
      <c r="G5844" s="3">
        <f ca="1">IF(Sense_data[[#This Row],[a_1State]]="Off",RANDBETWEEN(off_min,off_max),RANDBETWEEN(on_min,on_max))/sr_div</f>
        <v>1.5</v>
      </c>
      <c r="H5844" s="3">
        <v>1</v>
      </c>
      <c r="I5844" s="3">
        <f>IF(HOUR(Sense_data[[#This Row],[SysTimeStamp]])&lt;12,I5843+$B$14,I5843-$B$14)</f>
        <v>16.348842592593666</v>
      </c>
    </row>
    <row r="5845" spans="1:9" x14ac:dyDescent="0.2">
      <c r="A5845" t="s">
        <v>20</v>
      </c>
      <c r="B5845" t="s">
        <v>22</v>
      </c>
      <c r="C5845" s="6">
        <f t="shared" si="95"/>
        <v>42182.067453719472</v>
      </c>
      <c r="D5845" t="s">
        <v>21</v>
      </c>
      <c r="E5845" s="6">
        <f>IF(Sense_data[[#This Row],[a_1State]]=D5844,E5844,Sense_data[[#This Row],[SysTimeStamp]])</f>
        <v>42182.067013904554</v>
      </c>
      <c r="F5845" s="3" t="str">
        <f>Sense_data[[#This Row],[a_1State]]&amp;TEXT(Sense_data[[#This Row],[StateInstanceTimestamp]],"#.######")</f>
        <v>Off42182.067014</v>
      </c>
      <c r="G5845" s="3">
        <f ca="1">IF(Sense_data[[#This Row],[a_1State]]="Off",RANDBETWEEN(off_min,off_max),RANDBETWEEN(on_min,on_max))/sr_div</f>
        <v>1.3</v>
      </c>
      <c r="H5845" s="3">
        <v>3</v>
      </c>
      <c r="I5845" s="3">
        <f>IF(HOUR(Sense_data[[#This Row],[SysTimeStamp]])&lt;12,I5844+$B$14,I5844-$B$14)</f>
        <v>16.349074074075148</v>
      </c>
    </row>
    <row r="5846" spans="1:9" x14ac:dyDescent="0.2">
      <c r="A5846" t="s">
        <v>20</v>
      </c>
      <c r="B5846" t="s">
        <v>22</v>
      </c>
      <c r="C5846" s="6">
        <f t="shared" si="95"/>
        <v>42182.067465293549</v>
      </c>
      <c r="D5846" t="s">
        <v>21</v>
      </c>
      <c r="E5846" s="6">
        <f>IF(Sense_data[[#This Row],[a_1State]]=D5845,E5845,Sense_data[[#This Row],[SysTimeStamp]])</f>
        <v>42182.067013904554</v>
      </c>
      <c r="F5846" s="3" t="str">
        <f>Sense_data[[#This Row],[a_1State]]&amp;TEXT(Sense_data[[#This Row],[StateInstanceTimestamp]],"#.######")</f>
        <v>Off42182.067014</v>
      </c>
      <c r="G5846" s="3">
        <f ca="1">IF(Sense_data[[#This Row],[a_1State]]="Off",RANDBETWEEN(off_min,off_max),RANDBETWEEN(on_min,on_max))/sr_div</f>
        <v>2.1</v>
      </c>
      <c r="H5846" s="3">
        <v>1</v>
      </c>
      <c r="I5846" s="3">
        <f>IF(HOUR(Sense_data[[#This Row],[SysTimeStamp]])&lt;12,I5845+$B$14,I5845-$B$14)</f>
        <v>16.349305555556629</v>
      </c>
    </row>
    <row r="5847" spans="1:9" x14ac:dyDescent="0.2">
      <c r="A5847" t="s">
        <v>20</v>
      </c>
      <c r="B5847" t="s">
        <v>22</v>
      </c>
      <c r="C5847" s="6">
        <f t="shared" si="95"/>
        <v>42182.067476867625</v>
      </c>
      <c r="D5847" t="s">
        <v>21</v>
      </c>
      <c r="E5847" s="6">
        <f>IF(Sense_data[[#This Row],[a_1State]]=D5846,E5846,Sense_data[[#This Row],[SysTimeStamp]])</f>
        <v>42182.067013904554</v>
      </c>
      <c r="F5847" s="3" t="str">
        <f>Sense_data[[#This Row],[a_1State]]&amp;TEXT(Sense_data[[#This Row],[StateInstanceTimestamp]],"#.######")</f>
        <v>Off42182.067014</v>
      </c>
      <c r="G5847" s="3">
        <f ca="1">IF(Sense_data[[#This Row],[a_1State]]="Off",RANDBETWEEN(off_min,off_max),RANDBETWEEN(on_min,on_max))/sr_div</f>
        <v>1.3</v>
      </c>
      <c r="H5847" s="3">
        <v>1.7</v>
      </c>
      <c r="I5847" s="3">
        <f>IF(HOUR(Sense_data[[#This Row],[SysTimeStamp]])&lt;12,I5846+$B$14,I5846-$B$14)</f>
        <v>16.349537037038111</v>
      </c>
    </row>
    <row r="5848" spans="1:9" x14ac:dyDescent="0.2">
      <c r="A5848" t="s">
        <v>20</v>
      </c>
      <c r="B5848" t="s">
        <v>22</v>
      </c>
      <c r="C5848" s="6">
        <f t="shared" si="95"/>
        <v>42182.067488441702</v>
      </c>
      <c r="D5848" t="s">
        <v>21</v>
      </c>
      <c r="E5848" s="6">
        <f>IF(Sense_data[[#This Row],[a_1State]]=D5847,E5847,Sense_data[[#This Row],[SysTimeStamp]])</f>
        <v>42182.067013904554</v>
      </c>
      <c r="F5848" s="3" t="str">
        <f>Sense_data[[#This Row],[a_1State]]&amp;TEXT(Sense_data[[#This Row],[StateInstanceTimestamp]],"#.######")</f>
        <v>Off42182.067014</v>
      </c>
      <c r="G5848" s="3">
        <f ca="1">IF(Sense_data[[#This Row],[a_1State]]="Off",RANDBETWEEN(off_min,off_max),RANDBETWEEN(on_min,on_max))/sr_div</f>
        <v>1</v>
      </c>
      <c r="H5848" s="3">
        <v>2.7</v>
      </c>
      <c r="I5848" s="3">
        <f>IF(HOUR(Sense_data[[#This Row],[SysTimeStamp]])&lt;12,I5847+$B$14,I5847-$B$14)</f>
        <v>16.349768518519593</v>
      </c>
    </row>
    <row r="5849" spans="1:9" x14ac:dyDescent="0.2">
      <c r="A5849" t="s">
        <v>20</v>
      </c>
      <c r="B5849" t="s">
        <v>22</v>
      </c>
      <c r="C5849" s="6">
        <f t="shared" si="95"/>
        <v>42182.067500015779</v>
      </c>
      <c r="D5849" t="s">
        <v>21</v>
      </c>
      <c r="E5849" s="6">
        <f>IF(Sense_data[[#This Row],[a_1State]]=D5848,E5848,Sense_data[[#This Row],[SysTimeStamp]])</f>
        <v>42182.067013904554</v>
      </c>
      <c r="F5849" s="3" t="str">
        <f>Sense_data[[#This Row],[a_1State]]&amp;TEXT(Sense_data[[#This Row],[StateInstanceTimestamp]],"#.######")</f>
        <v>Off42182.067014</v>
      </c>
      <c r="G5849" s="3">
        <f ca="1">IF(Sense_data[[#This Row],[a_1State]]="Off",RANDBETWEEN(off_min,off_max),RANDBETWEEN(on_min,on_max))/sr_div</f>
        <v>1.5</v>
      </c>
      <c r="H5849" s="3">
        <v>2.9</v>
      </c>
      <c r="I5849" s="3">
        <f>IF(HOUR(Sense_data[[#This Row],[SysTimeStamp]])&lt;12,I5848+$B$14,I5848-$B$14)</f>
        <v>16.350000000001074</v>
      </c>
    </row>
    <row r="5850" spans="1:9" x14ac:dyDescent="0.2">
      <c r="A5850" t="s">
        <v>20</v>
      </c>
      <c r="B5850" t="s">
        <v>22</v>
      </c>
      <c r="C5850" s="6">
        <f t="shared" si="95"/>
        <v>42182.067511589856</v>
      </c>
      <c r="D5850" t="s">
        <v>21</v>
      </c>
      <c r="E5850" s="6">
        <f>IF(Sense_data[[#This Row],[a_1State]]=D5849,E5849,Sense_data[[#This Row],[SysTimeStamp]])</f>
        <v>42182.067013904554</v>
      </c>
      <c r="F5850" s="3" t="str">
        <f>Sense_data[[#This Row],[a_1State]]&amp;TEXT(Sense_data[[#This Row],[StateInstanceTimestamp]],"#.######")</f>
        <v>Off42182.067014</v>
      </c>
      <c r="G5850" s="3">
        <f ca="1">IF(Sense_data[[#This Row],[a_1State]]="Off",RANDBETWEEN(off_min,off_max),RANDBETWEEN(on_min,on_max))/sr_div</f>
        <v>1.8</v>
      </c>
      <c r="H5850" s="3">
        <v>1.6</v>
      </c>
      <c r="I5850" s="3">
        <f>IF(HOUR(Sense_data[[#This Row],[SysTimeStamp]])&lt;12,I5849+$B$14,I5849-$B$14)</f>
        <v>16.350231481482556</v>
      </c>
    </row>
    <row r="5851" spans="1:9" x14ac:dyDescent="0.2">
      <c r="A5851" t="s">
        <v>20</v>
      </c>
      <c r="B5851" t="s">
        <v>22</v>
      </c>
      <c r="C5851" s="6">
        <f t="shared" si="95"/>
        <v>42182.067523163932</v>
      </c>
      <c r="D5851" t="s">
        <v>21</v>
      </c>
      <c r="E5851" s="6">
        <f>IF(Sense_data[[#This Row],[a_1State]]=D5850,E5850,Sense_data[[#This Row],[SysTimeStamp]])</f>
        <v>42182.067013904554</v>
      </c>
      <c r="F5851" s="3" t="str">
        <f>Sense_data[[#This Row],[a_1State]]&amp;TEXT(Sense_data[[#This Row],[StateInstanceTimestamp]],"#.######")</f>
        <v>Off42182.067014</v>
      </c>
      <c r="G5851" s="3">
        <f ca="1">IF(Sense_data[[#This Row],[a_1State]]="Off",RANDBETWEEN(off_min,off_max),RANDBETWEEN(on_min,on_max))/sr_div</f>
        <v>2.2000000000000002</v>
      </c>
      <c r="H5851" s="3">
        <v>2.7</v>
      </c>
      <c r="I5851" s="3">
        <f>IF(HOUR(Sense_data[[#This Row],[SysTimeStamp]])&lt;12,I5850+$B$14,I5850-$B$14)</f>
        <v>16.350462962964038</v>
      </c>
    </row>
    <row r="5852" spans="1:9" x14ac:dyDescent="0.2">
      <c r="A5852" t="s">
        <v>20</v>
      </c>
      <c r="B5852" t="s">
        <v>22</v>
      </c>
      <c r="C5852" s="6">
        <f t="shared" si="95"/>
        <v>42182.067534738009</v>
      </c>
      <c r="D5852" t="s">
        <v>21</v>
      </c>
      <c r="E5852" s="6">
        <f>IF(Sense_data[[#This Row],[a_1State]]=D5851,E5851,Sense_data[[#This Row],[SysTimeStamp]])</f>
        <v>42182.067013904554</v>
      </c>
      <c r="F5852" s="3" t="str">
        <f>Sense_data[[#This Row],[a_1State]]&amp;TEXT(Sense_data[[#This Row],[StateInstanceTimestamp]],"#.######")</f>
        <v>Off42182.067014</v>
      </c>
      <c r="G5852" s="3">
        <f ca="1">IF(Sense_data[[#This Row],[a_1State]]="Off",RANDBETWEEN(off_min,off_max),RANDBETWEEN(on_min,on_max))/sr_div</f>
        <v>1.6</v>
      </c>
      <c r="H5852" s="3">
        <v>1.4</v>
      </c>
      <c r="I5852" s="3">
        <f>IF(HOUR(Sense_data[[#This Row],[SysTimeStamp]])&lt;12,I5851+$B$14,I5851-$B$14)</f>
        <v>16.350694444445519</v>
      </c>
    </row>
    <row r="5853" spans="1:9" x14ac:dyDescent="0.2">
      <c r="A5853" t="s">
        <v>20</v>
      </c>
      <c r="B5853" t="s">
        <v>22</v>
      </c>
      <c r="C5853" s="6">
        <f t="shared" si="95"/>
        <v>42182.067546312086</v>
      </c>
      <c r="D5853" t="s">
        <v>21</v>
      </c>
      <c r="E5853" s="6">
        <f>IF(Sense_data[[#This Row],[a_1State]]=D5852,E5852,Sense_data[[#This Row],[SysTimeStamp]])</f>
        <v>42182.067013904554</v>
      </c>
      <c r="F5853" s="3" t="str">
        <f>Sense_data[[#This Row],[a_1State]]&amp;TEXT(Sense_data[[#This Row],[StateInstanceTimestamp]],"#.######")</f>
        <v>Off42182.067014</v>
      </c>
      <c r="G5853" s="3">
        <f ca="1">IF(Sense_data[[#This Row],[a_1State]]="Off",RANDBETWEEN(off_min,off_max),RANDBETWEEN(on_min,on_max))/sr_div</f>
        <v>1.2</v>
      </c>
      <c r="H5853" s="3">
        <v>1.1000000000000001</v>
      </c>
      <c r="I5853" s="3">
        <f>IF(HOUR(Sense_data[[#This Row],[SysTimeStamp]])&lt;12,I5852+$B$14,I5852-$B$14)</f>
        <v>16.350925925927001</v>
      </c>
    </row>
    <row r="5854" spans="1:9" x14ac:dyDescent="0.2">
      <c r="A5854" t="s">
        <v>20</v>
      </c>
      <c r="B5854" t="s">
        <v>22</v>
      </c>
      <c r="C5854" s="6">
        <f t="shared" si="95"/>
        <v>42182.067557886163</v>
      </c>
      <c r="D5854" t="s">
        <v>21</v>
      </c>
      <c r="E5854" s="6">
        <f>IF(Sense_data[[#This Row],[a_1State]]=D5853,E5853,Sense_data[[#This Row],[SysTimeStamp]])</f>
        <v>42182.067013904554</v>
      </c>
      <c r="F5854" s="3" t="str">
        <f>Sense_data[[#This Row],[a_1State]]&amp;TEXT(Sense_data[[#This Row],[StateInstanceTimestamp]],"#.######")</f>
        <v>Off42182.067014</v>
      </c>
      <c r="G5854" s="3">
        <f ca="1">IF(Sense_data[[#This Row],[a_1State]]="Off",RANDBETWEEN(off_min,off_max),RANDBETWEEN(on_min,on_max))/sr_div</f>
        <v>2.7</v>
      </c>
      <c r="H5854" s="3">
        <v>2.4</v>
      </c>
      <c r="I5854" s="3">
        <f>IF(HOUR(Sense_data[[#This Row],[SysTimeStamp]])&lt;12,I5853+$B$14,I5853-$B$14)</f>
        <v>16.351157407408483</v>
      </c>
    </row>
    <row r="5855" spans="1:9" x14ac:dyDescent="0.2">
      <c r="A5855" t="s">
        <v>20</v>
      </c>
      <c r="B5855" t="s">
        <v>22</v>
      </c>
      <c r="C5855" s="6">
        <f t="shared" si="95"/>
        <v>42182.06756946024</v>
      </c>
      <c r="D5855" t="s">
        <v>21</v>
      </c>
      <c r="E5855" s="6">
        <f>IF(Sense_data[[#This Row],[a_1State]]=D5854,E5854,Sense_data[[#This Row],[SysTimeStamp]])</f>
        <v>42182.067013904554</v>
      </c>
      <c r="F5855" s="3" t="str">
        <f>Sense_data[[#This Row],[a_1State]]&amp;TEXT(Sense_data[[#This Row],[StateInstanceTimestamp]],"#.######")</f>
        <v>Off42182.067014</v>
      </c>
      <c r="G5855" s="3">
        <f ca="1">IF(Sense_data[[#This Row],[a_1State]]="Off",RANDBETWEEN(off_min,off_max),RANDBETWEEN(on_min,on_max))/sr_div</f>
        <v>1.6</v>
      </c>
      <c r="H5855" s="3">
        <v>2.7</v>
      </c>
      <c r="I5855" s="3">
        <f>IF(HOUR(Sense_data[[#This Row],[SysTimeStamp]])&lt;12,I5854+$B$14,I5854-$B$14)</f>
        <v>16.351388888889964</v>
      </c>
    </row>
    <row r="5856" spans="1:9" x14ac:dyDescent="0.2">
      <c r="A5856" t="s">
        <v>20</v>
      </c>
      <c r="B5856" t="s">
        <v>22</v>
      </c>
      <c r="C5856" s="6">
        <f t="shared" si="95"/>
        <v>42182.067581034316</v>
      </c>
      <c r="D5856" t="s">
        <v>21</v>
      </c>
      <c r="E5856" s="6">
        <f>IF(Sense_data[[#This Row],[a_1State]]=D5855,E5855,Sense_data[[#This Row],[SysTimeStamp]])</f>
        <v>42182.067013904554</v>
      </c>
      <c r="F5856" s="3" t="str">
        <f>Sense_data[[#This Row],[a_1State]]&amp;TEXT(Sense_data[[#This Row],[StateInstanceTimestamp]],"#.######")</f>
        <v>Off42182.067014</v>
      </c>
      <c r="G5856" s="3">
        <f ca="1">IF(Sense_data[[#This Row],[a_1State]]="Off",RANDBETWEEN(off_min,off_max),RANDBETWEEN(on_min,on_max))/sr_div</f>
        <v>2.7</v>
      </c>
      <c r="H5856" s="3">
        <v>2.2999999999999998</v>
      </c>
      <c r="I5856" s="3">
        <f>IF(HOUR(Sense_data[[#This Row],[SysTimeStamp]])&lt;12,I5855+$B$14,I5855-$B$14)</f>
        <v>16.351620370371446</v>
      </c>
    </row>
    <row r="5857" spans="1:9" x14ac:dyDescent="0.2">
      <c r="A5857" t="s">
        <v>20</v>
      </c>
      <c r="B5857" t="s">
        <v>22</v>
      </c>
      <c r="C5857" s="6">
        <f t="shared" si="95"/>
        <v>42182.067592608393</v>
      </c>
      <c r="D5857" t="s">
        <v>21</v>
      </c>
      <c r="E5857" s="6">
        <f>IF(Sense_data[[#This Row],[a_1State]]=D5856,E5856,Sense_data[[#This Row],[SysTimeStamp]])</f>
        <v>42182.067013904554</v>
      </c>
      <c r="F5857" s="3" t="str">
        <f>Sense_data[[#This Row],[a_1State]]&amp;TEXT(Sense_data[[#This Row],[StateInstanceTimestamp]],"#.######")</f>
        <v>Off42182.067014</v>
      </c>
      <c r="G5857" s="3">
        <f ca="1">IF(Sense_data[[#This Row],[a_1State]]="Off",RANDBETWEEN(off_min,off_max),RANDBETWEEN(on_min,on_max))/sr_div</f>
        <v>2.8</v>
      </c>
      <c r="H5857" s="3">
        <v>1.8</v>
      </c>
      <c r="I5857" s="3">
        <f>IF(HOUR(Sense_data[[#This Row],[SysTimeStamp]])&lt;12,I5856+$B$14,I5856-$B$14)</f>
        <v>16.351851851852928</v>
      </c>
    </row>
    <row r="5858" spans="1:9" x14ac:dyDescent="0.2">
      <c r="A5858" t="s">
        <v>20</v>
      </c>
      <c r="B5858" t="s">
        <v>22</v>
      </c>
      <c r="C5858" s="6">
        <f t="shared" si="95"/>
        <v>42182.06760418247</v>
      </c>
      <c r="D5858" t="s">
        <v>21</v>
      </c>
      <c r="E5858" s="6">
        <f>IF(Sense_data[[#This Row],[a_1State]]=D5857,E5857,Sense_data[[#This Row],[SysTimeStamp]])</f>
        <v>42182.067013904554</v>
      </c>
      <c r="F5858" s="3" t="str">
        <f>Sense_data[[#This Row],[a_1State]]&amp;TEXT(Sense_data[[#This Row],[StateInstanceTimestamp]],"#.######")</f>
        <v>Off42182.067014</v>
      </c>
      <c r="G5858" s="3">
        <f ca="1">IF(Sense_data[[#This Row],[a_1State]]="Off",RANDBETWEEN(off_min,off_max),RANDBETWEEN(on_min,on_max))/sr_div</f>
        <v>1.4</v>
      </c>
      <c r="H5858" s="3">
        <v>2.1</v>
      </c>
      <c r="I5858" s="3">
        <f>IF(HOUR(Sense_data[[#This Row],[SysTimeStamp]])&lt;12,I5857+$B$14,I5857-$B$14)</f>
        <v>16.352083333334409</v>
      </c>
    </row>
    <row r="5859" spans="1:9" x14ac:dyDescent="0.2">
      <c r="A5859" t="s">
        <v>20</v>
      </c>
      <c r="B5859" t="s">
        <v>22</v>
      </c>
      <c r="C5859" s="6">
        <f t="shared" si="95"/>
        <v>42182.067615756547</v>
      </c>
      <c r="D5859" t="s">
        <v>21</v>
      </c>
      <c r="E5859" s="6">
        <f>IF(Sense_data[[#This Row],[a_1State]]=D5858,E5858,Sense_data[[#This Row],[SysTimeStamp]])</f>
        <v>42182.067013904554</v>
      </c>
      <c r="F5859" s="3" t="str">
        <f>Sense_data[[#This Row],[a_1State]]&amp;TEXT(Sense_data[[#This Row],[StateInstanceTimestamp]],"#.######")</f>
        <v>Off42182.067014</v>
      </c>
      <c r="G5859" s="3">
        <f ca="1">IF(Sense_data[[#This Row],[a_1State]]="Off",RANDBETWEEN(off_min,off_max),RANDBETWEEN(on_min,on_max))/sr_div</f>
        <v>2.5</v>
      </c>
      <c r="H5859" s="3">
        <v>2.2999999999999998</v>
      </c>
      <c r="I5859" s="3">
        <f>IF(HOUR(Sense_data[[#This Row],[SysTimeStamp]])&lt;12,I5858+$B$14,I5858-$B$14)</f>
        <v>16.352314814815891</v>
      </c>
    </row>
    <row r="5860" spans="1:9" x14ac:dyDescent="0.2">
      <c r="A5860" t="s">
        <v>20</v>
      </c>
      <c r="B5860" t="s">
        <v>22</v>
      </c>
      <c r="C5860" s="6">
        <f t="shared" si="95"/>
        <v>42182.067627330624</v>
      </c>
      <c r="D5860" t="s">
        <v>21</v>
      </c>
      <c r="E5860" s="6">
        <f>IF(Sense_data[[#This Row],[a_1State]]=D5859,E5859,Sense_data[[#This Row],[SysTimeStamp]])</f>
        <v>42182.067013904554</v>
      </c>
      <c r="F5860" s="3" t="str">
        <f>Sense_data[[#This Row],[a_1State]]&amp;TEXT(Sense_data[[#This Row],[StateInstanceTimestamp]],"#.######")</f>
        <v>Off42182.067014</v>
      </c>
      <c r="G5860" s="3">
        <f ca="1">IF(Sense_data[[#This Row],[a_1State]]="Off",RANDBETWEEN(off_min,off_max),RANDBETWEEN(on_min,on_max))/sr_div</f>
        <v>1.9</v>
      </c>
      <c r="H5860" s="3">
        <v>1.5</v>
      </c>
      <c r="I5860" s="3">
        <f>IF(HOUR(Sense_data[[#This Row],[SysTimeStamp]])&lt;12,I5859+$B$14,I5859-$B$14)</f>
        <v>16.352546296297373</v>
      </c>
    </row>
    <row r="5861" spans="1:9" x14ac:dyDescent="0.2">
      <c r="A5861" t="s">
        <v>20</v>
      </c>
      <c r="B5861" t="s">
        <v>22</v>
      </c>
      <c r="C5861" s="6">
        <f t="shared" si="95"/>
        <v>42182.0676389047</v>
      </c>
      <c r="D5861" t="s">
        <v>21</v>
      </c>
      <c r="E5861" s="6">
        <f>IF(Sense_data[[#This Row],[a_1State]]=D5860,E5860,Sense_data[[#This Row],[SysTimeStamp]])</f>
        <v>42182.067013904554</v>
      </c>
      <c r="F5861" s="3" t="str">
        <f>Sense_data[[#This Row],[a_1State]]&amp;TEXT(Sense_data[[#This Row],[StateInstanceTimestamp]],"#.######")</f>
        <v>Off42182.067014</v>
      </c>
      <c r="G5861" s="3">
        <f ca="1">IF(Sense_data[[#This Row],[a_1State]]="Off",RANDBETWEEN(off_min,off_max),RANDBETWEEN(on_min,on_max))/sr_div</f>
        <v>1.3</v>
      </c>
      <c r="H5861" s="3">
        <v>1.9</v>
      </c>
      <c r="I5861" s="3">
        <f>IF(HOUR(Sense_data[[#This Row],[SysTimeStamp]])&lt;12,I5860+$B$14,I5860-$B$14)</f>
        <v>16.352777777778854</v>
      </c>
    </row>
    <row r="5862" spans="1:9" x14ac:dyDescent="0.2">
      <c r="A5862" t="s">
        <v>20</v>
      </c>
      <c r="B5862" t="s">
        <v>22</v>
      </c>
      <c r="C5862" s="6">
        <f t="shared" si="95"/>
        <v>42182.067650478777</v>
      </c>
      <c r="D5862" t="s">
        <v>21</v>
      </c>
      <c r="E5862" s="6">
        <f>IF(Sense_data[[#This Row],[a_1State]]=D5861,E5861,Sense_data[[#This Row],[SysTimeStamp]])</f>
        <v>42182.067013904554</v>
      </c>
      <c r="F5862" s="3" t="str">
        <f>Sense_data[[#This Row],[a_1State]]&amp;TEXT(Sense_data[[#This Row],[StateInstanceTimestamp]],"#.######")</f>
        <v>Off42182.067014</v>
      </c>
      <c r="G5862" s="3">
        <f ca="1">IF(Sense_data[[#This Row],[a_1State]]="Off",RANDBETWEEN(off_min,off_max),RANDBETWEEN(on_min,on_max))/sr_div</f>
        <v>1.8</v>
      </c>
      <c r="H5862" s="3">
        <v>1.3</v>
      </c>
      <c r="I5862" s="3">
        <f>IF(HOUR(Sense_data[[#This Row],[SysTimeStamp]])&lt;12,I5861+$B$14,I5861-$B$14)</f>
        <v>16.353009259260336</v>
      </c>
    </row>
    <row r="5863" spans="1:9" x14ac:dyDescent="0.2">
      <c r="A5863" t="s">
        <v>20</v>
      </c>
      <c r="B5863" t="s">
        <v>22</v>
      </c>
      <c r="C5863" s="6">
        <f t="shared" si="95"/>
        <v>42182.067662052854</v>
      </c>
      <c r="D5863" t="s">
        <v>21</v>
      </c>
      <c r="E5863" s="6">
        <f>IF(Sense_data[[#This Row],[a_1State]]=D5862,E5862,Sense_data[[#This Row],[SysTimeStamp]])</f>
        <v>42182.067013904554</v>
      </c>
      <c r="F5863" s="3" t="str">
        <f>Sense_data[[#This Row],[a_1State]]&amp;TEXT(Sense_data[[#This Row],[StateInstanceTimestamp]],"#.######")</f>
        <v>Off42182.067014</v>
      </c>
      <c r="G5863" s="3">
        <f ca="1">IF(Sense_data[[#This Row],[a_1State]]="Off",RANDBETWEEN(off_min,off_max),RANDBETWEEN(on_min,on_max))/sr_div</f>
        <v>2.7</v>
      </c>
      <c r="H5863" s="3">
        <v>2.5</v>
      </c>
      <c r="I5863" s="3">
        <f>IF(HOUR(Sense_data[[#This Row],[SysTimeStamp]])&lt;12,I5862+$B$14,I5862-$B$14)</f>
        <v>16.353240740741818</v>
      </c>
    </row>
    <row r="5864" spans="1:9" x14ac:dyDescent="0.2">
      <c r="A5864" t="s">
        <v>20</v>
      </c>
      <c r="B5864" t="s">
        <v>22</v>
      </c>
      <c r="C5864" s="6">
        <f t="shared" si="95"/>
        <v>42182.067673626931</v>
      </c>
      <c r="D5864" t="s">
        <v>21</v>
      </c>
      <c r="E5864" s="6">
        <f>IF(Sense_data[[#This Row],[a_1State]]=D5863,E5863,Sense_data[[#This Row],[SysTimeStamp]])</f>
        <v>42182.067013904554</v>
      </c>
      <c r="F5864" s="3" t="str">
        <f>Sense_data[[#This Row],[a_1State]]&amp;TEXT(Sense_data[[#This Row],[StateInstanceTimestamp]],"#.######")</f>
        <v>Off42182.067014</v>
      </c>
      <c r="G5864" s="3">
        <f ca="1">IF(Sense_data[[#This Row],[a_1State]]="Off",RANDBETWEEN(off_min,off_max),RANDBETWEEN(on_min,on_max))/sr_div</f>
        <v>2.8</v>
      </c>
      <c r="H5864" s="3">
        <v>1.3</v>
      </c>
      <c r="I5864" s="3">
        <f>IF(HOUR(Sense_data[[#This Row],[SysTimeStamp]])&lt;12,I5863+$B$14,I5863-$B$14)</f>
        <v>16.353472222223299</v>
      </c>
    </row>
    <row r="5865" spans="1:9" x14ac:dyDescent="0.2">
      <c r="A5865" t="s">
        <v>20</v>
      </c>
      <c r="B5865" t="s">
        <v>22</v>
      </c>
      <c r="C5865" s="6">
        <f t="shared" ref="C5865:C5928" si="96">C5864+$B$2</f>
        <v>42182.067685201007</v>
      </c>
      <c r="D5865" t="s">
        <v>21</v>
      </c>
      <c r="E5865" s="6">
        <f>IF(Sense_data[[#This Row],[a_1State]]=D5864,E5864,Sense_data[[#This Row],[SysTimeStamp]])</f>
        <v>42182.067013904554</v>
      </c>
      <c r="F5865" s="3" t="str">
        <f>Sense_data[[#This Row],[a_1State]]&amp;TEXT(Sense_data[[#This Row],[StateInstanceTimestamp]],"#.######")</f>
        <v>Off42182.067014</v>
      </c>
      <c r="G5865" s="3">
        <f ca="1">IF(Sense_data[[#This Row],[a_1State]]="Off",RANDBETWEEN(off_min,off_max),RANDBETWEEN(on_min,on_max))/sr_div</f>
        <v>1.4</v>
      </c>
      <c r="H5865" s="3">
        <v>2.1</v>
      </c>
      <c r="I5865" s="3">
        <f>IF(HOUR(Sense_data[[#This Row],[SysTimeStamp]])&lt;12,I5864+$B$14,I5864-$B$14)</f>
        <v>16.353703703704781</v>
      </c>
    </row>
    <row r="5866" spans="1:9" x14ac:dyDescent="0.2">
      <c r="A5866" t="s">
        <v>20</v>
      </c>
      <c r="B5866" t="s">
        <v>22</v>
      </c>
      <c r="C5866" s="6">
        <f t="shared" si="96"/>
        <v>42182.067696775084</v>
      </c>
      <c r="D5866" t="s">
        <v>21</v>
      </c>
      <c r="E5866" s="6">
        <f>IF(Sense_data[[#This Row],[a_1State]]=D5865,E5865,Sense_data[[#This Row],[SysTimeStamp]])</f>
        <v>42182.067013904554</v>
      </c>
      <c r="F5866" s="3" t="str">
        <f>Sense_data[[#This Row],[a_1State]]&amp;TEXT(Sense_data[[#This Row],[StateInstanceTimestamp]],"#.######")</f>
        <v>Off42182.067014</v>
      </c>
      <c r="G5866" s="3">
        <f ca="1">IF(Sense_data[[#This Row],[a_1State]]="Off",RANDBETWEEN(off_min,off_max),RANDBETWEEN(on_min,on_max))/sr_div</f>
        <v>1</v>
      </c>
      <c r="H5866" s="3">
        <v>2.8</v>
      </c>
      <c r="I5866" s="3">
        <f>IF(HOUR(Sense_data[[#This Row],[SysTimeStamp]])&lt;12,I5865+$B$14,I5865-$B$14)</f>
        <v>16.353935185186263</v>
      </c>
    </row>
    <row r="5867" spans="1:9" x14ac:dyDescent="0.2">
      <c r="A5867" t="s">
        <v>20</v>
      </c>
      <c r="B5867" t="s">
        <v>22</v>
      </c>
      <c r="C5867" s="6">
        <f t="shared" si="96"/>
        <v>42182.067708349161</v>
      </c>
      <c r="D5867" t="s">
        <v>21</v>
      </c>
      <c r="E5867" s="6">
        <f>IF(Sense_data[[#This Row],[a_1State]]=D5866,E5866,Sense_data[[#This Row],[SysTimeStamp]])</f>
        <v>42182.067013904554</v>
      </c>
      <c r="F5867" s="3" t="str">
        <f>Sense_data[[#This Row],[a_1State]]&amp;TEXT(Sense_data[[#This Row],[StateInstanceTimestamp]],"#.######")</f>
        <v>Off42182.067014</v>
      </c>
      <c r="G5867" s="3">
        <f ca="1">IF(Sense_data[[#This Row],[a_1State]]="Off",RANDBETWEEN(off_min,off_max),RANDBETWEEN(on_min,on_max))/sr_div</f>
        <v>1.9</v>
      </c>
      <c r="H5867" s="3">
        <v>2.6</v>
      </c>
      <c r="I5867" s="3">
        <f>IF(HOUR(Sense_data[[#This Row],[SysTimeStamp]])&lt;12,I5866+$B$14,I5866-$B$14)</f>
        <v>16.354166666667744</v>
      </c>
    </row>
    <row r="5868" spans="1:9" x14ac:dyDescent="0.2">
      <c r="A5868" t="s">
        <v>20</v>
      </c>
      <c r="B5868" t="s">
        <v>22</v>
      </c>
      <c r="C5868" s="6">
        <f t="shared" si="96"/>
        <v>42182.067719923238</v>
      </c>
      <c r="D5868" t="s">
        <v>21</v>
      </c>
      <c r="E5868" s="6">
        <f>IF(Sense_data[[#This Row],[a_1State]]=D5867,E5867,Sense_data[[#This Row],[SysTimeStamp]])</f>
        <v>42182.067013904554</v>
      </c>
      <c r="F5868" s="3" t="str">
        <f>Sense_data[[#This Row],[a_1State]]&amp;TEXT(Sense_data[[#This Row],[StateInstanceTimestamp]],"#.######")</f>
        <v>Off42182.067014</v>
      </c>
      <c r="G5868" s="3">
        <f ca="1">IF(Sense_data[[#This Row],[a_1State]]="Off",RANDBETWEEN(off_min,off_max),RANDBETWEEN(on_min,on_max))/sr_div</f>
        <v>1.1000000000000001</v>
      </c>
      <c r="H5868" s="3">
        <v>1.7</v>
      </c>
      <c r="I5868" s="3">
        <f>IF(HOUR(Sense_data[[#This Row],[SysTimeStamp]])&lt;12,I5867+$B$14,I5867-$B$14)</f>
        <v>16.354398148149226</v>
      </c>
    </row>
    <row r="5869" spans="1:9" x14ac:dyDescent="0.2">
      <c r="A5869" t="s">
        <v>20</v>
      </c>
      <c r="B5869" t="s">
        <v>22</v>
      </c>
      <c r="C5869" s="6">
        <f t="shared" si="96"/>
        <v>42182.067731497315</v>
      </c>
      <c r="D5869" t="s">
        <v>21</v>
      </c>
      <c r="E5869" s="6">
        <f>IF(Sense_data[[#This Row],[a_1State]]=D5868,E5868,Sense_data[[#This Row],[SysTimeStamp]])</f>
        <v>42182.067013904554</v>
      </c>
      <c r="F5869" s="3" t="str">
        <f>Sense_data[[#This Row],[a_1State]]&amp;TEXT(Sense_data[[#This Row],[StateInstanceTimestamp]],"#.######")</f>
        <v>Off42182.067014</v>
      </c>
      <c r="G5869" s="3">
        <f ca="1">IF(Sense_data[[#This Row],[a_1State]]="Off",RANDBETWEEN(off_min,off_max),RANDBETWEEN(on_min,on_max))/sr_div</f>
        <v>2.2999999999999998</v>
      </c>
      <c r="H5869" s="3">
        <v>1.2</v>
      </c>
      <c r="I5869" s="3">
        <f>IF(HOUR(Sense_data[[#This Row],[SysTimeStamp]])&lt;12,I5868+$B$14,I5868-$B$14)</f>
        <v>16.354629629630708</v>
      </c>
    </row>
    <row r="5870" spans="1:9" x14ac:dyDescent="0.2">
      <c r="A5870" t="s">
        <v>20</v>
      </c>
      <c r="B5870" t="s">
        <v>22</v>
      </c>
      <c r="C5870" s="6">
        <f t="shared" si="96"/>
        <v>42182.067743071391</v>
      </c>
      <c r="D5870" t="s">
        <v>21</v>
      </c>
      <c r="E5870" s="6">
        <f>IF(Sense_data[[#This Row],[a_1State]]=D5869,E5869,Sense_data[[#This Row],[SysTimeStamp]])</f>
        <v>42182.067013904554</v>
      </c>
      <c r="F5870" s="3" t="str">
        <f>Sense_data[[#This Row],[a_1State]]&amp;TEXT(Sense_data[[#This Row],[StateInstanceTimestamp]],"#.######")</f>
        <v>Off42182.067014</v>
      </c>
      <c r="G5870" s="3">
        <f ca="1">IF(Sense_data[[#This Row],[a_1State]]="Off",RANDBETWEEN(off_min,off_max),RANDBETWEEN(on_min,on_max))/sr_div</f>
        <v>2.2000000000000002</v>
      </c>
      <c r="H5870" s="3">
        <v>1</v>
      </c>
      <c r="I5870" s="3">
        <f>IF(HOUR(Sense_data[[#This Row],[SysTimeStamp]])&lt;12,I5869+$B$14,I5869-$B$14)</f>
        <v>16.354861111112189</v>
      </c>
    </row>
    <row r="5871" spans="1:9" x14ac:dyDescent="0.2">
      <c r="A5871" t="s">
        <v>20</v>
      </c>
      <c r="B5871" t="s">
        <v>22</v>
      </c>
      <c r="C5871" s="6">
        <f t="shared" si="96"/>
        <v>42182.067754645468</v>
      </c>
      <c r="D5871" t="s">
        <v>21</v>
      </c>
      <c r="E5871" s="6">
        <f>IF(Sense_data[[#This Row],[a_1State]]=D5870,E5870,Sense_data[[#This Row],[SysTimeStamp]])</f>
        <v>42182.067013904554</v>
      </c>
      <c r="F5871" s="3" t="str">
        <f>Sense_data[[#This Row],[a_1State]]&amp;TEXT(Sense_data[[#This Row],[StateInstanceTimestamp]],"#.######")</f>
        <v>Off42182.067014</v>
      </c>
      <c r="G5871" s="3">
        <f ca="1">IF(Sense_data[[#This Row],[a_1State]]="Off",RANDBETWEEN(off_min,off_max),RANDBETWEEN(on_min,on_max))/sr_div</f>
        <v>2.8</v>
      </c>
      <c r="H5871" s="3">
        <v>1.1000000000000001</v>
      </c>
      <c r="I5871" s="3">
        <f>IF(HOUR(Sense_data[[#This Row],[SysTimeStamp]])&lt;12,I5870+$B$14,I5870-$B$14)</f>
        <v>16.355092592593671</v>
      </c>
    </row>
    <row r="5872" spans="1:9" x14ac:dyDescent="0.2">
      <c r="A5872" t="s">
        <v>20</v>
      </c>
      <c r="B5872" t="s">
        <v>22</v>
      </c>
      <c r="C5872" s="6">
        <f t="shared" si="96"/>
        <v>42182.067766219545</v>
      </c>
      <c r="D5872" t="s">
        <v>21</v>
      </c>
      <c r="E5872" s="6">
        <f>IF(Sense_data[[#This Row],[a_1State]]=D5871,E5871,Sense_data[[#This Row],[SysTimeStamp]])</f>
        <v>42182.067013904554</v>
      </c>
      <c r="F5872" s="3" t="str">
        <f>Sense_data[[#This Row],[a_1State]]&amp;TEXT(Sense_data[[#This Row],[StateInstanceTimestamp]],"#.######")</f>
        <v>Off42182.067014</v>
      </c>
      <c r="G5872" s="3">
        <f ca="1">IF(Sense_data[[#This Row],[a_1State]]="Off",RANDBETWEEN(off_min,off_max),RANDBETWEEN(on_min,on_max))/sr_div</f>
        <v>1.9</v>
      </c>
      <c r="H5872" s="3">
        <v>1.1000000000000001</v>
      </c>
      <c r="I5872" s="3">
        <f>IF(HOUR(Sense_data[[#This Row],[SysTimeStamp]])&lt;12,I5871+$B$14,I5871-$B$14)</f>
        <v>16.355324074075153</v>
      </c>
    </row>
    <row r="5873" spans="1:9" x14ac:dyDescent="0.2">
      <c r="A5873" t="s">
        <v>20</v>
      </c>
      <c r="B5873" t="s">
        <v>22</v>
      </c>
      <c r="C5873" s="6">
        <f t="shared" si="96"/>
        <v>42182.067777793622</v>
      </c>
      <c r="D5873" t="s">
        <v>21</v>
      </c>
      <c r="E5873" s="6">
        <f>IF(Sense_data[[#This Row],[a_1State]]=D5872,E5872,Sense_data[[#This Row],[SysTimeStamp]])</f>
        <v>42182.067013904554</v>
      </c>
      <c r="F5873" s="3" t="str">
        <f>Sense_data[[#This Row],[a_1State]]&amp;TEXT(Sense_data[[#This Row],[StateInstanceTimestamp]],"#.######")</f>
        <v>Off42182.067014</v>
      </c>
      <c r="G5873" s="3">
        <f ca="1">IF(Sense_data[[#This Row],[a_1State]]="Off",RANDBETWEEN(off_min,off_max),RANDBETWEEN(on_min,on_max))/sr_div</f>
        <v>2.2000000000000002</v>
      </c>
      <c r="H5873" s="3">
        <v>1.9</v>
      </c>
      <c r="I5873" s="3">
        <f>IF(HOUR(Sense_data[[#This Row],[SysTimeStamp]])&lt;12,I5872+$B$14,I5872-$B$14)</f>
        <v>16.355555555556634</v>
      </c>
    </row>
    <row r="5874" spans="1:9" x14ac:dyDescent="0.2">
      <c r="A5874" t="s">
        <v>20</v>
      </c>
      <c r="B5874" t="s">
        <v>22</v>
      </c>
      <c r="C5874" s="6">
        <f t="shared" si="96"/>
        <v>42182.067789367698</v>
      </c>
      <c r="D5874" t="s">
        <v>21</v>
      </c>
      <c r="E5874" s="6">
        <f>IF(Sense_data[[#This Row],[a_1State]]=D5873,E5873,Sense_data[[#This Row],[SysTimeStamp]])</f>
        <v>42182.067013904554</v>
      </c>
      <c r="F5874" s="3" t="str">
        <f>Sense_data[[#This Row],[a_1State]]&amp;TEXT(Sense_data[[#This Row],[StateInstanceTimestamp]],"#.######")</f>
        <v>Off42182.067014</v>
      </c>
      <c r="G5874" s="3">
        <f ca="1">IF(Sense_data[[#This Row],[a_1State]]="Off",RANDBETWEEN(off_min,off_max),RANDBETWEEN(on_min,on_max))/sr_div</f>
        <v>2.1</v>
      </c>
      <c r="H5874" s="3">
        <v>2.4</v>
      </c>
      <c r="I5874" s="3">
        <f>IF(HOUR(Sense_data[[#This Row],[SysTimeStamp]])&lt;12,I5873+$B$14,I5873-$B$14)</f>
        <v>16.355787037038116</v>
      </c>
    </row>
    <row r="5875" spans="1:9" x14ac:dyDescent="0.2">
      <c r="A5875" t="s">
        <v>20</v>
      </c>
      <c r="B5875" t="s">
        <v>22</v>
      </c>
      <c r="C5875" s="6">
        <f t="shared" si="96"/>
        <v>42182.067800941775</v>
      </c>
      <c r="D5875" t="s">
        <v>21</v>
      </c>
      <c r="E5875" s="6">
        <f>IF(Sense_data[[#This Row],[a_1State]]=D5874,E5874,Sense_data[[#This Row],[SysTimeStamp]])</f>
        <v>42182.067013904554</v>
      </c>
      <c r="F5875" s="3" t="str">
        <f>Sense_data[[#This Row],[a_1State]]&amp;TEXT(Sense_data[[#This Row],[StateInstanceTimestamp]],"#.######")</f>
        <v>Off42182.067014</v>
      </c>
      <c r="G5875" s="3">
        <f ca="1">IF(Sense_data[[#This Row],[a_1State]]="Off",RANDBETWEEN(off_min,off_max),RANDBETWEEN(on_min,on_max))/sr_div</f>
        <v>1</v>
      </c>
      <c r="H5875" s="3">
        <v>2.1</v>
      </c>
      <c r="I5875" s="3">
        <f>IF(HOUR(Sense_data[[#This Row],[SysTimeStamp]])&lt;12,I5874+$B$14,I5874-$B$14)</f>
        <v>16.356018518519598</v>
      </c>
    </row>
    <row r="5876" spans="1:9" x14ac:dyDescent="0.2">
      <c r="A5876" t="s">
        <v>20</v>
      </c>
      <c r="B5876" t="s">
        <v>22</v>
      </c>
      <c r="C5876" s="6">
        <f t="shared" si="96"/>
        <v>42182.067812515852</v>
      </c>
      <c r="D5876" t="s">
        <v>21</v>
      </c>
      <c r="E5876" s="6">
        <f>IF(Sense_data[[#This Row],[a_1State]]=D5875,E5875,Sense_data[[#This Row],[SysTimeStamp]])</f>
        <v>42182.067013904554</v>
      </c>
      <c r="F5876" s="3" t="str">
        <f>Sense_data[[#This Row],[a_1State]]&amp;TEXT(Sense_data[[#This Row],[StateInstanceTimestamp]],"#.######")</f>
        <v>Off42182.067014</v>
      </c>
      <c r="G5876" s="3">
        <f ca="1">IF(Sense_data[[#This Row],[a_1State]]="Off",RANDBETWEEN(off_min,off_max),RANDBETWEEN(on_min,on_max))/sr_div</f>
        <v>1.5</v>
      </c>
      <c r="H5876" s="3">
        <v>1.6</v>
      </c>
      <c r="I5876" s="3">
        <f>IF(HOUR(Sense_data[[#This Row],[SysTimeStamp]])&lt;12,I5875+$B$14,I5875-$B$14)</f>
        <v>16.356250000001079</v>
      </c>
    </row>
    <row r="5877" spans="1:9" x14ac:dyDescent="0.2">
      <c r="A5877" t="s">
        <v>20</v>
      </c>
      <c r="B5877" t="s">
        <v>22</v>
      </c>
      <c r="C5877" s="6">
        <f t="shared" si="96"/>
        <v>42182.067824089929</v>
      </c>
      <c r="D5877" t="s">
        <v>21</v>
      </c>
      <c r="E5877" s="6">
        <f>IF(Sense_data[[#This Row],[a_1State]]=D5876,E5876,Sense_data[[#This Row],[SysTimeStamp]])</f>
        <v>42182.067013904554</v>
      </c>
      <c r="F5877" s="3" t="str">
        <f>Sense_data[[#This Row],[a_1State]]&amp;TEXT(Sense_data[[#This Row],[StateInstanceTimestamp]],"#.######")</f>
        <v>Off42182.067014</v>
      </c>
      <c r="G5877" s="3">
        <f ca="1">IF(Sense_data[[#This Row],[a_1State]]="Off",RANDBETWEEN(off_min,off_max),RANDBETWEEN(on_min,on_max))/sr_div</f>
        <v>1.4</v>
      </c>
      <c r="H5877" s="3">
        <v>1.2</v>
      </c>
      <c r="I5877" s="3">
        <f>IF(HOUR(Sense_data[[#This Row],[SysTimeStamp]])&lt;12,I5876+$B$14,I5876-$B$14)</f>
        <v>16.356481481482561</v>
      </c>
    </row>
    <row r="5878" spans="1:9" x14ac:dyDescent="0.2">
      <c r="A5878" t="s">
        <v>20</v>
      </c>
      <c r="B5878" t="s">
        <v>22</v>
      </c>
      <c r="C5878" s="6">
        <f t="shared" si="96"/>
        <v>42182.067835664006</v>
      </c>
      <c r="D5878" t="s">
        <v>21</v>
      </c>
      <c r="E5878" s="6">
        <f>IF(Sense_data[[#This Row],[a_1State]]=D5877,E5877,Sense_data[[#This Row],[SysTimeStamp]])</f>
        <v>42182.067013904554</v>
      </c>
      <c r="F5878" s="3" t="str">
        <f>Sense_data[[#This Row],[a_1State]]&amp;TEXT(Sense_data[[#This Row],[StateInstanceTimestamp]],"#.######")</f>
        <v>Off42182.067014</v>
      </c>
      <c r="G5878" s="3">
        <f ca="1">IF(Sense_data[[#This Row],[a_1State]]="Off",RANDBETWEEN(off_min,off_max),RANDBETWEEN(on_min,on_max))/sr_div</f>
        <v>1.1000000000000001</v>
      </c>
      <c r="H5878" s="3">
        <v>2.6</v>
      </c>
      <c r="I5878" s="3">
        <f>IF(HOUR(Sense_data[[#This Row],[SysTimeStamp]])&lt;12,I5877+$B$14,I5877-$B$14)</f>
        <v>16.356712962964043</v>
      </c>
    </row>
    <row r="5879" spans="1:9" x14ac:dyDescent="0.2">
      <c r="A5879" t="s">
        <v>20</v>
      </c>
      <c r="B5879" t="s">
        <v>22</v>
      </c>
      <c r="C5879" s="6">
        <f t="shared" si="96"/>
        <v>42182.067847238082</v>
      </c>
      <c r="D5879" t="s">
        <v>21</v>
      </c>
      <c r="E5879" s="6">
        <f>IF(Sense_data[[#This Row],[a_1State]]=D5878,E5878,Sense_data[[#This Row],[SysTimeStamp]])</f>
        <v>42182.067013904554</v>
      </c>
      <c r="F5879" s="3" t="str">
        <f>Sense_data[[#This Row],[a_1State]]&amp;TEXT(Sense_data[[#This Row],[StateInstanceTimestamp]],"#.######")</f>
        <v>Off42182.067014</v>
      </c>
      <c r="G5879" s="3">
        <f ca="1">IF(Sense_data[[#This Row],[a_1State]]="Off",RANDBETWEEN(off_min,off_max),RANDBETWEEN(on_min,on_max))/sr_div</f>
        <v>1.6</v>
      </c>
      <c r="H5879" s="3">
        <v>1.7</v>
      </c>
      <c r="I5879" s="3">
        <f>IF(HOUR(Sense_data[[#This Row],[SysTimeStamp]])&lt;12,I5878+$B$14,I5878-$B$14)</f>
        <v>16.356944444445524</v>
      </c>
    </row>
    <row r="5880" spans="1:9" x14ac:dyDescent="0.2">
      <c r="A5880" t="s">
        <v>20</v>
      </c>
      <c r="B5880" t="s">
        <v>22</v>
      </c>
      <c r="C5880" s="6">
        <f t="shared" si="96"/>
        <v>42182.067858812159</v>
      </c>
      <c r="D5880" t="s">
        <v>21</v>
      </c>
      <c r="E5880" s="6">
        <f>IF(Sense_data[[#This Row],[a_1State]]=D5879,E5879,Sense_data[[#This Row],[SysTimeStamp]])</f>
        <v>42182.067013904554</v>
      </c>
      <c r="F5880" s="3" t="str">
        <f>Sense_data[[#This Row],[a_1State]]&amp;TEXT(Sense_data[[#This Row],[StateInstanceTimestamp]],"#.######")</f>
        <v>Off42182.067014</v>
      </c>
      <c r="G5880" s="3">
        <f ca="1">IF(Sense_data[[#This Row],[a_1State]]="Off",RANDBETWEEN(off_min,off_max),RANDBETWEEN(on_min,on_max))/sr_div</f>
        <v>1.6</v>
      </c>
      <c r="H5880" s="3">
        <v>2.2999999999999998</v>
      </c>
      <c r="I5880" s="3">
        <f>IF(HOUR(Sense_data[[#This Row],[SysTimeStamp]])&lt;12,I5879+$B$14,I5879-$B$14)</f>
        <v>16.357175925927006</v>
      </c>
    </row>
    <row r="5881" spans="1:9" x14ac:dyDescent="0.2">
      <c r="A5881" t="s">
        <v>20</v>
      </c>
      <c r="B5881" t="s">
        <v>22</v>
      </c>
      <c r="C5881" s="6">
        <f t="shared" si="96"/>
        <v>42182.067870386236</v>
      </c>
      <c r="D5881" t="s">
        <v>21</v>
      </c>
      <c r="E5881" s="6">
        <f>IF(Sense_data[[#This Row],[a_1State]]=D5880,E5880,Sense_data[[#This Row],[SysTimeStamp]])</f>
        <v>42182.067013904554</v>
      </c>
      <c r="F5881" s="3" t="str">
        <f>Sense_data[[#This Row],[a_1State]]&amp;TEXT(Sense_data[[#This Row],[StateInstanceTimestamp]],"#.######")</f>
        <v>Off42182.067014</v>
      </c>
      <c r="G5881" s="3">
        <f ca="1">IF(Sense_data[[#This Row],[a_1State]]="Off",RANDBETWEEN(off_min,off_max),RANDBETWEEN(on_min,on_max))/sr_div</f>
        <v>2.2999999999999998</v>
      </c>
      <c r="H5881" s="3">
        <v>2.7</v>
      </c>
      <c r="I5881" s="3">
        <f>IF(HOUR(Sense_data[[#This Row],[SysTimeStamp]])&lt;12,I5880+$B$14,I5880-$B$14)</f>
        <v>16.357407407408488</v>
      </c>
    </row>
    <row r="5882" spans="1:9" x14ac:dyDescent="0.2">
      <c r="A5882" t="s">
        <v>20</v>
      </c>
      <c r="B5882" t="s">
        <v>22</v>
      </c>
      <c r="C5882" s="6">
        <f t="shared" si="96"/>
        <v>42182.067881960313</v>
      </c>
      <c r="D5882" t="s">
        <v>21</v>
      </c>
      <c r="E5882" s="6">
        <f>IF(Sense_data[[#This Row],[a_1State]]=D5881,E5881,Sense_data[[#This Row],[SysTimeStamp]])</f>
        <v>42182.067013904554</v>
      </c>
      <c r="F5882" s="3" t="str">
        <f>Sense_data[[#This Row],[a_1State]]&amp;TEXT(Sense_data[[#This Row],[StateInstanceTimestamp]],"#.######")</f>
        <v>Off42182.067014</v>
      </c>
      <c r="G5882" s="3">
        <f ca="1">IF(Sense_data[[#This Row],[a_1State]]="Off",RANDBETWEEN(off_min,off_max),RANDBETWEEN(on_min,on_max))/sr_div</f>
        <v>2.1</v>
      </c>
      <c r="H5882" s="3">
        <v>2.6</v>
      </c>
      <c r="I5882" s="3">
        <f>IF(HOUR(Sense_data[[#This Row],[SysTimeStamp]])&lt;12,I5881+$B$14,I5881-$B$14)</f>
        <v>16.357638888889969</v>
      </c>
    </row>
    <row r="5883" spans="1:9" x14ac:dyDescent="0.2">
      <c r="A5883" t="s">
        <v>20</v>
      </c>
      <c r="B5883" t="s">
        <v>22</v>
      </c>
      <c r="C5883" s="6">
        <f t="shared" si="96"/>
        <v>42182.067893534389</v>
      </c>
      <c r="D5883" t="s">
        <v>21</v>
      </c>
      <c r="E5883" s="6">
        <f>IF(Sense_data[[#This Row],[a_1State]]=D5882,E5882,Sense_data[[#This Row],[SysTimeStamp]])</f>
        <v>42182.067013904554</v>
      </c>
      <c r="F5883" s="3" t="str">
        <f>Sense_data[[#This Row],[a_1State]]&amp;TEXT(Sense_data[[#This Row],[StateInstanceTimestamp]],"#.######")</f>
        <v>Off42182.067014</v>
      </c>
      <c r="G5883" s="3">
        <f ca="1">IF(Sense_data[[#This Row],[a_1State]]="Off",RANDBETWEEN(off_min,off_max),RANDBETWEEN(on_min,on_max))/sr_div</f>
        <v>2.5</v>
      </c>
      <c r="H5883" s="3">
        <v>2.7</v>
      </c>
      <c r="I5883" s="3">
        <f>IF(HOUR(Sense_data[[#This Row],[SysTimeStamp]])&lt;12,I5882+$B$14,I5882-$B$14)</f>
        <v>16.357870370371451</v>
      </c>
    </row>
    <row r="5884" spans="1:9" x14ac:dyDescent="0.2">
      <c r="A5884" t="s">
        <v>20</v>
      </c>
      <c r="B5884" t="s">
        <v>22</v>
      </c>
      <c r="C5884" s="6">
        <f t="shared" si="96"/>
        <v>42182.067905108466</v>
      </c>
      <c r="D5884" t="s">
        <v>21</v>
      </c>
      <c r="E5884" s="6">
        <f>IF(Sense_data[[#This Row],[a_1State]]=D5883,E5883,Sense_data[[#This Row],[SysTimeStamp]])</f>
        <v>42182.067013904554</v>
      </c>
      <c r="F5884" s="3" t="str">
        <f>Sense_data[[#This Row],[a_1State]]&amp;TEXT(Sense_data[[#This Row],[StateInstanceTimestamp]],"#.######")</f>
        <v>Off42182.067014</v>
      </c>
      <c r="G5884" s="3">
        <f ca="1">IF(Sense_data[[#This Row],[a_1State]]="Off",RANDBETWEEN(off_min,off_max),RANDBETWEEN(on_min,on_max))/sr_div</f>
        <v>1.2</v>
      </c>
      <c r="H5884" s="3">
        <v>1.8</v>
      </c>
      <c r="I5884" s="3">
        <f>IF(HOUR(Sense_data[[#This Row],[SysTimeStamp]])&lt;12,I5883+$B$14,I5883-$B$14)</f>
        <v>16.358101851852933</v>
      </c>
    </row>
    <row r="5885" spans="1:9" x14ac:dyDescent="0.2">
      <c r="A5885" t="s">
        <v>20</v>
      </c>
      <c r="B5885" t="s">
        <v>22</v>
      </c>
      <c r="C5885" s="6">
        <f t="shared" si="96"/>
        <v>42182.067916682543</v>
      </c>
      <c r="D5885" t="s">
        <v>21</v>
      </c>
      <c r="E5885" s="6">
        <f>IF(Sense_data[[#This Row],[a_1State]]=D5884,E5884,Sense_data[[#This Row],[SysTimeStamp]])</f>
        <v>42182.067013904554</v>
      </c>
      <c r="F5885" s="3" t="str">
        <f>Sense_data[[#This Row],[a_1State]]&amp;TEXT(Sense_data[[#This Row],[StateInstanceTimestamp]],"#.######")</f>
        <v>Off42182.067014</v>
      </c>
      <c r="G5885" s="3">
        <f ca="1">IF(Sense_data[[#This Row],[a_1State]]="Off",RANDBETWEEN(off_min,off_max),RANDBETWEEN(on_min,on_max))/sr_div</f>
        <v>1</v>
      </c>
      <c r="H5885" s="3">
        <v>1.1000000000000001</v>
      </c>
      <c r="I5885" s="3">
        <f>IF(HOUR(Sense_data[[#This Row],[SysTimeStamp]])&lt;12,I5884+$B$14,I5884-$B$14)</f>
        <v>16.358333333334414</v>
      </c>
    </row>
    <row r="5886" spans="1:9" x14ac:dyDescent="0.2">
      <c r="A5886" t="s">
        <v>20</v>
      </c>
      <c r="B5886" t="s">
        <v>22</v>
      </c>
      <c r="C5886" s="6">
        <f t="shared" si="96"/>
        <v>42182.06792825662</v>
      </c>
      <c r="D5886" t="s">
        <v>21</v>
      </c>
      <c r="E5886" s="6">
        <f>IF(Sense_data[[#This Row],[a_1State]]=D5885,E5885,Sense_data[[#This Row],[SysTimeStamp]])</f>
        <v>42182.067013904554</v>
      </c>
      <c r="F5886" s="3" t="str">
        <f>Sense_data[[#This Row],[a_1State]]&amp;TEXT(Sense_data[[#This Row],[StateInstanceTimestamp]],"#.######")</f>
        <v>Off42182.067014</v>
      </c>
      <c r="G5886" s="3">
        <f ca="1">IF(Sense_data[[#This Row],[a_1State]]="Off",RANDBETWEEN(off_min,off_max),RANDBETWEEN(on_min,on_max))/sr_div</f>
        <v>2.5</v>
      </c>
      <c r="H5886" s="3">
        <v>2.7</v>
      </c>
      <c r="I5886" s="3">
        <f>IF(HOUR(Sense_data[[#This Row],[SysTimeStamp]])&lt;12,I5885+$B$14,I5885-$B$14)</f>
        <v>16.358564814815896</v>
      </c>
    </row>
    <row r="5887" spans="1:9" x14ac:dyDescent="0.2">
      <c r="A5887" t="s">
        <v>20</v>
      </c>
      <c r="B5887" t="s">
        <v>22</v>
      </c>
      <c r="C5887" s="6">
        <f t="shared" si="96"/>
        <v>42182.067939830697</v>
      </c>
      <c r="D5887" t="s">
        <v>21</v>
      </c>
      <c r="E5887" s="6">
        <f>IF(Sense_data[[#This Row],[a_1State]]=D5886,E5886,Sense_data[[#This Row],[SysTimeStamp]])</f>
        <v>42182.067013904554</v>
      </c>
      <c r="F5887" s="3" t="str">
        <f>Sense_data[[#This Row],[a_1State]]&amp;TEXT(Sense_data[[#This Row],[StateInstanceTimestamp]],"#.######")</f>
        <v>Off42182.067014</v>
      </c>
      <c r="G5887" s="3">
        <f ca="1">IF(Sense_data[[#This Row],[a_1State]]="Off",RANDBETWEEN(off_min,off_max),RANDBETWEEN(on_min,on_max))/sr_div</f>
        <v>2.4</v>
      </c>
      <c r="H5887" s="3">
        <v>2.6</v>
      </c>
      <c r="I5887" s="3">
        <f>IF(HOUR(Sense_data[[#This Row],[SysTimeStamp]])&lt;12,I5886+$B$14,I5886-$B$14)</f>
        <v>16.358796296297378</v>
      </c>
    </row>
    <row r="5888" spans="1:9" x14ac:dyDescent="0.2">
      <c r="A5888" t="s">
        <v>20</v>
      </c>
      <c r="B5888" t="s">
        <v>22</v>
      </c>
      <c r="C5888" s="6">
        <f t="shared" si="96"/>
        <v>42182.067951404773</v>
      </c>
      <c r="D5888" t="s">
        <v>21</v>
      </c>
      <c r="E5888" s="6">
        <f>IF(Sense_data[[#This Row],[a_1State]]=D5887,E5887,Sense_data[[#This Row],[SysTimeStamp]])</f>
        <v>42182.067013904554</v>
      </c>
      <c r="F5888" s="3" t="str">
        <f>Sense_data[[#This Row],[a_1State]]&amp;TEXT(Sense_data[[#This Row],[StateInstanceTimestamp]],"#.######")</f>
        <v>Off42182.067014</v>
      </c>
      <c r="G5888" s="3">
        <f ca="1">IF(Sense_data[[#This Row],[a_1State]]="Off",RANDBETWEEN(off_min,off_max),RANDBETWEEN(on_min,on_max))/sr_div</f>
        <v>1.1000000000000001</v>
      </c>
      <c r="H5888" s="3">
        <v>1.3</v>
      </c>
      <c r="I5888" s="3">
        <f>IF(HOUR(Sense_data[[#This Row],[SysTimeStamp]])&lt;12,I5887+$B$14,I5887-$B$14)</f>
        <v>16.359027777778859</v>
      </c>
    </row>
    <row r="5889" spans="1:9" x14ac:dyDescent="0.2">
      <c r="A5889" t="s">
        <v>20</v>
      </c>
      <c r="B5889" t="s">
        <v>22</v>
      </c>
      <c r="C5889" s="6">
        <f t="shared" si="96"/>
        <v>42182.06796297885</v>
      </c>
      <c r="D5889" t="s">
        <v>21</v>
      </c>
      <c r="E5889" s="6">
        <f>IF(Sense_data[[#This Row],[a_1State]]=D5888,E5888,Sense_data[[#This Row],[SysTimeStamp]])</f>
        <v>42182.067013904554</v>
      </c>
      <c r="F5889" s="3" t="str">
        <f>Sense_data[[#This Row],[a_1State]]&amp;TEXT(Sense_data[[#This Row],[StateInstanceTimestamp]],"#.######")</f>
        <v>Off42182.067014</v>
      </c>
      <c r="G5889" s="3">
        <f ca="1">IF(Sense_data[[#This Row],[a_1State]]="Off",RANDBETWEEN(off_min,off_max),RANDBETWEEN(on_min,on_max))/sr_div</f>
        <v>1.7</v>
      </c>
      <c r="H5889" s="3">
        <v>2</v>
      </c>
      <c r="I5889" s="3">
        <f>IF(HOUR(Sense_data[[#This Row],[SysTimeStamp]])&lt;12,I5888+$B$14,I5888-$B$14)</f>
        <v>16.359259259260341</v>
      </c>
    </row>
    <row r="5890" spans="1:9" x14ac:dyDescent="0.2">
      <c r="A5890" t="s">
        <v>20</v>
      </c>
      <c r="B5890" t="s">
        <v>22</v>
      </c>
      <c r="C5890" s="6">
        <f t="shared" si="96"/>
        <v>42182.067974552927</v>
      </c>
      <c r="D5890" t="s">
        <v>21</v>
      </c>
      <c r="E5890" s="6">
        <f>IF(Sense_data[[#This Row],[a_1State]]=D5889,E5889,Sense_data[[#This Row],[SysTimeStamp]])</f>
        <v>42182.067013904554</v>
      </c>
      <c r="F5890" s="3" t="str">
        <f>Sense_data[[#This Row],[a_1State]]&amp;TEXT(Sense_data[[#This Row],[StateInstanceTimestamp]],"#.######")</f>
        <v>Off42182.067014</v>
      </c>
      <c r="G5890" s="3">
        <f ca="1">IF(Sense_data[[#This Row],[a_1State]]="Off",RANDBETWEEN(off_min,off_max),RANDBETWEEN(on_min,on_max))/sr_div</f>
        <v>1.3</v>
      </c>
      <c r="H5890" s="3">
        <v>2.9</v>
      </c>
      <c r="I5890" s="3">
        <f>IF(HOUR(Sense_data[[#This Row],[SysTimeStamp]])&lt;12,I5889+$B$14,I5889-$B$14)</f>
        <v>16.359490740741823</v>
      </c>
    </row>
    <row r="5891" spans="1:9" x14ac:dyDescent="0.2">
      <c r="A5891" t="s">
        <v>20</v>
      </c>
      <c r="B5891" t="s">
        <v>22</v>
      </c>
      <c r="C5891" s="6">
        <f t="shared" si="96"/>
        <v>42182.067986127004</v>
      </c>
      <c r="D5891" t="s">
        <v>21</v>
      </c>
      <c r="E5891" s="6">
        <f>IF(Sense_data[[#This Row],[a_1State]]=D5890,E5890,Sense_data[[#This Row],[SysTimeStamp]])</f>
        <v>42182.067013904554</v>
      </c>
      <c r="F5891" s="3" t="str">
        <f>Sense_data[[#This Row],[a_1State]]&amp;TEXT(Sense_data[[#This Row],[StateInstanceTimestamp]],"#.######")</f>
        <v>Off42182.067014</v>
      </c>
      <c r="G5891" s="3">
        <f ca="1">IF(Sense_data[[#This Row],[a_1State]]="Off",RANDBETWEEN(off_min,off_max),RANDBETWEEN(on_min,on_max))/sr_div</f>
        <v>1.4</v>
      </c>
      <c r="H5891" s="3">
        <v>1.2</v>
      </c>
      <c r="I5891" s="3">
        <f>IF(HOUR(Sense_data[[#This Row],[SysTimeStamp]])&lt;12,I5890+$B$14,I5890-$B$14)</f>
        <v>16.359722222223304</v>
      </c>
    </row>
    <row r="5892" spans="1:9" x14ac:dyDescent="0.2">
      <c r="A5892" t="s">
        <v>20</v>
      </c>
      <c r="B5892" t="s">
        <v>22</v>
      </c>
      <c r="C5892" s="6">
        <f t="shared" si="96"/>
        <v>42182.06799770108</v>
      </c>
      <c r="D5892" t="s">
        <v>21</v>
      </c>
      <c r="E5892" s="6">
        <f>IF(Sense_data[[#This Row],[a_1State]]=D5891,E5891,Sense_data[[#This Row],[SysTimeStamp]])</f>
        <v>42182.067013904554</v>
      </c>
      <c r="F5892" s="3" t="str">
        <f>Sense_data[[#This Row],[a_1State]]&amp;TEXT(Sense_data[[#This Row],[StateInstanceTimestamp]],"#.######")</f>
        <v>Off42182.067014</v>
      </c>
      <c r="G5892" s="3">
        <f ca="1">IF(Sense_data[[#This Row],[a_1State]]="Off",RANDBETWEEN(off_min,off_max),RANDBETWEEN(on_min,on_max))/sr_div</f>
        <v>2.1</v>
      </c>
      <c r="H5892" s="3">
        <v>1.1000000000000001</v>
      </c>
      <c r="I5892" s="3">
        <f>IF(HOUR(Sense_data[[#This Row],[SysTimeStamp]])&lt;12,I5891+$B$14,I5891-$B$14)</f>
        <v>16.359953703704786</v>
      </c>
    </row>
    <row r="5893" spans="1:9" x14ac:dyDescent="0.2">
      <c r="A5893" t="s">
        <v>20</v>
      </c>
      <c r="B5893" t="s">
        <v>22</v>
      </c>
      <c r="C5893" s="6">
        <f t="shared" si="96"/>
        <v>42182.068009275157</v>
      </c>
      <c r="D5893" t="s">
        <v>21</v>
      </c>
      <c r="E5893" s="6">
        <f>IF(Sense_data[[#This Row],[a_1State]]=D5892,E5892,Sense_data[[#This Row],[SysTimeStamp]])</f>
        <v>42182.067013904554</v>
      </c>
      <c r="F5893" s="3" t="str">
        <f>Sense_data[[#This Row],[a_1State]]&amp;TEXT(Sense_data[[#This Row],[StateInstanceTimestamp]],"#.######")</f>
        <v>Off42182.067014</v>
      </c>
      <c r="G5893" s="3">
        <f ca="1">IF(Sense_data[[#This Row],[a_1State]]="Off",RANDBETWEEN(off_min,off_max),RANDBETWEEN(on_min,on_max))/sr_div</f>
        <v>1.5</v>
      </c>
      <c r="H5893" s="3">
        <v>1</v>
      </c>
      <c r="I5893" s="3">
        <f>IF(HOUR(Sense_data[[#This Row],[SysTimeStamp]])&lt;12,I5892+$B$14,I5892-$B$14)</f>
        <v>16.360185185186268</v>
      </c>
    </row>
    <row r="5894" spans="1:9" x14ac:dyDescent="0.2">
      <c r="A5894" t="s">
        <v>20</v>
      </c>
      <c r="B5894" t="s">
        <v>22</v>
      </c>
      <c r="C5894" s="6">
        <f t="shared" si="96"/>
        <v>42182.068020849234</v>
      </c>
      <c r="D5894" t="s">
        <v>21</v>
      </c>
      <c r="E5894" s="6">
        <f>IF(Sense_data[[#This Row],[a_1State]]=D5893,E5893,Sense_data[[#This Row],[SysTimeStamp]])</f>
        <v>42182.067013904554</v>
      </c>
      <c r="F5894" s="3" t="str">
        <f>Sense_data[[#This Row],[a_1State]]&amp;TEXT(Sense_data[[#This Row],[StateInstanceTimestamp]],"#.######")</f>
        <v>Off42182.067014</v>
      </c>
      <c r="G5894" s="3">
        <f ca="1">IF(Sense_data[[#This Row],[a_1State]]="Off",RANDBETWEEN(off_min,off_max),RANDBETWEEN(on_min,on_max))/sr_div</f>
        <v>1.3</v>
      </c>
      <c r="H5894" s="3">
        <v>1.9</v>
      </c>
      <c r="I5894" s="3">
        <f>IF(HOUR(Sense_data[[#This Row],[SysTimeStamp]])&lt;12,I5893+$B$14,I5893-$B$14)</f>
        <v>16.360416666667749</v>
      </c>
    </row>
    <row r="5895" spans="1:9" x14ac:dyDescent="0.2">
      <c r="A5895" t="s">
        <v>20</v>
      </c>
      <c r="B5895" t="s">
        <v>22</v>
      </c>
      <c r="C5895" s="6">
        <f t="shared" si="96"/>
        <v>42182.068032423311</v>
      </c>
      <c r="D5895" t="s">
        <v>21</v>
      </c>
      <c r="E5895" s="6">
        <f>IF(Sense_data[[#This Row],[a_1State]]=D5894,E5894,Sense_data[[#This Row],[SysTimeStamp]])</f>
        <v>42182.067013904554</v>
      </c>
      <c r="F5895" s="3" t="str">
        <f>Sense_data[[#This Row],[a_1State]]&amp;TEXT(Sense_data[[#This Row],[StateInstanceTimestamp]],"#.######")</f>
        <v>Off42182.067014</v>
      </c>
      <c r="G5895" s="3">
        <f ca="1">IF(Sense_data[[#This Row],[a_1State]]="Off",RANDBETWEEN(off_min,off_max),RANDBETWEEN(on_min,on_max))/sr_div</f>
        <v>2</v>
      </c>
      <c r="H5895" s="3">
        <v>2.2999999999999998</v>
      </c>
      <c r="I5895" s="3">
        <f>IF(HOUR(Sense_data[[#This Row],[SysTimeStamp]])&lt;12,I5894+$B$14,I5894-$B$14)</f>
        <v>16.360648148149231</v>
      </c>
    </row>
    <row r="5896" spans="1:9" x14ac:dyDescent="0.2">
      <c r="A5896" t="s">
        <v>20</v>
      </c>
      <c r="B5896" t="s">
        <v>22</v>
      </c>
      <c r="C5896" s="6">
        <f t="shared" si="96"/>
        <v>42182.068043997388</v>
      </c>
      <c r="D5896" t="s">
        <v>21</v>
      </c>
      <c r="E5896" s="6">
        <f>IF(Sense_data[[#This Row],[a_1State]]=D5895,E5895,Sense_data[[#This Row],[SysTimeStamp]])</f>
        <v>42182.067013904554</v>
      </c>
      <c r="F5896" s="3" t="str">
        <f>Sense_data[[#This Row],[a_1State]]&amp;TEXT(Sense_data[[#This Row],[StateInstanceTimestamp]],"#.######")</f>
        <v>Off42182.067014</v>
      </c>
      <c r="G5896" s="3">
        <f ca="1">IF(Sense_data[[#This Row],[a_1State]]="Off",RANDBETWEEN(off_min,off_max),RANDBETWEEN(on_min,on_max))/sr_div</f>
        <v>1.9</v>
      </c>
      <c r="H5896" s="3">
        <v>2.2999999999999998</v>
      </c>
      <c r="I5896" s="3">
        <f>IF(HOUR(Sense_data[[#This Row],[SysTimeStamp]])&lt;12,I5895+$B$14,I5895-$B$14)</f>
        <v>16.360879629630713</v>
      </c>
    </row>
    <row r="5897" spans="1:9" x14ac:dyDescent="0.2">
      <c r="A5897" t="s">
        <v>20</v>
      </c>
      <c r="B5897" t="s">
        <v>22</v>
      </c>
      <c r="C5897" s="6">
        <f t="shared" si="96"/>
        <v>42182.068055571464</v>
      </c>
      <c r="D5897" t="s">
        <v>21</v>
      </c>
      <c r="E5897" s="6">
        <f>IF(Sense_data[[#This Row],[a_1State]]=D5896,E5896,Sense_data[[#This Row],[SysTimeStamp]])</f>
        <v>42182.067013904554</v>
      </c>
      <c r="F5897" s="3" t="str">
        <f>Sense_data[[#This Row],[a_1State]]&amp;TEXT(Sense_data[[#This Row],[StateInstanceTimestamp]],"#.######")</f>
        <v>Off42182.067014</v>
      </c>
      <c r="G5897" s="3">
        <f ca="1">IF(Sense_data[[#This Row],[a_1State]]="Off",RANDBETWEEN(off_min,off_max),RANDBETWEEN(on_min,on_max))/sr_div</f>
        <v>2</v>
      </c>
      <c r="H5897" s="3">
        <v>2.9</v>
      </c>
      <c r="I5897" s="3">
        <f>IF(HOUR(Sense_data[[#This Row],[SysTimeStamp]])&lt;12,I5896+$B$14,I5896-$B$14)</f>
        <v>16.361111111112194</v>
      </c>
    </row>
    <row r="5898" spans="1:9" x14ac:dyDescent="0.2">
      <c r="A5898" t="s">
        <v>20</v>
      </c>
      <c r="B5898" t="s">
        <v>22</v>
      </c>
      <c r="C5898" s="6">
        <f t="shared" si="96"/>
        <v>42182.068067145541</v>
      </c>
      <c r="D5898" t="s">
        <v>21</v>
      </c>
      <c r="E5898" s="6">
        <f>IF(Sense_data[[#This Row],[a_1State]]=D5897,E5897,Sense_data[[#This Row],[SysTimeStamp]])</f>
        <v>42182.067013904554</v>
      </c>
      <c r="F5898" s="3" t="str">
        <f>Sense_data[[#This Row],[a_1State]]&amp;TEXT(Sense_data[[#This Row],[StateInstanceTimestamp]],"#.######")</f>
        <v>Off42182.067014</v>
      </c>
      <c r="G5898" s="3">
        <f ca="1">IF(Sense_data[[#This Row],[a_1State]]="Off",RANDBETWEEN(off_min,off_max),RANDBETWEEN(on_min,on_max))/sr_div</f>
        <v>1.9</v>
      </c>
      <c r="H5898" s="3">
        <v>1.5</v>
      </c>
      <c r="I5898" s="3">
        <f>IF(HOUR(Sense_data[[#This Row],[SysTimeStamp]])&lt;12,I5897+$B$14,I5897-$B$14)</f>
        <v>16.361342592593676</v>
      </c>
    </row>
    <row r="5899" spans="1:9" x14ac:dyDescent="0.2">
      <c r="A5899" t="s">
        <v>20</v>
      </c>
      <c r="B5899" t="s">
        <v>22</v>
      </c>
      <c r="C5899" s="6">
        <f t="shared" si="96"/>
        <v>42182.068078719618</v>
      </c>
      <c r="D5899" t="s">
        <v>21</v>
      </c>
      <c r="E5899" s="6">
        <f>IF(Sense_data[[#This Row],[a_1State]]=D5898,E5898,Sense_data[[#This Row],[SysTimeStamp]])</f>
        <v>42182.067013904554</v>
      </c>
      <c r="F5899" s="3" t="str">
        <f>Sense_data[[#This Row],[a_1State]]&amp;TEXT(Sense_data[[#This Row],[StateInstanceTimestamp]],"#.######")</f>
        <v>Off42182.067014</v>
      </c>
      <c r="G5899" s="3">
        <f ca="1">IF(Sense_data[[#This Row],[a_1State]]="Off",RANDBETWEEN(off_min,off_max),RANDBETWEEN(on_min,on_max))/sr_div</f>
        <v>2</v>
      </c>
      <c r="H5899" s="3">
        <v>1.9</v>
      </c>
      <c r="I5899" s="3">
        <f>IF(HOUR(Sense_data[[#This Row],[SysTimeStamp]])&lt;12,I5898+$B$14,I5898-$B$14)</f>
        <v>16.361574074075158</v>
      </c>
    </row>
    <row r="5900" spans="1:9" x14ac:dyDescent="0.2">
      <c r="A5900" t="s">
        <v>20</v>
      </c>
      <c r="B5900" t="s">
        <v>22</v>
      </c>
      <c r="C5900" s="6">
        <f t="shared" si="96"/>
        <v>42182.068090293695</v>
      </c>
      <c r="D5900" t="s">
        <v>21</v>
      </c>
      <c r="E5900" s="6">
        <f>IF(Sense_data[[#This Row],[a_1State]]=D5899,E5899,Sense_data[[#This Row],[SysTimeStamp]])</f>
        <v>42182.067013904554</v>
      </c>
      <c r="F5900" s="3" t="str">
        <f>Sense_data[[#This Row],[a_1State]]&amp;TEXT(Sense_data[[#This Row],[StateInstanceTimestamp]],"#.######")</f>
        <v>Off42182.067014</v>
      </c>
      <c r="G5900" s="3">
        <f ca="1">IF(Sense_data[[#This Row],[a_1State]]="Off",RANDBETWEEN(off_min,off_max),RANDBETWEEN(on_min,on_max))/sr_div</f>
        <v>2</v>
      </c>
      <c r="H5900" s="3">
        <v>1.7</v>
      </c>
      <c r="I5900" s="3">
        <f>IF(HOUR(Sense_data[[#This Row],[SysTimeStamp]])&lt;12,I5899+$B$14,I5899-$B$14)</f>
        <v>16.361805555556639</v>
      </c>
    </row>
    <row r="5901" spans="1:9" x14ac:dyDescent="0.2">
      <c r="A5901" t="s">
        <v>20</v>
      </c>
      <c r="B5901" t="s">
        <v>22</v>
      </c>
      <c r="C5901" s="6">
        <f t="shared" si="96"/>
        <v>42182.068101867771</v>
      </c>
      <c r="D5901" t="s">
        <v>21</v>
      </c>
      <c r="E5901" s="6">
        <f>IF(Sense_data[[#This Row],[a_1State]]=D5900,E5900,Sense_data[[#This Row],[SysTimeStamp]])</f>
        <v>42182.067013904554</v>
      </c>
      <c r="F5901" s="3" t="str">
        <f>Sense_data[[#This Row],[a_1State]]&amp;TEXT(Sense_data[[#This Row],[StateInstanceTimestamp]],"#.######")</f>
        <v>Off42182.067014</v>
      </c>
      <c r="G5901" s="3">
        <f ca="1">IF(Sense_data[[#This Row],[a_1State]]="Off",RANDBETWEEN(off_min,off_max),RANDBETWEEN(on_min,on_max))/sr_div</f>
        <v>2.5</v>
      </c>
      <c r="H5901" s="3">
        <v>2.6</v>
      </c>
      <c r="I5901" s="3">
        <f>IF(HOUR(Sense_data[[#This Row],[SysTimeStamp]])&lt;12,I5900+$B$14,I5900-$B$14)</f>
        <v>16.362037037038121</v>
      </c>
    </row>
    <row r="5902" spans="1:9" x14ac:dyDescent="0.2">
      <c r="A5902" t="s">
        <v>20</v>
      </c>
      <c r="B5902" t="s">
        <v>22</v>
      </c>
      <c r="C5902" s="6">
        <f t="shared" si="96"/>
        <v>42182.068113441848</v>
      </c>
      <c r="D5902" t="s">
        <v>21</v>
      </c>
      <c r="E5902" s="6">
        <f>IF(Sense_data[[#This Row],[a_1State]]=D5901,E5901,Sense_data[[#This Row],[SysTimeStamp]])</f>
        <v>42182.067013904554</v>
      </c>
      <c r="F5902" s="3" t="str">
        <f>Sense_data[[#This Row],[a_1State]]&amp;TEXT(Sense_data[[#This Row],[StateInstanceTimestamp]],"#.######")</f>
        <v>Off42182.067014</v>
      </c>
      <c r="G5902" s="3">
        <f ca="1">IF(Sense_data[[#This Row],[a_1State]]="Off",RANDBETWEEN(off_min,off_max),RANDBETWEEN(on_min,on_max))/sr_div</f>
        <v>1.5</v>
      </c>
      <c r="H5902" s="3">
        <v>1.6</v>
      </c>
      <c r="I5902" s="3">
        <f>IF(HOUR(Sense_data[[#This Row],[SysTimeStamp]])&lt;12,I5901+$B$14,I5901-$B$14)</f>
        <v>16.362268518519603</v>
      </c>
    </row>
    <row r="5903" spans="1:9" x14ac:dyDescent="0.2">
      <c r="A5903" t="s">
        <v>20</v>
      </c>
      <c r="B5903" t="s">
        <v>22</v>
      </c>
      <c r="C5903" s="6">
        <f t="shared" si="96"/>
        <v>42182.068125015925</v>
      </c>
      <c r="D5903" t="s">
        <v>21</v>
      </c>
      <c r="E5903" s="6">
        <f>IF(Sense_data[[#This Row],[a_1State]]=D5902,E5902,Sense_data[[#This Row],[SysTimeStamp]])</f>
        <v>42182.067013904554</v>
      </c>
      <c r="F5903" s="3" t="str">
        <f>Sense_data[[#This Row],[a_1State]]&amp;TEXT(Sense_data[[#This Row],[StateInstanceTimestamp]],"#.######")</f>
        <v>Off42182.067014</v>
      </c>
      <c r="G5903" s="3">
        <f ca="1">IF(Sense_data[[#This Row],[a_1State]]="Off",RANDBETWEEN(off_min,off_max),RANDBETWEEN(on_min,on_max))/sr_div</f>
        <v>3</v>
      </c>
      <c r="H5903" s="3">
        <v>2.2000000000000002</v>
      </c>
      <c r="I5903" s="3">
        <f>IF(HOUR(Sense_data[[#This Row],[SysTimeStamp]])&lt;12,I5902+$B$14,I5902-$B$14)</f>
        <v>16.362500000001084</v>
      </c>
    </row>
    <row r="5904" spans="1:9" x14ac:dyDescent="0.2">
      <c r="A5904" t="s">
        <v>20</v>
      </c>
      <c r="B5904" t="s">
        <v>22</v>
      </c>
      <c r="C5904" s="6">
        <f t="shared" si="96"/>
        <v>42182.068136590002</v>
      </c>
      <c r="D5904" t="s">
        <v>21</v>
      </c>
      <c r="E5904" s="6">
        <f>IF(Sense_data[[#This Row],[a_1State]]=D5903,E5903,Sense_data[[#This Row],[SysTimeStamp]])</f>
        <v>42182.067013904554</v>
      </c>
      <c r="F5904" s="3" t="str">
        <f>Sense_data[[#This Row],[a_1State]]&amp;TEXT(Sense_data[[#This Row],[StateInstanceTimestamp]],"#.######")</f>
        <v>Off42182.067014</v>
      </c>
      <c r="G5904" s="3">
        <f ca="1">IF(Sense_data[[#This Row],[a_1State]]="Off",RANDBETWEEN(off_min,off_max),RANDBETWEEN(on_min,on_max))/sr_div</f>
        <v>1.4</v>
      </c>
      <c r="H5904" s="3">
        <v>1.4</v>
      </c>
      <c r="I5904" s="3">
        <f>IF(HOUR(Sense_data[[#This Row],[SysTimeStamp]])&lt;12,I5903+$B$14,I5903-$B$14)</f>
        <v>16.362731481482566</v>
      </c>
    </row>
    <row r="5905" spans="1:9" x14ac:dyDescent="0.2">
      <c r="A5905" t="s">
        <v>20</v>
      </c>
      <c r="B5905" t="s">
        <v>22</v>
      </c>
      <c r="C5905" s="6">
        <f t="shared" si="96"/>
        <v>42182.068148164079</v>
      </c>
      <c r="D5905" t="s">
        <v>21</v>
      </c>
      <c r="E5905" s="6">
        <f>IF(Sense_data[[#This Row],[a_1State]]=D5904,E5904,Sense_data[[#This Row],[SysTimeStamp]])</f>
        <v>42182.067013904554</v>
      </c>
      <c r="F5905" s="3" t="str">
        <f>Sense_data[[#This Row],[a_1State]]&amp;TEXT(Sense_data[[#This Row],[StateInstanceTimestamp]],"#.######")</f>
        <v>Off42182.067014</v>
      </c>
      <c r="G5905" s="3">
        <f ca="1">IF(Sense_data[[#This Row],[a_1State]]="Off",RANDBETWEEN(off_min,off_max),RANDBETWEEN(on_min,on_max))/sr_div</f>
        <v>1.5</v>
      </c>
      <c r="H5905" s="3">
        <v>2.2999999999999998</v>
      </c>
      <c r="I5905" s="3">
        <f>IF(HOUR(Sense_data[[#This Row],[SysTimeStamp]])&lt;12,I5904+$B$14,I5904-$B$14)</f>
        <v>16.362962962964048</v>
      </c>
    </row>
    <row r="5906" spans="1:9" x14ac:dyDescent="0.2">
      <c r="A5906" t="s">
        <v>20</v>
      </c>
      <c r="B5906" t="s">
        <v>22</v>
      </c>
      <c r="C5906" s="6">
        <f t="shared" si="96"/>
        <v>42182.068159738155</v>
      </c>
      <c r="D5906" t="s">
        <v>21</v>
      </c>
      <c r="E5906" s="6">
        <f>IF(Sense_data[[#This Row],[a_1State]]=D5905,E5905,Sense_data[[#This Row],[SysTimeStamp]])</f>
        <v>42182.067013904554</v>
      </c>
      <c r="F5906" s="3" t="str">
        <f>Sense_data[[#This Row],[a_1State]]&amp;TEXT(Sense_data[[#This Row],[StateInstanceTimestamp]],"#.######")</f>
        <v>Off42182.067014</v>
      </c>
      <c r="G5906" s="3">
        <f ca="1">IF(Sense_data[[#This Row],[a_1State]]="Off",RANDBETWEEN(off_min,off_max),RANDBETWEEN(on_min,on_max))/sr_div</f>
        <v>2.6</v>
      </c>
      <c r="H5906" s="3">
        <v>2.2999999999999998</v>
      </c>
      <c r="I5906" s="3">
        <f>IF(HOUR(Sense_data[[#This Row],[SysTimeStamp]])&lt;12,I5905+$B$14,I5905-$B$14)</f>
        <v>16.363194444445529</v>
      </c>
    </row>
    <row r="5907" spans="1:9" x14ac:dyDescent="0.2">
      <c r="A5907" t="s">
        <v>20</v>
      </c>
      <c r="B5907" t="s">
        <v>22</v>
      </c>
      <c r="C5907" s="6">
        <f t="shared" si="96"/>
        <v>42182.068171312232</v>
      </c>
      <c r="D5907" t="s">
        <v>21</v>
      </c>
      <c r="E5907" s="6">
        <f>IF(Sense_data[[#This Row],[a_1State]]=D5906,E5906,Sense_data[[#This Row],[SysTimeStamp]])</f>
        <v>42182.067013904554</v>
      </c>
      <c r="F5907" s="3" t="str">
        <f>Sense_data[[#This Row],[a_1State]]&amp;TEXT(Sense_data[[#This Row],[StateInstanceTimestamp]],"#.######")</f>
        <v>Off42182.067014</v>
      </c>
      <c r="G5907" s="3">
        <f ca="1">IF(Sense_data[[#This Row],[a_1State]]="Off",RANDBETWEEN(off_min,off_max),RANDBETWEEN(on_min,on_max))/sr_div</f>
        <v>1.6</v>
      </c>
      <c r="H5907" s="3">
        <v>2</v>
      </c>
      <c r="I5907" s="3">
        <f>IF(HOUR(Sense_data[[#This Row],[SysTimeStamp]])&lt;12,I5906+$B$14,I5906-$B$14)</f>
        <v>16.363425925927011</v>
      </c>
    </row>
    <row r="5908" spans="1:9" x14ac:dyDescent="0.2">
      <c r="A5908" t="s">
        <v>20</v>
      </c>
      <c r="B5908" t="s">
        <v>22</v>
      </c>
      <c r="C5908" s="6">
        <f t="shared" si="96"/>
        <v>42182.068182886309</v>
      </c>
      <c r="D5908" t="s">
        <v>21</v>
      </c>
      <c r="E5908" s="6">
        <f>IF(Sense_data[[#This Row],[a_1State]]=D5907,E5907,Sense_data[[#This Row],[SysTimeStamp]])</f>
        <v>42182.067013904554</v>
      </c>
      <c r="F5908" s="3" t="str">
        <f>Sense_data[[#This Row],[a_1State]]&amp;TEXT(Sense_data[[#This Row],[StateInstanceTimestamp]],"#.######")</f>
        <v>Off42182.067014</v>
      </c>
      <c r="G5908" s="3">
        <f ca="1">IF(Sense_data[[#This Row],[a_1State]]="Off",RANDBETWEEN(off_min,off_max),RANDBETWEEN(on_min,on_max))/sr_div</f>
        <v>1.4</v>
      </c>
      <c r="H5908" s="3">
        <v>2.4</v>
      </c>
      <c r="I5908" s="3">
        <f>IF(HOUR(Sense_data[[#This Row],[SysTimeStamp]])&lt;12,I5907+$B$14,I5907-$B$14)</f>
        <v>16.363657407408493</v>
      </c>
    </row>
    <row r="5909" spans="1:9" x14ac:dyDescent="0.2">
      <c r="A5909" t="s">
        <v>20</v>
      </c>
      <c r="B5909" t="s">
        <v>22</v>
      </c>
      <c r="C5909" s="6">
        <f t="shared" si="96"/>
        <v>42182.068194460386</v>
      </c>
      <c r="D5909" t="s">
        <v>21</v>
      </c>
      <c r="E5909" s="6">
        <f>IF(Sense_data[[#This Row],[a_1State]]=D5908,E5908,Sense_data[[#This Row],[SysTimeStamp]])</f>
        <v>42182.067013904554</v>
      </c>
      <c r="F5909" s="3" t="str">
        <f>Sense_data[[#This Row],[a_1State]]&amp;TEXT(Sense_data[[#This Row],[StateInstanceTimestamp]],"#.######")</f>
        <v>Off42182.067014</v>
      </c>
      <c r="G5909" s="3">
        <f ca="1">IF(Sense_data[[#This Row],[a_1State]]="Off",RANDBETWEEN(off_min,off_max),RANDBETWEEN(on_min,on_max))/sr_div</f>
        <v>2.4</v>
      </c>
      <c r="H5909" s="3">
        <v>2.9</v>
      </c>
      <c r="I5909" s="3">
        <f>IF(HOUR(Sense_data[[#This Row],[SysTimeStamp]])&lt;12,I5908+$B$14,I5908-$B$14)</f>
        <v>16.363888888889974</v>
      </c>
    </row>
    <row r="5910" spans="1:9" x14ac:dyDescent="0.2">
      <c r="A5910" t="s">
        <v>20</v>
      </c>
      <c r="B5910" t="s">
        <v>22</v>
      </c>
      <c r="C5910" s="6">
        <f t="shared" si="96"/>
        <v>42182.068206034462</v>
      </c>
      <c r="D5910" t="s">
        <v>21</v>
      </c>
      <c r="E5910" s="6">
        <f>IF(Sense_data[[#This Row],[a_1State]]=D5909,E5909,Sense_data[[#This Row],[SysTimeStamp]])</f>
        <v>42182.067013904554</v>
      </c>
      <c r="F5910" s="3" t="str">
        <f>Sense_data[[#This Row],[a_1State]]&amp;TEXT(Sense_data[[#This Row],[StateInstanceTimestamp]],"#.######")</f>
        <v>Off42182.067014</v>
      </c>
      <c r="G5910" s="3">
        <f ca="1">IF(Sense_data[[#This Row],[a_1State]]="Off",RANDBETWEEN(off_min,off_max),RANDBETWEEN(on_min,on_max))/sr_div</f>
        <v>1.3</v>
      </c>
      <c r="H5910" s="3">
        <v>1.7</v>
      </c>
      <c r="I5910" s="3">
        <f>IF(HOUR(Sense_data[[#This Row],[SysTimeStamp]])&lt;12,I5909+$B$14,I5909-$B$14)</f>
        <v>16.364120370371456</v>
      </c>
    </row>
    <row r="5911" spans="1:9" x14ac:dyDescent="0.2">
      <c r="A5911" t="s">
        <v>20</v>
      </c>
      <c r="B5911" t="s">
        <v>22</v>
      </c>
      <c r="C5911" s="6">
        <f t="shared" si="96"/>
        <v>42182.068217608539</v>
      </c>
      <c r="D5911" t="s">
        <v>21</v>
      </c>
      <c r="E5911" s="6">
        <f>IF(Sense_data[[#This Row],[a_1State]]=D5910,E5910,Sense_data[[#This Row],[SysTimeStamp]])</f>
        <v>42182.067013904554</v>
      </c>
      <c r="F5911" s="3" t="str">
        <f>Sense_data[[#This Row],[a_1State]]&amp;TEXT(Sense_data[[#This Row],[StateInstanceTimestamp]],"#.######")</f>
        <v>Off42182.067014</v>
      </c>
      <c r="G5911" s="3">
        <f ca="1">IF(Sense_data[[#This Row],[a_1State]]="Off",RANDBETWEEN(off_min,off_max),RANDBETWEEN(on_min,on_max))/sr_div</f>
        <v>1.3</v>
      </c>
      <c r="H5911" s="3">
        <v>2</v>
      </c>
      <c r="I5911" s="3">
        <f>IF(HOUR(Sense_data[[#This Row],[SysTimeStamp]])&lt;12,I5910+$B$14,I5910-$B$14)</f>
        <v>16.364351851852938</v>
      </c>
    </row>
    <row r="5912" spans="1:9" x14ac:dyDescent="0.2">
      <c r="A5912" t="s">
        <v>20</v>
      </c>
      <c r="B5912" t="s">
        <v>22</v>
      </c>
      <c r="C5912" s="6">
        <f t="shared" si="96"/>
        <v>42182.068229182616</v>
      </c>
      <c r="D5912" t="s">
        <v>21</v>
      </c>
      <c r="E5912" s="6">
        <f>IF(Sense_data[[#This Row],[a_1State]]=D5911,E5911,Sense_data[[#This Row],[SysTimeStamp]])</f>
        <v>42182.067013904554</v>
      </c>
      <c r="F5912" s="3" t="str">
        <f>Sense_data[[#This Row],[a_1State]]&amp;TEXT(Sense_data[[#This Row],[StateInstanceTimestamp]],"#.######")</f>
        <v>Off42182.067014</v>
      </c>
      <c r="G5912" s="3">
        <f ca="1">IF(Sense_data[[#This Row],[a_1State]]="Off",RANDBETWEEN(off_min,off_max),RANDBETWEEN(on_min,on_max))/sr_div</f>
        <v>2.1</v>
      </c>
      <c r="H5912" s="3">
        <v>3</v>
      </c>
      <c r="I5912" s="3">
        <f>IF(HOUR(Sense_data[[#This Row],[SysTimeStamp]])&lt;12,I5911+$B$14,I5911-$B$14)</f>
        <v>16.364583333334419</v>
      </c>
    </row>
    <row r="5913" spans="1:9" x14ac:dyDescent="0.2">
      <c r="A5913" t="s">
        <v>20</v>
      </c>
      <c r="B5913" t="s">
        <v>22</v>
      </c>
      <c r="C5913" s="6">
        <f t="shared" si="96"/>
        <v>42182.068240756693</v>
      </c>
      <c r="D5913" t="s">
        <v>21</v>
      </c>
      <c r="E5913" s="6">
        <f>IF(Sense_data[[#This Row],[a_1State]]=D5912,E5912,Sense_data[[#This Row],[SysTimeStamp]])</f>
        <v>42182.067013904554</v>
      </c>
      <c r="F5913" s="3" t="str">
        <f>Sense_data[[#This Row],[a_1State]]&amp;TEXT(Sense_data[[#This Row],[StateInstanceTimestamp]],"#.######")</f>
        <v>Off42182.067014</v>
      </c>
      <c r="G5913" s="3">
        <f ca="1">IF(Sense_data[[#This Row],[a_1State]]="Off",RANDBETWEEN(off_min,off_max),RANDBETWEEN(on_min,on_max))/sr_div</f>
        <v>1.9</v>
      </c>
      <c r="H5913" s="3">
        <v>2.2000000000000002</v>
      </c>
      <c r="I5913" s="3">
        <f>IF(HOUR(Sense_data[[#This Row],[SysTimeStamp]])&lt;12,I5912+$B$14,I5912-$B$14)</f>
        <v>16.364814814815901</v>
      </c>
    </row>
    <row r="5914" spans="1:9" x14ac:dyDescent="0.2">
      <c r="A5914" t="s">
        <v>20</v>
      </c>
      <c r="B5914" t="s">
        <v>22</v>
      </c>
      <c r="C5914" s="6">
        <f t="shared" si="96"/>
        <v>42182.06825233077</v>
      </c>
      <c r="D5914" t="s">
        <v>21</v>
      </c>
      <c r="E5914" s="6">
        <f>IF(Sense_data[[#This Row],[a_1State]]=D5913,E5913,Sense_data[[#This Row],[SysTimeStamp]])</f>
        <v>42182.067013904554</v>
      </c>
      <c r="F5914" s="3" t="str">
        <f>Sense_data[[#This Row],[a_1State]]&amp;TEXT(Sense_data[[#This Row],[StateInstanceTimestamp]],"#.######")</f>
        <v>Off42182.067014</v>
      </c>
      <c r="G5914" s="3">
        <f ca="1">IF(Sense_data[[#This Row],[a_1State]]="Off",RANDBETWEEN(off_min,off_max),RANDBETWEEN(on_min,on_max))/sr_div</f>
        <v>2.8</v>
      </c>
      <c r="H5914" s="3">
        <v>2</v>
      </c>
      <c r="I5914" s="3">
        <f>IF(HOUR(Sense_data[[#This Row],[SysTimeStamp]])&lt;12,I5913+$B$14,I5913-$B$14)</f>
        <v>16.365046296297383</v>
      </c>
    </row>
    <row r="5915" spans="1:9" x14ac:dyDescent="0.2">
      <c r="A5915" t="s">
        <v>20</v>
      </c>
      <c r="B5915" t="s">
        <v>22</v>
      </c>
      <c r="C5915" s="6">
        <f t="shared" si="96"/>
        <v>42182.068263904846</v>
      </c>
      <c r="D5915" t="s">
        <v>21</v>
      </c>
      <c r="E5915" s="6">
        <f>IF(Sense_data[[#This Row],[a_1State]]=D5914,E5914,Sense_data[[#This Row],[SysTimeStamp]])</f>
        <v>42182.067013904554</v>
      </c>
      <c r="F5915" s="3" t="str">
        <f>Sense_data[[#This Row],[a_1State]]&amp;TEXT(Sense_data[[#This Row],[StateInstanceTimestamp]],"#.######")</f>
        <v>Off42182.067014</v>
      </c>
      <c r="G5915" s="3">
        <f ca="1">IF(Sense_data[[#This Row],[a_1State]]="Off",RANDBETWEEN(off_min,off_max),RANDBETWEEN(on_min,on_max))/sr_div</f>
        <v>1.9</v>
      </c>
      <c r="H5915" s="3">
        <v>2.4</v>
      </c>
      <c r="I5915" s="3">
        <f>IF(HOUR(Sense_data[[#This Row],[SysTimeStamp]])&lt;12,I5914+$B$14,I5914-$B$14)</f>
        <v>16.365277777778864</v>
      </c>
    </row>
    <row r="5916" spans="1:9" x14ac:dyDescent="0.2">
      <c r="A5916" t="s">
        <v>20</v>
      </c>
      <c r="B5916" t="s">
        <v>22</v>
      </c>
      <c r="C5916" s="6">
        <f t="shared" si="96"/>
        <v>42182.068275478923</v>
      </c>
      <c r="D5916" t="s">
        <v>21</v>
      </c>
      <c r="E5916" s="6">
        <f>IF(Sense_data[[#This Row],[a_1State]]=D5915,E5915,Sense_data[[#This Row],[SysTimeStamp]])</f>
        <v>42182.067013904554</v>
      </c>
      <c r="F5916" s="3" t="str">
        <f>Sense_data[[#This Row],[a_1State]]&amp;TEXT(Sense_data[[#This Row],[StateInstanceTimestamp]],"#.######")</f>
        <v>Off42182.067014</v>
      </c>
      <c r="G5916" s="3">
        <f ca="1">IF(Sense_data[[#This Row],[a_1State]]="Off",RANDBETWEEN(off_min,off_max),RANDBETWEEN(on_min,on_max))/sr_div</f>
        <v>1.4</v>
      </c>
      <c r="H5916" s="3">
        <v>1</v>
      </c>
      <c r="I5916" s="3">
        <f>IF(HOUR(Sense_data[[#This Row],[SysTimeStamp]])&lt;12,I5915+$B$14,I5915-$B$14)</f>
        <v>16.365509259260346</v>
      </c>
    </row>
    <row r="5917" spans="1:9" x14ac:dyDescent="0.2">
      <c r="A5917" t="s">
        <v>20</v>
      </c>
      <c r="B5917" t="s">
        <v>22</v>
      </c>
      <c r="C5917" s="6">
        <f t="shared" si="96"/>
        <v>42182.068287053</v>
      </c>
      <c r="D5917" t="s">
        <v>21</v>
      </c>
      <c r="E5917" s="6">
        <f>IF(Sense_data[[#This Row],[a_1State]]=D5916,E5916,Sense_data[[#This Row],[SysTimeStamp]])</f>
        <v>42182.067013904554</v>
      </c>
      <c r="F5917" s="3" t="str">
        <f>Sense_data[[#This Row],[a_1State]]&amp;TEXT(Sense_data[[#This Row],[StateInstanceTimestamp]],"#.######")</f>
        <v>Off42182.067014</v>
      </c>
      <c r="G5917" s="3">
        <f ca="1">IF(Sense_data[[#This Row],[a_1State]]="Off",RANDBETWEEN(off_min,off_max),RANDBETWEEN(on_min,on_max))/sr_div</f>
        <v>2.7</v>
      </c>
      <c r="H5917" s="3">
        <v>1.9</v>
      </c>
      <c r="I5917" s="3">
        <f>IF(HOUR(Sense_data[[#This Row],[SysTimeStamp]])&lt;12,I5916+$B$14,I5916-$B$14)</f>
        <v>16.365740740741828</v>
      </c>
    </row>
    <row r="5918" spans="1:9" x14ac:dyDescent="0.2">
      <c r="A5918" t="s">
        <v>20</v>
      </c>
      <c r="B5918" t="s">
        <v>22</v>
      </c>
      <c r="C5918" s="6">
        <f t="shared" si="96"/>
        <v>42182.068298627077</v>
      </c>
      <c r="D5918" t="s">
        <v>21</v>
      </c>
      <c r="E5918" s="6">
        <f>IF(Sense_data[[#This Row],[a_1State]]=D5917,E5917,Sense_data[[#This Row],[SysTimeStamp]])</f>
        <v>42182.067013904554</v>
      </c>
      <c r="F5918" s="3" t="str">
        <f>Sense_data[[#This Row],[a_1State]]&amp;TEXT(Sense_data[[#This Row],[StateInstanceTimestamp]],"#.######")</f>
        <v>Off42182.067014</v>
      </c>
      <c r="G5918" s="3">
        <f ca="1">IF(Sense_data[[#This Row],[a_1State]]="Off",RANDBETWEEN(off_min,off_max),RANDBETWEEN(on_min,on_max))/sr_div</f>
        <v>1.8</v>
      </c>
      <c r="H5918" s="3">
        <v>2.4</v>
      </c>
      <c r="I5918" s="3">
        <f>IF(HOUR(Sense_data[[#This Row],[SysTimeStamp]])&lt;12,I5917+$B$14,I5917-$B$14)</f>
        <v>16.365972222223309</v>
      </c>
    </row>
    <row r="5919" spans="1:9" x14ac:dyDescent="0.2">
      <c r="A5919" t="s">
        <v>20</v>
      </c>
      <c r="B5919" t="s">
        <v>22</v>
      </c>
      <c r="C5919" s="6">
        <f t="shared" si="96"/>
        <v>42182.068310201154</v>
      </c>
      <c r="D5919" t="s">
        <v>21</v>
      </c>
      <c r="E5919" s="6">
        <f>IF(Sense_data[[#This Row],[a_1State]]=D5918,E5918,Sense_data[[#This Row],[SysTimeStamp]])</f>
        <v>42182.067013904554</v>
      </c>
      <c r="F5919" s="3" t="str">
        <f>Sense_data[[#This Row],[a_1State]]&amp;TEXT(Sense_data[[#This Row],[StateInstanceTimestamp]],"#.######")</f>
        <v>Off42182.067014</v>
      </c>
      <c r="G5919" s="3">
        <f ca="1">IF(Sense_data[[#This Row],[a_1State]]="Off",RANDBETWEEN(off_min,off_max),RANDBETWEEN(on_min,on_max))/sr_div</f>
        <v>1.6</v>
      </c>
      <c r="H5919" s="3">
        <v>2.7</v>
      </c>
      <c r="I5919" s="3">
        <f>IF(HOUR(Sense_data[[#This Row],[SysTimeStamp]])&lt;12,I5918+$B$14,I5918-$B$14)</f>
        <v>16.366203703704791</v>
      </c>
    </row>
    <row r="5920" spans="1:9" x14ac:dyDescent="0.2">
      <c r="A5920" t="s">
        <v>20</v>
      </c>
      <c r="B5920" t="s">
        <v>22</v>
      </c>
      <c r="C5920" s="6">
        <f t="shared" si="96"/>
        <v>42182.06832177523</v>
      </c>
      <c r="D5920" t="s">
        <v>21</v>
      </c>
      <c r="E5920" s="6">
        <f>IF(Sense_data[[#This Row],[a_1State]]=D5919,E5919,Sense_data[[#This Row],[SysTimeStamp]])</f>
        <v>42182.067013904554</v>
      </c>
      <c r="F5920" s="3" t="str">
        <f>Sense_data[[#This Row],[a_1State]]&amp;TEXT(Sense_data[[#This Row],[StateInstanceTimestamp]],"#.######")</f>
        <v>Off42182.067014</v>
      </c>
      <c r="G5920" s="3">
        <f ca="1">IF(Sense_data[[#This Row],[a_1State]]="Off",RANDBETWEEN(off_min,off_max),RANDBETWEEN(on_min,on_max))/sr_div</f>
        <v>2.8</v>
      </c>
      <c r="H5920" s="3">
        <v>2.7</v>
      </c>
      <c r="I5920" s="3">
        <f>IF(HOUR(Sense_data[[#This Row],[SysTimeStamp]])&lt;12,I5919+$B$14,I5919-$B$14)</f>
        <v>16.366435185186273</v>
      </c>
    </row>
    <row r="5921" spans="1:9" x14ac:dyDescent="0.2">
      <c r="A5921" t="s">
        <v>20</v>
      </c>
      <c r="B5921" t="s">
        <v>22</v>
      </c>
      <c r="C5921" s="6">
        <f t="shared" si="96"/>
        <v>42182.068333349307</v>
      </c>
      <c r="D5921" t="s">
        <v>21</v>
      </c>
      <c r="E5921" s="6">
        <f>IF(Sense_data[[#This Row],[a_1State]]=D5920,E5920,Sense_data[[#This Row],[SysTimeStamp]])</f>
        <v>42182.067013904554</v>
      </c>
      <c r="F5921" s="3" t="str">
        <f>Sense_data[[#This Row],[a_1State]]&amp;TEXT(Sense_data[[#This Row],[StateInstanceTimestamp]],"#.######")</f>
        <v>Off42182.067014</v>
      </c>
      <c r="G5921" s="3">
        <f ca="1">IF(Sense_data[[#This Row],[a_1State]]="Off",RANDBETWEEN(off_min,off_max),RANDBETWEEN(on_min,on_max))/sr_div</f>
        <v>1.6</v>
      </c>
      <c r="H5921" s="3">
        <v>2.6</v>
      </c>
      <c r="I5921" s="3">
        <f>IF(HOUR(Sense_data[[#This Row],[SysTimeStamp]])&lt;12,I5920+$B$14,I5920-$B$14)</f>
        <v>16.366666666667754</v>
      </c>
    </row>
    <row r="5922" spans="1:9" x14ac:dyDescent="0.2">
      <c r="A5922" t="s">
        <v>20</v>
      </c>
      <c r="B5922" t="s">
        <v>22</v>
      </c>
      <c r="C5922" s="6">
        <f t="shared" si="96"/>
        <v>42182.068344923384</v>
      </c>
      <c r="D5922" t="s">
        <v>21</v>
      </c>
      <c r="E5922" s="6">
        <f>IF(Sense_data[[#This Row],[a_1State]]=D5921,E5921,Sense_data[[#This Row],[SysTimeStamp]])</f>
        <v>42182.067013904554</v>
      </c>
      <c r="F5922" s="3" t="str">
        <f>Sense_data[[#This Row],[a_1State]]&amp;TEXT(Sense_data[[#This Row],[StateInstanceTimestamp]],"#.######")</f>
        <v>Off42182.067014</v>
      </c>
      <c r="G5922" s="3">
        <f ca="1">IF(Sense_data[[#This Row],[a_1State]]="Off",RANDBETWEEN(off_min,off_max),RANDBETWEEN(on_min,on_max))/sr_div</f>
        <v>2.6</v>
      </c>
      <c r="H5922" s="3">
        <v>2.4</v>
      </c>
      <c r="I5922" s="3">
        <f>IF(HOUR(Sense_data[[#This Row],[SysTimeStamp]])&lt;12,I5921+$B$14,I5921-$B$14)</f>
        <v>16.366898148149236</v>
      </c>
    </row>
    <row r="5923" spans="1:9" x14ac:dyDescent="0.2">
      <c r="A5923" t="s">
        <v>20</v>
      </c>
      <c r="B5923" t="s">
        <v>22</v>
      </c>
      <c r="C5923" s="6">
        <f t="shared" si="96"/>
        <v>42182.068356497461</v>
      </c>
      <c r="D5923" t="s">
        <v>21</v>
      </c>
      <c r="E5923" s="6">
        <f>IF(Sense_data[[#This Row],[a_1State]]=D5922,E5922,Sense_data[[#This Row],[SysTimeStamp]])</f>
        <v>42182.067013904554</v>
      </c>
      <c r="F5923" s="3" t="str">
        <f>Sense_data[[#This Row],[a_1State]]&amp;TEXT(Sense_data[[#This Row],[StateInstanceTimestamp]],"#.######")</f>
        <v>Off42182.067014</v>
      </c>
      <c r="G5923" s="3">
        <f ca="1">IF(Sense_data[[#This Row],[a_1State]]="Off",RANDBETWEEN(off_min,off_max),RANDBETWEEN(on_min,on_max))/sr_div</f>
        <v>1.2</v>
      </c>
      <c r="H5923" s="3">
        <v>2.2999999999999998</v>
      </c>
      <c r="I5923" s="3">
        <f>IF(HOUR(Sense_data[[#This Row],[SysTimeStamp]])&lt;12,I5922+$B$14,I5922-$B$14)</f>
        <v>16.367129629630718</v>
      </c>
    </row>
    <row r="5924" spans="1:9" x14ac:dyDescent="0.2">
      <c r="A5924" t="s">
        <v>20</v>
      </c>
      <c r="B5924" t="s">
        <v>22</v>
      </c>
      <c r="C5924" s="6">
        <f t="shared" si="96"/>
        <v>42182.068368071537</v>
      </c>
      <c r="D5924" t="s">
        <v>21</v>
      </c>
      <c r="E5924" s="6">
        <f>IF(Sense_data[[#This Row],[a_1State]]=D5923,E5923,Sense_data[[#This Row],[SysTimeStamp]])</f>
        <v>42182.067013904554</v>
      </c>
      <c r="F5924" s="3" t="str">
        <f>Sense_data[[#This Row],[a_1State]]&amp;TEXT(Sense_data[[#This Row],[StateInstanceTimestamp]],"#.######")</f>
        <v>Off42182.067014</v>
      </c>
      <c r="G5924" s="3">
        <f ca="1">IF(Sense_data[[#This Row],[a_1State]]="Off",RANDBETWEEN(off_min,off_max),RANDBETWEEN(on_min,on_max))/sr_div</f>
        <v>1.5</v>
      </c>
      <c r="H5924" s="3">
        <v>1.5</v>
      </c>
      <c r="I5924" s="3">
        <f>IF(HOUR(Sense_data[[#This Row],[SysTimeStamp]])&lt;12,I5923+$B$14,I5923-$B$14)</f>
        <v>16.367361111112199</v>
      </c>
    </row>
    <row r="5925" spans="1:9" x14ac:dyDescent="0.2">
      <c r="A5925" t="s">
        <v>20</v>
      </c>
      <c r="B5925" t="s">
        <v>22</v>
      </c>
      <c r="C5925" s="6">
        <f t="shared" si="96"/>
        <v>42182.068379645614</v>
      </c>
      <c r="D5925" t="s">
        <v>21</v>
      </c>
      <c r="E5925" s="6">
        <f>IF(Sense_data[[#This Row],[a_1State]]=D5924,E5924,Sense_data[[#This Row],[SysTimeStamp]])</f>
        <v>42182.067013904554</v>
      </c>
      <c r="F5925" s="3" t="str">
        <f>Sense_data[[#This Row],[a_1State]]&amp;TEXT(Sense_data[[#This Row],[StateInstanceTimestamp]],"#.######")</f>
        <v>Off42182.067014</v>
      </c>
      <c r="G5925" s="3">
        <f ca="1">IF(Sense_data[[#This Row],[a_1State]]="Off",RANDBETWEEN(off_min,off_max),RANDBETWEEN(on_min,on_max))/sr_div</f>
        <v>2.5</v>
      </c>
      <c r="H5925" s="3">
        <v>2</v>
      </c>
      <c r="I5925" s="3">
        <f>IF(HOUR(Sense_data[[#This Row],[SysTimeStamp]])&lt;12,I5924+$B$14,I5924-$B$14)</f>
        <v>16.367592592593681</v>
      </c>
    </row>
    <row r="5926" spans="1:9" x14ac:dyDescent="0.2">
      <c r="A5926" t="s">
        <v>20</v>
      </c>
      <c r="B5926" t="s">
        <v>22</v>
      </c>
      <c r="C5926" s="6">
        <f t="shared" si="96"/>
        <v>42182.068391219691</v>
      </c>
      <c r="D5926" t="s">
        <v>21</v>
      </c>
      <c r="E5926" s="6">
        <f>IF(Sense_data[[#This Row],[a_1State]]=D5925,E5925,Sense_data[[#This Row],[SysTimeStamp]])</f>
        <v>42182.067013904554</v>
      </c>
      <c r="F5926" s="3" t="str">
        <f>Sense_data[[#This Row],[a_1State]]&amp;TEXT(Sense_data[[#This Row],[StateInstanceTimestamp]],"#.######")</f>
        <v>Off42182.067014</v>
      </c>
      <c r="G5926" s="3">
        <f ca="1">IF(Sense_data[[#This Row],[a_1State]]="Off",RANDBETWEEN(off_min,off_max),RANDBETWEEN(on_min,on_max))/sr_div</f>
        <v>2.2000000000000002</v>
      </c>
      <c r="H5926" s="3">
        <v>2.4</v>
      </c>
      <c r="I5926" s="3">
        <f>IF(HOUR(Sense_data[[#This Row],[SysTimeStamp]])&lt;12,I5925+$B$14,I5925-$B$14)</f>
        <v>16.367824074075163</v>
      </c>
    </row>
    <row r="5927" spans="1:9" x14ac:dyDescent="0.2">
      <c r="A5927" t="s">
        <v>20</v>
      </c>
      <c r="B5927" t="s">
        <v>22</v>
      </c>
      <c r="C5927" s="6">
        <f t="shared" si="96"/>
        <v>42182.068402793768</v>
      </c>
      <c r="D5927" t="s">
        <v>21</v>
      </c>
      <c r="E5927" s="6">
        <f>IF(Sense_data[[#This Row],[a_1State]]=D5926,E5926,Sense_data[[#This Row],[SysTimeStamp]])</f>
        <v>42182.067013904554</v>
      </c>
      <c r="F5927" s="3" t="str">
        <f>Sense_data[[#This Row],[a_1State]]&amp;TEXT(Sense_data[[#This Row],[StateInstanceTimestamp]],"#.######")</f>
        <v>Off42182.067014</v>
      </c>
      <c r="G5927" s="3">
        <f ca="1">IF(Sense_data[[#This Row],[a_1State]]="Off",RANDBETWEEN(off_min,off_max),RANDBETWEEN(on_min,on_max))/sr_div</f>
        <v>1.7</v>
      </c>
      <c r="H5927" s="3">
        <v>2.4</v>
      </c>
      <c r="I5927" s="3">
        <f>IF(HOUR(Sense_data[[#This Row],[SysTimeStamp]])&lt;12,I5926+$B$14,I5926-$B$14)</f>
        <v>16.368055555556644</v>
      </c>
    </row>
    <row r="5928" spans="1:9" x14ac:dyDescent="0.2">
      <c r="A5928" t="s">
        <v>20</v>
      </c>
      <c r="B5928" t="s">
        <v>22</v>
      </c>
      <c r="C5928" s="6">
        <f t="shared" si="96"/>
        <v>42182.068414367845</v>
      </c>
      <c r="D5928" t="s">
        <v>23</v>
      </c>
      <c r="E5928" s="6">
        <f>IF(Sense_data[[#This Row],[a_1State]]=D5927,E5927,Sense_data[[#This Row],[SysTimeStamp]])</f>
        <v>42182.068414367845</v>
      </c>
      <c r="F5928" s="3" t="str">
        <f>Sense_data[[#This Row],[a_1State]]&amp;TEXT(Sense_data[[#This Row],[StateInstanceTimestamp]],"#.######")</f>
        <v>On42182.068414</v>
      </c>
      <c r="G5928" s="3">
        <f ca="1">IF(Sense_data[[#This Row],[a_1State]]="Off",RANDBETWEEN(off_min,off_max),RANDBETWEEN(on_min,on_max))/sr_div</f>
        <v>4.4000000000000004</v>
      </c>
      <c r="H5928" s="3">
        <v>5</v>
      </c>
      <c r="I5928" s="3">
        <f>IF(HOUR(Sense_data[[#This Row],[SysTimeStamp]])&lt;12,I5927+$B$14,I5927-$B$14)</f>
        <v>16.368287037038126</v>
      </c>
    </row>
    <row r="5929" spans="1:9" x14ac:dyDescent="0.2">
      <c r="A5929" t="s">
        <v>20</v>
      </c>
      <c r="B5929" t="s">
        <v>22</v>
      </c>
      <c r="C5929" s="6">
        <f t="shared" ref="C5929:C5992" si="97">C5928+$B$2</f>
        <v>42182.068425941921</v>
      </c>
      <c r="D5929" t="s">
        <v>23</v>
      </c>
      <c r="E5929" s="6">
        <f>IF(Sense_data[[#This Row],[a_1State]]=D5928,E5928,Sense_data[[#This Row],[SysTimeStamp]])</f>
        <v>42182.068414367845</v>
      </c>
      <c r="F5929" s="3" t="str">
        <f>Sense_data[[#This Row],[a_1State]]&amp;TEXT(Sense_data[[#This Row],[StateInstanceTimestamp]],"#.######")</f>
        <v>On42182.068414</v>
      </c>
      <c r="G5929" s="3">
        <f ca="1">IF(Sense_data[[#This Row],[a_1State]]="Off",RANDBETWEEN(off_min,off_max),RANDBETWEEN(on_min,on_max))/sr_div</f>
        <v>5.6</v>
      </c>
      <c r="H5929" s="3">
        <v>3.7</v>
      </c>
      <c r="I5929" s="3">
        <f>IF(HOUR(Sense_data[[#This Row],[SysTimeStamp]])&lt;12,I5928+$B$14,I5928-$B$14)</f>
        <v>16.368518518519608</v>
      </c>
    </row>
    <row r="5930" spans="1:9" x14ac:dyDescent="0.2">
      <c r="A5930" t="s">
        <v>20</v>
      </c>
      <c r="B5930" t="s">
        <v>22</v>
      </c>
      <c r="C5930" s="6">
        <f t="shared" si="97"/>
        <v>42182.068437515998</v>
      </c>
      <c r="D5930" t="s">
        <v>23</v>
      </c>
      <c r="E5930" s="6">
        <f>IF(Sense_data[[#This Row],[a_1State]]=D5929,E5929,Sense_data[[#This Row],[SysTimeStamp]])</f>
        <v>42182.068414367845</v>
      </c>
      <c r="F5930" s="3" t="str">
        <f>Sense_data[[#This Row],[a_1State]]&amp;TEXT(Sense_data[[#This Row],[StateInstanceTimestamp]],"#.######")</f>
        <v>On42182.068414</v>
      </c>
      <c r="G5930" s="3">
        <f ca="1">IF(Sense_data[[#This Row],[a_1State]]="Off",RANDBETWEEN(off_min,off_max),RANDBETWEEN(on_min,on_max))/sr_div</f>
        <v>3.5</v>
      </c>
      <c r="H5930" s="3">
        <v>3.1</v>
      </c>
      <c r="I5930" s="3">
        <f>IF(HOUR(Sense_data[[#This Row],[SysTimeStamp]])&lt;12,I5929+$B$14,I5929-$B$14)</f>
        <v>16.368750000001089</v>
      </c>
    </row>
    <row r="5931" spans="1:9" x14ac:dyDescent="0.2">
      <c r="A5931" t="s">
        <v>20</v>
      </c>
      <c r="B5931" t="s">
        <v>22</v>
      </c>
      <c r="C5931" s="6">
        <f t="shared" si="97"/>
        <v>42182.068449090075</v>
      </c>
      <c r="D5931" t="s">
        <v>23</v>
      </c>
      <c r="E5931" s="6">
        <f>IF(Sense_data[[#This Row],[a_1State]]=D5930,E5930,Sense_data[[#This Row],[SysTimeStamp]])</f>
        <v>42182.068414367845</v>
      </c>
      <c r="F5931" s="3" t="str">
        <f>Sense_data[[#This Row],[a_1State]]&amp;TEXT(Sense_data[[#This Row],[StateInstanceTimestamp]],"#.######")</f>
        <v>On42182.068414</v>
      </c>
      <c r="G5931" s="3">
        <f ca="1">IF(Sense_data[[#This Row],[a_1State]]="Off",RANDBETWEEN(off_min,off_max),RANDBETWEEN(on_min,on_max))/sr_div</f>
        <v>4.5</v>
      </c>
      <c r="H5931" s="3">
        <v>3.3</v>
      </c>
      <c r="I5931" s="3">
        <f>IF(HOUR(Sense_data[[#This Row],[SysTimeStamp]])&lt;12,I5930+$B$14,I5930-$B$14)</f>
        <v>16.368981481482571</v>
      </c>
    </row>
    <row r="5932" spans="1:9" x14ac:dyDescent="0.2">
      <c r="A5932" t="s">
        <v>20</v>
      </c>
      <c r="B5932" t="s">
        <v>22</v>
      </c>
      <c r="C5932" s="6">
        <f t="shared" si="97"/>
        <v>42182.068460664152</v>
      </c>
      <c r="D5932" t="s">
        <v>23</v>
      </c>
      <c r="E5932" s="6">
        <f>IF(Sense_data[[#This Row],[a_1State]]=D5931,E5931,Sense_data[[#This Row],[SysTimeStamp]])</f>
        <v>42182.068414367845</v>
      </c>
      <c r="F5932" s="3" t="str">
        <f>Sense_data[[#This Row],[a_1State]]&amp;TEXT(Sense_data[[#This Row],[StateInstanceTimestamp]],"#.######")</f>
        <v>On42182.068414</v>
      </c>
      <c r="G5932" s="3">
        <f ca="1">IF(Sense_data[[#This Row],[a_1State]]="Off",RANDBETWEEN(off_min,off_max),RANDBETWEEN(on_min,on_max))/sr_div</f>
        <v>5.8</v>
      </c>
      <c r="H5932" s="3">
        <v>5.5</v>
      </c>
      <c r="I5932" s="3">
        <f>IF(HOUR(Sense_data[[#This Row],[SysTimeStamp]])&lt;12,I5931+$B$14,I5931-$B$14)</f>
        <v>16.369212962964053</v>
      </c>
    </row>
    <row r="5933" spans="1:9" x14ac:dyDescent="0.2">
      <c r="A5933" t="s">
        <v>20</v>
      </c>
      <c r="B5933" t="s">
        <v>22</v>
      </c>
      <c r="C5933" s="6">
        <f t="shared" si="97"/>
        <v>42182.068472238228</v>
      </c>
      <c r="D5933" t="s">
        <v>23</v>
      </c>
      <c r="E5933" s="6">
        <f>IF(Sense_data[[#This Row],[a_1State]]=D5932,E5932,Sense_data[[#This Row],[SysTimeStamp]])</f>
        <v>42182.068414367845</v>
      </c>
      <c r="F5933" s="3" t="str">
        <f>Sense_data[[#This Row],[a_1State]]&amp;TEXT(Sense_data[[#This Row],[StateInstanceTimestamp]],"#.######")</f>
        <v>On42182.068414</v>
      </c>
      <c r="G5933" s="3">
        <f ca="1">IF(Sense_data[[#This Row],[a_1State]]="Off",RANDBETWEEN(off_min,off_max),RANDBETWEEN(on_min,on_max))/sr_div</f>
        <v>5.9</v>
      </c>
      <c r="H5933" s="3">
        <v>5.3</v>
      </c>
      <c r="I5933" s="3">
        <f>IF(HOUR(Sense_data[[#This Row],[SysTimeStamp]])&lt;12,I5932+$B$14,I5932-$B$14)</f>
        <v>16.369444444445534</v>
      </c>
    </row>
    <row r="5934" spans="1:9" x14ac:dyDescent="0.2">
      <c r="A5934" t="s">
        <v>20</v>
      </c>
      <c r="B5934" t="s">
        <v>22</v>
      </c>
      <c r="C5934" s="6">
        <f t="shared" si="97"/>
        <v>42182.068483812305</v>
      </c>
      <c r="D5934" t="s">
        <v>23</v>
      </c>
      <c r="E5934" s="6">
        <f>IF(Sense_data[[#This Row],[a_1State]]=D5933,E5933,Sense_data[[#This Row],[SysTimeStamp]])</f>
        <v>42182.068414367845</v>
      </c>
      <c r="F5934" s="3" t="str">
        <f>Sense_data[[#This Row],[a_1State]]&amp;TEXT(Sense_data[[#This Row],[StateInstanceTimestamp]],"#.######")</f>
        <v>On42182.068414</v>
      </c>
      <c r="G5934" s="3">
        <f ca="1">IF(Sense_data[[#This Row],[a_1State]]="Off",RANDBETWEEN(off_min,off_max),RANDBETWEEN(on_min,on_max))/sr_div</f>
        <v>5</v>
      </c>
      <c r="H5934" s="3">
        <v>5.9</v>
      </c>
      <c r="I5934" s="3">
        <f>IF(HOUR(Sense_data[[#This Row],[SysTimeStamp]])&lt;12,I5933+$B$14,I5933-$B$14)</f>
        <v>16.369675925927016</v>
      </c>
    </row>
    <row r="5935" spans="1:9" x14ac:dyDescent="0.2">
      <c r="A5935" t="s">
        <v>20</v>
      </c>
      <c r="B5935" t="s">
        <v>22</v>
      </c>
      <c r="C5935" s="6">
        <f t="shared" si="97"/>
        <v>42182.068495386382</v>
      </c>
      <c r="D5935" t="s">
        <v>23</v>
      </c>
      <c r="E5935" s="6">
        <f>IF(Sense_data[[#This Row],[a_1State]]=D5934,E5934,Sense_data[[#This Row],[SysTimeStamp]])</f>
        <v>42182.068414367845</v>
      </c>
      <c r="F5935" s="3" t="str">
        <f>Sense_data[[#This Row],[a_1State]]&amp;TEXT(Sense_data[[#This Row],[StateInstanceTimestamp]],"#.######")</f>
        <v>On42182.068414</v>
      </c>
      <c r="G5935" s="3">
        <f ca="1">IF(Sense_data[[#This Row],[a_1State]]="Off",RANDBETWEEN(off_min,off_max),RANDBETWEEN(on_min,on_max))/sr_div</f>
        <v>4.2</v>
      </c>
      <c r="H5935" s="3">
        <v>4.4000000000000004</v>
      </c>
      <c r="I5935" s="3">
        <f>IF(HOUR(Sense_data[[#This Row],[SysTimeStamp]])&lt;12,I5934+$B$14,I5934-$B$14)</f>
        <v>16.369907407408498</v>
      </c>
    </row>
    <row r="5936" spans="1:9" x14ac:dyDescent="0.2">
      <c r="A5936" t="s">
        <v>20</v>
      </c>
      <c r="B5936" t="s">
        <v>22</v>
      </c>
      <c r="C5936" s="6">
        <f t="shared" si="97"/>
        <v>42182.068506960459</v>
      </c>
      <c r="D5936" t="s">
        <v>23</v>
      </c>
      <c r="E5936" s="6">
        <f>IF(Sense_data[[#This Row],[a_1State]]=D5935,E5935,Sense_data[[#This Row],[SysTimeStamp]])</f>
        <v>42182.068414367845</v>
      </c>
      <c r="F5936" s="3" t="str">
        <f>Sense_data[[#This Row],[a_1State]]&amp;TEXT(Sense_data[[#This Row],[StateInstanceTimestamp]],"#.######")</f>
        <v>On42182.068414</v>
      </c>
      <c r="G5936" s="3">
        <f ca="1">IF(Sense_data[[#This Row],[a_1State]]="Off",RANDBETWEEN(off_min,off_max),RANDBETWEEN(on_min,on_max))/sr_div</f>
        <v>4.5999999999999996</v>
      </c>
      <c r="H5936" s="3">
        <v>5.0999999999999996</v>
      </c>
      <c r="I5936" s="3">
        <f>IF(HOUR(Sense_data[[#This Row],[SysTimeStamp]])&lt;12,I5935+$B$14,I5935-$B$14)</f>
        <v>16.370138888889979</v>
      </c>
    </row>
    <row r="5937" spans="1:9" x14ac:dyDescent="0.2">
      <c r="A5937" t="s">
        <v>20</v>
      </c>
      <c r="B5937" t="s">
        <v>22</v>
      </c>
      <c r="C5937" s="6">
        <f t="shared" si="97"/>
        <v>42182.068518534536</v>
      </c>
      <c r="D5937" t="s">
        <v>23</v>
      </c>
      <c r="E5937" s="6">
        <f>IF(Sense_data[[#This Row],[a_1State]]=D5936,E5936,Sense_data[[#This Row],[SysTimeStamp]])</f>
        <v>42182.068414367845</v>
      </c>
      <c r="F5937" s="3" t="str">
        <f>Sense_data[[#This Row],[a_1State]]&amp;TEXT(Sense_data[[#This Row],[StateInstanceTimestamp]],"#.######")</f>
        <v>On42182.068414</v>
      </c>
      <c r="G5937" s="3">
        <f ca="1">IF(Sense_data[[#This Row],[a_1State]]="Off",RANDBETWEEN(off_min,off_max),RANDBETWEEN(on_min,on_max))/sr_div</f>
        <v>4.7</v>
      </c>
      <c r="H5937" s="3">
        <v>5</v>
      </c>
      <c r="I5937" s="3">
        <f>IF(HOUR(Sense_data[[#This Row],[SysTimeStamp]])&lt;12,I5936+$B$14,I5936-$B$14)</f>
        <v>16.370370370371461</v>
      </c>
    </row>
    <row r="5938" spans="1:9" x14ac:dyDescent="0.2">
      <c r="A5938" t="s">
        <v>20</v>
      </c>
      <c r="B5938" t="s">
        <v>22</v>
      </c>
      <c r="C5938" s="6">
        <f t="shared" si="97"/>
        <v>42182.068530108612</v>
      </c>
      <c r="D5938" t="s">
        <v>23</v>
      </c>
      <c r="E5938" s="6">
        <f>IF(Sense_data[[#This Row],[a_1State]]=D5937,E5937,Sense_data[[#This Row],[SysTimeStamp]])</f>
        <v>42182.068414367845</v>
      </c>
      <c r="F5938" s="3" t="str">
        <f>Sense_data[[#This Row],[a_1State]]&amp;TEXT(Sense_data[[#This Row],[StateInstanceTimestamp]],"#.######")</f>
        <v>On42182.068414</v>
      </c>
      <c r="G5938" s="3">
        <f ca="1">IF(Sense_data[[#This Row],[a_1State]]="Off",RANDBETWEEN(off_min,off_max),RANDBETWEEN(on_min,on_max))/sr_div</f>
        <v>5.2</v>
      </c>
      <c r="H5938" s="3">
        <v>4.5999999999999996</v>
      </c>
      <c r="I5938" s="3">
        <f>IF(HOUR(Sense_data[[#This Row],[SysTimeStamp]])&lt;12,I5937+$B$14,I5937-$B$14)</f>
        <v>16.370601851852943</v>
      </c>
    </row>
    <row r="5939" spans="1:9" x14ac:dyDescent="0.2">
      <c r="A5939" t="s">
        <v>20</v>
      </c>
      <c r="B5939" t="s">
        <v>22</v>
      </c>
      <c r="C5939" s="6">
        <f t="shared" si="97"/>
        <v>42182.068541682689</v>
      </c>
      <c r="D5939" t="s">
        <v>23</v>
      </c>
      <c r="E5939" s="6">
        <f>IF(Sense_data[[#This Row],[a_1State]]=D5938,E5938,Sense_data[[#This Row],[SysTimeStamp]])</f>
        <v>42182.068414367845</v>
      </c>
      <c r="F5939" s="3" t="str">
        <f>Sense_data[[#This Row],[a_1State]]&amp;TEXT(Sense_data[[#This Row],[StateInstanceTimestamp]],"#.######")</f>
        <v>On42182.068414</v>
      </c>
      <c r="G5939" s="3">
        <f ca="1">IF(Sense_data[[#This Row],[a_1State]]="Off",RANDBETWEEN(off_min,off_max),RANDBETWEEN(on_min,on_max))/sr_div</f>
        <v>5.2</v>
      </c>
      <c r="H5939" s="3">
        <v>5.4</v>
      </c>
      <c r="I5939" s="3">
        <f>IF(HOUR(Sense_data[[#This Row],[SysTimeStamp]])&lt;12,I5938+$B$14,I5938-$B$14)</f>
        <v>16.370833333334424</v>
      </c>
    </row>
    <row r="5940" spans="1:9" x14ac:dyDescent="0.2">
      <c r="A5940" t="s">
        <v>20</v>
      </c>
      <c r="B5940" t="s">
        <v>22</v>
      </c>
      <c r="C5940" s="6">
        <f t="shared" si="97"/>
        <v>42182.068553256766</v>
      </c>
      <c r="D5940" t="s">
        <v>23</v>
      </c>
      <c r="E5940" s="6">
        <f>IF(Sense_data[[#This Row],[a_1State]]=D5939,E5939,Sense_data[[#This Row],[SysTimeStamp]])</f>
        <v>42182.068414367845</v>
      </c>
      <c r="F5940" s="3" t="str">
        <f>Sense_data[[#This Row],[a_1State]]&amp;TEXT(Sense_data[[#This Row],[StateInstanceTimestamp]],"#.######")</f>
        <v>On42182.068414</v>
      </c>
      <c r="G5940" s="3">
        <f ca="1">IF(Sense_data[[#This Row],[a_1State]]="Off",RANDBETWEEN(off_min,off_max),RANDBETWEEN(on_min,on_max))/sr_div</f>
        <v>4.5999999999999996</v>
      </c>
      <c r="H5940" s="3">
        <v>5.9</v>
      </c>
      <c r="I5940" s="3">
        <f>IF(HOUR(Sense_data[[#This Row],[SysTimeStamp]])&lt;12,I5939+$B$14,I5939-$B$14)</f>
        <v>16.371064814815906</v>
      </c>
    </row>
    <row r="5941" spans="1:9" x14ac:dyDescent="0.2">
      <c r="A5941" t="s">
        <v>20</v>
      </c>
      <c r="B5941" t="s">
        <v>22</v>
      </c>
      <c r="C5941" s="6">
        <f t="shared" si="97"/>
        <v>42182.068564830843</v>
      </c>
      <c r="D5941" t="s">
        <v>23</v>
      </c>
      <c r="E5941" s="6">
        <f>IF(Sense_data[[#This Row],[a_1State]]=D5940,E5940,Sense_data[[#This Row],[SysTimeStamp]])</f>
        <v>42182.068414367845</v>
      </c>
      <c r="F5941" s="3" t="str">
        <f>Sense_data[[#This Row],[a_1State]]&amp;TEXT(Sense_data[[#This Row],[StateInstanceTimestamp]],"#.######")</f>
        <v>On42182.068414</v>
      </c>
      <c r="G5941" s="3">
        <f ca="1">IF(Sense_data[[#This Row],[a_1State]]="Off",RANDBETWEEN(off_min,off_max),RANDBETWEEN(on_min,on_max))/sr_div</f>
        <v>3.8</v>
      </c>
      <c r="H5941" s="3">
        <v>3.2</v>
      </c>
      <c r="I5941" s="3">
        <f>IF(HOUR(Sense_data[[#This Row],[SysTimeStamp]])&lt;12,I5940+$B$14,I5940-$B$14)</f>
        <v>16.371296296297388</v>
      </c>
    </row>
    <row r="5942" spans="1:9" x14ac:dyDescent="0.2">
      <c r="A5942" t="s">
        <v>20</v>
      </c>
      <c r="B5942" t="s">
        <v>22</v>
      </c>
      <c r="C5942" s="6">
        <f t="shared" si="97"/>
        <v>42182.068576404919</v>
      </c>
      <c r="D5942" t="s">
        <v>23</v>
      </c>
      <c r="E5942" s="6">
        <f>IF(Sense_data[[#This Row],[a_1State]]=D5941,E5941,Sense_data[[#This Row],[SysTimeStamp]])</f>
        <v>42182.068414367845</v>
      </c>
      <c r="F5942" s="3" t="str">
        <f>Sense_data[[#This Row],[a_1State]]&amp;TEXT(Sense_data[[#This Row],[StateInstanceTimestamp]],"#.######")</f>
        <v>On42182.068414</v>
      </c>
      <c r="G5942" s="3">
        <f ca="1">IF(Sense_data[[#This Row],[a_1State]]="Off",RANDBETWEEN(off_min,off_max),RANDBETWEEN(on_min,on_max))/sr_div</f>
        <v>3.1</v>
      </c>
      <c r="H5942" s="3">
        <v>3.7</v>
      </c>
      <c r="I5942" s="3">
        <f>IF(HOUR(Sense_data[[#This Row],[SysTimeStamp]])&lt;12,I5941+$B$14,I5941-$B$14)</f>
        <v>16.371527777778869</v>
      </c>
    </row>
    <row r="5943" spans="1:9" x14ac:dyDescent="0.2">
      <c r="A5943" t="s">
        <v>20</v>
      </c>
      <c r="B5943" t="s">
        <v>22</v>
      </c>
      <c r="C5943" s="6">
        <f t="shared" si="97"/>
        <v>42182.068587978996</v>
      </c>
      <c r="D5943" t="s">
        <v>23</v>
      </c>
      <c r="E5943" s="6">
        <f>IF(Sense_data[[#This Row],[a_1State]]=D5942,E5942,Sense_data[[#This Row],[SysTimeStamp]])</f>
        <v>42182.068414367845</v>
      </c>
      <c r="F5943" s="3" t="str">
        <f>Sense_data[[#This Row],[a_1State]]&amp;TEXT(Sense_data[[#This Row],[StateInstanceTimestamp]],"#.######")</f>
        <v>On42182.068414</v>
      </c>
      <c r="G5943" s="3">
        <f ca="1">IF(Sense_data[[#This Row],[a_1State]]="Off",RANDBETWEEN(off_min,off_max),RANDBETWEEN(on_min,on_max))/sr_div</f>
        <v>5.9</v>
      </c>
      <c r="H5943" s="3">
        <v>5.8</v>
      </c>
      <c r="I5943" s="3">
        <f>IF(HOUR(Sense_data[[#This Row],[SysTimeStamp]])&lt;12,I5942+$B$14,I5942-$B$14)</f>
        <v>16.371759259260351</v>
      </c>
    </row>
    <row r="5944" spans="1:9" x14ac:dyDescent="0.2">
      <c r="A5944" t="s">
        <v>20</v>
      </c>
      <c r="B5944" t="s">
        <v>22</v>
      </c>
      <c r="C5944" s="6">
        <f t="shared" si="97"/>
        <v>42182.068599553073</v>
      </c>
      <c r="D5944" t="s">
        <v>23</v>
      </c>
      <c r="E5944" s="6">
        <f>IF(Sense_data[[#This Row],[a_1State]]=D5943,E5943,Sense_data[[#This Row],[SysTimeStamp]])</f>
        <v>42182.068414367845</v>
      </c>
      <c r="F5944" s="3" t="str">
        <f>Sense_data[[#This Row],[a_1State]]&amp;TEXT(Sense_data[[#This Row],[StateInstanceTimestamp]],"#.######")</f>
        <v>On42182.068414</v>
      </c>
      <c r="G5944" s="3">
        <f ca="1">IF(Sense_data[[#This Row],[a_1State]]="Off",RANDBETWEEN(off_min,off_max),RANDBETWEEN(on_min,on_max))/sr_div</f>
        <v>4</v>
      </c>
      <c r="H5944" s="3">
        <v>3.2</v>
      </c>
      <c r="I5944" s="3">
        <f>IF(HOUR(Sense_data[[#This Row],[SysTimeStamp]])&lt;12,I5943+$B$14,I5943-$B$14)</f>
        <v>16.371990740741833</v>
      </c>
    </row>
    <row r="5945" spans="1:9" x14ac:dyDescent="0.2">
      <c r="A5945" t="s">
        <v>20</v>
      </c>
      <c r="B5945" t="s">
        <v>22</v>
      </c>
      <c r="C5945" s="6">
        <f t="shared" si="97"/>
        <v>42182.06861112715</v>
      </c>
      <c r="D5945" t="s">
        <v>23</v>
      </c>
      <c r="E5945" s="6">
        <f>IF(Sense_data[[#This Row],[a_1State]]=D5944,E5944,Sense_data[[#This Row],[SysTimeStamp]])</f>
        <v>42182.068414367845</v>
      </c>
      <c r="F5945" s="3" t="str">
        <f>Sense_data[[#This Row],[a_1State]]&amp;TEXT(Sense_data[[#This Row],[StateInstanceTimestamp]],"#.######")</f>
        <v>On42182.068414</v>
      </c>
      <c r="G5945" s="3">
        <f ca="1">IF(Sense_data[[#This Row],[a_1State]]="Off",RANDBETWEEN(off_min,off_max),RANDBETWEEN(on_min,on_max))/sr_div</f>
        <v>3.7</v>
      </c>
      <c r="H5945" s="3">
        <v>5.5</v>
      </c>
      <c r="I5945" s="3">
        <f>IF(HOUR(Sense_data[[#This Row],[SysTimeStamp]])&lt;12,I5944+$B$14,I5944-$B$14)</f>
        <v>16.372222222223314</v>
      </c>
    </row>
    <row r="5946" spans="1:9" x14ac:dyDescent="0.2">
      <c r="A5946" t="s">
        <v>20</v>
      </c>
      <c r="B5946" t="s">
        <v>22</v>
      </c>
      <c r="C5946" s="6">
        <f t="shared" si="97"/>
        <v>42182.068622701227</v>
      </c>
      <c r="D5946" t="s">
        <v>23</v>
      </c>
      <c r="E5946" s="6">
        <f>IF(Sense_data[[#This Row],[a_1State]]=D5945,E5945,Sense_data[[#This Row],[SysTimeStamp]])</f>
        <v>42182.068414367845</v>
      </c>
      <c r="F5946" s="3" t="str">
        <f>Sense_data[[#This Row],[a_1State]]&amp;TEXT(Sense_data[[#This Row],[StateInstanceTimestamp]],"#.######")</f>
        <v>On42182.068414</v>
      </c>
      <c r="G5946" s="3">
        <f ca="1">IF(Sense_data[[#This Row],[a_1State]]="Off",RANDBETWEEN(off_min,off_max),RANDBETWEEN(on_min,on_max))/sr_div</f>
        <v>4.5999999999999996</v>
      </c>
      <c r="H5946" s="3">
        <v>3.2</v>
      </c>
      <c r="I5946" s="3">
        <f>IF(HOUR(Sense_data[[#This Row],[SysTimeStamp]])&lt;12,I5945+$B$14,I5945-$B$14)</f>
        <v>16.372453703704796</v>
      </c>
    </row>
    <row r="5947" spans="1:9" x14ac:dyDescent="0.2">
      <c r="A5947" t="s">
        <v>20</v>
      </c>
      <c r="B5947" t="s">
        <v>22</v>
      </c>
      <c r="C5947" s="6">
        <f t="shared" si="97"/>
        <v>42182.068634275303</v>
      </c>
      <c r="D5947" t="s">
        <v>23</v>
      </c>
      <c r="E5947" s="6">
        <f>IF(Sense_data[[#This Row],[a_1State]]=D5946,E5946,Sense_data[[#This Row],[SysTimeStamp]])</f>
        <v>42182.068414367845</v>
      </c>
      <c r="F5947" s="3" t="str">
        <f>Sense_data[[#This Row],[a_1State]]&amp;TEXT(Sense_data[[#This Row],[StateInstanceTimestamp]],"#.######")</f>
        <v>On42182.068414</v>
      </c>
      <c r="G5947" s="3">
        <f ca="1">IF(Sense_data[[#This Row],[a_1State]]="Off",RANDBETWEEN(off_min,off_max),RANDBETWEEN(on_min,on_max))/sr_div</f>
        <v>4.0999999999999996</v>
      </c>
      <c r="H5947" s="3">
        <v>5.9</v>
      </c>
      <c r="I5947" s="3">
        <f>IF(HOUR(Sense_data[[#This Row],[SysTimeStamp]])&lt;12,I5946+$B$14,I5946-$B$14)</f>
        <v>16.372685185186278</v>
      </c>
    </row>
    <row r="5948" spans="1:9" x14ac:dyDescent="0.2">
      <c r="A5948" t="s">
        <v>20</v>
      </c>
      <c r="B5948" t="s">
        <v>22</v>
      </c>
      <c r="C5948" s="6">
        <f t="shared" si="97"/>
        <v>42182.06864584938</v>
      </c>
      <c r="D5948" t="s">
        <v>23</v>
      </c>
      <c r="E5948" s="6">
        <f>IF(Sense_data[[#This Row],[a_1State]]=D5947,E5947,Sense_data[[#This Row],[SysTimeStamp]])</f>
        <v>42182.068414367845</v>
      </c>
      <c r="F5948" s="3" t="str">
        <f>Sense_data[[#This Row],[a_1State]]&amp;TEXT(Sense_data[[#This Row],[StateInstanceTimestamp]],"#.######")</f>
        <v>On42182.068414</v>
      </c>
      <c r="G5948" s="3">
        <f ca="1">IF(Sense_data[[#This Row],[a_1State]]="Off",RANDBETWEEN(off_min,off_max),RANDBETWEEN(on_min,on_max))/sr_div</f>
        <v>4.7</v>
      </c>
      <c r="H5948" s="3">
        <v>3.7</v>
      </c>
      <c r="I5948" s="3">
        <f>IF(HOUR(Sense_data[[#This Row],[SysTimeStamp]])&lt;12,I5947+$B$14,I5947-$B$14)</f>
        <v>16.372916666667759</v>
      </c>
    </row>
    <row r="5949" spans="1:9" x14ac:dyDescent="0.2">
      <c r="A5949" t="s">
        <v>20</v>
      </c>
      <c r="B5949" t="s">
        <v>22</v>
      </c>
      <c r="C5949" s="6">
        <f t="shared" si="97"/>
        <v>42182.068657423457</v>
      </c>
      <c r="D5949" t="s">
        <v>23</v>
      </c>
      <c r="E5949" s="6">
        <f>IF(Sense_data[[#This Row],[a_1State]]=D5948,E5948,Sense_data[[#This Row],[SysTimeStamp]])</f>
        <v>42182.068414367845</v>
      </c>
      <c r="F5949" s="3" t="str">
        <f>Sense_data[[#This Row],[a_1State]]&amp;TEXT(Sense_data[[#This Row],[StateInstanceTimestamp]],"#.######")</f>
        <v>On42182.068414</v>
      </c>
      <c r="G5949" s="3">
        <f ca="1">IF(Sense_data[[#This Row],[a_1State]]="Off",RANDBETWEEN(off_min,off_max),RANDBETWEEN(on_min,on_max))/sr_div</f>
        <v>5</v>
      </c>
      <c r="H5949" s="3">
        <v>5</v>
      </c>
      <c r="I5949" s="3">
        <f>IF(HOUR(Sense_data[[#This Row],[SysTimeStamp]])&lt;12,I5948+$B$14,I5948-$B$14)</f>
        <v>16.373148148149241</v>
      </c>
    </row>
    <row r="5950" spans="1:9" x14ac:dyDescent="0.2">
      <c r="A5950" t="s">
        <v>20</v>
      </c>
      <c r="B5950" t="s">
        <v>22</v>
      </c>
      <c r="C5950" s="6">
        <f t="shared" si="97"/>
        <v>42182.068668997534</v>
      </c>
      <c r="D5950" t="s">
        <v>23</v>
      </c>
      <c r="E5950" s="6">
        <f>IF(Sense_data[[#This Row],[a_1State]]=D5949,E5949,Sense_data[[#This Row],[SysTimeStamp]])</f>
        <v>42182.068414367845</v>
      </c>
      <c r="F5950" s="3" t="str">
        <f>Sense_data[[#This Row],[a_1State]]&amp;TEXT(Sense_data[[#This Row],[StateInstanceTimestamp]],"#.######")</f>
        <v>On42182.068414</v>
      </c>
      <c r="G5950" s="3">
        <f ca="1">IF(Sense_data[[#This Row],[a_1State]]="Off",RANDBETWEEN(off_min,off_max),RANDBETWEEN(on_min,on_max))/sr_div</f>
        <v>5.6</v>
      </c>
      <c r="H5950" s="3">
        <v>3.6</v>
      </c>
      <c r="I5950" s="3">
        <f>IF(HOUR(Sense_data[[#This Row],[SysTimeStamp]])&lt;12,I5949+$B$14,I5949-$B$14)</f>
        <v>16.373379629630723</v>
      </c>
    </row>
    <row r="5951" spans="1:9" x14ac:dyDescent="0.2">
      <c r="A5951" t="s">
        <v>20</v>
      </c>
      <c r="B5951" t="s">
        <v>22</v>
      </c>
      <c r="C5951" s="6">
        <f t="shared" si="97"/>
        <v>42182.06868057161</v>
      </c>
      <c r="D5951" t="s">
        <v>23</v>
      </c>
      <c r="E5951" s="6">
        <f>IF(Sense_data[[#This Row],[a_1State]]=D5950,E5950,Sense_data[[#This Row],[SysTimeStamp]])</f>
        <v>42182.068414367845</v>
      </c>
      <c r="F5951" s="3" t="str">
        <f>Sense_data[[#This Row],[a_1State]]&amp;TEXT(Sense_data[[#This Row],[StateInstanceTimestamp]],"#.######")</f>
        <v>On42182.068414</v>
      </c>
      <c r="G5951" s="3">
        <f ca="1">IF(Sense_data[[#This Row],[a_1State]]="Off",RANDBETWEEN(off_min,off_max),RANDBETWEEN(on_min,on_max))/sr_div</f>
        <v>3.1</v>
      </c>
      <c r="H5951" s="3">
        <v>3.6</v>
      </c>
      <c r="I5951" s="3">
        <f>IF(HOUR(Sense_data[[#This Row],[SysTimeStamp]])&lt;12,I5950+$B$14,I5950-$B$14)</f>
        <v>16.373611111112204</v>
      </c>
    </row>
    <row r="5952" spans="1:9" x14ac:dyDescent="0.2">
      <c r="A5952" t="s">
        <v>20</v>
      </c>
      <c r="B5952" t="s">
        <v>22</v>
      </c>
      <c r="C5952" s="6">
        <f t="shared" si="97"/>
        <v>42182.068692145687</v>
      </c>
      <c r="D5952" t="s">
        <v>23</v>
      </c>
      <c r="E5952" s="6">
        <f>IF(Sense_data[[#This Row],[a_1State]]=D5951,E5951,Sense_data[[#This Row],[SysTimeStamp]])</f>
        <v>42182.068414367845</v>
      </c>
      <c r="F5952" s="3" t="str">
        <f>Sense_data[[#This Row],[a_1State]]&amp;TEXT(Sense_data[[#This Row],[StateInstanceTimestamp]],"#.######")</f>
        <v>On42182.068414</v>
      </c>
      <c r="G5952" s="3">
        <f ca="1">IF(Sense_data[[#This Row],[a_1State]]="Off",RANDBETWEEN(off_min,off_max),RANDBETWEEN(on_min,on_max))/sr_div</f>
        <v>4</v>
      </c>
      <c r="H5952" s="3">
        <v>5.6</v>
      </c>
      <c r="I5952" s="3">
        <f>IF(HOUR(Sense_data[[#This Row],[SysTimeStamp]])&lt;12,I5951+$B$14,I5951-$B$14)</f>
        <v>16.373842592593686</v>
      </c>
    </row>
    <row r="5953" spans="1:9" x14ac:dyDescent="0.2">
      <c r="A5953" t="s">
        <v>20</v>
      </c>
      <c r="B5953" t="s">
        <v>22</v>
      </c>
      <c r="C5953" s="6">
        <f t="shared" si="97"/>
        <v>42182.068703719764</v>
      </c>
      <c r="D5953" t="s">
        <v>23</v>
      </c>
      <c r="E5953" s="6">
        <f>IF(Sense_data[[#This Row],[a_1State]]=D5952,E5952,Sense_data[[#This Row],[SysTimeStamp]])</f>
        <v>42182.068414367845</v>
      </c>
      <c r="F5953" s="3" t="str">
        <f>Sense_data[[#This Row],[a_1State]]&amp;TEXT(Sense_data[[#This Row],[StateInstanceTimestamp]],"#.######")</f>
        <v>On42182.068414</v>
      </c>
      <c r="G5953" s="3">
        <f ca="1">IF(Sense_data[[#This Row],[a_1State]]="Off",RANDBETWEEN(off_min,off_max),RANDBETWEEN(on_min,on_max))/sr_div</f>
        <v>4.9000000000000004</v>
      </c>
      <c r="H5953" s="3">
        <v>3.9</v>
      </c>
      <c r="I5953" s="3">
        <f>IF(HOUR(Sense_data[[#This Row],[SysTimeStamp]])&lt;12,I5952+$B$14,I5952-$B$14)</f>
        <v>16.374074074075168</v>
      </c>
    </row>
    <row r="5954" spans="1:9" x14ac:dyDescent="0.2">
      <c r="A5954" t="s">
        <v>20</v>
      </c>
      <c r="B5954" t="s">
        <v>22</v>
      </c>
      <c r="C5954" s="6">
        <f t="shared" si="97"/>
        <v>42182.068715293841</v>
      </c>
      <c r="D5954" t="s">
        <v>23</v>
      </c>
      <c r="E5954" s="6">
        <f>IF(Sense_data[[#This Row],[a_1State]]=D5953,E5953,Sense_data[[#This Row],[SysTimeStamp]])</f>
        <v>42182.068414367845</v>
      </c>
      <c r="F5954" s="3" t="str">
        <f>Sense_data[[#This Row],[a_1State]]&amp;TEXT(Sense_data[[#This Row],[StateInstanceTimestamp]],"#.######")</f>
        <v>On42182.068414</v>
      </c>
      <c r="G5954" s="3">
        <f ca="1">IF(Sense_data[[#This Row],[a_1State]]="Off",RANDBETWEEN(off_min,off_max),RANDBETWEEN(on_min,on_max))/sr_div</f>
        <v>5.9</v>
      </c>
      <c r="H5954" s="3">
        <v>4</v>
      </c>
      <c r="I5954" s="3">
        <f>IF(HOUR(Sense_data[[#This Row],[SysTimeStamp]])&lt;12,I5953+$B$14,I5953-$B$14)</f>
        <v>16.374305555556649</v>
      </c>
    </row>
    <row r="5955" spans="1:9" x14ac:dyDescent="0.2">
      <c r="A5955" t="s">
        <v>20</v>
      </c>
      <c r="B5955" t="s">
        <v>22</v>
      </c>
      <c r="C5955" s="6">
        <f t="shared" si="97"/>
        <v>42182.068726867918</v>
      </c>
      <c r="D5955" t="s">
        <v>23</v>
      </c>
      <c r="E5955" s="6">
        <f>IF(Sense_data[[#This Row],[a_1State]]=D5954,E5954,Sense_data[[#This Row],[SysTimeStamp]])</f>
        <v>42182.068414367845</v>
      </c>
      <c r="F5955" s="3" t="str">
        <f>Sense_data[[#This Row],[a_1State]]&amp;TEXT(Sense_data[[#This Row],[StateInstanceTimestamp]],"#.######")</f>
        <v>On42182.068414</v>
      </c>
      <c r="G5955" s="3">
        <f ca="1">IF(Sense_data[[#This Row],[a_1State]]="Off",RANDBETWEEN(off_min,off_max),RANDBETWEEN(on_min,on_max))/sr_div</f>
        <v>5.8</v>
      </c>
      <c r="H5955" s="3">
        <v>4.8</v>
      </c>
      <c r="I5955" s="3">
        <f>IF(HOUR(Sense_data[[#This Row],[SysTimeStamp]])&lt;12,I5954+$B$14,I5954-$B$14)</f>
        <v>16.374537037038131</v>
      </c>
    </row>
    <row r="5956" spans="1:9" x14ac:dyDescent="0.2">
      <c r="A5956" t="s">
        <v>20</v>
      </c>
      <c r="B5956" t="s">
        <v>22</v>
      </c>
      <c r="C5956" s="6">
        <f t="shared" si="97"/>
        <v>42182.068738441994</v>
      </c>
      <c r="D5956" t="s">
        <v>23</v>
      </c>
      <c r="E5956" s="6">
        <f>IF(Sense_data[[#This Row],[a_1State]]=D5955,E5955,Sense_data[[#This Row],[SysTimeStamp]])</f>
        <v>42182.068414367845</v>
      </c>
      <c r="F5956" s="3" t="str">
        <f>Sense_data[[#This Row],[a_1State]]&amp;TEXT(Sense_data[[#This Row],[StateInstanceTimestamp]],"#.######")</f>
        <v>On42182.068414</v>
      </c>
      <c r="G5956" s="3">
        <f ca="1">IF(Sense_data[[#This Row],[a_1State]]="Off",RANDBETWEEN(off_min,off_max),RANDBETWEEN(on_min,on_max))/sr_div</f>
        <v>3.9</v>
      </c>
      <c r="H5956" s="3">
        <v>5.6</v>
      </c>
      <c r="I5956" s="3">
        <f>IF(HOUR(Sense_data[[#This Row],[SysTimeStamp]])&lt;12,I5955+$B$14,I5955-$B$14)</f>
        <v>16.374768518519613</v>
      </c>
    </row>
    <row r="5957" spans="1:9" x14ac:dyDescent="0.2">
      <c r="A5957" t="s">
        <v>20</v>
      </c>
      <c r="B5957" t="s">
        <v>22</v>
      </c>
      <c r="C5957" s="6">
        <f t="shared" si="97"/>
        <v>42182.068750016071</v>
      </c>
      <c r="D5957" t="s">
        <v>23</v>
      </c>
      <c r="E5957" s="6">
        <f>IF(Sense_data[[#This Row],[a_1State]]=D5956,E5956,Sense_data[[#This Row],[SysTimeStamp]])</f>
        <v>42182.068414367845</v>
      </c>
      <c r="F5957" s="3" t="str">
        <f>Sense_data[[#This Row],[a_1State]]&amp;TEXT(Sense_data[[#This Row],[StateInstanceTimestamp]],"#.######")</f>
        <v>On42182.068414</v>
      </c>
      <c r="G5957" s="3">
        <f ca="1">IF(Sense_data[[#This Row],[a_1State]]="Off",RANDBETWEEN(off_min,off_max),RANDBETWEEN(on_min,on_max))/sr_div</f>
        <v>5.7</v>
      </c>
      <c r="H5957" s="3">
        <v>3.7</v>
      </c>
      <c r="I5957" s="3">
        <f>IF(HOUR(Sense_data[[#This Row],[SysTimeStamp]])&lt;12,I5956+$B$14,I5956-$B$14)</f>
        <v>16.375000000001094</v>
      </c>
    </row>
    <row r="5958" spans="1:9" x14ac:dyDescent="0.2">
      <c r="A5958" t="s">
        <v>20</v>
      </c>
      <c r="B5958" t="s">
        <v>22</v>
      </c>
      <c r="C5958" s="6">
        <f t="shared" si="97"/>
        <v>42182.068761590148</v>
      </c>
      <c r="D5958" t="s">
        <v>23</v>
      </c>
      <c r="E5958" s="6">
        <f>IF(Sense_data[[#This Row],[a_1State]]=D5957,E5957,Sense_data[[#This Row],[SysTimeStamp]])</f>
        <v>42182.068414367845</v>
      </c>
      <c r="F5958" s="3" t="str">
        <f>Sense_data[[#This Row],[a_1State]]&amp;TEXT(Sense_data[[#This Row],[StateInstanceTimestamp]],"#.######")</f>
        <v>On42182.068414</v>
      </c>
      <c r="G5958" s="3">
        <f ca="1">IF(Sense_data[[#This Row],[a_1State]]="Off",RANDBETWEEN(off_min,off_max),RANDBETWEEN(on_min,on_max))/sr_div</f>
        <v>4.5</v>
      </c>
      <c r="H5958" s="3">
        <v>4.4000000000000004</v>
      </c>
      <c r="I5958" s="3">
        <f>IF(HOUR(Sense_data[[#This Row],[SysTimeStamp]])&lt;12,I5957+$B$14,I5957-$B$14)</f>
        <v>16.375231481482576</v>
      </c>
    </row>
    <row r="5959" spans="1:9" x14ac:dyDescent="0.2">
      <c r="A5959" t="s">
        <v>20</v>
      </c>
      <c r="B5959" t="s">
        <v>22</v>
      </c>
      <c r="C5959" s="6">
        <f t="shared" si="97"/>
        <v>42182.068773164225</v>
      </c>
      <c r="D5959" t="s">
        <v>23</v>
      </c>
      <c r="E5959" s="6">
        <f>IF(Sense_data[[#This Row],[a_1State]]=D5958,E5958,Sense_data[[#This Row],[SysTimeStamp]])</f>
        <v>42182.068414367845</v>
      </c>
      <c r="F5959" s="3" t="str">
        <f>Sense_data[[#This Row],[a_1State]]&amp;TEXT(Sense_data[[#This Row],[StateInstanceTimestamp]],"#.######")</f>
        <v>On42182.068414</v>
      </c>
      <c r="G5959" s="3">
        <f ca="1">IF(Sense_data[[#This Row],[a_1State]]="Off",RANDBETWEEN(off_min,off_max),RANDBETWEEN(on_min,on_max))/sr_div</f>
        <v>5.8</v>
      </c>
      <c r="H5959" s="3">
        <v>5</v>
      </c>
      <c r="I5959" s="3">
        <f>IF(HOUR(Sense_data[[#This Row],[SysTimeStamp]])&lt;12,I5958+$B$14,I5958-$B$14)</f>
        <v>16.375462962964058</v>
      </c>
    </row>
    <row r="5960" spans="1:9" x14ac:dyDescent="0.2">
      <c r="A5960" t="s">
        <v>20</v>
      </c>
      <c r="B5960" t="s">
        <v>22</v>
      </c>
      <c r="C5960" s="6">
        <f t="shared" si="97"/>
        <v>42182.068784738301</v>
      </c>
      <c r="D5960" t="s">
        <v>23</v>
      </c>
      <c r="E5960" s="6">
        <f>IF(Sense_data[[#This Row],[a_1State]]=D5959,E5959,Sense_data[[#This Row],[SysTimeStamp]])</f>
        <v>42182.068414367845</v>
      </c>
      <c r="F5960" s="3" t="str">
        <f>Sense_data[[#This Row],[a_1State]]&amp;TEXT(Sense_data[[#This Row],[StateInstanceTimestamp]],"#.######")</f>
        <v>On42182.068414</v>
      </c>
      <c r="G5960" s="3">
        <f ca="1">IF(Sense_data[[#This Row],[a_1State]]="Off",RANDBETWEEN(off_min,off_max),RANDBETWEEN(on_min,on_max))/sr_div</f>
        <v>3.8</v>
      </c>
      <c r="H5960" s="3">
        <v>5.8</v>
      </c>
      <c r="I5960" s="3">
        <f>IF(HOUR(Sense_data[[#This Row],[SysTimeStamp]])&lt;12,I5959+$B$14,I5959-$B$14)</f>
        <v>16.375694444445539</v>
      </c>
    </row>
    <row r="5961" spans="1:9" x14ac:dyDescent="0.2">
      <c r="A5961" t="s">
        <v>20</v>
      </c>
      <c r="B5961" t="s">
        <v>22</v>
      </c>
      <c r="C5961" s="6">
        <f t="shared" si="97"/>
        <v>42182.068796312378</v>
      </c>
      <c r="D5961" t="s">
        <v>23</v>
      </c>
      <c r="E5961" s="6">
        <f>IF(Sense_data[[#This Row],[a_1State]]=D5960,E5960,Sense_data[[#This Row],[SysTimeStamp]])</f>
        <v>42182.068414367845</v>
      </c>
      <c r="F5961" s="3" t="str">
        <f>Sense_data[[#This Row],[a_1State]]&amp;TEXT(Sense_data[[#This Row],[StateInstanceTimestamp]],"#.######")</f>
        <v>On42182.068414</v>
      </c>
      <c r="G5961" s="3">
        <f ca="1">IF(Sense_data[[#This Row],[a_1State]]="Off",RANDBETWEEN(off_min,off_max),RANDBETWEEN(on_min,on_max))/sr_div</f>
        <v>3</v>
      </c>
      <c r="H5961" s="3">
        <v>4.8</v>
      </c>
      <c r="I5961" s="3">
        <f>IF(HOUR(Sense_data[[#This Row],[SysTimeStamp]])&lt;12,I5960+$B$14,I5960-$B$14)</f>
        <v>16.375925925927021</v>
      </c>
    </row>
    <row r="5962" spans="1:9" x14ac:dyDescent="0.2">
      <c r="A5962" t="s">
        <v>20</v>
      </c>
      <c r="B5962" t="s">
        <v>22</v>
      </c>
      <c r="C5962" s="6">
        <f t="shared" si="97"/>
        <v>42182.068807886455</v>
      </c>
      <c r="D5962" t="s">
        <v>23</v>
      </c>
      <c r="E5962" s="6">
        <f>IF(Sense_data[[#This Row],[a_1State]]=D5961,E5961,Sense_data[[#This Row],[SysTimeStamp]])</f>
        <v>42182.068414367845</v>
      </c>
      <c r="F5962" s="3" t="str">
        <f>Sense_data[[#This Row],[a_1State]]&amp;TEXT(Sense_data[[#This Row],[StateInstanceTimestamp]],"#.######")</f>
        <v>On42182.068414</v>
      </c>
      <c r="G5962" s="3">
        <f ca="1">IF(Sense_data[[#This Row],[a_1State]]="Off",RANDBETWEEN(off_min,off_max),RANDBETWEEN(on_min,on_max))/sr_div</f>
        <v>4.5</v>
      </c>
      <c r="H5962" s="3">
        <v>4.5999999999999996</v>
      </c>
      <c r="I5962" s="3">
        <f>IF(HOUR(Sense_data[[#This Row],[SysTimeStamp]])&lt;12,I5961+$B$14,I5961-$B$14)</f>
        <v>16.376157407408503</v>
      </c>
    </row>
    <row r="5963" spans="1:9" x14ac:dyDescent="0.2">
      <c r="A5963" t="s">
        <v>20</v>
      </c>
      <c r="B5963" t="s">
        <v>22</v>
      </c>
      <c r="C5963" s="6">
        <f t="shared" si="97"/>
        <v>42182.068819460532</v>
      </c>
      <c r="D5963" t="s">
        <v>23</v>
      </c>
      <c r="E5963" s="6">
        <f>IF(Sense_data[[#This Row],[a_1State]]=D5962,E5962,Sense_data[[#This Row],[SysTimeStamp]])</f>
        <v>42182.068414367845</v>
      </c>
      <c r="F5963" s="3" t="str">
        <f>Sense_data[[#This Row],[a_1State]]&amp;TEXT(Sense_data[[#This Row],[StateInstanceTimestamp]],"#.######")</f>
        <v>On42182.068414</v>
      </c>
      <c r="G5963" s="3">
        <f ca="1">IF(Sense_data[[#This Row],[a_1State]]="Off",RANDBETWEEN(off_min,off_max),RANDBETWEEN(on_min,on_max))/sr_div</f>
        <v>5.2</v>
      </c>
      <c r="H5963" s="3">
        <v>5.5</v>
      </c>
      <c r="I5963" s="3">
        <f>IF(HOUR(Sense_data[[#This Row],[SysTimeStamp]])&lt;12,I5962+$B$14,I5962-$B$14)</f>
        <v>16.376388888889984</v>
      </c>
    </row>
    <row r="5964" spans="1:9" x14ac:dyDescent="0.2">
      <c r="A5964" t="s">
        <v>20</v>
      </c>
      <c r="B5964" t="s">
        <v>22</v>
      </c>
      <c r="C5964" s="6">
        <f t="shared" si="97"/>
        <v>42182.068831034609</v>
      </c>
      <c r="D5964" t="s">
        <v>23</v>
      </c>
      <c r="E5964" s="6">
        <f>IF(Sense_data[[#This Row],[a_1State]]=D5963,E5963,Sense_data[[#This Row],[SysTimeStamp]])</f>
        <v>42182.068414367845</v>
      </c>
      <c r="F5964" s="3" t="str">
        <f>Sense_data[[#This Row],[a_1State]]&amp;TEXT(Sense_data[[#This Row],[StateInstanceTimestamp]],"#.######")</f>
        <v>On42182.068414</v>
      </c>
      <c r="G5964" s="3">
        <f ca="1">IF(Sense_data[[#This Row],[a_1State]]="Off",RANDBETWEEN(off_min,off_max),RANDBETWEEN(on_min,on_max))/sr_div</f>
        <v>4.7</v>
      </c>
      <c r="H5964" s="3">
        <v>3.5</v>
      </c>
      <c r="I5964" s="3">
        <f>IF(HOUR(Sense_data[[#This Row],[SysTimeStamp]])&lt;12,I5963+$B$14,I5963-$B$14)</f>
        <v>16.376620370371466</v>
      </c>
    </row>
    <row r="5965" spans="1:9" x14ac:dyDescent="0.2">
      <c r="A5965" t="s">
        <v>20</v>
      </c>
      <c r="B5965" t="s">
        <v>22</v>
      </c>
      <c r="C5965" s="6">
        <f t="shared" si="97"/>
        <v>42182.068842608685</v>
      </c>
      <c r="D5965" t="s">
        <v>23</v>
      </c>
      <c r="E5965" s="6">
        <f>IF(Sense_data[[#This Row],[a_1State]]=D5964,E5964,Sense_data[[#This Row],[SysTimeStamp]])</f>
        <v>42182.068414367845</v>
      </c>
      <c r="F5965" s="3" t="str">
        <f>Sense_data[[#This Row],[a_1State]]&amp;TEXT(Sense_data[[#This Row],[StateInstanceTimestamp]],"#.######")</f>
        <v>On42182.068414</v>
      </c>
      <c r="G5965" s="3">
        <f ca="1">IF(Sense_data[[#This Row],[a_1State]]="Off",RANDBETWEEN(off_min,off_max),RANDBETWEEN(on_min,on_max))/sr_div</f>
        <v>5.3</v>
      </c>
      <c r="H5965" s="3">
        <v>3.7</v>
      </c>
      <c r="I5965" s="3">
        <f>IF(HOUR(Sense_data[[#This Row],[SysTimeStamp]])&lt;12,I5964+$B$14,I5964-$B$14)</f>
        <v>16.376851851852948</v>
      </c>
    </row>
    <row r="5966" spans="1:9" x14ac:dyDescent="0.2">
      <c r="A5966" t="s">
        <v>20</v>
      </c>
      <c r="B5966" t="s">
        <v>22</v>
      </c>
      <c r="C5966" s="6">
        <f t="shared" si="97"/>
        <v>42182.068854182762</v>
      </c>
      <c r="D5966" t="s">
        <v>23</v>
      </c>
      <c r="E5966" s="6">
        <f>IF(Sense_data[[#This Row],[a_1State]]=D5965,E5965,Sense_data[[#This Row],[SysTimeStamp]])</f>
        <v>42182.068414367845</v>
      </c>
      <c r="F5966" s="3" t="str">
        <f>Sense_data[[#This Row],[a_1State]]&amp;TEXT(Sense_data[[#This Row],[StateInstanceTimestamp]],"#.######")</f>
        <v>On42182.068414</v>
      </c>
      <c r="G5966" s="3">
        <f ca="1">IF(Sense_data[[#This Row],[a_1State]]="Off",RANDBETWEEN(off_min,off_max),RANDBETWEEN(on_min,on_max))/sr_div</f>
        <v>5</v>
      </c>
      <c r="H5966" s="3">
        <v>3.3</v>
      </c>
      <c r="I5966" s="3">
        <f>IF(HOUR(Sense_data[[#This Row],[SysTimeStamp]])&lt;12,I5965+$B$14,I5965-$B$14)</f>
        <v>16.377083333334429</v>
      </c>
    </row>
    <row r="5967" spans="1:9" x14ac:dyDescent="0.2">
      <c r="A5967" t="s">
        <v>20</v>
      </c>
      <c r="B5967" t="s">
        <v>22</v>
      </c>
      <c r="C5967" s="6">
        <f t="shared" si="97"/>
        <v>42182.068865756839</v>
      </c>
      <c r="D5967" t="s">
        <v>23</v>
      </c>
      <c r="E5967" s="6">
        <f>IF(Sense_data[[#This Row],[a_1State]]=D5966,E5966,Sense_data[[#This Row],[SysTimeStamp]])</f>
        <v>42182.068414367845</v>
      </c>
      <c r="F5967" s="3" t="str">
        <f>Sense_data[[#This Row],[a_1State]]&amp;TEXT(Sense_data[[#This Row],[StateInstanceTimestamp]],"#.######")</f>
        <v>On42182.068414</v>
      </c>
      <c r="G5967" s="3">
        <f ca="1">IF(Sense_data[[#This Row],[a_1State]]="Off",RANDBETWEEN(off_min,off_max),RANDBETWEEN(on_min,on_max))/sr_div</f>
        <v>5.6</v>
      </c>
      <c r="H5967" s="3">
        <v>3.3</v>
      </c>
      <c r="I5967" s="3">
        <f>IF(HOUR(Sense_data[[#This Row],[SysTimeStamp]])&lt;12,I5966+$B$14,I5966-$B$14)</f>
        <v>16.377314814815911</v>
      </c>
    </row>
    <row r="5968" spans="1:9" x14ac:dyDescent="0.2">
      <c r="A5968" t="s">
        <v>20</v>
      </c>
      <c r="B5968" t="s">
        <v>22</v>
      </c>
      <c r="C5968" s="6">
        <f t="shared" si="97"/>
        <v>42182.068877330916</v>
      </c>
      <c r="D5968" t="s">
        <v>23</v>
      </c>
      <c r="E5968" s="6">
        <f>IF(Sense_data[[#This Row],[a_1State]]=D5967,E5967,Sense_data[[#This Row],[SysTimeStamp]])</f>
        <v>42182.068414367845</v>
      </c>
      <c r="F5968" s="3" t="str">
        <f>Sense_data[[#This Row],[a_1State]]&amp;TEXT(Sense_data[[#This Row],[StateInstanceTimestamp]],"#.######")</f>
        <v>On42182.068414</v>
      </c>
      <c r="G5968" s="3">
        <f ca="1">IF(Sense_data[[#This Row],[a_1State]]="Off",RANDBETWEEN(off_min,off_max),RANDBETWEEN(on_min,on_max))/sr_div</f>
        <v>3.4</v>
      </c>
      <c r="H5968" s="3">
        <v>3</v>
      </c>
      <c r="I5968" s="3">
        <f>IF(HOUR(Sense_data[[#This Row],[SysTimeStamp]])&lt;12,I5967+$B$14,I5967-$B$14)</f>
        <v>16.377546296297393</v>
      </c>
    </row>
    <row r="5969" spans="1:9" x14ac:dyDescent="0.2">
      <c r="A5969" t="s">
        <v>20</v>
      </c>
      <c r="B5969" t="s">
        <v>22</v>
      </c>
      <c r="C5969" s="6">
        <f t="shared" si="97"/>
        <v>42182.068888904992</v>
      </c>
      <c r="D5969" t="s">
        <v>23</v>
      </c>
      <c r="E5969" s="6">
        <f>IF(Sense_data[[#This Row],[a_1State]]=D5968,E5968,Sense_data[[#This Row],[SysTimeStamp]])</f>
        <v>42182.068414367845</v>
      </c>
      <c r="F5969" s="3" t="str">
        <f>Sense_data[[#This Row],[a_1State]]&amp;TEXT(Sense_data[[#This Row],[StateInstanceTimestamp]],"#.######")</f>
        <v>On42182.068414</v>
      </c>
      <c r="G5969" s="3">
        <f ca="1">IF(Sense_data[[#This Row],[a_1State]]="Off",RANDBETWEEN(off_min,off_max),RANDBETWEEN(on_min,on_max))/sr_div</f>
        <v>5.7</v>
      </c>
      <c r="H5969" s="3">
        <v>4.0999999999999996</v>
      </c>
      <c r="I5969" s="3">
        <f>IF(HOUR(Sense_data[[#This Row],[SysTimeStamp]])&lt;12,I5968+$B$14,I5968-$B$14)</f>
        <v>16.377777777778874</v>
      </c>
    </row>
    <row r="5970" spans="1:9" x14ac:dyDescent="0.2">
      <c r="A5970" t="s">
        <v>20</v>
      </c>
      <c r="B5970" t="s">
        <v>22</v>
      </c>
      <c r="C5970" s="6">
        <f t="shared" si="97"/>
        <v>42182.068900479069</v>
      </c>
      <c r="D5970" t="s">
        <v>23</v>
      </c>
      <c r="E5970" s="6">
        <f>IF(Sense_data[[#This Row],[a_1State]]=D5969,E5969,Sense_data[[#This Row],[SysTimeStamp]])</f>
        <v>42182.068414367845</v>
      </c>
      <c r="F5970" s="3" t="str">
        <f>Sense_data[[#This Row],[a_1State]]&amp;TEXT(Sense_data[[#This Row],[StateInstanceTimestamp]],"#.######")</f>
        <v>On42182.068414</v>
      </c>
      <c r="G5970" s="3">
        <f ca="1">IF(Sense_data[[#This Row],[a_1State]]="Off",RANDBETWEEN(off_min,off_max),RANDBETWEEN(on_min,on_max))/sr_div</f>
        <v>3.9</v>
      </c>
      <c r="H5970" s="3">
        <v>3.1</v>
      </c>
      <c r="I5970" s="3">
        <f>IF(HOUR(Sense_data[[#This Row],[SysTimeStamp]])&lt;12,I5969+$B$14,I5969-$B$14)</f>
        <v>16.378009259260356</v>
      </c>
    </row>
    <row r="5971" spans="1:9" x14ac:dyDescent="0.2">
      <c r="A5971" t="s">
        <v>20</v>
      </c>
      <c r="B5971" t="s">
        <v>22</v>
      </c>
      <c r="C5971" s="6">
        <f t="shared" si="97"/>
        <v>42182.068912053146</v>
      </c>
      <c r="D5971" t="s">
        <v>23</v>
      </c>
      <c r="E5971" s="6">
        <f>IF(Sense_data[[#This Row],[a_1State]]=D5970,E5970,Sense_data[[#This Row],[SysTimeStamp]])</f>
        <v>42182.068414367845</v>
      </c>
      <c r="F5971" s="3" t="str">
        <f>Sense_data[[#This Row],[a_1State]]&amp;TEXT(Sense_data[[#This Row],[StateInstanceTimestamp]],"#.######")</f>
        <v>On42182.068414</v>
      </c>
      <c r="G5971" s="3">
        <f ca="1">IF(Sense_data[[#This Row],[a_1State]]="Off",RANDBETWEEN(off_min,off_max),RANDBETWEEN(on_min,on_max))/sr_div</f>
        <v>5.7</v>
      </c>
      <c r="H5971" s="3">
        <v>4.3</v>
      </c>
      <c r="I5971" s="3">
        <f>IF(HOUR(Sense_data[[#This Row],[SysTimeStamp]])&lt;12,I5970+$B$14,I5970-$B$14)</f>
        <v>16.378240740741838</v>
      </c>
    </row>
    <row r="5972" spans="1:9" x14ac:dyDescent="0.2">
      <c r="A5972" t="s">
        <v>20</v>
      </c>
      <c r="B5972" t="s">
        <v>22</v>
      </c>
      <c r="C5972" s="6">
        <f t="shared" si="97"/>
        <v>42182.068923627223</v>
      </c>
      <c r="D5972" t="s">
        <v>23</v>
      </c>
      <c r="E5972" s="6">
        <f>IF(Sense_data[[#This Row],[a_1State]]=D5971,E5971,Sense_data[[#This Row],[SysTimeStamp]])</f>
        <v>42182.068414367845</v>
      </c>
      <c r="F5972" s="3" t="str">
        <f>Sense_data[[#This Row],[a_1State]]&amp;TEXT(Sense_data[[#This Row],[StateInstanceTimestamp]],"#.######")</f>
        <v>On42182.068414</v>
      </c>
      <c r="G5972" s="3">
        <f ca="1">IF(Sense_data[[#This Row],[a_1State]]="Off",RANDBETWEEN(off_min,off_max),RANDBETWEEN(on_min,on_max))/sr_div</f>
        <v>5.5</v>
      </c>
      <c r="H5972" s="3">
        <v>4.3</v>
      </c>
      <c r="I5972" s="3">
        <f>IF(HOUR(Sense_data[[#This Row],[SysTimeStamp]])&lt;12,I5971+$B$14,I5971-$B$14)</f>
        <v>16.378472222223319</v>
      </c>
    </row>
    <row r="5973" spans="1:9" x14ac:dyDescent="0.2">
      <c r="A5973" t="s">
        <v>20</v>
      </c>
      <c r="B5973" t="s">
        <v>22</v>
      </c>
      <c r="C5973" s="6">
        <f t="shared" si="97"/>
        <v>42182.0689352013</v>
      </c>
      <c r="D5973" t="s">
        <v>23</v>
      </c>
      <c r="E5973" s="6">
        <f>IF(Sense_data[[#This Row],[a_1State]]=D5972,E5972,Sense_data[[#This Row],[SysTimeStamp]])</f>
        <v>42182.068414367845</v>
      </c>
      <c r="F5973" s="3" t="str">
        <f>Sense_data[[#This Row],[a_1State]]&amp;TEXT(Sense_data[[#This Row],[StateInstanceTimestamp]],"#.######")</f>
        <v>On42182.068414</v>
      </c>
      <c r="G5973" s="3">
        <f ca="1">IF(Sense_data[[#This Row],[a_1State]]="Off",RANDBETWEEN(off_min,off_max),RANDBETWEEN(on_min,on_max))/sr_div</f>
        <v>5.5</v>
      </c>
      <c r="H5973" s="3">
        <v>4.9000000000000004</v>
      </c>
      <c r="I5973" s="3">
        <f>IF(HOUR(Sense_data[[#This Row],[SysTimeStamp]])&lt;12,I5972+$B$14,I5972-$B$14)</f>
        <v>16.378703703704801</v>
      </c>
    </row>
    <row r="5974" spans="1:9" x14ac:dyDescent="0.2">
      <c r="A5974" t="s">
        <v>20</v>
      </c>
      <c r="B5974" t="s">
        <v>22</v>
      </c>
      <c r="C5974" s="6">
        <f t="shared" si="97"/>
        <v>42182.068946775376</v>
      </c>
      <c r="D5974" t="s">
        <v>23</v>
      </c>
      <c r="E5974" s="6">
        <f>IF(Sense_data[[#This Row],[a_1State]]=D5973,E5973,Sense_data[[#This Row],[SysTimeStamp]])</f>
        <v>42182.068414367845</v>
      </c>
      <c r="F5974" s="3" t="str">
        <f>Sense_data[[#This Row],[a_1State]]&amp;TEXT(Sense_data[[#This Row],[StateInstanceTimestamp]],"#.######")</f>
        <v>On42182.068414</v>
      </c>
      <c r="G5974" s="3">
        <f ca="1">IF(Sense_data[[#This Row],[a_1State]]="Off",RANDBETWEEN(off_min,off_max),RANDBETWEEN(on_min,on_max))/sr_div</f>
        <v>4.8</v>
      </c>
      <c r="H5974" s="3">
        <v>3.6</v>
      </c>
      <c r="I5974" s="3">
        <f>IF(HOUR(Sense_data[[#This Row],[SysTimeStamp]])&lt;12,I5973+$B$14,I5973-$B$14)</f>
        <v>16.378935185186283</v>
      </c>
    </row>
    <row r="5975" spans="1:9" x14ac:dyDescent="0.2">
      <c r="A5975" t="s">
        <v>20</v>
      </c>
      <c r="B5975" t="s">
        <v>22</v>
      </c>
      <c r="C5975" s="6">
        <f t="shared" si="97"/>
        <v>42182.068958349453</v>
      </c>
      <c r="D5975" t="s">
        <v>23</v>
      </c>
      <c r="E5975" s="6">
        <f>IF(Sense_data[[#This Row],[a_1State]]=D5974,E5974,Sense_data[[#This Row],[SysTimeStamp]])</f>
        <v>42182.068414367845</v>
      </c>
      <c r="F5975" s="3" t="str">
        <f>Sense_data[[#This Row],[a_1State]]&amp;TEXT(Sense_data[[#This Row],[StateInstanceTimestamp]],"#.######")</f>
        <v>On42182.068414</v>
      </c>
      <c r="G5975" s="3">
        <f ca="1">IF(Sense_data[[#This Row],[a_1State]]="Off",RANDBETWEEN(off_min,off_max),RANDBETWEEN(on_min,on_max))/sr_div</f>
        <v>3.4</v>
      </c>
      <c r="H5975" s="3">
        <v>3.5</v>
      </c>
      <c r="I5975" s="3">
        <f>IF(HOUR(Sense_data[[#This Row],[SysTimeStamp]])&lt;12,I5974+$B$14,I5974-$B$14)</f>
        <v>16.379166666667764</v>
      </c>
    </row>
    <row r="5976" spans="1:9" x14ac:dyDescent="0.2">
      <c r="A5976" t="s">
        <v>20</v>
      </c>
      <c r="B5976" t="s">
        <v>22</v>
      </c>
      <c r="C5976" s="6">
        <f t="shared" si="97"/>
        <v>42182.06896992353</v>
      </c>
      <c r="D5976" t="s">
        <v>23</v>
      </c>
      <c r="E5976" s="6">
        <f>IF(Sense_data[[#This Row],[a_1State]]=D5975,E5975,Sense_data[[#This Row],[SysTimeStamp]])</f>
        <v>42182.068414367845</v>
      </c>
      <c r="F5976" s="3" t="str">
        <f>Sense_data[[#This Row],[a_1State]]&amp;TEXT(Sense_data[[#This Row],[StateInstanceTimestamp]],"#.######")</f>
        <v>On42182.068414</v>
      </c>
      <c r="G5976" s="3">
        <f ca="1">IF(Sense_data[[#This Row],[a_1State]]="Off",RANDBETWEEN(off_min,off_max),RANDBETWEEN(on_min,on_max))/sr_div</f>
        <v>5.4</v>
      </c>
      <c r="H5976" s="3">
        <v>5.2</v>
      </c>
      <c r="I5976" s="3">
        <f>IF(HOUR(Sense_data[[#This Row],[SysTimeStamp]])&lt;12,I5975+$B$14,I5975-$B$14)</f>
        <v>16.379398148149246</v>
      </c>
    </row>
    <row r="5977" spans="1:9" x14ac:dyDescent="0.2">
      <c r="A5977" t="s">
        <v>20</v>
      </c>
      <c r="B5977" t="s">
        <v>22</v>
      </c>
      <c r="C5977" s="6">
        <f t="shared" si="97"/>
        <v>42182.068981497607</v>
      </c>
      <c r="D5977" t="s">
        <v>23</v>
      </c>
      <c r="E5977" s="6">
        <f>IF(Sense_data[[#This Row],[a_1State]]=D5976,E5976,Sense_data[[#This Row],[SysTimeStamp]])</f>
        <v>42182.068414367845</v>
      </c>
      <c r="F5977" s="3" t="str">
        <f>Sense_data[[#This Row],[a_1State]]&amp;TEXT(Sense_data[[#This Row],[StateInstanceTimestamp]],"#.######")</f>
        <v>On42182.068414</v>
      </c>
      <c r="G5977" s="3">
        <f ca="1">IF(Sense_data[[#This Row],[a_1State]]="Off",RANDBETWEEN(off_min,off_max),RANDBETWEEN(on_min,on_max))/sr_div</f>
        <v>5.9</v>
      </c>
      <c r="H5977" s="3">
        <v>4.0999999999999996</v>
      </c>
      <c r="I5977" s="3">
        <f>IF(HOUR(Sense_data[[#This Row],[SysTimeStamp]])&lt;12,I5976+$B$14,I5976-$B$14)</f>
        <v>16.379629629630728</v>
      </c>
    </row>
    <row r="5978" spans="1:9" x14ac:dyDescent="0.2">
      <c r="A5978" t="s">
        <v>20</v>
      </c>
      <c r="B5978" t="s">
        <v>22</v>
      </c>
      <c r="C5978" s="6">
        <f t="shared" si="97"/>
        <v>42182.068993071684</v>
      </c>
      <c r="D5978" t="s">
        <v>23</v>
      </c>
      <c r="E5978" s="6">
        <f>IF(Sense_data[[#This Row],[a_1State]]=D5977,E5977,Sense_data[[#This Row],[SysTimeStamp]])</f>
        <v>42182.068414367845</v>
      </c>
      <c r="F5978" s="3" t="str">
        <f>Sense_data[[#This Row],[a_1State]]&amp;TEXT(Sense_data[[#This Row],[StateInstanceTimestamp]],"#.######")</f>
        <v>On42182.068414</v>
      </c>
      <c r="G5978" s="3">
        <f ca="1">IF(Sense_data[[#This Row],[a_1State]]="Off",RANDBETWEEN(off_min,off_max),RANDBETWEEN(on_min,on_max))/sr_div</f>
        <v>3.1</v>
      </c>
      <c r="H5978" s="3">
        <v>4.4000000000000004</v>
      </c>
      <c r="I5978" s="3">
        <f>IF(HOUR(Sense_data[[#This Row],[SysTimeStamp]])&lt;12,I5977+$B$14,I5977-$B$14)</f>
        <v>16.379861111112209</v>
      </c>
    </row>
    <row r="5979" spans="1:9" x14ac:dyDescent="0.2">
      <c r="A5979" t="s">
        <v>20</v>
      </c>
      <c r="B5979" t="s">
        <v>22</v>
      </c>
      <c r="C5979" s="6">
        <f t="shared" si="97"/>
        <v>42182.06900464576</v>
      </c>
      <c r="D5979" t="s">
        <v>23</v>
      </c>
      <c r="E5979" s="6">
        <f>IF(Sense_data[[#This Row],[a_1State]]=D5978,E5978,Sense_data[[#This Row],[SysTimeStamp]])</f>
        <v>42182.068414367845</v>
      </c>
      <c r="F5979" s="3" t="str">
        <f>Sense_data[[#This Row],[a_1State]]&amp;TEXT(Sense_data[[#This Row],[StateInstanceTimestamp]],"#.######")</f>
        <v>On42182.068414</v>
      </c>
      <c r="G5979" s="3">
        <f ca="1">IF(Sense_data[[#This Row],[a_1State]]="Off",RANDBETWEEN(off_min,off_max),RANDBETWEEN(on_min,on_max))/sr_div</f>
        <v>3</v>
      </c>
      <c r="H5979" s="3">
        <v>3.1</v>
      </c>
      <c r="I5979" s="3">
        <f>IF(HOUR(Sense_data[[#This Row],[SysTimeStamp]])&lt;12,I5978+$B$14,I5978-$B$14)</f>
        <v>16.380092592593691</v>
      </c>
    </row>
    <row r="5980" spans="1:9" x14ac:dyDescent="0.2">
      <c r="A5980" t="s">
        <v>20</v>
      </c>
      <c r="B5980" t="s">
        <v>22</v>
      </c>
      <c r="C5980" s="6">
        <f t="shared" si="97"/>
        <v>42182.069016219837</v>
      </c>
      <c r="D5980" t="s">
        <v>23</v>
      </c>
      <c r="E5980" s="6">
        <f>IF(Sense_data[[#This Row],[a_1State]]=D5979,E5979,Sense_data[[#This Row],[SysTimeStamp]])</f>
        <v>42182.068414367845</v>
      </c>
      <c r="F5980" s="3" t="str">
        <f>Sense_data[[#This Row],[a_1State]]&amp;TEXT(Sense_data[[#This Row],[StateInstanceTimestamp]],"#.######")</f>
        <v>On42182.068414</v>
      </c>
      <c r="G5980" s="3">
        <f ca="1">IF(Sense_data[[#This Row],[a_1State]]="Off",RANDBETWEEN(off_min,off_max),RANDBETWEEN(on_min,on_max))/sr_div</f>
        <v>5.6</v>
      </c>
      <c r="H5980" s="3">
        <v>5</v>
      </c>
      <c r="I5980" s="3">
        <f>IF(HOUR(Sense_data[[#This Row],[SysTimeStamp]])&lt;12,I5979+$B$14,I5979-$B$14)</f>
        <v>16.380324074075173</v>
      </c>
    </row>
    <row r="5981" spans="1:9" x14ac:dyDescent="0.2">
      <c r="A5981" t="s">
        <v>20</v>
      </c>
      <c r="B5981" t="s">
        <v>22</v>
      </c>
      <c r="C5981" s="6">
        <f t="shared" si="97"/>
        <v>42182.069027793914</v>
      </c>
      <c r="D5981" t="s">
        <v>23</v>
      </c>
      <c r="E5981" s="6">
        <f>IF(Sense_data[[#This Row],[a_1State]]=D5980,E5980,Sense_data[[#This Row],[SysTimeStamp]])</f>
        <v>42182.068414367845</v>
      </c>
      <c r="F5981" s="3" t="str">
        <f>Sense_data[[#This Row],[a_1State]]&amp;TEXT(Sense_data[[#This Row],[StateInstanceTimestamp]],"#.######")</f>
        <v>On42182.068414</v>
      </c>
      <c r="G5981" s="3">
        <f ca="1">IF(Sense_data[[#This Row],[a_1State]]="Off",RANDBETWEEN(off_min,off_max),RANDBETWEEN(on_min,on_max))/sr_div</f>
        <v>5.8</v>
      </c>
      <c r="H5981" s="3">
        <v>5.5</v>
      </c>
      <c r="I5981" s="3">
        <f>IF(HOUR(Sense_data[[#This Row],[SysTimeStamp]])&lt;12,I5980+$B$14,I5980-$B$14)</f>
        <v>16.380555555556654</v>
      </c>
    </row>
    <row r="5982" spans="1:9" x14ac:dyDescent="0.2">
      <c r="A5982" t="s">
        <v>20</v>
      </c>
      <c r="B5982" t="s">
        <v>22</v>
      </c>
      <c r="C5982" s="6">
        <f t="shared" si="97"/>
        <v>42182.069039367991</v>
      </c>
      <c r="D5982" t="s">
        <v>23</v>
      </c>
      <c r="E5982" s="6">
        <f>IF(Sense_data[[#This Row],[a_1State]]=D5981,E5981,Sense_data[[#This Row],[SysTimeStamp]])</f>
        <v>42182.068414367845</v>
      </c>
      <c r="F5982" s="3" t="str">
        <f>Sense_data[[#This Row],[a_1State]]&amp;TEXT(Sense_data[[#This Row],[StateInstanceTimestamp]],"#.######")</f>
        <v>On42182.068414</v>
      </c>
      <c r="G5982" s="3">
        <f ca="1">IF(Sense_data[[#This Row],[a_1State]]="Off",RANDBETWEEN(off_min,off_max),RANDBETWEEN(on_min,on_max))/sr_div</f>
        <v>5.0999999999999996</v>
      </c>
      <c r="H5982" s="3">
        <v>3.6</v>
      </c>
      <c r="I5982" s="3">
        <f>IF(HOUR(Sense_data[[#This Row],[SysTimeStamp]])&lt;12,I5981+$B$14,I5981-$B$14)</f>
        <v>16.380787037038136</v>
      </c>
    </row>
    <row r="5983" spans="1:9" x14ac:dyDescent="0.2">
      <c r="A5983" t="s">
        <v>20</v>
      </c>
      <c r="B5983" t="s">
        <v>22</v>
      </c>
      <c r="C5983" s="6">
        <f t="shared" si="97"/>
        <v>42182.069050942067</v>
      </c>
      <c r="D5983" t="s">
        <v>23</v>
      </c>
      <c r="E5983" s="6">
        <f>IF(Sense_data[[#This Row],[a_1State]]=D5982,E5982,Sense_data[[#This Row],[SysTimeStamp]])</f>
        <v>42182.068414367845</v>
      </c>
      <c r="F5983" s="3" t="str">
        <f>Sense_data[[#This Row],[a_1State]]&amp;TEXT(Sense_data[[#This Row],[StateInstanceTimestamp]],"#.######")</f>
        <v>On42182.068414</v>
      </c>
      <c r="G5983" s="3">
        <f ca="1">IF(Sense_data[[#This Row],[a_1State]]="Off",RANDBETWEEN(off_min,off_max),RANDBETWEEN(on_min,on_max))/sr_div</f>
        <v>3.5</v>
      </c>
      <c r="H5983" s="3">
        <v>4.5</v>
      </c>
      <c r="I5983" s="3">
        <f>IF(HOUR(Sense_data[[#This Row],[SysTimeStamp]])&lt;12,I5982+$B$14,I5982-$B$14)</f>
        <v>16.381018518519618</v>
      </c>
    </row>
    <row r="5984" spans="1:9" x14ac:dyDescent="0.2">
      <c r="A5984" t="s">
        <v>20</v>
      </c>
      <c r="B5984" t="s">
        <v>22</v>
      </c>
      <c r="C5984" s="6">
        <f t="shared" si="97"/>
        <v>42182.069062516144</v>
      </c>
      <c r="D5984" t="s">
        <v>23</v>
      </c>
      <c r="E5984" s="6">
        <f>IF(Sense_data[[#This Row],[a_1State]]=D5983,E5983,Sense_data[[#This Row],[SysTimeStamp]])</f>
        <v>42182.068414367845</v>
      </c>
      <c r="F5984" s="3" t="str">
        <f>Sense_data[[#This Row],[a_1State]]&amp;TEXT(Sense_data[[#This Row],[StateInstanceTimestamp]],"#.######")</f>
        <v>On42182.068414</v>
      </c>
      <c r="G5984" s="3">
        <f ca="1">IF(Sense_data[[#This Row],[a_1State]]="Off",RANDBETWEEN(off_min,off_max),RANDBETWEEN(on_min,on_max))/sr_div</f>
        <v>3.8</v>
      </c>
      <c r="H5984" s="3">
        <v>4.8</v>
      </c>
      <c r="I5984" s="3">
        <f>IF(HOUR(Sense_data[[#This Row],[SysTimeStamp]])&lt;12,I5983+$B$14,I5983-$B$14)</f>
        <v>16.381250000001099</v>
      </c>
    </row>
    <row r="5985" spans="1:9" x14ac:dyDescent="0.2">
      <c r="A5985" t="s">
        <v>20</v>
      </c>
      <c r="B5985" t="s">
        <v>22</v>
      </c>
      <c r="C5985" s="6">
        <f t="shared" si="97"/>
        <v>42182.069074090221</v>
      </c>
      <c r="D5985" t="s">
        <v>23</v>
      </c>
      <c r="E5985" s="6">
        <f>IF(Sense_data[[#This Row],[a_1State]]=D5984,E5984,Sense_data[[#This Row],[SysTimeStamp]])</f>
        <v>42182.068414367845</v>
      </c>
      <c r="F5985" s="3" t="str">
        <f>Sense_data[[#This Row],[a_1State]]&amp;TEXT(Sense_data[[#This Row],[StateInstanceTimestamp]],"#.######")</f>
        <v>On42182.068414</v>
      </c>
      <c r="G5985" s="3">
        <f ca="1">IF(Sense_data[[#This Row],[a_1State]]="Off",RANDBETWEEN(off_min,off_max),RANDBETWEEN(on_min,on_max))/sr_div</f>
        <v>3.1</v>
      </c>
      <c r="H5985" s="3">
        <v>4.7</v>
      </c>
      <c r="I5985" s="3">
        <f>IF(HOUR(Sense_data[[#This Row],[SysTimeStamp]])&lt;12,I5984+$B$14,I5984-$B$14)</f>
        <v>16.381481481482581</v>
      </c>
    </row>
    <row r="5986" spans="1:9" x14ac:dyDescent="0.2">
      <c r="A5986" t="s">
        <v>20</v>
      </c>
      <c r="B5986" t="s">
        <v>22</v>
      </c>
      <c r="C5986" s="6">
        <f t="shared" si="97"/>
        <v>42182.069085664298</v>
      </c>
      <c r="D5986" t="s">
        <v>23</v>
      </c>
      <c r="E5986" s="6">
        <f>IF(Sense_data[[#This Row],[a_1State]]=D5985,E5985,Sense_data[[#This Row],[SysTimeStamp]])</f>
        <v>42182.068414367845</v>
      </c>
      <c r="F5986" s="3" t="str">
        <f>Sense_data[[#This Row],[a_1State]]&amp;TEXT(Sense_data[[#This Row],[StateInstanceTimestamp]],"#.######")</f>
        <v>On42182.068414</v>
      </c>
      <c r="G5986" s="3">
        <f ca="1">IF(Sense_data[[#This Row],[a_1State]]="Off",RANDBETWEEN(off_min,off_max),RANDBETWEEN(on_min,on_max))/sr_div</f>
        <v>5.6</v>
      </c>
      <c r="H5986" s="3">
        <v>4.2</v>
      </c>
      <c r="I5986" s="3">
        <f>IF(HOUR(Sense_data[[#This Row],[SysTimeStamp]])&lt;12,I5985+$B$14,I5985-$B$14)</f>
        <v>16.381712962964063</v>
      </c>
    </row>
    <row r="5987" spans="1:9" x14ac:dyDescent="0.2">
      <c r="A5987" t="s">
        <v>20</v>
      </c>
      <c r="B5987" t="s">
        <v>22</v>
      </c>
      <c r="C5987" s="6">
        <f t="shared" si="97"/>
        <v>42182.069097238375</v>
      </c>
      <c r="D5987" t="s">
        <v>23</v>
      </c>
      <c r="E5987" s="6">
        <f>IF(Sense_data[[#This Row],[a_1State]]=D5986,E5986,Sense_data[[#This Row],[SysTimeStamp]])</f>
        <v>42182.068414367845</v>
      </c>
      <c r="F5987" s="3" t="str">
        <f>Sense_data[[#This Row],[a_1State]]&amp;TEXT(Sense_data[[#This Row],[StateInstanceTimestamp]],"#.######")</f>
        <v>On42182.068414</v>
      </c>
      <c r="G5987" s="3">
        <f ca="1">IF(Sense_data[[#This Row],[a_1State]]="Off",RANDBETWEEN(off_min,off_max),RANDBETWEEN(on_min,on_max))/sr_div</f>
        <v>3.7</v>
      </c>
      <c r="H5987" s="3">
        <v>3</v>
      </c>
      <c r="I5987" s="3">
        <f>IF(HOUR(Sense_data[[#This Row],[SysTimeStamp]])&lt;12,I5986+$B$14,I5986-$B$14)</f>
        <v>16.381944444445544</v>
      </c>
    </row>
    <row r="5988" spans="1:9" x14ac:dyDescent="0.2">
      <c r="A5988" t="s">
        <v>20</v>
      </c>
      <c r="B5988" t="s">
        <v>22</v>
      </c>
      <c r="C5988" s="6">
        <f t="shared" si="97"/>
        <v>42182.069108812451</v>
      </c>
      <c r="D5988" t="s">
        <v>23</v>
      </c>
      <c r="E5988" s="6">
        <f>IF(Sense_data[[#This Row],[a_1State]]=D5987,E5987,Sense_data[[#This Row],[SysTimeStamp]])</f>
        <v>42182.068414367845</v>
      </c>
      <c r="F5988" s="3" t="str">
        <f>Sense_data[[#This Row],[a_1State]]&amp;TEXT(Sense_data[[#This Row],[StateInstanceTimestamp]],"#.######")</f>
        <v>On42182.068414</v>
      </c>
      <c r="G5988" s="3">
        <f ca="1">IF(Sense_data[[#This Row],[a_1State]]="Off",RANDBETWEEN(off_min,off_max),RANDBETWEEN(on_min,on_max))/sr_div</f>
        <v>4.9000000000000004</v>
      </c>
      <c r="H5988" s="3">
        <v>5</v>
      </c>
      <c r="I5988" s="3">
        <f>IF(HOUR(Sense_data[[#This Row],[SysTimeStamp]])&lt;12,I5987+$B$14,I5987-$B$14)</f>
        <v>16.382175925927026</v>
      </c>
    </row>
    <row r="5989" spans="1:9" x14ac:dyDescent="0.2">
      <c r="A5989" t="s">
        <v>20</v>
      </c>
      <c r="B5989" t="s">
        <v>22</v>
      </c>
      <c r="C5989" s="6">
        <f t="shared" si="97"/>
        <v>42182.069120386528</v>
      </c>
      <c r="D5989" t="s">
        <v>23</v>
      </c>
      <c r="E5989" s="6">
        <f>IF(Sense_data[[#This Row],[a_1State]]=D5988,E5988,Sense_data[[#This Row],[SysTimeStamp]])</f>
        <v>42182.068414367845</v>
      </c>
      <c r="F5989" s="3" t="str">
        <f>Sense_data[[#This Row],[a_1State]]&amp;TEXT(Sense_data[[#This Row],[StateInstanceTimestamp]],"#.######")</f>
        <v>On42182.068414</v>
      </c>
      <c r="G5989" s="3">
        <f ca="1">IF(Sense_data[[#This Row],[a_1State]]="Off",RANDBETWEEN(off_min,off_max),RANDBETWEEN(on_min,on_max))/sr_div</f>
        <v>5.0999999999999996</v>
      </c>
      <c r="H5989" s="3">
        <v>4.9000000000000004</v>
      </c>
      <c r="I5989" s="3">
        <f>IF(HOUR(Sense_data[[#This Row],[SysTimeStamp]])&lt;12,I5988+$B$14,I5988-$B$14)</f>
        <v>16.382407407408508</v>
      </c>
    </row>
    <row r="5990" spans="1:9" x14ac:dyDescent="0.2">
      <c r="A5990" t="s">
        <v>20</v>
      </c>
      <c r="B5990" t="s">
        <v>22</v>
      </c>
      <c r="C5990" s="6">
        <f t="shared" si="97"/>
        <v>42182.069131960605</v>
      </c>
      <c r="D5990" t="s">
        <v>23</v>
      </c>
      <c r="E5990" s="6">
        <f>IF(Sense_data[[#This Row],[a_1State]]=D5989,E5989,Sense_data[[#This Row],[SysTimeStamp]])</f>
        <v>42182.068414367845</v>
      </c>
      <c r="F5990" s="3" t="str">
        <f>Sense_data[[#This Row],[a_1State]]&amp;TEXT(Sense_data[[#This Row],[StateInstanceTimestamp]],"#.######")</f>
        <v>On42182.068414</v>
      </c>
      <c r="G5990" s="3">
        <f ca="1">IF(Sense_data[[#This Row],[a_1State]]="Off",RANDBETWEEN(off_min,off_max),RANDBETWEEN(on_min,on_max))/sr_div</f>
        <v>3.4</v>
      </c>
      <c r="H5990" s="3">
        <v>3.8</v>
      </c>
      <c r="I5990" s="3">
        <f>IF(HOUR(Sense_data[[#This Row],[SysTimeStamp]])&lt;12,I5989+$B$14,I5989-$B$14)</f>
        <v>16.382638888889989</v>
      </c>
    </row>
    <row r="5991" spans="1:9" x14ac:dyDescent="0.2">
      <c r="A5991" t="s">
        <v>20</v>
      </c>
      <c r="B5991" t="s">
        <v>22</v>
      </c>
      <c r="C5991" s="6">
        <f t="shared" si="97"/>
        <v>42182.069143534682</v>
      </c>
      <c r="D5991" t="s">
        <v>23</v>
      </c>
      <c r="E5991" s="6">
        <f>IF(Sense_data[[#This Row],[a_1State]]=D5990,E5990,Sense_data[[#This Row],[SysTimeStamp]])</f>
        <v>42182.068414367845</v>
      </c>
      <c r="F5991" s="3" t="str">
        <f>Sense_data[[#This Row],[a_1State]]&amp;TEXT(Sense_data[[#This Row],[StateInstanceTimestamp]],"#.######")</f>
        <v>On42182.068414</v>
      </c>
      <c r="G5991" s="3">
        <f ca="1">IF(Sense_data[[#This Row],[a_1State]]="Off",RANDBETWEEN(off_min,off_max),RANDBETWEEN(on_min,on_max))/sr_div</f>
        <v>5.2</v>
      </c>
      <c r="H5991" s="3">
        <v>4</v>
      </c>
      <c r="I5991" s="3">
        <f>IF(HOUR(Sense_data[[#This Row],[SysTimeStamp]])&lt;12,I5990+$B$14,I5990-$B$14)</f>
        <v>16.382870370371471</v>
      </c>
    </row>
    <row r="5992" spans="1:9" x14ac:dyDescent="0.2">
      <c r="A5992" t="s">
        <v>20</v>
      </c>
      <c r="B5992" t="s">
        <v>22</v>
      </c>
      <c r="C5992" s="6">
        <f t="shared" si="97"/>
        <v>42182.069155108758</v>
      </c>
      <c r="D5992" t="s">
        <v>23</v>
      </c>
      <c r="E5992" s="6">
        <f>IF(Sense_data[[#This Row],[a_1State]]=D5991,E5991,Sense_data[[#This Row],[SysTimeStamp]])</f>
        <v>42182.068414367845</v>
      </c>
      <c r="F5992" s="3" t="str">
        <f>Sense_data[[#This Row],[a_1State]]&amp;TEXT(Sense_data[[#This Row],[StateInstanceTimestamp]],"#.######")</f>
        <v>On42182.068414</v>
      </c>
      <c r="G5992" s="3">
        <f ca="1">IF(Sense_data[[#This Row],[a_1State]]="Off",RANDBETWEEN(off_min,off_max),RANDBETWEEN(on_min,on_max))/sr_div</f>
        <v>5.4</v>
      </c>
      <c r="H5992" s="3">
        <v>3.5</v>
      </c>
      <c r="I5992" s="3">
        <f>IF(HOUR(Sense_data[[#This Row],[SysTimeStamp]])&lt;12,I5991+$B$14,I5991-$B$14)</f>
        <v>16.383101851852953</v>
      </c>
    </row>
    <row r="5993" spans="1:9" x14ac:dyDescent="0.2">
      <c r="A5993" t="s">
        <v>20</v>
      </c>
      <c r="B5993" t="s">
        <v>22</v>
      </c>
      <c r="C5993" s="6">
        <f t="shared" ref="C5993:C6056" si="98">C5992+$B$2</f>
        <v>42182.069166682835</v>
      </c>
      <c r="D5993" t="s">
        <v>23</v>
      </c>
      <c r="E5993" s="6">
        <f>IF(Sense_data[[#This Row],[a_1State]]=D5992,E5992,Sense_data[[#This Row],[SysTimeStamp]])</f>
        <v>42182.068414367845</v>
      </c>
      <c r="F5993" s="3" t="str">
        <f>Sense_data[[#This Row],[a_1State]]&amp;TEXT(Sense_data[[#This Row],[StateInstanceTimestamp]],"#.######")</f>
        <v>On42182.068414</v>
      </c>
      <c r="G5993" s="3">
        <f ca="1">IF(Sense_data[[#This Row],[a_1State]]="Off",RANDBETWEEN(off_min,off_max),RANDBETWEEN(on_min,on_max))/sr_div</f>
        <v>3.9</v>
      </c>
      <c r="H5993" s="3">
        <v>4</v>
      </c>
      <c r="I5993" s="3">
        <f>IF(HOUR(Sense_data[[#This Row],[SysTimeStamp]])&lt;12,I5992+$B$14,I5992-$B$14)</f>
        <v>16.383333333334434</v>
      </c>
    </row>
    <row r="5994" spans="1:9" x14ac:dyDescent="0.2">
      <c r="A5994" t="s">
        <v>20</v>
      </c>
      <c r="B5994" t="s">
        <v>22</v>
      </c>
      <c r="C5994" s="6">
        <f t="shared" si="98"/>
        <v>42182.069178256912</v>
      </c>
      <c r="D5994" t="s">
        <v>23</v>
      </c>
      <c r="E5994" s="6">
        <f>IF(Sense_data[[#This Row],[a_1State]]=D5993,E5993,Sense_data[[#This Row],[SysTimeStamp]])</f>
        <v>42182.068414367845</v>
      </c>
      <c r="F5994" s="3" t="str">
        <f>Sense_data[[#This Row],[a_1State]]&amp;TEXT(Sense_data[[#This Row],[StateInstanceTimestamp]],"#.######")</f>
        <v>On42182.068414</v>
      </c>
      <c r="G5994" s="3">
        <f ca="1">IF(Sense_data[[#This Row],[a_1State]]="Off",RANDBETWEEN(off_min,off_max),RANDBETWEEN(on_min,on_max))/sr_div</f>
        <v>5.3</v>
      </c>
      <c r="H5994" s="3">
        <v>4.5999999999999996</v>
      </c>
      <c r="I5994" s="3">
        <f>IF(HOUR(Sense_data[[#This Row],[SysTimeStamp]])&lt;12,I5993+$B$14,I5993-$B$14)</f>
        <v>16.383564814815916</v>
      </c>
    </row>
    <row r="5995" spans="1:9" x14ac:dyDescent="0.2">
      <c r="A5995" t="s">
        <v>20</v>
      </c>
      <c r="B5995" t="s">
        <v>22</v>
      </c>
      <c r="C5995" s="6">
        <f t="shared" si="98"/>
        <v>42182.069189830989</v>
      </c>
      <c r="D5995" t="s">
        <v>23</v>
      </c>
      <c r="E5995" s="6">
        <f>IF(Sense_data[[#This Row],[a_1State]]=D5994,E5994,Sense_data[[#This Row],[SysTimeStamp]])</f>
        <v>42182.068414367845</v>
      </c>
      <c r="F5995" s="3" t="str">
        <f>Sense_data[[#This Row],[a_1State]]&amp;TEXT(Sense_data[[#This Row],[StateInstanceTimestamp]],"#.######")</f>
        <v>On42182.068414</v>
      </c>
      <c r="G5995" s="3">
        <f ca="1">IF(Sense_data[[#This Row],[a_1State]]="Off",RANDBETWEEN(off_min,off_max),RANDBETWEEN(on_min,on_max))/sr_div</f>
        <v>4</v>
      </c>
      <c r="H5995" s="3">
        <v>3.1</v>
      </c>
      <c r="I5995" s="3">
        <f>IF(HOUR(Sense_data[[#This Row],[SysTimeStamp]])&lt;12,I5994+$B$14,I5994-$B$14)</f>
        <v>16.383796296297398</v>
      </c>
    </row>
    <row r="5996" spans="1:9" x14ac:dyDescent="0.2">
      <c r="A5996" t="s">
        <v>20</v>
      </c>
      <c r="B5996" t="s">
        <v>22</v>
      </c>
      <c r="C5996" s="6">
        <f t="shared" si="98"/>
        <v>42182.069201405066</v>
      </c>
      <c r="D5996" t="s">
        <v>23</v>
      </c>
      <c r="E5996" s="6">
        <f>IF(Sense_data[[#This Row],[a_1State]]=D5995,E5995,Sense_data[[#This Row],[SysTimeStamp]])</f>
        <v>42182.068414367845</v>
      </c>
      <c r="F5996" s="3" t="str">
        <f>Sense_data[[#This Row],[a_1State]]&amp;TEXT(Sense_data[[#This Row],[StateInstanceTimestamp]],"#.######")</f>
        <v>On42182.068414</v>
      </c>
      <c r="G5996" s="3">
        <f ca="1">IF(Sense_data[[#This Row],[a_1State]]="Off",RANDBETWEEN(off_min,off_max),RANDBETWEEN(on_min,on_max))/sr_div</f>
        <v>3.9</v>
      </c>
      <c r="H5996" s="3">
        <v>3</v>
      </c>
      <c r="I5996" s="3">
        <f>IF(HOUR(Sense_data[[#This Row],[SysTimeStamp]])&lt;12,I5995+$B$14,I5995-$B$14)</f>
        <v>16.384027777778879</v>
      </c>
    </row>
    <row r="5997" spans="1:9" x14ac:dyDescent="0.2">
      <c r="A5997" t="s">
        <v>20</v>
      </c>
      <c r="B5997" t="s">
        <v>22</v>
      </c>
      <c r="C5997" s="6">
        <f t="shared" si="98"/>
        <v>42182.069212979142</v>
      </c>
      <c r="D5997" t="s">
        <v>23</v>
      </c>
      <c r="E5997" s="6">
        <f>IF(Sense_data[[#This Row],[a_1State]]=D5996,E5996,Sense_data[[#This Row],[SysTimeStamp]])</f>
        <v>42182.068414367845</v>
      </c>
      <c r="F5997" s="3" t="str">
        <f>Sense_data[[#This Row],[a_1State]]&amp;TEXT(Sense_data[[#This Row],[StateInstanceTimestamp]],"#.######")</f>
        <v>On42182.068414</v>
      </c>
      <c r="G5997" s="3">
        <f ca="1">IF(Sense_data[[#This Row],[a_1State]]="Off",RANDBETWEEN(off_min,off_max),RANDBETWEEN(on_min,on_max))/sr_div</f>
        <v>3.2</v>
      </c>
      <c r="H5997" s="3">
        <v>5.5</v>
      </c>
      <c r="I5997" s="3">
        <f>IF(HOUR(Sense_data[[#This Row],[SysTimeStamp]])&lt;12,I5996+$B$14,I5996-$B$14)</f>
        <v>16.384259259260361</v>
      </c>
    </row>
    <row r="5998" spans="1:9" x14ac:dyDescent="0.2">
      <c r="A5998" t="s">
        <v>20</v>
      </c>
      <c r="B5998" t="s">
        <v>22</v>
      </c>
      <c r="C5998" s="6">
        <f t="shared" si="98"/>
        <v>42182.069224553219</v>
      </c>
      <c r="D5998" t="s">
        <v>23</v>
      </c>
      <c r="E5998" s="6">
        <f>IF(Sense_data[[#This Row],[a_1State]]=D5997,E5997,Sense_data[[#This Row],[SysTimeStamp]])</f>
        <v>42182.068414367845</v>
      </c>
      <c r="F5998" s="3" t="str">
        <f>Sense_data[[#This Row],[a_1State]]&amp;TEXT(Sense_data[[#This Row],[StateInstanceTimestamp]],"#.######")</f>
        <v>On42182.068414</v>
      </c>
      <c r="G5998" s="3">
        <f ca="1">IF(Sense_data[[#This Row],[a_1State]]="Off",RANDBETWEEN(off_min,off_max),RANDBETWEEN(on_min,on_max))/sr_div</f>
        <v>4.2</v>
      </c>
      <c r="H5998" s="3">
        <v>3.6</v>
      </c>
      <c r="I5998" s="3">
        <f>IF(HOUR(Sense_data[[#This Row],[SysTimeStamp]])&lt;12,I5997+$B$14,I5997-$B$14)</f>
        <v>16.384490740741843</v>
      </c>
    </row>
    <row r="5999" spans="1:9" x14ac:dyDescent="0.2">
      <c r="A5999" t="s">
        <v>20</v>
      </c>
      <c r="B5999" t="s">
        <v>22</v>
      </c>
      <c r="C5999" s="6">
        <f t="shared" si="98"/>
        <v>42182.069236127296</v>
      </c>
      <c r="D5999" t="s">
        <v>23</v>
      </c>
      <c r="E5999" s="6">
        <f>IF(Sense_data[[#This Row],[a_1State]]=D5998,E5998,Sense_data[[#This Row],[SysTimeStamp]])</f>
        <v>42182.068414367845</v>
      </c>
      <c r="F5999" s="3" t="str">
        <f>Sense_data[[#This Row],[a_1State]]&amp;TEXT(Sense_data[[#This Row],[StateInstanceTimestamp]],"#.######")</f>
        <v>On42182.068414</v>
      </c>
      <c r="G5999" s="3">
        <f ca="1">IF(Sense_data[[#This Row],[a_1State]]="Off",RANDBETWEEN(off_min,off_max),RANDBETWEEN(on_min,on_max))/sr_div</f>
        <v>4.8</v>
      </c>
      <c r="H5999" s="3">
        <v>3.8</v>
      </c>
      <c r="I5999" s="3">
        <f>IF(HOUR(Sense_data[[#This Row],[SysTimeStamp]])&lt;12,I5998+$B$14,I5998-$B$14)</f>
        <v>16.384722222223324</v>
      </c>
    </row>
    <row r="6000" spans="1:9" x14ac:dyDescent="0.2">
      <c r="A6000" t="s">
        <v>20</v>
      </c>
      <c r="B6000" t="s">
        <v>22</v>
      </c>
      <c r="C6000" s="6">
        <f t="shared" si="98"/>
        <v>42182.069247701373</v>
      </c>
      <c r="D6000" t="s">
        <v>23</v>
      </c>
      <c r="E6000" s="6">
        <f>IF(Sense_data[[#This Row],[a_1State]]=D5999,E5999,Sense_data[[#This Row],[SysTimeStamp]])</f>
        <v>42182.068414367845</v>
      </c>
      <c r="F6000" s="3" t="str">
        <f>Sense_data[[#This Row],[a_1State]]&amp;TEXT(Sense_data[[#This Row],[StateInstanceTimestamp]],"#.######")</f>
        <v>On42182.068414</v>
      </c>
      <c r="G6000" s="3">
        <f ca="1">IF(Sense_data[[#This Row],[a_1State]]="Off",RANDBETWEEN(off_min,off_max),RANDBETWEEN(on_min,on_max))/sr_div</f>
        <v>5.3</v>
      </c>
      <c r="H6000" s="3">
        <v>3.1</v>
      </c>
      <c r="I6000" s="3">
        <f>IF(HOUR(Sense_data[[#This Row],[SysTimeStamp]])&lt;12,I5999+$B$14,I5999-$B$14)</f>
        <v>16.384953703704806</v>
      </c>
    </row>
    <row r="6001" spans="1:9" x14ac:dyDescent="0.2">
      <c r="A6001" t="s">
        <v>20</v>
      </c>
      <c r="B6001" t="s">
        <v>22</v>
      </c>
      <c r="C6001" s="6">
        <f t="shared" si="98"/>
        <v>42182.069259275449</v>
      </c>
      <c r="D6001" t="s">
        <v>23</v>
      </c>
      <c r="E6001" s="6">
        <f>IF(Sense_data[[#This Row],[a_1State]]=D6000,E6000,Sense_data[[#This Row],[SysTimeStamp]])</f>
        <v>42182.068414367845</v>
      </c>
      <c r="F6001" s="3" t="str">
        <f>Sense_data[[#This Row],[a_1State]]&amp;TEXT(Sense_data[[#This Row],[StateInstanceTimestamp]],"#.######")</f>
        <v>On42182.068414</v>
      </c>
      <c r="G6001" s="3">
        <f ca="1">IF(Sense_data[[#This Row],[a_1State]]="Off",RANDBETWEEN(off_min,off_max),RANDBETWEEN(on_min,on_max))/sr_div</f>
        <v>4</v>
      </c>
      <c r="H6001" s="3">
        <v>3.7</v>
      </c>
      <c r="I6001" s="3">
        <f>IF(HOUR(Sense_data[[#This Row],[SysTimeStamp]])&lt;12,I6000+$B$14,I6000-$B$14)</f>
        <v>16.385185185186288</v>
      </c>
    </row>
    <row r="6002" spans="1:9" x14ac:dyDescent="0.2">
      <c r="A6002" t="s">
        <v>20</v>
      </c>
      <c r="B6002" t="s">
        <v>22</v>
      </c>
      <c r="C6002" s="6">
        <f t="shared" si="98"/>
        <v>42182.069270849526</v>
      </c>
      <c r="D6002" t="s">
        <v>23</v>
      </c>
      <c r="E6002" s="6">
        <f>IF(Sense_data[[#This Row],[a_1State]]=D6001,E6001,Sense_data[[#This Row],[SysTimeStamp]])</f>
        <v>42182.068414367845</v>
      </c>
      <c r="F6002" s="3" t="str">
        <f>Sense_data[[#This Row],[a_1State]]&amp;TEXT(Sense_data[[#This Row],[StateInstanceTimestamp]],"#.######")</f>
        <v>On42182.068414</v>
      </c>
      <c r="G6002" s="3">
        <f ca="1">IF(Sense_data[[#This Row],[a_1State]]="Off",RANDBETWEEN(off_min,off_max),RANDBETWEEN(on_min,on_max))/sr_div</f>
        <v>5.6</v>
      </c>
      <c r="H6002" s="3">
        <v>5.3</v>
      </c>
      <c r="I6002" s="3">
        <f>IF(HOUR(Sense_data[[#This Row],[SysTimeStamp]])&lt;12,I6001+$B$14,I6001-$B$14)</f>
        <v>16.385416666667769</v>
      </c>
    </row>
    <row r="6003" spans="1:9" x14ac:dyDescent="0.2">
      <c r="A6003" t="s">
        <v>20</v>
      </c>
      <c r="B6003" t="s">
        <v>22</v>
      </c>
      <c r="C6003" s="6">
        <f t="shared" si="98"/>
        <v>42182.069282423603</v>
      </c>
      <c r="D6003" t="s">
        <v>23</v>
      </c>
      <c r="E6003" s="6">
        <f>IF(Sense_data[[#This Row],[a_1State]]=D6002,E6002,Sense_data[[#This Row],[SysTimeStamp]])</f>
        <v>42182.068414367845</v>
      </c>
      <c r="F6003" s="3" t="str">
        <f>Sense_data[[#This Row],[a_1State]]&amp;TEXT(Sense_data[[#This Row],[StateInstanceTimestamp]],"#.######")</f>
        <v>On42182.068414</v>
      </c>
      <c r="G6003" s="3">
        <f ca="1">IF(Sense_data[[#This Row],[a_1State]]="Off",RANDBETWEEN(off_min,off_max),RANDBETWEEN(on_min,on_max))/sr_div</f>
        <v>4</v>
      </c>
      <c r="H6003" s="3">
        <v>3</v>
      </c>
      <c r="I6003" s="3">
        <f>IF(HOUR(Sense_data[[#This Row],[SysTimeStamp]])&lt;12,I6002+$B$14,I6002-$B$14)</f>
        <v>16.385648148149251</v>
      </c>
    </row>
    <row r="6004" spans="1:9" x14ac:dyDescent="0.2">
      <c r="A6004" t="s">
        <v>20</v>
      </c>
      <c r="B6004" t="s">
        <v>22</v>
      </c>
      <c r="C6004" s="6">
        <f t="shared" si="98"/>
        <v>42182.06929399768</v>
      </c>
      <c r="D6004" t="s">
        <v>23</v>
      </c>
      <c r="E6004" s="6">
        <f>IF(Sense_data[[#This Row],[a_1State]]=D6003,E6003,Sense_data[[#This Row],[SysTimeStamp]])</f>
        <v>42182.068414367845</v>
      </c>
      <c r="F6004" s="3" t="str">
        <f>Sense_data[[#This Row],[a_1State]]&amp;TEXT(Sense_data[[#This Row],[StateInstanceTimestamp]],"#.######")</f>
        <v>On42182.068414</v>
      </c>
      <c r="G6004" s="3">
        <f ca="1">IF(Sense_data[[#This Row],[a_1State]]="Off",RANDBETWEEN(off_min,off_max),RANDBETWEEN(on_min,on_max))/sr_div</f>
        <v>3.4</v>
      </c>
      <c r="H6004" s="3">
        <v>3.4</v>
      </c>
      <c r="I6004" s="3">
        <f>IF(HOUR(Sense_data[[#This Row],[SysTimeStamp]])&lt;12,I6003+$B$14,I6003-$B$14)</f>
        <v>16.385879629630733</v>
      </c>
    </row>
    <row r="6005" spans="1:9" x14ac:dyDescent="0.2">
      <c r="A6005" t="s">
        <v>20</v>
      </c>
      <c r="B6005" t="s">
        <v>22</v>
      </c>
      <c r="C6005" s="6">
        <f t="shared" si="98"/>
        <v>42182.069305571757</v>
      </c>
      <c r="D6005" t="s">
        <v>23</v>
      </c>
      <c r="E6005" s="6">
        <f>IF(Sense_data[[#This Row],[a_1State]]=D6004,E6004,Sense_data[[#This Row],[SysTimeStamp]])</f>
        <v>42182.068414367845</v>
      </c>
      <c r="F6005" s="3" t="str">
        <f>Sense_data[[#This Row],[a_1State]]&amp;TEXT(Sense_data[[#This Row],[StateInstanceTimestamp]],"#.######")</f>
        <v>On42182.068414</v>
      </c>
      <c r="G6005" s="3">
        <f ca="1">IF(Sense_data[[#This Row],[a_1State]]="Off",RANDBETWEEN(off_min,off_max),RANDBETWEEN(on_min,on_max))/sr_div</f>
        <v>4.7</v>
      </c>
      <c r="H6005" s="3">
        <v>5.6</v>
      </c>
      <c r="I6005" s="3">
        <f>IF(HOUR(Sense_data[[#This Row],[SysTimeStamp]])&lt;12,I6004+$B$14,I6004-$B$14)</f>
        <v>16.386111111112214</v>
      </c>
    </row>
    <row r="6006" spans="1:9" x14ac:dyDescent="0.2">
      <c r="A6006" t="s">
        <v>20</v>
      </c>
      <c r="B6006" t="s">
        <v>22</v>
      </c>
      <c r="C6006" s="6">
        <f t="shared" si="98"/>
        <v>42182.069317145833</v>
      </c>
      <c r="D6006" t="s">
        <v>23</v>
      </c>
      <c r="E6006" s="6">
        <f>IF(Sense_data[[#This Row],[a_1State]]=D6005,E6005,Sense_data[[#This Row],[SysTimeStamp]])</f>
        <v>42182.068414367845</v>
      </c>
      <c r="F6006" s="3" t="str">
        <f>Sense_data[[#This Row],[a_1State]]&amp;TEXT(Sense_data[[#This Row],[StateInstanceTimestamp]],"#.######")</f>
        <v>On42182.068414</v>
      </c>
      <c r="G6006" s="3">
        <f ca="1">IF(Sense_data[[#This Row],[a_1State]]="Off",RANDBETWEEN(off_min,off_max),RANDBETWEEN(on_min,on_max))/sr_div</f>
        <v>5.6</v>
      </c>
      <c r="H6006" s="3">
        <v>3.5</v>
      </c>
      <c r="I6006" s="3">
        <f>IF(HOUR(Sense_data[[#This Row],[SysTimeStamp]])&lt;12,I6005+$B$14,I6005-$B$14)</f>
        <v>16.386342592593696</v>
      </c>
    </row>
    <row r="6007" spans="1:9" x14ac:dyDescent="0.2">
      <c r="A6007" t="s">
        <v>20</v>
      </c>
      <c r="B6007" t="s">
        <v>22</v>
      </c>
      <c r="C6007" s="6">
        <f t="shared" si="98"/>
        <v>42182.06932871991</v>
      </c>
      <c r="D6007" t="s">
        <v>23</v>
      </c>
      <c r="E6007" s="6">
        <f>IF(Sense_data[[#This Row],[a_1State]]=D6006,E6006,Sense_data[[#This Row],[SysTimeStamp]])</f>
        <v>42182.068414367845</v>
      </c>
      <c r="F6007" s="3" t="str">
        <f>Sense_data[[#This Row],[a_1State]]&amp;TEXT(Sense_data[[#This Row],[StateInstanceTimestamp]],"#.######")</f>
        <v>On42182.068414</v>
      </c>
      <c r="G6007" s="3">
        <f ca="1">IF(Sense_data[[#This Row],[a_1State]]="Off",RANDBETWEEN(off_min,off_max),RANDBETWEEN(on_min,on_max))/sr_div</f>
        <v>5.6</v>
      </c>
      <c r="H6007" s="3">
        <v>5.7</v>
      </c>
      <c r="I6007" s="3">
        <f>IF(HOUR(Sense_data[[#This Row],[SysTimeStamp]])&lt;12,I6006+$B$14,I6006-$B$14)</f>
        <v>16.386574074075178</v>
      </c>
    </row>
    <row r="6008" spans="1:9" x14ac:dyDescent="0.2">
      <c r="A6008" t="s">
        <v>20</v>
      </c>
      <c r="B6008" t="s">
        <v>22</v>
      </c>
      <c r="C6008" s="6">
        <f t="shared" si="98"/>
        <v>42182.069340293987</v>
      </c>
      <c r="D6008" t="s">
        <v>23</v>
      </c>
      <c r="E6008" s="6">
        <f>IF(Sense_data[[#This Row],[a_1State]]=D6007,E6007,Sense_data[[#This Row],[SysTimeStamp]])</f>
        <v>42182.068414367845</v>
      </c>
      <c r="F6008" s="3" t="str">
        <f>Sense_data[[#This Row],[a_1State]]&amp;TEXT(Sense_data[[#This Row],[StateInstanceTimestamp]],"#.######")</f>
        <v>On42182.068414</v>
      </c>
      <c r="G6008" s="3">
        <f ca="1">IF(Sense_data[[#This Row],[a_1State]]="Off",RANDBETWEEN(off_min,off_max),RANDBETWEEN(on_min,on_max))/sr_div</f>
        <v>5.2</v>
      </c>
      <c r="H6008" s="3">
        <v>6</v>
      </c>
      <c r="I6008" s="3">
        <f>IF(HOUR(Sense_data[[#This Row],[SysTimeStamp]])&lt;12,I6007+$B$14,I6007-$B$14)</f>
        <v>16.386805555556659</v>
      </c>
    </row>
    <row r="6009" spans="1:9" x14ac:dyDescent="0.2">
      <c r="A6009" t="s">
        <v>20</v>
      </c>
      <c r="B6009" t="s">
        <v>22</v>
      </c>
      <c r="C6009" s="6">
        <f t="shared" si="98"/>
        <v>42182.069351868064</v>
      </c>
      <c r="D6009" t="s">
        <v>23</v>
      </c>
      <c r="E6009" s="6">
        <f>IF(Sense_data[[#This Row],[a_1State]]=D6008,E6008,Sense_data[[#This Row],[SysTimeStamp]])</f>
        <v>42182.068414367845</v>
      </c>
      <c r="F6009" s="3" t="str">
        <f>Sense_data[[#This Row],[a_1State]]&amp;TEXT(Sense_data[[#This Row],[StateInstanceTimestamp]],"#.######")</f>
        <v>On42182.068414</v>
      </c>
      <c r="G6009" s="3">
        <f ca="1">IF(Sense_data[[#This Row],[a_1State]]="Off",RANDBETWEEN(off_min,off_max),RANDBETWEEN(on_min,on_max))/sr_div</f>
        <v>4.8</v>
      </c>
      <c r="H6009" s="3">
        <v>5.5</v>
      </c>
      <c r="I6009" s="3">
        <f>IF(HOUR(Sense_data[[#This Row],[SysTimeStamp]])&lt;12,I6008+$B$14,I6008-$B$14)</f>
        <v>16.387037037038141</v>
      </c>
    </row>
    <row r="6010" spans="1:9" x14ac:dyDescent="0.2">
      <c r="A6010" t="s">
        <v>20</v>
      </c>
      <c r="B6010" t="s">
        <v>22</v>
      </c>
      <c r="C6010" s="6">
        <f t="shared" si="98"/>
        <v>42182.06936344214</v>
      </c>
      <c r="D6010" t="s">
        <v>23</v>
      </c>
      <c r="E6010" s="6">
        <f>IF(Sense_data[[#This Row],[a_1State]]=D6009,E6009,Sense_data[[#This Row],[SysTimeStamp]])</f>
        <v>42182.068414367845</v>
      </c>
      <c r="F6010" s="3" t="str">
        <f>Sense_data[[#This Row],[a_1State]]&amp;TEXT(Sense_data[[#This Row],[StateInstanceTimestamp]],"#.######")</f>
        <v>On42182.068414</v>
      </c>
      <c r="G6010" s="3">
        <f ca="1">IF(Sense_data[[#This Row],[a_1State]]="Off",RANDBETWEEN(off_min,off_max),RANDBETWEEN(on_min,on_max))/sr_div</f>
        <v>5.6</v>
      </c>
      <c r="H6010" s="3">
        <v>3.3</v>
      </c>
      <c r="I6010" s="3">
        <f>IF(HOUR(Sense_data[[#This Row],[SysTimeStamp]])&lt;12,I6009+$B$14,I6009-$B$14)</f>
        <v>16.387268518519623</v>
      </c>
    </row>
    <row r="6011" spans="1:9" x14ac:dyDescent="0.2">
      <c r="A6011" t="s">
        <v>20</v>
      </c>
      <c r="B6011" t="s">
        <v>22</v>
      </c>
      <c r="C6011" s="6">
        <f t="shared" si="98"/>
        <v>42182.069375016217</v>
      </c>
      <c r="D6011" t="s">
        <v>23</v>
      </c>
      <c r="E6011" s="6">
        <f>IF(Sense_data[[#This Row],[a_1State]]=D6010,E6010,Sense_data[[#This Row],[SysTimeStamp]])</f>
        <v>42182.068414367845</v>
      </c>
      <c r="F6011" s="3" t="str">
        <f>Sense_data[[#This Row],[a_1State]]&amp;TEXT(Sense_data[[#This Row],[StateInstanceTimestamp]],"#.######")</f>
        <v>On42182.068414</v>
      </c>
      <c r="G6011" s="3">
        <f ca="1">IF(Sense_data[[#This Row],[a_1State]]="Off",RANDBETWEEN(off_min,off_max),RANDBETWEEN(on_min,on_max))/sr_div</f>
        <v>3.2</v>
      </c>
      <c r="H6011" s="3">
        <v>3.6</v>
      </c>
      <c r="I6011" s="3">
        <f>IF(HOUR(Sense_data[[#This Row],[SysTimeStamp]])&lt;12,I6010+$B$14,I6010-$B$14)</f>
        <v>16.387500000001104</v>
      </c>
    </row>
    <row r="6012" spans="1:9" x14ac:dyDescent="0.2">
      <c r="A6012" t="s">
        <v>20</v>
      </c>
      <c r="B6012" t="s">
        <v>22</v>
      </c>
      <c r="C6012" s="6">
        <f t="shared" si="98"/>
        <v>42182.069386590294</v>
      </c>
      <c r="D6012" t="s">
        <v>23</v>
      </c>
      <c r="E6012" s="6">
        <f>IF(Sense_data[[#This Row],[a_1State]]=D6011,E6011,Sense_data[[#This Row],[SysTimeStamp]])</f>
        <v>42182.068414367845</v>
      </c>
      <c r="F6012" s="3" t="str">
        <f>Sense_data[[#This Row],[a_1State]]&amp;TEXT(Sense_data[[#This Row],[StateInstanceTimestamp]],"#.######")</f>
        <v>On42182.068414</v>
      </c>
      <c r="G6012" s="3">
        <f ca="1">IF(Sense_data[[#This Row],[a_1State]]="Off",RANDBETWEEN(off_min,off_max),RANDBETWEEN(on_min,on_max))/sr_div</f>
        <v>3.2</v>
      </c>
      <c r="H6012" s="3">
        <v>4.2</v>
      </c>
      <c r="I6012" s="3">
        <f>IF(HOUR(Sense_data[[#This Row],[SysTimeStamp]])&lt;12,I6011+$B$14,I6011-$B$14)</f>
        <v>16.387731481482586</v>
      </c>
    </row>
    <row r="6013" spans="1:9" x14ac:dyDescent="0.2">
      <c r="A6013" t="s">
        <v>20</v>
      </c>
      <c r="B6013" t="s">
        <v>22</v>
      </c>
      <c r="C6013" s="6">
        <f t="shared" si="98"/>
        <v>42182.069398164371</v>
      </c>
      <c r="D6013" t="s">
        <v>23</v>
      </c>
      <c r="E6013" s="6">
        <f>IF(Sense_data[[#This Row],[a_1State]]=D6012,E6012,Sense_data[[#This Row],[SysTimeStamp]])</f>
        <v>42182.068414367845</v>
      </c>
      <c r="F6013" s="3" t="str">
        <f>Sense_data[[#This Row],[a_1State]]&amp;TEXT(Sense_data[[#This Row],[StateInstanceTimestamp]],"#.######")</f>
        <v>On42182.068414</v>
      </c>
      <c r="G6013" s="3">
        <f ca="1">IF(Sense_data[[#This Row],[a_1State]]="Off",RANDBETWEEN(off_min,off_max),RANDBETWEEN(on_min,on_max))/sr_div</f>
        <v>5</v>
      </c>
      <c r="H6013" s="3">
        <v>5.6</v>
      </c>
      <c r="I6013" s="3">
        <f>IF(HOUR(Sense_data[[#This Row],[SysTimeStamp]])&lt;12,I6012+$B$14,I6012-$B$14)</f>
        <v>16.387962962964068</v>
      </c>
    </row>
    <row r="6014" spans="1:9" x14ac:dyDescent="0.2">
      <c r="A6014" t="s">
        <v>20</v>
      </c>
      <c r="B6014" t="s">
        <v>22</v>
      </c>
      <c r="C6014" s="6">
        <f t="shared" si="98"/>
        <v>42182.069409738448</v>
      </c>
      <c r="D6014" t="s">
        <v>23</v>
      </c>
      <c r="E6014" s="6">
        <f>IF(Sense_data[[#This Row],[a_1State]]=D6013,E6013,Sense_data[[#This Row],[SysTimeStamp]])</f>
        <v>42182.068414367845</v>
      </c>
      <c r="F6014" s="3" t="str">
        <f>Sense_data[[#This Row],[a_1State]]&amp;TEXT(Sense_data[[#This Row],[StateInstanceTimestamp]],"#.######")</f>
        <v>On42182.068414</v>
      </c>
      <c r="G6014" s="3">
        <f ca="1">IF(Sense_data[[#This Row],[a_1State]]="Off",RANDBETWEEN(off_min,off_max),RANDBETWEEN(on_min,on_max))/sr_div</f>
        <v>4.4000000000000004</v>
      </c>
      <c r="H6014" s="3">
        <v>4.7</v>
      </c>
      <c r="I6014" s="3">
        <f>IF(HOUR(Sense_data[[#This Row],[SysTimeStamp]])&lt;12,I6013+$B$14,I6013-$B$14)</f>
        <v>16.388194444445549</v>
      </c>
    </row>
    <row r="6015" spans="1:9" x14ac:dyDescent="0.2">
      <c r="A6015" t="s">
        <v>20</v>
      </c>
      <c r="B6015" t="s">
        <v>22</v>
      </c>
      <c r="C6015" s="6">
        <f t="shared" si="98"/>
        <v>42182.069421312524</v>
      </c>
      <c r="D6015" t="s">
        <v>23</v>
      </c>
      <c r="E6015" s="6">
        <f>IF(Sense_data[[#This Row],[a_1State]]=D6014,E6014,Sense_data[[#This Row],[SysTimeStamp]])</f>
        <v>42182.068414367845</v>
      </c>
      <c r="F6015" s="3" t="str">
        <f>Sense_data[[#This Row],[a_1State]]&amp;TEXT(Sense_data[[#This Row],[StateInstanceTimestamp]],"#.######")</f>
        <v>On42182.068414</v>
      </c>
      <c r="G6015" s="3">
        <f ca="1">IF(Sense_data[[#This Row],[a_1State]]="Off",RANDBETWEEN(off_min,off_max),RANDBETWEEN(on_min,on_max))/sr_div</f>
        <v>4.0999999999999996</v>
      </c>
      <c r="H6015" s="3">
        <v>4.5</v>
      </c>
      <c r="I6015" s="3">
        <f>IF(HOUR(Sense_data[[#This Row],[SysTimeStamp]])&lt;12,I6014+$B$14,I6014-$B$14)</f>
        <v>16.388425925927031</v>
      </c>
    </row>
    <row r="6016" spans="1:9" x14ac:dyDescent="0.2">
      <c r="A6016" t="s">
        <v>20</v>
      </c>
      <c r="B6016" t="s">
        <v>22</v>
      </c>
      <c r="C6016" s="6">
        <f t="shared" si="98"/>
        <v>42182.069432886601</v>
      </c>
      <c r="D6016" t="s">
        <v>23</v>
      </c>
      <c r="E6016" s="6">
        <f>IF(Sense_data[[#This Row],[a_1State]]=D6015,E6015,Sense_data[[#This Row],[SysTimeStamp]])</f>
        <v>42182.068414367845</v>
      </c>
      <c r="F6016" s="3" t="str">
        <f>Sense_data[[#This Row],[a_1State]]&amp;TEXT(Sense_data[[#This Row],[StateInstanceTimestamp]],"#.######")</f>
        <v>On42182.068414</v>
      </c>
      <c r="G6016" s="3">
        <f ca="1">IF(Sense_data[[#This Row],[a_1State]]="Off",RANDBETWEEN(off_min,off_max),RANDBETWEEN(on_min,on_max))/sr_div</f>
        <v>5.0999999999999996</v>
      </c>
      <c r="H6016" s="3">
        <v>6</v>
      </c>
      <c r="I6016" s="3">
        <f>IF(HOUR(Sense_data[[#This Row],[SysTimeStamp]])&lt;12,I6015+$B$14,I6015-$B$14)</f>
        <v>16.388657407408513</v>
      </c>
    </row>
    <row r="6017" spans="1:9" x14ac:dyDescent="0.2">
      <c r="A6017" t="s">
        <v>20</v>
      </c>
      <c r="B6017" t="s">
        <v>22</v>
      </c>
      <c r="C6017" s="6">
        <f t="shared" si="98"/>
        <v>42182.069444460678</v>
      </c>
      <c r="D6017" t="s">
        <v>23</v>
      </c>
      <c r="E6017" s="6">
        <f>IF(Sense_data[[#This Row],[a_1State]]=D6016,E6016,Sense_data[[#This Row],[SysTimeStamp]])</f>
        <v>42182.068414367845</v>
      </c>
      <c r="F6017" s="3" t="str">
        <f>Sense_data[[#This Row],[a_1State]]&amp;TEXT(Sense_data[[#This Row],[StateInstanceTimestamp]],"#.######")</f>
        <v>On42182.068414</v>
      </c>
      <c r="G6017" s="3">
        <f ca="1">IF(Sense_data[[#This Row],[a_1State]]="Off",RANDBETWEEN(off_min,off_max),RANDBETWEEN(on_min,on_max))/sr_div</f>
        <v>3.4</v>
      </c>
      <c r="H6017" s="3">
        <v>4.2</v>
      </c>
      <c r="I6017" s="3">
        <f>IF(HOUR(Sense_data[[#This Row],[SysTimeStamp]])&lt;12,I6016+$B$14,I6016-$B$14)</f>
        <v>16.388888888889994</v>
      </c>
    </row>
    <row r="6018" spans="1:9" x14ac:dyDescent="0.2">
      <c r="A6018" t="s">
        <v>20</v>
      </c>
      <c r="B6018" t="s">
        <v>22</v>
      </c>
      <c r="C6018" s="6">
        <f t="shared" si="98"/>
        <v>42182.069456034755</v>
      </c>
      <c r="D6018" t="s">
        <v>23</v>
      </c>
      <c r="E6018" s="6">
        <f>IF(Sense_data[[#This Row],[a_1State]]=D6017,E6017,Sense_data[[#This Row],[SysTimeStamp]])</f>
        <v>42182.068414367845</v>
      </c>
      <c r="F6018" s="3" t="str">
        <f>Sense_data[[#This Row],[a_1State]]&amp;TEXT(Sense_data[[#This Row],[StateInstanceTimestamp]],"#.######")</f>
        <v>On42182.068414</v>
      </c>
      <c r="G6018" s="3">
        <f ca="1">IF(Sense_data[[#This Row],[a_1State]]="Off",RANDBETWEEN(off_min,off_max),RANDBETWEEN(on_min,on_max))/sr_div</f>
        <v>5.8</v>
      </c>
      <c r="H6018" s="3">
        <v>5.9</v>
      </c>
      <c r="I6018" s="3">
        <f>IF(HOUR(Sense_data[[#This Row],[SysTimeStamp]])&lt;12,I6017+$B$14,I6017-$B$14)</f>
        <v>16.389120370371476</v>
      </c>
    </row>
    <row r="6019" spans="1:9" x14ac:dyDescent="0.2">
      <c r="A6019" t="s">
        <v>20</v>
      </c>
      <c r="B6019" t="s">
        <v>22</v>
      </c>
      <c r="C6019" s="6">
        <f t="shared" si="98"/>
        <v>42182.069467608831</v>
      </c>
      <c r="D6019" t="s">
        <v>23</v>
      </c>
      <c r="E6019" s="6">
        <f>IF(Sense_data[[#This Row],[a_1State]]=D6018,E6018,Sense_data[[#This Row],[SysTimeStamp]])</f>
        <v>42182.068414367845</v>
      </c>
      <c r="F6019" s="3" t="str">
        <f>Sense_data[[#This Row],[a_1State]]&amp;TEXT(Sense_data[[#This Row],[StateInstanceTimestamp]],"#.######")</f>
        <v>On42182.068414</v>
      </c>
      <c r="G6019" s="3">
        <f ca="1">IF(Sense_data[[#This Row],[a_1State]]="Off",RANDBETWEEN(off_min,off_max),RANDBETWEEN(on_min,on_max))/sr_div</f>
        <v>4.0999999999999996</v>
      </c>
      <c r="H6019" s="3">
        <v>3.9</v>
      </c>
      <c r="I6019" s="3">
        <f>IF(HOUR(Sense_data[[#This Row],[SysTimeStamp]])&lt;12,I6018+$B$14,I6018-$B$14)</f>
        <v>16.389351851852958</v>
      </c>
    </row>
    <row r="6020" spans="1:9" x14ac:dyDescent="0.2">
      <c r="A6020" t="s">
        <v>20</v>
      </c>
      <c r="B6020" t="s">
        <v>22</v>
      </c>
      <c r="C6020" s="6">
        <f t="shared" si="98"/>
        <v>42182.069479182908</v>
      </c>
      <c r="D6020" t="s">
        <v>23</v>
      </c>
      <c r="E6020" s="6">
        <f>IF(Sense_data[[#This Row],[a_1State]]=D6019,E6019,Sense_data[[#This Row],[SysTimeStamp]])</f>
        <v>42182.068414367845</v>
      </c>
      <c r="F6020" s="3" t="str">
        <f>Sense_data[[#This Row],[a_1State]]&amp;TEXT(Sense_data[[#This Row],[StateInstanceTimestamp]],"#.######")</f>
        <v>On42182.068414</v>
      </c>
      <c r="G6020" s="3">
        <f ca="1">IF(Sense_data[[#This Row],[a_1State]]="Off",RANDBETWEEN(off_min,off_max),RANDBETWEEN(on_min,on_max))/sr_div</f>
        <v>5.5</v>
      </c>
      <c r="H6020" s="3">
        <v>4.2</v>
      </c>
      <c r="I6020" s="3">
        <f>IF(HOUR(Sense_data[[#This Row],[SysTimeStamp]])&lt;12,I6019+$B$14,I6019-$B$14)</f>
        <v>16.389583333334439</v>
      </c>
    </row>
    <row r="6021" spans="1:9" x14ac:dyDescent="0.2">
      <c r="A6021" t="s">
        <v>20</v>
      </c>
      <c r="B6021" t="s">
        <v>22</v>
      </c>
      <c r="C6021" s="6">
        <f t="shared" si="98"/>
        <v>42182.069490756985</v>
      </c>
      <c r="D6021" t="s">
        <v>23</v>
      </c>
      <c r="E6021" s="6">
        <f>IF(Sense_data[[#This Row],[a_1State]]=D6020,E6020,Sense_data[[#This Row],[SysTimeStamp]])</f>
        <v>42182.068414367845</v>
      </c>
      <c r="F6021" s="3" t="str">
        <f>Sense_data[[#This Row],[a_1State]]&amp;TEXT(Sense_data[[#This Row],[StateInstanceTimestamp]],"#.######")</f>
        <v>On42182.068414</v>
      </c>
      <c r="G6021" s="3">
        <f ca="1">IF(Sense_data[[#This Row],[a_1State]]="Off",RANDBETWEEN(off_min,off_max),RANDBETWEEN(on_min,on_max))/sr_div</f>
        <v>4.4000000000000004</v>
      </c>
      <c r="H6021" s="3">
        <v>4.2</v>
      </c>
      <c r="I6021" s="3">
        <f>IF(HOUR(Sense_data[[#This Row],[SysTimeStamp]])&lt;12,I6020+$B$14,I6020-$B$14)</f>
        <v>16.389814814815921</v>
      </c>
    </row>
    <row r="6022" spans="1:9" x14ac:dyDescent="0.2">
      <c r="A6022" t="s">
        <v>20</v>
      </c>
      <c r="B6022" t="s">
        <v>22</v>
      </c>
      <c r="C6022" s="6">
        <f t="shared" si="98"/>
        <v>42182.069502331062</v>
      </c>
      <c r="D6022" t="s">
        <v>23</v>
      </c>
      <c r="E6022" s="6">
        <f>IF(Sense_data[[#This Row],[a_1State]]=D6021,E6021,Sense_data[[#This Row],[SysTimeStamp]])</f>
        <v>42182.068414367845</v>
      </c>
      <c r="F6022" s="3" t="str">
        <f>Sense_data[[#This Row],[a_1State]]&amp;TEXT(Sense_data[[#This Row],[StateInstanceTimestamp]],"#.######")</f>
        <v>On42182.068414</v>
      </c>
      <c r="G6022" s="3">
        <f ca="1">IF(Sense_data[[#This Row],[a_1State]]="Off",RANDBETWEEN(off_min,off_max),RANDBETWEEN(on_min,on_max))/sr_div</f>
        <v>4.5999999999999996</v>
      </c>
      <c r="H6022" s="3">
        <v>5.8</v>
      </c>
      <c r="I6022" s="3">
        <f>IF(HOUR(Sense_data[[#This Row],[SysTimeStamp]])&lt;12,I6021+$B$14,I6021-$B$14)</f>
        <v>16.390046296297403</v>
      </c>
    </row>
    <row r="6023" spans="1:9" x14ac:dyDescent="0.2">
      <c r="A6023" t="s">
        <v>20</v>
      </c>
      <c r="B6023" t="s">
        <v>22</v>
      </c>
      <c r="C6023" s="6">
        <f t="shared" si="98"/>
        <v>42182.069513905139</v>
      </c>
      <c r="D6023" t="s">
        <v>23</v>
      </c>
      <c r="E6023" s="6">
        <f>IF(Sense_data[[#This Row],[a_1State]]=D6022,E6022,Sense_data[[#This Row],[SysTimeStamp]])</f>
        <v>42182.068414367845</v>
      </c>
      <c r="F6023" s="3" t="str">
        <f>Sense_data[[#This Row],[a_1State]]&amp;TEXT(Sense_data[[#This Row],[StateInstanceTimestamp]],"#.######")</f>
        <v>On42182.068414</v>
      </c>
      <c r="G6023" s="3">
        <f ca="1">IF(Sense_data[[#This Row],[a_1State]]="Off",RANDBETWEEN(off_min,off_max),RANDBETWEEN(on_min,on_max))/sr_div</f>
        <v>5</v>
      </c>
      <c r="H6023" s="3">
        <v>5.3</v>
      </c>
      <c r="I6023" s="3">
        <f>IF(HOUR(Sense_data[[#This Row],[SysTimeStamp]])&lt;12,I6022+$B$14,I6022-$B$14)</f>
        <v>16.390277777778884</v>
      </c>
    </row>
    <row r="6024" spans="1:9" x14ac:dyDescent="0.2">
      <c r="A6024" t="s">
        <v>20</v>
      </c>
      <c r="B6024" t="s">
        <v>22</v>
      </c>
      <c r="C6024" s="6">
        <f t="shared" si="98"/>
        <v>42182.069525479215</v>
      </c>
      <c r="D6024" t="s">
        <v>23</v>
      </c>
      <c r="E6024" s="6">
        <f>IF(Sense_data[[#This Row],[a_1State]]=D6023,E6023,Sense_data[[#This Row],[SysTimeStamp]])</f>
        <v>42182.068414367845</v>
      </c>
      <c r="F6024" s="3" t="str">
        <f>Sense_data[[#This Row],[a_1State]]&amp;TEXT(Sense_data[[#This Row],[StateInstanceTimestamp]],"#.######")</f>
        <v>On42182.068414</v>
      </c>
      <c r="G6024" s="3">
        <f ca="1">IF(Sense_data[[#This Row],[a_1State]]="Off",RANDBETWEEN(off_min,off_max),RANDBETWEEN(on_min,on_max))/sr_div</f>
        <v>4.8</v>
      </c>
      <c r="H6024" s="3">
        <v>5.9</v>
      </c>
      <c r="I6024" s="3">
        <f>IF(HOUR(Sense_data[[#This Row],[SysTimeStamp]])&lt;12,I6023+$B$14,I6023-$B$14)</f>
        <v>16.390509259260366</v>
      </c>
    </row>
    <row r="6025" spans="1:9" x14ac:dyDescent="0.2">
      <c r="A6025" t="s">
        <v>20</v>
      </c>
      <c r="B6025" t="s">
        <v>22</v>
      </c>
      <c r="C6025" s="6">
        <f t="shared" si="98"/>
        <v>42182.069537053292</v>
      </c>
      <c r="D6025" t="s">
        <v>23</v>
      </c>
      <c r="E6025" s="6">
        <f>IF(Sense_data[[#This Row],[a_1State]]=D6024,E6024,Sense_data[[#This Row],[SysTimeStamp]])</f>
        <v>42182.068414367845</v>
      </c>
      <c r="F6025" s="3" t="str">
        <f>Sense_data[[#This Row],[a_1State]]&amp;TEXT(Sense_data[[#This Row],[StateInstanceTimestamp]],"#.######")</f>
        <v>On42182.068414</v>
      </c>
      <c r="G6025" s="3">
        <f ca="1">IF(Sense_data[[#This Row],[a_1State]]="Off",RANDBETWEEN(off_min,off_max),RANDBETWEEN(on_min,on_max))/sr_div</f>
        <v>5.3</v>
      </c>
      <c r="H6025" s="3">
        <v>4.0999999999999996</v>
      </c>
      <c r="I6025" s="3">
        <f>IF(HOUR(Sense_data[[#This Row],[SysTimeStamp]])&lt;12,I6024+$B$14,I6024-$B$14)</f>
        <v>16.390740740741848</v>
      </c>
    </row>
    <row r="6026" spans="1:9" x14ac:dyDescent="0.2">
      <c r="A6026" t="s">
        <v>20</v>
      </c>
      <c r="B6026" t="s">
        <v>22</v>
      </c>
      <c r="C6026" s="6">
        <f t="shared" si="98"/>
        <v>42182.069548627369</v>
      </c>
      <c r="D6026" t="s">
        <v>23</v>
      </c>
      <c r="E6026" s="6">
        <f>IF(Sense_data[[#This Row],[a_1State]]=D6025,E6025,Sense_data[[#This Row],[SysTimeStamp]])</f>
        <v>42182.068414367845</v>
      </c>
      <c r="F6026" s="3" t="str">
        <f>Sense_data[[#This Row],[a_1State]]&amp;TEXT(Sense_data[[#This Row],[StateInstanceTimestamp]],"#.######")</f>
        <v>On42182.068414</v>
      </c>
      <c r="G6026" s="3">
        <f ca="1">IF(Sense_data[[#This Row],[a_1State]]="Off",RANDBETWEEN(off_min,off_max),RANDBETWEEN(on_min,on_max))/sr_div</f>
        <v>5.6</v>
      </c>
      <c r="H6026" s="3">
        <v>3.7</v>
      </c>
      <c r="I6026" s="3">
        <f>IF(HOUR(Sense_data[[#This Row],[SysTimeStamp]])&lt;12,I6025+$B$14,I6025-$B$14)</f>
        <v>16.390972222223329</v>
      </c>
    </row>
    <row r="6027" spans="1:9" x14ac:dyDescent="0.2">
      <c r="A6027" t="s">
        <v>20</v>
      </c>
      <c r="B6027" t="s">
        <v>22</v>
      </c>
      <c r="C6027" s="6">
        <f t="shared" si="98"/>
        <v>42182.069560201446</v>
      </c>
      <c r="D6027" t="s">
        <v>23</v>
      </c>
      <c r="E6027" s="6">
        <f>IF(Sense_data[[#This Row],[a_1State]]=D6026,E6026,Sense_data[[#This Row],[SysTimeStamp]])</f>
        <v>42182.068414367845</v>
      </c>
      <c r="F6027" s="3" t="str">
        <f>Sense_data[[#This Row],[a_1State]]&amp;TEXT(Sense_data[[#This Row],[StateInstanceTimestamp]],"#.######")</f>
        <v>On42182.068414</v>
      </c>
      <c r="G6027" s="3">
        <f ca="1">IF(Sense_data[[#This Row],[a_1State]]="Off",RANDBETWEEN(off_min,off_max),RANDBETWEEN(on_min,on_max))/sr_div</f>
        <v>4.7</v>
      </c>
      <c r="H6027" s="3">
        <v>3.1</v>
      </c>
      <c r="I6027" s="3">
        <f>IF(HOUR(Sense_data[[#This Row],[SysTimeStamp]])&lt;12,I6026+$B$14,I6026-$B$14)</f>
        <v>16.391203703704811</v>
      </c>
    </row>
    <row r="6028" spans="1:9" x14ac:dyDescent="0.2">
      <c r="A6028" t="s">
        <v>20</v>
      </c>
      <c r="B6028" t="s">
        <v>22</v>
      </c>
      <c r="C6028" s="6">
        <f t="shared" si="98"/>
        <v>42182.069571775522</v>
      </c>
      <c r="D6028" t="s">
        <v>23</v>
      </c>
      <c r="E6028" s="6">
        <f>IF(Sense_data[[#This Row],[a_1State]]=D6027,E6027,Sense_data[[#This Row],[SysTimeStamp]])</f>
        <v>42182.068414367845</v>
      </c>
      <c r="F6028" s="3" t="str">
        <f>Sense_data[[#This Row],[a_1State]]&amp;TEXT(Sense_data[[#This Row],[StateInstanceTimestamp]],"#.######")</f>
        <v>On42182.068414</v>
      </c>
      <c r="G6028" s="3">
        <f ca="1">IF(Sense_data[[#This Row],[a_1State]]="Off",RANDBETWEEN(off_min,off_max),RANDBETWEEN(on_min,on_max))/sr_div</f>
        <v>3.7</v>
      </c>
      <c r="H6028" s="3">
        <v>3.9</v>
      </c>
      <c r="I6028" s="3">
        <f>IF(HOUR(Sense_data[[#This Row],[SysTimeStamp]])&lt;12,I6027+$B$14,I6027-$B$14)</f>
        <v>16.391435185186293</v>
      </c>
    </row>
    <row r="6029" spans="1:9" x14ac:dyDescent="0.2">
      <c r="A6029" t="s">
        <v>20</v>
      </c>
      <c r="B6029" t="s">
        <v>22</v>
      </c>
      <c r="C6029" s="6">
        <f t="shared" si="98"/>
        <v>42182.069583349599</v>
      </c>
      <c r="D6029" t="s">
        <v>23</v>
      </c>
      <c r="E6029" s="6">
        <f>IF(Sense_data[[#This Row],[a_1State]]=D6028,E6028,Sense_data[[#This Row],[SysTimeStamp]])</f>
        <v>42182.068414367845</v>
      </c>
      <c r="F6029" s="3" t="str">
        <f>Sense_data[[#This Row],[a_1State]]&amp;TEXT(Sense_data[[#This Row],[StateInstanceTimestamp]],"#.######")</f>
        <v>On42182.068414</v>
      </c>
      <c r="G6029" s="3">
        <f ca="1">IF(Sense_data[[#This Row],[a_1State]]="Off",RANDBETWEEN(off_min,off_max),RANDBETWEEN(on_min,on_max))/sr_div</f>
        <v>4</v>
      </c>
      <c r="H6029" s="3">
        <v>3.3</v>
      </c>
      <c r="I6029" s="3">
        <f>IF(HOUR(Sense_data[[#This Row],[SysTimeStamp]])&lt;12,I6028+$B$14,I6028-$B$14)</f>
        <v>16.391666666667774</v>
      </c>
    </row>
    <row r="6030" spans="1:9" x14ac:dyDescent="0.2">
      <c r="A6030" t="s">
        <v>20</v>
      </c>
      <c r="B6030" t="s">
        <v>22</v>
      </c>
      <c r="C6030" s="6">
        <f t="shared" si="98"/>
        <v>42182.069594923676</v>
      </c>
      <c r="D6030" t="s">
        <v>23</v>
      </c>
      <c r="E6030" s="6">
        <f>IF(Sense_data[[#This Row],[a_1State]]=D6029,E6029,Sense_data[[#This Row],[SysTimeStamp]])</f>
        <v>42182.068414367845</v>
      </c>
      <c r="F6030" s="3" t="str">
        <f>Sense_data[[#This Row],[a_1State]]&amp;TEXT(Sense_data[[#This Row],[StateInstanceTimestamp]],"#.######")</f>
        <v>On42182.068414</v>
      </c>
      <c r="G6030" s="3">
        <f ca="1">IF(Sense_data[[#This Row],[a_1State]]="Off",RANDBETWEEN(off_min,off_max),RANDBETWEEN(on_min,on_max))/sr_div</f>
        <v>3.7</v>
      </c>
      <c r="H6030" s="3">
        <v>4.0999999999999996</v>
      </c>
      <c r="I6030" s="3">
        <f>IF(HOUR(Sense_data[[#This Row],[SysTimeStamp]])&lt;12,I6029+$B$14,I6029-$B$14)</f>
        <v>16.391898148149256</v>
      </c>
    </row>
    <row r="6031" spans="1:9" x14ac:dyDescent="0.2">
      <c r="A6031" t="s">
        <v>20</v>
      </c>
      <c r="B6031" t="s">
        <v>22</v>
      </c>
      <c r="C6031" s="6">
        <f t="shared" si="98"/>
        <v>42182.069606497753</v>
      </c>
      <c r="D6031" t="s">
        <v>23</v>
      </c>
      <c r="E6031" s="6">
        <f>IF(Sense_data[[#This Row],[a_1State]]=D6030,E6030,Sense_data[[#This Row],[SysTimeStamp]])</f>
        <v>42182.068414367845</v>
      </c>
      <c r="F6031" s="3" t="str">
        <f>Sense_data[[#This Row],[a_1State]]&amp;TEXT(Sense_data[[#This Row],[StateInstanceTimestamp]],"#.######")</f>
        <v>On42182.068414</v>
      </c>
      <c r="G6031" s="3">
        <f ca="1">IF(Sense_data[[#This Row],[a_1State]]="Off",RANDBETWEEN(off_min,off_max),RANDBETWEEN(on_min,on_max))/sr_div</f>
        <v>6</v>
      </c>
      <c r="H6031" s="3">
        <v>5</v>
      </c>
      <c r="I6031" s="3">
        <f>IF(HOUR(Sense_data[[#This Row],[SysTimeStamp]])&lt;12,I6030+$B$14,I6030-$B$14)</f>
        <v>16.392129629630737</v>
      </c>
    </row>
    <row r="6032" spans="1:9" x14ac:dyDescent="0.2">
      <c r="A6032" t="s">
        <v>20</v>
      </c>
      <c r="B6032" t="s">
        <v>22</v>
      </c>
      <c r="C6032" s="6">
        <f t="shared" si="98"/>
        <v>42182.06961807183</v>
      </c>
      <c r="D6032" t="s">
        <v>23</v>
      </c>
      <c r="E6032" s="6">
        <f>IF(Sense_data[[#This Row],[a_1State]]=D6031,E6031,Sense_data[[#This Row],[SysTimeStamp]])</f>
        <v>42182.068414367845</v>
      </c>
      <c r="F6032" s="3" t="str">
        <f>Sense_data[[#This Row],[a_1State]]&amp;TEXT(Sense_data[[#This Row],[StateInstanceTimestamp]],"#.######")</f>
        <v>On42182.068414</v>
      </c>
      <c r="G6032" s="3">
        <f ca="1">IF(Sense_data[[#This Row],[a_1State]]="Off",RANDBETWEEN(off_min,off_max),RANDBETWEEN(on_min,on_max))/sr_div</f>
        <v>5.9</v>
      </c>
      <c r="H6032" s="3">
        <v>5</v>
      </c>
      <c r="I6032" s="3">
        <f>IF(HOUR(Sense_data[[#This Row],[SysTimeStamp]])&lt;12,I6031+$B$14,I6031-$B$14)</f>
        <v>16.392361111112219</v>
      </c>
    </row>
    <row r="6033" spans="1:9" x14ac:dyDescent="0.2">
      <c r="A6033" t="s">
        <v>20</v>
      </c>
      <c r="B6033" t="s">
        <v>22</v>
      </c>
      <c r="C6033" s="6">
        <f t="shared" si="98"/>
        <v>42182.069629645906</v>
      </c>
      <c r="D6033" t="s">
        <v>23</v>
      </c>
      <c r="E6033" s="6">
        <f>IF(Sense_data[[#This Row],[a_1State]]=D6032,E6032,Sense_data[[#This Row],[SysTimeStamp]])</f>
        <v>42182.068414367845</v>
      </c>
      <c r="F6033" s="3" t="str">
        <f>Sense_data[[#This Row],[a_1State]]&amp;TEXT(Sense_data[[#This Row],[StateInstanceTimestamp]],"#.######")</f>
        <v>On42182.068414</v>
      </c>
      <c r="G6033" s="3">
        <f ca="1">IF(Sense_data[[#This Row],[a_1State]]="Off",RANDBETWEEN(off_min,off_max),RANDBETWEEN(on_min,on_max))/sr_div</f>
        <v>3.1</v>
      </c>
      <c r="H6033" s="3">
        <v>5.8</v>
      </c>
      <c r="I6033" s="3">
        <f>IF(HOUR(Sense_data[[#This Row],[SysTimeStamp]])&lt;12,I6032+$B$14,I6032-$B$14)</f>
        <v>16.392592592593701</v>
      </c>
    </row>
    <row r="6034" spans="1:9" x14ac:dyDescent="0.2">
      <c r="A6034" t="s">
        <v>20</v>
      </c>
      <c r="B6034" t="s">
        <v>22</v>
      </c>
      <c r="C6034" s="6">
        <f t="shared" si="98"/>
        <v>42182.069641219983</v>
      </c>
      <c r="D6034" t="s">
        <v>23</v>
      </c>
      <c r="E6034" s="6">
        <f>IF(Sense_data[[#This Row],[a_1State]]=D6033,E6033,Sense_data[[#This Row],[SysTimeStamp]])</f>
        <v>42182.068414367845</v>
      </c>
      <c r="F6034" s="3" t="str">
        <f>Sense_data[[#This Row],[a_1State]]&amp;TEXT(Sense_data[[#This Row],[StateInstanceTimestamp]],"#.######")</f>
        <v>On42182.068414</v>
      </c>
      <c r="G6034" s="3">
        <f ca="1">IF(Sense_data[[#This Row],[a_1State]]="Off",RANDBETWEEN(off_min,off_max),RANDBETWEEN(on_min,on_max))/sr_div</f>
        <v>5.5</v>
      </c>
      <c r="H6034" s="3">
        <v>3.7</v>
      </c>
      <c r="I6034" s="3">
        <f>IF(HOUR(Sense_data[[#This Row],[SysTimeStamp]])&lt;12,I6033+$B$14,I6033-$B$14)</f>
        <v>16.392824074075182</v>
      </c>
    </row>
    <row r="6035" spans="1:9" x14ac:dyDescent="0.2">
      <c r="A6035" t="s">
        <v>20</v>
      </c>
      <c r="B6035" t="s">
        <v>22</v>
      </c>
      <c r="C6035" s="6">
        <f t="shared" si="98"/>
        <v>42182.06965279406</v>
      </c>
      <c r="D6035" t="s">
        <v>23</v>
      </c>
      <c r="E6035" s="6">
        <f>IF(Sense_data[[#This Row],[a_1State]]=D6034,E6034,Sense_data[[#This Row],[SysTimeStamp]])</f>
        <v>42182.068414367845</v>
      </c>
      <c r="F6035" s="3" t="str">
        <f>Sense_data[[#This Row],[a_1State]]&amp;TEXT(Sense_data[[#This Row],[StateInstanceTimestamp]],"#.######")</f>
        <v>On42182.068414</v>
      </c>
      <c r="G6035" s="3">
        <f ca="1">IF(Sense_data[[#This Row],[a_1State]]="Off",RANDBETWEEN(off_min,off_max),RANDBETWEEN(on_min,on_max))/sr_div</f>
        <v>5.6</v>
      </c>
      <c r="H6035" s="3">
        <v>5.4</v>
      </c>
      <c r="I6035" s="3">
        <f>IF(HOUR(Sense_data[[#This Row],[SysTimeStamp]])&lt;12,I6034+$B$14,I6034-$B$14)</f>
        <v>16.393055555556664</v>
      </c>
    </row>
    <row r="6036" spans="1:9" x14ac:dyDescent="0.2">
      <c r="A6036" t="s">
        <v>20</v>
      </c>
      <c r="B6036" t="s">
        <v>22</v>
      </c>
      <c r="C6036" s="6">
        <f t="shared" si="98"/>
        <v>42182.069664368137</v>
      </c>
      <c r="D6036" t="s">
        <v>23</v>
      </c>
      <c r="E6036" s="6">
        <f>IF(Sense_data[[#This Row],[a_1State]]=D6035,E6035,Sense_data[[#This Row],[SysTimeStamp]])</f>
        <v>42182.068414367845</v>
      </c>
      <c r="F6036" s="3" t="str">
        <f>Sense_data[[#This Row],[a_1State]]&amp;TEXT(Sense_data[[#This Row],[StateInstanceTimestamp]],"#.######")</f>
        <v>On42182.068414</v>
      </c>
      <c r="G6036" s="3">
        <f ca="1">IF(Sense_data[[#This Row],[a_1State]]="Off",RANDBETWEEN(off_min,off_max),RANDBETWEEN(on_min,on_max))/sr_div</f>
        <v>3.4</v>
      </c>
      <c r="H6036" s="3">
        <v>4.9000000000000004</v>
      </c>
      <c r="I6036" s="3">
        <f>IF(HOUR(Sense_data[[#This Row],[SysTimeStamp]])&lt;12,I6035+$B$14,I6035-$B$14)</f>
        <v>16.393287037038146</v>
      </c>
    </row>
    <row r="6037" spans="1:9" x14ac:dyDescent="0.2">
      <c r="A6037" t="s">
        <v>20</v>
      </c>
      <c r="B6037" t="s">
        <v>22</v>
      </c>
      <c r="C6037" s="6">
        <f t="shared" si="98"/>
        <v>42182.069675942214</v>
      </c>
      <c r="D6037" t="s">
        <v>23</v>
      </c>
      <c r="E6037" s="6">
        <f>IF(Sense_data[[#This Row],[a_1State]]=D6036,E6036,Sense_data[[#This Row],[SysTimeStamp]])</f>
        <v>42182.068414367845</v>
      </c>
      <c r="F6037" s="3" t="str">
        <f>Sense_data[[#This Row],[a_1State]]&amp;TEXT(Sense_data[[#This Row],[StateInstanceTimestamp]],"#.######")</f>
        <v>On42182.068414</v>
      </c>
      <c r="G6037" s="3">
        <f ca="1">IF(Sense_data[[#This Row],[a_1State]]="Off",RANDBETWEEN(off_min,off_max),RANDBETWEEN(on_min,on_max))/sr_div</f>
        <v>3.8</v>
      </c>
      <c r="H6037" s="3">
        <v>6</v>
      </c>
      <c r="I6037" s="3">
        <f>IF(HOUR(Sense_data[[#This Row],[SysTimeStamp]])&lt;12,I6036+$B$14,I6036-$B$14)</f>
        <v>16.393518518519627</v>
      </c>
    </row>
    <row r="6038" spans="1:9" x14ac:dyDescent="0.2">
      <c r="A6038" t="s">
        <v>20</v>
      </c>
      <c r="B6038" t="s">
        <v>22</v>
      </c>
      <c r="C6038" s="6">
        <f t="shared" si="98"/>
        <v>42182.06968751629</v>
      </c>
      <c r="D6038" t="s">
        <v>23</v>
      </c>
      <c r="E6038" s="6">
        <f>IF(Sense_data[[#This Row],[a_1State]]=D6037,E6037,Sense_data[[#This Row],[SysTimeStamp]])</f>
        <v>42182.068414367845</v>
      </c>
      <c r="F6038" s="3" t="str">
        <f>Sense_data[[#This Row],[a_1State]]&amp;TEXT(Sense_data[[#This Row],[StateInstanceTimestamp]],"#.######")</f>
        <v>On42182.068414</v>
      </c>
      <c r="G6038" s="3">
        <f ca="1">IF(Sense_data[[#This Row],[a_1State]]="Off",RANDBETWEEN(off_min,off_max),RANDBETWEEN(on_min,on_max))/sr_div</f>
        <v>3.6</v>
      </c>
      <c r="H6038" s="3">
        <v>3</v>
      </c>
      <c r="I6038" s="3">
        <f>IF(HOUR(Sense_data[[#This Row],[SysTimeStamp]])&lt;12,I6037+$B$14,I6037-$B$14)</f>
        <v>16.393750000001109</v>
      </c>
    </row>
    <row r="6039" spans="1:9" x14ac:dyDescent="0.2">
      <c r="A6039" t="s">
        <v>20</v>
      </c>
      <c r="B6039" t="s">
        <v>22</v>
      </c>
      <c r="C6039" s="6">
        <f t="shared" si="98"/>
        <v>42182.069699090367</v>
      </c>
      <c r="D6039" t="s">
        <v>23</v>
      </c>
      <c r="E6039" s="6">
        <f>IF(Sense_data[[#This Row],[a_1State]]=D6038,E6038,Sense_data[[#This Row],[SysTimeStamp]])</f>
        <v>42182.068414367845</v>
      </c>
      <c r="F6039" s="3" t="str">
        <f>Sense_data[[#This Row],[a_1State]]&amp;TEXT(Sense_data[[#This Row],[StateInstanceTimestamp]],"#.######")</f>
        <v>On42182.068414</v>
      </c>
      <c r="G6039" s="3">
        <f ca="1">IF(Sense_data[[#This Row],[a_1State]]="Off",RANDBETWEEN(off_min,off_max),RANDBETWEEN(on_min,on_max))/sr_div</f>
        <v>4.2</v>
      </c>
      <c r="H6039" s="3">
        <v>5.8</v>
      </c>
      <c r="I6039" s="3">
        <f>IF(HOUR(Sense_data[[#This Row],[SysTimeStamp]])&lt;12,I6038+$B$14,I6038-$B$14)</f>
        <v>16.393981481482591</v>
      </c>
    </row>
    <row r="6040" spans="1:9" x14ac:dyDescent="0.2">
      <c r="A6040" t="s">
        <v>20</v>
      </c>
      <c r="B6040" t="s">
        <v>22</v>
      </c>
      <c r="C6040" s="6">
        <f t="shared" si="98"/>
        <v>42182.069710664444</v>
      </c>
      <c r="D6040" t="s">
        <v>23</v>
      </c>
      <c r="E6040" s="6">
        <f>IF(Sense_data[[#This Row],[a_1State]]=D6039,E6039,Sense_data[[#This Row],[SysTimeStamp]])</f>
        <v>42182.068414367845</v>
      </c>
      <c r="F6040" s="3" t="str">
        <f>Sense_data[[#This Row],[a_1State]]&amp;TEXT(Sense_data[[#This Row],[StateInstanceTimestamp]],"#.######")</f>
        <v>On42182.068414</v>
      </c>
      <c r="G6040" s="3">
        <f ca="1">IF(Sense_data[[#This Row],[a_1State]]="Off",RANDBETWEEN(off_min,off_max),RANDBETWEEN(on_min,on_max))/sr_div</f>
        <v>4.2</v>
      </c>
      <c r="H6040" s="3">
        <v>4.8</v>
      </c>
      <c r="I6040" s="3">
        <f>IF(HOUR(Sense_data[[#This Row],[SysTimeStamp]])&lt;12,I6039+$B$14,I6039-$B$14)</f>
        <v>16.394212962964072</v>
      </c>
    </row>
    <row r="6041" spans="1:9" x14ac:dyDescent="0.2">
      <c r="A6041" t="s">
        <v>20</v>
      </c>
      <c r="B6041" t="s">
        <v>22</v>
      </c>
      <c r="C6041" s="6">
        <f t="shared" si="98"/>
        <v>42182.069722238521</v>
      </c>
      <c r="D6041" t="s">
        <v>23</v>
      </c>
      <c r="E6041" s="6">
        <f>IF(Sense_data[[#This Row],[a_1State]]=D6040,E6040,Sense_data[[#This Row],[SysTimeStamp]])</f>
        <v>42182.068414367845</v>
      </c>
      <c r="F6041" s="3" t="str">
        <f>Sense_data[[#This Row],[a_1State]]&amp;TEXT(Sense_data[[#This Row],[StateInstanceTimestamp]],"#.######")</f>
        <v>On42182.068414</v>
      </c>
      <c r="G6041" s="3">
        <f ca="1">IF(Sense_data[[#This Row],[a_1State]]="Off",RANDBETWEEN(off_min,off_max),RANDBETWEEN(on_min,on_max))/sr_div</f>
        <v>5.7</v>
      </c>
      <c r="H6041" s="3">
        <v>4.3</v>
      </c>
      <c r="I6041" s="3">
        <f>IF(HOUR(Sense_data[[#This Row],[SysTimeStamp]])&lt;12,I6040+$B$14,I6040-$B$14)</f>
        <v>16.394444444445554</v>
      </c>
    </row>
    <row r="6042" spans="1:9" x14ac:dyDescent="0.2">
      <c r="A6042" t="s">
        <v>20</v>
      </c>
      <c r="B6042" t="s">
        <v>22</v>
      </c>
      <c r="C6042" s="6">
        <f t="shared" si="98"/>
        <v>42182.069733812597</v>
      </c>
      <c r="D6042" t="s">
        <v>23</v>
      </c>
      <c r="E6042" s="6">
        <f>IF(Sense_data[[#This Row],[a_1State]]=D6041,E6041,Sense_data[[#This Row],[SysTimeStamp]])</f>
        <v>42182.068414367845</v>
      </c>
      <c r="F6042" s="3" t="str">
        <f>Sense_data[[#This Row],[a_1State]]&amp;TEXT(Sense_data[[#This Row],[StateInstanceTimestamp]],"#.######")</f>
        <v>On42182.068414</v>
      </c>
      <c r="G6042" s="3">
        <f ca="1">IF(Sense_data[[#This Row],[a_1State]]="Off",RANDBETWEEN(off_min,off_max),RANDBETWEEN(on_min,on_max))/sr_div</f>
        <v>5.0999999999999996</v>
      </c>
      <c r="H6042" s="3">
        <v>4.8</v>
      </c>
      <c r="I6042" s="3">
        <f>IF(HOUR(Sense_data[[#This Row],[SysTimeStamp]])&lt;12,I6041+$B$14,I6041-$B$14)</f>
        <v>16.394675925927036</v>
      </c>
    </row>
    <row r="6043" spans="1:9" x14ac:dyDescent="0.2">
      <c r="A6043" t="s">
        <v>20</v>
      </c>
      <c r="B6043" t="s">
        <v>22</v>
      </c>
      <c r="C6043" s="6">
        <f t="shared" si="98"/>
        <v>42182.069745386674</v>
      </c>
      <c r="D6043" t="s">
        <v>23</v>
      </c>
      <c r="E6043" s="6">
        <f>IF(Sense_data[[#This Row],[a_1State]]=D6042,E6042,Sense_data[[#This Row],[SysTimeStamp]])</f>
        <v>42182.068414367845</v>
      </c>
      <c r="F6043" s="3" t="str">
        <f>Sense_data[[#This Row],[a_1State]]&amp;TEXT(Sense_data[[#This Row],[StateInstanceTimestamp]],"#.######")</f>
        <v>On42182.068414</v>
      </c>
      <c r="G6043" s="3">
        <f ca="1">IF(Sense_data[[#This Row],[a_1State]]="Off",RANDBETWEEN(off_min,off_max),RANDBETWEEN(on_min,on_max))/sr_div</f>
        <v>4</v>
      </c>
      <c r="H6043" s="3">
        <v>3.1</v>
      </c>
      <c r="I6043" s="3">
        <f>IF(HOUR(Sense_data[[#This Row],[SysTimeStamp]])&lt;12,I6042+$B$14,I6042-$B$14)</f>
        <v>16.394907407408517</v>
      </c>
    </row>
    <row r="6044" spans="1:9" x14ac:dyDescent="0.2">
      <c r="A6044" t="s">
        <v>20</v>
      </c>
      <c r="B6044" t="s">
        <v>22</v>
      </c>
      <c r="C6044" s="6">
        <f t="shared" si="98"/>
        <v>42182.069756960751</v>
      </c>
      <c r="D6044" t="s">
        <v>23</v>
      </c>
      <c r="E6044" s="6">
        <f>IF(Sense_data[[#This Row],[a_1State]]=D6043,E6043,Sense_data[[#This Row],[SysTimeStamp]])</f>
        <v>42182.068414367845</v>
      </c>
      <c r="F6044" s="3" t="str">
        <f>Sense_data[[#This Row],[a_1State]]&amp;TEXT(Sense_data[[#This Row],[StateInstanceTimestamp]],"#.######")</f>
        <v>On42182.068414</v>
      </c>
      <c r="G6044" s="3">
        <f ca="1">IF(Sense_data[[#This Row],[a_1State]]="Off",RANDBETWEEN(off_min,off_max),RANDBETWEEN(on_min,on_max))/sr_div</f>
        <v>4.7</v>
      </c>
      <c r="H6044" s="3">
        <v>4.5999999999999996</v>
      </c>
      <c r="I6044" s="3">
        <f>IF(HOUR(Sense_data[[#This Row],[SysTimeStamp]])&lt;12,I6043+$B$14,I6043-$B$14)</f>
        <v>16.395138888889999</v>
      </c>
    </row>
    <row r="6045" spans="1:9" x14ac:dyDescent="0.2">
      <c r="A6045" t="s">
        <v>20</v>
      </c>
      <c r="B6045" t="s">
        <v>22</v>
      </c>
      <c r="C6045" s="6">
        <f t="shared" si="98"/>
        <v>42182.069768534828</v>
      </c>
      <c r="D6045" t="s">
        <v>23</v>
      </c>
      <c r="E6045" s="6">
        <f>IF(Sense_data[[#This Row],[a_1State]]=D6044,E6044,Sense_data[[#This Row],[SysTimeStamp]])</f>
        <v>42182.068414367845</v>
      </c>
      <c r="F6045" s="3" t="str">
        <f>Sense_data[[#This Row],[a_1State]]&amp;TEXT(Sense_data[[#This Row],[StateInstanceTimestamp]],"#.######")</f>
        <v>On42182.068414</v>
      </c>
      <c r="G6045" s="3">
        <f ca="1">IF(Sense_data[[#This Row],[a_1State]]="Off",RANDBETWEEN(off_min,off_max),RANDBETWEEN(on_min,on_max))/sr_div</f>
        <v>5.4</v>
      </c>
      <c r="H6045" s="3">
        <v>5.0999999999999996</v>
      </c>
      <c r="I6045" s="3">
        <f>IF(HOUR(Sense_data[[#This Row],[SysTimeStamp]])&lt;12,I6044+$B$14,I6044-$B$14)</f>
        <v>16.395370370371481</v>
      </c>
    </row>
    <row r="6046" spans="1:9" x14ac:dyDescent="0.2">
      <c r="A6046" t="s">
        <v>20</v>
      </c>
      <c r="B6046" t="s">
        <v>22</v>
      </c>
      <c r="C6046" s="6">
        <f t="shared" si="98"/>
        <v>42182.069780108905</v>
      </c>
      <c r="D6046" t="s">
        <v>23</v>
      </c>
      <c r="E6046" s="6">
        <f>IF(Sense_data[[#This Row],[a_1State]]=D6045,E6045,Sense_data[[#This Row],[SysTimeStamp]])</f>
        <v>42182.068414367845</v>
      </c>
      <c r="F6046" s="3" t="str">
        <f>Sense_data[[#This Row],[a_1State]]&amp;TEXT(Sense_data[[#This Row],[StateInstanceTimestamp]],"#.######")</f>
        <v>On42182.068414</v>
      </c>
      <c r="G6046" s="3">
        <f ca="1">IF(Sense_data[[#This Row],[a_1State]]="Off",RANDBETWEEN(off_min,off_max),RANDBETWEEN(on_min,on_max))/sr_div</f>
        <v>4</v>
      </c>
      <c r="H6046" s="3">
        <v>4.3</v>
      </c>
      <c r="I6046" s="3">
        <f>IF(HOUR(Sense_data[[#This Row],[SysTimeStamp]])&lt;12,I6045+$B$14,I6045-$B$14)</f>
        <v>16.395601851852962</v>
      </c>
    </row>
    <row r="6047" spans="1:9" x14ac:dyDescent="0.2">
      <c r="A6047" t="s">
        <v>20</v>
      </c>
      <c r="B6047" t="s">
        <v>22</v>
      </c>
      <c r="C6047" s="6">
        <f t="shared" si="98"/>
        <v>42182.069791682981</v>
      </c>
      <c r="D6047" t="s">
        <v>23</v>
      </c>
      <c r="E6047" s="6">
        <f>IF(Sense_data[[#This Row],[a_1State]]=D6046,E6046,Sense_data[[#This Row],[SysTimeStamp]])</f>
        <v>42182.068414367845</v>
      </c>
      <c r="F6047" s="3" t="str">
        <f>Sense_data[[#This Row],[a_1State]]&amp;TEXT(Sense_data[[#This Row],[StateInstanceTimestamp]],"#.######")</f>
        <v>On42182.068414</v>
      </c>
      <c r="G6047" s="3">
        <f ca="1">IF(Sense_data[[#This Row],[a_1State]]="Off",RANDBETWEEN(off_min,off_max),RANDBETWEEN(on_min,on_max))/sr_div</f>
        <v>5.4</v>
      </c>
      <c r="H6047" s="3">
        <v>5.2</v>
      </c>
      <c r="I6047" s="3">
        <f>IF(HOUR(Sense_data[[#This Row],[SysTimeStamp]])&lt;12,I6046+$B$14,I6046-$B$14)</f>
        <v>16.395833333334444</v>
      </c>
    </row>
    <row r="6048" spans="1:9" x14ac:dyDescent="0.2">
      <c r="A6048" t="s">
        <v>20</v>
      </c>
      <c r="B6048" t="s">
        <v>22</v>
      </c>
      <c r="C6048" s="6">
        <f t="shared" si="98"/>
        <v>42182.069803257058</v>
      </c>
      <c r="D6048" t="s">
        <v>23</v>
      </c>
      <c r="E6048" s="6">
        <f>IF(Sense_data[[#This Row],[a_1State]]=D6047,E6047,Sense_data[[#This Row],[SysTimeStamp]])</f>
        <v>42182.068414367845</v>
      </c>
      <c r="F6048" s="3" t="str">
        <f>Sense_data[[#This Row],[a_1State]]&amp;TEXT(Sense_data[[#This Row],[StateInstanceTimestamp]],"#.######")</f>
        <v>On42182.068414</v>
      </c>
      <c r="G6048" s="3">
        <f ca="1">IF(Sense_data[[#This Row],[a_1State]]="Off",RANDBETWEEN(off_min,off_max),RANDBETWEEN(on_min,on_max))/sr_div</f>
        <v>3.3</v>
      </c>
      <c r="H6048" s="3">
        <v>4.7</v>
      </c>
      <c r="I6048" s="3">
        <f>IF(HOUR(Sense_data[[#This Row],[SysTimeStamp]])&lt;12,I6047+$B$14,I6047-$B$14)</f>
        <v>16.396064814815926</v>
      </c>
    </row>
    <row r="6049" spans="1:9" x14ac:dyDescent="0.2">
      <c r="A6049" t="s">
        <v>20</v>
      </c>
      <c r="B6049" t="s">
        <v>22</v>
      </c>
      <c r="C6049" s="6">
        <f t="shared" si="98"/>
        <v>42182.069814831135</v>
      </c>
      <c r="D6049" t="s">
        <v>23</v>
      </c>
      <c r="E6049" s="6">
        <f>IF(Sense_data[[#This Row],[a_1State]]=D6048,E6048,Sense_data[[#This Row],[SysTimeStamp]])</f>
        <v>42182.068414367845</v>
      </c>
      <c r="F6049" s="3" t="str">
        <f>Sense_data[[#This Row],[a_1State]]&amp;TEXT(Sense_data[[#This Row],[StateInstanceTimestamp]],"#.######")</f>
        <v>On42182.068414</v>
      </c>
      <c r="G6049" s="3">
        <f ca="1">IF(Sense_data[[#This Row],[a_1State]]="Off",RANDBETWEEN(off_min,off_max),RANDBETWEEN(on_min,on_max))/sr_div</f>
        <v>3.8</v>
      </c>
      <c r="H6049" s="3">
        <v>3.3</v>
      </c>
      <c r="I6049" s="3">
        <f>IF(HOUR(Sense_data[[#This Row],[SysTimeStamp]])&lt;12,I6048+$B$14,I6048-$B$14)</f>
        <v>16.396296296297407</v>
      </c>
    </row>
    <row r="6050" spans="1:9" x14ac:dyDescent="0.2">
      <c r="A6050" t="s">
        <v>20</v>
      </c>
      <c r="B6050" t="s">
        <v>22</v>
      </c>
      <c r="C6050" s="6">
        <f t="shared" si="98"/>
        <v>42182.069826405212</v>
      </c>
      <c r="D6050" t="s">
        <v>23</v>
      </c>
      <c r="E6050" s="6">
        <f>IF(Sense_data[[#This Row],[a_1State]]=D6049,E6049,Sense_data[[#This Row],[SysTimeStamp]])</f>
        <v>42182.068414367845</v>
      </c>
      <c r="F6050" s="3" t="str">
        <f>Sense_data[[#This Row],[a_1State]]&amp;TEXT(Sense_data[[#This Row],[StateInstanceTimestamp]],"#.######")</f>
        <v>On42182.068414</v>
      </c>
      <c r="G6050" s="3">
        <f ca="1">IF(Sense_data[[#This Row],[a_1State]]="Off",RANDBETWEEN(off_min,off_max),RANDBETWEEN(on_min,on_max))/sr_div</f>
        <v>3</v>
      </c>
      <c r="H6050" s="3">
        <v>4.8</v>
      </c>
      <c r="I6050" s="3">
        <f>IF(HOUR(Sense_data[[#This Row],[SysTimeStamp]])&lt;12,I6049+$B$14,I6049-$B$14)</f>
        <v>16.396527777778889</v>
      </c>
    </row>
    <row r="6051" spans="1:9" x14ac:dyDescent="0.2">
      <c r="A6051" t="s">
        <v>20</v>
      </c>
      <c r="B6051" t="s">
        <v>22</v>
      </c>
      <c r="C6051" s="6">
        <f t="shared" si="98"/>
        <v>42182.069837979288</v>
      </c>
      <c r="D6051" t="s">
        <v>23</v>
      </c>
      <c r="E6051" s="6">
        <f>IF(Sense_data[[#This Row],[a_1State]]=D6050,E6050,Sense_data[[#This Row],[SysTimeStamp]])</f>
        <v>42182.068414367845</v>
      </c>
      <c r="F6051" s="3" t="str">
        <f>Sense_data[[#This Row],[a_1State]]&amp;TEXT(Sense_data[[#This Row],[StateInstanceTimestamp]],"#.######")</f>
        <v>On42182.068414</v>
      </c>
      <c r="G6051" s="3">
        <f ca="1">IF(Sense_data[[#This Row],[a_1State]]="Off",RANDBETWEEN(off_min,off_max),RANDBETWEEN(on_min,on_max))/sr_div</f>
        <v>3.6</v>
      </c>
      <c r="H6051" s="3">
        <v>3.3</v>
      </c>
      <c r="I6051" s="3">
        <f>IF(HOUR(Sense_data[[#This Row],[SysTimeStamp]])&lt;12,I6050+$B$14,I6050-$B$14)</f>
        <v>16.396759259260371</v>
      </c>
    </row>
    <row r="6052" spans="1:9" x14ac:dyDescent="0.2">
      <c r="A6052" t="s">
        <v>20</v>
      </c>
      <c r="B6052" t="s">
        <v>22</v>
      </c>
      <c r="C6052" s="6">
        <f t="shared" si="98"/>
        <v>42182.069849553365</v>
      </c>
      <c r="D6052" t="s">
        <v>23</v>
      </c>
      <c r="E6052" s="6">
        <f>IF(Sense_data[[#This Row],[a_1State]]=D6051,E6051,Sense_data[[#This Row],[SysTimeStamp]])</f>
        <v>42182.068414367845</v>
      </c>
      <c r="F6052" s="3" t="str">
        <f>Sense_data[[#This Row],[a_1State]]&amp;TEXT(Sense_data[[#This Row],[StateInstanceTimestamp]],"#.######")</f>
        <v>On42182.068414</v>
      </c>
      <c r="G6052" s="3">
        <f ca="1">IF(Sense_data[[#This Row],[a_1State]]="Off",RANDBETWEEN(off_min,off_max),RANDBETWEEN(on_min,on_max))/sr_div</f>
        <v>5.9</v>
      </c>
      <c r="H6052" s="3">
        <v>5.3</v>
      </c>
      <c r="I6052" s="3">
        <f>IF(HOUR(Sense_data[[#This Row],[SysTimeStamp]])&lt;12,I6051+$B$14,I6051-$B$14)</f>
        <v>16.396990740741852</v>
      </c>
    </row>
    <row r="6053" spans="1:9" x14ac:dyDescent="0.2">
      <c r="A6053" t="s">
        <v>20</v>
      </c>
      <c r="B6053" t="s">
        <v>22</v>
      </c>
      <c r="C6053" s="6">
        <f t="shared" si="98"/>
        <v>42182.069861127442</v>
      </c>
      <c r="D6053" t="s">
        <v>23</v>
      </c>
      <c r="E6053" s="6">
        <f>IF(Sense_data[[#This Row],[a_1State]]=D6052,E6052,Sense_data[[#This Row],[SysTimeStamp]])</f>
        <v>42182.068414367845</v>
      </c>
      <c r="F6053" s="3" t="str">
        <f>Sense_data[[#This Row],[a_1State]]&amp;TEXT(Sense_data[[#This Row],[StateInstanceTimestamp]],"#.######")</f>
        <v>On42182.068414</v>
      </c>
      <c r="G6053" s="3">
        <f ca="1">IF(Sense_data[[#This Row],[a_1State]]="Off",RANDBETWEEN(off_min,off_max),RANDBETWEEN(on_min,on_max))/sr_div</f>
        <v>4.3</v>
      </c>
      <c r="H6053" s="3">
        <v>3.1</v>
      </c>
      <c r="I6053" s="3">
        <f>IF(HOUR(Sense_data[[#This Row],[SysTimeStamp]])&lt;12,I6052+$B$14,I6052-$B$14)</f>
        <v>16.397222222223334</v>
      </c>
    </row>
    <row r="6054" spans="1:9" x14ac:dyDescent="0.2">
      <c r="A6054" t="s">
        <v>20</v>
      </c>
      <c r="B6054" t="s">
        <v>22</v>
      </c>
      <c r="C6054" s="6">
        <f t="shared" si="98"/>
        <v>42182.069872701519</v>
      </c>
      <c r="D6054" t="s">
        <v>23</v>
      </c>
      <c r="E6054" s="6">
        <f>IF(Sense_data[[#This Row],[a_1State]]=D6053,E6053,Sense_data[[#This Row],[SysTimeStamp]])</f>
        <v>42182.068414367845</v>
      </c>
      <c r="F6054" s="3" t="str">
        <f>Sense_data[[#This Row],[a_1State]]&amp;TEXT(Sense_data[[#This Row],[StateInstanceTimestamp]],"#.######")</f>
        <v>On42182.068414</v>
      </c>
      <c r="G6054" s="3">
        <f ca="1">IF(Sense_data[[#This Row],[a_1State]]="Off",RANDBETWEEN(off_min,off_max),RANDBETWEEN(on_min,on_max))/sr_div</f>
        <v>4.4000000000000004</v>
      </c>
      <c r="H6054" s="3">
        <v>4.7</v>
      </c>
      <c r="I6054" s="3">
        <f>IF(HOUR(Sense_data[[#This Row],[SysTimeStamp]])&lt;12,I6053+$B$14,I6053-$B$14)</f>
        <v>16.397453703704816</v>
      </c>
    </row>
    <row r="6055" spans="1:9" x14ac:dyDescent="0.2">
      <c r="A6055" t="s">
        <v>20</v>
      </c>
      <c r="B6055" t="s">
        <v>22</v>
      </c>
      <c r="C6055" s="6">
        <f t="shared" si="98"/>
        <v>42182.069884275596</v>
      </c>
      <c r="D6055" t="s">
        <v>23</v>
      </c>
      <c r="E6055" s="6">
        <f>IF(Sense_data[[#This Row],[a_1State]]=D6054,E6054,Sense_data[[#This Row],[SysTimeStamp]])</f>
        <v>42182.068414367845</v>
      </c>
      <c r="F6055" s="3" t="str">
        <f>Sense_data[[#This Row],[a_1State]]&amp;TEXT(Sense_data[[#This Row],[StateInstanceTimestamp]],"#.######")</f>
        <v>On42182.068414</v>
      </c>
      <c r="G6055" s="3">
        <f ca="1">IF(Sense_data[[#This Row],[a_1State]]="Off",RANDBETWEEN(off_min,off_max),RANDBETWEEN(on_min,on_max))/sr_div</f>
        <v>5.7</v>
      </c>
      <c r="H6055" s="3">
        <v>3.8</v>
      </c>
      <c r="I6055" s="3">
        <f>IF(HOUR(Sense_data[[#This Row],[SysTimeStamp]])&lt;12,I6054+$B$14,I6054-$B$14)</f>
        <v>16.397685185186297</v>
      </c>
    </row>
    <row r="6056" spans="1:9" x14ac:dyDescent="0.2">
      <c r="A6056" t="s">
        <v>20</v>
      </c>
      <c r="B6056" t="s">
        <v>22</v>
      </c>
      <c r="C6056" s="6">
        <f t="shared" si="98"/>
        <v>42182.069895849672</v>
      </c>
      <c r="D6056" t="s">
        <v>23</v>
      </c>
      <c r="E6056" s="6">
        <f>IF(Sense_data[[#This Row],[a_1State]]=D6055,E6055,Sense_data[[#This Row],[SysTimeStamp]])</f>
        <v>42182.068414367845</v>
      </c>
      <c r="F6056" s="3" t="str">
        <f>Sense_data[[#This Row],[a_1State]]&amp;TEXT(Sense_data[[#This Row],[StateInstanceTimestamp]],"#.######")</f>
        <v>On42182.068414</v>
      </c>
      <c r="G6056" s="3">
        <f ca="1">IF(Sense_data[[#This Row],[a_1State]]="Off",RANDBETWEEN(off_min,off_max),RANDBETWEEN(on_min,on_max))/sr_div</f>
        <v>4.5</v>
      </c>
      <c r="H6056" s="3">
        <v>4.8</v>
      </c>
      <c r="I6056" s="3">
        <f>IF(HOUR(Sense_data[[#This Row],[SysTimeStamp]])&lt;12,I6055+$B$14,I6055-$B$14)</f>
        <v>16.397916666667779</v>
      </c>
    </row>
    <row r="6057" spans="1:9" x14ac:dyDescent="0.2">
      <c r="A6057" t="s">
        <v>20</v>
      </c>
      <c r="B6057" t="s">
        <v>22</v>
      </c>
      <c r="C6057" s="6">
        <f t="shared" ref="C6057:C6120" si="99">C6056+$B$2</f>
        <v>42182.069907423749</v>
      </c>
      <c r="D6057" t="s">
        <v>23</v>
      </c>
      <c r="E6057" s="6">
        <f>IF(Sense_data[[#This Row],[a_1State]]=D6056,E6056,Sense_data[[#This Row],[SysTimeStamp]])</f>
        <v>42182.068414367845</v>
      </c>
      <c r="F6057" s="3" t="str">
        <f>Sense_data[[#This Row],[a_1State]]&amp;TEXT(Sense_data[[#This Row],[StateInstanceTimestamp]],"#.######")</f>
        <v>On42182.068414</v>
      </c>
      <c r="G6057" s="3">
        <f ca="1">IF(Sense_data[[#This Row],[a_1State]]="Off",RANDBETWEEN(off_min,off_max),RANDBETWEEN(on_min,on_max))/sr_div</f>
        <v>5</v>
      </c>
      <c r="H6057" s="3">
        <v>5.7</v>
      </c>
      <c r="I6057" s="3">
        <f>IF(HOUR(Sense_data[[#This Row],[SysTimeStamp]])&lt;12,I6056+$B$14,I6056-$B$14)</f>
        <v>16.398148148149261</v>
      </c>
    </row>
    <row r="6058" spans="1:9" x14ac:dyDescent="0.2">
      <c r="A6058" t="s">
        <v>20</v>
      </c>
      <c r="B6058" t="s">
        <v>22</v>
      </c>
      <c r="C6058" s="6">
        <f t="shared" si="99"/>
        <v>42182.069918997826</v>
      </c>
      <c r="D6058" t="s">
        <v>23</v>
      </c>
      <c r="E6058" s="6">
        <f>IF(Sense_data[[#This Row],[a_1State]]=D6057,E6057,Sense_data[[#This Row],[SysTimeStamp]])</f>
        <v>42182.068414367845</v>
      </c>
      <c r="F6058" s="3" t="str">
        <f>Sense_data[[#This Row],[a_1State]]&amp;TEXT(Sense_data[[#This Row],[StateInstanceTimestamp]],"#.######")</f>
        <v>On42182.068414</v>
      </c>
      <c r="G6058" s="3">
        <f ca="1">IF(Sense_data[[#This Row],[a_1State]]="Off",RANDBETWEEN(off_min,off_max),RANDBETWEEN(on_min,on_max))/sr_div</f>
        <v>5.3</v>
      </c>
      <c r="H6058" s="3">
        <v>3.2</v>
      </c>
      <c r="I6058" s="3">
        <f>IF(HOUR(Sense_data[[#This Row],[SysTimeStamp]])&lt;12,I6057+$B$14,I6057-$B$14)</f>
        <v>16.398379629630742</v>
      </c>
    </row>
    <row r="6059" spans="1:9" x14ac:dyDescent="0.2">
      <c r="A6059" t="s">
        <v>20</v>
      </c>
      <c r="B6059" t="s">
        <v>22</v>
      </c>
      <c r="C6059" s="6">
        <f t="shared" si="99"/>
        <v>42182.069930571903</v>
      </c>
      <c r="D6059" t="s">
        <v>23</v>
      </c>
      <c r="E6059" s="6">
        <f>IF(Sense_data[[#This Row],[a_1State]]=D6058,E6058,Sense_data[[#This Row],[SysTimeStamp]])</f>
        <v>42182.068414367845</v>
      </c>
      <c r="F6059" s="3" t="str">
        <f>Sense_data[[#This Row],[a_1State]]&amp;TEXT(Sense_data[[#This Row],[StateInstanceTimestamp]],"#.######")</f>
        <v>On42182.068414</v>
      </c>
      <c r="G6059" s="3">
        <f ca="1">IF(Sense_data[[#This Row],[a_1State]]="Off",RANDBETWEEN(off_min,off_max),RANDBETWEEN(on_min,on_max))/sr_div</f>
        <v>3.6</v>
      </c>
      <c r="H6059" s="3">
        <v>5</v>
      </c>
      <c r="I6059" s="3">
        <f>IF(HOUR(Sense_data[[#This Row],[SysTimeStamp]])&lt;12,I6058+$B$14,I6058-$B$14)</f>
        <v>16.398611111112224</v>
      </c>
    </row>
    <row r="6060" spans="1:9" x14ac:dyDescent="0.2">
      <c r="A6060" t="s">
        <v>20</v>
      </c>
      <c r="B6060" t="s">
        <v>22</v>
      </c>
      <c r="C6060" s="6">
        <f t="shared" si="99"/>
        <v>42182.069942145979</v>
      </c>
      <c r="D6060" t="s">
        <v>23</v>
      </c>
      <c r="E6060" s="6">
        <f>IF(Sense_data[[#This Row],[a_1State]]=D6059,E6059,Sense_data[[#This Row],[SysTimeStamp]])</f>
        <v>42182.068414367845</v>
      </c>
      <c r="F6060" s="3" t="str">
        <f>Sense_data[[#This Row],[a_1State]]&amp;TEXT(Sense_data[[#This Row],[StateInstanceTimestamp]],"#.######")</f>
        <v>On42182.068414</v>
      </c>
      <c r="G6060" s="3">
        <f ca="1">IF(Sense_data[[#This Row],[a_1State]]="Off",RANDBETWEEN(off_min,off_max),RANDBETWEEN(on_min,on_max))/sr_div</f>
        <v>6</v>
      </c>
      <c r="H6060" s="3">
        <v>4</v>
      </c>
      <c r="I6060" s="3">
        <f>IF(HOUR(Sense_data[[#This Row],[SysTimeStamp]])&lt;12,I6059+$B$14,I6059-$B$14)</f>
        <v>16.398842592593706</v>
      </c>
    </row>
    <row r="6061" spans="1:9" x14ac:dyDescent="0.2">
      <c r="A6061" t="s">
        <v>20</v>
      </c>
      <c r="B6061" t="s">
        <v>22</v>
      </c>
      <c r="C6061" s="6">
        <f t="shared" si="99"/>
        <v>42182.069953720056</v>
      </c>
      <c r="D6061" t="s">
        <v>23</v>
      </c>
      <c r="E6061" s="6">
        <f>IF(Sense_data[[#This Row],[a_1State]]=D6060,E6060,Sense_data[[#This Row],[SysTimeStamp]])</f>
        <v>42182.068414367845</v>
      </c>
      <c r="F6061" s="3" t="str">
        <f>Sense_data[[#This Row],[a_1State]]&amp;TEXT(Sense_data[[#This Row],[StateInstanceTimestamp]],"#.######")</f>
        <v>On42182.068414</v>
      </c>
      <c r="G6061" s="3">
        <f ca="1">IF(Sense_data[[#This Row],[a_1State]]="Off",RANDBETWEEN(off_min,off_max),RANDBETWEEN(on_min,on_max))/sr_div</f>
        <v>3.1</v>
      </c>
      <c r="H6061" s="3">
        <v>4.3</v>
      </c>
      <c r="I6061" s="3">
        <f>IF(HOUR(Sense_data[[#This Row],[SysTimeStamp]])&lt;12,I6060+$B$14,I6060-$B$14)</f>
        <v>16.399074074075187</v>
      </c>
    </row>
    <row r="6062" spans="1:9" x14ac:dyDescent="0.2">
      <c r="A6062" t="s">
        <v>20</v>
      </c>
      <c r="B6062" t="s">
        <v>22</v>
      </c>
      <c r="C6062" s="6">
        <f t="shared" si="99"/>
        <v>42182.069965294133</v>
      </c>
      <c r="D6062" t="s">
        <v>23</v>
      </c>
      <c r="E6062" s="6">
        <f>IF(Sense_data[[#This Row],[a_1State]]=D6061,E6061,Sense_data[[#This Row],[SysTimeStamp]])</f>
        <v>42182.068414367845</v>
      </c>
      <c r="F6062" s="3" t="str">
        <f>Sense_data[[#This Row],[a_1State]]&amp;TEXT(Sense_data[[#This Row],[StateInstanceTimestamp]],"#.######")</f>
        <v>On42182.068414</v>
      </c>
      <c r="G6062" s="3">
        <f ca="1">IF(Sense_data[[#This Row],[a_1State]]="Off",RANDBETWEEN(off_min,off_max),RANDBETWEEN(on_min,on_max))/sr_div</f>
        <v>3.1</v>
      </c>
      <c r="H6062" s="3">
        <v>3.7</v>
      </c>
      <c r="I6062" s="3">
        <f>IF(HOUR(Sense_data[[#This Row],[SysTimeStamp]])&lt;12,I6061+$B$14,I6061-$B$14)</f>
        <v>16.399305555556669</v>
      </c>
    </row>
    <row r="6063" spans="1:9" x14ac:dyDescent="0.2">
      <c r="A6063" t="s">
        <v>20</v>
      </c>
      <c r="B6063" t="s">
        <v>22</v>
      </c>
      <c r="C6063" s="6">
        <f t="shared" si="99"/>
        <v>42182.06997686821</v>
      </c>
      <c r="D6063" t="s">
        <v>23</v>
      </c>
      <c r="E6063" s="6">
        <f>IF(Sense_data[[#This Row],[a_1State]]=D6062,E6062,Sense_data[[#This Row],[SysTimeStamp]])</f>
        <v>42182.068414367845</v>
      </c>
      <c r="F6063" s="3" t="str">
        <f>Sense_data[[#This Row],[a_1State]]&amp;TEXT(Sense_data[[#This Row],[StateInstanceTimestamp]],"#.######")</f>
        <v>On42182.068414</v>
      </c>
      <c r="G6063" s="3">
        <f ca="1">IF(Sense_data[[#This Row],[a_1State]]="Off",RANDBETWEEN(off_min,off_max),RANDBETWEEN(on_min,on_max))/sr_div</f>
        <v>4.7</v>
      </c>
      <c r="H6063" s="3">
        <v>5.5</v>
      </c>
      <c r="I6063" s="3">
        <f>IF(HOUR(Sense_data[[#This Row],[SysTimeStamp]])&lt;12,I6062+$B$14,I6062-$B$14)</f>
        <v>16.399537037038151</v>
      </c>
    </row>
    <row r="6064" spans="1:9" x14ac:dyDescent="0.2">
      <c r="A6064" t="s">
        <v>20</v>
      </c>
      <c r="B6064" t="s">
        <v>22</v>
      </c>
      <c r="C6064" s="6">
        <f t="shared" si="99"/>
        <v>42182.069988442287</v>
      </c>
      <c r="D6064" t="s">
        <v>23</v>
      </c>
      <c r="E6064" s="6">
        <f>IF(Sense_data[[#This Row],[a_1State]]=D6063,E6063,Sense_data[[#This Row],[SysTimeStamp]])</f>
        <v>42182.068414367845</v>
      </c>
      <c r="F6064" s="3" t="str">
        <f>Sense_data[[#This Row],[a_1State]]&amp;TEXT(Sense_data[[#This Row],[StateInstanceTimestamp]],"#.######")</f>
        <v>On42182.068414</v>
      </c>
      <c r="G6064" s="3">
        <f ca="1">IF(Sense_data[[#This Row],[a_1State]]="Off",RANDBETWEEN(off_min,off_max),RANDBETWEEN(on_min,on_max))/sr_div</f>
        <v>3.2</v>
      </c>
      <c r="H6064" s="3">
        <v>4.9000000000000004</v>
      </c>
      <c r="I6064" s="3">
        <f>IF(HOUR(Sense_data[[#This Row],[SysTimeStamp]])&lt;12,I6063+$B$14,I6063-$B$14)</f>
        <v>16.399768518519632</v>
      </c>
    </row>
    <row r="6065" spans="1:9" x14ac:dyDescent="0.2">
      <c r="A6065" t="s">
        <v>20</v>
      </c>
      <c r="B6065" t="s">
        <v>22</v>
      </c>
      <c r="C6065" s="6">
        <f t="shared" si="99"/>
        <v>42182.070000016363</v>
      </c>
      <c r="D6065" t="s">
        <v>23</v>
      </c>
      <c r="E6065" s="6">
        <f>IF(Sense_data[[#This Row],[a_1State]]=D6064,E6064,Sense_data[[#This Row],[SysTimeStamp]])</f>
        <v>42182.068414367845</v>
      </c>
      <c r="F6065" s="3" t="str">
        <f>Sense_data[[#This Row],[a_1State]]&amp;TEXT(Sense_data[[#This Row],[StateInstanceTimestamp]],"#.######")</f>
        <v>On42182.068414</v>
      </c>
      <c r="G6065" s="3">
        <f ca="1">IF(Sense_data[[#This Row],[a_1State]]="Off",RANDBETWEEN(off_min,off_max),RANDBETWEEN(on_min,on_max))/sr_div</f>
        <v>4.5</v>
      </c>
      <c r="H6065" s="3">
        <v>3</v>
      </c>
      <c r="I6065" s="3">
        <f>IF(HOUR(Sense_data[[#This Row],[SysTimeStamp]])&lt;12,I6064+$B$14,I6064-$B$14)</f>
        <v>16.400000000001114</v>
      </c>
    </row>
    <row r="6066" spans="1:9" x14ac:dyDescent="0.2">
      <c r="A6066" t="s">
        <v>20</v>
      </c>
      <c r="B6066" t="s">
        <v>22</v>
      </c>
      <c r="C6066" s="6">
        <f t="shared" si="99"/>
        <v>42182.07001159044</v>
      </c>
      <c r="D6066" t="s">
        <v>23</v>
      </c>
      <c r="E6066" s="6">
        <f>IF(Sense_data[[#This Row],[a_1State]]=D6065,E6065,Sense_data[[#This Row],[SysTimeStamp]])</f>
        <v>42182.068414367845</v>
      </c>
      <c r="F6066" s="3" t="str">
        <f>Sense_data[[#This Row],[a_1State]]&amp;TEXT(Sense_data[[#This Row],[StateInstanceTimestamp]],"#.######")</f>
        <v>On42182.068414</v>
      </c>
      <c r="G6066" s="3">
        <f ca="1">IF(Sense_data[[#This Row],[a_1State]]="Off",RANDBETWEEN(off_min,off_max),RANDBETWEEN(on_min,on_max))/sr_div</f>
        <v>4</v>
      </c>
      <c r="H6066" s="3">
        <v>5.5</v>
      </c>
      <c r="I6066" s="3">
        <f>IF(HOUR(Sense_data[[#This Row],[SysTimeStamp]])&lt;12,I6065+$B$14,I6065-$B$14)</f>
        <v>16.400231481482596</v>
      </c>
    </row>
    <row r="6067" spans="1:9" x14ac:dyDescent="0.2">
      <c r="A6067" t="s">
        <v>20</v>
      </c>
      <c r="B6067" t="s">
        <v>22</v>
      </c>
      <c r="C6067" s="6">
        <f t="shared" si="99"/>
        <v>42182.070023164517</v>
      </c>
      <c r="D6067" t="s">
        <v>23</v>
      </c>
      <c r="E6067" s="6">
        <f>IF(Sense_data[[#This Row],[a_1State]]=D6066,E6066,Sense_data[[#This Row],[SysTimeStamp]])</f>
        <v>42182.068414367845</v>
      </c>
      <c r="F6067" s="3" t="str">
        <f>Sense_data[[#This Row],[a_1State]]&amp;TEXT(Sense_data[[#This Row],[StateInstanceTimestamp]],"#.######")</f>
        <v>On42182.068414</v>
      </c>
      <c r="G6067" s="3">
        <f ca="1">IF(Sense_data[[#This Row],[a_1State]]="Off",RANDBETWEEN(off_min,off_max),RANDBETWEEN(on_min,on_max))/sr_div</f>
        <v>5</v>
      </c>
      <c r="H6067" s="3">
        <v>3.8</v>
      </c>
      <c r="I6067" s="3">
        <f>IF(HOUR(Sense_data[[#This Row],[SysTimeStamp]])&lt;12,I6066+$B$14,I6066-$B$14)</f>
        <v>16.400462962964077</v>
      </c>
    </row>
    <row r="6068" spans="1:9" x14ac:dyDescent="0.2">
      <c r="A6068" t="s">
        <v>20</v>
      </c>
      <c r="B6068" t="s">
        <v>22</v>
      </c>
      <c r="C6068" s="6">
        <f t="shared" si="99"/>
        <v>42182.070034738594</v>
      </c>
      <c r="D6068" t="s">
        <v>23</v>
      </c>
      <c r="E6068" s="6">
        <f>IF(Sense_data[[#This Row],[a_1State]]=D6067,E6067,Sense_data[[#This Row],[SysTimeStamp]])</f>
        <v>42182.068414367845</v>
      </c>
      <c r="F6068" s="3" t="str">
        <f>Sense_data[[#This Row],[a_1State]]&amp;TEXT(Sense_data[[#This Row],[StateInstanceTimestamp]],"#.######")</f>
        <v>On42182.068414</v>
      </c>
      <c r="G6068" s="3">
        <f ca="1">IF(Sense_data[[#This Row],[a_1State]]="Off",RANDBETWEEN(off_min,off_max),RANDBETWEEN(on_min,on_max))/sr_div</f>
        <v>5.9</v>
      </c>
      <c r="H6068" s="3">
        <v>3.8</v>
      </c>
      <c r="I6068" s="3">
        <f>IF(HOUR(Sense_data[[#This Row],[SysTimeStamp]])&lt;12,I6067+$B$14,I6067-$B$14)</f>
        <v>16.400694444445559</v>
      </c>
    </row>
    <row r="6069" spans="1:9" x14ac:dyDescent="0.2">
      <c r="A6069" t="s">
        <v>20</v>
      </c>
      <c r="B6069" t="s">
        <v>22</v>
      </c>
      <c r="C6069" s="6">
        <f t="shared" si="99"/>
        <v>42182.07004631267</v>
      </c>
      <c r="D6069" t="s">
        <v>23</v>
      </c>
      <c r="E6069" s="6">
        <f>IF(Sense_data[[#This Row],[a_1State]]=D6068,E6068,Sense_data[[#This Row],[SysTimeStamp]])</f>
        <v>42182.068414367845</v>
      </c>
      <c r="F6069" s="3" t="str">
        <f>Sense_data[[#This Row],[a_1State]]&amp;TEXT(Sense_data[[#This Row],[StateInstanceTimestamp]],"#.######")</f>
        <v>On42182.068414</v>
      </c>
      <c r="G6069" s="3">
        <f ca="1">IF(Sense_data[[#This Row],[a_1State]]="Off",RANDBETWEEN(off_min,off_max),RANDBETWEEN(on_min,on_max))/sr_div</f>
        <v>3.5</v>
      </c>
      <c r="H6069" s="3">
        <v>3.6</v>
      </c>
      <c r="I6069" s="3">
        <f>IF(HOUR(Sense_data[[#This Row],[SysTimeStamp]])&lt;12,I6068+$B$14,I6068-$B$14)</f>
        <v>16.400925925927041</v>
      </c>
    </row>
    <row r="6070" spans="1:9" x14ac:dyDescent="0.2">
      <c r="A6070" t="s">
        <v>20</v>
      </c>
      <c r="B6070" t="s">
        <v>22</v>
      </c>
      <c r="C6070" s="6">
        <f t="shared" si="99"/>
        <v>42182.070057886747</v>
      </c>
      <c r="D6070" t="s">
        <v>23</v>
      </c>
      <c r="E6070" s="6">
        <f>IF(Sense_data[[#This Row],[a_1State]]=D6069,E6069,Sense_data[[#This Row],[SysTimeStamp]])</f>
        <v>42182.068414367845</v>
      </c>
      <c r="F6070" s="3" t="str">
        <f>Sense_data[[#This Row],[a_1State]]&amp;TEXT(Sense_data[[#This Row],[StateInstanceTimestamp]],"#.######")</f>
        <v>On42182.068414</v>
      </c>
      <c r="G6070" s="3">
        <f ca="1">IF(Sense_data[[#This Row],[a_1State]]="Off",RANDBETWEEN(off_min,off_max),RANDBETWEEN(on_min,on_max))/sr_div</f>
        <v>4.5</v>
      </c>
      <c r="H6070" s="3">
        <v>3.5</v>
      </c>
      <c r="I6070" s="3">
        <f>IF(HOUR(Sense_data[[#This Row],[SysTimeStamp]])&lt;12,I6069+$B$14,I6069-$B$14)</f>
        <v>16.401157407408522</v>
      </c>
    </row>
    <row r="6071" spans="1:9" x14ac:dyDescent="0.2">
      <c r="A6071" t="s">
        <v>20</v>
      </c>
      <c r="B6071" t="s">
        <v>22</v>
      </c>
      <c r="C6071" s="6">
        <f t="shared" si="99"/>
        <v>42182.070069460824</v>
      </c>
      <c r="D6071" t="s">
        <v>23</v>
      </c>
      <c r="E6071" s="6">
        <f>IF(Sense_data[[#This Row],[a_1State]]=D6070,E6070,Sense_data[[#This Row],[SysTimeStamp]])</f>
        <v>42182.068414367845</v>
      </c>
      <c r="F6071" s="3" t="str">
        <f>Sense_data[[#This Row],[a_1State]]&amp;TEXT(Sense_data[[#This Row],[StateInstanceTimestamp]],"#.######")</f>
        <v>On42182.068414</v>
      </c>
      <c r="G6071" s="3">
        <f ca="1">IF(Sense_data[[#This Row],[a_1State]]="Off",RANDBETWEEN(off_min,off_max),RANDBETWEEN(on_min,on_max))/sr_div</f>
        <v>4.7</v>
      </c>
      <c r="H6071" s="3">
        <v>4.8</v>
      </c>
      <c r="I6071" s="3">
        <f>IF(HOUR(Sense_data[[#This Row],[SysTimeStamp]])&lt;12,I6070+$B$14,I6070-$B$14)</f>
        <v>16.401388888890004</v>
      </c>
    </row>
    <row r="6072" spans="1:9" x14ac:dyDescent="0.2">
      <c r="A6072" t="s">
        <v>20</v>
      </c>
      <c r="B6072" t="s">
        <v>22</v>
      </c>
      <c r="C6072" s="6">
        <f t="shared" si="99"/>
        <v>42182.070081034901</v>
      </c>
      <c r="D6072" t="s">
        <v>23</v>
      </c>
      <c r="E6072" s="6">
        <f>IF(Sense_data[[#This Row],[a_1State]]=D6071,E6071,Sense_data[[#This Row],[SysTimeStamp]])</f>
        <v>42182.068414367845</v>
      </c>
      <c r="F6072" s="3" t="str">
        <f>Sense_data[[#This Row],[a_1State]]&amp;TEXT(Sense_data[[#This Row],[StateInstanceTimestamp]],"#.######")</f>
        <v>On42182.068414</v>
      </c>
      <c r="G6072" s="3">
        <f ca="1">IF(Sense_data[[#This Row],[a_1State]]="Off",RANDBETWEEN(off_min,off_max),RANDBETWEEN(on_min,on_max))/sr_div</f>
        <v>3.6</v>
      </c>
      <c r="H6072" s="3">
        <v>4.0999999999999996</v>
      </c>
      <c r="I6072" s="3">
        <f>IF(HOUR(Sense_data[[#This Row],[SysTimeStamp]])&lt;12,I6071+$B$14,I6071-$B$14)</f>
        <v>16.401620370371486</v>
      </c>
    </row>
    <row r="6073" spans="1:9" x14ac:dyDescent="0.2">
      <c r="A6073" t="s">
        <v>20</v>
      </c>
      <c r="B6073" t="s">
        <v>22</v>
      </c>
      <c r="C6073" s="6">
        <f t="shared" si="99"/>
        <v>42182.070092608978</v>
      </c>
      <c r="D6073" t="s">
        <v>23</v>
      </c>
      <c r="E6073" s="6">
        <f>IF(Sense_data[[#This Row],[a_1State]]=D6072,E6072,Sense_data[[#This Row],[SysTimeStamp]])</f>
        <v>42182.068414367845</v>
      </c>
      <c r="F6073" s="3" t="str">
        <f>Sense_data[[#This Row],[a_1State]]&amp;TEXT(Sense_data[[#This Row],[StateInstanceTimestamp]],"#.######")</f>
        <v>On42182.068414</v>
      </c>
      <c r="G6073" s="3">
        <f ca="1">IF(Sense_data[[#This Row],[a_1State]]="Off",RANDBETWEEN(off_min,off_max),RANDBETWEEN(on_min,on_max))/sr_div</f>
        <v>4.5</v>
      </c>
      <c r="H6073" s="3">
        <v>3.1</v>
      </c>
      <c r="I6073" s="3">
        <f>IF(HOUR(Sense_data[[#This Row],[SysTimeStamp]])&lt;12,I6072+$B$14,I6072-$B$14)</f>
        <v>16.401851851852967</v>
      </c>
    </row>
    <row r="6074" spans="1:9" x14ac:dyDescent="0.2">
      <c r="A6074" t="s">
        <v>20</v>
      </c>
      <c r="B6074" t="s">
        <v>22</v>
      </c>
      <c r="C6074" s="6">
        <f t="shared" si="99"/>
        <v>42182.070104183054</v>
      </c>
      <c r="D6074" t="s">
        <v>23</v>
      </c>
      <c r="E6074" s="6">
        <f>IF(Sense_data[[#This Row],[a_1State]]=D6073,E6073,Sense_data[[#This Row],[SysTimeStamp]])</f>
        <v>42182.068414367845</v>
      </c>
      <c r="F6074" s="3" t="str">
        <f>Sense_data[[#This Row],[a_1State]]&amp;TEXT(Sense_data[[#This Row],[StateInstanceTimestamp]],"#.######")</f>
        <v>On42182.068414</v>
      </c>
      <c r="G6074" s="3">
        <f ca="1">IF(Sense_data[[#This Row],[a_1State]]="Off",RANDBETWEEN(off_min,off_max),RANDBETWEEN(on_min,on_max))/sr_div</f>
        <v>4.5999999999999996</v>
      </c>
      <c r="H6074" s="3">
        <v>5.7</v>
      </c>
      <c r="I6074" s="3">
        <f>IF(HOUR(Sense_data[[#This Row],[SysTimeStamp]])&lt;12,I6073+$B$14,I6073-$B$14)</f>
        <v>16.402083333334449</v>
      </c>
    </row>
    <row r="6075" spans="1:9" x14ac:dyDescent="0.2">
      <c r="A6075" t="s">
        <v>20</v>
      </c>
      <c r="B6075" t="s">
        <v>22</v>
      </c>
      <c r="C6075" s="6">
        <f t="shared" si="99"/>
        <v>42182.070115757131</v>
      </c>
      <c r="D6075" t="s">
        <v>23</v>
      </c>
      <c r="E6075" s="6">
        <f>IF(Sense_data[[#This Row],[a_1State]]=D6074,E6074,Sense_data[[#This Row],[SysTimeStamp]])</f>
        <v>42182.068414367845</v>
      </c>
      <c r="F6075" s="3" t="str">
        <f>Sense_data[[#This Row],[a_1State]]&amp;TEXT(Sense_data[[#This Row],[StateInstanceTimestamp]],"#.######")</f>
        <v>On42182.068414</v>
      </c>
      <c r="G6075" s="3">
        <f ca="1">IF(Sense_data[[#This Row],[a_1State]]="Off",RANDBETWEEN(off_min,off_max),RANDBETWEEN(on_min,on_max))/sr_div</f>
        <v>4.0999999999999996</v>
      </c>
      <c r="H6075" s="3">
        <v>3.9</v>
      </c>
      <c r="I6075" s="3">
        <f>IF(HOUR(Sense_data[[#This Row],[SysTimeStamp]])&lt;12,I6074+$B$14,I6074-$B$14)</f>
        <v>16.402314814815931</v>
      </c>
    </row>
    <row r="6076" spans="1:9" x14ac:dyDescent="0.2">
      <c r="A6076" t="s">
        <v>20</v>
      </c>
      <c r="B6076" t="s">
        <v>22</v>
      </c>
      <c r="C6076" s="6">
        <f t="shared" si="99"/>
        <v>42182.070127331208</v>
      </c>
      <c r="D6076" t="s">
        <v>23</v>
      </c>
      <c r="E6076" s="6">
        <f>IF(Sense_data[[#This Row],[a_1State]]=D6075,E6075,Sense_data[[#This Row],[SysTimeStamp]])</f>
        <v>42182.068414367845</v>
      </c>
      <c r="F6076" s="3" t="str">
        <f>Sense_data[[#This Row],[a_1State]]&amp;TEXT(Sense_data[[#This Row],[StateInstanceTimestamp]],"#.######")</f>
        <v>On42182.068414</v>
      </c>
      <c r="G6076" s="3">
        <f ca="1">IF(Sense_data[[#This Row],[a_1State]]="Off",RANDBETWEEN(off_min,off_max),RANDBETWEEN(on_min,on_max))/sr_div</f>
        <v>6</v>
      </c>
      <c r="H6076" s="3">
        <v>5</v>
      </c>
      <c r="I6076" s="3">
        <f>IF(HOUR(Sense_data[[#This Row],[SysTimeStamp]])&lt;12,I6075+$B$14,I6075-$B$14)</f>
        <v>16.402546296297412</v>
      </c>
    </row>
    <row r="6077" spans="1:9" x14ac:dyDescent="0.2">
      <c r="A6077" t="s">
        <v>20</v>
      </c>
      <c r="B6077" t="s">
        <v>22</v>
      </c>
      <c r="C6077" s="6">
        <f t="shared" si="99"/>
        <v>42182.070138905285</v>
      </c>
      <c r="D6077" t="s">
        <v>23</v>
      </c>
      <c r="E6077" s="6">
        <f>IF(Sense_data[[#This Row],[a_1State]]=D6076,E6076,Sense_data[[#This Row],[SysTimeStamp]])</f>
        <v>42182.068414367845</v>
      </c>
      <c r="F6077" s="3" t="str">
        <f>Sense_data[[#This Row],[a_1State]]&amp;TEXT(Sense_data[[#This Row],[StateInstanceTimestamp]],"#.######")</f>
        <v>On42182.068414</v>
      </c>
      <c r="G6077" s="3">
        <f ca="1">IF(Sense_data[[#This Row],[a_1State]]="Off",RANDBETWEEN(off_min,off_max),RANDBETWEEN(on_min,on_max))/sr_div</f>
        <v>5</v>
      </c>
      <c r="H6077" s="3">
        <v>4.5</v>
      </c>
      <c r="I6077" s="3">
        <f>IF(HOUR(Sense_data[[#This Row],[SysTimeStamp]])&lt;12,I6076+$B$14,I6076-$B$14)</f>
        <v>16.402777777778894</v>
      </c>
    </row>
    <row r="6078" spans="1:9" x14ac:dyDescent="0.2">
      <c r="A6078" t="s">
        <v>20</v>
      </c>
      <c r="B6078" t="s">
        <v>22</v>
      </c>
      <c r="C6078" s="6">
        <f t="shared" si="99"/>
        <v>42182.070150479361</v>
      </c>
      <c r="D6078" t="s">
        <v>23</v>
      </c>
      <c r="E6078" s="6">
        <f>IF(Sense_data[[#This Row],[a_1State]]=D6077,E6077,Sense_data[[#This Row],[SysTimeStamp]])</f>
        <v>42182.068414367845</v>
      </c>
      <c r="F6078" s="3" t="str">
        <f>Sense_data[[#This Row],[a_1State]]&amp;TEXT(Sense_data[[#This Row],[StateInstanceTimestamp]],"#.######")</f>
        <v>On42182.068414</v>
      </c>
      <c r="G6078" s="3">
        <f ca="1">IF(Sense_data[[#This Row],[a_1State]]="Off",RANDBETWEEN(off_min,off_max),RANDBETWEEN(on_min,on_max))/sr_div</f>
        <v>5.4</v>
      </c>
      <c r="H6078" s="3">
        <v>3.4</v>
      </c>
      <c r="I6078" s="3">
        <f>IF(HOUR(Sense_data[[#This Row],[SysTimeStamp]])&lt;12,I6077+$B$14,I6077-$B$14)</f>
        <v>16.403009259260376</v>
      </c>
    </row>
    <row r="6079" spans="1:9" x14ac:dyDescent="0.2">
      <c r="A6079" t="s">
        <v>20</v>
      </c>
      <c r="B6079" t="s">
        <v>22</v>
      </c>
      <c r="C6079" s="6">
        <f t="shared" si="99"/>
        <v>42182.070162053438</v>
      </c>
      <c r="D6079" t="s">
        <v>23</v>
      </c>
      <c r="E6079" s="6">
        <f>IF(Sense_data[[#This Row],[a_1State]]=D6078,E6078,Sense_data[[#This Row],[SysTimeStamp]])</f>
        <v>42182.068414367845</v>
      </c>
      <c r="F6079" s="3" t="str">
        <f>Sense_data[[#This Row],[a_1State]]&amp;TEXT(Sense_data[[#This Row],[StateInstanceTimestamp]],"#.######")</f>
        <v>On42182.068414</v>
      </c>
      <c r="G6079" s="3">
        <f ca="1">IF(Sense_data[[#This Row],[a_1State]]="Off",RANDBETWEEN(off_min,off_max),RANDBETWEEN(on_min,on_max))/sr_div</f>
        <v>4.2</v>
      </c>
      <c r="H6079" s="3">
        <v>5.2</v>
      </c>
      <c r="I6079" s="3">
        <f>IF(HOUR(Sense_data[[#This Row],[SysTimeStamp]])&lt;12,I6078+$B$14,I6078-$B$14)</f>
        <v>16.403240740741857</v>
      </c>
    </row>
    <row r="6080" spans="1:9" x14ac:dyDescent="0.2">
      <c r="A6080" t="s">
        <v>20</v>
      </c>
      <c r="B6080" t="s">
        <v>22</v>
      </c>
      <c r="C6080" s="6">
        <f t="shared" si="99"/>
        <v>42182.070173627515</v>
      </c>
      <c r="D6080" t="s">
        <v>23</v>
      </c>
      <c r="E6080" s="6">
        <f>IF(Sense_data[[#This Row],[a_1State]]=D6079,E6079,Sense_data[[#This Row],[SysTimeStamp]])</f>
        <v>42182.068414367845</v>
      </c>
      <c r="F6080" s="3" t="str">
        <f>Sense_data[[#This Row],[a_1State]]&amp;TEXT(Sense_data[[#This Row],[StateInstanceTimestamp]],"#.######")</f>
        <v>On42182.068414</v>
      </c>
      <c r="G6080" s="3">
        <f ca="1">IF(Sense_data[[#This Row],[a_1State]]="Off",RANDBETWEEN(off_min,off_max),RANDBETWEEN(on_min,on_max))/sr_div</f>
        <v>3.6</v>
      </c>
      <c r="H6080" s="3">
        <v>4.4000000000000004</v>
      </c>
      <c r="I6080" s="3">
        <f>IF(HOUR(Sense_data[[#This Row],[SysTimeStamp]])&lt;12,I6079+$B$14,I6079-$B$14)</f>
        <v>16.403472222223339</v>
      </c>
    </row>
    <row r="6081" spans="1:9" x14ac:dyDescent="0.2">
      <c r="A6081" t="s">
        <v>20</v>
      </c>
      <c r="B6081" t="s">
        <v>22</v>
      </c>
      <c r="C6081" s="6">
        <f t="shared" si="99"/>
        <v>42182.070185201592</v>
      </c>
      <c r="D6081" t="s">
        <v>23</v>
      </c>
      <c r="E6081" s="6">
        <f>IF(Sense_data[[#This Row],[a_1State]]=D6080,E6080,Sense_data[[#This Row],[SysTimeStamp]])</f>
        <v>42182.068414367845</v>
      </c>
      <c r="F6081" s="3" t="str">
        <f>Sense_data[[#This Row],[a_1State]]&amp;TEXT(Sense_data[[#This Row],[StateInstanceTimestamp]],"#.######")</f>
        <v>On42182.068414</v>
      </c>
      <c r="G6081" s="3">
        <f ca="1">IF(Sense_data[[#This Row],[a_1State]]="Off",RANDBETWEEN(off_min,off_max),RANDBETWEEN(on_min,on_max))/sr_div</f>
        <v>5.3</v>
      </c>
      <c r="H6081" s="3">
        <v>4.7</v>
      </c>
      <c r="I6081" s="3">
        <f>IF(HOUR(Sense_data[[#This Row],[SysTimeStamp]])&lt;12,I6080+$B$14,I6080-$B$14)</f>
        <v>16.403703703704821</v>
      </c>
    </row>
    <row r="6082" spans="1:9" x14ac:dyDescent="0.2">
      <c r="A6082" t="s">
        <v>20</v>
      </c>
      <c r="B6082" t="s">
        <v>22</v>
      </c>
      <c r="C6082" s="6">
        <f t="shared" si="99"/>
        <v>42182.070196775669</v>
      </c>
      <c r="D6082" t="s">
        <v>23</v>
      </c>
      <c r="E6082" s="6">
        <f>IF(Sense_data[[#This Row],[a_1State]]=D6081,E6081,Sense_data[[#This Row],[SysTimeStamp]])</f>
        <v>42182.068414367845</v>
      </c>
      <c r="F6082" s="3" t="str">
        <f>Sense_data[[#This Row],[a_1State]]&amp;TEXT(Sense_data[[#This Row],[StateInstanceTimestamp]],"#.######")</f>
        <v>On42182.068414</v>
      </c>
      <c r="G6082" s="3">
        <f ca="1">IF(Sense_data[[#This Row],[a_1State]]="Off",RANDBETWEEN(off_min,off_max),RANDBETWEEN(on_min,on_max))/sr_div</f>
        <v>4.4000000000000004</v>
      </c>
      <c r="H6082" s="3">
        <v>5.8</v>
      </c>
      <c r="I6082" s="3">
        <f>IF(HOUR(Sense_data[[#This Row],[SysTimeStamp]])&lt;12,I6081+$B$14,I6081-$B$14)</f>
        <v>16.403935185186302</v>
      </c>
    </row>
    <row r="6083" spans="1:9" x14ac:dyDescent="0.2">
      <c r="A6083" t="s">
        <v>20</v>
      </c>
      <c r="B6083" t="s">
        <v>22</v>
      </c>
      <c r="C6083" s="6">
        <f t="shared" si="99"/>
        <v>42182.070208349745</v>
      </c>
      <c r="D6083" t="s">
        <v>23</v>
      </c>
      <c r="E6083" s="6">
        <f>IF(Sense_data[[#This Row],[a_1State]]=D6082,E6082,Sense_data[[#This Row],[SysTimeStamp]])</f>
        <v>42182.068414367845</v>
      </c>
      <c r="F6083" s="3" t="str">
        <f>Sense_data[[#This Row],[a_1State]]&amp;TEXT(Sense_data[[#This Row],[StateInstanceTimestamp]],"#.######")</f>
        <v>On42182.068414</v>
      </c>
      <c r="G6083" s="3">
        <f ca="1">IF(Sense_data[[#This Row],[a_1State]]="Off",RANDBETWEEN(off_min,off_max),RANDBETWEEN(on_min,on_max))/sr_div</f>
        <v>3.4</v>
      </c>
      <c r="H6083" s="3">
        <v>3.2</v>
      </c>
      <c r="I6083" s="3">
        <f>IF(HOUR(Sense_data[[#This Row],[SysTimeStamp]])&lt;12,I6082+$B$14,I6082-$B$14)</f>
        <v>16.404166666667784</v>
      </c>
    </row>
    <row r="6084" spans="1:9" x14ac:dyDescent="0.2">
      <c r="A6084" t="s">
        <v>20</v>
      </c>
      <c r="B6084" t="s">
        <v>22</v>
      </c>
      <c r="C6084" s="6">
        <f t="shared" si="99"/>
        <v>42182.070219923822</v>
      </c>
      <c r="D6084" t="s">
        <v>23</v>
      </c>
      <c r="E6084" s="6">
        <f>IF(Sense_data[[#This Row],[a_1State]]=D6083,E6083,Sense_data[[#This Row],[SysTimeStamp]])</f>
        <v>42182.068414367845</v>
      </c>
      <c r="F6084" s="3" t="str">
        <f>Sense_data[[#This Row],[a_1State]]&amp;TEXT(Sense_data[[#This Row],[StateInstanceTimestamp]],"#.######")</f>
        <v>On42182.068414</v>
      </c>
      <c r="G6084" s="3">
        <f ca="1">IF(Sense_data[[#This Row],[a_1State]]="Off",RANDBETWEEN(off_min,off_max),RANDBETWEEN(on_min,on_max))/sr_div</f>
        <v>3.7</v>
      </c>
      <c r="H6084" s="3">
        <v>5.3</v>
      </c>
      <c r="I6084" s="3">
        <f>IF(HOUR(Sense_data[[#This Row],[SysTimeStamp]])&lt;12,I6083+$B$14,I6083-$B$14)</f>
        <v>16.404398148149266</v>
      </c>
    </row>
    <row r="6085" spans="1:9" x14ac:dyDescent="0.2">
      <c r="A6085" t="s">
        <v>20</v>
      </c>
      <c r="B6085" t="s">
        <v>22</v>
      </c>
      <c r="C6085" s="6">
        <f t="shared" si="99"/>
        <v>42182.070231497899</v>
      </c>
      <c r="D6085" t="s">
        <v>23</v>
      </c>
      <c r="E6085" s="6">
        <f>IF(Sense_data[[#This Row],[a_1State]]=D6084,E6084,Sense_data[[#This Row],[SysTimeStamp]])</f>
        <v>42182.068414367845</v>
      </c>
      <c r="F6085" s="3" t="str">
        <f>Sense_data[[#This Row],[a_1State]]&amp;TEXT(Sense_data[[#This Row],[StateInstanceTimestamp]],"#.######")</f>
        <v>On42182.068414</v>
      </c>
      <c r="G6085" s="3">
        <f ca="1">IF(Sense_data[[#This Row],[a_1State]]="Off",RANDBETWEEN(off_min,off_max),RANDBETWEEN(on_min,on_max))/sr_div</f>
        <v>3.5</v>
      </c>
      <c r="H6085" s="3">
        <v>5.2</v>
      </c>
      <c r="I6085" s="3">
        <f>IF(HOUR(Sense_data[[#This Row],[SysTimeStamp]])&lt;12,I6084+$B$14,I6084-$B$14)</f>
        <v>16.404629629630747</v>
      </c>
    </row>
    <row r="6086" spans="1:9" x14ac:dyDescent="0.2">
      <c r="A6086" t="s">
        <v>20</v>
      </c>
      <c r="B6086" t="s">
        <v>22</v>
      </c>
      <c r="C6086" s="6">
        <f t="shared" si="99"/>
        <v>42182.070243071976</v>
      </c>
      <c r="D6086" t="s">
        <v>23</v>
      </c>
      <c r="E6086" s="6">
        <f>IF(Sense_data[[#This Row],[a_1State]]=D6085,E6085,Sense_data[[#This Row],[SysTimeStamp]])</f>
        <v>42182.068414367845</v>
      </c>
      <c r="F6086" s="3" t="str">
        <f>Sense_data[[#This Row],[a_1State]]&amp;TEXT(Sense_data[[#This Row],[StateInstanceTimestamp]],"#.######")</f>
        <v>On42182.068414</v>
      </c>
      <c r="G6086" s="3">
        <f ca="1">IF(Sense_data[[#This Row],[a_1State]]="Off",RANDBETWEEN(off_min,off_max),RANDBETWEEN(on_min,on_max))/sr_div</f>
        <v>4.3</v>
      </c>
      <c r="H6086" s="3">
        <v>4.5</v>
      </c>
      <c r="I6086" s="3">
        <f>IF(HOUR(Sense_data[[#This Row],[SysTimeStamp]])&lt;12,I6085+$B$14,I6085-$B$14)</f>
        <v>16.404861111112229</v>
      </c>
    </row>
    <row r="6087" spans="1:9" x14ac:dyDescent="0.2">
      <c r="A6087" t="s">
        <v>20</v>
      </c>
      <c r="B6087" t="s">
        <v>22</v>
      </c>
      <c r="C6087" s="6">
        <f t="shared" si="99"/>
        <v>42182.070254646052</v>
      </c>
      <c r="D6087" t="s">
        <v>23</v>
      </c>
      <c r="E6087" s="6">
        <f>IF(Sense_data[[#This Row],[a_1State]]=D6086,E6086,Sense_data[[#This Row],[SysTimeStamp]])</f>
        <v>42182.068414367845</v>
      </c>
      <c r="F6087" s="3" t="str">
        <f>Sense_data[[#This Row],[a_1State]]&amp;TEXT(Sense_data[[#This Row],[StateInstanceTimestamp]],"#.######")</f>
        <v>On42182.068414</v>
      </c>
      <c r="G6087" s="3">
        <f ca="1">IF(Sense_data[[#This Row],[a_1State]]="Off",RANDBETWEEN(off_min,off_max),RANDBETWEEN(on_min,on_max))/sr_div</f>
        <v>5.4</v>
      </c>
      <c r="H6087" s="3">
        <v>5.2</v>
      </c>
      <c r="I6087" s="3">
        <f>IF(HOUR(Sense_data[[#This Row],[SysTimeStamp]])&lt;12,I6086+$B$14,I6086-$B$14)</f>
        <v>16.405092592593711</v>
      </c>
    </row>
    <row r="6088" spans="1:9" x14ac:dyDescent="0.2">
      <c r="A6088" t="s">
        <v>20</v>
      </c>
      <c r="B6088" t="s">
        <v>22</v>
      </c>
      <c r="C6088" s="6">
        <f t="shared" si="99"/>
        <v>42182.070266220129</v>
      </c>
      <c r="D6088" t="s">
        <v>23</v>
      </c>
      <c r="E6088" s="6">
        <f>IF(Sense_data[[#This Row],[a_1State]]=D6087,E6087,Sense_data[[#This Row],[SysTimeStamp]])</f>
        <v>42182.068414367845</v>
      </c>
      <c r="F6088" s="3" t="str">
        <f>Sense_data[[#This Row],[a_1State]]&amp;TEXT(Sense_data[[#This Row],[StateInstanceTimestamp]],"#.######")</f>
        <v>On42182.068414</v>
      </c>
      <c r="G6088" s="3">
        <f ca="1">IF(Sense_data[[#This Row],[a_1State]]="Off",RANDBETWEEN(off_min,off_max),RANDBETWEEN(on_min,on_max))/sr_div</f>
        <v>4.5999999999999996</v>
      </c>
      <c r="H6088" s="3">
        <v>4.8</v>
      </c>
      <c r="I6088" s="3">
        <f>IF(HOUR(Sense_data[[#This Row],[SysTimeStamp]])&lt;12,I6087+$B$14,I6087-$B$14)</f>
        <v>16.405324074075192</v>
      </c>
    </row>
    <row r="6089" spans="1:9" x14ac:dyDescent="0.2">
      <c r="A6089" t="s">
        <v>20</v>
      </c>
      <c r="B6089" t="s">
        <v>22</v>
      </c>
      <c r="C6089" s="6">
        <f t="shared" si="99"/>
        <v>42182.070277794206</v>
      </c>
      <c r="D6089" t="s">
        <v>23</v>
      </c>
      <c r="E6089" s="6">
        <f>IF(Sense_data[[#This Row],[a_1State]]=D6088,E6088,Sense_data[[#This Row],[SysTimeStamp]])</f>
        <v>42182.068414367845</v>
      </c>
      <c r="F6089" s="3" t="str">
        <f>Sense_data[[#This Row],[a_1State]]&amp;TEXT(Sense_data[[#This Row],[StateInstanceTimestamp]],"#.######")</f>
        <v>On42182.068414</v>
      </c>
      <c r="G6089" s="3">
        <f ca="1">IF(Sense_data[[#This Row],[a_1State]]="Off",RANDBETWEEN(off_min,off_max),RANDBETWEEN(on_min,on_max))/sr_div</f>
        <v>3.7</v>
      </c>
      <c r="H6089" s="3">
        <v>3.9</v>
      </c>
      <c r="I6089" s="3">
        <f>IF(HOUR(Sense_data[[#This Row],[SysTimeStamp]])&lt;12,I6088+$B$14,I6088-$B$14)</f>
        <v>16.405555555556674</v>
      </c>
    </row>
    <row r="6090" spans="1:9" x14ac:dyDescent="0.2">
      <c r="A6090" t="s">
        <v>20</v>
      </c>
      <c r="B6090" t="s">
        <v>22</v>
      </c>
      <c r="C6090" s="6">
        <f t="shared" si="99"/>
        <v>42182.070289368283</v>
      </c>
      <c r="D6090" t="s">
        <v>23</v>
      </c>
      <c r="E6090" s="6">
        <f>IF(Sense_data[[#This Row],[a_1State]]=D6089,E6089,Sense_data[[#This Row],[SysTimeStamp]])</f>
        <v>42182.068414367845</v>
      </c>
      <c r="F6090" s="3" t="str">
        <f>Sense_data[[#This Row],[a_1State]]&amp;TEXT(Sense_data[[#This Row],[StateInstanceTimestamp]],"#.######")</f>
        <v>On42182.068414</v>
      </c>
      <c r="G6090" s="3">
        <f ca="1">IF(Sense_data[[#This Row],[a_1State]]="Off",RANDBETWEEN(off_min,off_max),RANDBETWEEN(on_min,on_max))/sr_div</f>
        <v>3.6</v>
      </c>
      <c r="H6090" s="3">
        <v>5.8</v>
      </c>
      <c r="I6090" s="3">
        <f>IF(HOUR(Sense_data[[#This Row],[SysTimeStamp]])&lt;12,I6089+$B$14,I6089-$B$14)</f>
        <v>16.405787037038156</v>
      </c>
    </row>
    <row r="6091" spans="1:9" x14ac:dyDescent="0.2">
      <c r="A6091" t="s">
        <v>20</v>
      </c>
      <c r="B6091" t="s">
        <v>22</v>
      </c>
      <c r="C6091" s="6">
        <f t="shared" si="99"/>
        <v>42182.07030094236</v>
      </c>
      <c r="D6091" t="s">
        <v>23</v>
      </c>
      <c r="E6091" s="6">
        <f>IF(Sense_data[[#This Row],[a_1State]]=D6090,E6090,Sense_data[[#This Row],[SysTimeStamp]])</f>
        <v>42182.068414367845</v>
      </c>
      <c r="F6091" s="3" t="str">
        <f>Sense_data[[#This Row],[a_1State]]&amp;TEXT(Sense_data[[#This Row],[StateInstanceTimestamp]],"#.######")</f>
        <v>On42182.068414</v>
      </c>
      <c r="G6091" s="3">
        <f ca="1">IF(Sense_data[[#This Row],[a_1State]]="Off",RANDBETWEEN(off_min,off_max),RANDBETWEEN(on_min,on_max))/sr_div</f>
        <v>5</v>
      </c>
      <c r="H6091" s="3">
        <v>5.3</v>
      </c>
      <c r="I6091" s="3">
        <f>IF(HOUR(Sense_data[[#This Row],[SysTimeStamp]])&lt;12,I6090+$B$14,I6090-$B$14)</f>
        <v>16.406018518519637</v>
      </c>
    </row>
    <row r="6092" spans="1:9" x14ac:dyDescent="0.2">
      <c r="A6092" t="s">
        <v>20</v>
      </c>
      <c r="B6092" t="s">
        <v>22</v>
      </c>
      <c r="C6092" s="6">
        <f t="shared" si="99"/>
        <v>42182.070312516436</v>
      </c>
      <c r="D6092" t="s">
        <v>23</v>
      </c>
      <c r="E6092" s="6">
        <f>IF(Sense_data[[#This Row],[a_1State]]=D6091,E6091,Sense_data[[#This Row],[SysTimeStamp]])</f>
        <v>42182.068414367845</v>
      </c>
      <c r="F6092" s="3" t="str">
        <f>Sense_data[[#This Row],[a_1State]]&amp;TEXT(Sense_data[[#This Row],[StateInstanceTimestamp]],"#.######")</f>
        <v>On42182.068414</v>
      </c>
      <c r="G6092" s="3">
        <f ca="1">IF(Sense_data[[#This Row],[a_1State]]="Off",RANDBETWEEN(off_min,off_max),RANDBETWEEN(on_min,on_max))/sr_div</f>
        <v>5.9</v>
      </c>
      <c r="H6092" s="3">
        <v>4.4000000000000004</v>
      </c>
      <c r="I6092" s="3">
        <f>IF(HOUR(Sense_data[[#This Row],[SysTimeStamp]])&lt;12,I6091+$B$14,I6091-$B$14)</f>
        <v>16.406250000001119</v>
      </c>
    </row>
    <row r="6093" spans="1:9" x14ac:dyDescent="0.2">
      <c r="A6093" t="s">
        <v>20</v>
      </c>
      <c r="B6093" t="s">
        <v>22</v>
      </c>
      <c r="C6093" s="6">
        <f t="shared" si="99"/>
        <v>42182.070324090513</v>
      </c>
      <c r="D6093" t="s">
        <v>23</v>
      </c>
      <c r="E6093" s="6">
        <f>IF(Sense_data[[#This Row],[a_1State]]=D6092,E6092,Sense_data[[#This Row],[SysTimeStamp]])</f>
        <v>42182.068414367845</v>
      </c>
      <c r="F6093" s="3" t="str">
        <f>Sense_data[[#This Row],[a_1State]]&amp;TEXT(Sense_data[[#This Row],[StateInstanceTimestamp]],"#.######")</f>
        <v>On42182.068414</v>
      </c>
      <c r="G6093" s="3">
        <f ca="1">IF(Sense_data[[#This Row],[a_1State]]="Off",RANDBETWEEN(off_min,off_max),RANDBETWEEN(on_min,on_max))/sr_div</f>
        <v>5.2</v>
      </c>
      <c r="H6093" s="3">
        <v>6</v>
      </c>
      <c r="I6093" s="3">
        <f>IF(HOUR(Sense_data[[#This Row],[SysTimeStamp]])&lt;12,I6092+$B$14,I6092-$B$14)</f>
        <v>16.406481481482601</v>
      </c>
    </row>
    <row r="6094" spans="1:9" x14ac:dyDescent="0.2">
      <c r="A6094" t="s">
        <v>20</v>
      </c>
      <c r="B6094" t="s">
        <v>22</v>
      </c>
      <c r="C6094" s="6">
        <f t="shared" si="99"/>
        <v>42182.07033566459</v>
      </c>
      <c r="D6094" t="s">
        <v>23</v>
      </c>
      <c r="E6094" s="6">
        <f>IF(Sense_data[[#This Row],[a_1State]]=D6093,E6093,Sense_data[[#This Row],[SysTimeStamp]])</f>
        <v>42182.068414367845</v>
      </c>
      <c r="F6094" s="3" t="str">
        <f>Sense_data[[#This Row],[a_1State]]&amp;TEXT(Sense_data[[#This Row],[StateInstanceTimestamp]],"#.######")</f>
        <v>On42182.068414</v>
      </c>
      <c r="G6094" s="3">
        <f ca="1">IF(Sense_data[[#This Row],[a_1State]]="Off",RANDBETWEEN(off_min,off_max),RANDBETWEEN(on_min,on_max))/sr_div</f>
        <v>5.6</v>
      </c>
      <c r="H6094" s="3">
        <v>5.0999999999999996</v>
      </c>
      <c r="I6094" s="3">
        <f>IF(HOUR(Sense_data[[#This Row],[SysTimeStamp]])&lt;12,I6093+$B$14,I6093-$B$14)</f>
        <v>16.406712962964082</v>
      </c>
    </row>
    <row r="6095" spans="1:9" x14ac:dyDescent="0.2">
      <c r="A6095" t="s">
        <v>20</v>
      </c>
      <c r="B6095" t="s">
        <v>22</v>
      </c>
      <c r="C6095" s="6">
        <f t="shared" si="99"/>
        <v>42182.070347238667</v>
      </c>
      <c r="D6095" t="s">
        <v>23</v>
      </c>
      <c r="E6095" s="6">
        <f>IF(Sense_data[[#This Row],[a_1State]]=D6094,E6094,Sense_data[[#This Row],[SysTimeStamp]])</f>
        <v>42182.068414367845</v>
      </c>
      <c r="F6095" s="3" t="str">
        <f>Sense_data[[#This Row],[a_1State]]&amp;TEXT(Sense_data[[#This Row],[StateInstanceTimestamp]],"#.######")</f>
        <v>On42182.068414</v>
      </c>
      <c r="G6095" s="3">
        <f ca="1">IF(Sense_data[[#This Row],[a_1State]]="Off",RANDBETWEEN(off_min,off_max),RANDBETWEEN(on_min,on_max))/sr_div</f>
        <v>4.8</v>
      </c>
      <c r="H6095" s="3">
        <v>3</v>
      </c>
      <c r="I6095" s="3">
        <f>IF(HOUR(Sense_data[[#This Row],[SysTimeStamp]])&lt;12,I6094+$B$14,I6094-$B$14)</f>
        <v>16.406944444445564</v>
      </c>
    </row>
    <row r="6096" spans="1:9" x14ac:dyDescent="0.2">
      <c r="A6096" t="s">
        <v>20</v>
      </c>
      <c r="B6096" t="s">
        <v>22</v>
      </c>
      <c r="C6096" s="6">
        <f t="shared" si="99"/>
        <v>42182.070358812744</v>
      </c>
      <c r="D6096" t="s">
        <v>23</v>
      </c>
      <c r="E6096" s="6">
        <f>IF(Sense_data[[#This Row],[a_1State]]=D6095,E6095,Sense_data[[#This Row],[SysTimeStamp]])</f>
        <v>42182.068414367845</v>
      </c>
      <c r="F6096" s="3" t="str">
        <f>Sense_data[[#This Row],[a_1State]]&amp;TEXT(Sense_data[[#This Row],[StateInstanceTimestamp]],"#.######")</f>
        <v>On42182.068414</v>
      </c>
      <c r="G6096" s="3">
        <f ca="1">IF(Sense_data[[#This Row],[a_1State]]="Off",RANDBETWEEN(off_min,off_max),RANDBETWEEN(on_min,on_max))/sr_div</f>
        <v>3.2</v>
      </c>
      <c r="H6096" s="3">
        <v>3.5</v>
      </c>
      <c r="I6096" s="3">
        <f>IF(HOUR(Sense_data[[#This Row],[SysTimeStamp]])&lt;12,I6095+$B$14,I6095-$B$14)</f>
        <v>16.407175925927046</v>
      </c>
    </row>
    <row r="6097" spans="1:9" x14ac:dyDescent="0.2">
      <c r="A6097" t="s">
        <v>20</v>
      </c>
      <c r="B6097" t="s">
        <v>22</v>
      </c>
      <c r="C6097" s="6">
        <f t="shared" si="99"/>
        <v>42182.07037038682</v>
      </c>
      <c r="D6097" t="s">
        <v>23</v>
      </c>
      <c r="E6097" s="6">
        <f>IF(Sense_data[[#This Row],[a_1State]]=D6096,E6096,Sense_data[[#This Row],[SysTimeStamp]])</f>
        <v>42182.068414367845</v>
      </c>
      <c r="F6097" s="3" t="str">
        <f>Sense_data[[#This Row],[a_1State]]&amp;TEXT(Sense_data[[#This Row],[StateInstanceTimestamp]],"#.######")</f>
        <v>On42182.068414</v>
      </c>
      <c r="G6097" s="3">
        <f ca="1">IF(Sense_data[[#This Row],[a_1State]]="Off",RANDBETWEEN(off_min,off_max),RANDBETWEEN(on_min,on_max))/sr_div</f>
        <v>3.3</v>
      </c>
      <c r="H6097" s="3">
        <v>3.8</v>
      </c>
      <c r="I6097" s="3">
        <f>IF(HOUR(Sense_data[[#This Row],[SysTimeStamp]])&lt;12,I6096+$B$14,I6096-$B$14)</f>
        <v>16.407407407408527</v>
      </c>
    </row>
    <row r="6098" spans="1:9" x14ac:dyDescent="0.2">
      <c r="A6098" t="s">
        <v>20</v>
      </c>
      <c r="B6098" t="s">
        <v>22</v>
      </c>
      <c r="C6098" s="6">
        <f t="shared" si="99"/>
        <v>42182.070381960897</v>
      </c>
      <c r="D6098" t="s">
        <v>23</v>
      </c>
      <c r="E6098" s="6">
        <f>IF(Sense_data[[#This Row],[a_1State]]=D6097,E6097,Sense_data[[#This Row],[SysTimeStamp]])</f>
        <v>42182.068414367845</v>
      </c>
      <c r="F6098" s="3" t="str">
        <f>Sense_data[[#This Row],[a_1State]]&amp;TEXT(Sense_data[[#This Row],[StateInstanceTimestamp]],"#.######")</f>
        <v>On42182.068414</v>
      </c>
      <c r="G6098" s="3">
        <f ca="1">IF(Sense_data[[#This Row],[a_1State]]="Off",RANDBETWEEN(off_min,off_max),RANDBETWEEN(on_min,on_max))/sr_div</f>
        <v>4.9000000000000004</v>
      </c>
      <c r="H6098" s="3">
        <v>3.2</v>
      </c>
      <c r="I6098" s="3">
        <f>IF(HOUR(Sense_data[[#This Row],[SysTimeStamp]])&lt;12,I6097+$B$14,I6097-$B$14)</f>
        <v>16.407638888890009</v>
      </c>
    </row>
    <row r="6099" spans="1:9" x14ac:dyDescent="0.2">
      <c r="A6099" t="s">
        <v>20</v>
      </c>
      <c r="B6099" t="s">
        <v>22</v>
      </c>
      <c r="C6099" s="6">
        <f t="shared" si="99"/>
        <v>42182.070393534974</v>
      </c>
      <c r="D6099" t="s">
        <v>23</v>
      </c>
      <c r="E6099" s="6">
        <f>IF(Sense_data[[#This Row],[a_1State]]=D6098,E6098,Sense_data[[#This Row],[SysTimeStamp]])</f>
        <v>42182.068414367845</v>
      </c>
      <c r="F6099" s="3" t="str">
        <f>Sense_data[[#This Row],[a_1State]]&amp;TEXT(Sense_data[[#This Row],[StateInstanceTimestamp]],"#.######")</f>
        <v>On42182.068414</v>
      </c>
      <c r="G6099" s="3">
        <f ca="1">IF(Sense_data[[#This Row],[a_1State]]="Off",RANDBETWEEN(off_min,off_max),RANDBETWEEN(on_min,on_max))/sr_div</f>
        <v>4.9000000000000004</v>
      </c>
      <c r="H6099" s="3">
        <v>3.9</v>
      </c>
      <c r="I6099" s="3">
        <f>IF(HOUR(Sense_data[[#This Row],[SysTimeStamp]])&lt;12,I6098+$B$14,I6098-$B$14)</f>
        <v>16.407870370371491</v>
      </c>
    </row>
    <row r="6100" spans="1:9" x14ac:dyDescent="0.2">
      <c r="A6100" t="s">
        <v>20</v>
      </c>
      <c r="B6100" t="s">
        <v>22</v>
      </c>
      <c r="C6100" s="6">
        <f t="shared" si="99"/>
        <v>42182.070405109051</v>
      </c>
      <c r="D6100" t="s">
        <v>23</v>
      </c>
      <c r="E6100" s="6">
        <f>IF(Sense_data[[#This Row],[a_1State]]=D6099,E6099,Sense_data[[#This Row],[SysTimeStamp]])</f>
        <v>42182.068414367845</v>
      </c>
      <c r="F6100" s="3" t="str">
        <f>Sense_data[[#This Row],[a_1State]]&amp;TEXT(Sense_data[[#This Row],[StateInstanceTimestamp]],"#.######")</f>
        <v>On42182.068414</v>
      </c>
      <c r="G6100" s="3">
        <f ca="1">IF(Sense_data[[#This Row],[a_1State]]="Off",RANDBETWEEN(off_min,off_max),RANDBETWEEN(on_min,on_max))/sr_div</f>
        <v>4.8</v>
      </c>
      <c r="H6100" s="3">
        <v>4.8</v>
      </c>
      <c r="I6100" s="3">
        <f>IF(HOUR(Sense_data[[#This Row],[SysTimeStamp]])&lt;12,I6099+$B$14,I6099-$B$14)</f>
        <v>16.408101851852972</v>
      </c>
    </row>
    <row r="6101" spans="1:9" x14ac:dyDescent="0.2">
      <c r="A6101" t="s">
        <v>20</v>
      </c>
      <c r="B6101" t="s">
        <v>22</v>
      </c>
      <c r="C6101" s="6">
        <f t="shared" si="99"/>
        <v>42182.070416683127</v>
      </c>
      <c r="D6101" t="s">
        <v>23</v>
      </c>
      <c r="E6101" s="6">
        <f>IF(Sense_data[[#This Row],[a_1State]]=D6100,E6100,Sense_data[[#This Row],[SysTimeStamp]])</f>
        <v>42182.068414367845</v>
      </c>
      <c r="F6101" s="3" t="str">
        <f>Sense_data[[#This Row],[a_1State]]&amp;TEXT(Sense_data[[#This Row],[StateInstanceTimestamp]],"#.######")</f>
        <v>On42182.068414</v>
      </c>
      <c r="G6101" s="3">
        <f ca="1">IF(Sense_data[[#This Row],[a_1State]]="Off",RANDBETWEEN(off_min,off_max),RANDBETWEEN(on_min,on_max))/sr_div</f>
        <v>5.9</v>
      </c>
      <c r="H6101" s="3">
        <v>4.9000000000000004</v>
      </c>
      <c r="I6101" s="3">
        <f>IF(HOUR(Sense_data[[#This Row],[SysTimeStamp]])&lt;12,I6100+$B$14,I6100-$B$14)</f>
        <v>16.408333333334454</v>
      </c>
    </row>
    <row r="6102" spans="1:9" x14ac:dyDescent="0.2">
      <c r="A6102" t="s">
        <v>20</v>
      </c>
      <c r="B6102" t="s">
        <v>22</v>
      </c>
      <c r="C6102" s="6">
        <f t="shared" si="99"/>
        <v>42182.070428257204</v>
      </c>
      <c r="D6102" t="s">
        <v>23</v>
      </c>
      <c r="E6102" s="6">
        <f>IF(Sense_data[[#This Row],[a_1State]]=D6101,E6101,Sense_data[[#This Row],[SysTimeStamp]])</f>
        <v>42182.068414367845</v>
      </c>
      <c r="F6102" s="3" t="str">
        <f>Sense_data[[#This Row],[a_1State]]&amp;TEXT(Sense_data[[#This Row],[StateInstanceTimestamp]],"#.######")</f>
        <v>On42182.068414</v>
      </c>
      <c r="G6102" s="3">
        <f ca="1">IF(Sense_data[[#This Row],[a_1State]]="Off",RANDBETWEEN(off_min,off_max),RANDBETWEEN(on_min,on_max))/sr_div</f>
        <v>5.7</v>
      </c>
      <c r="H6102" s="3">
        <v>4.7</v>
      </c>
      <c r="I6102" s="3">
        <f>IF(HOUR(Sense_data[[#This Row],[SysTimeStamp]])&lt;12,I6101+$B$14,I6101-$B$14)</f>
        <v>16.408564814815936</v>
      </c>
    </row>
    <row r="6103" spans="1:9" x14ac:dyDescent="0.2">
      <c r="A6103" t="s">
        <v>20</v>
      </c>
      <c r="B6103" t="s">
        <v>22</v>
      </c>
      <c r="C6103" s="6">
        <f t="shared" si="99"/>
        <v>42182.070439831281</v>
      </c>
      <c r="D6103" t="s">
        <v>23</v>
      </c>
      <c r="E6103" s="6">
        <f>IF(Sense_data[[#This Row],[a_1State]]=D6102,E6102,Sense_data[[#This Row],[SysTimeStamp]])</f>
        <v>42182.068414367845</v>
      </c>
      <c r="F6103" s="3" t="str">
        <f>Sense_data[[#This Row],[a_1State]]&amp;TEXT(Sense_data[[#This Row],[StateInstanceTimestamp]],"#.######")</f>
        <v>On42182.068414</v>
      </c>
      <c r="G6103" s="3">
        <f ca="1">IF(Sense_data[[#This Row],[a_1State]]="Off",RANDBETWEEN(off_min,off_max),RANDBETWEEN(on_min,on_max))/sr_div</f>
        <v>5.8</v>
      </c>
      <c r="H6103" s="3">
        <v>3.8</v>
      </c>
      <c r="I6103" s="3">
        <f>IF(HOUR(Sense_data[[#This Row],[SysTimeStamp]])&lt;12,I6102+$B$14,I6102-$B$14)</f>
        <v>16.408796296297417</v>
      </c>
    </row>
    <row r="6104" spans="1:9" x14ac:dyDescent="0.2">
      <c r="A6104" t="s">
        <v>20</v>
      </c>
      <c r="B6104" t="s">
        <v>22</v>
      </c>
      <c r="C6104" s="6">
        <f t="shared" si="99"/>
        <v>42182.070451405358</v>
      </c>
      <c r="D6104" t="s">
        <v>23</v>
      </c>
      <c r="E6104" s="6">
        <f>IF(Sense_data[[#This Row],[a_1State]]=D6103,E6103,Sense_data[[#This Row],[SysTimeStamp]])</f>
        <v>42182.068414367845</v>
      </c>
      <c r="F6104" s="3" t="str">
        <f>Sense_data[[#This Row],[a_1State]]&amp;TEXT(Sense_data[[#This Row],[StateInstanceTimestamp]],"#.######")</f>
        <v>On42182.068414</v>
      </c>
      <c r="G6104" s="3">
        <f ca="1">IF(Sense_data[[#This Row],[a_1State]]="Off",RANDBETWEEN(off_min,off_max),RANDBETWEEN(on_min,on_max))/sr_div</f>
        <v>4.5</v>
      </c>
      <c r="H6104" s="3">
        <v>5.4</v>
      </c>
      <c r="I6104" s="3">
        <f>IF(HOUR(Sense_data[[#This Row],[SysTimeStamp]])&lt;12,I6103+$B$14,I6103-$B$14)</f>
        <v>16.409027777778899</v>
      </c>
    </row>
    <row r="6105" spans="1:9" x14ac:dyDescent="0.2">
      <c r="A6105" t="s">
        <v>20</v>
      </c>
      <c r="B6105" t="s">
        <v>22</v>
      </c>
      <c r="C6105" s="6">
        <f t="shared" si="99"/>
        <v>42182.070462979435</v>
      </c>
      <c r="D6105" t="s">
        <v>23</v>
      </c>
      <c r="E6105" s="6">
        <f>IF(Sense_data[[#This Row],[a_1State]]=D6104,E6104,Sense_data[[#This Row],[SysTimeStamp]])</f>
        <v>42182.068414367845</v>
      </c>
      <c r="F6105" s="3" t="str">
        <f>Sense_data[[#This Row],[a_1State]]&amp;TEXT(Sense_data[[#This Row],[StateInstanceTimestamp]],"#.######")</f>
        <v>On42182.068414</v>
      </c>
      <c r="G6105" s="3">
        <f ca="1">IF(Sense_data[[#This Row],[a_1State]]="Off",RANDBETWEEN(off_min,off_max),RANDBETWEEN(on_min,on_max))/sr_div</f>
        <v>5.0999999999999996</v>
      </c>
      <c r="H6105" s="3">
        <v>4.4000000000000004</v>
      </c>
      <c r="I6105" s="3">
        <f>IF(HOUR(Sense_data[[#This Row],[SysTimeStamp]])&lt;12,I6104+$B$14,I6104-$B$14)</f>
        <v>16.409259259260381</v>
      </c>
    </row>
    <row r="6106" spans="1:9" x14ac:dyDescent="0.2">
      <c r="A6106" t="s">
        <v>20</v>
      </c>
      <c r="B6106" t="s">
        <v>22</v>
      </c>
      <c r="C6106" s="6">
        <f t="shared" si="99"/>
        <v>42182.070474553511</v>
      </c>
      <c r="D6106" t="s">
        <v>23</v>
      </c>
      <c r="E6106" s="6">
        <f>IF(Sense_data[[#This Row],[a_1State]]=D6105,E6105,Sense_data[[#This Row],[SysTimeStamp]])</f>
        <v>42182.068414367845</v>
      </c>
      <c r="F6106" s="3" t="str">
        <f>Sense_data[[#This Row],[a_1State]]&amp;TEXT(Sense_data[[#This Row],[StateInstanceTimestamp]],"#.######")</f>
        <v>On42182.068414</v>
      </c>
      <c r="G6106" s="3">
        <f ca="1">IF(Sense_data[[#This Row],[a_1State]]="Off",RANDBETWEEN(off_min,off_max),RANDBETWEEN(on_min,on_max))/sr_div</f>
        <v>4</v>
      </c>
      <c r="H6106" s="3">
        <v>3.3</v>
      </c>
      <c r="I6106" s="3">
        <f>IF(HOUR(Sense_data[[#This Row],[SysTimeStamp]])&lt;12,I6105+$B$14,I6105-$B$14)</f>
        <v>16.409490740741862</v>
      </c>
    </row>
    <row r="6107" spans="1:9" x14ac:dyDescent="0.2">
      <c r="A6107" t="s">
        <v>20</v>
      </c>
      <c r="B6107" t="s">
        <v>22</v>
      </c>
      <c r="C6107" s="6">
        <f t="shared" si="99"/>
        <v>42182.070486127588</v>
      </c>
      <c r="D6107" t="s">
        <v>23</v>
      </c>
      <c r="E6107" s="6">
        <f>IF(Sense_data[[#This Row],[a_1State]]=D6106,E6106,Sense_data[[#This Row],[SysTimeStamp]])</f>
        <v>42182.068414367845</v>
      </c>
      <c r="F6107" s="3" t="str">
        <f>Sense_data[[#This Row],[a_1State]]&amp;TEXT(Sense_data[[#This Row],[StateInstanceTimestamp]],"#.######")</f>
        <v>On42182.068414</v>
      </c>
      <c r="G6107" s="3">
        <f ca="1">IF(Sense_data[[#This Row],[a_1State]]="Off",RANDBETWEEN(off_min,off_max),RANDBETWEEN(on_min,on_max))/sr_div</f>
        <v>6</v>
      </c>
      <c r="H6107" s="3">
        <v>3.8</v>
      </c>
      <c r="I6107" s="3">
        <f>IF(HOUR(Sense_data[[#This Row],[SysTimeStamp]])&lt;12,I6106+$B$14,I6106-$B$14)</f>
        <v>16.409722222223344</v>
      </c>
    </row>
    <row r="6108" spans="1:9" x14ac:dyDescent="0.2">
      <c r="A6108" t="s">
        <v>20</v>
      </c>
      <c r="B6108" t="s">
        <v>22</v>
      </c>
      <c r="C6108" s="6">
        <f t="shared" si="99"/>
        <v>42182.070497701665</v>
      </c>
      <c r="D6108" t="s">
        <v>23</v>
      </c>
      <c r="E6108" s="6">
        <f>IF(Sense_data[[#This Row],[a_1State]]=D6107,E6107,Sense_data[[#This Row],[SysTimeStamp]])</f>
        <v>42182.068414367845</v>
      </c>
      <c r="F6108" s="3" t="str">
        <f>Sense_data[[#This Row],[a_1State]]&amp;TEXT(Sense_data[[#This Row],[StateInstanceTimestamp]],"#.######")</f>
        <v>On42182.068414</v>
      </c>
      <c r="G6108" s="3">
        <f ca="1">IF(Sense_data[[#This Row],[a_1State]]="Off",RANDBETWEEN(off_min,off_max),RANDBETWEEN(on_min,on_max))/sr_div</f>
        <v>5.5</v>
      </c>
      <c r="H6108" s="3">
        <v>4.5</v>
      </c>
      <c r="I6108" s="3">
        <f>IF(HOUR(Sense_data[[#This Row],[SysTimeStamp]])&lt;12,I6107+$B$14,I6107-$B$14)</f>
        <v>16.409953703704826</v>
      </c>
    </row>
    <row r="6109" spans="1:9" x14ac:dyDescent="0.2">
      <c r="A6109" t="s">
        <v>20</v>
      </c>
      <c r="B6109" t="s">
        <v>22</v>
      </c>
      <c r="C6109" s="6">
        <f t="shared" si="99"/>
        <v>42182.070509275742</v>
      </c>
      <c r="D6109" t="s">
        <v>23</v>
      </c>
      <c r="E6109" s="6">
        <f>IF(Sense_data[[#This Row],[a_1State]]=D6108,E6108,Sense_data[[#This Row],[SysTimeStamp]])</f>
        <v>42182.068414367845</v>
      </c>
      <c r="F6109" s="3" t="str">
        <f>Sense_data[[#This Row],[a_1State]]&amp;TEXT(Sense_data[[#This Row],[StateInstanceTimestamp]],"#.######")</f>
        <v>On42182.068414</v>
      </c>
      <c r="G6109" s="3">
        <f ca="1">IF(Sense_data[[#This Row],[a_1State]]="Off",RANDBETWEEN(off_min,off_max),RANDBETWEEN(on_min,on_max))/sr_div</f>
        <v>5.4</v>
      </c>
      <c r="H6109" s="3">
        <v>4.5999999999999996</v>
      </c>
      <c r="I6109" s="3">
        <f>IF(HOUR(Sense_data[[#This Row],[SysTimeStamp]])&lt;12,I6108+$B$14,I6108-$B$14)</f>
        <v>16.410185185186307</v>
      </c>
    </row>
    <row r="6110" spans="1:9" x14ac:dyDescent="0.2">
      <c r="A6110" t="s">
        <v>20</v>
      </c>
      <c r="B6110" t="s">
        <v>22</v>
      </c>
      <c r="C6110" s="6">
        <f t="shared" si="99"/>
        <v>42182.070520849818</v>
      </c>
      <c r="D6110" t="s">
        <v>23</v>
      </c>
      <c r="E6110" s="6">
        <f>IF(Sense_data[[#This Row],[a_1State]]=D6109,E6109,Sense_data[[#This Row],[SysTimeStamp]])</f>
        <v>42182.068414367845</v>
      </c>
      <c r="F6110" s="3" t="str">
        <f>Sense_data[[#This Row],[a_1State]]&amp;TEXT(Sense_data[[#This Row],[StateInstanceTimestamp]],"#.######")</f>
        <v>On42182.068414</v>
      </c>
      <c r="G6110" s="3">
        <f ca="1">IF(Sense_data[[#This Row],[a_1State]]="Off",RANDBETWEEN(off_min,off_max),RANDBETWEEN(on_min,on_max))/sr_div</f>
        <v>5.3</v>
      </c>
      <c r="H6110" s="3">
        <v>5.4</v>
      </c>
      <c r="I6110" s="3">
        <f>IF(HOUR(Sense_data[[#This Row],[SysTimeStamp]])&lt;12,I6109+$B$14,I6109-$B$14)</f>
        <v>16.410416666667789</v>
      </c>
    </row>
    <row r="6111" spans="1:9" x14ac:dyDescent="0.2">
      <c r="A6111" t="s">
        <v>20</v>
      </c>
      <c r="B6111" t="s">
        <v>22</v>
      </c>
      <c r="C6111" s="6">
        <f t="shared" si="99"/>
        <v>42182.070532423895</v>
      </c>
      <c r="D6111" t="s">
        <v>23</v>
      </c>
      <c r="E6111" s="6">
        <f>IF(Sense_data[[#This Row],[a_1State]]=D6110,E6110,Sense_data[[#This Row],[SysTimeStamp]])</f>
        <v>42182.068414367845</v>
      </c>
      <c r="F6111" s="3" t="str">
        <f>Sense_data[[#This Row],[a_1State]]&amp;TEXT(Sense_data[[#This Row],[StateInstanceTimestamp]],"#.######")</f>
        <v>On42182.068414</v>
      </c>
      <c r="G6111" s="3">
        <f ca="1">IF(Sense_data[[#This Row],[a_1State]]="Off",RANDBETWEEN(off_min,off_max),RANDBETWEEN(on_min,on_max))/sr_div</f>
        <v>5.4</v>
      </c>
      <c r="H6111" s="3">
        <v>4.5999999999999996</v>
      </c>
      <c r="I6111" s="3">
        <f>IF(HOUR(Sense_data[[#This Row],[SysTimeStamp]])&lt;12,I6110+$B$14,I6110-$B$14)</f>
        <v>16.410648148149271</v>
      </c>
    </row>
    <row r="6112" spans="1:9" x14ac:dyDescent="0.2">
      <c r="A6112" t="s">
        <v>20</v>
      </c>
      <c r="B6112" t="s">
        <v>22</v>
      </c>
      <c r="C6112" s="6">
        <f t="shared" si="99"/>
        <v>42182.070543997972</v>
      </c>
      <c r="D6112" t="s">
        <v>23</v>
      </c>
      <c r="E6112" s="6">
        <f>IF(Sense_data[[#This Row],[a_1State]]=D6111,E6111,Sense_data[[#This Row],[SysTimeStamp]])</f>
        <v>42182.068414367845</v>
      </c>
      <c r="F6112" s="3" t="str">
        <f>Sense_data[[#This Row],[a_1State]]&amp;TEXT(Sense_data[[#This Row],[StateInstanceTimestamp]],"#.######")</f>
        <v>On42182.068414</v>
      </c>
      <c r="G6112" s="3">
        <f ca="1">IF(Sense_data[[#This Row],[a_1State]]="Off",RANDBETWEEN(off_min,off_max),RANDBETWEEN(on_min,on_max))/sr_div</f>
        <v>5.8</v>
      </c>
      <c r="H6112" s="3">
        <v>4.9000000000000004</v>
      </c>
      <c r="I6112" s="3">
        <f>IF(HOUR(Sense_data[[#This Row],[SysTimeStamp]])&lt;12,I6111+$B$14,I6111-$B$14)</f>
        <v>16.410879629630752</v>
      </c>
    </row>
    <row r="6113" spans="1:9" x14ac:dyDescent="0.2">
      <c r="A6113" t="s">
        <v>20</v>
      </c>
      <c r="B6113" t="s">
        <v>22</v>
      </c>
      <c r="C6113" s="6">
        <f t="shared" si="99"/>
        <v>42182.070555572049</v>
      </c>
      <c r="D6113" t="s">
        <v>23</v>
      </c>
      <c r="E6113" s="6">
        <f>IF(Sense_data[[#This Row],[a_1State]]=D6112,E6112,Sense_data[[#This Row],[SysTimeStamp]])</f>
        <v>42182.068414367845</v>
      </c>
      <c r="F6113" s="3" t="str">
        <f>Sense_data[[#This Row],[a_1State]]&amp;TEXT(Sense_data[[#This Row],[StateInstanceTimestamp]],"#.######")</f>
        <v>On42182.068414</v>
      </c>
      <c r="G6113" s="3">
        <f ca="1">IF(Sense_data[[#This Row],[a_1State]]="Off",RANDBETWEEN(off_min,off_max),RANDBETWEEN(on_min,on_max))/sr_div</f>
        <v>5.4</v>
      </c>
      <c r="H6113" s="3">
        <v>4</v>
      </c>
      <c r="I6113" s="3">
        <f>IF(HOUR(Sense_data[[#This Row],[SysTimeStamp]])&lt;12,I6112+$B$14,I6112-$B$14)</f>
        <v>16.411111111112234</v>
      </c>
    </row>
    <row r="6114" spans="1:9" x14ac:dyDescent="0.2">
      <c r="A6114" t="s">
        <v>20</v>
      </c>
      <c r="B6114" t="s">
        <v>22</v>
      </c>
      <c r="C6114" s="6">
        <f t="shared" si="99"/>
        <v>42182.070567146126</v>
      </c>
      <c r="D6114" t="s">
        <v>23</v>
      </c>
      <c r="E6114" s="6">
        <f>IF(Sense_data[[#This Row],[a_1State]]=D6113,E6113,Sense_data[[#This Row],[SysTimeStamp]])</f>
        <v>42182.068414367845</v>
      </c>
      <c r="F6114" s="3" t="str">
        <f>Sense_data[[#This Row],[a_1State]]&amp;TEXT(Sense_data[[#This Row],[StateInstanceTimestamp]],"#.######")</f>
        <v>On42182.068414</v>
      </c>
      <c r="G6114" s="3">
        <f ca="1">IF(Sense_data[[#This Row],[a_1State]]="Off",RANDBETWEEN(off_min,off_max),RANDBETWEEN(on_min,on_max))/sr_div</f>
        <v>4</v>
      </c>
      <c r="H6114" s="3">
        <v>3.7</v>
      </c>
      <c r="I6114" s="3">
        <f>IF(HOUR(Sense_data[[#This Row],[SysTimeStamp]])&lt;12,I6113+$B$14,I6113-$B$14)</f>
        <v>16.411342592593716</v>
      </c>
    </row>
    <row r="6115" spans="1:9" x14ac:dyDescent="0.2">
      <c r="A6115" t="s">
        <v>20</v>
      </c>
      <c r="B6115" t="s">
        <v>22</v>
      </c>
      <c r="C6115" s="6">
        <f t="shared" si="99"/>
        <v>42182.070578720202</v>
      </c>
      <c r="D6115" t="s">
        <v>23</v>
      </c>
      <c r="E6115" s="6">
        <f>IF(Sense_data[[#This Row],[a_1State]]=D6114,E6114,Sense_data[[#This Row],[SysTimeStamp]])</f>
        <v>42182.068414367845</v>
      </c>
      <c r="F6115" s="3" t="str">
        <f>Sense_data[[#This Row],[a_1State]]&amp;TEXT(Sense_data[[#This Row],[StateInstanceTimestamp]],"#.######")</f>
        <v>On42182.068414</v>
      </c>
      <c r="G6115" s="3">
        <f ca="1">IF(Sense_data[[#This Row],[a_1State]]="Off",RANDBETWEEN(off_min,off_max),RANDBETWEEN(on_min,on_max))/sr_div</f>
        <v>4.7</v>
      </c>
      <c r="H6115" s="3">
        <v>3.9</v>
      </c>
      <c r="I6115" s="3">
        <f>IF(HOUR(Sense_data[[#This Row],[SysTimeStamp]])&lt;12,I6114+$B$14,I6114-$B$14)</f>
        <v>16.411574074075197</v>
      </c>
    </row>
    <row r="6116" spans="1:9" x14ac:dyDescent="0.2">
      <c r="A6116" t="s">
        <v>20</v>
      </c>
      <c r="B6116" t="s">
        <v>22</v>
      </c>
      <c r="C6116" s="6">
        <f t="shared" si="99"/>
        <v>42182.070590294279</v>
      </c>
      <c r="D6116" t="s">
        <v>23</v>
      </c>
      <c r="E6116" s="6">
        <f>IF(Sense_data[[#This Row],[a_1State]]=D6115,E6115,Sense_data[[#This Row],[SysTimeStamp]])</f>
        <v>42182.068414367845</v>
      </c>
      <c r="F6116" s="3" t="str">
        <f>Sense_data[[#This Row],[a_1State]]&amp;TEXT(Sense_data[[#This Row],[StateInstanceTimestamp]],"#.######")</f>
        <v>On42182.068414</v>
      </c>
      <c r="G6116" s="3">
        <f ca="1">IF(Sense_data[[#This Row],[a_1State]]="Off",RANDBETWEEN(off_min,off_max),RANDBETWEEN(on_min,on_max))/sr_div</f>
        <v>5.8</v>
      </c>
      <c r="H6116" s="3">
        <v>3.8</v>
      </c>
      <c r="I6116" s="3">
        <f>IF(HOUR(Sense_data[[#This Row],[SysTimeStamp]])&lt;12,I6115+$B$14,I6115-$B$14)</f>
        <v>16.411805555556679</v>
      </c>
    </row>
    <row r="6117" spans="1:9" x14ac:dyDescent="0.2">
      <c r="A6117" t="s">
        <v>20</v>
      </c>
      <c r="B6117" t="s">
        <v>22</v>
      </c>
      <c r="C6117" s="6">
        <f t="shared" si="99"/>
        <v>42182.070601868356</v>
      </c>
      <c r="D6117" t="s">
        <v>23</v>
      </c>
      <c r="E6117" s="6">
        <f>IF(Sense_data[[#This Row],[a_1State]]=D6116,E6116,Sense_data[[#This Row],[SysTimeStamp]])</f>
        <v>42182.068414367845</v>
      </c>
      <c r="F6117" s="3" t="str">
        <f>Sense_data[[#This Row],[a_1State]]&amp;TEXT(Sense_data[[#This Row],[StateInstanceTimestamp]],"#.######")</f>
        <v>On42182.068414</v>
      </c>
      <c r="G6117" s="3">
        <f ca="1">IF(Sense_data[[#This Row],[a_1State]]="Off",RANDBETWEEN(off_min,off_max),RANDBETWEEN(on_min,on_max))/sr_div</f>
        <v>3.9</v>
      </c>
      <c r="H6117" s="3">
        <v>4.5999999999999996</v>
      </c>
      <c r="I6117" s="3">
        <f>IF(HOUR(Sense_data[[#This Row],[SysTimeStamp]])&lt;12,I6116+$B$14,I6116-$B$14)</f>
        <v>16.412037037038161</v>
      </c>
    </row>
    <row r="6118" spans="1:9" x14ac:dyDescent="0.2">
      <c r="A6118" t="s">
        <v>20</v>
      </c>
      <c r="B6118" t="s">
        <v>22</v>
      </c>
      <c r="C6118" s="6">
        <f t="shared" si="99"/>
        <v>42182.070613442433</v>
      </c>
      <c r="D6118" t="s">
        <v>23</v>
      </c>
      <c r="E6118" s="6">
        <f>IF(Sense_data[[#This Row],[a_1State]]=D6117,E6117,Sense_data[[#This Row],[SysTimeStamp]])</f>
        <v>42182.068414367845</v>
      </c>
      <c r="F6118" s="3" t="str">
        <f>Sense_data[[#This Row],[a_1State]]&amp;TEXT(Sense_data[[#This Row],[StateInstanceTimestamp]],"#.######")</f>
        <v>On42182.068414</v>
      </c>
      <c r="G6118" s="3">
        <f ca="1">IF(Sense_data[[#This Row],[a_1State]]="Off",RANDBETWEEN(off_min,off_max),RANDBETWEEN(on_min,on_max))/sr_div</f>
        <v>3</v>
      </c>
      <c r="H6118" s="3">
        <v>5.7</v>
      </c>
      <c r="I6118" s="3">
        <f>IF(HOUR(Sense_data[[#This Row],[SysTimeStamp]])&lt;12,I6117+$B$14,I6117-$B$14)</f>
        <v>16.412268518519642</v>
      </c>
    </row>
    <row r="6119" spans="1:9" x14ac:dyDescent="0.2">
      <c r="A6119" t="s">
        <v>20</v>
      </c>
      <c r="B6119" t="s">
        <v>22</v>
      </c>
      <c r="C6119" s="6">
        <f t="shared" si="99"/>
        <v>42182.070625016509</v>
      </c>
      <c r="D6119" t="s">
        <v>23</v>
      </c>
      <c r="E6119" s="6">
        <f>IF(Sense_data[[#This Row],[a_1State]]=D6118,E6118,Sense_data[[#This Row],[SysTimeStamp]])</f>
        <v>42182.068414367845</v>
      </c>
      <c r="F6119" s="3" t="str">
        <f>Sense_data[[#This Row],[a_1State]]&amp;TEXT(Sense_data[[#This Row],[StateInstanceTimestamp]],"#.######")</f>
        <v>On42182.068414</v>
      </c>
      <c r="G6119" s="3">
        <f ca="1">IF(Sense_data[[#This Row],[a_1State]]="Off",RANDBETWEEN(off_min,off_max),RANDBETWEEN(on_min,on_max))/sr_div</f>
        <v>3.1</v>
      </c>
      <c r="H6119" s="3">
        <v>5.0999999999999996</v>
      </c>
      <c r="I6119" s="3">
        <f>IF(HOUR(Sense_data[[#This Row],[SysTimeStamp]])&lt;12,I6118+$B$14,I6118-$B$14)</f>
        <v>16.412500000001124</v>
      </c>
    </row>
    <row r="6120" spans="1:9" x14ac:dyDescent="0.2">
      <c r="A6120" t="s">
        <v>20</v>
      </c>
      <c r="B6120" t="s">
        <v>22</v>
      </c>
      <c r="C6120" s="6">
        <f t="shared" si="99"/>
        <v>42182.070636590586</v>
      </c>
      <c r="D6120" t="s">
        <v>23</v>
      </c>
      <c r="E6120" s="6">
        <f>IF(Sense_data[[#This Row],[a_1State]]=D6119,E6119,Sense_data[[#This Row],[SysTimeStamp]])</f>
        <v>42182.068414367845</v>
      </c>
      <c r="F6120" s="3" t="str">
        <f>Sense_data[[#This Row],[a_1State]]&amp;TEXT(Sense_data[[#This Row],[StateInstanceTimestamp]],"#.######")</f>
        <v>On42182.068414</v>
      </c>
      <c r="G6120" s="3">
        <f ca="1">IF(Sense_data[[#This Row],[a_1State]]="Off",RANDBETWEEN(off_min,off_max),RANDBETWEEN(on_min,on_max))/sr_div</f>
        <v>5.9</v>
      </c>
      <c r="H6120" s="3">
        <v>3</v>
      </c>
      <c r="I6120" s="3">
        <f>IF(HOUR(Sense_data[[#This Row],[SysTimeStamp]])&lt;12,I6119+$B$14,I6119-$B$14)</f>
        <v>16.412731481482606</v>
      </c>
    </row>
    <row r="6121" spans="1:9" x14ac:dyDescent="0.2">
      <c r="A6121" t="s">
        <v>20</v>
      </c>
      <c r="B6121" t="s">
        <v>22</v>
      </c>
      <c r="C6121" s="6">
        <f t="shared" ref="C6121:C6184" si="100">C6120+$B$2</f>
        <v>42182.070648164663</v>
      </c>
      <c r="D6121" t="s">
        <v>23</v>
      </c>
      <c r="E6121" s="6">
        <f>IF(Sense_data[[#This Row],[a_1State]]=D6120,E6120,Sense_data[[#This Row],[SysTimeStamp]])</f>
        <v>42182.068414367845</v>
      </c>
      <c r="F6121" s="3" t="str">
        <f>Sense_data[[#This Row],[a_1State]]&amp;TEXT(Sense_data[[#This Row],[StateInstanceTimestamp]],"#.######")</f>
        <v>On42182.068414</v>
      </c>
      <c r="G6121" s="3">
        <f ca="1">IF(Sense_data[[#This Row],[a_1State]]="Off",RANDBETWEEN(off_min,off_max),RANDBETWEEN(on_min,on_max))/sr_div</f>
        <v>3.8</v>
      </c>
      <c r="H6121" s="3">
        <v>5.6</v>
      </c>
      <c r="I6121" s="3">
        <f>IF(HOUR(Sense_data[[#This Row],[SysTimeStamp]])&lt;12,I6120+$B$14,I6120-$B$14)</f>
        <v>16.412962962964087</v>
      </c>
    </row>
    <row r="6122" spans="1:9" x14ac:dyDescent="0.2">
      <c r="A6122" t="s">
        <v>20</v>
      </c>
      <c r="B6122" t="s">
        <v>22</v>
      </c>
      <c r="C6122" s="6">
        <f t="shared" si="100"/>
        <v>42182.07065973874</v>
      </c>
      <c r="D6122" t="s">
        <v>23</v>
      </c>
      <c r="E6122" s="6">
        <f>IF(Sense_data[[#This Row],[a_1State]]=D6121,E6121,Sense_data[[#This Row],[SysTimeStamp]])</f>
        <v>42182.068414367845</v>
      </c>
      <c r="F6122" s="3" t="str">
        <f>Sense_data[[#This Row],[a_1State]]&amp;TEXT(Sense_data[[#This Row],[StateInstanceTimestamp]],"#.######")</f>
        <v>On42182.068414</v>
      </c>
      <c r="G6122" s="3">
        <f ca="1">IF(Sense_data[[#This Row],[a_1State]]="Off",RANDBETWEEN(off_min,off_max),RANDBETWEEN(on_min,on_max))/sr_div</f>
        <v>4.4000000000000004</v>
      </c>
      <c r="H6122" s="3">
        <v>5.7</v>
      </c>
      <c r="I6122" s="3">
        <f>IF(HOUR(Sense_data[[#This Row],[SysTimeStamp]])&lt;12,I6121+$B$14,I6121-$B$14)</f>
        <v>16.413194444445569</v>
      </c>
    </row>
    <row r="6123" spans="1:9" x14ac:dyDescent="0.2">
      <c r="A6123" t="s">
        <v>20</v>
      </c>
      <c r="B6123" t="s">
        <v>22</v>
      </c>
      <c r="C6123" s="6">
        <f t="shared" si="100"/>
        <v>42182.070671312817</v>
      </c>
      <c r="D6123" t="s">
        <v>23</v>
      </c>
      <c r="E6123" s="6">
        <f>IF(Sense_data[[#This Row],[a_1State]]=D6122,E6122,Sense_data[[#This Row],[SysTimeStamp]])</f>
        <v>42182.068414367845</v>
      </c>
      <c r="F6123" s="3" t="str">
        <f>Sense_data[[#This Row],[a_1State]]&amp;TEXT(Sense_data[[#This Row],[StateInstanceTimestamp]],"#.######")</f>
        <v>On42182.068414</v>
      </c>
      <c r="G6123" s="3">
        <f ca="1">IF(Sense_data[[#This Row],[a_1State]]="Off",RANDBETWEEN(off_min,off_max),RANDBETWEEN(on_min,on_max))/sr_div</f>
        <v>5.3</v>
      </c>
      <c r="H6123" s="3">
        <v>3.9</v>
      </c>
      <c r="I6123" s="3">
        <f>IF(HOUR(Sense_data[[#This Row],[SysTimeStamp]])&lt;12,I6122+$B$14,I6122-$B$14)</f>
        <v>16.413425925927051</v>
      </c>
    </row>
    <row r="6124" spans="1:9" x14ac:dyDescent="0.2">
      <c r="A6124" t="s">
        <v>20</v>
      </c>
      <c r="B6124" t="s">
        <v>22</v>
      </c>
      <c r="C6124" s="6">
        <f t="shared" si="100"/>
        <v>42182.070682886893</v>
      </c>
      <c r="D6124" t="s">
        <v>23</v>
      </c>
      <c r="E6124" s="6">
        <f>IF(Sense_data[[#This Row],[a_1State]]=D6123,E6123,Sense_data[[#This Row],[SysTimeStamp]])</f>
        <v>42182.068414367845</v>
      </c>
      <c r="F6124" s="3" t="str">
        <f>Sense_data[[#This Row],[a_1State]]&amp;TEXT(Sense_data[[#This Row],[StateInstanceTimestamp]],"#.######")</f>
        <v>On42182.068414</v>
      </c>
      <c r="G6124" s="3">
        <f ca="1">IF(Sense_data[[#This Row],[a_1State]]="Off",RANDBETWEEN(off_min,off_max),RANDBETWEEN(on_min,on_max))/sr_div</f>
        <v>5.5</v>
      </c>
      <c r="H6124" s="3">
        <v>3.5</v>
      </c>
      <c r="I6124" s="3">
        <f>IF(HOUR(Sense_data[[#This Row],[SysTimeStamp]])&lt;12,I6123+$B$14,I6123-$B$14)</f>
        <v>16.413657407408532</v>
      </c>
    </row>
    <row r="6125" spans="1:9" x14ac:dyDescent="0.2">
      <c r="A6125" t="s">
        <v>20</v>
      </c>
      <c r="B6125" t="s">
        <v>22</v>
      </c>
      <c r="C6125" s="6">
        <f t="shared" si="100"/>
        <v>42182.07069446097</v>
      </c>
      <c r="D6125" t="s">
        <v>23</v>
      </c>
      <c r="E6125" s="6">
        <f>IF(Sense_data[[#This Row],[a_1State]]=D6124,E6124,Sense_data[[#This Row],[SysTimeStamp]])</f>
        <v>42182.068414367845</v>
      </c>
      <c r="F6125" s="3" t="str">
        <f>Sense_data[[#This Row],[a_1State]]&amp;TEXT(Sense_data[[#This Row],[StateInstanceTimestamp]],"#.######")</f>
        <v>On42182.068414</v>
      </c>
      <c r="G6125" s="3">
        <f ca="1">IF(Sense_data[[#This Row],[a_1State]]="Off",RANDBETWEEN(off_min,off_max),RANDBETWEEN(on_min,on_max))/sr_div</f>
        <v>3.3</v>
      </c>
      <c r="H6125" s="3">
        <v>5</v>
      </c>
      <c r="I6125" s="3">
        <f>IF(HOUR(Sense_data[[#This Row],[SysTimeStamp]])&lt;12,I6124+$B$14,I6124-$B$14)</f>
        <v>16.413888888890014</v>
      </c>
    </row>
    <row r="6126" spans="1:9" x14ac:dyDescent="0.2">
      <c r="A6126" t="s">
        <v>20</v>
      </c>
      <c r="B6126" t="s">
        <v>22</v>
      </c>
      <c r="C6126" s="6">
        <f t="shared" si="100"/>
        <v>42182.070706035047</v>
      </c>
      <c r="D6126" t="s">
        <v>23</v>
      </c>
      <c r="E6126" s="6">
        <f>IF(Sense_data[[#This Row],[a_1State]]=D6125,E6125,Sense_data[[#This Row],[SysTimeStamp]])</f>
        <v>42182.068414367845</v>
      </c>
      <c r="F6126" s="3" t="str">
        <f>Sense_data[[#This Row],[a_1State]]&amp;TEXT(Sense_data[[#This Row],[StateInstanceTimestamp]],"#.######")</f>
        <v>On42182.068414</v>
      </c>
      <c r="G6126" s="3">
        <f ca="1">IF(Sense_data[[#This Row],[a_1State]]="Off",RANDBETWEEN(off_min,off_max),RANDBETWEEN(on_min,on_max))/sr_div</f>
        <v>4</v>
      </c>
      <c r="H6126" s="3">
        <v>3.1</v>
      </c>
      <c r="I6126" s="3">
        <f>IF(HOUR(Sense_data[[#This Row],[SysTimeStamp]])&lt;12,I6125+$B$14,I6125-$B$14)</f>
        <v>16.414120370371496</v>
      </c>
    </row>
    <row r="6127" spans="1:9" x14ac:dyDescent="0.2">
      <c r="A6127" t="s">
        <v>20</v>
      </c>
      <c r="B6127" t="s">
        <v>22</v>
      </c>
      <c r="C6127" s="6">
        <f t="shared" si="100"/>
        <v>42182.070717609124</v>
      </c>
      <c r="D6127" t="s">
        <v>23</v>
      </c>
      <c r="E6127" s="6">
        <f>IF(Sense_data[[#This Row],[a_1State]]=D6126,E6126,Sense_data[[#This Row],[SysTimeStamp]])</f>
        <v>42182.068414367845</v>
      </c>
      <c r="F6127" s="3" t="str">
        <f>Sense_data[[#This Row],[a_1State]]&amp;TEXT(Sense_data[[#This Row],[StateInstanceTimestamp]],"#.######")</f>
        <v>On42182.068414</v>
      </c>
      <c r="G6127" s="3">
        <f ca="1">IF(Sense_data[[#This Row],[a_1State]]="Off",RANDBETWEEN(off_min,off_max),RANDBETWEEN(on_min,on_max))/sr_div</f>
        <v>3.6</v>
      </c>
      <c r="H6127" s="3">
        <v>3.4</v>
      </c>
      <c r="I6127" s="3">
        <f>IF(HOUR(Sense_data[[#This Row],[SysTimeStamp]])&lt;12,I6126+$B$14,I6126-$B$14)</f>
        <v>16.414351851852977</v>
      </c>
    </row>
    <row r="6128" spans="1:9" x14ac:dyDescent="0.2">
      <c r="A6128" t="s">
        <v>20</v>
      </c>
      <c r="B6128" t="s">
        <v>22</v>
      </c>
      <c r="C6128" s="6">
        <f t="shared" si="100"/>
        <v>42182.0707291832</v>
      </c>
      <c r="D6128" t="s">
        <v>23</v>
      </c>
      <c r="E6128" s="6">
        <f>IF(Sense_data[[#This Row],[a_1State]]=D6127,E6127,Sense_data[[#This Row],[SysTimeStamp]])</f>
        <v>42182.068414367845</v>
      </c>
      <c r="F6128" s="3" t="str">
        <f>Sense_data[[#This Row],[a_1State]]&amp;TEXT(Sense_data[[#This Row],[StateInstanceTimestamp]],"#.######")</f>
        <v>On42182.068414</v>
      </c>
      <c r="G6128" s="3">
        <f ca="1">IF(Sense_data[[#This Row],[a_1State]]="Off",RANDBETWEEN(off_min,off_max),RANDBETWEEN(on_min,on_max))/sr_div</f>
        <v>5.3</v>
      </c>
      <c r="H6128" s="3">
        <v>3.3</v>
      </c>
      <c r="I6128" s="3">
        <f>IF(HOUR(Sense_data[[#This Row],[SysTimeStamp]])&lt;12,I6127+$B$14,I6127-$B$14)</f>
        <v>16.414583333334459</v>
      </c>
    </row>
    <row r="6129" spans="1:9" x14ac:dyDescent="0.2">
      <c r="A6129" t="s">
        <v>20</v>
      </c>
      <c r="B6129" t="s">
        <v>22</v>
      </c>
      <c r="C6129" s="6">
        <f t="shared" si="100"/>
        <v>42182.070740757277</v>
      </c>
      <c r="D6129" t="s">
        <v>23</v>
      </c>
      <c r="E6129" s="6">
        <f>IF(Sense_data[[#This Row],[a_1State]]=D6128,E6128,Sense_data[[#This Row],[SysTimeStamp]])</f>
        <v>42182.068414367845</v>
      </c>
      <c r="F6129" s="3" t="str">
        <f>Sense_data[[#This Row],[a_1State]]&amp;TEXT(Sense_data[[#This Row],[StateInstanceTimestamp]],"#.######")</f>
        <v>On42182.068414</v>
      </c>
      <c r="G6129" s="3">
        <f ca="1">IF(Sense_data[[#This Row],[a_1State]]="Off",RANDBETWEEN(off_min,off_max),RANDBETWEEN(on_min,on_max))/sr_div</f>
        <v>3.2</v>
      </c>
      <c r="H6129" s="3">
        <v>5.6</v>
      </c>
      <c r="I6129" s="3">
        <f>IF(HOUR(Sense_data[[#This Row],[SysTimeStamp]])&lt;12,I6128+$B$14,I6128-$B$14)</f>
        <v>16.414814814815941</v>
      </c>
    </row>
    <row r="6130" spans="1:9" x14ac:dyDescent="0.2">
      <c r="A6130" t="s">
        <v>20</v>
      </c>
      <c r="B6130" t="s">
        <v>22</v>
      </c>
      <c r="C6130" s="6">
        <f t="shared" si="100"/>
        <v>42182.070752331354</v>
      </c>
      <c r="D6130" t="s">
        <v>23</v>
      </c>
      <c r="E6130" s="6">
        <f>IF(Sense_data[[#This Row],[a_1State]]=D6129,E6129,Sense_data[[#This Row],[SysTimeStamp]])</f>
        <v>42182.068414367845</v>
      </c>
      <c r="F6130" s="3" t="str">
        <f>Sense_data[[#This Row],[a_1State]]&amp;TEXT(Sense_data[[#This Row],[StateInstanceTimestamp]],"#.######")</f>
        <v>On42182.068414</v>
      </c>
      <c r="G6130" s="3">
        <f ca="1">IF(Sense_data[[#This Row],[a_1State]]="Off",RANDBETWEEN(off_min,off_max),RANDBETWEEN(on_min,on_max))/sr_div</f>
        <v>4.9000000000000004</v>
      </c>
      <c r="H6130" s="3">
        <v>4.9000000000000004</v>
      </c>
      <c r="I6130" s="3">
        <f>IF(HOUR(Sense_data[[#This Row],[SysTimeStamp]])&lt;12,I6129+$B$14,I6129-$B$14)</f>
        <v>16.415046296297422</v>
      </c>
    </row>
    <row r="6131" spans="1:9" x14ac:dyDescent="0.2">
      <c r="A6131" t="s">
        <v>20</v>
      </c>
      <c r="B6131" t="s">
        <v>22</v>
      </c>
      <c r="C6131" s="6">
        <f t="shared" si="100"/>
        <v>42182.070763905431</v>
      </c>
      <c r="D6131" t="s">
        <v>23</v>
      </c>
      <c r="E6131" s="6">
        <f>IF(Sense_data[[#This Row],[a_1State]]=D6130,E6130,Sense_data[[#This Row],[SysTimeStamp]])</f>
        <v>42182.068414367845</v>
      </c>
      <c r="F6131" s="3" t="str">
        <f>Sense_data[[#This Row],[a_1State]]&amp;TEXT(Sense_data[[#This Row],[StateInstanceTimestamp]],"#.######")</f>
        <v>On42182.068414</v>
      </c>
      <c r="G6131" s="3">
        <f ca="1">IF(Sense_data[[#This Row],[a_1State]]="Off",RANDBETWEEN(off_min,off_max),RANDBETWEEN(on_min,on_max))/sr_div</f>
        <v>5.6</v>
      </c>
      <c r="H6131" s="3">
        <v>5.2</v>
      </c>
      <c r="I6131" s="3">
        <f>IF(HOUR(Sense_data[[#This Row],[SysTimeStamp]])&lt;12,I6130+$B$14,I6130-$B$14)</f>
        <v>16.415277777778904</v>
      </c>
    </row>
    <row r="6132" spans="1:9" x14ac:dyDescent="0.2">
      <c r="A6132" t="s">
        <v>20</v>
      </c>
      <c r="B6132" t="s">
        <v>22</v>
      </c>
      <c r="C6132" s="6">
        <f t="shared" si="100"/>
        <v>42182.070775479508</v>
      </c>
      <c r="D6132" t="s">
        <v>23</v>
      </c>
      <c r="E6132" s="6">
        <f>IF(Sense_data[[#This Row],[a_1State]]=D6131,E6131,Sense_data[[#This Row],[SysTimeStamp]])</f>
        <v>42182.068414367845</v>
      </c>
      <c r="F6132" s="3" t="str">
        <f>Sense_data[[#This Row],[a_1State]]&amp;TEXT(Sense_data[[#This Row],[StateInstanceTimestamp]],"#.######")</f>
        <v>On42182.068414</v>
      </c>
      <c r="G6132" s="3">
        <f ca="1">IF(Sense_data[[#This Row],[a_1State]]="Off",RANDBETWEEN(off_min,off_max),RANDBETWEEN(on_min,on_max))/sr_div</f>
        <v>4.2</v>
      </c>
      <c r="H6132" s="3">
        <v>4.3</v>
      </c>
      <c r="I6132" s="3">
        <f>IF(HOUR(Sense_data[[#This Row],[SysTimeStamp]])&lt;12,I6131+$B$14,I6131-$B$14)</f>
        <v>16.415509259260386</v>
      </c>
    </row>
    <row r="6133" spans="1:9" x14ac:dyDescent="0.2">
      <c r="A6133" t="s">
        <v>20</v>
      </c>
      <c r="B6133" t="s">
        <v>22</v>
      </c>
      <c r="C6133" s="6">
        <f t="shared" si="100"/>
        <v>42182.070787053584</v>
      </c>
      <c r="D6133" t="s">
        <v>23</v>
      </c>
      <c r="E6133" s="6">
        <f>IF(Sense_data[[#This Row],[a_1State]]=D6132,E6132,Sense_data[[#This Row],[SysTimeStamp]])</f>
        <v>42182.068414367845</v>
      </c>
      <c r="F6133" s="3" t="str">
        <f>Sense_data[[#This Row],[a_1State]]&amp;TEXT(Sense_data[[#This Row],[StateInstanceTimestamp]],"#.######")</f>
        <v>On42182.068414</v>
      </c>
      <c r="G6133" s="3">
        <f ca="1">IF(Sense_data[[#This Row],[a_1State]]="Off",RANDBETWEEN(off_min,off_max),RANDBETWEEN(on_min,on_max))/sr_div</f>
        <v>5.7</v>
      </c>
      <c r="H6133" s="3">
        <v>3.2</v>
      </c>
      <c r="I6133" s="3">
        <f>IF(HOUR(Sense_data[[#This Row],[SysTimeStamp]])&lt;12,I6132+$B$14,I6132-$B$14)</f>
        <v>16.415740740741867</v>
      </c>
    </row>
    <row r="6134" spans="1:9" x14ac:dyDescent="0.2">
      <c r="A6134" t="s">
        <v>20</v>
      </c>
      <c r="B6134" t="s">
        <v>22</v>
      </c>
      <c r="C6134" s="6">
        <f t="shared" si="100"/>
        <v>42182.070798627661</v>
      </c>
      <c r="D6134" t="s">
        <v>23</v>
      </c>
      <c r="E6134" s="6">
        <f>IF(Sense_data[[#This Row],[a_1State]]=D6133,E6133,Sense_data[[#This Row],[SysTimeStamp]])</f>
        <v>42182.068414367845</v>
      </c>
      <c r="F6134" s="3" t="str">
        <f>Sense_data[[#This Row],[a_1State]]&amp;TEXT(Sense_data[[#This Row],[StateInstanceTimestamp]],"#.######")</f>
        <v>On42182.068414</v>
      </c>
      <c r="G6134" s="3">
        <f ca="1">IF(Sense_data[[#This Row],[a_1State]]="Off",RANDBETWEEN(off_min,off_max),RANDBETWEEN(on_min,on_max))/sr_div</f>
        <v>5.5</v>
      </c>
      <c r="H6134" s="3">
        <v>3.1</v>
      </c>
      <c r="I6134" s="3">
        <f>IF(HOUR(Sense_data[[#This Row],[SysTimeStamp]])&lt;12,I6133+$B$14,I6133-$B$14)</f>
        <v>16.415972222223349</v>
      </c>
    </row>
    <row r="6135" spans="1:9" x14ac:dyDescent="0.2">
      <c r="A6135" t="s">
        <v>20</v>
      </c>
      <c r="B6135" t="s">
        <v>22</v>
      </c>
      <c r="C6135" s="6">
        <f t="shared" si="100"/>
        <v>42182.070810201738</v>
      </c>
      <c r="D6135" t="s">
        <v>23</v>
      </c>
      <c r="E6135" s="6">
        <f>IF(Sense_data[[#This Row],[a_1State]]=D6134,E6134,Sense_data[[#This Row],[SysTimeStamp]])</f>
        <v>42182.068414367845</v>
      </c>
      <c r="F6135" s="3" t="str">
        <f>Sense_data[[#This Row],[a_1State]]&amp;TEXT(Sense_data[[#This Row],[StateInstanceTimestamp]],"#.######")</f>
        <v>On42182.068414</v>
      </c>
      <c r="G6135" s="3">
        <f ca="1">IF(Sense_data[[#This Row],[a_1State]]="Off",RANDBETWEEN(off_min,off_max),RANDBETWEEN(on_min,on_max))/sr_div</f>
        <v>5</v>
      </c>
      <c r="H6135" s="3">
        <v>4.8</v>
      </c>
      <c r="I6135" s="3">
        <f>IF(HOUR(Sense_data[[#This Row],[SysTimeStamp]])&lt;12,I6134+$B$14,I6134-$B$14)</f>
        <v>16.416203703704831</v>
      </c>
    </row>
    <row r="6136" spans="1:9" x14ac:dyDescent="0.2">
      <c r="A6136" t="s">
        <v>20</v>
      </c>
      <c r="B6136" t="s">
        <v>22</v>
      </c>
      <c r="C6136" s="6">
        <f t="shared" si="100"/>
        <v>42182.070821775815</v>
      </c>
      <c r="D6136" t="s">
        <v>23</v>
      </c>
      <c r="E6136" s="6">
        <f>IF(Sense_data[[#This Row],[a_1State]]=D6135,E6135,Sense_data[[#This Row],[SysTimeStamp]])</f>
        <v>42182.068414367845</v>
      </c>
      <c r="F6136" s="3" t="str">
        <f>Sense_data[[#This Row],[a_1State]]&amp;TEXT(Sense_data[[#This Row],[StateInstanceTimestamp]],"#.######")</f>
        <v>On42182.068414</v>
      </c>
      <c r="G6136" s="3">
        <f ca="1">IF(Sense_data[[#This Row],[a_1State]]="Off",RANDBETWEEN(off_min,off_max),RANDBETWEEN(on_min,on_max))/sr_div</f>
        <v>5.3</v>
      </c>
      <c r="H6136" s="3">
        <v>4</v>
      </c>
      <c r="I6136" s="3">
        <f>IF(HOUR(Sense_data[[#This Row],[SysTimeStamp]])&lt;12,I6135+$B$14,I6135-$B$14)</f>
        <v>16.416435185186312</v>
      </c>
    </row>
    <row r="6137" spans="1:9" x14ac:dyDescent="0.2">
      <c r="A6137" t="s">
        <v>20</v>
      </c>
      <c r="B6137" t="s">
        <v>22</v>
      </c>
      <c r="C6137" s="6">
        <f t="shared" si="100"/>
        <v>42182.070833349891</v>
      </c>
      <c r="D6137" t="s">
        <v>23</v>
      </c>
      <c r="E6137" s="6">
        <f>IF(Sense_data[[#This Row],[a_1State]]=D6136,E6136,Sense_data[[#This Row],[SysTimeStamp]])</f>
        <v>42182.068414367845</v>
      </c>
      <c r="F6137" s="3" t="str">
        <f>Sense_data[[#This Row],[a_1State]]&amp;TEXT(Sense_data[[#This Row],[StateInstanceTimestamp]],"#.######")</f>
        <v>On42182.068414</v>
      </c>
      <c r="G6137" s="3">
        <f ca="1">IF(Sense_data[[#This Row],[a_1State]]="Off",RANDBETWEEN(off_min,off_max),RANDBETWEEN(on_min,on_max))/sr_div</f>
        <v>4.0999999999999996</v>
      </c>
      <c r="H6137" s="3">
        <v>5.6</v>
      </c>
      <c r="I6137" s="3">
        <f>IF(HOUR(Sense_data[[#This Row],[SysTimeStamp]])&lt;12,I6136+$B$14,I6136-$B$14)</f>
        <v>16.416666666667794</v>
      </c>
    </row>
    <row r="6138" spans="1:9" x14ac:dyDescent="0.2">
      <c r="A6138" t="s">
        <v>20</v>
      </c>
      <c r="B6138" t="s">
        <v>22</v>
      </c>
      <c r="C6138" s="6">
        <f t="shared" si="100"/>
        <v>42182.070844923968</v>
      </c>
      <c r="D6138" t="s">
        <v>23</v>
      </c>
      <c r="E6138" s="6">
        <f>IF(Sense_data[[#This Row],[a_1State]]=D6137,E6137,Sense_data[[#This Row],[SysTimeStamp]])</f>
        <v>42182.068414367845</v>
      </c>
      <c r="F6138" s="3" t="str">
        <f>Sense_data[[#This Row],[a_1State]]&amp;TEXT(Sense_data[[#This Row],[StateInstanceTimestamp]],"#.######")</f>
        <v>On42182.068414</v>
      </c>
      <c r="G6138" s="3">
        <f ca="1">IF(Sense_data[[#This Row],[a_1State]]="Off",RANDBETWEEN(off_min,off_max),RANDBETWEEN(on_min,on_max))/sr_div</f>
        <v>3.6</v>
      </c>
      <c r="H6138" s="3">
        <v>5</v>
      </c>
      <c r="I6138" s="3">
        <f>IF(HOUR(Sense_data[[#This Row],[SysTimeStamp]])&lt;12,I6137+$B$14,I6137-$B$14)</f>
        <v>16.416898148149276</v>
      </c>
    </row>
    <row r="6139" spans="1:9" x14ac:dyDescent="0.2">
      <c r="A6139" t="s">
        <v>20</v>
      </c>
      <c r="B6139" t="s">
        <v>22</v>
      </c>
      <c r="C6139" s="6">
        <f t="shared" si="100"/>
        <v>42182.070856498045</v>
      </c>
      <c r="D6139" t="s">
        <v>23</v>
      </c>
      <c r="E6139" s="6">
        <f>IF(Sense_data[[#This Row],[a_1State]]=D6138,E6138,Sense_data[[#This Row],[SysTimeStamp]])</f>
        <v>42182.068414367845</v>
      </c>
      <c r="F6139" s="3" t="str">
        <f>Sense_data[[#This Row],[a_1State]]&amp;TEXT(Sense_data[[#This Row],[StateInstanceTimestamp]],"#.######")</f>
        <v>On42182.068414</v>
      </c>
      <c r="G6139" s="3">
        <f ca="1">IF(Sense_data[[#This Row],[a_1State]]="Off",RANDBETWEEN(off_min,off_max),RANDBETWEEN(on_min,on_max))/sr_div</f>
        <v>4.0999999999999996</v>
      </c>
      <c r="H6139" s="3">
        <v>4.5</v>
      </c>
      <c r="I6139" s="3">
        <f>IF(HOUR(Sense_data[[#This Row],[SysTimeStamp]])&lt;12,I6138+$B$14,I6138-$B$14)</f>
        <v>16.417129629630757</v>
      </c>
    </row>
    <row r="6140" spans="1:9" x14ac:dyDescent="0.2">
      <c r="A6140" t="s">
        <v>20</v>
      </c>
      <c r="B6140" t="s">
        <v>22</v>
      </c>
      <c r="C6140" s="6">
        <f t="shared" si="100"/>
        <v>42182.070868072122</v>
      </c>
      <c r="D6140" t="s">
        <v>23</v>
      </c>
      <c r="E6140" s="6">
        <f>IF(Sense_data[[#This Row],[a_1State]]=D6139,E6139,Sense_data[[#This Row],[SysTimeStamp]])</f>
        <v>42182.068414367845</v>
      </c>
      <c r="F6140" s="3" t="str">
        <f>Sense_data[[#This Row],[a_1State]]&amp;TEXT(Sense_data[[#This Row],[StateInstanceTimestamp]],"#.######")</f>
        <v>On42182.068414</v>
      </c>
      <c r="G6140" s="3">
        <f ca="1">IF(Sense_data[[#This Row],[a_1State]]="Off",RANDBETWEEN(off_min,off_max),RANDBETWEEN(on_min,on_max))/sr_div</f>
        <v>4.5999999999999996</v>
      </c>
      <c r="H6140" s="3">
        <v>4</v>
      </c>
      <c r="I6140" s="3">
        <f>IF(HOUR(Sense_data[[#This Row],[SysTimeStamp]])&lt;12,I6139+$B$14,I6139-$B$14)</f>
        <v>16.417361111112239</v>
      </c>
    </row>
    <row r="6141" spans="1:9" x14ac:dyDescent="0.2">
      <c r="A6141" t="s">
        <v>20</v>
      </c>
      <c r="B6141" t="s">
        <v>22</v>
      </c>
      <c r="C6141" s="6">
        <f t="shared" si="100"/>
        <v>42182.070879646199</v>
      </c>
      <c r="D6141" t="s">
        <v>23</v>
      </c>
      <c r="E6141" s="6">
        <f>IF(Sense_data[[#This Row],[a_1State]]=D6140,E6140,Sense_data[[#This Row],[SysTimeStamp]])</f>
        <v>42182.068414367845</v>
      </c>
      <c r="F6141" s="3" t="str">
        <f>Sense_data[[#This Row],[a_1State]]&amp;TEXT(Sense_data[[#This Row],[StateInstanceTimestamp]],"#.######")</f>
        <v>On42182.068414</v>
      </c>
      <c r="G6141" s="3">
        <f ca="1">IF(Sense_data[[#This Row],[a_1State]]="Off",RANDBETWEEN(off_min,off_max),RANDBETWEEN(on_min,on_max))/sr_div</f>
        <v>4.2</v>
      </c>
      <c r="H6141" s="3">
        <v>3.5</v>
      </c>
      <c r="I6141" s="3">
        <f>IF(HOUR(Sense_data[[#This Row],[SysTimeStamp]])&lt;12,I6140+$B$14,I6140-$B$14)</f>
        <v>16.417592592593721</v>
      </c>
    </row>
    <row r="6142" spans="1:9" x14ac:dyDescent="0.2">
      <c r="A6142" t="s">
        <v>20</v>
      </c>
      <c r="B6142" t="s">
        <v>22</v>
      </c>
      <c r="C6142" s="6">
        <f t="shared" si="100"/>
        <v>42182.070891220275</v>
      </c>
      <c r="D6142" t="s">
        <v>23</v>
      </c>
      <c r="E6142" s="6">
        <f>IF(Sense_data[[#This Row],[a_1State]]=D6141,E6141,Sense_data[[#This Row],[SysTimeStamp]])</f>
        <v>42182.068414367845</v>
      </c>
      <c r="F6142" s="3" t="str">
        <f>Sense_data[[#This Row],[a_1State]]&amp;TEXT(Sense_data[[#This Row],[StateInstanceTimestamp]],"#.######")</f>
        <v>On42182.068414</v>
      </c>
      <c r="G6142" s="3">
        <f ca="1">IF(Sense_data[[#This Row],[a_1State]]="Off",RANDBETWEEN(off_min,off_max),RANDBETWEEN(on_min,on_max))/sr_div</f>
        <v>3.9</v>
      </c>
      <c r="H6142" s="3">
        <v>5.6</v>
      </c>
      <c r="I6142" s="3">
        <f>IF(HOUR(Sense_data[[#This Row],[SysTimeStamp]])&lt;12,I6141+$B$14,I6141-$B$14)</f>
        <v>16.417824074075202</v>
      </c>
    </row>
    <row r="6143" spans="1:9" x14ac:dyDescent="0.2">
      <c r="A6143" t="s">
        <v>20</v>
      </c>
      <c r="B6143" t="s">
        <v>22</v>
      </c>
      <c r="C6143" s="6">
        <f t="shared" si="100"/>
        <v>42182.070902794352</v>
      </c>
      <c r="D6143" t="s">
        <v>23</v>
      </c>
      <c r="E6143" s="6">
        <f>IF(Sense_data[[#This Row],[a_1State]]=D6142,E6142,Sense_data[[#This Row],[SysTimeStamp]])</f>
        <v>42182.068414367845</v>
      </c>
      <c r="F6143" s="3" t="str">
        <f>Sense_data[[#This Row],[a_1State]]&amp;TEXT(Sense_data[[#This Row],[StateInstanceTimestamp]],"#.######")</f>
        <v>On42182.068414</v>
      </c>
      <c r="G6143" s="3">
        <f ca="1">IF(Sense_data[[#This Row],[a_1State]]="Off",RANDBETWEEN(off_min,off_max),RANDBETWEEN(on_min,on_max))/sr_div</f>
        <v>3.4</v>
      </c>
      <c r="H6143" s="3">
        <v>5.5</v>
      </c>
      <c r="I6143" s="3">
        <f>IF(HOUR(Sense_data[[#This Row],[SysTimeStamp]])&lt;12,I6142+$B$14,I6142-$B$14)</f>
        <v>16.418055555556684</v>
      </c>
    </row>
    <row r="6144" spans="1:9" x14ac:dyDescent="0.2">
      <c r="A6144" t="s">
        <v>20</v>
      </c>
      <c r="B6144" t="s">
        <v>22</v>
      </c>
      <c r="C6144" s="6">
        <f t="shared" si="100"/>
        <v>42182.070914368429</v>
      </c>
      <c r="D6144" t="s">
        <v>23</v>
      </c>
      <c r="E6144" s="6">
        <f>IF(Sense_data[[#This Row],[a_1State]]=D6143,E6143,Sense_data[[#This Row],[SysTimeStamp]])</f>
        <v>42182.068414367845</v>
      </c>
      <c r="F6144" s="3" t="str">
        <f>Sense_data[[#This Row],[a_1State]]&amp;TEXT(Sense_data[[#This Row],[StateInstanceTimestamp]],"#.######")</f>
        <v>On42182.068414</v>
      </c>
      <c r="G6144" s="3">
        <f ca="1">IF(Sense_data[[#This Row],[a_1State]]="Off",RANDBETWEEN(off_min,off_max),RANDBETWEEN(on_min,on_max))/sr_div</f>
        <v>5.2</v>
      </c>
      <c r="H6144" s="3">
        <v>3.5</v>
      </c>
      <c r="I6144" s="3">
        <f>IF(HOUR(Sense_data[[#This Row],[SysTimeStamp]])&lt;12,I6143+$B$14,I6143-$B$14)</f>
        <v>16.418287037038166</v>
      </c>
    </row>
    <row r="6145" spans="1:9" x14ac:dyDescent="0.2">
      <c r="A6145" t="s">
        <v>20</v>
      </c>
      <c r="B6145" t="s">
        <v>22</v>
      </c>
      <c r="C6145" s="6">
        <f t="shared" si="100"/>
        <v>42182.070925942506</v>
      </c>
      <c r="D6145" t="s">
        <v>23</v>
      </c>
      <c r="E6145" s="6">
        <f>IF(Sense_data[[#This Row],[a_1State]]=D6144,E6144,Sense_data[[#This Row],[SysTimeStamp]])</f>
        <v>42182.068414367845</v>
      </c>
      <c r="F6145" s="3" t="str">
        <f>Sense_data[[#This Row],[a_1State]]&amp;TEXT(Sense_data[[#This Row],[StateInstanceTimestamp]],"#.######")</f>
        <v>On42182.068414</v>
      </c>
      <c r="G6145" s="3">
        <f ca="1">IF(Sense_data[[#This Row],[a_1State]]="Off",RANDBETWEEN(off_min,off_max),RANDBETWEEN(on_min,on_max))/sr_div</f>
        <v>5.2</v>
      </c>
      <c r="H6145" s="3">
        <v>4.4000000000000004</v>
      </c>
      <c r="I6145" s="3">
        <f>IF(HOUR(Sense_data[[#This Row],[SysTimeStamp]])&lt;12,I6144+$B$14,I6144-$B$14)</f>
        <v>16.418518518519647</v>
      </c>
    </row>
    <row r="6146" spans="1:9" x14ac:dyDescent="0.2">
      <c r="A6146" t="s">
        <v>20</v>
      </c>
      <c r="B6146" t="s">
        <v>22</v>
      </c>
      <c r="C6146" s="6">
        <f t="shared" si="100"/>
        <v>42182.070937516582</v>
      </c>
      <c r="D6146" t="s">
        <v>23</v>
      </c>
      <c r="E6146" s="6">
        <f>IF(Sense_data[[#This Row],[a_1State]]=D6145,E6145,Sense_data[[#This Row],[SysTimeStamp]])</f>
        <v>42182.068414367845</v>
      </c>
      <c r="F6146" s="3" t="str">
        <f>Sense_data[[#This Row],[a_1State]]&amp;TEXT(Sense_data[[#This Row],[StateInstanceTimestamp]],"#.######")</f>
        <v>On42182.068414</v>
      </c>
      <c r="G6146" s="3">
        <f ca="1">IF(Sense_data[[#This Row],[a_1State]]="Off",RANDBETWEEN(off_min,off_max),RANDBETWEEN(on_min,on_max))/sr_div</f>
        <v>3.6</v>
      </c>
      <c r="H6146" s="3">
        <v>3.5</v>
      </c>
      <c r="I6146" s="3">
        <f>IF(HOUR(Sense_data[[#This Row],[SysTimeStamp]])&lt;12,I6145+$B$14,I6145-$B$14)</f>
        <v>16.418750000001129</v>
      </c>
    </row>
    <row r="6147" spans="1:9" x14ac:dyDescent="0.2">
      <c r="A6147" t="s">
        <v>20</v>
      </c>
      <c r="B6147" t="s">
        <v>22</v>
      </c>
      <c r="C6147" s="6">
        <f t="shared" si="100"/>
        <v>42182.070949090659</v>
      </c>
      <c r="D6147" t="s">
        <v>23</v>
      </c>
      <c r="E6147" s="6">
        <f>IF(Sense_data[[#This Row],[a_1State]]=D6146,E6146,Sense_data[[#This Row],[SysTimeStamp]])</f>
        <v>42182.068414367845</v>
      </c>
      <c r="F6147" s="3" t="str">
        <f>Sense_data[[#This Row],[a_1State]]&amp;TEXT(Sense_data[[#This Row],[StateInstanceTimestamp]],"#.######")</f>
        <v>On42182.068414</v>
      </c>
      <c r="G6147" s="3">
        <f ca="1">IF(Sense_data[[#This Row],[a_1State]]="Off",RANDBETWEEN(off_min,off_max),RANDBETWEEN(on_min,on_max))/sr_div</f>
        <v>5.7</v>
      </c>
      <c r="H6147" s="3">
        <v>4.5999999999999996</v>
      </c>
      <c r="I6147" s="3">
        <f>IF(HOUR(Sense_data[[#This Row],[SysTimeStamp]])&lt;12,I6146+$B$14,I6146-$B$14)</f>
        <v>16.418981481482611</v>
      </c>
    </row>
    <row r="6148" spans="1:9" x14ac:dyDescent="0.2">
      <c r="A6148" t="s">
        <v>20</v>
      </c>
      <c r="B6148" t="s">
        <v>22</v>
      </c>
      <c r="C6148" s="6">
        <f t="shared" si="100"/>
        <v>42182.070960664736</v>
      </c>
      <c r="D6148" t="s">
        <v>23</v>
      </c>
      <c r="E6148" s="6">
        <f>IF(Sense_data[[#This Row],[a_1State]]=D6147,E6147,Sense_data[[#This Row],[SysTimeStamp]])</f>
        <v>42182.068414367845</v>
      </c>
      <c r="F6148" s="3" t="str">
        <f>Sense_data[[#This Row],[a_1State]]&amp;TEXT(Sense_data[[#This Row],[StateInstanceTimestamp]],"#.######")</f>
        <v>On42182.068414</v>
      </c>
      <c r="G6148" s="3">
        <f ca="1">IF(Sense_data[[#This Row],[a_1State]]="Off",RANDBETWEEN(off_min,off_max),RANDBETWEEN(on_min,on_max))/sr_div</f>
        <v>5.6</v>
      </c>
      <c r="H6148" s="3">
        <v>5.3</v>
      </c>
      <c r="I6148" s="3">
        <f>IF(HOUR(Sense_data[[#This Row],[SysTimeStamp]])&lt;12,I6147+$B$14,I6147-$B$14)</f>
        <v>16.419212962964092</v>
      </c>
    </row>
    <row r="6149" spans="1:9" x14ac:dyDescent="0.2">
      <c r="A6149" t="s">
        <v>20</v>
      </c>
      <c r="B6149" t="s">
        <v>22</v>
      </c>
      <c r="C6149" s="6">
        <f t="shared" si="100"/>
        <v>42182.070972238813</v>
      </c>
      <c r="D6149" t="s">
        <v>23</v>
      </c>
      <c r="E6149" s="6">
        <f>IF(Sense_data[[#This Row],[a_1State]]=D6148,E6148,Sense_data[[#This Row],[SysTimeStamp]])</f>
        <v>42182.068414367845</v>
      </c>
      <c r="F6149" s="3" t="str">
        <f>Sense_data[[#This Row],[a_1State]]&amp;TEXT(Sense_data[[#This Row],[StateInstanceTimestamp]],"#.######")</f>
        <v>On42182.068414</v>
      </c>
      <c r="G6149" s="3">
        <f ca="1">IF(Sense_data[[#This Row],[a_1State]]="Off",RANDBETWEEN(off_min,off_max),RANDBETWEEN(on_min,on_max))/sr_div</f>
        <v>5.0999999999999996</v>
      </c>
      <c r="H6149" s="3">
        <v>4.0999999999999996</v>
      </c>
      <c r="I6149" s="3">
        <f>IF(HOUR(Sense_data[[#This Row],[SysTimeStamp]])&lt;12,I6148+$B$14,I6148-$B$14)</f>
        <v>16.419444444445574</v>
      </c>
    </row>
    <row r="6150" spans="1:9" x14ac:dyDescent="0.2">
      <c r="A6150" t="s">
        <v>20</v>
      </c>
      <c r="B6150" t="s">
        <v>22</v>
      </c>
      <c r="C6150" s="6">
        <f t="shared" si="100"/>
        <v>42182.07098381289</v>
      </c>
      <c r="D6150" t="s">
        <v>23</v>
      </c>
      <c r="E6150" s="6">
        <f>IF(Sense_data[[#This Row],[a_1State]]=D6149,E6149,Sense_data[[#This Row],[SysTimeStamp]])</f>
        <v>42182.068414367845</v>
      </c>
      <c r="F6150" s="3" t="str">
        <f>Sense_data[[#This Row],[a_1State]]&amp;TEXT(Sense_data[[#This Row],[StateInstanceTimestamp]],"#.######")</f>
        <v>On42182.068414</v>
      </c>
      <c r="G6150" s="3">
        <f ca="1">IF(Sense_data[[#This Row],[a_1State]]="Off",RANDBETWEEN(off_min,off_max),RANDBETWEEN(on_min,on_max))/sr_div</f>
        <v>3.6</v>
      </c>
      <c r="H6150" s="3">
        <v>4.5999999999999996</v>
      </c>
      <c r="I6150" s="3">
        <f>IF(HOUR(Sense_data[[#This Row],[SysTimeStamp]])&lt;12,I6149+$B$14,I6149-$B$14)</f>
        <v>16.419675925927056</v>
      </c>
    </row>
    <row r="6151" spans="1:9" x14ac:dyDescent="0.2">
      <c r="A6151" t="s">
        <v>20</v>
      </c>
      <c r="B6151" t="s">
        <v>22</v>
      </c>
      <c r="C6151" s="6">
        <f t="shared" si="100"/>
        <v>42182.070995386966</v>
      </c>
      <c r="D6151" t="s">
        <v>23</v>
      </c>
      <c r="E6151" s="6">
        <f>IF(Sense_data[[#This Row],[a_1State]]=D6150,E6150,Sense_data[[#This Row],[SysTimeStamp]])</f>
        <v>42182.068414367845</v>
      </c>
      <c r="F6151" s="3" t="str">
        <f>Sense_data[[#This Row],[a_1State]]&amp;TEXT(Sense_data[[#This Row],[StateInstanceTimestamp]],"#.######")</f>
        <v>On42182.068414</v>
      </c>
      <c r="G6151" s="3">
        <f ca="1">IF(Sense_data[[#This Row],[a_1State]]="Off",RANDBETWEEN(off_min,off_max),RANDBETWEEN(on_min,on_max))/sr_div</f>
        <v>4.5</v>
      </c>
      <c r="H6151" s="3">
        <v>4.2</v>
      </c>
      <c r="I6151" s="3">
        <f>IF(HOUR(Sense_data[[#This Row],[SysTimeStamp]])&lt;12,I6150+$B$14,I6150-$B$14)</f>
        <v>16.419907407408537</v>
      </c>
    </row>
    <row r="6152" spans="1:9" x14ac:dyDescent="0.2">
      <c r="A6152" t="s">
        <v>20</v>
      </c>
      <c r="B6152" t="s">
        <v>22</v>
      </c>
      <c r="C6152" s="6">
        <f t="shared" si="100"/>
        <v>42182.071006961043</v>
      </c>
      <c r="D6152" t="s">
        <v>23</v>
      </c>
      <c r="E6152" s="6">
        <f>IF(Sense_data[[#This Row],[a_1State]]=D6151,E6151,Sense_data[[#This Row],[SysTimeStamp]])</f>
        <v>42182.068414367845</v>
      </c>
      <c r="F6152" s="3" t="str">
        <f>Sense_data[[#This Row],[a_1State]]&amp;TEXT(Sense_data[[#This Row],[StateInstanceTimestamp]],"#.######")</f>
        <v>On42182.068414</v>
      </c>
      <c r="G6152" s="3">
        <f ca="1">IF(Sense_data[[#This Row],[a_1State]]="Off",RANDBETWEEN(off_min,off_max),RANDBETWEEN(on_min,on_max))/sr_div</f>
        <v>4</v>
      </c>
      <c r="H6152" s="3">
        <v>3.1</v>
      </c>
      <c r="I6152" s="3">
        <f>IF(HOUR(Sense_data[[#This Row],[SysTimeStamp]])&lt;12,I6151+$B$14,I6151-$B$14)</f>
        <v>16.420138888890019</v>
      </c>
    </row>
    <row r="6153" spans="1:9" x14ac:dyDescent="0.2">
      <c r="A6153" t="s">
        <v>20</v>
      </c>
      <c r="B6153" t="s">
        <v>22</v>
      </c>
      <c r="C6153" s="6">
        <f t="shared" si="100"/>
        <v>42182.07101853512</v>
      </c>
      <c r="D6153" t="s">
        <v>23</v>
      </c>
      <c r="E6153" s="6">
        <f>IF(Sense_data[[#This Row],[a_1State]]=D6152,E6152,Sense_data[[#This Row],[SysTimeStamp]])</f>
        <v>42182.068414367845</v>
      </c>
      <c r="F6153" s="3" t="str">
        <f>Sense_data[[#This Row],[a_1State]]&amp;TEXT(Sense_data[[#This Row],[StateInstanceTimestamp]],"#.######")</f>
        <v>On42182.068414</v>
      </c>
      <c r="G6153" s="3">
        <f ca="1">IF(Sense_data[[#This Row],[a_1State]]="Off",RANDBETWEEN(off_min,off_max),RANDBETWEEN(on_min,on_max))/sr_div</f>
        <v>5.8</v>
      </c>
      <c r="H6153" s="3">
        <v>4.4000000000000004</v>
      </c>
      <c r="I6153" s="3">
        <f>IF(HOUR(Sense_data[[#This Row],[SysTimeStamp]])&lt;12,I6152+$B$14,I6152-$B$14)</f>
        <v>16.420370370371501</v>
      </c>
    </row>
    <row r="6154" spans="1:9" x14ac:dyDescent="0.2">
      <c r="A6154" t="s">
        <v>20</v>
      </c>
      <c r="B6154" t="s">
        <v>22</v>
      </c>
      <c r="C6154" s="6">
        <f t="shared" si="100"/>
        <v>42182.071030109197</v>
      </c>
      <c r="D6154" t="s">
        <v>23</v>
      </c>
      <c r="E6154" s="6">
        <f>IF(Sense_data[[#This Row],[a_1State]]=D6153,E6153,Sense_data[[#This Row],[SysTimeStamp]])</f>
        <v>42182.068414367845</v>
      </c>
      <c r="F6154" s="3" t="str">
        <f>Sense_data[[#This Row],[a_1State]]&amp;TEXT(Sense_data[[#This Row],[StateInstanceTimestamp]],"#.######")</f>
        <v>On42182.068414</v>
      </c>
      <c r="G6154" s="3">
        <f ca="1">IF(Sense_data[[#This Row],[a_1State]]="Off",RANDBETWEEN(off_min,off_max),RANDBETWEEN(on_min,on_max))/sr_div</f>
        <v>3.2</v>
      </c>
      <c r="H6154" s="3">
        <v>5.3</v>
      </c>
      <c r="I6154" s="3">
        <f>IF(HOUR(Sense_data[[#This Row],[SysTimeStamp]])&lt;12,I6153+$B$14,I6153-$B$14)</f>
        <v>16.420601851852982</v>
      </c>
    </row>
    <row r="6155" spans="1:9" x14ac:dyDescent="0.2">
      <c r="A6155" t="s">
        <v>20</v>
      </c>
      <c r="B6155" t="s">
        <v>22</v>
      </c>
      <c r="C6155" s="6">
        <f t="shared" si="100"/>
        <v>42182.071041683274</v>
      </c>
      <c r="D6155" t="s">
        <v>23</v>
      </c>
      <c r="E6155" s="6">
        <f>IF(Sense_data[[#This Row],[a_1State]]=D6154,E6154,Sense_data[[#This Row],[SysTimeStamp]])</f>
        <v>42182.068414367845</v>
      </c>
      <c r="F6155" s="3" t="str">
        <f>Sense_data[[#This Row],[a_1State]]&amp;TEXT(Sense_data[[#This Row],[StateInstanceTimestamp]],"#.######")</f>
        <v>On42182.068414</v>
      </c>
      <c r="G6155" s="3">
        <f ca="1">IF(Sense_data[[#This Row],[a_1State]]="Off",RANDBETWEEN(off_min,off_max),RANDBETWEEN(on_min,on_max))/sr_div</f>
        <v>4.5</v>
      </c>
      <c r="H6155" s="3">
        <v>4.5</v>
      </c>
      <c r="I6155" s="3">
        <f>IF(HOUR(Sense_data[[#This Row],[SysTimeStamp]])&lt;12,I6154+$B$14,I6154-$B$14)</f>
        <v>16.420833333334464</v>
      </c>
    </row>
    <row r="6156" spans="1:9" x14ac:dyDescent="0.2">
      <c r="A6156" t="s">
        <v>20</v>
      </c>
      <c r="B6156" t="s">
        <v>22</v>
      </c>
      <c r="C6156" s="6">
        <f t="shared" si="100"/>
        <v>42182.07105325735</v>
      </c>
      <c r="D6156" t="s">
        <v>23</v>
      </c>
      <c r="E6156" s="6">
        <f>IF(Sense_data[[#This Row],[a_1State]]=D6155,E6155,Sense_data[[#This Row],[SysTimeStamp]])</f>
        <v>42182.068414367845</v>
      </c>
      <c r="F6156" s="3" t="str">
        <f>Sense_data[[#This Row],[a_1State]]&amp;TEXT(Sense_data[[#This Row],[StateInstanceTimestamp]],"#.######")</f>
        <v>On42182.068414</v>
      </c>
      <c r="G6156" s="3">
        <f ca="1">IF(Sense_data[[#This Row],[a_1State]]="Off",RANDBETWEEN(off_min,off_max),RANDBETWEEN(on_min,on_max))/sr_div</f>
        <v>5.7</v>
      </c>
      <c r="H6156" s="3">
        <v>5.8</v>
      </c>
      <c r="I6156" s="3">
        <f>IF(HOUR(Sense_data[[#This Row],[SysTimeStamp]])&lt;12,I6155+$B$14,I6155-$B$14)</f>
        <v>16.421064814815946</v>
      </c>
    </row>
    <row r="6157" spans="1:9" x14ac:dyDescent="0.2">
      <c r="A6157" t="s">
        <v>20</v>
      </c>
      <c r="B6157" t="s">
        <v>22</v>
      </c>
      <c r="C6157" s="6">
        <f t="shared" si="100"/>
        <v>42182.071064831427</v>
      </c>
      <c r="D6157" t="s">
        <v>23</v>
      </c>
      <c r="E6157" s="6">
        <f>IF(Sense_data[[#This Row],[a_1State]]=D6156,E6156,Sense_data[[#This Row],[SysTimeStamp]])</f>
        <v>42182.068414367845</v>
      </c>
      <c r="F6157" s="3" t="str">
        <f>Sense_data[[#This Row],[a_1State]]&amp;TEXT(Sense_data[[#This Row],[StateInstanceTimestamp]],"#.######")</f>
        <v>On42182.068414</v>
      </c>
      <c r="G6157" s="3">
        <f ca="1">IF(Sense_data[[#This Row],[a_1State]]="Off",RANDBETWEEN(off_min,off_max),RANDBETWEEN(on_min,on_max))/sr_div</f>
        <v>5.0999999999999996</v>
      </c>
      <c r="H6157" s="3">
        <v>4.4000000000000004</v>
      </c>
      <c r="I6157" s="3">
        <f>IF(HOUR(Sense_data[[#This Row],[SysTimeStamp]])&lt;12,I6156+$B$14,I6156-$B$14)</f>
        <v>16.421296296297427</v>
      </c>
    </row>
    <row r="6158" spans="1:9" x14ac:dyDescent="0.2">
      <c r="A6158" t="s">
        <v>20</v>
      </c>
      <c r="B6158" t="s">
        <v>22</v>
      </c>
      <c r="C6158" s="6">
        <f t="shared" si="100"/>
        <v>42182.071076405504</v>
      </c>
      <c r="D6158" t="s">
        <v>23</v>
      </c>
      <c r="E6158" s="6">
        <f>IF(Sense_data[[#This Row],[a_1State]]=D6157,E6157,Sense_data[[#This Row],[SysTimeStamp]])</f>
        <v>42182.068414367845</v>
      </c>
      <c r="F6158" s="3" t="str">
        <f>Sense_data[[#This Row],[a_1State]]&amp;TEXT(Sense_data[[#This Row],[StateInstanceTimestamp]],"#.######")</f>
        <v>On42182.068414</v>
      </c>
      <c r="G6158" s="3">
        <f ca="1">IF(Sense_data[[#This Row],[a_1State]]="Off",RANDBETWEEN(off_min,off_max),RANDBETWEEN(on_min,on_max))/sr_div</f>
        <v>5.0999999999999996</v>
      </c>
      <c r="H6158" s="3">
        <v>5.3</v>
      </c>
      <c r="I6158" s="3">
        <f>IF(HOUR(Sense_data[[#This Row],[SysTimeStamp]])&lt;12,I6157+$B$14,I6157-$B$14)</f>
        <v>16.421527777778909</v>
      </c>
    </row>
    <row r="6159" spans="1:9" x14ac:dyDescent="0.2">
      <c r="A6159" t="s">
        <v>20</v>
      </c>
      <c r="B6159" t="s">
        <v>22</v>
      </c>
      <c r="C6159" s="6">
        <f t="shared" si="100"/>
        <v>42182.071087979581</v>
      </c>
      <c r="D6159" t="s">
        <v>23</v>
      </c>
      <c r="E6159" s="6">
        <f>IF(Sense_data[[#This Row],[a_1State]]=D6158,E6158,Sense_data[[#This Row],[SysTimeStamp]])</f>
        <v>42182.068414367845</v>
      </c>
      <c r="F6159" s="3" t="str">
        <f>Sense_data[[#This Row],[a_1State]]&amp;TEXT(Sense_data[[#This Row],[StateInstanceTimestamp]],"#.######")</f>
        <v>On42182.068414</v>
      </c>
      <c r="G6159" s="3">
        <f ca="1">IF(Sense_data[[#This Row],[a_1State]]="Off",RANDBETWEEN(off_min,off_max),RANDBETWEEN(on_min,on_max))/sr_div</f>
        <v>3.3</v>
      </c>
      <c r="H6159" s="3">
        <v>5.4</v>
      </c>
      <c r="I6159" s="3">
        <f>IF(HOUR(Sense_data[[#This Row],[SysTimeStamp]])&lt;12,I6158+$B$14,I6158-$B$14)</f>
        <v>16.421759259260391</v>
      </c>
    </row>
    <row r="6160" spans="1:9" x14ac:dyDescent="0.2">
      <c r="A6160" t="s">
        <v>20</v>
      </c>
      <c r="B6160" t="s">
        <v>22</v>
      </c>
      <c r="C6160" s="6">
        <f t="shared" si="100"/>
        <v>42182.071099553657</v>
      </c>
      <c r="D6160" t="s">
        <v>23</v>
      </c>
      <c r="E6160" s="6">
        <f>IF(Sense_data[[#This Row],[a_1State]]=D6159,E6159,Sense_data[[#This Row],[SysTimeStamp]])</f>
        <v>42182.068414367845</v>
      </c>
      <c r="F6160" s="3" t="str">
        <f>Sense_data[[#This Row],[a_1State]]&amp;TEXT(Sense_data[[#This Row],[StateInstanceTimestamp]],"#.######")</f>
        <v>On42182.068414</v>
      </c>
      <c r="G6160" s="3">
        <f ca="1">IF(Sense_data[[#This Row],[a_1State]]="Off",RANDBETWEEN(off_min,off_max),RANDBETWEEN(on_min,on_max))/sr_div</f>
        <v>3</v>
      </c>
      <c r="H6160" s="3">
        <v>3.6</v>
      </c>
      <c r="I6160" s="3">
        <f>IF(HOUR(Sense_data[[#This Row],[SysTimeStamp]])&lt;12,I6159+$B$14,I6159-$B$14)</f>
        <v>16.421990740741872</v>
      </c>
    </row>
    <row r="6161" spans="1:9" x14ac:dyDescent="0.2">
      <c r="A6161" t="s">
        <v>20</v>
      </c>
      <c r="B6161" t="s">
        <v>22</v>
      </c>
      <c r="C6161" s="6">
        <f t="shared" si="100"/>
        <v>42182.071111127734</v>
      </c>
      <c r="D6161" t="s">
        <v>23</v>
      </c>
      <c r="E6161" s="6">
        <f>IF(Sense_data[[#This Row],[a_1State]]=D6160,E6160,Sense_data[[#This Row],[SysTimeStamp]])</f>
        <v>42182.068414367845</v>
      </c>
      <c r="F6161" s="3" t="str">
        <f>Sense_data[[#This Row],[a_1State]]&amp;TEXT(Sense_data[[#This Row],[StateInstanceTimestamp]],"#.######")</f>
        <v>On42182.068414</v>
      </c>
      <c r="G6161" s="3">
        <f ca="1">IF(Sense_data[[#This Row],[a_1State]]="Off",RANDBETWEEN(off_min,off_max),RANDBETWEEN(on_min,on_max))/sr_div</f>
        <v>5.6</v>
      </c>
      <c r="H6161" s="3">
        <v>5.6</v>
      </c>
      <c r="I6161" s="3">
        <f>IF(HOUR(Sense_data[[#This Row],[SysTimeStamp]])&lt;12,I6160+$B$14,I6160-$B$14)</f>
        <v>16.422222222223354</v>
      </c>
    </row>
    <row r="6162" spans="1:9" x14ac:dyDescent="0.2">
      <c r="A6162" t="s">
        <v>20</v>
      </c>
      <c r="B6162" t="s">
        <v>22</v>
      </c>
      <c r="C6162" s="6">
        <f t="shared" si="100"/>
        <v>42182.071122701811</v>
      </c>
      <c r="D6162" t="s">
        <v>23</v>
      </c>
      <c r="E6162" s="6">
        <f>IF(Sense_data[[#This Row],[a_1State]]=D6161,E6161,Sense_data[[#This Row],[SysTimeStamp]])</f>
        <v>42182.068414367845</v>
      </c>
      <c r="F6162" s="3" t="str">
        <f>Sense_data[[#This Row],[a_1State]]&amp;TEXT(Sense_data[[#This Row],[StateInstanceTimestamp]],"#.######")</f>
        <v>On42182.068414</v>
      </c>
      <c r="G6162" s="3">
        <f ca="1">IF(Sense_data[[#This Row],[a_1State]]="Off",RANDBETWEEN(off_min,off_max),RANDBETWEEN(on_min,on_max))/sr_div</f>
        <v>5.3</v>
      </c>
      <c r="H6162" s="3">
        <v>5.5</v>
      </c>
      <c r="I6162" s="3">
        <f>IF(HOUR(Sense_data[[#This Row],[SysTimeStamp]])&lt;12,I6161+$B$14,I6161-$B$14)</f>
        <v>16.422453703704836</v>
      </c>
    </row>
    <row r="6163" spans="1:9" x14ac:dyDescent="0.2">
      <c r="A6163" t="s">
        <v>20</v>
      </c>
      <c r="B6163" t="s">
        <v>22</v>
      </c>
      <c r="C6163" s="6">
        <f t="shared" si="100"/>
        <v>42182.071134275888</v>
      </c>
      <c r="D6163" t="s">
        <v>23</v>
      </c>
      <c r="E6163" s="6">
        <f>IF(Sense_data[[#This Row],[a_1State]]=D6162,E6162,Sense_data[[#This Row],[SysTimeStamp]])</f>
        <v>42182.068414367845</v>
      </c>
      <c r="F6163" s="3" t="str">
        <f>Sense_data[[#This Row],[a_1State]]&amp;TEXT(Sense_data[[#This Row],[StateInstanceTimestamp]],"#.######")</f>
        <v>On42182.068414</v>
      </c>
      <c r="G6163" s="3">
        <f ca="1">IF(Sense_data[[#This Row],[a_1State]]="Off",RANDBETWEEN(off_min,off_max),RANDBETWEEN(on_min,on_max))/sr_div</f>
        <v>4.8</v>
      </c>
      <c r="H6163" s="3">
        <v>6</v>
      </c>
      <c r="I6163" s="3">
        <f>IF(HOUR(Sense_data[[#This Row],[SysTimeStamp]])&lt;12,I6162+$B$14,I6162-$B$14)</f>
        <v>16.422685185186317</v>
      </c>
    </row>
    <row r="6164" spans="1:9" x14ac:dyDescent="0.2">
      <c r="A6164" t="s">
        <v>20</v>
      </c>
      <c r="B6164" t="s">
        <v>22</v>
      </c>
      <c r="C6164" s="6">
        <f t="shared" si="100"/>
        <v>42182.071145849965</v>
      </c>
      <c r="D6164" t="s">
        <v>23</v>
      </c>
      <c r="E6164" s="6">
        <f>IF(Sense_data[[#This Row],[a_1State]]=D6163,E6163,Sense_data[[#This Row],[SysTimeStamp]])</f>
        <v>42182.068414367845</v>
      </c>
      <c r="F6164" s="3" t="str">
        <f>Sense_data[[#This Row],[a_1State]]&amp;TEXT(Sense_data[[#This Row],[StateInstanceTimestamp]],"#.######")</f>
        <v>On42182.068414</v>
      </c>
      <c r="G6164" s="3">
        <f ca="1">IF(Sense_data[[#This Row],[a_1State]]="Off",RANDBETWEEN(off_min,off_max),RANDBETWEEN(on_min,on_max))/sr_div</f>
        <v>4</v>
      </c>
      <c r="H6164" s="3">
        <v>5.2</v>
      </c>
      <c r="I6164" s="3">
        <f>IF(HOUR(Sense_data[[#This Row],[SysTimeStamp]])&lt;12,I6163+$B$14,I6163-$B$14)</f>
        <v>16.422916666667799</v>
      </c>
    </row>
    <row r="6165" spans="1:9" x14ac:dyDescent="0.2">
      <c r="A6165" t="s">
        <v>20</v>
      </c>
      <c r="B6165" t="s">
        <v>22</v>
      </c>
      <c r="C6165" s="6">
        <f t="shared" si="100"/>
        <v>42182.071157424041</v>
      </c>
      <c r="D6165" t="s">
        <v>23</v>
      </c>
      <c r="E6165" s="6">
        <f>IF(Sense_data[[#This Row],[a_1State]]=D6164,E6164,Sense_data[[#This Row],[SysTimeStamp]])</f>
        <v>42182.068414367845</v>
      </c>
      <c r="F6165" s="3" t="str">
        <f>Sense_data[[#This Row],[a_1State]]&amp;TEXT(Sense_data[[#This Row],[StateInstanceTimestamp]],"#.######")</f>
        <v>On42182.068414</v>
      </c>
      <c r="G6165" s="3">
        <f ca="1">IF(Sense_data[[#This Row],[a_1State]]="Off",RANDBETWEEN(off_min,off_max),RANDBETWEEN(on_min,on_max))/sr_div</f>
        <v>3.9</v>
      </c>
      <c r="H6165" s="3">
        <v>5.3</v>
      </c>
      <c r="I6165" s="3">
        <f>IF(HOUR(Sense_data[[#This Row],[SysTimeStamp]])&lt;12,I6164+$B$14,I6164-$B$14)</f>
        <v>16.423148148149281</v>
      </c>
    </row>
    <row r="6166" spans="1:9" x14ac:dyDescent="0.2">
      <c r="A6166" t="s">
        <v>20</v>
      </c>
      <c r="B6166" t="s">
        <v>22</v>
      </c>
      <c r="C6166" s="6">
        <f t="shared" si="100"/>
        <v>42182.071168998118</v>
      </c>
      <c r="D6166" t="s">
        <v>23</v>
      </c>
      <c r="E6166" s="6">
        <f>IF(Sense_data[[#This Row],[a_1State]]=D6165,E6165,Sense_data[[#This Row],[SysTimeStamp]])</f>
        <v>42182.068414367845</v>
      </c>
      <c r="F6166" s="3" t="str">
        <f>Sense_data[[#This Row],[a_1State]]&amp;TEXT(Sense_data[[#This Row],[StateInstanceTimestamp]],"#.######")</f>
        <v>On42182.068414</v>
      </c>
      <c r="G6166" s="3">
        <f ca="1">IF(Sense_data[[#This Row],[a_1State]]="Off",RANDBETWEEN(off_min,off_max),RANDBETWEEN(on_min,on_max))/sr_div</f>
        <v>3.9</v>
      </c>
      <c r="H6166" s="3">
        <v>3.1</v>
      </c>
      <c r="I6166" s="3">
        <f>IF(HOUR(Sense_data[[#This Row],[SysTimeStamp]])&lt;12,I6165+$B$14,I6165-$B$14)</f>
        <v>16.423379629630762</v>
      </c>
    </row>
    <row r="6167" spans="1:9" x14ac:dyDescent="0.2">
      <c r="A6167" t="s">
        <v>20</v>
      </c>
      <c r="B6167" t="s">
        <v>22</v>
      </c>
      <c r="C6167" s="6">
        <f t="shared" si="100"/>
        <v>42182.071180572195</v>
      </c>
      <c r="D6167" t="s">
        <v>23</v>
      </c>
      <c r="E6167" s="6">
        <f>IF(Sense_data[[#This Row],[a_1State]]=D6166,E6166,Sense_data[[#This Row],[SysTimeStamp]])</f>
        <v>42182.068414367845</v>
      </c>
      <c r="F6167" s="3" t="str">
        <f>Sense_data[[#This Row],[a_1State]]&amp;TEXT(Sense_data[[#This Row],[StateInstanceTimestamp]],"#.######")</f>
        <v>On42182.068414</v>
      </c>
      <c r="G6167" s="3">
        <f ca="1">IF(Sense_data[[#This Row],[a_1State]]="Off",RANDBETWEEN(off_min,off_max),RANDBETWEEN(on_min,on_max))/sr_div</f>
        <v>5</v>
      </c>
      <c r="H6167" s="3">
        <v>5.7</v>
      </c>
      <c r="I6167" s="3">
        <f>IF(HOUR(Sense_data[[#This Row],[SysTimeStamp]])&lt;12,I6166+$B$14,I6166-$B$14)</f>
        <v>16.423611111112244</v>
      </c>
    </row>
    <row r="6168" spans="1:9" x14ac:dyDescent="0.2">
      <c r="A6168" t="s">
        <v>20</v>
      </c>
      <c r="B6168" t="s">
        <v>22</v>
      </c>
      <c r="C6168" s="6">
        <f t="shared" si="100"/>
        <v>42182.071192146272</v>
      </c>
      <c r="D6168" t="s">
        <v>23</v>
      </c>
      <c r="E6168" s="6">
        <f>IF(Sense_data[[#This Row],[a_1State]]=D6167,E6167,Sense_data[[#This Row],[SysTimeStamp]])</f>
        <v>42182.068414367845</v>
      </c>
      <c r="F6168" s="3" t="str">
        <f>Sense_data[[#This Row],[a_1State]]&amp;TEXT(Sense_data[[#This Row],[StateInstanceTimestamp]],"#.######")</f>
        <v>On42182.068414</v>
      </c>
      <c r="G6168" s="3">
        <f ca="1">IF(Sense_data[[#This Row],[a_1State]]="Off",RANDBETWEEN(off_min,off_max),RANDBETWEEN(on_min,on_max))/sr_div</f>
        <v>5.9</v>
      </c>
      <c r="H6168" s="3">
        <v>3.4</v>
      </c>
      <c r="I6168" s="3">
        <f>IF(HOUR(Sense_data[[#This Row],[SysTimeStamp]])&lt;12,I6167+$B$14,I6167-$B$14)</f>
        <v>16.423842592593726</v>
      </c>
    </row>
    <row r="6169" spans="1:9" x14ac:dyDescent="0.2">
      <c r="A6169" t="s">
        <v>20</v>
      </c>
      <c r="B6169" t="s">
        <v>22</v>
      </c>
      <c r="C6169" s="6">
        <f t="shared" si="100"/>
        <v>42182.071203720348</v>
      </c>
      <c r="D6169" t="s">
        <v>23</v>
      </c>
      <c r="E6169" s="6">
        <f>IF(Sense_data[[#This Row],[a_1State]]=D6168,E6168,Sense_data[[#This Row],[SysTimeStamp]])</f>
        <v>42182.068414367845</v>
      </c>
      <c r="F6169" s="3" t="str">
        <f>Sense_data[[#This Row],[a_1State]]&amp;TEXT(Sense_data[[#This Row],[StateInstanceTimestamp]],"#.######")</f>
        <v>On42182.068414</v>
      </c>
      <c r="G6169" s="3">
        <f ca="1">IF(Sense_data[[#This Row],[a_1State]]="Off",RANDBETWEEN(off_min,off_max),RANDBETWEEN(on_min,on_max))/sr_div</f>
        <v>5.0999999999999996</v>
      </c>
      <c r="H6169" s="3">
        <v>4.5</v>
      </c>
      <c r="I6169" s="3">
        <f>IF(HOUR(Sense_data[[#This Row],[SysTimeStamp]])&lt;12,I6168+$B$14,I6168-$B$14)</f>
        <v>16.424074074075207</v>
      </c>
    </row>
    <row r="6170" spans="1:9" x14ac:dyDescent="0.2">
      <c r="A6170" t="s">
        <v>20</v>
      </c>
      <c r="B6170" t="s">
        <v>22</v>
      </c>
      <c r="C6170" s="6">
        <f t="shared" si="100"/>
        <v>42182.071215294425</v>
      </c>
      <c r="D6170" t="s">
        <v>23</v>
      </c>
      <c r="E6170" s="6">
        <f>IF(Sense_data[[#This Row],[a_1State]]=D6169,E6169,Sense_data[[#This Row],[SysTimeStamp]])</f>
        <v>42182.068414367845</v>
      </c>
      <c r="F6170" s="3" t="str">
        <f>Sense_data[[#This Row],[a_1State]]&amp;TEXT(Sense_data[[#This Row],[StateInstanceTimestamp]],"#.######")</f>
        <v>On42182.068414</v>
      </c>
      <c r="G6170" s="3">
        <f ca="1">IF(Sense_data[[#This Row],[a_1State]]="Off",RANDBETWEEN(off_min,off_max),RANDBETWEEN(on_min,on_max))/sr_div</f>
        <v>3.3</v>
      </c>
      <c r="H6170" s="3">
        <v>3.3</v>
      </c>
      <c r="I6170" s="3">
        <f>IF(HOUR(Sense_data[[#This Row],[SysTimeStamp]])&lt;12,I6169+$B$14,I6169-$B$14)</f>
        <v>16.424305555556689</v>
      </c>
    </row>
    <row r="6171" spans="1:9" x14ac:dyDescent="0.2">
      <c r="A6171" t="s">
        <v>20</v>
      </c>
      <c r="B6171" t="s">
        <v>22</v>
      </c>
      <c r="C6171" s="6">
        <f t="shared" si="100"/>
        <v>42182.071226868502</v>
      </c>
      <c r="D6171" t="s">
        <v>23</v>
      </c>
      <c r="E6171" s="6">
        <f>IF(Sense_data[[#This Row],[a_1State]]=D6170,E6170,Sense_data[[#This Row],[SysTimeStamp]])</f>
        <v>42182.068414367845</v>
      </c>
      <c r="F6171" s="3" t="str">
        <f>Sense_data[[#This Row],[a_1State]]&amp;TEXT(Sense_data[[#This Row],[StateInstanceTimestamp]],"#.######")</f>
        <v>On42182.068414</v>
      </c>
      <c r="G6171" s="3">
        <f ca="1">IF(Sense_data[[#This Row],[a_1State]]="Off",RANDBETWEEN(off_min,off_max),RANDBETWEEN(on_min,on_max))/sr_div</f>
        <v>5</v>
      </c>
      <c r="H6171" s="3">
        <v>4.0999999999999996</v>
      </c>
      <c r="I6171" s="3">
        <f>IF(HOUR(Sense_data[[#This Row],[SysTimeStamp]])&lt;12,I6170+$B$14,I6170-$B$14)</f>
        <v>16.424537037038171</v>
      </c>
    </row>
    <row r="6172" spans="1:9" x14ac:dyDescent="0.2">
      <c r="A6172" t="s">
        <v>20</v>
      </c>
      <c r="B6172" t="s">
        <v>22</v>
      </c>
      <c r="C6172" s="6">
        <f t="shared" si="100"/>
        <v>42182.071238442579</v>
      </c>
      <c r="D6172" t="s">
        <v>23</v>
      </c>
      <c r="E6172" s="6">
        <f>IF(Sense_data[[#This Row],[a_1State]]=D6171,E6171,Sense_data[[#This Row],[SysTimeStamp]])</f>
        <v>42182.068414367845</v>
      </c>
      <c r="F6172" s="3" t="str">
        <f>Sense_data[[#This Row],[a_1State]]&amp;TEXT(Sense_data[[#This Row],[StateInstanceTimestamp]],"#.######")</f>
        <v>On42182.068414</v>
      </c>
      <c r="G6172" s="3">
        <f ca="1">IF(Sense_data[[#This Row],[a_1State]]="Off",RANDBETWEEN(off_min,off_max),RANDBETWEEN(on_min,on_max))/sr_div</f>
        <v>4.0999999999999996</v>
      </c>
      <c r="H6172" s="3">
        <v>4.3</v>
      </c>
      <c r="I6172" s="3">
        <f>IF(HOUR(Sense_data[[#This Row],[SysTimeStamp]])&lt;12,I6171+$B$14,I6171-$B$14)</f>
        <v>16.424768518519652</v>
      </c>
    </row>
    <row r="6173" spans="1:9" x14ac:dyDescent="0.2">
      <c r="A6173" t="s">
        <v>20</v>
      </c>
      <c r="B6173" t="s">
        <v>22</v>
      </c>
      <c r="C6173" s="6">
        <f t="shared" si="100"/>
        <v>42182.071250016656</v>
      </c>
      <c r="D6173" t="s">
        <v>23</v>
      </c>
      <c r="E6173" s="6">
        <f>IF(Sense_data[[#This Row],[a_1State]]=D6172,E6172,Sense_data[[#This Row],[SysTimeStamp]])</f>
        <v>42182.068414367845</v>
      </c>
      <c r="F6173" s="3" t="str">
        <f>Sense_data[[#This Row],[a_1State]]&amp;TEXT(Sense_data[[#This Row],[StateInstanceTimestamp]],"#.######")</f>
        <v>On42182.068414</v>
      </c>
      <c r="G6173" s="3">
        <f ca="1">IF(Sense_data[[#This Row],[a_1State]]="Off",RANDBETWEEN(off_min,off_max),RANDBETWEEN(on_min,on_max))/sr_div</f>
        <v>3.6</v>
      </c>
      <c r="H6173" s="3">
        <v>5.8</v>
      </c>
      <c r="I6173" s="3">
        <f>IF(HOUR(Sense_data[[#This Row],[SysTimeStamp]])&lt;12,I6172+$B$14,I6172-$B$14)</f>
        <v>16.425000000001134</v>
      </c>
    </row>
    <row r="6174" spans="1:9" x14ac:dyDescent="0.2">
      <c r="A6174" t="s">
        <v>20</v>
      </c>
      <c r="B6174" t="s">
        <v>22</v>
      </c>
      <c r="C6174" s="6">
        <f t="shared" si="100"/>
        <v>42182.071261590732</v>
      </c>
      <c r="D6174" t="s">
        <v>23</v>
      </c>
      <c r="E6174" s="6">
        <f>IF(Sense_data[[#This Row],[a_1State]]=D6173,E6173,Sense_data[[#This Row],[SysTimeStamp]])</f>
        <v>42182.068414367845</v>
      </c>
      <c r="F6174" s="3" t="str">
        <f>Sense_data[[#This Row],[a_1State]]&amp;TEXT(Sense_data[[#This Row],[StateInstanceTimestamp]],"#.######")</f>
        <v>On42182.068414</v>
      </c>
      <c r="G6174" s="3">
        <f ca="1">IF(Sense_data[[#This Row],[a_1State]]="Off",RANDBETWEEN(off_min,off_max),RANDBETWEEN(on_min,on_max))/sr_div</f>
        <v>4.0999999999999996</v>
      </c>
      <c r="H6174" s="3">
        <v>4</v>
      </c>
      <c r="I6174" s="3">
        <f>IF(HOUR(Sense_data[[#This Row],[SysTimeStamp]])&lt;12,I6173+$B$14,I6173-$B$14)</f>
        <v>16.425231481482616</v>
      </c>
    </row>
    <row r="6175" spans="1:9" x14ac:dyDescent="0.2">
      <c r="A6175" t="s">
        <v>20</v>
      </c>
      <c r="B6175" t="s">
        <v>22</v>
      </c>
      <c r="C6175" s="6">
        <f t="shared" si="100"/>
        <v>42182.071273164809</v>
      </c>
      <c r="D6175" t="s">
        <v>23</v>
      </c>
      <c r="E6175" s="6">
        <f>IF(Sense_data[[#This Row],[a_1State]]=D6174,E6174,Sense_data[[#This Row],[SysTimeStamp]])</f>
        <v>42182.068414367845</v>
      </c>
      <c r="F6175" s="3" t="str">
        <f>Sense_data[[#This Row],[a_1State]]&amp;TEXT(Sense_data[[#This Row],[StateInstanceTimestamp]],"#.######")</f>
        <v>On42182.068414</v>
      </c>
      <c r="G6175" s="3">
        <f ca="1">IF(Sense_data[[#This Row],[a_1State]]="Off",RANDBETWEEN(off_min,off_max),RANDBETWEEN(on_min,on_max))/sr_div</f>
        <v>5</v>
      </c>
      <c r="H6175" s="3">
        <v>4.5</v>
      </c>
      <c r="I6175" s="3">
        <f>IF(HOUR(Sense_data[[#This Row],[SysTimeStamp]])&lt;12,I6174+$B$14,I6174-$B$14)</f>
        <v>16.425462962964097</v>
      </c>
    </row>
    <row r="6176" spans="1:9" x14ac:dyDescent="0.2">
      <c r="A6176" t="s">
        <v>20</v>
      </c>
      <c r="B6176" t="s">
        <v>22</v>
      </c>
      <c r="C6176" s="6">
        <f t="shared" si="100"/>
        <v>42182.071284738886</v>
      </c>
      <c r="D6176" t="s">
        <v>23</v>
      </c>
      <c r="E6176" s="6">
        <f>IF(Sense_data[[#This Row],[a_1State]]=D6175,E6175,Sense_data[[#This Row],[SysTimeStamp]])</f>
        <v>42182.068414367845</v>
      </c>
      <c r="F6176" s="3" t="str">
        <f>Sense_data[[#This Row],[a_1State]]&amp;TEXT(Sense_data[[#This Row],[StateInstanceTimestamp]],"#.######")</f>
        <v>On42182.068414</v>
      </c>
      <c r="G6176" s="3">
        <f ca="1">IF(Sense_data[[#This Row],[a_1State]]="Off",RANDBETWEEN(off_min,off_max),RANDBETWEEN(on_min,on_max))/sr_div</f>
        <v>4.4000000000000004</v>
      </c>
      <c r="H6176" s="3">
        <v>4.5999999999999996</v>
      </c>
      <c r="I6176" s="3">
        <f>IF(HOUR(Sense_data[[#This Row],[SysTimeStamp]])&lt;12,I6175+$B$14,I6175-$B$14)</f>
        <v>16.425694444445579</v>
      </c>
    </row>
    <row r="6177" spans="1:9" x14ac:dyDescent="0.2">
      <c r="A6177" t="s">
        <v>20</v>
      </c>
      <c r="B6177" t="s">
        <v>22</v>
      </c>
      <c r="C6177" s="6">
        <f t="shared" si="100"/>
        <v>42182.071296312963</v>
      </c>
      <c r="D6177" t="s">
        <v>23</v>
      </c>
      <c r="E6177" s="6">
        <f>IF(Sense_data[[#This Row],[a_1State]]=D6176,E6176,Sense_data[[#This Row],[SysTimeStamp]])</f>
        <v>42182.068414367845</v>
      </c>
      <c r="F6177" s="3" t="str">
        <f>Sense_data[[#This Row],[a_1State]]&amp;TEXT(Sense_data[[#This Row],[StateInstanceTimestamp]],"#.######")</f>
        <v>On42182.068414</v>
      </c>
      <c r="G6177" s="3">
        <f ca="1">IF(Sense_data[[#This Row],[a_1State]]="Off",RANDBETWEEN(off_min,off_max),RANDBETWEEN(on_min,on_max))/sr_div</f>
        <v>3.6</v>
      </c>
      <c r="H6177" s="3">
        <v>4.9000000000000004</v>
      </c>
      <c r="I6177" s="3">
        <f>IF(HOUR(Sense_data[[#This Row],[SysTimeStamp]])&lt;12,I6176+$B$14,I6176-$B$14)</f>
        <v>16.425925925927061</v>
      </c>
    </row>
    <row r="6178" spans="1:9" x14ac:dyDescent="0.2">
      <c r="A6178" t="s">
        <v>20</v>
      </c>
      <c r="B6178" t="s">
        <v>22</v>
      </c>
      <c r="C6178" s="6">
        <f t="shared" si="100"/>
        <v>42182.071307887039</v>
      </c>
      <c r="D6178" t="s">
        <v>23</v>
      </c>
      <c r="E6178" s="6">
        <f>IF(Sense_data[[#This Row],[a_1State]]=D6177,E6177,Sense_data[[#This Row],[SysTimeStamp]])</f>
        <v>42182.068414367845</v>
      </c>
      <c r="F6178" s="3" t="str">
        <f>Sense_data[[#This Row],[a_1State]]&amp;TEXT(Sense_data[[#This Row],[StateInstanceTimestamp]],"#.######")</f>
        <v>On42182.068414</v>
      </c>
      <c r="G6178" s="3">
        <f ca="1">IF(Sense_data[[#This Row],[a_1State]]="Off",RANDBETWEEN(off_min,off_max),RANDBETWEEN(on_min,on_max))/sr_div</f>
        <v>5</v>
      </c>
      <c r="H6178" s="3">
        <v>6</v>
      </c>
      <c r="I6178" s="3">
        <f>IF(HOUR(Sense_data[[#This Row],[SysTimeStamp]])&lt;12,I6177+$B$14,I6177-$B$14)</f>
        <v>16.426157407408542</v>
      </c>
    </row>
    <row r="6179" spans="1:9" x14ac:dyDescent="0.2">
      <c r="A6179" t="s">
        <v>20</v>
      </c>
      <c r="B6179" t="s">
        <v>22</v>
      </c>
      <c r="C6179" s="6">
        <f t="shared" si="100"/>
        <v>42182.071319461116</v>
      </c>
      <c r="D6179" t="s">
        <v>23</v>
      </c>
      <c r="E6179" s="6">
        <f>IF(Sense_data[[#This Row],[a_1State]]=D6178,E6178,Sense_data[[#This Row],[SysTimeStamp]])</f>
        <v>42182.068414367845</v>
      </c>
      <c r="F6179" s="3" t="str">
        <f>Sense_data[[#This Row],[a_1State]]&amp;TEXT(Sense_data[[#This Row],[StateInstanceTimestamp]],"#.######")</f>
        <v>On42182.068414</v>
      </c>
      <c r="G6179" s="3">
        <f ca="1">IF(Sense_data[[#This Row],[a_1State]]="Off",RANDBETWEEN(off_min,off_max),RANDBETWEEN(on_min,on_max))/sr_div</f>
        <v>3.2</v>
      </c>
      <c r="H6179" s="3">
        <v>5.7</v>
      </c>
      <c r="I6179" s="3">
        <f>IF(HOUR(Sense_data[[#This Row],[SysTimeStamp]])&lt;12,I6178+$B$14,I6178-$B$14)</f>
        <v>16.426388888890024</v>
      </c>
    </row>
    <row r="6180" spans="1:9" x14ac:dyDescent="0.2">
      <c r="A6180" t="s">
        <v>20</v>
      </c>
      <c r="B6180" t="s">
        <v>22</v>
      </c>
      <c r="C6180" s="6">
        <f t="shared" si="100"/>
        <v>42182.071331035193</v>
      </c>
      <c r="D6180" t="s">
        <v>23</v>
      </c>
      <c r="E6180" s="6">
        <f>IF(Sense_data[[#This Row],[a_1State]]=D6179,E6179,Sense_data[[#This Row],[SysTimeStamp]])</f>
        <v>42182.068414367845</v>
      </c>
      <c r="F6180" s="3" t="str">
        <f>Sense_data[[#This Row],[a_1State]]&amp;TEXT(Sense_data[[#This Row],[StateInstanceTimestamp]],"#.######")</f>
        <v>On42182.068414</v>
      </c>
      <c r="G6180" s="3">
        <f ca="1">IF(Sense_data[[#This Row],[a_1State]]="Off",RANDBETWEEN(off_min,off_max),RANDBETWEEN(on_min,on_max))/sr_div</f>
        <v>3.8</v>
      </c>
      <c r="H6180" s="3">
        <v>5.0999999999999996</v>
      </c>
      <c r="I6180" s="3">
        <f>IF(HOUR(Sense_data[[#This Row],[SysTimeStamp]])&lt;12,I6179+$B$14,I6179-$B$14)</f>
        <v>16.426620370371506</v>
      </c>
    </row>
    <row r="6181" spans="1:9" x14ac:dyDescent="0.2">
      <c r="A6181" t="s">
        <v>20</v>
      </c>
      <c r="B6181" t="s">
        <v>22</v>
      </c>
      <c r="C6181" s="6">
        <f t="shared" si="100"/>
        <v>42182.07134260927</v>
      </c>
      <c r="D6181" t="s">
        <v>23</v>
      </c>
      <c r="E6181" s="6">
        <f>IF(Sense_data[[#This Row],[a_1State]]=D6180,E6180,Sense_data[[#This Row],[SysTimeStamp]])</f>
        <v>42182.068414367845</v>
      </c>
      <c r="F6181" s="3" t="str">
        <f>Sense_data[[#This Row],[a_1State]]&amp;TEXT(Sense_data[[#This Row],[StateInstanceTimestamp]],"#.######")</f>
        <v>On42182.068414</v>
      </c>
      <c r="G6181" s="3">
        <f ca="1">IF(Sense_data[[#This Row],[a_1State]]="Off",RANDBETWEEN(off_min,off_max),RANDBETWEEN(on_min,on_max))/sr_div</f>
        <v>5.7</v>
      </c>
      <c r="H6181" s="3">
        <v>5.2</v>
      </c>
      <c r="I6181" s="3">
        <f>IF(HOUR(Sense_data[[#This Row],[SysTimeStamp]])&lt;12,I6180+$B$14,I6180-$B$14)</f>
        <v>16.426851851852987</v>
      </c>
    </row>
    <row r="6182" spans="1:9" x14ac:dyDescent="0.2">
      <c r="A6182" t="s">
        <v>20</v>
      </c>
      <c r="B6182" t="s">
        <v>22</v>
      </c>
      <c r="C6182" s="6">
        <f t="shared" si="100"/>
        <v>42182.071354183347</v>
      </c>
      <c r="D6182" t="s">
        <v>23</v>
      </c>
      <c r="E6182" s="6">
        <f>IF(Sense_data[[#This Row],[a_1State]]=D6181,E6181,Sense_data[[#This Row],[SysTimeStamp]])</f>
        <v>42182.068414367845</v>
      </c>
      <c r="F6182" s="3" t="str">
        <f>Sense_data[[#This Row],[a_1State]]&amp;TEXT(Sense_data[[#This Row],[StateInstanceTimestamp]],"#.######")</f>
        <v>On42182.068414</v>
      </c>
      <c r="G6182" s="3">
        <f ca="1">IF(Sense_data[[#This Row],[a_1State]]="Off",RANDBETWEEN(off_min,off_max),RANDBETWEEN(on_min,on_max))/sr_div</f>
        <v>3</v>
      </c>
      <c r="H6182" s="3">
        <v>5.3</v>
      </c>
      <c r="I6182" s="3">
        <f>IF(HOUR(Sense_data[[#This Row],[SysTimeStamp]])&lt;12,I6181+$B$14,I6181-$B$14)</f>
        <v>16.427083333334469</v>
      </c>
    </row>
    <row r="6183" spans="1:9" x14ac:dyDescent="0.2">
      <c r="A6183" t="s">
        <v>20</v>
      </c>
      <c r="B6183" t="s">
        <v>22</v>
      </c>
      <c r="C6183" s="6">
        <f t="shared" si="100"/>
        <v>42182.071365757423</v>
      </c>
      <c r="D6183" t="s">
        <v>23</v>
      </c>
      <c r="E6183" s="6">
        <f>IF(Sense_data[[#This Row],[a_1State]]=D6182,E6182,Sense_data[[#This Row],[SysTimeStamp]])</f>
        <v>42182.068414367845</v>
      </c>
      <c r="F6183" s="3" t="str">
        <f>Sense_data[[#This Row],[a_1State]]&amp;TEXT(Sense_data[[#This Row],[StateInstanceTimestamp]],"#.######")</f>
        <v>On42182.068414</v>
      </c>
      <c r="G6183" s="3">
        <f ca="1">IF(Sense_data[[#This Row],[a_1State]]="Off",RANDBETWEEN(off_min,off_max),RANDBETWEEN(on_min,on_max))/sr_div</f>
        <v>3.3</v>
      </c>
      <c r="H6183" s="3">
        <v>5.4</v>
      </c>
      <c r="I6183" s="3">
        <f>IF(HOUR(Sense_data[[#This Row],[SysTimeStamp]])&lt;12,I6182+$B$14,I6182-$B$14)</f>
        <v>16.427314814815951</v>
      </c>
    </row>
    <row r="6184" spans="1:9" x14ac:dyDescent="0.2">
      <c r="A6184" t="s">
        <v>20</v>
      </c>
      <c r="B6184" t="s">
        <v>22</v>
      </c>
      <c r="C6184" s="6">
        <f t="shared" si="100"/>
        <v>42182.0713773315</v>
      </c>
      <c r="D6184" t="s">
        <v>23</v>
      </c>
      <c r="E6184" s="6">
        <f>IF(Sense_data[[#This Row],[a_1State]]=D6183,E6183,Sense_data[[#This Row],[SysTimeStamp]])</f>
        <v>42182.068414367845</v>
      </c>
      <c r="F6184" s="3" t="str">
        <f>Sense_data[[#This Row],[a_1State]]&amp;TEXT(Sense_data[[#This Row],[StateInstanceTimestamp]],"#.######")</f>
        <v>On42182.068414</v>
      </c>
      <c r="G6184" s="3">
        <f ca="1">IF(Sense_data[[#This Row],[a_1State]]="Off",RANDBETWEEN(off_min,off_max),RANDBETWEEN(on_min,on_max))/sr_div</f>
        <v>4.8</v>
      </c>
      <c r="H6184" s="3">
        <v>3.8</v>
      </c>
      <c r="I6184" s="3">
        <f>IF(HOUR(Sense_data[[#This Row],[SysTimeStamp]])&lt;12,I6183+$B$14,I6183-$B$14)</f>
        <v>16.427546296297432</v>
      </c>
    </row>
    <row r="6185" spans="1:9" x14ac:dyDescent="0.2">
      <c r="A6185" t="s">
        <v>20</v>
      </c>
      <c r="B6185" t="s">
        <v>22</v>
      </c>
      <c r="C6185" s="6">
        <f t="shared" ref="C6185:C6248" si="101">C6184+$B$2</f>
        <v>42182.071388905577</v>
      </c>
      <c r="D6185" t="s">
        <v>23</v>
      </c>
      <c r="E6185" s="6">
        <f>IF(Sense_data[[#This Row],[a_1State]]=D6184,E6184,Sense_data[[#This Row],[SysTimeStamp]])</f>
        <v>42182.068414367845</v>
      </c>
      <c r="F6185" s="3" t="str">
        <f>Sense_data[[#This Row],[a_1State]]&amp;TEXT(Sense_data[[#This Row],[StateInstanceTimestamp]],"#.######")</f>
        <v>On42182.068414</v>
      </c>
      <c r="G6185" s="3">
        <f ca="1">IF(Sense_data[[#This Row],[a_1State]]="Off",RANDBETWEEN(off_min,off_max),RANDBETWEEN(on_min,on_max))/sr_div</f>
        <v>4.3</v>
      </c>
      <c r="H6185" s="3">
        <v>4.7</v>
      </c>
      <c r="I6185" s="3">
        <f>IF(HOUR(Sense_data[[#This Row],[SysTimeStamp]])&lt;12,I6184+$B$14,I6184-$B$14)</f>
        <v>16.427777777778914</v>
      </c>
    </row>
    <row r="6186" spans="1:9" x14ac:dyDescent="0.2">
      <c r="A6186" t="s">
        <v>20</v>
      </c>
      <c r="B6186" t="s">
        <v>22</v>
      </c>
      <c r="C6186" s="6">
        <f t="shared" si="101"/>
        <v>42182.071400479654</v>
      </c>
      <c r="D6186" t="s">
        <v>23</v>
      </c>
      <c r="E6186" s="6">
        <f>IF(Sense_data[[#This Row],[a_1State]]=D6185,E6185,Sense_data[[#This Row],[SysTimeStamp]])</f>
        <v>42182.068414367845</v>
      </c>
      <c r="F6186" s="3" t="str">
        <f>Sense_data[[#This Row],[a_1State]]&amp;TEXT(Sense_data[[#This Row],[StateInstanceTimestamp]],"#.######")</f>
        <v>On42182.068414</v>
      </c>
      <c r="G6186" s="3">
        <f ca="1">IF(Sense_data[[#This Row],[a_1State]]="Off",RANDBETWEEN(off_min,off_max),RANDBETWEEN(on_min,on_max))/sr_div</f>
        <v>3</v>
      </c>
      <c r="H6186" s="3">
        <v>5.8</v>
      </c>
      <c r="I6186" s="3">
        <f>IF(HOUR(Sense_data[[#This Row],[SysTimeStamp]])&lt;12,I6185+$B$14,I6185-$B$14)</f>
        <v>16.428009259260396</v>
      </c>
    </row>
    <row r="6187" spans="1:9" x14ac:dyDescent="0.2">
      <c r="A6187" t="s">
        <v>20</v>
      </c>
      <c r="B6187" t="s">
        <v>22</v>
      </c>
      <c r="C6187" s="6">
        <f t="shared" si="101"/>
        <v>42182.07141205373</v>
      </c>
      <c r="D6187" t="s">
        <v>23</v>
      </c>
      <c r="E6187" s="6">
        <f>IF(Sense_data[[#This Row],[a_1State]]=D6186,E6186,Sense_data[[#This Row],[SysTimeStamp]])</f>
        <v>42182.068414367845</v>
      </c>
      <c r="F6187" s="3" t="str">
        <f>Sense_data[[#This Row],[a_1State]]&amp;TEXT(Sense_data[[#This Row],[StateInstanceTimestamp]],"#.######")</f>
        <v>On42182.068414</v>
      </c>
      <c r="G6187" s="3">
        <f ca="1">IF(Sense_data[[#This Row],[a_1State]]="Off",RANDBETWEEN(off_min,off_max),RANDBETWEEN(on_min,on_max))/sr_div</f>
        <v>3.8</v>
      </c>
      <c r="H6187" s="3">
        <v>4.4000000000000004</v>
      </c>
      <c r="I6187" s="3">
        <f>IF(HOUR(Sense_data[[#This Row],[SysTimeStamp]])&lt;12,I6186+$B$14,I6186-$B$14)</f>
        <v>16.428240740741877</v>
      </c>
    </row>
    <row r="6188" spans="1:9" x14ac:dyDescent="0.2">
      <c r="A6188" t="s">
        <v>20</v>
      </c>
      <c r="B6188" t="s">
        <v>22</v>
      </c>
      <c r="C6188" s="6">
        <f t="shared" si="101"/>
        <v>42182.071423627807</v>
      </c>
      <c r="D6188" t="s">
        <v>23</v>
      </c>
      <c r="E6188" s="6">
        <f>IF(Sense_data[[#This Row],[a_1State]]=D6187,E6187,Sense_data[[#This Row],[SysTimeStamp]])</f>
        <v>42182.068414367845</v>
      </c>
      <c r="F6188" s="3" t="str">
        <f>Sense_data[[#This Row],[a_1State]]&amp;TEXT(Sense_data[[#This Row],[StateInstanceTimestamp]],"#.######")</f>
        <v>On42182.068414</v>
      </c>
      <c r="G6188" s="3">
        <f ca="1">IF(Sense_data[[#This Row],[a_1State]]="Off",RANDBETWEEN(off_min,off_max),RANDBETWEEN(on_min,on_max))/sr_div</f>
        <v>3.9</v>
      </c>
      <c r="H6188" s="3">
        <v>4.2</v>
      </c>
      <c r="I6188" s="3">
        <f>IF(HOUR(Sense_data[[#This Row],[SysTimeStamp]])&lt;12,I6187+$B$14,I6187-$B$14)</f>
        <v>16.428472222223359</v>
      </c>
    </row>
    <row r="6189" spans="1:9" x14ac:dyDescent="0.2">
      <c r="A6189" t="s">
        <v>20</v>
      </c>
      <c r="B6189" t="s">
        <v>22</v>
      </c>
      <c r="C6189" s="6">
        <f t="shared" si="101"/>
        <v>42182.071435201884</v>
      </c>
      <c r="D6189" t="s">
        <v>23</v>
      </c>
      <c r="E6189" s="6">
        <f>IF(Sense_data[[#This Row],[a_1State]]=D6188,E6188,Sense_data[[#This Row],[SysTimeStamp]])</f>
        <v>42182.068414367845</v>
      </c>
      <c r="F6189" s="3" t="str">
        <f>Sense_data[[#This Row],[a_1State]]&amp;TEXT(Sense_data[[#This Row],[StateInstanceTimestamp]],"#.######")</f>
        <v>On42182.068414</v>
      </c>
      <c r="G6189" s="3">
        <f ca="1">IF(Sense_data[[#This Row],[a_1State]]="Off",RANDBETWEEN(off_min,off_max),RANDBETWEEN(on_min,on_max))/sr_div</f>
        <v>4.0999999999999996</v>
      </c>
      <c r="H6189" s="3">
        <v>5.8</v>
      </c>
      <c r="I6189" s="3">
        <f>IF(HOUR(Sense_data[[#This Row],[SysTimeStamp]])&lt;12,I6188+$B$14,I6188-$B$14)</f>
        <v>16.428703703704841</v>
      </c>
    </row>
    <row r="6190" spans="1:9" x14ac:dyDescent="0.2">
      <c r="A6190" t="s">
        <v>20</v>
      </c>
      <c r="B6190" t="s">
        <v>22</v>
      </c>
      <c r="C6190" s="6">
        <f t="shared" si="101"/>
        <v>42182.071446775961</v>
      </c>
      <c r="D6190" t="s">
        <v>23</v>
      </c>
      <c r="E6190" s="6">
        <f>IF(Sense_data[[#This Row],[a_1State]]=D6189,E6189,Sense_data[[#This Row],[SysTimeStamp]])</f>
        <v>42182.068414367845</v>
      </c>
      <c r="F6190" s="3" t="str">
        <f>Sense_data[[#This Row],[a_1State]]&amp;TEXT(Sense_data[[#This Row],[StateInstanceTimestamp]],"#.######")</f>
        <v>On42182.068414</v>
      </c>
      <c r="G6190" s="3">
        <f ca="1">IF(Sense_data[[#This Row],[a_1State]]="Off",RANDBETWEEN(off_min,off_max),RANDBETWEEN(on_min,on_max))/sr_div</f>
        <v>5.4</v>
      </c>
      <c r="H6190" s="3">
        <v>5.7</v>
      </c>
      <c r="I6190" s="3">
        <f>IF(HOUR(Sense_data[[#This Row],[SysTimeStamp]])&lt;12,I6189+$B$14,I6189-$B$14)</f>
        <v>16.428935185186322</v>
      </c>
    </row>
    <row r="6191" spans="1:9" x14ac:dyDescent="0.2">
      <c r="A6191" t="s">
        <v>20</v>
      </c>
      <c r="B6191" t="s">
        <v>22</v>
      </c>
      <c r="C6191" s="6">
        <f t="shared" si="101"/>
        <v>42182.071458350038</v>
      </c>
      <c r="D6191" t="s">
        <v>23</v>
      </c>
      <c r="E6191" s="6">
        <f>IF(Sense_data[[#This Row],[a_1State]]=D6190,E6190,Sense_data[[#This Row],[SysTimeStamp]])</f>
        <v>42182.068414367845</v>
      </c>
      <c r="F6191" s="3" t="str">
        <f>Sense_data[[#This Row],[a_1State]]&amp;TEXT(Sense_data[[#This Row],[StateInstanceTimestamp]],"#.######")</f>
        <v>On42182.068414</v>
      </c>
      <c r="G6191" s="3">
        <f ca="1">IF(Sense_data[[#This Row],[a_1State]]="Off",RANDBETWEEN(off_min,off_max),RANDBETWEEN(on_min,on_max))/sr_div</f>
        <v>3.8</v>
      </c>
      <c r="H6191" s="3">
        <v>5.5</v>
      </c>
      <c r="I6191" s="3">
        <f>IF(HOUR(Sense_data[[#This Row],[SysTimeStamp]])&lt;12,I6190+$B$14,I6190-$B$14)</f>
        <v>16.429166666667804</v>
      </c>
    </row>
    <row r="6192" spans="1:9" x14ac:dyDescent="0.2">
      <c r="A6192" t="s">
        <v>20</v>
      </c>
      <c r="B6192" t="s">
        <v>22</v>
      </c>
      <c r="C6192" s="6">
        <f t="shared" si="101"/>
        <v>42182.071469924114</v>
      </c>
      <c r="D6192" t="s">
        <v>23</v>
      </c>
      <c r="E6192" s="6">
        <f>IF(Sense_data[[#This Row],[a_1State]]=D6191,E6191,Sense_data[[#This Row],[SysTimeStamp]])</f>
        <v>42182.068414367845</v>
      </c>
      <c r="F6192" s="3" t="str">
        <f>Sense_data[[#This Row],[a_1State]]&amp;TEXT(Sense_data[[#This Row],[StateInstanceTimestamp]],"#.######")</f>
        <v>On42182.068414</v>
      </c>
      <c r="G6192" s="3">
        <f ca="1">IF(Sense_data[[#This Row],[a_1State]]="Off",RANDBETWEEN(off_min,off_max),RANDBETWEEN(on_min,on_max))/sr_div</f>
        <v>3.2</v>
      </c>
      <c r="H6192" s="3">
        <v>3.3</v>
      </c>
      <c r="I6192" s="3">
        <f>IF(HOUR(Sense_data[[#This Row],[SysTimeStamp]])&lt;12,I6191+$B$14,I6191-$B$14)</f>
        <v>16.429398148149286</v>
      </c>
    </row>
    <row r="6193" spans="1:9" x14ac:dyDescent="0.2">
      <c r="A6193" t="s">
        <v>20</v>
      </c>
      <c r="B6193" t="s">
        <v>22</v>
      </c>
      <c r="C6193" s="6">
        <f t="shared" si="101"/>
        <v>42182.071481498191</v>
      </c>
      <c r="D6193" t="s">
        <v>23</v>
      </c>
      <c r="E6193" s="6">
        <f>IF(Sense_data[[#This Row],[a_1State]]=D6192,E6192,Sense_data[[#This Row],[SysTimeStamp]])</f>
        <v>42182.068414367845</v>
      </c>
      <c r="F6193" s="3" t="str">
        <f>Sense_data[[#This Row],[a_1State]]&amp;TEXT(Sense_data[[#This Row],[StateInstanceTimestamp]],"#.######")</f>
        <v>On42182.068414</v>
      </c>
      <c r="G6193" s="3">
        <f ca="1">IF(Sense_data[[#This Row],[a_1State]]="Off",RANDBETWEEN(off_min,off_max),RANDBETWEEN(on_min,on_max))/sr_div</f>
        <v>5.9</v>
      </c>
      <c r="H6193" s="3">
        <v>5</v>
      </c>
      <c r="I6193" s="3">
        <f>IF(HOUR(Sense_data[[#This Row],[SysTimeStamp]])&lt;12,I6192+$B$14,I6192-$B$14)</f>
        <v>16.429629629630767</v>
      </c>
    </row>
    <row r="6194" spans="1:9" x14ac:dyDescent="0.2">
      <c r="A6194" t="s">
        <v>20</v>
      </c>
      <c r="B6194" t="s">
        <v>22</v>
      </c>
      <c r="C6194" s="6">
        <f t="shared" si="101"/>
        <v>42182.071493072268</v>
      </c>
      <c r="D6194" t="s">
        <v>23</v>
      </c>
      <c r="E6194" s="6">
        <f>IF(Sense_data[[#This Row],[a_1State]]=D6193,E6193,Sense_data[[#This Row],[SysTimeStamp]])</f>
        <v>42182.068414367845</v>
      </c>
      <c r="F6194" s="3" t="str">
        <f>Sense_data[[#This Row],[a_1State]]&amp;TEXT(Sense_data[[#This Row],[StateInstanceTimestamp]],"#.######")</f>
        <v>On42182.068414</v>
      </c>
      <c r="G6194" s="3">
        <f ca="1">IF(Sense_data[[#This Row],[a_1State]]="Off",RANDBETWEEN(off_min,off_max),RANDBETWEEN(on_min,on_max))/sr_div</f>
        <v>4.8</v>
      </c>
      <c r="H6194" s="3">
        <v>4.9000000000000004</v>
      </c>
      <c r="I6194" s="3">
        <f>IF(HOUR(Sense_data[[#This Row],[SysTimeStamp]])&lt;12,I6193+$B$14,I6193-$B$14)</f>
        <v>16.429861111112249</v>
      </c>
    </row>
    <row r="6195" spans="1:9" x14ac:dyDescent="0.2">
      <c r="A6195" t="s">
        <v>20</v>
      </c>
      <c r="B6195" t="s">
        <v>22</v>
      </c>
      <c r="C6195" s="6">
        <f t="shared" si="101"/>
        <v>42182.071504646345</v>
      </c>
      <c r="D6195" t="s">
        <v>23</v>
      </c>
      <c r="E6195" s="6">
        <f>IF(Sense_data[[#This Row],[a_1State]]=D6194,E6194,Sense_data[[#This Row],[SysTimeStamp]])</f>
        <v>42182.068414367845</v>
      </c>
      <c r="F6195" s="3" t="str">
        <f>Sense_data[[#This Row],[a_1State]]&amp;TEXT(Sense_data[[#This Row],[StateInstanceTimestamp]],"#.######")</f>
        <v>On42182.068414</v>
      </c>
      <c r="G6195" s="3">
        <f ca="1">IF(Sense_data[[#This Row],[a_1State]]="Off",RANDBETWEEN(off_min,off_max),RANDBETWEEN(on_min,on_max))/sr_div</f>
        <v>5</v>
      </c>
      <c r="H6195" s="3">
        <v>5.8</v>
      </c>
      <c r="I6195" s="3">
        <f>IF(HOUR(Sense_data[[#This Row],[SysTimeStamp]])&lt;12,I6194+$B$14,I6194-$B$14)</f>
        <v>16.430092592593731</v>
      </c>
    </row>
    <row r="6196" spans="1:9" x14ac:dyDescent="0.2">
      <c r="A6196" t="s">
        <v>20</v>
      </c>
      <c r="B6196" t="s">
        <v>22</v>
      </c>
      <c r="C6196" s="6">
        <f t="shared" si="101"/>
        <v>42182.071516220421</v>
      </c>
      <c r="D6196" t="s">
        <v>23</v>
      </c>
      <c r="E6196" s="6">
        <f>IF(Sense_data[[#This Row],[a_1State]]=D6195,E6195,Sense_data[[#This Row],[SysTimeStamp]])</f>
        <v>42182.068414367845</v>
      </c>
      <c r="F6196" s="3" t="str">
        <f>Sense_data[[#This Row],[a_1State]]&amp;TEXT(Sense_data[[#This Row],[StateInstanceTimestamp]],"#.######")</f>
        <v>On42182.068414</v>
      </c>
      <c r="G6196" s="3">
        <f ca="1">IF(Sense_data[[#This Row],[a_1State]]="Off",RANDBETWEEN(off_min,off_max),RANDBETWEEN(on_min,on_max))/sr_div</f>
        <v>4.3</v>
      </c>
      <c r="H6196" s="3">
        <v>5.9</v>
      </c>
      <c r="I6196" s="3">
        <f>IF(HOUR(Sense_data[[#This Row],[SysTimeStamp]])&lt;12,I6195+$B$14,I6195-$B$14)</f>
        <v>16.430324074075212</v>
      </c>
    </row>
    <row r="6197" spans="1:9" x14ac:dyDescent="0.2">
      <c r="A6197" t="s">
        <v>20</v>
      </c>
      <c r="B6197" t="s">
        <v>22</v>
      </c>
      <c r="C6197" s="6">
        <f t="shared" si="101"/>
        <v>42182.071527794498</v>
      </c>
      <c r="D6197" t="s">
        <v>23</v>
      </c>
      <c r="E6197" s="6">
        <f>IF(Sense_data[[#This Row],[a_1State]]=D6196,E6196,Sense_data[[#This Row],[SysTimeStamp]])</f>
        <v>42182.068414367845</v>
      </c>
      <c r="F6197" s="3" t="str">
        <f>Sense_data[[#This Row],[a_1State]]&amp;TEXT(Sense_data[[#This Row],[StateInstanceTimestamp]],"#.######")</f>
        <v>On42182.068414</v>
      </c>
      <c r="G6197" s="3">
        <f ca="1">IF(Sense_data[[#This Row],[a_1State]]="Off",RANDBETWEEN(off_min,off_max),RANDBETWEEN(on_min,on_max))/sr_div</f>
        <v>5.9</v>
      </c>
      <c r="H6197" s="3">
        <v>4.5</v>
      </c>
      <c r="I6197" s="3">
        <f>IF(HOUR(Sense_data[[#This Row],[SysTimeStamp]])&lt;12,I6196+$B$14,I6196-$B$14)</f>
        <v>16.430555555556694</v>
      </c>
    </row>
    <row r="6198" spans="1:9" x14ac:dyDescent="0.2">
      <c r="A6198" t="s">
        <v>20</v>
      </c>
      <c r="B6198" t="s">
        <v>22</v>
      </c>
      <c r="C6198" s="6">
        <f t="shared" si="101"/>
        <v>42182.071539368575</v>
      </c>
      <c r="D6198" t="s">
        <v>23</v>
      </c>
      <c r="E6198" s="6">
        <f>IF(Sense_data[[#This Row],[a_1State]]=D6197,E6197,Sense_data[[#This Row],[SysTimeStamp]])</f>
        <v>42182.068414367845</v>
      </c>
      <c r="F6198" s="3" t="str">
        <f>Sense_data[[#This Row],[a_1State]]&amp;TEXT(Sense_data[[#This Row],[StateInstanceTimestamp]],"#.######")</f>
        <v>On42182.068414</v>
      </c>
      <c r="G6198" s="3">
        <f ca="1">IF(Sense_data[[#This Row],[a_1State]]="Off",RANDBETWEEN(off_min,off_max),RANDBETWEEN(on_min,on_max))/sr_div</f>
        <v>6</v>
      </c>
      <c r="H6198" s="3">
        <v>4</v>
      </c>
      <c r="I6198" s="3">
        <f>IF(HOUR(Sense_data[[#This Row],[SysTimeStamp]])&lt;12,I6197+$B$14,I6197-$B$14)</f>
        <v>16.430787037038176</v>
      </c>
    </row>
    <row r="6199" spans="1:9" x14ac:dyDescent="0.2">
      <c r="A6199" t="s">
        <v>20</v>
      </c>
      <c r="B6199" t="s">
        <v>22</v>
      </c>
      <c r="C6199" s="6">
        <f t="shared" si="101"/>
        <v>42182.071550942652</v>
      </c>
      <c r="D6199" t="s">
        <v>23</v>
      </c>
      <c r="E6199" s="6">
        <f>IF(Sense_data[[#This Row],[a_1State]]=D6198,E6198,Sense_data[[#This Row],[SysTimeStamp]])</f>
        <v>42182.068414367845</v>
      </c>
      <c r="F6199" s="3" t="str">
        <f>Sense_data[[#This Row],[a_1State]]&amp;TEXT(Sense_data[[#This Row],[StateInstanceTimestamp]],"#.######")</f>
        <v>On42182.068414</v>
      </c>
      <c r="G6199" s="3">
        <f ca="1">IF(Sense_data[[#This Row],[a_1State]]="Off",RANDBETWEEN(off_min,off_max),RANDBETWEEN(on_min,on_max))/sr_div</f>
        <v>3.6</v>
      </c>
      <c r="H6199" s="3">
        <v>4.0999999999999996</v>
      </c>
      <c r="I6199" s="3">
        <f>IF(HOUR(Sense_data[[#This Row],[SysTimeStamp]])&lt;12,I6198+$B$14,I6198-$B$14)</f>
        <v>16.431018518519657</v>
      </c>
    </row>
    <row r="6200" spans="1:9" x14ac:dyDescent="0.2">
      <c r="A6200" t="s">
        <v>20</v>
      </c>
      <c r="B6200" t="s">
        <v>22</v>
      </c>
      <c r="C6200" s="6">
        <f t="shared" si="101"/>
        <v>42182.071562516729</v>
      </c>
      <c r="D6200" t="s">
        <v>23</v>
      </c>
      <c r="E6200" s="6">
        <f>IF(Sense_data[[#This Row],[a_1State]]=D6199,E6199,Sense_data[[#This Row],[SysTimeStamp]])</f>
        <v>42182.068414367845</v>
      </c>
      <c r="F6200" s="3" t="str">
        <f>Sense_data[[#This Row],[a_1State]]&amp;TEXT(Sense_data[[#This Row],[StateInstanceTimestamp]],"#.######")</f>
        <v>On42182.068414</v>
      </c>
      <c r="G6200" s="3">
        <f ca="1">IF(Sense_data[[#This Row],[a_1State]]="Off",RANDBETWEEN(off_min,off_max),RANDBETWEEN(on_min,on_max))/sr_div</f>
        <v>5.6</v>
      </c>
      <c r="H6200" s="3">
        <v>3</v>
      </c>
      <c r="I6200" s="3">
        <f>IF(HOUR(Sense_data[[#This Row],[SysTimeStamp]])&lt;12,I6199+$B$14,I6199-$B$14)</f>
        <v>16.431250000001139</v>
      </c>
    </row>
    <row r="6201" spans="1:9" x14ac:dyDescent="0.2">
      <c r="A6201" t="s">
        <v>20</v>
      </c>
      <c r="B6201" t="s">
        <v>22</v>
      </c>
      <c r="C6201" s="6">
        <f t="shared" si="101"/>
        <v>42182.071574090805</v>
      </c>
      <c r="D6201" t="s">
        <v>23</v>
      </c>
      <c r="E6201" s="6">
        <f>IF(Sense_data[[#This Row],[a_1State]]=D6200,E6200,Sense_data[[#This Row],[SysTimeStamp]])</f>
        <v>42182.068414367845</v>
      </c>
      <c r="F6201" s="3" t="str">
        <f>Sense_data[[#This Row],[a_1State]]&amp;TEXT(Sense_data[[#This Row],[StateInstanceTimestamp]],"#.######")</f>
        <v>On42182.068414</v>
      </c>
      <c r="G6201" s="3">
        <f ca="1">IF(Sense_data[[#This Row],[a_1State]]="Off",RANDBETWEEN(off_min,off_max),RANDBETWEEN(on_min,on_max))/sr_div</f>
        <v>5.9</v>
      </c>
      <c r="H6201" s="3">
        <v>4.3</v>
      </c>
      <c r="I6201" s="3">
        <f>IF(HOUR(Sense_data[[#This Row],[SysTimeStamp]])&lt;12,I6200+$B$14,I6200-$B$14)</f>
        <v>16.431481481482621</v>
      </c>
    </row>
    <row r="6202" spans="1:9" x14ac:dyDescent="0.2">
      <c r="A6202" t="s">
        <v>20</v>
      </c>
      <c r="B6202" t="s">
        <v>22</v>
      </c>
      <c r="C6202" s="6">
        <f t="shared" si="101"/>
        <v>42182.071585664882</v>
      </c>
      <c r="D6202" t="s">
        <v>23</v>
      </c>
      <c r="E6202" s="6">
        <f>IF(Sense_data[[#This Row],[a_1State]]=D6201,E6201,Sense_data[[#This Row],[SysTimeStamp]])</f>
        <v>42182.068414367845</v>
      </c>
      <c r="F6202" s="3" t="str">
        <f>Sense_data[[#This Row],[a_1State]]&amp;TEXT(Sense_data[[#This Row],[StateInstanceTimestamp]],"#.######")</f>
        <v>On42182.068414</v>
      </c>
      <c r="G6202" s="3">
        <f ca="1">IF(Sense_data[[#This Row],[a_1State]]="Off",RANDBETWEEN(off_min,off_max),RANDBETWEEN(on_min,on_max))/sr_div</f>
        <v>3.9</v>
      </c>
      <c r="H6202" s="3">
        <v>5</v>
      </c>
      <c r="I6202" s="3">
        <f>IF(HOUR(Sense_data[[#This Row],[SysTimeStamp]])&lt;12,I6201+$B$14,I6201-$B$14)</f>
        <v>16.431712962964102</v>
      </c>
    </row>
    <row r="6203" spans="1:9" x14ac:dyDescent="0.2">
      <c r="A6203" t="s">
        <v>20</v>
      </c>
      <c r="B6203" t="s">
        <v>22</v>
      </c>
      <c r="C6203" s="6">
        <f t="shared" si="101"/>
        <v>42182.071597238959</v>
      </c>
      <c r="D6203" t="s">
        <v>23</v>
      </c>
      <c r="E6203" s="6">
        <f>IF(Sense_data[[#This Row],[a_1State]]=D6202,E6202,Sense_data[[#This Row],[SysTimeStamp]])</f>
        <v>42182.068414367845</v>
      </c>
      <c r="F6203" s="3" t="str">
        <f>Sense_data[[#This Row],[a_1State]]&amp;TEXT(Sense_data[[#This Row],[StateInstanceTimestamp]],"#.######")</f>
        <v>On42182.068414</v>
      </c>
      <c r="G6203" s="3">
        <f ca="1">IF(Sense_data[[#This Row],[a_1State]]="Off",RANDBETWEEN(off_min,off_max),RANDBETWEEN(on_min,on_max))/sr_div</f>
        <v>5.8</v>
      </c>
      <c r="H6203" s="3">
        <v>5.5</v>
      </c>
      <c r="I6203" s="3">
        <f>IF(HOUR(Sense_data[[#This Row],[SysTimeStamp]])&lt;12,I6202+$B$14,I6202-$B$14)</f>
        <v>16.431944444445584</v>
      </c>
    </row>
    <row r="6204" spans="1:9" x14ac:dyDescent="0.2">
      <c r="A6204" t="s">
        <v>20</v>
      </c>
      <c r="B6204" t="s">
        <v>22</v>
      </c>
      <c r="C6204" s="6">
        <f t="shared" si="101"/>
        <v>42182.071608813036</v>
      </c>
      <c r="D6204" t="s">
        <v>23</v>
      </c>
      <c r="E6204" s="6">
        <f>IF(Sense_data[[#This Row],[a_1State]]=D6203,E6203,Sense_data[[#This Row],[SysTimeStamp]])</f>
        <v>42182.068414367845</v>
      </c>
      <c r="F6204" s="3" t="str">
        <f>Sense_data[[#This Row],[a_1State]]&amp;TEXT(Sense_data[[#This Row],[StateInstanceTimestamp]],"#.######")</f>
        <v>On42182.068414</v>
      </c>
      <c r="G6204" s="3">
        <f ca="1">IF(Sense_data[[#This Row],[a_1State]]="Off",RANDBETWEEN(off_min,off_max),RANDBETWEEN(on_min,on_max))/sr_div</f>
        <v>3.8</v>
      </c>
      <c r="H6204" s="3">
        <v>3.5</v>
      </c>
      <c r="I6204" s="3">
        <f>IF(HOUR(Sense_data[[#This Row],[SysTimeStamp]])&lt;12,I6203+$B$14,I6203-$B$14)</f>
        <v>16.432175925927066</v>
      </c>
    </row>
    <row r="6205" spans="1:9" x14ac:dyDescent="0.2">
      <c r="A6205" t="s">
        <v>20</v>
      </c>
      <c r="B6205" t="s">
        <v>22</v>
      </c>
      <c r="C6205" s="6">
        <f t="shared" si="101"/>
        <v>42182.071620387112</v>
      </c>
      <c r="D6205" t="s">
        <v>23</v>
      </c>
      <c r="E6205" s="6">
        <f>IF(Sense_data[[#This Row],[a_1State]]=D6204,E6204,Sense_data[[#This Row],[SysTimeStamp]])</f>
        <v>42182.068414367845</v>
      </c>
      <c r="F6205" s="3" t="str">
        <f>Sense_data[[#This Row],[a_1State]]&amp;TEXT(Sense_data[[#This Row],[StateInstanceTimestamp]],"#.######")</f>
        <v>On42182.068414</v>
      </c>
      <c r="G6205" s="3">
        <f ca="1">IF(Sense_data[[#This Row],[a_1State]]="Off",RANDBETWEEN(off_min,off_max),RANDBETWEEN(on_min,on_max))/sr_div</f>
        <v>5</v>
      </c>
      <c r="H6205" s="3">
        <v>5.2</v>
      </c>
      <c r="I6205" s="3">
        <f>IF(HOUR(Sense_data[[#This Row],[SysTimeStamp]])&lt;12,I6204+$B$14,I6204-$B$14)</f>
        <v>16.432407407408547</v>
      </c>
    </row>
    <row r="6206" spans="1:9" x14ac:dyDescent="0.2">
      <c r="A6206" t="s">
        <v>20</v>
      </c>
      <c r="B6206" t="s">
        <v>22</v>
      </c>
      <c r="C6206" s="6">
        <f t="shared" si="101"/>
        <v>42182.071631961189</v>
      </c>
      <c r="D6206" t="s">
        <v>23</v>
      </c>
      <c r="E6206" s="6">
        <f>IF(Sense_data[[#This Row],[a_1State]]=D6205,E6205,Sense_data[[#This Row],[SysTimeStamp]])</f>
        <v>42182.068414367845</v>
      </c>
      <c r="F6206" s="3" t="str">
        <f>Sense_data[[#This Row],[a_1State]]&amp;TEXT(Sense_data[[#This Row],[StateInstanceTimestamp]],"#.######")</f>
        <v>On42182.068414</v>
      </c>
      <c r="G6206" s="3">
        <f ca="1">IF(Sense_data[[#This Row],[a_1State]]="Off",RANDBETWEEN(off_min,off_max),RANDBETWEEN(on_min,on_max))/sr_div</f>
        <v>3.9</v>
      </c>
      <c r="H6206" s="3">
        <v>4.8</v>
      </c>
      <c r="I6206" s="3">
        <f>IF(HOUR(Sense_data[[#This Row],[SysTimeStamp]])&lt;12,I6205+$B$14,I6205-$B$14)</f>
        <v>16.432638888890029</v>
      </c>
    </row>
    <row r="6207" spans="1:9" x14ac:dyDescent="0.2">
      <c r="A6207" t="s">
        <v>20</v>
      </c>
      <c r="B6207" t="s">
        <v>22</v>
      </c>
      <c r="C6207" s="6">
        <f t="shared" si="101"/>
        <v>42182.071643535266</v>
      </c>
      <c r="D6207" t="s">
        <v>23</v>
      </c>
      <c r="E6207" s="6">
        <f>IF(Sense_data[[#This Row],[a_1State]]=D6206,E6206,Sense_data[[#This Row],[SysTimeStamp]])</f>
        <v>42182.068414367845</v>
      </c>
      <c r="F6207" s="3" t="str">
        <f>Sense_data[[#This Row],[a_1State]]&amp;TEXT(Sense_data[[#This Row],[StateInstanceTimestamp]],"#.######")</f>
        <v>On42182.068414</v>
      </c>
      <c r="G6207" s="3">
        <f ca="1">IF(Sense_data[[#This Row],[a_1State]]="Off",RANDBETWEEN(off_min,off_max),RANDBETWEEN(on_min,on_max))/sr_div</f>
        <v>5.6</v>
      </c>
      <c r="H6207" s="3">
        <v>4.7</v>
      </c>
      <c r="I6207" s="3">
        <f>IF(HOUR(Sense_data[[#This Row],[SysTimeStamp]])&lt;12,I6206+$B$14,I6206-$B$14)</f>
        <v>16.432870370371511</v>
      </c>
    </row>
    <row r="6208" spans="1:9" x14ac:dyDescent="0.2">
      <c r="A6208" t="s">
        <v>20</v>
      </c>
      <c r="B6208" t="s">
        <v>22</v>
      </c>
      <c r="C6208" s="6">
        <f t="shared" si="101"/>
        <v>42182.071655109343</v>
      </c>
      <c r="D6208" t="s">
        <v>23</v>
      </c>
      <c r="E6208" s="6">
        <f>IF(Sense_data[[#This Row],[a_1State]]=D6207,E6207,Sense_data[[#This Row],[SysTimeStamp]])</f>
        <v>42182.068414367845</v>
      </c>
      <c r="F6208" s="3" t="str">
        <f>Sense_data[[#This Row],[a_1State]]&amp;TEXT(Sense_data[[#This Row],[StateInstanceTimestamp]],"#.######")</f>
        <v>On42182.068414</v>
      </c>
      <c r="G6208" s="3">
        <f ca="1">IF(Sense_data[[#This Row],[a_1State]]="Off",RANDBETWEEN(off_min,off_max),RANDBETWEEN(on_min,on_max))/sr_div</f>
        <v>3.4</v>
      </c>
      <c r="H6208" s="3">
        <v>4.7</v>
      </c>
      <c r="I6208" s="3">
        <f>IF(HOUR(Sense_data[[#This Row],[SysTimeStamp]])&lt;12,I6207+$B$14,I6207-$B$14)</f>
        <v>16.433101851852992</v>
      </c>
    </row>
    <row r="6209" spans="1:9" x14ac:dyDescent="0.2">
      <c r="A6209" t="s">
        <v>20</v>
      </c>
      <c r="B6209" t="s">
        <v>22</v>
      </c>
      <c r="C6209" s="6">
        <f t="shared" si="101"/>
        <v>42182.07166668342</v>
      </c>
      <c r="D6209" t="s">
        <v>23</v>
      </c>
      <c r="E6209" s="6">
        <f>IF(Sense_data[[#This Row],[a_1State]]=D6208,E6208,Sense_data[[#This Row],[SysTimeStamp]])</f>
        <v>42182.068414367845</v>
      </c>
      <c r="F6209" s="3" t="str">
        <f>Sense_data[[#This Row],[a_1State]]&amp;TEXT(Sense_data[[#This Row],[StateInstanceTimestamp]],"#.######")</f>
        <v>On42182.068414</v>
      </c>
      <c r="G6209" s="3">
        <f ca="1">IF(Sense_data[[#This Row],[a_1State]]="Off",RANDBETWEEN(off_min,off_max),RANDBETWEEN(on_min,on_max))/sr_div</f>
        <v>3</v>
      </c>
      <c r="H6209" s="3">
        <v>3.9</v>
      </c>
      <c r="I6209" s="3">
        <f>IF(HOUR(Sense_data[[#This Row],[SysTimeStamp]])&lt;12,I6208+$B$14,I6208-$B$14)</f>
        <v>16.433333333334474</v>
      </c>
    </row>
    <row r="6210" spans="1:9" x14ac:dyDescent="0.2">
      <c r="A6210" t="s">
        <v>20</v>
      </c>
      <c r="B6210" t="s">
        <v>22</v>
      </c>
      <c r="C6210" s="6">
        <f t="shared" si="101"/>
        <v>42182.071678257496</v>
      </c>
      <c r="D6210" t="s">
        <v>23</v>
      </c>
      <c r="E6210" s="6">
        <f>IF(Sense_data[[#This Row],[a_1State]]=D6209,E6209,Sense_data[[#This Row],[SysTimeStamp]])</f>
        <v>42182.068414367845</v>
      </c>
      <c r="F6210" s="3" t="str">
        <f>Sense_data[[#This Row],[a_1State]]&amp;TEXT(Sense_data[[#This Row],[StateInstanceTimestamp]],"#.######")</f>
        <v>On42182.068414</v>
      </c>
      <c r="G6210" s="3">
        <f ca="1">IF(Sense_data[[#This Row],[a_1State]]="Off",RANDBETWEEN(off_min,off_max),RANDBETWEEN(on_min,on_max))/sr_div</f>
        <v>4.3</v>
      </c>
      <c r="H6210" s="3">
        <v>3.7</v>
      </c>
      <c r="I6210" s="3">
        <f>IF(HOUR(Sense_data[[#This Row],[SysTimeStamp]])&lt;12,I6209+$B$14,I6209-$B$14)</f>
        <v>16.433564814815956</v>
      </c>
    </row>
    <row r="6211" spans="1:9" x14ac:dyDescent="0.2">
      <c r="A6211" t="s">
        <v>20</v>
      </c>
      <c r="B6211" t="s">
        <v>22</v>
      </c>
      <c r="C6211" s="6">
        <f t="shared" si="101"/>
        <v>42182.071689831573</v>
      </c>
      <c r="D6211" t="s">
        <v>23</v>
      </c>
      <c r="E6211" s="6">
        <f>IF(Sense_data[[#This Row],[a_1State]]=D6210,E6210,Sense_data[[#This Row],[SysTimeStamp]])</f>
        <v>42182.068414367845</v>
      </c>
      <c r="F6211" s="3" t="str">
        <f>Sense_data[[#This Row],[a_1State]]&amp;TEXT(Sense_data[[#This Row],[StateInstanceTimestamp]],"#.######")</f>
        <v>On42182.068414</v>
      </c>
      <c r="G6211" s="3">
        <f ca="1">IF(Sense_data[[#This Row],[a_1State]]="Off",RANDBETWEEN(off_min,off_max),RANDBETWEEN(on_min,on_max))/sr_div</f>
        <v>5.3</v>
      </c>
      <c r="H6211" s="3">
        <v>4.5</v>
      </c>
      <c r="I6211" s="3">
        <f>IF(HOUR(Sense_data[[#This Row],[SysTimeStamp]])&lt;12,I6210+$B$14,I6210-$B$14)</f>
        <v>16.433796296297437</v>
      </c>
    </row>
    <row r="6212" spans="1:9" x14ac:dyDescent="0.2">
      <c r="A6212" t="s">
        <v>20</v>
      </c>
      <c r="B6212" t="s">
        <v>22</v>
      </c>
      <c r="C6212" s="6">
        <f t="shared" si="101"/>
        <v>42182.07170140565</v>
      </c>
      <c r="D6212" t="s">
        <v>23</v>
      </c>
      <c r="E6212" s="6">
        <f>IF(Sense_data[[#This Row],[a_1State]]=D6211,E6211,Sense_data[[#This Row],[SysTimeStamp]])</f>
        <v>42182.068414367845</v>
      </c>
      <c r="F6212" s="3" t="str">
        <f>Sense_data[[#This Row],[a_1State]]&amp;TEXT(Sense_data[[#This Row],[StateInstanceTimestamp]],"#.######")</f>
        <v>On42182.068414</v>
      </c>
      <c r="G6212" s="3">
        <f ca="1">IF(Sense_data[[#This Row],[a_1State]]="Off",RANDBETWEEN(off_min,off_max),RANDBETWEEN(on_min,on_max))/sr_div</f>
        <v>3.5</v>
      </c>
      <c r="H6212" s="3">
        <v>5.3</v>
      </c>
      <c r="I6212" s="3">
        <f>IF(HOUR(Sense_data[[#This Row],[SysTimeStamp]])&lt;12,I6211+$B$14,I6211-$B$14)</f>
        <v>16.434027777778919</v>
      </c>
    </row>
    <row r="6213" spans="1:9" x14ac:dyDescent="0.2">
      <c r="A6213" t="s">
        <v>20</v>
      </c>
      <c r="B6213" t="s">
        <v>22</v>
      </c>
      <c r="C6213" s="6">
        <f t="shared" si="101"/>
        <v>42182.071712979727</v>
      </c>
      <c r="D6213" t="s">
        <v>23</v>
      </c>
      <c r="E6213" s="6">
        <f>IF(Sense_data[[#This Row],[a_1State]]=D6212,E6212,Sense_data[[#This Row],[SysTimeStamp]])</f>
        <v>42182.068414367845</v>
      </c>
      <c r="F6213" s="3" t="str">
        <f>Sense_data[[#This Row],[a_1State]]&amp;TEXT(Sense_data[[#This Row],[StateInstanceTimestamp]],"#.######")</f>
        <v>On42182.068414</v>
      </c>
      <c r="G6213" s="3">
        <f ca="1">IF(Sense_data[[#This Row],[a_1State]]="Off",RANDBETWEEN(off_min,off_max),RANDBETWEEN(on_min,on_max))/sr_div</f>
        <v>3.5</v>
      </c>
      <c r="H6213" s="3">
        <v>4.2</v>
      </c>
      <c r="I6213" s="3">
        <f>IF(HOUR(Sense_data[[#This Row],[SysTimeStamp]])&lt;12,I6212+$B$14,I6212-$B$14)</f>
        <v>16.434259259260401</v>
      </c>
    </row>
    <row r="6214" spans="1:9" x14ac:dyDescent="0.2">
      <c r="A6214" t="s">
        <v>20</v>
      </c>
      <c r="B6214" t="s">
        <v>22</v>
      </c>
      <c r="C6214" s="6">
        <f t="shared" si="101"/>
        <v>42182.071724553804</v>
      </c>
      <c r="D6214" t="s">
        <v>23</v>
      </c>
      <c r="E6214" s="6">
        <f>IF(Sense_data[[#This Row],[a_1State]]=D6213,E6213,Sense_data[[#This Row],[SysTimeStamp]])</f>
        <v>42182.068414367845</v>
      </c>
      <c r="F6214" s="3" t="str">
        <f>Sense_data[[#This Row],[a_1State]]&amp;TEXT(Sense_data[[#This Row],[StateInstanceTimestamp]],"#.######")</f>
        <v>On42182.068414</v>
      </c>
      <c r="G6214" s="3">
        <f ca="1">IF(Sense_data[[#This Row],[a_1State]]="Off",RANDBETWEEN(off_min,off_max),RANDBETWEEN(on_min,on_max))/sr_div</f>
        <v>3.3</v>
      </c>
      <c r="H6214" s="3">
        <v>3</v>
      </c>
      <c r="I6214" s="3">
        <f>IF(HOUR(Sense_data[[#This Row],[SysTimeStamp]])&lt;12,I6213+$B$14,I6213-$B$14)</f>
        <v>16.434490740741882</v>
      </c>
    </row>
    <row r="6215" spans="1:9" x14ac:dyDescent="0.2">
      <c r="A6215" t="s">
        <v>20</v>
      </c>
      <c r="B6215" t="s">
        <v>22</v>
      </c>
      <c r="C6215" s="6">
        <f t="shared" si="101"/>
        <v>42182.07173612788</v>
      </c>
      <c r="D6215" t="s">
        <v>23</v>
      </c>
      <c r="E6215" s="6">
        <f>IF(Sense_data[[#This Row],[a_1State]]=D6214,E6214,Sense_data[[#This Row],[SysTimeStamp]])</f>
        <v>42182.068414367845</v>
      </c>
      <c r="F6215" s="3" t="str">
        <f>Sense_data[[#This Row],[a_1State]]&amp;TEXT(Sense_data[[#This Row],[StateInstanceTimestamp]],"#.######")</f>
        <v>On42182.068414</v>
      </c>
      <c r="G6215" s="3">
        <f ca="1">IF(Sense_data[[#This Row],[a_1State]]="Off",RANDBETWEEN(off_min,off_max),RANDBETWEEN(on_min,on_max))/sr_div</f>
        <v>4.5</v>
      </c>
      <c r="H6215" s="3">
        <v>4</v>
      </c>
      <c r="I6215" s="3">
        <f>IF(HOUR(Sense_data[[#This Row],[SysTimeStamp]])&lt;12,I6214+$B$14,I6214-$B$14)</f>
        <v>16.434722222223364</v>
      </c>
    </row>
    <row r="6216" spans="1:9" x14ac:dyDescent="0.2">
      <c r="A6216" t="s">
        <v>20</v>
      </c>
      <c r="B6216" t="s">
        <v>22</v>
      </c>
      <c r="C6216" s="6">
        <f t="shared" si="101"/>
        <v>42182.071747701957</v>
      </c>
      <c r="D6216" t="s">
        <v>23</v>
      </c>
      <c r="E6216" s="6">
        <f>IF(Sense_data[[#This Row],[a_1State]]=D6215,E6215,Sense_data[[#This Row],[SysTimeStamp]])</f>
        <v>42182.068414367845</v>
      </c>
      <c r="F6216" s="3" t="str">
        <f>Sense_data[[#This Row],[a_1State]]&amp;TEXT(Sense_data[[#This Row],[StateInstanceTimestamp]],"#.######")</f>
        <v>On42182.068414</v>
      </c>
      <c r="G6216" s="3">
        <f ca="1">IF(Sense_data[[#This Row],[a_1State]]="Off",RANDBETWEEN(off_min,off_max),RANDBETWEEN(on_min,on_max))/sr_div</f>
        <v>4.5999999999999996</v>
      </c>
      <c r="H6216" s="3">
        <v>5.5</v>
      </c>
      <c r="I6216" s="3">
        <f>IF(HOUR(Sense_data[[#This Row],[SysTimeStamp]])&lt;12,I6215+$B$14,I6215-$B$14)</f>
        <v>16.434953703704846</v>
      </c>
    </row>
    <row r="6217" spans="1:9" x14ac:dyDescent="0.2">
      <c r="A6217" t="s">
        <v>20</v>
      </c>
      <c r="B6217" t="s">
        <v>22</v>
      </c>
      <c r="C6217" s="6">
        <f t="shared" si="101"/>
        <v>42182.071759276034</v>
      </c>
      <c r="D6217" t="s">
        <v>23</v>
      </c>
      <c r="E6217" s="6">
        <f>IF(Sense_data[[#This Row],[a_1State]]=D6216,E6216,Sense_data[[#This Row],[SysTimeStamp]])</f>
        <v>42182.068414367845</v>
      </c>
      <c r="F6217" s="3" t="str">
        <f>Sense_data[[#This Row],[a_1State]]&amp;TEXT(Sense_data[[#This Row],[StateInstanceTimestamp]],"#.######")</f>
        <v>On42182.068414</v>
      </c>
      <c r="G6217" s="3">
        <f ca="1">IF(Sense_data[[#This Row],[a_1State]]="Off",RANDBETWEEN(off_min,off_max),RANDBETWEEN(on_min,on_max))/sr_div</f>
        <v>3.2</v>
      </c>
      <c r="H6217" s="3">
        <v>5.9</v>
      </c>
      <c r="I6217" s="3">
        <f>IF(HOUR(Sense_data[[#This Row],[SysTimeStamp]])&lt;12,I6216+$B$14,I6216-$B$14)</f>
        <v>16.435185185186327</v>
      </c>
    </row>
    <row r="6218" spans="1:9" x14ac:dyDescent="0.2">
      <c r="A6218" t="s">
        <v>20</v>
      </c>
      <c r="B6218" t="s">
        <v>22</v>
      </c>
      <c r="C6218" s="6">
        <f t="shared" si="101"/>
        <v>42182.071770850111</v>
      </c>
      <c r="D6218" t="s">
        <v>23</v>
      </c>
      <c r="E6218" s="6">
        <f>IF(Sense_data[[#This Row],[a_1State]]=D6217,E6217,Sense_data[[#This Row],[SysTimeStamp]])</f>
        <v>42182.068414367845</v>
      </c>
      <c r="F6218" s="3" t="str">
        <f>Sense_data[[#This Row],[a_1State]]&amp;TEXT(Sense_data[[#This Row],[StateInstanceTimestamp]],"#.######")</f>
        <v>On42182.068414</v>
      </c>
      <c r="G6218" s="3">
        <f ca="1">IF(Sense_data[[#This Row],[a_1State]]="Off",RANDBETWEEN(off_min,off_max),RANDBETWEEN(on_min,on_max))/sr_div</f>
        <v>3.7</v>
      </c>
      <c r="H6218" s="3">
        <v>4.0999999999999996</v>
      </c>
      <c r="I6218" s="3">
        <f>IF(HOUR(Sense_data[[#This Row],[SysTimeStamp]])&lt;12,I6217+$B$14,I6217-$B$14)</f>
        <v>16.435416666667809</v>
      </c>
    </row>
    <row r="6219" spans="1:9" x14ac:dyDescent="0.2">
      <c r="A6219" t="s">
        <v>20</v>
      </c>
      <c r="B6219" t="s">
        <v>22</v>
      </c>
      <c r="C6219" s="6">
        <f t="shared" si="101"/>
        <v>42182.071782424187</v>
      </c>
      <c r="D6219" t="s">
        <v>23</v>
      </c>
      <c r="E6219" s="6">
        <f>IF(Sense_data[[#This Row],[a_1State]]=D6218,E6218,Sense_data[[#This Row],[SysTimeStamp]])</f>
        <v>42182.068414367845</v>
      </c>
      <c r="F6219" s="3" t="str">
        <f>Sense_data[[#This Row],[a_1State]]&amp;TEXT(Sense_data[[#This Row],[StateInstanceTimestamp]],"#.######")</f>
        <v>On42182.068414</v>
      </c>
      <c r="G6219" s="3">
        <f ca="1">IF(Sense_data[[#This Row],[a_1State]]="Off",RANDBETWEEN(off_min,off_max),RANDBETWEEN(on_min,on_max))/sr_div</f>
        <v>4.9000000000000004</v>
      </c>
      <c r="H6219" s="3">
        <v>4.2</v>
      </c>
      <c r="I6219" s="3">
        <f>IF(HOUR(Sense_data[[#This Row],[SysTimeStamp]])&lt;12,I6218+$B$14,I6218-$B$14)</f>
        <v>16.435648148149291</v>
      </c>
    </row>
    <row r="6220" spans="1:9" x14ac:dyDescent="0.2">
      <c r="A6220" t="s">
        <v>20</v>
      </c>
      <c r="B6220" t="s">
        <v>22</v>
      </c>
      <c r="C6220" s="6">
        <f t="shared" si="101"/>
        <v>42182.071793998264</v>
      </c>
      <c r="D6220" t="s">
        <v>23</v>
      </c>
      <c r="E6220" s="6">
        <f>IF(Sense_data[[#This Row],[a_1State]]=D6219,E6219,Sense_data[[#This Row],[SysTimeStamp]])</f>
        <v>42182.068414367845</v>
      </c>
      <c r="F6220" s="3" t="str">
        <f>Sense_data[[#This Row],[a_1State]]&amp;TEXT(Sense_data[[#This Row],[StateInstanceTimestamp]],"#.######")</f>
        <v>On42182.068414</v>
      </c>
      <c r="G6220" s="3">
        <f ca="1">IF(Sense_data[[#This Row],[a_1State]]="Off",RANDBETWEEN(off_min,off_max),RANDBETWEEN(on_min,on_max))/sr_div</f>
        <v>3.1</v>
      </c>
      <c r="H6220" s="3">
        <v>5</v>
      </c>
      <c r="I6220" s="3">
        <f>IF(HOUR(Sense_data[[#This Row],[SysTimeStamp]])&lt;12,I6219+$B$14,I6219-$B$14)</f>
        <v>16.435879629630772</v>
      </c>
    </row>
    <row r="6221" spans="1:9" x14ac:dyDescent="0.2">
      <c r="A6221" t="s">
        <v>20</v>
      </c>
      <c r="B6221" t="s">
        <v>22</v>
      </c>
      <c r="C6221" s="6">
        <f t="shared" si="101"/>
        <v>42182.071805572341</v>
      </c>
      <c r="D6221" t="s">
        <v>23</v>
      </c>
      <c r="E6221" s="6">
        <f>IF(Sense_data[[#This Row],[a_1State]]=D6220,E6220,Sense_data[[#This Row],[SysTimeStamp]])</f>
        <v>42182.068414367845</v>
      </c>
      <c r="F6221" s="3" t="str">
        <f>Sense_data[[#This Row],[a_1State]]&amp;TEXT(Sense_data[[#This Row],[StateInstanceTimestamp]],"#.######")</f>
        <v>On42182.068414</v>
      </c>
      <c r="G6221" s="3">
        <f ca="1">IF(Sense_data[[#This Row],[a_1State]]="Off",RANDBETWEEN(off_min,off_max),RANDBETWEEN(on_min,on_max))/sr_div</f>
        <v>4.2</v>
      </c>
      <c r="H6221" s="3">
        <v>5.6</v>
      </c>
      <c r="I6221" s="3">
        <f>IF(HOUR(Sense_data[[#This Row],[SysTimeStamp]])&lt;12,I6220+$B$14,I6220-$B$14)</f>
        <v>16.436111111112254</v>
      </c>
    </row>
    <row r="6222" spans="1:9" x14ac:dyDescent="0.2">
      <c r="A6222" t="s">
        <v>20</v>
      </c>
      <c r="B6222" t="s">
        <v>22</v>
      </c>
      <c r="C6222" s="6">
        <f t="shared" si="101"/>
        <v>42182.071817146418</v>
      </c>
      <c r="D6222" t="s">
        <v>23</v>
      </c>
      <c r="E6222" s="6">
        <f>IF(Sense_data[[#This Row],[a_1State]]=D6221,E6221,Sense_data[[#This Row],[SysTimeStamp]])</f>
        <v>42182.068414367845</v>
      </c>
      <c r="F6222" s="3" t="str">
        <f>Sense_data[[#This Row],[a_1State]]&amp;TEXT(Sense_data[[#This Row],[StateInstanceTimestamp]],"#.######")</f>
        <v>On42182.068414</v>
      </c>
      <c r="G6222" s="3">
        <f ca="1">IF(Sense_data[[#This Row],[a_1State]]="Off",RANDBETWEEN(off_min,off_max),RANDBETWEEN(on_min,on_max))/sr_div</f>
        <v>3.9</v>
      </c>
      <c r="H6222" s="3">
        <v>5.8</v>
      </c>
      <c r="I6222" s="3">
        <f>IF(HOUR(Sense_data[[#This Row],[SysTimeStamp]])&lt;12,I6221+$B$14,I6221-$B$14)</f>
        <v>16.436342592593736</v>
      </c>
    </row>
    <row r="6223" spans="1:9" x14ac:dyDescent="0.2">
      <c r="A6223" t="s">
        <v>20</v>
      </c>
      <c r="B6223" t="s">
        <v>22</v>
      </c>
      <c r="C6223" s="6">
        <f t="shared" si="101"/>
        <v>42182.071828720495</v>
      </c>
      <c r="D6223" t="s">
        <v>23</v>
      </c>
      <c r="E6223" s="6">
        <f>IF(Sense_data[[#This Row],[a_1State]]=D6222,E6222,Sense_data[[#This Row],[SysTimeStamp]])</f>
        <v>42182.068414367845</v>
      </c>
      <c r="F6223" s="3" t="str">
        <f>Sense_data[[#This Row],[a_1State]]&amp;TEXT(Sense_data[[#This Row],[StateInstanceTimestamp]],"#.######")</f>
        <v>On42182.068414</v>
      </c>
      <c r="G6223" s="3">
        <f ca="1">IF(Sense_data[[#This Row],[a_1State]]="Off",RANDBETWEEN(off_min,off_max),RANDBETWEEN(on_min,on_max))/sr_div</f>
        <v>3.2</v>
      </c>
      <c r="H6223" s="3">
        <v>3.6</v>
      </c>
      <c r="I6223" s="3">
        <f>IF(HOUR(Sense_data[[#This Row],[SysTimeStamp]])&lt;12,I6222+$B$14,I6222-$B$14)</f>
        <v>16.436574074075217</v>
      </c>
    </row>
    <row r="6224" spans="1:9" x14ac:dyDescent="0.2">
      <c r="A6224" t="s">
        <v>20</v>
      </c>
      <c r="B6224" t="s">
        <v>22</v>
      </c>
      <c r="C6224" s="6">
        <f t="shared" si="101"/>
        <v>42182.071840294571</v>
      </c>
      <c r="D6224" t="s">
        <v>23</v>
      </c>
      <c r="E6224" s="6">
        <f>IF(Sense_data[[#This Row],[a_1State]]=D6223,E6223,Sense_data[[#This Row],[SysTimeStamp]])</f>
        <v>42182.068414367845</v>
      </c>
      <c r="F6224" s="3" t="str">
        <f>Sense_data[[#This Row],[a_1State]]&amp;TEXT(Sense_data[[#This Row],[StateInstanceTimestamp]],"#.######")</f>
        <v>On42182.068414</v>
      </c>
      <c r="G6224" s="3">
        <f ca="1">IF(Sense_data[[#This Row],[a_1State]]="Off",RANDBETWEEN(off_min,off_max),RANDBETWEEN(on_min,on_max))/sr_div</f>
        <v>4.9000000000000004</v>
      </c>
      <c r="H6224" s="3">
        <v>3.3</v>
      </c>
      <c r="I6224" s="3">
        <f>IF(HOUR(Sense_data[[#This Row],[SysTimeStamp]])&lt;12,I6223+$B$14,I6223-$B$14)</f>
        <v>16.436805555556699</v>
      </c>
    </row>
    <row r="6225" spans="1:9" x14ac:dyDescent="0.2">
      <c r="A6225" t="s">
        <v>20</v>
      </c>
      <c r="B6225" t="s">
        <v>22</v>
      </c>
      <c r="C6225" s="6">
        <f t="shared" si="101"/>
        <v>42182.071851868648</v>
      </c>
      <c r="D6225" t="s">
        <v>23</v>
      </c>
      <c r="E6225" s="6">
        <f>IF(Sense_data[[#This Row],[a_1State]]=D6224,E6224,Sense_data[[#This Row],[SysTimeStamp]])</f>
        <v>42182.068414367845</v>
      </c>
      <c r="F6225" s="3" t="str">
        <f>Sense_data[[#This Row],[a_1State]]&amp;TEXT(Sense_data[[#This Row],[StateInstanceTimestamp]],"#.######")</f>
        <v>On42182.068414</v>
      </c>
      <c r="G6225" s="3">
        <f ca="1">IF(Sense_data[[#This Row],[a_1State]]="Off",RANDBETWEEN(off_min,off_max),RANDBETWEEN(on_min,on_max))/sr_div</f>
        <v>5.8</v>
      </c>
      <c r="H6225" s="3">
        <v>4.5999999999999996</v>
      </c>
      <c r="I6225" s="3">
        <f>IF(HOUR(Sense_data[[#This Row],[SysTimeStamp]])&lt;12,I6224+$B$14,I6224-$B$14)</f>
        <v>16.437037037038181</v>
      </c>
    </row>
    <row r="6226" spans="1:9" x14ac:dyDescent="0.2">
      <c r="A6226" t="s">
        <v>20</v>
      </c>
      <c r="B6226" t="s">
        <v>22</v>
      </c>
      <c r="C6226" s="6">
        <f t="shared" si="101"/>
        <v>42182.071863442725</v>
      </c>
      <c r="D6226" t="s">
        <v>23</v>
      </c>
      <c r="E6226" s="6">
        <f>IF(Sense_data[[#This Row],[a_1State]]=D6225,E6225,Sense_data[[#This Row],[SysTimeStamp]])</f>
        <v>42182.068414367845</v>
      </c>
      <c r="F6226" s="3" t="str">
        <f>Sense_data[[#This Row],[a_1State]]&amp;TEXT(Sense_data[[#This Row],[StateInstanceTimestamp]],"#.######")</f>
        <v>On42182.068414</v>
      </c>
      <c r="G6226" s="3">
        <f ca="1">IF(Sense_data[[#This Row],[a_1State]]="Off",RANDBETWEEN(off_min,off_max),RANDBETWEEN(on_min,on_max))/sr_div</f>
        <v>3.7</v>
      </c>
      <c r="H6226" s="3">
        <v>4.2</v>
      </c>
      <c r="I6226" s="3">
        <f>IF(HOUR(Sense_data[[#This Row],[SysTimeStamp]])&lt;12,I6225+$B$14,I6225-$B$14)</f>
        <v>16.437268518519662</v>
      </c>
    </row>
    <row r="6227" spans="1:9" x14ac:dyDescent="0.2">
      <c r="A6227" t="s">
        <v>20</v>
      </c>
      <c r="B6227" t="s">
        <v>22</v>
      </c>
      <c r="C6227" s="6">
        <f t="shared" si="101"/>
        <v>42182.071875016802</v>
      </c>
      <c r="D6227" t="s">
        <v>23</v>
      </c>
      <c r="E6227" s="6">
        <f>IF(Sense_data[[#This Row],[a_1State]]=D6226,E6226,Sense_data[[#This Row],[SysTimeStamp]])</f>
        <v>42182.068414367845</v>
      </c>
      <c r="F6227" s="3" t="str">
        <f>Sense_data[[#This Row],[a_1State]]&amp;TEXT(Sense_data[[#This Row],[StateInstanceTimestamp]],"#.######")</f>
        <v>On42182.068414</v>
      </c>
      <c r="G6227" s="3">
        <f ca="1">IF(Sense_data[[#This Row],[a_1State]]="Off",RANDBETWEEN(off_min,off_max),RANDBETWEEN(on_min,on_max))/sr_div</f>
        <v>3.6</v>
      </c>
      <c r="H6227" s="3">
        <v>5.9</v>
      </c>
      <c r="I6227" s="3">
        <f>IF(HOUR(Sense_data[[#This Row],[SysTimeStamp]])&lt;12,I6226+$B$14,I6226-$B$14)</f>
        <v>16.437500000001144</v>
      </c>
    </row>
    <row r="6228" spans="1:9" x14ac:dyDescent="0.2">
      <c r="A6228" t="s">
        <v>20</v>
      </c>
      <c r="B6228" t="s">
        <v>22</v>
      </c>
      <c r="C6228" s="6">
        <f t="shared" si="101"/>
        <v>42182.071886590878</v>
      </c>
      <c r="D6228" t="s">
        <v>23</v>
      </c>
      <c r="E6228" s="6">
        <f>IF(Sense_data[[#This Row],[a_1State]]=D6227,E6227,Sense_data[[#This Row],[SysTimeStamp]])</f>
        <v>42182.068414367845</v>
      </c>
      <c r="F6228" s="3" t="str">
        <f>Sense_data[[#This Row],[a_1State]]&amp;TEXT(Sense_data[[#This Row],[StateInstanceTimestamp]],"#.######")</f>
        <v>On42182.068414</v>
      </c>
      <c r="G6228" s="3">
        <f ca="1">IF(Sense_data[[#This Row],[a_1State]]="Off",RANDBETWEEN(off_min,off_max),RANDBETWEEN(on_min,on_max))/sr_div</f>
        <v>6</v>
      </c>
      <c r="H6228" s="3">
        <v>6</v>
      </c>
      <c r="I6228" s="3">
        <f>IF(HOUR(Sense_data[[#This Row],[SysTimeStamp]])&lt;12,I6227+$B$14,I6227-$B$14)</f>
        <v>16.437731481482626</v>
      </c>
    </row>
    <row r="6229" spans="1:9" x14ac:dyDescent="0.2">
      <c r="A6229" t="s">
        <v>20</v>
      </c>
      <c r="B6229" t="s">
        <v>22</v>
      </c>
      <c r="C6229" s="6">
        <f t="shared" si="101"/>
        <v>42182.071898164955</v>
      </c>
      <c r="D6229" t="s">
        <v>23</v>
      </c>
      <c r="E6229" s="6">
        <f>IF(Sense_data[[#This Row],[a_1State]]=D6228,E6228,Sense_data[[#This Row],[SysTimeStamp]])</f>
        <v>42182.068414367845</v>
      </c>
      <c r="F6229" s="3" t="str">
        <f>Sense_data[[#This Row],[a_1State]]&amp;TEXT(Sense_data[[#This Row],[StateInstanceTimestamp]],"#.######")</f>
        <v>On42182.068414</v>
      </c>
      <c r="G6229" s="3">
        <f ca="1">IF(Sense_data[[#This Row],[a_1State]]="Off",RANDBETWEEN(off_min,off_max),RANDBETWEEN(on_min,on_max))/sr_div</f>
        <v>5.8</v>
      </c>
      <c r="H6229" s="3">
        <v>4.0999999999999996</v>
      </c>
      <c r="I6229" s="3">
        <f>IF(HOUR(Sense_data[[#This Row],[SysTimeStamp]])&lt;12,I6228+$B$14,I6228-$B$14)</f>
        <v>16.437962962964107</v>
      </c>
    </row>
    <row r="6230" spans="1:9" x14ac:dyDescent="0.2">
      <c r="A6230" t="s">
        <v>20</v>
      </c>
      <c r="B6230" t="s">
        <v>22</v>
      </c>
      <c r="C6230" s="6">
        <f t="shared" si="101"/>
        <v>42182.071909739032</v>
      </c>
      <c r="D6230" t="s">
        <v>23</v>
      </c>
      <c r="E6230" s="6">
        <f>IF(Sense_data[[#This Row],[a_1State]]=D6229,E6229,Sense_data[[#This Row],[SysTimeStamp]])</f>
        <v>42182.068414367845</v>
      </c>
      <c r="F6230" s="3" t="str">
        <f>Sense_data[[#This Row],[a_1State]]&amp;TEXT(Sense_data[[#This Row],[StateInstanceTimestamp]],"#.######")</f>
        <v>On42182.068414</v>
      </c>
      <c r="G6230" s="3">
        <f ca="1">IF(Sense_data[[#This Row],[a_1State]]="Off",RANDBETWEEN(off_min,off_max),RANDBETWEEN(on_min,on_max))/sr_div</f>
        <v>3.8</v>
      </c>
      <c r="H6230" s="3">
        <v>3</v>
      </c>
      <c r="I6230" s="3">
        <f>IF(HOUR(Sense_data[[#This Row],[SysTimeStamp]])&lt;12,I6229+$B$14,I6229-$B$14)</f>
        <v>16.438194444445589</v>
      </c>
    </row>
    <row r="6231" spans="1:9" x14ac:dyDescent="0.2">
      <c r="A6231" t="s">
        <v>20</v>
      </c>
      <c r="B6231" t="s">
        <v>22</v>
      </c>
      <c r="C6231" s="6">
        <f t="shared" si="101"/>
        <v>42182.071921313109</v>
      </c>
      <c r="D6231" t="s">
        <v>23</v>
      </c>
      <c r="E6231" s="6">
        <f>IF(Sense_data[[#This Row],[a_1State]]=D6230,E6230,Sense_data[[#This Row],[SysTimeStamp]])</f>
        <v>42182.068414367845</v>
      </c>
      <c r="F6231" s="3" t="str">
        <f>Sense_data[[#This Row],[a_1State]]&amp;TEXT(Sense_data[[#This Row],[StateInstanceTimestamp]],"#.######")</f>
        <v>On42182.068414</v>
      </c>
      <c r="G6231" s="3">
        <f ca="1">IF(Sense_data[[#This Row],[a_1State]]="Off",RANDBETWEEN(off_min,off_max),RANDBETWEEN(on_min,on_max))/sr_div</f>
        <v>5.8</v>
      </c>
      <c r="H6231" s="3">
        <v>5.8</v>
      </c>
      <c r="I6231" s="3">
        <f>IF(HOUR(Sense_data[[#This Row],[SysTimeStamp]])&lt;12,I6230+$B$14,I6230-$B$14)</f>
        <v>16.438425925927071</v>
      </c>
    </row>
    <row r="6232" spans="1:9" x14ac:dyDescent="0.2">
      <c r="A6232" t="s">
        <v>20</v>
      </c>
      <c r="B6232" t="s">
        <v>22</v>
      </c>
      <c r="C6232" s="6">
        <f t="shared" si="101"/>
        <v>42182.071932887186</v>
      </c>
      <c r="D6232" t="s">
        <v>21</v>
      </c>
      <c r="E6232" s="6">
        <f>IF(Sense_data[[#This Row],[a_1State]]=D6231,E6231,Sense_data[[#This Row],[SysTimeStamp]])</f>
        <v>42182.071932887186</v>
      </c>
      <c r="F6232" s="3" t="str">
        <f>Sense_data[[#This Row],[a_1State]]&amp;TEXT(Sense_data[[#This Row],[StateInstanceTimestamp]],"#.######")</f>
        <v>Off42182.071933</v>
      </c>
      <c r="G6232" s="3">
        <f ca="1">IF(Sense_data[[#This Row],[a_1State]]="Off",RANDBETWEEN(off_min,off_max),RANDBETWEEN(on_min,on_max))/sr_div</f>
        <v>1</v>
      </c>
      <c r="H6232" s="3">
        <v>2.9</v>
      </c>
      <c r="I6232" s="3">
        <f>IF(HOUR(Sense_data[[#This Row],[SysTimeStamp]])&lt;12,I6231+$B$14,I6231-$B$14)</f>
        <v>16.438657407408552</v>
      </c>
    </row>
    <row r="6233" spans="1:9" x14ac:dyDescent="0.2">
      <c r="A6233" t="s">
        <v>20</v>
      </c>
      <c r="B6233" t="s">
        <v>22</v>
      </c>
      <c r="C6233" s="6">
        <f t="shared" si="101"/>
        <v>42182.071944461262</v>
      </c>
      <c r="D6233" t="s">
        <v>21</v>
      </c>
      <c r="E6233" s="6">
        <f>IF(Sense_data[[#This Row],[a_1State]]=D6232,E6232,Sense_data[[#This Row],[SysTimeStamp]])</f>
        <v>42182.071932887186</v>
      </c>
      <c r="F6233" s="3" t="str">
        <f>Sense_data[[#This Row],[a_1State]]&amp;TEXT(Sense_data[[#This Row],[StateInstanceTimestamp]],"#.######")</f>
        <v>Off42182.071933</v>
      </c>
      <c r="G6233" s="3">
        <f ca="1">IF(Sense_data[[#This Row],[a_1State]]="Off",RANDBETWEEN(off_min,off_max),RANDBETWEEN(on_min,on_max))/sr_div</f>
        <v>2.2999999999999998</v>
      </c>
      <c r="H6233" s="3">
        <v>2.6</v>
      </c>
      <c r="I6233" s="3">
        <f>IF(HOUR(Sense_data[[#This Row],[SysTimeStamp]])&lt;12,I6232+$B$14,I6232-$B$14)</f>
        <v>16.438888888890034</v>
      </c>
    </row>
    <row r="6234" spans="1:9" x14ac:dyDescent="0.2">
      <c r="A6234" t="s">
        <v>20</v>
      </c>
      <c r="B6234" t="s">
        <v>22</v>
      </c>
      <c r="C6234" s="6">
        <f t="shared" si="101"/>
        <v>42182.071956035339</v>
      </c>
      <c r="D6234" t="s">
        <v>21</v>
      </c>
      <c r="E6234" s="6">
        <f>IF(Sense_data[[#This Row],[a_1State]]=D6233,E6233,Sense_data[[#This Row],[SysTimeStamp]])</f>
        <v>42182.071932887186</v>
      </c>
      <c r="F6234" s="3" t="str">
        <f>Sense_data[[#This Row],[a_1State]]&amp;TEXT(Sense_data[[#This Row],[StateInstanceTimestamp]],"#.######")</f>
        <v>Off42182.071933</v>
      </c>
      <c r="G6234" s="3">
        <f ca="1">IF(Sense_data[[#This Row],[a_1State]]="Off",RANDBETWEEN(off_min,off_max),RANDBETWEEN(on_min,on_max))/sr_div</f>
        <v>2.2999999999999998</v>
      </c>
      <c r="H6234" s="3">
        <v>2.1</v>
      </c>
      <c r="I6234" s="3">
        <f>IF(HOUR(Sense_data[[#This Row],[SysTimeStamp]])&lt;12,I6233+$B$14,I6233-$B$14)</f>
        <v>16.439120370371516</v>
      </c>
    </row>
    <row r="6235" spans="1:9" x14ac:dyDescent="0.2">
      <c r="A6235" t="s">
        <v>20</v>
      </c>
      <c r="B6235" t="s">
        <v>22</v>
      </c>
      <c r="C6235" s="6">
        <f t="shared" si="101"/>
        <v>42182.071967609416</v>
      </c>
      <c r="D6235" t="s">
        <v>21</v>
      </c>
      <c r="E6235" s="6">
        <f>IF(Sense_data[[#This Row],[a_1State]]=D6234,E6234,Sense_data[[#This Row],[SysTimeStamp]])</f>
        <v>42182.071932887186</v>
      </c>
      <c r="F6235" s="3" t="str">
        <f>Sense_data[[#This Row],[a_1State]]&amp;TEXT(Sense_data[[#This Row],[StateInstanceTimestamp]],"#.######")</f>
        <v>Off42182.071933</v>
      </c>
      <c r="G6235" s="3">
        <f ca="1">IF(Sense_data[[#This Row],[a_1State]]="Off",RANDBETWEEN(off_min,off_max),RANDBETWEEN(on_min,on_max))/sr_div</f>
        <v>1</v>
      </c>
      <c r="H6235" s="3">
        <v>2.8</v>
      </c>
      <c r="I6235" s="3">
        <f>IF(HOUR(Sense_data[[#This Row],[SysTimeStamp]])&lt;12,I6234+$B$14,I6234-$B$14)</f>
        <v>16.439351851852997</v>
      </c>
    </row>
    <row r="6236" spans="1:9" x14ac:dyDescent="0.2">
      <c r="A6236" t="s">
        <v>20</v>
      </c>
      <c r="B6236" t="s">
        <v>22</v>
      </c>
      <c r="C6236" s="6">
        <f t="shared" si="101"/>
        <v>42182.071979183493</v>
      </c>
      <c r="D6236" t="s">
        <v>21</v>
      </c>
      <c r="E6236" s="6">
        <f>IF(Sense_data[[#This Row],[a_1State]]=D6235,E6235,Sense_data[[#This Row],[SysTimeStamp]])</f>
        <v>42182.071932887186</v>
      </c>
      <c r="F6236" s="3" t="str">
        <f>Sense_data[[#This Row],[a_1State]]&amp;TEXT(Sense_data[[#This Row],[StateInstanceTimestamp]],"#.######")</f>
        <v>Off42182.071933</v>
      </c>
      <c r="G6236" s="3">
        <f ca="1">IF(Sense_data[[#This Row],[a_1State]]="Off",RANDBETWEEN(off_min,off_max),RANDBETWEEN(on_min,on_max))/sr_div</f>
        <v>2.7</v>
      </c>
      <c r="H6236" s="3">
        <v>2.6</v>
      </c>
      <c r="I6236" s="3">
        <f>IF(HOUR(Sense_data[[#This Row],[SysTimeStamp]])&lt;12,I6235+$B$14,I6235-$B$14)</f>
        <v>16.439583333334479</v>
      </c>
    </row>
    <row r="6237" spans="1:9" x14ac:dyDescent="0.2">
      <c r="A6237" t="s">
        <v>20</v>
      </c>
      <c r="B6237" t="s">
        <v>22</v>
      </c>
      <c r="C6237" s="6">
        <f t="shared" si="101"/>
        <v>42182.071990757569</v>
      </c>
      <c r="D6237" t="s">
        <v>21</v>
      </c>
      <c r="E6237" s="6">
        <f>IF(Sense_data[[#This Row],[a_1State]]=D6236,E6236,Sense_data[[#This Row],[SysTimeStamp]])</f>
        <v>42182.071932887186</v>
      </c>
      <c r="F6237" s="3" t="str">
        <f>Sense_data[[#This Row],[a_1State]]&amp;TEXT(Sense_data[[#This Row],[StateInstanceTimestamp]],"#.######")</f>
        <v>Off42182.071933</v>
      </c>
      <c r="G6237" s="3">
        <f ca="1">IF(Sense_data[[#This Row],[a_1State]]="Off",RANDBETWEEN(off_min,off_max),RANDBETWEEN(on_min,on_max))/sr_div</f>
        <v>2.8</v>
      </c>
      <c r="H6237" s="3">
        <v>1.6</v>
      </c>
      <c r="I6237" s="3">
        <f>IF(HOUR(Sense_data[[#This Row],[SysTimeStamp]])&lt;12,I6236+$B$14,I6236-$B$14)</f>
        <v>16.439814814815961</v>
      </c>
    </row>
    <row r="6238" spans="1:9" x14ac:dyDescent="0.2">
      <c r="A6238" t="s">
        <v>20</v>
      </c>
      <c r="B6238" t="s">
        <v>22</v>
      </c>
      <c r="C6238" s="6">
        <f t="shared" si="101"/>
        <v>42182.072002331646</v>
      </c>
      <c r="D6238" t="s">
        <v>21</v>
      </c>
      <c r="E6238" s="6">
        <f>IF(Sense_data[[#This Row],[a_1State]]=D6237,E6237,Sense_data[[#This Row],[SysTimeStamp]])</f>
        <v>42182.071932887186</v>
      </c>
      <c r="F6238" s="3" t="str">
        <f>Sense_data[[#This Row],[a_1State]]&amp;TEXT(Sense_data[[#This Row],[StateInstanceTimestamp]],"#.######")</f>
        <v>Off42182.071933</v>
      </c>
      <c r="G6238" s="3">
        <f ca="1">IF(Sense_data[[#This Row],[a_1State]]="Off",RANDBETWEEN(off_min,off_max),RANDBETWEEN(on_min,on_max))/sr_div</f>
        <v>2.4</v>
      </c>
      <c r="H6238" s="3">
        <v>1.3</v>
      </c>
      <c r="I6238" s="3">
        <f>IF(HOUR(Sense_data[[#This Row],[SysTimeStamp]])&lt;12,I6237+$B$14,I6237-$B$14)</f>
        <v>16.440046296297442</v>
      </c>
    </row>
    <row r="6239" spans="1:9" x14ac:dyDescent="0.2">
      <c r="A6239" t="s">
        <v>20</v>
      </c>
      <c r="B6239" t="s">
        <v>22</v>
      </c>
      <c r="C6239" s="6">
        <f t="shared" si="101"/>
        <v>42182.072013905723</v>
      </c>
      <c r="D6239" t="s">
        <v>21</v>
      </c>
      <c r="E6239" s="6">
        <f>IF(Sense_data[[#This Row],[a_1State]]=D6238,E6238,Sense_data[[#This Row],[SysTimeStamp]])</f>
        <v>42182.071932887186</v>
      </c>
      <c r="F6239" s="3" t="str">
        <f>Sense_data[[#This Row],[a_1State]]&amp;TEXT(Sense_data[[#This Row],[StateInstanceTimestamp]],"#.######")</f>
        <v>Off42182.071933</v>
      </c>
      <c r="G6239" s="3">
        <f ca="1">IF(Sense_data[[#This Row],[a_1State]]="Off",RANDBETWEEN(off_min,off_max),RANDBETWEEN(on_min,on_max))/sr_div</f>
        <v>2</v>
      </c>
      <c r="H6239" s="3">
        <v>1.7</v>
      </c>
      <c r="I6239" s="3">
        <f>IF(HOUR(Sense_data[[#This Row],[SysTimeStamp]])&lt;12,I6238+$B$14,I6238-$B$14)</f>
        <v>16.440277777778924</v>
      </c>
    </row>
    <row r="6240" spans="1:9" x14ac:dyDescent="0.2">
      <c r="A6240" t="s">
        <v>20</v>
      </c>
      <c r="B6240" t="s">
        <v>22</v>
      </c>
      <c r="C6240" s="6">
        <f t="shared" si="101"/>
        <v>42182.0720254798</v>
      </c>
      <c r="D6240" t="s">
        <v>21</v>
      </c>
      <c r="E6240" s="6">
        <f>IF(Sense_data[[#This Row],[a_1State]]=D6239,E6239,Sense_data[[#This Row],[SysTimeStamp]])</f>
        <v>42182.071932887186</v>
      </c>
      <c r="F6240" s="3" t="str">
        <f>Sense_data[[#This Row],[a_1State]]&amp;TEXT(Sense_data[[#This Row],[StateInstanceTimestamp]],"#.######")</f>
        <v>Off42182.071933</v>
      </c>
      <c r="G6240" s="3">
        <f ca="1">IF(Sense_data[[#This Row],[a_1State]]="Off",RANDBETWEEN(off_min,off_max),RANDBETWEEN(on_min,on_max))/sr_div</f>
        <v>2.9</v>
      </c>
      <c r="H6240" s="3">
        <v>2.8</v>
      </c>
      <c r="I6240" s="3">
        <f>IF(HOUR(Sense_data[[#This Row],[SysTimeStamp]])&lt;12,I6239+$B$14,I6239-$B$14)</f>
        <v>16.440509259260406</v>
      </c>
    </row>
    <row r="6241" spans="1:9" x14ac:dyDescent="0.2">
      <c r="A6241" t="s">
        <v>20</v>
      </c>
      <c r="B6241" t="s">
        <v>22</v>
      </c>
      <c r="C6241" s="6">
        <f t="shared" si="101"/>
        <v>42182.072037053877</v>
      </c>
      <c r="D6241" t="s">
        <v>21</v>
      </c>
      <c r="E6241" s="6">
        <f>IF(Sense_data[[#This Row],[a_1State]]=D6240,E6240,Sense_data[[#This Row],[SysTimeStamp]])</f>
        <v>42182.071932887186</v>
      </c>
      <c r="F6241" s="3" t="str">
        <f>Sense_data[[#This Row],[a_1State]]&amp;TEXT(Sense_data[[#This Row],[StateInstanceTimestamp]],"#.######")</f>
        <v>Off42182.071933</v>
      </c>
      <c r="G6241" s="3">
        <f ca="1">IF(Sense_data[[#This Row],[a_1State]]="Off",RANDBETWEEN(off_min,off_max),RANDBETWEEN(on_min,on_max))/sr_div</f>
        <v>1.8</v>
      </c>
      <c r="H6241" s="3">
        <v>1.4</v>
      </c>
      <c r="I6241" s="3">
        <f>IF(HOUR(Sense_data[[#This Row],[SysTimeStamp]])&lt;12,I6240+$B$14,I6240-$B$14)</f>
        <v>16.440740740741887</v>
      </c>
    </row>
    <row r="6242" spans="1:9" x14ac:dyDescent="0.2">
      <c r="A6242" t="s">
        <v>20</v>
      </c>
      <c r="B6242" t="s">
        <v>22</v>
      </c>
      <c r="C6242" s="6">
        <f t="shared" si="101"/>
        <v>42182.072048627953</v>
      </c>
      <c r="D6242" t="s">
        <v>21</v>
      </c>
      <c r="E6242" s="6">
        <f>IF(Sense_data[[#This Row],[a_1State]]=D6241,E6241,Sense_data[[#This Row],[SysTimeStamp]])</f>
        <v>42182.071932887186</v>
      </c>
      <c r="F6242" s="3" t="str">
        <f>Sense_data[[#This Row],[a_1State]]&amp;TEXT(Sense_data[[#This Row],[StateInstanceTimestamp]],"#.######")</f>
        <v>Off42182.071933</v>
      </c>
      <c r="G6242" s="3">
        <f ca="1">IF(Sense_data[[#This Row],[a_1State]]="Off",RANDBETWEEN(off_min,off_max),RANDBETWEEN(on_min,on_max))/sr_div</f>
        <v>2.7</v>
      </c>
      <c r="H6242" s="3">
        <v>2</v>
      </c>
      <c r="I6242" s="3">
        <f>IF(HOUR(Sense_data[[#This Row],[SysTimeStamp]])&lt;12,I6241+$B$14,I6241-$B$14)</f>
        <v>16.440972222223369</v>
      </c>
    </row>
    <row r="6243" spans="1:9" x14ac:dyDescent="0.2">
      <c r="A6243" t="s">
        <v>20</v>
      </c>
      <c r="B6243" t="s">
        <v>22</v>
      </c>
      <c r="C6243" s="6">
        <f t="shared" si="101"/>
        <v>42182.07206020203</v>
      </c>
      <c r="D6243" t="s">
        <v>21</v>
      </c>
      <c r="E6243" s="6">
        <f>IF(Sense_data[[#This Row],[a_1State]]=D6242,E6242,Sense_data[[#This Row],[SysTimeStamp]])</f>
        <v>42182.071932887186</v>
      </c>
      <c r="F6243" s="3" t="str">
        <f>Sense_data[[#This Row],[a_1State]]&amp;TEXT(Sense_data[[#This Row],[StateInstanceTimestamp]],"#.######")</f>
        <v>Off42182.071933</v>
      </c>
      <c r="G6243" s="3">
        <f ca="1">IF(Sense_data[[#This Row],[a_1State]]="Off",RANDBETWEEN(off_min,off_max),RANDBETWEEN(on_min,on_max))/sr_div</f>
        <v>1.8</v>
      </c>
      <c r="H6243" s="3">
        <v>2.2000000000000002</v>
      </c>
      <c r="I6243" s="3">
        <f>IF(HOUR(Sense_data[[#This Row],[SysTimeStamp]])&lt;12,I6242+$B$14,I6242-$B$14)</f>
        <v>16.441203703704851</v>
      </c>
    </row>
    <row r="6244" spans="1:9" x14ac:dyDescent="0.2">
      <c r="A6244" t="s">
        <v>20</v>
      </c>
      <c r="B6244" t="s">
        <v>22</v>
      </c>
      <c r="C6244" s="6">
        <f t="shared" si="101"/>
        <v>42182.072071776107</v>
      </c>
      <c r="D6244" t="s">
        <v>21</v>
      </c>
      <c r="E6244" s="6">
        <f>IF(Sense_data[[#This Row],[a_1State]]=D6243,E6243,Sense_data[[#This Row],[SysTimeStamp]])</f>
        <v>42182.071932887186</v>
      </c>
      <c r="F6244" s="3" t="str">
        <f>Sense_data[[#This Row],[a_1State]]&amp;TEXT(Sense_data[[#This Row],[StateInstanceTimestamp]],"#.######")</f>
        <v>Off42182.071933</v>
      </c>
      <c r="G6244" s="3">
        <f ca="1">IF(Sense_data[[#This Row],[a_1State]]="Off",RANDBETWEEN(off_min,off_max),RANDBETWEEN(on_min,on_max))/sr_div</f>
        <v>1.7</v>
      </c>
      <c r="H6244" s="3">
        <v>2.8</v>
      </c>
      <c r="I6244" s="3">
        <f>IF(HOUR(Sense_data[[#This Row],[SysTimeStamp]])&lt;12,I6243+$B$14,I6243-$B$14)</f>
        <v>16.441435185186332</v>
      </c>
    </row>
    <row r="6245" spans="1:9" x14ac:dyDescent="0.2">
      <c r="A6245" t="s">
        <v>20</v>
      </c>
      <c r="B6245" t="s">
        <v>22</v>
      </c>
      <c r="C6245" s="6">
        <f t="shared" si="101"/>
        <v>42182.072083350184</v>
      </c>
      <c r="D6245" t="s">
        <v>21</v>
      </c>
      <c r="E6245" s="6">
        <f>IF(Sense_data[[#This Row],[a_1State]]=D6244,E6244,Sense_data[[#This Row],[SysTimeStamp]])</f>
        <v>42182.071932887186</v>
      </c>
      <c r="F6245" s="3" t="str">
        <f>Sense_data[[#This Row],[a_1State]]&amp;TEXT(Sense_data[[#This Row],[StateInstanceTimestamp]],"#.######")</f>
        <v>Off42182.071933</v>
      </c>
      <c r="G6245" s="3">
        <f ca="1">IF(Sense_data[[#This Row],[a_1State]]="Off",RANDBETWEEN(off_min,off_max),RANDBETWEEN(on_min,on_max))/sr_div</f>
        <v>2.5</v>
      </c>
      <c r="H6245" s="3">
        <v>1</v>
      </c>
      <c r="I6245" s="3">
        <f>IF(HOUR(Sense_data[[#This Row],[SysTimeStamp]])&lt;12,I6244+$B$14,I6244-$B$14)</f>
        <v>16.441666666667814</v>
      </c>
    </row>
    <row r="6246" spans="1:9" x14ac:dyDescent="0.2">
      <c r="A6246" t="s">
        <v>20</v>
      </c>
      <c r="B6246" t="s">
        <v>22</v>
      </c>
      <c r="C6246" s="6">
        <f t="shared" si="101"/>
        <v>42182.07209492426</v>
      </c>
      <c r="D6246" t="s">
        <v>21</v>
      </c>
      <c r="E6246" s="6">
        <f>IF(Sense_data[[#This Row],[a_1State]]=D6245,E6245,Sense_data[[#This Row],[SysTimeStamp]])</f>
        <v>42182.071932887186</v>
      </c>
      <c r="F6246" s="3" t="str">
        <f>Sense_data[[#This Row],[a_1State]]&amp;TEXT(Sense_data[[#This Row],[StateInstanceTimestamp]],"#.######")</f>
        <v>Off42182.071933</v>
      </c>
      <c r="G6246" s="3">
        <f ca="1">IF(Sense_data[[#This Row],[a_1State]]="Off",RANDBETWEEN(off_min,off_max),RANDBETWEEN(on_min,on_max))/sr_div</f>
        <v>1.3</v>
      </c>
      <c r="H6246" s="3">
        <v>3</v>
      </c>
      <c r="I6246" s="3">
        <f>IF(HOUR(Sense_data[[#This Row],[SysTimeStamp]])&lt;12,I6245+$B$14,I6245-$B$14)</f>
        <v>16.441898148149296</v>
      </c>
    </row>
    <row r="6247" spans="1:9" x14ac:dyDescent="0.2">
      <c r="A6247" t="s">
        <v>20</v>
      </c>
      <c r="B6247" t="s">
        <v>22</v>
      </c>
      <c r="C6247" s="6">
        <f t="shared" si="101"/>
        <v>42182.072106498337</v>
      </c>
      <c r="D6247" t="s">
        <v>21</v>
      </c>
      <c r="E6247" s="6">
        <f>IF(Sense_data[[#This Row],[a_1State]]=D6246,E6246,Sense_data[[#This Row],[SysTimeStamp]])</f>
        <v>42182.071932887186</v>
      </c>
      <c r="F6247" s="3" t="str">
        <f>Sense_data[[#This Row],[a_1State]]&amp;TEXT(Sense_data[[#This Row],[StateInstanceTimestamp]],"#.######")</f>
        <v>Off42182.071933</v>
      </c>
      <c r="G6247" s="3">
        <f ca="1">IF(Sense_data[[#This Row],[a_1State]]="Off",RANDBETWEEN(off_min,off_max),RANDBETWEEN(on_min,on_max))/sr_div</f>
        <v>2</v>
      </c>
      <c r="H6247" s="3">
        <v>1.6</v>
      </c>
      <c r="I6247" s="3">
        <f>IF(HOUR(Sense_data[[#This Row],[SysTimeStamp]])&lt;12,I6246+$B$14,I6246-$B$14)</f>
        <v>16.442129629630777</v>
      </c>
    </row>
    <row r="6248" spans="1:9" x14ac:dyDescent="0.2">
      <c r="A6248" t="s">
        <v>20</v>
      </c>
      <c r="B6248" t="s">
        <v>22</v>
      </c>
      <c r="C6248" s="6">
        <f t="shared" si="101"/>
        <v>42182.072118072414</v>
      </c>
      <c r="D6248" t="s">
        <v>21</v>
      </c>
      <c r="E6248" s="6">
        <f>IF(Sense_data[[#This Row],[a_1State]]=D6247,E6247,Sense_data[[#This Row],[SysTimeStamp]])</f>
        <v>42182.071932887186</v>
      </c>
      <c r="F6248" s="3" t="str">
        <f>Sense_data[[#This Row],[a_1State]]&amp;TEXT(Sense_data[[#This Row],[StateInstanceTimestamp]],"#.######")</f>
        <v>Off42182.071933</v>
      </c>
      <c r="G6248" s="3">
        <f ca="1">IF(Sense_data[[#This Row],[a_1State]]="Off",RANDBETWEEN(off_min,off_max),RANDBETWEEN(on_min,on_max))/sr_div</f>
        <v>1.6</v>
      </c>
      <c r="H6248" s="3">
        <v>1</v>
      </c>
      <c r="I6248" s="3">
        <f>IF(HOUR(Sense_data[[#This Row],[SysTimeStamp]])&lt;12,I6247+$B$14,I6247-$B$14)</f>
        <v>16.442361111112259</v>
      </c>
    </row>
    <row r="6249" spans="1:9" x14ac:dyDescent="0.2">
      <c r="A6249" t="s">
        <v>20</v>
      </c>
      <c r="B6249" t="s">
        <v>22</v>
      </c>
      <c r="C6249" s="6">
        <f t="shared" ref="C6249:C6312" si="102">C6248+$B$2</f>
        <v>42182.072129646491</v>
      </c>
      <c r="D6249" t="s">
        <v>21</v>
      </c>
      <c r="E6249" s="6">
        <f>IF(Sense_data[[#This Row],[a_1State]]=D6248,E6248,Sense_data[[#This Row],[SysTimeStamp]])</f>
        <v>42182.071932887186</v>
      </c>
      <c r="F6249" s="3" t="str">
        <f>Sense_data[[#This Row],[a_1State]]&amp;TEXT(Sense_data[[#This Row],[StateInstanceTimestamp]],"#.######")</f>
        <v>Off42182.071933</v>
      </c>
      <c r="G6249" s="3">
        <f ca="1">IF(Sense_data[[#This Row],[a_1State]]="Off",RANDBETWEEN(off_min,off_max),RANDBETWEEN(on_min,on_max))/sr_div</f>
        <v>2.2000000000000002</v>
      </c>
      <c r="H6249" s="3">
        <v>2.6</v>
      </c>
      <c r="I6249" s="3">
        <f>IF(HOUR(Sense_data[[#This Row],[SysTimeStamp]])&lt;12,I6248+$B$14,I6248-$B$14)</f>
        <v>16.442592592593741</v>
      </c>
    </row>
    <row r="6250" spans="1:9" x14ac:dyDescent="0.2">
      <c r="A6250" t="s">
        <v>20</v>
      </c>
      <c r="B6250" t="s">
        <v>22</v>
      </c>
      <c r="C6250" s="6">
        <f t="shared" si="102"/>
        <v>42182.072141220568</v>
      </c>
      <c r="D6250" t="s">
        <v>21</v>
      </c>
      <c r="E6250" s="6">
        <f>IF(Sense_data[[#This Row],[a_1State]]=D6249,E6249,Sense_data[[#This Row],[SysTimeStamp]])</f>
        <v>42182.071932887186</v>
      </c>
      <c r="F6250" s="3" t="str">
        <f>Sense_data[[#This Row],[a_1State]]&amp;TEXT(Sense_data[[#This Row],[StateInstanceTimestamp]],"#.######")</f>
        <v>Off42182.071933</v>
      </c>
      <c r="G6250" s="3">
        <f ca="1">IF(Sense_data[[#This Row],[a_1State]]="Off",RANDBETWEEN(off_min,off_max),RANDBETWEEN(on_min,on_max))/sr_div</f>
        <v>2</v>
      </c>
      <c r="H6250" s="3">
        <v>1.7</v>
      </c>
      <c r="I6250" s="3">
        <f>IF(HOUR(Sense_data[[#This Row],[SysTimeStamp]])&lt;12,I6249+$B$14,I6249-$B$14)</f>
        <v>16.442824074075222</v>
      </c>
    </row>
    <row r="6251" spans="1:9" x14ac:dyDescent="0.2">
      <c r="A6251" t="s">
        <v>20</v>
      </c>
      <c r="B6251" t="s">
        <v>22</v>
      </c>
      <c r="C6251" s="6">
        <f t="shared" si="102"/>
        <v>42182.072152794644</v>
      </c>
      <c r="D6251" t="s">
        <v>21</v>
      </c>
      <c r="E6251" s="6">
        <f>IF(Sense_data[[#This Row],[a_1State]]=D6250,E6250,Sense_data[[#This Row],[SysTimeStamp]])</f>
        <v>42182.071932887186</v>
      </c>
      <c r="F6251" s="3" t="str">
        <f>Sense_data[[#This Row],[a_1State]]&amp;TEXT(Sense_data[[#This Row],[StateInstanceTimestamp]],"#.######")</f>
        <v>Off42182.071933</v>
      </c>
      <c r="G6251" s="3">
        <f ca="1">IF(Sense_data[[#This Row],[a_1State]]="Off",RANDBETWEEN(off_min,off_max),RANDBETWEEN(on_min,on_max))/sr_div</f>
        <v>1.3</v>
      </c>
      <c r="H6251" s="3">
        <v>1</v>
      </c>
      <c r="I6251" s="3">
        <f>IF(HOUR(Sense_data[[#This Row],[SysTimeStamp]])&lt;12,I6250+$B$14,I6250-$B$14)</f>
        <v>16.443055555556704</v>
      </c>
    </row>
    <row r="6252" spans="1:9" x14ac:dyDescent="0.2">
      <c r="A6252" t="s">
        <v>20</v>
      </c>
      <c r="B6252" t="s">
        <v>22</v>
      </c>
      <c r="C6252" s="6">
        <f t="shared" si="102"/>
        <v>42182.072164368721</v>
      </c>
      <c r="D6252" t="s">
        <v>21</v>
      </c>
      <c r="E6252" s="6">
        <f>IF(Sense_data[[#This Row],[a_1State]]=D6251,E6251,Sense_data[[#This Row],[SysTimeStamp]])</f>
        <v>42182.071932887186</v>
      </c>
      <c r="F6252" s="3" t="str">
        <f>Sense_data[[#This Row],[a_1State]]&amp;TEXT(Sense_data[[#This Row],[StateInstanceTimestamp]],"#.######")</f>
        <v>Off42182.071933</v>
      </c>
      <c r="G6252" s="3">
        <f ca="1">IF(Sense_data[[#This Row],[a_1State]]="Off",RANDBETWEEN(off_min,off_max),RANDBETWEEN(on_min,on_max))/sr_div</f>
        <v>1.6</v>
      </c>
      <c r="H6252" s="3">
        <v>2.6</v>
      </c>
      <c r="I6252" s="3">
        <f>IF(HOUR(Sense_data[[#This Row],[SysTimeStamp]])&lt;12,I6251+$B$14,I6251-$B$14)</f>
        <v>16.443287037038186</v>
      </c>
    </row>
    <row r="6253" spans="1:9" x14ac:dyDescent="0.2">
      <c r="A6253" t="s">
        <v>20</v>
      </c>
      <c r="B6253" t="s">
        <v>22</v>
      </c>
      <c r="C6253" s="6">
        <f t="shared" si="102"/>
        <v>42182.072175942798</v>
      </c>
      <c r="D6253" t="s">
        <v>21</v>
      </c>
      <c r="E6253" s="6">
        <f>IF(Sense_data[[#This Row],[a_1State]]=D6252,E6252,Sense_data[[#This Row],[SysTimeStamp]])</f>
        <v>42182.071932887186</v>
      </c>
      <c r="F6253" s="3" t="str">
        <f>Sense_data[[#This Row],[a_1State]]&amp;TEXT(Sense_data[[#This Row],[StateInstanceTimestamp]],"#.######")</f>
        <v>Off42182.071933</v>
      </c>
      <c r="G6253" s="3">
        <f ca="1">IF(Sense_data[[#This Row],[a_1State]]="Off",RANDBETWEEN(off_min,off_max),RANDBETWEEN(on_min,on_max))/sr_div</f>
        <v>2.9</v>
      </c>
      <c r="H6253" s="3">
        <v>1.9</v>
      </c>
      <c r="I6253" s="3">
        <f>IF(HOUR(Sense_data[[#This Row],[SysTimeStamp]])&lt;12,I6252+$B$14,I6252-$B$14)</f>
        <v>16.443518518519667</v>
      </c>
    </row>
    <row r="6254" spans="1:9" x14ac:dyDescent="0.2">
      <c r="A6254" t="s">
        <v>20</v>
      </c>
      <c r="B6254" t="s">
        <v>22</v>
      </c>
      <c r="C6254" s="6">
        <f t="shared" si="102"/>
        <v>42182.072187516875</v>
      </c>
      <c r="D6254" t="s">
        <v>21</v>
      </c>
      <c r="E6254" s="6">
        <f>IF(Sense_data[[#This Row],[a_1State]]=D6253,E6253,Sense_data[[#This Row],[SysTimeStamp]])</f>
        <v>42182.071932887186</v>
      </c>
      <c r="F6254" s="3" t="str">
        <f>Sense_data[[#This Row],[a_1State]]&amp;TEXT(Sense_data[[#This Row],[StateInstanceTimestamp]],"#.######")</f>
        <v>Off42182.071933</v>
      </c>
      <c r="G6254" s="3">
        <f ca="1">IF(Sense_data[[#This Row],[a_1State]]="Off",RANDBETWEEN(off_min,off_max),RANDBETWEEN(on_min,on_max))/sr_div</f>
        <v>1.2</v>
      </c>
      <c r="H6254" s="3">
        <v>2.6</v>
      </c>
      <c r="I6254" s="3">
        <f>IF(HOUR(Sense_data[[#This Row],[SysTimeStamp]])&lt;12,I6253+$B$14,I6253-$B$14)</f>
        <v>16.443750000001149</v>
      </c>
    </row>
    <row r="6255" spans="1:9" x14ac:dyDescent="0.2">
      <c r="A6255" t="s">
        <v>20</v>
      </c>
      <c r="B6255" t="s">
        <v>22</v>
      </c>
      <c r="C6255" s="6">
        <f t="shared" si="102"/>
        <v>42182.072199090951</v>
      </c>
      <c r="D6255" t="s">
        <v>21</v>
      </c>
      <c r="E6255" s="6">
        <f>IF(Sense_data[[#This Row],[a_1State]]=D6254,E6254,Sense_data[[#This Row],[SysTimeStamp]])</f>
        <v>42182.071932887186</v>
      </c>
      <c r="F6255" s="3" t="str">
        <f>Sense_data[[#This Row],[a_1State]]&amp;TEXT(Sense_data[[#This Row],[StateInstanceTimestamp]],"#.######")</f>
        <v>Off42182.071933</v>
      </c>
      <c r="G6255" s="3">
        <f ca="1">IF(Sense_data[[#This Row],[a_1State]]="Off",RANDBETWEEN(off_min,off_max),RANDBETWEEN(on_min,on_max))/sr_div</f>
        <v>1.3</v>
      </c>
      <c r="H6255" s="3">
        <v>2.4</v>
      </c>
      <c r="I6255" s="3">
        <f>IF(HOUR(Sense_data[[#This Row],[SysTimeStamp]])&lt;12,I6254+$B$14,I6254-$B$14)</f>
        <v>16.443981481482631</v>
      </c>
    </row>
    <row r="6256" spans="1:9" x14ac:dyDescent="0.2">
      <c r="A6256" t="s">
        <v>20</v>
      </c>
      <c r="B6256" t="s">
        <v>22</v>
      </c>
      <c r="C6256" s="6">
        <f t="shared" si="102"/>
        <v>42182.072210665028</v>
      </c>
      <c r="D6256" t="s">
        <v>21</v>
      </c>
      <c r="E6256" s="6">
        <f>IF(Sense_data[[#This Row],[a_1State]]=D6255,E6255,Sense_data[[#This Row],[SysTimeStamp]])</f>
        <v>42182.071932887186</v>
      </c>
      <c r="F6256" s="3" t="str">
        <f>Sense_data[[#This Row],[a_1State]]&amp;TEXT(Sense_data[[#This Row],[StateInstanceTimestamp]],"#.######")</f>
        <v>Off42182.071933</v>
      </c>
      <c r="G6256" s="3">
        <f ca="1">IF(Sense_data[[#This Row],[a_1State]]="Off",RANDBETWEEN(off_min,off_max),RANDBETWEEN(on_min,on_max))/sr_div</f>
        <v>1.5</v>
      </c>
      <c r="H6256" s="3">
        <v>2.1</v>
      </c>
      <c r="I6256" s="3">
        <f>IF(HOUR(Sense_data[[#This Row],[SysTimeStamp]])&lt;12,I6255+$B$14,I6255-$B$14)</f>
        <v>16.444212962964112</v>
      </c>
    </row>
    <row r="6257" spans="1:9" x14ac:dyDescent="0.2">
      <c r="A6257" t="s">
        <v>20</v>
      </c>
      <c r="B6257" t="s">
        <v>22</v>
      </c>
      <c r="C6257" s="6">
        <f t="shared" si="102"/>
        <v>42182.072222239105</v>
      </c>
      <c r="D6257" t="s">
        <v>21</v>
      </c>
      <c r="E6257" s="6">
        <f>IF(Sense_data[[#This Row],[a_1State]]=D6256,E6256,Sense_data[[#This Row],[SysTimeStamp]])</f>
        <v>42182.071932887186</v>
      </c>
      <c r="F6257" s="3" t="str">
        <f>Sense_data[[#This Row],[a_1State]]&amp;TEXT(Sense_data[[#This Row],[StateInstanceTimestamp]],"#.######")</f>
        <v>Off42182.071933</v>
      </c>
      <c r="G6257" s="3">
        <f ca="1">IF(Sense_data[[#This Row],[a_1State]]="Off",RANDBETWEEN(off_min,off_max),RANDBETWEEN(on_min,on_max))/sr_div</f>
        <v>2.7</v>
      </c>
      <c r="H6257" s="3">
        <v>2.9</v>
      </c>
      <c r="I6257" s="3">
        <f>IF(HOUR(Sense_data[[#This Row],[SysTimeStamp]])&lt;12,I6256+$B$14,I6256-$B$14)</f>
        <v>16.444444444445594</v>
      </c>
    </row>
    <row r="6258" spans="1:9" x14ac:dyDescent="0.2">
      <c r="A6258" t="s">
        <v>20</v>
      </c>
      <c r="B6258" t="s">
        <v>22</v>
      </c>
      <c r="C6258" s="6">
        <f t="shared" si="102"/>
        <v>42182.072233813182</v>
      </c>
      <c r="D6258" t="s">
        <v>21</v>
      </c>
      <c r="E6258" s="6">
        <f>IF(Sense_data[[#This Row],[a_1State]]=D6257,E6257,Sense_data[[#This Row],[SysTimeStamp]])</f>
        <v>42182.071932887186</v>
      </c>
      <c r="F6258" s="3" t="str">
        <f>Sense_data[[#This Row],[a_1State]]&amp;TEXT(Sense_data[[#This Row],[StateInstanceTimestamp]],"#.######")</f>
        <v>Off42182.071933</v>
      </c>
      <c r="G6258" s="3">
        <f ca="1">IF(Sense_data[[#This Row],[a_1State]]="Off",RANDBETWEEN(off_min,off_max),RANDBETWEEN(on_min,on_max))/sr_div</f>
        <v>2.7</v>
      </c>
      <c r="H6258" s="3">
        <v>2</v>
      </c>
      <c r="I6258" s="3">
        <f>IF(HOUR(Sense_data[[#This Row],[SysTimeStamp]])&lt;12,I6257+$B$14,I6257-$B$14)</f>
        <v>16.444675925927076</v>
      </c>
    </row>
    <row r="6259" spans="1:9" x14ac:dyDescent="0.2">
      <c r="A6259" t="s">
        <v>20</v>
      </c>
      <c r="B6259" t="s">
        <v>22</v>
      </c>
      <c r="C6259" s="6">
        <f t="shared" si="102"/>
        <v>42182.072245387259</v>
      </c>
      <c r="D6259" t="s">
        <v>21</v>
      </c>
      <c r="E6259" s="6">
        <f>IF(Sense_data[[#This Row],[a_1State]]=D6258,E6258,Sense_data[[#This Row],[SysTimeStamp]])</f>
        <v>42182.071932887186</v>
      </c>
      <c r="F6259" s="3" t="str">
        <f>Sense_data[[#This Row],[a_1State]]&amp;TEXT(Sense_data[[#This Row],[StateInstanceTimestamp]],"#.######")</f>
        <v>Off42182.071933</v>
      </c>
      <c r="G6259" s="3">
        <f ca="1">IF(Sense_data[[#This Row],[a_1State]]="Off",RANDBETWEEN(off_min,off_max),RANDBETWEEN(on_min,on_max))/sr_div</f>
        <v>2.6</v>
      </c>
      <c r="H6259" s="3">
        <v>2.5</v>
      </c>
      <c r="I6259" s="3">
        <f>IF(HOUR(Sense_data[[#This Row],[SysTimeStamp]])&lt;12,I6258+$B$14,I6258-$B$14)</f>
        <v>16.444907407408557</v>
      </c>
    </row>
    <row r="6260" spans="1:9" x14ac:dyDescent="0.2">
      <c r="A6260" t="s">
        <v>20</v>
      </c>
      <c r="B6260" t="s">
        <v>22</v>
      </c>
      <c r="C6260" s="6">
        <f t="shared" si="102"/>
        <v>42182.072256961335</v>
      </c>
      <c r="D6260" t="s">
        <v>21</v>
      </c>
      <c r="E6260" s="6">
        <f>IF(Sense_data[[#This Row],[a_1State]]=D6259,E6259,Sense_data[[#This Row],[SysTimeStamp]])</f>
        <v>42182.071932887186</v>
      </c>
      <c r="F6260" s="3" t="str">
        <f>Sense_data[[#This Row],[a_1State]]&amp;TEXT(Sense_data[[#This Row],[StateInstanceTimestamp]],"#.######")</f>
        <v>Off42182.071933</v>
      </c>
      <c r="G6260" s="3">
        <f ca="1">IF(Sense_data[[#This Row],[a_1State]]="Off",RANDBETWEEN(off_min,off_max),RANDBETWEEN(on_min,on_max))/sr_div</f>
        <v>2.2999999999999998</v>
      </c>
      <c r="H6260" s="3">
        <v>2.5</v>
      </c>
      <c r="I6260" s="3">
        <f>IF(HOUR(Sense_data[[#This Row],[SysTimeStamp]])&lt;12,I6259+$B$14,I6259-$B$14)</f>
        <v>16.445138888890039</v>
      </c>
    </row>
    <row r="6261" spans="1:9" x14ac:dyDescent="0.2">
      <c r="A6261" t="s">
        <v>20</v>
      </c>
      <c r="B6261" t="s">
        <v>22</v>
      </c>
      <c r="C6261" s="6">
        <f t="shared" si="102"/>
        <v>42182.072268535412</v>
      </c>
      <c r="D6261" t="s">
        <v>21</v>
      </c>
      <c r="E6261" s="6">
        <f>IF(Sense_data[[#This Row],[a_1State]]=D6260,E6260,Sense_data[[#This Row],[SysTimeStamp]])</f>
        <v>42182.071932887186</v>
      </c>
      <c r="F6261" s="3" t="str">
        <f>Sense_data[[#This Row],[a_1State]]&amp;TEXT(Sense_data[[#This Row],[StateInstanceTimestamp]],"#.######")</f>
        <v>Off42182.071933</v>
      </c>
      <c r="G6261" s="3">
        <f ca="1">IF(Sense_data[[#This Row],[a_1State]]="Off",RANDBETWEEN(off_min,off_max),RANDBETWEEN(on_min,on_max))/sr_div</f>
        <v>1.9</v>
      </c>
      <c r="H6261" s="3">
        <v>1.1000000000000001</v>
      </c>
      <c r="I6261" s="3">
        <f>IF(HOUR(Sense_data[[#This Row],[SysTimeStamp]])&lt;12,I6260+$B$14,I6260-$B$14)</f>
        <v>16.445370370371521</v>
      </c>
    </row>
    <row r="6262" spans="1:9" x14ac:dyDescent="0.2">
      <c r="A6262" t="s">
        <v>20</v>
      </c>
      <c r="B6262" t="s">
        <v>22</v>
      </c>
      <c r="C6262" s="6">
        <f t="shared" si="102"/>
        <v>42182.072280109489</v>
      </c>
      <c r="D6262" t="s">
        <v>21</v>
      </c>
      <c r="E6262" s="6">
        <f>IF(Sense_data[[#This Row],[a_1State]]=D6261,E6261,Sense_data[[#This Row],[SysTimeStamp]])</f>
        <v>42182.071932887186</v>
      </c>
      <c r="F6262" s="3" t="str">
        <f>Sense_data[[#This Row],[a_1State]]&amp;TEXT(Sense_data[[#This Row],[StateInstanceTimestamp]],"#.######")</f>
        <v>Off42182.071933</v>
      </c>
      <c r="G6262" s="3">
        <f ca="1">IF(Sense_data[[#This Row],[a_1State]]="Off",RANDBETWEEN(off_min,off_max),RANDBETWEEN(on_min,on_max))/sr_div</f>
        <v>2.6</v>
      </c>
      <c r="H6262" s="3">
        <v>2</v>
      </c>
      <c r="I6262" s="3">
        <f>IF(HOUR(Sense_data[[#This Row],[SysTimeStamp]])&lt;12,I6261+$B$14,I6261-$B$14)</f>
        <v>16.445601851853002</v>
      </c>
    </row>
    <row r="6263" spans="1:9" x14ac:dyDescent="0.2">
      <c r="A6263" t="s">
        <v>20</v>
      </c>
      <c r="B6263" t="s">
        <v>22</v>
      </c>
      <c r="C6263" s="6">
        <f t="shared" si="102"/>
        <v>42182.072291683566</v>
      </c>
      <c r="D6263" t="s">
        <v>21</v>
      </c>
      <c r="E6263" s="6">
        <f>IF(Sense_data[[#This Row],[a_1State]]=D6262,E6262,Sense_data[[#This Row],[SysTimeStamp]])</f>
        <v>42182.071932887186</v>
      </c>
      <c r="F6263" s="3" t="str">
        <f>Sense_data[[#This Row],[a_1State]]&amp;TEXT(Sense_data[[#This Row],[StateInstanceTimestamp]],"#.######")</f>
        <v>Off42182.071933</v>
      </c>
      <c r="G6263" s="3">
        <f ca="1">IF(Sense_data[[#This Row],[a_1State]]="Off",RANDBETWEEN(off_min,off_max),RANDBETWEEN(on_min,on_max))/sr_div</f>
        <v>2.6</v>
      </c>
      <c r="H6263" s="3">
        <v>3</v>
      </c>
      <c r="I6263" s="3">
        <f>IF(HOUR(Sense_data[[#This Row],[SysTimeStamp]])&lt;12,I6262+$B$14,I6262-$B$14)</f>
        <v>16.445833333334484</v>
      </c>
    </row>
    <row r="6264" spans="1:9" x14ac:dyDescent="0.2">
      <c r="A6264" t="s">
        <v>20</v>
      </c>
      <c r="B6264" t="s">
        <v>22</v>
      </c>
      <c r="C6264" s="6">
        <f t="shared" si="102"/>
        <v>42182.072303257642</v>
      </c>
      <c r="D6264" t="s">
        <v>21</v>
      </c>
      <c r="E6264" s="6">
        <f>IF(Sense_data[[#This Row],[a_1State]]=D6263,E6263,Sense_data[[#This Row],[SysTimeStamp]])</f>
        <v>42182.071932887186</v>
      </c>
      <c r="F6264" s="3" t="str">
        <f>Sense_data[[#This Row],[a_1State]]&amp;TEXT(Sense_data[[#This Row],[StateInstanceTimestamp]],"#.######")</f>
        <v>Off42182.071933</v>
      </c>
      <c r="G6264" s="3">
        <f ca="1">IF(Sense_data[[#This Row],[a_1State]]="Off",RANDBETWEEN(off_min,off_max),RANDBETWEEN(on_min,on_max))/sr_div</f>
        <v>2.2999999999999998</v>
      </c>
      <c r="H6264" s="3">
        <v>2.2999999999999998</v>
      </c>
      <c r="I6264" s="3">
        <f>IF(HOUR(Sense_data[[#This Row],[SysTimeStamp]])&lt;12,I6263+$B$14,I6263-$B$14)</f>
        <v>16.446064814815966</v>
      </c>
    </row>
    <row r="6265" spans="1:9" x14ac:dyDescent="0.2">
      <c r="A6265" t="s">
        <v>20</v>
      </c>
      <c r="B6265" t="s">
        <v>22</v>
      </c>
      <c r="C6265" s="6">
        <f t="shared" si="102"/>
        <v>42182.072314831719</v>
      </c>
      <c r="D6265" t="s">
        <v>21</v>
      </c>
      <c r="E6265" s="6">
        <f>IF(Sense_data[[#This Row],[a_1State]]=D6264,E6264,Sense_data[[#This Row],[SysTimeStamp]])</f>
        <v>42182.071932887186</v>
      </c>
      <c r="F6265" s="3" t="str">
        <f>Sense_data[[#This Row],[a_1State]]&amp;TEXT(Sense_data[[#This Row],[StateInstanceTimestamp]],"#.######")</f>
        <v>Off42182.071933</v>
      </c>
      <c r="G6265" s="3">
        <f ca="1">IF(Sense_data[[#This Row],[a_1State]]="Off",RANDBETWEEN(off_min,off_max),RANDBETWEEN(on_min,on_max))/sr_div</f>
        <v>2</v>
      </c>
      <c r="H6265" s="3">
        <v>2.5</v>
      </c>
      <c r="I6265" s="3">
        <f>IF(HOUR(Sense_data[[#This Row],[SysTimeStamp]])&lt;12,I6264+$B$14,I6264-$B$14)</f>
        <v>16.446296296297447</v>
      </c>
    </row>
    <row r="6266" spans="1:9" x14ac:dyDescent="0.2">
      <c r="A6266" t="s">
        <v>20</v>
      </c>
      <c r="B6266" t="s">
        <v>22</v>
      </c>
      <c r="C6266" s="6">
        <f t="shared" si="102"/>
        <v>42182.072326405796</v>
      </c>
      <c r="D6266" t="s">
        <v>21</v>
      </c>
      <c r="E6266" s="6">
        <f>IF(Sense_data[[#This Row],[a_1State]]=D6265,E6265,Sense_data[[#This Row],[SysTimeStamp]])</f>
        <v>42182.071932887186</v>
      </c>
      <c r="F6266" s="3" t="str">
        <f>Sense_data[[#This Row],[a_1State]]&amp;TEXT(Sense_data[[#This Row],[StateInstanceTimestamp]],"#.######")</f>
        <v>Off42182.071933</v>
      </c>
      <c r="G6266" s="3">
        <f ca="1">IF(Sense_data[[#This Row],[a_1State]]="Off",RANDBETWEEN(off_min,off_max),RANDBETWEEN(on_min,on_max))/sr_div</f>
        <v>2.7</v>
      </c>
      <c r="H6266" s="3">
        <v>1</v>
      </c>
      <c r="I6266" s="3">
        <f>IF(HOUR(Sense_data[[#This Row],[SysTimeStamp]])&lt;12,I6265+$B$14,I6265-$B$14)</f>
        <v>16.446527777778929</v>
      </c>
    </row>
    <row r="6267" spans="1:9" x14ac:dyDescent="0.2">
      <c r="A6267" t="s">
        <v>20</v>
      </c>
      <c r="B6267" t="s">
        <v>22</v>
      </c>
      <c r="C6267" s="6">
        <f t="shared" si="102"/>
        <v>42182.072337979873</v>
      </c>
      <c r="D6267" t="s">
        <v>21</v>
      </c>
      <c r="E6267" s="6">
        <f>IF(Sense_data[[#This Row],[a_1State]]=D6266,E6266,Sense_data[[#This Row],[SysTimeStamp]])</f>
        <v>42182.071932887186</v>
      </c>
      <c r="F6267" s="3" t="str">
        <f>Sense_data[[#This Row],[a_1State]]&amp;TEXT(Sense_data[[#This Row],[StateInstanceTimestamp]],"#.######")</f>
        <v>Off42182.071933</v>
      </c>
      <c r="G6267" s="3">
        <f ca="1">IF(Sense_data[[#This Row],[a_1State]]="Off",RANDBETWEEN(off_min,off_max),RANDBETWEEN(on_min,on_max))/sr_div</f>
        <v>1</v>
      </c>
      <c r="H6267" s="3">
        <v>1.5</v>
      </c>
      <c r="I6267" s="3">
        <f>IF(HOUR(Sense_data[[#This Row],[SysTimeStamp]])&lt;12,I6266+$B$14,I6266-$B$14)</f>
        <v>16.446759259260411</v>
      </c>
    </row>
    <row r="6268" spans="1:9" x14ac:dyDescent="0.2">
      <c r="A6268" t="s">
        <v>20</v>
      </c>
      <c r="B6268" t="s">
        <v>22</v>
      </c>
      <c r="C6268" s="6">
        <f t="shared" si="102"/>
        <v>42182.07234955395</v>
      </c>
      <c r="D6268" t="s">
        <v>21</v>
      </c>
      <c r="E6268" s="6">
        <f>IF(Sense_data[[#This Row],[a_1State]]=D6267,E6267,Sense_data[[#This Row],[SysTimeStamp]])</f>
        <v>42182.071932887186</v>
      </c>
      <c r="F6268" s="3" t="str">
        <f>Sense_data[[#This Row],[a_1State]]&amp;TEXT(Sense_data[[#This Row],[StateInstanceTimestamp]],"#.######")</f>
        <v>Off42182.071933</v>
      </c>
      <c r="G6268" s="3">
        <f ca="1">IF(Sense_data[[#This Row],[a_1State]]="Off",RANDBETWEEN(off_min,off_max),RANDBETWEEN(on_min,on_max))/sr_div</f>
        <v>2.2000000000000002</v>
      </c>
      <c r="H6268" s="3">
        <v>2.2999999999999998</v>
      </c>
      <c r="I6268" s="3">
        <f>IF(HOUR(Sense_data[[#This Row],[SysTimeStamp]])&lt;12,I6267+$B$14,I6267-$B$14)</f>
        <v>16.446990740741892</v>
      </c>
    </row>
    <row r="6269" spans="1:9" x14ac:dyDescent="0.2">
      <c r="A6269" t="s">
        <v>20</v>
      </c>
      <c r="B6269" t="s">
        <v>22</v>
      </c>
      <c r="C6269" s="6">
        <f t="shared" si="102"/>
        <v>42182.072361128026</v>
      </c>
      <c r="D6269" t="s">
        <v>21</v>
      </c>
      <c r="E6269" s="6">
        <f>IF(Sense_data[[#This Row],[a_1State]]=D6268,E6268,Sense_data[[#This Row],[SysTimeStamp]])</f>
        <v>42182.071932887186</v>
      </c>
      <c r="F6269" s="3" t="str">
        <f>Sense_data[[#This Row],[a_1State]]&amp;TEXT(Sense_data[[#This Row],[StateInstanceTimestamp]],"#.######")</f>
        <v>Off42182.071933</v>
      </c>
      <c r="G6269" s="3">
        <f ca="1">IF(Sense_data[[#This Row],[a_1State]]="Off",RANDBETWEEN(off_min,off_max),RANDBETWEEN(on_min,on_max))/sr_div</f>
        <v>3</v>
      </c>
      <c r="H6269" s="3">
        <v>1.7</v>
      </c>
      <c r="I6269" s="3">
        <f>IF(HOUR(Sense_data[[#This Row],[SysTimeStamp]])&lt;12,I6268+$B$14,I6268-$B$14)</f>
        <v>16.447222222223374</v>
      </c>
    </row>
    <row r="6270" spans="1:9" x14ac:dyDescent="0.2">
      <c r="A6270" t="s">
        <v>20</v>
      </c>
      <c r="B6270" t="s">
        <v>22</v>
      </c>
      <c r="C6270" s="6">
        <f t="shared" si="102"/>
        <v>42182.072372702103</v>
      </c>
      <c r="D6270" t="s">
        <v>21</v>
      </c>
      <c r="E6270" s="6">
        <f>IF(Sense_data[[#This Row],[a_1State]]=D6269,E6269,Sense_data[[#This Row],[SysTimeStamp]])</f>
        <v>42182.071932887186</v>
      </c>
      <c r="F6270" s="3" t="str">
        <f>Sense_data[[#This Row],[a_1State]]&amp;TEXT(Sense_data[[#This Row],[StateInstanceTimestamp]],"#.######")</f>
        <v>Off42182.071933</v>
      </c>
      <c r="G6270" s="3">
        <f ca="1">IF(Sense_data[[#This Row],[a_1State]]="Off",RANDBETWEEN(off_min,off_max),RANDBETWEEN(on_min,on_max))/sr_div</f>
        <v>1.6</v>
      </c>
      <c r="H6270" s="3">
        <v>1.4</v>
      </c>
      <c r="I6270" s="3">
        <f>IF(HOUR(Sense_data[[#This Row],[SysTimeStamp]])&lt;12,I6269+$B$14,I6269-$B$14)</f>
        <v>16.447453703704856</v>
      </c>
    </row>
    <row r="6271" spans="1:9" x14ac:dyDescent="0.2">
      <c r="A6271" t="s">
        <v>20</v>
      </c>
      <c r="B6271" t="s">
        <v>22</v>
      </c>
      <c r="C6271" s="6">
        <f t="shared" si="102"/>
        <v>42182.07238427618</v>
      </c>
      <c r="D6271" t="s">
        <v>21</v>
      </c>
      <c r="E6271" s="6">
        <f>IF(Sense_data[[#This Row],[a_1State]]=D6270,E6270,Sense_data[[#This Row],[SysTimeStamp]])</f>
        <v>42182.071932887186</v>
      </c>
      <c r="F6271" s="3" t="str">
        <f>Sense_data[[#This Row],[a_1State]]&amp;TEXT(Sense_data[[#This Row],[StateInstanceTimestamp]],"#.######")</f>
        <v>Off42182.071933</v>
      </c>
      <c r="G6271" s="3">
        <f ca="1">IF(Sense_data[[#This Row],[a_1State]]="Off",RANDBETWEEN(off_min,off_max),RANDBETWEEN(on_min,on_max))/sr_div</f>
        <v>2.9</v>
      </c>
      <c r="H6271" s="3">
        <v>1.2</v>
      </c>
      <c r="I6271" s="3">
        <f>IF(HOUR(Sense_data[[#This Row],[SysTimeStamp]])&lt;12,I6270+$B$14,I6270-$B$14)</f>
        <v>16.447685185186337</v>
      </c>
    </row>
    <row r="6272" spans="1:9" x14ac:dyDescent="0.2">
      <c r="A6272" t="s">
        <v>20</v>
      </c>
      <c r="B6272" t="s">
        <v>22</v>
      </c>
      <c r="C6272" s="6">
        <f t="shared" si="102"/>
        <v>42182.072395850257</v>
      </c>
      <c r="D6272" t="s">
        <v>21</v>
      </c>
      <c r="E6272" s="6">
        <f>IF(Sense_data[[#This Row],[a_1State]]=D6271,E6271,Sense_data[[#This Row],[SysTimeStamp]])</f>
        <v>42182.071932887186</v>
      </c>
      <c r="F6272" s="3" t="str">
        <f>Sense_data[[#This Row],[a_1State]]&amp;TEXT(Sense_data[[#This Row],[StateInstanceTimestamp]],"#.######")</f>
        <v>Off42182.071933</v>
      </c>
      <c r="G6272" s="3">
        <f ca="1">IF(Sense_data[[#This Row],[a_1State]]="Off",RANDBETWEEN(off_min,off_max),RANDBETWEEN(on_min,on_max))/sr_div</f>
        <v>1.9</v>
      </c>
      <c r="H6272" s="3">
        <v>2.5</v>
      </c>
      <c r="I6272" s="3">
        <f>IF(HOUR(Sense_data[[#This Row],[SysTimeStamp]])&lt;12,I6271+$B$14,I6271-$B$14)</f>
        <v>16.447916666667819</v>
      </c>
    </row>
    <row r="6273" spans="1:9" x14ac:dyDescent="0.2">
      <c r="A6273" t="s">
        <v>20</v>
      </c>
      <c r="B6273" t="s">
        <v>22</v>
      </c>
      <c r="C6273" s="6">
        <f t="shared" si="102"/>
        <v>42182.072407424334</v>
      </c>
      <c r="D6273" t="s">
        <v>21</v>
      </c>
      <c r="E6273" s="6">
        <f>IF(Sense_data[[#This Row],[a_1State]]=D6272,E6272,Sense_data[[#This Row],[SysTimeStamp]])</f>
        <v>42182.071932887186</v>
      </c>
      <c r="F6273" s="3" t="str">
        <f>Sense_data[[#This Row],[a_1State]]&amp;TEXT(Sense_data[[#This Row],[StateInstanceTimestamp]],"#.######")</f>
        <v>Off42182.071933</v>
      </c>
      <c r="G6273" s="3">
        <f ca="1">IF(Sense_data[[#This Row],[a_1State]]="Off",RANDBETWEEN(off_min,off_max),RANDBETWEEN(on_min,on_max))/sr_div</f>
        <v>1.3</v>
      </c>
      <c r="H6273" s="3">
        <v>2.7</v>
      </c>
      <c r="I6273" s="3">
        <f>IF(HOUR(Sense_data[[#This Row],[SysTimeStamp]])&lt;12,I6272+$B$14,I6272-$B$14)</f>
        <v>16.448148148149301</v>
      </c>
    </row>
    <row r="6274" spans="1:9" x14ac:dyDescent="0.2">
      <c r="A6274" t="s">
        <v>20</v>
      </c>
      <c r="B6274" t="s">
        <v>22</v>
      </c>
      <c r="C6274" s="6">
        <f t="shared" si="102"/>
        <v>42182.07241899841</v>
      </c>
      <c r="D6274" t="s">
        <v>21</v>
      </c>
      <c r="E6274" s="6">
        <f>IF(Sense_data[[#This Row],[a_1State]]=D6273,E6273,Sense_data[[#This Row],[SysTimeStamp]])</f>
        <v>42182.071932887186</v>
      </c>
      <c r="F6274" s="3" t="str">
        <f>Sense_data[[#This Row],[a_1State]]&amp;TEXT(Sense_data[[#This Row],[StateInstanceTimestamp]],"#.######")</f>
        <v>Off42182.071933</v>
      </c>
      <c r="G6274" s="3">
        <f ca="1">IF(Sense_data[[#This Row],[a_1State]]="Off",RANDBETWEEN(off_min,off_max),RANDBETWEEN(on_min,on_max))/sr_div</f>
        <v>1.5</v>
      </c>
      <c r="H6274" s="3">
        <v>2.2999999999999998</v>
      </c>
      <c r="I6274" s="3">
        <f>IF(HOUR(Sense_data[[#This Row],[SysTimeStamp]])&lt;12,I6273+$B$14,I6273-$B$14)</f>
        <v>16.448379629630782</v>
      </c>
    </row>
    <row r="6275" spans="1:9" x14ac:dyDescent="0.2">
      <c r="A6275" t="s">
        <v>20</v>
      </c>
      <c r="B6275" t="s">
        <v>22</v>
      </c>
      <c r="C6275" s="6">
        <f t="shared" si="102"/>
        <v>42182.072430572487</v>
      </c>
      <c r="D6275" t="s">
        <v>21</v>
      </c>
      <c r="E6275" s="6">
        <f>IF(Sense_data[[#This Row],[a_1State]]=D6274,E6274,Sense_data[[#This Row],[SysTimeStamp]])</f>
        <v>42182.071932887186</v>
      </c>
      <c r="F6275" s="3" t="str">
        <f>Sense_data[[#This Row],[a_1State]]&amp;TEXT(Sense_data[[#This Row],[StateInstanceTimestamp]],"#.######")</f>
        <v>Off42182.071933</v>
      </c>
      <c r="G6275" s="3">
        <f ca="1">IF(Sense_data[[#This Row],[a_1State]]="Off",RANDBETWEEN(off_min,off_max),RANDBETWEEN(on_min,on_max))/sr_div</f>
        <v>1.3</v>
      </c>
      <c r="H6275" s="3">
        <v>1.2</v>
      </c>
      <c r="I6275" s="3">
        <f>IF(HOUR(Sense_data[[#This Row],[SysTimeStamp]])&lt;12,I6274+$B$14,I6274-$B$14)</f>
        <v>16.448611111112264</v>
      </c>
    </row>
    <row r="6276" spans="1:9" x14ac:dyDescent="0.2">
      <c r="A6276" t="s">
        <v>20</v>
      </c>
      <c r="B6276" t="s">
        <v>22</v>
      </c>
      <c r="C6276" s="6">
        <f t="shared" si="102"/>
        <v>42182.072442146564</v>
      </c>
      <c r="D6276" t="s">
        <v>21</v>
      </c>
      <c r="E6276" s="6">
        <f>IF(Sense_data[[#This Row],[a_1State]]=D6275,E6275,Sense_data[[#This Row],[SysTimeStamp]])</f>
        <v>42182.071932887186</v>
      </c>
      <c r="F6276" s="3" t="str">
        <f>Sense_data[[#This Row],[a_1State]]&amp;TEXT(Sense_data[[#This Row],[StateInstanceTimestamp]],"#.######")</f>
        <v>Off42182.071933</v>
      </c>
      <c r="G6276" s="3">
        <f ca="1">IF(Sense_data[[#This Row],[a_1State]]="Off",RANDBETWEEN(off_min,off_max),RANDBETWEEN(on_min,on_max))/sr_div</f>
        <v>2.7</v>
      </c>
      <c r="H6276" s="3">
        <v>2.4</v>
      </c>
      <c r="I6276" s="3">
        <f>IF(HOUR(Sense_data[[#This Row],[SysTimeStamp]])&lt;12,I6275+$B$14,I6275-$B$14)</f>
        <v>16.448842592593746</v>
      </c>
    </row>
    <row r="6277" spans="1:9" x14ac:dyDescent="0.2">
      <c r="A6277" t="s">
        <v>20</v>
      </c>
      <c r="B6277" t="s">
        <v>22</v>
      </c>
      <c r="C6277" s="6">
        <f t="shared" si="102"/>
        <v>42182.072453720641</v>
      </c>
      <c r="D6277" t="s">
        <v>21</v>
      </c>
      <c r="E6277" s="6">
        <f>IF(Sense_data[[#This Row],[a_1State]]=D6276,E6276,Sense_data[[#This Row],[SysTimeStamp]])</f>
        <v>42182.071932887186</v>
      </c>
      <c r="F6277" s="3" t="str">
        <f>Sense_data[[#This Row],[a_1State]]&amp;TEXT(Sense_data[[#This Row],[StateInstanceTimestamp]],"#.######")</f>
        <v>Off42182.071933</v>
      </c>
      <c r="G6277" s="3">
        <f ca="1">IF(Sense_data[[#This Row],[a_1State]]="Off",RANDBETWEEN(off_min,off_max),RANDBETWEEN(on_min,on_max))/sr_div</f>
        <v>2.6</v>
      </c>
      <c r="H6277" s="3">
        <v>3</v>
      </c>
      <c r="I6277" s="3">
        <f>IF(HOUR(Sense_data[[#This Row],[SysTimeStamp]])&lt;12,I6276+$B$14,I6276-$B$14)</f>
        <v>16.449074074075227</v>
      </c>
    </row>
    <row r="6278" spans="1:9" x14ac:dyDescent="0.2">
      <c r="A6278" t="s">
        <v>20</v>
      </c>
      <c r="B6278" t="s">
        <v>22</v>
      </c>
      <c r="C6278" s="6">
        <f t="shared" si="102"/>
        <v>42182.072465294717</v>
      </c>
      <c r="D6278" t="s">
        <v>21</v>
      </c>
      <c r="E6278" s="6">
        <f>IF(Sense_data[[#This Row],[a_1State]]=D6277,E6277,Sense_data[[#This Row],[SysTimeStamp]])</f>
        <v>42182.071932887186</v>
      </c>
      <c r="F6278" s="3" t="str">
        <f>Sense_data[[#This Row],[a_1State]]&amp;TEXT(Sense_data[[#This Row],[StateInstanceTimestamp]],"#.######")</f>
        <v>Off42182.071933</v>
      </c>
      <c r="G6278" s="3">
        <f ca="1">IF(Sense_data[[#This Row],[a_1State]]="Off",RANDBETWEEN(off_min,off_max),RANDBETWEEN(on_min,on_max))/sr_div</f>
        <v>2.2999999999999998</v>
      </c>
      <c r="H6278" s="3">
        <v>1.5</v>
      </c>
      <c r="I6278" s="3">
        <f>IF(HOUR(Sense_data[[#This Row],[SysTimeStamp]])&lt;12,I6277+$B$14,I6277-$B$14)</f>
        <v>16.449305555556709</v>
      </c>
    </row>
    <row r="6279" spans="1:9" x14ac:dyDescent="0.2">
      <c r="A6279" t="s">
        <v>20</v>
      </c>
      <c r="B6279" t="s">
        <v>22</v>
      </c>
      <c r="C6279" s="6">
        <f t="shared" si="102"/>
        <v>42182.072476868794</v>
      </c>
      <c r="D6279" t="s">
        <v>21</v>
      </c>
      <c r="E6279" s="6">
        <f>IF(Sense_data[[#This Row],[a_1State]]=D6278,E6278,Sense_data[[#This Row],[SysTimeStamp]])</f>
        <v>42182.071932887186</v>
      </c>
      <c r="F6279" s="3" t="str">
        <f>Sense_data[[#This Row],[a_1State]]&amp;TEXT(Sense_data[[#This Row],[StateInstanceTimestamp]],"#.######")</f>
        <v>Off42182.071933</v>
      </c>
      <c r="G6279" s="3">
        <f ca="1">IF(Sense_data[[#This Row],[a_1State]]="Off",RANDBETWEEN(off_min,off_max),RANDBETWEEN(on_min,on_max))/sr_div</f>
        <v>1.7</v>
      </c>
      <c r="H6279" s="3">
        <v>2.2999999999999998</v>
      </c>
      <c r="I6279" s="3">
        <f>IF(HOUR(Sense_data[[#This Row],[SysTimeStamp]])&lt;12,I6278+$B$14,I6278-$B$14)</f>
        <v>16.449537037038191</v>
      </c>
    </row>
    <row r="6280" spans="1:9" x14ac:dyDescent="0.2">
      <c r="A6280" t="s">
        <v>20</v>
      </c>
      <c r="B6280" t="s">
        <v>22</v>
      </c>
      <c r="C6280" s="6">
        <f t="shared" si="102"/>
        <v>42182.072488442871</v>
      </c>
      <c r="D6280" t="s">
        <v>21</v>
      </c>
      <c r="E6280" s="6">
        <f>IF(Sense_data[[#This Row],[a_1State]]=D6279,E6279,Sense_data[[#This Row],[SysTimeStamp]])</f>
        <v>42182.071932887186</v>
      </c>
      <c r="F6280" s="3" t="str">
        <f>Sense_data[[#This Row],[a_1State]]&amp;TEXT(Sense_data[[#This Row],[StateInstanceTimestamp]],"#.######")</f>
        <v>Off42182.071933</v>
      </c>
      <c r="G6280" s="3">
        <f ca="1">IF(Sense_data[[#This Row],[a_1State]]="Off",RANDBETWEEN(off_min,off_max),RANDBETWEEN(on_min,on_max))/sr_div</f>
        <v>2.2999999999999998</v>
      </c>
      <c r="H6280" s="3">
        <v>1.8</v>
      </c>
      <c r="I6280" s="3">
        <f>IF(HOUR(Sense_data[[#This Row],[SysTimeStamp]])&lt;12,I6279+$B$14,I6279-$B$14)</f>
        <v>16.449768518519672</v>
      </c>
    </row>
    <row r="6281" spans="1:9" x14ac:dyDescent="0.2">
      <c r="A6281" t="s">
        <v>20</v>
      </c>
      <c r="B6281" t="s">
        <v>22</v>
      </c>
      <c r="C6281" s="6">
        <f t="shared" si="102"/>
        <v>42182.072500016948</v>
      </c>
      <c r="D6281" t="s">
        <v>21</v>
      </c>
      <c r="E6281" s="6">
        <f>IF(Sense_data[[#This Row],[a_1State]]=D6280,E6280,Sense_data[[#This Row],[SysTimeStamp]])</f>
        <v>42182.071932887186</v>
      </c>
      <c r="F6281" s="3" t="str">
        <f>Sense_data[[#This Row],[a_1State]]&amp;TEXT(Sense_data[[#This Row],[StateInstanceTimestamp]],"#.######")</f>
        <v>Off42182.071933</v>
      </c>
      <c r="G6281" s="3">
        <f ca="1">IF(Sense_data[[#This Row],[a_1State]]="Off",RANDBETWEEN(off_min,off_max),RANDBETWEEN(on_min,on_max))/sr_div</f>
        <v>1.6</v>
      </c>
      <c r="H6281" s="3">
        <v>2.2999999999999998</v>
      </c>
      <c r="I6281" s="3">
        <f>IF(HOUR(Sense_data[[#This Row],[SysTimeStamp]])&lt;12,I6280+$B$14,I6280-$B$14)</f>
        <v>16.450000000001154</v>
      </c>
    </row>
    <row r="6282" spans="1:9" x14ac:dyDescent="0.2">
      <c r="A6282" t="s">
        <v>20</v>
      </c>
      <c r="B6282" t="s">
        <v>22</v>
      </c>
      <c r="C6282" s="6">
        <f t="shared" si="102"/>
        <v>42182.072511591025</v>
      </c>
      <c r="D6282" t="s">
        <v>21</v>
      </c>
      <c r="E6282" s="6">
        <f>IF(Sense_data[[#This Row],[a_1State]]=D6281,E6281,Sense_data[[#This Row],[SysTimeStamp]])</f>
        <v>42182.071932887186</v>
      </c>
      <c r="F6282" s="3" t="str">
        <f>Sense_data[[#This Row],[a_1State]]&amp;TEXT(Sense_data[[#This Row],[StateInstanceTimestamp]],"#.######")</f>
        <v>Off42182.071933</v>
      </c>
      <c r="G6282" s="3">
        <f ca="1">IF(Sense_data[[#This Row],[a_1State]]="Off",RANDBETWEEN(off_min,off_max),RANDBETWEEN(on_min,on_max))/sr_div</f>
        <v>1</v>
      </c>
      <c r="H6282" s="3">
        <v>1</v>
      </c>
      <c r="I6282" s="3">
        <f>IF(HOUR(Sense_data[[#This Row],[SysTimeStamp]])&lt;12,I6281+$B$14,I6281-$B$14)</f>
        <v>16.450231481482636</v>
      </c>
    </row>
    <row r="6283" spans="1:9" x14ac:dyDescent="0.2">
      <c r="A6283" t="s">
        <v>20</v>
      </c>
      <c r="B6283" t="s">
        <v>22</v>
      </c>
      <c r="C6283" s="6">
        <f t="shared" si="102"/>
        <v>42182.072523165101</v>
      </c>
      <c r="D6283" t="s">
        <v>21</v>
      </c>
      <c r="E6283" s="6">
        <f>IF(Sense_data[[#This Row],[a_1State]]=D6282,E6282,Sense_data[[#This Row],[SysTimeStamp]])</f>
        <v>42182.071932887186</v>
      </c>
      <c r="F6283" s="3" t="str">
        <f>Sense_data[[#This Row],[a_1State]]&amp;TEXT(Sense_data[[#This Row],[StateInstanceTimestamp]],"#.######")</f>
        <v>Off42182.071933</v>
      </c>
      <c r="G6283" s="3">
        <f ca="1">IF(Sense_data[[#This Row],[a_1State]]="Off",RANDBETWEEN(off_min,off_max),RANDBETWEEN(on_min,on_max))/sr_div</f>
        <v>1</v>
      </c>
      <c r="H6283" s="3">
        <v>2.8</v>
      </c>
      <c r="I6283" s="3">
        <f>IF(HOUR(Sense_data[[#This Row],[SysTimeStamp]])&lt;12,I6282+$B$14,I6282-$B$14)</f>
        <v>16.450462962964117</v>
      </c>
    </row>
    <row r="6284" spans="1:9" x14ac:dyDescent="0.2">
      <c r="A6284" t="s">
        <v>20</v>
      </c>
      <c r="B6284" t="s">
        <v>22</v>
      </c>
      <c r="C6284" s="6">
        <f t="shared" si="102"/>
        <v>42182.072534739178</v>
      </c>
      <c r="D6284" t="s">
        <v>21</v>
      </c>
      <c r="E6284" s="6">
        <f>IF(Sense_data[[#This Row],[a_1State]]=D6283,E6283,Sense_data[[#This Row],[SysTimeStamp]])</f>
        <v>42182.071932887186</v>
      </c>
      <c r="F6284" s="3" t="str">
        <f>Sense_data[[#This Row],[a_1State]]&amp;TEXT(Sense_data[[#This Row],[StateInstanceTimestamp]],"#.######")</f>
        <v>Off42182.071933</v>
      </c>
      <c r="G6284" s="3">
        <f ca="1">IF(Sense_data[[#This Row],[a_1State]]="Off",RANDBETWEEN(off_min,off_max),RANDBETWEEN(on_min,on_max))/sr_div</f>
        <v>2.5</v>
      </c>
      <c r="H6284" s="3">
        <v>1.2</v>
      </c>
      <c r="I6284" s="3">
        <f>IF(HOUR(Sense_data[[#This Row],[SysTimeStamp]])&lt;12,I6283+$B$14,I6283-$B$14)</f>
        <v>16.450694444445599</v>
      </c>
    </row>
    <row r="6285" spans="1:9" x14ac:dyDescent="0.2">
      <c r="A6285" t="s">
        <v>20</v>
      </c>
      <c r="B6285" t="s">
        <v>22</v>
      </c>
      <c r="C6285" s="6">
        <f t="shared" si="102"/>
        <v>42182.072546313255</v>
      </c>
      <c r="D6285" t="s">
        <v>21</v>
      </c>
      <c r="E6285" s="6">
        <f>IF(Sense_data[[#This Row],[a_1State]]=D6284,E6284,Sense_data[[#This Row],[SysTimeStamp]])</f>
        <v>42182.071932887186</v>
      </c>
      <c r="F6285" s="3" t="str">
        <f>Sense_data[[#This Row],[a_1State]]&amp;TEXT(Sense_data[[#This Row],[StateInstanceTimestamp]],"#.######")</f>
        <v>Off42182.071933</v>
      </c>
      <c r="G6285" s="3">
        <f ca="1">IF(Sense_data[[#This Row],[a_1State]]="Off",RANDBETWEEN(off_min,off_max),RANDBETWEEN(on_min,on_max))/sr_div</f>
        <v>2</v>
      </c>
      <c r="H6285" s="3">
        <v>1.1000000000000001</v>
      </c>
      <c r="I6285" s="3">
        <f>IF(HOUR(Sense_data[[#This Row],[SysTimeStamp]])&lt;12,I6284+$B$14,I6284-$B$14)</f>
        <v>16.450925925927081</v>
      </c>
    </row>
    <row r="6286" spans="1:9" x14ac:dyDescent="0.2">
      <c r="A6286" t="s">
        <v>20</v>
      </c>
      <c r="B6286" t="s">
        <v>22</v>
      </c>
      <c r="C6286" s="6">
        <f t="shared" si="102"/>
        <v>42182.072557887332</v>
      </c>
      <c r="D6286" t="s">
        <v>21</v>
      </c>
      <c r="E6286" s="6">
        <f>IF(Sense_data[[#This Row],[a_1State]]=D6285,E6285,Sense_data[[#This Row],[SysTimeStamp]])</f>
        <v>42182.071932887186</v>
      </c>
      <c r="F6286" s="3" t="str">
        <f>Sense_data[[#This Row],[a_1State]]&amp;TEXT(Sense_data[[#This Row],[StateInstanceTimestamp]],"#.######")</f>
        <v>Off42182.071933</v>
      </c>
      <c r="G6286" s="3">
        <f ca="1">IF(Sense_data[[#This Row],[a_1State]]="Off",RANDBETWEEN(off_min,off_max),RANDBETWEEN(on_min,on_max))/sr_div</f>
        <v>3</v>
      </c>
      <c r="H6286" s="3">
        <v>2.2999999999999998</v>
      </c>
      <c r="I6286" s="3">
        <f>IF(HOUR(Sense_data[[#This Row],[SysTimeStamp]])&lt;12,I6285+$B$14,I6285-$B$14)</f>
        <v>16.451157407408562</v>
      </c>
    </row>
    <row r="6287" spans="1:9" x14ac:dyDescent="0.2">
      <c r="A6287" t="s">
        <v>20</v>
      </c>
      <c r="B6287" t="s">
        <v>22</v>
      </c>
      <c r="C6287" s="6">
        <f t="shared" si="102"/>
        <v>42182.072569461408</v>
      </c>
      <c r="D6287" t="s">
        <v>21</v>
      </c>
      <c r="E6287" s="6">
        <f>IF(Sense_data[[#This Row],[a_1State]]=D6286,E6286,Sense_data[[#This Row],[SysTimeStamp]])</f>
        <v>42182.071932887186</v>
      </c>
      <c r="F6287" s="3" t="str">
        <f>Sense_data[[#This Row],[a_1State]]&amp;TEXT(Sense_data[[#This Row],[StateInstanceTimestamp]],"#.######")</f>
        <v>Off42182.071933</v>
      </c>
      <c r="G6287" s="3">
        <f ca="1">IF(Sense_data[[#This Row],[a_1State]]="Off",RANDBETWEEN(off_min,off_max),RANDBETWEEN(on_min,on_max))/sr_div</f>
        <v>2.8</v>
      </c>
      <c r="H6287" s="3">
        <v>1.7</v>
      </c>
      <c r="I6287" s="3">
        <f>IF(HOUR(Sense_data[[#This Row],[SysTimeStamp]])&lt;12,I6286+$B$14,I6286-$B$14)</f>
        <v>16.451388888890044</v>
      </c>
    </row>
    <row r="6288" spans="1:9" x14ac:dyDescent="0.2">
      <c r="A6288" t="s">
        <v>20</v>
      </c>
      <c r="B6288" t="s">
        <v>22</v>
      </c>
      <c r="C6288" s="6">
        <f t="shared" si="102"/>
        <v>42182.072581035485</v>
      </c>
      <c r="D6288" t="s">
        <v>21</v>
      </c>
      <c r="E6288" s="6">
        <f>IF(Sense_data[[#This Row],[a_1State]]=D6287,E6287,Sense_data[[#This Row],[SysTimeStamp]])</f>
        <v>42182.071932887186</v>
      </c>
      <c r="F6288" s="3" t="str">
        <f>Sense_data[[#This Row],[a_1State]]&amp;TEXT(Sense_data[[#This Row],[StateInstanceTimestamp]],"#.######")</f>
        <v>Off42182.071933</v>
      </c>
      <c r="G6288" s="3">
        <f ca="1">IF(Sense_data[[#This Row],[a_1State]]="Off",RANDBETWEEN(off_min,off_max),RANDBETWEEN(on_min,on_max))/sr_div</f>
        <v>1.3</v>
      </c>
      <c r="H6288" s="3">
        <v>2.1</v>
      </c>
      <c r="I6288" s="3">
        <f>IF(HOUR(Sense_data[[#This Row],[SysTimeStamp]])&lt;12,I6287+$B$14,I6287-$B$14)</f>
        <v>16.451620370371526</v>
      </c>
    </row>
    <row r="6289" spans="1:9" x14ac:dyDescent="0.2">
      <c r="A6289" t="s">
        <v>20</v>
      </c>
      <c r="B6289" t="s">
        <v>22</v>
      </c>
      <c r="C6289" s="6">
        <f t="shared" si="102"/>
        <v>42182.072592609562</v>
      </c>
      <c r="D6289" t="s">
        <v>21</v>
      </c>
      <c r="E6289" s="6">
        <f>IF(Sense_data[[#This Row],[a_1State]]=D6288,E6288,Sense_data[[#This Row],[SysTimeStamp]])</f>
        <v>42182.071932887186</v>
      </c>
      <c r="F6289" s="3" t="str">
        <f>Sense_data[[#This Row],[a_1State]]&amp;TEXT(Sense_data[[#This Row],[StateInstanceTimestamp]],"#.######")</f>
        <v>Off42182.071933</v>
      </c>
      <c r="G6289" s="3">
        <f ca="1">IF(Sense_data[[#This Row],[a_1State]]="Off",RANDBETWEEN(off_min,off_max),RANDBETWEEN(on_min,on_max))/sr_div</f>
        <v>1.5</v>
      </c>
      <c r="H6289" s="3">
        <v>1.3</v>
      </c>
      <c r="I6289" s="3">
        <f>IF(HOUR(Sense_data[[#This Row],[SysTimeStamp]])&lt;12,I6288+$B$14,I6288-$B$14)</f>
        <v>16.451851851853007</v>
      </c>
    </row>
    <row r="6290" spans="1:9" x14ac:dyDescent="0.2">
      <c r="A6290" t="s">
        <v>20</v>
      </c>
      <c r="B6290" t="s">
        <v>22</v>
      </c>
      <c r="C6290" s="6">
        <f t="shared" si="102"/>
        <v>42182.072604183639</v>
      </c>
      <c r="D6290" t="s">
        <v>21</v>
      </c>
      <c r="E6290" s="6">
        <f>IF(Sense_data[[#This Row],[a_1State]]=D6289,E6289,Sense_data[[#This Row],[SysTimeStamp]])</f>
        <v>42182.071932887186</v>
      </c>
      <c r="F6290" s="3" t="str">
        <f>Sense_data[[#This Row],[a_1State]]&amp;TEXT(Sense_data[[#This Row],[StateInstanceTimestamp]],"#.######")</f>
        <v>Off42182.071933</v>
      </c>
      <c r="G6290" s="3">
        <f ca="1">IF(Sense_data[[#This Row],[a_1State]]="Off",RANDBETWEEN(off_min,off_max),RANDBETWEEN(on_min,on_max))/sr_div</f>
        <v>2.2999999999999998</v>
      </c>
      <c r="H6290" s="3">
        <v>2</v>
      </c>
      <c r="I6290" s="3">
        <f>IF(HOUR(Sense_data[[#This Row],[SysTimeStamp]])&lt;12,I6289+$B$14,I6289-$B$14)</f>
        <v>16.452083333334489</v>
      </c>
    </row>
    <row r="6291" spans="1:9" x14ac:dyDescent="0.2">
      <c r="A6291" t="s">
        <v>20</v>
      </c>
      <c r="B6291" t="s">
        <v>22</v>
      </c>
      <c r="C6291" s="6">
        <f t="shared" si="102"/>
        <v>42182.072615757716</v>
      </c>
      <c r="D6291" t="s">
        <v>21</v>
      </c>
      <c r="E6291" s="6">
        <f>IF(Sense_data[[#This Row],[a_1State]]=D6290,E6290,Sense_data[[#This Row],[SysTimeStamp]])</f>
        <v>42182.071932887186</v>
      </c>
      <c r="F6291" s="3" t="str">
        <f>Sense_data[[#This Row],[a_1State]]&amp;TEXT(Sense_data[[#This Row],[StateInstanceTimestamp]],"#.######")</f>
        <v>Off42182.071933</v>
      </c>
      <c r="G6291" s="3">
        <f ca="1">IF(Sense_data[[#This Row],[a_1State]]="Off",RANDBETWEEN(off_min,off_max),RANDBETWEEN(on_min,on_max))/sr_div</f>
        <v>2.2999999999999998</v>
      </c>
      <c r="H6291" s="3">
        <v>1.5</v>
      </c>
      <c r="I6291" s="3">
        <f>IF(HOUR(Sense_data[[#This Row],[SysTimeStamp]])&lt;12,I6290+$B$14,I6290-$B$14)</f>
        <v>16.452314814815971</v>
      </c>
    </row>
    <row r="6292" spans="1:9" x14ac:dyDescent="0.2">
      <c r="A6292" t="s">
        <v>20</v>
      </c>
      <c r="B6292" t="s">
        <v>22</v>
      </c>
      <c r="C6292" s="6">
        <f t="shared" si="102"/>
        <v>42182.072627331792</v>
      </c>
      <c r="D6292" t="s">
        <v>21</v>
      </c>
      <c r="E6292" s="6">
        <f>IF(Sense_data[[#This Row],[a_1State]]=D6291,E6291,Sense_data[[#This Row],[SysTimeStamp]])</f>
        <v>42182.071932887186</v>
      </c>
      <c r="F6292" s="3" t="str">
        <f>Sense_data[[#This Row],[a_1State]]&amp;TEXT(Sense_data[[#This Row],[StateInstanceTimestamp]],"#.######")</f>
        <v>Off42182.071933</v>
      </c>
      <c r="G6292" s="3">
        <f ca="1">IF(Sense_data[[#This Row],[a_1State]]="Off",RANDBETWEEN(off_min,off_max),RANDBETWEEN(on_min,on_max))/sr_div</f>
        <v>1.5</v>
      </c>
      <c r="H6292" s="3">
        <v>2.1</v>
      </c>
      <c r="I6292" s="3">
        <f>IF(HOUR(Sense_data[[#This Row],[SysTimeStamp]])&lt;12,I6291+$B$14,I6291-$B$14)</f>
        <v>16.452546296297452</v>
      </c>
    </row>
    <row r="6293" spans="1:9" x14ac:dyDescent="0.2">
      <c r="A6293" t="s">
        <v>20</v>
      </c>
      <c r="B6293" t="s">
        <v>22</v>
      </c>
      <c r="C6293" s="6">
        <f t="shared" si="102"/>
        <v>42182.072638905869</v>
      </c>
      <c r="D6293" t="s">
        <v>21</v>
      </c>
      <c r="E6293" s="6">
        <f>IF(Sense_data[[#This Row],[a_1State]]=D6292,E6292,Sense_data[[#This Row],[SysTimeStamp]])</f>
        <v>42182.071932887186</v>
      </c>
      <c r="F6293" s="3" t="str">
        <f>Sense_data[[#This Row],[a_1State]]&amp;TEXT(Sense_data[[#This Row],[StateInstanceTimestamp]],"#.######")</f>
        <v>Off42182.071933</v>
      </c>
      <c r="G6293" s="3">
        <f ca="1">IF(Sense_data[[#This Row],[a_1State]]="Off",RANDBETWEEN(off_min,off_max),RANDBETWEEN(on_min,on_max))/sr_div</f>
        <v>2.2000000000000002</v>
      </c>
      <c r="H6293" s="3">
        <v>2.8</v>
      </c>
      <c r="I6293" s="3">
        <f>IF(HOUR(Sense_data[[#This Row],[SysTimeStamp]])&lt;12,I6292+$B$14,I6292-$B$14)</f>
        <v>16.452777777778934</v>
      </c>
    </row>
    <row r="6294" spans="1:9" x14ac:dyDescent="0.2">
      <c r="A6294" t="s">
        <v>20</v>
      </c>
      <c r="B6294" t="s">
        <v>22</v>
      </c>
      <c r="C6294" s="6">
        <f t="shared" si="102"/>
        <v>42182.072650479946</v>
      </c>
      <c r="D6294" t="s">
        <v>21</v>
      </c>
      <c r="E6294" s="6">
        <f>IF(Sense_data[[#This Row],[a_1State]]=D6293,E6293,Sense_data[[#This Row],[SysTimeStamp]])</f>
        <v>42182.071932887186</v>
      </c>
      <c r="F6294" s="3" t="str">
        <f>Sense_data[[#This Row],[a_1State]]&amp;TEXT(Sense_data[[#This Row],[StateInstanceTimestamp]],"#.######")</f>
        <v>Off42182.071933</v>
      </c>
      <c r="G6294" s="3">
        <f ca="1">IF(Sense_data[[#This Row],[a_1State]]="Off",RANDBETWEEN(off_min,off_max),RANDBETWEEN(on_min,on_max))/sr_div</f>
        <v>2.6</v>
      </c>
      <c r="H6294" s="3">
        <v>2.8</v>
      </c>
      <c r="I6294" s="3">
        <f>IF(HOUR(Sense_data[[#This Row],[SysTimeStamp]])&lt;12,I6293+$B$14,I6293-$B$14)</f>
        <v>16.453009259260416</v>
      </c>
    </row>
    <row r="6295" spans="1:9" x14ac:dyDescent="0.2">
      <c r="A6295" t="s">
        <v>20</v>
      </c>
      <c r="B6295" t="s">
        <v>22</v>
      </c>
      <c r="C6295" s="6">
        <f t="shared" si="102"/>
        <v>42182.072662054023</v>
      </c>
      <c r="D6295" t="s">
        <v>21</v>
      </c>
      <c r="E6295" s="6">
        <f>IF(Sense_data[[#This Row],[a_1State]]=D6294,E6294,Sense_data[[#This Row],[SysTimeStamp]])</f>
        <v>42182.071932887186</v>
      </c>
      <c r="F6295" s="3" t="str">
        <f>Sense_data[[#This Row],[a_1State]]&amp;TEXT(Sense_data[[#This Row],[StateInstanceTimestamp]],"#.######")</f>
        <v>Off42182.071933</v>
      </c>
      <c r="G6295" s="3">
        <f ca="1">IF(Sense_data[[#This Row],[a_1State]]="Off",RANDBETWEEN(off_min,off_max),RANDBETWEEN(on_min,on_max))/sr_div</f>
        <v>2.8</v>
      </c>
      <c r="H6295" s="3">
        <v>1.7</v>
      </c>
      <c r="I6295" s="3">
        <f>IF(HOUR(Sense_data[[#This Row],[SysTimeStamp]])&lt;12,I6294+$B$14,I6294-$B$14)</f>
        <v>16.453240740741897</v>
      </c>
    </row>
    <row r="6296" spans="1:9" x14ac:dyDescent="0.2">
      <c r="A6296" t="s">
        <v>20</v>
      </c>
      <c r="B6296" t="s">
        <v>22</v>
      </c>
      <c r="C6296" s="6">
        <f t="shared" si="102"/>
        <v>42182.072673628099</v>
      </c>
      <c r="D6296" t="s">
        <v>21</v>
      </c>
      <c r="E6296" s="6">
        <f>IF(Sense_data[[#This Row],[a_1State]]=D6295,E6295,Sense_data[[#This Row],[SysTimeStamp]])</f>
        <v>42182.071932887186</v>
      </c>
      <c r="F6296" s="3" t="str">
        <f>Sense_data[[#This Row],[a_1State]]&amp;TEXT(Sense_data[[#This Row],[StateInstanceTimestamp]],"#.######")</f>
        <v>Off42182.071933</v>
      </c>
      <c r="G6296" s="3">
        <f ca="1">IF(Sense_data[[#This Row],[a_1State]]="Off",RANDBETWEEN(off_min,off_max),RANDBETWEEN(on_min,on_max))/sr_div</f>
        <v>1.4</v>
      </c>
      <c r="H6296" s="3">
        <v>2</v>
      </c>
      <c r="I6296" s="3">
        <f>IF(HOUR(Sense_data[[#This Row],[SysTimeStamp]])&lt;12,I6295+$B$14,I6295-$B$14)</f>
        <v>16.453472222223379</v>
      </c>
    </row>
    <row r="6297" spans="1:9" x14ac:dyDescent="0.2">
      <c r="A6297" t="s">
        <v>20</v>
      </c>
      <c r="B6297" t="s">
        <v>22</v>
      </c>
      <c r="C6297" s="6">
        <f t="shared" si="102"/>
        <v>42182.072685202176</v>
      </c>
      <c r="D6297" t="s">
        <v>21</v>
      </c>
      <c r="E6297" s="6">
        <f>IF(Sense_data[[#This Row],[a_1State]]=D6296,E6296,Sense_data[[#This Row],[SysTimeStamp]])</f>
        <v>42182.071932887186</v>
      </c>
      <c r="F6297" s="3" t="str">
        <f>Sense_data[[#This Row],[a_1State]]&amp;TEXT(Sense_data[[#This Row],[StateInstanceTimestamp]],"#.######")</f>
        <v>Off42182.071933</v>
      </c>
      <c r="G6297" s="3">
        <f ca="1">IF(Sense_data[[#This Row],[a_1State]]="Off",RANDBETWEEN(off_min,off_max),RANDBETWEEN(on_min,on_max))/sr_div</f>
        <v>1.8</v>
      </c>
      <c r="H6297" s="3">
        <v>1.8</v>
      </c>
      <c r="I6297" s="3">
        <f>IF(HOUR(Sense_data[[#This Row],[SysTimeStamp]])&lt;12,I6296+$B$14,I6296-$B$14)</f>
        <v>16.453703703704861</v>
      </c>
    </row>
    <row r="6298" spans="1:9" x14ac:dyDescent="0.2">
      <c r="A6298" t="s">
        <v>20</v>
      </c>
      <c r="B6298" t="s">
        <v>22</v>
      </c>
      <c r="C6298" s="6">
        <f t="shared" si="102"/>
        <v>42182.072696776253</v>
      </c>
      <c r="D6298" t="s">
        <v>21</v>
      </c>
      <c r="E6298" s="6">
        <f>IF(Sense_data[[#This Row],[a_1State]]=D6297,E6297,Sense_data[[#This Row],[SysTimeStamp]])</f>
        <v>42182.071932887186</v>
      </c>
      <c r="F6298" s="3" t="str">
        <f>Sense_data[[#This Row],[a_1State]]&amp;TEXT(Sense_data[[#This Row],[StateInstanceTimestamp]],"#.######")</f>
        <v>Off42182.071933</v>
      </c>
      <c r="G6298" s="3">
        <f ca="1">IF(Sense_data[[#This Row],[a_1State]]="Off",RANDBETWEEN(off_min,off_max),RANDBETWEEN(on_min,on_max))/sr_div</f>
        <v>3</v>
      </c>
      <c r="H6298" s="3">
        <v>1.1000000000000001</v>
      </c>
      <c r="I6298" s="3">
        <f>IF(HOUR(Sense_data[[#This Row],[SysTimeStamp]])&lt;12,I6297+$B$14,I6297-$B$14)</f>
        <v>16.453935185186342</v>
      </c>
    </row>
    <row r="6299" spans="1:9" x14ac:dyDescent="0.2">
      <c r="A6299" t="s">
        <v>20</v>
      </c>
      <c r="B6299" t="s">
        <v>22</v>
      </c>
      <c r="C6299" s="6">
        <f t="shared" si="102"/>
        <v>42182.07270835033</v>
      </c>
      <c r="D6299" t="s">
        <v>21</v>
      </c>
      <c r="E6299" s="6">
        <f>IF(Sense_data[[#This Row],[a_1State]]=D6298,E6298,Sense_data[[#This Row],[SysTimeStamp]])</f>
        <v>42182.071932887186</v>
      </c>
      <c r="F6299" s="3" t="str">
        <f>Sense_data[[#This Row],[a_1State]]&amp;TEXT(Sense_data[[#This Row],[StateInstanceTimestamp]],"#.######")</f>
        <v>Off42182.071933</v>
      </c>
      <c r="G6299" s="3">
        <f ca="1">IF(Sense_data[[#This Row],[a_1State]]="Off",RANDBETWEEN(off_min,off_max),RANDBETWEEN(on_min,on_max))/sr_div</f>
        <v>2.2000000000000002</v>
      </c>
      <c r="H6299" s="3">
        <v>2.6</v>
      </c>
      <c r="I6299" s="3">
        <f>IF(HOUR(Sense_data[[#This Row],[SysTimeStamp]])&lt;12,I6298+$B$14,I6298-$B$14)</f>
        <v>16.454166666667824</v>
      </c>
    </row>
    <row r="6300" spans="1:9" x14ac:dyDescent="0.2">
      <c r="A6300" t="s">
        <v>20</v>
      </c>
      <c r="B6300" t="s">
        <v>22</v>
      </c>
      <c r="C6300" s="6">
        <f t="shared" si="102"/>
        <v>42182.072719924407</v>
      </c>
      <c r="D6300" t="s">
        <v>21</v>
      </c>
      <c r="E6300" s="6">
        <f>IF(Sense_data[[#This Row],[a_1State]]=D6299,E6299,Sense_data[[#This Row],[SysTimeStamp]])</f>
        <v>42182.071932887186</v>
      </c>
      <c r="F6300" s="3" t="str">
        <f>Sense_data[[#This Row],[a_1State]]&amp;TEXT(Sense_data[[#This Row],[StateInstanceTimestamp]],"#.######")</f>
        <v>Off42182.071933</v>
      </c>
      <c r="G6300" s="3">
        <f ca="1">IF(Sense_data[[#This Row],[a_1State]]="Off",RANDBETWEEN(off_min,off_max),RANDBETWEEN(on_min,on_max))/sr_div</f>
        <v>1.9</v>
      </c>
      <c r="H6300" s="3">
        <v>1.2</v>
      </c>
      <c r="I6300" s="3">
        <f>IF(HOUR(Sense_data[[#This Row],[SysTimeStamp]])&lt;12,I6299+$B$14,I6299-$B$14)</f>
        <v>16.454398148149306</v>
      </c>
    </row>
    <row r="6301" spans="1:9" x14ac:dyDescent="0.2">
      <c r="A6301" t="s">
        <v>20</v>
      </c>
      <c r="B6301" t="s">
        <v>22</v>
      </c>
      <c r="C6301" s="6">
        <f t="shared" si="102"/>
        <v>42182.072731498483</v>
      </c>
      <c r="D6301" t="s">
        <v>21</v>
      </c>
      <c r="E6301" s="6">
        <f>IF(Sense_data[[#This Row],[a_1State]]=D6300,E6300,Sense_data[[#This Row],[SysTimeStamp]])</f>
        <v>42182.071932887186</v>
      </c>
      <c r="F6301" s="3" t="str">
        <f>Sense_data[[#This Row],[a_1State]]&amp;TEXT(Sense_data[[#This Row],[StateInstanceTimestamp]],"#.######")</f>
        <v>Off42182.071933</v>
      </c>
      <c r="G6301" s="3">
        <f ca="1">IF(Sense_data[[#This Row],[a_1State]]="Off",RANDBETWEEN(off_min,off_max),RANDBETWEEN(on_min,on_max))/sr_div</f>
        <v>1.8</v>
      </c>
      <c r="H6301" s="3">
        <v>1.9</v>
      </c>
      <c r="I6301" s="3">
        <f>IF(HOUR(Sense_data[[#This Row],[SysTimeStamp]])&lt;12,I6300+$B$14,I6300-$B$14)</f>
        <v>16.454629629630787</v>
      </c>
    </row>
    <row r="6302" spans="1:9" x14ac:dyDescent="0.2">
      <c r="A6302" t="s">
        <v>20</v>
      </c>
      <c r="B6302" t="s">
        <v>22</v>
      </c>
      <c r="C6302" s="6">
        <f t="shared" si="102"/>
        <v>42182.07274307256</v>
      </c>
      <c r="D6302" t="s">
        <v>21</v>
      </c>
      <c r="E6302" s="6">
        <f>IF(Sense_data[[#This Row],[a_1State]]=D6301,E6301,Sense_data[[#This Row],[SysTimeStamp]])</f>
        <v>42182.071932887186</v>
      </c>
      <c r="F6302" s="3" t="str">
        <f>Sense_data[[#This Row],[a_1State]]&amp;TEXT(Sense_data[[#This Row],[StateInstanceTimestamp]],"#.######")</f>
        <v>Off42182.071933</v>
      </c>
      <c r="G6302" s="3">
        <f ca="1">IF(Sense_data[[#This Row],[a_1State]]="Off",RANDBETWEEN(off_min,off_max),RANDBETWEEN(on_min,on_max))/sr_div</f>
        <v>2.6</v>
      </c>
      <c r="H6302" s="3">
        <v>1</v>
      </c>
      <c r="I6302" s="3">
        <f>IF(HOUR(Sense_data[[#This Row],[SysTimeStamp]])&lt;12,I6301+$B$14,I6301-$B$14)</f>
        <v>16.454861111112269</v>
      </c>
    </row>
    <row r="6303" spans="1:9" x14ac:dyDescent="0.2">
      <c r="A6303" t="s">
        <v>20</v>
      </c>
      <c r="B6303" t="s">
        <v>22</v>
      </c>
      <c r="C6303" s="6">
        <f t="shared" si="102"/>
        <v>42182.072754646637</v>
      </c>
      <c r="D6303" t="s">
        <v>21</v>
      </c>
      <c r="E6303" s="6">
        <f>IF(Sense_data[[#This Row],[a_1State]]=D6302,E6302,Sense_data[[#This Row],[SysTimeStamp]])</f>
        <v>42182.071932887186</v>
      </c>
      <c r="F6303" s="3" t="str">
        <f>Sense_data[[#This Row],[a_1State]]&amp;TEXT(Sense_data[[#This Row],[StateInstanceTimestamp]],"#.######")</f>
        <v>Off42182.071933</v>
      </c>
      <c r="G6303" s="3">
        <f ca="1">IF(Sense_data[[#This Row],[a_1State]]="Off",RANDBETWEEN(off_min,off_max),RANDBETWEEN(on_min,on_max))/sr_div</f>
        <v>2.4</v>
      </c>
      <c r="H6303" s="3">
        <v>2.2000000000000002</v>
      </c>
      <c r="I6303" s="3">
        <f>IF(HOUR(Sense_data[[#This Row],[SysTimeStamp]])&lt;12,I6302+$B$14,I6302-$B$14)</f>
        <v>16.455092592593751</v>
      </c>
    </row>
    <row r="6304" spans="1:9" x14ac:dyDescent="0.2">
      <c r="A6304" t="s">
        <v>20</v>
      </c>
      <c r="B6304" t="s">
        <v>22</v>
      </c>
      <c r="C6304" s="6">
        <f t="shared" si="102"/>
        <v>42182.072766220714</v>
      </c>
      <c r="D6304" t="s">
        <v>21</v>
      </c>
      <c r="E6304" s="6">
        <f>IF(Sense_data[[#This Row],[a_1State]]=D6303,E6303,Sense_data[[#This Row],[SysTimeStamp]])</f>
        <v>42182.071932887186</v>
      </c>
      <c r="F6304" s="3" t="str">
        <f>Sense_data[[#This Row],[a_1State]]&amp;TEXT(Sense_data[[#This Row],[StateInstanceTimestamp]],"#.######")</f>
        <v>Off42182.071933</v>
      </c>
      <c r="G6304" s="3">
        <f ca="1">IF(Sense_data[[#This Row],[a_1State]]="Off",RANDBETWEEN(off_min,off_max),RANDBETWEEN(on_min,on_max))/sr_div</f>
        <v>2.7</v>
      </c>
      <c r="H6304" s="3">
        <v>1.7</v>
      </c>
      <c r="I6304" s="3">
        <f>IF(HOUR(Sense_data[[#This Row],[SysTimeStamp]])&lt;12,I6303+$B$14,I6303-$B$14)</f>
        <v>16.455324074075232</v>
      </c>
    </row>
    <row r="6305" spans="1:9" x14ac:dyDescent="0.2">
      <c r="A6305" t="s">
        <v>20</v>
      </c>
      <c r="B6305" t="s">
        <v>22</v>
      </c>
      <c r="C6305" s="6">
        <f t="shared" si="102"/>
        <v>42182.07277779479</v>
      </c>
      <c r="D6305" t="s">
        <v>21</v>
      </c>
      <c r="E6305" s="6">
        <f>IF(Sense_data[[#This Row],[a_1State]]=D6304,E6304,Sense_data[[#This Row],[SysTimeStamp]])</f>
        <v>42182.071932887186</v>
      </c>
      <c r="F6305" s="3" t="str">
        <f>Sense_data[[#This Row],[a_1State]]&amp;TEXT(Sense_data[[#This Row],[StateInstanceTimestamp]],"#.######")</f>
        <v>Off42182.071933</v>
      </c>
      <c r="G6305" s="3">
        <f ca="1">IF(Sense_data[[#This Row],[a_1State]]="Off",RANDBETWEEN(off_min,off_max),RANDBETWEEN(on_min,on_max))/sr_div</f>
        <v>1.6</v>
      </c>
      <c r="H6305" s="3">
        <v>3</v>
      </c>
      <c r="I6305" s="3">
        <f>IF(HOUR(Sense_data[[#This Row],[SysTimeStamp]])&lt;12,I6304+$B$14,I6304-$B$14)</f>
        <v>16.455555555556714</v>
      </c>
    </row>
    <row r="6306" spans="1:9" x14ac:dyDescent="0.2">
      <c r="A6306" t="s">
        <v>20</v>
      </c>
      <c r="B6306" t="s">
        <v>22</v>
      </c>
      <c r="C6306" s="6">
        <f t="shared" si="102"/>
        <v>42182.072789368867</v>
      </c>
      <c r="D6306" t="s">
        <v>21</v>
      </c>
      <c r="E6306" s="6">
        <f>IF(Sense_data[[#This Row],[a_1State]]=D6305,E6305,Sense_data[[#This Row],[SysTimeStamp]])</f>
        <v>42182.071932887186</v>
      </c>
      <c r="F6306" s="3" t="str">
        <f>Sense_data[[#This Row],[a_1State]]&amp;TEXT(Sense_data[[#This Row],[StateInstanceTimestamp]],"#.######")</f>
        <v>Off42182.071933</v>
      </c>
      <c r="G6306" s="3">
        <f ca="1">IF(Sense_data[[#This Row],[a_1State]]="Off",RANDBETWEEN(off_min,off_max),RANDBETWEEN(on_min,on_max))/sr_div</f>
        <v>1.4</v>
      </c>
      <c r="H6306" s="3">
        <v>1.9</v>
      </c>
      <c r="I6306" s="3">
        <f>IF(HOUR(Sense_data[[#This Row],[SysTimeStamp]])&lt;12,I6305+$B$14,I6305-$B$14)</f>
        <v>16.455787037038196</v>
      </c>
    </row>
    <row r="6307" spans="1:9" x14ac:dyDescent="0.2">
      <c r="A6307" t="s">
        <v>20</v>
      </c>
      <c r="B6307" t="s">
        <v>22</v>
      </c>
      <c r="C6307" s="6">
        <f t="shared" si="102"/>
        <v>42182.072800942944</v>
      </c>
      <c r="D6307" t="s">
        <v>21</v>
      </c>
      <c r="E6307" s="6">
        <f>IF(Sense_data[[#This Row],[a_1State]]=D6306,E6306,Sense_data[[#This Row],[SysTimeStamp]])</f>
        <v>42182.071932887186</v>
      </c>
      <c r="F6307" s="3" t="str">
        <f>Sense_data[[#This Row],[a_1State]]&amp;TEXT(Sense_data[[#This Row],[StateInstanceTimestamp]],"#.######")</f>
        <v>Off42182.071933</v>
      </c>
      <c r="G6307" s="3">
        <f ca="1">IF(Sense_data[[#This Row],[a_1State]]="Off",RANDBETWEEN(off_min,off_max),RANDBETWEEN(on_min,on_max))/sr_div</f>
        <v>3</v>
      </c>
      <c r="H6307" s="3">
        <v>2.9</v>
      </c>
      <c r="I6307" s="3">
        <f>IF(HOUR(Sense_data[[#This Row],[SysTimeStamp]])&lt;12,I6306+$B$14,I6306-$B$14)</f>
        <v>16.456018518519677</v>
      </c>
    </row>
    <row r="6308" spans="1:9" x14ac:dyDescent="0.2">
      <c r="A6308" t="s">
        <v>20</v>
      </c>
      <c r="B6308" t="s">
        <v>22</v>
      </c>
      <c r="C6308" s="6">
        <f t="shared" si="102"/>
        <v>42182.072812517021</v>
      </c>
      <c r="D6308" t="s">
        <v>21</v>
      </c>
      <c r="E6308" s="6">
        <f>IF(Sense_data[[#This Row],[a_1State]]=D6307,E6307,Sense_data[[#This Row],[SysTimeStamp]])</f>
        <v>42182.071932887186</v>
      </c>
      <c r="F6308" s="3" t="str">
        <f>Sense_data[[#This Row],[a_1State]]&amp;TEXT(Sense_data[[#This Row],[StateInstanceTimestamp]],"#.######")</f>
        <v>Off42182.071933</v>
      </c>
      <c r="G6308" s="3">
        <f ca="1">IF(Sense_data[[#This Row],[a_1State]]="Off",RANDBETWEEN(off_min,off_max),RANDBETWEEN(on_min,on_max))/sr_div</f>
        <v>2.2999999999999998</v>
      </c>
      <c r="H6308" s="3">
        <v>1.7</v>
      </c>
      <c r="I6308" s="3">
        <f>IF(HOUR(Sense_data[[#This Row],[SysTimeStamp]])&lt;12,I6307+$B$14,I6307-$B$14)</f>
        <v>16.456250000001159</v>
      </c>
    </row>
    <row r="6309" spans="1:9" x14ac:dyDescent="0.2">
      <c r="A6309" t="s">
        <v>20</v>
      </c>
      <c r="B6309" t="s">
        <v>22</v>
      </c>
      <c r="C6309" s="6">
        <f t="shared" si="102"/>
        <v>42182.072824091098</v>
      </c>
      <c r="D6309" t="s">
        <v>21</v>
      </c>
      <c r="E6309" s="6">
        <f>IF(Sense_data[[#This Row],[a_1State]]=D6308,E6308,Sense_data[[#This Row],[SysTimeStamp]])</f>
        <v>42182.071932887186</v>
      </c>
      <c r="F6309" s="3" t="str">
        <f>Sense_data[[#This Row],[a_1State]]&amp;TEXT(Sense_data[[#This Row],[StateInstanceTimestamp]],"#.######")</f>
        <v>Off42182.071933</v>
      </c>
      <c r="G6309" s="3">
        <f ca="1">IF(Sense_data[[#This Row],[a_1State]]="Off",RANDBETWEEN(off_min,off_max),RANDBETWEEN(on_min,on_max))/sr_div</f>
        <v>2</v>
      </c>
      <c r="H6309" s="3">
        <v>2</v>
      </c>
      <c r="I6309" s="3">
        <f>IF(HOUR(Sense_data[[#This Row],[SysTimeStamp]])&lt;12,I6308+$B$14,I6308-$B$14)</f>
        <v>16.456481481482641</v>
      </c>
    </row>
    <row r="6310" spans="1:9" x14ac:dyDescent="0.2">
      <c r="A6310" t="s">
        <v>20</v>
      </c>
      <c r="B6310" t="s">
        <v>22</v>
      </c>
      <c r="C6310" s="6">
        <f t="shared" si="102"/>
        <v>42182.072835665174</v>
      </c>
      <c r="D6310" t="s">
        <v>21</v>
      </c>
      <c r="E6310" s="6">
        <f>IF(Sense_data[[#This Row],[a_1State]]=D6309,E6309,Sense_data[[#This Row],[SysTimeStamp]])</f>
        <v>42182.071932887186</v>
      </c>
      <c r="F6310" s="3" t="str">
        <f>Sense_data[[#This Row],[a_1State]]&amp;TEXT(Sense_data[[#This Row],[StateInstanceTimestamp]],"#.######")</f>
        <v>Off42182.071933</v>
      </c>
      <c r="G6310" s="3">
        <f ca="1">IF(Sense_data[[#This Row],[a_1State]]="Off",RANDBETWEEN(off_min,off_max),RANDBETWEEN(on_min,on_max))/sr_div</f>
        <v>1.8</v>
      </c>
      <c r="H6310" s="3">
        <v>1.2</v>
      </c>
      <c r="I6310" s="3">
        <f>IF(HOUR(Sense_data[[#This Row],[SysTimeStamp]])&lt;12,I6309+$B$14,I6309-$B$14)</f>
        <v>16.456712962964122</v>
      </c>
    </row>
    <row r="6311" spans="1:9" x14ac:dyDescent="0.2">
      <c r="A6311" t="s">
        <v>20</v>
      </c>
      <c r="B6311" t="s">
        <v>22</v>
      </c>
      <c r="C6311" s="6">
        <f t="shared" si="102"/>
        <v>42182.072847239251</v>
      </c>
      <c r="D6311" t="s">
        <v>21</v>
      </c>
      <c r="E6311" s="6">
        <f>IF(Sense_data[[#This Row],[a_1State]]=D6310,E6310,Sense_data[[#This Row],[SysTimeStamp]])</f>
        <v>42182.071932887186</v>
      </c>
      <c r="F6311" s="3" t="str">
        <f>Sense_data[[#This Row],[a_1State]]&amp;TEXT(Sense_data[[#This Row],[StateInstanceTimestamp]],"#.######")</f>
        <v>Off42182.071933</v>
      </c>
      <c r="G6311" s="3">
        <f ca="1">IF(Sense_data[[#This Row],[a_1State]]="Off",RANDBETWEEN(off_min,off_max),RANDBETWEEN(on_min,on_max))/sr_div</f>
        <v>1.4</v>
      </c>
      <c r="H6311" s="3">
        <v>2.6</v>
      </c>
      <c r="I6311" s="3">
        <f>IF(HOUR(Sense_data[[#This Row],[SysTimeStamp]])&lt;12,I6310+$B$14,I6310-$B$14)</f>
        <v>16.456944444445604</v>
      </c>
    </row>
    <row r="6312" spans="1:9" x14ac:dyDescent="0.2">
      <c r="A6312" t="s">
        <v>20</v>
      </c>
      <c r="B6312" t="s">
        <v>22</v>
      </c>
      <c r="C6312" s="6">
        <f t="shared" si="102"/>
        <v>42182.072858813328</v>
      </c>
      <c r="D6312" t="s">
        <v>21</v>
      </c>
      <c r="E6312" s="6">
        <f>IF(Sense_data[[#This Row],[a_1State]]=D6311,E6311,Sense_data[[#This Row],[SysTimeStamp]])</f>
        <v>42182.071932887186</v>
      </c>
      <c r="F6312" s="3" t="str">
        <f>Sense_data[[#This Row],[a_1State]]&amp;TEXT(Sense_data[[#This Row],[StateInstanceTimestamp]],"#.######")</f>
        <v>Off42182.071933</v>
      </c>
      <c r="G6312" s="3">
        <f ca="1">IF(Sense_data[[#This Row],[a_1State]]="Off",RANDBETWEEN(off_min,off_max),RANDBETWEEN(on_min,on_max))/sr_div</f>
        <v>3</v>
      </c>
      <c r="H6312" s="3">
        <v>1.6</v>
      </c>
      <c r="I6312" s="3">
        <f>IF(HOUR(Sense_data[[#This Row],[SysTimeStamp]])&lt;12,I6311+$B$14,I6311-$B$14)</f>
        <v>16.457175925927086</v>
      </c>
    </row>
    <row r="6313" spans="1:9" x14ac:dyDescent="0.2">
      <c r="A6313" t="s">
        <v>20</v>
      </c>
      <c r="B6313" t="s">
        <v>22</v>
      </c>
      <c r="C6313" s="6">
        <f t="shared" ref="C6313:C6376" si="103">C6312+$B$2</f>
        <v>42182.072870387405</v>
      </c>
      <c r="D6313" t="s">
        <v>21</v>
      </c>
      <c r="E6313" s="6">
        <f>IF(Sense_data[[#This Row],[a_1State]]=D6312,E6312,Sense_data[[#This Row],[SysTimeStamp]])</f>
        <v>42182.071932887186</v>
      </c>
      <c r="F6313" s="3" t="str">
        <f>Sense_data[[#This Row],[a_1State]]&amp;TEXT(Sense_data[[#This Row],[StateInstanceTimestamp]],"#.######")</f>
        <v>Off42182.071933</v>
      </c>
      <c r="G6313" s="3">
        <f ca="1">IF(Sense_data[[#This Row],[a_1State]]="Off",RANDBETWEEN(off_min,off_max),RANDBETWEEN(on_min,on_max))/sr_div</f>
        <v>2.7</v>
      </c>
      <c r="H6313" s="3">
        <v>2.8</v>
      </c>
      <c r="I6313" s="3">
        <f>IF(HOUR(Sense_data[[#This Row],[SysTimeStamp]])&lt;12,I6312+$B$14,I6312-$B$14)</f>
        <v>16.457407407408567</v>
      </c>
    </row>
    <row r="6314" spans="1:9" x14ac:dyDescent="0.2">
      <c r="A6314" t="s">
        <v>20</v>
      </c>
      <c r="B6314" t="s">
        <v>22</v>
      </c>
      <c r="C6314" s="6">
        <f t="shared" si="103"/>
        <v>42182.072881961481</v>
      </c>
      <c r="D6314" t="s">
        <v>21</v>
      </c>
      <c r="E6314" s="6">
        <f>IF(Sense_data[[#This Row],[a_1State]]=D6313,E6313,Sense_data[[#This Row],[SysTimeStamp]])</f>
        <v>42182.071932887186</v>
      </c>
      <c r="F6314" s="3" t="str">
        <f>Sense_data[[#This Row],[a_1State]]&amp;TEXT(Sense_data[[#This Row],[StateInstanceTimestamp]],"#.######")</f>
        <v>Off42182.071933</v>
      </c>
      <c r="G6314" s="3">
        <f ca="1">IF(Sense_data[[#This Row],[a_1State]]="Off",RANDBETWEEN(off_min,off_max),RANDBETWEEN(on_min,on_max))/sr_div</f>
        <v>2.5</v>
      </c>
      <c r="H6314" s="3">
        <v>1.5</v>
      </c>
      <c r="I6314" s="3">
        <f>IF(HOUR(Sense_data[[#This Row],[SysTimeStamp]])&lt;12,I6313+$B$14,I6313-$B$14)</f>
        <v>16.457638888890049</v>
      </c>
    </row>
    <row r="6315" spans="1:9" x14ac:dyDescent="0.2">
      <c r="A6315" t="s">
        <v>20</v>
      </c>
      <c r="B6315" t="s">
        <v>22</v>
      </c>
      <c r="C6315" s="6">
        <f t="shared" si="103"/>
        <v>42182.072893535558</v>
      </c>
      <c r="D6315" t="s">
        <v>21</v>
      </c>
      <c r="E6315" s="6">
        <f>IF(Sense_data[[#This Row],[a_1State]]=D6314,E6314,Sense_data[[#This Row],[SysTimeStamp]])</f>
        <v>42182.071932887186</v>
      </c>
      <c r="F6315" s="3" t="str">
        <f>Sense_data[[#This Row],[a_1State]]&amp;TEXT(Sense_data[[#This Row],[StateInstanceTimestamp]],"#.######")</f>
        <v>Off42182.071933</v>
      </c>
      <c r="G6315" s="3">
        <f ca="1">IF(Sense_data[[#This Row],[a_1State]]="Off",RANDBETWEEN(off_min,off_max),RANDBETWEEN(on_min,on_max))/sr_div</f>
        <v>2.2999999999999998</v>
      </c>
      <c r="H6315" s="3">
        <v>1</v>
      </c>
      <c r="I6315" s="3">
        <f>IF(HOUR(Sense_data[[#This Row],[SysTimeStamp]])&lt;12,I6314+$B$14,I6314-$B$14)</f>
        <v>16.457870370371531</v>
      </c>
    </row>
    <row r="6316" spans="1:9" x14ac:dyDescent="0.2">
      <c r="A6316" t="s">
        <v>20</v>
      </c>
      <c r="B6316" t="s">
        <v>22</v>
      </c>
      <c r="C6316" s="6">
        <f t="shared" si="103"/>
        <v>42182.072905109635</v>
      </c>
      <c r="D6316" t="s">
        <v>21</v>
      </c>
      <c r="E6316" s="6">
        <f>IF(Sense_data[[#This Row],[a_1State]]=D6315,E6315,Sense_data[[#This Row],[SysTimeStamp]])</f>
        <v>42182.071932887186</v>
      </c>
      <c r="F6316" s="3" t="str">
        <f>Sense_data[[#This Row],[a_1State]]&amp;TEXT(Sense_data[[#This Row],[StateInstanceTimestamp]],"#.######")</f>
        <v>Off42182.071933</v>
      </c>
      <c r="G6316" s="3">
        <f ca="1">IF(Sense_data[[#This Row],[a_1State]]="Off",RANDBETWEEN(off_min,off_max),RANDBETWEEN(on_min,on_max))/sr_div</f>
        <v>1.6</v>
      </c>
      <c r="H6316" s="3">
        <v>1.3</v>
      </c>
      <c r="I6316" s="3">
        <f>IF(HOUR(Sense_data[[#This Row],[SysTimeStamp]])&lt;12,I6315+$B$14,I6315-$B$14)</f>
        <v>16.458101851853012</v>
      </c>
    </row>
    <row r="6317" spans="1:9" x14ac:dyDescent="0.2">
      <c r="A6317" t="s">
        <v>20</v>
      </c>
      <c r="B6317" t="s">
        <v>22</v>
      </c>
      <c r="C6317" s="6">
        <f t="shared" si="103"/>
        <v>42182.072916683712</v>
      </c>
      <c r="D6317" t="s">
        <v>21</v>
      </c>
      <c r="E6317" s="6">
        <f>IF(Sense_data[[#This Row],[a_1State]]=D6316,E6316,Sense_data[[#This Row],[SysTimeStamp]])</f>
        <v>42182.071932887186</v>
      </c>
      <c r="F6317" s="3" t="str">
        <f>Sense_data[[#This Row],[a_1State]]&amp;TEXT(Sense_data[[#This Row],[StateInstanceTimestamp]],"#.######")</f>
        <v>Off42182.071933</v>
      </c>
      <c r="G6317" s="3">
        <f ca="1">IF(Sense_data[[#This Row],[a_1State]]="Off",RANDBETWEEN(off_min,off_max),RANDBETWEEN(on_min,on_max))/sr_div</f>
        <v>2</v>
      </c>
      <c r="H6317" s="3">
        <v>1</v>
      </c>
      <c r="I6317" s="3">
        <f>IF(HOUR(Sense_data[[#This Row],[SysTimeStamp]])&lt;12,I6316+$B$14,I6316-$B$14)</f>
        <v>16.458333333334494</v>
      </c>
    </row>
    <row r="6318" spans="1:9" x14ac:dyDescent="0.2">
      <c r="A6318" t="s">
        <v>20</v>
      </c>
      <c r="B6318" t="s">
        <v>22</v>
      </c>
      <c r="C6318" s="6">
        <f t="shared" si="103"/>
        <v>42182.072928257789</v>
      </c>
      <c r="D6318" t="s">
        <v>21</v>
      </c>
      <c r="E6318" s="6">
        <f>IF(Sense_data[[#This Row],[a_1State]]=D6317,E6317,Sense_data[[#This Row],[SysTimeStamp]])</f>
        <v>42182.071932887186</v>
      </c>
      <c r="F6318" s="3" t="str">
        <f>Sense_data[[#This Row],[a_1State]]&amp;TEXT(Sense_data[[#This Row],[StateInstanceTimestamp]],"#.######")</f>
        <v>Off42182.071933</v>
      </c>
      <c r="G6318" s="3">
        <f ca="1">IF(Sense_data[[#This Row],[a_1State]]="Off",RANDBETWEEN(off_min,off_max),RANDBETWEEN(on_min,on_max))/sr_div</f>
        <v>1.3</v>
      </c>
      <c r="H6318" s="3">
        <v>2.7</v>
      </c>
      <c r="I6318" s="3">
        <f>IF(HOUR(Sense_data[[#This Row],[SysTimeStamp]])&lt;12,I6317+$B$14,I6317-$B$14)</f>
        <v>16.458564814815976</v>
      </c>
    </row>
    <row r="6319" spans="1:9" x14ac:dyDescent="0.2">
      <c r="A6319" t="s">
        <v>20</v>
      </c>
      <c r="B6319" t="s">
        <v>22</v>
      </c>
      <c r="C6319" s="6">
        <f t="shared" si="103"/>
        <v>42182.072939831865</v>
      </c>
      <c r="D6319" t="s">
        <v>21</v>
      </c>
      <c r="E6319" s="6">
        <f>IF(Sense_data[[#This Row],[a_1State]]=D6318,E6318,Sense_data[[#This Row],[SysTimeStamp]])</f>
        <v>42182.071932887186</v>
      </c>
      <c r="F6319" s="3" t="str">
        <f>Sense_data[[#This Row],[a_1State]]&amp;TEXT(Sense_data[[#This Row],[StateInstanceTimestamp]],"#.######")</f>
        <v>Off42182.071933</v>
      </c>
      <c r="G6319" s="3">
        <f ca="1">IF(Sense_data[[#This Row],[a_1State]]="Off",RANDBETWEEN(off_min,off_max),RANDBETWEEN(on_min,on_max))/sr_div</f>
        <v>1.2</v>
      </c>
      <c r="H6319" s="3">
        <v>1.8</v>
      </c>
      <c r="I6319" s="3">
        <f>IF(HOUR(Sense_data[[#This Row],[SysTimeStamp]])&lt;12,I6318+$B$14,I6318-$B$14)</f>
        <v>16.458796296297457</v>
      </c>
    </row>
    <row r="6320" spans="1:9" x14ac:dyDescent="0.2">
      <c r="A6320" t="s">
        <v>20</v>
      </c>
      <c r="B6320" t="s">
        <v>22</v>
      </c>
      <c r="C6320" s="6">
        <f t="shared" si="103"/>
        <v>42182.072951405942</v>
      </c>
      <c r="D6320" t="s">
        <v>21</v>
      </c>
      <c r="E6320" s="6">
        <f>IF(Sense_data[[#This Row],[a_1State]]=D6319,E6319,Sense_data[[#This Row],[SysTimeStamp]])</f>
        <v>42182.071932887186</v>
      </c>
      <c r="F6320" s="3" t="str">
        <f>Sense_data[[#This Row],[a_1State]]&amp;TEXT(Sense_data[[#This Row],[StateInstanceTimestamp]],"#.######")</f>
        <v>Off42182.071933</v>
      </c>
      <c r="G6320" s="3">
        <f ca="1">IF(Sense_data[[#This Row],[a_1State]]="Off",RANDBETWEEN(off_min,off_max),RANDBETWEEN(on_min,on_max))/sr_div</f>
        <v>2.4</v>
      </c>
      <c r="H6320" s="3">
        <v>1.3</v>
      </c>
      <c r="I6320" s="3">
        <f>IF(HOUR(Sense_data[[#This Row],[SysTimeStamp]])&lt;12,I6319+$B$14,I6319-$B$14)</f>
        <v>16.459027777778939</v>
      </c>
    </row>
    <row r="6321" spans="1:9" x14ac:dyDescent="0.2">
      <c r="A6321" t="s">
        <v>20</v>
      </c>
      <c r="B6321" t="s">
        <v>22</v>
      </c>
      <c r="C6321" s="6">
        <f t="shared" si="103"/>
        <v>42182.072962980019</v>
      </c>
      <c r="D6321" t="s">
        <v>21</v>
      </c>
      <c r="E6321" s="6">
        <f>IF(Sense_data[[#This Row],[a_1State]]=D6320,E6320,Sense_data[[#This Row],[SysTimeStamp]])</f>
        <v>42182.071932887186</v>
      </c>
      <c r="F6321" s="3" t="str">
        <f>Sense_data[[#This Row],[a_1State]]&amp;TEXT(Sense_data[[#This Row],[StateInstanceTimestamp]],"#.######")</f>
        <v>Off42182.071933</v>
      </c>
      <c r="G6321" s="3">
        <f ca="1">IF(Sense_data[[#This Row],[a_1State]]="Off",RANDBETWEEN(off_min,off_max),RANDBETWEEN(on_min,on_max))/sr_div</f>
        <v>2.2000000000000002</v>
      </c>
      <c r="H6321" s="3">
        <v>3</v>
      </c>
      <c r="I6321" s="3">
        <f>IF(HOUR(Sense_data[[#This Row],[SysTimeStamp]])&lt;12,I6320+$B$14,I6320-$B$14)</f>
        <v>16.459259259260421</v>
      </c>
    </row>
    <row r="6322" spans="1:9" x14ac:dyDescent="0.2">
      <c r="A6322" t="s">
        <v>20</v>
      </c>
      <c r="B6322" t="s">
        <v>22</v>
      </c>
      <c r="C6322" s="6">
        <f t="shared" si="103"/>
        <v>42182.072974554096</v>
      </c>
      <c r="D6322" t="s">
        <v>21</v>
      </c>
      <c r="E6322" s="6">
        <f>IF(Sense_data[[#This Row],[a_1State]]=D6321,E6321,Sense_data[[#This Row],[SysTimeStamp]])</f>
        <v>42182.071932887186</v>
      </c>
      <c r="F6322" s="3" t="str">
        <f>Sense_data[[#This Row],[a_1State]]&amp;TEXT(Sense_data[[#This Row],[StateInstanceTimestamp]],"#.######")</f>
        <v>Off42182.071933</v>
      </c>
      <c r="G6322" s="3">
        <f ca="1">IF(Sense_data[[#This Row],[a_1State]]="Off",RANDBETWEEN(off_min,off_max),RANDBETWEEN(on_min,on_max))/sr_div</f>
        <v>1.9</v>
      </c>
      <c r="H6322" s="3">
        <v>2.2000000000000002</v>
      </c>
      <c r="I6322" s="3">
        <f>IF(HOUR(Sense_data[[#This Row],[SysTimeStamp]])&lt;12,I6321+$B$14,I6321-$B$14)</f>
        <v>16.459490740741902</v>
      </c>
    </row>
    <row r="6323" spans="1:9" x14ac:dyDescent="0.2">
      <c r="A6323" t="s">
        <v>20</v>
      </c>
      <c r="B6323" t="s">
        <v>22</v>
      </c>
      <c r="C6323" s="6">
        <f t="shared" si="103"/>
        <v>42182.072986128172</v>
      </c>
      <c r="D6323" t="s">
        <v>21</v>
      </c>
      <c r="E6323" s="6">
        <f>IF(Sense_data[[#This Row],[a_1State]]=D6322,E6322,Sense_data[[#This Row],[SysTimeStamp]])</f>
        <v>42182.071932887186</v>
      </c>
      <c r="F6323" s="3" t="str">
        <f>Sense_data[[#This Row],[a_1State]]&amp;TEXT(Sense_data[[#This Row],[StateInstanceTimestamp]],"#.######")</f>
        <v>Off42182.071933</v>
      </c>
      <c r="G6323" s="3">
        <f ca="1">IF(Sense_data[[#This Row],[a_1State]]="Off",RANDBETWEEN(off_min,off_max),RANDBETWEEN(on_min,on_max))/sr_div</f>
        <v>1.2</v>
      </c>
      <c r="H6323" s="3">
        <v>2.2000000000000002</v>
      </c>
      <c r="I6323" s="3">
        <f>IF(HOUR(Sense_data[[#This Row],[SysTimeStamp]])&lt;12,I6322+$B$14,I6322-$B$14)</f>
        <v>16.459722222223384</v>
      </c>
    </row>
    <row r="6324" spans="1:9" x14ac:dyDescent="0.2">
      <c r="A6324" t="s">
        <v>20</v>
      </c>
      <c r="B6324" t="s">
        <v>22</v>
      </c>
      <c r="C6324" s="6">
        <f t="shared" si="103"/>
        <v>42182.072997702249</v>
      </c>
      <c r="D6324" t="s">
        <v>21</v>
      </c>
      <c r="E6324" s="6">
        <f>IF(Sense_data[[#This Row],[a_1State]]=D6323,E6323,Sense_data[[#This Row],[SysTimeStamp]])</f>
        <v>42182.071932887186</v>
      </c>
      <c r="F6324" s="3" t="str">
        <f>Sense_data[[#This Row],[a_1State]]&amp;TEXT(Sense_data[[#This Row],[StateInstanceTimestamp]],"#.######")</f>
        <v>Off42182.071933</v>
      </c>
      <c r="G6324" s="3">
        <f ca="1">IF(Sense_data[[#This Row],[a_1State]]="Off",RANDBETWEEN(off_min,off_max),RANDBETWEEN(on_min,on_max))/sr_div</f>
        <v>3</v>
      </c>
      <c r="H6324" s="3">
        <v>1.5</v>
      </c>
      <c r="I6324" s="3">
        <f>IF(HOUR(Sense_data[[#This Row],[SysTimeStamp]])&lt;12,I6323+$B$14,I6323-$B$14)</f>
        <v>16.459953703704866</v>
      </c>
    </row>
    <row r="6325" spans="1:9" x14ac:dyDescent="0.2">
      <c r="A6325" t="s">
        <v>20</v>
      </c>
      <c r="B6325" t="s">
        <v>22</v>
      </c>
      <c r="C6325" s="6">
        <f t="shared" si="103"/>
        <v>42182.073009276326</v>
      </c>
      <c r="D6325" t="s">
        <v>21</v>
      </c>
      <c r="E6325" s="6">
        <f>IF(Sense_data[[#This Row],[a_1State]]=D6324,E6324,Sense_data[[#This Row],[SysTimeStamp]])</f>
        <v>42182.071932887186</v>
      </c>
      <c r="F6325" s="3" t="str">
        <f>Sense_data[[#This Row],[a_1State]]&amp;TEXT(Sense_data[[#This Row],[StateInstanceTimestamp]],"#.######")</f>
        <v>Off42182.071933</v>
      </c>
      <c r="G6325" s="3">
        <f ca="1">IF(Sense_data[[#This Row],[a_1State]]="Off",RANDBETWEEN(off_min,off_max),RANDBETWEEN(on_min,on_max))/sr_div</f>
        <v>1.7</v>
      </c>
      <c r="H6325" s="3">
        <v>1.1000000000000001</v>
      </c>
      <c r="I6325" s="3">
        <f>IF(HOUR(Sense_data[[#This Row],[SysTimeStamp]])&lt;12,I6324+$B$14,I6324-$B$14)</f>
        <v>16.460185185186347</v>
      </c>
    </row>
    <row r="6326" spans="1:9" x14ac:dyDescent="0.2">
      <c r="A6326" t="s">
        <v>20</v>
      </c>
      <c r="B6326" t="s">
        <v>22</v>
      </c>
      <c r="C6326" s="6">
        <f t="shared" si="103"/>
        <v>42182.073020850403</v>
      </c>
      <c r="D6326" t="s">
        <v>21</v>
      </c>
      <c r="E6326" s="6">
        <f>IF(Sense_data[[#This Row],[a_1State]]=D6325,E6325,Sense_data[[#This Row],[SysTimeStamp]])</f>
        <v>42182.071932887186</v>
      </c>
      <c r="F6326" s="3" t="str">
        <f>Sense_data[[#This Row],[a_1State]]&amp;TEXT(Sense_data[[#This Row],[StateInstanceTimestamp]],"#.######")</f>
        <v>Off42182.071933</v>
      </c>
      <c r="G6326" s="3">
        <f ca="1">IF(Sense_data[[#This Row],[a_1State]]="Off",RANDBETWEEN(off_min,off_max),RANDBETWEEN(on_min,on_max))/sr_div</f>
        <v>2.1</v>
      </c>
      <c r="H6326" s="3">
        <v>2</v>
      </c>
      <c r="I6326" s="3">
        <f>IF(HOUR(Sense_data[[#This Row],[SysTimeStamp]])&lt;12,I6325+$B$14,I6325-$B$14)</f>
        <v>16.460416666667829</v>
      </c>
    </row>
    <row r="6327" spans="1:9" x14ac:dyDescent="0.2">
      <c r="A6327" t="s">
        <v>20</v>
      </c>
      <c r="B6327" t="s">
        <v>22</v>
      </c>
      <c r="C6327" s="6">
        <f t="shared" si="103"/>
        <v>42182.07303242448</v>
      </c>
      <c r="D6327" t="s">
        <v>21</v>
      </c>
      <c r="E6327" s="6">
        <f>IF(Sense_data[[#This Row],[a_1State]]=D6326,E6326,Sense_data[[#This Row],[SysTimeStamp]])</f>
        <v>42182.071932887186</v>
      </c>
      <c r="F6327" s="3" t="str">
        <f>Sense_data[[#This Row],[a_1State]]&amp;TEXT(Sense_data[[#This Row],[StateInstanceTimestamp]],"#.######")</f>
        <v>Off42182.071933</v>
      </c>
      <c r="G6327" s="3">
        <f ca="1">IF(Sense_data[[#This Row],[a_1State]]="Off",RANDBETWEEN(off_min,off_max),RANDBETWEEN(on_min,on_max))/sr_div</f>
        <v>2.5</v>
      </c>
      <c r="H6327" s="3">
        <v>1.9</v>
      </c>
      <c r="I6327" s="3">
        <f>IF(HOUR(Sense_data[[#This Row],[SysTimeStamp]])&lt;12,I6326+$B$14,I6326-$B$14)</f>
        <v>16.460648148149311</v>
      </c>
    </row>
    <row r="6328" spans="1:9" x14ac:dyDescent="0.2">
      <c r="A6328" t="s">
        <v>20</v>
      </c>
      <c r="B6328" t="s">
        <v>22</v>
      </c>
      <c r="C6328" s="6">
        <f t="shared" si="103"/>
        <v>42182.073043998556</v>
      </c>
      <c r="D6328" t="s">
        <v>21</v>
      </c>
      <c r="E6328" s="6">
        <f>IF(Sense_data[[#This Row],[a_1State]]=D6327,E6327,Sense_data[[#This Row],[SysTimeStamp]])</f>
        <v>42182.071932887186</v>
      </c>
      <c r="F6328" s="3" t="str">
        <f>Sense_data[[#This Row],[a_1State]]&amp;TEXT(Sense_data[[#This Row],[StateInstanceTimestamp]],"#.######")</f>
        <v>Off42182.071933</v>
      </c>
      <c r="G6328" s="3">
        <f ca="1">IF(Sense_data[[#This Row],[a_1State]]="Off",RANDBETWEEN(off_min,off_max),RANDBETWEEN(on_min,on_max))/sr_div</f>
        <v>1.1000000000000001</v>
      </c>
      <c r="H6328" s="3">
        <v>1.5</v>
      </c>
      <c r="I6328" s="3">
        <f>IF(HOUR(Sense_data[[#This Row],[SysTimeStamp]])&lt;12,I6327+$B$14,I6327-$B$14)</f>
        <v>16.460879629630792</v>
      </c>
    </row>
    <row r="6329" spans="1:9" x14ac:dyDescent="0.2">
      <c r="A6329" t="s">
        <v>20</v>
      </c>
      <c r="B6329" t="s">
        <v>22</v>
      </c>
      <c r="C6329" s="6">
        <f t="shared" si="103"/>
        <v>42182.073055572633</v>
      </c>
      <c r="D6329" t="s">
        <v>21</v>
      </c>
      <c r="E6329" s="6">
        <f>IF(Sense_data[[#This Row],[a_1State]]=D6328,E6328,Sense_data[[#This Row],[SysTimeStamp]])</f>
        <v>42182.071932887186</v>
      </c>
      <c r="F6329" s="3" t="str">
        <f>Sense_data[[#This Row],[a_1State]]&amp;TEXT(Sense_data[[#This Row],[StateInstanceTimestamp]],"#.######")</f>
        <v>Off42182.071933</v>
      </c>
      <c r="G6329" s="3">
        <f ca="1">IF(Sense_data[[#This Row],[a_1State]]="Off",RANDBETWEEN(off_min,off_max),RANDBETWEEN(on_min,on_max))/sr_div</f>
        <v>2.6</v>
      </c>
      <c r="H6329" s="3">
        <v>1.2</v>
      </c>
      <c r="I6329" s="3">
        <f>IF(HOUR(Sense_data[[#This Row],[SysTimeStamp]])&lt;12,I6328+$B$14,I6328-$B$14)</f>
        <v>16.461111111112274</v>
      </c>
    </row>
    <row r="6330" spans="1:9" x14ac:dyDescent="0.2">
      <c r="A6330" t="s">
        <v>20</v>
      </c>
      <c r="B6330" t="s">
        <v>22</v>
      </c>
      <c r="C6330" s="6">
        <f t="shared" si="103"/>
        <v>42182.07306714671</v>
      </c>
      <c r="D6330" t="s">
        <v>21</v>
      </c>
      <c r="E6330" s="6">
        <f>IF(Sense_data[[#This Row],[a_1State]]=D6329,E6329,Sense_data[[#This Row],[SysTimeStamp]])</f>
        <v>42182.071932887186</v>
      </c>
      <c r="F6330" s="3" t="str">
        <f>Sense_data[[#This Row],[a_1State]]&amp;TEXT(Sense_data[[#This Row],[StateInstanceTimestamp]],"#.######")</f>
        <v>Off42182.071933</v>
      </c>
      <c r="G6330" s="3">
        <f ca="1">IF(Sense_data[[#This Row],[a_1State]]="Off",RANDBETWEEN(off_min,off_max),RANDBETWEEN(on_min,on_max))/sr_div</f>
        <v>2.6</v>
      </c>
      <c r="H6330" s="3">
        <v>1.4</v>
      </c>
      <c r="I6330" s="3">
        <f>IF(HOUR(Sense_data[[#This Row],[SysTimeStamp]])&lt;12,I6329+$B$14,I6329-$B$14)</f>
        <v>16.461342592593756</v>
      </c>
    </row>
    <row r="6331" spans="1:9" x14ac:dyDescent="0.2">
      <c r="A6331" t="s">
        <v>20</v>
      </c>
      <c r="B6331" t="s">
        <v>22</v>
      </c>
      <c r="C6331" s="6">
        <f t="shared" si="103"/>
        <v>42182.073078720787</v>
      </c>
      <c r="D6331" t="s">
        <v>21</v>
      </c>
      <c r="E6331" s="6">
        <f>IF(Sense_data[[#This Row],[a_1State]]=D6330,E6330,Sense_data[[#This Row],[SysTimeStamp]])</f>
        <v>42182.071932887186</v>
      </c>
      <c r="F6331" s="3" t="str">
        <f>Sense_data[[#This Row],[a_1State]]&amp;TEXT(Sense_data[[#This Row],[StateInstanceTimestamp]],"#.######")</f>
        <v>Off42182.071933</v>
      </c>
      <c r="G6331" s="3">
        <f ca="1">IF(Sense_data[[#This Row],[a_1State]]="Off",RANDBETWEEN(off_min,off_max),RANDBETWEEN(on_min,on_max))/sr_div</f>
        <v>1.4</v>
      </c>
      <c r="H6331" s="3">
        <v>2</v>
      </c>
      <c r="I6331" s="3">
        <f>IF(HOUR(Sense_data[[#This Row],[SysTimeStamp]])&lt;12,I6330+$B$14,I6330-$B$14)</f>
        <v>16.461574074075237</v>
      </c>
    </row>
    <row r="6332" spans="1:9" x14ac:dyDescent="0.2">
      <c r="A6332" t="s">
        <v>20</v>
      </c>
      <c r="B6332" t="s">
        <v>22</v>
      </c>
      <c r="C6332" s="6">
        <f t="shared" si="103"/>
        <v>42182.073090294864</v>
      </c>
      <c r="D6332" t="s">
        <v>21</v>
      </c>
      <c r="E6332" s="6">
        <f>IF(Sense_data[[#This Row],[a_1State]]=D6331,E6331,Sense_data[[#This Row],[SysTimeStamp]])</f>
        <v>42182.071932887186</v>
      </c>
      <c r="F6332" s="3" t="str">
        <f>Sense_data[[#This Row],[a_1State]]&amp;TEXT(Sense_data[[#This Row],[StateInstanceTimestamp]],"#.######")</f>
        <v>Off42182.071933</v>
      </c>
      <c r="G6332" s="3">
        <f ca="1">IF(Sense_data[[#This Row],[a_1State]]="Off",RANDBETWEEN(off_min,off_max),RANDBETWEEN(on_min,on_max))/sr_div</f>
        <v>1.9</v>
      </c>
      <c r="H6332" s="3">
        <v>1.8</v>
      </c>
      <c r="I6332" s="3">
        <f>IF(HOUR(Sense_data[[#This Row],[SysTimeStamp]])&lt;12,I6331+$B$14,I6331-$B$14)</f>
        <v>16.461805555556719</v>
      </c>
    </row>
    <row r="6333" spans="1:9" x14ac:dyDescent="0.2">
      <c r="A6333" t="s">
        <v>20</v>
      </c>
      <c r="B6333" t="s">
        <v>22</v>
      </c>
      <c r="C6333" s="6">
        <f t="shared" si="103"/>
        <v>42182.07310186894</v>
      </c>
      <c r="D6333" t="s">
        <v>21</v>
      </c>
      <c r="E6333" s="6">
        <f>IF(Sense_data[[#This Row],[a_1State]]=D6332,E6332,Sense_data[[#This Row],[SysTimeStamp]])</f>
        <v>42182.071932887186</v>
      </c>
      <c r="F6333" s="3" t="str">
        <f>Sense_data[[#This Row],[a_1State]]&amp;TEXT(Sense_data[[#This Row],[StateInstanceTimestamp]],"#.######")</f>
        <v>Off42182.071933</v>
      </c>
      <c r="G6333" s="3">
        <f ca="1">IF(Sense_data[[#This Row],[a_1State]]="Off",RANDBETWEEN(off_min,off_max),RANDBETWEEN(on_min,on_max))/sr_div</f>
        <v>2.9</v>
      </c>
      <c r="H6333" s="3">
        <v>1.5</v>
      </c>
      <c r="I6333" s="3">
        <f>IF(HOUR(Sense_data[[#This Row],[SysTimeStamp]])&lt;12,I6332+$B$14,I6332-$B$14)</f>
        <v>16.462037037038201</v>
      </c>
    </row>
    <row r="6334" spans="1:9" x14ac:dyDescent="0.2">
      <c r="A6334" t="s">
        <v>20</v>
      </c>
      <c r="B6334" t="s">
        <v>22</v>
      </c>
      <c r="C6334" s="6">
        <f t="shared" si="103"/>
        <v>42182.073113443017</v>
      </c>
      <c r="D6334" t="s">
        <v>21</v>
      </c>
      <c r="E6334" s="6">
        <f>IF(Sense_data[[#This Row],[a_1State]]=D6333,E6333,Sense_data[[#This Row],[SysTimeStamp]])</f>
        <v>42182.071932887186</v>
      </c>
      <c r="F6334" s="3" t="str">
        <f>Sense_data[[#This Row],[a_1State]]&amp;TEXT(Sense_data[[#This Row],[StateInstanceTimestamp]],"#.######")</f>
        <v>Off42182.071933</v>
      </c>
      <c r="G6334" s="3">
        <f ca="1">IF(Sense_data[[#This Row],[a_1State]]="Off",RANDBETWEEN(off_min,off_max),RANDBETWEEN(on_min,on_max))/sr_div</f>
        <v>1.2</v>
      </c>
      <c r="H6334" s="3">
        <v>1.5</v>
      </c>
      <c r="I6334" s="3">
        <f>IF(HOUR(Sense_data[[#This Row],[SysTimeStamp]])&lt;12,I6333+$B$14,I6333-$B$14)</f>
        <v>16.462268518519682</v>
      </c>
    </row>
    <row r="6335" spans="1:9" x14ac:dyDescent="0.2">
      <c r="A6335" t="s">
        <v>20</v>
      </c>
      <c r="B6335" t="s">
        <v>22</v>
      </c>
      <c r="C6335" s="6">
        <f t="shared" si="103"/>
        <v>42182.073125017094</v>
      </c>
      <c r="D6335" t="s">
        <v>21</v>
      </c>
      <c r="E6335" s="6">
        <f>IF(Sense_data[[#This Row],[a_1State]]=D6334,E6334,Sense_data[[#This Row],[SysTimeStamp]])</f>
        <v>42182.071932887186</v>
      </c>
      <c r="F6335" s="3" t="str">
        <f>Sense_data[[#This Row],[a_1State]]&amp;TEXT(Sense_data[[#This Row],[StateInstanceTimestamp]],"#.######")</f>
        <v>Off42182.071933</v>
      </c>
      <c r="G6335" s="3">
        <f ca="1">IF(Sense_data[[#This Row],[a_1State]]="Off",RANDBETWEEN(off_min,off_max),RANDBETWEEN(on_min,on_max))/sr_div</f>
        <v>1.1000000000000001</v>
      </c>
      <c r="H6335" s="3">
        <v>2.6</v>
      </c>
      <c r="I6335" s="3">
        <f>IF(HOUR(Sense_data[[#This Row],[SysTimeStamp]])&lt;12,I6334+$B$14,I6334-$B$14)</f>
        <v>16.462500000001164</v>
      </c>
    </row>
    <row r="6336" spans="1:9" x14ac:dyDescent="0.2">
      <c r="A6336" t="s">
        <v>20</v>
      </c>
      <c r="B6336" t="s">
        <v>22</v>
      </c>
      <c r="C6336" s="6">
        <f t="shared" si="103"/>
        <v>42182.073136591171</v>
      </c>
      <c r="D6336" t="s">
        <v>21</v>
      </c>
      <c r="E6336" s="6">
        <f>IF(Sense_data[[#This Row],[a_1State]]=D6335,E6335,Sense_data[[#This Row],[SysTimeStamp]])</f>
        <v>42182.071932887186</v>
      </c>
      <c r="F6336" s="3" t="str">
        <f>Sense_data[[#This Row],[a_1State]]&amp;TEXT(Sense_data[[#This Row],[StateInstanceTimestamp]],"#.######")</f>
        <v>Off42182.071933</v>
      </c>
      <c r="G6336" s="3">
        <f ca="1">IF(Sense_data[[#This Row],[a_1State]]="Off",RANDBETWEEN(off_min,off_max),RANDBETWEEN(on_min,on_max))/sr_div</f>
        <v>2</v>
      </c>
      <c r="H6336" s="3">
        <v>2.2999999999999998</v>
      </c>
      <c r="I6336" s="3">
        <f>IF(HOUR(Sense_data[[#This Row],[SysTimeStamp]])&lt;12,I6335+$B$14,I6335-$B$14)</f>
        <v>16.462731481482646</v>
      </c>
    </row>
    <row r="6337" spans="1:9" x14ac:dyDescent="0.2">
      <c r="A6337" t="s">
        <v>20</v>
      </c>
      <c r="B6337" t="s">
        <v>22</v>
      </c>
      <c r="C6337" s="6">
        <f t="shared" si="103"/>
        <v>42182.073148165247</v>
      </c>
      <c r="D6337" t="s">
        <v>21</v>
      </c>
      <c r="E6337" s="6">
        <f>IF(Sense_data[[#This Row],[a_1State]]=D6336,E6336,Sense_data[[#This Row],[SysTimeStamp]])</f>
        <v>42182.071932887186</v>
      </c>
      <c r="F6337" s="3" t="str">
        <f>Sense_data[[#This Row],[a_1State]]&amp;TEXT(Sense_data[[#This Row],[StateInstanceTimestamp]],"#.######")</f>
        <v>Off42182.071933</v>
      </c>
      <c r="G6337" s="3">
        <f ca="1">IF(Sense_data[[#This Row],[a_1State]]="Off",RANDBETWEEN(off_min,off_max),RANDBETWEEN(on_min,on_max))/sr_div</f>
        <v>1.8</v>
      </c>
      <c r="H6337" s="3">
        <v>3</v>
      </c>
      <c r="I6337" s="3">
        <f>IF(HOUR(Sense_data[[#This Row],[SysTimeStamp]])&lt;12,I6336+$B$14,I6336-$B$14)</f>
        <v>16.462962962964127</v>
      </c>
    </row>
    <row r="6338" spans="1:9" x14ac:dyDescent="0.2">
      <c r="A6338" t="s">
        <v>20</v>
      </c>
      <c r="B6338" t="s">
        <v>22</v>
      </c>
      <c r="C6338" s="6">
        <f t="shared" si="103"/>
        <v>42182.073159739324</v>
      </c>
      <c r="D6338" t="s">
        <v>21</v>
      </c>
      <c r="E6338" s="6">
        <f>IF(Sense_data[[#This Row],[a_1State]]=D6337,E6337,Sense_data[[#This Row],[SysTimeStamp]])</f>
        <v>42182.071932887186</v>
      </c>
      <c r="F6338" s="3" t="str">
        <f>Sense_data[[#This Row],[a_1State]]&amp;TEXT(Sense_data[[#This Row],[StateInstanceTimestamp]],"#.######")</f>
        <v>Off42182.071933</v>
      </c>
      <c r="G6338" s="3">
        <f ca="1">IF(Sense_data[[#This Row],[a_1State]]="Off",RANDBETWEEN(off_min,off_max),RANDBETWEEN(on_min,on_max))/sr_div</f>
        <v>1</v>
      </c>
      <c r="H6338" s="3">
        <v>2.6</v>
      </c>
      <c r="I6338" s="3">
        <f>IF(HOUR(Sense_data[[#This Row],[SysTimeStamp]])&lt;12,I6337+$B$14,I6337-$B$14)</f>
        <v>16.463194444445609</v>
      </c>
    </row>
    <row r="6339" spans="1:9" x14ac:dyDescent="0.2">
      <c r="A6339" t="s">
        <v>20</v>
      </c>
      <c r="B6339" t="s">
        <v>22</v>
      </c>
      <c r="C6339" s="6">
        <f t="shared" si="103"/>
        <v>42182.073171313401</v>
      </c>
      <c r="D6339" t="s">
        <v>21</v>
      </c>
      <c r="E6339" s="6">
        <f>IF(Sense_data[[#This Row],[a_1State]]=D6338,E6338,Sense_data[[#This Row],[SysTimeStamp]])</f>
        <v>42182.071932887186</v>
      </c>
      <c r="F6339" s="3" t="str">
        <f>Sense_data[[#This Row],[a_1State]]&amp;TEXT(Sense_data[[#This Row],[StateInstanceTimestamp]],"#.######")</f>
        <v>Off42182.071933</v>
      </c>
      <c r="G6339" s="3">
        <f ca="1">IF(Sense_data[[#This Row],[a_1State]]="Off",RANDBETWEEN(off_min,off_max),RANDBETWEEN(on_min,on_max))/sr_div</f>
        <v>2.7</v>
      </c>
      <c r="H6339" s="3">
        <v>2.8</v>
      </c>
      <c r="I6339" s="3">
        <f>IF(HOUR(Sense_data[[#This Row],[SysTimeStamp]])&lt;12,I6338+$B$14,I6338-$B$14)</f>
        <v>16.463425925927091</v>
      </c>
    </row>
    <row r="6340" spans="1:9" x14ac:dyDescent="0.2">
      <c r="A6340" t="s">
        <v>20</v>
      </c>
      <c r="B6340" t="s">
        <v>22</v>
      </c>
      <c r="C6340" s="6">
        <f t="shared" si="103"/>
        <v>42182.073182887478</v>
      </c>
      <c r="D6340" t="s">
        <v>21</v>
      </c>
      <c r="E6340" s="6">
        <f>IF(Sense_data[[#This Row],[a_1State]]=D6339,E6339,Sense_data[[#This Row],[SysTimeStamp]])</f>
        <v>42182.071932887186</v>
      </c>
      <c r="F6340" s="3" t="str">
        <f>Sense_data[[#This Row],[a_1State]]&amp;TEXT(Sense_data[[#This Row],[StateInstanceTimestamp]],"#.######")</f>
        <v>Off42182.071933</v>
      </c>
      <c r="G6340" s="3">
        <f ca="1">IF(Sense_data[[#This Row],[a_1State]]="Off",RANDBETWEEN(off_min,off_max),RANDBETWEEN(on_min,on_max))/sr_div</f>
        <v>1.9</v>
      </c>
      <c r="H6340" s="3">
        <v>1.8</v>
      </c>
      <c r="I6340" s="3">
        <f>IF(HOUR(Sense_data[[#This Row],[SysTimeStamp]])&lt;12,I6339+$B$14,I6339-$B$14)</f>
        <v>16.463657407408572</v>
      </c>
    </row>
    <row r="6341" spans="1:9" x14ac:dyDescent="0.2">
      <c r="A6341" t="s">
        <v>20</v>
      </c>
      <c r="B6341" t="s">
        <v>22</v>
      </c>
      <c r="C6341" s="6">
        <f t="shared" si="103"/>
        <v>42182.073194461555</v>
      </c>
      <c r="D6341" t="s">
        <v>21</v>
      </c>
      <c r="E6341" s="6">
        <f>IF(Sense_data[[#This Row],[a_1State]]=D6340,E6340,Sense_data[[#This Row],[SysTimeStamp]])</f>
        <v>42182.071932887186</v>
      </c>
      <c r="F6341" s="3" t="str">
        <f>Sense_data[[#This Row],[a_1State]]&amp;TEXT(Sense_data[[#This Row],[StateInstanceTimestamp]],"#.######")</f>
        <v>Off42182.071933</v>
      </c>
      <c r="G6341" s="3">
        <f ca="1">IF(Sense_data[[#This Row],[a_1State]]="Off",RANDBETWEEN(off_min,off_max),RANDBETWEEN(on_min,on_max))/sr_div</f>
        <v>2.6</v>
      </c>
      <c r="H6341" s="3">
        <v>2.1</v>
      </c>
      <c r="I6341" s="3">
        <f>IF(HOUR(Sense_data[[#This Row],[SysTimeStamp]])&lt;12,I6340+$B$14,I6340-$B$14)</f>
        <v>16.463888888890054</v>
      </c>
    </row>
    <row r="6342" spans="1:9" x14ac:dyDescent="0.2">
      <c r="A6342" t="s">
        <v>20</v>
      </c>
      <c r="B6342" t="s">
        <v>22</v>
      </c>
      <c r="C6342" s="6">
        <f t="shared" si="103"/>
        <v>42182.073206035631</v>
      </c>
      <c r="D6342" t="s">
        <v>21</v>
      </c>
      <c r="E6342" s="6">
        <f>IF(Sense_data[[#This Row],[a_1State]]=D6341,E6341,Sense_data[[#This Row],[SysTimeStamp]])</f>
        <v>42182.071932887186</v>
      </c>
      <c r="F6342" s="3" t="str">
        <f>Sense_data[[#This Row],[a_1State]]&amp;TEXT(Sense_data[[#This Row],[StateInstanceTimestamp]],"#.######")</f>
        <v>Off42182.071933</v>
      </c>
      <c r="G6342" s="3">
        <f ca="1">IF(Sense_data[[#This Row],[a_1State]]="Off",RANDBETWEEN(off_min,off_max),RANDBETWEEN(on_min,on_max))/sr_div</f>
        <v>1.8</v>
      </c>
      <c r="H6342" s="3">
        <v>2.7</v>
      </c>
      <c r="I6342" s="3">
        <f>IF(HOUR(Sense_data[[#This Row],[SysTimeStamp]])&lt;12,I6341+$B$14,I6341-$B$14)</f>
        <v>16.464120370371536</v>
      </c>
    </row>
    <row r="6343" spans="1:9" x14ac:dyDescent="0.2">
      <c r="A6343" t="s">
        <v>20</v>
      </c>
      <c r="B6343" t="s">
        <v>22</v>
      </c>
      <c r="C6343" s="6">
        <f t="shared" si="103"/>
        <v>42182.073217609708</v>
      </c>
      <c r="D6343" t="s">
        <v>21</v>
      </c>
      <c r="E6343" s="6">
        <f>IF(Sense_data[[#This Row],[a_1State]]=D6342,E6342,Sense_data[[#This Row],[SysTimeStamp]])</f>
        <v>42182.071932887186</v>
      </c>
      <c r="F6343" s="3" t="str">
        <f>Sense_data[[#This Row],[a_1State]]&amp;TEXT(Sense_data[[#This Row],[StateInstanceTimestamp]],"#.######")</f>
        <v>Off42182.071933</v>
      </c>
      <c r="G6343" s="3">
        <f ca="1">IF(Sense_data[[#This Row],[a_1State]]="Off",RANDBETWEEN(off_min,off_max),RANDBETWEEN(on_min,on_max))/sr_div</f>
        <v>1.8</v>
      </c>
      <c r="H6343" s="3">
        <v>2.2999999999999998</v>
      </c>
      <c r="I6343" s="3">
        <f>IF(HOUR(Sense_data[[#This Row],[SysTimeStamp]])&lt;12,I6342+$B$14,I6342-$B$14)</f>
        <v>16.464351851853017</v>
      </c>
    </row>
    <row r="6344" spans="1:9" x14ac:dyDescent="0.2">
      <c r="A6344" t="s">
        <v>20</v>
      </c>
      <c r="B6344" t="s">
        <v>22</v>
      </c>
      <c r="C6344" s="6">
        <f t="shared" si="103"/>
        <v>42182.073229183785</v>
      </c>
      <c r="D6344" t="s">
        <v>21</v>
      </c>
      <c r="E6344" s="6">
        <f>IF(Sense_data[[#This Row],[a_1State]]=D6343,E6343,Sense_data[[#This Row],[SysTimeStamp]])</f>
        <v>42182.071932887186</v>
      </c>
      <c r="F6344" s="3" t="str">
        <f>Sense_data[[#This Row],[a_1State]]&amp;TEXT(Sense_data[[#This Row],[StateInstanceTimestamp]],"#.######")</f>
        <v>Off42182.071933</v>
      </c>
      <c r="G6344" s="3">
        <f ca="1">IF(Sense_data[[#This Row],[a_1State]]="Off",RANDBETWEEN(off_min,off_max),RANDBETWEEN(on_min,on_max))/sr_div</f>
        <v>3</v>
      </c>
      <c r="H6344" s="3">
        <v>1.9</v>
      </c>
      <c r="I6344" s="3">
        <f>IF(HOUR(Sense_data[[#This Row],[SysTimeStamp]])&lt;12,I6343+$B$14,I6343-$B$14)</f>
        <v>16.464583333334499</v>
      </c>
    </row>
    <row r="6345" spans="1:9" x14ac:dyDescent="0.2">
      <c r="A6345" t="s">
        <v>20</v>
      </c>
      <c r="B6345" t="s">
        <v>22</v>
      </c>
      <c r="C6345" s="6">
        <f t="shared" si="103"/>
        <v>42182.073240757862</v>
      </c>
      <c r="D6345" t="s">
        <v>21</v>
      </c>
      <c r="E6345" s="6">
        <f>IF(Sense_data[[#This Row],[a_1State]]=D6344,E6344,Sense_data[[#This Row],[SysTimeStamp]])</f>
        <v>42182.071932887186</v>
      </c>
      <c r="F6345" s="3" t="str">
        <f>Sense_data[[#This Row],[a_1State]]&amp;TEXT(Sense_data[[#This Row],[StateInstanceTimestamp]],"#.######")</f>
        <v>Off42182.071933</v>
      </c>
      <c r="G6345" s="3">
        <f ca="1">IF(Sense_data[[#This Row],[a_1State]]="Off",RANDBETWEEN(off_min,off_max),RANDBETWEEN(on_min,on_max))/sr_div</f>
        <v>2.9</v>
      </c>
      <c r="H6345" s="3">
        <v>2.6</v>
      </c>
      <c r="I6345" s="3">
        <f>IF(HOUR(Sense_data[[#This Row],[SysTimeStamp]])&lt;12,I6344+$B$14,I6344-$B$14)</f>
        <v>16.464814814815981</v>
      </c>
    </row>
    <row r="6346" spans="1:9" x14ac:dyDescent="0.2">
      <c r="A6346" t="s">
        <v>20</v>
      </c>
      <c r="B6346" t="s">
        <v>22</v>
      </c>
      <c r="C6346" s="6">
        <f t="shared" si="103"/>
        <v>42182.073252331938</v>
      </c>
      <c r="D6346" t="s">
        <v>23</v>
      </c>
      <c r="E6346" s="6">
        <f>IF(Sense_data[[#This Row],[a_1State]]=D6345,E6345,Sense_data[[#This Row],[SysTimeStamp]])</f>
        <v>42182.073252331938</v>
      </c>
      <c r="F6346" s="3" t="str">
        <f>Sense_data[[#This Row],[a_1State]]&amp;TEXT(Sense_data[[#This Row],[StateInstanceTimestamp]],"#.######")</f>
        <v>On42182.073252</v>
      </c>
      <c r="G6346" s="3">
        <f ca="1">IF(Sense_data[[#This Row],[a_1State]]="Off",RANDBETWEEN(off_min,off_max),RANDBETWEEN(on_min,on_max))/sr_div</f>
        <v>4.5999999999999996</v>
      </c>
      <c r="H6346" s="3">
        <v>4.4000000000000004</v>
      </c>
      <c r="I6346" s="3">
        <f>IF(HOUR(Sense_data[[#This Row],[SysTimeStamp]])&lt;12,I6345+$B$14,I6345-$B$14)</f>
        <v>16.465046296297462</v>
      </c>
    </row>
    <row r="6347" spans="1:9" x14ac:dyDescent="0.2">
      <c r="A6347" t="s">
        <v>20</v>
      </c>
      <c r="B6347" t="s">
        <v>22</v>
      </c>
      <c r="C6347" s="6">
        <f t="shared" si="103"/>
        <v>42182.073263906015</v>
      </c>
      <c r="D6347" t="s">
        <v>23</v>
      </c>
      <c r="E6347" s="6">
        <f>IF(Sense_data[[#This Row],[a_1State]]=D6346,E6346,Sense_data[[#This Row],[SysTimeStamp]])</f>
        <v>42182.073252331938</v>
      </c>
      <c r="F6347" s="3" t="str">
        <f>Sense_data[[#This Row],[a_1State]]&amp;TEXT(Sense_data[[#This Row],[StateInstanceTimestamp]],"#.######")</f>
        <v>On42182.073252</v>
      </c>
      <c r="G6347" s="3">
        <f ca="1">IF(Sense_data[[#This Row],[a_1State]]="Off",RANDBETWEEN(off_min,off_max),RANDBETWEEN(on_min,on_max))/sr_div</f>
        <v>6</v>
      </c>
      <c r="H6347" s="3">
        <v>3.9</v>
      </c>
      <c r="I6347" s="3">
        <f>IF(HOUR(Sense_data[[#This Row],[SysTimeStamp]])&lt;12,I6346+$B$14,I6346-$B$14)</f>
        <v>16.465277777778944</v>
      </c>
    </row>
    <row r="6348" spans="1:9" x14ac:dyDescent="0.2">
      <c r="A6348" t="s">
        <v>20</v>
      </c>
      <c r="B6348" t="s">
        <v>22</v>
      </c>
      <c r="C6348" s="6">
        <f t="shared" si="103"/>
        <v>42182.073275480092</v>
      </c>
      <c r="D6348" t="s">
        <v>23</v>
      </c>
      <c r="E6348" s="6">
        <f>IF(Sense_data[[#This Row],[a_1State]]=D6347,E6347,Sense_data[[#This Row],[SysTimeStamp]])</f>
        <v>42182.073252331938</v>
      </c>
      <c r="F6348" s="3" t="str">
        <f>Sense_data[[#This Row],[a_1State]]&amp;TEXT(Sense_data[[#This Row],[StateInstanceTimestamp]],"#.######")</f>
        <v>On42182.073252</v>
      </c>
      <c r="G6348" s="3">
        <f ca="1">IF(Sense_data[[#This Row],[a_1State]]="Off",RANDBETWEEN(off_min,off_max),RANDBETWEEN(on_min,on_max))/sr_div</f>
        <v>4</v>
      </c>
      <c r="H6348" s="3">
        <v>3.7</v>
      </c>
      <c r="I6348" s="3">
        <f>IF(HOUR(Sense_data[[#This Row],[SysTimeStamp]])&lt;12,I6347+$B$14,I6347-$B$14)</f>
        <v>16.465509259260426</v>
      </c>
    </row>
    <row r="6349" spans="1:9" x14ac:dyDescent="0.2">
      <c r="A6349" t="s">
        <v>20</v>
      </c>
      <c r="B6349" t="s">
        <v>22</v>
      </c>
      <c r="C6349" s="6">
        <f t="shared" si="103"/>
        <v>42182.073287054169</v>
      </c>
      <c r="D6349" t="s">
        <v>23</v>
      </c>
      <c r="E6349" s="6">
        <f>IF(Sense_data[[#This Row],[a_1State]]=D6348,E6348,Sense_data[[#This Row],[SysTimeStamp]])</f>
        <v>42182.073252331938</v>
      </c>
      <c r="F6349" s="3" t="str">
        <f>Sense_data[[#This Row],[a_1State]]&amp;TEXT(Sense_data[[#This Row],[StateInstanceTimestamp]],"#.######")</f>
        <v>On42182.073252</v>
      </c>
      <c r="G6349" s="3">
        <f ca="1">IF(Sense_data[[#This Row],[a_1State]]="Off",RANDBETWEEN(off_min,off_max),RANDBETWEEN(on_min,on_max))/sr_div</f>
        <v>5.3</v>
      </c>
      <c r="H6349" s="3">
        <v>5.9</v>
      </c>
      <c r="I6349" s="3">
        <f>IF(HOUR(Sense_data[[#This Row],[SysTimeStamp]])&lt;12,I6348+$B$14,I6348-$B$14)</f>
        <v>16.465740740741907</v>
      </c>
    </row>
    <row r="6350" spans="1:9" x14ac:dyDescent="0.2">
      <c r="A6350" t="s">
        <v>20</v>
      </c>
      <c r="B6350" t="s">
        <v>22</v>
      </c>
      <c r="C6350" s="6">
        <f t="shared" si="103"/>
        <v>42182.073298628246</v>
      </c>
      <c r="D6350" t="s">
        <v>23</v>
      </c>
      <c r="E6350" s="6">
        <f>IF(Sense_data[[#This Row],[a_1State]]=D6349,E6349,Sense_data[[#This Row],[SysTimeStamp]])</f>
        <v>42182.073252331938</v>
      </c>
      <c r="F6350" s="3" t="str">
        <f>Sense_data[[#This Row],[a_1State]]&amp;TEXT(Sense_data[[#This Row],[StateInstanceTimestamp]],"#.######")</f>
        <v>On42182.073252</v>
      </c>
      <c r="G6350" s="3">
        <f ca="1">IF(Sense_data[[#This Row],[a_1State]]="Off",RANDBETWEEN(off_min,off_max),RANDBETWEEN(on_min,on_max))/sr_div</f>
        <v>3.9</v>
      </c>
      <c r="H6350" s="3">
        <v>4.3</v>
      </c>
      <c r="I6350" s="3">
        <f>IF(HOUR(Sense_data[[#This Row],[SysTimeStamp]])&lt;12,I6349+$B$14,I6349-$B$14)</f>
        <v>16.465972222223389</v>
      </c>
    </row>
    <row r="6351" spans="1:9" x14ac:dyDescent="0.2">
      <c r="A6351" t="s">
        <v>20</v>
      </c>
      <c r="B6351" t="s">
        <v>22</v>
      </c>
      <c r="C6351" s="6">
        <f t="shared" si="103"/>
        <v>42182.073310202322</v>
      </c>
      <c r="D6351" t="s">
        <v>23</v>
      </c>
      <c r="E6351" s="6">
        <f>IF(Sense_data[[#This Row],[a_1State]]=D6350,E6350,Sense_data[[#This Row],[SysTimeStamp]])</f>
        <v>42182.073252331938</v>
      </c>
      <c r="F6351" s="3" t="str">
        <f>Sense_data[[#This Row],[a_1State]]&amp;TEXT(Sense_data[[#This Row],[StateInstanceTimestamp]],"#.######")</f>
        <v>On42182.073252</v>
      </c>
      <c r="G6351" s="3">
        <f ca="1">IF(Sense_data[[#This Row],[a_1State]]="Off",RANDBETWEEN(off_min,off_max),RANDBETWEEN(on_min,on_max))/sr_div</f>
        <v>3</v>
      </c>
      <c r="H6351" s="3">
        <v>3.1</v>
      </c>
      <c r="I6351" s="3">
        <f>IF(HOUR(Sense_data[[#This Row],[SysTimeStamp]])&lt;12,I6350+$B$14,I6350-$B$14)</f>
        <v>16.466203703704871</v>
      </c>
    </row>
    <row r="6352" spans="1:9" x14ac:dyDescent="0.2">
      <c r="A6352" t="s">
        <v>20</v>
      </c>
      <c r="B6352" t="s">
        <v>22</v>
      </c>
      <c r="C6352" s="6">
        <f t="shared" si="103"/>
        <v>42182.073321776399</v>
      </c>
      <c r="D6352" t="s">
        <v>23</v>
      </c>
      <c r="E6352" s="6">
        <f>IF(Sense_data[[#This Row],[a_1State]]=D6351,E6351,Sense_data[[#This Row],[SysTimeStamp]])</f>
        <v>42182.073252331938</v>
      </c>
      <c r="F6352" s="3" t="str">
        <f>Sense_data[[#This Row],[a_1State]]&amp;TEXT(Sense_data[[#This Row],[StateInstanceTimestamp]],"#.######")</f>
        <v>On42182.073252</v>
      </c>
      <c r="G6352" s="3">
        <f ca="1">IF(Sense_data[[#This Row],[a_1State]]="Off",RANDBETWEEN(off_min,off_max),RANDBETWEEN(on_min,on_max))/sr_div</f>
        <v>3</v>
      </c>
      <c r="H6352" s="3">
        <v>4.7</v>
      </c>
      <c r="I6352" s="3">
        <f>IF(HOUR(Sense_data[[#This Row],[SysTimeStamp]])&lt;12,I6351+$B$14,I6351-$B$14)</f>
        <v>16.466435185186352</v>
      </c>
    </row>
    <row r="6353" spans="1:9" x14ac:dyDescent="0.2">
      <c r="A6353" t="s">
        <v>20</v>
      </c>
      <c r="B6353" t="s">
        <v>22</v>
      </c>
      <c r="C6353" s="6">
        <f t="shared" si="103"/>
        <v>42182.073333350476</v>
      </c>
      <c r="D6353" t="s">
        <v>23</v>
      </c>
      <c r="E6353" s="6">
        <f>IF(Sense_data[[#This Row],[a_1State]]=D6352,E6352,Sense_data[[#This Row],[SysTimeStamp]])</f>
        <v>42182.073252331938</v>
      </c>
      <c r="F6353" s="3" t="str">
        <f>Sense_data[[#This Row],[a_1State]]&amp;TEXT(Sense_data[[#This Row],[StateInstanceTimestamp]],"#.######")</f>
        <v>On42182.073252</v>
      </c>
      <c r="G6353" s="3">
        <f ca="1">IF(Sense_data[[#This Row],[a_1State]]="Off",RANDBETWEEN(off_min,off_max),RANDBETWEEN(on_min,on_max))/sr_div</f>
        <v>5.5</v>
      </c>
      <c r="H6353" s="3">
        <v>5.8</v>
      </c>
      <c r="I6353" s="3">
        <f>IF(HOUR(Sense_data[[#This Row],[SysTimeStamp]])&lt;12,I6352+$B$14,I6352-$B$14)</f>
        <v>16.466666666667834</v>
      </c>
    </row>
    <row r="6354" spans="1:9" x14ac:dyDescent="0.2">
      <c r="A6354" t="s">
        <v>20</v>
      </c>
      <c r="B6354" t="s">
        <v>22</v>
      </c>
      <c r="C6354" s="6">
        <f t="shared" si="103"/>
        <v>42182.073344924553</v>
      </c>
      <c r="D6354" t="s">
        <v>23</v>
      </c>
      <c r="E6354" s="6">
        <f>IF(Sense_data[[#This Row],[a_1State]]=D6353,E6353,Sense_data[[#This Row],[SysTimeStamp]])</f>
        <v>42182.073252331938</v>
      </c>
      <c r="F6354" s="3" t="str">
        <f>Sense_data[[#This Row],[a_1State]]&amp;TEXT(Sense_data[[#This Row],[StateInstanceTimestamp]],"#.######")</f>
        <v>On42182.073252</v>
      </c>
      <c r="G6354" s="3">
        <f ca="1">IF(Sense_data[[#This Row],[a_1State]]="Off",RANDBETWEEN(off_min,off_max),RANDBETWEEN(on_min,on_max))/sr_div</f>
        <v>4.5999999999999996</v>
      </c>
      <c r="H6354" s="3">
        <v>4.8</v>
      </c>
      <c r="I6354" s="3">
        <f>IF(HOUR(Sense_data[[#This Row],[SysTimeStamp]])&lt;12,I6353+$B$14,I6353-$B$14)</f>
        <v>16.466898148149316</v>
      </c>
    </row>
    <row r="6355" spans="1:9" x14ac:dyDescent="0.2">
      <c r="A6355" t="s">
        <v>20</v>
      </c>
      <c r="B6355" t="s">
        <v>22</v>
      </c>
      <c r="C6355" s="6">
        <f t="shared" si="103"/>
        <v>42182.073356498629</v>
      </c>
      <c r="D6355" t="s">
        <v>23</v>
      </c>
      <c r="E6355" s="6">
        <f>IF(Sense_data[[#This Row],[a_1State]]=D6354,E6354,Sense_data[[#This Row],[SysTimeStamp]])</f>
        <v>42182.073252331938</v>
      </c>
      <c r="F6355" s="3" t="str">
        <f>Sense_data[[#This Row],[a_1State]]&amp;TEXT(Sense_data[[#This Row],[StateInstanceTimestamp]],"#.######")</f>
        <v>On42182.073252</v>
      </c>
      <c r="G6355" s="3">
        <f ca="1">IF(Sense_data[[#This Row],[a_1State]]="Off",RANDBETWEEN(off_min,off_max),RANDBETWEEN(on_min,on_max))/sr_div</f>
        <v>4.8</v>
      </c>
      <c r="H6355" s="3">
        <v>5.4</v>
      </c>
      <c r="I6355" s="3">
        <f>IF(HOUR(Sense_data[[#This Row],[SysTimeStamp]])&lt;12,I6354+$B$14,I6354-$B$14)</f>
        <v>16.467129629630797</v>
      </c>
    </row>
    <row r="6356" spans="1:9" x14ac:dyDescent="0.2">
      <c r="A6356" t="s">
        <v>20</v>
      </c>
      <c r="B6356" t="s">
        <v>22</v>
      </c>
      <c r="C6356" s="6">
        <f t="shared" si="103"/>
        <v>42182.073368072706</v>
      </c>
      <c r="D6356" t="s">
        <v>23</v>
      </c>
      <c r="E6356" s="6">
        <f>IF(Sense_data[[#This Row],[a_1State]]=D6355,E6355,Sense_data[[#This Row],[SysTimeStamp]])</f>
        <v>42182.073252331938</v>
      </c>
      <c r="F6356" s="3" t="str">
        <f>Sense_data[[#This Row],[a_1State]]&amp;TEXT(Sense_data[[#This Row],[StateInstanceTimestamp]],"#.######")</f>
        <v>On42182.073252</v>
      </c>
      <c r="G6356" s="3">
        <f ca="1">IF(Sense_data[[#This Row],[a_1State]]="Off",RANDBETWEEN(off_min,off_max),RANDBETWEEN(on_min,on_max))/sr_div</f>
        <v>5.7</v>
      </c>
      <c r="H6356" s="3">
        <v>4.5</v>
      </c>
      <c r="I6356" s="3">
        <f>IF(HOUR(Sense_data[[#This Row],[SysTimeStamp]])&lt;12,I6355+$B$14,I6355-$B$14)</f>
        <v>16.467361111112279</v>
      </c>
    </row>
    <row r="6357" spans="1:9" x14ac:dyDescent="0.2">
      <c r="A6357" t="s">
        <v>20</v>
      </c>
      <c r="B6357" t="s">
        <v>22</v>
      </c>
      <c r="C6357" s="6">
        <f t="shared" si="103"/>
        <v>42182.073379646783</v>
      </c>
      <c r="D6357" t="s">
        <v>23</v>
      </c>
      <c r="E6357" s="6">
        <f>IF(Sense_data[[#This Row],[a_1State]]=D6356,E6356,Sense_data[[#This Row],[SysTimeStamp]])</f>
        <v>42182.073252331938</v>
      </c>
      <c r="F6357" s="3" t="str">
        <f>Sense_data[[#This Row],[a_1State]]&amp;TEXT(Sense_data[[#This Row],[StateInstanceTimestamp]],"#.######")</f>
        <v>On42182.073252</v>
      </c>
      <c r="G6357" s="3">
        <f ca="1">IF(Sense_data[[#This Row],[a_1State]]="Off",RANDBETWEEN(off_min,off_max),RANDBETWEEN(on_min,on_max))/sr_div</f>
        <v>4.0999999999999996</v>
      </c>
      <c r="H6357" s="3">
        <v>4.3</v>
      </c>
      <c r="I6357" s="3">
        <f>IF(HOUR(Sense_data[[#This Row],[SysTimeStamp]])&lt;12,I6356+$B$14,I6356-$B$14)</f>
        <v>16.467592592593761</v>
      </c>
    </row>
    <row r="6358" spans="1:9" x14ac:dyDescent="0.2">
      <c r="A6358" t="s">
        <v>20</v>
      </c>
      <c r="B6358" t="s">
        <v>22</v>
      </c>
      <c r="C6358" s="6">
        <f t="shared" si="103"/>
        <v>42182.07339122086</v>
      </c>
      <c r="D6358" t="s">
        <v>23</v>
      </c>
      <c r="E6358" s="6">
        <f>IF(Sense_data[[#This Row],[a_1State]]=D6357,E6357,Sense_data[[#This Row],[SysTimeStamp]])</f>
        <v>42182.073252331938</v>
      </c>
      <c r="F6358" s="3" t="str">
        <f>Sense_data[[#This Row],[a_1State]]&amp;TEXT(Sense_data[[#This Row],[StateInstanceTimestamp]],"#.######")</f>
        <v>On42182.073252</v>
      </c>
      <c r="G6358" s="3">
        <f ca="1">IF(Sense_data[[#This Row],[a_1State]]="Off",RANDBETWEEN(off_min,off_max),RANDBETWEEN(on_min,on_max))/sr_div</f>
        <v>5</v>
      </c>
      <c r="H6358" s="3">
        <v>5</v>
      </c>
      <c r="I6358" s="3">
        <f>IF(HOUR(Sense_data[[#This Row],[SysTimeStamp]])&lt;12,I6357+$B$14,I6357-$B$14)</f>
        <v>16.467824074075242</v>
      </c>
    </row>
    <row r="6359" spans="1:9" x14ac:dyDescent="0.2">
      <c r="A6359" t="s">
        <v>20</v>
      </c>
      <c r="B6359" t="s">
        <v>22</v>
      </c>
      <c r="C6359" s="6">
        <f t="shared" si="103"/>
        <v>42182.073402794937</v>
      </c>
      <c r="D6359" t="s">
        <v>23</v>
      </c>
      <c r="E6359" s="6">
        <f>IF(Sense_data[[#This Row],[a_1State]]=D6358,E6358,Sense_data[[#This Row],[SysTimeStamp]])</f>
        <v>42182.073252331938</v>
      </c>
      <c r="F6359" s="3" t="str">
        <f>Sense_data[[#This Row],[a_1State]]&amp;TEXT(Sense_data[[#This Row],[StateInstanceTimestamp]],"#.######")</f>
        <v>On42182.073252</v>
      </c>
      <c r="G6359" s="3">
        <f ca="1">IF(Sense_data[[#This Row],[a_1State]]="Off",RANDBETWEEN(off_min,off_max),RANDBETWEEN(on_min,on_max))/sr_div</f>
        <v>5.2</v>
      </c>
      <c r="H6359" s="3">
        <v>3</v>
      </c>
      <c r="I6359" s="3">
        <f>IF(HOUR(Sense_data[[#This Row],[SysTimeStamp]])&lt;12,I6358+$B$14,I6358-$B$14)</f>
        <v>16.468055555556724</v>
      </c>
    </row>
    <row r="6360" spans="1:9" x14ac:dyDescent="0.2">
      <c r="A6360" t="s">
        <v>20</v>
      </c>
      <c r="B6360" t="s">
        <v>22</v>
      </c>
      <c r="C6360" s="6">
        <f t="shared" si="103"/>
        <v>42182.073414369013</v>
      </c>
      <c r="D6360" t="s">
        <v>23</v>
      </c>
      <c r="E6360" s="6">
        <f>IF(Sense_data[[#This Row],[a_1State]]=D6359,E6359,Sense_data[[#This Row],[SysTimeStamp]])</f>
        <v>42182.073252331938</v>
      </c>
      <c r="F6360" s="3" t="str">
        <f>Sense_data[[#This Row],[a_1State]]&amp;TEXT(Sense_data[[#This Row],[StateInstanceTimestamp]],"#.######")</f>
        <v>On42182.073252</v>
      </c>
      <c r="G6360" s="3">
        <f ca="1">IF(Sense_data[[#This Row],[a_1State]]="Off",RANDBETWEEN(off_min,off_max),RANDBETWEEN(on_min,on_max))/sr_div</f>
        <v>4.4000000000000004</v>
      </c>
      <c r="H6360" s="3">
        <v>3.3</v>
      </c>
      <c r="I6360" s="3">
        <f>IF(HOUR(Sense_data[[#This Row],[SysTimeStamp]])&lt;12,I6359+$B$14,I6359-$B$14)</f>
        <v>16.468287037038206</v>
      </c>
    </row>
    <row r="6361" spans="1:9" x14ac:dyDescent="0.2">
      <c r="A6361" t="s">
        <v>20</v>
      </c>
      <c r="B6361" t="s">
        <v>22</v>
      </c>
      <c r="C6361" s="6">
        <f t="shared" si="103"/>
        <v>42182.07342594309</v>
      </c>
      <c r="D6361" t="s">
        <v>23</v>
      </c>
      <c r="E6361" s="6">
        <f>IF(Sense_data[[#This Row],[a_1State]]=D6360,E6360,Sense_data[[#This Row],[SysTimeStamp]])</f>
        <v>42182.073252331938</v>
      </c>
      <c r="F6361" s="3" t="str">
        <f>Sense_data[[#This Row],[a_1State]]&amp;TEXT(Sense_data[[#This Row],[StateInstanceTimestamp]],"#.######")</f>
        <v>On42182.073252</v>
      </c>
      <c r="G6361" s="3">
        <f ca="1">IF(Sense_data[[#This Row],[a_1State]]="Off",RANDBETWEEN(off_min,off_max),RANDBETWEEN(on_min,on_max))/sr_div</f>
        <v>5</v>
      </c>
      <c r="H6361" s="3">
        <v>5.9</v>
      </c>
      <c r="I6361" s="3">
        <f>IF(HOUR(Sense_data[[#This Row],[SysTimeStamp]])&lt;12,I6360+$B$14,I6360-$B$14)</f>
        <v>16.468518518519687</v>
      </c>
    </row>
    <row r="6362" spans="1:9" x14ac:dyDescent="0.2">
      <c r="A6362" t="s">
        <v>20</v>
      </c>
      <c r="B6362" t="s">
        <v>22</v>
      </c>
      <c r="C6362" s="6">
        <f t="shared" si="103"/>
        <v>42182.073437517167</v>
      </c>
      <c r="D6362" t="s">
        <v>23</v>
      </c>
      <c r="E6362" s="6">
        <f>IF(Sense_data[[#This Row],[a_1State]]=D6361,E6361,Sense_data[[#This Row],[SysTimeStamp]])</f>
        <v>42182.073252331938</v>
      </c>
      <c r="F6362" s="3" t="str">
        <f>Sense_data[[#This Row],[a_1State]]&amp;TEXT(Sense_data[[#This Row],[StateInstanceTimestamp]],"#.######")</f>
        <v>On42182.073252</v>
      </c>
      <c r="G6362" s="3">
        <f ca="1">IF(Sense_data[[#This Row],[a_1State]]="Off",RANDBETWEEN(off_min,off_max),RANDBETWEEN(on_min,on_max))/sr_div</f>
        <v>4.4000000000000004</v>
      </c>
      <c r="H6362" s="3">
        <v>4.8</v>
      </c>
      <c r="I6362" s="3">
        <f>IF(HOUR(Sense_data[[#This Row],[SysTimeStamp]])&lt;12,I6361+$B$14,I6361-$B$14)</f>
        <v>16.468750000001169</v>
      </c>
    </row>
    <row r="6363" spans="1:9" x14ac:dyDescent="0.2">
      <c r="A6363" t="s">
        <v>20</v>
      </c>
      <c r="B6363" t="s">
        <v>22</v>
      </c>
      <c r="C6363" s="6">
        <f t="shared" si="103"/>
        <v>42182.073449091244</v>
      </c>
      <c r="D6363" t="s">
        <v>23</v>
      </c>
      <c r="E6363" s="6">
        <f>IF(Sense_data[[#This Row],[a_1State]]=D6362,E6362,Sense_data[[#This Row],[SysTimeStamp]])</f>
        <v>42182.073252331938</v>
      </c>
      <c r="F6363" s="3" t="str">
        <f>Sense_data[[#This Row],[a_1State]]&amp;TEXT(Sense_data[[#This Row],[StateInstanceTimestamp]],"#.######")</f>
        <v>On42182.073252</v>
      </c>
      <c r="G6363" s="3">
        <f ca="1">IF(Sense_data[[#This Row],[a_1State]]="Off",RANDBETWEEN(off_min,off_max),RANDBETWEEN(on_min,on_max))/sr_div</f>
        <v>4.9000000000000004</v>
      </c>
      <c r="H6363" s="3">
        <v>4.2</v>
      </c>
      <c r="I6363" s="3">
        <f>IF(HOUR(Sense_data[[#This Row],[SysTimeStamp]])&lt;12,I6362+$B$14,I6362-$B$14)</f>
        <v>16.468981481482651</v>
      </c>
    </row>
    <row r="6364" spans="1:9" x14ac:dyDescent="0.2">
      <c r="A6364" t="s">
        <v>20</v>
      </c>
      <c r="B6364" t="s">
        <v>22</v>
      </c>
      <c r="C6364" s="6">
        <f t="shared" si="103"/>
        <v>42182.07346066532</v>
      </c>
      <c r="D6364" t="s">
        <v>23</v>
      </c>
      <c r="E6364" s="6">
        <f>IF(Sense_data[[#This Row],[a_1State]]=D6363,E6363,Sense_data[[#This Row],[SysTimeStamp]])</f>
        <v>42182.073252331938</v>
      </c>
      <c r="F6364" s="3" t="str">
        <f>Sense_data[[#This Row],[a_1State]]&amp;TEXT(Sense_data[[#This Row],[StateInstanceTimestamp]],"#.######")</f>
        <v>On42182.073252</v>
      </c>
      <c r="G6364" s="3">
        <f ca="1">IF(Sense_data[[#This Row],[a_1State]]="Off",RANDBETWEEN(off_min,off_max),RANDBETWEEN(on_min,on_max))/sr_div</f>
        <v>5.0999999999999996</v>
      </c>
      <c r="H6364" s="3">
        <v>5.2</v>
      </c>
      <c r="I6364" s="3">
        <f>IF(HOUR(Sense_data[[#This Row],[SysTimeStamp]])&lt;12,I6363+$B$14,I6363-$B$14)</f>
        <v>16.469212962964132</v>
      </c>
    </row>
    <row r="6365" spans="1:9" x14ac:dyDescent="0.2">
      <c r="A6365" t="s">
        <v>20</v>
      </c>
      <c r="B6365" t="s">
        <v>22</v>
      </c>
      <c r="C6365" s="6">
        <f t="shared" si="103"/>
        <v>42182.073472239397</v>
      </c>
      <c r="D6365" t="s">
        <v>23</v>
      </c>
      <c r="E6365" s="6">
        <f>IF(Sense_data[[#This Row],[a_1State]]=D6364,E6364,Sense_data[[#This Row],[SysTimeStamp]])</f>
        <v>42182.073252331938</v>
      </c>
      <c r="F6365" s="3" t="str">
        <f>Sense_data[[#This Row],[a_1State]]&amp;TEXT(Sense_data[[#This Row],[StateInstanceTimestamp]],"#.######")</f>
        <v>On42182.073252</v>
      </c>
      <c r="G6365" s="3">
        <f ca="1">IF(Sense_data[[#This Row],[a_1State]]="Off",RANDBETWEEN(off_min,off_max),RANDBETWEEN(on_min,on_max))/sr_div</f>
        <v>4.5</v>
      </c>
      <c r="H6365" s="3">
        <v>5.5</v>
      </c>
      <c r="I6365" s="3">
        <f>IF(HOUR(Sense_data[[#This Row],[SysTimeStamp]])&lt;12,I6364+$B$14,I6364-$B$14)</f>
        <v>16.469444444445614</v>
      </c>
    </row>
    <row r="6366" spans="1:9" x14ac:dyDescent="0.2">
      <c r="A6366" t="s">
        <v>20</v>
      </c>
      <c r="B6366" t="s">
        <v>22</v>
      </c>
      <c r="C6366" s="6">
        <f t="shared" si="103"/>
        <v>42182.073483813474</v>
      </c>
      <c r="D6366" t="s">
        <v>23</v>
      </c>
      <c r="E6366" s="6">
        <f>IF(Sense_data[[#This Row],[a_1State]]=D6365,E6365,Sense_data[[#This Row],[SysTimeStamp]])</f>
        <v>42182.073252331938</v>
      </c>
      <c r="F6366" s="3" t="str">
        <f>Sense_data[[#This Row],[a_1State]]&amp;TEXT(Sense_data[[#This Row],[StateInstanceTimestamp]],"#.######")</f>
        <v>On42182.073252</v>
      </c>
      <c r="G6366" s="3">
        <f ca="1">IF(Sense_data[[#This Row],[a_1State]]="Off",RANDBETWEEN(off_min,off_max),RANDBETWEEN(on_min,on_max))/sr_div</f>
        <v>4.3</v>
      </c>
      <c r="H6366" s="3">
        <v>3.7</v>
      </c>
      <c r="I6366" s="3">
        <f>IF(HOUR(Sense_data[[#This Row],[SysTimeStamp]])&lt;12,I6365+$B$14,I6365-$B$14)</f>
        <v>16.469675925927096</v>
      </c>
    </row>
    <row r="6367" spans="1:9" x14ac:dyDescent="0.2">
      <c r="A6367" t="s">
        <v>20</v>
      </c>
      <c r="B6367" t="s">
        <v>22</v>
      </c>
      <c r="C6367" s="6">
        <f t="shared" si="103"/>
        <v>42182.073495387551</v>
      </c>
      <c r="D6367" t="s">
        <v>23</v>
      </c>
      <c r="E6367" s="6">
        <f>IF(Sense_data[[#This Row],[a_1State]]=D6366,E6366,Sense_data[[#This Row],[SysTimeStamp]])</f>
        <v>42182.073252331938</v>
      </c>
      <c r="F6367" s="3" t="str">
        <f>Sense_data[[#This Row],[a_1State]]&amp;TEXT(Sense_data[[#This Row],[StateInstanceTimestamp]],"#.######")</f>
        <v>On42182.073252</v>
      </c>
      <c r="G6367" s="3">
        <f ca="1">IF(Sense_data[[#This Row],[a_1State]]="Off",RANDBETWEEN(off_min,off_max),RANDBETWEEN(on_min,on_max))/sr_div</f>
        <v>4.7</v>
      </c>
      <c r="H6367" s="3">
        <v>4.2</v>
      </c>
      <c r="I6367" s="3">
        <f>IF(HOUR(Sense_data[[#This Row],[SysTimeStamp]])&lt;12,I6366+$B$14,I6366-$B$14)</f>
        <v>16.469907407408577</v>
      </c>
    </row>
    <row r="6368" spans="1:9" x14ac:dyDescent="0.2">
      <c r="A6368" t="s">
        <v>20</v>
      </c>
      <c r="B6368" t="s">
        <v>22</v>
      </c>
      <c r="C6368" s="6">
        <f t="shared" si="103"/>
        <v>42182.073506961628</v>
      </c>
      <c r="D6368" t="s">
        <v>23</v>
      </c>
      <c r="E6368" s="6">
        <f>IF(Sense_data[[#This Row],[a_1State]]=D6367,E6367,Sense_data[[#This Row],[SysTimeStamp]])</f>
        <v>42182.073252331938</v>
      </c>
      <c r="F6368" s="3" t="str">
        <f>Sense_data[[#This Row],[a_1State]]&amp;TEXT(Sense_data[[#This Row],[StateInstanceTimestamp]],"#.######")</f>
        <v>On42182.073252</v>
      </c>
      <c r="G6368" s="3">
        <f ca="1">IF(Sense_data[[#This Row],[a_1State]]="Off",RANDBETWEEN(off_min,off_max),RANDBETWEEN(on_min,on_max))/sr_div</f>
        <v>3.2</v>
      </c>
      <c r="H6368" s="3">
        <v>3.5</v>
      </c>
      <c r="I6368" s="3">
        <f>IF(HOUR(Sense_data[[#This Row],[SysTimeStamp]])&lt;12,I6367+$B$14,I6367-$B$14)</f>
        <v>16.470138888890059</v>
      </c>
    </row>
    <row r="6369" spans="1:9" x14ac:dyDescent="0.2">
      <c r="A6369" t="s">
        <v>20</v>
      </c>
      <c r="B6369" t="s">
        <v>22</v>
      </c>
      <c r="C6369" s="6">
        <f t="shared" si="103"/>
        <v>42182.073518535704</v>
      </c>
      <c r="D6369" t="s">
        <v>23</v>
      </c>
      <c r="E6369" s="6">
        <f>IF(Sense_data[[#This Row],[a_1State]]=D6368,E6368,Sense_data[[#This Row],[SysTimeStamp]])</f>
        <v>42182.073252331938</v>
      </c>
      <c r="F6369" s="3" t="str">
        <f>Sense_data[[#This Row],[a_1State]]&amp;TEXT(Sense_data[[#This Row],[StateInstanceTimestamp]],"#.######")</f>
        <v>On42182.073252</v>
      </c>
      <c r="G6369" s="3">
        <f ca="1">IF(Sense_data[[#This Row],[a_1State]]="Off",RANDBETWEEN(off_min,off_max),RANDBETWEEN(on_min,on_max))/sr_div</f>
        <v>4.8</v>
      </c>
      <c r="H6369" s="3">
        <v>5.0999999999999996</v>
      </c>
      <c r="I6369" s="3">
        <f>IF(HOUR(Sense_data[[#This Row],[SysTimeStamp]])&lt;12,I6368+$B$14,I6368-$B$14)</f>
        <v>16.470370370371541</v>
      </c>
    </row>
    <row r="6370" spans="1:9" x14ac:dyDescent="0.2">
      <c r="A6370" t="s">
        <v>20</v>
      </c>
      <c r="B6370" t="s">
        <v>22</v>
      </c>
      <c r="C6370" s="6">
        <f t="shared" si="103"/>
        <v>42182.073530109781</v>
      </c>
      <c r="D6370" t="s">
        <v>23</v>
      </c>
      <c r="E6370" s="6">
        <f>IF(Sense_data[[#This Row],[a_1State]]=D6369,E6369,Sense_data[[#This Row],[SysTimeStamp]])</f>
        <v>42182.073252331938</v>
      </c>
      <c r="F6370" s="3" t="str">
        <f>Sense_data[[#This Row],[a_1State]]&amp;TEXT(Sense_data[[#This Row],[StateInstanceTimestamp]],"#.######")</f>
        <v>On42182.073252</v>
      </c>
      <c r="G6370" s="3">
        <f ca="1">IF(Sense_data[[#This Row],[a_1State]]="Off",RANDBETWEEN(off_min,off_max),RANDBETWEEN(on_min,on_max))/sr_div</f>
        <v>3.4</v>
      </c>
      <c r="H6370" s="3">
        <v>4.2</v>
      </c>
      <c r="I6370" s="3">
        <f>IF(HOUR(Sense_data[[#This Row],[SysTimeStamp]])&lt;12,I6369+$B$14,I6369-$B$14)</f>
        <v>16.470601851853022</v>
      </c>
    </row>
    <row r="6371" spans="1:9" x14ac:dyDescent="0.2">
      <c r="A6371" t="s">
        <v>20</v>
      </c>
      <c r="B6371" t="s">
        <v>22</v>
      </c>
      <c r="C6371" s="6">
        <f t="shared" si="103"/>
        <v>42182.073541683858</v>
      </c>
      <c r="D6371" t="s">
        <v>23</v>
      </c>
      <c r="E6371" s="6">
        <f>IF(Sense_data[[#This Row],[a_1State]]=D6370,E6370,Sense_data[[#This Row],[SysTimeStamp]])</f>
        <v>42182.073252331938</v>
      </c>
      <c r="F6371" s="3" t="str">
        <f>Sense_data[[#This Row],[a_1State]]&amp;TEXT(Sense_data[[#This Row],[StateInstanceTimestamp]],"#.######")</f>
        <v>On42182.073252</v>
      </c>
      <c r="G6371" s="3">
        <f ca="1">IF(Sense_data[[#This Row],[a_1State]]="Off",RANDBETWEEN(off_min,off_max),RANDBETWEEN(on_min,on_max))/sr_div</f>
        <v>5.8</v>
      </c>
      <c r="H6371" s="3">
        <v>3.4</v>
      </c>
      <c r="I6371" s="3">
        <f>IF(HOUR(Sense_data[[#This Row],[SysTimeStamp]])&lt;12,I6370+$B$14,I6370-$B$14)</f>
        <v>16.470833333334504</v>
      </c>
    </row>
    <row r="6372" spans="1:9" x14ac:dyDescent="0.2">
      <c r="A6372" t="s">
        <v>20</v>
      </c>
      <c r="B6372" t="s">
        <v>22</v>
      </c>
      <c r="C6372" s="6">
        <f t="shared" si="103"/>
        <v>42182.073553257935</v>
      </c>
      <c r="D6372" t="s">
        <v>23</v>
      </c>
      <c r="E6372" s="6">
        <f>IF(Sense_data[[#This Row],[a_1State]]=D6371,E6371,Sense_data[[#This Row],[SysTimeStamp]])</f>
        <v>42182.073252331938</v>
      </c>
      <c r="F6372" s="3" t="str">
        <f>Sense_data[[#This Row],[a_1State]]&amp;TEXT(Sense_data[[#This Row],[StateInstanceTimestamp]],"#.######")</f>
        <v>On42182.073252</v>
      </c>
      <c r="G6372" s="3">
        <f ca="1">IF(Sense_data[[#This Row],[a_1State]]="Off",RANDBETWEEN(off_min,off_max),RANDBETWEEN(on_min,on_max))/sr_div</f>
        <v>5.0999999999999996</v>
      </c>
      <c r="H6372" s="3">
        <v>6</v>
      </c>
      <c r="I6372" s="3">
        <f>IF(HOUR(Sense_data[[#This Row],[SysTimeStamp]])&lt;12,I6371+$B$14,I6371-$B$14)</f>
        <v>16.471064814815985</v>
      </c>
    </row>
    <row r="6373" spans="1:9" x14ac:dyDescent="0.2">
      <c r="A6373" t="s">
        <v>20</v>
      </c>
      <c r="B6373" t="s">
        <v>22</v>
      </c>
      <c r="C6373" s="6">
        <f t="shared" si="103"/>
        <v>42182.073564832011</v>
      </c>
      <c r="D6373" t="s">
        <v>23</v>
      </c>
      <c r="E6373" s="6">
        <f>IF(Sense_data[[#This Row],[a_1State]]=D6372,E6372,Sense_data[[#This Row],[SysTimeStamp]])</f>
        <v>42182.073252331938</v>
      </c>
      <c r="F6373" s="3" t="str">
        <f>Sense_data[[#This Row],[a_1State]]&amp;TEXT(Sense_data[[#This Row],[StateInstanceTimestamp]],"#.######")</f>
        <v>On42182.073252</v>
      </c>
      <c r="G6373" s="3">
        <f ca="1">IF(Sense_data[[#This Row],[a_1State]]="Off",RANDBETWEEN(off_min,off_max),RANDBETWEEN(on_min,on_max))/sr_div</f>
        <v>4.9000000000000004</v>
      </c>
      <c r="H6373" s="3">
        <v>4.5</v>
      </c>
      <c r="I6373" s="3">
        <f>IF(HOUR(Sense_data[[#This Row],[SysTimeStamp]])&lt;12,I6372+$B$14,I6372-$B$14)</f>
        <v>16.471296296297467</v>
      </c>
    </row>
    <row r="6374" spans="1:9" x14ac:dyDescent="0.2">
      <c r="A6374" t="s">
        <v>20</v>
      </c>
      <c r="B6374" t="s">
        <v>22</v>
      </c>
      <c r="C6374" s="6">
        <f t="shared" si="103"/>
        <v>42182.073576406088</v>
      </c>
      <c r="D6374" t="s">
        <v>23</v>
      </c>
      <c r="E6374" s="6">
        <f>IF(Sense_data[[#This Row],[a_1State]]=D6373,E6373,Sense_data[[#This Row],[SysTimeStamp]])</f>
        <v>42182.073252331938</v>
      </c>
      <c r="F6374" s="3" t="str">
        <f>Sense_data[[#This Row],[a_1State]]&amp;TEXT(Sense_data[[#This Row],[StateInstanceTimestamp]],"#.######")</f>
        <v>On42182.073252</v>
      </c>
      <c r="G6374" s="3">
        <f ca="1">IF(Sense_data[[#This Row],[a_1State]]="Off",RANDBETWEEN(off_min,off_max),RANDBETWEEN(on_min,on_max))/sr_div</f>
        <v>4.7</v>
      </c>
      <c r="H6374" s="3">
        <v>5.3</v>
      </c>
      <c r="I6374" s="3">
        <f>IF(HOUR(Sense_data[[#This Row],[SysTimeStamp]])&lt;12,I6373+$B$14,I6373-$B$14)</f>
        <v>16.471527777778949</v>
      </c>
    </row>
    <row r="6375" spans="1:9" x14ac:dyDescent="0.2">
      <c r="A6375" t="s">
        <v>20</v>
      </c>
      <c r="B6375" t="s">
        <v>22</v>
      </c>
      <c r="C6375" s="6">
        <f t="shared" si="103"/>
        <v>42182.073587980165</v>
      </c>
      <c r="D6375" t="s">
        <v>23</v>
      </c>
      <c r="E6375" s="6">
        <f>IF(Sense_data[[#This Row],[a_1State]]=D6374,E6374,Sense_data[[#This Row],[SysTimeStamp]])</f>
        <v>42182.073252331938</v>
      </c>
      <c r="F6375" s="3" t="str">
        <f>Sense_data[[#This Row],[a_1State]]&amp;TEXT(Sense_data[[#This Row],[StateInstanceTimestamp]],"#.######")</f>
        <v>On42182.073252</v>
      </c>
      <c r="G6375" s="3">
        <f ca="1">IF(Sense_data[[#This Row],[a_1State]]="Off",RANDBETWEEN(off_min,off_max),RANDBETWEEN(on_min,on_max))/sr_div</f>
        <v>6</v>
      </c>
      <c r="H6375" s="3">
        <v>5.5</v>
      </c>
      <c r="I6375" s="3">
        <f>IF(HOUR(Sense_data[[#This Row],[SysTimeStamp]])&lt;12,I6374+$B$14,I6374-$B$14)</f>
        <v>16.47175925926043</v>
      </c>
    </row>
    <row r="6376" spans="1:9" x14ac:dyDescent="0.2">
      <c r="A6376" t="s">
        <v>20</v>
      </c>
      <c r="B6376" t="s">
        <v>22</v>
      </c>
      <c r="C6376" s="6">
        <f t="shared" si="103"/>
        <v>42182.073599554242</v>
      </c>
      <c r="D6376" t="s">
        <v>23</v>
      </c>
      <c r="E6376" s="6">
        <f>IF(Sense_data[[#This Row],[a_1State]]=D6375,E6375,Sense_data[[#This Row],[SysTimeStamp]])</f>
        <v>42182.073252331938</v>
      </c>
      <c r="F6376" s="3" t="str">
        <f>Sense_data[[#This Row],[a_1State]]&amp;TEXT(Sense_data[[#This Row],[StateInstanceTimestamp]],"#.######")</f>
        <v>On42182.073252</v>
      </c>
      <c r="G6376" s="3">
        <f ca="1">IF(Sense_data[[#This Row],[a_1State]]="Off",RANDBETWEEN(off_min,off_max),RANDBETWEEN(on_min,on_max))/sr_div</f>
        <v>5.9</v>
      </c>
      <c r="H6376" s="3">
        <v>4.5</v>
      </c>
      <c r="I6376" s="3">
        <f>IF(HOUR(Sense_data[[#This Row],[SysTimeStamp]])&lt;12,I6375+$B$14,I6375-$B$14)</f>
        <v>16.471990740741912</v>
      </c>
    </row>
    <row r="6377" spans="1:9" x14ac:dyDescent="0.2">
      <c r="A6377" t="s">
        <v>20</v>
      </c>
      <c r="B6377" t="s">
        <v>22</v>
      </c>
      <c r="C6377" s="6">
        <f t="shared" ref="C6377:C6440" si="104">C6376+$B$2</f>
        <v>42182.073611128319</v>
      </c>
      <c r="D6377" t="s">
        <v>23</v>
      </c>
      <c r="E6377" s="6">
        <f>IF(Sense_data[[#This Row],[a_1State]]=D6376,E6376,Sense_data[[#This Row],[SysTimeStamp]])</f>
        <v>42182.073252331938</v>
      </c>
      <c r="F6377" s="3" t="str">
        <f>Sense_data[[#This Row],[a_1State]]&amp;TEXT(Sense_data[[#This Row],[StateInstanceTimestamp]],"#.######")</f>
        <v>On42182.073252</v>
      </c>
      <c r="G6377" s="3">
        <f ca="1">IF(Sense_data[[#This Row],[a_1State]]="Off",RANDBETWEEN(off_min,off_max),RANDBETWEEN(on_min,on_max))/sr_div</f>
        <v>4.5999999999999996</v>
      </c>
      <c r="H6377" s="3">
        <v>5.7</v>
      </c>
      <c r="I6377" s="3">
        <f>IF(HOUR(Sense_data[[#This Row],[SysTimeStamp]])&lt;12,I6376+$B$14,I6376-$B$14)</f>
        <v>16.472222222223394</v>
      </c>
    </row>
    <row r="6378" spans="1:9" x14ac:dyDescent="0.2">
      <c r="A6378" t="s">
        <v>20</v>
      </c>
      <c r="B6378" t="s">
        <v>22</v>
      </c>
      <c r="C6378" s="6">
        <f t="shared" si="104"/>
        <v>42182.073622702395</v>
      </c>
      <c r="D6378" t="s">
        <v>23</v>
      </c>
      <c r="E6378" s="6">
        <f>IF(Sense_data[[#This Row],[a_1State]]=D6377,E6377,Sense_data[[#This Row],[SysTimeStamp]])</f>
        <v>42182.073252331938</v>
      </c>
      <c r="F6378" s="3" t="str">
        <f>Sense_data[[#This Row],[a_1State]]&amp;TEXT(Sense_data[[#This Row],[StateInstanceTimestamp]],"#.######")</f>
        <v>On42182.073252</v>
      </c>
      <c r="G6378" s="3">
        <f ca="1">IF(Sense_data[[#This Row],[a_1State]]="Off",RANDBETWEEN(off_min,off_max),RANDBETWEEN(on_min,on_max))/sr_div</f>
        <v>5.7</v>
      </c>
      <c r="H6378" s="3">
        <v>4.5</v>
      </c>
      <c r="I6378" s="3">
        <f>IF(HOUR(Sense_data[[#This Row],[SysTimeStamp]])&lt;12,I6377+$B$14,I6377-$B$14)</f>
        <v>16.472453703704875</v>
      </c>
    </row>
    <row r="6379" spans="1:9" x14ac:dyDescent="0.2">
      <c r="A6379" t="s">
        <v>20</v>
      </c>
      <c r="B6379" t="s">
        <v>22</v>
      </c>
      <c r="C6379" s="6">
        <f t="shared" si="104"/>
        <v>42182.073634276472</v>
      </c>
      <c r="D6379" t="s">
        <v>23</v>
      </c>
      <c r="E6379" s="6">
        <f>IF(Sense_data[[#This Row],[a_1State]]=D6378,E6378,Sense_data[[#This Row],[SysTimeStamp]])</f>
        <v>42182.073252331938</v>
      </c>
      <c r="F6379" s="3" t="str">
        <f>Sense_data[[#This Row],[a_1State]]&amp;TEXT(Sense_data[[#This Row],[StateInstanceTimestamp]],"#.######")</f>
        <v>On42182.073252</v>
      </c>
      <c r="G6379" s="3">
        <f ca="1">IF(Sense_data[[#This Row],[a_1State]]="Off",RANDBETWEEN(off_min,off_max),RANDBETWEEN(on_min,on_max))/sr_div</f>
        <v>3.2</v>
      </c>
      <c r="H6379" s="3">
        <v>5.4</v>
      </c>
      <c r="I6379" s="3">
        <f>IF(HOUR(Sense_data[[#This Row],[SysTimeStamp]])&lt;12,I6378+$B$14,I6378-$B$14)</f>
        <v>16.472685185186357</v>
      </c>
    </row>
    <row r="6380" spans="1:9" x14ac:dyDescent="0.2">
      <c r="A6380" t="s">
        <v>20</v>
      </c>
      <c r="B6380" t="s">
        <v>22</v>
      </c>
      <c r="C6380" s="6">
        <f t="shared" si="104"/>
        <v>42182.073645850549</v>
      </c>
      <c r="D6380" t="s">
        <v>23</v>
      </c>
      <c r="E6380" s="6">
        <f>IF(Sense_data[[#This Row],[a_1State]]=D6379,E6379,Sense_data[[#This Row],[SysTimeStamp]])</f>
        <v>42182.073252331938</v>
      </c>
      <c r="F6380" s="3" t="str">
        <f>Sense_data[[#This Row],[a_1State]]&amp;TEXT(Sense_data[[#This Row],[StateInstanceTimestamp]],"#.######")</f>
        <v>On42182.073252</v>
      </c>
      <c r="G6380" s="3">
        <f ca="1">IF(Sense_data[[#This Row],[a_1State]]="Off",RANDBETWEEN(off_min,off_max),RANDBETWEEN(on_min,on_max))/sr_div</f>
        <v>4.7</v>
      </c>
      <c r="H6380" s="3">
        <v>5.8</v>
      </c>
      <c r="I6380" s="3">
        <f>IF(HOUR(Sense_data[[#This Row],[SysTimeStamp]])&lt;12,I6379+$B$14,I6379-$B$14)</f>
        <v>16.472916666667839</v>
      </c>
    </row>
    <row r="6381" spans="1:9" x14ac:dyDescent="0.2">
      <c r="A6381" t="s">
        <v>20</v>
      </c>
      <c r="B6381" t="s">
        <v>22</v>
      </c>
      <c r="C6381" s="6">
        <f t="shared" si="104"/>
        <v>42182.073657424626</v>
      </c>
      <c r="D6381" t="s">
        <v>23</v>
      </c>
      <c r="E6381" s="6">
        <f>IF(Sense_data[[#This Row],[a_1State]]=D6380,E6380,Sense_data[[#This Row],[SysTimeStamp]])</f>
        <v>42182.073252331938</v>
      </c>
      <c r="F6381" s="3" t="str">
        <f>Sense_data[[#This Row],[a_1State]]&amp;TEXT(Sense_data[[#This Row],[StateInstanceTimestamp]],"#.######")</f>
        <v>On42182.073252</v>
      </c>
      <c r="G6381" s="3">
        <f ca="1">IF(Sense_data[[#This Row],[a_1State]]="Off",RANDBETWEEN(off_min,off_max),RANDBETWEEN(on_min,on_max))/sr_div</f>
        <v>5.8</v>
      </c>
      <c r="H6381" s="3">
        <v>4.0999999999999996</v>
      </c>
      <c r="I6381" s="3">
        <f>IF(HOUR(Sense_data[[#This Row],[SysTimeStamp]])&lt;12,I6380+$B$14,I6380-$B$14)</f>
        <v>16.47314814814932</v>
      </c>
    </row>
    <row r="6382" spans="1:9" x14ac:dyDescent="0.2">
      <c r="A6382" t="s">
        <v>20</v>
      </c>
      <c r="B6382" t="s">
        <v>22</v>
      </c>
      <c r="C6382" s="6">
        <f t="shared" si="104"/>
        <v>42182.073668998702</v>
      </c>
      <c r="D6382" t="s">
        <v>23</v>
      </c>
      <c r="E6382" s="6">
        <f>IF(Sense_data[[#This Row],[a_1State]]=D6381,E6381,Sense_data[[#This Row],[SysTimeStamp]])</f>
        <v>42182.073252331938</v>
      </c>
      <c r="F6382" s="3" t="str">
        <f>Sense_data[[#This Row],[a_1State]]&amp;TEXT(Sense_data[[#This Row],[StateInstanceTimestamp]],"#.######")</f>
        <v>On42182.073252</v>
      </c>
      <c r="G6382" s="3">
        <f ca="1">IF(Sense_data[[#This Row],[a_1State]]="Off",RANDBETWEEN(off_min,off_max),RANDBETWEEN(on_min,on_max))/sr_div</f>
        <v>4.4000000000000004</v>
      </c>
      <c r="H6382" s="3">
        <v>5.6</v>
      </c>
      <c r="I6382" s="3">
        <f>IF(HOUR(Sense_data[[#This Row],[SysTimeStamp]])&lt;12,I6381+$B$14,I6381-$B$14)</f>
        <v>16.473379629630802</v>
      </c>
    </row>
    <row r="6383" spans="1:9" x14ac:dyDescent="0.2">
      <c r="A6383" t="s">
        <v>20</v>
      </c>
      <c r="B6383" t="s">
        <v>22</v>
      </c>
      <c r="C6383" s="6">
        <f t="shared" si="104"/>
        <v>42182.073680572779</v>
      </c>
      <c r="D6383" t="s">
        <v>23</v>
      </c>
      <c r="E6383" s="6">
        <f>IF(Sense_data[[#This Row],[a_1State]]=D6382,E6382,Sense_data[[#This Row],[SysTimeStamp]])</f>
        <v>42182.073252331938</v>
      </c>
      <c r="F6383" s="3" t="str">
        <f>Sense_data[[#This Row],[a_1State]]&amp;TEXT(Sense_data[[#This Row],[StateInstanceTimestamp]],"#.######")</f>
        <v>On42182.073252</v>
      </c>
      <c r="G6383" s="3">
        <f ca="1">IF(Sense_data[[#This Row],[a_1State]]="Off",RANDBETWEEN(off_min,off_max),RANDBETWEEN(on_min,on_max))/sr_div</f>
        <v>5</v>
      </c>
      <c r="H6383" s="3">
        <v>3.2</v>
      </c>
      <c r="I6383" s="3">
        <f>IF(HOUR(Sense_data[[#This Row],[SysTimeStamp]])&lt;12,I6382+$B$14,I6382-$B$14)</f>
        <v>16.473611111112284</v>
      </c>
    </row>
    <row r="6384" spans="1:9" x14ac:dyDescent="0.2">
      <c r="A6384" t="s">
        <v>20</v>
      </c>
      <c r="B6384" t="s">
        <v>22</v>
      </c>
      <c r="C6384" s="6">
        <f t="shared" si="104"/>
        <v>42182.073692146856</v>
      </c>
      <c r="D6384" t="s">
        <v>23</v>
      </c>
      <c r="E6384" s="6">
        <f>IF(Sense_data[[#This Row],[a_1State]]=D6383,E6383,Sense_data[[#This Row],[SysTimeStamp]])</f>
        <v>42182.073252331938</v>
      </c>
      <c r="F6384" s="3" t="str">
        <f>Sense_data[[#This Row],[a_1State]]&amp;TEXT(Sense_data[[#This Row],[StateInstanceTimestamp]],"#.######")</f>
        <v>On42182.073252</v>
      </c>
      <c r="G6384" s="3">
        <f ca="1">IF(Sense_data[[#This Row],[a_1State]]="Off",RANDBETWEEN(off_min,off_max),RANDBETWEEN(on_min,on_max))/sr_div</f>
        <v>5.8</v>
      </c>
      <c r="H6384" s="3">
        <v>3</v>
      </c>
      <c r="I6384" s="3">
        <f>IF(HOUR(Sense_data[[#This Row],[SysTimeStamp]])&lt;12,I6383+$B$14,I6383-$B$14)</f>
        <v>16.473842592593765</v>
      </c>
    </row>
    <row r="6385" spans="1:9" x14ac:dyDescent="0.2">
      <c r="A6385" t="s">
        <v>20</v>
      </c>
      <c r="B6385" t="s">
        <v>22</v>
      </c>
      <c r="C6385" s="6">
        <f t="shared" si="104"/>
        <v>42182.073703720933</v>
      </c>
      <c r="D6385" t="s">
        <v>23</v>
      </c>
      <c r="E6385" s="6">
        <f>IF(Sense_data[[#This Row],[a_1State]]=D6384,E6384,Sense_data[[#This Row],[SysTimeStamp]])</f>
        <v>42182.073252331938</v>
      </c>
      <c r="F6385" s="3" t="str">
        <f>Sense_data[[#This Row],[a_1State]]&amp;TEXT(Sense_data[[#This Row],[StateInstanceTimestamp]],"#.######")</f>
        <v>On42182.073252</v>
      </c>
      <c r="G6385" s="3">
        <f ca="1">IF(Sense_data[[#This Row],[a_1State]]="Off",RANDBETWEEN(off_min,off_max),RANDBETWEEN(on_min,on_max))/sr_div</f>
        <v>3.9</v>
      </c>
      <c r="H6385" s="3">
        <v>5.6</v>
      </c>
      <c r="I6385" s="3">
        <f>IF(HOUR(Sense_data[[#This Row],[SysTimeStamp]])&lt;12,I6384+$B$14,I6384-$B$14)</f>
        <v>16.474074074075247</v>
      </c>
    </row>
    <row r="6386" spans="1:9" x14ac:dyDescent="0.2">
      <c r="A6386" t="s">
        <v>20</v>
      </c>
      <c r="B6386" t="s">
        <v>22</v>
      </c>
      <c r="C6386" s="6">
        <f t="shared" si="104"/>
        <v>42182.07371529501</v>
      </c>
      <c r="D6386" t="s">
        <v>23</v>
      </c>
      <c r="E6386" s="6">
        <f>IF(Sense_data[[#This Row],[a_1State]]=D6385,E6385,Sense_data[[#This Row],[SysTimeStamp]])</f>
        <v>42182.073252331938</v>
      </c>
      <c r="F6386" s="3" t="str">
        <f>Sense_data[[#This Row],[a_1State]]&amp;TEXT(Sense_data[[#This Row],[StateInstanceTimestamp]],"#.######")</f>
        <v>On42182.073252</v>
      </c>
      <c r="G6386" s="3">
        <f ca="1">IF(Sense_data[[#This Row],[a_1State]]="Off",RANDBETWEEN(off_min,off_max),RANDBETWEEN(on_min,on_max))/sr_div</f>
        <v>3.7</v>
      </c>
      <c r="H6386" s="3">
        <v>3.4</v>
      </c>
      <c r="I6386" s="3">
        <f>IF(HOUR(Sense_data[[#This Row],[SysTimeStamp]])&lt;12,I6385+$B$14,I6385-$B$14)</f>
        <v>16.474305555556729</v>
      </c>
    </row>
    <row r="6387" spans="1:9" x14ac:dyDescent="0.2">
      <c r="A6387" t="s">
        <v>20</v>
      </c>
      <c r="B6387" t="s">
        <v>22</v>
      </c>
      <c r="C6387" s="6">
        <f t="shared" si="104"/>
        <v>42182.073726869086</v>
      </c>
      <c r="D6387" t="s">
        <v>23</v>
      </c>
      <c r="E6387" s="6">
        <f>IF(Sense_data[[#This Row],[a_1State]]=D6386,E6386,Sense_data[[#This Row],[SysTimeStamp]])</f>
        <v>42182.073252331938</v>
      </c>
      <c r="F6387" s="3" t="str">
        <f>Sense_data[[#This Row],[a_1State]]&amp;TEXT(Sense_data[[#This Row],[StateInstanceTimestamp]],"#.######")</f>
        <v>On42182.073252</v>
      </c>
      <c r="G6387" s="3">
        <f ca="1">IF(Sense_data[[#This Row],[a_1State]]="Off",RANDBETWEEN(off_min,off_max),RANDBETWEEN(on_min,on_max))/sr_div</f>
        <v>3.3</v>
      </c>
      <c r="H6387" s="3">
        <v>5.7</v>
      </c>
      <c r="I6387" s="3">
        <f>IF(HOUR(Sense_data[[#This Row],[SysTimeStamp]])&lt;12,I6386+$B$14,I6386-$B$14)</f>
        <v>16.47453703703821</v>
      </c>
    </row>
    <row r="6388" spans="1:9" x14ac:dyDescent="0.2">
      <c r="A6388" t="s">
        <v>20</v>
      </c>
      <c r="B6388" t="s">
        <v>22</v>
      </c>
      <c r="C6388" s="6">
        <f t="shared" si="104"/>
        <v>42182.073738443163</v>
      </c>
      <c r="D6388" t="s">
        <v>23</v>
      </c>
      <c r="E6388" s="6">
        <f>IF(Sense_data[[#This Row],[a_1State]]=D6387,E6387,Sense_data[[#This Row],[SysTimeStamp]])</f>
        <v>42182.073252331938</v>
      </c>
      <c r="F6388" s="3" t="str">
        <f>Sense_data[[#This Row],[a_1State]]&amp;TEXT(Sense_data[[#This Row],[StateInstanceTimestamp]],"#.######")</f>
        <v>On42182.073252</v>
      </c>
      <c r="G6388" s="3">
        <f ca="1">IF(Sense_data[[#This Row],[a_1State]]="Off",RANDBETWEEN(off_min,off_max),RANDBETWEEN(on_min,on_max))/sr_div</f>
        <v>4.9000000000000004</v>
      </c>
      <c r="H6388" s="3">
        <v>3.5</v>
      </c>
      <c r="I6388" s="3">
        <f>IF(HOUR(Sense_data[[#This Row],[SysTimeStamp]])&lt;12,I6387+$B$14,I6387-$B$14)</f>
        <v>16.474768518519692</v>
      </c>
    </row>
    <row r="6389" spans="1:9" x14ac:dyDescent="0.2">
      <c r="A6389" t="s">
        <v>20</v>
      </c>
      <c r="B6389" t="s">
        <v>22</v>
      </c>
      <c r="C6389" s="6">
        <f t="shared" si="104"/>
        <v>42182.07375001724</v>
      </c>
      <c r="D6389" t="s">
        <v>23</v>
      </c>
      <c r="E6389" s="6">
        <f>IF(Sense_data[[#This Row],[a_1State]]=D6388,E6388,Sense_data[[#This Row],[SysTimeStamp]])</f>
        <v>42182.073252331938</v>
      </c>
      <c r="F6389" s="3" t="str">
        <f>Sense_data[[#This Row],[a_1State]]&amp;TEXT(Sense_data[[#This Row],[StateInstanceTimestamp]],"#.######")</f>
        <v>On42182.073252</v>
      </c>
      <c r="G6389" s="3">
        <f ca="1">IF(Sense_data[[#This Row],[a_1State]]="Off",RANDBETWEEN(off_min,off_max),RANDBETWEEN(on_min,on_max))/sr_div</f>
        <v>3.5</v>
      </c>
      <c r="H6389" s="3">
        <v>3.6</v>
      </c>
      <c r="I6389" s="3">
        <f>IF(HOUR(Sense_data[[#This Row],[SysTimeStamp]])&lt;12,I6388+$B$14,I6388-$B$14)</f>
        <v>16.475000000001174</v>
      </c>
    </row>
    <row r="6390" spans="1:9" x14ac:dyDescent="0.2">
      <c r="A6390" t="s">
        <v>20</v>
      </c>
      <c r="B6390" t="s">
        <v>22</v>
      </c>
      <c r="C6390" s="6">
        <f t="shared" si="104"/>
        <v>42182.073761591317</v>
      </c>
      <c r="D6390" t="s">
        <v>23</v>
      </c>
      <c r="E6390" s="6">
        <f>IF(Sense_data[[#This Row],[a_1State]]=D6389,E6389,Sense_data[[#This Row],[SysTimeStamp]])</f>
        <v>42182.073252331938</v>
      </c>
      <c r="F6390" s="3" t="str">
        <f>Sense_data[[#This Row],[a_1State]]&amp;TEXT(Sense_data[[#This Row],[StateInstanceTimestamp]],"#.######")</f>
        <v>On42182.073252</v>
      </c>
      <c r="G6390" s="3">
        <f ca="1">IF(Sense_data[[#This Row],[a_1State]]="Off",RANDBETWEEN(off_min,off_max),RANDBETWEEN(on_min,on_max))/sr_div</f>
        <v>5.4</v>
      </c>
      <c r="H6390" s="3">
        <v>5.2</v>
      </c>
      <c r="I6390" s="3">
        <f>IF(HOUR(Sense_data[[#This Row],[SysTimeStamp]])&lt;12,I6389+$B$14,I6389-$B$14)</f>
        <v>16.475231481482655</v>
      </c>
    </row>
    <row r="6391" spans="1:9" x14ac:dyDescent="0.2">
      <c r="A6391" t="s">
        <v>20</v>
      </c>
      <c r="B6391" t="s">
        <v>22</v>
      </c>
      <c r="C6391" s="6">
        <f t="shared" si="104"/>
        <v>42182.073773165394</v>
      </c>
      <c r="D6391" t="s">
        <v>23</v>
      </c>
      <c r="E6391" s="6">
        <f>IF(Sense_data[[#This Row],[a_1State]]=D6390,E6390,Sense_data[[#This Row],[SysTimeStamp]])</f>
        <v>42182.073252331938</v>
      </c>
      <c r="F6391" s="3" t="str">
        <f>Sense_data[[#This Row],[a_1State]]&amp;TEXT(Sense_data[[#This Row],[StateInstanceTimestamp]],"#.######")</f>
        <v>On42182.073252</v>
      </c>
      <c r="G6391" s="3">
        <f ca="1">IF(Sense_data[[#This Row],[a_1State]]="Off",RANDBETWEEN(off_min,off_max),RANDBETWEEN(on_min,on_max))/sr_div</f>
        <v>3.4</v>
      </c>
      <c r="H6391" s="3">
        <v>3.2</v>
      </c>
      <c r="I6391" s="3">
        <f>IF(HOUR(Sense_data[[#This Row],[SysTimeStamp]])&lt;12,I6390+$B$14,I6390-$B$14)</f>
        <v>16.475462962964137</v>
      </c>
    </row>
    <row r="6392" spans="1:9" x14ac:dyDescent="0.2">
      <c r="A6392" t="s">
        <v>20</v>
      </c>
      <c r="B6392" t="s">
        <v>22</v>
      </c>
      <c r="C6392" s="6">
        <f t="shared" si="104"/>
        <v>42182.07378473947</v>
      </c>
      <c r="D6392" t="s">
        <v>23</v>
      </c>
      <c r="E6392" s="6">
        <f>IF(Sense_data[[#This Row],[a_1State]]=D6391,E6391,Sense_data[[#This Row],[SysTimeStamp]])</f>
        <v>42182.073252331938</v>
      </c>
      <c r="F6392" s="3" t="str">
        <f>Sense_data[[#This Row],[a_1State]]&amp;TEXT(Sense_data[[#This Row],[StateInstanceTimestamp]],"#.######")</f>
        <v>On42182.073252</v>
      </c>
      <c r="G6392" s="3">
        <f ca="1">IF(Sense_data[[#This Row],[a_1State]]="Off",RANDBETWEEN(off_min,off_max),RANDBETWEEN(on_min,on_max))/sr_div</f>
        <v>4.5999999999999996</v>
      </c>
      <c r="H6392" s="3">
        <v>4.5999999999999996</v>
      </c>
      <c r="I6392" s="3">
        <f>IF(HOUR(Sense_data[[#This Row],[SysTimeStamp]])&lt;12,I6391+$B$14,I6391-$B$14)</f>
        <v>16.475694444445619</v>
      </c>
    </row>
    <row r="6393" spans="1:9" x14ac:dyDescent="0.2">
      <c r="A6393" t="s">
        <v>20</v>
      </c>
      <c r="B6393" t="s">
        <v>22</v>
      </c>
      <c r="C6393" s="6">
        <f t="shared" si="104"/>
        <v>42182.073796313547</v>
      </c>
      <c r="D6393" t="s">
        <v>23</v>
      </c>
      <c r="E6393" s="6">
        <f>IF(Sense_data[[#This Row],[a_1State]]=D6392,E6392,Sense_data[[#This Row],[SysTimeStamp]])</f>
        <v>42182.073252331938</v>
      </c>
      <c r="F6393" s="3" t="str">
        <f>Sense_data[[#This Row],[a_1State]]&amp;TEXT(Sense_data[[#This Row],[StateInstanceTimestamp]],"#.######")</f>
        <v>On42182.073252</v>
      </c>
      <c r="G6393" s="3">
        <f ca="1">IF(Sense_data[[#This Row],[a_1State]]="Off",RANDBETWEEN(off_min,off_max),RANDBETWEEN(on_min,on_max))/sr_div</f>
        <v>3.9</v>
      </c>
      <c r="H6393" s="3">
        <v>4.2</v>
      </c>
      <c r="I6393" s="3">
        <f>IF(HOUR(Sense_data[[#This Row],[SysTimeStamp]])&lt;12,I6392+$B$14,I6392-$B$14)</f>
        <v>16.4759259259271</v>
      </c>
    </row>
    <row r="6394" spans="1:9" x14ac:dyDescent="0.2">
      <c r="A6394" t="s">
        <v>20</v>
      </c>
      <c r="B6394" t="s">
        <v>22</v>
      </c>
      <c r="C6394" s="6">
        <f t="shared" si="104"/>
        <v>42182.073807887624</v>
      </c>
      <c r="D6394" t="s">
        <v>23</v>
      </c>
      <c r="E6394" s="6">
        <f>IF(Sense_data[[#This Row],[a_1State]]=D6393,E6393,Sense_data[[#This Row],[SysTimeStamp]])</f>
        <v>42182.073252331938</v>
      </c>
      <c r="F6394" s="3" t="str">
        <f>Sense_data[[#This Row],[a_1State]]&amp;TEXT(Sense_data[[#This Row],[StateInstanceTimestamp]],"#.######")</f>
        <v>On42182.073252</v>
      </c>
      <c r="G6394" s="3">
        <f ca="1">IF(Sense_data[[#This Row],[a_1State]]="Off",RANDBETWEEN(off_min,off_max),RANDBETWEEN(on_min,on_max))/sr_div</f>
        <v>3.2</v>
      </c>
      <c r="H6394" s="3">
        <v>4.4000000000000004</v>
      </c>
      <c r="I6394" s="3">
        <f>IF(HOUR(Sense_data[[#This Row],[SysTimeStamp]])&lt;12,I6393+$B$14,I6393-$B$14)</f>
        <v>16.476157407408582</v>
      </c>
    </row>
    <row r="6395" spans="1:9" x14ac:dyDescent="0.2">
      <c r="A6395" t="s">
        <v>20</v>
      </c>
      <c r="B6395" t="s">
        <v>22</v>
      </c>
      <c r="C6395" s="6">
        <f t="shared" si="104"/>
        <v>42182.073819461701</v>
      </c>
      <c r="D6395" t="s">
        <v>23</v>
      </c>
      <c r="E6395" s="6">
        <f>IF(Sense_data[[#This Row],[a_1State]]=D6394,E6394,Sense_data[[#This Row],[SysTimeStamp]])</f>
        <v>42182.073252331938</v>
      </c>
      <c r="F6395" s="3" t="str">
        <f>Sense_data[[#This Row],[a_1State]]&amp;TEXT(Sense_data[[#This Row],[StateInstanceTimestamp]],"#.######")</f>
        <v>On42182.073252</v>
      </c>
      <c r="G6395" s="3">
        <f ca="1">IF(Sense_data[[#This Row],[a_1State]]="Off",RANDBETWEEN(off_min,off_max),RANDBETWEEN(on_min,on_max))/sr_div</f>
        <v>3</v>
      </c>
      <c r="H6395" s="3">
        <v>5.2</v>
      </c>
      <c r="I6395" s="3">
        <f>IF(HOUR(Sense_data[[#This Row],[SysTimeStamp]])&lt;12,I6394+$B$14,I6394-$B$14)</f>
        <v>16.476388888890064</v>
      </c>
    </row>
    <row r="6396" spans="1:9" x14ac:dyDescent="0.2">
      <c r="A6396" t="s">
        <v>20</v>
      </c>
      <c r="B6396" t="s">
        <v>22</v>
      </c>
      <c r="C6396" s="6">
        <f t="shared" si="104"/>
        <v>42182.073831035777</v>
      </c>
      <c r="D6396" t="s">
        <v>23</v>
      </c>
      <c r="E6396" s="6">
        <f>IF(Sense_data[[#This Row],[a_1State]]=D6395,E6395,Sense_data[[#This Row],[SysTimeStamp]])</f>
        <v>42182.073252331938</v>
      </c>
      <c r="F6396" s="3" t="str">
        <f>Sense_data[[#This Row],[a_1State]]&amp;TEXT(Sense_data[[#This Row],[StateInstanceTimestamp]],"#.######")</f>
        <v>On42182.073252</v>
      </c>
      <c r="G6396" s="3">
        <f ca="1">IF(Sense_data[[#This Row],[a_1State]]="Off",RANDBETWEEN(off_min,off_max),RANDBETWEEN(on_min,on_max))/sr_div</f>
        <v>4.3</v>
      </c>
      <c r="H6396" s="3">
        <v>3.7</v>
      </c>
      <c r="I6396" s="3">
        <f>IF(HOUR(Sense_data[[#This Row],[SysTimeStamp]])&lt;12,I6395+$B$14,I6395-$B$14)</f>
        <v>16.476620370371545</v>
      </c>
    </row>
    <row r="6397" spans="1:9" x14ac:dyDescent="0.2">
      <c r="A6397" t="s">
        <v>20</v>
      </c>
      <c r="B6397" t="s">
        <v>22</v>
      </c>
      <c r="C6397" s="6">
        <f t="shared" si="104"/>
        <v>42182.073842609854</v>
      </c>
      <c r="D6397" t="s">
        <v>23</v>
      </c>
      <c r="E6397" s="6">
        <f>IF(Sense_data[[#This Row],[a_1State]]=D6396,E6396,Sense_data[[#This Row],[SysTimeStamp]])</f>
        <v>42182.073252331938</v>
      </c>
      <c r="F6397" s="3" t="str">
        <f>Sense_data[[#This Row],[a_1State]]&amp;TEXT(Sense_data[[#This Row],[StateInstanceTimestamp]],"#.######")</f>
        <v>On42182.073252</v>
      </c>
      <c r="G6397" s="3">
        <f ca="1">IF(Sense_data[[#This Row],[a_1State]]="Off",RANDBETWEEN(off_min,off_max),RANDBETWEEN(on_min,on_max))/sr_div</f>
        <v>4.4000000000000004</v>
      </c>
      <c r="H6397" s="3">
        <v>3.6</v>
      </c>
      <c r="I6397" s="3">
        <f>IF(HOUR(Sense_data[[#This Row],[SysTimeStamp]])&lt;12,I6396+$B$14,I6396-$B$14)</f>
        <v>16.476851851853027</v>
      </c>
    </row>
    <row r="6398" spans="1:9" x14ac:dyDescent="0.2">
      <c r="A6398" t="s">
        <v>20</v>
      </c>
      <c r="B6398" t="s">
        <v>22</v>
      </c>
      <c r="C6398" s="6">
        <f t="shared" si="104"/>
        <v>42182.073854183931</v>
      </c>
      <c r="D6398" t="s">
        <v>23</v>
      </c>
      <c r="E6398" s="6">
        <f>IF(Sense_data[[#This Row],[a_1State]]=D6397,E6397,Sense_data[[#This Row],[SysTimeStamp]])</f>
        <v>42182.073252331938</v>
      </c>
      <c r="F6398" s="3" t="str">
        <f>Sense_data[[#This Row],[a_1State]]&amp;TEXT(Sense_data[[#This Row],[StateInstanceTimestamp]],"#.######")</f>
        <v>On42182.073252</v>
      </c>
      <c r="G6398" s="3">
        <f ca="1">IF(Sense_data[[#This Row],[a_1State]]="Off",RANDBETWEEN(off_min,off_max),RANDBETWEEN(on_min,on_max))/sr_div</f>
        <v>5.0999999999999996</v>
      </c>
      <c r="H6398" s="3">
        <v>4.3</v>
      </c>
      <c r="I6398" s="3">
        <f>IF(HOUR(Sense_data[[#This Row],[SysTimeStamp]])&lt;12,I6397+$B$14,I6397-$B$14)</f>
        <v>16.477083333334509</v>
      </c>
    </row>
    <row r="6399" spans="1:9" x14ac:dyDescent="0.2">
      <c r="A6399" t="s">
        <v>20</v>
      </c>
      <c r="B6399" t="s">
        <v>22</v>
      </c>
      <c r="C6399" s="6">
        <f t="shared" si="104"/>
        <v>42182.073865758008</v>
      </c>
      <c r="D6399" t="s">
        <v>23</v>
      </c>
      <c r="E6399" s="6">
        <f>IF(Sense_data[[#This Row],[a_1State]]=D6398,E6398,Sense_data[[#This Row],[SysTimeStamp]])</f>
        <v>42182.073252331938</v>
      </c>
      <c r="F6399" s="3" t="str">
        <f>Sense_data[[#This Row],[a_1State]]&amp;TEXT(Sense_data[[#This Row],[StateInstanceTimestamp]],"#.######")</f>
        <v>On42182.073252</v>
      </c>
      <c r="G6399" s="3">
        <f ca="1">IF(Sense_data[[#This Row],[a_1State]]="Off",RANDBETWEEN(off_min,off_max),RANDBETWEEN(on_min,on_max))/sr_div</f>
        <v>5.9</v>
      </c>
      <c r="H6399" s="3">
        <v>4</v>
      </c>
      <c r="I6399" s="3">
        <f>IF(HOUR(Sense_data[[#This Row],[SysTimeStamp]])&lt;12,I6398+$B$14,I6398-$B$14)</f>
        <v>16.47731481481599</v>
      </c>
    </row>
    <row r="6400" spans="1:9" x14ac:dyDescent="0.2">
      <c r="A6400" t="s">
        <v>20</v>
      </c>
      <c r="B6400" t="s">
        <v>22</v>
      </c>
      <c r="C6400" s="6">
        <f t="shared" si="104"/>
        <v>42182.073877332085</v>
      </c>
      <c r="D6400" t="s">
        <v>23</v>
      </c>
      <c r="E6400" s="6">
        <f>IF(Sense_data[[#This Row],[a_1State]]=D6399,E6399,Sense_data[[#This Row],[SysTimeStamp]])</f>
        <v>42182.073252331938</v>
      </c>
      <c r="F6400" s="3" t="str">
        <f>Sense_data[[#This Row],[a_1State]]&amp;TEXT(Sense_data[[#This Row],[StateInstanceTimestamp]],"#.######")</f>
        <v>On42182.073252</v>
      </c>
      <c r="G6400" s="3">
        <f ca="1">IF(Sense_data[[#This Row],[a_1State]]="Off",RANDBETWEEN(off_min,off_max),RANDBETWEEN(on_min,on_max))/sr_div</f>
        <v>3.5</v>
      </c>
      <c r="H6400" s="3">
        <v>3.8</v>
      </c>
      <c r="I6400" s="3">
        <f>IF(HOUR(Sense_data[[#This Row],[SysTimeStamp]])&lt;12,I6399+$B$14,I6399-$B$14)</f>
        <v>16.477546296297472</v>
      </c>
    </row>
    <row r="6401" spans="1:9" x14ac:dyDescent="0.2">
      <c r="A6401" t="s">
        <v>20</v>
      </c>
      <c r="B6401" t="s">
        <v>22</v>
      </c>
      <c r="C6401" s="6">
        <f t="shared" si="104"/>
        <v>42182.073888906161</v>
      </c>
      <c r="D6401" t="s">
        <v>23</v>
      </c>
      <c r="E6401" s="6">
        <f>IF(Sense_data[[#This Row],[a_1State]]=D6400,E6400,Sense_data[[#This Row],[SysTimeStamp]])</f>
        <v>42182.073252331938</v>
      </c>
      <c r="F6401" s="3" t="str">
        <f>Sense_data[[#This Row],[a_1State]]&amp;TEXT(Sense_data[[#This Row],[StateInstanceTimestamp]],"#.######")</f>
        <v>On42182.073252</v>
      </c>
      <c r="G6401" s="3">
        <f ca="1">IF(Sense_data[[#This Row],[a_1State]]="Off",RANDBETWEEN(off_min,off_max),RANDBETWEEN(on_min,on_max))/sr_div</f>
        <v>5.4</v>
      </c>
      <c r="H6401" s="3">
        <v>4.8</v>
      </c>
      <c r="I6401" s="3">
        <f>IF(HOUR(Sense_data[[#This Row],[SysTimeStamp]])&lt;12,I6400+$B$14,I6400-$B$14)</f>
        <v>16.477777777778954</v>
      </c>
    </row>
    <row r="6402" spans="1:9" x14ac:dyDescent="0.2">
      <c r="A6402" t="s">
        <v>20</v>
      </c>
      <c r="B6402" t="s">
        <v>22</v>
      </c>
      <c r="C6402" s="6">
        <f t="shared" si="104"/>
        <v>42182.073900480238</v>
      </c>
      <c r="D6402" t="s">
        <v>23</v>
      </c>
      <c r="E6402" s="6">
        <f>IF(Sense_data[[#This Row],[a_1State]]=D6401,E6401,Sense_data[[#This Row],[SysTimeStamp]])</f>
        <v>42182.073252331938</v>
      </c>
      <c r="F6402" s="3" t="str">
        <f>Sense_data[[#This Row],[a_1State]]&amp;TEXT(Sense_data[[#This Row],[StateInstanceTimestamp]],"#.######")</f>
        <v>On42182.073252</v>
      </c>
      <c r="G6402" s="3">
        <f ca="1">IF(Sense_data[[#This Row],[a_1State]]="Off",RANDBETWEEN(off_min,off_max),RANDBETWEEN(on_min,on_max))/sr_div</f>
        <v>3.6</v>
      </c>
      <c r="H6402" s="3">
        <v>3.5</v>
      </c>
      <c r="I6402" s="3">
        <f>IF(HOUR(Sense_data[[#This Row],[SysTimeStamp]])&lt;12,I6401+$B$14,I6401-$B$14)</f>
        <v>16.478009259260435</v>
      </c>
    </row>
    <row r="6403" spans="1:9" x14ac:dyDescent="0.2">
      <c r="A6403" t="s">
        <v>20</v>
      </c>
      <c r="B6403" t="s">
        <v>22</v>
      </c>
      <c r="C6403" s="6">
        <f t="shared" si="104"/>
        <v>42182.073912054315</v>
      </c>
      <c r="D6403" t="s">
        <v>23</v>
      </c>
      <c r="E6403" s="6">
        <f>IF(Sense_data[[#This Row],[a_1State]]=D6402,E6402,Sense_data[[#This Row],[SysTimeStamp]])</f>
        <v>42182.073252331938</v>
      </c>
      <c r="F6403" s="3" t="str">
        <f>Sense_data[[#This Row],[a_1State]]&amp;TEXT(Sense_data[[#This Row],[StateInstanceTimestamp]],"#.######")</f>
        <v>On42182.073252</v>
      </c>
      <c r="G6403" s="3">
        <f ca="1">IF(Sense_data[[#This Row],[a_1State]]="Off",RANDBETWEEN(off_min,off_max),RANDBETWEEN(on_min,on_max))/sr_div</f>
        <v>4.8</v>
      </c>
      <c r="H6403" s="3">
        <v>5.2</v>
      </c>
      <c r="I6403" s="3">
        <f>IF(HOUR(Sense_data[[#This Row],[SysTimeStamp]])&lt;12,I6402+$B$14,I6402-$B$14)</f>
        <v>16.478240740741917</v>
      </c>
    </row>
    <row r="6404" spans="1:9" x14ac:dyDescent="0.2">
      <c r="A6404" t="s">
        <v>20</v>
      </c>
      <c r="B6404" t="s">
        <v>22</v>
      </c>
      <c r="C6404" s="6">
        <f t="shared" si="104"/>
        <v>42182.073923628392</v>
      </c>
      <c r="D6404" t="s">
        <v>23</v>
      </c>
      <c r="E6404" s="6">
        <f>IF(Sense_data[[#This Row],[a_1State]]=D6403,E6403,Sense_data[[#This Row],[SysTimeStamp]])</f>
        <v>42182.073252331938</v>
      </c>
      <c r="F6404" s="3" t="str">
        <f>Sense_data[[#This Row],[a_1State]]&amp;TEXT(Sense_data[[#This Row],[StateInstanceTimestamp]],"#.######")</f>
        <v>On42182.073252</v>
      </c>
      <c r="G6404" s="3">
        <f ca="1">IF(Sense_data[[#This Row],[a_1State]]="Off",RANDBETWEEN(off_min,off_max),RANDBETWEEN(on_min,on_max))/sr_div</f>
        <v>5.8</v>
      </c>
      <c r="H6404" s="3">
        <v>4.5</v>
      </c>
      <c r="I6404" s="3">
        <f>IF(HOUR(Sense_data[[#This Row],[SysTimeStamp]])&lt;12,I6403+$B$14,I6403-$B$14)</f>
        <v>16.478472222223399</v>
      </c>
    </row>
    <row r="6405" spans="1:9" x14ac:dyDescent="0.2">
      <c r="A6405" t="s">
        <v>20</v>
      </c>
      <c r="B6405" t="s">
        <v>22</v>
      </c>
      <c r="C6405" s="6">
        <f t="shared" si="104"/>
        <v>42182.073935202468</v>
      </c>
      <c r="D6405" t="s">
        <v>23</v>
      </c>
      <c r="E6405" s="6">
        <f>IF(Sense_data[[#This Row],[a_1State]]=D6404,E6404,Sense_data[[#This Row],[SysTimeStamp]])</f>
        <v>42182.073252331938</v>
      </c>
      <c r="F6405" s="3" t="str">
        <f>Sense_data[[#This Row],[a_1State]]&amp;TEXT(Sense_data[[#This Row],[StateInstanceTimestamp]],"#.######")</f>
        <v>On42182.073252</v>
      </c>
      <c r="G6405" s="3">
        <f ca="1">IF(Sense_data[[#This Row],[a_1State]]="Off",RANDBETWEEN(off_min,off_max),RANDBETWEEN(on_min,on_max))/sr_div</f>
        <v>4.5</v>
      </c>
      <c r="H6405" s="3">
        <v>4.4000000000000004</v>
      </c>
      <c r="I6405" s="3">
        <f>IF(HOUR(Sense_data[[#This Row],[SysTimeStamp]])&lt;12,I6404+$B$14,I6404-$B$14)</f>
        <v>16.47870370370488</v>
      </c>
    </row>
    <row r="6406" spans="1:9" x14ac:dyDescent="0.2">
      <c r="A6406" t="s">
        <v>20</v>
      </c>
      <c r="B6406" t="s">
        <v>22</v>
      </c>
      <c r="C6406" s="6">
        <f t="shared" si="104"/>
        <v>42182.073946776545</v>
      </c>
      <c r="D6406" t="s">
        <v>23</v>
      </c>
      <c r="E6406" s="6">
        <f>IF(Sense_data[[#This Row],[a_1State]]=D6405,E6405,Sense_data[[#This Row],[SysTimeStamp]])</f>
        <v>42182.073252331938</v>
      </c>
      <c r="F6406" s="3" t="str">
        <f>Sense_data[[#This Row],[a_1State]]&amp;TEXT(Sense_data[[#This Row],[StateInstanceTimestamp]],"#.######")</f>
        <v>On42182.073252</v>
      </c>
      <c r="G6406" s="3">
        <f ca="1">IF(Sense_data[[#This Row],[a_1State]]="Off",RANDBETWEEN(off_min,off_max),RANDBETWEEN(on_min,on_max))/sr_div</f>
        <v>4.3</v>
      </c>
      <c r="H6406" s="3">
        <v>4.4000000000000004</v>
      </c>
      <c r="I6406" s="3">
        <f>IF(HOUR(Sense_data[[#This Row],[SysTimeStamp]])&lt;12,I6405+$B$14,I6405-$B$14)</f>
        <v>16.478935185186362</v>
      </c>
    </row>
    <row r="6407" spans="1:9" x14ac:dyDescent="0.2">
      <c r="A6407" t="s">
        <v>20</v>
      </c>
      <c r="B6407" t="s">
        <v>22</v>
      </c>
      <c r="C6407" s="6">
        <f t="shared" si="104"/>
        <v>42182.073958350622</v>
      </c>
      <c r="D6407" t="s">
        <v>23</v>
      </c>
      <c r="E6407" s="6">
        <f>IF(Sense_data[[#This Row],[a_1State]]=D6406,E6406,Sense_data[[#This Row],[SysTimeStamp]])</f>
        <v>42182.073252331938</v>
      </c>
      <c r="F6407" s="3" t="str">
        <f>Sense_data[[#This Row],[a_1State]]&amp;TEXT(Sense_data[[#This Row],[StateInstanceTimestamp]],"#.######")</f>
        <v>On42182.073252</v>
      </c>
      <c r="G6407" s="3">
        <f ca="1">IF(Sense_data[[#This Row],[a_1State]]="Off",RANDBETWEEN(off_min,off_max),RANDBETWEEN(on_min,on_max))/sr_div</f>
        <v>3.3</v>
      </c>
      <c r="H6407" s="3">
        <v>6</v>
      </c>
      <c r="I6407" s="3">
        <f>IF(HOUR(Sense_data[[#This Row],[SysTimeStamp]])&lt;12,I6406+$B$14,I6406-$B$14)</f>
        <v>16.479166666667844</v>
      </c>
    </row>
    <row r="6408" spans="1:9" x14ac:dyDescent="0.2">
      <c r="A6408" t="s">
        <v>20</v>
      </c>
      <c r="B6408" t="s">
        <v>22</v>
      </c>
      <c r="C6408" s="6">
        <f t="shared" si="104"/>
        <v>42182.073969924699</v>
      </c>
      <c r="D6408" t="s">
        <v>23</v>
      </c>
      <c r="E6408" s="6">
        <f>IF(Sense_data[[#This Row],[a_1State]]=D6407,E6407,Sense_data[[#This Row],[SysTimeStamp]])</f>
        <v>42182.073252331938</v>
      </c>
      <c r="F6408" s="3" t="str">
        <f>Sense_data[[#This Row],[a_1State]]&amp;TEXT(Sense_data[[#This Row],[StateInstanceTimestamp]],"#.######")</f>
        <v>On42182.073252</v>
      </c>
      <c r="G6408" s="3">
        <f ca="1">IF(Sense_data[[#This Row],[a_1State]]="Off",RANDBETWEEN(off_min,off_max),RANDBETWEEN(on_min,on_max))/sr_div</f>
        <v>4.2</v>
      </c>
      <c r="H6408" s="3">
        <v>3.8</v>
      </c>
      <c r="I6408" s="3">
        <f>IF(HOUR(Sense_data[[#This Row],[SysTimeStamp]])&lt;12,I6407+$B$14,I6407-$B$14)</f>
        <v>16.479398148149325</v>
      </c>
    </row>
    <row r="6409" spans="1:9" x14ac:dyDescent="0.2">
      <c r="A6409" t="s">
        <v>20</v>
      </c>
      <c r="B6409" t="s">
        <v>22</v>
      </c>
      <c r="C6409" s="6">
        <f t="shared" si="104"/>
        <v>42182.073981498776</v>
      </c>
      <c r="D6409" t="s">
        <v>23</v>
      </c>
      <c r="E6409" s="6">
        <f>IF(Sense_data[[#This Row],[a_1State]]=D6408,E6408,Sense_data[[#This Row],[SysTimeStamp]])</f>
        <v>42182.073252331938</v>
      </c>
      <c r="F6409" s="3" t="str">
        <f>Sense_data[[#This Row],[a_1State]]&amp;TEXT(Sense_data[[#This Row],[StateInstanceTimestamp]],"#.######")</f>
        <v>On42182.073252</v>
      </c>
      <c r="G6409" s="3">
        <f ca="1">IF(Sense_data[[#This Row],[a_1State]]="Off",RANDBETWEEN(off_min,off_max),RANDBETWEEN(on_min,on_max))/sr_div</f>
        <v>4.4000000000000004</v>
      </c>
      <c r="H6409" s="3">
        <v>4.0999999999999996</v>
      </c>
      <c r="I6409" s="3">
        <f>IF(HOUR(Sense_data[[#This Row],[SysTimeStamp]])&lt;12,I6408+$B$14,I6408-$B$14)</f>
        <v>16.479629629630807</v>
      </c>
    </row>
    <row r="6410" spans="1:9" x14ac:dyDescent="0.2">
      <c r="A6410" t="s">
        <v>20</v>
      </c>
      <c r="B6410" t="s">
        <v>22</v>
      </c>
      <c r="C6410" s="6">
        <f t="shared" si="104"/>
        <v>42182.073993072852</v>
      </c>
      <c r="D6410" t="s">
        <v>23</v>
      </c>
      <c r="E6410" s="6">
        <f>IF(Sense_data[[#This Row],[a_1State]]=D6409,E6409,Sense_data[[#This Row],[SysTimeStamp]])</f>
        <v>42182.073252331938</v>
      </c>
      <c r="F6410" s="3" t="str">
        <f>Sense_data[[#This Row],[a_1State]]&amp;TEXT(Sense_data[[#This Row],[StateInstanceTimestamp]],"#.######")</f>
        <v>On42182.073252</v>
      </c>
      <c r="G6410" s="3">
        <f ca="1">IF(Sense_data[[#This Row],[a_1State]]="Off",RANDBETWEEN(off_min,off_max),RANDBETWEEN(on_min,on_max))/sr_div</f>
        <v>3.7</v>
      </c>
      <c r="H6410" s="3">
        <v>4.5999999999999996</v>
      </c>
      <c r="I6410" s="3">
        <f>IF(HOUR(Sense_data[[#This Row],[SysTimeStamp]])&lt;12,I6409+$B$14,I6409-$B$14)</f>
        <v>16.479861111112289</v>
      </c>
    </row>
    <row r="6411" spans="1:9" x14ac:dyDescent="0.2">
      <c r="A6411" t="s">
        <v>20</v>
      </c>
      <c r="B6411" t="s">
        <v>22</v>
      </c>
      <c r="C6411" s="6">
        <f t="shared" si="104"/>
        <v>42182.074004646929</v>
      </c>
      <c r="D6411" t="s">
        <v>23</v>
      </c>
      <c r="E6411" s="6">
        <f>IF(Sense_data[[#This Row],[a_1State]]=D6410,E6410,Sense_data[[#This Row],[SysTimeStamp]])</f>
        <v>42182.073252331938</v>
      </c>
      <c r="F6411" s="3" t="str">
        <f>Sense_data[[#This Row],[a_1State]]&amp;TEXT(Sense_data[[#This Row],[StateInstanceTimestamp]],"#.######")</f>
        <v>On42182.073252</v>
      </c>
      <c r="G6411" s="3">
        <f ca="1">IF(Sense_data[[#This Row],[a_1State]]="Off",RANDBETWEEN(off_min,off_max),RANDBETWEEN(on_min,on_max))/sr_div</f>
        <v>5.2</v>
      </c>
      <c r="H6411" s="3">
        <v>4</v>
      </c>
      <c r="I6411" s="3">
        <f>IF(HOUR(Sense_data[[#This Row],[SysTimeStamp]])&lt;12,I6410+$B$14,I6410-$B$14)</f>
        <v>16.48009259259377</v>
      </c>
    </row>
    <row r="6412" spans="1:9" x14ac:dyDescent="0.2">
      <c r="A6412" t="s">
        <v>20</v>
      </c>
      <c r="B6412" t="s">
        <v>22</v>
      </c>
      <c r="C6412" s="6">
        <f t="shared" si="104"/>
        <v>42182.074016221006</v>
      </c>
      <c r="D6412" t="s">
        <v>23</v>
      </c>
      <c r="E6412" s="6">
        <f>IF(Sense_data[[#This Row],[a_1State]]=D6411,E6411,Sense_data[[#This Row],[SysTimeStamp]])</f>
        <v>42182.073252331938</v>
      </c>
      <c r="F6412" s="3" t="str">
        <f>Sense_data[[#This Row],[a_1State]]&amp;TEXT(Sense_data[[#This Row],[StateInstanceTimestamp]],"#.######")</f>
        <v>On42182.073252</v>
      </c>
      <c r="G6412" s="3">
        <f ca="1">IF(Sense_data[[#This Row],[a_1State]]="Off",RANDBETWEEN(off_min,off_max),RANDBETWEEN(on_min,on_max))/sr_div</f>
        <v>5.5</v>
      </c>
      <c r="H6412" s="3">
        <v>3.5</v>
      </c>
      <c r="I6412" s="3">
        <f>IF(HOUR(Sense_data[[#This Row],[SysTimeStamp]])&lt;12,I6411+$B$14,I6411-$B$14)</f>
        <v>16.480324074075252</v>
      </c>
    </row>
    <row r="6413" spans="1:9" x14ac:dyDescent="0.2">
      <c r="A6413" t="s">
        <v>20</v>
      </c>
      <c r="B6413" t="s">
        <v>22</v>
      </c>
      <c r="C6413" s="6">
        <f t="shared" si="104"/>
        <v>42182.074027795083</v>
      </c>
      <c r="D6413" t="s">
        <v>23</v>
      </c>
      <c r="E6413" s="6">
        <f>IF(Sense_data[[#This Row],[a_1State]]=D6412,E6412,Sense_data[[#This Row],[SysTimeStamp]])</f>
        <v>42182.073252331938</v>
      </c>
      <c r="F6413" s="3" t="str">
        <f>Sense_data[[#This Row],[a_1State]]&amp;TEXT(Sense_data[[#This Row],[StateInstanceTimestamp]],"#.######")</f>
        <v>On42182.073252</v>
      </c>
      <c r="G6413" s="3">
        <f ca="1">IF(Sense_data[[#This Row],[a_1State]]="Off",RANDBETWEEN(off_min,off_max),RANDBETWEEN(on_min,on_max))/sr_div</f>
        <v>3.5</v>
      </c>
      <c r="H6413" s="3">
        <v>4.5999999999999996</v>
      </c>
      <c r="I6413" s="3">
        <f>IF(HOUR(Sense_data[[#This Row],[SysTimeStamp]])&lt;12,I6412+$B$14,I6412-$B$14)</f>
        <v>16.480555555556734</v>
      </c>
    </row>
    <row r="6414" spans="1:9" x14ac:dyDescent="0.2">
      <c r="A6414" t="s">
        <v>20</v>
      </c>
      <c r="B6414" t="s">
        <v>22</v>
      </c>
      <c r="C6414" s="6">
        <f t="shared" si="104"/>
        <v>42182.074039369159</v>
      </c>
      <c r="D6414" t="s">
        <v>23</v>
      </c>
      <c r="E6414" s="6">
        <f>IF(Sense_data[[#This Row],[a_1State]]=D6413,E6413,Sense_data[[#This Row],[SysTimeStamp]])</f>
        <v>42182.073252331938</v>
      </c>
      <c r="F6414" s="3" t="str">
        <f>Sense_data[[#This Row],[a_1State]]&amp;TEXT(Sense_data[[#This Row],[StateInstanceTimestamp]],"#.######")</f>
        <v>On42182.073252</v>
      </c>
      <c r="G6414" s="3">
        <f ca="1">IF(Sense_data[[#This Row],[a_1State]]="Off",RANDBETWEEN(off_min,off_max),RANDBETWEEN(on_min,on_max))/sr_div</f>
        <v>3.7</v>
      </c>
      <c r="H6414" s="3">
        <v>4.5</v>
      </c>
      <c r="I6414" s="3">
        <f>IF(HOUR(Sense_data[[#This Row],[SysTimeStamp]])&lt;12,I6413+$B$14,I6413-$B$14)</f>
        <v>16.480787037038215</v>
      </c>
    </row>
    <row r="6415" spans="1:9" x14ac:dyDescent="0.2">
      <c r="A6415" t="s">
        <v>20</v>
      </c>
      <c r="B6415" t="s">
        <v>22</v>
      </c>
      <c r="C6415" s="6">
        <f t="shared" si="104"/>
        <v>42182.074050943236</v>
      </c>
      <c r="D6415" t="s">
        <v>23</v>
      </c>
      <c r="E6415" s="6">
        <f>IF(Sense_data[[#This Row],[a_1State]]=D6414,E6414,Sense_data[[#This Row],[SysTimeStamp]])</f>
        <v>42182.073252331938</v>
      </c>
      <c r="F6415" s="3" t="str">
        <f>Sense_data[[#This Row],[a_1State]]&amp;TEXT(Sense_data[[#This Row],[StateInstanceTimestamp]],"#.######")</f>
        <v>On42182.073252</v>
      </c>
      <c r="G6415" s="3">
        <f ca="1">IF(Sense_data[[#This Row],[a_1State]]="Off",RANDBETWEEN(off_min,off_max),RANDBETWEEN(on_min,on_max))/sr_div</f>
        <v>3.5</v>
      </c>
      <c r="H6415" s="3">
        <v>4</v>
      </c>
      <c r="I6415" s="3">
        <f>IF(HOUR(Sense_data[[#This Row],[SysTimeStamp]])&lt;12,I6414+$B$14,I6414-$B$14)</f>
        <v>16.481018518519697</v>
      </c>
    </row>
    <row r="6416" spans="1:9" x14ac:dyDescent="0.2">
      <c r="A6416" t="s">
        <v>20</v>
      </c>
      <c r="B6416" t="s">
        <v>22</v>
      </c>
      <c r="C6416" s="6">
        <f t="shared" si="104"/>
        <v>42182.074062517313</v>
      </c>
      <c r="D6416" t="s">
        <v>23</v>
      </c>
      <c r="E6416" s="6">
        <f>IF(Sense_data[[#This Row],[a_1State]]=D6415,E6415,Sense_data[[#This Row],[SysTimeStamp]])</f>
        <v>42182.073252331938</v>
      </c>
      <c r="F6416" s="3" t="str">
        <f>Sense_data[[#This Row],[a_1State]]&amp;TEXT(Sense_data[[#This Row],[StateInstanceTimestamp]],"#.######")</f>
        <v>On42182.073252</v>
      </c>
      <c r="G6416" s="3">
        <f ca="1">IF(Sense_data[[#This Row],[a_1State]]="Off",RANDBETWEEN(off_min,off_max),RANDBETWEEN(on_min,on_max))/sr_div</f>
        <v>5.3</v>
      </c>
      <c r="H6416" s="3">
        <v>5.4</v>
      </c>
      <c r="I6416" s="3">
        <f>IF(HOUR(Sense_data[[#This Row],[SysTimeStamp]])&lt;12,I6415+$B$14,I6415-$B$14)</f>
        <v>16.481250000001179</v>
      </c>
    </row>
    <row r="6417" spans="1:9" x14ac:dyDescent="0.2">
      <c r="A6417" t="s">
        <v>20</v>
      </c>
      <c r="B6417" t="s">
        <v>22</v>
      </c>
      <c r="C6417" s="6">
        <f t="shared" si="104"/>
        <v>42182.07407409139</v>
      </c>
      <c r="D6417" t="s">
        <v>23</v>
      </c>
      <c r="E6417" s="6">
        <f>IF(Sense_data[[#This Row],[a_1State]]=D6416,E6416,Sense_data[[#This Row],[SysTimeStamp]])</f>
        <v>42182.073252331938</v>
      </c>
      <c r="F6417" s="3" t="str">
        <f>Sense_data[[#This Row],[a_1State]]&amp;TEXT(Sense_data[[#This Row],[StateInstanceTimestamp]],"#.######")</f>
        <v>On42182.073252</v>
      </c>
      <c r="G6417" s="3">
        <f ca="1">IF(Sense_data[[#This Row],[a_1State]]="Off",RANDBETWEEN(off_min,off_max),RANDBETWEEN(on_min,on_max))/sr_div</f>
        <v>4.0999999999999996</v>
      </c>
      <c r="H6417" s="3">
        <v>3.7</v>
      </c>
      <c r="I6417" s="3">
        <f>IF(HOUR(Sense_data[[#This Row],[SysTimeStamp]])&lt;12,I6416+$B$14,I6416-$B$14)</f>
        <v>16.48148148148266</v>
      </c>
    </row>
    <row r="6418" spans="1:9" x14ac:dyDescent="0.2">
      <c r="A6418" t="s">
        <v>20</v>
      </c>
      <c r="B6418" t="s">
        <v>22</v>
      </c>
      <c r="C6418" s="6">
        <f t="shared" si="104"/>
        <v>42182.074085665467</v>
      </c>
      <c r="D6418" t="s">
        <v>23</v>
      </c>
      <c r="E6418" s="6">
        <f>IF(Sense_data[[#This Row],[a_1State]]=D6417,E6417,Sense_data[[#This Row],[SysTimeStamp]])</f>
        <v>42182.073252331938</v>
      </c>
      <c r="F6418" s="3" t="str">
        <f>Sense_data[[#This Row],[a_1State]]&amp;TEXT(Sense_data[[#This Row],[StateInstanceTimestamp]],"#.######")</f>
        <v>On42182.073252</v>
      </c>
      <c r="G6418" s="3">
        <f ca="1">IF(Sense_data[[#This Row],[a_1State]]="Off",RANDBETWEEN(off_min,off_max),RANDBETWEEN(on_min,on_max))/sr_div</f>
        <v>5.4</v>
      </c>
      <c r="H6418" s="3">
        <v>5</v>
      </c>
      <c r="I6418" s="3">
        <f>IF(HOUR(Sense_data[[#This Row],[SysTimeStamp]])&lt;12,I6417+$B$14,I6417-$B$14)</f>
        <v>16.481712962964142</v>
      </c>
    </row>
    <row r="6419" spans="1:9" x14ac:dyDescent="0.2">
      <c r="A6419" t="s">
        <v>20</v>
      </c>
      <c r="B6419" t="s">
        <v>22</v>
      </c>
      <c r="C6419" s="6">
        <f t="shared" si="104"/>
        <v>42182.074097239543</v>
      </c>
      <c r="D6419" t="s">
        <v>23</v>
      </c>
      <c r="E6419" s="6">
        <f>IF(Sense_data[[#This Row],[a_1State]]=D6418,E6418,Sense_data[[#This Row],[SysTimeStamp]])</f>
        <v>42182.073252331938</v>
      </c>
      <c r="F6419" s="3" t="str">
        <f>Sense_data[[#This Row],[a_1State]]&amp;TEXT(Sense_data[[#This Row],[StateInstanceTimestamp]],"#.######")</f>
        <v>On42182.073252</v>
      </c>
      <c r="G6419" s="3">
        <f ca="1">IF(Sense_data[[#This Row],[a_1State]]="Off",RANDBETWEEN(off_min,off_max),RANDBETWEEN(on_min,on_max))/sr_div</f>
        <v>5.8</v>
      </c>
      <c r="H6419" s="3">
        <v>4.4000000000000004</v>
      </c>
      <c r="I6419" s="3">
        <f>IF(HOUR(Sense_data[[#This Row],[SysTimeStamp]])&lt;12,I6418+$B$14,I6418-$B$14)</f>
        <v>16.481944444445624</v>
      </c>
    </row>
    <row r="6420" spans="1:9" x14ac:dyDescent="0.2">
      <c r="A6420" t="s">
        <v>20</v>
      </c>
      <c r="B6420" t="s">
        <v>22</v>
      </c>
      <c r="C6420" s="6">
        <f t="shared" si="104"/>
        <v>42182.07410881362</v>
      </c>
      <c r="D6420" t="s">
        <v>23</v>
      </c>
      <c r="E6420" s="6">
        <f>IF(Sense_data[[#This Row],[a_1State]]=D6419,E6419,Sense_data[[#This Row],[SysTimeStamp]])</f>
        <v>42182.073252331938</v>
      </c>
      <c r="F6420" s="3" t="str">
        <f>Sense_data[[#This Row],[a_1State]]&amp;TEXT(Sense_data[[#This Row],[StateInstanceTimestamp]],"#.######")</f>
        <v>On42182.073252</v>
      </c>
      <c r="G6420" s="3">
        <f ca="1">IF(Sense_data[[#This Row],[a_1State]]="Off",RANDBETWEEN(off_min,off_max),RANDBETWEEN(on_min,on_max))/sr_div</f>
        <v>3.6</v>
      </c>
      <c r="H6420" s="3">
        <v>5.6</v>
      </c>
      <c r="I6420" s="3">
        <f>IF(HOUR(Sense_data[[#This Row],[SysTimeStamp]])&lt;12,I6419+$B$14,I6419-$B$14)</f>
        <v>16.482175925927105</v>
      </c>
    </row>
    <row r="6421" spans="1:9" x14ac:dyDescent="0.2">
      <c r="A6421" t="s">
        <v>20</v>
      </c>
      <c r="B6421" t="s">
        <v>22</v>
      </c>
      <c r="C6421" s="6">
        <f t="shared" si="104"/>
        <v>42182.074120387697</v>
      </c>
      <c r="D6421" t="s">
        <v>23</v>
      </c>
      <c r="E6421" s="6">
        <f>IF(Sense_data[[#This Row],[a_1State]]=D6420,E6420,Sense_data[[#This Row],[SysTimeStamp]])</f>
        <v>42182.073252331938</v>
      </c>
      <c r="F6421" s="3" t="str">
        <f>Sense_data[[#This Row],[a_1State]]&amp;TEXT(Sense_data[[#This Row],[StateInstanceTimestamp]],"#.######")</f>
        <v>On42182.073252</v>
      </c>
      <c r="G6421" s="3">
        <f ca="1">IF(Sense_data[[#This Row],[a_1State]]="Off",RANDBETWEEN(off_min,off_max),RANDBETWEEN(on_min,on_max))/sr_div</f>
        <v>4.2</v>
      </c>
      <c r="H6421" s="3">
        <v>4.4000000000000004</v>
      </c>
      <c r="I6421" s="3">
        <f>IF(HOUR(Sense_data[[#This Row],[SysTimeStamp]])&lt;12,I6420+$B$14,I6420-$B$14)</f>
        <v>16.482407407408587</v>
      </c>
    </row>
    <row r="6422" spans="1:9" x14ac:dyDescent="0.2">
      <c r="A6422" t="s">
        <v>20</v>
      </c>
      <c r="B6422" t="s">
        <v>22</v>
      </c>
      <c r="C6422" s="6">
        <f t="shared" si="104"/>
        <v>42182.074131961774</v>
      </c>
      <c r="D6422" t="s">
        <v>23</v>
      </c>
      <c r="E6422" s="6">
        <f>IF(Sense_data[[#This Row],[a_1State]]=D6421,E6421,Sense_data[[#This Row],[SysTimeStamp]])</f>
        <v>42182.073252331938</v>
      </c>
      <c r="F6422" s="3" t="str">
        <f>Sense_data[[#This Row],[a_1State]]&amp;TEXT(Sense_data[[#This Row],[StateInstanceTimestamp]],"#.######")</f>
        <v>On42182.073252</v>
      </c>
      <c r="G6422" s="3">
        <f ca="1">IF(Sense_data[[#This Row],[a_1State]]="Off",RANDBETWEEN(off_min,off_max),RANDBETWEEN(on_min,on_max))/sr_div</f>
        <v>4.9000000000000004</v>
      </c>
      <c r="H6422" s="3">
        <v>4.7</v>
      </c>
      <c r="I6422" s="3">
        <f>IF(HOUR(Sense_data[[#This Row],[SysTimeStamp]])&lt;12,I6421+$B$14,I6421-$B$14)</f>
        <v>16.482638888890069</v>
      </c>
    </row>
    <row r="6423" spans="1:9" x14ac:dyDescent="0.2">
      <c r="A6423" t="s">
        <v>20</v>
      </c>
      <c r="B6423" t="s">
        <v>22</v>
      </c>
      <c r="C6423" s="6">
        <f t="shared" si="104"/>
        <v>42182.07414353585</v>
      </c>
      <c r="D6423" t="s">
        <v>23</v>
      </c>
      <c r="E6423" s="6">
        <f>IF(Sense_data[[#This Row],[a_1State]]=D6422,E6422,Sense_data[[#This Row],[SysTimeStamp]])</f>
        <v>42182.073252331938</v>
      </c>
      <c r="F6423" s="3" t="str">
        <f>Sense_data[[#This Row],[a_1State]]&amp;TEXT(Sense_data[[#This Row],[StateInstanceTimestamp]],"#.######")</f>
        <v>On42182.073252</v>
      </c>
      <c r="G6423" s="3">
        <f ca="1">IF(Sense_data[[#This Row],[a_1State]]="Off",RANDBETWEEN(off_min,off_max),RANDBETWEEN(on_min,on_max))/sr_div</f>
        <v>3.1</v>
      </c>
      <c r="H6423" s="3">
        <v>3.9</v>
      </c>
      <c r="I6423" s="3">
        <f>IF(HOUR(Sense_data[[#This Row],[SysTimeStamp]])&lt;12,I6422+$B$14,I6422-$B$14)</f>
        <v>16.48287037037155</v>
      </c>
    </row>
    <row r="6424" spans="1:9" x14ac:dyDescent="0.2">
      <c r="A6424" t="s">
        <v>20</v>
      </c>
      <c r="B6424" t="s">
        <v>22</v>
      </c>
      <c r="C6424" s="6">
        <f t="shared" si="104"/>
        <v>42182.074155109927</v>
      </c>
      <c r="D6424" t="s">
        <v>23</v>
      </c>
      <c r="E6424" s="6">
        <f>IF(Sense_data[[#This Row],[a_1State]]=D6423,E6423,Sense_data[[#This Row],[SysTimeStamp]])</f>
        <v>42182.073252331938</v>
      </c>
      <c r="F6424" s="3" t="str">
        <f>Sense_data[[#This Row],[a_1State]]&amp;TEXT(Sense_data[[#This Row],[StateInstanceTimestamp]],"#.######")</f>
        <v>On42182.073252</v>
      </c>
      <c r="G6424" s="3">
        <f ca="1">IF(Sense_data[[#This Row],[a_1State]]="Off",RANDBETWEEN(off_min,off_max),RANDBETWEEN(on_min,on_max))/sr_div</f>
        <v>5.5</v>
      </c>
      <c r="H6424" s="3">
        <v>3.7</v>
      </c>
      <c r="I6424" s="3">
        <f>IF(HOUR(Sense_data[[#This Row],[SysTimeStamp]])&lt;12,I6423+$B$14,I6423-$B$14)</f>
        <v>16.483101851853032</v>
      </c>
    </row>
    <row r="6425" spans="1:9" x14ac:dyDescent="0.2">
      <c r="A6425" t="s">
        <v>20</v>
      </c>
      <c r="B6425" t="s">
        <v>22</v>
      </c>
      <c r="C6425" s="6">
        <f t="shared" si="104"/>
        <v>42182.074166684004</v>
      </c>
      <c r="D6425" t="s">
        <v>23</v>
      </c>
      <c r="E6425" s="6">
        <f>IF(Sense_data[[#This Row],[a_1State]]=D6424,E6424,Sense_data[[#This Row],[SysTimeStamp]])</f>
        <v>42182.073252331938</v>
      </c>
      <c r="F6425" s="3" t="str">
        <f>Sense_data[[#This Row],[a_1State]]&amp;TEXT(Sense_data[[#This Row],[StateInstanceTimestamp]],"#.######")</f>
        <v>On42182.073252</v>
      </c>
      <c r="G6425" s="3">
        <f ca="1">IF(Sense_data[[#This Row],[a_1State]]="Off",RANDBETWEEN(off_min,off_max),RANDBETWEEN(on_min,on_max))/sr_div</f>
        <v>3.5</v>
      </c>
      <c r="H6425" s="3">
        <v>3.9</v>
      </c>
      <c r="I6425" s="3">
        <f>IF(HOUR(Sense_data[[#This Row],[SysTimeStamp]])&lt;12,I6424+$B$14,I6424-$B$14)</f>
        <v>16.483333333334514</v>
      </c>
    </row>
    <row r="6426" spans="1:9" x14ac:dyDescent="0.2">
      <c r="A6426" t="s">
        <v>20</v>
      </c>
      <c r="B6426" t="s">
        <v>22</v>
      </c>
      <c r="C6426" s="6">
        <f t="shared" si="104"/>
        <v>42182.074178258081</v>
      </c>
      <c r="D6426" t="s">
        <v>23</v>
      </c>
      <c r="E6426" s="6">
        <f>IF(Sense_data[[#This Row],[a_1State]]=D6425,E6425,Sense_data[[#This Row],[SysTimeStamp]])</f>
        <v>42182.073252331938</v>
      </c>
      <c r="F6426" s="3" t="str">
        <f>Sense_data[[#This Row],[a_1State]]&amp;TEXT(Sense_data[[#This Row],[StateInstanceTimestamp]],"#.######")</f>
        <v>On42182.073252</v>
      </c>
      <c r="G6426" s="3">
        <f ca="1">IF(Sense_data[[#This Row],[a_1State]]="Off",RANDBETWEEN(off_min,off_max),RANDBETWEEN(on_min,on_max))/sr_div</f>
        <v>4.7</v>
      </c>
      <c r="H6426" s="3">
        <v>4.5999999999999996</v>
      </c>
      <c r="I6426" s="3">
        <f>IF(HOUR(Sense_data[[#This Row],[SysTimeStamp]])&lt;12,I6425+$B$14,I6425-$B$14)</f>
        <v>16.483564814815995</v>
      </c>
    </row>
    <row r="6427" spans="1:9" x14ac:dyDescent="0.2">
      <c r="A6427" t="s">
        <v>20</v>
      </c>
      <c r="B6427" t="s">
        <v>22</v>
      </c>
      <c r="C6427" s="6">
        <f t="shared" si="104"/>
        <v>42182.074189832158</v>
      </c>
      <c r="D6427" t="s">
        <v>23</v>
      </c>
      <c r="E6427" s="6">
        <f>IF(Sense_data[[#This Row],[a_1State]]=D6426,E6426,Sense_data[[#This Row],[SysTimeStamp]])</f>
        <v>42182.073252331938</v>
      </c>
      <c r="F6427" s="3" t="str">
        <f>Sense_data[[#This Row],[a_1State]]&amp;TEXT(Sense_data[[#This Row],[StateInstanceTimestamp]],"#.######")</f>
        <v>On42182.073252</v>
      </c>
      <c r="G6427" s="3">
        <f ca="1">IF(Sense_data[[#This Row],[a_1State]]="Off",RANDBETWEEN(off_min,off_max),RANDBETWEEN(on_min,on_max))/sr_div</f>
        <v>3</v>
      </c>
      <c r="H6427" s="3">
        <v>5.9</v>
      </c>
      <c r="I6427" s="3">
        <f>IF(HOUR(Sense_data[[#This Row],[SysTimeStamp]])&lt;12,I6426+$B$14,I6426-$B$14)</f>
        <v>16.483796296297477</v>
      </c>
    </row>
    <row r="6428" spans="1:9" x14ac:dyDescent="0.2">
      <c r="A6428" t="s">
        <v>20</v>
      </c>
      <c r="B6428" t="s">
        <v>22</v>
      </c>
      <c r="C6428" s="6">
        <f t="shared" si="104"/>
        <v>42182.074201406234</v>
      </c>
      <c r="D6428" t="s">
        <v>23</v>
      </c>
      <c r="E6428" s="6">
        <f>IF(Sense_data[[#This Row],[a_1State]]=D6427,E6427,Sense_data[[#This Row],[SysTimeStamp]])</f>
        <v>42182.073252331938</v>
      </c>
      <c r="F6428" s="3" t="str">
        <f>Sense_data[[#This Row],[a_1State]]&amp;TEXT(Sense_data[[#This Row],[StateInstanceTimestamp]],"#.######")</f>
        <v>On42182.073252</v>
      </c>
      <c r="G6428" s="3">
        <f ca="1">IF(Sense_data[[#This Row],[a_1State]]="Off",RANDBETWEEN(off_min,off_max),RANDBETWEEN(on_min,on_max))/sr_div</f>
        <v>5.3</v>
      </c>
      <c r="H6428" s="3">
        <v>3.5</v>
      </c>
      <c r="I6428" s="3">
        <f>IF(HOUR(Sense_data[[#This Row],[SysTimeStamp]])&lt;12,I6427+$B$14,I6427-$B$14)</f>
        <v>16.484027777778959</v>
      </c>
    </row>
    <row r="6429" spans="1:9" x14ac:dyDescent="0.2">
      <c r="A6429" t="s">
        <v>20</v>
      </c>
      <c r="B6429" t="s">
        <v>22</v>
      </c>
      <c r="C6429" s="6">
        <f t="shared" si="104"/>
        <v>42182.074212980311</v>
      </c>
      <c r="D6429" t="s">
        <v>23</v>
      </c>
      <c r="E6429" s="6">
        <f>IF(Sense_data[[#This Row],[a_1State]]=D6428,E6428,Sense_data[[#This Row],[SysTimeStamp]])</f>
        <v>42182.073252331938</v>
      </c>
      <c r="F6429" s="3" t="str">
        <f>Sense_data[[#This Row],[a_1State]]&amp;TEXT(Sense_data[[#This Row],[StateInstanceTimestamp]],"#.######")</f>
        <v>On42182.073252</v>
      </c>
      <c r="G6429" s="3">
        <f ca="1">IF(Sense_data[[#This Row],[a_1State]]="Off",RANDBETWEEN(off_min,off_max),RANDBETWEEN(on_min,on_max))/sr_div</f>
        <v>5.0999999999999996</v>
      </c>
      <c r="H6429" s="3">
        <v>5</v>
      </c>
      <c r="I6429" s="3">
        <f>IF(HOUR(Sense_data[[#This Row],[SysTimeStamp]])&lt;12,I6428+$B$14,I6428-$B$14)</f>
        <v>16.48425925926044</v>
      </c>
    </row>
    <row r="6430" spans="1:9" x14ac:dyDescent="0.2">
      <c r="A6430" t="s">
        <v>20</v>
      </c>
      <c r="B6430" t="s">
        <v>22</v>
      </c>
      <c r="C6430" s="6">
        <f t="shared" si="104"/>
        <v>42182.074224554388</v>
      </c>
      <c r="D6430" t="s">
        <v>23</v>
      </c>
      <c r="E6430" s="6">
        <f>IF(Sense_data[[#This Row],[a_1State]]=D6429,E6429,Sense_data[[#This Row],[SysTimeStamp]])</f>
        <v>42182.073252331938</v>
      </c>
      <c r="F6430" s="3" t="str">
        <f>Sense_data[[#This Row],[a_1State]]&amp;TEXT(Sense_data[[#This Row],[StateInstanceTimestamp]],"#.######")</f>
        <v>On42182.073252</v>
      </c>
      <c r="G6430" s="3">
        <f ca="1">IF(Sense_data[[#This Row],[a_1State]]="Off",RANDBETWEEN(off_min,off_max),RANDBETWEEN(on_min,on_max))/sr_div</f>
        <v>3</v>
      </c>
      <c r="H6430" s="3">
        <v>3.3</v>
      </c>
      <c r="I6430" s="3">
        <f>IF(HOUR(Sense_data[[#This Row],[SysTimeStamp]])&lt;12,I6429+$B$14,I6429-$B$14)</f>
        <v>16.484490740741922</v>
      </c>
    </row>
    <row r="6431" spans="1:9" x14ac:dyDescent="0.2">
      <c r="A6431" t="s">
        <v>20</v>
      </c>
      <c r="B6431" t="s">
        <v>22</v>
      </c>
      <c r="C6431" s="6">
        <f t="shared" si="104"/>
        <v>42182.074236128465</v>
      </c>
      <c r="D6431" t="s">
        <v>23</v>
      </c>
      <c r="E6431" s="6">
        <f>IF(Sense_data[[#This Row],[a_1State]]=D6430,E6430,Sense_data[[#This Row],[SysTimeStamp]])</f>
        <v>42182.073252331938</v>
      </c>
      <c r="F6431" s="3" t="str">
        <f>Sense_data[[#This Row],[a_1State]]&amp;TEXT(Sense_data[[#This Row],[StateInstanceTimestamp]],"#.######")</f>
        <v>On42182.073252</v>
      </c>
      <c r="G6431" s="3">
        <f ca="1">IF(Sense_data[[#This Row],[a_1State]]="Off",RANDBETWEEN(off_min,off_max),RANDBETWEEN(on_min,on_max))/sr_div</f>
        <v>4.5</v>
      </c>
      <c r="H6431" s="3">
        <v>4.9000000000000004</v>
      </c>
      <c r="I6431" s="3">
        <f>IF(HOUR(Sense_data[[#This Row],[SysTimeStamp]])&lt;12,I6430+$B$14,I6430-$B$14)</f>
        <v>16.484722222223404</v>
      </c>
    </row>
    <row r="6432" spans="1:9" x14ac:dyDescent="0.2">
      <c r="A6432" t="s">
        <v>20</v>
      </c>
      <c r="B6432" t="s">
        <v>22</v>
      </c>
      <c r="C6432" s="6">
        <f t="shared" si="104"/>
        <v>42182.074247702541</v>
      </c>
      <c r="D6432" t="s">
        <v>23</v>
      </c>
      <c r="E6432" s="6">
        <f>IF(Sense_data[[#This Row],[a_1State]]=D6431,E6431,Sense_data[[#This Row],[SysTimeStamp]])</f>
        <v>42182.073252331938</v>
      </c>
      <c r="F6432" s="3" t="str">
        <f>Sense_data[[#This Row],[a_1State]]&amp;TEXT(Sense_data[[#This Row],[StateInstanceTimestamp]],"#.######")</f>
        <v>On42182.073252</v>
      </c>
      <c r="G6432" s="3">
        <f ca="1">IF(Sense_data[[#This Row],[a_1State]]="Off",RANDBETWEEN(off_min,off_max),RANDBETWEEN(on_min,on_max))/sr_div</f>
        <v>4.8</v>
      </c>
      <c r="H6432" s="3">
        <v>3.2</v>
      </c>
      <c r="I6432" s="3">
        <f>IF(HOUR(Sense_data[[#This Row],[SysTimeStamp]])&lt;12,I6431+$B$14,I6431-$B$14)</f>
        <v>16.484953703704885</v>
      </c>
    </row>
    <row r="6433" spans="1:9" x14ac:dyDescent="0.2">
      <c r="A6433" t="s">
        <v>20</v>
      </c>
      <c r="B6433" t="s">
        <v>22</v>
      </c>
      <c r="C6433" s="6">
        <f t="shared" si="104"/>
        <v>42182.074259276618</v>
      </c>
      <c r="D6433" t="s">
        <v>23</v>
      </c>
      <c r="E6433" s="6">
        <f>IF(Sense_data[[#This Row],[a_1State]]=D6432,E6432,Sense_data[[#This Row],[SysTimeStamp]])</f>
        <v>42182.073252331938</v>
      </c>
      <c r="F6433" s="3" t="str">
        <f>Sense_data[[#This Row],[a_1State]]&amp;TEXT(Sense_data[[#This Row],[StateInstanceTimestamp]],"#.######")</f>
        <v>On42182.073252</v>
      </c>
      <c r="G6433" s="3">
        <f ca="1">IF(Sense_data[[#This Row],[a_1State]]="Off",RANDBETWEEN(off_min,off_max),RANDBETWEEN(on_min,on_max))/sr_div</f>
        <v>6</v>
      </c>
      <c r="H6433" s="3">
        <v>4.4000000000000004</v>
      </c>
      <c r="I6433" s="3">
        <f>IF(HOUR(Sense_data[[#This Row],[SysTimeStamp]])&lt;12,I6432+$B$14,I6432-$B$14)</f>
        <v>16.485185185186367</v>
      </c>
    </row>
    <row r="6434" spans="1:9" x14ac:dyDescent="0.2">
      <c r="A6434" t="s">
        <v>20</v>
      </c>
      <c r="B6434" t="s">
        <v>22</v>
      </c>
      <c r="C6434" s="6">
        <f t="shared" si="104"/>
        <v>42182.074270850695</v>
      </c>
      <c r="D6434" t="s">
        <v>23</v>
      </c>
      <c r="E6434" s="6">
        <f>IF(Sense_data[[#This Row],[a_1State]]=D6433,E6433,Sense_data[[#This Row],[SysTimeStamp]])</f>
        <v>42182.073252331938</v>
      </c>
      <c r="F6434" s="3" t="str">
        <f>Sense_data[[#This Row],[a_1State]]&amp;TEXT(Sense_data[[#This Row],[StateInstanceTimestamp]],"#.######")</f>
        <v>On42182.073252</v>
      </c>
      <c r="G6434" s="3">
        <f ca="1">IF(Sense_data[[#This Row],[a_1State]]="Off",RANDBETWEEN(off_min,off_max),RANDBETWEEN(on_min,on_max))/sr_div</f>
        <v>4.5999999999999996</v>
      </c>
      <c r="H6434" s="3">
        <v>4</v>
      </c>
      <c r="I6434" s="3">
        <f>IF(HOUR(Sense_data[[#This Row],[SysTimeStamp]])&lt;12,I6433+$B$14,I6433-$B$14)</f>
        <v>16.485416666667849</v>
      </c>
    </row>
    <row r="6435" spans="1:9" x14ac:dyDescent="0.2">
      <c r="A6435" t="s">
        <v>20</v>
      </c>
      <c r="B6435" t="s">
        <v>22</v>
      </c>
      <c r="C6435" s="6">
        <f t="shared" si="104"/>
        <v>42182.074282424772</v>
      </c>
      <c r="D6435" t="s">
        <v>23</v>
      </c>
      <c r="E6435" s="6">
        <f>IF(Sense_data[[#This Row],[a_1State]]=D6434,E6434,Sense_data[[#This Row],[SysTimeStamp]])</f>
        <v>42182.073252331938</v>
      </c>
      <c r="F6435" s="3" t="str">
        <f>Sense_data[[#This Row],[a_1State]]&amp;TEXT(Sense_data[[#This Row],[StateInstanceTimestamp]],"#.######")</f>
        <v>On42182.073252</v>
      </c>
      <c r="G6435" s="3">
        <f ca="1">IF(Sense_data[[#This Row],[a_1State]]="Off",RANDBETWEEN(off_min,off_max),RANDBETWEEN(on_min,on_max))/sr_div</f>
        <v>4.8</v>
      </c>
      <c r="H6435" s="3">
        <v>4.4000000000000004</v>
      </c>
      <c r="I6435" s="3">
        <f>IF(HOUR(Sense_data[[#This Row],[SysTimeStamp]])&lt;12,I6434+$B$14,I6434-$B$14)</f>
        <v>16.48564814814933</v>
      </c>
    </row>
    <row r="6436" spans="1:9" x14ac:dyDescent="0.2">
      <c r="A6436" t="s">
        <v>20</v>
      </c>
      <c r="B6436" t="s">
        <v>22</v>
      </c>
      <c r="C6436" s="6">
        <f t="shared" si="104"/>
        <v>42182.074293998849</v>
      </c>
      <c r="D6436" t="s">
        <v>23</v>
      </c>
      <c r="E6436" s="6">
        <f>IF(Sense_data[[#This Row],[a_1State]]=D6435,E6435,Sense_data[[#This Row],[SysTimeStamp]])</f>
        <v>42182.073252331938</v>
      </c>
      <c r="F6436" s="3" t="str">
        <f>Sense_data[[#This Row],[a_1State]]&amp;TEXT(Sense_data[[#This Row],[StateInstanceTimestamp]],"#.######")</f>
        <v>On42182.073252</v>
      </c>
      <c r="G6436" s="3">
        <f ca="1">IF(Sense_data[[#This Row],[a_1State]]="Off",RANDBETWEEN(off_min,off_max),RANDBETWEEN(on_min,on_max))/sr_div</f>
        <v>5.2</v>
      </c>
      <c r="H6436" s="3">
        <v>5.6</v>
      </c>
      <c r="I6436" s="3">
        <f>IF(HOUR(Sense_data[[#This Row],[SysTimeStamp]])&lt;12,I6435+$B$14,I6435-$B$14)</f>
        <v>16.485879629630812</v>
      </c>
    </row>
    <row r="6437" spans="1:9" x14ac:dyDescent="0.2">
      <c r="A6437" t="s">
        <v>20</v>
      </c>
      <c r="B6437" t="s">
        <v>22</v>
      </c>
      <c r="C6437" s="6">
        <f t="shared" si="104"/>
        <v>42182.074305572925</v>
      </c>
      <c r="D6437" t="s">
        <v>23</v>
      </c>
      <c r="E6437" s="6">
        <f>IF(Sense_data[[#This Row],[a_1State]]=D6436,E6436,Sense_data[[#This Row],[SysTimeStamp]])</f>
        <v>42182.073252331938</v>
      </c>
      <c r="F6437" s="3" t="str">
        <f>Sense_data[[#This Row],[a_1State]]&amp;TEXT(Sense_data[[#This Row],[StateInstanceTimestamp]],"#.######")</f>
        <v>On42182.073252</v>
      </c>
      <c r="G6437" s="3">
        <f ca="1">IF(Sense_data[[#This Row],[a_1State]]="Off",RANDBETWEEN(off_min,off_max),RANDBETWEEN(on_min,on_max))/sr_div</f>
        <v>5.4</v>
      </c>
      <c r="H6437" s="3">
        <v>4.5999999999999996</v>
      </c>
      <c r="I6437" s="3">
        <f>IF(HOUR(Sense_data[[#This Row],[SysTimeStamp]])&lt;12,I6436+$B$14,I6436-$B$14)</f>
        <v>16.486111111112294</v>
      </c>
    </row>
    <row r="6438" spans="1:9" x14ac:dyDescent="0.2">
      <c r="A6438" t="s">
        <v>20</v>
      </c>
      <c r="B6438" t="s">
        <v>22</v>
      </c>
      <c r="C6438" s="6">
        <f t="shared" si="104"/>
        <v>42182.074317147002</v>
      </c>
      <c r="D6438" t="s">
        <v>23</v>
      </c>
      <c r="E6438" s="6">
        <f>IF(Sense_data[[#This Row],[a_1State]]=D6437,E6437,Sense_data[[#This Row],[SysTimeStamp]])</f>
        <v>42182.073252331938</v>
      </c>
      <c r="F6438" s="3" t="str">
        <f>Sense_data[[#This Row],[a_1State]]&amp;TEXT(Sense_data[[#This Row],[StateInstanceTimestamp]],"#.######")</f>
        <v>On42182.073252</v>
      </c>
      <c r="G6438" s="3">
        <f ca="1">IF(Sense_data[[#This Row],[a_1State]]="Off",RANDBETWEEN(off_min,off_max),RANDBETWEEN(on_min,on_max))/sr_div</f>
        <v>3.2</v>
      </c>
      <c r="H6438" s="3">
        <v>5.0999999999999996</v>
      </c>
      <c r="I6438" s="3">
        <f>IF(HOUR(Sense_data[[#This Row],[SysTimeStamp]])&lt;12,I6437+$B$14,I6437-$B$14)</f>
        <v>16.486342592593775</v>
      </c>
    </row>
    <row r="6439" spans="1:9" x14ac:dyDescent="0.2">
      <c r="A6439" t="s">
        <v>20</v>
      </c>
      <c r="B6439" t="s">
        <v>22</v>
      </c>
      <c r="C6439" s="6">
        <f t="shared" si="104"/>
        <v>42182.074328721079</v>
      </c>
      <c r="D6439" t="s">
        <v>23</v>
      </c>
      <c r="E6439" s="6">
        <f>IF(Sense_data[[#This Row],[a_1State]]=D6438,E6438,Sense_data[[#This Row],[SysTimeStamp]])</f>
        <v>42182.073252331938</v>
      </c>
      <c r="F6439" s="3" t="str">
        <f>Sense_data[[#This Row],[a_1State]]&amp;TEXT(Sense_data[[#This Row],[StateInstanceTimestamp]],"#.######")</f>
        <v>On42182.073252</v>
      </c>
      <c r="G6439" s="3">
        <f ca="1">IF(Sense_data[[#This Row],[a_1State]]="Off",RANDBETWEEN(off_min,off_max),RANDBETWEEN(on_min,on_max))/sr_div</f>
        <v>3.4</v>
      </c>
      <c r="H6439" s="3">
        <v>4.3</v>
      </c>
      <c r="I6439" s="3">
        <f>IF(HOUR(Sense_data[[#This Row],[SysTimeStamp]])&lt;12,I6438+$B$14,I6438-$B$14)</f>
        <v>16.486574074075257</v>
      </c>
    </row>
    <row r="6440" spans="1:9" x14ac:dyDescent="0.2">
      <c r="A6440" t="s">
        <v>20</v>
      </c>
      <c r="B6440" t="s">
        <v>22</v>
      </c>
      <c r="C6440" s="6">
        <f t="shared" si="104"/>
        <v>42182.074340295156</v>
      </c>
      <c r="D6440" t="s">
        <v>23</v>
      </c>
      <c r="E6440" s="6">
        <f>IF(Sense_data[[#This Row],[a_1State]]=D6439,E6439,Sense_data[[#This Row],[SysTimeStamp]])</f>
        <v>42182.073252331938</v>
      </c>
      <c r="F6440" s="3" t="str">
        <f>Sense_data[[#This Row],[a_1State]]&amp;TEXT(Sense_data[[#This Row],[StateInstanceTimestamp]],"#.######")</f>
        <v>On42182.073252</v>
      </c>
      <c r="G6440" s="3">
        <f ca="1">IF(Sense_data[[#This Row],[a_1State]]="Off",RANDBETWEEN(off_min,off_max),RANDBETWEEN(on_min,on_max))/sr_div</f>
        <v>6</v>
      </c>
      <c r="H6440" s="3">
        <v>4.4000000000000004</v>
      </c>
      <c r="I6440" s="3">
        <f>IF(HOUR(Sense_data[[#This Row],[SysTimeStamp]])&lt;12,I6439+$B$14,I6439-$B$14)</f>
        <v>16.486805555556739</v>
      </c>
    </row>
    <row r="6441" spans="1:9" x14ac:dyDescent="0.2">
      <c r="A6441" t="s">
        <v>20</v>
      </c>
      <c r="B6441" t="s">
        <v>22</v>
      </c>
      <c r="C6441" s="6">
        <f t="shared" ref="C6441:C6504" si="105">C6440+$B$2</f>
        <v>42182.074351869232</v>
      </c>
      <c r="D6441" t="s">
        <v>23</v>
      </c>
      <c r="E6441" s="6">
        <f>IF(Sense_data[[#This Row],[a_1State]]=D6440,E6440,Sense_data[[#This Row],[SysTimeStamp]])</f>
        <v>42182.073252331938</v>
      </c>
      <c r="F6441" s="3" t="str">
        <f>Sense_data[[#This Row],[a_1State]]&amp;TEXT(Sense_data[[#This Row],[StateInstanceTimestamp]],"#.######")</f>
        <v>On42182.073252</v>
      </c>
      <c r="G6441" s="3">
        <f ca="1">IF(Sense_data[[#This Row],[a_1State]]="Off",RANDBETWEEN(off_min,off_max),RANDBETWEEN(on_min,on_max))/sr_div</f>
        <v>3.2</v>
      </c>
      <c r="H6441" s="3">
        <v>5.4</v>
      </c>
      <c r="I6441" s="3">
        <f>IF(HOUR(Sense_data[[#This Row],[SysTimeStamp]])&lt;12,I6440+$B$14,I6440-$B$14)</f>
        <v>16.48703703703822</v>
      </c>
    </row>
    <row r="6442" spans="1:9" x14ac:dyDescent="0.2">
      <c r="A6442" t="s">
        <v>20</v>
      </c>
      <c r="B6442" t="s">
        <v>22</v>
      </c>
      <c r="C6442" s="6">
        <f t="shared" si="105"/>
        <v>42182.074363443309</v>
      </c>
      <c r="D6442" t="s">
        <v>23</v>
      </c>
      <c r="E6442" s="6">
        <f>IF(Sense_data[[#This Row],[a_1State]]=D6441,E6441,Sense_data[[#This Row],[SysTimeStamp]])</f>
        <v>42182.073252331938</v>
      </c>
      <c r="F6442" s="3" t="str">
        <f>Sense_data[[#This Row],[a_1State]]&amp;TEXT(Sense_data[[#This Row],[StateInstanceTimestamp]],"#.######")</f>
        <v>On42182.073252</v>
      </c>
      <c r="G6442" s="3">
        <f ca="1">IF(Sense_data[[#This Row],[a_1State]]="Off",RANDBETWEEN(off_min,off_max),RANDBETWEEN(on_min,on_max))/sr_div</f>
        <v>3.4</v>
      </c>
      <c r="H6442" s="3">
        <v>3.2</v>
      </c>
      <c r="I6442" s="3">
        <f>IF(HOUR(Sense_data[[#This Row],[SysTimeStamp]])&lt;12,I6441+$B$14,I6441-$B$14)</f>
        <v>16.487268518519702</v>
      </c>
    </row>
    <row r="6443" spans="1:9" x14ac:dyDescent="0.2">
      <c r="A6443" t="s">
        <v>20</v>
      </c>
      <c r="B6443" t="s">
        <v>22</v>
      </c>
      <c r="C6443" s="6">
        <f t="shared" si="105"/>
        <v>42182.074375017386</v>
      </c>
      <c r="D6443" t="s">
        <v>23</v>
      </c>
      <c r="E6443" s="6">
        <f>IF(Sense_data[[#This Row],[a_1State]]=D6442,E6442,Sense_data[[#This Row],[SysTimeStamp]])</f>
        <v>42182.073252331938</v>
      </c>
      <c r="F6443" s="3" t="str">
        <f>Sense_data[[#This Row],[a_1State]]&amp;TEXT(Sense_data[[#This Row],[StateInstanceTimestamp]],"#.######")</f>
        <v>On42182.073252</v>
      </c>
      <c r="G6443" s="3">
        <f ca="1">IF(Sense_data[[#This Row],[a_1State]]="Off",RANDBETWEEN(off_min,off_max),RANDBETWEEN(on_min,on_max))/sr_div</f>
        <v>3.3</v>
      </c>
      <c r="H6443" s="3">
        <v>4.4000000000000004</v>
      </c>
      <c r="I6443" s="3">
        <f>IF(HOUR(Sense_data[[#This Row],[SysTimeStamp]])&lt;12,I6442+$B$14,I6442-$B$14)</f>
        <v>16.487500000001184</v>
      </c>
    </row>
    <row r="6444" spans="1:9" x14ac:dyDescent="0.2">
      <c r="A6444" t="s">
        <v>20</v>
      </c>
      <c r="B6444" t="s">
        <v>22</v>
      </c>
      <c r="C6444" s="6">
        <f t="shared" si="105"/>
        <v>42182.074386591463</v>
      </c>
      <c r="D6444" t="s">
        <v>23</v>
      </c>
      <c r="E6444" s="6">
        <f>IF(Sense_data[[#This Row],[a_1State]]=D6443,E6443,Sense_data[[#This Row],[SysTimeStamp]])</f>
        <v>42182.073252331938</v>
      </c>
      <c r="F6444" s="3" t="str">
        <f>Sense_data[[#This Row],[a_1State]]&amp;TEXT(Sense_data[[#This Row],[StateInstanceTimestamp]],"#.######")</f>
        <v>On42182.073252</v>
      </c>
      <c r="G6444" s="3">
        <f ca="1">IF(Sense_data[[#This Row],[a_1State]]="Off",RANDBETWEEN(off_min,off_max),RANDBETWEEN(on_min,on_max))/sr_div</f>
        <v>5.5</v>
      </c>
      <c r="H6444" s="3">
        <v>5.9</v>
      </c>
      <c r="I6444" s="3">
        <f>IF(HOUR(Sense_data[[#This Row],[SysTimeStamp]])&lt;12,I6443+$B$14,I6443-$B$14)</f>
        <v>16.487731481482665</v>
      </c>
    </row>
    <row r="6445" spans="1:9" x14ac:dyDescent="0.2">
      <c r="A6445" t="s">
        <v>20</v>
      </c>
      <c r="B6445" t="s">
        <v>22</v>
      </c>
      <c r="C6445" s="6">
        <f t="shared" si="105"/>
        <v>42182.07439816554</v>
      </c>
      <c r="D6445" t="s">
        <v>23</v>
      </c>
      <c r="E6445" s="6">
        <f>IF(Sense_data[[#This Row],[a_1State]]=D6444,E6444,Sense_data[[#This Row],[SysTimeStamp]])</f>
        <v>42182.073252331938</v>
      </c>
      <c r="F6445" s="3" t="str">
        <f>Sense_data[[#This Row],[a_1State]]&amp;TEXT(Sense_data[[#This Row],[StateInstanceTimestamp]],"#.######")</f>
        <v>On42182.073252</v>
      </c>
      <c r="G6445" s="3">
        <f ca="1">IF(Sense_data[[#This Row],[a_1State]]="Off",RANDBETWEEN(off_min,off_max),RANDBETWEEN(on_min,on_max))/sr_div</f>
        <v>5.8</v>
      </c>
      <c r="H6445" s="3">
        <v>3.6</v>
      </c>
      <c r="I6445" s="3">
        <f>IF(HOUR(Sense_data[[#This Row],[SysTimeStamp]])&lt;12,I6444+$B$14,I6444-$B$14)</f>
        <v>16.487962962964147</v>
      </c>
    </row>
    <row r="6446" spans="1:9" x14ac:dyDescent="0.2">
      <c r="A6446" t="s">
        <v>20</v>
      </c>
      <c r="B6446" t="s">
        <v>22</v>
      </c>
      <c r="C6446" s="6">
        <f t="shared" si="105"/>
        <v>42182.074409739616</v>
      </c>
      <c r="D6446" t="s">
        <v>23</v>
      </c>
      <c r="E6446" s="6">
        <f>IF(Sense_data[[#This Row],[a_1State]]=D6445,E6445,Sense_data[[#This Row],[SysTimeStamp]])</f>
        <v>42182.073252331938</v>
      </c>
      <c r="F6446" s="3" t="str">
        <f>Sense_data[[#This Row],[a_1State]]&amp;TEXT(Sense_data[[#This Row],[StateInstanceTimestamp]],"#.######")</f>
        <v>On42182.073252</v>
      </c>
      <c r="G6446" s="3">
        <f ca="1">IF(Sense_data[[#This Row],[a_1State]]="Off",RANDBETWEEN(off_min,off_max),RANDBETWEEN(on_min,on_max))/sr_div</f>
        <v>4.3</v>
      </c>
      <c r="H6446" s="3">
        <v>5.8</v>
      </c>
      <c r="I6446" s="3">
        <f>IF(HOUR(Sense_data[[#This Row],[SysTimeStamp]])&lt;12,I6445+$B$14,I6445-$B$14)</f>
        <v>16.488194444445629</v>
      </c>
    </row>
    <row r="6447" spans="1:9" x14ac:dyDescent="0.2">
      <c r="A6447" t="s">
        <v>20</v>
      </c>
      <c r="B6447" t="s">
        <v>22</v>
      </c>
      <c r="C6447" s="6">
        <f t="shared" si="105"/>
        <v>42182.074421313693</v>
      </c>
      <c r="D6447" t="s">
        <v>23</v>
      </c>
      <c r="E6447" s="6">
        <f>IF(Sense_data[[#This Row],[a_1State]]=D6446,E6446,Sense_data[[#This Row],[SysTimeStamp]])</f>
        <v>42182.073252331938</v>
      </c>
      <c r="F6447" s="3" t="str">
        <f>Sense_data[[#This Row],[a_1State]]&amp;TEXT(Sense_data[[#This Row],[StateInstanceTimestamp]],"#.######")</f>
        <v>On42182.073252</v>
      </c>
      <c r="G6447" s="3">
        <f ca="1">IF(Sense_data[[#This Row],[a_1State]]="Off",RANDBETWEEN(off_min,off_max),RANDBETWEEN(on_min,on_max))/sr_div</f>
        <v>5.5</v>
      </c>
      <c r="H6447" s="3">
        <v>3.6</v>
      </c>
      <c r="I6447" s="3">
        <f>IF(HOUR(Sense_data[[#This Row],[SysTimeStamp]])&lt;12,I6446+$B$14,I6446-$B$14)</f>
        <v>16.48842592592711</v>
      </c>
    </row>
    <row r="6448" spans="1:9" x14ac:dyDescent="0.2">
      <c r="A6448" t="s">
        <v>20</v>
      </c>
      <c r="B6448" t="s">
        <v>22</v>
      </c>
      <c r="C6448" s="6">
        <f t="shared" si="105"/>
        <v>42182.07443288777</v>
      </c>
      <c r="D6448" t="s">
        <v>23</v>
      </c>
      <c r="E6448" s="6">
        <f>IF(Sense_data[[#This Row],[a_1State]]=D6447,E6447,Sense_data[[#This Row],[SysTimeStamp]])</f>
        <v>42182.073252331938</v>
      </c>
      <c r="F6448" s="3" t="str">
        <f>Sense_data[[#This Row],[a_1State]]&amp;TEXT(Sense_data[[#This Row],[StateInstanceTimestamp]],"#.######")</f>
        <v>On42182.073252</v>
      </c>
      <c r="G6448" s="3">
        <f ca="1">IF(Sense_data[[#This Row],[a_1State]]="Off",RANDBETWEEN(off_min,off_max),RANDBETWEEN(on_min,on_max))/sr_div</f>
        <v>4.5999999999999996</v>
      </c>
      <c r="H6448" s="3">
        <v>3.6</v>
      </c>
      <c r="I6448" s="3">
        <f>IF(HOUR(Sense_data[[#This Row],[SysTimeStamp]])&lt;12,I6447+$B$14,I6447-$B$14)</f>
        <v>16.488657407408592</v>
      </c>
    </row>
    <row r="6449" spans="1:9" x14ac:dyDescent="0.2">
      <c r="A6449" t="s">
        <v>20</v>
      </c>
      <c r="B6449" t="s">
        <v>22</v>
      </c>
      <c r="C6449" s="6">
        <f t="shared" si="105"/>
        <v>42182.074444461847</v>
      </c>
      <c r="D6449" t="s">
        <v>23</v>
      </c>
      <c r="E6449" s="6">
        <f>IF(Sense_data[[#This Row],[a_1State]]=D6448,E6448,Sense_data[[#This Row],[SysTimeStamp]])</f>
        <v>42182.073252331938</v>
      </c>
      <c r="F6449" s="3" t="str">
        <f>Sense_data[[#This Row],[a_1State]]&amp;TEXT(Sense_data[[#This Row],[StateInstanceTimestamp]],"#.######")</f>
        <v>On42182.073252</v>
      </c>
      <c r="G6449" s="3">
        <f ca="1">IF(Sense_data[[#This Row],[a_1State]]="Off",RANDBETWEEN(off_min,off_max),RANDBETWEEN(on_min,on_max))/sr_div</f>
        <v>4.9000000000000004</v>
      </c>
      <c r="H6449" s="3">
        <v>3.1</v>
      </c>
      <c r="I6449" s="3">
        <f>IF(HOUR(Sense_data[[#This Row],[SysTimeStamp]])&lt;12,I6448+$B$14,I6448-$B$14)</f>
        <v>16.488888888890074</v>
      </c>
    </row>
    <row r="6450" spans="1:9" x14ac:dyDescent="0.2">
      <c r="A6450" t="s">
        <v>20</v>
      </c>
      <c r="B6450" t="s">
        <v>22</v>
      </c>
      <c r="C6450" s="6">
        <f t="shared" si="105"/>
        <v>42182.074456035924</v>
      </c>
      <c r="D6450" t="s">
        <v>23</v>
      </c>
      <c r="E6450" s="6">
        <f>IF(Sense_data[[#This Row],[a_1State]]=D6449,E6449,Sense_data[[#This Row],[SysTimeStamp]])</f>
        <v>42182.073252331938</v>
      </c>
      <c r="F6450" s="3" t="str">
        <f>Sense_data[[#This Row],[a_1State]]&amp;TEXT(Sense_data[[#This Row],[StateInstanceTimestamp]],"#.######")</f>
        <v>On42182.073252</v>
      </c>
      <c r="G6450" s="3">
        <f ca="1">IF(Sense_data[[#This Row],[a_1State]]="Off",RANDBETWEEN(off_min,off_max),RANDBETWEEN(on_min,on_max))/sr_div</f>
        <v>4.2</v>
      </c>
      <c r="H6450" s="3">
        <v>4.8</v>
      </c>
      <c r="I6450" s="3">
        <f>IF(HOUR(Sense_data[[#This Row],[SysTimeStamp]])&lt;12,I6449+$B$14,I6449-$B$14)</f>
        <v>16.489120370371555</v>
      </c>
    </row>
    <row r="6451" spans="1:9" x14ac:dyDescent="0.2">
      <c r="A6451" t="s">
        <v>20</v>
      </c>
      <c r="B6451" t="s">
        <v>22</v>
      </c>
      <c r="C6451" s="6">
        <f t="shared" si="105"/>
        <v>42182.07446761</v>
      </c>
      <c r="D6451" t="s">
        <v>23</v>
      </c>
      <c r="E6451" s="6">
        <f>IF(Sense_data[[#This Row],[a_1State]]=D6450,E6450,Sense_data[[#This Row],[SysTimeStamp]])</f>
        <v>42182.073252331938</v>
      </c>
      <c r="F6451" s="3" t="str">
        <f>Sense_data[[#This Row],[a_1State]]&amp;TEXT(Sense_data[[#This Row],[StateInstanceTimestamp]],"#.######")</f>
        <v>On42182.073252</v>
      </c>
      <c r="G6451" s="3">
        <f ca="1">IF(Sense_data[[#This Row],[a_1State]]="Off",RANDBETWEEN(off_min,off_max),RANDBETWEEN(on_min,on_max))/sr_div</f>
        <v>5.0999999999999996</v>
      </c>
      <c r="H6451" s="3">
        <v>4.5999999999999996</v>
      </c>
      <c r="I6451" s="3">
        <f>IF(HOUR(Sense_data[[#This Row],[SysTimeStamp]])&lt;12,I6450+$B$14,I6450-$B$14)</f>
        <v>16.489351851853037</v>
      </c>
    </row>
    <row r="6452" spans="1:9" x14ac:dyDescent="0.2">
      <c r="A6452" t="s">
        <v>20</v>
      </c>
      <c r="B6452" t="s">
        <v>22</v>
      </c>
      <c r="C6452" s="6">
        <f t="shared" si="105"/>
        <v>42182.074479184077</v>
      </c>
      <c r="D6452" t="s">
        <v>23</v>
      </c>
      <c r="E6452" s="6">
        <f>IF(Sense_data[[#This Row],[a_1State]]=D6451,E6451,Sense_data[[#This Row],[SysTimeStamp]])</f>
        <v>42182.073252331938</v>
      </c>
      <c r="F6452" s="3" t="str">
        <f>Sense_data[[#This Row],[a_1State]]&amp;TEXT(Sense_data[[#This Row],[StateInstanceTimestamp]],"#.######")</f>
        <v>On42182.073252</v>
      </c>
      <c r="G6452" s="3">
        <f ca="1">IF(Sense_data[[#This Row],[a_1State]]="Off",RANDBETWEEN(off_min,off_max),RANDBETWEEN(on_min,on_max))/sr_div</f>
        <v>5.2</v>
      </c>
      <c r="H6452" s="3">
        <v>4.0999999999999996</v>
      </c>
      <c r="I6452" s="3">
        <f>IF(HOUR(Sense_data[[#This Row],[SysTimeStamp]])&lt;12,I6451+$B$14,I6451-$B$14)</f>
        <v>16.489583333334519</v>
      </c>
    </row>
    <row r="6453" spans="1:9" x14ac:dyDescent="0.2">
      <c r="A6453" t="s">
        <v>20</v>
      </c>
      <c r="B6453" t="s">
        <v>22</v>
      </c>
      <c r="C6453" s="6">
        <f t="shared" si="105"/>
        <v>42182.074490758154</v>
      </c>
      <c r="D6453" t="s">
        <v>23</v>
      </c>
      <c r="E6453" s="6">
        <f>IF(Sense_data[[#This Row],[a_1State]]=D6452,E6452,Sense_data[[#This Row],[SysTimeStamp]])</f>
        <v>42182.073252331938</v>
      </c>
      <c r="F6453" s="3" t="str">
        <f>Sense_data[[#This Row],[a_1State]]&amp;TEXT(Sense_data[[#This Row],[StateInstanceTimestamp]],"#.######")</f>
        <v>On42182.073252</v>
      </c>
      <c r="G6453" s="3">
        <f ca="1">IF(Sense_data[[#This Row],[a_1State]]="Off",RANDBETWEEN(off_min,off_max),RANDBETWEEN(on_min,on_max))/sr_div</f>
        <v>6</v>
      </c>
      <c r="H6453" s="3">
        <v>5.5</v>
      </c>
      <c r="I6453" s="3">
        <f>IF(HOUR(Sense_data[[#This Row],[SysTimeStamp]])&lt;12,I6452+$B$14,I6452-$B$14)</f>
        <v>16.489814814816</v>
      </c>
    </row>
    <row r="6454" spans="1:9" x14ac:dyDescent="0.2">
      <c r="A6454" t="s">
        <v>20</v>
      </c>
      <c r="B6454" t="s">
        <v>22</v>
      </c>
      <c r="C6454" s="6">
        <f t="shared" si="105"/>
        <v>42182.074502332231</v>
      </c>
      <c r="D6454" t="s">
        <v>23</v>
      </c>
      <c r="E6454" s="6">
        <f>IF(Sense_data[[#This Row],[a_1State]]=D6453,E6453,Sense_data[[#This Row],[SysTimeStamp]])</f>
        <v>42182.073252331938</v>
      </c>
      <c r="F6454" s="3" t="str">
        <f>Sense_data[[#This Row],[a_1State]]&amp;TEXT(Sense_data[[#This Row],[StateInstanceTimestamp]],"#.######")</f>
        <v>On42182.073252</v>
      </c>
      <c r="G6454" s="3">
        <f ca="1">IF(Sense_data[[#This Row],[a_1State]]="Off",RANDBETWEEN(off_min,off_max),RANDBETWEEN(on_min,on_max))/sr_div</f>
        <v>5.9</v>
      </c>
      <c r="H6454" s="3">
        <v>4.0999999999999996</v>
      </c>
      <c r="I6454" s="3">
        <f>IF(HOUR(Sense_data[[#This Row],[SysTimeStamp]])&lt;12,I6453+$B$14,I6453-$B$14)</f>
        <v>16.490046296297482</v>
      </c>
    </row>
    <row r="6455" spans="1:9" x14ac:dyDescent="0.2">
      <c r="A6455" t="s">
        <v>20</v>
      </c>
      <c r="B6455" t="s">
        <v>22</v>
      </c>
      <c r="C6455" s="6">
        <f t="shared" si="105"/>
        <v>42182.074513906307</v>
      </c>
      <c r="D6455" t="s">
        <v>23</v>
      </c>
      <c r="E6455" s="6">
        <f>IF(Sense_data[[#This Row],[a_1State]]=D6454,E6454,Sense_data[[#This Row],[SysTimeStamp]])</f>
        <v>42182.073252331938</v>
      </c>
      <c r="F6455" s="3" t="str">
        <f>Sense_data[[#This Row],[a_1State]]&amp;TEXT(Sense_data[[#This Row],[StateInstanceTimestamp]],"#.######")</f>
        <v>On42182.073252</v>
      </c>
      <c r="G6455" s="3">
        <f ca="1">IF(Sense_data[[#This Row],[a_1State]]="Off",RANDBETWEEN(off_min,off_max),RANDBETWEEN(on_min,on_max))/sr_div</f>
        <v>5.5</v>
      </c>
      <c r="H6455" s="3">
        <v>3</v>
      </c>
      <c r="I6455" s="3">
        <f>IF(HOUR(Sense_data[[#This Row],[SysTimeStamp]])&lt;12,I6454+$B$14,I6454-$B$14)</f>
        <v>16.490277777778964</v>
      </c>
    </row>
    <row r="6456" spans="1:9" x14ac:dyDescent="0.2">
      <c r="A6456" t="s">
        <v>20</v>
      </c>
      <c r="B6456" t="s">
        <v>22</v>
      </c>
      <c r="C6456" s="6">
        <f t="shared" si="105"/>
        <v>42182.074525480384</v>
      </c>
      <c r="D6456" t="s">
        <v>23</v>
      </c>
      <c r="E6456" s="6">
        <f>IF(Sense_data[[#This Row],[a_1State]]=D6455,E6455,Sense_data[[#This Row],[SysTimeStamp]])</f>
        <v>42182.073252331938</v>
      </c>
      <c r="F6456" s="3" t="str">
        <f>Sense_data[[#This Row],[a_1State]]&amp;TEXT(Sense_data[[#This Row],[StateInstanceTimestamp]],"#.######")</f>
        <v>On42182.073252</v>
      </c>
      <c r="G6456" s="3">
        <f ca="1">IF(Sense_data[[#This Row],[a_1State]]="Off",RANDBETWEEN(off_min,off_max),RANDBETWEEN(on_min,on_max))/sr_div</f>
        <v>3.9</v>
      </c>
      <c r="H6456" s="3">
        <v>5</v>
      </c>
      <c r="I6456" s="3">
        <f>IF(HOUR(Sense_data[[#This Row],[SysTimeStamp]])&lt;12,I6455+$B$14,I6455-$B$14)</f>
        <v>16.490509259260445</v>
      </c>
    </row>
    <row r="6457" spans="1:9" x14ac:dyDescent="0.2">
      <c r="A6457" t="s">
        <v>20</v>
      </c>
      <c r="B6457" t="s">
        <v>22</v>
      </c>
      <c r="C6457" s="6">
        <f t="shared" si="105"/>
        <v>42182.074537054461</v>
      </c>
      <c r="D6457" t="s">
        <v>23</v>
      </c>
      <c r="E6457" s="6">
        <f>IF(Sense_data[[#This Row],[a_1State]]=D6456,E6456,Sense_data[[#This Row],[SysTimeStamp]])</f>
        <v>42182.073252331938</v>
      </c>
      <c r="F6457" s="3" t="str">
        <f>Sense_data[[#This Row],[a_1State]]&amp;TEXT(Sense_data[[#This Row],[StateInstanceTimestamp]],"#.######")</f>
        <v>On42182.073252</v>
      </c>
      <c r="G6457" s="3">
        <f ca="1">IF(Sense_data[[#This Row],[a_1State]]="Off",RANDBETWEEN(off_min,off_max),RANDBETWEEN(on_min,on_max))/sr_div</f>
        <v>5.5</v>
      </c>
      <c r="H6457" s="3">
        <v>3.7</v>
      </c>
      <c r="I6457" s="3">
        <f>IF(HOUR(Sense_data[[#This Row],[SysTimeStamp]])&lt;12,I6456+$B$14,I6456-$B$14)</f>
        <v>16.490740740741927</v>
      </c>
    </row>
    <row r="6458" spans="1:9" x14ac:dyDescent="0.2">
      <c r="A6458" t="s">
        <v>20</v>
      </c>
      <c r="B6458" t="s">
        <v>22</v>
      </c>
      <c r="C6458" s="6">
        <f t="shared" si="105"/>
        <v>42182.074548628538</v>
      </c>
      <c r="D6458" t="s">
        <v>23</v>
      </c>
      <c r="E6458" s="6">
        <f>IF(Sense_data[[#This Row],[a_1State]]=D6457,E6457,Sense_data[[#This Row],[SysTimeStamp]])</f>
        <v>42182.073252331938</v>
      </c>
      <c r="F6458" s="3" t="str">
        <f>Sense_data[[#This Row],[a_1State]]&amp;TEXT(Sense_data[[#This Row],[StateInstanceTimestamp]],"#.######")</f>
        <v>On42182.073252</v>
      </c>
      <c r="G6458" s="3">
        <f ca="1">IF(Sense_data[[#This Row],[a_1State]]="Off",RANDBETWEEN(off_min,off_max),RANDBETWEEN(on_min,on_max))/sr_div</f>
        <v>3.4</v>
      </c>
      <c r="H6458" s="3">
        <v>3</v>
      </c>
      <c r="I6458" s="3">
        <f>IF(HOUR(Sense_data[[#This Row],[SysTimeStamp]])&lt;12,I6457+$B$14,I6457-$B$14)</f>
        <v>16.490972222223409</v>
      </c>
    </row>
    <row r="6459" spans="1:9" x14ac:dyDescent="0.2">
      <c r="A6459" t="s">
        <v>20</v>
      </c>
      <c r="B6459" t="s">
        <v>22</v>
      </c>
      <c r="C6459" s="6">
        <f t="shared" si="105"/>
        <v>42182.074560202615</v>
      </c>
      <c r="D6459" t="s">
        <v>23</v>
      </c>
      <c r="E6459" s="6">
        <f>IF(Sense_data[[#This Row],[a_1State]]=D6458,E6458,Sense_data[[#This Row],[SysTimeStamp]])</f>
        <v>42182.073252331938</v>
      </c>
      <c r="F6459" s="3" t="str">
        <f>Sense_data[[#This Row],[a_1State]]&amp;TEXT(Sense_data[[#This Row],[StateInstanceTimestamp]],"#.######")</f>
        <v>On42182.073252</v>
      </c>
      <c r="G6459" s="3">
        <f ca="1">IF(Sense_data[[#This Row],[a_1State]]="Off",RANDBETWEEN(off_min,off_max),RANDBETWEEN(on_min,on_max))/sr_div</f>
        <v>5.5</v>
      </c>
      <c r="H6459" s="3">
        <v>4.7</v>
      </c>
      <c r="I6459" s="3">
        <f>IF(HOUR(Sense_data[[#This Row],[SysTimeStamp]])&lt;12,I6458+$B$14,I6458-$B$14)</f>
        <v>16.49120370370489</v>
      </c>
    </row>
    <row r="6460" spans="1:9" x14ac:dyDescent="0.2">
      <c r="A6460" t="s">
        <v>20</v>
      </c>
      <c r="B6460" t="s">
        <v>22</v>
      </c>
      <c r="C6460" s="6">
        <f t="shared" si="105"/>
        <v>42182.074571776691</v>
      </c>
      <c r="D6460" t="s">
        <v>23</v>
      </c>
      <c r="E6460" s="6">
        <f>IF(Sense_data[[#This Row],[a_1State]]=D6459,E6459,Sense_data[[#This Row],[SysTimeStamp]])</f>
        <v>42182.073252331938</v>
      </c>
      <c r="F6460" s="3" t="str">
        <f>Sense_data[[#This Row],[a_1State]]&amp;TEXT(Sense_data[[#This Row],[StateInstanceTimestamp]],"#.######")</f>
        <v>On42182.073252</v>
      </c>
      <c r="G6460" s="3">
        <f ca="1">IF(Sense_data[[#This Row],[a_1State]]="Off",RANDBETWEEN(off_min,off_max),RANDBETWEEN(on_min,on_max))/sr_div</f>
        <v>3.7</v>
      </c>
      <c r="H6460" s="3">
        <v>5.6</v>
      </c>
      <c r="I6460" s="3">
        <f>IF(HOUR(Sense_data[[#This Row],[SysTimeStamp]])&lt;12,I6459+$B$14,I6459-$B$14)</f>
        <v>16.491435185186372</v>
      </c>
    </row>
    <row r="6461" spans="1:9" x14ac:dyDescent="0.2">
      <c r="A6461" t="s">
        <v>20</v>
      </c>
      <c r="B6461" t="s">
        <v>22</v>
      </c>
      <c r="C6461" s="6">
        <f t="shared" si="105"/>
        <v>42182.074583350768</v>
      </c>
      <c r="D6461" t="s">
        <v>23</v>
      </c>
      <c r="E6461" s="6">
        <f>IF(Sense_data[[#This Row],[a_1State]]=D6460,E6460,Sense_data[[#This Row],[SysTimeStamp]])</f>
        <v>42182.073252331938</v>
      </c>
      <c r="F6461" s="3" t="str">
        <f>Sense_data[[#This Row],[a_1State]]&amp;TEXT(Sense_data[[#This Row],[StateInstanceTimestamp]],"#.######")</f>
        <v>On42182.073252</v>
      </c>
      <c r="G6461" s="3">
        <f ca="1">IF(Sense_data[[#This Row],[a_1State]]="Off",RANDBETWEEN(off_min,off_max),RANDBETWEEN(on_min,on_max))/sr_div</f>
        <v>3.7</v>
      </c>
      <c r="H6461" s="3">
        <v>3.3</v>
      </c>
      <c r="I6461" s="3">
        <f>IF(HOUR(Sense_data[[#This Row],[SysTimeStamp]])&lt;12,I6460+$B$14,I6460-$B$14)</f>
        <v>16.491666666667854</v>
      </c>
    </row>
    <row r="6462" spans="1:9" x14ac:dyDescent="0.2">
      <c r="A6462" t="s">
        <v>20</v>
      </c>
      <c r="B6462" t="s">
        <v>22</v>
      </c>
      <c r="C6462" s="6">
        <f t="shared" si="105"/>
        <v>42182.074594924845</v>
      </c>
      <c r="D6462" t="s">
        <v>23</v>
      </c>
      <c r="E6462" s="6">
        <f>IF(Sense_data[[#This Row],[a_1State]]=D6461,E6461,Sense_data[[#This Row],[SysTimeStamp]])</f>
        <v>42182.073252331938</v>
      </c>
      <c r="F6462" s="3" t="str">
        <f>Sense_data[[#This Row],[a_1State]]&amp;TEXT(Sense_data[[#This Row],[StateInstanceTimestamp]],"#.######")</f>
        <v>On42182.073252</v>
      </c>
      <c r="G6462" s="3">
        <f ca="1">IF(Sense_data[[#This Row],[a_1State]]="Off",RANDBETWEEN(off_min,off_max),RANDBETWEEN(on_min,on_max))/sr_div</f>
        <v>4.3</v>
      </c>
      <c r="H6462" s="3">
        <v>6</v>
      </c>
      <c r="I6462" s="3">
        <f>IF(HOUR(Sense_data[[#This Row],[SysTimeStamp]])&lt;12,I6461+$B$14,I6461-$B$14)</f>
        <v>16.491898148149335</v>
      </c>
    </row>
    <row r="6463" spans="1:9" x14ac:dyDescent="0.2">
      <c r="A6463" t="s">
        <v>20</v>
      </c>
      <c r="B6463" t="s">
        <v>22</v>
      </c>
      <c r="C6463" s="6">
        <f t="shared" si="105"/>
        <v>42182.074606498922</v>
      </c>
      <c r="D6463" t="s">
        <v>23</v>
      </c>
      <c r="E6463" s="6">
        <f>IF(Sense_data[[#This Row],[a_1State]]=D6462,E6462,Sense_data[[#This Row],[SysTimeStamp]])</f>
        <v>42182.073252331938</v>
      </c>
      <c r="F6463" s="3" t="str">
        <f>Sense_data[[#This Row],[a_1State]]&amp;TEXT(Sense_data[[#This Row],[StateInstanceTimestamp]],"#.######")</f>
        <v>On42182.073252</v>
      </c>
      <c r="G6463" s="3">
        <f ca="1">IF(Sense_data[[#This Row],[a_1State]]="Off",RANDBETWEEN(off_min,off_max),RANDBETWEEN(on_min,on_max))/sr_div</f>
        <v>3.1</v>
      </c>
      <c r="H6463" s="3">
        <v>3</v>
      </c>
      <c r="I6463" s="3">
        <f>IF(HOUR(Sense_data[[#This Row],[SysTimeStamp]])&lt;12,I6462+$B$14,I6462-$B$14)</f>
        <v>16.492129629630817</v>
      </c>
    </row>
    <row r="6464" spans="1:9" x14ac:dyDescent="0.2">
      <c r="A6464" t="s">
        <v>20</v>
      </c>
      <c r="B6464" t="s">
        <v>22</v>
      </c>
      <c r="C6464" s="6">
        <f t="shared" si="105"/>
        <v>42182.074618072998</v>
      </c>
      <c r="D6464" t="s">
        <v>23</v>
      </c>
      <c r="E6464" s="6">
        <f>IF(Sense_data[[#This Row],[a_1State]]=D6463,E6463,Sense_data[[#This Row],[SysTimeStamp]])</f>
        <v>42182.073252331938</v>
      </c>
      <c r="F6464" s="3" t="str">
        <f>Sense_data[[#This Row],[a_1State]]&amp;TEXT(Sense_data[[#This Row],[StateInstanceTimestamp]],"#.######")</f>
        <v>On42182.073252</v>
      </c>
      <c r="G6464" s="3">
        <f ca="1">IF(Sense_data[[#This Row],[a_1State]]="Off",RANDBETWEEN(off_min,off_max),RANDBETWEEN(on_min,on_max))/sr_div</f>
        <v>3.9</v>
      </c>
      <c r="H6464" s="3">
        <v>3.2</v>
      </c>
      <c r="I6464" s="3">
        <f>IF(HOUR(Sense_data[[#This Row],[SysTimeStamp]])&lt;12,I6463+$B$14,I6463-$B$14)</f>
        <v>16.492361111112299</v>
      </c>
    </row>
    <row r="6465" spans="1:9" x14ac:dyDescent="0.2">
      <c r="A6465" t="s">
        <v>20</v>
      </c>
      <c r="B6465" t="s">
        <v>22</v>
      </c>
      <c r="C6465" s="6">
        <f t="shared" si="105"/>
        <v>42182.074629647075</v>
      </c>
      <c r="D6465" t="s">
        <v>23</v>
      </c>
      <c r="E6465" s="6">
        <f>IF(Sense_data[[#This Row],[a_1State]]=D6464,E6464,Sense_data[[#This Row],[SysTimeStamp]])</f>
        <v>42182.073252331938</v>
      </c>
      <c r="F6465" s="3" t="str">
        <f>Sense_data[[#This Row],[a_1State]]&amp;TEXT(Sense_data[[#This Row],[StateInstanceTimestamp]],"#.######")</f>
        <v>On42182.073252</v>
      </c>
      <c r="G6465" s="3">
        <f ca="1">IF(Sense_data[[#This Row],[a_1State]]="Off",RANDBETWEEN(off_min,off_max),RANDBETWEEN(on_min,on_max))/sr_div</f>
        <v>5.0999999999999996</v>
      </c>
      <c r="H6465" s="3">
        <v>4.5</v>
      </c>
      <c r="I6465" s="3">
        <f>IF(HOUR(Sense_data[[#This Row],[SysTimeStamp]])&lt;12,I6464+$B$14,I6464-$B$14)</f>
        <v>16.49259259259378</v>
      </c>
    </row>
    <row r="6466" spans="1:9" x14ac:dyDescent="0.2">
      <c r="A6466" t="s">
        <v>20</v>
      </c>
      <c r="B6466" t="s">
        <v>22</v>
      </c>
      <c r="C6466" s="6">
        <f t="shared" si="105"/>
        <v>42182.074641221152</v>
      </c>
      <c r="D6466" t="s">
        <v>23</v>
      </c>
      <c r="E6466" s="6">
        <f>IF(Sense_data[[#This Row],[a_1State]]=D6465,E6465,Sense_data[[#This Row],[SysTimeStamp]])</f>
        <v>42182.073252331938</v>
      </c>
      <c r="F6466" s="3" t="str">
        <f>Sense_data[[#This Row],[a_1State]]&amp;TEXT(Sense_data[[#This Row],[StateInstanceTimestamp]],"#.######")</f>
        <v>On42182.073252</v>
      </c>
      <c r="G6466" s="3">
        <f ca="1">IF(Sense_data[[#This Row],[a_1State]]="Off",RANDBETWEEN(off_min,off_max),RANDBETWEEN(on_min,on_max))/sr_div</f>
        <v>4.5999999999999996</v>
      </c>
      <c r="H6466" s="3">
        <v>3.8</v>
      </c>
      <c r="I6466" s="3">
        <f>IF(HOUR(Sense_data[[#This Row],[SysTimeStamp]])&lt;12,I6465+$B$14,I6465-$B$14)</f>
        <v>16.492824074075262</v>
      </c>
    </row>
    <row r="6467" spans="1:9" x14ac:dyDescent="0.2">
      <c r="A6467" t="s">
        <v>20</v>
      </c>
      <c r="B6467" t="s">
        <v>22</v>
      </c>
      <c r="C6467" s="6">
        <f t="shared" si="105"/>
        <v>42182.074652795229</v>
      </c>
      <c r="D6467" t="s">
        <v>23</v>
      </c>
      <c r="E6467" s="6">
        <f>IF(Sense_data[[#This Row],[a_1State]]=D6466,E6466,Sense_data[[#This Row],[SysTimeStamp]])</f>
        <v>42182.073252331938</v>
      </c>
      <c r="F6467" s="3" t="str">
        <f>Sense_data[[#This Row],[a_1State]]&amp;TEXT(Sense_data[[#This Row],[StateInstanceTimestamp]],"#.######")</f>
        <v>On42182.073252</v>
      </c>
      <c r="G6467" s="3">
        <f ca="1">IF(Sense_data[[#This Row],[a_1State]]="Off",RANDBETWEEN(off_min,off_max),RANDBETWEEN(on_min,on_max))/sr_div</f>
        <v>4.2</v>
      </c>
      <c r="H6467" s="3">
        <v>3.9</v>
      </c>
      <c r="I6467" s="3">
        <f>IF(HOUR(Sense_data[[#This Row],[SysTimeStamp]])&lt;12,I6466+$B$14,I6466-$B$14)</f>
        <v>16.493055555556744</v>
      </c>
    </row>
    <row r="6468" spans="1:9" x14ac:dyDescent="0.2">
      <c r="A6468" t="s">
        <v>20</v>
      </c>
      <c r="B6468" t="s">
        <v>22</v>
      </c>
      <c r="C6468" s="6">
        <f t="shared" si="105"/>
        <v>42182.074664369306</v>
      </c>
      <c r="D6468" t="s">
        <v>23</v>
      </c>
      <c r="E6468" s="6">
        <f>IF(Sense_data[[#This Row],[a_1State]]=D6467,E6467,Sense_data[[#This Row],[SysTimeStamp]])</f>
        <v>42182.073252331938</v>
      </c>
      <c r="F6468" s="3" t="str">
        <f>Sense_data[[#This Row],[a_1State]]&amp;TEXT(Sense_data[[#This Row],[StateInstanceTimestamp]],"#.######")</f>
        <v>On42182.073252</v>
      </c>
      <c r="G6468" s="3">
        <f ca="1">IF(Sense_data[[#This Row],[a_1State]]="Off",RANDBETWEEN(off_min,off_max),RANDBETWEEN(on_min,on_max))/sr_div</f>
        <v>3.1</v>
      </c>
      <c r="H6468" s="3">
        <v>5.7</v>
      </c>
      <c r="I6468" s="3">
        <f>IF(HOUR(Sense_data[[#This Row],[SysTimeStamp]])&lt;12,I6467+$B$14,I6467-$B$14)</f>
        <v>16.493287037038225</v>
      </c>
    </row>
    <row r="6469" spans="1:9" x14ac:dyDescent="0.2">
      <c r="A6469" t="s">
        <v>20</v>
      </c>
      <c r="B6469" t="s">
        <v>22</v>
      </c>
      <c r="C6469" s="6">
        <f t="shared" si="105"/>
        <v>42182.074675943382</v>
      </c>
      <c r="D6469" t="s">
        <v>23</v>
      </c>
      <c r="E6469" s="6">
        <f>IF(Sense_data[[#This Row],[a_1State]]=D6468,E6468,Sense_data[[#This Row],[SysTimeStamp]])</f>
        <v>42182.073252331938</v>
      </c>
      <c r="F6469" s="3" t="str">
        <f>Sense_data[[#This Row],[a_1State]]&amp;TEXT(Sense_data[[#This Row],[StateInstanceTimestamp]],"#.######")</f>
        <v>On42182.073252</v>
      </c>
      <c r="G6469" s="3">
        <f ca="1">IF(Sense_data[[#This Row],[a_1State]]="Off",RANDBETWEEN(off_min,off_max),RANDBETWEEN(on_min,on_max))/sr_div</f>
        <v>6</v>
      </c>
      <c r="H6469" s="3">
        <v>4.8</v>
      </c>
      <c r="I6469" s="3">
        <f>IF(HOUR(Sense_data[[#This Row],[SysTimeStamp]])&lt;12,I6468+$B$14,I6468-$B$14)</f>
        <v>16.493518518519707</v>
      </c>
    </row>
    <row r="6470" spans="1:9" x14ac:dyDescent="0.2">
      <c r="A6470" t="s">
        <v>20</v>
      </c>
      <c r="B6470" t="s">
        <v>22</v>
      </c>
      <c r="C6470" s="6">
        <f t="shared" si="105"/>
        <v>42182.074687517459</v>
      </c>
      <c r="D6470" t="s">
        <v>23</v>
      </c>
      <c r="E6470" s="6">
        <f>IF(Sense_data[[#This Row],[a_1State]]=D6469,E6469,Sense_data[[#This Row],[SysTimeStamp]])</f>
        <v>42182.073252331938</v>
      </c>
      <c r="F6470" s="3" t="str">
        <f>Sense_data[[#This Row],[a_1State]]&amp;TEXT(Sense_data[[#This Row],[StateInstanceTimestamp]],"#.######")</f>
        <v>On42182.073252</v>
      </c>
      <c r="G6470" s="3">
        <f ca="1">IF(Sense_data[[#This Row],[a_1State]]="Off",RANDBETWEEN(off_min,off_max),RANDBETWEEN(on_min,on_max))/sr_div</f>
        <v>4.0999999999999996</v>
      </c>
      <c r="H6470" s="3">
        <v>4.0999999999999996</v>
      </c>
      <c r="I6470" s="3">
        <f>IF(HOUR(Sense_data[[#This Row],[SysTimeStamp]])&lt;12,I6469+$B$14,I6469-$B$14)</f>
        <v>16.493750000001189</v>
      </c>
    </row>
    <row r="6471" spans="1:9" x14ac:dyDescent="0.2">
      <c r="A6471" t="s">
        <v>20</v>
      </c>
      <c r="B6471" t="s">
        <v>22</v>
      </c>
      <c r="C6471" s="6">
        <f t="shared" si="105"/>
        <v>42182.074699091536</v>
      </c>
      <c r="D6471" t="s">
        <v>23</v>
      </c>
      <c r="E6471" s="6">
        <f>IF(Sense_data[[#This Row],[a_1State]]=D6470,E6470,Sense_data[[#This Row],[SysTimeStamp]])</f>
        <v>42182.073252331938</v>
      </c>
      <c r="F6471" s="3" t="str">
        <f>Sense_data[[#This Row],[a_1State]]&amp;TEXT(Sense_data[[#This Row],[StateInstanceTimestamp]],"#.######")</f>
        <v>On42182.073252</v>
      </c>
      <c r="G6471" s="3">
        <f ca="1">IF(Sense_data[[#This Row],[a_1State]]="Off",RANDBETWEEN(off_min,off_max),RANDBETWEEN(on_min,on_max))/sr_div</f>
        <v>4.5999999999999996</v>
      </c>
      <c r="H6471" s="3">
        <v>4.7</v>
      </c>
      <c r="I6471" s="3">
        <f>IF(HOUR(Sense_data[[#This Row],[SysTimeStamp]])&lt;12,I6470+$B$14,I6470-$B$14)</f>
        <v>16.49398148148267</v>
      </c>
    </row>
    <row r="6472" spans="1:9" x14ac:dyDescent="0.2">
      <c r="A6472" t="s">
        <v>20</v>
      </c>
      <c r="B6472" t="s">
        <v>22</v>
      </c>
      <c r="C6472" s="6">
        <f t="shared" si="105"/>
        <v>42182.074710665613</v>
      </c>
      <c r="D6472" t="s">
        <v>23</v>
      </c>
      <c r="E6472" s="6">
        <f>IF(Sense_data[[#This Row],[a_1State]]=D6471,E6471,Sense_data[[#This Row],[SysTimeStamp]])</f>
        <v>42182.073252331938</v>
      </c>
      <c r="F6472" s="3" t="str">
        <f>Sense_data[[#This Row],[a_1State]]&amp;TEXT(Sense_data[[#This Row],[StateInstanceTimestamp]],"#.######")</f>
        <v>On42182.073252</v>
      </c>
      <c r="G6472" s="3">
        <f ca="1">IF(Sense_data[[#This Row],[a_1State]]="Off",RANDBETWEEN(off_min,off_max),RANDBETWEEN(on_min,on_max))/sr_div</f>
        <v>4.4000000000000004</v>
      </c>
      <c r="H6472" s="3">
        <v>4.0999999999999996</v>
      </c>
      <c r="I6472" s="3">
        <f>IF(HOUR(Sense_data[[#This Row],[SysTimeStamp]])&lt;12,I6471+$B$14,I6471-$B$14)</f>
        <v>16.494212962964152</v>
      </c>
    </row>
    <row r="6473" spans="1:9" x14ac:dyDescent="0.2">
      <c r="A6473" t="s">
        <v>20</v>
      </c>
      <c r="B6473" t="s">
        <v>22</v>
      </c>
      <c r="C6473" s="6">
        <f t="shared" si="105"/>
        <v>42182.074722239689</v>
      </c>
      <c r="D6473" t="s">
        <v>23</v>
      </c>
      <c r="E6473" s="6">
        <f>IF(Sense_data[[#This Row],[a_1State]]=D6472,E6472,Sense_data[[#This Row],[SysTimeStamp]])</f>
        <v>42182.073252331938</v>
      </c>
      <c r="F6473" s="3" t="str">
        <f>Sense_data[[#This Row],[a_1State]]&amp;TEXT(Sense_data[[#This Row],[StateInstanceTimestamp]],"#.######")</f>
        <v>On42182.073252</v>
      </c>
      <c r="G6473" s="3">
        <f ca="1">IF(Sense_data[[#This Row],[a_1State]]="Off",RANDBETWEEN(off_min,off_max),RANDBETWEEN(on_min,on_max))/sr_div</f>
        <v>5.6</v>
      </c>
      <c r="H6473" s="3">
        <v>3.8</v>
      </c>
      <c r="I6473" s="3">
        <f>IF(HOUR(Sense_data[[#This Row],[SysTimeStamp]])&lt;12,I6472+$B$14,I6472-$B$14)</f>
        <v>16.494444444445634</v>
      </c>
    </row>
    <row r="6474" spans="1:9" x14ac:dyDescent="0.2">
      <c r="A6474" t="s">
        <v>20</v>
      </c>
      <c r="B6474" t="s">
        <v>22</v>
      </c>
      <c r="C6474" s="6">
        <f t="shared" si="105"/>
        <v>42182.074733813766</v>
      </c>
      <c r="D6474" t="s">
        <v>23</v>
      </c>
      <c r="E6474" s="6">
        <f>IF(Sense_data[[#This Row],[a_1State]]=D6473,E6473,Sense_data[[#This Row],[SysTimeStamp]])</f>
        <v>42182.073252331938</v>
      </c>
      <c r="F6474" s="3" t="str">
        <f>Sense_data[[#This Row],[a_1State]]&amp;TEXT(Sense_data[[#This Row],[StateInstanceTimestamp]],"#.######")</f>
        <v>On42182.073252</v>
      </c>
      <c r="G6474" s="3">
        <f ca="1">IF(Sense_data[[#This Row],[a_1State]]="Off",RANDBETWEEN(off_min,off_max),RANDBETWEEN(on_min,on_max))/sr_div</f>
        <v>5</v>
      </c>
      <c r="H6474" s="3">
        <v>5.6</v>
      </c>
      <c r="I6474" s="3">
        <f>IF(HOUR(Sense_data[[#This Row],[SysTimeStamp]])&lt;12,I6473+$B$14,I6473-$B$14)</f>
        <v>16.494675925927115</v>
      </c>
    </row>
    <row r="6475" spans="1:9" x14ac:dyDescent="0.2">
      <c r="A6475" t="s">
        <v>20</v>
      </c>
      <c r="B6475" t="s">
        <v>22</v>
      </c>
      <c r="C6475" s="6">
        <f t="shared" si="105"/>
        <v>42182.074745387843</v>
      </c>
      <c r="D6475" t="s">
        <v>23</v>
      </c>
      <c r="E6475" s="6">
        <f>IF(Sense_data[[#This Row],[a_1State]]=D6474,E6474,Sense_data[[#This Row],[SysTimeStamp]])</f>
        <v>42182.073252331938</v>
      </c>
      <c r="F6475" s="3" t="str">
        <f>Sense_data[[#This Row],[a_1State]]&amp;TEXT(Sense_data[[#This Row],[StateInstanceTimestamp]],"#.######")</f>
        <v>On42182.073252</v>
      </c>
      <c r="G6475" s="3">
        <f ca="1">IF(Sense_data[[#This Row],[a_1State]]="Off",RANDBETWEEN(off_min,off_max),RANDBETWEEN(on_min,on_max))/sr_div</f>
        <v>5.5</v>
      </c>
      <c r="H6475" s="3">
        <v>4</v>
      </c>
      <c r="I6475" s="3">
        <f>IF(HOUR(Sense_data[[#This Row],[SysTimeStamp]])&lt;12,I6474+$B$14,I6474-$B$14)</f>
        <v>16.494907407408597</v>
      </c>
    </row>
    <row r="6476" spans="1:9" x14ac:dyDescent="0.2">
      <c r="A6476" t="s">
        <v>20</v>
      </c>
      <c r="B6476" t="s">
        <v>22</v>
      </c>
      <c r="C6476" s="6">
        <f t="shared" si="105"/>
        <v>42182.07475696192</v>
      </c>
      <c r="D6476" t="s">
        <v>23</v>
      </c>
      <c r="E6476" s="6">
        <f>IF(Sense_data[[#This Row],[a_1State]]=D6475,E6475,Sense_data[[#This Row],[SysTimeStamp]])</f>
        <v>42182.073252331938</v>
      </c>
      <c r="F6476" s="3" t="str">
        <f>Sense_data[[#This Row],[a_1State]]&amp;TEXT(Sense_data[[#This Row],[StateInstanceTimestamp]],"#.######")</f>
        <v>On42182.073252</v>
      </c>
      <c r="G6476" s="3">
        <f ca="1">IF(Sense_data[[#This Row],[a_1State]]="Off",RANDBETWEEN(off_min,off_max),RANDBETWEEN(on_min,on_max))/sr_div</f>
        <v>5.5</v>
      </c>
      <c r="H6476" s="3">
        <v>3.3</v>
      </c>
      <c r="I6476" s="3">
        <f>IF(HOUR(Sense_data[[#This Row],[SysTimeStamp]])&lt;12,I6475+$B$14,I6475-$B$14)</f>
        <v>16.495138888890079</v>
      </c>
    </row>
    <row r="6477" spans="1:9" x14ac:dyDescent="0.2">
      <c r="A6477" t="s">
        <v>20</v>
      </c>
      <c r="B6477" t="s">
        <v>22</v>
      </c>
      <c r="C6477" s="6">
        <f t="shared" si="105"/>
        <v>42182.074768535997</v>
      </c>
      <c r="D6477" t="s">
        <v>23</v>
      </c>
      <c r="E6477" s="6">
        <f>IF(Sense_data[[#This Row],[a_1State]]=D6476,E6476,Sense_data[[#This Row],[SysTimeStamp]])</f>
        <v>42182.073252331938</v>
      </c>
      <c r="F6477" s="3" t="str">
        <f>Sense_data[[#This Row],[a_1State]]&amp;TEXT(Sense_data[[#This Row],[StateInstanceTimestamp]],"#.######")</f>
        <v>On42182.073252</v>
      </c>
      <c r="G6477" s="3">
        <f ca="1">IF(Sense_data[[#This Row],[a_1State]]="Off",RANDBETWEEN(off_min,off_max),RANDBETWEEN(on_min,on_max))/sr_div</f>
        <v>5.0999999999999996</v>
      </c>
      <c r="H6477" s="3">
        <v>4.4000000000000004</v>
      </c>
      <c r="I6477" s="3">
        <f>IF(HOUR(Sense_data[[#This Row],[SysTimeStamp]])&lt;12,I6476+$B$14,I6476-$B$14)</f>
        <v>16.49537037037156</v>
      </c>
    </row>
    <row r="6478" spans="1:9" x14ac:dyDescent="0.2">
      <c r="A6478" t="s">
        <v>20</v>
      </c>
      <c r="B6478" t="s">
        <v>22</v>
      </c>
      <c r="C6478" s="6">
        <f t="shared" si="105"/>
        <v>42182.074780110073</v>
      </c>
      <c r="D6478" t="s">
        <v>23</v>
      </c>
      <c r="E6478" s="6">
        <f>IF(Sense_data[[#This Row],[a_1State]]=D6477,E6477,Sense_data[[#This Row],[SysTimeStamp]])</f>
        <v>42182.073252331938</v>
      </c>
      <c r="F6478" s="3" t="str">
        <f>Sense_data[[#This Row],[a_1State]]&amp;TEXT(Sense_data[[#This Row],[StateInstanceTimestamp]],"#.######")</f>
        <v>On42182.073252</v>
      </c>
      <c r="G6478" s="3">
        <f ca="1">IF(Sense_data[[#This Row],[a_1State]]="Off",RANDBETWEEN(off_min,off_max),RANDBETWEEN(on_min,on_max))/sr_div</f>
        <v>5.0999999999999996</v>
      </c>
      <c r="H6478" s="3">
        <v>3.1</v>
      </c>
      <c r="I6478" s="3">
        <f>IF(HOUR(Sense_data[[#This Row],[SysTimeStamp]])&lt;12,I6477+$B$14,I6477-$B$14)</f>
        <v>16.495601851853042</v>
      </c>
    </row>
    <row r="6479" spans="1:9" x14ac:dyDescent="0.2">
      <c r="A6479" t="s">
        <v>20</v>
      </c>
      <c r="B6479" t="s">
        <v>22</v>
      </c>
      <c r="C6479" s="6">
        <f t="shared" si="105"/>
        <v>42182.07479168415</v>
      </c>
      <c r="D6479" t="s">
        <v>23</v>
      </c>
      <c r="E6479" s="6">
        <f>IF(Sense_data[[#This Row],[a_1State]]=D6478,E6478,Sense_data[[#This Row],[SysTimeStamp]])</f>
        <v>42182.073252331938</v>
      </c>
      <c r="F6479" s="3" t="str">
        <f>Sense_data[[#This Row],[a_1State]]&amp;TEXT(Sense_data[[#This Row],[StateInstanceTimestamp]],"#.######")</f>
        <v>On42182.073252</v>
      </c>
      <c r="G6479" s="3">
        <f ca="1">IF(Sense_data[[#This Row],[a_1State]]="Off",RANDBETWEEN(off_min,off_max),RANDBETWEEN(on_min,on_max))/sr_div</f>
        <v>4.7</v>
      </c>
      <c r="H6479" s="3">
        <v>3.3</v>
      </c>
      <c r="I6479" s="3">
        <f>IF(HOUR(Sense_data[[#This Row],[SysTimeStamp]])&lt;12,I6478+$B$14,I6478-$B$14)</f>
        <v>16.495833333334524</v>
      </c>
    </row>
    <row r="6480" spans="1:9" x14ac:dyDescent="0.2">
      <c r="A6480" t="s">
        <v>20</v>
      </c>
      <c r="B6480" t="s">
        <v>22</v>
      </c>
      <c r="C6480" s="6">
        <f t="shared" si="105"/>
        <v>42182.074803258227</v>
      </c>
      <c r="D6480" t="s">
        <v>23</v>
      </c>
      <c r="E6480" s="6">
        <f>IF(Sense_data[[#This Row],[a_1State]]=D6479,E6479,Sense_data[[#This Row],[SysTimeStamp]])</f>
        <v>42182.073252331938</v>
      </c>
      <c r="F6480" s="3" t="str">
        <f>Sense_data[[#This Row],[a_1State]]&amp;TEXT(Sense_data[[#This Row],[StateInstanceTimestamp]],"#.######")</f>
        <v>On42182.073252</v>
      </c>
      <c r="G6480" s="3">
        <f ca="1">IF(Sense_data[[#This Row],[a_1State]]="Off",RANDBETWEEN(off_min,off_max),RANDBETWEEN(on_min,on_max))/sr_div</f>
        <v>3</v>
      </c>
      <c r="H6480" s="3">
        <v>5.0999999999999996</v>
      </c>
      <c r="I6480" s="3">
        <f>IF(HOUR(Sense_data[[#This Row],[SysTimeStamp]])&lt;12,I6479+$B$14,I6479-$B$14)</f>
        <v>16.496064814816005</v>
      </c>
    </row>
    <row r="6481" spans="1:9" x14ac:dyDescent="0.2">
      <c r="A6481" t="s">
        <v>20</v>
      </c>
      <c r="B6481" t="s">
        <v>22</v>
      </c>
      <c r="C6481" s="6">
        <f t="shared" si="105"/>
        <v>42182.074814832304</v>
      </c>
      <c r="D6481" t="s">
        <v>23</v>
      </c>
      <c r="E6481" s="6">
        <f>IF(Sense_data[[#This Row],[a_1State]]=D6480,E6480,Sense_data[[#This Row],[SysTimeStamp]])</f>
        <v>42182.073252331938</v>
      </c>
      <c r="F6481" s="3" t="str">
        <f>Sense_data[[#This Row],[a_1State]]&amp;TEXT(Sense_data[[#This Row],[StateInstanceTimestamp]],"#.######")</f>
        <v>On42182.073252</v>
      </c>
      <c r="G6481" s="3">
        <f ca="1">IF(Sense_data[[#This Row],[a_1State]]="Off",RANDBETWEEN(off_min,off_max),RANDBETWEEN(on_min,on_max))/sr_div</f>
        <v>5.2</v>
      </c>
      <c r="H6481" s="3">
        <v>5</v>
      </c>
      <c r="I6481" s="3">
        <f>IF(HOUR(Sense_data[[#This Row],[SysTimeStamp]])&lt;12,I6480+$B$14,I6480-$B$14)</f>
        <v>16.496296296297487</v>
      </c>
    </row>
    <row r="6482" spans="1:9" x14ac:dyDescent="0.2">
      <c r="A6482" t="s">
        <v>20</v>
      </c>
      <c r="B6482" t="s">
        <v>22</v>
      </c>
      <c r="C6482" s="6">
        <f t="shared" si="105"/>
        <v>42182.07482640638</v>
      </c>
      <c r="D6482" t="s">
        <v>23</v>
      </c>
      <c r="E6482" s="6">
        <f>IF(Sense_data[[#This Row],[a_1State]]=D6481,E6481,Sense_data[[#This Row],[SysTimeStamp]])</f>
        <v>42182.073252331938</v>
      </c>
      <c r="F6482" s="3" t="str">
        <f>Sense_data[[#This Row],[a_1State]]&amp;TEXT(Sense_data[[#This Row],[StateInstanceTimestamp]],"#.######")</f>
        <v>On42182.073252</v>
      </c>
      <c r="G6482" s="3">
        <f ca="1">IF(Sense_data[[#This Row],[a_1State]]="Off",RANDBETWEEN(off_min,off_max),RANDBETWEEN(on_min,on_max))/sr_div</f>
        <v>4.5</v>
      </c>
      <c r="H6482" s="3">
        <v>3.3</v>
      </c>
      <c r="I6482" s="3">
        <f>IF(HOUR(Sense_data[[#This Row],[SysTimeStamp]])&lt;12,I6481+$B$14,I6481-$B$14)</f>
        <v>16.496527777778969</v>
      </c>
    </row>
    <row r="6483" spans="1:9" x14ac:dyDescent="0.2">
      <c r="A6483" t="s">
        <v>20</v>
      </c>
      <c r="B6483" t="s">
        <v>22</v>
      </c>
      <c r="C6483" s="6">
        <f t="shared" si="105"/>
        <v>42182.074837980457</v>
      </c>
      <c r="D6483" t="s">
        <v>23</v>
      </c>
      <c r="E6483" s="6">
        <f>IF(Sense_data[[#This Row],[a_1State]]=D6482,E6482,Sense_data[[#This Row],[SysTimeStamp]])</f>
        <v>42182.073252331938</v>
      </c>
      <c r="F6483" s="3" t="str">
        <f>Sense_data[[#This Row],[a_1State]]&amp;TEXT(Sense_data[[#This Row],[StateInstanceTimestamp]],"#.######")</f>
        <v>On42182.073252</v>
      </c>
      <c r="G6483" s="3">
        <f ca="1">IF(Sense_data[[#This Row],[a_1State]]="Off",RANDBETWEEN(off_min,off_max),RANDBETWEEN(on_min,on_max))/sr_div</f>
        <v>5.7</v>
      </c>
      <c r="H6483" s="3">
        <v>5.8</v>
      </c>
      <c r="I6483" s="3">
        <f>IF(HOUR(Sense_data[[#This Row],[SysTimeStamp]])&lt;12,I6482+$B$14,I6482-$B$14)</f>
        <v>16.49675925926045</v>
      </c>
    </row>
    <row r="6484" spans="1:9" x14ac:dyDescent="0.2">
      <c r="A6484" t="s">
        <v>20</v>
      </c>
      <c r="B6484" t="s">
        <v>22</v>
      </c>
      <c r="C6484" s="6">
        <f t="shared" si="105"/>
        <v>42182.074849554534</v>
      </c>
      <c r="D6484" t="s">
        <v>23</v>
      </c>
      <c r="E6484" s="6">
        <f>IF(Sense_data[[#This Row],[a_1State]]=D6483,E6483,Sense_data[[#This Row],[SysTimeStamp]])</f>
        <v>42182.073252331938</v>
      </c>
      <c r="F6484" s="3" t="str">
        <f>Sense_data[[#This Row],[a_1State]]&amp;TEXT(Sense_data[[#This Row],[StateInstanceTimestamp]],"#.######")</f>
        <v>On42182.073252</v>
      </c>
      <c r="G6484" s="3">
        <f ca="1">IF(Sense_data[[#This Row],[a_1State]]="Off",RANDBETWEEN(off_min,off_max),RANDBETWEEN(on_min,on_max))/sr_div</f>
        <v>4.3</v>
      </c>
      <c r="H6484" s="3">
        <v>5.3</v>
      </c>
      <c r="I6484" s="3">
        <f>IF(HOUR(Sense_data[[#This Row],[SysTimeStamp]])&lt;12,I6483+$B$14,I6483-$B$14)</f>
        <v>16.496990740741932</v>
      </c>
    </row>
    <row r="6485" spans="1:9" x14ac:dyDescent="0.2">
      <c r="A6485" t="s">
        <v>20</v>
      </c>
      <c r="B6485" t="s">
        <v>22</v>
      </c>
      <c r="C6485" s="6">
        <f t="shared" si="105"/>
        <v>42182.074861128611</v>
      </c>
      <c r="D6485" t="s">
        <v>23</v>
      </c>
      <c r="E6485" s="6">
        <f>IF(Sense_data[[#This Row],[a_1State]]=D6484,E6484,Sense_data[[#This Row],[SysTimeStamp]])</f>
        <v>42182.073252331938</v>
      </c>
      <c r="F6485" s="3" t="str">
        <f>Sense_data[[#This Row],[a_1State]]&amp;TEXT(Sense_data[[#This Row],[StateInstanceTimestamp]],"#.######")</f>
        <v>On42182.073252</v>
      </c>
      <c r="G6485" s="3">
        <f ca="1">IF(Sense_data[[#This Row],[a_1State]]="Off",RANDBETWEEN(off_min,off_max),RANDBETWEEN(on_min,on_max))/sr_div</f>
        <v>4.3</v>
      </c>
      <c r="H6485" s="3">
        <v>4.9000000000000004</v>
      </c>
      <c r="I6485" s="3">
        <f>IF(HOUR(Sense_data[[#This Row],[SysTimeStamp]])&lt;12,I6484+$B$14,I6484-$B$14)</f>
        <v>16.497222222223414</v>
      </c>
    </row>
    <row r="6486" spans="1:9" x14ac:dyDescent="0.2">
      <c r="A6486" t="s">
        <v>20</v>
      </c>
      <c r="B6486" t="s">
        <v>22</v>
      </c>
      <c r="C6486" s="6">
        <f t="shared" si="105"/>
        <v>42182.074872702688</v>
      </c>
      <c r="D6486" t="s">
        <v>23</v>
      </c>
      <c r="E6486" s="6">
        <f>IF(Sense_data[[#This Row],[a_1State]]=D6485,E6485,Sense_data[[#This Row],[SysTimeStamp]])</f>
        <v>42182.073252331938</v>
      </c>
      <c r="F6486" s="3" t="str">
        <f>Sense_data[[#This Row],[a_1State]]&amp;TEXT(Sense_data[[#This Row],[StateInstanceTimestamp]],"#.######")</f>
        <v>On42182.073252</v>
      </c>
      <c r="G6486" s="3">
        <f ca="1">IF(Sense_data[[#This Row],[a_1State]]="Off",RANDBETWEEN(off_min,off_max),RANDBETWEEN(on_min,on_max))/sr_div</f>
        <v>4.3</v>
      </c>
      <c r="H6486" s="3">
        <v>3.7</v>
      </c>
      <c r="I6486" s="3">
        <f>IF(HOUR(Sense_data[[#This Row],[SysTimeStamp]])&lt;12,I6485+$B$14,I6485-$B$14)</f>
        <v>16.497453703704895</v>
      </c>
    </row>
    <row r="6487" spans="1:9" x14ac:dyDescent="0.2">
      <c r="A6487" t="s">
        <v>20</v>
      </c>
      <c r="B6487" t="s">
        <v>22</v>
      </c>
      <c r="C6487" s="6">
        <f t="shared" si="105"/>
        <v>42182.074884276764</v>
      </c>
      <c r="D6487" t="s">
        <v>23</v>
      </c>
      <c r="E6487" s="6">
        <f>IF(Sense_data[[#This Row],[a_1State]]=D6486,E6486,Sense_data[[#This Row],[SysTimeStamp]])</f>
        <v>42182.073252331938</v>
      </c>
      <c r="F6487" s="3" t="str">
        <f>Sense_data[[#This Row],[a_1State]]&amp;TEXT(Sense_data[[#This Row],[StateInstanceTimestamp]],"#.######")</f>
        <v>On42182.073252</v>
      </c>
      <c r="G6487" s="3">
        <f ca="1">IF(Sense_data[[#This Row],[a_1State]]="Off",RANDBETWEEN(off_min,off_max),RANDBETWEEN(on_min,on_max))/sr_div</f>
        <v>5.7</v>
      </c>
      <c r="H6487" s="3">
        <v>3.2</v>
      </c>
      <c r="I6487" s="3">
        <f>IF(HOUR(Sense_data[[#This Row],[SysTimeStamp]])&lt;12,I6486+$B$14,I6486-$B$14)</f>
        <v>16.497685185186377</v>
      </c>
    </row>
    <row r="6488" spans="1:9" x14ac:dyDescent="0.2">
      <c r="A6488" t="s">
        <v>20</v>
      </c>
      <c r="B6488" t="s">
        <v>22</v>
      </c>
      <c r="C6488" s="6">
        <f t="shared" si="105"/>
        <v>42182.074895850841</v>
      </c>
      <c r="D6488" t="s">
        <v>23</v>
      </c>
      <c r="E6488" s="6">
        <f>IF(Sense_data[[#This Row],[a_1State]]=D6487,E6487,Sense_data[[#This Row],[SysTimeStamp]])</f>
        <v>42182.073252331938</v>
      </c>
      <c r="F6488" s="3" t="str">
        <f>Sense_data[[#This Row],[a_1State]]&amp;TEXT(Sense_data[[#This Row],[StateInstanceTimestamp]],"#.######")</f>
        <v>On42182.073252</v>
      </c>
      <c r="G6488" s="3">
        <f ca="1">IF(Sense_data[[#This Row],[a_1State]]="Off",RANDBETWEEN(off_min,off_max),RANDBETWEEN(on_min,on_max))/sr_div</f>
        <v>5.9</v>
      </c>
      <c r="H6488" s="3">
        <v>3.8</v>
      </c>
      <c r="I6488" s="3">
        <f>IF(HOUR(Sense_data[[#This Row],[SysTimeStamp]])&lt;12,I6487+$B$14,I6487-$B$14)</f>
        <v>16.497916666667859</v>
      </c>
    </row>
    <row r="6489" spans="1:9" x14ac:dyDescent="0.2">
      <c r="A6489" t="s">
        <v>20</v>
      </c>
      <c r="B6489" t="s">
        <v>22</v>
      </c>
      <c r="C6489" s="6">
        <f t="shared" si="105"/>
        <v>42182.074907424918</v>
      </c>
      <c r="D6489" t="s">
        <v>23</v>
      </c>
      <c r="E6489" s="6">
        <f>IF(Sense_data[[#This Row],[a_1State]]=D6488,E6488,Sense_data[[#This Row],[SysTimeStamp]])</f>
        <v>42182.073252331938</v>
      </c>
      <c r="F6489" s="3" t="str">
        <f>Sense_data[[#This Row],[a_1State]]&amp;TEXT(Sense_data[[#This Row],[StateInstanceTimestamp]],"#.######")</f>
        <v>On42182.073252</v>
      </c>
      <c r="G6489" s="3">
        <f ca="1">IF(Sense_data[[#This Row],[a_1State]]="Off",RANDBETWEEN(off_min,off_max),RANDBETWEEN(on_min,on_max))/sr_div</f>
        <v>6</v>
      </c>
      <c r="H6489" s="3">
        <v>4.2</v>
      </c>
      <c r="I6489" s="3">
        <f>IF(HOUR(Sense_data[[#This Row],[SysTimeStamp]])&lt;12,I6488+$B$14,I6488-$B$14)</f>
        <v>16.49814814814934</v>
      </c>
    </row>
    <row r="6490" spans="1:9" x14ac:dyDescent="0.2">
      <c r="A6490" t="s">
        <v>20</v>
      </c>
      <c r="B6490" t="s">
        <v>22</v>
      </c>
      <c r="C6490" s="6">
        <f t="shared" si="105"/>
        <v>42182.074918998995</v>
      </c>
      <c r="D6490" t="s">
        <v>23</v>
      </c>
      <c r="E6490" s="6">
        <f>IF(Sense_data[[#This Row],[a_1State]]=D6489,E6489,Sense_data[[#This Row],[SysTimeStamp]])</f>
        <v>42182.073252331938</v>
      </c>
      <c r="F6490" s="3" t="str">
        <f>Sense_data[[#This Row],[a_1State]]&amp;TEXT(Sense_data[[#This Row],[StateInstanceTimestamp]],"#.######")</f>
        <v>On42182.073252</v>
      </c>
      <c r="G6490" s="3">
        <f ca="1">IF(Sense_data[[#This Row],[a_1State]]="Off",RANDBETWEEN(off_min,off_max),RANDBETWEEN(on_min,on_max))/sr_div</f>
        <v>4.8</v>
      </c>
      <c r="H6490" s="3">
        <v>5.4</v>
      </c>
      <c r="I6490" s="3">
        <f>IF(HOUR(Sense_data[[#This Row],[SysTimeStamp]])&lt;12,I6489+$B$14,I6489-$B$14)</f>
        <v>16.498379629630822</v>
      </c>
    </row>
    <row r="6491" spans="1:9" x14ac:dyDescent="0.2">
      <c r="A6491" t="s">
        <v>20</v>
      </c>
      <c r="B6491" t="s">
        <v>22</v>
      </c>
      <c r="C6491" s="6">
        <f t="shared" si="105"/>
        <v>42182.074930573071</v>
      </c>
      <c r="D6491" t="s">
        <v>23</v>
      </c>
      <c r="E6491" s="6">
        <f>IF(Sense_data[[#This Row],[a_1State]]=D6490,E6490,Sense_data[[#This Row],[SysTimeStamp]])</f>
        <v>42182.073252331938</v>
      </c>
      <c r="F6491" s="3" t="str">
        <f>Sense_data[[#This Row],[a_1State]]&amp;TEXT(Sense_data[[#This Row],[StateInstanceTimestamp]],"#.######")</f>
        <v>On42182.073252</v>
      </c>
      <c r="G6491" s="3">
        <f ca="1">IF(Sense_data[[#This Row],[a_1State]]="Off",RANDBETWEEN(off_min,off_max),RANDBETWEEN(on_min,on_max))/sr_div</f>
        <v>5.4</v>
      </c>
      <c r="H6491" s="3">
        <v>4.7</v>
      </c>
      <c r="I6491" s="3">
        <f>IF(HOUR(Sense_data[[#This Row],[SysTimeStamp]])&lt;12,I6490+$B$14,I6490-$B$14)</f>
        <v>16.498611111112304</v>
      </c>
    </row>
    <row r="6492" spans="1:9" x14ac:dyDescent="0.2">
      <c r="A6492" t="s">
        <v>20</v>
      </c>
      <c r="B6492" t="s">
        <v>22</v>
      </c>
      <c r="C6492" s="6">
        <f t="shared" si="105"/>
        <v>42182.074942147148</v>
      </c>
      <c r="D6492" t="s">
        <v>23</v>
      </c>
      <c r="E6492" s="6">
        <f>IF(Sense_data[[#This Row],[a_1State]]=D6491,E6491,Sense_data[[#This Row],[SysTimeStamp]])</f>
        <v>42182.073252331938</v>
      </c>
      <c r="F6492" s="3" t="str">
        <f>Sense_data[[#This Row],[a_1State]]&amp;TEXT(Sense_data[[#This Row],[StateInstanceTimestamp]],"#.######")</f>
        <v>On42182.073252</v>
      </c>
      <c r="G6492" s="3">
        <f ca="1">IF(Sense_data[[#This Row],[a_1State]]="Off",RANDBETWEEN(off_min,off_max),RANDBETWEEN(on_min,on_max))/sr_div</f>
        <v>4.8</v>
      </c>
      <c r="H6492" s="3">
        <v>3</v>
      </c>
      <c r="I6492" s="3">
        <f>IF(HOUR(Sense_data[[#This Row],[SysTimeStamp]])&lt;12,I6491+$B$14,I6491-$B$14)</f>
        <v>16.498842592593785</v>
      </c>
    </row>
    <row r="6493" spans="1:9" x14ac:dyDescent="0.2">
      <c r="A6493" t="s">
        <v>20</v>
      </c>
      <c r="B6493" t="s">
        <v>22</v>
      </c>
      <c r="C6493" s="6">
        <f t="shared" si="105"/>
        <v>42182.074953721225</v>
      </c>
      <c r="D6493" t="s">
        <v>23</v>
      </c>
      <c r="E6493" s="6">
        <f>IF(Sense_data[[#This Row],[a_1State]]=D6492,E6492,Sense_data[[#This Row],[SysTimeStamp]])</f>
        <v>42182.073252331938</v>
      </c>
      <c r="F6493" s="3" t="str">
        <f>Sense_data[[#This Row],[a_1State]]&amp;TEXT(Sense_data[[#This Row],[StateInstanceTimestamp]],"#.######")</f>
        <v>On42182.073252</v>
      </c>
      <c r="G6493" s="3">
        <f ca="1">IF(Sense_data[[#This Row],[a_1State]]="Off",RANDBETWEEN(off_min,off_max),RANDBETWEEN(on_min,on_max))/sr_div</f>
        <v>3.8</v>
      </c>
      <c r="H6493" s="3">
        <v>5.4</v>
      </c>
      <c r="I6493" s="3">
        <f>IF(HOUR(Sense_data[[#This Row],[SysTimeStamp]])&lt;12,I6492+$B$14,I6492-$B$14)</f>
        <v>16.499074074075267</v>
      </c>
    </row>
    <row r="6494" spans="1:9" x14ac:dyDescent="0.2">
      <c r="A6494" t="s">
        <v>20</v>
      </c>
      <c r="B6494" t="s">
        <v>22</v>
      </c>
      <c r="C6494" s="6">
        <f t="shared" si="105"/>
        <v>42182.074965295302</v>
      </c>
      <c r="D6494" t="s">
        <v>23</v>
      </c>
      <c r="E6494" s="6">
        <f>IF(Sense_data[[#This Row],[a_1State]]=D6493,E6493,Sense_data[[#This Row],[SysTimeStamp]])</f>
        <v>42182.073252331938</v>
      </c>
      <c r="F6494" s="3" t="str">
        <f>Sense_data[[#This Row],[a_1State]]&amp;TEXT(Sense_data[[#This Row],[StateInstanceTimestamp]],"#.######")</f>
        <v>On42182.073252</v>
      </c>
      <c r="G6494" s="3">
        <f ca="1">IF(Sense_data[[#This Row],[a_1State]]="Off",RANDBETWEEN(off_min,off_max),RANDBETWEEN(on_min,on_max))/sr_div</f>
        <v>5.2</v>
      </c>
      <c r="H6494" s="3">
        <v>4.8</v>
      </c>
      <c r="I6494" s="3">
        <f>IF(HOUR(Sense_data[[#This Row],[SysTimeStamp]])&lt;12,I6493+$B$14,I6493-$B$14)</f>
        <v>16.499305555556749</v>
      </c>
    </row>
    <row r="6495" spans="1:9" x14ac:dyDescent="0.2">
      <c r="A6495" t="s">
        <v>20</v>
      </c>
      <c r="B6495" t="s">
        <v>22</v>
      </c>
      <c r="C6495" s="6">
        <f t="shared" si="105"/>
        <v>42182.074976869379</v>
      </c>
      <c r="D6495" t="s">
        <v>23</v>
      </c>
      <c r="E6495" s="6">
        <f>IF(Sense_data[[#This Row],[a_1State]]=D6494,E6494,Sense_data[[#This Row],[SysTimeStamp]])</f>
        <v>42182.073252331938</v>
      </c>
      <c r="F6495" s="3" t="str">
        <f>Sense_data[[#This Row],[a_1State]]&amp;TEXT(Sense_data[[#This Row],[StateInstanceTimestamp]],"#.######")</f>
        <v>On42182.073252</v>
      </c>
      <c r="G6495" s="3">
        <f ca="1">IF(Sense_data[[#This Row],[a_1State]]="Off",RANDBETWEEN(off_min,off_max),RANDBETWEEN(on_min,on_max))/sr_div</f>
        <v>5.3</v>
      </c>
      <c r="H6495" s="3">
        <v>3.9</v>
      </c>
      <c r="I6495" s="3">
        <f>IF(HOUR(Sense_data[[#This Row],[SysTimeStamp]])&lt;12,I6494+$B$14,I6494-$B$14)</f>
        <v>16.49953703703823</v>
      </c>
    </row>
    <row r="6496" spans="1:9" x14ac:dyDescent="0.2">
      <c r="A6496" t="s">
        <v>20</v>
      </c>
      <c r="B6496" t="s">
        <v>22</v>
      </c>
      <c r="C6496" s="6">
        <f t="shared" si="105"/>
        <v>42182.074988443455</v>
      </c>
      <c r="D6496" t="s">
        <v>23</v>
      </c>
      <c r="E6496" s="6">
        <f>IF(Sense_data[[#This Row],[a_1State]]=D6495,E6495,Sense_data[[#This Row],[SysTimeStamp]])</f>
        <v>42182.073252331938</v>
      </c>
      <c r="F6496" s="3" t="str">
        <f>Sense_data[[#This Row],[a_1State]]&amp;TEXT(Sense_data[[#This Row],[StateInstanceTimestamp]],"#.######")</f>
        <v>On42182.073252</v>
      </c>
      <c r="G6496" s="3">
        <f ca="1">IF(Sense_data[[#This Row],[a_1State]]="Off",RANDBETWEEN(off_min,off_max),RANDBETWEEN(on_min,on_max))/sr_div</f>
        <v>5.8</v>
      </c>
      <c r="H6496" s="3">
        <v>5.3</v>
      </c>
      <c r="I6496" s="3">
        <f>IF(HOUR(Sense_data[[#This Row],[SysTimeStamp]])&lt;12,I6495+$B$14,I6495-$B$14)</f>
        <v>16.499768518519712</v>
      </c>
    </row>
    <row r="6497" spans="1:9" x14ac:dyDescent="0.2">
      <c r="A6497" t="s">
        <v>20</v>
      </c>
      <c r="B6497" t="s">
        <v>22</v>
      </c>
      <c r="C6497" s="6">
        <f t="shared" si="105"/>
        <v>42182.075000017532</v>
      </c>
      <c r="D6497" t="s">
        <v>23</v>
      </c>
      <c r="E6497" s="6">
        <f>IF(Sense_data[[#This Row],[a_1State]]=D6496,E6496,Sense_data[[#This Row],[SysTimeStamp]])</f>
        <v>42182.073252331938</v>
      </c>
      <c r="F6497" s="3" t="str">
        <f>Sense_data[[#This Row],[a_1State]]&amp;TEXT(Sense_data[[#This Row],[StateInstanceTimestamp]],"#.######")</f>
        <v>On42182.073252</v>
      </c>
      <c r="G6497" s="3">
        <f ca="1">IF(Sense_data[[#This Row],[a_1State]]="Off",RANDBETWEEN(off_min,off_max),RANDBETWEEN(on_min,on_max))/sr_div</f>
        <v>4.8</v>
      </c>
      <c r="H6497" s="3">
        <v>3.2</v>
      </c>
      <c r="I6497" s="3">
        <f>IF(HOUR(Sense_data[[#This Row],[SysTimeStamp]])&lt;12,I6496+$B$14,I6496-$B$14)</f>
        <v>16.500000000001194</v>
      </c>
    </row>
    <row r="6498" spans="1:9" x14ac:dyDescent="0.2">
      <c r="A6498" t="s">
        <v>20</v>
      </c>
      <c r="B6498" t="s">
        <v>22</v>
      </c>
      <c r="C6498" s="6">
        <f t="shared" si="105"/>
        <v>42182.075011591609</v>
      </c>
      <c r="D6498" t="s">
        <v>23</v>
      </c>
      <c r="E6498" s="6">
        <f>IF(Sense_data[[#This Row],[a_1State]]=D6497,E6497,Sense_data[[#This Row],[SysTimeStamp]])</f>
        <v>42182.073252331938</v>
      </c>
      <c r="F6498" s="3" t="str">
        <f>Sense_data[[#This Row],[a_1State]]&amp;TEXT(Sense_data[[#This Row],[StateInstanceTimestamp]],"#.######")</f>
        <v>On42182.073252</v>
      </c>
      <c r="G6498" s="3">
        <f ca="1">IF(Sense_data[[#This Row],[a_1State]]="Off",RANDBETWEEN(off_min,off_max),RANDBETWEEN(on_min,on_max))/sr_div</f>
        <v>3</v>
      </c>
      <c r="H6498" s="3">
        <v>6</v>
      </c>
      <c r="I6498" s="3">
        <f>IF(HOUR(Sense_data[[#This Row],[SysTimeStamp]])&lt;12,I6497+$B$14,I6497-$B$14)</f>
        <v>16.500231481482675</v>
      </c>
    </row>
    <row r="6499" spans="1:9" x14ac:dyDescent="0.2">
      <c r="A6499" t="s">
        <v>20</v>
      </c>
      <c r="B6499" t="s">
        <v>22</v>
      </c>
      <c r="C6499" s="6">
        <f t="shared" si="105"/>
        <v>42182.075023165686</v>
      </c>
      <c r="D6499" t="s">
        <v>23</v>
      </c>
      <c r="E6499" s="6">
        <f>IF(Sense_data[[#This Row],[a_1State]]=D6498,E6498,Sense_data[[#This Row],[SysTimeStamp]])</f>
        <v>42182.073252331938</v>
      </c>
      <c r="F6499" s="3" t="str">
        <f>Sense_data[[#This Row],[a_1State]]&amp;TEXT(Sense_data[[#This Row],[StateInstanceTimestamp]],"#.######")</f>
        <v>On42182.073252</v>
      </c>
      <c r="G6499" s="3">
        <f ca="1">IF(Sense_data[[#This Row],[a_1State]]="Off",RANDBETWEEN(off_min,off_max),RANDBETWEEN(on_min,on_max))/sr_div</f>
        <v>3.7</v>
      </c>
      <c r="H6499" s="3">
        <v>5</v>
      </c>
      <c r="I6499" s="3">
        <f>IF(HOUR(Sense_data[[#This Row],[SysTimeStamp]])&lt;12,I6498+$B$14,I6498-$B$14)</f>
        <v>16.500462962964157</v>
      </c>
    </row>
    <row r="6500" spans="1:9" x14ac:dyDescent="0.2">
      <c r="A6500" t="s">
        <v>20</v>
      </c>
      <c r="B6500" t="s">
        <v>22</v>
      </c>
      <c r="C6500" s="6">
        <f t="shared" si="105"/>
        <v>42182.075034739762</v>
      </c>
      <c r="D6500" t="s">
        <v>23</v>
      </c>
      <c r="E6500" s="6">
        <f>IF(Sense_data[[#This Row],[a_1State]]=D6499,E6499,Sense_data[[#This Row],[SysTimeStamp]])</f>
        <v>42182.073252331938</v>
      </c>
      <c r="F6500" s="3" t="str">
        <f>Sense_data[[#This Row],[a_1State]]&amp;TEXT(Sense_data[[#This Row],[StateInstanceTimestamp]],"#.######")</f>
        <v>On42182.073252</v>
      </c>
      <c r="G6500" s="3">
        <f ca="1">IF(Sense_data[[#This Row],[a_1State]]="Off",RANDBETWEEN(off_min,off_max),RANDBETWEEN(on_min,on_max))/sr_div</f>
        <v>5.0999999999999996</v>
      </c>
      <c r="H6500" s="3">
        <v>3.8</v>
      </c>
      <c r="I6500" s="3">
        <f>IF(HOUR(Sense_data[[#This Row],[SysTimeStamp]])&lt;12,I6499+$B$14,I6499-$B$14)</f>
        <v>16.500694444445639</v>
      </c>
    </row>
    <row r="6501" spans="1:9" x14ac:dyDescent="0.2">
      <c r="A6501" t="s">
        <v>20</v>
      </c>
      <c r="B6501" t="s">
        <v>22</v>
      </c>
      <c r="C6501" s="6">
        <f t="shared" si="105"/>
        <v>42182.075046313839</v>
      </c>
      <c r="D6501" t="s">
        <v>23</v>
      </c>
      <c r="E6501" s="6">
        <f>IF(Sense_data[[#This Row],[a_1State]]=D6500,E6500,Sense_data[[#This Row],[SysTimeStamp]])</f>
        <v>42182.073252331938</v>
      </c>
      <c r="F6501" s="3" t="str">
        <f>Sense_data[[#This Row],[a_1State]]&amp;TEXT(Sense_data[[#This Row],[StateInstanceTimestamp]],"#.######")</f>
        <v>On42182.073252</v>
      </c>
      <c r="G6501" s="3">
        <f ca="1">IF(Sense_data[[#This Row],[a_1State]]="Off",RANDBETWEEN(off_min,off_max),RANDBETWEEN(on_min,on_max))/sr_div</f>
        <v>4.0999999999999996</v>
      </c>
      <c r="H6501" s="3">
        <v>4.8</v>
      </c>
      <c r="I6501" s="3">
        <f>IF(HOUR(Sense_data[[#This Row],[SysTimeStamp]])&lt;12,I6500+$B$14,I6500-$B$14)</f>
        <v>16.50092592592712</v>
      </c>
    </row>
    <row r="6502" spans="1:9" x14ac:dyDescent="0.2">
      <c r="A6502" t="s">
        <v>20</v>
      </c>
      <c r="B6502" t="s">
        <v>22</v>
      </c>
      <c r="C6502" s="6">
        <f t="shared" si="105"/>
        <v>42182.075057887916</v>
      </c>
      <c r="D6502" t="s">
        <v>23</v>
      </c>
      <c r="E6502" s="6">
        <f>IF(Sense_data[[#This Row],[a_1State]]=D6501,E6501,Sense_data[[#This Row],[SysTimeStamp]])</f>
        <v>42182.073252331938</v>
      </c>
      <c r="F6502" s="3" t="str">
        <f>Sense_data[[#This Row],[a_1State]]&amp;TEXT(Sense_data[[#This Row],[StateInstanceTimestamp]],"#.######")</f>
        <v>On42182.073252</v>
      </c>
      <c r="G6502" s="3">
        <f ca="1">IF(Sense_data[[#This Row],[a_1State]]="Off",RANDBETWEEN(off_min,off_max),RANDBETWEEN(on_min,on_max))/sr_div</f>
        <v>4.7</v>
      </c>
      <c r="H6502" s="3">
        <v>4.9000000000000004</v>
      </c>
      <c r="I6502" s="3">
        <f>IF(HOUR(Sense_data[[#This Row],[SysTimeStamp]])&lt;12,I6501+$B$14,I6501-$B$14)</f>
        <v>16.501157407408602</v>
      </c>
    </row>
    <row r="6503" spans="1:9" x14ac:dyDescent="0.2">
      <c r="A6503" t="s">
        <v>20</v>
      </c>
      <c r="B6503" t="s">
        <v>22</v>
      </c>
      <c r="C6503" s="6">
        <f t="shared" si="105"/>
        <v>42182.075069461993</v>
      </c>
      <c r="D6503" t="s">
        <v>23</v>
      </c>
      <c r="E6503" s="6">
        <f>IF(Sense_data[[#This Row],[a_1State]]=D6502,E6502,Sense_data[[#This Row],[SysTimeStamp]])</f>
        <v>42182.073252331938</v>
      </c>
      <c r="F6503" s="3" t="str">
        <f>Sense_data[[#This Row],[a_1State]]&amp;TEXT(Sense_data[[#This Row],[StateInstanceTimestamp]],"#.######")</f>
        <v>On42182.073252</v>
      </c>
      <c r="G6503" s="3">
        <f ca="1">IF(Sense_data[[#This Row],[a_1State]]="Off",RANDBETWEEN(off_min,off_max),RANDBETWEEN(on_min,on_max))/sr_div</f>
        <v>3</v>
      </c>
      <c r="H6503" s="3">
        <v>5.0999999999999996</v>
      </c>
      <c r="I6503" s="3">
        <f>IF(HOUR(Sense_data[[#This Row],[SysTimeStamp]])&lt;12,I6502+$B$14,I6502-$B$14)</f>
        <v>16.501388888890084</v>
      </c>
    </row>
    <row r="6504" spans="1:9" x14ac:dyDescent="0.2">
      <c r="A6504" t="s">
        <v>20</v>
      </c>
      <c r="B6504" t="s">
        <v>22</v>
      </c>
      <c r="C6504" s="6">
        <f t="shared" si="105"/>
        <v>42182.07508103607</v>
      </c>
      <c r="D6504" t="s">
        <v>23</v>
      </c>
      <c r="E6504" s="6">
        <f>IF(Sense_data[[#This Row],[a_1State]]=D6503,E6503,Sense_data[[#This Row],[SysTimeStamp]])</f>
        <v>42182.073252331938</v>
      </c>
      <c r="F6504" s="3" t="str">
        <f>Sense_data[[#This Row],[a_1State]]&amp;TEXT(Sense_data[[#This Row],[StateInstanceTimestamp]],"#.######")</f>
        <v>On42182.073252</v>
      </c>
      <c r="G6504" s="3">
        <f ca="1">IF(Sense_data[[#This Row],[a_1State]]="Off",RANDBETWEEN(off_min,off_max),RANDBETWEEN(on_min,on_max))/sr_div</f>
        <v>4</v>
      </c>
      <c r="H6504" s="3">
        <v>3.7</v>
      </c>
      <c r="I6504" s="3">
        <f>IF(HOUR(Sense_data[[#This Row],[SysTimeStamp]])&lt;12,I6503+$B$14,I6503-$B$14)</f>
        <v>16.501620370371565</v>
      </c>
    </row>
    <row r="6505" spans="1:9" x14ac:dyDescent="0.2">
      <c r="A6505" t="s">
        <v>20</v>
      </c>
      <c r="B6505" t="s">
        <v>22</v>
      </c>
      <c r="C6505" s="6">
        <f t="shared" ref="C6505:C6568" si="106">C6504+$B$2</f>
        <v>42182.075092610146</v>
      </c>
      <c r="D6505" t="s">
        <v>23</v>
      </c>
      <c r="E6505" s="6">
        <f>IF(Sense_data[[#This Row],[a_1State]]=D6504,E6504,Sense_data[[#This Row],[SysTimeStamp]])</f>
        <v>42182.073252331938</v>
      </c>
      <c r="F6505" s="3" t="str">
        <f>Sense_data[[#This Row],[a_1State]]&amp;TEXT(Sense_data[[#This Row],[StateInstanceTimestamp]],"#.######")</f>
        <v>On42182.073252</v>
      </c>
      <c r="G6505" s="3">
        <f ca="1">IF(Sense_data[[#This Row],[a_1State]]="Off",RANDBETWEEN(off_min,off_max),RANDBETWEEN(on_min,on_max))/sr_div</f>
        <v>5</v>
      </c>
      <c r="H6505" s="3">
        <v>4.4000000000000004</v>
      </c>
      <c r="I6505" s="3">
        <f>IF(HOUR(Sense_data[[#This Row],[SysTimeStamp]])&lt;12,I6504+$B$14,I6504-$B$14)</f>
        <v>16.501851851853047</v>
      </c>
    </row>
    <row r="6506" spans="1:9" x14ac:dyDescent="0.2">
      <c r="A6506" t="s">
        <v>20</v>
      </c>
      <c r="B6506" t="s">
        <v>22</v>
      </c>
      <c r="C6506" s="6">
        <f t="shared" si="106"/>
        <v>42182.075104184223</v>
      </c>
      <c r="D6506" t="s">
        <v>23</v>
      </c>
      <c r="E6506" s="6">
        <f>IF(Sense_data[[#This Row],[a_1State]]=D6505,E6505,Sense_data[[#This Row],[SysTimeStamp]])</f>
        <v>42182.073252331938</v>
      </c>
      <c r="F6506" s="3" t="str">
        <f>Sense_data[[#This Row],[a_1State]]&amp;TEXT(Sense_data[[#This Row],[StateInstanceTimestamp]],"#.######")</f>
        <v>On42182.073252</v>
      </c>
      <c r="G6506" s="3">
        <f ca="1">IF(Sense_data[[#This Row],[a_1State]]="Off",RANDBETWEEN(off_min,off_max),RANDBETWEEN(on_min,on_max))/sr_div</f>
        <v>3</v>
      </c>
      <c r="H6506" s="3">
        <v>5.2</v>
      </c>
      <c r="I6506" s="3">
        <f>IF(HOUR(Sense_data[[#This Row],[SysTimeStamp]])&lt;12,I6505+$B$14,I6505-$B$14)</f>
        <v>16.502083333334529</v>
      </c>
    </row>
    <row r="6507" spans="1:9" x14ac:dyDescent="0.2">
      <c r="A6507" t="s">
        <v>20</v>
      </c>
      <c r="B6507" t="s">
        <v>22</v>
      </c>
      <c r="C6507" s="6">
        <f t="shared" si="106"/>
        <v>42182.0751157583</v>
      </c>
      <c r="D6507" t="s">
        <v>23</v>
      </c>
      <c r="E6507" s="6">
        <f>IF(Sense_data[[#This Row],[a_1State]]=D6506,E6506,Sense_data[[#This Row],[SysTimeStamp]])</f>
        <v>42182.073252331938</v>
      </c>
      <c r="F6507" s="3" t="str">
        <f>Sense_data[[#This Row],[a_1State]]&amp;TEXT(Sense_data[[#This Row],[StateInstanceTimestamp]],"#.######")</f>
        <v>On42182.073252</v>
      </c>
      <c r="G6507" s="3">
        <f ca="1">IF(Sense_data[[#This Row],[a_1State]]="Off",RANDBETWEEN(off_min,off_max),RANDBETWEEN(on_min,on_max))/sr_div</f>
        <v>4.0999999999999996</v>
      </c>
      <c r="H6507" s="3">
        <v>5.0999999999999996</v>
      </c>
      <c r="I6507" s="3">
        <f>IF(HOUR(Sense_data[[#This Row],[SysTimeStamp]])&lt;12,I6506+$B$14,I6506-$B$14)</f>
        <v>16.50231481481601</v>
      </c>
    </row>
    <row r="6508" spans="1:9" x14ac:dyDescent="0.2">
      <c r="A6508" t="s">
        <v>20</v>
      </c>
      <c r="B6508" t="s">
        <v>22</v>
      </c>
      <c r="C6508" s="6">
        <f t="shared" si="106"/>
        <v>42182.075127332377</v>
      </c>
      <c r="D6508" t="s">
        <v>23</v>
      </c>
      <c r="E6508" s="6">
        <f>IF(Sense_data[[#This Row],[a_1State]]=D6507,E6507,Sense_data[[#This Row],[SysTimeStamp]])</f>
        <v>42182.073252331938</v>
      </c>
      <c r="F6508" s="3" t="str">
        <f>Sense_data[[#This Row],[a_1State]]&amp;TEXT(Sense_data[[#This Row],[StateInstanceTimestamp]],"#.######")</f>
        <v>On42182.073252</v>
      </c>
      <c r="G6508" s="3">
        <f ca="1">IF(Sense_data[[#This Row],[a_1State]]="Off",RANDBETWEEN(off_min,off_max),RANDBETWEEN(on_min,on_max))/sr_div</f>
        <v>4.9000000000000004</v>
      </c>
      <c r="H6508" s="3">
        <v>3.2</v>
      </c>
      <c r="I6508" s="3">
        <f>IF(HOUR(Sense_data[[#This Row],[SysTimeStamp]])&lt;12,I6507+$B$14,I6507-$B$14)</f>
        <v>16.502546296297492</v>
      </c>
    </row>
    <row r="6509" spans="1:9" x14ac:dyDescent="0.2">
      <c r="A6509" t="s">
        <v>20</v>
      </c>
      <c r="B6509" t="s">
        <v>22</v>
      </c>
      <c r="C6509" s="6">
        <f t="shared" si="106"/>
        <v>42182.075138906454</v>
      </c>
      <c r="D6509" t="s">
        <v>23</v>
      </c>
      <c r="E6509" s="6">
        <f>IF(Sense_data[[#This Row],[a_1State]]=D6508,E6508,Sense_data[[#This Row],[SysTimeStamp]])</f>
        <v>42182.073252331938</v>
      </c>
      <c r="F6509" s="3" t="str">
        <f>Sense_data[[#This Row],[a_1State]]&amp;TEXT(Sense_data[[#This Row],[StateInstanceTimestamp]],"#.######")</f>
        <v>On42182.073252</v>
      </c>
      <c r="G6509" s="3">
        <f ca="1">IF(Sense_data[[#This Row],[a_1State]]="Off",RANDBETWEEN(off_min,off_max),RANDBETWEEN(on_min,on_max))/sr_div</f>
        <v>5.5</v>
      </c>
      <c r="H6509" s="3">
        <v>4.5999999999999996</v>
      </c>
      <c r="I6509" s="3">
        <f>IF(HOUR(Sense_data[[#This Row],[SysTimeStamp]])&lt;12,I6508+$B$14,I6508-$B$14)</f>
        <v>16.502777777778974</v>
      </c>
    </row>
    <row r="6510" spans="1:9" x14ac:dyDescent="0.2">
      <c r="A6510" t="s">
        <v>20</v>
      </c>
      <c r="B6510" t="s">
        <v>22</v>
      </c>
      <c r="C6510" s="6">
        <f t="shared" si="106"/>
        <v>42182.07515048053</v>
      </c>
      <c r="D6510" t="s">
        <v>23</v>
      </c>
      <c r="E6510" s="6">
        <f>IF(Sense_data[[#This Row],[a_1State]]=D6509,E6509,Sense_data[[#This Row],[SysTimeStamp]])</f>
        <v>42182.073252331938</v>
      </c>
      <c r="F6510" s="3" t="str">
        <f>Sense_data[[#This Row],[a_1State]]&amp;TEXT(Sense_data[[#This Row],[StateInstanceTimestamp]],"#.######")</f>
        <v>On42182.073252</v>
      </c>
      <c r="G6510" s="3">
        <f ca="1">IF(Sense_data[[#This Row],[a_1State]]="Off",RANDBETWEEN(off_min,off_max),RANDBETWEEN(on_min,on_max))/sr_div</f>
        <v>5</v>
      </c>
      <c r="H6510" s="3">
        <v>4.9000000000000004</v>
      </c>
      <c r="I6510" s="3">
        <f>IF(HOUR(Sense_data[[#This Row],[SysTimeStamp]])&lt;12,I6509+$B$14,I6509-$B$14)</f>
        <v>16.503009259260455</v>
      </c>
    </row>
    <row r="6511" spans="1:9" x14ac:dyDescent="0.2">
      <c r="A6511" t="s">
        <v>20</v>
      </c>
      <c r="B6511" t="s">
        <v>22</v>
      </c>
      <c r="C6511" s="6">
        <f t="shared" si="106"/>
        <v>42182.075162054607</v>
      </c>
      <c r="D6511" t="s">
        <v>23</v>
      </c>
      <c r="E6511" s="6">
        <f>IF(Sense_data[[#This Row],[a_1State]]=D6510,E6510,Sense_data[[#This Row],[SysTimeStamp]])</f>
        <v>42182.073252331938</v>
      </c>
      <c r="F6511" s="3" t="str">
        <f>Sense_data[[#This Row],[a_1State]]&amp;TEXT(Sense_data[[#This Row],[StateInstanceTimestamp]],"#.######")</f>
        <v>On42182.073252</v>
      </c>
      <c r="G6511" s="3">
        <f ca="1">IF(Sense_data[[#This Row],[a_1State]]="Off",RANDBETWEEN(off_min,off_max),RANDBETWEEN(on_min,on_max))/sr_div</f>
        <v>5.3</v>
      </c>
      <c r="H6511" s="3">
        <v>4.4000000000000004</v>
      </c>
      <c r="I6511" s="3">
        <f>IF(HOUR(Sense_data[[#This Row],[SysTimeStamp]])&lt;12,I6510+$B$14,I6510-$B$14)</f>
        <v>16.503240740741937</v>
      </c>
    </row>
    <row r="6512" spans="1:9" x14ac:dyDescent="0.2">
      <c r="A6512" t="s">
        <v>20</v>
      </c>
      <c r="B6512" t="s">
        <v>22</v>
      </c>
      <c r="C6512" s="6">
        <f t="shared" si="106"/>
        <v>42182.075173628684</v>
      </c>
      <c r="D6512" t="s">
        <v>23</v>
      </c>
      <c r="E6512" s="6">
        <f>IF(Sense_data[[#This Row],[a_1State]]=D6511,E6511,Sense_data[[#This Row],[SysTimeStamp]])</f>
        <v>42182.073252331938</v>
      </c>
      <c r="F6512" s="3" t="str">
        <f>Sense_data[[#This Row],[a_1State]]&amp;TEXT(Sense_data[[#This Row],[StateInstanceTimestamp]],"#.######")</f>
        <v>On42182.073252</v>
      </c>
      <c r="G6512" s="3">
        <f ca="1">IF(Sense_data[[#This Row],[a_1State]]="Off",RANDBETWEEN(off_min,off_max),RANDBETWEEN(on_min,on_max))/sr_div</f>
        <v>3.3</v>
      </c>
      <c r="H6512" s="3">
        <v>3.5</v>
      </c>
      <c r="I6512" s="3">
        <f>IF(HOUR(Sense_data[[#This Row],[SysTimeStamp]])&lt;12,I6511+$B$14,I6511-$B$14)</f>
        <v>16.503472222223419</v>
      </c>
    </row>
    <row r="6513" spans="1:9" x14ac:dyDescent="0.2">
      <c r="A6513" t="s">
        <v>20</v>
      </c>
      <c r="B6513" t="s">
        <v>22</v>
      </c>
      <c r="C6513" s="6">
        <f t="shared" si="106"/>
        <v>42182.075185202761</v>
      </c>
      <c r="D6513" t="s">
        <v>23</v>
      </c>
      <c r="E6513" s="6">
        <f>IF(Sense_data[[#This Row],[a_1State]]=D6512,E6512,Sense_data[[#This Row],[SysTimeStamp]])</f>
        <v>42182.073252331938</v>
      </c>
      <c r="F6513" s="3" t="str">
        <f>Sense_data[[#This Row],[a_1State]]&amp;TEXT(Sense_data[[#This Row],[StateInstanceTimestamp]],"#.######")</f>
        <v>On42182.073252</v>
      </c>
      <c r="G6513" s="3">
        <f ca="1">IF(Sense_data[[#This Row],[a_1State]]="Off",RANDBETWEEN(off_min,off_max),RANDBETWEEN(on_min,on_max))/sr_div</f>
        <v>4.5999999999999996</v>
      </c>
      <c r="H6513" s="3">
        <v>3.8</v>
      </c>
      <c r="I6513" s="3">
        <f>IF(HOUR(Sense_data[[#This Row],[SysTimeStamp]])&lt;12,I6512+$B$14,I6512-$B$14)</f>
        <v>16.5037037037049</v>
      </c>
    </row>
    <row r="6514" spans="1:9" x14ac:dyDescent="0.2">
      <c r="A6514" t="s">
        <v>20</v>
      </c>
      <c r="B6514" t="s">
        <v>22</v>
      </c>
      <c r="C6514" s="6">
        <f t="shared" si="106"/>
        <v>42182.075196776837</v>
      </c>
      <c r="D6514" t="s">
        <v>23</v>
      </c>
      <c r="E6514" s="6">
        <f>IF(Sense_data[[#This Row],[a_1State]]=D6513,E6513,Sense_data[[#This Row],[SysTimeStamp]])</f>
        <v>42182.073252331938</v>
      </c>
      <c r="F6514" s="3" t="str">
        <f>Sense_data[[#This Row],[a_1State]]&amp;TEXT(Sense_data[[#This Row],[StateInstanceTimestamp]],"#.######")</f>
        <v>On42182.073252</v>
      </c>
      <c r="G6514" s="3">
        <f ca="1">IF(Sense_data[[#This Row],[a_1State]]="Off",RANDBETWEEN(off_min,off_max),RANDBETWEEN(on_min,on_max))/sr_div</f>
        <v>3.4</v>
      </c>
      <c r="H6514" s="3">
        <v>4</v>
      </c>
      <c r="I6514" s="3">
        <f>IF(HOUR(Sense_data[[#This Row],[SysTimeStamp]])&lt;12,I6513+$B$14,I6513-$B$14)</f>
        <v>16.503935185186382</v>
      </c>
    </row>
    <row r="6515" spans="1:9" x14ac:dyDescent="0.2">
      <c r="A6515" t="s">
        <v>20</v>
      </c>
      <c r="B6515" t="s">
        <v>22</v>
      </c>
      <c r="C6515" s="6">
        <f t="shared" si="106"/>
        <v>42182.075208350914</v>
      </c>
      <c r="D6515" t="s">
        <v>23</v>
      </c>
      <c r="E6515" s="6">
        <f>IF(Sense_data[[#This Row],[a_1State]]=D6514,E6514,Sense_data[[#This Row],[SysTimeStamp]])</f>
        <v>42182.073252331938</v>
      </c>
      <c r="F6515" s="3" t="str">
        <f>Sense_data[[#This Row],[a_1State]]&amp;TEXT(Sense_data[[#This Row],[StateInstanceTimestamp]],"#.######")</f>
        <v>On42182.073252</v>
      </c>
      <c r="G6515" s="3">
        <f ca="1">IF(Sense_data[[#This Row],[a_1State]]="Off",RANDBETWEEN(off_min,off_max),RANDBETWEEN(on_min,on_max))/sr_div</f>
        <v>3</v>
      </c>
      <c r="H6515" s="3">
        <v>5.9</v>
      </c>
      <c r="I6515" s="3">
        <f>IF(HOUR(Sense_data[[#This Row],[SysTimeStamp]])&lt;12,I6514+$B$14,I6514-$B$14)</f>
        <v>16.504166666667864</v>
      </c>
    </row>
    <row r="6516" spans="1:9" x14ac:dyDescent="0.2">
      <c r="A6516" t="s">
        <v>20</v>
      </c>
      <c r="B6516" t="s">
        <v>22</v>
      </c>
      <c r="C6516" s="6">
        <f t="shared" si="106"/>
        <v>42182.075219924991</v>
      </c>
      <c r="D6516" t="s">
        <v>23</v>
      </c>
      <c r="E6516" s="6">
        <f>IF(Sense_data[[#This Row],[a_1State]]=D6515,E6515,Sense_data[[#This Row],[SysTimeStamp]])</f>
        <v>42182.073252331938</v>
      </c>
      <c r="F6516" s="3" t="str">
        <f>Sense_data[[#This Row],[a_1State]]&amp;TEXT(Sense_data[[#This Row],[StateInstanceTimestamp]],"#.######")</f>
        <v>On42182.073252</v>
      </c>
      <c r="G6516" s="3">
        <f ca="1">IF(Sense_data[[#This Row],[a_1State]]="Off",RANDBETWEEN(off_min,off_max),RANDBETWEEN(on_min,on_max))/sr_div</f>
        <v>3.9</v>
      </c>
      <c r="H6516" s="3">
        <v>3.1</v>
      </c>
      <c r="I6516" s="3">
        <f>IF(HOUR(Sense_data[[#This Row],[SysTimeStamp]])&lt;12,I6515+$B$14,I6515-$B$14)</f>
        <v>16.504398148149345</v>
      </c>
    </row>
    <row r="6517" spans="1:9" x14ac:dyDescent="0.2">
      <c r="A6517" t="s">
        <v>20</v>
      </c>
      <c r="B6517" t="s">
        <v>22</v>
      </c>
      <c r="C6517" s="6">
        <f t="shared" si="106"/>
        <v>42182.075231499068</v>
      </c>
      <c r="D6517" t="s">
        <v>23</v>
      </c>
      <c r="E6517" s="6">
        <f>IF(Sense_data[[#This Row],[a_1State]]=D6516,E6516,Sense_data[[#This Row],[SysTimeStamp]])</f>
        <v>42182.073252331938</v>
      </c>
      <c r="F6517" s="3" t="str">
        <f>Sense_data[[#This Row],[a_1State]]&amp;TEXT(Sense_data[[#This Row],[StateInstanceTimestamp]],"#.######")</f>
        <v>On42182.073252</v>
      </c>
      <c r="G6517" s="3">
        <f ca="1">IF(Sense_data[[#This Row],[a_1State]]="Off",RANDBETWEEN(off_min,off_max),RANDBETWEEN(on_min,on_max))/sr_div</f>
        <v>4.4000000000000004</v>
      </c>
      <c r="H6517" s="3">
        <v>5</v>
      </c>
      <c r="I6517" s="3">
        <f>IF(HOUR(Sense_data[[#This Row],[SysTimeStamp]])&lt;12,I6516+$B$14,I6516-$B$14)</f>
        <v>16.504629629630827</v>
      </c>
    </row>
    <row r="6518" spans="1:9" x14ac:dyDescent="0.2">
      <c r="A6518" t="s">
        <v>20</v>
      </c>
      <c r="B6518" t="s">
        <v>22</v>
      </c>
      <c r="C6518" s="6">
        <f t="shared" si="106"/>
        <v>42182.075243073145</v>
      </c>
      <c r="D6518" t="s">
        <v>23</v>
      </c>
      <c r="E6518" s="6">
        <f>IF(Sense_data[[#This Row],[a_1State]]=D6517,E6517,Sense_data[[#This Row],[SysTimeStamp]])</f>
        <v>42182.073252331938</v>
      </c>
      <c r="F6518" s="3" t="str">
        <f>Sense_data[[#This Row],[a_1State]]&amp;TEXT(Sense_data[[#This Row],[StateInstanceTimestamp]],"#.######")</f>
        <v>On42182.073252</v>
      </c>
      <c r="G6518" s="3">
        <f ca="1">IF(Sense_data[[#This Row],[a_1State]]="Off",RANDBETWEEN(off_min,off_max),RANDBETWEEN(on_min,on_max))/sr_div</f>
        <v>4.2</v>
      </c>
      <c r="H6518" s="3">
        <v>4.2</v>
      </c>
      <c r="I6518" s="3">
        <f>IF(HOUR(Sense_data[[#This Row],[SysTimeStamp]])&lt;12,I6517+$B$14,I6517-$B$14)</f>
        <v>16.504861111112309</v>
      </c>
    </row>
    <row r="6519" spans="1:9" x14ac:dyDescent="0.2">
      <c r="A6519" t="s">
        <v>20</v>
      </c>
      <c r="B6519" t="s">
        <v>22</v>
      </c>
      <c r="C6519" s="6">
        <f t="shared" si="106"/>
        <v>42182.075254647221</v>
      </c>
      <c r="D6519" t="s">
        <v>23</v>
      </c>
      <c r="E6519" s="6">
        <f>IF(Sense_data[[#This Row],[a_1State]]=D6518,E6518,Sense_data[[#This Row],[SysTimeStamp]])</f>
        <v>42182.073252331938</v>
      </c>
      <c r="F6519" s="3" t="str">
        <f>Sense_data[[#This Row],[a_1State]]&amp;TEXT(Sense_data[[#This Row],[StateInstanceTimestamp]],"#.######")</f>
        <v>On42182.073252</v>
      </c>
      <c r="G6519" s="3">
        <f ca="1">IF(Sense_data[[#This Row],[a_1State]]="Off",RANDBETWEEN(off_min,off_max),RANDBETWEEN(on_min,on_max))/sr_div</f>
        <v>3</v>
      </c>
      <c r="H6519" s="3">
        <v>3.5</v>
      </c>
      <c r="I6519" s="3">
        <f>IF(HOUR(Sense_data[[#This Row],[SysTimeStamp]])&lt;12,I6518+$B$14,I6518-$B$14)</f>
        <v>16.50509259259379</v>
      </c>
    </row>
    <row r="6520" spans="1:9" x14ac:dyDescent="0.2">
      <c r="A6520" t="s">
        <v>20</v>
      </c>
      <c r="B6520" t="s">
        <v>22</v>
      </c>
      <c r="C6520" s="6">
        <f t="shared" si="106"/>
        <v>42182.075266221298</v>
      </c>
      <c r="D6520" t="s">
        <v>23</v>
      </c>
      <c r="E6520" s="6">
        <f>IF(Sense_data[[#This Row],[a_1State]]=D6519,E6519,Sense_data[[#This Row],[SysTimeStamp]])</f>
        <v>42182.073252331938</v>
      </c>
      <c r="F6520" s="3" t="str">
        <f>Sense_data[[#This Row],[a_1State]]&amp;TEXT(Sense_data[[#This Row],[StateInstanceTimestamp]],"#.######")</f>
        <v>On42182.073252</v>
      </c>
      <c r="G6520" s="3">
        <f ca="1">IF(Sense_data[[#This Row],[a_1State]]="Off",RANDBETWEEN(off_min,off_max),RANDBETWEEN(on_min,on_max))/sr_div</f>
        <v>4.5</v>
      </c>
      <c r="H6520" s="3">
        <v>3.5</v>
      </c>
      <c r="I6520" s="3">
        <f>IF(HOUR(Sense_data[[#This Row],[SysTimeStamp]])&lt;12,I6519+$B$14,I6519-$B$14)</f>
        <v>16.505324074075272</v>
      </c>
    </row>
    <row r="6521" spans="1:9" x14ac:dyDescent="0.2">
      <c r="A6521" t="s">
        <v>20</v>
      </c>
      <c r="B6521" t="s">
        <v>22</v>
      </c>
      <c r="C6521" s="6">
        <f t="shared" si="106"/>
        <v>42182.075277795375</v>
      </c>
      <c r="D6521" t="s">
        <v>23</v>
      </c>
      <c r="E6521" s="6">
        <f>IF(Sense_data[[#This Row],[a_1State]]=D6520,E6520,Sense_data[[#This Row],[SysTimeStamp]])</f>
        <v>42182.073252331938</v>
      </c>
      <c r="F6521" s="3" t="str">
        <f>Sense_data[[#This Row],[a_1State]]&amp;TEXT(Sense_data[[#This Row],[StateInstanceTimestamp]],"#.######")</f>
        <v>On42182.073252</v>
      </c>
      <c r="G6521" s="3">
        <f ca="1">IF(Sense_data[[#This Row],[a_1State]]="Off",RANDBETWEEN(off_min,off_max),RANDBETWEEN(on_min,on_max))/sr_div</f>
        <v>3.7</v>
      </c>
      <c r="H6521" s="3">
        <v>5.3</v>
      </c>
      <c r="I6521" s="3">
        <f>IF(HOUR(Sense_data[[#This Row],[SysTimeStamp]])&lt;12,I6520+$B$14,I6520-$B$14)</f>
        <v>16.505555555556754</v>
      </c>
    </row>
    <row r="6522" spans="1:9" x14ac:dyDescent="0.2">
      <c r="A6522" t="s">
        <v>20</v>
      </c>
      <c r="B6522" t="s">
        <v>22</v>
      </c>
      <c r="C6522" s="6">
        <f t="shared" si="106"/>
        <v>42182.075289369452</v>
      </c>
      <c r="D6522" t="s">
        <v>23</v>
      </c>
      <c r="E6522" s="6">
        <f>IF(Sense_data[[#This Row],[a_1State]]=D6521,E6521,Sense_data[[#This Row],[SysTimeStamp]])</f>
        <v>42182.073252331938</v>
      </c>
      <c r="F6522" s="3" t="str">
        <f>Sense_data[[#This Row],[a_1State]]&amp;TEXT(Sense_data[[#This Row],[StateInstanceTimestamp]],"#.######")</f>
        <v>On42182.073252</v>
      </c>
      <c r="G6522" s="3">
        <f ca="1">IF(Sense_data[[#This Row],[a_1State]]="Off",RANDBETWEEN(off_min,off_max),RANDBETWEEN(on_min,on_max))/sr_div</f>
        <v>5</v>
      </c>
      <c r="H6522" s="3">
        <v>3.1</v>
      </c>
      <c r="I6522" s="3">
        <f>IF(HOUR(Sense_data[[#This Row],[SysTimeStamp]])&lt;12,I6521+$B$14,I6521-$B$14)</f>
        <v>16.505787037038235</v>
      </c>
    </row>
    <row r="6523" spans="1:9" x14ac:dyDescent="0.2">
      <c r="A6523" t="s">
        <v>20</v>
      </c>
      <c r="B6523" t="s">
        <v>22</v>
      </c>
      <c r="C6523" s="6">
        <f t="shared" si="106"/>
        <v>42182.075300943528</v>
      </c>
      <c r="D6523" t="s">
        <v>23</v>
      </c>
      <c r="E6523" s="6">
        <f>IF(Sense_data[[#This Row],[a_1State]]=D6522,E6522,Sense_data[[#This Row],[SysTimeStamp]])</f>
        <v>42182.073252331938</v>
      </c>
      <c r="F6523" s="3" t="str">
        <f>Sense_data[[#This Row],[a_1State]]&amp;TEXT(Sense_data[[#This Row],[StateInstanceTimestamp]],"#.######")</f>
        <v>On42182.073252</v>
      </c>
      <c r="G6523" s="3">
        <f ca="1">IF(Sense_data[[#This Row],[a_1State]]="Off",RANDBETWEEN(off_min,off_max),RANDBETWEEN(on_min,on_max))/sr_div</f>
        <v>4.5</v>
      </c>
      <c r="H6523" s="3">
        <v>5.6</v>
      </c>
      <c r="I6523" s="3">
        <f>IF(HOUR(Sense_data[[#This Row],[SysTimeStamp]])&lt;12,I6522+$B$14,I6522-$B$14)</f>
        <v>16.506018518519717</v>
      </c>
    </row>
    <row r="6524" spans="1:9" x14ac:dyDescent="0.2">
      <c r="A6524" t="s">
        <v>20</v>
      </c>
      <c r="B6524" t="s">
        <v>22</v>
      </c>
      <c r="C6524" s="6">
        <f t="shared" si="106"/>
        <v>42182.075312517605</v>
      </c>
      <c r="D6524" t="s">
        <v>23</v>
      </c>
      <c r="E6524" s="6">
        <f>IF(Sense_data[[#This Row],[a_1State]]=D6523,E6523,Sense_data[[#This Row],[SysTimeStamp]])</f>
        <v>42182.073252331938</v>
      </c>
      <c r="F6524" s="3" t="str">
        <f>Sense_data[[#This Row],[a_1State]]&amp;TEXT(Sense_data[[#This Row],[StateInstanceTimestamp]],"#.######")</f>
        <v>On42182.073252</v>
      </c>
      <c r="G6524" s="3">
        <f ca="1">IF(Sense_data[[#This Row],[a_1State]]="Off",RANDBETWEEN(off_min,off_max),RANDBETWEEN(on_min,on_max))/sr_div</f>
        <v>5.8</v>
      </c>
      <c r="H6524" s="3">
        <v>5.3</v>
      </c>
      <c r="I6524" s="3">
        <f>IF(HOUR(Sense_data[[#This Row],[SysTimeStamp]])&lt;12,I6523+$B$14,I6523-$B$14)</f>
        <v>16.506250000001199</v>
      </c>
    </row>
    <row r="6525" spans="1:9" x14ac:dyDescent="0.2">
      <c r="A6525" t="s">
        <v>20</v>
      </c>
      <c r="B6525" t="s">
        <v>22</v>
      </c>
      <c r="C6525" s="6">
        <f t="shared" si="106"/>
        <v>42182.075324091682</v>
      </c>
      <c r="D6525" t="s">
        <v>23</v>
      </c>
      <c r="E6525" s="6">
        <f>IF(Sense_data[[#This Row],[a_1State]]=D6524,E6524,Sense_data[[#This Row],[SysTimeStamp]])</f>
        <v>42182.073252331938</v>
      </c>
      <c r="F6525" s="3" t="str">
        <f>Sense_data[[#This Row],[a_1State]]&amp;TEXT(Sense_data[[#This Row],[StateInstanceTimestamp]],"#.######")</f>
        <v>On42182.073252</v>
      </c>
      <c r="G6525" s="3">
        <f ca="1">IF(Sense_data[[#This Row],[a_1State]]="Off",RANDBETWEEN(off_min,off_max),RANDBETWEEN(on_min,on_max))/sr_div</f>
        <v>4.3</v>
      </c>
      <c r="H6525" s="3">
        <v>5.8</v>
      </c>
      <c r="I6525" s="3">
        <f>IF(HOUR(Sense_data[[#This Row],[SysTimeStamp]])&lt;12,I6524+$B$14,I6524-$B$14)</f>
        <v>16.50648148148268</v>
      </c>
    </row>
    <row r="6526" spans="1:9" x14ac:dyDescent="0.2">
      <c r="A6526" t="s">
        <v>20</v>
      </c>
      <c r="B6526" t="s">
        <v>22</v>
      </c>
      <c r="C6526" s="6">
        <f t="shared" si="106"/>
        <v>42182.075335665759</v>
      </c>
      <c r="D6526" t="s">
        <v>23</v>
      </c>
      <c r="E6526" s="6">
        <f>IF(Sense_data[[#This Row],[a_1State]]=D6525,E6525,Sense_data[[#This Row],[SysTimeStamp]])</f>
        <v>42182.073252331938</v>
      </c>
      <c r="F6526" s="3" t="str">
        <f>Sense_data[[#This Row],[a_1State]]&amp;TEXT(Sense_data[[#This Row],[StateInstanceTimestamp]],"#.######")</f>
        <v>On42182.073252</v>
      </c>
      <c r="G6526" s="3">
        <f ca="1">IF(Sense_data[[#This Row],[a_1State]]="Off",RANDBETWEEN(off_min,off_max),RANDBETWEEN(on_min,on_max))/sr_div</f>
        <v>6</v>
      </c>
      <c r="H6526" s="3">
        <v>5.5</v>
      </c>
      <c r="I6526" s="3">
        <f>IF(HOUR(Sense_data[[#This Row],[SysTimeStamp]])&lt;12,I6525+$B$14,I6525-$B$14)</f>
        <v>16.506712962964162</v>
      </c>
    </row>
    <row r="6527" spans="1:9" x14ac:dyDescent="0.2">
      <c r="A6527" t="s">
        <v>20</v>
      </c>
      <c r="B6527" t="s">
        <v>22</v>
      </c>
      <c r="C6527" s="6">
        <f t="shared" si="106"/>
        <v>42182.075347239836</v>
      </c>
      <c r="D6527" t="s">
        <v>23</v>
      </c>
      <c r="E6527" s="6">
        <f>IF(Sense_data[[#This Row],[a_1State]]=D6526,E6526,Sense_data[[#This Row],[SysTimeStamp]])</f>
        <v>42182.073252331938</v>
      </c>
      <c r="F6527" s="3" t="str">
        <f>Sense_data[[#This Row],[a_1State]]&amp;TEXT(Sense_data[[#This Row],[StateInstanceTimestamp]],"#.######")</f>
        <v>On42182.073252</v>
      </c>
      <c r="G6527" s="3">
        <f ca="1">IF(Sense_data[[#This Row],[a_1State]]="Off",RANDBETWEEN(off_min,off_max),RANDBETWEEN(on_min,on_max))/sr_div</f>
        <v>3.2</v>
      </c>
      <c r="H6527" s="3">
        <v>3.2</v>
      </c>
      <c r="I6527" s="3">
        <f>IF(HOUR(Sense_data[[#This Row],[SysTimeStamp]])&lt;12,I6526+$B$14,I6526-$B$14)</f>
        <v>16.506944444445644</v>
      </c>
    </row>
    <row r="6528" spans="1:9" x14ac:dyDescent="0.2">
      <c r="A6528" t="s">
        <v>20</v>
      </c>
      <c r="B6528" t="s">
        <v>22</v>
      </c>
      <c r="C6528" s="6">
        <f t="shared" si="106"/>
        <v>42182.075358813912</v>
      </c>
      <c r="D6528" t="s">
        <v>23</v>
      </c>
      <c r="E6528" s="6">
        <f>IF(Sense_data[[#This Row],[a_1State]]=D6527,E6527,Sense_data[[#This Row],[SysTimeStamp]])</f>
        <v>42182.073252331938</v>
      </c>
      <c r="F6528" s="3" t="str">
        <f>Sense_data[[#This Row],[a_1State]]&amp;TEXT(Sense_data[[#This Row],[StateInstanceTimestamp]],"#.######")</f>
        <v>On42182.073252</v>
      </c>
      <c r="G6528" s="3">
        <f ca="1">IF(Sense_data[[#This Row],[a_1State]]="Off",RANDBETWEEN(off_min,off_max),RANDBETWEEN(on_min,on_max))/sr_div</f>
        <v>4.0999999999999996</v>
      </c>
      <c r="H6528" s="3">
        <v>4.0999999999999996</v>
      </c>
      <c r="I6528" s="3">
        <f>IF(HOUR(Sense_data[[#This Row],[SysTimeStamp]])&lt;12,I6527+$B$14,I6527-$B$14)</f>
        <v>16.507175925927125</v>
      </c>
    </row>
    <row r="6529" spans="1:9" x14ac:dyDescent="0.2">
      <c r="A6529" t="s">
        <v>20</v>
      </c>
      <c r="B6529" t="s">
        <v>22</v>
      </c>
      <c r="C6529" s="6">
        <f t="shared" si="106"/>
        <v>42182.075370387989</v>
      </c>
      <c r="D6529" t="s">
        <v>23</v>
      </c>
      <c r="E6529" s="6">
        <f>IF(Sense_data[[#This Row],[a_1State]]=D6528,E6528,Sense_data[[#This Row],[SysTimeStamp]])</f>
        <v>42182.073252331938</v>
      </c>
      <c r="F6529" s="3" t="str">
        <f>Sense_data[[#This Row],[a_1State]]&amp;TEXT(Sense_data[[#This Row],[StateInstanceTimestamp]],"#.######")</f>
        <v>On42182.073252</v>
      </c>
      <c r="G6529" s="3">
        <f ca="1">IF(Sense_data[[#This Row],[a_1State]]="Off",RANDBETWEEN(off_min,off_max),RANDBETWEEN(on_min,on_max))/sr_div</f>
        <v>3.4</v>
      </c>
      <c r="H6529" s="3">
        <v>6</v>
      </c>
      <c r="I6529" s="3">
        <f>IF(HOUR(Sense_data[[#This Row],[SysTimeStamp]])&lt;12,I6528+$B$14,I6528-$B$14)</f>
        <v>16.507407407408607</v>
      </c>
    </row>
    <row r="6530" spans="1:9" x14ac:dyDescent="0.2">
      <c r="A6530" t="s">
        <v>20</v>
      </c>
      <c r="B6530" t="s">
        <v>22</v>
      </c>
      <c r="C6530" s="6">
        <f t="shared" si="106"/>
        <v>42182.075381962066</v>
      </c>
      <c r="D6530" t="s">
        <v>23</v>
      </c>
      <c r="E6530" s="6">
        <f>IF(Sense_data[[#This Row],[a_1State]]=D6529,E6529,Sense_data[[#This Row],[SysTimeStamp]])</f>
        <v>42182.073252331938</v>
      </c>
      <c r="F6530" s="3" t="str">
        <f>Sense_data[[#This Row],[a_1State]]&amp;TEXT(Sense_data[[#This Row],[StateInstanceTimestamp]],"#.######")</f>
        <v>On42182.073252</v>
      </c>
      <c r="G6530" s="3">
        <f ca="1">IF(Sense_data[[#This Row],[a_1State]]="Off",RANDBETWEEN(off_min,off_max),RANDBETWEEN(on_min,on_max))/sr_div</f>
        <v>3.7</v>
      </c>
      <c r="H6530" s="3">
        <v>4.5999999999999996</v>
      </c>
      <c r="I6530" s="3">
        <f>IF(HOUR(Sense_data[[#This Row],[SysTimeStamp]])&lt;12,I6529+$B$14,I6529-$B$14)</f>
        <v>16.507638888890089</v>
      </c>
    </row>
    <row r="6531" spans="1:9" x14ac:dyDescent="0.2">
      <c r="A6531" t="s">
        <v>20</v>
      </c>
      <c r="B6531" t="s">
        <v>22</v>
      </c>
      <c r="C6531" s="6">
        <f t="shared" si="106"/>
        <v>42182.075393536143</v>
      </c>
      <c r="D6531" t="s">
        <v>23</v>
      </c>
      <c r="E6531" s="6">
        <f>IF(Sense_data[[#This Row],[a_1State]]=D6530,E6530,Sense_data[[#This Row],[SysTimeStamp]])</f>
        <v>42182.073252331938</v>
      </c>
      <c r="F6531" s="3" t="str">
        <f>Sense_data[[#This Row],[a_1State]]&amp;TEXT(Sense_data[[#This Row],[StateInstanceTimestamp]],"#.######")</f>
        <v>On42182.073252</v>
      </c>
      <c r="G6531" s="3">
        <f ca="1">IF(Sense_data[[#This Row],[a_1State]]="Off",RANDBETWEEN(off_min,off_max),RANDBETWEEN(on_min,on_max))/sr_div</f>
        <v>3.9</v>
      </c>
      <c r="H6531" s="3">
        <v>6</v>
      </c>
      <c r="I6531" s="3">
        <f>IF(HOUR(Sense_data[[#This Row],[SysTimeStamp]])&lt;12,I6530+$B$14,I6530-$B$14)</f>
        <v>16.50787037037157</v>
      </c>
    </row>
    <row r="6532" spans="1:9" x14ac:dyDescent="0.2">
      <c r="A6532" t="s">
        <v>20</v>
      </c>
      <c r="B6532" t="s">
        <v>22</v>
      </c>
      <c r="C6532" s="6">
        <f t="shared" si="106"/>
        <v>42182.075405110219</v>
      </c>
      <c r="D6532" t="s">
        <v>23</v>
      </c>
      <c r="E6532" s="6">
        <f>IF(Sense_data[[#This Row],[a_1State]]=D6531,E6531,Sense_data[[#This Row],[SysTimeStamp]])</f>
        <v>42182.073252331938</v>
      </c>
      <c r="F6532" s="3" t="str">
        <f>Sense_data[[#This Row],[a_1State]]&amp;TEXT(Sense_data[[#This Row],[StateInstanceTimestamp]],"#.######")</f>
        <v>On42182.073252</v>
      </c>
      <c r="G6532" s="3">
        <f ca="1">IF(Sense_data[[#This Row],[a_1State]]="Off",RANDBETWEEN(off_min,off_max),RANDBETWEEN(on_min,on_max))/sr_div</f>
        <v>5</v>
      </c>
      <c r="H6532" s="3">
        <v>5.0999999999999996</v>
      </c>
      <c r="I6532" s="3">
        <f>IF(HOUR(Sense_data[[#This Row],[SysTimeStamp]])&lt;12,I6531+$B$14,I6531-$B$14)</f>
        <v>16.508101851853052</v>
      </c>
    </row>
    <row r="6533" spans="1:9" x14ac:dyDescent="0.2">
      <c r="A6533" t="s">
        <v>20</v>
      </c>
      <c r="B6533" t="s">
        <v>22</v>
      </c>
      <c r="C6533" s="6">
        <f t="shared" si="106"/>
        <v>42182.075416684296</v>
      </c>
      <c r="D6533" t="s">
        <v>23</v>
      </c>
      <c r="E6533" s="6">
        <f>IF(Sense_data[[#This Row],[a_1State]]=D6532,E6532,Sense_data[[#This Row],[SysTimeStamp]])</f>
        <v>42182.073252331938</v>
      </c>
      <c r="F6533" s="3" t="str">
        <f>Sense_data[[#This Row],[a_1State]]&amp;TEXT(Sense_data[[#This Row],[StateInstanceTimestamp]],"#.######")</f>
        <v>On42182.073252</v>
      </c>
      <c r="G6533" s="3">
        <f ca="1">IF(Sense_data[[#This Row],[a_1State]]="Off",RANDBETWEEN(off_min,off_max),RANDBETWEEN(on_min,on_max))/sr_div</f>
        <v>5</v>
      </c>
      <c r="H6533" s="3">
        <v>3.4</v>
      </c>
      <c r="I6533" s="3">
        <f>IF(HOUR(Sense_data[[#This Row],[SysTimeStamp]])&lt;12,I6532+$B$14,I6532-$B$14)</f>
        <v>16.508333333334534</v>
      </c>
    </row>
    <row r="6534" spans="1:9" x14ac:dyDescent="0.2">
      <c r="A6534" t="s">
        <v>20</v>
      </c>
      <c r="B6534" t="s">
        <v>22</v>
      </c>
      <c r="C6534" s="6">
        <f t="shared" si="106"/>
        <v>42182.075428258373</v>
      </c>
      <c r="D6534" t="s">
        <v>23</v>
      </c>
      <c r="E6534" s="6">
        <f>IF(Sense_data[[#This Row],[a_1State]]=D6533,E6533,Sense_data[[#This Row],[SysTimeStamp]])</f>
        <v>42182.073252331938</v>
      </c>
      <c r="F6534" s="3" t="str">
        <f>Sense_data[[#This Row],[a_1State]]&amp;TEXT(Sense_data[[#This Row],[StateInstanceTimestamp]],"#.######")</f>
        <v>On42182.073252</v>
      </c>
      <c r="G6534" s="3">
        <f ca="1">IF(Sense_data[[#This Row],[a_1State]]="Off",RANDBETWEEN(off_min,off_max),RANDBETWEEN(on_min,on_max))/sr_div</f>
        <v>3.9</v>
      </c>
      <c r="H6534" s="3">
        <v>4.7</v>
      </c>
      <c r="I6534" s="3">
        <f>IF(HOUR(Sense_data[[#This Row],[SysTimeStamp]])&lt;12,I6533+$B$14,I6533-$B$14)</f>
        <v>16.508564814816015</v>
      </c>
    </row>
    <row r="6535" spans="1:9" x14ac:dyDescent="0.2">
      <c r="A6535" t="s">
        <v>20</v>
      </c>
      <c r="B6535" t="s">
        <v>22</v>
      </c>
      <c r="C6535" s="6">
        <f t="shared" si="106"/>
        <v>42182.07543983245</v>
      </c>
      <c r="D6535" t="s">
        <v>23</v>
      </c>
      <c r="E6535" s="6">
        <f>IF(Sense_data[[#This Row],[a_1State]]=D6534,E6534,Sense_data[[#This Row],[SysTimeStamp]])</f>
        <v>42182.073252331938</v>
      </c>
      <c r="F6535" s="3" t="str">
        <f>Sense_data[[#This Row],[a_1State]]&amp;TEXT(Sense_data[[#This Row],[StateInstanceTimestamp]],"#.######")</f>
        <v>On42182.073252</v>
      </c>
      <c r="G6535" s="3">
        <f ca="1">IF(Sense_data[[#This Row],[a_1State]]="Off",RANDBETWEEN(off_min,off_max),RANDBETWEEN(on_min,on_max))/sr_div</f>
        <v>5.8</v>
      </c>
      <c r="H6535" s="3">
        <v>5.5</v>
      </c>
      <c r="I6535" s="3">
        <f>IF(HOUR(Sense_data[[#This Row],[SysTimeStamp]])&lt;12,I6534+$B$14,I6534-$B$14)</f>
        <v>16.508796296297497</v>
      </c>
    </row>
    <row r="6536" spans="1:9" x14ac:dyDescent="0.2">
      <c r="A6536" t="s">
        <v>20</v>
      </c>
      <c r="B6536" t="s">
        <v>22</v>
      </c>
      <c r="C6536" s="6">
        <f t="shared" si="106"/>
        <v>42182.075451406527</v>
      </c>
      <c r="D6536" t="s">
        <v>23</v>
      </c>
      <c r="E6536" s="6">
        <f>IF(Sense_data[[#This Row],[a_1State]]=D6535,E6535,Sense_data[[#This Row],[SysTimeStamp]])</f>
        <v>42182.073252331938</v>
      </c>
      <c r="F6536" s="3" t="str">
        <f>Sense_data[[#This Row],[a_1State]]&amp;TEXT(Sense_data[[#This Row],[StateInstanceTimestamp]],"#.######")</f>
        <v>On42182.073252</v>
      </c>
      <c r="G6536" s="3">
        <f ca="1">IF(Sense_data[[#This Row],[a_1State]]="Off",RANDBETWEEN(off_min,off_max),RANDBETWEEN(on_min,on_max))/sr_div</f>
        <v>5.7</v>
      </c>
      <c r="H6536" s="3">
        <v>4.5999999999999996</v>
      </c>
      <c r="I6536" s="3">
        <f>IF(HOUR(Sense_data[[#This Row],[SysTimeStamp]])&lt;12,I6535+$B$14,I6535-$B$14)</f>
        <v>16.509027777778979</v>
      </c>
    </row>
    <row r="6537" spans="1:9" x14ac:dyDescent="0.2">
      <c r="A6537" t="s">
        <v>20</v>
      </c>
      <c r="B6537" t="s">
        <v>22</v>
      </c>
      <c r="C6537" s="6">
        <f t="shared" si="106"/>
        <v>42182.075462980603</v>
      </c>
      <c r="D6537" t="s">
        <v>23</v>
      </c>
      <c r="E6537" s="6">
        <f>IF(Sense_data[[#This Row],[a_1State]]=D6536,E6536,Sense_data[[#This Row],[SysTimeStamp]])</f>
        <v>42182.073252331938</v>
      </c>
      <c r="F6537" s="3" t="str">
        <f>Sense_data[[#This Row],[a_1State]]&amp;TEXT(Sense_data[[#This Row],[StateInstanceTimestamp]],"#.######")</f>
        <v>On42182.073252</v>
      </c>
      <c r="G6537" s="3">
        <f ca="1">IF(Sense_data[[#This Row],[a_1State]]="Off",RANDBETWEEN(off_min,off_max),RANDBETWEEN(on_min,on_max))/sr_div</f>
        <v>5.4</v>
      </c>
      <c r="H6537" s="3">
        <v>4.7</v>
      </c>
      <c r="I6537" s="3">
        <f>IF(HOUR(Sense_data[[#This Row],[SysTimeStamp]])&lt;12,I6536+$B$14,I6536-$B$14)</f>
        <v>16.50925925926046</v>
      </c>
    </row>
    <row r="6538" spans="1:9" x14ac:dyDescent="0.2">
      <c r="A6538" t="s">
        <v>20</v>
      </c>
      <c r="B6538" t="s">
        <v>22</v>
      </c>
      <c r="C6538" s="6">
        <f t="shared" si="106"/>
        <v>42182.07547455468</v>
      </c>
      <c r="D6538" t="s">
        <v>23</v>
      </c>
      <c r="E6538" s="6">
        <f>IF(Sense_data[[#This Row],[a_1State]]=D6537,E6537,Sense_data[[#This Row],[SysTimeStamp]])</f>
        <v>42182.073252331938</v>
      </c>
      <c r="F6538" s="3" t="str">
        <f>Sense_data[[#This Row],[a_1State]]&amp;TEXT(Sense_data[[#This Row],[StateInstanceTimestamp]],"#.######")</f>
        <v>On42182.073252</v>
      </c>
      <c r="G6538" s="3">
        <f ca="1">IF(Sense_data[[#This Row],[a_1State]]="Off",RANDBETWEEN(off_min,off_max),RANDBETWEEN(on_min,on_max))/sr_div</f>
        <v>5.4</v>
      </c>
      <c r="H6538" s="3">
        <v>5.0999999999999996</v>
      </c>
      <c r="I6538" s="3">
        <f>IF(HOUR(Sense_data[[#This Row],[SysTimeStamp]])&lt;12,I6537+$B$14,I6537-$B$14)</f>
        <v>16.509490740741942</v>
      </c>
    </row>
    <row r="6539" spans="1:9" x14ac:dyDescent="0.2">
      <c r="A6539" t="s">
        <v>20</v>
      </c>
      <c r="B6539" t="s">
        <v>22</v>
      </c>
      <c r="C6539" s="6">
        <f t="shared" si="106"/>
        <v>42182.075486128757</v>
      </c>
      <c r="D6539" t="s">
        <v>23</v>
      </c>
      <c r="E6539" s="6">
        <f>IF(Sense_data[[#This Row],[a_1State]]=D6538,E6538,Sense_data[[#This Row],[SysTimeStamp]])</f>
        <v>42182.073252331938</v>
      </c>
      <c r="F6539" s="3" t="str">
        <f>Sense_data[[#This Row],[a_1State]]&amp;TEXT(Sense_data[[#This Row],[StateInstanceTimestamp]],"#.######")</f>
        <v>On42182.073252</v>
      </c>
      <c r="G6539" s="3">
        <f ca="1">IF(Sense_data[[#This Row],[a_1State]]="Off",RANDBETWEEN(off_min,off_max),RANDBETWEEN(on_min,on_max))/sr_div</f>
        <v>3.8</v>
      </c>
      <c r="H6539" s="3">
        <v>5.6</v>
      </c>
      <c r="I6539" s="3">
        <f>IF(HOUR(Sense_data[[#This Row],[SysTimeStamp]])&lt;12,I6538+$B$14,I6538-$B$14)</f>
        <v>16.509722222223424</v>
      </c>
    </row>
    <row r="6540" spans="1:9" x14ac:dyDescent="0.2">
      <c r="A6540" t="s">
        <v>20</v>
      </c>
      <c r="B6540" t="s">
        <v>22</v>
      </c>
      <c r="C6540" s="6">
        <f t="shared" si="106"/>
        <v>42182.075497702834</v>
      </c>
      <c r="D6540" t="s">
        <v>23</v>
      </c>
      <c r="E6540" s="6">
        <f>IF(Sense_data[[#This Row],[a_1State]]=D6539,E6539,Sense_data[[#This Row],[SysTimeStamp]])</f>
        <v>42182.073252331938</v>
      </c>
      <c r="F6540" s="3" t="str">
        <f>Sense_data[[#This Row],[a_1State]]&amp;TEXT(Sense_data[[#This Row],[StateInstanceTimestamp]],"#.######")</f>
        <v>On42182.073252</v>
      </c>
      <c r="G6540" s="3">
        <f ca="1">IF(Sense_data[[#This Row],[a_1State]]="Off",RANDBETWEEN(off_min,off_max),RANDBETWEEN(on_min,on_max))/sr_div</f>
        <v>3.6</v>
      </c>
      <c r="H6540" s="3">
        <v>5.5</v>
      </c>
      <c r="I6540" s="3">
        <f>IF(HOUR(Sense_data[[#This Row],[SysTimeStamp]])&lt;12,I6539+$B$14,I6539-$B$14)</f>
        <v>16.509953703704905</v>
      </c>
    </row>
    <row r="6541" spans="1:9" x14ac:dyDescent="0.2">
      <c r="A6541" t="s">
        <v>20</v>
      </c>
      <c r="B6541" t="s">
        <v>22</v>
      </c>
      <c r="C6541" s="6">
        <f t="shared" si="106"/>
        <v>42182.07550927691</v>
      </c>
      <c r="D6541" t="s">
        <v>23</v>
      </c>
      <c r="E6541" s="6">
        <f>IF(Sense_data[[#This Row],[a_1State]]=D6540,E6540,Sense_data[[#This Row],[SysTimeStamp]])</f>
        <v>42182.073252331938</v>
      </c>
      <c r="F6541" s="3" t="str">
        <f>Sense_data[[#This Row],[a_1State]]&amp;TEXT(Sense_data[[#This Row],[StateInstanceTimestamp]],"#.######")</f>
        <v>On42182.073252</v>
      </c>
      <c r="G6541" s="3">
        <f ca="1">IF(Sense_data[[#This Row],[a_1State]]="Off",RANDBETWEEN(off_min,off_max),RANDBETWEEN(on_min,on_max))/sr_div</f>
        <v>3.2</v>
      </c>
      <c r="H6541" s="3">
        <v>4.9000000000000004</v>
      </c>
      <c r="I6541" s="3">
        <f>IF(HOUR(Sense_data[[#This Row],[SysTimeStamp]])&lt;12,I6540+$B$14,I6540-$B$14)</f>
        <v>16.510185185186387</v>
      </c>
    </row>
    <row r="6542" spans="1:9" x14ac:dyDescent="0.2">
      <c r="A6542" t="s">
        <v>20</v>
      </c>
      <c r="B6542" t="s">
        <v>22</v>
      </c>
      <c r="C6542" s="6">
        <f t="shared" si="106"/>
        <v>42182.075520850987</v>
      </c>
      <c r="D6542" t="s">
        <v>23</v>
      </c>
      <c r="E6542" s="6">
        <f>IF(Sense_data[[#This Row],[a_1State]]=D6541,E6541,Sense_data[[#This Row],[SysTimeStamp]])</f>
        <v>42182.073252331938</v>
      </c>
      <c r="F6542" s="3" t="str">
        <f>Sense_data[[#This Row],[a_1State]]&amp;TEXT(Sense_data[[#This Row],[StateInstanceTimestamp]],"#.######")</f>
        <v>On42182.073252</v>
      </c>
      <c r="G6542" s="3">
        <f ca="1">IF(Sense_data[[#This Row],[a_1State]]="Off",RANDBETWEEN(off_min,off_max),RANDBETWEEN(on_min,on_max))/sr_div</f>
        <v>6</v>
      </c>
      <c r="H6542" s="3">
        <v>5.7</v>
      </c>
      <c r="I6542" s="3">
        <f>IF(HOUR(Sense_data[[#This Row],[SysTimeStamp]])&lt;12,I6541+$B$14,I6541-$B$14)</f>
        <v>16.510416666667869</v>
      </c>
    </row>
    <row r="6543" spans="1:9" x14ac:dyDescent="0.2">
      <c r="A6543" t="s">
        <v>20</v>
      </c>
      <c r="B6543" t="s">
        <v>22</v>
      </c>
      <c r="C6543" s="6">
        <f t="shared" si="106"/>
        <v>42182.075532425064</v>
      </c>
      <c r="D6543" t="s">
        <v>23</v>
      </c>
      <c r="E6543" s="6">
        <f>IF(Sense_data[[#This Row],[a_1State]]=D6542,E6542,Sense_data[[#This Row],[SysTimeStamp]])</f>
        <v>42182.073252331938</v>
      </c>
      <c r="F6543" s="3" t="str">
        <f>Sense_data[[#This Row],[a_1State]]&amp;TEXT(Sense_data[[#This Row],[StateInstanceTimestamp]],"#.######")</f>
        <v>On42182.073252</v>
      </c>
      <c r="G6543" s="3">
        <f ca="1">IF(Sense_data[[#This Row],[a_1State]]="Off",RANDBETWEEN(off_min,off_max),RANDBETWEEN(on_min,on_max))/sr_div</f>
        <v>4.0999999999999996</v>
      </c>
      <c r="H6543" s="3">
        <v>5.4</v>
      </c>
      <c r="I6543" s="3">
        <f>IF(HOUR(Sense_data[[#This Row],[SysTimeStamp]])&lt;12,I6542+$B$14,I6542-$B$14)</f>
        <v>16.51064814814935</v>
      </c>
    </row>
    <row r="6544" spans="1:9" x14ac:dyDescent="0.2">
      <c r="A6544" t="s">
        <v>20</v>
      </c>
      <c r="B6544" t="s">
        <v>22</v>
      </c>
      <c r="C6544" s="6">
        <f t="shared" si="106"/>
        <v>42182.075543999141</v>
      </c>
      <c r="D6544" t="s">
        <v>23</v>
      </c>
      <c r="E6544" s="6">
        <f>IF(Sense_data[[#This Row],[a_1State]]=D6543,E6543,Sense_data[[#This Row],[SysTimeStamp]])</f>
        <v>42182.073252331938</v>
      </c>
      <c r="F6544" s="3" t="str">
        <f>Sense_data[[#This Row],[a_1State]]&amp;TEXT(Sense_data[[#This Row],[StateInstanceTimestamp]],"#.######")</f>
        <v>On42182.073252</v>
      </c>
      <c r="G6544" s="3">
        <f ca="1">IF(Sense_data[[#This Row],[a_1State]]="Off",RANDBETWEEN(off_min,off_max),RANDBETWEEN(on_min,on_max))/sr_div</f>
        <v>5.8</v>
      </c>
      <c r="H6544" s="3">
        <v>3.2</v>
      </c>
      <c r="I6544" s="3">
        <f>IF(HOUR(Sense_data[[#This Row],[SysTimeStamp]])&lt;12,I6543+$B$14,I6543-$B$14)</f>
        <v>16.510879629630832</v>
      </c>
    </row>
    <row r="6545" spans="1:9" x14ac:dyDescent="0.2">
      <c r="A6545" t="s">
        <v>20</v>
      </c>
      <c r="B6545" t="s">
        <v>22</v>
      </c>
      <c r="C6545" s="6">
        <f t="shared" si="106"/>
        <v>42182.075555573218</v>
      </c>
      <c r="D6545" t="s">
        <v>23</v>
      </c>
      <c r="E6545" s="6">
        <f>IF(Sense_data[[#This Row],[a_1State]]=D6544,E6544,Sense_data[[#This Row],[SysTimeStamp]])</f>
        <v>42182.073252331938</v>
      </c>
      <c r="F6545" s="3" t="str">
        <f>Sense_data[[#This Row],[a_1State]]&amp;TEXT(Sense_data[[#This Row],[StateInstanceTimestamp]],"#.######")</f>
        <v>On42182.073252</v>
      </c>
      <c r="G6545" s="3">
        <f ca="1">IF(Sense_data[[#This Row],[a_1State]]="Off",RANDBETWEEN(off_min,off_max),RANDBETWEEN(on_min,on_max))/sr_div</f>
        <v>5.9</v>
      </c>
      <c r="H6545" s="3">
        <v>4.9000000000000004</v>
      </c>
      <c r="I6545" s="3">
        <f>IF(HOUR(Sense_data[[#This Row],[SysTimeStamp]])&lt;12,I6544+$B$14,I6544-$B$14)</f>
        <v>16.511111111112314</v>
      </c>
    </row>
    <row r="6546" spans="1:9" x14ac:dyDescent="0.2">
      <c r="A6546" t="s">
        <v>20</v>
      </c>
      <c r="B6546" t="s">
        <v>22</v>
      </c>
      <c r="C6546" s="6">
        <f t="shared" si="106"/>
        <v>42182.075567147294</v>
      </c>
      <c r="D6546" t="s">
        <v>23</v>
      </c>
      <c r="E6546" s="6">
        <f>IF(Sense_data[[#This Row],[a_1State]]=D6545,E6545,Sense_data[[#This Row],[SysTimeStamp]])</f>
        <v>42182.073252331938</v>
      </c>
      <c r="F6546" s="3" t="str">
        <f>Sense_data[[#This Row],[a_1State]]&amp;TEXT(Sense_data[[#This Row],[StateInstanceTimestamp]],"#.######")</f>
        <v>On42182.073252</v>
      </c>
      <c r="G6546" s="3">
        <f ca="1">IF(Sense_data[[#This Row],[a_1State]]="Off",RANDBETWEEN(off_min,off_max),RANDBETWEEN(on_min,on_max))/sr_div</f>
        <v>3.8</v>
      </c>
      <c r="H6546" s="3">
        <v>3.1</v>
      </c>
      <c r="I6546" s="3">
        <f>IF(HOUR(Sense_data[[#This Row],[SysTimeStamp]])&lt;12,I6545+$B$14,I6545-$B$14)</f>
        <v>16.511342592593795</v>
      </c>
    </row>
    <row r="6547" spans="1:9" x14ac:dyDescent="0.2">
      <c r="A6547" t="s">
        <v>20</v>
      </c>
      <c r="B6547" t="s">
        <v>22</v>
      </c>
      <c r="C6547" s="6">
        <f t="shared" si="106"/>
        <v>42182.075578721371</v>
      </c>
      <c r="D6547" t="s">
        <v>23</v>
      </c>
      <c r="E6547" s="6">
        <f>IF(Sense_data[[#This Row],[a_1State]]=D6546,E6546,Sense_data[[#This Row],[SysTimeStamp]])</f>
        <v>42182.073252331938</v>
      </c>
      <c r="F6547" s="3" t="str">
        <f>Sense_data[[#This Row],[a_1State]]&amp;TEXT(Sense_data[[#This Row],[StateInstanceTimestamp]],"#.######")</f>
        <v>On42182.073252</v>
      </c>
      <c r="G6547" s="3">
        <f ca="1">IF(Sense_data[[#This Row],[a_1State]]="Off",RANDBETWEEN(off_min,off_max),RANDBETWEEN(on_min,on_max))/sr_div</f>
        <v>5.3</v>
      </c>
      <c r="H6547" s="3">
        <v>3.3</v>
      </c>
      <c r="I6547" s="3">
        <f>IF(HOUR(Sense_data[[#This Row],[SysTimeStamp]])&lt;12,I6546+$B$14,I6546-$B$14)</f>
        <v>16.511574074075277</v>
      </c>
    </row>
    <row r="6548" spans="1:9" x14ac:dyDescent="0.2">
      <c r="A6548" t="s">
        <v>20</v>
      </c>
      <c r="B6548" t="s">
        <v>22</v>
      </c>
      <c r="C6548" s="6">
        <f t="shared" si="106"/>
        <v>42182.075590295448</v>
      </c>
      <c r="D6548" t="s">
        <v>23</v>
      </c>
      <c r="E6548" s="6">
        <f>IF(Sense_data[[#This Row],[a_1State]]=D6547,E6547,Sense_data[[#This Row],[SysTimeStamp]])</f>
        <v>42182.073252331938</v>
      </c>
      <c r="F6548" s="3" t="str">
        <f>Sense_data[[#This Row],[a_1State]]&amp;TEXT(Sense_data[[#This Row],[StateInstanceTimestamp]],"#.######")</f>
        <v>On42182.073252</v>
      </c>
      <c r="G6548" s="3">
        <f ca="1">IF(Sense_data[[#This Row],[a_1State]]="Off",RANDBETWEEN(off_min,off_max),RANDBETWEEN(on_min,on_max))/sr_div</f>
        <v>4.2</v>
      </c>
      <c r="H6548" s="3">
        <v>3.3</v>
      </c>
      <c r="I6548" s="3">
        <f>IF(HOUR(Sense_data[[#This Row],[SysTimeStamp]])&lt;12,I6547+$B$14,I6547-$B$14)</f>
        <v>16.511805555556759</v>
      </c>
    </row>
    <row r="6549" spans="1:9" x14ac:dyDescent="0.2">
      <c r="A6549" t="s">
        <v>20</v>
      </c>
      <c r="B6549" t="s">
        <v>22</v>
      </c>
      <c r="C6549" s="6">
        <f t="shared" si="106"/>
        <v>42182.075601869525</v>
      </c>
      <c r="D6549" t="s">
        <v>23</v>
      </c>
      <c r="E6549" s="6">
        <f>IF(Sense_data[[#This Row],[a_1State]]=D6548,E6548,Sense_data[[#This Row],[SysTimeStamp]])</f>
        <v>42182.073252331938</v>
      </c>
      <c r="F6549" s="3" t="str">
        <f>Sense_data[[#This Row],[a_1State]]&amp;TEXT(Sense_data[[#This Row],[StateInstanceTimestamp]],"#.######")</f>
        <v>On42182.073252</v>
      </c>
      <c r="G6549" s="3">
        <f ca="1">IF(Sense_data[[#This Row],[a_1State]]="Off",RANDBETWEEN(off_min,off_max),RANDBETWEEN(on_min,on_max))/sr_div</f>
        <v>3.4</v>
      </c>
      <c r="H6549" s="3">
        <v>5</v>
      </c>
      <c r="I6549" s="3">
        <f>IF(HOUR(Sense_data[[#This Row],[SysTimeStamp]])&lt;12,I6548+$B$14,I6548-$B$14)</f>
        <v>16.51203703703824</v>
      </c>
    </row>
    <row r="6550" spans="1:9" x14ac:dyDescent="0.2">
      <c r="A6550" t="s">
        <v>20</v>
      </c>
      <c r="B6550" t="s">
        <v>22</v>
      </c>
      <c r="C6550" s="6">
        <f t="shared" si="106"/>
        <v>42182.075613443601</v>
      </c>
      <c r="D6550" t="s">
        <v>23</v>
      </c>
      <c r="E6550" s="6">
        <f>IF(Sense_data[[#This Row],[a_1State]]=D6549,E6549,Sense_data[[#This Row],[SysTimeStamp]])</f>
        <v>42182.073252331938</v>
      </c>
      <c r="F6550" s="3" t="str">
        <f>Sense_data[[#This Row],[a_1State]]&amp;TEXT(Sense_data[[#This Row],[StateInstanceTimestamp]],"#.######")</f>
        <v>On42182.073252</v>
      </c>
      <c r="G6550" s="3">
        <f ca="1">IF(Sense_data[[#This Row],[a_1State]]="Off",RANDBETWEEN(off_min,off_max),RANDBETWEEN(on_min,on_max))/sr_div</f>
        <v>5.6</v>
      </c>
      <c r="H6550" s="3">
        <v>4.4000000000000004</v>
      </c>
      <c r="I6550" s="3">
        <f>IF(HOUR(Sense_data[[#This Row],[SysTimeStamp]])&lt;12,I6549+$B$14,I6549-$B$14)</f>
        <v>16.512268518519722</v>
      </c>
    </row>
    <row r="6551" spans="1:9" x14ac:dyDescent="0.2">
      <c r="A6551" t="s">
        <v>20</v>
      </c>
      <c r="B6551" t="s">
        <v>22</v>
      </c>
      <c r="C6551" s="6">
        <f t="shared" si="106"/>
        <v>42182.075625017678</v>
      </c>
      <c r="D6551" t="s">
        <v>23</v>
      </c>
      <c r="E6551" s="6">
        <f>IF(Sense_data[[#This Row],[a_1State]]=D6550,E6550,Sense_data[[#This Row],[SysTimeStamp]])</f>
        <v>42182.073252331938</v>
      </c>
      <c r="F6551" s="3" t="str">
        <f>Sense_data[[#This Row],[a_1State]]&amp;TEXT(Sense_data[[#This Row],[StateInstanceTimestamp]],"#.######")</f>
        <v>On42182.073252</v>
      </c>
      <c r="G6551" s="3">
        <f ca="1">IF(Sense_data[[#This Row],[a_1State]]="Off",RANDBETWEEN(off_min,off_max),RANDBETWEEN(on_min,on_max))/sr_div</f>
        <v>4.2</v>
      </c>
      <c r="H6551" s="3">
        <v>5.4</v>
      </c>
      <c r="I6551" s="3">
        <f>IF(HOUR(Sense_data[[#This Row],[SysTimeStamp]])&lt;12,I6550+$B$14,I6550-$B$14)</f>
        <v>16.512500000001204</v>
      </c>
    </row>
    <row r="6552" spans="1:9" x14ac:dyDescent="0.2">
      <c r="A6552" t="s">
        <v>20</v>
      </c>
      <c r="B6552" t="s">
        <v>22</v>
      </c>
      <c r="C6552" s="6">
        <f t="shared" si="106"/>
        <v>42182.075636591755</v>
      </c>
      <c r="D6552" t="s">
        <v>23</v>
      </c>
      <c r="E6552" s="6">
        <f>IF(Sense_data[[#This Row],[a_1State]]=D6551,E6551,Sense_data[[#This Row],[SysTimeStamp]])</f>
        <v>42182.073252331938</v>
      </c>
      <c r="F6552" s="3" t="str">
        <f>Sense_data[[#This Row],[a_1State]]&amp;TEXT(Sense_data[[#This Row],[StateInstanceTimestamp]],"#.######")</f>
        <v>On42182.073252</v>
      </c>
      <c r="G6552" s="3">
        <f ca="1">IF(Sense_data[[#This Row],[a_1State]]="Off",RANDBETWEEN(off_min,off_max),RANDBETWEEN(on_min,on_max))/sr_div</f>
        <v>5.7</v>
      </c>
      <c r="H6552" s="3">
        <v>3.6</v>
      </c>
      <c r="I6552" s="3">
        <f>IF(HOUR(Sense_data[[#This Row],[SysTimeStamp]])&lt;12,I6551+$B$14,I6551-$B$14)</f>
        <v>16.512731481482685</v>
      </c>
    </row>
    <row r="6553" spans="1:9" x14ac:dyDescent="0.2">
      <c r="A6553" t="s">
        <v>20</v>
      </c>
      <c r="B6553" t="s">
        <v>22</v>
      </c>
      <c r="C6553" s="6">
        <f t="shared" si="106"/>
        <v>42182.075648165832</v>
      </c>
      <c r="D6553" t="s">
        <v>23</v>
      </c>
      <c r="E6553" s="6">
        <f>IF(Sense_data[[#This Row],[a_1State]]=D6552,E6552,Sense_data[[#This Row],[SysTimeStamp]])</f>
        <v>42182.073252331938</v>
      </c>
      <c r="F6553" s="3" t="str">
        <f>Sense_data[[#This Row],[a_1State]]&amp;TEXT(Sense_data[[#This Row],[StateInstanceTimestamp]],"#.######")</f>
        <v>On42182.073252</v>
      </c>
      <c r="G6553" s="3">
        <f ca="1">IF(Sense_data[[#This Row],[a_1State]]="Off",RANDBETWEEN(off_min,off_max),RANDBETWEEN(on_min,on_max))/sr_div</f>
        <v>4.3</v>
      </c>
      <c r="H6553" s="3">
        <v>4.5999999999999996</v>
      </c>
      <c r="I6553" s="3">
        <f>IF(HOUR(Sense_data[[#This Row],[SysTimeStamp]])&lt;12,I6552+$B$14,I6552-$B$14)</f>
        <v>16.512962962964167</v>
      </c>
    </row>
    <row r="6554" spans="1:9" x14ac:dyDescent="0.2">
      <c r="A6554" t="s">
        <v>20</v>
      </c>
      <c r="B6554" t="s">
        <v>22</v>
      </c>
      <c r="C6554" s="6">
        <f t="shared" si="106"/>
        <v>42182.075659739909</v>
      </c>
      <c r="D6554" t="s">
        <v>23</v>
      </c>
      <c r="E6554" s="6">
        <f>IF(Sense_data[[#This Row],[a_1State]]=D6553,E6553,Sense_data[[#This Row],[SysTimeStamp]])</f>
        <v>42182.073252331938</v>
      </c>
      <c r="F6554" s="3" t="str">
        <f>Sense_data[[#This Row],[a_1State]]&amp;TEXT(Sense_data[[#This Row],[StateInstanceTimestamp]],"#.######")</f>
        <v>On42182.073252</v>
      </c>
      <c r="G6554" s="3">
        <f ca="1">IF(Sense_data[[#This Row],[a_1State]]="Off",RANDBETWEEN(off_min,off_max),RANDBETWEEN(on_min,on_max))/sr_div</f>
        <v>5</v>
      </c>
      <c r="H6554" s="3">
        <v>5.4</v>
      </c>
      <c r="I6554" s="3">
        <f>IF(HOUR(Sense_data[[#This Row],[SysTimeStamp]])&lt;12,I6553+$B$14,I6553-$B$14)</f>
        <v>16.513194444445649</v>
      </c>
    </row>
    <row r="6555" spans="1:9" x14ac:dyDescent="0.2">
      <c r="A6555" t="s">
        <v>20</v>
      </c>
      <c r="B6555" t="s">
        <v>22</v>
      </c>
      <c r="C6555" s="6">
        <f t="shared" si="106"/>
        <v>42182.075671313985</v>
      </c>
      <c r="D6555" t="s">
        <v>23</v>
      </c>
      <c r="E6555" s="6">
        <f>IF(Sense_data[[#This Row],[a_1State]]=D6554,E6554,Sense_data[[#This Row],[SysTimeStamp]])</f>
        <v>42182.073252331938</v>
      </c>
      <c r="F6555" s="3" t="str">
        <f>Sense_data[[#This Row],[a_1State]]&amp;TEXT(Sense_data[[#This Row],[StateInstanceTimestamp]],"#.######")</f>
        <v>On42182.073252</v>
      </c>
      <c r="G6555" s="3">
        <f ca="1">IF(Sense_data[[#This Row],[a_1State]]="Off",RANDBETWEEN(off_min,off_max),RANDBETWEEN(on_min,on_max))/sr_div</f>
        <v>4.5999999999999996</v>
      </c>
      <c r="H6555" s="3">
        <v>6</v>
      </c>
      <c r="I6555" s="3">
        <f>IF(HOUR(Sense_data[[#This Row],[SysTimeStamp]])&lt;12,I6554+$B$14,I6554-$B$14)</f>
        <v>16.51342592592713</v>
      </c>
    </row>
    <row r="6556" spans="1:9" x14ac:dyDescent="0.2">
      <c r="A6556" t="s">
        <v>20</v>
      </c>
      <c r="B6556" t="s">
        <v>22</v>
      </c>
      <c r="C6556" s="6">
        <f t="shared" si="106"/>
        <v>42182.075682888062</v>
      </c>
      <c r="D6556" t="s">
        <v>23</v>
      </c>
      <c r="E6556" s="6">
        <f>IF(Sense_data[[#This Row],[a_1State]]=D6555,E6555,Sense_data[[#This Row],[SysTimeStamp]])</f>
        <v>42182.073252331938</v>
      </c>
      <c r="F6556" s="3" t="str">
        <f>Sense_data[[#This Row],[a_1State]]&amp;TEXT(Sense_data[[#This Row],[StateInstanceTimestamp]],"#.######")</f>
        <v>On42182.073252</v>
      </c>
      <c r="G6556" s="3">
        <f ca="1">IF(Sense_data[[#This Row],[a_1State]]="Off",RANDBETWEEN(off_min,off_max),RANDBETWEEN(on_min,on_max))/sr_div</f>
        <v>6</v>
      </c>
      <c r="H6556" s="3">
        <v>4</v>
      </c>
      <c r="I6556" s="3">
        <f>IF(HOUR(Sense_data[[#This Row],[SysTimeStamp]])&lt;12,I6555+$B$14,I6555-$B$14)</f>
        <v>16.513657407408612</v>
      </c>
    </row>
    <row r="6557" spans="1:9" x14ac:dyDescent="0.2">
      <c r="A6557" t="s">
        <v>20</v>
      </c>
      <c r="B6557" t="s">
        <v>22</v>
      </c>
      <c r="C6557" s="6">
        <f t="shared" si="106"/>
        <v>42182.075694462139</v>
      </c>
      <c r="D6557" t="s">
        <v>23</v>
      </c>
      <c r="E6557" s="6">
        <f>IF(Sense_data[[#This Row],[a_1State]]=D6556,E6556,Sense_data[[#This Row],[SysTimeStamp]])</f>
        <v>42182.073252331938</v>
      </c>
      <c r="F6557" s="3" t="str">
        <f>Sense_data[[#This Row],[a_1State]]&amp;TEXT(Sense_data[[#This Row],[StateInstanceTimestamp]],"#.######")</f>
        <v>On42182.073252</v>
      </c>
      <c r="G6557" s="3">
        <f ca="1">IF(Sense_data[[#This Row],[a_1State]]="Off",RANDBETWEEN(off_min,off_max),RANDBETWEEN(on_min,on_max))/sr_div</f>
        <v>6</v>
      </c>
      <c r="H6557" s="3">
        <v>6</v>
      </c>
      <c r="I6557" s="3">
        <f>IF(HOUR(Sense_data[[#This Row],[SysTimeStamp]])&lt;12,I6556+$B$14,I6556-$B$14)</f>
        <v>16.513888888890094</v>
      </c>
    </row>
    <row r="6558" spans="1:9" x14ac:dyDescent="0.2">
      <c r="A6558" t="s">
        <v>20</v>
      </c>
      <c r="B6558" t="s">
        <v>22</v>
      </c>
      <c r="C6558" s="6">
        <f t="shared" si="106"/>
        <v>42182.075706036216</v>
      </c>
      <c r="D6558" t="s">
        <v>23</v>
      </c>
      <c r="E6558" s="6">
        <f>IF(Sense_data[[#This Row],[a_1State]]=D6557,E6557,Sense_data[[#This Row],[SysTimeStamp]])</f>
        <v>42182.073252331938</v>
      </c>
      <c r="F6558" s="3" t="str">
        <f>Sense_data[[#This Row],[a_1State]]&amp;TEXT(Sense_data[[#This Row],[StateInstanceTimestamp]],"#.######")</f>
        <v>On42182.073252</v>
      </c>
      <c r="G6558" s="3">
        <f ca="1">IF(Sense_data[[#This Row],[a_1State]]="Off",RANDBETWEEN(off_min,off_max),RANDBETWEEN(on_min,on_max))/sr_div</f>
        <v>4.5999999999999996</v>
      </c>
      <c r="H6558" s="3">
        <v>3.8</v>
      </c>
      <c r="I6558" s="3">
        <f>IF(HOUR(Sense_data[[#This Row],[SysTimeStamp]])&lt;12,I6557+$B$14,I6557-$B$14)</f>
        <v>16.514120370371575</v>
      </c>
    </row>
    <row r="6559" spans="1:9" x14ac:dyDescent="0.2">
      <c r="A6559" t="s">
        <v>20</v>
      </c>
      <c r="B6559" t="s">
        <v>22</v>
      </c>
      <c r="C6559" s="6">
        <f t="shared" si="106"/>
        <v>42182.075717610292</v>
      </c>
      <c r="D6559" t="s">
        <v>23</v>
      </c>
      <c r="E6559" s="6">
        <f>IF(Sense_data[[#This Row],[a_1State]]=D6558,E6558,Sense_data[[#This Row],[SysTimeStamp]])</f>
        <v>42182.073252331938</v>
      </c>
      <c r="F6559" s="3" t="str">
        <f>Sense_data[[#This Row],[a_1State]]&amp;TEXT(Sense_data[[#This Row],[StateInstanceTimestamp]],"#.######")</f>
        <v>On42182.073252</v>
      </c>
      <c r="G6559" s="3">
        <f ca="1">IF(Sense_data[[#This Row],[a_1State]]="Off",RANDBETWEEN(off_min,off_max),RANDBETWEEN(on_min,on_max))/sr_div</f>
        <v>5.6</v>
      </c>
      <c r="H6559" s="3">
        <v>4.3</v>
      </c>
      <c r="I6559" s="3">
        <f>IF(HOUR(Sense_data[[#This Row],[SysTimeStamp]])&lt;12,I6558+$B$14,I6558-$B$14)</f>
        <v>16.514351851853057</v>
      </c>
    </row>
    <row r="6560" spans="1:9" x14ac:dyDescent="0.2">
      <c r="A6560" t="s">
        <v>20</v>
      </c>
      <c r="B6560" t="s">
        <v>22</v>
      </c>
      <c r="C6560" s="6">
        <f t="shared" si="106"/>
        <v>42182.075729184369</v>
      </c>
      <c r="D6560" t="s">
        <v>23</v>
      </c>
      <c r="E6560" s="6">
        <f>IF(Sense_data[[#This Row],[a_1State]]=D6559,E6559,Sense_data[[#This Row],[SysTimeStamp]])</f>
        <v>42182.073252331938</v>
      </c>
      <c r="F6560" s="3" t="str">
        <f>Sense_data[[#This Row],[a_1State]]&amp;TEXT(Sense_data[[#This Row],[StateInstanceTimestamp]],"#.######")</f>
        <v>On42182.073252</v>
      </c>
      <c r="G6560" s="3">
        <f ca="1">IF(Sense_data[[#This Row],[a_1State]]="Off",RANDBETWEEN(off_min,off_max),RANDBETWEEN(on_min,on_max))/sr_div</f>
        <v>5.5</v>
      </c>
      <c r="H6560" s="3">
        <v>3.6</v>
      </c>
      <c r="I6560" s="3">
        <f>IF(HOUR(Sense_data[[#This Row],[SysTimeStamp]])&lt;12,I6559+$B$14,I6559-$B$14)</f>
        <v>16.514583333334539</v>
      </c>
    </row>
    <row r="6561" spans="1:9" x14ac:dyDescent="0.2">
      <c r="A6561" t="s">
        <v>20</v>
      </c>
      <c r="B6561" t="s">
        <v>22</v>
      </c>
      <c r="C6561" s="6">
        <f t="shared" si="106"/>
        <v>42182.075740758446</v>
      </c>
      <c r="D6561" t="s">
        <v>23</v>
      </c>
      <c r="E6561" s="6">
        <f>IF(Sense_data[[#This Row],[a_1State]]=D6560,E6560,Sense_data[[#This Row],[SysTimeStamp]])</f>
        <v>42182.073252331938</v>
      </c>
      <c r="F6561" s="3" t="str">
        <f>Sense_data[[#This Row],[a_1State]]&amp;TEXT(Sense_data[[#This Row],[StateInstanceTimestamp]],"#.######")</f>
        <v>On42182.073252</v>
      </c>
      <c r="G6561" s="3">
        <f ca="1">IF(Sense_data[[#This Row],[a_1State]]="Off",RANDBETWEEN(off_min,off_max),RANDBETWEEN(on_min,on_max))/sr_div</f>
        <v>6</v>
      </c>
      <c r="H6561" s="3">
        <v>3.2</v>
      </c>
      <c r="I6561" s="3">
        <f>IF(HOUR(Sense_data[[#This Row],[SysTimeStamp]])&lt;12,I6560+$B$14,I6560-$B$14)</f>
        <v>16.51481481481602</v>
      </c>
    </row>
    <row r="6562" spans="1:9" x14ac:dyDescent="0.2">
      <c r="A6562" t="s">
        <v>20</v>
      </c>
      <c r="B6562" t="s">
        <v>22</v>
      </c>
      <c r="C6562" s="6">
        <f t="shared" si="106"/>
        <v>42182.075752332523</v>
      </c>
      <c r="D6562" t="s">
        <v>23</v>
      </c>
      <c r="E6562" s="6">
        <f>IF(Sense_data[[#This Row],[a_1State]]=D6561,E6561,Sense_data[[#This Row],[SysTimeStamp]])</f>
        <v>42182.073252331938</v>
      </c>
      <c r="F6562" s="3" t="str">
        <f>Sense_data[[#This Row],[a_1State]]&amp;TEXT(Sense_data[[#This Row],[StateInstanceTimestamp]],"#.######")</f>
        <v>On42182.073252</v>
      </c>
      <c r="G6562" s="3">
        <f ca="1">IF(Sense_data[[#This Row],[a_1State]]="Off",RANDBETWEEN(off_min,off_max),RANDBETWEEN(on_min,on_max))/sr_div</f>
        <v>5.5</v>
      </c>
      <c r="H6562" s="3">
        <v>4.0999999999999996</v>
      </c>
      <c r="I6562" s="3">
        <f>IF(HOUR(Sense_data[[#This Row],[SysTimeStamp]])&lt;12,I6561+$B$14,I6561-$B$14)</f>
        <v>16.515046296297502</v>
      </c>
    </row>
    <row r="6563" spans="1:9" x14ac:dyDescent="0.2">
      <c r="A6563" t="s">
        <v>20</v>
      </c>
      <c r="B6563" t="s">
        <v>22</v>
      </c>
      <c r="C6563" s="6">
        <f t="shared" si="106"/>
        <v>42182.0757639066</v>
      </c>
      <c r="D6563" t="s">
        <v>23</v>
      </c>
      <c r="E6563" s="6">
        <f>IF(Sense_data[[#This Row],[a_1State]]=D6562,E6562,Sense_data[[#This Row],[SysTimeStamp]])</f>
        <v>42182.073252331938</v>
      </c>
      <c r="F6563" s="3" t="str">
        <f>Sense_data[[#This Row],[a_1State]]&amp;TEXT(Sense_data[[#This Row],[StateInstanceTimestamp]],"#.######")</f>
        <v>On42182.073252</v>
      </c>
      <c r="G6563" s="3">
        <f ca="1">IF(Sense_data[[#This Row],[a_1State]]="Off",RANDBETWEEN(off_min,off_max),RANDBETWEEN(on_min,on_max))/sr_div</f>
        <v>5</v>
      </c>
      <c r="H6563" s="3">
        <v>4.3</v>
      </c>
      <c r="I6563" s="3">
        <f>IF(HOUR(Sense_data[[#This Row],[SysTimeStamp]])&lt;12,I6562+$B$14,I6562-$B$14)</f>
        <v>16.515277777778984</v>
      </c>
    </row>
    <row r="6564" spans="1:9" x14ac:dyDescent="0.2">
      <c r="A6564" t="s">
        <v>20</v>
      </c>
      <c r="B6564" t="s">
        <v>22</v>
      </c>
      <c r="C6564" s="6">
        <f t="shared" si="106"/>
        <v>42182.075775480676</v>
      </c>
      <c r="D6564" t="s">
        <v>23</v>
      </c>
      <c r="E6564" s="6">
        <f>IF(Sense_data[[#This Row],[a_1State]]=D6563,E6563,Sense_data[[#This Row],[SysTimeStamp]])</f>
        <v>42182.073252331938</v>
      </c>
      <c r="F6564" s="3" t="str">
        <f>Sense_data[[#This Row],[a_1State]]&amp;TEXT(Sense_data[[#This Row],[StateInstanceTimestamp]],"#.######")</f>
        <v>On42182.073252</v>
      </c>
      <c r="G6564" s="3">
        <f ca="1">IF(Sense_data[[#This Row],[a_1State]]="Off",RANDBETWEEN(off_min,off_max),RANDBETWEEN(on_min,on_max))/sr_div</f>
        <v>4.5</v>
      </c>
      <c r="H6564" s="3">
        <v>4.2</v>
      </c>
      <c r="I6564" s="3">
        <f>IF(HOUR(Sense_data[[#This Row],[SysTimeStamp]])&lt;12,I6563+$B$14,I6563-$B$14)</f>
        <v>16.515509259260465</v>
      </c>
    </row>
    <row r="6565" spans="1:9" x14ac:dyDescent="0.2">
      <c r="A6565" t="s">
        <v>20</v>
      </c>
      <c r="B6565" t="s">
        <v>22</v>
      </c>
      <c r="C6565" s="6">
        <f t="shared" si="106"/>
        <v>42182.075787054753</v>
      </c>
      <c r="D6565" t="s">
        <v>23</v>
      </c>
      <c r="E6565" s="6">
        <f>IF(Sense_data[[#This Row],[a_1State]]=D6564,E6564,Sense_data[[#This Row],[SysTimeStamp]])</f>
        <v>42182.073252331938</v>
      </c>
      <c r="F6565" s="3" t="str">
        <f>Sense_data[[#This Row],[a_1State]]&amp;TEXT(Sense_data[[#This Row],[StateInstanceTimestamp]],"#.######")</f>
        <v>On42182.073252</v>
      </c>
      <c r="G6565" s="3">
        <f ca="1">IF(Sense_data[[#This Row],[a_1State]]="Off",RANDBETWEEN(off_min,off_max),RANDBETWEEN(on_min,on_max))/sr_div</f>
        <v>4.8</v>
      </c>
      <c r="H6565" s="3">
        <v>5.8</v>
      </c>
      <c r="I6565" s="3">
        <f>IF(HOUR(Sense_data[[#This Row],[SysTimeStamp]])&lt;12,I6564+$B$14,I6564-$B$14)</f>
        <v>16.515740740741947</v>
      </c>
    </row>
    <row r="6566" spans="1:9" x14ac:dyDescent="0.2">
      <c r="A6566" t="s">
        <v>20</v>
      </c>
      <c r="B6566" t="s">
        <v>22</v>
      </c>
      <c r="C6566" s="6">
        <f t="shared" si="106"/>
        <v>42182.07579862883</v>
      </c>
      <c r="D6566" t="s">
        <v>23</v>
      </c>
      <c r="E6566" s="6">
        <f>IF(Sense_data[[#This Row],[a_1State]]=D6565,E6565,Sense_data[[#This Row],[SysTimeStamp]])</f>
        <v>42182.073252331938</v>
      </c>
      <c r="F6566" s="3" t="str">
        <f>Sense_data[[#This Row],[a_1State]]&amp;TEXT(Sense_data[[#This Row],[StateInstanceTimestamp]],"#.######")</f>
        <v>On42182.073252</v>
      </c>
      <c r="G6566" s="3">
        <f ca="1">IF(Sense_data[[#This Row],[a_1State]]="Off",RANDBETWEEN(off_min,off_max),RANDBETWEEN(on_min,on_max))/sr_div</f>
        <v>4.0999999999999996</v>
      </c>
      <c r="H6566" s="3">
        <v>5</v>
      </c>
      <c r="I6566" s="3">
        <f>IF(HOUR(Sense_data[[#This Row],[SysTimeStamp]])&lt;12,I6565+$B$14,I6565-$B$14)</f>
        <v>16.515972222223429</v>
      </c>
    </row>
    <row r="6567" spans="1:9" x14ac:dyDescent="0.2">
      <c r="A6567" t="s">
        <v>20</v>
      </c>
      <c r="B6567" t="s">
        <v>22</v>
      </c>
      <c r="C6567" s="6">
        <f t="shared" si="106"/>
        <v>42182.075810202907</v>
      </c>
      <c r="D6567" t="s">
        <v>23</v>
      </c>
      <c r="E6567" s="6">
        <f>IF(Sense_data[[#This Row],[a_1State]]=D6566,E6566,Sense_data[[#This Row],[SysTimeStamp]])</f>
        <v>42182.073252331938</v>
      </c>
      <c r="F6567" s="3" t="str">
        <f>Sense_data[[#This Row],[a_1State]]&amp;TEXT(Sense_data[[#This Row],[StateInstanceTimestamp]],"#.######")</f>
        <v>On42182.073252</v>
      </c>
      <c r="G6567" s="3">
        <f ca="1">IF(Sense_data[[#This Row],[a_1State]]="Off",RANDBETWEEN(off_min,off_max),RANDBETWEEN(on_min,on_max))/sr_div</f>
        <v>5.5</v>
      </c>
      <c r="H6567" s="3">
        <v>6</v>
      </c>
      <c r="I6567" s="3">
        <f>IF(HOUR(Sense_data[[#This Row],[SysTimeStamp]])&lt;12,I6566+$B$14,I6566-$B$14)</f>
        <v>16.51620370370491</v>
      </c>
    </row>
    <row r="6568" spans="1:9" x14ac:dyDescent="0.2">
      <c r="A6568" t="s">
        <v>20</v>
      </c>
      <c r="B6568" t="s">
        <v>22</v>
      </c>
      <c r="C6568" s="6">
        <f t="shared" si="106"/>
        <v>42182.075821776984</v>
      </c>
      <c r="D6568" t="s">
        <v>23</v>
      </c>
      <c r="E6568" s="6">
        <f>IF(Sense_data[[#This Row],[a_1State]]=D6567,E6567,Sense_data[[#This Row],[SysTimeStamp]])</f>
        <v>42182.073252331938</v>
      </c>
      <c r="F6568" s="3" t="str">
        <f>Sense_data[[#This Row],[a_1State]]&amp;TEXT(Sense_data[[#This Row],[StateInstanceTimestamp]],"#.######")</f>
        <v>On42182.073252</v>
      </c>
      <c r="G6568" s="3">
        <f ca="1">IF(Sense_data[[#This Row],[a_1State]]="Off",RANDBETWEEN(off_min,off_max),RANDBETWEEN(on_min,on_max))/sr_div</f>
        <v>5.5</v>
      </c>
      <c r="H6568" s="3">
        <v>5.9</v>
      </c>
      <c r="I6568" s="3">
        <f>IF(HOUR(Sense_data[[#This Row],[SysTimeStamp]])&lt;12,I6567+$B$14,I6567-$B$14)</f>
        <v>16.516435185186392</v>
      </c>
    </row>
    <row r="6569" spans="1:9" x14ac:dyDescent="0.2">
      <c r="A6569" t="s">
        <v>20</v>
      </c>
      <c r="B6569" t="s">
        <v>22</v>
      </c>
      <c r="C6569" s="6">
        <f t="shared" ref="C6569:C6632" si="107">C6568+$B$2</f>
        <v>42182.07583335106</v>
      </c>
      <c r="D6569" t="s">
        <v>21</v>
      </c>
      <c r="E6569" s="6">
        <f>IF(Sense_data[[#This Row],[a_1State]]=D6568,E6568,Sense_data[[#This Row],[SysTimeStamp]])</f>
        <v>42182.07583335106</v>
      </c>
      <c r="F6569" s="3" t="str">
        <f>Sense_data[[#This Row],[a_1State]]&amp;TEXT(Sense_data[[#This Row],[StateInstanceTimestamp]],"#.######")</f>
        <v>Off42182.075833</v>
      </c>
      <c r="G6569" s="3">
        <f ca="1">IF(Sense_data[[#This Row],[a_1State]]="Off",RANDBETWEEN(off_min,off_max),RANDBETWEEN(on_min,on_max))/sr_div</f>
        <v>1.1000000000000001</v>
      </c>
      <c r="H6569" s="3">
        <v>1.1000000000000001</v>
      </c>
      <c r="I6569" s="3">
        <f>IF(HOUR(Sense_data[[#This Row],[SysTimeStamp]])&lt;12,I6568+$B$14,I6568-$B$14)</f>
        <v>16.516666666667874</v>
      </c>
    </row>
    <row r="6570" spans="1:9" x14ac:dyDescent="0.2">
      <c r="A6570" t="s">
        <v>20</v>
      </c>
      <c r="B6570" t="s">
        <v>22</v>
      </c>
      <c r="C6570" s="6">
        <f t="shared" si="107"/>
        <v>42182.075844925137</v>
      </c>
      <c r="D6570" t="s">
        <v>21</v>
      </c>
      <c r="E6570" s="6">
        <f>IF(Sense_data[[#This Row],[a_1State]]=D6569,E6569,Sense_data[[#This Row],[SysTimeStamp]])</f>
        <v>42182.07583335106</v>
      </c>
      <c r="F6570" s="3" t="str">
        <f>Sense_data[[#This Row],[a_1State]]&amp;TEXT(Sense_data[[#This Row],[StateInstanceTimestamp]],"#.######")</f>
        <v>Off42182.075833</v>
      </c>
      <c r="G6570" s="3">
        <f ca="1">IF(Sense_data[[#This Row],[a_1State]]="Off",RANDBETWEEN(off_min,off_max),RANDBETWEEN(on_min,on_max))/sr_div</f>
        <v>1.8</v>
      </c>
      <c r="H6570" s="3">
        <v>3</v>
      </c>
      <c r="I6570" s="3">
        <f>IF(HOUR(Sense_data[[#This Row],[SysTimeStamp]])&lt;12,I6569+$B$14,I6569-$B$14)</f>
        <v>16.516898148149355</v>
      </c>
    </row>
    <row r="6571" spans="1:9" x14ac:dyDescent="0.2">
      <c r="A6571" t="s">
        <v>20</v>
      </c>
      <c r="B6571" t="s">
        <v>22</v>
      </c>
      <c r="C6571" s="6">
        <f t="shared" si="107"/>
        <v>42182.075856499214</v>
      </c>
      <c r="D6571" t="s">
        <v>21</v>
      </c>
      <c r="E6571" s="6">
        <f>IF(Sense_data[[#This Row],[a_1State]]=D6570,E6570,Sense_data[[#This Row],[SysTimeStamp]])</f>
        <v>42182.07583335106</v>
      </c>
      <c r="F6571" s="3" t="str">
        <f>Sense_data[[#This Row],[a_1State]]&amp;TEXT(Sense_data[[#This Row],[StateInstanceTimestamp]],"#.######")</f>
        <v>Off42182.075833</v>
      </c>
      <c r="G6571" s="3">
        <f ca="1">IF(Sense_data[[#This Row],[a_1State]]="Off",RANDBETWEEN(off_min,off_max),RANDBETWEEN(on_min,on_max))/sr_div</f>
        <v>2</v>
      </c>
      <c r="H6571" s="3">
        <v>1.3</v>
      </c>
      <c r="I6571" s="3">
        <f>IF(HOUR(Sense_data[[#This Row],[SysTimeStamp]])&lt;12,I6570+$B$14,I6570-$B$14)</f>
        <v>16.517129629630837</v>
      </c>
    </row>
    <row r="6572" spans="1:9" x14ac:dyDescent="0.2">
      <c r="A6572" t="s">
        <v>20</v>
      </c>
      <c r="B6572" t="s">
        <v>22</v>
      </c>
      <c r="C6572" s="6">
        <f t="shared" si="107"/>
        <v>42182.075868073291</v>
      </c>
      <c r="D6572" t="s">
        <v>21</v>
      </c>
      <c r="E6572" s="6">
        <f>IF(Sense_data[[#This Row],[a_1State]]=D6571,E6571,Sense_data[[#This Row],[SysTimeStamp]])</f>
        <v>42182.07583335106</v>
      </c>
      <c r="F6572" s="3" t="str">
        <f>Sense_data[[#This Row],[a_1State]]&amp;TEXT(Sense_data[[#This Row],[StateInstanceTimestamp]],"#.######")</f>
        <v>Off42182.075833</v>
      </c>
      <c r="G6572" s="3">
        <f ca="1">IF(Sense_data[[#This Row],[a_1State]]="Off",RANDBETWEEN(off_min,off_max),RANDBETWEEN(on_min,on_max))/sr_div</f>
        <v>1.8</v>
      </c>
      <c r="H6572" s="3">
        <v>1.7</v>
      </c>
      <c r="I6572" s="3">
        <f>IF(HOUR(Sense_data[[#This Row],[SysTimeStamp]])&lt;12,I6571+$B$14,I6571-$B$14)</f>
        <v>16.517361111112319</v>
      </c>
    </row>
    <row r="6573" spans="1:9" x14ac:dyDescent="0.2">
      <c r="A6573" t="s">
        <v>20</v>
      </c>
      <c r="B6573" t="s">
        <v>22</v>
      </c>
      <c r="C6573" s="6">
        <f t="shared" si="107"/>
        <v>42182.075879647367</v>
      </c>
      <c r="D6573" t="s">
        <v>21</v>
      </c>
      <c r="E6573" s="6">
        <f>IF(Sense_data[[#This Row],[a_1State]]=D6572,E6572,Sense_data[[#This Row],[SysTimeStamp]])</f>
        <v>42182.07583335106</v>
      </c>
      <c r="F6573" s="3" t="str">
        <f>Sense_data[[#This Row],[a_1State]]&amp;TEXT(Sense_data[[#This Row],[StateInstanceTimestamp]],"#.######")</f>
        <v>Off42182.075833</v>
      </c>
      <c r="G6573" s="3">
        <f ca="1">IF(Sense_data[[#This Row],[a_1State]]="Off",RANDBETWEEN(off_min,off_max),RANDBETWEEN(on_min,on_max))/sr_div</f>
        <v>3</v>
      </c>
      <c r="H6573" s="3">
        <v>1.8</v>
      </c>
      <c r="I6573" s="3">
        <f>IF(HOUR(Sense_data[[#This Row],[SysTimeStamp]])&lt;12,I6572+$B$14,I6572-$B$14)</f>
        <v>16.5175925925938</v>
      </c>
    </row>
    <row r="6574" spans="1:9" x14ac:dyDescent="0.2">
      <c r="A6574" t="s">
        <v>20</v>
      </c>
      <c r="B6574" t="s">
        <v>22</v>
      </c>
      <c r="C6574" s="6">
        <f t="shared" si="107"/>
        <v>42182.075891221444</v>
      </c>
      <c r="D6574" t="s">
        <v>21</v>
      </c>
      <c r="E6574" s="6">
        <f>IF(Sense_data[[#This Row],[a_1State]]=D6573,E6573,Sense_data[[#This Row],[SysTimeStamp]])</f>
        <v>42182.07583335106</v>
      </c>
      <c r="F6574" s="3" t="str">
        <f>Sense_data[[#This Row],[a_1State]]&amp;TEXT(Sense_data[[#This Row],[StateInstanceTimestamp]],"#.######")</f>
        <v>Off42182.075833</v>
      </c>
      <c r="G6574" s="3">
        <f ca="1">IF(Sense_data[[#This Row],[a_1State]]="Off",RANDBETWEEN(off_min,off_max),RANDBETWEEN(on_min,on_max))/sr_div</f>
        <v>3</v>
      </c>
      <c r="H6574" s="3">
        <v>3</v>
      </c>
      <c r="I6574" s="3">
        <f>IF(HOUR(Sense_data[[#This Row],[SysTimeStamp]])&lt;12,I6573+$B$14,I6573-$B$14)</f>
        <v>16.517824074075282</v>
      </c>
    </row>
    <row r="6575" spans="1:9" x14ac:dyDescent="0.2">
      <c r="A6575" t="s">
        <v>20</v>
      </c>
      <c r="B6575" t="s">
        <v>22</v>
      </c>
      <c r="C6575" s="6">
        <f t="shared" si="107"/>
        <v>42182.075902795521</v>
      </c>
      <c r="D6575" t="s">
        <v>21</v>
      </c>
      <c r="E6575" s="6">
        <f>IF(Sense_data[[#This Row],[a_1State]]=D6574,E6574,Sense_data[[#This Row],[SysTimeStamp]])</f>
        <v>42182.07583335106</v>
      </c>
      <c r="F6575" s="3" t="str">
        <f>Sense_data[[#This Row],[a_1State]]&amp;TEXT(Sense_data[[#This Row],[StateInstanceTimestamp]],"#.######")</f>
        <v>Off42182.075833</v>
      </c>
      <c r="G6575" s="3">
        <f ca="1">IF(Sense_data[[#This Row],[a_1State]]="Off",RANDBETWEEN(off_min,off_max),RANDBETWEEN(on_min,on_max))/sr_div</f>
        <v>2.1</v>
      </c>
      <c r="H6575" s="3">
        <v>2.2000000000000002</v>
      </c>
      <c r="I6575" s="3">
        <f>IF(HOUR(Sense_data[[#This Row],[SysTimeStamp]])&lt;12,I6574+$B$14,I6574-$B$14)</f>
        <v>16.518055555556764</v>
      </c>
    </row>
    <row r="6576" spans="1:9" x14ac:dyDescent="0.2">
      <c r="A6576" t="s">
        <v>20</v>
      </c>
      <c r="B6576" t="s">
        <v>22</v>
      </c>
      <c r="C6576" s="6">
        <f t="shared" si="107"/>
        <v>42182.075914369598</v>
      </c>
      <c r="D6576" t="s">
        <v>21</v>
      </c>
      <c r="E6576" s="6">
        <f>IF(Sense_data[[#This Row],[a_1State]]=D6575,E6575,Sense_data[[#This Row],[SysTimeStamp]])</f>
        <v>42182.07583335106</v>
      </c>
      <c r="F6576" s="3" t="str">
        <f>Sense_data[[#This Row],[a_1State]]&amp;TEXT(Sense_data[[#This Row],[StateInstanceTimestamp]],"#.######")</f>
        <v>Off42182.075833</v>
      </c>
      <c r="G6576" s="3">
        <f ca="1">IF(Sense_data[[#This Row],[a_1State]]="Off",RANDBETWEEN(off_min,off_max),RANDBETWEEN(on_min,on_max))/sr_div</f>
        <v>1.4</v>
      </c>
      <c r="H6576" s="3">
        <v>1.8</v>
      </c>
      <c r="I6576" s="3">
        <f>IF(HOUR(Sense_data[[#This Row],[SysTimeStamp]])&lt;12,I6575+$B$14,I6575-$B$14)</f>
        <v>16.518287037038245</v>
      </c>
    </row>
    <row r="6577" spans="1:9" x14ac:dyDescent="0.2">
      <c r="A6577" t="s">
        <v>20</v>
      </c>
      <c r="B6577" t="s">
        <v>22</v>
      </c>
      <c r="C6577" s="6">
        <f t="shared" si="107"/>
        <v>42182.075925943675</v>
      </c>
      <c r="D6577" t="s">
        <v>21</v>
      </c>
      <c r="E6577" s="6">
        <f>IF(Sense_data[[#This Row],[a_1State]]=D6576,E6576,Sense_data[[#This Row],[SysTimeStamp]])</f>
        <v>42182.07583335106</v>
      </c>
      <c r="F6577" s="3" t="str">
        <f>Sense_data[[#This Row],[a_1State]]&amp;TEXT(Sense_data[[#This Row],[StateInstanceTimestamp]],"#.######")</f>
        <v>Off42182.075833</v>
      </c>
      <c r="G6577" s="3">
        <f ca="1">IF(Sense_data[[#This Row],[a_1State]]="Off",RANDBETWEEN(off_min,off_max),RANDBETWEEN(on_min,on_max))/sr_div</f>
        <v>1.4</v>
      </c>
      <c r="H6577" s="3">
        <v>2.2999999999999998</v>
      </c>
      <c r="I6577" s="3">
        <f>IF(HOUR(Sense_data[[#This Row],[SysTimeStamp]])&lt;12,I6576+$B$14,I6576-$B$14)</f>
        <v>16.518518518519727</v>
      </c>
    </row>
    <row r="6578" spans="1:9" x14ac:dyDescent="0.2">
      <c r="A6578" t="s">
        <v>20</v>
      </c>
      <c r="B6578" t="s">
        <v>22</v>
      </c>
      <c r="C6578" s="6">
        <f t="shared" si="107"/>
        <v>42182.075937517751</v>
      </c>
      <c r="D6578" t="s">
        <v>21</v>
      </c>
      <c r="E6578" s="6">
        <f>IF(Sense_data[[#This Row],[a_1State]]=D6577,E6577,Sense_data[[#This Row],[SysTimeStamp]])</f>
        <v>42182.07583335106</v>
      </c>
      <c r="F6578" s="3" t="str">
        <f>Sense_data[[#This Row],[a_1State]]&amp;TEXT(Sense_data[[#This Row],[StateInstanceTimestamp]],"#.######")</f>
        <v>Off42182.075833</v>
      </c>
      <c r="G6578" s="3">
        <f ca="1">IF(Sense_data[[#This Row],[a_1State]]="Off",RANDBETWEEN(off_min,off_max),RANDBETWEEN(on_min,on_max))/sr_div</f>
        <v>1.2</v>
      </c>
      <c r="H6578" s="3">
        <v>1.6</v>
      </c>
      <c r="I6578" s="3">
        <f>IF(HOUR(Sense_data[[#This Row],[SysTimeStamp]])&lt;12,I6577+$B$14,I6577-$B$14)</f>
        <v>16.518750000001209</v>
      </c>
    </row>
    <row r="6579" spans="1:9" x14ac:dyDescent="0.2">
      <c r="A6579" t="s">
        <v>20</v>
      </c>
      <c r="B6579" t="s">
        <v>22</v>
      </c>
      <c r="C6579" s="6">
        <f t="shared" si="107"/>
        <v>42182.075949091828</v>
      </c>
      <c r="D6579" t="s">
        <v>21</v>
      </c>
      <c r="E6579" s="6">
        <f>IF(Sense_data[[#This Row],[a_1State]]=D6578,E6578,Sense_data[[#This Row],[SysTimeStamp]])</f>
        <v>42182.07583335106</v>
      </c>
      <c r="F6579" s="3" t="str">
        <f>Sense_data[[#This Row],[a_1State]]&amp;TEXT(Sense_data[[#This Row],[StateInstanceTimestamp]],"#.######")</f>
        <v>Off42182.075833</v>
      </c>
      <c r="G6579" s="3">
        <f ca="1">IF(Sense_data[[#This Row],[a_1State]]="Off",RANDBETWEEN(off_min,off_max),RANDBETWEEN(on_min,on_max))/sr_div</f>
        <v>1.1000000000000001</v>
      </c>
      <c r="H6579" s="3">
        <v>2.4</v>
      </c>
      <c r="I6579" s="3">
        <f>IF(HOUR(Sense_data[[#This Row],[SysTimeStamp]])&lt;12,I6578+$B$14,I6578-$B$14)</f>
        <v>16.51898148148269</v>
      </c>
    </row>
    <row r="6580" spans="1:9" x14ac:dyDescent="0.2">
      <c r="A6580" t="s">
        <v>20</v>
      </c>
      <c r="B6580" t="s">
        <v>22</v>
      </c>
      <c r="C6580" s="6">
        <f t="shared" si="107"/>
        <v>42182.075960665905</v>
      </c>
      <c r="D6580" t="s">
        <v>21</v>
      </c>
      <c r="E6580" s="6">
        <f>IF(Sense_data[[#This Row],[a_1State]]=D6579,E6579,Sense_data[[#This Row],[SysTimeStamp]])</f>
        <v>42182.07583335106</v>
      </c>
      <c r="F6580" s="3" t="str">
        <f>Sense_data[[#This Row],[a_1State]]&amp;TEXT(Sense_data[[#This Row],[StateInstanceTimestamp]],"#.######")</f>
        <v>Off42182.075833</v>
      </c>
      <c r="G6580" s="3">
        <f ca="1">IF(Sense_data[[#This Row],[a_1State]]="Off",RANDBETWEEN(off_min,off_max),RANDBETWEEN(on_min,on_max))/sr_div</f>
        <v>1.8</v>
      </c>
      <c r="H6580" s="3">
        <v>2.5</v>
      </c>
      <c r="I6580" s="3">
        <f>IF(HOUR(Sense_data[[#This Row],[SysTimeStamp]])&lt;12,I6579+$B$14,I6579-$B$14)</f>
        <v>16.519212962964172</v>
      </c>
    </row>
    <row r="6581" spans="1:9" x14ac:dyDescent="0.2">
      <c r="A6581" t="s">
        <v>20</v>
      </c>
      <c r="B6581" t="s">
        <v>22</v>
      </c>
      <c r="C6581" s="6">
        <f t="shared" si="107"/>
        <v>42182.075972239982</v>
      </c>
      <c r="D6581" t="s">
        <v>21</v>
      </c>
      <c r="E6581" s="6">
        <f>IF(Sense_data[[#This Row],[a_1State]]=D6580,E6580,Sense_data[[#This Row],[SysTimeStamp]])</f>
        <v>42182.07583335106</v>
      </c>
      <c r="F6581" s="3" t="str">
        <f>Sense_data[[#This Row],[a_1State]]&amp;TEXT(Sense_data[[#This Row],[StateInstanceTimestamp]],"#.######")</f>
        <v>Off42182.075833</v>
      </c>
      <c r="G6581" s="3">
        <f ca="1">IF(Sense_data[[#This Row],[a_1State]]="Off",RANDBETWEEN(off_min,off_max),RANDBETWEEN(on_min,on_max))/sr_div</f>
        <v>1.9</v>
      </c>
      <c r="H6581" s="3">
        <v>1.3</v>
      </c>
      <c r="I6581" s="3">
        <f>IF(HOUR(Sense_data[[#This Row],[SysTimeStamp]])&lt;12,I6580+$B$14,I6580-$B$14)</f>
        <v>16.519444444445654</v>
      </c>
    </row>
    <row r="6582" spans="1:9" x14ac:dyDescent="0.2">
      <c r="A6582" t="s">
        <v>20</v>
      </c>
      <c r="B6582" t="s">
        <v>22</v>
      </c>
      <c r="C6582" s="6">
        <f t="shared" si="107"/>
        <v>42182.075983814058</v>
      </c>
      <c r="D6582" t="s">
        <v>21</v>
      </c>
      <c r="E6582" s="6">
        <f>IF(Sense_data[[#This Row],[a_1State]]=D6581,E6581,Sense_data[[#This Row],[SysTimeStamp]])</f>
        <v>42182.07583335106</v>
      </c>
      <c r="F6582" s="3" t="str">
        <f>Sense_data[[#This Row],[a_1State]]&amp;TEXT(Sense_data[[#This Row],[StateInstanceTimestamp]],"#.######")</f>
        <v>Off42182.075833</v>
      </c>
      <c r="G6582" s="3">
        <f ca="1">IF(Sense_data[[#This Row],[a_1State]]="Off",RANDBETWEEN(off_min,off_max),RANDBETWEEN(on_min,on_max))/sr_div</f>
        <v>1.6</v>
      </c>
      <c r="H6582" s="3">
        <v>1</v>
      </c>
      <c r="I6582" s="3">
        <f>IF(HOUR(Sense_data[[#This Row],[SysTimeStamp]])&lt;12,I6581+$B$14,I6581-$B$14)</f>
        <v>16.519675925927135</v>
      </c>
    </row>
    <row r="6583" spans="1:9" x14ac:dyDescent="0.2">
      <c r="A6583" t="s">
        <v>20</v>
      </c>
      <c r="B6583" t="s">
        <v>22</v>
      </c>
      <c r="C6583" s="6">
        <f t="shared" si="107"/>
        <v>42182.075995388135</v>
      </c>
      <c r="D6583" t="s">
        <v>21</v>
      </c>
      <c r="E6583" s="6">
        <f>IF(Sense_data[[#This Row],[a_1State]]=D6582,E6582,Sense_data[[#This Row],[SysTimeStamp]])</f>
        <v>42182.07583335106</v>
      </c>
      <c r="F6583" s="3" t="str">
        <f>Sense_data[[#This Row],[a_1State]]&amp;TEXT(Sense_data[[#This Row],[StateInstanceTimestamp]],"#.######")</f>
        <v>Off42182.075833</v>
      </c>
      <c r="G6583" s="3">
        <f ca="1">IF(Sense_data[[#This Row],[a_1State]]="Off",RANDBETWEEN(off_min,off_max),RANDBETWEEN(on_min,on_max))/sr_div</f>
        <v>1.6</v>
      </c>
      <c r="H6583" s="3">
        <v>2.2999999999999998</v>
      </c>
      <c r="I6583" s="3">
        <f>IF(HOUR(Sense_data[[#This Row],[SysTimeStamp]])&lt;12,I6582+$B$14,I6582-$B$14)</f>
        <v>16.519907407408617</v>
      </c>
    </row>
    <row r="6584" spans="1:9" x14ac:dyDescent="0.2">
      <c r="A6584" t="s">
        <v>20</v>
      </c>
      <c r="B6584" t="s">
        <v>22</v>
      </c>
      <c r="C6584" s="6">
        <f t="shared" si="107"/>
        <v>42182.076006962212</v>
      </c>
      <c r="D6584" t="s">
        <v>21</v>
      </c>
      <c r="E6584" s="6">
        <f>IF(Sense_data[[#This Row],[a_1State]]=D6583,E6583,Sense_data[[#This Row],[SysTimeStamp]])</f>
        <v>42182.07583335106</v>
      </c>
      <c r="F6584" s="3" t="str">
        <f>Sense_data[[#This Row],[a_1State]]&amp;TEXT(Sense_data[[#This Row],[StateInstanceTimestamp]],"#.######")</f>
        <v>Off42182.075833</v>
      </c>
      <c r="G6584" s="3">
        <f ca="1">IF(Sense_data[[#This Row],[a_1State]]="Off",RANDBETWEEN(off_min,off_max),RANDBETWEEN(on_min,on_max))/sr_div</f>
        <v>3</v>
      </c>
      <c r="H6584" s="3">
        <v>1.8</v>
      </c>
      <c r="I6584" s="3">
        <f>IF(HOUR(Sense_data[[#This Row],[SysTimeStamp]])&lt;12,I6583+$B$14,I6583-$B$14)</f>
        <v>16.520138888890099</v>
      </c>
    </row>
    <row r="6585" spans="1:9" x14ac:dyDescent="0.2">
      <c r="A6585" t="s">
        <v>20</v>
      </c>
      <c r="B6585" t="s">
        <v>22</v>
      </c>
      <c r="C6585" s="6">
        <f t="shared" si="107"/>
        <v>42182.076018536289</v>
      </c>
      <c r="D6585" t="s">
        <v>21</v>
      </c>
      <c r="E6585" s="6">
        <f>IF(Sense_data[[#This Row],[a_1State]]=D6584,E6584,Sense_data[[#This Row],[SysTimeStamp]])</f>
        <v>42182.07583335106</v>
      </c>
      <c r="F6585" s="3" t="str">
        <f>Sense_data[[#This Row],[a_1State]]&amp;TEXT(Sense_data[[#This Row],[StateInstanceTimestamp]],"#.######")</f>
        <v>Off42182.075833</v>
      </c>
      <c r="G6585" s="3">
        <f ca="1">IF(Sense_data[[#This Row],[a_1State]]="Off",RANDBETWEEN(off_min,off_max),RANDBETWEEN(on_min,on_max))/sr_div</f>
        <v>1.8</v>
      </c>
      <c r="H6585" s="3">
        <v>1.7</v>
      </c>
      <c r="I6585" s="3">
        <f>IF(HOUR(Sense_data[[#This Row],[SysTimeStamp]])&lt;12,I6584+$B$14,I6584-$B$14)</f>
        <v>16.52037037037158</v>
      </c>
    </row>
    <row r="6586" spans="1:9" x14ac:dyDescent="0.2">
      <c r="A6586" t="s">
        <v>20</v>
      </c>
      <c r="B6586" t="s">
        <v>22</v>
      </c>
      <c r="C6586" s="6">
        <f t="shared" si="107"/>
        <v>42182.076030110366</v>
      </c>
      <c r="D6586" t="s">
        <v>21</v>
      </c>
      <c r="E6586" s="6">
        <f>IF(Sense_data[[#This Row],[a_1State]]=D6585,E6585,Sense_data[[#This Row],[SysTimeStamp]])</f>
        <v>42182.07583335106</v>
      </c>
      <c r="F6586" s="3" t="str">
        <f>Sense_data[[#This Row],[a_1State]]&amp;TEXT(Sense_data[[#This Row],[StateInstanceTimestamp]],"#.######")</f>
        <v>Off42182.075833</v>
      </c>
      <c r="G6586" s="3">
        <f ca="1">IF(Sense_data[[#This Row],[a_1State]]="Off",RANDBETWEEN(off_min,off_max),RANDBETWEEN(on_min,on_max))/sr_div</f>
        <v>1.5</v>
      </c>
      <c r="H6586" s="3">
        <v>2.8</v>
      </c>
      <c r="I6586" s="3">
        <f>IF(HOUR(Sense_data[[#This Row],[SysTimeStamp]])&lt;12,I6585+$B$14,I6585-$B$14)</f>
        <v>16.520601851853062</v>
      </c>
    </row>
    <row r="6587" spans="1:9" x14ac:dyDescent="0.2">
      <c r="A6587" t="s">
        <v>20</v>
      </c>
      <c r="B6587" t="s">
        <v>22</v>
      </c>
      <c r="C6587" s="6">
        <f t="shared" si="107"/>
        <v>42182.076041684442</v>
      </c>
      <c r="D6587" t="s">
        <v>21</v>
      </c>
      <c r="E6587" s="6">
        <f>IF(Sense_data[[#This Row],[a_1State]]=D6586,E6586,Sense_data[[#This Row],[SysTimeStamp]])</f>
        <v>42182.07583335106</v>
      </c>
      <c r="F6587" s="3" t="str">
        <f>Sense_data[[#This Row],[a_1State]]&amp;TEXT(Sense_data[[#This Row],[StateInstanceTimestamp]],"#.######")</f>
        <v>Off42182.075833</v>
      </c>
      <c r="G6587" s="3">
        <f ca="1">IF(Sense_data[[#This Row],[a_1State]]="Off",RANDBETWEEN(off_min,off_max),RANDBETWEEN(on_min,on_max))/sr_div</f>
        <v>1.4</v>
      </c>
      <c r="H6587" s="3">
        <v>1.7</v>
      </c>
      <c r="I6587" s="3">
        <f>IF(HOUR(Sense_data[[#This Row],[SysTimeStamp]])&lt;12,I6586+$B$14,I6586-$B$14)</f>
        <v>16.520833333334544</v>
      </c>
    </row>
    <row r="6588" spans="1:9" x14ac:dyDescent="0.2">
      <c r="A6588" t="s">
        <v>20</v>
      </c>
      <c r="B6588" t="s">
        <v>22</v>
      </c>
      <c r="C6588" s="6">
        <f t="shared" si="107"/>
        <v>42182.076053258519</v>
      </c>
      <c r="D6588" t="s">
        <v>21</v>
      </c>
      <c r="E6588" s="6">
        <f>IF(Sense_data[[#This Row],[a_1State]]=D6587,E6587,Sense_data[[#This Row],[SysTimeStamp]])</f>
        <v>42182.07583335106</v>
      </c>
      <c r="F6588" s="3" t="str">
        <f>Sense_data[[#This Row],[a_1State]]&amp;TEXT(Sense_data[[#This Row],[StateInstanceTimestamp]],"#.######")</f>
        <v>Off42182.075833</v>
      </c>
      <c r="G6588" s="3">
        <f ca="1">IF(Sense_data[[#This Row],[a_1State]]="Off",RANDBETWEEN(off_min,off_max),RANDBETWEEN(on_min,on_max))/sr_div</f>
        <v>2.4</v>
      </c>
      <c r="H6588" s="3">
        <v>1.7</v>
      </c>
      <c r="I6588" s="3">
        <f>IF(HOUR(Sense_data[[#This Row],[SysTimeStamp]])&lt;12,I6587+$B$14,I6587-$B$14)</f>
        <v>16.521064814816025</v>
      </c>
    </row>
    <row r="6589" spans="1:9" x14ac:dyDescent="0.2">
      <c r="A6589" t="s">
        <v>20</v>
      </c>
      <c r="B6589" t="s">
        <v>22</v>
      </c>
      <c r="C6589" s="6">
        <f t="shared" si="107"/>
        <v>42182.076064832596</v>
      </c>
      <c r="D6589" t="s">
        <v>21</v>
      </c>
      <c r="E6589" s="6">
        <f>IF(Sense_data[[#This Row],[a_1State]]=D6588,E6588,Sense_data[[#This Row],[SysTimeStamp]])</f>
        <v>42182.07583335106</v>
      </c>
      <c r="F6589" s="3" t="str">
        <f>Sense_data[[#This Row],[a_1State]]&amp;TEXT(Sense_data[[#This Row],[StateInstanceTimestamp]],"#.######")</f>
        <v>Off42182.075833</v>
      </c>
      <c r="G6589" s="3">
        <f ca="1">IF(Sense_data[[#This Row],[a_1State]]="Off",RANDBETWEEN(off_min,off_max),RANDBETWEEN(on_min,on_max))/sr_div</f>
        <v>1.2</v>
      </c>
      <c r="H6589" s="3">
        <v>2</v>
      </c>
      <c r="I6589" s="3">
        <f>IF(HOUR(Sense_data[[#This Row],[SysTimeStamp]])&lt;12,I6588+$B$14,I6588-$B$14)</f>
        <v>16.521296296297507</v>
      </c>
    </row>
    <row r="6590" spans="1:9" x14ac:dyDescent="0.2">
      <c r="A6590" t="s">
        <v>20</v>
      </c>
      <c r="B6590" t="s">
        <v>22</v>
      </c>
      <c r="C6590" s="6">
        <f t="shared" si="107"/>
        <v>42182.076076406673</v>
      </c>
      <c r="D6590" t="s">
        <v>21</v>
      </c>
      <c r="E6590" s="6">
        <f>IF(Sense_data[[#This Row],[a_1State]]=D6589,E6589,Sense_data[[#This Row],[SysTimeStamp]])</f>
        <v>42182.07583335106</v>
      </c>
      <c r="F6590" s="3" t="str">
        <f>Sense_data[[#This Row],[a_1State]]&amp;TEXT(Sense_data[[#This Row],[StateInstanceTimestamp]],"#.######")</f>
        <v>Off42182.075833</v>
      </c>
      <c r="G6590" s="3">
        <f ca="1">IF(Sense_data[[#This Row],[a_1State]]="Off",RANDBETWEEN(off_min,off_max),RANDBETWEEN(on_min,on_max))/sr_div</f>
        <v>2.7</v>
      </c>
      <c r="H6590" s="3">
        <v>1.9</v>
      </c>
      <c r="I6590" s="3">
        <f>IF(HOUR(Sense_data[[#This Row],[SysTimeStamp]])&lt;12,I6589+$B$14,I6589-$B$14)</f>
        <v>16.521527777778989</v>
      </c>
    </row>
    <row r="6591" spans="1:9" x14ac:dyDescent="0.2">
      <c r="A6591" t="s">
        <v>20</v>
      </c>
      <c r="B6591" t="s">
        <v>22</v>
      </c>
      <c r="C6591" s="6">
        <f t="shared" si="107"/>
        <v>42182.076087980749</v>
      </c>
      <c r="D6591" t="s">
        <v>21</v>
      </c>
      <c r="E6591" s="6">
        <f>IF(Sense_data[[#This Row],[a_1State]]=D6590,E6590,Sense_data[[#This Row],[SysTimeStamp]])</f>
        <v>42182.07583335106</v>
      </c>
      <c r="F6591" s="3" t="str">
        <f>Sense_data[[#This Row],[a_1State]]&amp;TEXT(Sense_data[[#This Row],[StateInstanceTimestamp]],"#.######")</f>
        <v>Off42182.075833</v>
      </c>
      <c r="G6591" s="3">
        <f ca="1">IF(Sense_data[[#This Row],[a_1State]]="Off",RANDBETWEEN(off_min,off_max),RANDBETWEEN(on_min,on_max))/sr_div</f>
        <v>1.8</v>
      </c>
      <c r="H6591" s="3">
        <v>2.2000000000000002</v>
      </c>
      <c r="I6591" s="3">
        <f>IF(HOUR(Sense_data[[#This Row],[SysTimeStamp]])&lt;12,I6590+$B$14,I6590-$B$14)</f>
        <v>16.52175925926047</v>
      </c>
    </row>
    <row r="6592" spans="1:9" x14ac:dyDescent="0.2">
      <c r="A6592" t="s">
        <v>20</v>
      </c>
      <c r="B6592" t="s">
        <v>22</v>
      </c>
      <c r="C6592" s="6">
        <f t="shared" si="107"/>
        <v>42182.076099554826</v>
      </c>
      <c r="D6592" t="s">
        <v>21</v>
      </c>
      <c r="E6592" s="6">
        <f>IF(Sense_data[[#This Row],[a_1State]]=D6591,E6591,Sense_data[[#This Row],[SysTimeStamp]])</f>
        <v>42182.07583335106</v>
      </c>
      <c r="F6592" s="3" t="str">
        <f>Sense_data[[#This Row],[a_1State]]&amp;TEXT(Sense_data[[#This Row],[StateInstanceTimestamp]],"#.######")</f>
        <v>Off42182.075833</v>
      </c>
      <c r="G6592" s="3">
        <f ca="1">IF(Sense_data[[#This Row],[a_1State]]="Off",RANDBETWEEN(off_min,off_max),RANDBETWEEN(on_min,on_max))/sr_div</f>
        <v>2</v>
      </c>
      <c r="H6592" s="3">
        <v>2.8</v>
      </c>
      <c r="I6592" s="3">
        <f>IF(HOUR(Sense_data[[#This Row],[SysTimeStamp]])&lt;12,I6591+$B$14,I6591-$B$14)</f>
        <v>16.521990740741952</v>
      </c>
    </row>
    <row r="6593" spans="1:9" x14ac:dyDescent="0.2">
      <c r="A6593" t="s">
        <v>20</v>
      </c>
      <c r="B6593" t="s">
        <v>22</v>
      </c>
      <c r="C6593" s="6">
        <f t="shared" si="107"/>
        <v>42182.076111128903</v>
      </c>
      <c r="D6593" t="s">
        <v>21</v>
      </c>
      <c r="E6593" s="6">
        <f>IF(Sense_data[[#This Row],[a_1State]]=D6592,E6592,Sense_data[[#This Row],[SysTimeStamp]])</f>
        <v>42182.07583335106</v>
      </c>
      <c r="F6593" s="3" t="str">
        <f>Sense_data[[#This Row],[a_1State]]&amp;TEXT(Sense_data[[#This Row],[StateInstanceTimestamp]],"#.######")</f>
        <v>Off42182.075833</v>
      </c>
      <c r="G6593" s="3">
        <f ca="1">IF(Sense_data[[#This Row],[a_1State]]="Off",RANDBETWEEN(off_min,off_max),RANDBETWEEN(on_min,on_max))/sr_div</f>
        <v>1.2</v>
      </c>
      <c r="H6593" s="3">
        <v>3</v>
      </c>
      <c r="I6593" s="3">
        <f>IF(HOUR(Sense_data[[#This Row],[SysTimeStamp]])&lt;12,I6592+$B$14,I6592-$B$14)</f>
        <v>16.522222222223434</v>
      </c>
    </row>
    <row r="6594" spans="1:9" x14ac:dyDescent="0.2">
      <c r="A6594" t="s">
        <v>20</v>
      </c>
      <c r="B6594" t="s">
        <v>22</v>
      </c>
      <c r="C6594" s="6">
        <f t="shared" si="107"/>
        <v>42182.07612270298</v>
      </c>
      <c r="D6594" t="s">
        <v>21</v>
      </c>
      <c r="E6594" s="6">
        <f>IF(Sense_data[[#This Row],[a_1State]]=D6593,E6593,Sense_data[[#This Row],[SysTimeStamp]])</f>
        <v>42182.07583335106</v>
      </c>
      <c r="F6594" s="3" t="str">
        <f>Sense_data[[#This Row],[a_1State]]&amp;TEXT(Sense_data[[#This Row],[StateInstanceTimestamp]],"#.######")</f>
        <v>Off42182.075833</v>
      </c>
      <c r="G6594" s="3">
        <f ca="1">IF(Sense_data[[#This Row],[a_1State]]="Off",RANDBETWEEN(off_min,off_max),RANDBETWEEN(on_min,on_max))/sr_div</f>
        <v>1.7</v>
      </c>
      <c r="H6594" s="3">
        <v>2.1</v>
      </c>
      <c r="I6594" s="3">
        <f>IF(HOUR(Sense_data[[#This Row],[SysTimeStamp]])&lt;12,I6593+$B$14,I6593-$B$14)</f>
        <v>16.522453703704915</v>
      </c>
    </row>
    <row r="6595" spans="1:9" x14ac:dyDescent="0.2">
      <c r="A6595" t="s">
        <v>20</v>
      </c>
      <c r="B6595" t="s">
        <v>22</v>
      </c>
      <c r="C6595" s="6">
        <f t="shared" si="107"/>
        <v>42182.076134277057</v>
      </c>
      <c r="D6595" t="s">
        <v>21</v>
      </c>
      <c r="E6595" s="6">
        <f>IF(Sense_data[[#This Row],[a_1State]]=D6594,E6594,Sense_data[[#This Row],[SysTimeStamp]])</f>
        <v>42182.07583335106</v>
      </c>
      <c r="F6595" s="3" t="str">
        <f>Sense_data[[#This Row],[a_1State]]&amp;TEXT(Sense_data[[#This Row],[StateInstanceTimestamp]],"#.######")</f>
        <v>Off42182.075833</v>
      </c>
      <c r="G6595" s="3">
        <f ca="1">IF(Sense_data[[#This Row],[a_1State]]="Off",RANDBETWEEN(off_min,off_max),RANDBETWEEN(on_min,on_max))/sr_div</f>
        <v>2.2999999999999998</v>
      </c>
      <c r="H6595" s="3">
        <v>2.5</v>
      </c>
      <c r="I6595" s="3">
        <f>IF(HOUR(Sense_data[[#This Row],[SysTimeStamp]])&lt;12,I6594+$B$14,I6594-$B$14)</f>
        <v>16.522685185186397</v>
      </c>
    </row>
    <row r="6596" spans="1:9" x14ac:dyDescent="0.2">
      <c r="A6596" t="s">
        <v>20</v>
      </c>
      <c r="B6596" t="s">
        <v>22</v>
      </c>
      <c r="C6596" s="6">
        <f t="shared" si="107"/>
        <v>42182.076145851133</v>
      </c>
      <c r="D6596" t="s">
        <v>21</v>
      </c>
      <c r="E6596" s="6">
        <f>IF(Sense_data[[#This Row],[a_1State]]=D6595,E6595,Sense_data[[#This Row],[SysTimeStamp]])</f>
        <v>42182.07583335106</v>
      </c>
      <c r="F6596" s="3" t="str">
        <f>Sense_data[[#This Row],[a_1State]]&amp;TEXT(Sense_data[[#This Row],[StateInstanceTimestamp]],"#.######")</f>
        <v>Off42182.075833</v>
      </c>
      <c r="G6596" s="3">
        <f ca="1">IF(Sense_data[[#This Row],[a_1State]]="Off",RANDBETWEEN(off_min,off_max),RANDBETWEEN(on_min,on_max))/sr_div</f>
        <v>1.4</v>
      </c>
      <c r="H6596" s="3">
        <v>2.5</v>
      </c>
      <c r="I6596" s="3">
        <f>IF(HOUR(Sense_data[[#This Row],[SysTimeStamp]])&lt;12,I6595+$B$14,I6595-$B$14)</f>
        <v>16.522916666667879</v>
      </c>
    </row>
    <row r="6597" spans="1:9" x14ac:dyDescent="0.2">
      <c r="A6597" t="s">
        <v>20</v>
      </c>
      <c r="B6597" t="s">
        <v>22</v>
      </c>
      <c r="C6597" s="6">
        <f t="shared" si="107"/>
        <v>42182.07615742521</v>
      </c>
      <c r="D6597" t="s">
        <v>21</v>
      </c>
      <c r="E6597" s="6">
        <f>IF(Sense_data[[#This Row],[a_1State]]=D6596,E6596,Sense_data[[#This Row],[SysTimeStamp]])</f>
        <v>42182.07583335106</v>
      </c>
      <c r="F6597" s="3" t="str">
        <f>Sense_data[[#This Row],[a_1State]]&amp;TEXT(Sense_data[[#This Row],[StateInstanceTimestamp]],"#.######")</f>
        <v>Off42182.075833</v>
      </c>
      <c r="G6597" s="3">
        <f ca="1">IF(Sense_data[[#This Row],[a_1State]]="Off",RANDBETWEEN(off_min,off_max),RANDBETWEEN(on_min,on_max))/sr_div</f>
        <v>2</v>
      </c>
      <c r="H6597" s="3">
        <v>1.4</v>
      </c>
      <c r="I6597" s="3">
        <f>IF(HOUR(Sense_data[[#This Row],[SysTimeStamp]])&lt;12,I6596+$B$14,I6596-$B$14)</f>
        <v>16.52314814814936</v>
      </c>
    </row>
    <row r="6598" spans="1:9" x14ac:dyDescent="0.2">
      <c r="A6598" t="s">
        <v>20</v>
      </c>
      <c r="B6598" t="s">
        <v>22</v>
      </c>
      <c r="C6598" s="6">
        <f t="shared" si="107"/>
        <v>42182.076168999287</v>
      </c>
      <c r="D6598" t="s">
        <v>21</v>
      </c>
      <c r="E6598" s="6">
        <f>IF(Sense_data[[#This Row],[a_1State]]=D6597,E6597,Sense_data[[#This Row],[SysTimeStamp]])</f>
        <v>42182.07583335106</v>
      </c>
      <c r="F6598" s="3" t="str">
        <f>Sense_data[[#This Row],[a_1State]]&amp;TEXT(Sense_data[[#This Row],[StateInstanceTimestamp]],"#.######")</f>
        <v>Off42182.075833</v>
      </c>
      <c r="G6598" s="3">
        <f ca="1">IF(Sense_data[[#This Row],[a_1State]]="Off",RANDBETWEEN(off_min,off_max),RANDBETWEEN(on_min,on_max))/sr_div</f>
        <v>2.6</v>
      </c>
      <c r="H6598" s="3">
        <v>1.8</v>
      </c>
      <c r="I6598" s="3">
        <f>IF(HOUR(Sense_data[[#This Row],[SysTimeStamp]])&lt;12,I6597+$B$14,I6597-$B$14)</f>
        <v>16.523379629630842</v>
      </c>
    </row>
    <row r="6599" spans="1:9" x14ac:dyDescent="0.2">
      <c r="A6599" t="s">
        <v>20</v>
      </c>
      <c r="B6599" t="s">
        <v>22</v>
      </c>
      <c r="C6599" s="6">
        <f t="shared" si="107"/>
        <v>42182.076180573364</v>
      </c>
      <c r="D6599" t="s">
        <v>21</v>
      </c>
      <c r="E6599" s="6">
        <f>IF(Sense_data[[#This Row],[a_1State]]=D6598,E6598,Sense_data[[#This Row],[SysTimeStamp]])</f>
        <v>42182.07583335106</v>
      </c>
      <c r="F6599" s="3" t="str">
        <f>Sense_data[[#This Row],[a_1State]]&amp;TEXT(Sense_data[[#This Row],[StateInstanceTimestamp]],"#.######")</f>
        <v>Off42182.075833</v>
      </c>
      <c r="G6599" s="3">
        <f ca="1">IF(Sense_data[[#This Row],[a_1State]]="Off",RANDBETWEEN(off_min,off_max),RANDBETWEEN(on_min,on_max))/sr_div</f>
        <v>1.5</v>
      </c>
      <c r="H6599" s="3">
        <v>2.7</v>
      </c>
      <c r="I6599" s="3">
        <f>IF(HOUR(Sense_data[[#This Row],[SysTimeStamp]])&lt;12,I6598+$B$14,I6598-$B$14)</f>
        <v>16.523611111112324</v>
      </c>
    </row>
    <row r="6600" spans="1:9" x14ac:dyDescent="0.2">
      <c r="A6600" t="s">
        <v>20</v>
      </c>
      <c r="B6600" t="s">
        <v>22</v>
      </c>
      <c r="C6600" s="6">
        <f t="shared" si="107"/>
        <v>42182.07619214744</v>
      </c>
      <c r="D6600" t="s">
        <v>21</v>
      </c>
      <c r="E6600" s="6">
        <f>IF(Sense_data[[#This Row],[a_1State]]=D6599,E6599,Sense_data[[#This Row],[SysTimeStamp]])</f>
        <v>42182.07583335106</v>
      </c>
      <c r="F6600" s="3" t="str">
        <f>Sense_data[[#This Row],[a_1State]]&amp;TEXT(Sense_data[[#This Row],[StateInstanceTimestamp]],"#.######")</f>
        <v>Off42182.075833</v>
      </c>
      <c r="G6600" s="3">
        <f ca="1">IF(Sense_data[[#This Row],[a_1State]]="Off",RANDBETWEEN(off_min,off_max),RANDBETWEEN(on_min,on_max))/sr_div</f>
        <v>1.5</v>
      </c>
      <c r="H6600" s="3">
        <v>1.2</v>
      </c>
      <c r="I6600" s="3">
        <f>IF(HOUR(Sense_data[[#This Row],[SysTimeStamp]])&lt;12,I6599+$B$14,I6599-$B$14)</f>
        <v>16.523842592593805</v>
      </c>
    </row>
    <row r="6601" spans="1:9" x14ac:dyDescent="0.2">
      <c r="A6601" t="s">
        <v>20</v>
      </c>
      <c r="B6601" t="s">
        <v>22</v>
      </c>
      <c r="C6601" s="6">
        <f t="shared" si="107"/>
        <v>42182.076203721517</v>
      </c>
      <c r="D6601" t="s">
        <v>21</v>
      </c>
      <c r="E6601" s="6">
        <f>IF(Sense_data[[#This Row],[a_1State]]=D6600,E6600,Sense_data[[#This Row],[SysTimeStamp]])</f>
        <v>42182.07583335106</v>
      </c>
      <c r="F6601" s="3" t="str">
        <f>Sense_data[[#This Row],[a_1State]]&amp;TEXT(Sense_data[[#This Row],[StateInstanceTimestamp]],"#.######")</f>
        <v>Off42182.075833</v>
      </c>
      <c r="G6601" s="3">
        <f ca="1">IF(Sense_data[[#This Row],[a_1State]]="Off",RANDBETWEEN(off_min,off_max),RANDBETWEEN(on_min,on_max))/sr_div</f>
        <v>2.4</v>
      </c>
      <c r="H6601" s="3">
        <v>3</v>
      </c>
      <c r="I6601" s="3">
        <f>IF(HOUR(Sense_data[[#This Row],[SysTimeStamp]])&lt;12,I6600+$B$14,I6600-$B$14)</f>
        <v>16.524074074075287</v>
      </c>
    </row>
    <row r="6602" spans="1:9" x14ac:dyDescent="0.2">
      <c r="A6602" t="s">
        <v>20</v>
      </c>
      <c r="B6602" t="s">
        <v>22</v>
      </c>
      <c r="C6602" s="6">
        <f t="shared" si="107"/>
        <v>42182.076215295594</v>
      </c>
      <c r="D6602" t="s">
        <v>21</v>
      </c>
      <c r="E6602" s="6">
        <f>IF(Sense_data[[#This Row],[a_1State]]=D6601,E6601,Sense_data[[#This Row],[SysTimeStamp]])</f>
        <v>42182.07583335106</v>
      </c>
      <c r="F6602" s="3" t="str">
        <f>Sense_data[[#This Row],[a_1State]]&amp;TEXT(Sense_data[[#This Row],[StateInstanceTimestamp]],"#.######")</f>
        <v>Off42182.075833</v>
      </c>
      <c r="G6602" s="3">
        <f ca="1">IF(Sense_data[[#This Row],[a_1State]]="Off",RANDBETWEEN(off_min,off_max),RANDBETWEEN(on_min,on_max))/sr_div</f>
        <v>1.5</v>
      </c>
      <c r="H6602" s="3">
        <v>2.5</v>
      </c>
      <c r="I6602" s="3">
        <f>IF(HOUR(Sense_data[[#This Row],[SysTimeStamp]])&lt;12,I6601+$B$14,I6601-$B$14)</f>
        <v>16.524305555556769</v>
      </c>
    </row>
    <row r="6603" spans="1:9" x14ac:dyDescent="0.2">
      <c r="A6603" t="s">
        <v>20</v>
      </c>
      <c r="B6603" t="s">
        <v>22</v>
      </c>
      <c r="C6603" s="6">
        <f t="shared" si="107"/>
        <v>42182.076226869671</v>
      </c>
      <c r="D6603" t="s">
        <v>21</v>
      </c>
      <c r="E6603" s="6">
        <f>IF(Sense_data[[#This Row],[a_1State]]=D6602,E6602,Sense_data[[#This Row],[SysTimeStamp]])</f>
        <v>42182.07583335106</v>
      </c>
      <c r="F6603" s="3" t="str">
        <f>Sense_data[[#This Row],[a_1State]]&amp;TEXT(Sense_data[[#This Row],[StateInstanceTimestamp]],"#.######")</f>
        <v>Off42182.075833</v>
      </c>
      <c r="G6603" s="3">
        <f ca="1">IF(Sense_data[[#This Row],[a_1State]]="Off",RANDBETWEEN(off_min,off_max),RANDBETWEEN(on_min,on_max))/sr_div</f>
        <v>1.4</v>
      </c>
      <c r="H6603" s="3">
        <v>1.7</v>
      </c>
      <c r="I6603" s="3">
        <f>IF(HOUR(Sense_data[[#This Row],[SysTimeStamp]])&lt;12,I6602+$B$14,I6602-$B$14)</f>
        <v>16.52453703703825</v>
      </c>
    </row>
    <row r="6604" spans="1:9" x14ac:dyDescent="0.2">
      <c r="A6604" t="s">
        <v>20</v>
      </c>
      <c r="B6604" t="s">
        <v>22</v>
      </c>
      <c r="C6604" s="6">
        <f t="shared" si="107"/>
        <v>42182.076238443748</v>
      </c>
      <c r="D6604" t="s">
        <v>21</v>
      </c>
      <c r="E6604" s="6">
        <f>IF(Sense_data[[#This Row],[a_1State]]=D6603,E6603,Sense_data[[#This Row],[SysTimeStamp]])</f>
        <v>42182.07583335106</v>
      </c>
      <c r="F6604" s="3" t="str">
        <f>Sense_data[[#This Row],[a_1State]]&amp;TEXT(Sense_data[[#This Row],[StateInstanceTimestamp]],"#.######")</f>
        <v>Off42182.075833</v>
      </c>
      <c r="G6604" s="3">
        <f ca="1">IF(Sense_data[[#This Row],[a_1State]]="Off",RANDBETWEEN(off_min,off_max),RANDBETWEEN(on_min,on_max))/sr_div</f>
        <v>2.8</v>
      </c>
      <c r="H6604" s="3">
        <v>2.8</v>
      </c>
      <c r="I6604" s="3">
        <f>IF(HOUR(Sense_data[[#This Row],[SysTimeStamp]])&lt;12,I6603+$B$14,I6603-$B$14)</f>
        <v>16.524768518519732</v>
      </c>
    </row>
    <row r="6605" spans="1:9" x14ac:dyDescent="0.2">
      <c r="A6605" t="s">
        <v>20</v>
      </c>
      <c r="B6605" t="s">
        <v>22</v>
      </c>
      <c r="C6605" s="6">
        <f t="shared" si="107"/>
        <v>42182.076250017824</v>
      </c>
      <c r="D6605" t="s">
        <v>21</v>
      </c>
      <c r="E6605" s="6">
        <f>IF(Sense_data[[#This Row],[a_1State]]=D6604,E6604,Sense_data[[#This Row],[SysTimeStamp]])</f>
        <v>42182.07583335106</v>
      </c>
      <c r="F6605" s="3" t="str">
        <f>Sense_data[[#This Row],[a_1State]]&amp;TEXT(Sense_data[[#This Row],[StateInstanceTimestamp]],"#.######")</f>
        <v>Off42182.075833</v>
      </c>
      <c r="G6605" s="3">
        <f ca="1">IF(Sense_data[[#This Row],[a_1State]]="Off",RANDBETWEEN(off_min,off_max),RANDBETWEEN(on_min,on_max))/sr_div</f>
        <v>1.8</v>
      </c>
      <c r="H6605" s="3">
        <v>1.5</v>
      </c>
      <c r="I6605" s="3">
        <f>IF(HOUR(Sense_data[[#This Row],[SysTimeStamp]])&lt;12,I6604+$B$14,I6604-$B$14)</f>
        <v>16.525000000001214</v>
      </c>
    </row>
    <row r="6606" spans="1:9" x14ac:dyDescent="0.2">
      <c r="A6606" t="s">
        <v>20</v>
      </c>
      <c r="B6606" t="s">
        <v>22</v>
      </c>
      <c r="C6606" s="6">
        <f t="shared" si="107"/>
        <v>42182.076261591901</v>
      </c>
      <c r="D6606" t="s">
        <v>21</v>
      </c>
      <c r="E6606" s="6">
        <f>IF(Sense_data[[#This Row],[a_1State]]=D6605,E6605,Sense_data[[#This Row],[SysTimeStamp]])</f>
        <v>42182.07583335106</v>
      </c>
      <c r="F6606" s="3" t="str">
        <f>Sense_data[[#This Row],[a_1State]]&amp;TEXT(Sense_data[[#This Row],[StateInstanceTimestamp]],"#.######")</f>
        <v>Off42182.075833</v>
      </c>
      <c r="G6606" s="3">
        <f ca="1">IF(Sense_data[[#This Row],[a_1State]]="Off",RANDBETWEEN(off_min,off_max),RANDBETWEEN(on_min,on_max))/sr_div</f>
        <v>2.5</v>
      </c>
      <c r="H6606" s="3">
        <v>1.9</v>
      </c>
      <c r="I6606" s="3">
        <f>IF(HOUR(Sense_data[[#This Row],[SysTimeStamp]])&lt;12,I6605+$B$14,I6605-$B$14)</f>
        <v>16.525231481482695</v>
      </c>
    </row>
    <row r="6607" spans="1:9" x14ac:dyDescent="0.2">
      <c r="A6607" t="s">
        <v>20</v>
      </c>
      <c r="B6607" t="s">
        <v>22</v>
      </c>
      <c r="C6607" s="6">
        <f t="shared" si="107"/>
        <v>42182.076273165978</v>
      </c>
      <c r="D6607" t="s">
        <v>21</v>
      </c>
      <c r="E6607" s="6">
        <f>IF(Sense_data[[#This Row],[a_1State]]=D6606,E6606,Sense_data[[#This Row],[SysTimeStamp]])</f>
        <v>42182.07583335106</v>
      </c>
      <c r="F6607" s="3" t="str">
        <f>Sense_data[[#This Row],[a_1State]]&amp;TEXT(Sense_data[[#This Row],[StateInstanceTimestamp]],"#.######")</f>
        <v>Off42182.075833</v>
      </c>
      <c r="G6607" s="3">
        <f ca="1">IF(Sense_data[[#This Row],[a_1State]]="Off",RANDBETWEEN(off_min,off_max),RANDBETWEEN(on_min,on_max))/sr_div</f>
        <v>1.2</v>
      </c>
      <c r="H6607" s="3">
        <v>1.3</v>
      </c>
      <c r="I6607" s="3">
        <f>IF(HOUR(Sense_data[[#This Row],[SysTimeStamp]])&lt;12,I6606+$B$14,I6606-$B$14)</f>
        <v>16.525462962964177</v>
      </c>
    </row>
    <row r="6608" spans="1:9" x14ac:dyDescent="0.2">
      <c r="A6608" t="s">
        <v>20</v>
      </c>
      <c r="B6608" t="s">
        <v>22</v>
      </c>
      <c r="C6608" s="6">
        <f t="shared" si="107"/>
        <v>42182.076284740055</v>
      </c>
      <c r="D6608" t="s">
        <v>21</v>
      </c>
      <c r="E6608" s="6">
        <f>IF(Sense_data[[#This Row],[a_1State]]=D6607,E6607,Sense_data[[#This Row],[SysTimeStamp]])</f>
        <v>42182.07583335106</v>
      </c>
      <c r="F6608" s="3" t="str">
        <f>Sense_data[[#This Row],[a_1State]]&amp;TEXT(Sense_data[[#This Row],[StateInstanceTimestamp]],"#.######")</f>
        <v>Off42182.075833</v>
      </c>
      <c r="G6608" s="3">
        <f ca="1">IF(Sense_data[[#This Row],[a_1State]]="Off",RANDBETWEEN(off_min,off_max),RANDBETWEEN(on_min,on_max))/sr_div</f>
        <v>1.3</v>
      </c>
      <c r="H6608" s="3">
        <v>2.6</v>
      </c>
      <c r="I6608" s="3">
        <f>IF(HOUR(Sense_data[[#This Row],[SysTimeStamp]])&lt;12,I6607+$B$14,I6607-$B$14)</f>
        <v>16.525694444445659</v>
      </c>
    </row>
    <row r="6609" spans="1:9" x14ac:dyDescent="0.2">
      <c r="A6609" t="s">
        <v>20</v>
      </c>
      <c r="B6609" t="s">
        <v>22</v>
      </c>
      <c r="C6609" s="6">
        <f t="shared" si="107"/>
        <v>42182.076296314131</v>
      </c>
      <c r="D6609" t="s">
        <v>21</v>
      </c>
      <c r="E6609" s="6">
        <f>IF(Sense_data[[#This Row],[a_1State]]=D6608,E6608,Sense_data[[#This Row],[SysTimeStamp]])</f>
        <v>42182.07583335106</v>
      </c>
      <c r="F6609" s="3" t="str">
        <f>Sense_data[[#This Row],[a_1State]]&amp;TEXT(Sense_data[[#This Row],[StateInstanceTimestamp]],"#.######")</f>
        <v>Off42182.075833</v>
      </c>
      <c r="G6609" s="3">
        <f ca="1">IF(Sense_data[[#This Row],[a_1State]]="Off",RANDBETWEEN(off_min,off_max),RANDBETWEEN(on_min,on_max))/sr_div</f>
        <v>3</v>
      </c>
      <c r="H6609" s="3">
        <v>2.7</v>
      </c>
      <c r="I6609" s="3">
        <f>IF(HOUR(Sense_data[[#This Row],[SysTimeStamp]])&lt;12,I6608+$B$14,I6608-$B$14)</f>
        <v>16.52592592592714</v>
      </c>
    </row>
    <row r="6610" spans="1:9" x14ac:dyDescent="0.2">
      <c r="A6610" t="s">
        <v>20</v>
      </c>
      <c r="B6610" t="s">
        <v>22</v>
      </c>
      <c r="C6610" s="6">
        <f t="shared" si="107"/>
        <v>42182.076307888208</v>
      </c>
      <c r="D6610" t="s">
        <v>21</v>
      </c>
      <c r="E6610" s="6">
        <f>IF(Sense_data[[#This Row],[a_1State]]=D6609,E6609,Sense_data[[#This Row],[SysTimeStamp]])</f>
        <v>42182.07583335106</v>
      </c>
      <c r="F6610" s="3" t="str">
        <f>Sense_data[[#This Row],[a_1State]]&amp;TEXT(Sense_data[[#This Row],[StateInstanceTimestamp]],"#.######")</f>
        <v>Off42182.075833</v>
      </c>
      <c r="G6610" s="3">
        <f ca="1">IF(Sense_data[[#This Row],[a_1State]]="Off",RANDBETWEEN(off_min,off_max),RANDBETWEEN(on_min,on_max))/sr_div</f>
        <v>1.1000000000000001</v>
      </c>
      <c r="H6610" s="3">
        <v>2.9</v>
      </c>
      <c r="I6610" s="3">
        <f>IF(HOUR(Sense_data[[#This Row],[SysTimeStamp]])&lt;12,I6609+$B$14,I6609-$B$14)</f>
        <v>16.526157407408622</v>
      </c>
    </row>
    <row r="6611" spans="1:9" x14ac:dyDescent="0.2">
      <c r="A6611" t="s">
        <v>20</v>
      </c>
      <c r="B6611" t="s">
        <v>22</v>
      </c>
      <c r="C6611" s="6">
        <f t="shared" si="107"/>
        <v>42182.076319462285</v>
      </c>
      <c r="D6611" t="s">
        <v>21</v>
      </c>
      <c r="E6611" s="6">
        <f>IF(Sense_data[[#This Row],[a_1State]]=D6610,E6610,Sense_data[[#This Row],[SysTimeStamp]])</f>
        <v>42182.07583335106</v>
      </c>
      <c r="F6611" s="3" t="str">
        <f>Sense_data[[#This Row],[a_1State]]&amp;TEXT(Sense_data[[#This Row],[StateInstanceTimestamp]],"#.######")</f>
        <v>Off42182.075833</v>
      </c>
      <c r="G6611" s="3">
        <f ca="1">IF(Sense_data[[#This Row],[a_1State]]="Off",RANDBETWEEN(off_min,off_max),RANDBETWEEN(on_min,on_max))/sr_div</f>
        <v>1.9</v>
      </c>
      <c r="H6611" s="3">
        <v>1</v>
      </c>
      <c r="I6611" s="3">
        <f>IF(HOUR(Sense_data[[#This Row],[SysTimeStamp]])&lt;12,I6610+$B$14,I6610-$B$14)</f>
        <v>16.526388888890104</v>
      </c>
    </row>
    <row r="6612" spans="1:9" x14ac:dyDescent="0.2">
      <c r="A6612" t="s">
        <v>20</v>
      </c>
      <c r="B6612" t="s">
        <v>22</v>
      </c>
      <c r="C6612" s="6">
        <f t="shared" si="107"/>
        <v>42182.076331036362</v>
      </c>
      <c r="D6612" t="s">
        <v>21</v>
      </c>
      <c r="E6612" s="6">
        <f>IF(Sense_data[[#This Row],[a_1State]]=D6611,E6611,Sense_data[[#This Row],[SysTimeStamp]])</f>
        <v>42182.07583335106</v>
      </c>
      <c r="F6612" s="3" t="str">
        <f>Sense_data[[#This Row],[a_1State]]&amp;TEXT(Sense_data[[#This Row],[StateInstanceTimestamp]],"#.######")</f>
        <v>Off42182.075833</v>
      </c>
      <c r="G6612" s="3">
        <f ca="1">IF(Sense_data[[#This Row],[a_1State]]="Off",RANDBETWEEN(off_min,off_max),RANDBETWEEN(on_min,on_max))/sr_div</f>
        <v>1</v>
      </c>
      <c r="H6612" s="3">
        <v>2.5</v>
      </c>
      <c r="I6612" s="3">
        <f>IF(HOUR(Sense_data[[#This Row],[SysTimeStamp]])&lt;12,I6611+$B$14,I6611-$B$14)</f>
        <v>16.526620370371585</v>
      </c>
    </row>
    <row r="6613" spans="1:9" x14ac:dyDescent="0.2">
      <c r="A6613" t="s">
        <v>20</v>
      </c>
      <c r="B6613" t="s">
        <v>22</v>
      </c>
      <c r="C6613" s="6">
        <f t="shared" si="107"/>
        <v>42182.076342610439</v>
      </c>
      <c r="D6613" t="s">
        <v>21</v>
      </c>
      <c r="E6613" s="6">
        <f>IF(Sense_data[[#This Row],[a_1State]]=D6612,E6612,Sense_data[[#This Row],[SysTimeStamp]])</f>
        <v>42182.07583335106</v>
      </c>
      <c r="F6613" s="3" t="str">
        <f>Sense_data[[#This Row],[a_1State]]&amp;TEXT(Sense_data[[#This Row],[StateInstanceTimestamp]],"#.######")</f>
        <v>Off42182.075833</v>
      </c>
      <c r="G6613" s="3">
        <f ca="1">IF(Sense_data[[#This Row],[a_1State]]="Off",RANDBETWEEN(off_min,off_max),RANDBETWEEN(on_min,on_max))/sr_div</f>
        <v>3</v>
      </c>
      <c r="H6613" s="3">
        <v>1.4</v>
      </c>
      <c r="I6613" s="3">
        <f>IF(HOUR(Sense_data[[#This Row],[SysTimeStamp]])&lt;12,I6612+$B$14,I6612-$B$14)</f>
        <v>16.526851851853067</v>
      </c>
    </row>
    <row r="6614" spans="1:9" x14ac:dyDescent="0.2">
      <c r="A6614" t="s">
        <v>20</v>
      </c>
      <c r="B6614" t="s">
        <v>22</v>
      </c>
      <c r="C6614" s="6">
        <f t="shared" si="107"/>
        <v>42182.076354184515</v>
      </c>
      <c r="D6614" t="s">
        <v>21</v>
      </c>
      <c r="E6614" s="6">
        <f>IF(Sense_data[[#This Row],[a_1State]]=D6613,E6613,Sense_data[[#This Row],[SysTimeStamp]])</f>
        <v>42182.07583335106</v>
      </c>
      <c r="F6614" s="3" t="str">
        <f>Sense_data[[#This Row],[a_1State]]&amp;TEXT(Sense_data[[#This Row],[StateInstanceTimestamp]],"#.######")</f>
        <v>Off42182.075833</v>
      </c>
      <c r="G6614" s="3">
        <f ca="1">IF(Sense_data[[#This Row],[a_1State]]="Off",RANDBETWEEN(off_min,off_max),RANDBETWEEN(on_min,on_max))/sr_div</f>
        <v>1.6</v>
      </c>
      <c r="H6614" s="3">
        <v>1.3</v>
      </c>
      <c r="I6614" s="3">
        <f>IF(HOUR(Sense_data[[#This Row],[SysTimeStamp]])&lt;12,I6613+$B$14,I6613-$B$14)</f>
        <v>16.527083333334549</v>
      </c>
    </row>
    <row r="6615" spans="1:9" x14ac:dyDescent="0.2">
      <c r="A6615" t="s">
        <v>20</v>
      </c>
      <c r="B6615" t="s">
        <v>22</v>
      </c>
      <c r="C6615" s="6">
        <f t="shared" si="107"/>
        <v>42182.076365758592</v>
      </c>
      <c r="D6615" t="s">
        <v>21</v>
      </c>
      <c r="E6615" s="6">
        <f>IF(Sense_data[[#This Row],[a_1State]]=D6614,E6614,Sense_data[[#This Row],[SysTimeStamp]])</f>
        <v>42182.07583335106</v>
      </c>
      <c r="F6615" s="3" t="str">
        <f>Sense_data[[#This Row],[a_1State]]&amp;TEXT(Sense_data[[#This Row],[StateInstanceTimestamp]],"#.######")</f>
        <v>Off42182.075833</v>
      </c>
      <c r="G6615" s="3">
        <f ca="1">IF(Sense_data[[#This Row],[a_1State]]="Off",RANDBETWEEN(off_min,off_max),RANDBETWEEN(on_min,on_max))/sr_div</f>
        <v>2.6</v>
      </c>
      <c r="H6615" s="3">
        <v>2.1</v>
      </c>
      <c r="I6615" s="3">
        <f>IF(HOUR(Sense_data[[#This Row],[SysTimeStamp]])&lt;12,I6614+$B$14,I6614-$B$14)</f>
        <v>16.52731481481603</v>
      </c>
    </row>
    <row r="6616" spans="1:9" x14ac:dyDescent="0.2">
      <c r="A6616" t="s">
        <v>20</v>
      </c>
      <c r="B6616" t="s">
        <v>22</v>
      </c>
      <c r="C6616" s="6">
        <f t="shared" si="107"/>
        <v>42182.076377332669</v>
      </c>
      <c r="D6616" t="s">
        <v>21</v>
      </c>
      <c r="E6616" s="6">
        <f>IF(Sense_data[[#This Row],[a_1State]]=D6615,E6615,Sense_data[[#This Row],[SysTimeStamp]])</f>
        <v>42182.07583335106</v>
      </c>
      <c r="F6616" s="3" t="str">
        <f>Sense_data[[#This Row],[a_1State]]&amp;TEXT(Sense_data[[#This Row],[StateInstanceTimestamp]],"#.######")</f>
        <v>Off42182.075833</v>
      </c>
      <c r="G6616" s="3">
        <f ca="1">IF(Sense_data[[#This Row],[a_1State]]="Off",RANDBETWEEN(off_min,off_max),RANDBETWEEN(on_min,on_max))/sr_div</f>
        <v>2.2999999999999998</v>
      </c>
      <c r="H6616" s="3">
        <v>1.1000000000000001</v>
      </c>
      <c r="I6616" s="3">
        <f>IF(HOUR(Sense_data[[#This Row],[SysTimeStamp]])&lt;12,I6615+$B$14,I6615-$B$14)</f>
        <v>16.527546296297512</v>
      </c>
    </row>
    <row r="6617" spans="1:9" x14ac:dyDescent="0.2">
      <c r="A6617" t="s">
        <v>20</v>
      </c>
      <c r="B6617" t="s">
        <v>22</v>
      </c>
      <c r="C6617" s="6">
        <f t="shared" si="107"/>
        <v>42182.076388906746</v>
      </c>
      <c r="D6617" t="s">
        <v>21</v>
      </c>
      <c r="E6617" s="6">
        <f>IF(Sense_data[[#This Row],[a_1State]]=D6616,E6616,Sense_data[[#This Row],[SysTimeStamp]])</f>
        <v>42182.07583335106</v>
      </c>
      <c r="F6617" s="3" t="str">
        <f>Sense_data[[#This Row],[a_1State]]&amp;TEXT(Sense_data[[#This Row],[StateInstanceTimestamp]],"#.######")</f>
        <v>Off42182.075833</v>
      </c>
      <c r="G6617" s="3">
        <f ca="1">IF(Sense_data[[#This Row],[a_1State]]="Off",RANDBETWEEN(off_min,off_max),RANDBETWEEN(on_min,on_max))/sr_div</f>
        <v>2.8</v>
      </c>
      <c r="H6617" s="3">
        <v>2.7</v>
      </c>
      <c r="I6617" s="3">
        <f>IF(HOUR(Sense_data[[#This Row],[SysTimeStamp]])&lt;12,I6616+$B$14,I6616-$B$14)</f>
        <v>16.527777777778994</v>
      </c>
    </row>
    <row r="6618" spans="1:9" x14ac:dyDescent="0.2">
      <c r="A6618" t="s">
        <v>20</v>
      </c>
      <c r="B6618" t="s">
        <v>22</v>
      </c>
      <c r="C6618" s="6">
        <f t="shared" si="107"/>
        <v>42182.076400480822</v>
      </c>
      <c r="D6618" t="s">
        <v>21</v>
      </c>
      <c r="E6618" s="6">
        <f>IF(Sense_data[[#This Row],[a_1State]]=D6617,E6617,Sense_data[[#This Row],[SysTimeStamp]])</f>
        <v>42182.07583335106</v>
      </c>
      <c r="F6618" s="3" t="str">
        <f>Sense_data[[#This Row],[a_1State]]&amp;TEXT(Sense_data[[#This Row],[StateInstanceTimestamp]],"#.######")</f>
        <v>Off42182.075833</v>
      </c>
      <c r="G6618" s="3">
        <f ca="1">IF(Sense_data[[#This Row],[a_1State]]="Off",RANDBETWEEN(off_min,off_max),RANDBETWEEN(on_min,on_max))/sr_div</f>
        <v>1.8</v>
      </c>
      <c r="H6618" s="3">
        <v>1.9</v>
      </c>
      <c r="I6618" s="3">
        <f>IF(HOUR(Sense_data[[#This Row],[SysTimeStamp]])&lt;12,I6617+$B$14,I6617-$B$14)</f>
        <v>16.528009259260475</v>
      </c>
    </row>
    <row r="6619" spans="1:9" x14ac:dyDescent="0.2">
      <c r="A6619" t="s">
        <v>20</v>
      </c>
      <c r="B6619" t="s">
        <v>22</v>
      </c>
      <c r="C6619" s="6">
        <f t="shared" si="107"/>
        <v>42182.076412054899</v>
      </c>
      <c r="D6619" t="s">
        <v>21</v>
      </c>
      <c r="E6619" s="6">
        <f>IF(Sense_data[[#This Row],[a_1State]]=D6618,E6618,Sense_data[[#This Row],[SysTimeStamp]])</f>
        <v>42182.07583335106</v>
      </c>
      <c r="F6619" s="3" t="str">
        <f>Sense_data[[#This Row],[a_1State]]&amp;TEXT(Sense_data[[#This Row],[StateInstanceTimestamp]],"#.######")</f>
        <v>Off42182.075833</v>
      </c>
      <c r="G6619" s="3">
        <f ca="1">IF(Sense_data[[#This Row],[a_1State]]="Off",RANDBETWEEN(off_min,off_max),RANDBETWEEN(on_min,on_max))/sr_div</f>
        <v>2.9</v>
      </c>
      <c r="H6619" s="3">
        <v>1.4</v>
      </c>
      <c r="I6619" s="3">
        <f>IF(HOUR(Sense_data[[#This Row],[SysTimeStamp]])&lt;12,I6618+$B$14,I6618-$B$14)</f>
        <v>16.528240740741957</v>
      </c>
    </row>
    <row r="6620" spans="1:9" x14ac:dyDescent="0.2">
      <c r="A6620" t="s">
        <v>20</v>
      </c>
      <c r="B6620" t="s">
        <v>22</v>
      </c>
      <c r="C6620" s="6">
        <f t="shared" si="107"/>
        <v>42182.076423628976</v>
      </c>
      <c r="D6620" t="s">
        <v>21</v>
      </c>
      <c r="E6620" s="6">
        <f>IF(Sense_data[[#This Row],[a_1State]]=D6619,E6619,Sense_data[[#This Row],[SysTimeStamp]])</f>
        <v>42182.07583335106</v>
      </c>
      <c r="F6620" s="3" t="str">
        <f>Sense_data[[#This Row],[a_1State]]&amp;TEXT(Sense_data[[#This Row],[StateInstanceTimestamp]],"#.######")</f>
        <v>Off42182.075833</v>
      </c>
      <c r="G6620" s="3">
        <f ca="1">IF(Sense_data[[#This Row],[a_1State]]="Off",RANDBETWEEN(off_min,off_max),RANDBETWEEN(on_min,on_max))/sr_div</f>
        <v>2.4</v>
      </c>
      <c r="H6620" s="3">
        <v>2.2999999999999998</v>
      </c>
      <c r="I6620" s="3">
        <f>IF(HOUR(Sense_data[[#This Row],[SysTimeStamp]])&lt;12,I6619+$B$14,I6619-$B$14)</f>
        <v>16.528472222223439</v>
      </c>
    </row>
    <row r="6621" spans="1:9" x14ac:dyDescent="0.2">
      <c r="A6621" t="s">
        <v>20</v>
      </c>
      <c r="B6621" t="s">
        <v>22</v>
      </c>
      <c r="C6621" s="6">
        <f t="shared" si="107"/>
        <v>42182.076435203053</v>
      </c>
      <c r="D6621" t="s">
        <v>21</v>
      </c>
      <c r="E6621" s="6">
        <f>IF(Sense_data[[#This Row],[a_1State]]=D6620,E6620,Sense_data[[#This Row],[SysTimeStamp]])</f>
        <v>42182.07583335106</v>
      </c>
      <c r="F6621" s="3" t="str">
        <f>Sense_data[[#This Row],[a_1State]]&amp;TEXT(Sense_data[[#This Row],[StateInstanceTimestamp]],"#.######")</f>
        <v>Off42182.075833</v>
      </c>
      <c r="G6621" s="3">
        <f ca="1">IF(Sense_data[[#This Row],[a_1State]]="Off",RANDBETWEEN(off_min,off_max),RANDBETWEEN(on_min,on_max))/sr_div</f>
        <v>1.4</v>
      </c>
      <c r="H6621" s="3">
        <v>3</v>
      </c>
      <c r="I6621" s="3">
        <f>IF(HOUR(Sense_data[[#This Row],[SysTimeStamp]])&lt;12,I6620+$B$14,I6620-$B$14)</f>
        <v>16.52870370370492</v>
      </c>
    </row>
    <row r="6622" spans="1:9" x14ac:dyDescent="0.2">
      <c r="A6622" t="s">
        <v>20</v>
      </c>
      <c r="B6622" t="s">
        <v>22</v>
      </c>
      <c r="C6622" s="6">
        <f t="shared" si="107"/>
        <v>42182.07644677713</v>
      </c>
      <c r="D6622" t="s">
        <v>21</v>
      </c>
      <c r="E6622" s="6">
        <f>IF(Sense_data[[#This Row],[a_1State]]=D6621,E6621,Sense_data[[#This Row],[SysTimeStamp]])</f>
        <v>42182.07583335106</v>
      </c>
      <c r="F6622" s="3" t="str">
        <f>Sense_data[[#This Row],[a_1State]]&amp;TEXT(Sense_data[[#This Row],[StateInstanceTimestamp]],"#.######")</f>
        <v>Off42182.075833</v>
      </c>
      <c r="G6622" s="3">
        <f ca="1">IF(Sense_data[[#This Row],[a_1State]]="Off",RANDBETWEEN(off_min,off_max),RANDBETWEEN(on_min,on_max))/sr_div</f>
        <v>2.6</v>
      </c>
      <c r="H6622" s="3">
        <v>2.6</v>
      </c>
      <c r="I6622" s="3">
        <f>IF(HOUR(Sense_data[[#This Row],[SysTimeStamp]])&lt;12,I6621+$B$14,I6621-$B$14)</f>
        <v>16.528935185186402</v>
      </c>
    </row>
    <row r="6623" spans="1:9" x14ac:dyDescent="0.2">
      <c r="A6623" t="s">
        <v>20</v>
      </c>
      <c r="B6623" t="s">
        <v>22</v>
      </c>
      <c r="C6623" s="6">
        <f t="shared" si="107"/>
        <v>42182.076458351206</v>
      </c>
      <c r="D6623" t="s">
        <v>21</v>
      </c>
      <c r="E6623" s="6">
        <f>IF(Sense_data[[#This Row],[a_1State]]=D6622,E6622,Sense_data[[#This Row],[SysTimeStamp]])</f>
        <v>42182.07583335106</v>
      </c>
      <c r="F6623" s="3" t="str">
        <f>Sense_data[[#This Row],[a_1State]]&amp;TEXT(Sense_data[[#This Row],[StateInstanceTimestamp]],"#.######")</f>
        <v>Off42182.075833</v>
      </c>
      <c r="G6623" s="3">
        <f ca="1">IF(Sense_data[[#This Row],[a_1State]]="Off",RANDBETWEEN(off_min,off_max),RANDBETWEEN(on_min,on_max))/sr_div</f>
        <v>2.7</v>
      </c>
      <c r="H6623" s="3">
        <v>1.6</v>
      </c>
      <c r="I6623" s="3">
        <f>IF(HOUR(Sense_data[[#This Row],[SysTimeStamp]])&lt;12,I6622+$B$14,I6622-$B$14)</f>
        <v>16.529166666667884</v>
      </c>
    </row>
    <row r="6624" spans="1:9" x14ac:dyDescent="0.2">
      <c r="A6624" t="s">
        <v>20</v>
      </c>
      <c r="B6624" t="s">
        <v>22</v>
      </c>
      <c r="C6624" s="6">
        <f t="shared" si="107"/>
        <v>42182.076469925283</v>
      </c>
      <c r="D6624" t="s">
        <v>21</v>
      </c>
      <c r="E6624" s="6">
        <f>IF(Sense_data[[#This Row],[a_1State]]=D6623,E6623,Sense_data[[#This Row],[SysTimeStamp]])</f>
        <v>42182.07583335106</v>
      </c>
      <c r="F6624" s="3" t="str">
        <f>Sense_data[[#This Row],[a_1State]]&amp;TEXT(Sense_data[[#This Row],[StateInstanceTimestamp]],"#.######")</f>
        <v>Off42182.075833</v>
      </c>
      <c r="G6624" s="3">
        <f ca="1">IF(Sense_data[[#This Row],[a_1State]]="Off",RANDBETWEEN(off_min,off_max),RANDBETWEEN(on_min,on_max))/sr_div</f>
        <v>1.1000000000000001</v>
      </c>
      <c r="H6624" s="3">
        <v>1</v>
      </c>
      <c r="I6624" s="3">
        <f>IF(HOUR(Sense_data[[#This Row],[SysTimeStamp]])&lt;12,I6623+$B$14,I6623-$B$14)</f>
        <v>16.529398148149365</v>
      </c>
    </row>
    <row r="6625" spans="1:9" x14ac:dyDescent="0.2">
      <c r="A6625" t="s">
        <v>20</v>
      </c>
      <c r="B6625" t="s">
        <v>22</v>
      </c>
      <c r="C6625" s="6">
        <f t="shared" si="107"/>
        <v>42182.07648149936</v>
      </c>
      <c r="D6625" t="s">
        <v>21</v>
      </c>
      <c r="E6625" s="6">
        <f>IF(Sense_data[[#This Row],[a_1State]]=D6624,E6624,Sense_data[[#This Row],[SysTimeStamp]])</f>
        <v>42182.07583335106</v>
      </c>
      <c r="F6625" s="3" t="str">
        <f>Sense_data[[#This Row],[a_1State]]&amp;TEXT(Sense_data[[#This Row],[StateInstanceTimestamp]],"#.######")</f>
        <v>Off42182.075833</v>
      </c>
      <c r="G6625" s="3">
        <f ca="1">IF(Sense_data[[#This Row],[a_1State]]="Off",RANDBETWEEN(off_min,off_max),RANDBETWEEN(on_min,on_max))/sr_div</f>
        <v>3</v>
      </c>
      <c r="H6625" s="3">
        <v>1.3</v>
      </c>
      <c r="I6625" s="3">
        <f>IF(HOUR(Sense_data[[#This Row],[SysTimeStamp]])&lt;12,I6624+$B$14,I6624-$B$14)</f>
        <v>16.529629629630847</v>
      </c>
    </row>
    <row r="6626" spans="1:9" x14ac:dyDescent="0.2">
      <c r="A6626" t="s">
        <v>20</v>
      </c>
      <c r="B6626" t="s">
        <v>22</v>
      </c>
      <c r="C6626" s="6">
        <f t="shared" si="107"/>
        <v>42182.076493073437</v>
      </c>
      <c r="D6626" t="s">
        <v>21</v>
      </c>
      <c r="E6626" s="6">
        <f>IF(Sense_data[[#This Row],[a_1State]]=D6625,E6625,Sense_data[[#This Row],[SysTimeStamp]])</f>
        <v>42182.07583335106</v>
      </c>
      <c r="F6626" s="3" t="str">
        <f>Sense_data[[#This Row],[a_1State]]&amp;TEXT(Sense_data[[#This Row],[StateInstanceTimestamp]],"#.######")</f>
        <v>Off42182.075833</v>
      </c>
      <c r="G6626" s="3">
        <f ca="1">IF(Sense_data[[#This Row],[a_1State]]="Off",RANDBETWEEN(off_min,off_max),RANDBETWEEN(on_min,on_max))/sr_div</f>
        <v>1.7</v>
      </c>
      <c r="H6626" s="3">
        <v>1.7</v>
      </c>
      <c r="I6626" s="3">
        <f>IF(HOUR(Sense_data[[#This Row],[SysTimeStamp]])&lt;12,I6625+$B$14,I6625-$B$14)</f>
        <v>16.529861111112329</v>
      </c>
    </row>
    <row r="6627" spans="1:9" x14ac:dyDescent="0.2">
      <c r="A6627" t="s">
        <v>20</v>
      </c>
      <c r="B6627" t="s">
        <v>22</v>
      </c>
      <c r="C6627" s="6">
        <f t="shared" si="107"/>
        <v>42182.076504647514</v>
      </c>
      <c r="D6627" t="s">
        <v>21</v>
      </c>
      <c r="E6627" s="6">
        <f>IF(Sense_data[[#This Row],[a_1State]]=D6626,E6626,Sense_data[[#This Row],[SysTimeStamp]])</f>
        <v>42182.07583335106</v>
      </c>
      <c r="F6627" s="3" t="str">
        <f>Sense_data[[#This Row],[a_1State]]&amp;TEXT(Sense_data[[#This Row],[StateInstanceTimestamp]],"#.######")</f>
        <v>Off42182.075833</v>
      </c>
      <c r="G6627" s="3">
        <f ca="1">IF(Sense_data[[#This Row],[a_1State]]="Off",RANDBETWEEN(off_min,off_max),RANDBETWEEN(on_min,on_max))/sr_div</f>
        <v>2.5</v>
      </c>
      <c r="H6627" s="3">
        <v>1.2</v>
      </c>
      <c r="I6627" s="3">
        <f>IF(HOUR(Sense_data[[#This Row],[SysTimeStamp]])&lt;12,I6626+$B$14,I6626-$B$14)</f>
        <v>16.53009259259381</v>
      </c>
    </row>
    <row r="6628" spans="1:9" x14ac:dyDescent="0.2">
      <c r="A6628" t="s">
        <v>20</v>
      </c>
      <c r="B6628" t="s">
        <v>22</v>
      </c>
      <c r="C6628" s="6">
        <f t="shared" si="107"/>
        <v>42182.07651622159</v>
      </c>
      <c r="D6628" t="s">
        <v>21</v>
      </c>
      <c r="E6628" s="6">
        <f>IF(Sense_data[[#This Row],[a_1State]]=D6627,E6627,Sense_data[[#This Row],[SysTimeStamp]])</f>
        <v>42182.07583335106</v>
      </c>
      <c r="F6628" s="3" t="str">
        <f>Sense_data[[#This Row],[a_1State]]&amp;TEXT(Sense_data[[#This Row],[StateInstanceTimestamp]],"#.######")</f>
        <v>Off42182.075833</v>
      </c>
      <c r="G6628" s="3">
        <f ca="1">IF(Sense_data[[#This Row],[a_1State]]="Off",RANDBETWEEN(off_min,off_max),RANDBETWEEN(on_min,on_max))/sr_div</f>
        <v>2.2000000000000002</v>
      </c>
      <c r="H6628" s="3">
        <v>1.9</v>
      </c>
      <c r="I6628" s="3">
        <f>IF(HOUR(Sense_data[[#This Row],[SysTimeStamp]])&lt;12,I6627+$B$14,I6627-$B$14)</f>
        <v>16.530324074075292</v>
      </c>
    </row>
    <row r="6629" spans="1:9" x14ac:dyDescent="0.2">
      <c r="A6629" t="s">
        <v>20</v>
      </c>
      <c r="B6629" t="s">
        <v>22</v>
      </c>
      <c r="C6629" s="6">
        <f t="shared" si="107"/>
        <v>42182.076527795667</v>
      </c>
      <c r="D6629" t="s">
        <v>21</v>
      </c>
      <c r="E6629" s="6">
        <f>IF(Sense_data[[#This Row],[a_1State]]=D6628,E6628,Sense_data[[#This Row],[SysTimeStamp]])</f>
        <v>42182.07583335106</v>
      </c>
      <c r="F6629" s="3" t="str">
        <f>Sense_data[[#This Row],[a_1State]]&amp;TEXT(Sense_data[[#This Row],[StateInstanceTimestamp]],"#.######")</f>
        <v>Off42182.075833</v>
      </c>
      <c r="G6629" s="3">
        <f ca="1">IF(Sense_data[[#This Row],[a_1State]]="Off",RANDBETWEEN(off_min,off_max),RANDBETWEEN(on_min,on_max))/sr_div</f>
        <v>1.1000000000000001</v>
      </c>
      <c r="H6629" s="3">
        <v>2</v>
      </c>
      <c r="I6629" s="3">
        <f>IF(HOUR(Sense_data[[#This Row],[SysTimeStamp]])&lt;12,I6628+$B$14,I6628-$B$14)</f>
        <v>16.530555555556774</v>
      </c>
    </row>
    <row r="6630" spans="1:9" x14ac:dyDescent="0.2">
      <c r="A6630" t="s">
        <v>20</v>
      </c>
      <c r="B6630" t="s">
        <v>22</v>
      </c>
      <c r="C6630" s="6">
        <f t="shared" si="107"/>
        <v>42182.076539369744</v>
      </c>
      <c r="D6630" t="s">
        <v>21</v>
      </c>
      <c r="E6630" s="6">
        <f>IF(Sense_data[[#This Row],[a_1State]]=D6629,E6629,Sense_data[[#This Row],[SysTimeStamp]])</f>
        <v>42182.07583335106</v>
      </c>
      <c r="F6630" s="3" t="str">
        <f>Sense_data[[#This Row],[a_1State]]&amp;TEXT(Sense_data[[#This Row],[StateInstanceTimestamp]],"#.######")</f>
        <v>Off42182.075833</v>
      </c>
      <c r="G6630" s="3">
        <f ca="1">IF(Sense_data[[#This Row],[a_1State]]="Off",RANDBETWEEN(off_min,off_max),RANDBETWEEN(on_min,on_max))/sr_div</f>
        <v>1.2</v>
      </c>
      <c r="H6630" s="3">
        <v>2.2000000000000002</v>
      </c>
      <c r="I6630" s="3">
        <f>IF(HOUR(Sense_data[[#This Row],[SysTimeStamp]])&lt;12,I6629+$B$14,I6629-$B$14)</f>
        <v>16.530787037038255</v>
      </c>
    </row>
    <row r="6631" spans="1:9" x14ac:dyDescent="0.2">
      <c r="A6631" t="s">
        <v>20</v>
      </c>
      <c r="B6631" t="s">
        <v>22</v>
      </c>
      <c r="C6631" s="6">
        <f t="shared" si="107"/>
        <v>42182.076550943821</v>
      </c>
      <c r="D6631" t="s">
        <v>21</v>
      </c>
      <c r="E6631" s="6">
        <f>IF(Sense_data[[#This Row],[a_1State]]=D6630,E6630,Sense_data[[#This Row],[SysTimeStamp]])</f>
        <v>42182.07583335106</v>
      </c>
      <c r="F6631" s="3" t="str">
        <f>Sense_data[[#This Row],[a_1State]]&amp;TEXT(Sense_data[[#This Row],[StateInstanceTimestamp]],"#.######")</f>
        <v>Off42182.075833</v>
      </c>
      <c r="G6631" s="3">
        <f ca="1">IF(Sense_data[[#This Row],[a_1State]]="Off",RANDBETWEEN(off_min,off_max),RANDBETWEEN(on_min,on_max))/sr_div</f>
        <v>3</v>
      </c>
      <c r="H6631" s="3">
        <v>2.2000000000000002</v>
      </c>
      <c r="I6631" s="3">
        <f>IF(HOUR(Sense_data[[#This Row],[SysTimeStamp]])&lt;12,I6630+$B$14,I6630-$B$14)</f>
        <v>16.531018518519737</v>
      </c>
    </row>
    <row r="6632" spans="1:9" x14ac:dyDescent="0.2">
      <c r="A6632" t="s">
        <v>20</v>
      </c>
      <c r="B6632" t="s">
        <v>22</v>
      </c>
      <c r="C6632" s="6">
        <f t="shared" si="107"/>
        <v>42182.076562517897</v>
      </c>
      <c r="D6632" t="s">
        <v>21</v>
      </c>
      <c r="E6632" s="6">
        <f>IF(Sense_data[[#This Row],[a_1State]]=D6631,E6631,Sense_data[[#This Row],[SysTimeStamp]])</f>
        <v>42182.07583335106</v>
      </c>
      <c r="F6632" s="3" t="str">
        <f>Sense_data[[#This Row],[a_1State]]&amp;TEXT(Sense_data[[#This Row],[StateInstanceTimestamp]],"#.######")</f>
        <v>Off42182.075833</v>
      </c>
      <c r="G6632" s="3">
        <f ca="1">IF(Sense_data[[#This Row],[a_1State]]="Off",RANDBETWEEN(off_min,off_max),RANDBETWEEN(on_min,on_max))/sr_div</f>
        <v>3</v>
      </c>
      <c r="H6632" s="3">
        <v>1.7</v>
      </c>
      <c r="I6632" s="3">
        <f>IF(HOUR(Sense_data[[#This Row],[SysTimeStamp]])&lt;12,I6631+$B$14,I6631-$B$14)</f>
        <v>16.531250000001219</v>
      </c>
    </row>
    <row r="6633" spans="1:9" x14ac:dyDescent="0.2">
      <c r="A6633" t="s">
        <v>20</v>
      </c>
      <c r="B6633" t="s">
        <v>22</v>
      </c>
      <c r="C6633" s="6">
        <f t="shared" ref="C6633:C6688" si="108">C6632+$B$2</f>
        <v>42182.076574091974</v>
      </c>
      <c r="D6633" t="s">
        <v>21</v>
      </c>
      <c r="E6633" s="6">
        <f>IF(Sense_data[[#This Row],[a_1State]]=D6632,E6632,Sense_data[[#This Row],[SysTimeStamp]])</f>
        <v>42182.07583335106</v>
      </c>
      <c r="F6633" s="3" t="str">
        <f>Sense_data[[#This Row],[a_1State]]&amp;TEXT(Sense_data[[#This Row],[StateInstanceTimestamp]],"#.######")</f>
        <v>Off42182.075833</v>
      </c>
      <c r="G6633" s="3">
        <f ca="1">IF(Sense_data[[#This Row],[a_1State]]="Off",RANDBETWEEN(off_min,off_max),RANDBETWEEN(on_min,on_max))/sr_div</f>
        <v>1.7</v>
      </c>
      <c r="H6633" s="3">
        <v>1.2</v>
      </c>
      <c r="I6633" s="3">
        <f>IF(HOUR(Sense_data[[#This Row],[SysTimeStamp]])&lt;12,I6632+$B$14,I6632-$B$14)</f>
        <v>16.5314814814827</v>
      </c>
    </row>
    <row r="6634" spans="1:9" x14ac:dyDescent="0.2">
      <c r="A6634" t="s">
        <v>20</v>
      </c>
      <c r="B6634" t="s">
        <v>22</v>
      </c>
      <c r="C6634" s="6">
        <f t="shared" si="108"/>
        <v>42182.076585666051</v>
      </c>
      <c r="D6634" t="s">
        <v>21</v>
      </c>
      <c r="E6634" s="6">
        <f>IF(Sense_data[[#This Row],[a_1State]]=D6633,E6633,Sense_data[[#This Row],[SysTimeStamp]])</f>
        <v>42182.07583335106</v>
      </c>
      <c r="F6634" s="3" t="str">
        <f>Sense_data[[#This Row],[a_1State]]&amp;TEXT(Sense_data[[#This Row],[StateInstanceTimestamp]],"#.######")</f>
        <v>Off42182.075833</v>
      </c>
      <c r="G6634" s="3">
        <f ca="1">IF(Sense_data[[#This Row],[a_1State]]="Off",RANDBETWEEN(off_min,off_max),RANDBETWEEN(on_min,on_max))/sr_div</f>
        <v>1.8</v>
      </c>
      <c r="H6634" s="3">
        <v>3</v>
      </c>
      <c r="I6634" s="3">
        <f>IF(HOUR(Sense_data[[#This Row],[SysTimeStamp]])&lt;12,I6633+$B$14,I6633-$B$14)</f>
        <v>16.531712962964182</v>
      </c>
    </row>
    <row r="6635" spans="1:9" x14ac:dyDescent="0.2">
      <c r="A6635" t="s">
        <v>20</v>
      </c>
      <c r="B6635" t="s">
        <v>22</v>
      </c>
      <c r="C6635" s="6">
        <f t="shared" si="108"/>
        <v>42182.076597240128</v>
      </c>
      <c r="D6635" t="s">
        <v>21</v>
      </c>
      <c r="E6635" s="6">
        <f>IF(Sense_data[[#This Row],[a_1State]]=D6634,E6634,Sense_data[[#This Row],[SysTimeStamp]])</f>
        <v>42182.07583335106</v>
      </c>
      <c r="F6635" s="3" t="str">
        <f>Sense_data[[#This Row],[a_1State]]&amp;TEXT(Sense_data[[#This Row],[StateInstanceTimestamp]],"#.######")</f>
        <v>Off42182.075833</v>
      </c>
      <c r="G6635" s="3">
        <f ca="1">IF(Sense_data[[#This Row],[a_1State]]="Off",RANDBETWEEN(off_min,off_max),RANDBETWEEN(on_min,on_max))/sr_div</f>
        <v>2.7</v>
      </c>
      <c r="H6635" s="3">
        <v>1.4</v>
      </c>
      <c r="I6635" s="3">
        <f>IF(HOUR(Sense_data[[#This Row],[SysTimeStamp]])&lt;12,I6634+$B$14,I6634-$B$14)</f>
        <v>16.531944444445664</v>
      </c>
    </row>
    <row r="6636" spans="1:9" x14ac:dyDescent="0.2">
      <c r="A6636" t="s">
        <v>20</v>
      </c>
      <c r="B6636" t="s">
        <v>22</v>
      </c>
      <c r="C6636" s="6">
        <f t="shared" si="108"/>
        <v>42182.076608814205</v>
      </c>
      <c r="D6636" t="s">
        <v>21</v>
      </c>
      <c r="E6636" s="6">
        <f>IF(Sense_data[[#This Row],[a_1State]]=D6635,E6635,Sense_data[[#This Row],[SysTimeStamp]])</f>
        <v>42182.07583335106</v>
      </c>
      <c r="F6636" s="3" t="str">
        <f>Sense_data[[#This Row],[a_1State]]&amp;TEXT(Sense_data[[#This Row],[StateInstanceTimestamp]],"#.######")</f>
        <v>Off42182.075833</v>
      </c>
      <c r="G6636" s="3">
        <f ca="1">IF(Sense_data[[#This Row],[a_1State]]="Off",RANDBETWEEN(off_min,off_max),RANDBETWEEN(on_min,on_max))/sr_div</f>
        <v>1.5</v>
      </c>
      <c r="H6636" s="3">
        <v>2.4</v>
      </c>
      <c r="I6636" s="3">
        <f>IF(HOUR(Sense_data[[#This Row],[SysTimeStamp]])&lt;12,I6635+$B$14,I6635-$B$14)</f>
        <v>16.532175925927145</v>
      </c>
    </row>
    <row r="6637" spans="1:9" x14ac:dyDescent="0.2">
      <c r="A6637" t="s">
        <v>20</v>
      </c>
      <c r="B6637" t="s">
        <v>22</v>
      </c>
      <c r="C6637" s="6">
        <f t="shared" si="108"/>
        <v>42182.076620388281</v>
      </c>
      <c r="D6637" t="s">
        <v>21</v>
      </c>
      <c r="E6637" s="6">
        <f>IF(Sense_data[[#This Row],[a_1State]]=D6636,E6636,Sense_data[[#This Row],[SysTimeStamp]])</f>
        <v>42182.07583335106</v>
      </c>
      <c r="F6637" s="3" t="str">
        <f>Sense_data[[#This Row],[a_1State]]&amp;TEXT(Sense_data[[#This Row],[StateInstanceTimestamp]],"#.######")</f>
        <v>Off42182.075833</v>
      </c>
      <c r="G6637" s="3">
        <f ca="1">IF(Sense_data[[#This Row],[a_1State]]="Off",RANDBETWEEN(off_min,off_max),RANDBETWEEN(on_min,on_max))/sr_div</f>
        <v>1.5</v>
      </c>
      <c r="H6637" s="3">
        <v>1.6</v>
      </c>
      <c r="I6637" s="3">
        <f>IF(HOUR(Sense_data[[#This Row],[SysTimeStamp]])&lt;12,I6636+$B$14,I6636-$B$14)</f>
        <v>16.532407407408627</v>
      </c>
    </row>
    <row r="6638" spans="1:9" x14ac:dyDescent="0.2">
      <c r="A6638" t="s">
        <v>20</v>
      </c>
      <c r="B6638" t="s">
        <v>22</v>
      </c>
      <c r="C6638" s="6">
        <f t="shared" si="108"/>
        <v>42182.076631962358</v>
      </c>
      <c r="D6638" t="s">
        <v>21</v>
      </c>
      <c r="E6638" s="6">
        <f>IF(Sense_data[[#This Row],[a_1State]]=D6637,E6637,Sense_data[[#This Row],[SysTimeStamp]])</f>
        <v>42182.07583335106</v>
      </c>
      <c r="F6638" s="3" t="str">
        <f>Sense_data[[#This Row],[a_1State]]&amp;TEXT(Sense_data[[#This Row],[StateInstanceTimestamp]],"#.######")</f>
        <v>Off42182.075833</v>
      </c>
      <c r="G6638" s="3">
        <f ca="1">IF(Sense_data[[#This Row],[a_1State]]="Off",RANDBETWEEN(off_min,off_max),RANDBETWEEN(on_min,on_max))/sr_div</f>
        <v>1.7</v>
      </c>
      <c r="H6638" s="3">
        <v>2.1</v>
      </c>
      <c r="I6638" s="3">
        <f>IF(HOUR(Sense_data[[#This Row],[SysTimeStamp]])&lt;12,I6637+$B$14,I6637-$B$14)</f>
        <v>16.532638888890109</v>
      </c>
    </row>
    <row r="6639" spans="1:9" x14ac:dyDescent="0.2">
      <c r="A6639" t="s">
        <v>20</v>
      </c>
      <c r="B6639" t="s">
        <v>22</v>
      </c>
      <c r="C6639" s="6">
        <f t="shared" si="108"/>
        <v>42182.076643536435</v>
      </c>
      <c r="D6639" t="s">
        <v>21</v>
      </c>
      <c r="E6639" s="6">
        <f>IF(Sense_data[[#This Row],[a_1State]]=D6638,E6638,Sense_data[[#This Row],[SysTimeStamp]])</f>
        <v>42182.07583335106</v>
      </c>
      <c r="F6639" s="3" t="str">
        <f>Sense_data[[#This Row],[a_1State]]&amp;TEXT(Sense_data[[#This Row],[StateInstanceTimestamp]],"#.######")</f>
        <v>Off42182.075833</v>
      </c>
      <c r="G6639" s="3">
        <f ca="1">IF(Sense_data[[#This Row],[a_1State]]="Off",RANDBETWEEN(off_min,off_max),RANDBETWEEN(on_min,on_max))/sr_div</f>
        <v>1</v>
      </c>
      <c r="H6639" s="3">
        <v>3</v>
      </c>
      <c r="I6639" s="3">
        <f>IF(HOUR(Sense_data[[#This Row],[SysTimeStamp]])&lt;12,I6638+$B$14,I6638-$B$14)</f>
        <v>16.53287037037159</v>
      </c>
    </row>
    <row r="6640" spans="1:9" x14ac:dyDescent="0.2">
      <c r="A6640" t="s">
        <v>20</v>
      </c>
      <c r="B6640" t="s">
        <v>22</v>
      </c>
      <c r="C6640" s="6">
        <f t="shared" si="108"/>
        <v>42182.076655110512</v>
      </c>
      <c r="D6640" t="s">
        <v>21</v>
      </c>
      <c r="E6640" s="6">
        <f>IF(Sense_data[[#This Row],[a_1State]]=D6639,E6639,Sense_data[[#This Row],[SysTimeStamp]])</f>
        <v>42182.07583335106</v>
      </c>
      <c r="F6640" s="3" t="str">
        <f>Sense_data[[#This Row],[a_1State]]&amp;TEXT(Sense_data[[#This Row],[StateInstanceTimestamp]],"#.######")</f>
        <v>Off42182.075833</v>
      </c>
      <c r="G6640" s="3">
        <f ca="1">IF(Sense_data[[#This Row],[a_1State]]="Off",RANDBETWEEN(off_min,off_max),RANDBETWEEN(on_min,on_max))/sr_div</f>
        <v>2.8</v>
      </c>
      <c r="H6640" s="3">
        <v>1.2</v>
      </c>
      <c r="I6640" s="3">
        <f>IF(HOUR(Sense_data[[#This Row],[SysTimeStamp]])&lt;12,I6639+$B$14,I6639-$B$14)</f>
        <v>16.533101851853072</v>
      </c>
    </row>
    <row r="6641" spans="1:9" x14ac:dyDescent="0.2">
      <c r="A6641" t="s">
        <v>20</v>
      </c>
      <c r="B6641" t="s">
        <v>22</v>
      </c>
      <c r="C6641" s="6">
        <f t="shared" si="108"/>
        <v>42182.076666684588</v>
      </c>
      <c r="D6641" t="s">
        <v>21</v>
      </c>
      <c r="E6641" s="6">
        <f>IF(Sense_data[[#This Row],[a_1State]]=D6640,E6640,Sense_data[[#This Row],[SysTimeStamp]])</f>
        <v>42182.07583335106</v>
      </c>
      <c r="F6641" s="3" t="str">
        <f>Sense_data[[#This Row],[a_1State]]&amp;TEXT(Sense_data[[#This Row],[StateInstanceTimestamp]],"#.######")</f>
        <v>Off42182.075833</v>
      </c>
      <c r="G6641" s="3">
        <f ca="1">IF(Sense_data[[#This Row],[a_1State]]="Off",RANDBETWEEN(off_min,off_max),RANDBETWEEN(on_min,on_max))/sr_div</f>
        <v>1.8</v>
      </c>
      <c r="H6641" s="3">
        <v>3</v>
      </c>
      <c r="I6641" s="3">
        <f>IF(HOUR(Sense_data[[#This Row],[SysTimeStamp]])&lt;12,I6640+$B$14,I6640-$B$14)</f>
        <v>16.533333333334554</v>
      </c>
    </row>
    <row r="6642" spans="1:9" x14ac:dyDescent="0.2">
      <c r="A6642" t="s">
        <v>20</v>
      </c>
      <c r="B6642" t="s">
        <v>22</v>
      </c>
      <c r="C6642" s="6">
        <f t="shared" si="108"/>
        <v>42182.076678258665</v>
      </c>
      <c r="D6642" t="s">
        <v>21</v>
      </c>
      <c r="E6642" s="6">
        <f>IF(Sense_data[[#This Row],[a_1State]]=D6641,E6641,Sense_data[[#This Row],[SysTimeStamp]])</f>
        <v>42182.07583335106</v>
      </c>
      <c r="F6642" s="3" t="str">
        <f>Sense_data[[#This Row],[a_1State]]&amp;TEXT(Sense_data[[#This Row],[StateInstanceTimestamp]],"#.######")</f>
        <v>Off42182.075833</v>
      </c>
      <c r="G6642" s="3">
        <f ca="1">IF(Sense_data[[#This Row],[a_1State]]="Off",RANDBETWEEN(off_min,off_max),RANDBETWEEN(on_min,on_max))/sr_div</f>
        <v>1.4</v>
      </c>
      <c r="H6642" s="3">
        <v>1.1000000000000001</v>
      </c>
      <c r="I6642" s="3">
        <f>IF(HOUR(Sense_data[[#This Row],[SysTimeStamp]])&lt;12,I6641+$B$14,I6641-$B$14)</f>
        <v>16.533564814816035</v>
      </c>
    </row>
    <row r="6643" spans="1:9" x14ac:dyDescent="0.2">
      <c r="A6643" t="s">
        <v>20</v>
      </c>
      <c r="B6643" t="s">
        <v>22</v>
      </c>
      <c r="C6643" s="6">
        <f t="shared" si="108"/>
        <v>42182.076689832742</v>
      </c>
      <c r="D6643" t="s">
        <v>21</v>
      </c>
      <c r="E6643" s="6">
        <f>IF(Sense_data[[#This Row],[a_1State]]=D6642,E6642,Sense_data[[#This Row],[SysTimeStamp]])</f>
        <v>42182.07583335106</v>
      </c>
      <c r="F6643" s="3" t="str">
        <f>Sense_data[[#This Row],[a_1State]]&amp;TEXT(Sense_data[[#This Row],[StateInstanceTimestamp]],"#.######")</f>
        <v>Off42182.075833</v>
      </c>
      <c r="G6643" s="3">
        <f ca="1">IF(Sense_data[[#This Row],[a_1State]]="Off",RANDBETWEEN(off_min,off_max),RANDBETWEEN(on_min,on_max))/sr_div</f>
        <v>1.7</v>
      </c>
      <c r="H6643" s="3">
        <v>1.5</v>
      </c>
      <c r="I6643" s="3">
        <f>IF(HOUR(Sense_data[[#This Row],[SysTimeStamp]])&lt;12,I6642+$B$14,I6642-$B$14)</f>
        <v>16.533796296297517</v>
      </c>
    </row>
    <row r="6644" spans="1:9" x14ac:dyDescent="0.2">
      <c r="A6644" t="s">
        <v>20</v>
      </c>
      <c r="B6644" t="s">
        <v>22</v>
      </c>
      <c r="C6644" s="6">
        <f t="shared" si="108"/>
        <v>42182.076701406819</v>
      </c>
      <c r="D6644" t="s">
        <v>21</v>
      </c>
      <c r="E6644" s="6">
        <f>IF(Sense_data[[#This Row],[a_1State]]=D6643,E6643,Sense_data[[#This Row],[SysTimeStamp]])</f>
        <v>42182.07583335106</v>
      </c>
      <c r="F6644" s="3" t="str">
        <f>Sense_data[[#This Row],[a_1State]]&amp;TEXT(Sense_data[[#This Row],[StateInstanceTimestamp]],"#.######")</f>
        <v>Off42182.075833</v>
      </c>
      <c r="G6644" s="3">
        <f ca="1">IF(Sense_data[[#This Row],[a_1State]]="Off",RANDBETWEEN(off_min,off_max),RANDBETWEEN(on_min,on_max))/sr_div</f>
        <v>2.7</v>
      </c>
      <c r="H6644" s="3">
        <v>2.4</v>
      </c>
      <c r="I6644" s="3">
        <f>IF(HOUR(Sense_data[[#This Row],[SysTimeStamp]])&lt;12,I6643+$B$14,I6643-$B$14)</f>
        <v>16.534027777778999</v>
      </c>
    </row>
    <row r="6645" spans="1:9" x14ac:dyDescent="0.2">
      <c r="A6645" t="s">
        <v>20</v>
      </c>
      <c r="B6645" t="s">
        <v>22</v>
      </c>
      <c r="C6645" s="6">
        <f t="shared" si="108"/>
        <v>42182.076712980896</v>
      </c>
      <c r="D6645" t="s">
        <v>21</v>
      </c>
      <c r="E6645" s="6">
        <f>IF(Sense_data[[#This Row],[a_1State]]=D6644,E6644,Sense_data[[#This Row],[SysTimeStamp]])</f>
        <v>42182.07583335106</v>
      </c>
      <c r="F6645" s="3" t="str">
        <f>Sense_data[[#This Row],[a_1State]]&amp;TEXT(Sense_data[[#This Row],[StateInstanceTimestamp]],"#.######")</f>
        <v>Off42182.075833</v>
      </c>
      <c r="G6645" s="3">
        <f ca="1">IF(Sense_data[[#This Row],[a_1State]]="Off",RANDBETWEEN(off_min,off_max),RANDBETWEEN(on_min,on_max))/sr_div</f>
        <v>1.3</v>
      </c>
      <c r="H6645" s="3">
        <v>1.4</v>
      </c>
      <c r="I6645" s="3">
        <f>IF(HOUR(Sense_data[[#This Row],[SysTimeStamp]])&lt;12,I6644+$B$14,I6644-$B$14)</f>
        <v>16.53425925926048</v>
      </c>
    </row>
    <row r="6646" spans="1:9" x14ac:dyDescent="0.2">
      <c r="A6646" t="s">
        <v>20</v>
      </c>
      <c r="B6646" t="s">
        <v>22</v>
      </c>
      <c r="C6646" s="6">
        <f t="shared" si="108"/>
        <v>42182.076724554972</v>
      </c>
      <c r="D6646" t="s">
        <v>21</v>
      </c>
      <c r="E6646" s="6">
        <f>IF(Sense_data[[#This Row],[a_1State]]=D6645,E6645,Sense_data[[#This Row],[SysTimeStamp]])</f>
        <v>42182.07583335106</v>
      </c>
      <c r="F6646" s="3" t="str">
        <f>Sense_data[[#This Row],[a_1State]]&amp;TEXT(Sense_data[[#This Row],[StateInstanceTimestamp]],"#.######")</f>
        <v>Off42182.075833</v>
      </c>
      <c r="G6646" s="3">
        <f ca="1">IF(Sense_data[[#This Row],[a_1State]]="Off",RANDBETWEEN(off_min,off_max),RANDBETWEEN(on_min,on_max))/sr_div</f>
        <v>1.1000000000000001</v>
      </c>
      <c r="H6646" s="3">
        <v>2.4</v>
      </c>
      <c r="I6646" s="3">
        <f>IF(HOUR(Sense_data[[#This Row],[SysTimeStamp]])&lt;12,I6645+$B$14,I6645-$B$14)</f>
        <v>16.534490740741962</v>
      </c>
    </row>
    <row r="6647" spans="1:9" x14ac:dyDescent="0.2">
      <c r="A6647" t="s">
        <v>20</v>
      </c>
      <c r="B6647" t="s">
        <v>22</v>
      </c>
      <c r="C6647" s="6">
        <f t="shared" si="108"/>
        <v>42182.076736129049</v>
      </c>
      <c r="D6647" t="s">
        <v>21</v>
      </c>
      <c r="E6647" s="6">
        <f>IF(Sense_data[[#This Row],[a_1State]]=D6646,E6646,Sense_data[[#This Row],[SysTimeStamp]])</f>
        <v>42182.07583335106</v>
      </c>
      <c r="F6647" s="3" t="str">
        <f>Sense_data[[#This Row],[a_1State]]&amp;TEXT(Sense_data[[#This Row],[StateInstanceTimestamp]],"#.######")</f>
        <v>Off42182.075833</v>
      </c>
      <c r="G6647" s="3">
        <f ca="1">IF(Sense_data[[#This Row],[a_1State]]="Off",RANDBETWEEN(off_min,off_max),RANDBETWEEN(on_min,on_max))/sr_div</f>
        <v>1.4</v>
      </c>
      <c r="H6647" s="3">
        <v>1.4</v>
      </c>
      <c r="I6647" s="3">
        <f>IF(HOUR(Sense_data[[#This Row],[SysTimeStamp]])&lt;12,I6646+$B$14,I6646-$B$14)</f>
        <v>16.534722222223444</v>
      </c>
    </row>
    <row r="6648" spans="1:9" x14ac:dyDescent="0.2">
      <c r="A6648" t="s">
        <v>20</v>
      </c>
      <c r="B6648" t="s">
        <v>22</v>
      </c>
      <c r="C6648" s="6">
        <f t="shared" si="108"/>
        <v>42182.076747703126</v>
      </c>
      <c r="D6648" t="s">
        <v>21</v>
      </c>
      <c r="E6648" s="6">
        <f>IF(Sense_data[[#This Row],[a_1State]]=D6647,E6647,Sense_data[[#This Row],[SysTimeStamp]])</f>
        <v>42182.07583335106</v>
      </c>
      <c r="F6648" s="3" t="str">
        <f>Sense_data[[#This Row],[a_1State]]&amp;TEXT(Sense_data[[#This Row],[StateInstanceTimestamp]],"#.######")</f>
        <v>Off42182.075833</v>
      </c>
      <c r="G6648" s="3">
        <f ca="1">IF(Sense_data[[#This Row],[a_1State]]="Off",RANDBETWEEN(off_min,off_max),RANDBETWEEN(on_min,on_max))/sr_div</f>
        <v>1.3</v>
      </c>
      <c r="H6648" s="3">
        <v>1.3</v>
      </c>
      <c r="I6648" s="3">
        <f>IF(HOUR(Sense_data[[#This Row],[SysTimeStamp]])&lt;12,I6647+$B$14,I6647-$B$14)</f>
        <v>16.534953703704925</v>
      </c>
    </row>
    <row r="6649" spans="1:9" x14ac:dyDescent="0.2">
      <c r="A6649" t="s">
        <v>20</v>
      </c>
      <c r="B6649" t="s">
        <v>22</v>
      </c>
      <c r="C6649" s="6">
        <f t="shared" si="108"/>
        <v>42182.076759277203</v>
      </c>
      <c r="D6649" t="s">
        <v>21</v>
      </c>
      <c r="E6649" s="6">
        <f>IF(Sense_data[[#This Row],[a_1State]]=D6648,E6648,Sense_data[[#This Row],[SysTimeStamp]])</f>
        <v>42182.07583335106</v>
      </c>
      <c r="F6649" s="3" t="str">
        <f>Sense_data[[#This Row],[a_1State]]&amp;TEXT(Sense_data[[#This Row],[StateInstanceTimestamp]],"#.######")</f>
        <v>Off42182.075833</v>
      </c>
      <c r="G6649" s="3">
        <f ca="1">IF(Sense_data[[#This Row],[a_1State]]="Off",RANDBETWEEN(off_min,off_max),RANDBETWEEN(on_min,on_max))/sr_div</f>
        <v>2.1</v>
      </c>
      <c r="H6649" s="3">
        <v>2.1</v>
      </c>
      <c r="I6649" s="3">
        <f>IF(HOUR(Sense_data[[#This Row],[SysTimeStamp]])&lt;12,I6648+$B$14,I6648-$B$14)</f>
        <v>16.535185185186407</v>
      </c>
    </row>
    <row r="6650" spans="1:9" x14ac:dyDescent="0.2">
      <c r="A6650" t="s">
        <v>20</v>
      </c>
      <c r="B6650" t="s">
        <v>22</v>
      </c>
      <c r="C6650" s="6">
        <f t="shared" si="108"/>
        <v>42182.076770851279</v>
      </c>
      <c r="D6650" t="s">
        <v>21</v>
      </c>
      <c r="E6650" s="6">
        <f>IF(Sense_data[[#This Row],[a_1State]]=D6649,E6649,Sense_data[[#This Row],[SysTimeStamp]])</f>
        <v>42182.07583335106</v>
      </c>
      <c r="F6650" s="3" t="str">
        <f>Sense_data[[#This Row],[a_1State]]&amp;TEXT(Sense_data[[#This Row],[StateInstanceTimestamp]],"#.######")</f>
        <v>Off42182.075833</v>
      </c>
      <c r="G6650" s="3">
        <f ca="1">IF(Sense_data[[#This Row],[a_1State]]="Off",RANDBETWEEN(off_min,off_max),RANDBETWEEN(on_min,on_max))/sr_div</f>
        <v>1.6</v>
      </c>
      <c r="H6650" s="3">
        <v>1.8</v>
      </c>
      <c r="I6650" s="3">
        <f>IF(HOUR(Sense_data[[#This Row],[SysTimeStamp]])&lt;12,I6649+$B$14,I6649-$B$14)</f>
        <v>16.535416666667889</v>
      </c>
    </row>
    <row r="6651" spans="1:9" x14ac:dyDescent="0.2">
      <c r="A6651" t="s">
        <v>20</v>
      </c>
      <c r="B6651" t="s">
        <v>22</v>
      </c>
      <c r="C6651" s="6">
        <f t="shared" si="108"/>
        <v>42182.076782425356</v>
      </c>
      <c r="D6651" t="s">
        <v>21</v>
      </c>
      <c r="E6651" s="6">
        <f>IF(Sense_data[[#This Row],[a_1State]]=D6650,E6650,Sense_data[[#This Row],[SysTimeStamp]])</f>
        <v>42182.07583335106</v>
      </c>
      <c r="F6651" s="3" t="str">
        <f>Sense_data[[#This Row],[a_1State]]&amp;TEXT(Sense_data[[#This Row],[StateInstanceTimestamp]],"#.######")</f>
        <v>Off42182.075833</v>
      </c>
      <c r="G6651" s="3">
        <f ca="1">IF(Sense_data[[#This Row],[a_1State]]="Off",RANDBETWEEN(off_min,off_max),RANDBETWEEN(on_min,on_max))/sr_div</f>
        <v>2.9</v>
      </c>
      <c r="H6651" s="3">
        <v>2.2000000000000002</v>
      </c>
      <c r="I6651" s="3">
        <f>IF(HOUR(Sense_data[[#This Row],[SysTimeStamp]])&lt;12,I6650+$B$14,I6650-$B$14)</f>
        <v>16.53564814814937</v>
      </c>
    </row>
    <row r="6652" spans="1:9" x14ac:dyDescent="0.2">
      <c r="A6652" t="s">
        <v>20</v>
      </c>
      <c r="B6652" t="s">
        <v>22</v>
      </c>
      <c r="C6652" s="6">
        <f t="shared" si="108"/>
        <v>42182.076793999433</v>
      </c>
      <c r="D6652" t="s">
        <v>21</v>
      </c>
      <c r="E6652" s="6">
        <f>IF(Sense_data[[#This Row],[a_1State]]=D6651,E6651,Sense_data[[#This Row],[SysTimeStamp]])</f>
        <v>42182.07583335106</v>
      </c>
      <c r="F6652" s="3" t="str">
        <f>Sense_data[[#This Row],[a_1State]]&amp;TEXT(Sense_data[[#This Row],[StateInstanceTimestamp]],"#.######")</f>
        <v>Off42182.075833</v>
      </c>
      <c r="G6652" s="3">
        <f ca="1">IF(Sense_data[[#This Row],[a_1State]]="Off",RANDBETWEEN(off_min,off_max),RANDBETWEEN(on_min,on_max))/sr_div</f>
        <v>2.1</v>
      </c>
      <c r="H6652" s="3">
        <v>2.7</v>
      </c>
      <c r="I6652" s="3">
        <f>IF(HOUR(Sense_data[[#This Row],[SysTimeStamp]])&lt;12,I6651+$B$14,I6651-$B$14)</f>
        <v>16.535879629630852</v>
      </c>
    </row>
    <row r="6653" spans="1:9" x14ac:dyDescent="0.2">
      <c r="A6653" t="s">
        <v>20</v>
      </c>
      <c r="B6653" t="s">
        <v>22</v>
      </c>
      <c r="C6653" s="6">
        <f t="shared" si="108"/>
        <v>42182.07680557351</v>
      </c>
      <c r="D6653" t="s">
        <v>21</v>
      </c>
      <c r="E6653" s="6">
        <f>IF(Sense_data[[#This Row],[a_1State]]=D6652,E6652,Sense_data[[#This Row],[SysTimeStamp]])</f>
        <v>42182.07583335106</v>
      </c>
      <c r="F6653" s="3" t="str">
        <f>Sense_data[[#This Row],[a_1State]]&amp;TEXT(Sense_data[[#This Row],[StateInstanceTimestamp]],"#.######")</f>
        <v>Off42182.075833</v>
      </c>
      <c r="G6653" s="3">
        <f ca="1">IF(Sense_data[[#This Row],[a_1State]]="Off",RANDBETWEEN(off_min,off_max),RANDBETWEEN(on_min,on_max))/sr_div</f>
        <v>1.5</v>
      </c>
      <c r="H6653" s="3">
        <v>2.8</v>
      </c>
      <c r="I6653" s="3">
        <f>IF(HOUR(Sense_data[[#This Row],[SysTimeStamp]])&lt;12,I6652+$B$14,I6652-$B$14)</f>
        <v>16.536111111112334</v>
      </c>
    </row>
    <row r="6654" spans="1:9" x14ac:dyDescent="0.2">
      <c r="A6654" t="s">
        <v>20</v>
      </c>
      <c r="B6654" t="s">
        <v>22</v>
      </c>
      <c r="C6654" s="6">
        <f t="shared" si="108"/>
        <v>42182.076817147587</v>
      </c>
      <c r="D6654" t="s">
        <v>21</v>
      </c>
      <c r="E6654" s="6">
        <f>IF(Sense_data[[#This Row],[a_1State]]=D6653,E6653,Sense_data[[#This Row],[SysTimeStamp]])</f>
        <v>42182.07583335106</v>
      </c>
      <c r="F6654" s="3" t="str">
        <f>Sense_data[[#This Row],[a_1State]]&amp;TEXT(Sense_data[[#This Row],[StateInstanceTimestamp]],"#.######")</f>
        <v>Off42182.075833</v>
      </c>
      <c r="G6654" s="3">
        <f ca="1">IF(Sense_data[[#This Row],[a_1State]]="Off",RANDBETWEEN(off_min,off_max),RANDBETWEEN(on_min,on_max))/sr_div</f>
        <v>2.5</v>
      </c>
      <c r="H6654" s="3">
        <v>2</v>
      </c>
      <c r="I6654" s="3">
        <f>IF(HOUR(Sense_data[[#This Row],[SysTimeStamp]])&lt;12,I6653+$B$14,I6653-$B$14)</f>
        <v>16.536342592593815</v>
      </c>
    </row>
    <row r="6655" spans="1:9" x14ac:dyDescent="0.2">
      <c r="A6655" t="s">
        <v>20</v>
      </c>
      <c r="B6655" t="s">
        <v>22</v>
      </c>
      <c r="C6655" s="6">
        <f t="shared" si="108"/>
        <v>42182.076828721663</v>
      </c>
      <c r="D6655" t="s">
        <v>21</v>
      </c>
      <c r="E6655" s="6">
        <f>IF(Sense_data[[#This Row],[a_1State]]=D6654,E6654,Sense_data[[#This Row],[SysTimeStamp]])</f>
        <v>42182.07583335106</v>
      </c>
      <c r="F6655" s="3" t="str">
        <f>Sense_data[[#This Row],[a_1State]]&amp;TEXT(Sense_data[[#This Row],[StateInstanceTimestamp]],"#.######")</f>
        <v>Off42182.075833</v>
      </c>
      <c r="G6655" s="3">
        <f ca="1">IF(Sense_data[[#This Row],[a_1State]]="Off",RANDBETWEEN(off_min,off_max),RANDBETWEEN(on_min,on_max))/sr_div</f>
        <v>1.6</v>
      </c>
      <c r="H6655" s="3">
        <v>2.2000000000000002</v>
      </c>
      <c r="I6655" s="3">
        <f>IF(HOUR(Sense_data[[#This Row],[SysTimeStamp]])&lt;12,I6654+$B$14,I6654-$B$14)</f>
        <v>16.536574074075297</v>
      </c>
    </row>
    <row r="6656" spans="1:9" x14ac:dyDescent="0.2">
      <c r="A6656" t="s">
        <v>20</v>
      </c>
      <c r="B6656" t="s">
        <v>22</v>
      </c>
      <c r="C6656" s="6">
        <f t="shared" si="108"/>
        <v>42182.07684029574</v>
      </c>
      <c r="D6656" t="s">
        <v>21</v>
      </c>
      <c r="E6656" s="6">
        <f>IF(Sense_data[[#This Row],[a_1State]]=D6655,E6655,Sense_data[[#This Row],[SysTimeStamp]])</f>
        <v>42182.07583335106</v>
      </c>
      <c r="F6656" s="3" t="str">
        <f>Sense_data[[#This Row],[a_1State]]&amp;TEXT(Sense_data[[#This Row],[StateInstanceTimestamp]],"#.######")</f>
        <v>Off42182.075833</v>
      </c>
      <c r="G6656" s="3">
        <f ca="1">IF(Sense_data[[#This Row],[a_1State]]="Off",RANDBETWEEN(off_min,off_max),RANDBETWEEN(on_min,on_max))/sr_div</f>
        <v>2.9</v>
      </c>
      <c r="H6656" s="3">
        <v>2.5</v>
      </c>
      <c r="I6656" s="3">
        <f>IF(HOUR(Sense_data[[#This Row],[SysTimeStamp]])&lt;12,I6655+$B$14,I6655-$B$14)</f>
        <v>16.536805555556779</v>
      </c>
    </row>
    <row r="6657" spans="1:9" x14ac:dyDescent="0.2">
      <c r="A6657" t="s">
        <v>20</v>
      </c>
      <c r="B6657" t="s">
        <v>22</v>
      </c>
      <c r="C6657" s="6">
        <f t="shared" si="108"/>
        <v>42182.076851869817</v>
      </c>
      <c r="D6657" t="s">
        <v>21</v>
      </c>
      <c r="E6657" s="6">
        <f>IF(Sense_data[[#This Row],[a_1State]]=D6656,E6656,Sense_data[[#This Row],[SysTimeStamp]])</f>
        <v>42182.07583335106</v>
      </c>
      <c r="F6657" s="3" t="str">
        <f>Sense_data[[#This Row],[a_1State]]&amp;TEXT(Sense_data[[#This Row],[StateInstanceTimestamp]],"#.######")</f>
        <v>Off42182.075833</v>
      </c>
      <c r="G6657" s="3">
        <f ca="1">IF(Sense_data[[#This Row],[a_1State]]="Off",RANDBETWEEN(off_min,off_max),RANDBETWEEN(on_min,on_max))/sr_div</f>
        <v>1.5</v>
      </c>
      <c r="H6657" s="3">
        <v>3</v>
      </c>
      <c r="I6657" s="3">
        <f>IF(HOUR(Sense_data[[#This Row],[SysTimeStamp]])&lt;12,I6656+$B$14,I6656-$B$14)</f>
        <v>16.53703703703826</v>
      </c>
    </row>
    <row r="6658" spans="1:9" x14ac:dyDescent="0.2">
      <c r="A6658" t="s">
        <v>20</v>
      </c>
      <c r="B6658" t="s">
        <v>22</v>
      </c>
      <c r="C6658" s="6">
        <f t="shared" si="108"/>
        <v>42182.076863443894</v>
      </c>
      <c r="D6658" t="s">
        <v>21</v>
      </c>
      <c r="E6658" s="6">
        <f>IF(Sense_data[[#This Row],[a_1State]]=D6657,E6657,Sense_data[[#This Row],[SysTimeStamp]])</f>
        <v>42182.07583335106</v>
      </c>
      <c r="F6658" s="3" t="str">
        <f>Sense_data[[#This Row],[a_1State]]&amp;TEXT(Sense_data[[#This Row],[StateInstanceTimestamp]],"#.######")</f>
        <v>Off42182.075833</v>
      </c>
      <c r="G6658" s="3">
        <f ca="1">IF(Sense_data[[#This Row],[a_1State]]="Off",RANDBETWEEN(off_min,off_max),RANDBETWEEN(on_min,on_max))/sr_div</f>
        <v>1</v>
      </c>
      <c r="H6658" s="3">
        <v>1.2</v>
      </c>
      <c r="I6658" s="3">
        <f>IF(HOUR(Sense_data[[#This Row],[SysTimeStamp]])&lt;12,I6657+$B$14,I6657-$B$14)</f>
        <v>16.537268518519742</v>
      </c>
    </row>
    <row r="6659" spans="1:9" x14ac:dyDescent="0.2">
      <c r="A6659" t="s">
        <v>20</v>
      </c>
      <c r="B6659" t="s">
        <v>22</v>
      </c>
      <c r="C6659" s="6">
        <f t="shared" si="108"/>
        <v>42182.07687501797</v>
      </c>
      <c r="D6659" t="s">
        <v>21</v>
      </c>
      <c r="E6659" s="6">
        <f>IF(Sense_data[[#This Row],[a_1State]]=D6658,E6658,Sense_data[[#This Row],[SysTimeStamp]])</f>
        <v>42182.07583335106</v>
      </c>
      <c r="F6659" s="3" t="str">
        <f>Sense_data[[#This Row],[a_1State]]&amp;TEXT(Sense_data[[#This Row],[StateInstanceTimestamp]],"#.######")</f>
        <v>Off42182.075833</v>
      </c>
      <c r="G6659" s="3">
        <f ca="1">IF(Sense_data[[#This Row],[a_1State]]="Off",RANDBETWEEN(off_min,off_max),RANDBETWEEN(on_min,on_max))/sr_div</f>
        <v>1.1000000000000001</v>
      </c>
      <c r="H6659" s="3">
        <v>2.8</v>
      </c>
      <c r="I6659" s="3">
        <f>IF(HOUR(Sense_data[[#This Row],[SysTimeStamp]])&lt;12,I6658+$B$14,I6658-$B$14)</f>
        <v>16.537500000001224</v>
      </c>
    </row>
    <row r="6660" spans="1:9" x14ac:dyDescent="0.2">
      <c r="A6660" t="s">
        <v>20</v>
      </c>
      <c r="B6660" t="s">
        <v>22</v>
      </c>
      <c r="C6660" s="6">
        <f t="shared" si="108"/>
        <v>42182.076886592047</v>
      </c>
      <c r="D6660" t="s">
        <v>21</v>
      </c>
      <c r="E6660" s="6">
        <f>IF(Sense_data[[#This Row],[a_1State]]=D6659,E6659,Sense_data[[#This Row],[SysTimeStamp]])</f>
        <v>42182.07583335106</v>
      </c>
      <c r="F6660" s="3" t="str">
        <f>Sense_data[[#This Row],[a_1State]]&amp;TEXT(Sense_data[[#This Row],[StateInstanceTimestamp]],"#.######")</f>
        <v>Off42182.075833</v>
      </c>
      <c r="G6660" s="3">
        <f ca="1">IF(Sense_data[[#This Row],[a_1State]]="Off",RANDBETWEEN(off_min,off_max),RANDBETWEEN(on_min,on_max))/sr_div</f>
        <v>1.5</v>
      </c>
      <c r="H6660" s="3">
        <v>1.9</v>
      </c>
      <c r="I6660" s="3">
        <f>IF(HOUR(Sense_data[[#This Row],[SysTimeStamp]])&lt;12,I6659+$B$14,I6659-$B$14)</f>
        <v>16.537731481482705</v>
      </c>
    </row>
    <row r="6661" spans="1:9" x14ac:dyDescent="0.2">
      <c r="A6661" t="s">
        <v>20</v>
      </c>
      <c r="B6661" t="s">
        <v>22</v>
      </c>
      <c r="C6661" s="6">
        <f t="shared" si="108"/>
        <v>42182.076898166124</v>
      </c>
      <c r="D6661" t="s">
        <v>21</v>
      </c>
      <c r="E6661" s="6">
        <f>IF(Sense_data[[#This Row],[a_1State]]=D6660,E6660,Sense_data[[#This Row],[SysTimeStamp]])</f>
        <v>42182.07583335106</v>
      </c>
      <c r="F6661" s="3" t="str">
        <f>Sense_data[[#This Row],[a_1State]]&amp;TEXT(Sense_data[[#This Row],[StateInstanceTimestamp]],"#.######")</f>
        <v>Off42182.075833</v>
      </c>
      <c r="G6661" s="3">
        <f ca="1">IF(Sense_data[[#This Row],[a_1State]]="Off",RANDBETWEEN(off_min,off_max),RANDBETWEEN(on_min,on_max))/sr_div</f>
        <v>1.7</v>
      </c>
      <c r="H6661" s="3">
        <v>2.1</v>
      </c>
      <c r="I6661" s="3">
        <f>IF(HOUR(Sense_data[[#This Row],[SysTimeStamp]])&lt;12,I6660+$B$14,I6660-$B$14)</f>
        <v>16.537962962964187</v>
      </c>
    </row>
    <row r="6662" spans="1:9" x14ac:dyDescent="0.2">
      <c r="A6662" t="s">
        <v>20</v>
      </c>
      <c r="B6662" t="s">
        <v>22</v>
      </c>
      <c r="C6662" s="6">
        <f t="shared" si="108"/>
        <v>42182.076909740201</v>
      </c>
      <c r="D6662" t="s">
        <v>21</v>
      </c>
      <c r="E6662" s="6">
        <f>IF(Sense_data[[#This Row],[a_1State]]=D6661,E6661,Sense_data[[#This Row],[SysTimeStamp]])</f>
        <v>42182.07583335106</v>
      </c>
      <c r="F6662" s="3" t="str">
        <f>Sense_data[[#This Row],[a_1State]]&amp;TEXT(Sense_data[[#This Row],[StateInstanceTimestamp]],"#.######")</f>
        <v>Off42182.075833</v>
      </c>
      <c r="G6662" s="3">
        <f ca="1">IF(Sense_data[[#This Row],[a_1State]]="Off",RANDBETWEEN(off_min,off_max),RANDBETWEEN(on_min,on_max))/sr_div</f>
        <v>2.5</v>
      </c>
      <c r="H6662" s="3">
        <v>2.5</v>
      </c>
      <c r="I6662" s="3">
        <f>IF(HOUR(Sense_data[[#This Row],[SysTimeStamp]])&lt;12,I6661+$B$14,I6661-$B$14)</f>
        <v>16.538194444445669</v>
      </c>
    </row>
    <row r="6663" spans="1:9" x14ac:dyDescent="0.2">
      <c r="A6663" t="s">
        <v>20</v>
      </c>
      <c r="B6663" t="s">
        <v>22</v>
      </c>
      <c r="C6663" s="6">
        <f t="shared" si="108"/>
        <v>42182.076921314278</v>
      </c>
      <c r="D6663" t="s">
        <v>21</v>
      </c>
      <c r="E6663" s="6">
        <f>IF(Sense_data[[#This Row],[a_1State]]=D6662,E6662,Sense_data[[#This Row],[SysTimeStamp]])</f>
        <v>42182.07583335106</v>
      </c>
      <c r="F6663" s="3" t="str">
        <f>Sense_data[[#This Row],[a_1State]]&amp;TEXT(Sense_data[[#This Row],[StateInstanceTimestamp]],"#.######")</f>
        <v>Off42182.075833</v>
      </c>
      <c r="G6663" s="3">
        <f ca="1">IF(Sense_data[[#This Row],[a_1State]]="Off",RANDBETWEEN(off_min,off_max),RANDBETWEEN(on_min,on_max))/sr_div</f>
        <v>2</v>
      </c>
      <c r="H6663" s="3">
        <v>2.4</v>
      </c>
      <c r="I6663" s="3">
        <f>IF(HOUR(Sense_data[[#This Row],[SysTimeStamp]])&lt;12,I6662+$B$14,I6662-$B$14)</f>
        <v>16.53842592592715</v>
      </c>
    </row>
    <row r="6664" spans="1:9" x14ac:dyDescent="0.2">
      <c r="A6664" t="s">
        <v>20</v>
      </c>
      <c r="B6664" t="s">
        <v>22</v>
      </c>
      <c r="C6664" s="6">
        <f t="shared" si="108"/>
        <v>42182.076932888354</v>
      </c>
      <c r="D6664" t="s">
        <v>21</v>
      </c>
      <c r="E6664" s="6">
        <f>IF(Sense_data[[#This Row],[a_1State]]=D6663,E6663,Sense_data[[#This Row],[SysTimeStamp]])</f>
        <v>42182.07583335106</v>
      </c>
      <c r="F6664" s="3" t="str">
        <f>Sense_data[[#This Row],[a_1State]]&amp;TEXT(Sense_data[[#This Row],[StateInstanceTimestamp]],"#.######")</f>
        <v>Off42182.075833</v>
      </c>
      <c r="G6664" s="3">
        <f ca="1">IF(Sense_data[[#This Row],[a_1State]]="Off",RANDBETWEEN(off_min,off_max),RANDBETWEEN(on_min,on_max))/sr_div</f>
        <v>2.2000000000000002</v>
      </c>
      <c r="H6664" s="3">
        <v>1.6</v>
      </c>
      <c r="I6664" s="3">
        <f>IF(HOUR(Sense_data[[#This Row],[SysTimeStamp]])&lt;12,I6663+$B$14,I6663-$B$14)</f>
        <v>16.538657407408632</v>
      </c>
    </row>
    <row r="6665" spans="1:9" x14ac:dyDescent="0.2">
      <c r="A6665" t="s">
        <v>20</v>
      </c>
      <c r="B6665" t="s">
        <v>22</v>
      </c>
      <c r="C6665" s="6">
        <f t="shared" si="108"/>
        <v>42182.076944462431</v>
      </c>
      <c r="D6665" t="s">
        <v>21</v>
      </c>
      <c r="E6665" s="6">
        <f>IF(Sense_data[[#This Row],[a_1State]]=D6664,E6664,Sense_data[[#This Row],[SysTimeStamp]])</f>
        <v>42182.07583335106</v>
      </c>
      <c r="F6665" s="3" t="str">
        <f>Sense_data[[#This Row],[a_1State]]&amp;TEXT(Sense_data[[#This Row],[StateInstanceTimestamp]],"#.######")</f>
        <v>Off42182.075833</v>
      </c>
      <c r="G6665" s="3">
        <f ca="1">IF(Sense_data[[#This Row],[a_1State]]="Off",RANDBETWEEN(off_min,off_max),RANDBETWEEN(on_min,on_max))/sr_div</f>
        <v>2</v>
      </c>
      <c r="H6665" s="3">
        <v>1.3</v>
      </c>
      <c r="I6665" s="3">
        <f>IF(HOUR(Sense_data[[#This Row],[SysTimeStamp]])&lt;12,I6664+$B$14,I6664-$B$14)</f>
        <v>16.538888888890114</v>
      </c>
    </row>
    <row r="6666" spans="1:9" x14ac:dyDescent="0.2">
      <c r="A6666" t="s">
        <v>20</v>
      </c>
      <c r="B6666" t="s">
        <v>22</v>
      </c>
      <c r="C6666" s="6">
        <f t="shared" si="108"/>
        <v>42182.076956036508</v>
      </c>
      <c r="D6666" t="s">
        <v>21</v>
      </c>
      <c r="E6666" s="6">
        <f>IF(Sense_data[[#This Row],[a_1State]]=D6665,E6665,Sense_data[[#This Row],[SysTimeStamp]])</f>
        <v>42182.07583335106</v>
      </c>
      <c r="F6666" s="3" t="str">
        <f>Sense_data[[#This Row],[a_1State]]&amp;TEXT(Sense_data[[#This Row],[StateInstanceTimestamp]],"#.######")</f>
        <v>Off42182.075833</v>
      </c>
      <c r="G6666" s="3">
        <f ca="1">IF(Sense_data[[#This Row],[a_1State]]="Off",RANDBETWEEN(off_min,off_max),RANDBETWEEN(on_min,on_max))/sr_div</f>
        <v>1</v>
      </c>
      <c r="H6666" s="3">
        <v>2.5</v>
      </c>
      <c r="I6666" s="3">
        <f>IF(HOUR(Sense_data[[#This Row],[SysTimeStamp]])&lt;12,I6665+$B$14,I6665-$B$14)</f>
        <v>16.539120370371595</v>
      </c>
    </row>
    <row r="6667" spans="1:9" x14ac:dyDescent="0.2">
      <c r="A6667" t="s">
        <v>20</v>
      </c>
      <c r="B6667" t="s">
        <v>22</v>
      </c>
      <c r="C6667" s="6">
        <f t="shared" si="108"/>
        <v>42182.076967610585</v>
      </c>
      <c r="D6667" t="s">
        <v>21</v>
      </c>
      <c r="E6667" s="6">
        <f>IF(Sense_data[[#This Row],[a_1State]]=D6666,E6666,Sense_data[[#This Row],[SysTimeStamp]])</f>
        <v>42182.07583335106</v>
      </c>
      <c r="F6667" s="3" t="str">
        <f>Sense_data[[#This Row],[a_1State]]&amp;TEXT(Sense_data[[#This Row],[StateInstanceTimestamp]],"#.######")</f>
        <v>Off42182.075833</v>
      </c>
      <c r="G6667" s="3">
        <f ca="1">IF(Sense_data[[#This Row],[a_1State]]="Off",RANDBETWEEN(off_min,off_max),RANDBETWEEN(on_min,on_max))/sr_div</f>
        <v>1.1000000000000001</v>
      </c>
      <c r="H6667" s="3">
        <v>2.8</v>
      </c>
      <c r="I6667" s="3">
        <f>IF(HOUR(Sense_data[[#This Row],[SysTimeStamp]])&lt;12,I6666+$B$14,I6666-$B$14)</f>
        <v>16.539351851853077</v>
      </c>
    </row>
    <row r="6668" spans="1:9" x14ac:dyDescent="0.2">
      <c r="A6668" t="s">
        <v>20</v>
      </c>
      <c r="B6668" t="s">
        <v>22</v>
      </c>
      <c r="C6668" s="6">
        <f t="shared" si="108"/>
        <v>42182.076979184661</v>
      </c>
      <c r="D6668" t="s">
        <v>21</v>
      </c>
      <c r="E6668" s="6">
        <f>IF(Sense_data[[#This Row],[a_1State]]=D6667,E6667,Sense_data[[#This Row],[SysTimeStamp]])</f>
        <v>42182.07583335106</v>
      </c>
      <c r="F6668" s="3" t="str">
        <f>Sense_data[[#This Row],[a_1State]]&amp;TEXT(Sense_data[[#This Row],[StateInstanceTimestamp]],"#.######")</f>
        <v>Off42182.075833</v>
      </c>
      <c r="G6668" s="3">
        <f ca="1">IF(Sense_data[[#This Row],[a_1State]]="Off",RANDBETWEEN(off_min,off_max),RANDBETWEEN(on_min,on_max))/sr_div</f>
        <v>1.2</v>
      </c>
      <c r="H6668" s="3">
        <v>2.4</v>
      </c>
      <c r="I6668" s="3">
        <f>IF(HOUR(Sense_data[[#This Row],[SysTimeStamp]])&lt;12,I6667+$B$14,I6667-$B$14)</f>
        <v>16.539583333334559</v>
      </c>
    </row>
    <row r="6669" spans="1:9" x14ac:dyDescent="0.2">
      <c r="A6669" t="s">
        <v>20</v>
      </c>
      <c r="B6669" t="s">
        <v>22</v>
      </c>
      <c r="C6669" s="6">
        <f t="shared" si="108"/>
        <v>42182.076990758738</v>
      </c>
      <c r="D6669" t="s">
        <v>21</v>
      </c>
      <c r="E6669" s="6">
        <f>IF(Sense_data[[#This Row],[a_1State]]=D6668,E6668,Sense_data[[#This Row],[SysTimeStamp]])</f>
        <v>42182.07583335106</v>
      </c>
      <c r="F6669" s="3" t="str">
        <f>Sense_data[[#This Row],[a_1State]]&amp;TEXT(Sense_data[[#This Row],[StateInstanceTimestamp]],"#.######")</f>
        <v>Off42182.075833</v>
      </c>
      <c r="G6669" s="3">
        <f ca="1">IF(Sense_data[[#This Row],[a_1State]]="Off",RANDBETWEEN(off_min,off_max),RANDBETWEEN(on_min,on_max))/sr_div</f>
        <v>2.9</v>
      </c>
      <c r="H6669" s="3">
        <v>2.4</v>
      </c>
      <c r="I6669" s="3">
        <f>IF(HOUR(Sense_data[[#This Row],[SysTimeStamp]])&lt;12,I6668+$B$14,I6668-$B$14)</f>
        <v>16.53981481481604</v>
      </c>
    </row>
    <row r="6670" spans="1:9" x14ac:dyDescent="0.2">
      <c r="A6670" t="s">
        <v>20</v>
      </c>
      <c r="B6670" t="s">
        <v>22</v>
      </c>
      <c r="C6670" s="6">
        <f t="shared" si="108"/>
        <v>42182.077002332815</v>
      </c>
      <c r="D6670" t="s">
        <v>21</v>
      </c>
      <c r="E6670" s="6">
        <f>IF(Sense_data[[#This Row],[a_1State]]=D6669,E6669,Sense_data[[#This Row],[SysTimeStamp]])</f>
        <v>42182.07583335106</v>
      </c>
      <c r="F6670" s="3" t="str">
        <f>Sense_data[[#This Row],[a_1State]]&amp;TEXT(Sense_data[[#This Row],[StateInstanceTimestamp]],"#.######")</f>
        <v>Off42182.075833</v>
      </c>
      <c r="G6670" s="3">
        <f ca="1">IF(Sense_data[[#This Row],[a_1State]]="Off",RANDBETWEEN(off_min,off_max),RANDBETWEEN(on_min,on_max))/sr_div</f>
        <v>1.7</v>
      </c>
      <c r="H6670" s="3">
        <v>2.8</v>
      </c>
      <c r="I6670" s="3">
        <f>IF(HOUR(Sense_data[[#This Row],[SysTimeStamp]])&lt;12,I6669+$B$14,I6669-$B$14)</f>
        <v>16.540046296297522</v>
      </c>
    </row>
    <row r="6671" spans="1:9" x14ac:dyDescent="0.2">
      <c r="A6671" t="s">
        <v>20</v>
      </c>
      <c r="B6671" t="s">
        <v>22</v>
      </c>
      <c r="C6671" s="6">
        <f t="shared" si="108"/>
        <v>42182.077013906892</v>
      </c>
      <c r="D6671" t="s">
        <v>21</v>
      </c>
      <c r="E6671" s="6">
        <f>IF(Sense_data[[#This Row],[a_1State]]=D6670,E6670,Sense_data[[#This Row],[SysTimeStamp]])</f>
        <v>42182.07583335106</v>
      </c>
      <c r="F6671" s="3" t="str">
        <f>Sense_data[[#This Row],[a_1State]]&amp;TEXT(Sense_data[[#This Row],[StateInstanceTimestamp]],"#.######")</f>
        <v>Off42182.075833</v>
      </c>
      <c r="G6671" s="3">
        <f ca="1">IF(Sense_data[[#This Row],[a_1State]]="Off",RANDBETWEEN(off_min,off_max),RANDBETWEEN(on_min,on_max))/sr_div</f>
        <v>1.1000000000000001</v>
      </c>
      <c r="H6671" s="3">
        <v>2.5</v>
      </c>
      <c r="I6671" s="3">
        <f>IF(HOUR(Sense_data[[#This Row],[SysTimeStamp]])&lt;12,I6670+$B$14,I6670-$B$14)</f>
        <v>16.540277777779004</v>
      </c>
    </row>
    <row r="6672" spans="1:9" x14ac:dyDescent="0.2">
      <c r="A6672" t="s">
        <v>20</v>
      </c>
      <c r="B6672" t="s">
        <v>22</v>
      </c>
      <c r="C6672" s="6">
        <f t="shared" si="108"/>
        <v>42182.077025480969</v>
      </c>
      <c r="D6672" t="s">
        <v>21</v>
      </c>
      <c r="E6672" s="6">
        <f>IF(Sense_data[[#This Row],[a_1State]]=D6671,E6671,Sense_data[[#This Row],[SysTimeStamp]])</f>
        <v>42182.07583335106</v>
      </c>
      <c r="F6672" s="3" t="str">
        <f>Sense_data[[#This Row],[a_1State]]&amp;TEXT(Sense_data[[#This Row],[StateInstanceTimestamp]],"#.######")</f>
        <v>Off42182.075833</v>
      </c>
      <c r="G6672" s="3">
        <f ca="1">IF(Sense_data[[#This Row],[a_1State]]="Off",RANDBETWEEN(off_min,off_max),RANDBETWEEN(on_min,on_max))/sr_div</f>
        <v>2.5</v>
      </c>
      <c r="H6672" s="3">
        <v>1.2</v>
      </c>
      <c r="I6672" s="3">
        <f>IF(HOUR(Sense_data[[#This Row],[SysTimeStamp]])&lt;12,I6671+$B$14,I6671-$B$14)</f>
        <v>16.540509259260485</v>
      </c>
    </row>
    <row r="6673" spans="1:9" x14ac:dyDescent="0.2">
      <c r="A6673" t="s">
        <v>20</v>
      </c>
      <c r="B6673" t="s">
        <v>22</v>
      </c>
      <c r="C6673" s="6">
        <f t="shared" si="108"/>
        <v>42182.077037055045</v>
      </c>
      <c r="D6673" t="s">
        <v>21</v>
      </c>
      <c r="E6673" s="6">
        <f>IF(Sense_data[[#This Row],[a_1State]]=D6672,E6672,Sense_data[[#This Row],[SysTimeStamp]])</f>
        <v>42182.07583335106</v>
      </c>
      <c r="F6673" s="3" t="str">
        <f>Sense_data[[#This Row],[a_1State]]&amp;TEXT(Sense_data[[#This Row],[StateInstanceTimestamp]],"#.######")</f>
        <v>Off42182.075833</v>
      </c>
      <c r="G6673" s="3">
        <f ca="1">IF(Sense_data[[#This Row],[a_1State]]="Off",RANDBETWEEN(off_min,off_max),RANDBETWEEN(on_min,on_max))/sr_div</f>
        <v>1</v>
      </c>
      <c r="H6673" s="3">
        <v>2</v>
      </c>
      <c r="I6673" s="3">
        <f>IF(HOUR(Sense_data[[#This Row],[SysTimeStamp]])&lt;12,I6672+$B$14,I6672-$B$14)</f>
        <v>16.540740740741967</v>
      </c>
    </row>
    <row r="6674" spans="1:9" x14ac:dyDescent="0.2">
      <c r="A6674" t="s">
        <v>20</v>
      </c>
      <c r="B6674" t="s">
        <v>22</v>
      </c>
      <c r="C6674" s="6">
        <f t="shared" si="108"/>
        <v>42182.077048629122</v>
      </c>
      <c r="D6674" t="s">
        <v>21</v>
      </c>
      <c r="E6674" s="6">
        <f>IF(Sense_data[[#This Row],[a_1State]]=D6673,E6673,Sense_data[[#This Row],[SysTimeStamp]])</f>
        <v>42182.07583335106</v>
      </c>
      <c r="F6674" s="3" t="str">
        <f>Sense_data[[#This Row],[a_1State]]&amp;TEXT(Sense_data[[#This Row],[StateInstanceTimestamp]],"#.######")</f>
        <v>Off42182.075833</v>
      </c>
      <c r="G6674" s="3">
        <f ca="1">IF(Sense_data[[#This Row],[a_1State]]="Off",RANDBETWEEN(off_min,off_max),RANDBETWEEN(on_min,on_max))/sr_div</f>
        <v>2.7</v>
      </c>
      <c r="H6674" s="3">
        <v>1.3</v>
      </c>
      <c r="I6674" s="3">
        <f>IF(HOUR(Sense_data[[#This Row],[SysTimeStamp]])&lt;12,I6673+$B$14,I6673-$B$14)</f>
        <v>16.540972222223449</v>
      </c>
    </row>
    <row r="6675" spans="1:9" x14ac:dyDescent="0.2">
      <c r="A6675" t="s">
        <v>20</v>
      </c>
      <c r="B6675" t="s">
        <v>22</v>
      </c>
      <c r="C6675" s="6">
        <f t="shared" si="108"/>
        <v>42182.077060203199</v>
      </c>
      <c r="D6675" t="s">
        <v>21</v>
      </c>
      <c r="E6675" s="6">
        <f>IF(Sense_data[[#This Row],[a_1State]]=D6674,E6674,Sense_data[[#This Row],[SysTimeStamp]])</f>
        <v>42182.07583335106</v>
      </c>
      <c r="F6675" s="3" t="str">
        <f>Sense_data[[#This Row],[a_1State]]&amp;TEXT(Sense_data[[#This Row],[StateInstanceTimestamp]],"#.######")</f>
        <v>Off42182.075833</v>
      </c>
      <c r="G6675" s="3">
        <f ca="1">IF(Sense_data[[#This Row],[a_1State]]="Off",RANDBETWEEN(off_min,off_max),RANDBETWEEN(on_min,on_max))/sr_div</f>
        <v>1.8</v>
      </c>
      <c r="H6675" s="3">
        <v>2.9</v>
      </c>
      <c r="I6675" s="3">
        <f>IF(HOUR(Sense_data[[#This Row],[SysTimeStamp]])&lt;12,I6674+$B$14,I6674-$B$14)</f>
        <v>16.54120370370493</v>
      </c>
    </row>
    <row r="6676" spans="1:9" x14ac:dyDescent="0.2">
      <c r="A6676" t="s">
        <v>20</v>
      </c>
      <c r="B6676" t="s">
        <v>22</v>
      </c>
      <c r="C6676" s="6">
        <f t="shared" si="108"/>
        <v>42182.077071777276</v>
      </c>
      <c r="D6676" t="s">
        <v>21</v>
      </c>
      <c r="E6676" s="6">
        <f>IF(Sense_data[[#This Row],[a_1State]]=D6675,E6675,Sense_data[[#This Row],[SysTimeStamp]])</f>
        <v>42182.07583335106</v>
      </c>
      <c r="F6676" s="3" t="str">
        <f>Sense_data[[#This Row],[a_1State]]&amp;TEXT(Sense_data[[#This Row],[StateInstanceTimestamp]],"#.######")</f>
        <v>Off42182.075833</v>
      </c>
      <c r="G6676" s="3">
        <f ca="1">IF(Sense_data[[#This Row],[a_1State]]="Off",RANDBETWEEN(off_min,off_max),RANDBETWEEN(on_min,on_max))/sr_div</f>
        <v>1.8</v>
      </c>
      <c r="H6676" s="3">
        <v>3</v>
      </c>
      <c r="I6676" s="3">
        <f>IF(HOUR(Sense_data[[#This Row],[SysTimeStamp]])&lt;12,I6675+$B$14,I6675-$B$14)</f>
        <v>16.541435185186412</v>
      </c>
    </row>
    <row r="6677" spans="1:9" x14ac:dyDescent="0.2">
      <c r="A6677" t="s">
        <v>20</v>
      </c>
      <c r="B6677" t="s">
        <v>22</v>
      </c>
      <c r="C6677" s="6">
        <f t="shared" si="108"/>
        <v>42182.077083351352</v>
      </c>
      <c r="D6677" t="s">
        <v>21</v>
      </c>
      <c r="E6677" s="6">
        <f>IF(Sense_data[[#This Row],[a_1State]]=D6676,E6676,Sense_data[[#This Row],[SysTimeStamp]])</f>
        <v>42182.07583335106</v>
      </c>
      <c r="F6677" s="3" t="str">
        <f>Sense_data[[#This Row],[a_1State]]&amp;TEXT(Sense_data[[#This Row],[StateInstanceTimestamp]],"#.######")</f>
        <v>Off42182.075833</v>
      </c>
      <c r="G6677" s="3">
        <f ca="1">IF(Sense_data[[#This Row],[a_1State]]="Off",RANDBETWEEN(off_min,off_max),RANDBETWEEN(on_min,on_max))/sr_div</f>
        <v>1.1000000000000001</v>
      </c>
      <c r="H6677" s="3">
        <v>3</v>
      </c>
      <c r="I6677" s="3">
        <f>IF(HOUR(Sense_data[[#This Row],[SysTimeStamp]])&lt;12,I6676+$B$14,I6676-$B$14)</f>
        <v>16.541666666667894</v>
      </c>
    </row>
    <row r="6678" spans="1:9" x14ac:dyDescent="0.2">
      <c r="A6678" t="s">
        <v>20</v>
      </c>
      <c r="B6678" t="s">
        <v>22</v>
      </c>
      <c r="C6678" s="6">
        <f t="shared" si="108"/>
        <v>42182.077094925429</v>
      </c>
      <c r="D6678" t="s">
        <v>21</v>
      </c>
      <c r="E6678" s="6">
        <f>IF(Sense_data[[#This Row],[a_1State]]=D6677,E6677,Sense_data[[#This Row],[SysTimeStamp]])</f>
        <v>42182.07583335106</v>
      </c>
      <c r="F6678" s="3" t="str">
        <f>Sense_data[[#This Row],[a_1State]]&amp;TEXT(Sense_data[[#This Row],[StateInstanceTimestamp]],"#.######")</f>
        <v>Off42182.075833</v>
      </c>
      <c r="G6678" s="3">
        <f ca="1">IF(Sense_data[[#This Row],[a_1State]]="Off",RANDBETWEEN(off_min,off_max),RANDBETWEEN(on_min,on_max))/sr_div</f>
        <v>2</v>
      </c>
      <c r="H6678" s="3">
        <v>2.8</v>
      </c>
      <c r="I6678" s="3">
        <f>IF(HOUR(Sense_data[[#This Row],[SysTimeStamp]])&lt;12,I6677+$B$14,I6677-$B$14)</f>
        <v>16.541898148149375</v>
      </c>
    </row>
    <row r="6679" spans="1:9" x14ac:dyDescent="0.2">
      <c r="A6679" t="s">
        <v>20</v>
      </c>
      <c r="B6679" t="s">
        <v>22</v>
      </c>
      <c r="C6679" s="6">
        <f t="shared" si="108"/>
        <v>42182.077106499506</v>
      </c>
      <c r="D6679" t="s">
        <v>21</v>
      </c>
      <c r="E6679" s="6">
        <f>IF(Sense_data[[#This Row],[a_1State]]=D6678,E6678,Sense_data[[#This Row],[SysTimeStamp]])</f>
        <v>42182.07583335106</v>
      </c>
      <c r="F6679" s="3" t="str">
        <f>Sense_data[[#This Row],[a_1State]]&amp;TEXT(Sense_data[[#This Row],[StateInstanceTimestamp]],"#.######")</f>
        <v>Off42182.075833</v>
      </c>
      <c r="G6679" s="3">
        <f ca="1">IF(Sense_data[[#This Row],[a_1State]]="Off",RANDBETWEEN(off_min,off_max),RANDBETWEEN(on_min,on_max))/sr_div</f>
        <v>1.9</v>
      </c>
      <c r="H6679" s="3">
        <v>2</v>
      </c>
      <c r="I6679" s="3">
        <f>IF(HOUR(Sense_data[[#This Row],[SysTimeStamp]])&lt;12,I6678+$B$14,I6678-$B$14)</f>
        <v>16.542129629630857</v>
      </c>
    </row>
    <row r="6680" spans="1:9" x14ac:dyDescent="0.2">
      <c r="A6680" t="s">
        <v>20</v>
      </c>
      <c r="B6680" t="s">
        <v>22</v>
      </c>
      <c r="C6680" s="6">
        <f t="shared" si="108"/>
        <v>42182.077118073583</v>
      </c>
      <c r="D6680" t="s">
        <v>21</v>
      </c>
      <c r="E6680" s="6">
        <f>IF(Sense_data[[#This Row],[a_1State]]=D6679,E6679,Sense_data[[#This Row],[SysTimeStamp]])</f>
        <v>42182.07583335106</v>
      </c>
      <c r="F6680" s="3" t="str">
        <f>Sense_data[[#This Row],[a_1State]]&amp;TEXT(Sense_data[[#This Row],[StateInstanceTimestamp]],"#.######")</f>
        <v>Off42182.075833</v>
      </c>
      <c r="G6680" s="3">
        <f ca="1">IF(Sense_data[[#This Row],[a_1State]]="Off",RANDBETWEEN(off_min,off_max),RANDBETWEEN(on_min,on_max))/sr_div</f>
        <v>2.4</v>
      </c>
      <c r="H6680" s="3">
        <v>1.4</v>
      </c>
      <c r="I6680" s="3">
        <f>IF(HOUR(Sense_data[[#This Row],[SysTimeStamp]])&lt;12,I6679+$B$14,I6679-$B$14)</f>
        <v>16.542361111112339</v>
      </c>
    </row>
    <row r="6681" spans="1:9" x14ac:dyDescent="0.2">
      <c r="A6681" t="s">
        <v>20</v>
      </c>
      <c r="B6681" t="s">
        <v>22</v>
      </c>
      <c r="C6681" s="6">
        <f t="shared" si="108"/>
        <v>42182.07712964766</v>
      </c>
      <c r="D6681" t="s">
        <v>21</v>
      </c>
      <c r="E6681" s="6">
        <f>IF(Sense_data[[#This Row],[a_1State]]=D6680,E6680,Sense_data[[#This Row],[SysTimeStamp]])</f>
        <v>42182.07583335106</v>
      </c>
      <c r="F6681" s="3" t="str">
        <f>Sense_data[[#This Row],[a_1State]]&amp;TEXT(Sense_data[[#This Row],[StateInstanceTimestamp]],"#.######")</f>
        <v>Off42182.075833</v>
      </c>
      <c r="G6681" s="3">
        <f ca="1">IF(Sense_data[[#This Row],[a_1State]]="Off",RANDBETWEEN(off_min,off_max),RANDBETWEEN(on_min,on_max))/sr_div</f>
        <v>1.9</v>
      </c>
      <c r="H6681" s="3">
        <v>2.2999999999999998</v>
      </c>
      <c r="I6681" s="3">
        <f>IF(HOUR(Sense_data[[#This Row],[SysTimeStamp]])&lt;12,I6680+$B$14,I6680-$B$14)</f>
        <v>16.54259259259382</v>
      </c>
    </row>
    <row r="6682" spans="1:9" x14ac:dyDescent="0.2">
      <c r="A6682" t="s">
        <v>20</v>
      </c>
      <c r="B6682" t="s">
        <v>22</v>
      </c>
      <c r="C6682" s="6">
        <f t="shared" si="108"/>
        <v>42182.077141221736</v>
      </c>
      <c r="D6682" t="s">
        <v>21</v>
      </c>
      <c r="E6682" s="6">
        <f>IF(Sense_data[[#This Row],[a_1State]]=D6681,E6681,Sense_data[[#This Row],[SysTimeStamp]])</f>
        <v>42182.07583335106</v>
      </c>
      <c r="F6682" s="3" t="str">
        <f>Sense_data[[#This Row],[a_1State]]&amp;TEXT(Sense_data[[#This Row],[StateInstanceTimestamp]],"#.######")</f>
        <v>Off42182.075833</v>
      </c>
      <c r="G6682" s="3">
        <f ca="1">IF(Sense_data[[#This Row],[a_1State]]="Off",RANDBETWEEN(off_min,off_max),RANDBETWEEN(on_min,on_max))/sr_div</f>
        <v>2.9</v>
      </c>
      <c r="H6682" s="3">
        <v>2</v>
      </c>
      <c r="I6682" s="3">
        <f>IF(HOUR(Sense_data[[#This Row],[SysTimeStamp]])&lt;12,I6681+$B$14,I6681-$B$14)</f>
        <v>16.542824074075302</v>
      </c>
    </row>
    <row r="6683" spans="1:9" x14ac:dyDescent="0.2">
      <c r="A6683" t="s">
        <v>20</v>
      </c>
      <c r="B6683" t="s">
        <v>22</v>
      </c>
      <c r="C6683" s="6">
        <f t="shared" si="108"/>
        <v>42182.077152795813</v>
      </c>
      <c r="D6683" t="s">
        <v>21</v>
      </c>
      <c r="E6683" s="6">
        <f>IF(Sense_data[[#This Row],[a_1State]]=D6682,E6682,Sense_data[[#This Row],[SysTimeStamp]])</f>
        <v>42182.07583335106</v>
      </c>
      <c r="F6683" s="3" t="str">
        <f>Sense_data[[#This Row],[a_1State]]&amp;TEXT(Sense_data[[#This Row],[StateInstanceTimestamp]],"#.######")</f>
        <v>Off42182.075833</v>
      </c>
      <c r="G6683" s="3">
        <f ca="1">IF(Sense_data[[#This Row],[a_1State]]="Off",RANDBETWEEN(off_min,off_max),RANDBETWEEN(on_min,on_max))/sr_div</f>
        <v>3</v>
      </c>
      <c r="H6683" s="3">
        <v>2.4</v>
      </c>
      <c r="I6683" s="3">
        <f>IF(HOUR(Sense_data[[#This Row],[SysTimeStamp]])&lt;12,I6682+$B$14,I6682-$B$14)</f>
        <v>16.543055555556784</v>
      </c>
    </row>
    <row r="6684" spans="1:9" x14ac:dyDescent="0.2">
      <c r="A6684" t="s">
        <v>20</v>
      </c>
      <c r="B6684" t="s">
        <v>22</v>
      </c>
      <c r="C6684" s="6">
        <f t="shared" si="108"/>
        <v>42182.07716436989</v>
      </c>
      <c r="D6684" t="s">
        <v>21</v>
      </c>
      <c r="E6684" s="6">
        <f>IF(Sense_data[[#This Row],[a_1State]]=D6683,E6683,Sense_data[[#This Row],[SysTimeStamp]])</f>
        <v>42182.07583335106</v>
      </c>
      <c r="F6684" s="3" t="str">
        <f>Sense_data[[#This Row],[a_1State]]&amp;TEXT(Sense_data[[#This Row],[StateInstanceTimestamp]],"#.######")</f>
        <v>Off42182.075833</v>
      </c>
      <c r="G6684" s="3">
        <f ca="1">IF(Sense_data[[#This Row],[a_1State]]="Off",RANDBETWEEN(off_min,off_max),RANDBETWEEN(on_min,on_max))/sr_div</f>
        <v>2.7</v>
      </c>
      <c r="H6684" s="3">
        <v>1.9</v>
      </c>
      <c r="I6684" s="3">
        <f>IF(HOUR(Sense_data[[#This Row],[SysTimeStamp]])&lt;12,I6683+$B$14,I6683-$B$14)</f>
        <v>16.543287037038265</v>
      </c>
    </row>
    <row r="6685" spans="1:9" x14ac:dyDescent="0.2">
      <c r="A6685" t="s">
        <v>20</v>
      </c>
      <c r="B6685" t="s">
        <v>22</v>
      </c>
      <c r="C6685" s="6">
        <f t="shared" si="108"/>
        <v>42182.077175943967</v>
      </c>
      <c r="D6685" t="s">
        <v>21</v>
      </c>
      <c r="E6685" s="6">
        <f>IF(Sense_data[[#This Row],[a_1State]]=D6684,E6684,Sense_data[[#This Row],[SysTimeStamp]])</f>
        <v>42182.07583335106</v>
      </c>
      <c r="F6685" s="3" t="str">
        <f>Sense_data[[#This Row],[a_1State]]&amp;TEXT(Sense_data[[#This Row],[StateInstanceTimestamp]],"#.######")</f>
        <v>Off42182.075833</v>
      </c>
      <c r="G6685" s="3">
        <f ca="1">IF(Sense_data[[#This Row],[a_1State]]="Off",RANDBETWEEN(off_min,off_max),RANDBETWEEN(on_min,on_max))/sr_div</f>
        <v>1.2</v>
      </c>
      <c r="H6685" s="3">
        <v>1.8</v>
      </c>
      <c r="I6685" s="3">
        <f>IF(HOUR(Sense_data[[#This Row],[SysTimeStamp]])&lt;12,I6684+$B$14,I6684-$B$14)</f>
        <v>16.543518518519747</v>
      </c>
    </row>
    <row r="6686" spans="1:9" x14ac:dyDescent="0.2">
      <c r="A6686" t="s">
        <v>20</v>
      </c>
      <c r="B6686" t="s">
        <v>22</v>
      </c>
      <c r="C6686" s="6">
        <f t="shared" si="108"/>
        <v>42182.077187518044</v>
      </c>
      <c r="D6686" t="s">
        <v>21</v>
      </c>
      <c r="E6686" s="6">
        <f>IF(Sense_data[[#This Row],[a_1State]]=D6685,E6685,Sense_data[[#This Row],[SysTimeStamp]])</f>
        <v>42182.07583335106</v>
      </c>
      <c r="F6686" s="3" t="str">
        <f>Sense_data[[#This Row],[a_1State]]&amp;TEXT(Sense_data[[#This Row],[StateInstanceTimestamp]],"#.######")</f>
        <v>Off42182.075833</v>
      </c>
      <c r="G6686" s="3">
        <f ca="1">IF(Sense_data[[#This Row],[a_1State]]="Off",RANDBETWEEN(off_min,off_max),RANDBETWEEN(on_min,on_max))/sr_div</f>
        <v>2.8</v>
      </c>
      <c r="H6686" s="3">
        <v>2.2999999999999998</v>
      </c>
      <c r="I6686" s="3">
        <f>IF(HOUR(Sense_data[[#This Row],[SysTimeStamp]])&lt;12,I6685+$B$14,I6685-$B$14)</f>
        <v>16.543750000001229</v>
      </c>
    </row>
    <row r="6687" spans="1:9" x14ac:dyDescent="0.2">
      <c r="A6687" t="s">
        <v>20</v>
      </c>
      <c r="B6687" t="s">
        <v>22</v>
      </c>
      <c r="C6687" s="6">
        <f t="shared" si="108"/>
        <v>42182.07719909212</v>
      </c>
      <c r="D6687" t="s">
        <v>21</v>
      </c>
      <c r="E6687" s="6">
        <f>IF(Sense_data[[#This Row],[a_1State]]=D6686,E6686,Sense_data[[#This Row],[SysTimeStamp]])</f>
        <v>42182.07583335106</v>
      </c>
      <c r="F6687" s="3" t="str">
        <f>Sense_data[[#This Row],[a_1State]]&amp;TEXT(Sense_data[[#This Row],[StateInstanceTimestamp]],"#.######")</f>
        <v>Off42182.075833</v>
      </c>
      <c r="G6687" s="3">
        <f ca="1">IF(Sense_data[[#This Row],[a_1State]]="Off",RANDBETWEEN(off_min,off_max),RANDBETWEEN(on_min,on_max))/sr_div</f>
        <v>1</v>
      </c>
      <c r="H6687" s="3">
        <v>2.5</v>
      </c>
      <c r="I6687" s="3">
        <f>IF(HOUR(Sense_data[[#This Row],[SysTimeStamp]])&lt;12,I6686+$B$14,I6686-$B$14)</f>
        <v>16.54398148148271</v>
      </c>
    </row>
    <row r="6688" spans="1:9" x14ac:dyDescent="0.2">
      <c r="A6688" t="s">
        <v>20</v>
      </c>
      <c r="B6688" t="s">
        <v>22</v>
      </c>
      <c r="C6688" s="6">
        <f t="shared" si="108"/>
        <v>42182.077210666197</v>
      </c>
      <c r="D6688" t="s">
        <v>21</v>
      </c>
      <c r="E6688" s="6">
        <f>IF(Sense_data[[#This Row],[a_1State]]=D6687,E6687,Sense_data[[#This Row],[SysTimeStamp]])</f>
        <v>42182.07583335106</v>
      </c>
      <c r="F6688" s="3" t="str">
        <f>Sense_data[[#This Row],[a_1State]]&amp;TEXT(Sense_data[[#This Row],[StateInstanceTimestamp]],"#.######")</f>
        <v>Off42182.075833</v>
      </c>
      <c r="G6688" s="3">
        <f ca="1">IF(Sense_data[[#This Row],[a_1State]]="Off",RANDBETWEEN(off_min,off_max),RANDBETWEEN(on_min,on_max))/sr_div</f>
        <v>2.8</v>
      </c>
      <c r="H6688" s="3">
        <v>2.4</v>
      </c>
      <c r="I6688" s="3">
        <f>IF(HOUR(Sense_data[[#This Row],[SysTimeStamp]])&lt;12,I6687+$B$14,I6687-$B$14)</f>
        <v>16.544212962964192</v>
      </c>
    </row>
    <row r="6689" spans="1:9" x14ac:dyDescent="0.2">
      <c r="A6689" t="s">
        <v>20</v>
      </c>
      <c r="B6689" t="s">
        <v>22</v>
      </c>
      <c r="C6689" s="6">
        <f>C6688+$B$2</f>
        <v>42182.077222240274</v>
      </c>
      <c r="D6689" t="s">
        <v>23</v>
      </c>
      <c r="E6689" s="6">
        <f>IF(Sense_data[[#This Row],[a_1State]]=D6688,E6688,Sense_data[[#This Row],[SysTimeStamp]])</f>
        <v>42182.077222240274</v>
      </c>
      <c r="F6689" s="3" t="str">
        <f>Sense_data[[#This Row],[a_1State]]&amp;TEXT(Sense_data[[#This Row],[StateInstanceTimestamp]],"#.######")</f>
        <v>On42182.077222</v>
      </c>
      <c r="G6689" s="3">
        <f ca="1">IF(Sense_data[[#This Row],[a_1State]]="Off",RANDBETWEEN(off_min,off_max),RANDBETWEEN(on_min,on_max))/sr_div</f>
        <v>3.5</v>
      </c>
      <c r="H6689" s="3">
        <v>5.9</v>
      </c>
      <c r="I6689" s="3">
        <f>IF(HOUR(Sense_data[[#This Row],[SysTimeStamp]])&lt;12,I6688+$B$14,I6688-$B$14)</f>
        <v>16.544444444445674</v>
      </c>
    </row>
    <row r="6690" spans="1:9" x14ac:dyDescent="0.2">
      <c r="A6690" t="s">
        <v>20</v>
      </c>
      <c r="B6690" t="s">
        <v>22</v>
      </c>
      <c r="C6690" s="6">
        <f t="shared" ref="C6690:C6753" si="109">C6689+$B$2</f>
        <v>42182.077233814351</v>
      </c>
      <c r="D6690" t="s">
        <v>23</v>
      </c>
      <c r="E6690" s="6">
        <f>IF(Sense_data[[#This Row],[a_1State]]=D6689,E6689,Sense_data[[#This Row],[SysTimeStamp]])</f>
        <v>42182.077222240274</v>
      </c>
      <c r="F6690" s="3" t="str">
        <f>Sense_data[[#This Row],[a_1State]]&amp;TEXT(Sense_data[[#This Row],[StateInstanceTimestamp]],"#.######")</f>
        <v>On42182.077222</v>
      </c>
      <c r="G6690" s="3">
        <f ca="1">IF(Sense_data[[#This Row],[a_1State]]="Off",RANDBETWEEN(off_min,off_max),RANDBETWEEN(on_min,on_max))/sr_div</f>
        <v>6</v>
      </c>
      <c r="H6690" s="3">
        <v>4.8</v>
      </c>
      <c r="I6690" s="3">
        <f>IF(HOUR(Sense_data[[#This Row],[SysTimeStamp]])&lt;12,I6689+$B$14,I6689-$B$14)</f>
        <v>16.544675925927155</v>
      </c>
    </row>
    <row r="6691" spans="1:9" x14ac:dyDescent="0.2">
      <c r="A6691" t="s">
        <v>20</v>
      </c>
      <c r="B6691" t="s">
        <v>22</v>
      </c>
      <c r="C6691" s="6">
        <f t="shared" si="109"/>
        <v>42182.077245388427</v>
      </c>
      <c r="D6691" t="s">
        <v>23</v>
      </c>
      <c r="E6691" s="6">
        <f>IF(Sense_data[[#This Row],[a_1State]]=D6690,E6690,Sense_data[[#This Row],[SysTimeStamp]])</f>
        <v>42182.077222240274</v>
      </c>
      <c r="F6691" s="3" t="str">
        <f>Sense_data[[#This Row],[a_1State]]&amp;TEXT(Sense_data[[#This Row],[StateInstanceTimestamp]],"#.######")</f>
        <v>On42182.077222</v>
      </c>
      <c r="G6691" s="3">
        <f ca="1">IF(Sense_data[[#This Row],[a_1State]]="Off",RANDBETWEEN(off_min,off_max),RANDBETWEEN(on_min,on_max))/sr_div</f>
        <v>3.5</v>
      </c>
      <c r="H6691" s="3">
        <v>4.3</v>
      </c>
      <c r="I6691" s="3">
        <f>IF(HOUR(Sense_data[[#This Row],[SysTimeStamp]])&lt;12,I6690+$B$14,I6690-$B$14)</f>
        <v>16.544907407408637</v>
      </c>
    </row>
    <row r="6692" spans="1:9" x14ac:dyDescent="0.2">
      <c r="A6692" t="s">
        <v>20</v>
      </c>
      <c r="B6692" t="s">
        <v>22</v>
      </c>
      <c r="C6692" s="6">
        <f t="shared" si="109"/>
        <v>42182.077256962504</v>
      </c>
      <c r="D6692" t="s">
        <v>23</v>
      </c>
      <c r="E6692" s="6">
        <f>IF(Sense_data[[#This Row],[a_1State]]=D6691,E6691,Sense_data[[#This Row],[SysTimeStamp]])</f>
        <v>42182.077222240274</v>
      </c>
      <c r="F6692" s="3" t="str">
        <f>Sense_data[[#This Row],[a_1State]]&amp;TEXT(Sense_data[[#This Row],[StateInstanceTimestamp]],"#.######")</f>
        <v>On42182.077222</v>
      </c>
      <c r="G6692" s="3">
        <f ca="1">IF(Sense_data[[#This Row],[a_1State]]="Off",RANDBETWEEN(off_min,off_max),RANDBETWEEN(on_min,on_max))/sr_div</f>
        <v>5.6</v>
      </c>
      <c r="H6692" s="3">
        <v>4.9000000000000004</v>
      </c>
      <c r="I6692" s="3">
        <f>IF(HOUR(Sense_data[[#This Row],[SysTimeStamp]])&lt;12,I6691+$B$14,I6691-$B$14)</f>
        <v>16.545138888890119</v>
      </c>
    </row>
    <row r="6693" spans="1:9" x14ac:dyDescent="0.2">
      <c r="A6693" t="s">
        <v>20</v>
      </c>
      <c r="B6693" t="s">
        <v>22</v>
      </c>
      <c r="C6693" s="6">
        <f t="shared" si="109"/>
        <v>42182.077268536581</v>
      </c>
      <c r="D6693" t="s">
        <v>23</v>
      </c>
      <c r="E6693" s="6">
        <f>IF(Sense_data[[#This Row],[a_1State]]=D6692,E6692,Sense_data[[#This Row],[SysTimeStamp]])</f>
        <v>42182.077222240274</v>
      </c>
      <c r="F6693" s="3" t="str">
        <f>Sense_data[[#This Row],[a_1State]]&amp;TEXT(Sense_data[[#This Row],[StateInstanceTimestamp]],"#.######")</f>
        <v>On42182.077222</v>
      </c>
      <c r="G6693" s="3">
        <f ca="1">IF(Sense_data[[#This Row],[a_1State]]="Off",RANDBETWEEN(off_min,off_max),RANDBETWEEN(on_min,on_max))/sr_div</f>
        <v>3.9</v>
      </c>
      <c r="H6693" s="3">
        <v>3.8</v>
      </c>
      <c r="I6693" s="3">
        <f>IF(HOUR(Sense_data[[#This Row],[SysTimeStamp]])&lt;12,I6692+$B$14,I6692-$B$14)</f>
        <v>16.5453703703716</v>
      </c>
    </row>
    <row r="6694" spans="1:9" x14ac:dyDescent="0.2">
      <c r="A6694" t="s">
        <v>20</v>
      </c>
      <c r="B6694" t="s">
        <v>22</v>
      </c>
      <c r="C6694" s="6">
        <f t="shared" si="109"/>
        <v>42182.077280110658</v>
      </c>
      <c r="D6694" t="s">
        <v>23</v>
      </c>
      <c r="E6694" s="6">
        <f>IF(Sense_data[[#This Row],[a_1State]]=D6693,E6693,Sense_data[[#This Row],[SysTimeStamp]])</f>
        <v>42182.077222240274</v>
      </c>
      <c r="F6694" s="3" t="str">
        <f>Sense_data[[#This Row],[a_1State]]&amp;TEXT(Sense_data[[#This Row],[StateInstanceTimestamp]],"#.######")</f>
        <v>On42182.077222</v>
      </c>
      <c r="G6694" s="3">
        <f ca="1">IF(Sense_data[[#This Row],[a_1State]]="Off",RANDBETWEEN(off_min,off_max),RANDBETWEEN(on_min,on_max))/sr_div</f>
        <v>5.6</v>
      </c>
      <c r="H6694" s="3">
        <v>3.2</v>
      </c>
      <c r="I6694" s="3">
        <f>IF(HOUR(Sense_data[[#This Row],[SysTimeStamp]])&lt;12,I6693+$B$14,I6693-$B$14)</f>
        <v>16.545601851853082</v>
      </c>
    </row>
    <row r="6695" spans="1:9" x14ac:dyDescent="0.2">
      <c r="A6695" t="s">
        <v>20</v>
      </c>
      <c r="B6695" t="s">
        <v>22</v>
      </c>
      <c r="C6695" s="6">
        <f t="shared" si="109"/>
        <v>42182.077291684735</v>
      </c>
      <c r="D6695" t="s">
        <v>23</v>
      </c>
      <c r="E6695" s="6">
        <f>IF(Sense_data[[#This Row],[a_1State]]=D6694,E6694,Sense_data[[#This Row],[SysTimeStamp]])</f>
        <v>42182.077222240274</v>
      </c>
      <c r="F6695" s="3" t="str">
        <f>Sense_data[[#This Row],[a_1State]]&amp;TEXT(Sense_data[[#This Row],[StateInstanceTimestamp]],"#.######")</f>
        <v>On42182.077222</v>
      </c>
      <c r="G6695" s="3">
        <f ca="1">IF(Sense_data[[#This Row],[a_1State]]="Off",RANDBETWEEN(off_min,off_max),RANDBETWEEN(on_min,on_max))/sr_div</f>
        <v>4.5</v>
      </c>
      <c r="H6695" s="3">
        <v>3.3</v>
      </c>
      <c r="I6695" s="3">
        <f>IF(HOUR(Sense_data[[#This Row],[SysTimeStamp]])&lt;12,I6694+$B$14,I6694-$B$14)</f>
        <v>16.545833333334564</v>
      </c>
    </row>
    <row r="6696" spans="1:9" x14ac:dyDescent="0.2">
      <c r="A6696" t="s">
        <v>20</v>
      </c>
      <c r="B6696" t="s">
        <v>22</v>
      </c>
      <c r="C6696" s="6">
        <f t="shared" si="109"/>
        <v>42182.077303258811</v>
      </c>
      <c r="D6696" t="s">
        <v>23</v>
      </c>
      <c r="E6696" s="6">
        <f>IF(Sense_data[[#This Row],[a_1State]]=D6695,E6695,Sense_data[[#This Row],[SysTimeStamp]])</f>
        <v>42182.077222240274</v>
      </c>
      <c r="F6696" s="3" t="str">
        <f>Sense_data[[#This Row],[a_1State]]&amp;TEXT(Sense_data[[#This Row],[StateInstanceTimestamp]],"#.######")</f>
        <v>On42182.077222</v>
      </c>
      <c r="G6696" s="3">
        <f ca="1">IF(Sense_data[[#This Row],[a_1State]]="Off",RANDBETWEEN(off_min,off_max),RANDBETWEEN(on_min,on_max))/sr_div</f>
        <v>3.5</v>
      </c>
      <c r="H6696" s="3">
        <v>4.5999999999999996</v>
      </c>
      <c r="I6696" s="3">
        <f>IF(HOUR(Sense_data[[#This Row],[SysTimeStamp]])&lt;12,I6695+$B$14,I6695-$B$14)</f>
        <v>16.546064814816045</v>
      </c>
    </row>
    <row r="6697" spans="1:9" x14ac:dyDescent="0.2">
      <c r="A6697" t="s">
        <v>20</v>
      </c>
      <c r="B6697" t="s">
        <v>22</v>
      </c>
      <c r="C6697" s="6">
        <f t="shared" si="109"/>
        <v>42182.077314832888</v>
      </c>
      <c r="D6697" t="s">
        <v>23</v>
      </c>
      <c r="E6697" s="6">
        <f>IF(Sense_data[[#This Row],[a_1State]]=D6696,E6696,Sense_data[[#This Row],[SysTimeStamp]])</f>
        <v>42182.077222240274</v>
      </c>
      <c r="F6697" s="3" t="str">
        <f>Sense_data[[#This Row],[a_1State]]&amp;TEXT(Sense_data[[#This Row],[StateInstanceTimestamp]],"#.######")</f>
        <v>On42182.077222</v>
      </c>
      <c r="G6697" s="3">
        <f ca="1">IF(Sense_data[[#This Row],[a_1State]]="Off",RANDBETWEEN(off_min,off_max),RANDBETWEEN(on_min,on_max))/sr_div</f>
        <v>4.5</v>
      </c>
      <c r="H6697" s="3">
        <v>3.1</v>
      </c>
      <c r="I6697" s="3">
        <f>IF(HOUR(Sense_data[[#This Row],[SysTimeStamp]])&lt;12,I6696+$B$14,I6696-$B$14)</f>
        <v>16.546296296297527</v>
      </c>
    </row>
    <row r="6698" spans="1:9" x14ac:dyDescent="0.2">
      <c r="A6698" t="s">
        <v>20</v>
      </c>
      <c r="B6698" t="s">
        <v>22</v>
      </c>
      <c r="C6698" s="6">
        <f t="shared" si="109"/>
        <v>42182.077326406965</v>
      </c>
      <c r="D6698" t="s">
        <v>23</v>
      </c>
      <c r="E6698" s="6">
        <f>IF(Sense_data[[#This Row],[a_1State]]=D6697,E6697,Sense_data[[#This Row],[SysTimeStamp]])</f>
        <v>42182.077222240274</v>
      </c>
      <c r="F6698" s="3" t="str">
        <f>Sense_data[[#This Row],[a_1State]]&amp;TEXT(Sense_data[[#This Row],[StateInstanceTimestamp]],"#.######")</f>
        <v>On42182.077222</v>
      </c>
      <c r="G6698" s="3">
        <f ca="1">IF(Sense_data[[#This Row],[a_1State]]="Off",RANDBETWEEN(off_min,off_max),RANDBETWEEN(on_min,on_max))/sr_div</f>
        <v>5.3</v>
      </c>
      <c r="H6698" s="3">
        <v>4.9000000000000004</v>
      </c>
      <c r="I6698" s="3">
        <f>IF(HOUR(Sense_data[[#This Row],[SysTimeStamp]])&lt;12,I6697+$B$14,I6697-$B$14)</f>
        <v>16.546527777779009</v>
      </c>
    </row>
    <row r="6699" spans="1:9" x14ac:dyDescent="0.2">
      <c r="A6699" t="s">
        <v>20</v>
      </c>
      <c r="B6699" t="s">
        <v>22</v>
      </c>
      <c r="C6699" s="6">
        <f t="shared" si="109"/>
        <v>42182.077337981042</v>
      </c>
      <c r="D6699" t="s">
        <v>23</v>
      </c>
      <c r="E6699" s="6">
        <f>IF(Sense_data[[#This Row],[a_1State]]=D6698,E6698,Sense_data[[#This Row],[SysTimeStamp]])</f>
        <v>42182.077222240274</v>
      </c>
      <c r="F6699" s="3" t="str">
        <f>Sense_data[[#This Row],[a_1State]]&amp;TEXT(Sense_data[[#This Row],[StateInstanceTimestamp]],"#.######")</f>
        <v>On42182.077222</v>
      </c>
      <c r="G6699" s="3">
        <f ca="1">IF(Sense_data[[#This Row],[a_1State]]="Off",RANDBETWEEN(off_min,off_max),RANDBETWEEN(on_min,on_max))/sr_div</f>
        <v>3.2</v>
      </c>
      <c r="H6699" s="3">
        <v>4.0999999999999996</v>
      </c>
      <c r="I6699" s="3">
        <f>IF(HOUR(Sense_data[[#This Row],[SysTimeStamp]])&lt;12,I6698+$B$14,I6698-$B$14)</f>
        <v>16.54675925926049</v>
      </c>
    </row>
    <row r="6700" spans="1:9" x14ac:dyDescent="0.2">
      <c r="A6700" t="s">
        <v>20</v>
      </c>
      <c r="B6700" t="s">
        <v>22</v>
      </c>
      <c r="C6700" s="6">
        <f t="shared" si="109"/>
        <v>42182.077349555118</v>
      </c>
      <c r="D6700" t="s">
        <v>23</v>
      </c>
      <c r="E6700" s="6">
        <f>IF(Sense_data[[#This Row],[a_1State]]=D6699,E6699,Sense_data[[#This Row],[SysTimeStamp]])</f>
        <v>42182.077222240274</v>
      </c>
      <c r="F6700" s="3" t="str">
        <f>Sense_data[[#This Row],[a_1State]]&amp;TEXT(Sense_data[[#This Row],[StateInstanceTimestamp]],"#.######")</f>
        <v>On42182.077222</v>
      </c>
      <c r="G6700" s="3">
        <f ca="1">IF(Sense_data[[#This Row],[a_1State]]="Off",RANDBETWEEN(off_min,off_max),RANDBETWEEN(on_min,on_max))/sr_div</f>
        <v>3.9</v>
      </c>
      <c r="H6700" s="3">
        <v>3.4</v>
      </c>
      <c r="I6700" s="3">
        <f>IF(HOUR(Sense_data[[#This Row],[SysTimeStamp]])&lt;12,I6699+$B$14,I6699-$B$14)</f>
        <v>16.546990740741972</v>
      </c>
    </row>
    <row r="6701" spans="1:9" x14ac:dyDescent="0.2">
      <c r="A6701" t="s">
        <v>20</v>
      </c>
      <c r="B6701" t="s">
        <v>22</v>
      </c>
      <c r="C6701" s="6">
        <f t="shared" si="109"/>
        <v>42182.077361129195</v>
      </c>
      <c r="D6701" t="s">
        <v>23</v>
      </c>
      <c r="E6701" s="6">
        <f>IF(Sense_data[[#This Row],[a_1State]]=D6700,E6700,Sense_data[[#This Row],[SysTimeStamp]])</f>
        <v>42182.077222240274</v>
      </c>
      <c r="F6701" s="3" t="str">
        <f>Sense_data[[#This Row],[a_1State]]&amp;TEXT(Sense_data[[#This Row],[StateInstanceTimestamp]],"#.######")</f>
        <v>On42182.077222</v>
      </c>
      <c r="G6701" s="3">
        <f ca="1">IF(Sense_data[[#This Row],[a_1State]]="Off",RANDBETWEEN(off_min,off_max),RANDBETWEEN(on_min,on_max))/sr_div</f>
        <v>4.4000000000000004</v>
      </c>
      <c r="H6701" s="3">
        <v>3.3</v>
      </c>
      <c r="I6701" s="3">
        <f>IF(HOUR(Sense_data[[#This Row],[SysTimeStamp]])&lt;12,I6700+$B$14,I6700-$B$14)</f>
        <v>16.547222222223454</v>
      </c>
    </row>
    <row r="6702" spans="1:9" x14ac:dyDescent="0.2">
      <c r="A6702" t="s">
        <v>20</v>
      </c>
      <c r="B6702" t="s">
        <v>22</v>
      </c>
      <c r="C6702" s="6">
        <f t="shared" si="109"/>
        <v>42182.077372703272</v>
      </c>
      <c r="D6702" t="s">
        <v>23</v>
      </c>
      <c r="E6702" s="6">
        <f>IF(Sense_data[[#This Row],[a_1State]]=D6701,E6701,Sense_data[[#This Row],[SysTimeStamp]])</f>
        <v>42182.077222240274</v>
      </c>
      <c r="F6702" s="3" t="str">
        <f>Sense_data[[#This Row],[a_1State]]&amp;TEXT(Sense_data[[#This Row],[StateInstanceTimestamp]],"#.######")</f>
        <v>On42182.077222</v>
      </c>
      <c r="G6702" s="3">
        <f ca="1">IF(Sense_data[[#This Row],[a_1State]]="Off",RANDBETWEEN(off_min,off_max),RANDBETWEEN(on_min,on_max))/sr_div</f>
        <v>5.6</v>
      </c>
      <c r="H6702" s="3">
        <v>4.5</v>
      </c>
      <c r="I6702" s="3">
        <f>IF(HOUR(Sense_data[[#This Row],[SysTimeStamp]])&lt;12,I6701+$B$14,I6701-$B$14)</f>
        <v>16.547453703704935</v>
      </c>
    </row>
    <row r="6703" spans="1:9" x14ac:dyDescent="0.2">
      <c r="A6703" t="s">
        <v>20</v>
      </c>
      <c r="B6703" t="s">
        <v>22</v>
      </c>
      <c r="C6703" s="6">
        <f t="shared" si="109"/>
        <v>42182.077384277349</v>
      </c>
      <c r="D6703" t="s">
        <v>23</v>
      </c>
      <c r="E6703" s="6">
        <f>IF(Sense_data[[#This Row],[a_1State]]=D6702,E6702,Sense_data[[#This Row],[SysTimeStamp]])</f>
        <v>42182.077222240274</v>
      </c>
      <c r="F6703" s="3" t="str">
        <f>Sense_data[[#This Row],[a_1State]]&amp;TEXT(Sense_data[[#This Row],[StateInstanceTimestamp]],"#.######")</f>
        <v>On42182.077222</v>
      </c>
      <c r="G6703" s="3">
        <f ca="1">IF(Sense_data[[#This Row],[a_1State]]="Off",RANDBETWEEN(off_min,off_max),RANDBETWEEN(on_min,on_max))/sr_div</f>
        <v>5.4</v>
      </c>
      <c r="H6703" s="3">
        <v>3</v>
      </c>
      <c r="I6703" s="3">
        <f>IF(HOUR(Sense_data[[#This Row],[SysTimeStamp]])&lt;12,I6702+$B$14,I6702-$B$14)</f>
        <v>16.547685185186417</v>
      </c>
    </row>
    <row r="6704" spans="1:9" x14ac:dyDescent="0.2">
      <c r="A6704" t="s">
        <v>20</v>
      </c>
      <c r="B6704" t="s">
        <v>22</v>
      </c>
      <c r="C6704" s="6">
        <f t="shared" si="109"/>
        <v>42182.077395851426</v>
      </c>
      <c r="D6704" t="s">
        <v>23</v>
      </c>
      <c r="E6704" s="6">
        <f>IF(Sense_data[[#This Row],[a_1State]]=D6703,E6703,Sense_data[[#This Row],[SysTimeStamp]])</f>
        <v>42182.077222240274</v>
      </c>
      <c r="F6704" s="3" t="str">
        <f>Sense_data[[#This Row],[a_1State]]&amp;TEXT(Sense_data[[#This Row],[StateInstanceTimestamp]],"#.######")</f>
        <v>On42182.077222</v>
      </c>
      <c r="G6704" s="3">
        <f ca="1">IF(Sense_data[[#This Row],[a_1State]]="Off",RANDBETWEEN(off_min,off_max),RANDBETWEEN(on_min,on_max))/sr_div</f>
        <v>3.3</v>
      </c>
      <c r="H6704" s="3">
        <v>5.6</v>
      </c>
      <c r="I6704" s="3">
        <f>IF(HOUR(Sense_data[[#This Row],[SysTimeStamp]])&lt;12,I6703+$B$14,I6703-$B$14)</f>
        <v>16.547916666667899</v>
      </c>
    </row>
    <row r="6705" spans="1:9" x14ac:dyDescent="0.2">
      <c r="A6705" t="s">
        <v>20</v>
      </c>
      <c r="B6705" t="s">
        <v>22</v>
      </c>
      <c r="C6705" s="6">
        <f t="shared" si="109"/>
        <v>42182.077407425502</v>
      </c>
      <c r="D6705" t="s">
        <v>23</v>
      </c>
      <c r="E6705" s="6">
        <f>IF(Sense_data[[#This Row],[a_1State]]=D6704,E6704,Sense_data[[#This Row],[SysTimeStamp]])</f>
        <v>42182.077222240274</v>
      </c>
      <c r="F6705" s="3" t="str">
        <f>Sense_data[[#This Row],[a_1State]]&amp;TEXT(Sense_data[[#This Row],[StateInstanceTimestamp]],"#.######")</f>
        <v>On42182.077222</v>
      </c>
      <c r="G6705" s="3">
        <f ca="1">IF(Sense_data[[#This Row],[a_1State]]="Off",RANDBETWEEN(off_min,off_max),RANDBETWEEN(on_min,on_max))/sr_div</f>
        <v>4.3</v>
      </c>
      <c r="H6705" s="3">
        <v>3.1</v>
      </c>
      <c r="I6705" s="3">
        <f>IF(HOUR(Sense_data[[#This Row],[SysTimeStamp]])&lt;12,I6704+$B$14,I6704-$B$14)</f>
        <v>16.54814814814938</v>
      </c>
    </row>
    <row r="6706" spans="1:9" x14ac:dyDescent="0.2">
      <c r="A6706" t="s">
        <v>20</v>
      </c>
      <c r="B6706" t="s">
        <v>22</v>
      </c>
      <c r="C6706" s="6">
        <f t="shared" si="109"/>
        <v>42182.077418999579</v>
      </c>
      <c r="D6706" t="s">
        <v>23</v>
      </c>
      <c r="E6706" s="6">
        <f>IF(Sense_data[[#This Row],[a_1State]]=D6705,E6705,Sense_data[[#This Row],[SysTimeStamp]])</f>
        <v>42182.077222240274</v>
      </c>
      <c r="F6706" s="3" t="str">
        <f>Sense_data[[#This Row],[a_1State]]&amp;TEXT(Sense_data[[#This Row],[StateInstanceTimestamp]],"#.######")</f>
        <v>On42182.077222</v>
      </c>
      <c r="G6706" s="3">
        <f ca="1">IF(Sense_data[[#This Row],[a_1State]]="Off",RANDBETWEEN(off_min,off_max),RANDBETWEEN(on_min,on_max))/sr_div</f>
        <v>6</v>
      </c>
      <c r="H6706" s="3">
        <v>4.8</v>
      </c>
      <c r="I6706" s="3">
        <f>IF(HOUR(Sense_data[[#This Row],[SysTimeStamp]])&lt;12,I6705+$B$14,I6705-$B$14)</f>
        <v>16.548379629630862</v>
      </c>
    </row>
    <row r="6707" spans="1:9" x14ac:dyDescent="0.2">
      <c r="A6707" t="s">
        <v>20</v>
      </c>
      <c r="B6707" t="s">
        <v>22</v>
      </c>
      <c r="C6707" s="6">
        <f t="shared" si="109"/>
        <v>42182.077430573656</v>
      </c>
      <c r="D6707" t="s">
        <v>23</v>
      </c>
      <c r="E6707" s="6">
        <f>IF(Sense_data[[#This Row],[a_1State]]=D6706,E6706,Sense_data[[#This Row],[SysTimeStamp]])</f>
        <v>42182.077222240274</v>
      </c>
      <c r="F6707" s="3" t="str">
        <f>Sense_data[[#This Row],[a_1State]]&amp;TEXT(Sense_data[[#This Row],[StateInstanceTimestamp]],"#.######")</f>
        <v>On42182.077222</v>
      </c>
      <c r="G6707" s="3">
        <f ca="1">IF(Sense_data[[#This Row],[a_1State]]="Off",RANDBETWEEN(off_min,off_max),RANDBETWEEN(on_min,on_max))/sr_div</f>
        <v>4.9000000000000004</v>
      </c>
      <c r="H6707" s="3">
        <v>4.3</v>
      </c>
      <c r="I6707" s="3">
        <f>IF(HOUR(Sense_data[[#This Row],[SysTimeStamp]])&lt;12,I6706+$B$14,I6706-$B$14)</f>
        <v>16.548611111112344</v>
      </c>
    </row>
    <row r="6708" spans="1:9" x14ac:dyDescent="0.2">
      <c r="A6708" t="s">
        <v>20</v>
      </c>
      <c r="B6708" t="s">
        <v>22</v>
      </c>
      <c r="C6708" s="6">
        <f t="shared" si="109"/>
        <v>42182.077442147733</v>
      </c>
      <c r="D6708" t="s">
        <v>23</v>
      </c>
      <c r="E6708" s="6">
        <f>IF(Sense_data[[#This Row],[a_1State]]=D6707,E6707,Sense_data[[#This Row],[SysTimeStamp]])</f>
        <v>42182.077222240274</v>
      </c>
      <c r="F6708" s="3" t="str">
        <f>Sense_data[[#This Row],[a_1State]]&amp;TEXT(Sense_data[[#This Row],[StateInstanceTimestamp]],"#.######")</f>
        <v>On42182.077222</v>
      </c>
      <c r="G6708" s="3">
        <f ca="1">IF(Sense_data[[#This Row],[a_1State]]="Off",RANDBETWEEN(off_min,off_max),RANDBETWEEN(on_min,on_max))/sr_div</f>
        <v>4.0999999999999996</v>
      </c>
      <c r="H6708" s="3">
        <v>5.5</v>
      </c>
      <c r="I6708" s="3">
        <f>IF(HOUR(Sense_data[[#This Row],[SysTimeStamp]])&lt;12,I6707+$B$14,I6707-$B$14)</f>
        <v>16.548842592593825</v>
      </c>
    </row>
    <row r="6709" spans="1:9" x14ac:dyDescent="0.2">
      <c r="A6709" t="s">
        <v>20</v>
      </c>
      <c r="B6709" t="s">
        <v>22</v>
      </c>
      <c r="C6709" s="6">
        <f t="shared" si="109"/>
        <v>42182.077453721809</v>
      </c>
      <c r="D6709" t="s">
        <v>23</v>
      </c>
      <c r="E6709" s="6">
        <f>IF(Sense_data[[#This Row],[a_1State]]=D6708,E6708,Sense_data[[#This Row],[SysTimeStamp]])</f>
        <v>42182.077222240274</v>
      </c>
      <c r="F6709" s="3" t="str">
        <f>Sense_data[[#This Row],[a_1State]]&amp;TEXT(Sense_data[[#This Row],[StateInstanceTimestamp]],"#.######")</f>
        <v>On42182.077222</v>
      </c>
      <c r="G6709" s="3">
        <f ca="1">IF(Sense_data[[#This Row],[a_1State]]="Off",RANDBETWEEN(off_min,off_max),RANDBETWEEN(on_min,on_max))/sr_div</f>
        <v>3.3</v>
      </c>
      <c r="H6709" s="3">
        <v>3.4</v>
      </c>
      <c r="I6709" s="3">
        <f>IF(HOUR(Sense_data[[#This Row],[SysTimeStamp]])&lt;12,I6708+$B$14,I6708-$B$14)</f>
        <v>16.549074074075307</v>
      </c>
    </row>
    <row r="6710" spans="1:9" x14ac:dyDescent="0.2">
      <c r="A6710" t="s">
        <v>20</v>
      </c>
      <c r="B6710" t="s">
        <v>22</v>
      </c>
      <c r="C6710" s="6">
        <f t="shared" si="109"/>
        <v>42182.077465295886</v>
      </c>
      <c r="D6710" t="s">
        <v>23</v>
      </c>
      <c r="E6710" s="6">
        <f>IF(Sense_data[[#This Row],[a_1State]]=D6709,E6709,Sense_data[[#This Row],[SysTimeStamp]])</f>
        <v>42182.077222240274</v>
      </c>
      <c r="F6710" s="3" t="str">
        <f>Sense_data[[#This Row],[a_1State]]&amp;TEXT(Sense_data[[#This Row],[StateInstanceTimestamp]],"#.######")</f>
        <v>On42182.077222</v>
      </c>
      <c r="G6710" s="3">
        <f ca="1">IF(Sense_data[[#This Row],[a_1State]]="Off",RANDBETWEEN(off_min,off_max),RANDBETWEEN(on_min,on_max))/sr_div</f>
        <v>4.4000000000000004</v>
      </c>
      <c r="H6710" s="3">
        <v>4.0999999999999996</v>
      </c>
      <c r="I6710" s="3">
        <f>IF(HOUR(Sense_data[[#This Row],[SysTimeStamp]])&lt;12,I6709+$B$14,I6709-$B$14)</f>
        <v>16.549305555556789</v>
      </c>
    </row>
    <row r="6711" spans="1:9" x14ac:dyDescent="0.2">
      <c r="A6711" t="s">
        <v>20</v>
      </c>
      <c r="B6711" t="s">
        <v>22</v>
      </c>
      <c r="C6711" s="6">
        <f t="shared" si="109"/>
        <v>42182.077476869963</v>
      </c>
      <c r="D6711" t="s">
        <v>23</v>
      </c>
      <c r="E6711" s="6">
        <f>IF(Sense_data[[#This Row],[a_1State]]=D6710,E6710,Sense_data[[#This Row],[SysTimeStamp]])</f>
        <v>42182.077222240274</v>
      </c>
      <c r="F6711" s="3" t="str">
        <f>Sense_data[[#This Row],[a_1State]]&amp;TEXT(Sense_data[[#This Row],[StateInstanceTimestamp]],"#.######")</f>
        <v>On42182.077222</v>
      </c>
      <c r="G6711" s="3">
        <f ca="1">IF(Sense_data[[#This Row],[a_1State]]="Off",RANDBETWEEN(off_min,off_max),RANDBETWEEN(on_min,on_max))/sr_div</f>
        <v>5.5</v>
      </c>
      <c r="H6711" s="3">
        <v>3.3</v>
      </c>
      <c r="I6711" s="3">
        <f>IF(HOUR(Sense_data[[#This Row],[SysTimeStamp]])&lt;12,I6710+$B$14,I6710-$B$14)</f>
        <v>16.54953703703827</v>
      </c>
    </row>
    <row r="6712" spans="1:9" x14ac:dyDescent="0.2">
      <c r="A6712" t="s">
        <v>20</v>
      </c>
      <c r="B6712" t="s">
        <v>22</v>
      </c>
      <c r="C6712" s="6">
        <f t="shared" si="109"/>
        <v>42182.07748844404</v>
      </c>
      <c r="D6712" t="s">
        <v>23</v>
      </c>
      <c r="E6712" s="6">
        <f>IF(Sense_data[[#This Row],[a_1State]]=D6711,E6711,Sense_data[[#This Row],[SysTimeStamp]])</f>
        <v>42182.077222240274</v>
      </c>
      <c r="F6712" s="3" t="str">
        <f>Sense_data[[#This Row],[a_1State]]&amp;TEXT(Sense_data[[#This Row],[StateInstanceTimestamp]],"#.######")</f>
        <v>On42182.077222</v>
      </c>
      <c r="G6712" s="3">
        <f ca="1">IF(Sense_data[[#This Row],[a_1State]]="Off",RANDBETWEEN(off_min,off_max),RANDBETWEEN(on_min,on_max))/sr_div</f>
        <v>4.7</v>
      </c>
      <c r="H6712" s="3">
        <v>4.4000000000000004</v>
      </c>
      <c r="I6712" s="3">
        <f>IF(HOUR(Sense_data[[#This Row],[SysTimeStamp]])&lt;12,I6711+$B$14,I6711-$B$14)</f>
        <v>16.549768518519752</v>
      </c>
    </row>
    <row r="6713" spans="1:9" x14ac:dyDescent="0.2">
      <c r="A6713" t="s">
        <v>20</v>
      </c>
      <c r="B6713" t="s">
        <v>22</v>
      </c>
      <c r="C6713" s="6">
        <f t="shared" si="109"/>
        <v>42182.077500018117</v>
      </c>
      <c r="D6713" t="s">
        <v>23</v>
      </c>
      <c r="E6713" s="6">
        <f>IF(Sense_data[[#This Row],[a_1State]]=D6712,E6712,Sense_data[[#This Row],[SysTimeStamp]])</f>
        <v>42182.077222240274</v>
      </c>
      <c r="F6713" s="3" t="str">
        <f>Sense_data[[#This Row],[a_1State]]&amp;TEXT(Sense_data[[#This Row],[StateInstanceTimestamp]],"#.######")</f>
        <v>On42182.077222</v>
      </c>
      <c r="G6713" s="3">
        <f ca="1">IF(Sense_data[[#This Row],[a_1State]]="Off",RANDBETWEEN(off_min,off_max),RANDBETWEEN(on_min,on_max))/sr_div</f>
        <v>5.2</v>
      </c>
      <c r="H6713" s="3">
        <v>4.8</v>
      </c>
      <c r="I6713" s="3">
        <f>IF(HOUR(Sense_data[[#This Row],[SysTimeStamp]])&lt;12,I6712+$B$14,I6712-$B$14)</f>
        <v>16.550000000001234</v>
      </c>
    </row>
    <row r="6714" spans="1:9" x14ac:dyDescent="0.2">
      <c r="A6714" t="s">
        <v>20</v>
      </c>
      <c r="B6714" t="s">
        <v>22</v>
      </c>
      <c r="C6714" s="6">
        <f t="shared" si="109"/>
        <v>42182.077511592193</v>
      </c>
      <c r="D6714" t="s">
        <v>23</v>
      </c>
      <c r="E6714" s="6">
        <f>IF(Sense_data[[#This Row],[a_1State]]=D6713,E6713,Sense_data[[#This Row],[SysTimeStamp]])</f>
        <v>42182.077222240274</v>
      </c>
      <c r="F6714" s="3" t="str">
        <f>Sense_data[[#This Row],[a_1State]]&amp;TEXT(Sense_data[[#This Row],[StateInstanceTimestamp]],"#.######")</f>
        <v>On42182.077222</v>
      </c>
      <c r="G6714" s="3">
        <f ca="1">IF(Sense_data[[#This Row],[a_1State]]="Off",RANDBETWEEN(off_min,off_max),RANDBETWEEN(on_min,on_max))/sr_div</f>
        <v>3.7</v>
      </c>
      <c r="H6714" s="3">
        <v>3.5</v>
      </c>
      <c r="I6714" s="3">
        <f>IF(HOUR(Sense_data[[#This Row],[SysTimeStamp]])&lt;12,I6713+$B$14,I6713-$B$14)</f>
        <v>16.550231481482715</v>
      </c>
    </row>
    <row r="6715" spans="1:9" x14ac:dyDescent="0.2">
      <c r="A6715" t="s">
        <v>20</v>
      </c>
      <c r="B6715" t="s">
        <v>22</v>
      </c>
      <c r="C6715" s="6">
        <f t="shared" si="109"/>
        <v>42182.07752316627</v>
      </c>
      <c r="D6715" t="s">
        <v>23</v>
      </c>
      <c r="E6715" s="6">
        <f>IF(Sense_data[[#This Row],[a_1State]]=D6714,E6714,Sense_data[[#This Row],[SysTimeStamp]])</f>
        <v>42182.077222240274</v>
      </c>
      <c r="F6715" s="3" t="str">
        <f>Sense_data[[#This Row],[a_1State]]&amp;TEXT(Sense_data[[#This Row],[StateInstanceTimestamp]],"#.######")</f>
        <v>On42182.077222</v>
      </c>
      <c r="G6715" s="3">
        <f ca="1">IF(Sense_data[[#This Row],[a_1State]]="Off",RANDBETWEEN(off_min,off_max),RANDBETWEEN(on_min,on_max))/sr_div</f>
        <v>5.2</v>
      </c>
      <c r="H6715" s="3">
        <v>5.2</v>
      </c>
      <c r="I6715" s="3">
        <f>IF(HOUR(Sense_data[[#This Row],[SysTimeStamp]])&lt;12,I6714+$B$14,I6714-$B$14)</f>
        <v>16.550462962964197</v>
      </c>
    </row>
    <row r="6716" spans="1:9" x14ac:dyDescent="0.2">
      <c r="A6716" t="s">
        <v>20</v>
      </c>
      <c r="B6716" t="s">
        <v>22</v>
      </c>
      <c r="C6716" s="6">
        <f t="shared" si="109"/>
        <v>42182.077534740347</v>
      </c>
      <c r="D6716" t="s">
        <v>23</v>
      </c>
      <c r="E6716" s="6">
        <f>IF(Sense_data[[#This Row],[a_1State]]=D6715,E6715,Sense_data[[#This Row],[SysTimeStamp]])</f>
        <v>42182.077222240274</v>
      </c>
      <c r="F6716" s="3" t="str">
        <f>Sense_data[[#This Row],[a_1State]]&amp;TEXT(Sense_data[[#This Row],[StateInstanceTimestamp]],"#.######")</f>
        <v>On42182.077222</v>
      </c>
      <c r="G6716" s="3">
        <f ca="1">IF(Sense_data[[#This Row],[a_1State]]="Off",RANDBETWEEN(off_min,off_max),RANDBETWEEN(on_min,on_max))/sr_div</f>
        <v>4.7</v>
      </c>
      <c r="H6716" s="3">
        <v>4.4000000000000004</v>
      </c>
      <c r="I6716" s="3">
        <f>IF(HOUR(Sense_data[[#This Row],[SysTimeStamp]])&lt;12,I6715+$B$14,I6715-$B$14)</f>
        <v>16.550694444445678</v>
      </c>
    </row>
    <row r="6717" spans="1:9" x14ac:dyDescent="0.2">
      <c r="A6717" t="s">
        <v>20</v>
      </c>
      <c r="B6717" t="s">
        <v>22</v>
      </c>
      <c r="C6717" s="6">
        <f t="shared" si="109"/>
        <v>42182.077546314424</v>
      </c>
      <c r="D6717" t="s">
        <v>23</v>
      </c>
      <c r="E6717" s="6">
        <f>IF(Sense_data[[#This Row],[a_1State]]=D6716,E6716,Sense_data[[#This Row],[SysTimeStamp]])</f>
        <v>42182.077222240274</v>
      </c>
      <c r="F6717" s="3" t="str">
        <f>Sense_data[[#This Row],[a_1State]]&amp;TEXT(Sense_data[[#This Row],[StateInstanceTimestamp]],"#.######")</f>
        <v>On42182.077222</v>
      </c>
      <c r="G6717" s="3">
        <f ca="1">IF(Sense_data[[#This Row],[a_1State]]="Off",RANDBETWEEN(off_min,off_max),RANDBETWEEN(on_min,on_max))/sr_div</f>
        <v>3.4</v>
      </c>
      <c r="H6717" s="3">
        <v>3</v>
      </c>
      <c r="I6717" s="3">
        <f>IF(HOUR(Sense_data[[#This Row],[SysTimeStamp]])&lt;12,I6716+$B$14,I6716-$B$14)</f>
        <v>16.55092592592716</v>
      </c>
    </row>
    <row r="6718" spans="1:9" x14ac:dyDescent="0.2">
      <c r="A6718" t="s">
        <v>20</v>
      </c>
      <c r="B6718" t="s">
        <v>22</v>
      </c>
      <c r="C6718" s="6">
        <f t="shared" si="109"/>
        <v>42182.0775578885</v>
      </c>
      <c r="D6718" t="s">
        <v>23</v>
      </c>
      <c r="E6718" s="6">
        <f>IF(Sense_data[[#This Row],[a_1State]]=D6717,E6717,Sense_data[[#This Row],[SysTimeStamp]])</f>
        <v>42182.077222240274</v>
      </c>
      <c r="F6718" s="3" t="str">
        <f>Sense_data[[#This Row],[a_1State]]&amp;TEXT(Sense_data[[#This Row],[StateInstanceTimestamp]],"#.######")</f>
        <v>On42182.077222</v>
      </c>
      <c r="G6718" s="3">
        <f ca="1">IF(Sense_data[[#This Row],[a_1State]]="Off",RANDBETWEEN(off_min,off_max),RANDBETWEEN(on_min,on_max))/sr_div</f>
        <v>6</v>
      </c>
      <c r="H6718" s="3">
        <v>5.4</v>
      </c>
      <c r="I6718" s="3">
        <f>IF(HOUR(Sense_data[[#This Row],[SysTimeStamp]])&lt;12,I6717+$B$14,I6717-$B$14)</f>
        <v>16.551157407408642</v>
      </c>
    </row>
    <row r="6719" spans="1:9" x14ac:dyDescent="0.2">
      <c r="A6719" t="s">
        <v>20</v>
      </c>
      <c r="B6719" t="s">
        <v>22</v>
      </c>
      <c r="C6719" s="6">
        <f t="shared" si="109"/>
        <v>42182.077569462577</v>
      </c>
      <c r="D6719" t="s">
        <v>23</v>
      </c>
      <c r="E6719" s="6">
        <f>IF(Sense_data[[#This Row],[a_1State]]=D6718,E6718,Sense_data[[#This Row],[SysTimeStamp]])</f>
        <v>42182.077222240274</v>
      </c>
      <c r="F6719" s="3" t="str">
        <f>Sense_data[[#This Row],[a_1State]]&amp;TEXT(Sense_data[[#This Row],[StateInstanceTimestamp]],"#.######")</f>
        <v>On42182.077222</v>
      </c>
      <c r="G6719" s="3">
        <f ca="1">IF(Sense_data[[#This Row],[a_1State]]="Off",RANDBETWEEN(off_min,off_max),RANDBETWEEN(on_min,on_max))/sr_div</f>
        <v>5</v>
      </c>
      <c r="H6719" s="3">
        <v>3</v>
      </c>
      <c r="I6719" s="3">
        <f>IF(HOUR(Sense_data[[#This Row],[SysTimeStamp]])&lt;12,I6718+$B$14,I6718-$B$14)</f>
        <v>16.551388888890123</v>
      </c>
    </row>
    <row r="6720" spans="1:9" x14ac:dyDescent="0.2">
      <c r="A6720" t="s">
        <v>20</v>
      </c>
      <c r="B6720" t="s">
        <v>22</v>
      </c>
      <c r="C6720" s="6">
        <f t="shared" si="109"/>
        <v>42182.077581036654</v>
      </c>
      <c r="D6720" t="s">
        <v>23</v>
      </c>
      <c r="E6720" s="6">
        <f>IF(Sense_data[[#This Row],[a_1State]]=D6719,E6719,Sense_data[[#This Row],[SysTimeStamp]])</f>
        <v>42182.077222240274</v>
      </c>
      <c r="F6720" s="3" t="str">
        <f>Sense_data[[#This Row],[a_1State]]&amp;TEXT(Sense_data[[#This Row],[StateInstanceTimestamp]],"#.######")</f>
        <v>On42182.077222</v>
      </c>
      <c r="G6720" s="3">
        <f ca="1">IF(Sense_data[[#This Row],[a_1State]]="Off",RANDBETWEEN(off_min,off_max),RANDBETWEEN(on_min,on_max))/sr_div</f>
        <v>4.0999999999999996</v>
      </c>
      <c r="H6720" s="3">
        <v>5.9</v>
      </c>
      <c r="I6720" s="3">
        <f>IF(HOUR(Sense_data[[#This Row],[SysTimeStamp]])&lt;12,I6719+$B$14,I6719-$B$14)</f>
        <v>16.551620370371605</v>
      </c>
    </row>
    <row r="6721" spans="1:9" x14ac:dyDescent="0.2">
      <c r="A6721" t="s">
        <v>20</v>
      </c>
      <c r="B6721" t="s">
        <v>22</v>
      </c>
      <c r="C6721" s="6">
        <f t="shared" si="109"/>
        <v>42182.077592610731</v>
      </c>
      <c r="D6721" t="s">
        <v>23</v>
      </c>
      <c r="E6721" s="6">
        <f>IF(Sense_data[[#This Row],[a_1State]]=D6720,E6720,Sense_data[[#This Row],[SysTimeStamp]])</f>
        <v>42182.077222240274</v>
      </c>
      <c r="F6721" s="3" t="str">
        <f>Sense_data[[#This Row],[a_1State]]&amp;TEXT(Sense_data[[#This Row],[StateInstanceTimestamp]],"#.######")</f>
        <v>On42182.077222</v>
      </c>
      <c r="G6721" s="3">
        <f ca="1">IF(Sense_data[[#This Row],[a_1State]]="Off",RANDBETWEEN(off_min,off_max),RANDBETWEEN(on_min,on_max))/sr_div</f>
        <v>4.2</v>
      </c>
      <c r="H6721" s="3">
        <v>6</v>
      </c>
      <c r="I6721" s="3">
        <f>IF(HOUR(Sense_data[[#This Row],[SysTimeStamp]])&lt;12,I6720+$B$14,I6720-$B$14)</f>
        <v>16.551851851853087</v>
      </c>
    </row>
    <row r="6722" spans="1:9" x14ac:dyDescent="0.2">
      <c r="A6722" t="s">
        <v>20</v>
      </c>
      <c r="B6722" t="s">
        <v>22</v>
      </c>
      <c r="C6722" s="6">
        <f t="shared" si="109"/>
        <v>42182.077604184808</v>
      </c>
      <c r="D6722" t="s">
        <v>23</v>
      </c>
      <c r="E6722" s="6">
        <f>IF(Sense_data[[#This Row],[a_1State]]=D6721,E6721,Sense_data[[#This Row],[SysTimeStamp]])</f>
        <v>42182.077222240274</v>
      </c>
      <c r="F6722" s="3" t="str">
        <f>Sense_data[[#This Row],[a_1State]]&amp;TEXT(Sense_data[[#This Row],[StateInstanceTimestamp]],"#.######")</f>
        <v>On42182.077222</v>
      </c>
      <c r="G6722" s="3">
        <f ca="1">IF(Sense_data[[#This Row],[a_1State]]="Off",RANDBETWEEN(off_min,off_max),RANDBETWEEN(on_min,on_max))/sr_div</f>
        <v>5.4</v>
      </c>
      <c r="H6722" s="3">
        <v>4.3</v>
      </c>
      <c r="I6722" s="3">
        <f>IF(HOUR(Sense_data[[#This Row],[SysTimeStamp]])&lt;12,I6721+$B$14,I6721-$B$14)</f>
        <v>16.552083333334568</v>
      </c>
    </row>
    <row r="6723" spans="1:9" x14ac:dyDescent="0.2">
      <c r="A6723" t="s">
        <v>20</v>
      </c>
      <c r="B6723" t="s">
        <v>22</v>
      </c>
      <c r="C6723" s="6">
        <f t="shared" si="109"/>
        <v>42182.077615758884</v>
      </c>
      <c r="D6723" t="s">
        <v>23</v>
      </c>
      <c r="E6723" s="6">
        <f>IF(Sense_data[[#This Row],[a_1State]]=D6722,E6722,Sense_data[[#This Row],[SysTimeStamp]])</f>
        <v>42182.077222240274</v>
      </c>
      <c r="F6723" s="3" t="str">
        <f>Sense_data[[#This Row],[a_1State]]&amp;TEXT(Sense_data[[#This Row],[StateInstanceTimestamp]],"#.######")</f>
        <v>On42182.077222</v>
      </c>
      <c r="G6723" s="3">
        <f ca="1">IF(Sense_data[[#This Row],[a_1State]]="Off",RANDBETWEEN(off_min,off_max),RANDBETWEEN(on_min,on_max))/sr_div</f>
        <v>4</v>
      </c>
      <c r="H6723" s="3">
        <v>4.9000000000000004</v>
      </c>
      <c r="I6723" s="3">
        <f>IF(HOUR(Sense_data[[#This Row],[SysTimeStamp]])&lt;12,I6722+$B$14,I6722-$B$14)</f>
        <v>16.55231481481605</v>
      </c>
    </row>
    <row r="6724" spans="1:9" x14ac:dyDescent="0.2">
      <c r="A6724" t="s">
        <v>20</v>
      </c>
      <c r="B6724" t="s">
        <v>22</v>
      </c>
      <c r="C6724" s="6">
        <f t="shared" si="109"/>
        <v>42182.077627332961</v>
      </c>
      <c r="D6724" t="s">
        <v>23</v>
      </c>
      <c r="E6724" s="6">
        <f>IF(Sense_data[[#This Row],[a_1State]]=D6723,E6723,Sense_data[[#This Row],[SysTimeStamp]])</f>
        <v>42182.077222240274</v>
      </c>
      <c r="F6724" s="3" t="str">
        <f>Sense_data[[#This Row],[a_1State]]&amp;TEXT(Sense_data[[#This Row],[StateInstanceTimestamp]],"#.######")</f>
        <v>On42182.077222</v>
      </c>
      <c r="G6724" s="3">
        <f ca="1">IF(Sense_data[[#This Row],[a_1State]]="Off",RANDBETWEEN(off_min,off_max),RANDBETWEEN(on_min,on_max))/sr_div</f>
        <v>3.4</v>
      </c>
      <c r="H6724" s="3">
        <v>5.6</v>
      </c>
      <c r="I6724" s="3">
        <f>IF(HOUR(Sense_data[[#This Row],[SysTimeStamp]])&lt;12,I6723+$B$14,I6723-$B$14)</f>
        <v>16.552546296297532</v>
      </c>
    </row>
    <row r="6725" spans="1:9" x14ac:dyDescent="0.2">
      <c r="A6725" t="s">
        <v>20</v>
      </c>
      <c r="B6725" t="s">
        <v>22</v>
      </c>
      <c r="C6725" s="6">
        <f t="shared" si="109"/>
        <v>42182.077638907038</v>
      </c>
      <c r="D6725" t="s">
        <v>23</v>
      </c>
      <c r="E6725" s="6">
        <f>IF(Sense_data[[#This Row],[a_1State]]=D6724,E6724,Sense_data[[#This Row],[SysTimeStamp]])</f>
        <v>42182.077222240274</v>
      </c>
      <c r="F6725" s="3" t="str">
        <f>Sense_data[[#This Row],[a_1State]]&amp;TEXT(Sense_data[[#This Row],[StateInstanceTimestamp]],"#.######")</f>
        <v>On42182.077222</v>
      </c>
      <c r="G6725" s="3">
        <f ca="1">IF(Sense_data[[#This Row],[a_1State]]="Off",RANDBETWEEN(off_min,off_max),RANDBETWEEN(on_min,on_max))/sr_div</f>
        <v>4.2</v>
      </c>
      <c r="H6725" s="3">
        <v>5</v>
      </c>
      <c r="I6725" s="3">
        <f>IF(HOUR(Sense_data[[#This Row],[SysTimeStamp]])&lt;12,I6724+$B$14,I6724-$B$14)</f>
        <v>16.552777777779013</v>
      </c>
    </row>
    <row r="6726" spans="1:9" x14ac:dyDescent="0.2">
      <c r="A6726" t="s">
        <v>20</v>
      </c>
      <c r="B6726" t="s">
        <v>22</v>
      </c>
      <c r="C6726" s="6">
        <f t="shared" si="109"/>
        <v>42182.077650481115</v>
      </c>
      <c r="D6726" t="s">
        <v>23</v>
      </c>
      <c r="E6726" s="6">
        <f>IF(Sense_data[[#This Row],[a_1State]]=D6725,E6725,Sense_data[[#This Row],[SysTimeStamp]])</f>
        <v>42182.077222240274</v>
      </c>
      <c r="F6726" s="3" t="str">
        <f>Sense_data[[#This Row],[a_1State]]&amp;TEXT(Sense_data[[#This Row],[StateInstanceTimestamp]],"#.######")</f>
        <v>On42182.077222</v>
      </c>
      <c r="G6726" s="3">
        <f ca="1">IF(Sense_data[[#This Row],[a_1State]]="Off",RANDBETWEEN(off_min,off_max),RANDBETWEEN(on_min,on_max))/sr_div</f>
        <v>3.6</v>
      </c>
      <c r="H6726" s="3">
        <v>3.3</v>
      </c>
      <c r="I6726" s="3">
        <f>IF(HOUR(Sense_data[[#This Row],[SysTimeStamp]])&lt;12,I6725+$B$14,I6725-$B$14)</f>
        <v>16.553009259260495</v>
      </c>
    </row>
    <row r="6727" spans="1:9" x14ac:dyDescent="0.2">
      <c r="A6727" t="s">
        <v>20</v>
      </c>
      <c r="B6727" t="s">
        <v>22</v>
      </c>
      <c r="C6727" s="6">
        <f t="shared" si="109"/>
        <v>42182.077662055191</v>
      </c>
      <c r="D6727" t="s">
        <v>23</v>
      </c>
      <c r="E6727" s="6">
        <f>IF(Sense_data[[#This Row],[a_1State]]=D6726,E6726,Sense_data[[#This Row],[SysTimeStamp]])</f>
        <v>42182.077222240274</v>
      </c>
      <c r="F6727" s="3" t="str">
        <f>Sense_data[[#This Row],[a_1State]]&amp;TEXT(Sense_data[[#This Row],[StateInstanceTimestamp]],"#.######")</f>
        <v>On42182.077222</v>
      </c>
      <c r="G6727" s="3">
        <f ca="1">IF(Sense_data[[#This Row],[a_1State]]="Off",RANDBETWEEN(off_min,off_max),RANDBETWEEN(on_min,on_max))/sr_div</f>
        <v>5.3</v>
      </c>
      <c r="H6727" s="3">
        <v>5.2</v>
      </c>
      <c r="I6727" s="3">
        <f>IF(HOUR(Sense_data[[#This Row],[SysTimeStamp]])&lt;12,I6726+$B$14,I6726-$B$14)</f>
        <v>16.553240740741977</v>
      </c>
    </row>
    <row r="6728" spans="1:9" x14ac:dyDescent="0.2">
      <c r="A6728" t="s">
        <v>20</v>
      </c>
      <c r="B6728" t="s">
        <v>22</v>
      </c>
      <c r="C6728" s="6">
        <f t="shared" si="109"/>
        <v>42182.077673629268</v>
      </c>
      <c r="D6728" t="s">
        <v>23</v>
      </c>
      <c r="E6728" s="6">
        <f>IF(Sense_data[[#This Row],[a_1State]]=D6727,E6727,Sense_data[[#This Row],[SysTimeStamp]])</f>
        <v>42182.077222240274</v>
      </c>
      <c r="F6728" s="3" t="str">
        <f>Sense_data[[#This Row],[a_1State]]&amp;TEXT(Sense_data[[#This Row],[StateInstanceTimestamp]],"#.######")</f>
        <v>On42182.077222</v>
      </c>
      <c r="G6728" s="3">
        <f ca="1">IF(Sense_data[[#This Row],[a_1State]]="Off",RANDBETWEEN(off_min,off_max),RANDBETWEEN(on_min,on_max))/sr_div</f>
        <v>4</v>
      </c>
      <c r="H6728" s="3">
        <v>6</v>
      </c>
      <c r="I6728" s="3">
        <f>IF(HOUR(Sense_data[[#This Row],[SysTimeStamp]])&lt;12,I6727+$B$14,I6727-$B$14)</f>
        <v>16.553472222223458</v>
      </c>
    </row>
    <row r="6729" spans="1:9" x14ac:dyDescent="0.2">
      <c r="A6729" t="s">
        <v>20</v>
      </c>
      <c r="B6729" t="s">
        <v>22</v>
      </c>
      <c r="C6729" s="6">
        <f t="shared" si="109"/>
        <v>42182.077685203345</v>
      </c>
      <c r="D6729" t="s">
        <v>23</v>
      </c>
      <c r="E6729" s="6">
        <f>IF(Sense_data[[#This Row],[a_1State]]=D6728,E6728,Sense_data[[#This Row],[SysTimeStamp]])</f>
        <v>42182.077222240274</v>
      </c>
      <c r="F6729" s="3" t="str">
        <f>Sense_data[[#This Row],[a_1State]]&amp;TEXT(Sense_data[[#This Row],[StateInstanceTimestamp]],"#.######")</f>
        <v>On42182.077222</v>
      </c>
      <c r="G6729" s="3">
        <f ca="1">IF(Sense_data[[#This Row],[a_1State]]="Off",RANDBETWEEN(off_min,off_max),RANDBETWEEN(on_min,on_max))/sr_div</f>
        <v>4.3</v>
      </c>
      <c r="H6729" s="3">
        <v>3.6</v>
      </c>
      <c r="I6729" s="3">
        <f>IF(HOUR(Sense_data[[#This Row],[SysTimeStamp]])&lt;12,I6728+$B$14,I6728-$B$14)</f>
        <v>16.55370370370494</v>
      </c>
    </row>
    <row r="6730" spans="1:9" x14ac:dyDescent="0.2">
      <c r="A6730" t="s">
        <v>20</v>
      </c>
      <c r="B6730" t="s">
        <v>22</v>
      </c>
      <c r="C6730" s="6">
        <f t="shared" si="109"/>
        <v>42182.077696777422</v>
      </c>
      <c r="D6730" t="s">
        <v>23</v>
      </c>
      <c r="E6730" s="6">
        <f>IF(Sense_data[[#This Row],[a_1State]]=D6729,E6729,Sense_data[[#This Row],[SysTimeStamp]])</f>
        <v>42182.077222240274</v>
      </c>
      <c r="F6730" s="3" t="str">
        <f>Sense_data[[#This Row],[a_1State]]&amp;TEXT(Sense_data[[#This Row],[StateInstanceTimestamp]],"#.######")</f>
        <v>On42182.077222</v>
      </c>
      <c r="G6730" s="3">
        <f ca="1">IF(Sense_data[[#This Row],[a_1State]]="Off",RANDBETWEEN(off_min,off_max),RANDBETWEEN(on_min,on_max))/sr_div</f>
        <v>3.1</v>
      </c>
      <c r="H6730" s="3">
        <v>4.5</v>
      </c>
      <c r="I6730" s="3">
        <f>IF(HOUR(Sense_data[[#This Row],[SysTimeStamp]])&lt;12,I6729+$B$14,I6729-$B$14)</f>
        <v>16.553935185186422</v>
      </c>
    </row>
    <row r="6731" spans="1:9" x14ac:dyDescent="0.2">
      <c r="A6731" t="s">
        <v>20</v>
      </c>
      <c r="B6731" t="s">
        <v>22</v>
      </c>
      <c r="C6731" s="6">
        <f t="shared" si="109"/>
        <v>42182.077708351499</v>
      </c>
      <c r="D6731" t="s">
        <v>23</v>
      </c>
      <c r="E6731" s="6">
        <f>IF(Sense_data[[#This Row],[a_1State]]=D6730,E6730,Sense_data[[#This Row],[SysTimeStamp]])</f>
        <v>42182.077222240274</v>
      </c>
      <c r="F6731" s="3" t="str">
        <f>Sense_data[[#This Row],[a_1State]]&amp;TEXT(Sense_data[[#This Row],[StateInstanceTimestamp]],"#.######")</f>
        <v>On42182.077222</v>
      </c>
      <c r="G6731" s="3">
        <f ca="1">IF(Sense_data[[#This Row],[a_1State]]="Off",RANDBETWEEN(off_min,off_max),RANDBETWEEN(on_min,on_max))/sr_div</f>
        <v>3.8</v>
      </c>
      <c r="H6731" s="3">
        <v>3.7</v>
      </c>
      <c r="I6731" s="3">
        <f>IF(HOUR(Sense_data[[#This Row],[SysTimeStamp]])&lt;12,I6730+$B$14,I6730-$B$14)</f>
        <v>16.554166666667903</v>
      </c>
    </row>
    <row r="6732" spans="1:9" x14ac:dyDescent="0.2">
      <c r="A6732" t="s">
        <v>20</v>
      </c>
      <c r="B6732" t="s">
        <v>22</v>
      </c>
      <c r="C6732" s="6">
        <f t="shared" si="109"/>
        <v>42182.077719925575</v>
      </c>
      <c r="D6732" t="s">
        <v>23</v>
      </c>
      <c r="E6732" s="6">
        <f>IF(Sense_data[[#This Row],[a_1State]]=D6731,E6731,Sense_data[[#This Row],[SysTimeStamp]])</f>
        <v>42182.077222240274</v>
      </c>
      <c r="F6732" s="3" t="str">
        <f>Sense_data[[#This Row],[a_1State]]&amp;TEXT(Sense_data[[#This Row],[StateInstanceTimestamp]],"#.######")</f>
        <v>On42182.077222</v>
      </c>
      <c r="G6732" s="3">
        <f ca="1">IF(Sense_data[[#This Row],[a_1State]]="Off",RANDBETWEEN(off_min,off_max),RANDBETWEEN(on_min,on_max))/sr_div</f>
        <v>3.9</v>
      </c>
      <c r="H6732" s="3">
        <v>5.6</v>
      </c>
      <c r="I6732" s="3">
        <f>IF(HOUR(Sense_data[[#This Row],[SysTimeStamp]])&lt;12,I6731+$B$14,I6731-$B$14)</f>
        <v>16.554398148149385</v>
      </c>
    </row>
    <row r="6733" spans="1:9" x14ac:dyDescent="0.2">
      <c r="A6733" t="s">
        <v>20</v>
      </c>
      <c r="B6733" t="s">
        <v>22</v>
      </c>
      <c r="C6733" s="6">
        <f t="shared" si="109"/>
        <v>42182.077731499652</v>
      </c>
      <c r="D6733" t="s">
        <v>23</v>
      </c>
      <c r="E6733" s="6">
        <f>IF(Sense_data[[#This Row],[a_1State]]=D6732,E6732,Sense_data[[#This Row],[SysTimeStamp]])</f>
        <v>42182.077222240274</v>
      </c>
      <c r="F6733" s="3" t="str">
        <f>Sense_data[[#This Row],[a_1State]]&amp;TEXT(Sense_data[[#This Row],[StateInstanceTimestamp]],"#.######")</f>
        <v>On42182.077222</v>
      </c>
      <c r="G6733" s="3">
        <f ca="1">IF(Sense_data[[#This Row],[a_1State]]="Off",RANDBETWEEN(off_min,off_max),RANDBETWEEN(on_min,on_max))/sr_div</f>
        <v>3.2</v>
      </c>
      <c r="H6733" s="3">
        <v>4.5</v>
      </c>
      <c r="I6733" s="3">
        <f>IF(HOUR(Sense_data[[#This Row],[SysTimeStamp]])&lt;12,I6732+$B$14,I6732-$B$14)</f>
        <v>16.554629629630867</v>
      </c>
    </row>
    <row r="6734" spans="1:9" x14ac:dyDescent="0.2">
      <c r="A6734" t="s">
        <v>20</v>
      </c>
      <c r="B6734" t="s">
        <v>22</v>
      </c>
      <c r="C6734" s="6">
        <f t="shared" si="109"/>
        <v>42182.077743073729</v>
      </c>
      <c r="D6734" t="s">
        <v>23</v>
      </c>
      <c r="E6734" s="6">
        <f>IF(Sense_data[[#This Row],[a_1State]]=D6733,E6733,Sense_data[[#This Row],[SysTimeStamp]])</f>
        <v>42182.077222240274</v>
      </c>
      <c r="F6734" s="3" t="str">
        <f>Sense_data[[#This Row],[a_1State]]&amp;TEXT(Sense_data[[#This Row],[StateInstanceTimestamp]],"#.######")</f>
        <v>On42182.077222</v>
      </c>
      <c r="G6734" s="3">
        <f ca="1">IF(Sense_data[[#This Row],[a_1State]]="Off",RANDBETWEEN(off_min,off_max),RANDBETWEEN(on_min,on_max))/sr_div</f>
        <v>5.5</v>
      </c>
      <c r="H6734" s="3">
        <v>3.9</v>
      </c>
      <c r="I6734" s="3">
        <f>IF(HOUR(Sense_data[[#This Row],[SysTimeStamp]])&lt;12,I6733+$B$14,I6733-$B$14)</f>
        <v>16.554861111112348</v>
      </c>
    </row>
    <row r="6735" spans="1:9" x14ac:dyDescent="0.2">
      <c r="A6735" t="s">
        <v>20</v>
      </c>
      <c r="B6735" t="s">
        <v>22</v>
      </c>
      <c r="C6735" s="6">
        <f t="shared" si="109"/>
        <v>42182.077754647806</v>
      </c>
      <c r="D6735" t="s">
        <v>23</v>
      </c>
      <c r="E6735" s="6">
        <f>IF(Sense_data[[#This Row],[a_1State]]=D6734,E6734,Sense_data[[#This Row],[SysTimeStamp]])</f>
        <v>42182.077222240274</v>
      </c>
      <c r="F6735" s="3" t="str">
        <f>Sense_data[[#This Row],[a_1State]]&amp;TEXT(Sense_data[[#This Row],[StateInstanceTimestamp]],"#.######")</f>
        <v>On42182.077222</v>
      </c>
      <c r="G6735" s="3">
        <f ca="1">IF(Sense_data[[#This Row],[a_1State]]="Off",RANDBETWEEN(off_min,off_max),RANDBETWEEN(on_min,on_max))/sr_div</f>
        <v>3.8</v>
      </c>
      <c r="H6735" s="3">
        <v>5.5</v>
      </c>
      <c r="I6735" s="3">
        <f>IF(HOUR(Sense_data[[#This Row],[SysTimeStamp]])&lt;12,I6734+$B$14,I6734-$B$14)</f>
        <v>16.55509259259383</v>
      </c>
    </row>
    <row r="6736" spans="1:9" x14ac:dyDescent="0.2">
      <c r="A6736" t="s">
        <v>20</v>
      </c>
      <c r="B6736" t="s">
        <v>22</v>
      </c>
      <c r="C6736" s="6">
        <f t="shared" si="109"/>
        <v>42182.077766221882</v>
      </c>
      <c r="D6736" t="s">
        <v>23</v>
      </c>
      <c r="E6736" s="6">
        <f>IF(Sense_data[[#This Row],[a_1State]]=D6735,E6735,Sense_data[[#This Row],[SysTimeStamp]])</f>
        <v>42182.077222240274</v>
      </c>
      <c r="F6736" s="3" t="str">
        <f>Sense_data[[#This Row],[a_1State]]&amp;TEXT(Sense_data[[#This Row],[StateInstanceTimestamp]],"#.######")</f>
        <v>On42182.077222</v>
      </c>
      <c r="G6736" s="3">
        <f ca="1">IF(Sense_data[[#This Row],[a_1State]]="Off",RANDBETWEEN(off_min,off_max),RANDBETWEEN(on_min,on_max))/sr_div</f>
        <v>5.2</v>
      </c>
      <c r="H6736" s="3">
        <v>4.8</v>
      </c>
      <c r="I6736" s="3">
        <f>IF(HOUR(Sense_data[[#This Row],[SysTimeStamp]])&lt;12,I6735+$B$14,I6735-$B$14)</f>
        <v>16.555324074075312</v>
      </c>
    </row>
    <row r="6737" spans="1:9" x14ac:dyDescent="0.2">
      <c r="A6737" t="s">
        <v>20</v>
      </c>
      <c r="B6737" t="s">
        <v>22</v>
      </c>
      <c r="C6737" s="6">
        <f t="shared" si="109"/>
        <v>42182.077777795959</v>
      </c>
      <c r="D6737" t="s">
        <v>23</v>
      </c>
      <c r="E6737" s="6">
        <f>IF(Sense_data[[#This Row],[a_1State]]=D6736,E6736,Sense_data[[#This Row],[SysTimeStamp]])</f>
        <v>42182.077222240274</v>
      </c>
      <c r="F6737" s="3" t="str">
        <f>Sense_data[[#This Row],[a_1State]]&amp;TEXT(Sense_data[[#This Row],[StateInstanceTimestamp]],"#.######")</f>
        <v>On42182.077222</v>
      </c>
      <c r="G6737" s="3">
        <f ca="1">IF(Sense_data[[#This Row],[a_1State]]="Off",RANDBETWEEN(off_min,off_max),RANDBETWEEN(on_min,on_max))/sr_div</f>
        <v>3.5</v>
      </c>
      <c r="H6737" s="3">
        <v>4.5999999999999996</v>
      </c>
      <c r="I6737" s="3">
        <f>IF(HOUR(Sense_data[[#This Row],[SysTimeStamp]])&lt;12,I6736+$B$14,I6736-$B$14)</f>
        <v>16.555555555556793</v>
      </c>
    </row>
    <row r="6738" spans="1:9" x14ac:dyDescent="0.2">
      <c r="A6738" t="s">
        <v>20</v>
      </c>
      <c r="B6738" t="s">
        <v>22</v>
      </c>
      <c r="C6738" s="6">
        <f t="shared" si="109"/>
        <v>42182.077789370036</v>
      </c>
      <c r="D6738" t="s">
        <v>23</v>
      </c>
      <c r="E6738" s="6">
        <f>IF(Sense_data[[#This Row],[a_1State]]=D6737,E6737,Sense_data[[#This Row],[SysTimeStamp]])</f>
        <v>42182.077222240274</v>
      </c>
      <c r="F6738" s="3" t="str">
        <f>Sense_data[[#This Row],[a_1State]]&amp;TEXT(Sense_data[[#This Row],[StateInstanceTimestamp]],"#.######")</f>
        <v>On42182.077222</v>
      </c>
      <c r="G6738" s="3">
        <f ca="1">IF(Sense_data[[#This Row],[a_1State]]="Off",RANDBETWEEN(off_min,off_max),RANDBETWEEN(on_min,on_max))/sr_div</f>
        <v>4.2</v>
      </c>
      <c r="H6738" s="3">
        <v>4</v>
      </c>
      <c r="I6738" s="3">
        <f>IF(HOUR(Sense_data[[#This Row],[SysTimeStamp]])&lt;12,I6737+$B$14,I6737-$B$14)</f>
        <v>16.555787037038275</v>
      </c>
    </row>
    <row r="6739" spans="1:9" x14ac:dyDescent="0.2">
      <c r="A6739" t="s">
        <v>20</v>
      </c>
      <c r="B6739" t="s">
        <v>22</v>
      </c>
      <c r="C6739" s="6">
        <f t="shared" si="109"/>
        <v>42182.077800944113</v>
      </c>
      <c r="D6739" t="s">
        <v>23</v>
      </c>
      <c r="E6739" s="6">
        <f>IF(Sense_data[[#This Row],[a_1State]]=D6738,E6738,Sense_data[[#This Row],[SysTimeStamp]])</f>
        <v>42182.077222240274</v>
      </c>
      <c r="F6739" s="3" t="str">
        <f>Sense_data[[#This Row],[a_1State]]&amp;TEXT(Sense_data[[#This Row],[StateInstanceTimestamp]],"#.######")</f>
        <v>On42182.077222</v>
      </c>
      <c r="G6739" s="3">
        <f ca="1">IF(Sense_data[[#This Row],[a_1State]]="Off",RANDBETWEEN(off_min,off_max),RANDBETWEEN(on_min,on_max))/sr_div</f>
        <v>5.3</v>
      </c>
      <c r="H6739" s="3">
        <v>4.9000000000000004</v>
      </c>
      <c r="I6739" s="3">
        <f>IF(HOUR(Sense_data[[#This Row],[SysTimeStamp]])&lt;12,I6738+$B$14,I6738-$B$14)</f>
        <v>16.556018518519757</v>
      </c>
    </row>
    <row r="6740" spans="1:9" x14ac:dyDescent="0.2">
      <c r="A6740" t="s">
        <v>20</v>
      </c>
      <c r="B6740" t="s">
        <v>22</v>
      </c>
      <c r="C6740" s="6">
        <f t="shared" si="109"/>
        <v>42182.07781251819</v>
      </c>
      <c r="D6740" t="s">
        <v>23</v>
      </c>
      <c r="E6740" s="6">
        <f>IF(Sense_data[[#This Row],[a_1State]]=D6739,E6739,Sense_data[[#This Row],[SysTimeStamp]])</f>
        <v>42182.077222240274</v>
      </c>
      <c r="F6740" s="3" t="str">
        <f>Sense_data[[#This Row],[a_1State]]&amp;TEXT(Sense_data[[#This Row],[StateInstanceTimestamp]],"#.######")</f>
        <v>On42182.077222</v>
      </c>
      <c r="G6740" s="3">
        <f ca="1">IF(Sense_data[[#This Row],[a_1State]]="Off",RANDBETWEEN(off_min,off_max),RANDBETWEEN(on_min,on_max))/sr_div</f>
        <v>3.1</v>
      </c>
      <c r="H6740" s="3">
        <v>3.9</v>
      </c>
      <c r="I6740" s="3">
        <f>IF(HOUR(Sense_data[[#This Row],[SysTimeStamp]])&lt;12,I6739+$B$14,I6739-$B$14)</f>
        <v>16.556250000001238</v>
      </c>
    </row>
    <row r="6741" spans="1:9" x14ac:dyDescent="0.2">
      <c r="A6741" t="s">
        <v>20</v>
      </c>
      <c r="B6741" t="s">
        <v>22</v>
      </c>
      <c r="C6741" s="6">
        <f t="shared" si="109"/>
        <v>42182.077824092266</v>
      </c>
      <c r="D6741" t="s">
        <v>23</v>
      </c>
      <c r="E6741" s="6">
        <f>IF(Sense_data[[#This Row],[a_1State]]=D6740,E6740,Sense_data[[#This Row],[SysTimeStamp]])</f>
        <v>42182.077222240274</v>
      </c>
      <c r="F6741" s="3" t="str">
        <f>Sense_data[[#This Row],[a_1State]]&amp;TEXT(Sense_data[[#This Row],[StateInstanceTimestamp]],"#.######")</f>
        <v>On42182.077222</v>
      </c>
      <c r="G6741" s="3">
        <f ca="1">IF(Sense_data[[#This Row],[a_1State]]="Off",RANDBETWEEN(off_min,off_max),RANDBETWEEN(on_min,on_max))/sr_div</f>
        <v>3</v>
      </c>
      <c r="H6741" s="3">
        <v>4.4000000000000004</v>
      </c>
      <c r="I6741" s="3">
        <f>IF(HOUR(Sense_data[[#This Row],[SysTimeStamp]])&lt;12,I6740+$B$14,I6740-$B$14)</f>
        <v>16.55648148148272</v>
      </c>
    </row>
    <row r="6742" spans="1:9" x14ac:dyDescent="0.2">
      <c r="A6742" t="s">
        <v>20</v>
      </c>
      <c r="B6742" t="s">
        <v>22</v>
      </c>
      <c r="C6742" s="6">
        <f t="shared" si="109"/>
        <v>42182.077835666343</v>
      </c>
      <c r="D6742" t="s">
        <v>23</v>
      </c>
      <c r="E6742" s="6">
        <f>IF(Sense_data[[#This Row],[a_1State]]=D6741,E6741,Sense_data[[#This Row],[SysTimeStamp]])</f>
        <v>42182.077222240274</v>
      </c>
      <c r="F6742" s="3" t="str">
        <f>Sense_data[[#This Row],[a_1State]]&amp;TEXT(Sense_data[[#This Row],[StateInstanceTimestamp]],"#.######")</f>
        <v>On42182.077222</v>
      </c>
      <c r="G6742" s="3">
        <f ca="1">IF(Sense_data[[#This Row],[a_1State]]="Off",RANDBETWEEN(off_min,off_max),RANDBETWEEN(on_min,on_max))/sr_div</f>
        <v>5.4</v>
      </c>
      <c r="H6742" s="3">
        <v>5.3</v>
      </c>
      <c r="I6742" s="3">
        <f>IF(HOUR(Sense_data[[#This Row],[SysTimeStamp]])&lt;12,I6741+$B$14,I6741-$B$14)</f>
        <v>16.556712962964202</v>
      </c>
    </row>
    <row r="6743" spans="1:9" x14ac:dyDescent="0.2">
      <c r="A6743" t="s">
        <v>20</v>
      </c>
      <c r="B6743" t="s">
        <v>22</v>
      </c>
      <c r="C6743" s="6">
        <f t="shared" si="109"/>
        <v>42182.07784724042</v>
      </c>
      <c r="D6743" t="s">
        <v>23</v>
      </c>
      <c r="E6743" s="6">
        <f>IF(Sense_data[[#This Row],[a_1State]]=D6742,E6742,Sense_data[[#This Row],[SysTimeStamp]])</f>
        <v>42182.077222240274</v>
      </c>
      <c r="F6743" s="3" t="str">
        <f>Sense_data[[#This Row],[a_1State]]&amp;TEXT(Sense_data[[#This Row],[StateInstanceTimestamp]],"#.######")</f>
        <v>On42182.077222</v>
      </c>
      <c r="G6743" s="3">
        <f ca="1">IF(Sense_data[[#This Row],[a_1State]]="Off",RANDBETWEEN(off_min,off_max),RANDBETWEEN(on_min,on_max))/sr_div</f>
        <v>3.7</v>
      </c>
      <c r="H6743" s="3">
        <v>3.8</v>
      </c>
      <c r="I6743" s="3">
        <f>IF(HOUR(Sense_data[[#This Row],[SysTimeStamp]])&lt;12,I6742+$B$14,I6742-$B$14)</f>
        <v>16.556944444445683</v>
      </c>
    </row>
    <row r="6744" spans="1:9" x14ac:dyDescent="0.2">
      <c r="A6744" t="s">
        <v>20</v>
      </c>
      <c r="B6744" t="s">
        <v>22</v>
      </c>
      <c r="C6744" s="6">
        <f t="shared" si="109"/>
        <v>42182.077858814497</v>
      </c>
      <c r="D6744" t="s">
        <v>23</v>
      </c>
      <c r="E6744" s="6">
        <f>IF(Sense_data[[#This Row],[a_1State]]=D6743,E6743,Sense_data[[#This Row],[SysTimeStamp]])</f>
        <v>42182.077222240274</v>
      </c>
      <c r="F6744" s="3" t="str">
        <f>Sense_data[[#This Row],[a_1State]]&amp;TEXT(Sense_data[[#This Row],[StateInstanceTimestamp]],"#.######")</f>
        <v>On42182.077222</v>
      </c>
      <c r="G6744" s="3">
        <f ca="1">IF(Sense_data[[#This Row],[a_1State]]="Off",RANDBETWEEN(off_min,off_max),RANDBETWEEN(on_min,on_max))/sr_div</f>
        <v>3</v>
      </c>
      <c r="H6744" s="3">
        <v>6</v>
      </c>
      <c r="I6744" s="3">
        <f>IF(HOUR(Sense_data[[#This Row],[SysTimeStamp]])&lt;12,I6743+$B$14,I6743-$B$14)</f>
        <v>16.557175925927165</v>
      </c>
    </row>
    <row r="6745" spans="1:9" x14ac:dyDescent="0.2">
      <c r="A6745" t="s">
        <v>20</v>
      </c>
      <c r="B6745" t="s">
        <v>22</v>
      </c>
      <c r="C6745" s="6">
        <f t="shared" si="109"/>
        <v>42182.077870388574</v>
      </c>
      <c r="D6745" t="s">
        <v>23</v>
      </c>
      <c r="E6745" s="6">
        <f>IF(Sense_data[[#This Row],[a_1State]]=D6744,E6744,Sense_data[[#This Row],[SysTimeStamp]])</f>
        <v>42182.077222240274</v>
      </c>
      <c r="F6745" s="3" t="str">
        <f>Sense_data[[#This Row],[a_1State]]&amp;TEXT(Sense_data[[#This Row],[StateInstanceTimestamp]],"#.######")</f>
        <v>On42182.077222</v>
      </c>
      <c r="G6745" s="3">
        <f ca="1">IF(Sense_data[[#This Row],[a_1State]]="Off",RANDBETWEEN(off_min,off_max),RANDBETWEEN(on_min,on_max))/sr_div</f>
        <v>5.9</v>
      </c>
      <c r="H6745" s="3">
        <v>5.2</v>
      </c>
      <c r="I6745" s="3">
        <f>IF(HOUR(Sense_data[[#This Row],[SysTimeStamp]])&lt;12,I6744+$B$14,I6744-$B$14)</f>
        <v>16.557407407408647</v>
      </c>
    </row>
    <row r="6746" spans="1:9" x14ac:dyDescent="0.2">
      <c r="A6746" t="s">
        <v>20</v>
      </c>
      <c r="B6746" t="s">
        <v>22</v>
      </c>
      <c r="C6746" s="6">
        <f t="shared" si="109"/>
        <v>42182.07788196265</v>
      </c>
      <c r="D6746" t="s">
        <v>23</v>
      </c>
      <c r="E6746" s="6">
        <f>IF(Sense_data[[#This Row],[a_1State]]=D6745,E6745,Sense_data[[#This Row],[SysTimeStamp]])</f>
        <v>42182.077222240274</v>
      </c>
      <c r="F6746" s="3" t="str">
        <f>Sense_data[[#This Row],[a_1State]]&amp;TEXT(Sense_data[[#This Row],[StateInstanceTimestamp]],"#.######")</f>
        <v>On42182.077222</v>
      </c>
      <c r="G6746" s="3">
        <f ca="1">IF(Sense_data[[#This Row],[a_1State]]="Off",RANDBETWEEN(off_min,off_max),RANDBETWEEN(on_min,on_max))/sr_div</f>
        <v>3.3</v>
      </c>
      <c r="H6746" s="3">
        <v>4.4000000000000004</v>
      </c>
      <c r="I6746" s="3">
        <f>IF(HOUR(Sense_data[[#This Row],[SysTimeStamp]])&lt;12,I6745+$B$14,I6745-$B$14)</f>
        <v>16.557638888890128</v>
      </c>
    </row>
    <row r="6747" spans="1:9" x14ac:dyDescent="0.2">
      <c r="A6747" t="s">
        <v>20</v>
      </c>
      <c r="B6747" t="s">
        <v>22</v>
      </c>
      <c r="C6747" s="6">
        <f t="shared" si="109"/>
        <v>42182.077893536727</v>
      </c>
      <c r="D6747" t="s">
        <v>23</v>
      </c>
      <c r="E6747" s="6">
        <f>IF(Sense_data[[#This Row],[a_1State]]=D6746,E6746,Sense_data[[#This Row],[SysTimeStamp]])</f>
        <v>42182.077222240274</v>
      </c>
      <c r="F6747" s="3" t="str">
        <f>Sense_data[[#This Row],[a_1State]]&amp;TEXT(Sense_data[[#This Row],[StateInstanceTimestamp]],"#.######")</f>
        <v>On42182.077222</v>
      </c>
      <c r="G6747" s="3">
        <f ca="1">IF(Sense_data[[#This Row],[a_1State]]="Off",RANDBETWEEN(off_min,off_max),RANDBETWEEN(on_min,on_max))/sr_div</f>
        <v>4.7</v>
      </c>
      <c r="H6747" s="3">
        <v>5.2</v>
      </c>
      <c r="I6747" s="3">
        <f>IF(HOUR(Sense_data[[#This Row],[SysTimeStamp]])&lt;12,I6746+$B$14,I6746-$B$14)</f>
        <v>16.55787037037161</v>
      </c>
    </row>
    <row r="6748" spans="1:9" x14ac:dyDescent="0.2">
      <c r="A6748" t="s">
        <v>20</v>
      </c>
      <c r="B6748" t="s">
        <v>22</v>
      </c>
      <c r="C6748" s="6">
        <f t="shared" si="109"/>
        <v>42182.077905110804</v>
      </c>
      <c r="D6748" t="s">
        <v>23</v>
      </c>
      <c r="E6748" s="6">
        <f>IF(Sense_data[[#This Row],[a_1State]]=D6747,E6747,Sense_data[[#This Row],[SysTimeStamp]])</f>
        <v>42182.077222240274</v>
      </c>
      <c r="F6748" s="3" t="str">
        <f>Sense_data[[#This Row],[a_1State]]&amp;TEXT(Sense_data[[#This Row],[StateInstanceTimestamp]],"#.######")</f>
        <v>On42182.077222</v>
      </c>
      <c r="G6748" s="3">
        <f ca="1">IF(Sense_data[[#This Row],[a_1State]]="Off",RANDBETWEEN(off_min,off_max),RANDBETWEEN(on_min,on_max))/sr_div</f>
        <v>4.0999999999999996</v>
      </c>
      <c r="H6748" s="3">
        <v>5.0999999999999996</v>
      </c>
      <c r="I6748" s="3">
        <f>IF(HOUR(Sense_data[[#This Row],[SysTimeStamp]])&lt;12,I6747+$B$14,I6747-$B$14)</f>
        <v>16.558101851853092</v>
      </c>
    </row>
    <row r="6749" spans="1:9" x14ac:dyDescent="0.2">
      <c r="A6749" t="s">
        <v>20</v>
      </c>
      <c r="B6749" t="s">
        <v>22</v>
      </c>
      <c r="C6749" s="6">
        <f t="shared" si="109"/>
        <v>42182.077916684881</v>
      </c>
      <c r="D6749" t="s">
        <v>23</v>
      </c>
      <c r="E6749" s="6">
        <f>IF(Sense_data[[#This Row],[a_1State]]=D6748,E6748,Sense_data[[#This Row],[SysTimeStamp]])</f>
        <v>42182.077222240274</v>
      </c>
      <c r="F6749" s="3" t="str">
        <f>Sense_data[[#This Row],[a_1State]]&amp;TEXT(Sense_data[[#This Row],[StateInstanceTimestamp]],"#.######")</f>
        <v>On42182.077222</v>
      </c>
      <c r="G6749" s="3">
        <f ca="1">IF(Sense_data[[#This Row],[a_1State]]="Off",RANDBETWEEN(off_min,off_max),RANDBETWEEN(on_min,on_max))/sr_div</f>
        <v>5.0999999999999996</v>
      </c>
      <c r="H6749" s="3">
        <v>3.3</v>
      </c>
      <c r="I6749" s="3">
        <f>IF(HOUR(Sense_data[[#This Row],[SysTimeStamp]])&lt;12,I6748+$B$14,I6748-$B$14)</f>
        <v>16.558333333334573</v>
      </c>
    </row>
    <row r="6750" spans="1:9" x14ac:dyDescent="0.2">
      <c r="A6750" t="s">
        <v>20</v>
      </c>
      <c r="B6750" t="s">
        <v>22</v>
      </c>
      <c r="C6750" s="6">
        <f t="shared" si="109"/>
        <v>42182.077928258957</v>
      </c>
      <c r="D6750" t="s">
        <v>23</v>
      </c>
      <c r="E6750" s="6">
        <f>IF(Sense_data[[#This Row],[a_1State]]=D6749,E6749,Sense_data[[#This Row],[SysTimeStamp]])</f>
        <v>42182.077222240274</v>
      </c>
      <c r="F6750" s="3" t="str">
        <f>Sense_data[[#This Row],[a_1State]]&amp;TEXT(Sense_data[[#This Row],[StateInstanceTimestamp]],"#.######")</f>
        <v>On42182.077222</v>
      </c>
      <c r="G6750" s="3">
        <f ca="1">IF(Sense_data[[#This Row],[a_1State]]="Off",RANDBETWEEN(off_min,off_max),RANDBETWEEN(on_min,on_max))/sr_div</f>
        <v>3.8</v>
      </c>
      <c r="H6750" s="3">
        <v>3.3</v>
      </c>
      <c r="I6750" s="3">
        <f>IF(HOUR(Sense_data[[#This Row],[SysTimeStamp]])&lt;12,I6749+$B$14,I6749-$B$14)</f>
        <v>16.558564814816055</v>
      </c>
    </row>
    <row r="6751" spans="1:9" x14ac:dyDescent="0.2">
      <c r="A6751" t="s">
        <v>20</v>
      </c>
      <c r="B6751" t="s">
        <v>22</v>
      </c>
      <c r="C6751" s="6">
        <f t="shared" si="109"/>
        <v>42182.077939833034</v>
      </c>
      <c r="D6751" t="s">
        <v>23</v>
      </c>
      <c r="E6751" s="6">
        <f>IF(Sense_data[[#This Row],[a_1State]]=D6750,E6750,Sense_data[[#This Row],[SysTimeStamp]])</f>
        <v>42182.077222240274</v>
      </c>
      <c r="F6751" s="3" t="str">
        <f>Sense_data[[#This Row],[a_1State]]&amp;TEXT(Sense_data[[#This Row],[StateInstanceTimestamp]],"#.######")</f>
        <v>On42182.077222</v>
      </c>
      <c r="G6751" s="3">
        <f ca="1">IF(Sense_data[[#This Row],[a_1State]]="Off",RANDBETWEEN(off_min,off_max),RANDBETWEEN(on_min,on_max))/sr_div</f>
        <v>5.7</v>
      </c>
      <c r="H6751" s="3">
        <v>5.9</v>
      </c>
      <c r="I6751" s="3">
        <f>IF(HOUR(Sense_data[[#This Row],[SysTimeStamp]])&lt;12,I6750+$B$14,I6750-$B$14)</f>
        <v>16.558796296297537</v>
      </c>
    </row>
    <row r="6752" spans="1:9" x14ac:dyDescent="0.2">
      <c r="A6752" t="s">
        <v>20</v>
      </c>
      <c r="B6752" t="s">
        <v>22</v>
      </c>
      <c r="C6752" s="6">
        <f t="shared" si="109"/>
        <v>42182.077951407111</v>
      </c>
      <c r="D6752" t="s">
        <v>23</v>
      </c>
      <c r="E6752" s="6">
        <f>IF(Sense_data[[#This Row],[a_1State]]=D6751,E6751,Sense_data[[#This Row],[SysTimeStamp]])</f>
        <v>42182.077222240274</v>
      </c>
      <c r="F6752" s="3" t="str">
        <f>Sense_data[[#This Row],[a_1State]]&amp;TEXT(Sense_data[[#This Row],[StateInstanceTimestamp]],"#.######")</f>
        <v>On42182.077222</v>
      </c>
      <c r="G6752" s="3">
        <f ca="1">IF(Sense_data[[#This Row],[a_1State]]="Off",RANDBETWEEN(off_min,off_max),RANDBETWEEN(on_min,on_max))/sr_div</f>
        <v>4.5</v>
      </c>
      <c r="H6752" s="3">
        <v>3.9</v>
      </c>
      <c r="I6752" s="3">
        <f>IF(HOUR(Sense_data[[#This Row],[SysTimeStamp]])&lt;12,I6751+$B$14,I6751-$B$14)</f>
        <v>16.559027777779018</v>
      </c>
    </row>
    <row r="6753" spans="1:9" x14ac:dyDescent="0.2">
      <c r="A6753" t="s">
        <v>20</v>
      </c>
      <c r="B6753" t="s">
        <v>22</v>
      </c>
      <c r="C6753" s="6">
        <f t="shared" si="109"/>
        <v>42182.077962981188</v>
      </c>
      <c r="D6753" t="s">
        <v>23</v>
      </c>
      <c r="E6753" s="6">
        <f>IF(Sense_data[[#This Row],[a_1State]]=D6752,E6752,Sense_data[[#This Row],[SysTimeStamp]])</f>
        <v>42182.077222240274</v>
      </c>
      <c r="F6753" s="3" t="str">
        <f>Sense_data[[#This Row],[a_1State]]&amp;TEXT(Sense_data[[#This Row],[StateInstanceTimestamp]],"#.######")</f>
        <v>On42182.077222</v>
      </c>
      <c r="G6753" s="3">
        <f ca="1">IF(Sense_data[[#This Row],[a_1State]]="Off",RANDBETWEEN(off_min,off_max),RANDBETWEEN(on_min,on_max))/sr_div</f>
        <v>3.4</v>
      </c>
      <c r="H6753" s="3">
        <v>5.8</v>
      </c>
      <c r="I6753" s="3">
        <f>IF(HOUR(Sense_data[[#This Row],[SysTimeStamp]])&lt;12,I6752+$B$14,I6752-$B$14)</f>
        <v>16.5592592592605</v>
      </c>
    </row>
    <row r="6754" spans="1:9" x14ac:dyDescent="0.2">
      <c r="A6754" t="s">
        <v>20</v>
      </c>
      <c r="B6754" t="s">
        <v>22</v>
      </c>
      <c r="C6754" s="6">
        <f t="shared" ref="C6754:C6817" si="110">C6753+$B$2</f>
        <v>42182.077974555265</v>
      </c>
      <c r="D6754" t="s">
        <v>23</v>
      </c>
      <c r="E6754" s="6">
        <f>IF(Sense_data[[#This Row],[a_1State]]=D6753,E6753,Sense_data[[#This Row],[SysTimeStamp]])</f>
        <v>42182.077222240274</v>
      </c>
      <c r="F6754" s="3" t="str">
        <f>Sense_data[[#This Row],[a_1State]]&amp;TEXT(Sense_data[[#This Row],[StateInstanceTimestamp]],"#.######")</f>
        <v>On42182.077222</v>
      </c>
      <c r="G6754" s="3">
        <f ca="1">IF(Sense_data[[#This Row],[a_1State]]="Off",RANDBETWEEN(off_min,off_max),RANDBETWEEN(on_min,on_max))/sr_div</f>
        <v>3.2</v>
      </c>
      <c r="H6754" s="3">
        <v>5.9</v>
      </c>
      <c r="I6754" s="3">
        <f>IF(HOUR(Sense_data[[#This Row],[SysTimeStamp]])&lt;12,I6753+$B$14,I6753-$B$14)</f>
        <v>16.559490740741982</v>
      </c>
    </row>
    <row r="6755" spans="1:9" x14ac:dyDescent="0.2">
      <c r="A6755" t="s">
        <v>20</v>
      </c>
      <c r="B6755" t="s">
        <v>22</v>
      </c>
      <c r="C6755" s="6">
        <f t="shared" si="110"/>
        <v>42182.077986129341</v>
      </c>
      <c r="D6755" t="s">
        <v>23</v>
      </c>
      <c r="E6755" s="6">
        <f>IF(Sense_data[[#This Row],[a_1State]]=D6754,E6754,Sense_data[[#This Row],[SysTimeStamp]])</f>
        <v>42182.077222240274</v>
      </c>
      <c r="F6755" s="3" t="str">
        <f>Sense_data[[#This Row],[a_1State]]&amp;TEXT(Sense_data[[#This Row],[StateInstanceTimestamp]],"#.######")</f>
        <v>On42182.077222</v>
      </c>
      <c r="G6755" s="3">
        <f ca="1">IF(Sense_data[[#This Row],[a_1State]]="Off",RANDBETWEEN(off_min,off_max),RANDBETWEEN(on_min,on_max))/sr_div</f>
        <v>4.5999999999999996</v>
      </c>
      <c r="H6755" s="3">
        <v>5.0999999999999996</v>
      </c>
      <c r="I6755" s="3">
        <f>IF(HOUR(Sense_data[[#This Row],[SysTimeStamp]])&lt;12,I6754+$B$14,I6754-$B$14)</f>
        <v>16.559722222223463</v>
      </c>
    </row>
    <row r="6756" spans="1:9" x14ac:dyDescent="0.2">
      <c r="A6756" t="s">
        <v>20</v>
      </c>
      <c r="B6756" t="s">
        <v>22</v>
      </c>
      <c r="C6756" s="6">
        <f t="shared" si="110"/>
        <v>42182.077997703418</v>
      </c>
      <c r="D6756" t="s">
        <v>23</v>
      </c>
      <c r="E6756" s="6">
        <f>IF(Sense_data[[#This Row],[a_1State]]=D6755,E6755,Sense_data[[#This Row],[SysTimeStamp]])</f>
        <v>42182.077222240274</v>
      </c>
      <c r="F6756" s="3" t="str">
        <f>Sense_data[[#This Row],[a_1State]]&amp;TEXT(Sense_data[[#This Row],[StateInstanceTimestamp]],"#.######")</f>
        <v>On42182.077222</v>
      </c>
      <c r="G6756" s="3">
        <f ca="1">IF(Sense_data[[#This Row],[a_1State]]="Off",RANDBETWEEN(off_min,off_max),RANDBETWEEN(on_min,on_max))/sr_div</f>
        <v>6</v>
      </c>
      <c r="H6756" s="3">
        <v>5.2</v>
      </c>
      <c r="I6756" s="3">
        <f>IF(HOUR(Sense_data[[#This Row],[SysTimeStamp]])&lt;12,I6755+$B$14,I6755-$B$14)</f>
        <v>16.559953703704945</v>
      </c>
    </row>
    <row r="6757" spans="1:9" x14ac:dyDescent="0.2">
      <c r="A6757" t="s">
        <v>20</v>
      </c>
      <c r="B6757" t="s">
        <v>22</v>
      </c>
      <c r="C6757" s="6">
        <f t="shared" si="110"/>
        <v>42182.078009277495</v>
      </c>
      <c r="D6757" t="s">
        <v>23</v>
      </c>
      <c r="E6757" s="6">
        <f>IF(Sense_data[[#This Row],[a_1State]]=D6756,E6756,Sense_data[[#This Row],[SysTimeStamp]])</f>
        <v>42182.077222240274</v>
      </c>
      <c r="F6757" s="3" t="str">
        <f>Sense_data[[#This Row],[a_1State]]&amp;TEXT(Sense_data[[#This Row],[StateInstanceTimestamp]],"#.######")</f>
        <v>On42182.077222</v>
      </c>
      <c r="G6757" s="3">
        <f ca="1">IF(Sense_data[[#This Row],[a_1State]]="Off",RANDBETWEEN(off_min,off_max),RANDBETWEEN(on_min,on_max))/sr_div</f>
        <v>3.9</v>
      </c>
      <c r="H6757" s="3">
        <v>5.2</v>
      </c>
      <c r="I6757" s="3">
        <f>IF(HOUR(Sense_data[[#This Row],[SysTimeStamp]])&lt;12,I6756+$B$14,I6756-$B$14)</f>
        <v>16.560185185186427</v>
      </c>
    </row>
    <row r="6758" spans="1:9" x14ac:dyDescent="0.2">
      <c r="A6758" t="s">
        <v>20</v>
      </c>
      <c r="B6758" t="s">
        <v>22</v>
      </c>
      <c r="C6758" s="6">
        <f t="shared" si="110"/>
        <v>42182.078020851572</v>
      </c>
      <c r="D6758" t="s">
        <v>23</v>
      </c>
      <c r="E6758" s="6">
        <f>IF(Sense_data[[#This Row],[a_1State]]=D6757,E6757,Sense_data[[#This Row],[SysTimeStamp]])</f>
        <v>42182.077222240274</v>
      </c>
      <c r="F6758" s="3" t="str">
        <f>Sense_data[[#This Row],[a_1State]]&amp;TEXT(Sense_data[[#This Row],[StateInstanceTimestamp]],"#.######")</f>
        <v>On42182.077222</v>
      </c>
      <c r="G6758" s="3">
        <f ca="1">IF(Sense_data[[#This Row],[a_1State]]="Off",RANDBETWEEN(off_min,off_max),RANDBETWEEN(on_min,on_max))/sr_div</f>
        <v>4.3</v>
      </c>
      <c r="H6758" s="3">
        <v>4.9000000000000004</v>
      </c>
      <c r="I6758" s="3">
        <f>IF(HOUR(Sense_data[[#This Row],[SysTimeStamp]])&lt;12,I6757+$B$14,I6757-$B$14)</f>
        <v>16.560416666667908</v>
      </c>
    </row>
    <row r="6759" spans="1:9" x14ac:dyDescent="0.2">
      <c r="A6759" t="s">
        <v>20</v>
      </c>
      <c r="B6759" t="s">
        <v>22</v>
      </c>
      <c r="C6759" s="6">
        <f t="shared" si="110"/>
        <v>42182.078032425648</v>
      </c>
      <c r="D6759" t="s">
        <v>23</v>
      </c>
      <c r="E6759" s="6">
        <f>IF(Sense_data[[#This Row],[a_1State]]=D6758,E6758,Sense_data[[#This Row],[SysTimeStamp]])</f>
        <v>42182.077222240274</v>
      </c>
      <c r="F6759" s="3" t="str">
        <f>Sense_data[[#This Row],[a_1State]]&amp;TEXT(Sense_data[[#This Row],[StateInstanceTimestamp]],"#.######")</f>
        <v>On42182.077222</v>
      </c>
      <c r="G6759" s="3">
        <f ca="1">IF(Sense_data[[#This Row],[a_1State]]="Off",RANDBETWEEN(off_min,off_max),RANDBETWEEN(on_min,on_max))/sr_div</f>
        <v>3.2</v>
      </c>
      <c r="H6759" s="3">
        <v>5.3</v>
      </c>
      <c r="I6759" s="3">
        <f>IF(HOUR(Sense_data[[#This Row],[SysTimeStamp]])&lt;12,I6758+$B$14,I6758-$B$14)</f>
        <v>16.56064814814939</v>
      </c>
    </row>
    <row r="6760" spans="1:9" x14ac:dyDescent="0.2">
      <c r="A6760" t="s">
        <v>20</v>
      </c>
      <c r="B6760" t="s">
        <v>22</v>
      </c>
      <c r="C6760" s="6">
        <f t="shared" si="110"/>
        <v>42182.078043999725</v>
      </c>
      <c r="D6760" t="s">
        <v>21</v>
      </c>
      <c r="E6760" s="6">
        <f>IF(Sense_data[[#This Row],[a_1State]]=D6759,E6759,Sense_data[[#This Row],[SysTimeStamp]])</f>
        <v>42182.078043999725</v>
      </c>
      <c r="F6760" s="3" t="str">
        <f>Sense_data[[#This Row],[a_1State]]&amp;TEXT(Sense_data[[#This Row],[StateInstanceTimestamp]],"#.######")</f>
        <v>Off42182.078044</v>
      </c>
      <c r="G6760" s="3">
        <f ca="1">IF(Sense_data[[#This Row],[a_1State]]="Off",RANDBETWEEN(off_min,off_max),RANDBETWEEN(on_min,on_max))/sr_div</f>
        <v>2.2000000000000002</v>
      </c>
      <c r="H6760" s="3">
        <v>2.6</v>
      </c>
      <c r="I6760" s="3">
        <f>IF(HOUR(Sense_data[[#This Row],[SysTimeStamp]])&lt;12,I6759+$B$14,I6759-$B$14)</f>
        <v>16.560879629630872</v>
      </c>
    </row>
    <row r="6761" spans="1:9" x14ac:dyDescent="0.2">
      <c r="A6761" t="s">
        <v>20</v>
      </c>
      <c r="B6761" t="s">
        <v>22</v>
      </c>
      <c r="C6761" s="6">
        <f t="shared" si="110"/>
        <v>42182.078055573802</v>
      </c>
      <c r="D6761" t="s">
        <v>21</v>
      </c>
      <c r="E6761" s="6">
        <f>IF(Sense_data[[#This Row],[a_1State]]=D6760,E6760,Sense_data[[#This Row],[SysTimeStamp]])</f>
        <v>42182.078043999725</v>
      </c>
      <c r="F6761" s="3" t="str">
        <f>Sense_data[[#This Row],[a_1State]]&amp;TEXT(Sense_data[[#This Row],[StateInstanceTimestamp]],"#.######")</f>
        <v>Off42182.078044</v>
      </c>
      <c r="G6761" s="3">
        <f ca="1">IF(Sense_data[[#This Row],[a_1State]]="Off",RANDBETWEEN(off_min,off_max),RANDBETWEEN(on_min,on_max))/sr_div</f>
        <v>2.2000000000000002</v>
      </c>
      <c r="H6761" s="3">
        <v>2.8</v>
      </c>
      <c r="I6761" s="3">
        <f>IF(HOUR(Sense_data[[#This Row],[SysTimeStamp]])&lt;12,I6760+$B$14,I6760-$B$14)</f>
        <v>16.561111111112353</v>
      </c>
    </row>
    <row r="6762" spans="1:9" x14ac:dyDescent="0.2">
      <c r="A6762" t="s">
        <v>20</v>
      </c>
      <c r="B6762" t="s">
        <v>22</v>
      </c>
      <c r="C6762" s="6">
        <f t="shared" si="110"/>
        <v>42182.078067147879</v>
      </c>
      <c r="D6762" t="s">
        <v>21</v>
      </c>
      <c r="E6762" s="6">
        <f>IF(Sense_data[[#This Row],[a_1State]]=D6761,E6761,Sense_data[[#This Row],[SysTimeStamp]])</f>
        <v>42182.078043999725</v>
      </c>
      <c r="F6762" s="3" t="str">
        <f>Sense_data[[#This Row],[a_1State]]&amp;TEXT(Sense_data[[#This Row],[StateInstanceTimestamp]],"#.######")</f>
        <v>Off42182.078044</v>
      </c>
      <c r="G6762" s="3">
        <f ca="1">IF(Sense_data[[#This Row],[a_1State]]="Off",RANDBETWEEN(off_min,off_max),RANDBETWEEN(on_min,on_max))/sr_div</f>
        <v>3</v>
      </c>
      <c r="H6762" s="3">
        <v>2.4</v>
      </c>
      <c r="I6762" s="3">
        <f>IF(HOUR(Sense_data[[#This Row],[SysTimeStamp]])&lt;12,I6761+$B$14,I6761-$B$14)</f>
        <v>16.561342592593835</v>
      </c>
    </row>
    <row r="6763" spans="1:9" x14ac:dyDescent="0.2">
      <c r="A6763" t="s">
        <v>20</v>
      </c>
      <c r="B6763" t="s">
        <v>22</v>
      </c>
      <c r="C6763" s="6">
        <f t="shared" si="110"/>
        <v>42182.078078721956</v>
      </c>
      <c r="D6763" t="s">
        <v>21</v>
      </c>
      <c r="E6763" s="6">
        <f>IF(Sense_data[[#This Row],[a_1State]]=D6762,E6762,Sense_data[[#This Row],[SysTimeStamp]])</f>
        <v>42182.078043999725</v>
      </c>
      <c r="F6763" s="3" t="str">
        <f>Sense_data[[#This Row],[a_1State]]&amp;TEXT(Sense_data[[#This Row],[StateInstanceTimestamp]],"#.######")</f>
        <v>Off42182.078044</v>
      </c>
      <c r="G6763" s="3">
        <f ca="1">IF(Sense_data[[#This Row],[a_1State]]="Off",RANDBETWEEN(off_min,off_max),RANDBETWEEN(on_min,on_max))/sr_div</f>
        <v>2.2000000000000002</v>
      </c>
      <c r="H6763" s="3">
        <v>1.7</v>
      </c>
      <c r="I6763" s="3">
        <f>IF(HOUR(Sense_data[[#This Row],[SysTimeStamp]])&lt;12,I6762+$B$14,I6762-$B$14)</f>
        <v>16.561574074075317</v>
      </c>
    </row>
    <row r="6764" spans="1:9" x14ac:dyDescent="0.2">
      <c r="A6764" t="s">
        <v>20</v>
      </c>
      <c r="B6764" t="s">
        <v>22</v>
      </c>
      <c r="C6764" s="6">
        <f t="shared" si="110"/>
        <v>42182.078090296032</v>
      </c>
      <c r="D6764" t="s">
        <v>21</v>
      </c>
      <c r="E6764" s="6">
        <f>IF(Sense_data[[#This Row],[a_1State]]=D6763,E6763,Sense_data[[#This Row],[SysTimeStamp]])</f>
        <v>42182.078043999725</v>
      </c>
      <c r="F6764" s="3" t="str">
        <f>Sense_data[[#This Row],[a_1State]]&amp;TEXT(Sense_data[[#This Row],[StateInstanceTimestamp]],"#.######")</f>
        <v>Off42182.078044</v>
      </c>
      <c r="G6764" s="3">
        <f ca="1">IF(Sense_data[[#This Row],[a_1State]]="Off",RANDBETWEEN(off_min,off_max),RANDBETWEEN(on_min,on_max))/sr_div</f>
        <v>2.2999999999999998</v>
      </c>
      <c r="H6764" s="3">
        <v>2.5</v>
      </c>
      <c r="I6764" s="3">
        <f>IF(HOUR(Sense_data[[#This Row],[SysTimeStamp]])&lt;12,I6763+$B$14,I6763-$B$14)</f>
        <v>16.561805555556798</v>
      </c>
    </row>
    <row r="6765" spans="1:9" x14ac:dyDescent="0.2">
      <c r="A6765" t="s">
        <v>20</v>
      </c>
      <c r="B6765" t="s">
        <v>22</v>
      </c>
      <c r="C6765" s="6">
        <f t="shared" si="110"/>
        <v>42182.078101870109</v>
      </c>
      <c r="D6765" t="s">
        <v>21</v>
      </c>
      <c r="E6765" s="6">
        <f>IF(Sense_data[[#This Row],[a_1State]]=D6764,E6764,Sense_data[[#This Row],[SysTimeStamp]])</f>
        <v>42182.078043999725</v>
      </c>
      <c r="F6765" s="3" t="str">
        <f>Sense_data[[#This Row],[a_1State]]&amp;TEXT(Sense_data[[#This Row],[StateInstanceTimestamp]],"#.######")</f>
        <v>Off42182.078044</v>
      </c>
      <c r="G6765" s="3">
        <f ca="1">IF(Sense_data[[#This Row],[a_1State]]="Off",RANDBETWEEN(off_min,off_max),RANDBETWEEN(on_min,on_max))/sr_div</f>
        <v>2.1</v>
      </c>
      <c r="H6765" s="3">
        <v>1</v>
      </c>
      <c r="I6765" s="3">
        <f>IF(HOUR(Sense_data[[#This Row],[SysTimeStamp]])&lt;12,I6764+$B$14,I6764-$B$14)</f>
        <v>16.56203703703828</v>
      </c>
    </row>
    <row r="6766" spans="1:9" x14ac:dyDescent="0.2">
      <c r="A6766" t="s">
        <v>20</v>
      </c>
      <c r="B6766" t="s">
        <v>22</v>
      </c>
      <c r="C6766" s="6">
        <f t="shared" si="110"/>
        <v>42182.078113444186</v>
      </c>
      <c r="D6766" t="s">
        <v>21</v>
      </c>
      <c r="E6766" s="6">
        <f>IF(Sense_data[[#This Row],[a_1State]]=D6765,E6765,Sense_data[[#This Row],[SysTimeStamp]])</f>
        <v>42182.078043999725</v>
      </c>
      <c r="F6766" s="3" t="str">
        <f>Sense_data[[#This Row],[a_1State]]&amp;TEXT(Sense_data[[#This Row],[StateInstanceTimestamp]],"#.######")</f>
        <v>Off42182.078044</v>
      </c>
      <c r="G6766" s="3">
        <f ca="1">IF(Sense_data[[#This Row],[a_1State]]="Off",RANDBETWEEN(off_min,off_max),RANDBETWEEN(on_min,on_max))/sr_div</f>
        <v>1.2</v>
      </c>
      <c r="H6766" s="3">
        <v>2.2000000000000002</v>
      </c>
      <c r="I6766" s="3">
        <f>IF(HOUR(Sense_data[[#This Row],[SysTimeStamp]])&lt;12,I6765+$B$14,I6765-$B$14)</f>
        <v>16.562268518519762</v>
      </c>
    </row>
    <row r="6767" spans="1:9" x14ac:dyDescent="0.2">
      <c r="A6767" t="s">
        <v>20</v>
      </c>
      <c r="B6767" t="s">
        <v>22</v>
      </c>
      <c r="C6767" s="6">
        <f t="shared" si="110"/>
        <v>42182.078125018263</v>
      </c>
      <c r="D6767" t="s">
        <v>21</v>
      </c>
      <c r="E6767" s="6">
        <f>IF(Sense_data[[#This Row],[a_1State]]=D6766,E6766,Sense_data[[#This Row],[SysTimeStamp]])</f>
        <v>42182.078043999725</v>
      </c>
      <c r="F6767" s="3" t="str">
        <f>Sense_data[[#This Row],[a_1State]]&amp;TEXT(Sense_data[[#This Row],[StateInstanceTimestamp]],"#.######")</f>
        <v>Off42182.078044</v>
      </c>
      <c r="G6767" s="3">
        <f ca="1">IF(Sense_data[[#This Row],[a_1State]]="Off",RANDBETWEEN(off_min,off_max),RANDBETWEEN(on_min,on_max))/sr_div</f>
        <v>2.2000000000000002</v>
      </c>
      <c r="H6767" s="3">
        <v>2.2999999999999998</v>
      </c>
      <c r="I6767" s="3">
        <f>IF(HOUR(Sense_data[[#This Row],[SysTimeStamp]])&lt;12,I6766+$B$14,I6766-$B$14)</f>
        <v>16.562500000001243</v>
      </c>
    </row>
    <row r="6768" spans="1:9" x14ac:dyDescent="0.2">
      <c r="A6768" t="s">
        <v>20</v>
      </c>
      <c r="B6768" t="s">
        <v>22</v>
      </c>
      <c r="C6768" s="6">
        <f t="shared" si="110"/>
        <v>42182.078136592339</v>
      </c>
      <c r="D6768" t="s">
        <v>21</v>
      </c>
      <c r="E6768" s="6">
        <f>IF(Sense_data[[#This Row],[a_1State]]=D6767,E6767,Sense_data[[#This Row],[SysTimeStamp]])</f>
        <v>42182.078043999725</v>
      </c>
      <c r="F6768" s="3" t="str">
        <f>Sense_data[[#This Row],[a_1State]]&amp;TEXT(Sense_data[[#This Row],[StateInstanceTimestamp]],"#.######")</f>
        <v>Off42182.078044</v>
      </c>
      <c r="G6768" s="3">
        <f ca="1">IF(Sense_data[[#This Row],[a_1State]]="Off",RANDBETWEEN(off_min,off_max),RANDBETWEEN(on_min,on_max))/sr_div</f>
        <v>1.9</v>
      </c>
      <c r="H6768" s="3">
        <v>1.7</v>
      </c>
      <c r="I6768" s="3">
        <f>IF(HOUR(Sense_data[[#This Row],[SysTimeStamp]])&lt;12,I6767+$B$14,I6767-$B$14)</f>
        <v>16.562731481482725</v>
      </c>
    </row>
    <row r="6769" spans="1:9" x14ac:dyDescent="0.2">
      <c r="A6769" t="s">
        <v>20</v>
      </c>
      <c r="B6769" t="s">
        <v>22</v>
      </c>
      <c r="C6769" s="6">
        <f t="shared" si="110"/>
        <v>42182.078148166416</v>
      </c>
      <c r="D6769" t="s">
        <v>21</v>
      </c>
      <c r="E6769" s="6">
        <f>IF(Sense_data[[#This Row],[a_1State]]=D6768,E6768,Sense_data[[#This Row],[SysTimeStamp]])</f>
        <v>42182.078043999725</v>
      </c>
      <c r="F6769" s="3" t="str">
        <f>Sense_data[[#This Row],[a_1State]]&amp;TEXT(Sense_data[[#This Row],[StateInstanceTimestamp]],"#.######")</f>
        <v>Off42182.078044</v>
      </c>
      <c r="G6769" s="3">
        <f ca="1">IF(Sense_data[[#This Row],[a_1State]]="Off",RANDBETWEEN(off_min,off_max),RANDBETWEEN(on_min,on_max))/sr_div</f>
        <v>1.1000000000000001</v>
      </c>
      <c r="H6769" s="3">
        <v>1</v>
      </c>
      <c r="I6769" s="3">
        <f>IF(HOUR(Sense_data[[#This Row],[SysTimeStamp]])&lt;12,I6768+$B$14,I6768-$B$14)</f>
        <v>16.562962962964207</v>
      </c>
    </row>
    <row r="6770" spans="1:9" x14ac:dyDescent="0.2">
      <c r="A6770" t="s">
        <v>20</v>
      </c>
      <c r="B6770" t="s">
        <v>22</v>
      </c>
      <c r="C6770" s="6">
        <f t="shared" si="110"/>
        <v>42182.078159740493</v>
      </c>
      <c r="D6770" t="s">
        <v>21</v>
      </c>
      <c r="E6770" s="6">
        <f>IF(Sense_data[[#This Row],[a_1State]]=D6769,E6769,Sense_data[[#This Row],[SysTimeStamp]])</f>
        <v>42182.078043999725</v>
      </c>
      <c r="F6770" s="3" t="str">
        <f>Sense_data[[#This Row],[a_1State]]&amp;TEXT(Sense_data[[#This Row],[StateInstanceTimestamp]],"#.######")</f>
        <v>Off42182.078044</v>
      </c>
      <c r="G6770" s="3">
        <f ca="1">IF(Sense_data[[#This Row],[a_1State]]="Off",RANDBETWEEN(off_min,off_max),RANDBETWEEN(on_min,on_max))/sr_div</f>
        <v>2.5</v>
      </c>
      <c r="H6770" s="3">
        <v>2.4</v>
      </c>
      <c r="I6770" s="3">
        <f>IF(HOUR(Sense_data[[#This Row],[SysTimeStamp]])&lt;12,I6769+$B$14,I6769-$B$14)</f>
        <v>16.563194444445688</v>
      </c>
    </row>
    <row r="6771" spans="1:9" x14ac:dyDescent="0.2">
      <c r="A6771" t="s">
        <v>20</v>
      </c>
      <c r="B6771" t="s">
        <v>22</v>
      </c>
      <c r="C6771" s="6">
        <f t="shared" si="110"/>
        <v>42182.07817131457</v>
      </c>
      <c r="D6771" t="s">
        <v>21</v>
      </c>
      <c r="E6771" s="6">
        <f>IF(Sense_data[[#This Row],[a_1State]]=D6770,E6770,Sense_data[[#This Row],[SysTimeStamp]])</f>
        <v>42182.078043999725</v>
      </c>
      <c r="F6771" s="3" t="str">
        <f>Sense_data[[#This Row],[a_1State]]&amp;TEXT(Sense_data[[#This Row],[StateInstanceTimestamp]],"#.######")</f>
        <v>Off42182.078044</v>
      </c>
      <c r="G6771" s="3">
        <f ca="1">IF(Sense_data[[#This Row],[a_1State]]="Off",RANDBETWEEN(off_min,off_max),RANDBETWEEN(on_min,on_max))/sr_div</f>
        <v>1.9</v>
      </c>
      <c r="H6771" s="3">
        <v>1.8</v>
      </c>
      <c r="I6771" s="3">
        <f>IF(HOUR(Sense_data[[#This Row],[SysTimeStamp]])&lt;12,I6770+$B$14,I6770-$B$14)</f>
        <v>16.56342592592717</v>
      </c>
    </row>
    <row r="6772" spans="1:9" x14ac:dyDescent="0.2">
      <c r="A6772" t="s">
        <v>20</v>
      </c>
      <c r="B6772" t="s">
        <v>22</v>
      </c>
      <c r="C6772" s="6">
        <f t="shared" si="110"/>
        <v>42182.078182888647</v>
      </c>
      <c r="D6772" t="s">
        <v>21</v>
      </c>
      <c r="E6772" s="6">
        <f>IF(Sense_data[[#This Row],[a_1State]]=D6771,E6771,Sense_data[[#This Row],[SysTimeStamp]])</f>
        <v>42182.078043999725</v>
      </c>
      <c r="F6772" s="3" t="str">
        <f>Sense_data[[#This Row],[a_1State]]&amp;TEXT(Sense_data[[#This Row],[StateInstanceTimestamp]],"#.######")</f>
        <v>Off42182.078044</v>
      </c>
      <c r="G6772" s="3">
        <f ca="1">IF(Sense_data[[#This Row],[a_1State]]="Off",RANDBETWEEN(off_min,off_max),RANDBETWEEN(on_min,on_max))/sr_div</f>
        <v>2.4</v>
      </c>
      <c r="H6772" s="3">
        <v>2.2000000000000002</v>
      </c>
      <c r="I6772" s="3">
        <f>IF(HOUR(Sense_data[[#This Row],[SysTimeStamp]])&lt;12,I6771+$B$14,I6771-$B$14)</f>
        <v>16.563657407408652</v>
      </c>
    </row>
    <row r="6773" spans="1:9" x14ac:dyDescent="0.2">
      <c r="A6773" t="s">
        <v>20</v>
      </c>
      <c r="B6773" t="s">
        <v>22</v>
      </c>
      <c r="C6773" s="6">
        <f t="shared" si="110"/>
        <v>42182.078194462723</v>
      </c>
      <c r="D6773" t="s">
        <v>21</v>
      </c>
      <c r="E6773" s="6">
        <f>IF(Sense_data[[#This Row],[a_1State]]=D6772,E6772,Sense_data[[#This Row],[SysTimeStamp]])</f>
        <v>42182.078043999725</v>
      </c>
      <c r="F6773" s="3" t="str">
        <f>Sense_data[[#This Row],[a_1State]]&amp;TEXT(Sense_data[[#This Row],[StateInstanceTimestamp]],"#.######")</f>
        <v>Off42182.078044</v>
      </c>
      <c r="G6773" s="3">
        <f ca="1">IF(Sense_data[[#This Row],[a_1State]]="Off",RANDBETWEEN(off_min,off_max),RANDBETWEEN(on_min,on_max))/sr_div</f>
        <v>3</v>
      </c>
      <c r="H6773" s="3">
        <v>1</v>
      </c>
      <c r="I6773" s="3">
        <f>IF(HOUR(Sense_data[[#This Row],[SysTimeStamp]])&lt;12,I6772+$B$14,I6772-$B$14)</f>
        <v>16.563888888890133</v>
      </c>
    </row>
    <row r="6774" spans="1:9" x14ac:dyDescent="0.2">
      <c r="A6774" t="s">
        <v>20</v>
      </c>
      <c r="B6774" t="s">
        <v>22</v>
      </c>
      <c r="C6774" s="6">
        <f t="shared" si="110"/>
        <v>42182.0782060368</v>
      </c>
      <c r="D6774" t="s">
        <v>21</v>
      </c>
      <c r="E6774" s="6">
        <f>IF(Sense_data[[#This Row],[a_1State]]=D6773,E6773,Sense_data[[#This Row],[SysTimeStamp]])</f>
        <v>42182.078043999725</v>
      </c>
      <c r="F6774" s="3" t="str">
        <f>Sense_data[[#This Row],[a_1State]]&amp;TEXT(Sense_data[[#This Row],[StateInstanceTimestamp]],"#.######")</f>
        <v>Off42182.078044</v>
      </c>
      <c r="G6774" s="3">
        <f ca="1">IF(Sense_data[[#This Row],[a_1State]]="Off",RANDBETWEEN(off_min,off_max),RANDBETWEEN(on_min,on_max))/sr_div</f>
        <v>1.6</v>
      </c>
      <c r="H6774" s="3">
        <v>1.7</v>
      </c>
      <c r="I6774" s="3">
        <f>IF(HOUR(Sense_data[[#This Row],[SysTimeStamp]])&lt;12,I6773+$B$14,I6773-$B$14)</f>
        <v>16.564120370371615</v>
      </c>
    </row>
    <row r="6775" spans="1:9" x14ac:dyDescent="0.2">
      <c r="A6775" t="s">
        <v>20</v>
      </c>
      <c r="B6775" t="s">
        <v>22</v>
      </c>
      <c r="C6775" s="6">
        <f t="shared" si="110"/>
        <v>42182.078217610877</v>
      </c>
      <c r="D6775" t="s">
        <v>21</v>
      </c>
      <c r="E6775" s="6">
        <f>IF(Sense_data[[#This Row],[a_1State]]=D6774,E6774,Sense_data[[#This Row],[SysTimeStamp]])</f>
        <v>42182.078043999725</v>
      </c>
      <c r="F6775" s="3" t="str">
        <f>Sense_data[[#This Row],[a_1State]]&amp;TEXT(Sense_data[[#This Row],[StateInstanceTimestamp]],"#.######")</f>
        <v>Off42182.078044</v>
      </c>
      <c r="G6775" s="3">
        <f ca="1">IF(Sense_data[[#This Row],[a_1State]]="Off",RANDBETWEEN(off_min,off_max),RANDBETWEEN(on_min,on_max))/sr_div</f>
        <v>2.2000000000000002</v>
      </c>
      <c r="H6775" s="3">
        <v>2.8</v>
      </c>
      <c r="I6775" s="3">
        <f>IF(HOUR(Sense_data[[#This Row],[SysTimeStamp]])&lt;12,I6774+$B$14,I6774-$B$14)</f>
        <v>16.564351851853097</v>
      </c>
    </row>
    <row r="6776" spans="1:9" x14ac:dyDescent="0.2">
      <c r="A6776" t="s">
        <v>20</v>
      </c>
      <c r="B6776" t="s">
        <v>22</v>
      </c>
      <c r="C6776" s="6">
        <f t="shared" si="110"/>
        <v>42182.078229184954</v>
      </c>
      <c r="D6776" t="s">
        <v>21</v>
      </c>
      <c r="E6776" s="6">
        <f>IF(Sense_data[[#This Row],[a_1State]]=D6775,E6775,Sense_data[[#This Row],[SysTimeStamp]])</f>
        <v>42182.078043999725</v>
      </c>
      <c r="F6776" s="3" t="str">
        <f>Sense_data[[#This Row],[a_1State]]&amp;TEXT(Sense_data[[#This Row],[StateInstanceTimestamp]],"#.######")</f>
        <v>Off42182.078044</v>
      </c>
      <c r="G6776" s="3">
        <f ca="1">IF(Sense_data[[#This Row],[a_1State]]="Off",RANDBETWEEN(off_min,off_max),RANDBETWEEN(on_min,on_max))/sr_div</f>
        <v>2.6</v>
      </c>
      <c r="H6776" s="3">
        <v>2.1</v>
      </c>
      <c r="I6776" s="3">
        <f>IF(HOUR(Sense_data[[#This Row],[SysTimeStamp]])&lt;12,I6775+$B$14,I6775-$B$14)</f>
        <v>16.564583333334578</v>
      </c>
    </row>
    <row r="6777" spans="1:9" x14ac:dyDescent="0.2">
      <c r="A6777" t="s">
        <v>20</v>
      </c>
      <c r="B6777" t="s">
        <v>22</v>
      </c>
      <c r="C6777" s="6">
        <f t="shared" si="110"/>
        <v>42182.07824075903</v>
      </c>
      <c r="D6777" t="s">
        <v>21</v>
      </c>
      <c r="E6777" s="6">
        <f>IF(Sense_data[[#This Row],[a_1State]]=D6776,E6776,Sense_data[[#This Row],[SysTimeStamp]])</f>
        <v>42182.078043999725</v>
      </c>
      <c r="F6777" s="3" t="str">
        <f>Sense_data[[#This Row],[a_1State]]&amp;TEXT(Sense_data[[#This Row],[StateInstanceTimestamp]],"#.######")</f>
        <v>Off42182.078044</v>
      </c>
      <c r="G6777" s="3">
        <f ca="1">IF(Sense_data[[#This Row],[a_1State]]="Off",RANDBETWEEN(off_min,off_max),RANDBETWEEN(on_min,on_max))/sr_div</f>
        <v>1.9</v>
      </c>
      <c r="H6777" s="3">
        <v>2.1</v>
      </c>
      <c r="I6777" s="3">
        <f>IF(HOUR(Sense_data[[#This Row],[SysTimeStamp]])&lt;12,I6776+$B$14,I6776-$B$14)</f>
        <v>16.56481481481606</v>
      </c>
    </row>
    <row r="6778" spans="1:9" x14ac:dyDescent="0.2">
      <c r="A6778" t="s">
        <v>20</v>
      </c>
      <c r="B6778" t="s">
        <v>22</v>
      </c>
      <c r="C6778" s="6">
        <f t="shared" si="110"/>
        <v>42182.078252333107</v>
      </c>
      <c r="D6778" t="s">
        <v>21</v>
      </c>
      <c r="E6778" s="6">
        <f>IF(Sense_data[[#This Row],[a_1State]]=D6777,E6777,Sense_data[[#This Row],[SysTimeStamp]])</f>
        <v>42182.078043999725</v>
      </c>
      <c r="F6778" s="3" t="str">
        <f>Sense_data[[#This Row],[a_1State]]&amp;TEXT(Sense_data[[#This Row],[StateInstanceTimestamp]],"#.######")</f>
        <v>Off42182.078044</v>
      </c>
      <c r="G6778" s="3">
        <f ca="1">IF(Sense_data[[#This Row],[a_1State]]="Off",RANDBETWEEN(off_min,off_max),RANDBETWEEN(on_min,on_max))/sr_div</f>
        <v>1.2</v>
      </c>
      <c r="H6778" s="3">
        <v>1.7</v>
      </c>
      <c r="I6778" s="3">
        <f>IF(HOUR(Sense_data[[#This Row],[SysTimeStamp]])&lt;12,I6777+$B$14,I6777-$B$14)</f>
        <v>16.565046296297542</v>
      </c>
    </row>
    <row r="6779" spans="1:9" x14ac:dyDescent="0.2">
      <c r="A6779" t="s">
        <v>20</v>
      </c>
      <c r="B6779" t="s">
        <v>22</v>
      </c>
      <c r="C6779" s="6">
        <f t="shared" si="110"/>
        <v>42182.078263907184</v>
      </c>
      <c r="D6779" t="s">
        <v>21</v>
      </c>
      <c r="E6779" s="6">
        <f>IF(Sense_data[[#This Row],[a_1State]]=D6778,E6778,Sense_data[[#This Row],[SysTimeStamp]])</f>
        <v>42182.078043999725</v>
      </c>
      <c r="F6779" s="3" t="str">
        <f>Sense_data[[#This Row],[a_1State]]&amp;TEXT(Sense_data[[#This Row],[StateInstanceTimestamp]],"#.######")</f>
        <v>Off42182.078044</v>
      </c>
      <c r="G6779" s="3">
        <f ca="1">IF(Sense_data[[#This Row],[a_1State]]="Off",RANDBETWEEN(off_min,off_max),RANDBETWEEN(on_min,on_max))/sr_div</f>
        <v>2</v>
      </c>
      <c r="H6779" s="3">
        <v>2.6</v>
      </c>
      <c r="I6779" s="3">
        <f>IF(HOUR(Sense_data[[#This Row],[SysTimeStamp]])&lt;12,I6778+$B$14,I6778-$B$14)</f>
        <v>16.565277777779023</v>
      </c>
    </row>
    <row r="6780" spans="1:9" x14ac:dyDescent="0.2">
      <c r="A6780" t="s">
        <v>20</v>
      </c>
      <c r="B6780" t="s">
        <v>22</v>
      </c>
      <c r="C6780" s="6">
        <f t="shared" si="110"/>
        <v>42182.078275481261</v>
      </c>
      <c r="D6780" t="s">
        <v>21</v>
      </c>
      <c r="E6780" s="6">
        <f>IF(Sense_data[[#This Row],[a_1State]]=D6779,E6779,Sense_data[[#This Row],[SysTimeStamp]])</f>
        <v>42182.078043999725</v>
      </c>
      <c r="F6780" s="3" t="str">
        <f>Sense_data[[#This Row],[a_1State]]&amp;TEXT(Sense_data[[#This Row],[StateInstanceTimestamp]],"#.######")</f>
        <v>Off42182.078044</v>
      </c>
      <c r="G6780" s="3">
        <f ca="1">IF(Sense_data[[#This Row],[a_1State]]="Off",RANDBETWEEN(off_min,off_max),RANDBETWEEN(on_min,on_max))/sr_div</f>
        <v>1.2</v>
      </c>
      <c r="H6780" s="3">
        <v>1.9</v>
      </c>
      <c r="I6780" s="3">
        <f>IF(HOUR(Sense_data[[#This Row],[SysTimeStamp]])&lt;12,I6779+$B$14,I6779-$B$14)</f>
        <v>16.565509259260505</v>
      </c>
    </row>
    <row r="6781" spans="1:9" x14ac:dyDescent="0.2">
      <c r="A6781" t="s">
        <v>20</v>
      </c>
      <c r="B6781" t="s">
        <v>22</v>
      </c>
      <c r="C6781" s="6">
        <f t="shared" si="110"/>
        <v>42182.078287055338</v>
      </c>
      <c r="D6781" t="s">
        <v>21</v>
      </c>
      <c r="E6781" s="6">
        <f>IF(Sense_data[[#This Row],[a_1State]]=D6780,E6780,Sense_data[[#This Row],[SysTimeStamp]])</f>
        <v>42182.078043999725</v>
      </c>
      <c r="F6781" s="3" t="str">
        <f>Sense_data[[#This Row],[a_1State]]&amp;TEXT(Sense_data[[#This Row],[StateInstanceTimestamp]],"#.######")</f>
        <v>Off42182.078044</v>
      </c>
      <c r="G6781" s="3">
        <f ca="1">IF(Sense_data[[#This Row],[a_1State]]="Off",RANDBETWEEN(off_min,off_max),RANDBETWEEN(on_min,on_max))/sr_div</f>
        <v>1</v>
      </c>
      <c r="H6781" s="3">
        <v>1.6</v>
      </c>
      <c r="I6781" s="3">
        <f>IF(HOUR(Sense_data[[#This Row],[SysTimeStamp]])&lt;12,I6780+$B$14,I6780-$B$14)</f>
        <v>16.565740740741987</v>
      </c>
    </row>
    <row r="6782" spans="1:9" x14ac:dyDescent="0.2">
      <c r="A6782" t="s">
        <v>20</v>
      </c>
      <c r="B6782" t="s">
        <v>22</v>
      </c>
      <c r="C6782" s="6">
        <f t="shared" si="110"/>
        <v>42182.078298629414</v>
      </c>
      <c r="D6782" t="s">
        <v>21</v>
      </c>
      <c r="E6782" s="6">
        <f>IF(Sense_data[[#This Row],[a_1State]]=D6781,E6781,Sense_data[[#This Row],[SysTimeStamp]])</f>
        <v>42182.078043999725</v>
      </c>
      <c r="F6782" s="3" t="str">
        <f>Sense_data[[#This Row],[a_1State]]&amp;TEXT(Sense_data[[#This Row],[StateInstanceTimestamp]],"#.######")</f>
        <v>Off42182.078044</v>
      </c>
      <c r="G6782" s="3">
        <f ca="1">IF(Sense_data[[#This Row],[a_1State]]="Off",RANDBETWEEN(off_min,off_max),RANDBETWEEN(on_min,on_max))/sr_div</f>
        <v>2.2999999999999998</v>
      </c>
      <c r="H6782" s="3">
        <v>1.2</v>
      </c>
      <c r="I6782" s="3">
        <f>IF(HOUR(Sense_data[[#This Row],[SysTimeStamp]])&lt;12,I6781+$B$14,I6781-$B$14)</f>
        <v>16.565972222223468</v>
      </c>
    </row>
    <row r="6783" spans="1:9" x14ac:dyDescent="0.2">
      <c r="A6783" t="s">
        <v>20</v>
      </c>
      <c r="B6783" t="s">
        <v>22</v>
      </c>
      <c r="C6783" s="6">
        <f t="shared" si="110"/>
        <v>42182.078310203491</v>
      </c>
      <c r="D6783" t="s">
        <v>21</v>
      </c>
      <c r="E6783" s="6">
        <f>IF(Sense_data[[#This Row],[a_1State]]=D6782,E6782,Sense_data[[#This Row],[SysTimeStamp]])</f>
        <v>42182.078043999725</v>
      </c>
      <c r="F6783" s="3" t="str">
        <f>Sense_data[[#This Row],[a_1State]]&amp;TEXT(Sense_data[[#This Row],[StateInstanceTimestamp]],"#.######")</f>
        <v>Off42182.078044</v>
      </c>
      <c r="G6783" s="3">
        <f ca="1">IF(Sense_data[[#This Row],[a_1State]]="Off",RANDBETWEEN(off_min,off_max),RANDBETWEEN(on_min,on_max))/sr_div</f>
        <v>3</v>
      </c>
      <c r="H6783" s="3">
        <v>1.1000000000000001</v>
      </c>
      <c r="I6783" s="3">
        <f>IF(HOUR(Sense_data[[#This Row],[SysTimeStamp]])&lt;12,I6782+$B$14,I6782-$B$14)</f>
        <v>16.56620370370495</v>
      </c>
    </row>
    <row r="6784" spans="1:9" x14ac:dyDescent="0.2">
      <c r="A6784" t="s">
        <v>20</v>
      </c>
      <c r="B6784" t="s">
        <v>22</v>
      </c>
      <c r="C6784" s="6">
        <f t="shared" si="110"/>
        <v>42182.078321777568</v>
      </c>
      <c r="D6784" t="s">
        <v>21</v>
      </c>
      <c r="E6784" s="6">
        <f>IF(Sense_data[[#This Row],[a_1State]]=D6783,E6783,Sense_data[[#This Row],[SysTimeStamp]])</f>
        <v>42182.078043999725</v>
      </c>
      <c r="F6784" s="3" t="str">
        <f>Sense_data[[#This Row],[a_1State]]&amp;TEXT(Sense_data[[#This Row],[StateInstanceTimestamp]],"#.######")</f>
        <v>Off42182.078044</v>
      </c>
      <c r="G6784" s="3">
        <f ca="1">IF(Sense_data[[#This Row],[a_1State]]="Off",RANDBETWEEN(off_min,off_max),RANDBETWEEN(on_min,on_max))/sr_div</f>
        <v>1.9</v>
      </c>
      <c r="H6784" s="3">
        <v>2.6</v>
      </c>
      <c r="I6784" s="3">
        <f>IF(HOUR(Sense_data[[#This Row],[SysTimeStamp]])&lt;12,I6783+$B$14,I6783-$B$14)</f>
        <v>16.566435185186432</v>
      </c>
    </row>
    <row r="6785" spans="1:9" x14ac:dyDescent="0.2">
      <c r="A6785" t="s">
        <v>20</v>
      </c>
      <c r="B6785" t="s">
        <v>22</v>
      </c>
      <c r="C6785" s="6">
        <f t="shared" si="110"/>
        <v>42182.078333351645</v>
      </c>
      <c r="D6785" t="s">
        <v>21</v>
      </c>
      <c r="E6785" s="6">
        <f>IF(Sense_data[[#This Row],[a_1State]]=D6784,E6784,Sense_data[[#This Row],[SysTimeStamp]])</f>
        <v>42182.078043999725</v>
      </c>
      <c r="F6785" s="3" t="str">
        <f>Sense_data[[#This Row],[a_1State]]&amp;TEXT(Sense_data[[#This Row],[StateInstanceTimestamp]],"#.######")</f>
        <v>Off42182.078044</v>
      </c>
      <c r="G6785" s="3">
        <f ca="1">IF(Sense_data[[#This Row],[a_1State]]="Off",RANDBETWEEN(off_min,off_max),RANDBETWEEN(on_min,on_max))/sr_div</f>
        <v>2</v>
      </c>
      <c r="H6785" s="3">
        <v>2</v>
      </c>
      <c r="I6785" s="3">
        <f>IF(HOUR(Sense_data[[#This Row],[SysTimeStamp]])&lt;12,I6784+$B$14,I6784-$B$14)</f>
        <v>16.566666666667913</v>
      </c>
    </row>
    <row r="6786" spans="1:9" x14ac:dyDescent="0.2">
      <c r="A6786" t="s">
        <v>20</v>
      </c>
      <c r="B6786" t="s">
        <v>22</v>
      </c>
      <c r="C6786" s="6">
        <f t="shared" si="110"/>
        <v>42182.078344925721</v>
      </c>
      <c r="D6786" t="s">
        <v>21</v>
      </c>
      <c r="E6786" s="6">
        <f>IF(Sense_data[[#This Row],[a_1State]]=D6785,E6785,Sense_data[[#This Row],[SysTimeStamp]])</f>
        <v>42182.078043999725</v>
      </c>
      <c r="F6786" s="3" t="str">
        <f>Sense_data[[#This Row],[a_1State]]&amp;TEXT(Sense_data[[#This Row],[StateInstanceTimestamp]],"#.######")</f>
        <v>Off42182.078044</v>
      </c>
      <c r="G6786" s="3">
        <f ca="1">IF(Sense_data[[#This Row],[a_1State]]="Off",RANDBETWEEN(off_min,off_max),RANDBETWEEN(on_min,on_max))/sr_div</f>
        <v>2.4</v>
      </c>
      <c r="H6786" s="3">
        <v>1.7</v>
      </c>
      <c r="I6786" s="3">
        <f>IF(HOUR(Sense_data[[#This Row],[SysTimeStamp]])&lt;12,I6785+$B$14,I6785-$B$14)</f>
        <v>16.566898148149395</v>
      </c>
    </row>
    <row r="6787" spans="1:9" x14ac:dyDescent="0.2">
      <c r="A6787" t="s">
        <v>20</v>
      </c>
      <c r="B6787" t="s">
        <v>22</v>
      </c>
      <c r="C6787" s="6">
        <f t="shared" si="110"/>
        <v>42182.078356499798</v>
      </c>
      <c r="D6787" t="s">
        <v>21</v>
      </c>
      <c r="E6787" s="6">
        <f>IF(Sense_data[[#This Row],[a_1State]]=D6786,E6786,Sense_data[[#This Row],[SysTimeStamp]])</f>
        <v>42182.078043999725</v>
      </c>
      <c r="F6787" s="3" t="str">
        <f>Sense_data[[#This Row],[a_1State]]&amp;TEXT(Sense_data[[#This Row],[StateInstanceTimestamp]],"#.######")</f>
        <v>Off42182.078044</v>
      </c>
      <c r="G6787" s="3">
        <f ca="1">IF(Sense_data[[#This Row],[a_1State]]="Off",RANDBETWEEN(off_min,off_max),RANDBETWEEN(on_min,on_max))/sr_div</f>
        <v>1.5</v>
      </c>
      <c r="H6787" s="3">
        <v>2.6</v>
      </c>
      <c r="I6787" s="3">
        <f>IF(HOUR(Sense_data[[#This Row],[SysTimeStamp]])&lt;12,I6786+$B$14,I6786-$B$14)</f>
        <v>16.567129629630877</v>
      </c>
    </row>
    <row r="6788" spans="1:9" x14ac:dyDescent="0.2">
      <c r="A6788" t="s">
        <v>20</v>
      </c>
      <c r="B6788" t="s">
        <v>22</v>
      </c>
      <c r="C6788" s="6">
        <f t="shared" si="110"/>
        <v>42182.078368073875</v>
      </c>
      <c r="D6788" t="s">
        <v>21</v>
      </c>
      <c r="E6788" s="6">
        <f>IF(Sense_data[[#This Row],[a_1State]]=D6787,E6787,Sense_data[[#This Row],[SysTimeStamp]])</f>
        <v>42182.078043999725</v>
      </c>
      <c r="F6788" s="3" t="str">
        <f>Sense_data[[#This Row],[a_1State]]&amp;TEXT(Sense_data[[#This Row],[StateInstanceTimestamp]],"#.######")</f>
        <v>Off42182.078044</v>
      </c>
      <c r="G6788" s="3">
        <f ca="1">IF(Sense_data[[#This Row],[a_1State]]="Off",RANDBETWEEN(off_min,off_max),RANDBETWEEN(on_min,on_max))/sr_div</f>
        <v>1.6</v>
      </c>
      <c r="H6788" s="3">
        <v>2.2000000000000002</v>
      </c>
      <c r="I6788" s="3">
        <f>IF(HOUR(Sense_data[[#This Row],[SysTimeStamp]])&lt;12,I6787+$B$14,I6787-$B$14)</f>
        <v>16.567361111112358</v>
      </c>
    </row>
    <row r="6789" spans="1:9" x14ac:dyDescent="0.2">
      <c r="A6789" t="s">
        <v>20</v>
      </c>
      <c r="B6789" t="s">
        <v>22</v>
      </c>
      <c r="C6789" s="6">
        <f t="shared" si="110"/>
        <v>42182.078379647952</v>
      </c>
      <c r="D6789" t="s">
        <v>21</v>
      </c>
      <c r="E6789" s="6">
        <f>IF(Sense_data[[#This Row],[a_1State]]=D6788,E6788,Sense_data[[#This Row],[SysTimeStamp]])</f>
        <v>42182.078043999725</v>
      </c>
      <c r="F6789" s="3" t="str">
        <f>Sense_data[[#This Row],[a_1State]]&amp;TEXT(Sense_data[[#This Row],[StateInstanceTimestamp]],"#.######")</f>
        <v>Off42182.078044</v>
      </c>
      <c r="G6789" s="3">
        <f ca="1">IF(Sense_data[[#This Row],[a_1State]]="Off",RANDBETWEEN(off_min,off_max),RANDBETWEEN(on_min,on_max))/sr_div</f>
        <v>1.3</v>
      </c>
      <c r="H6789" s="3">
        <v>2.6</v>
      </c>
      <c r="I6789" s="3">
        <f>IF(HOUR(Sense_data[[#This Row],[SysTimeStamp]])&lt;12,I6788+$B$14,I6788-$B$14)</f>
        <v>16.56759259259384</v>
      </c>
    </row>
    <row r="6790" spans="1:9" x14ac:dyDescent="0.2">
      <c r="A6790" t="s">
        <v>20</v>
      </c>
      <c r="B6790" t="s">
        <v>22</v>
      </c>
      <c r="C6790" s="6">
        <f t="shared" si="110"/>
        <v>42182.078391222029</v>
      </c>
      <c r="D6790" t="s">
        <v>21</v>
      </c>
      <c r="E6790" s="6">
        <f>IF(Sense_data[[#This Row],[a_1State]]=D6789,E6789,Sense_data[[#This Row],[SysTimeStamp]])</f>
        <v>42182.078043999725</v>
      </c>
      <c r="F6790" s="3" t="str">
        <f>Sense_data[[#This Row],[a_1State]]&amp;TEXT(Sense_data[[#This Row],[StateInstanceTimestamp]],"#.######")</f>
        <v>Off42182.078044</v>
      </c>
      <c r="G6790" s="3">
        <f ca="1">IF(Sense_data[[#This Row],[a_1State]]="Off",RANDBETWEEN(off_min,off_max),RANDBETWEEN(on_min,on_max))/sr_div</f>
        <v>2.9</v>
      </c>
      <c r="H6790" s="3">
        <v>1.9</v>
      </c>
      <c r="I6790" s="3">
        <f>IF(HOUR(Sense_data[[#This Row],[SysTimeStamp]])&lt;12,I6789+$B$14,I6789-$B$14)</f>
        <v>16.567824074075322</v>
      </c>
    </row>
    <row r="6791" spans="1:9" x14ac:dyDescent="0.2">
      <c r="A6791" t="s">
        <v>20</v>
      </c>
      <c r="B6791" t="s">
        <v>22</v>
      </c>
      <c r="C6791" s="6">
        <f t="shared" si="110"/>
        <v>42182.078402796105</v>
      </c>
      <c r="D6791" t="s">
        <v>21</v>
      </c>
      <c r="E6791" s="6">
        <f>IF(Sense_data[[#This Row],[a_1State]]=D6790,E6790,Sense_data[[#This Row],[SysTimeStamp]])</f>
        <v>42182.078043999725</v>
      </c>
      <c r="F6791" s="3" t="str">
        <f>Sense_data[[#This Row],[a_1State]]&amp;TEXT(Sense_data[[#This Row],[StateInstanceTimestamp]],"#.######")</f>
        <v>Off42182.078044</v>
      </c>
      <c r="G6791" s="3">
        <f ca="1">IF(Sense_data[[#This Row],[a_1State]]="Off",RANDBETWEEN(off_min,off_max),RANDBETWEEN(on_min,on_max))/sr_div</f>
        <v>1.1000000000000001</v>
      </c>
      <c r="H6791" s="3">
        <v>1.5</v>
      </c>
      <c r="I6791" s="3">
        <f>IF(HOUR(Sense_data[[#This Row],[SysTimeStamp]])&lt;12,I6790+$B$14,I6790-$B$14)</f>
        <v>16.568055555556803</v>
      </c>
    </row>
    <row r="6792" spans="1:9" x14ac:dyDescent="0.2">
      <c r="A6792" t="s">
        <v>20</v>
      </c>
      <c r="B6792" t="s">
        <v>22</v>
      </c>
      <c r="C6792" s="6">
        <f t="shared" si="110"/>
        <v>42182.078414370182</v>
      </c>
      <c r="D6792" t="s">
        <v>21</v>
      </c>
      <c r="E6792" s="6">
        <f>IF(Sense_data[[#This Row],[a_1State]]=D6791,E6791,Sense_data[[#This Row],[SysTimeStamp]])</f>
        <v>42182.078043999725</v>
      </c>
      <c r="F6792" s="3" t="str">
        <f>Sense_data[[#This Row],[a_1State]]&amp;TEXT(Sense_data[[#This Row],[StateInstanceTimestamp]],"#.######")</f>
        <v>Off42182.078044</v>
      </c>
      <c r="G6792" s="3">
        <f ca="1">IF(Sense_data[[#This Row],[a_1State]]="Off",RANDBETWEEN(off_min,off_max),RANDBETWEEN(on_min,on_max))/sr_div</f>
        <v>1.7</v>
      </c>
      <c r="H6792" s="3">
        <v>2</v>
      </c>
      <c r="I6792" s="3">
        <f>IF(HOUR(Sense_data[[#This Row],[SysTimeStamp]])&lt;12,I6791+$B$14,I6791-$B$14)</f>
        <v>16.568287037038285</v>
      </c>
    </row>
    <row r="6793" spans="1:9" x14ac:dyDescent="0.2">
      <c r="A6793" t="s">
        <v>20</v>
      </c>
      <c r="B6793" t="s">
        <v>22</v>
      </c>
      <c r="C6793" s="6">
        <f t="shared" si="110"/>
        <v>42182.078425944259</v>
      </c>
      <c r="D6793" t="s">
        <v>21</v>
      </c>
      <c r="E6793" s="6">
        <f>IF(Sense_data[[#This Row],[a_1State]]=D6792,E6792,Sense_data[[#This Row],[SysTimeStamp]])</f>
        <v>42182.078043999725</v>
      </c>
      <c r="F6793" s="3" t="str">
        <f>Sense_data[[#This Row],[a_1State]]&amp;TEXT(Sense_data[[#This Row],[StateInstanceTimestamp]],"#.######")</f>
        <v>Off42182.078044</v>
      </c>
      <c r="G6793" s="3">
        <f ca="1">IF(Sense_data[[#This Row],[a_1State]]="Off",RANDBETWEEN(off_min,off_max),RANDBETWEEN(on_min,on_max))/sr_div</f>
        <v>1.3</v>
      </c>
      <c r="H6793" s="3">
        <v>1.9</v>
      </c>
      <c r="I6793" s="3">
        <f>IF(HOUR(Sense_data[[#This Row],[SysTimeStamp]])&lt;12,I6792+$B$14,I6792-$B$14)</f>
        <v>16.568518518519767</v>
      </c>
    </row>
    <row r="6794" spans="1:9" x14ac:dyDescent="0.2">
      <c r="A6794" t="s">
        <v>20</v>
      </c>
      <c r="B6794" t="s">
        <v>22</v>
      </c>
      <c r="C6794" s="6">
        <f t="shared" si="110"/>
        <v>42182.078437518336</v>
      </c>
      <c r="D6794" t="s">
        <v>21</v>
      </c>
      <c r="E6794" s="6">
        <f>IF(Sense_data[[#This Row],[a_1State]]=D6793,E6793,Sense_data[[#This Row],[SysTimeStamp]])</f>
        <v>42182.078043999725</v>
      </c>
      <c r="F6794" s="3" t="str">
        <f>Sense_data[[#This Row],[a_1State]]&amp;TEXT(Sense_data[[#This Row],[StateInstanceTimestamp]],"#.######")</f>
        <v>Off42182.078044</v>
      </c>
      <c r="G6794" s="3">
        <f ca="1">IF(Sense_data[[#This Row],[a_1State]]="Off",RANDBETWEEN(off_min,off_max),RANDBETWEEN(on_min,on_max))/sr_div</f>
        <v>1.2</v>
      </c>
      <c r="H6794" s="3">
        <v>2.1</v>
      </c>
      <c r="I6794" s="3">
        <f>IF(HOUR(Sense_data[[#This Row],[SysTimeStamp]])&lt;12,I6793+$B$14,I6793-$B$14)</f>
        <v>16.568750000001248</v>
      </c>
    </row>
    <row r="6795" spans="1:9" x14ac:dyDescent="0.2">
      <c r="A6795" t="s">
        <v>20</v>
      </c>
      <c r="B6795" t="s">
        <v>22</v>
      </c>
      <c r="C6795" s="6">
        <f t="shared" si="110"/>
        <v>42182.078449092412</v>
      </c>
      <c r="D6795" t="s">
        <v>21</v>
      </c>
      <c r="E6795" s="6">
        <f>IF(Sense_data[[#This Row],[a_1State]]=D6794,E6794,Sense_data[[#This Row],[SysTimeStamp]])</f>
        <v>42182.078043999725</v>
      </c>
      <c r="F6795" s="3" t="str">
        <f>Sense_data[[#This Row],[a_1State]]&amp;TEXT(Sense_data[[#This Row],[StateInstanceTimestamp]],"#.######")</f>
        <v>Off42182.078044</v>
      </c>
      <c r="G6795" s="3">
        <f ca="1">IF(Sense_data[[#This Row],[a_1State]]="Off",RANDBETWEEN(off_min,off_max),RANDBETWEEN(on_min,on_max))/sr_div</f>
        <v>1.8</v>
      </c>
      <c r="H6795" s="3">
        <v>1.4</v>
      </c>
      <c r="I6795" s="3">
        <f>IF(HOUR(Sense_data[[#This Row],[SysTimeStamp]])&lt;12,I6794+$B$14,I6794-$B$14)</f>
        <v>16.56898148148273</v>
      </c>
    </row>
    <row r="6796" spans="1:9" x14ac:dyDescent="0.2">
      <c r="A6796" t="s">
        <v>20</v>
      </c>
      <c r="B6796" t="s">
        <v>22</v>
      </c>
      <c r="C6796" s="6">
        <f t="shared" si="110"/>
        <v>42182.078460666489</v>
      </c>
      <c r="D6796" t="s">
        <v>21</v>
      </c>
      <c r="E6796" s="6">
        <f>IF(Sense_data[[#This Row],[a_1State]]=D6795,E6795,Sense_data[[#This Row],[SysTimeStamp]])</f>
        <v>42182.078043999725</v>
      </c>
      <c r="F6796" s="3" t="str">
        <f>Sense_data[[#This Row],[a_1State]]&amp;TEXT(Sense_data[[#This Row],[StateInstanceTimestamp]],"#.######")</f>
        <v>Off42182.078044</v>
      </c>
      <c r="G6796" s="3">
        <f ca="1">IF(Sense_data[[#This Row],[a_1State]]="Off",RANDBETWEEN(off_min,off_max),RANDBETWEEN(on_min,on_max))/sr_div</f>
        <v>1.2</v>
      </c>
      <c r="H6796" s="3">
        <v>2.5</v>
      </c>
      <c r="I6796" s="3">
        <f>IF(HOUR(Sense_data[[#This Row],[SysTimeStamp]])&lt;12,I6795+$B$14,I6795-$B$14)</f>
        <v>16.569212962964212</v>
      </c>
    </row>
    <row r="6797" spans="1:9" x14ac:dyDescent="0.2">
      <c r="A6797" t="s">
        <v>20</v>
      </c>
      <c r="B6797" t="s">
        <v>22</v>
      </c>
      <c r="C6797" s="6">
        <f t="shared" si="110"/>
        <v>42182.078472240566</v>
      </c>
      <c r="D6797" t="s">
        <v>21</v>
      </c>
      <c r="E6797" s="6">
        <f>IF(Sense_data[[#This Row],[a_1State]]=D6796,E6796,Sense_data[[#This Row],[SysTimeStamp]])</f>
        <v>42182.078043999725</v>
      </c>
      <c r="F6797" s="3" t="str">
        <f>Sense_data[[#This Row],[a_1State]]&amp;TEXT(Sense_data[[#This Row],[StateInstanceTimestamp]],"#.######")</f>
        <v>Off42182.078044</v>
      </c>
      <c r="G6797" s="3">
        <f ca="1">IF(Sense_data[[#This Row],[a_1State]]="Off",RANDBETWEEN(off_min,off_max),RANDBETWEEN(on_min,on_max))/sr_div</f>
        <v>2</v>
      </c>
      <c r="H6797" s="3">
        <v>2.7</v>
      </c>
      <c r="I6797" s="3">
        <f>IF(HOUR(Sense_data[[#This Row],[SysTimeStamp]])&lt;12,I6796+$B$14,I6796-$B$14)</f>
        <v>16.569444444445693</v>
      </c>
    </row>
    <row r="6798" spans="1:9" x14ac:dyDescent="0.2">
      <c r="A6798" t="s">
        <v>20</v>
      </c>
      <c r="B6798" t="s">
        <v>22</v>
      </c>
      <c r="C6798" s="6">
        <f t="shared" si="110"/>
        <v>42182.078483814643</v>
      </c>
      <c r="D6798" t="s">
        <v>21</v>
      </c>
      <c r="E6798" s="6">
        <f>IF(Sense_data[[#This Row],[a_1State]]=D6797,E6797,Sense_data[[#This Row],[SysTimeStamp]])</f>
        <v>42182.078043999725</v>
      </c>
      <c r="F6798" s="3" t="str">
        <f>Sense_data[[#This Row],[a_1State]]&amp;TEXT(Sense_data[[#This Row],[StateInstanceTimestamp]],"#.######")</f>
        <v>Off42182.078044</v>
      </c>
      <c r="G6798" s="3">
        <f ca="1">IF(Sense_data[[#This Row],[a_1State]]="Off",RANDBETWEEN(off_min,off_max),RANDBETWEEN(on_min,on_max))/sr_div</f>
        <v>1</v>
      </c>
      <c r="H6798" s="3">
        <v>1.8</v>
      </c>
      <c r="I6798" s="3">
        <f>IF(HOUR(Sense_data[[#This Row],[SysTimeStamp]])&lt;12,I6797+$B$14,I6797-$B$14)</f>
        <v>16.569675925927175</v>
      </c>
    </row>
    <row r="6799" spans="1:9" x14ac:dyDescent="0.2">
      <c r="A6799" t="s">
        <v>20</v>
      </c>
      <c r="B6799" t="s">
        <v>22</v>
      </c>
      <c r="C6799" s="6">
        <f t="shared" si="110"/>
        <v>42182.07849538872</v>
      </c>
      <c r="D6799" t="s">
        <v>21</v>
      </c>
      <c r="E6799" s="6">
        <f>IF(Sense_data[[#This Row],[a_1State]]=D6798,E6798,Sense_data[[#This Row],[SysTimeStamp]])</f>
        <v>42182.078043999725</v>
      </c>
      <c r="F6799" s="3" t="str">
        <f>Sense_data[[#This Row],[a_1State]]&amp;TEXT(Sense_data[[#This Row],[StateInstanceTimestamp]],"#.######")</f>
        <v>Off42182.078044</v>
      </c>
      <c r="G6799" s="3">
        <f ca="1">IF(Sense_data[[#This Row],[a_1State]]="Off",RANDBETWEEN(off_min,off_max),RANDBETWEEN(on_min,on_max))/sr_div</f>
        <v>3</v>
      </c>
      <c r="H6799" s="3">
        <v>2.5</v>
      </c>
      <c r="I6799" s="3">
        <f>IF(HOUR(Sense_data[[#This Row],[SysTimeStamp]])&lt;12,I6798+$B$14,I6798-$B$14)</f>
        <v>16.569907407408657</v>
      </c>
    </row>
    <row r="6800" spans="1:9" x14ac:dyDescent="0.2">
      <c r="A6800" t="s">
        <v>20</v>
      </c>
      <c r="B6800" t="s">
        <v>22</v>
      </c>
      <c r="C6800" s="6">
        <f t="shared" si="110"/>
        <v>42182.078506962796</v>
      </c>
      <c r="D6800" t="s">
        <v>21</v>
      </c>
      <c r="E6800" s="6">
        <f>IF(Sense_data[[#This Row],[a_1State]]=D6799,E6799,Sense_data[[#This Row],[SysTimeStamp]])</f>
        <v>42182.078043999725</v>
      </c>
      <c r="F6800" s="3" t="str">
        <f>Sense_data[[#This Row],[a_1State]]&amp;TEXT(Sense_data[[#This Row],[StateInstanceTimestamp]],"#.######")</f>
        <v>Off42182.078044</v>
      </c>
      <c r="G6800" s="3">
        <f ca="1">IF(Sense_data[[#This Row],[a_1State]]="Off",RANDBETWEEN(off_min,off_max),RANDBETWEEN(on_min,on_max))/sr_div</f>
        <v>1.6</v>
      </c>
      <c r="H6800" s="3">
        <v>2</v>
      </c>
      <c r="I6800" s="3">
        <f>IF(HOUR(Sense_data[[#This Row],[SysTimeStamp]])&lt;12,I6799+$B$14,I6799-$B$14)</f>
        <v>16.570138888890138</v>
      </c>
    </row>
    <row r="6801" spans="1:9" x14ac:dyDescent="0.2">
      <c r="A6801" t="s">
        <v>20</v>
      </c>
      <c r="B6801" t="s">
        <v>22</v>
      </c>
      <c r="C6801" s="6">
        <f t="shared" si="110"/>
        <v>42182.078518536873</v>
      </c>
      <c r="D6801" t="s">
        <v>21</v>
      </c>
      <c r="E6801" s="6">
        <f>IF(Sense_data[[#This Row],[a_1State]]=D6800,E6800,Sense_data[[#This Row],[SysTimeStamp]])</f>
        <v>42182.078043999725</v>
      </c>
      <c r="F6801" s="3" t="str">
        <f>Sense_data[[#This Row],[a_1State]]&amp;TEXT(Sense_data[[#This Row],[StateInstanceTimestamp]],"#.######")</f>
        <v>Off42182.078044</v>
      </c>
      <c r="G6801" s="3">
        <f ca="1">IF(Sense_data[[#This Row],[a_1State]]="Off",RANDBETWEEN(off_min,off_max),RANDBETWEEN(on_min,on_max))/sr_div</f>
        <v>2.1</v>
      </c>
      <c r="H6801" s="3">
        <v>1.9</v>
      </c>
      <c r="I6801" s="3">
        <f>IF(HOUR(Sense_data[[#This Row],[SysTimeStamp]])&lt;12,I6800+$B$14,I6800-$B$14)</f>
        <v>16.57037037037162</v>
      </c>
    </row>
    <row r="6802" spans="1:9" x14ac:dyDescent="0.2">
      <c r="A6802" t="s">
        <v>20</v>
      </c>
      <c r="B6802" t="s">
        <v>22</v>
      </c>
      <c r="C6802" s="6">
        <f t="shared" si="110"/>
        <v>42182.07853011095</v>
      </c>
      <c r="D6802" t="s">
        <v>21</v>
      </c>
      <c r="E6802" s="6">
        <f>IF(Sense_data[[#This Row],[a_1State]]=D6801,E6801,Sense_data[[#This Row],[SysTimeStamp]])</f>
        <v>42182.078043999725</v>
      </c>
      <c r="F6802" s="3" t="str">
        <f>Sense_data[[#This Row],[a_1State]]&amp;TEXT(Sense_data[[#This Row],[StateInstanceTimestamp]],"#.######")</f>
        <v>Off42182.078044</v>
      </c>
      <c r="G6802" s="3">
        <f ca="1">IF(Sense_data[[#This Row],[a_1State]]="Off",RANDBETWEEN(off_min,off_max),RANDBETWEEN(on_min,on_max))/sr_div</f>
        <v>2.2999999999999998</v>
      </c>
      <c r="H6802" s="3">
        <v>1.1000000000000001</v>
      </c>
      <c r="I6802" s="3">
        <f>IF(HOUR(Sense_data[[#This Row],[SysTimeStamp]])&lt;12,I6801+$B$14,I6801-$B$14)</f>
        <v>16.570601851853102</v>
      </c>
    </row>
    <row r="6803" spans="1:9" x14ac:dyDescent="0.2">
      <c r="A6803" t="s">
        <v>20</v>
      </c>
      <c r="B6803" t="s">
        <v>22</v>
      </c>
      <c r="C6803" s="6">
        <f t="shared" si="110"/>
        <v>42182.078541685027</v>
      </c>
      <c r="D6803" t="s">
        <v>21</v>
      </c>
      <c r="E6803" s="6">
        <f>IF(Sense_data[[#This Row],[a_1State]]=D6802,E6802,Sense_data[[#This Row],[SysTimeStamp]])</f>
        <v>42182.078043999725</v>
      </c>
      <c r="F6803" s="3" t="str">
        <f>Sense_data[[#This Row],[a_1State]]&amp;TEXT(Sense_data[[#This Row],[StateInstanceTimestamp]],"#.######")</f>
        <v>Off42182.078044</v>
      </c>
      <c r="G6803" s="3">
        <f ca="1">IF(Sense_data[[#This Row],[a_1State]]="Off",RANDBETWEEN(off_min,off_max),RANDBETWEEN(on_min,on_max))/sr_div</f>
        <v>1.3</v>
      </c>
      <c r="H6803" s="3">
        <v>2.4</v>
      </c>
      <c r="I6803" s="3">
        <f>IF(HOUR(Sense_data[[#This Row],[SysTimeStamp]])&lt;12,I6802+$B$14,I6802-$B$14)</f>
        <v>16.570833333334583</v>
      </c>
    </row>
    <row r="6804" spans="1:9" x14ac:dyDescent="0.2">
      <c r="A6804" t="s">
        <v>20</v>
      </c>
      <c r="B6804" t="s">
        <v>22</v>
      </c>
      <c r="C6804" s="6">
        <f t="shared" si="110"/>
        <v>42182.078553259104</v>
      </c>
      <c r="D6804" t="s">
        <v>21</v>
      </c>
      <c r="E6804" s="6">
        <f>IF(Sense_data[[#This Row],[a_1State]]=D6803,E6803,Sense_data[[#This Row],[SysTimeStamp]])</f>
        <v>42182.078043999725</v>
      </c>
      <c r="F6804" s="3" t="str">
        <f>Sense_data[[#This Row],[a_1State]]&amp;TEXT(Sense_data[[#This Row],[StateInstanceTimestamp]],"#.######")</f>
        <v>Off42182.078044</v>
      </c>
      <c r="G6804" s="3">
        <f ca="1">IF(Sense_data[[#This Row],[a_1State]]="Off",RANDBETWEEN(off_min,off_max),RANDBETWEEN(on_min,on_max))/sr_div</f>
        <v>2.8</v>
      </c>
      <c r="H6804" s="3">
        <v>2.1</v>
      </c>
      <c r="I6804" s="3">
        <f>IF(HOUR(Sense_data[[#This Row],[SysTimeStamp]])&lt;12,I6803+$B$14,I6803-$B$14)</f>
        <v>16.571064814816065</v>
      </c>
    </row>
    <row r="6805" spans="1:9" x14ac:dyDescent="0.2">
      <c r="A6805" t="s">
        <v>20</v>
      </c>
      <c r="B6805" t="s">
        <v>22</v>
      </c>
      <c r="C6805" s="6">
        <f t="shared" si="110"/>
        <v>42182.07856483318</v>
      </c>
      <c r="D6805" t="s">
        <v>21</v>
      </c>
      <c r="E6805" s="6">
        <f>IF(Sense_data[[#This Row],[a_1State]]=D6804,E6804,Sense_data[[#This Row],[SysTimeStamp]])</f>
        <v>42182.078043999725</v>
      </c>
      <c r="F6805" s="3" t="str">
        <f>Sense_data[[#This Row],[a_1State]]&amp;TEXT(Sense_data[[#This Row],[StateInstanceTimestamp]],"#.######")</f>
        <v>Off42182.078044</v>
      </c>
      <c r="G6805" s="3">
        <f ca="1">IF(Sense_data[[#This Row],[a_1State]]="Off",RANDBETWEEN(off_min,off_max),RANDBETWEEN(on_min,on_max))/sr_div</f>
        <v>1.4</v>
      </c>
      <c r="H6805" s="3">
        <v>1.9</v>
      </c>
      <c r="I6805" s="3">
        <f>IF(HOUR(Sense_data[[#This Row],[SysTimeStamp]])&lt;12,I6804+$B$14,I6804-$B$14)</f>
        <v>16.571296296297547</v>
      </c>
    </row>
    <row r="6806" spans="1:9" x14ac:dyDescent="0.2">
      <c r="A6806" t="s">
        <v>20</v>
      </c>
      <c r="B6806" t="s">
        <v>22</v>
      </c>
      <c r="C6806" s="6">
        <f t="shared" si="110"/>
        <v>42182.078576407257</v>
      </c>
      <c r="D6806" t="s">
        <v>21</v>
      </c>
      <c r="E6806" s="6">
        <f>IF(Sense_data[[#This Row],[a_1State]]=D6805,E6805,Sense_data[[#This Row],[SysTimeStamp]])</f>
        <v>42182.078043999725</v>
      </c>
      <c r="F6806" s="3" t="str">
        <f>Sense_data[[#This Row],[a_1State]]&amp;TEXT(Sense_data[[#This Row],[StateInstanceTimestamp]],"#.######")</f>
        <v>Off42182.078044</v>
      </c>
      <c r="G6806" s="3">
        <f ca="1">IF(Sense_data[[#This Row],[a_1State]]="Off",RANDBETWEEN(off_min,off_max),RANDBETWEEN(on_min,on_max))/sr_div</f>
        <v>2.8</v>
      </c>
      <c r="H6806" s="3">
        <v>2.5</v>
      </c>
      <c r="I6806" s="3">
        <f>IF(HOUR(Sense_data[[#This Row],[SysTimeStamp]])&lt;12,I6805+$B$14,I6805-$B$14)</f>
        <v>16.571527777779028</v>
      </c>
    </row>
    <row r="6807" spans="1:9" x14ac:dyDescent="0.2">
      <c r="A6807" t="s">
        <v>20</v>
      </c>
      <c r="B6807" t="s">
        <v>22</v>
      </c>
      <c r="C6807" s="6">
        <f t="shared" si="110"/>
        <v>42182.078587981334</v>
      </c>
      <c r="D6807" t="s">
        <v>21</v>
      </c>
      <c r="E6807" s="6">
        <f>IF(Sense_data[[#This Row],[a_1State]]=D6806,E6806,Sense_data[[#This Row],[SysTimeStamp]])</f>
        <v>42182.078043999725</v>
      </c>
      <c r="F6807" s="3" t="str">
        <f>Sense_data[[#This Row],[a_1State]]&amp;TEXT(Sense_data[[#This Row],[StateInstanceTimestamp]],"#.######")</f>
        <v>Off42182.078044</v>
      </c>
      <c r="G6807" s="3">
        <f ca="1">IF(Sense_data[[#This Row],[a_1State]]="Off",RANDBETWEEN(off_min,off_max),RANDBETWEEN(on_min,on_max))/sr_div</f>
        <v>2.7</v>
      </c>
      <c r="H6807" s="3">
        <v>2</v>
      </c>
      <c r="I6807" s="3">
        <f>IF(HOUR(Sense_data[[#This Row],[SysTimeStamp]])&lt;12,I6806+$B$14,I6806-$B$14)</f>
        <v>16.57175925926051</v>
      </c>
    </row>
    <row r="6808" spans="1:9" x14ac:dyDescent="0.2">
      <c r="A6808" t="s">
        <v>20</v>
      </c>
      <c r="B6808" t="s">
        <v>22</v>
      </c>
      <c r="C6808" s="6">
        <f t="shared" si="110"/>
        <v>42182.078599555411</v>
      </c>
      <c r="D6808" t="s">
        <v>21</v>
      </c>
      <c r="E6808" s="6">
        <f>IF(Sense_data[[#This Row],[a_1State]]=D6807,E6807,Sense_data[[#This Row],[SysTimeStamp]])</f>
        <v>42182.078043999725</v>
      </c>
      <c r="F6808" s="3" t="str">
        <f>Sense_data[[#This Row],[a_1State]]&amp;TEXT(Sense_data[[#This Row],[StateInstanceTimestamp]],"#.######")</f>
        <v>Off42182.078044</v>
      </c>
      <c r="G6808" s="3">
        <f ca="1">IF(Sense_data[[#This Row],[a_1State]]="Off",RANDBETWEEN(off_min,off_max),RANDBETWEEN(on_min,on_max))/sr_div</f>
        <v>1.9</v>
      </c>
      <c r="H6808" s="3">
        <v>1.6</v>
      </c>
      <c r="I6808" s="3">
        <f>IF(HOUR(Sense_data[[#This Row],[SysTimeStamp]])&lt;12,I6807+$B$14,I6807-$B$14)</f>
        <v>16.571990740741992</v>
      </c>
    </row>
    <row r="6809" spans="1:9" x14ac:dyDescent="0.2">
      <c r="A6809" t="s">
        <v>20</v>
      </c>
      <c r="B6809" t="s">
        <v>22</v>
      </c>
      <c r="C6809" s="6">
        <f t="shared" si="110"/>
        <v>42182.078611129487</v>
      </c>
      <c r="D6809" t="s">
        <v>21</v>
      </c>
      <c r="E6809" s="6">
        <f>IF(Sense_data[[#This Row],[a_1State]]=D6808,E6808,Sense_data[[#This Row],[SysTimeStamp]])</f>
        <v>42182.078043999725</v>
      </c>
      <c r="F6809" s="3" t="str">
        <f>Sense_data[[#This Row],[a_1State]]&amp;TEXT(Sense_data[[#This Row],[StateInstanceTimestamp]],"#.######")</f>
        <v>Off42182.078044</v>
      </c>
      <c r="G6809" s="3">
        <f ca="1">IF(Sense_data[[#This Row],[a_1State]]="Off",RANDBETWEEN(off_min,off_max),RANDBETWEEN(on_min,on_max))/sr_div</f>
        <v>1.1000000000000001</v>
      </c>
      <c r="H6809" s="3">
        <v>2.2000000000000002</v>
      </c>
      <c r="I6809" s="3">
        <f>IF(HOUR(Sense_data[[#This Row],[SysTimeStamp]])&lt;12,I6808+$B$14,I6808-$B$14)</f>
        <v>16.572222222223473</v>
      </c>
    </row>
    <row r="6810" spans="1:9" x14ac:dyDescent="0.2">
      <c r="A6810" t="s">
        <v>20</v>
      </c>
      <c r="B6810" t="s">
        <v>22</v>
      </c>
      <c r="C6810" s="6">
        <f t="shared" si="110"/>
        <v>42182.078622703564</v>
      </c>
      <c r="D6810" t="s">
        <v>21</v>
      </c>
      <c r="E6810" s="6">
        <f>IF(Sense_data[[#This Row],[a_1State]]=D6809,E6809,Sense_data[[#This Row],[SysTimeStamp]])</f>
        <v>42182.078043999725</v>
      </c>
      <c r="F6810" s="3" t="str">
        <f>Sense_data[[#This Row],[a_1State]]&amp;TEXT(Sense_data[[#This Row],[StateInstanceTimestamp]],"#.######")</f>
        <v>Off42182.078044</v>
      </c>
      <c r="G6810" s="3">
        <f ca="1">IF(Sense_data[[#This Row],[a_1State]]="Off",RANDBETWEEN(off_min,off_max),RANDBETWEEN(on_min,on_max))/sr_div</f>
        <v>1.7</v>
      </c>
      <c r="H6810" s="3">
        <v>1.8</v>
      </c>
      <c r="I6810" s="3">
        <f>IF(HOUR(Sense_data[[#This Row],[SysTimeStamp]])&lt;12,I6809+$B$14,I6809-$B$14)</f>
        <v>16.572453703704955</v>
      </c>
    </row>
    <row r="6811" spans="1:9" x14ac:dyDescent="0.2">
      <c r="A6811" t="s">
        <v>20</v>
      </c>
      <c r="B6811" t="s">
        <v>22</v>
      </c>
      <c r="C6811" s="6">
        <f t="shared" si="110"/>
        <v>42182.078634277641</v>
      </c>
      <c r="D6811" t="s">
        <v>21</v>
      </c>
      <c r="E6811" s="6">
        <f>IF(Sense_data[[#This Row],[a_1State]]=D6810,E6810,Sense_data[[#This Row],[SysTimeStamp]])</f>
        <v>42182.078043999725</v>
      </c>
      <c r="F6811" s="3" t="str">
        <f>Sense_data[[#This Row],[a_1State]]&amp;TEXT(Sense_data[[#This Row],[StateInstanceTimestamp]],"#.######")</f>
        <v>Off42182.078044</v>
      </c>
      <c r="G6811" s="3">
        <f ca="1">IF(Sense_data[[#This Row],[a_1State]]="Off",RANDBETWEEN(off_min,off_max),RANDBETWEEN(on_min,on_max))/sr_div</f>
        <v>1.6</v>
      </c>
      <c r="H6811" s="3">
        <v>2.8</v>
      </c>
      <c r="I6811" s="3">
        <f>IF(HOUR(Sense_data[[#This Row],[SysTimeStamp]])&lt;12,I6810+$B$14,I6810-$B$14)</f>
        <v>16.572685185186437</v>
      </c>
    </row>
    <row r="6812" spans="1:9" x14ac:dyDescent="0.2">
      <c r="A6812" t="s">
        <v>20</v>
      </c>
      <c r="B6812" t="s">
        <v>22</v>
      </c>
      <c r="C6812" s="6">
        <f t="shared" si="110"/>
        <v>42182.078645851718</v>
      </c>
      <c r="D6812" t="s">
        <v>21</v>
      </c>
      <c r="E6812" s="6">
        <f>IF(Sense_data[[#This Row],[a_1State]]=D6811,E6811,Sense_data[[#This Row],[SysTimeStamp]])</f>
        <v>42182.078043999725</v>
      </c>
      <c r="F6812" s="3" t="str">
        <f>Sense_data[[#This Row],[a_1State]]&amp;TEXT(Sense_data[[#This Row],[StateInstanceTimestamp]],"#.######")</f>
        <v>Off42182.078044</v>
      </c>
      <c r="G6812" s="3">
        <f ca="1">IF(Sense_data[[#This Row],[a_1State]]="Off",RANDBETWEEN(off_min,off_max),RANDBETWEEN(on_min,on_max))/sr_div</f>
        <v>1.3</v>
      </c>
      <c r="H6812" s="3">
        <v>2.9</v>
      </c>
      <c r="I6812" s="3">
        <f>IF(HOUR(Sense_data[[#This Row],[SysTimeStamp]])&lt;12,I6811+$B$14,I6811-$B$14)</f>
        <v>16.572916666667918</v>
      </c>
    </row>
    <row r="6813" spans="1:9" x14ac:dyDescent="0.2">
      <c r="A6813" t="s">
        <v>20</v>
      </c>
      <c r="B6813" t="s">
        <v>22</v>
      </c>
      <c r="C6813" s="6">
        <f t="shared" si="110"/>
        <v>42182.078657425795</v>
      </c>
      <c r="D6813" t="s">
        <v>21</v>
      </c>
      <c r="E6813" s="6">
        <f>IF(Sense_data[[#This Row],[a_1State]]=D6812,E6812,Sense_data[[#This Row],[SysTimeStamp]])</f>
        <v>42182.078043999725</v>
      </c>
      <c r="F6813" s="3" t="str">
        <f>Sense_data[[#This Row],[a_1State]]&amp;TEXT(Sense_data[[#This Row],[StateInstanceTimestamp]],"#.######")</f>
        <v>Off42182.078044</v>
      </c>
      <c r="G6813" s="3">
        <f ca="1">IF(Sense_data[[#This Row],[a_1State]]="Off",RANDBETWEEN(off_min,off_max),RANDBETWEEN(on_min,on_max))/sr_div</f>
        <v>1.1000000000000001</v>
      </c>
      <c r="H6813" s="3">
        <v>2.6</v>
      </c>
      <c r="I6813" s="3">
        <f>IF(HOUR(Sense_data[[#This Row],[SysTimeStamp]])&lt;12,I6812+$B$14,I6812-$B$14)</f>
        <v>16.5731481481494</v>
      </c>
    </row>
    <row r="6814" spans="1:9" x14ac:dyDescent="0.2">
      <c r="A6814" t="s">
        <v>20</v>
      </c>
      <c r="B6814" t="s">
        <v>22</v>
      </c>
      <c r="C6814" s="6">
        <f t="shared" si="110"/>
        <v>42182.078668999871</v>
      </c>
      <c r="D6814" t="s">
        <v>21</v>
      </c>
      <c r="E6814" s="6">
        <f>IF(Sense_data[[#This Row],[a_1State]]=D6813,E6813,Sense_data[[#This Row],[SysTimeStamp]])</f>
        <v>42182.078043999725</v>
      </c>
      <c r="F6814" s="3" t="str">
        <f>Sense_data[[#This Row],[a_1State]]&amp;TEXT(Sense_data[[#This Row],[StateInstanceTimestamp]],"#.######")</f>
        <v>Off42182.078044</v>
      </c>
      <c r="G6814" s="3">
        <f ca="1">IF(Sense_data[[#This Row],[a_1State]]="Off",RANDBETWEEN(off_min,off_max),RANDBETWEEN(on_min,on_max))/sr_div</f>
        <v>1.8</v>
      </c>
      <c r="H6814" s="3">
        <v>1.9</v>
      </c>
      <c r="I6814" s="3">
        <f>IF(HOUR(Sense_data[[#This Row],[SysTimeStamp]])&lt;12,I6813+$B$14,I6813-$B$14)</f>
        <v>16.573379629630882</v>
      </c>
    </row>
    <row r="6815" spans="1:9" x14ac:dyDescent="0.2">
      <c r="A6815" t="s">
        <v>20</v>
      </c>
      <c r="B6815" t="s">
        <v>22</v>
      </c>
      <c r="C6815" s="6">
        <f t="shared" si="110"/>
        <v>42182.078680573948</v>
      </c>
      <c r="D6815" t="s">
        <v>21</v>
      </c>
      <c r="E6815" s="6">
        <f>IF(Sense_data[[#This Row],[a_1State]]=D6814,E6814,Sense_data[[#This Row],[SysTimeStamp]])</f>
        <v>42182.078043999725</v>
      </c>
      <c r="F6815" s="3" t="str">
        <f>Sense_data[[#This Row],[a_1State]]&amp;TEXT(Sense_data[[#This Row],[StateInstanceTimestamp]],"#.######")</f>
        <v>Off42182.078044</v>
      </c>
      <c r="G6815" s="3">
        <f ca="1">IF(Sense_data[[#This Row],[a_1State]]="Off",RANDBETWEEN(off_min,off_max),RANDBETWEEN(on_min,on_max))/sr_div</f>
        <v>1.9</v>
      </c>
      <c r="H6815" s="3">
        <v>2.2999999999999998</v>
      </c>
      <c r="I6815" s="3">
        <f>IF(HOUR(Sense_data[[#This Row],[SysTimeStamp]])&lt;12,I6814+$B$14,I6814-$B$14)</f>
        <v>16.573611111112363</v>
      </c>
    </row>
    <row r="6816" spans="1:9" x14ac:dyDescent="0.2">
      <c r="A6816" t="s">
        <v>20</v>
      </c>
      <c r="B6816" t="s">
        <v>22</v>
      </c>
      <c r="C6816" s="6">
        <f t="shared" si="110"/>
        <v>42182.078692148025</v>
      </c>
      <c r="D6816" t="s">
        <v>21</v>
      </c>
      <c r="E6816" s="6">
        <f>IF(Sense_data[[#This Row],[a_1State]]=D6815,E6815,Sense_data[[#This Row],[SysTimeStamp]])</f>
        <v>42182.078043999725</v>
      </c>
      <c r="F6816" s="3" t="str">
        <f>Sense_data[[#This Row],[a_1State]]&amp;TEXT(Sense_data[[#This Row],[StateInstanceTimestamp]],"#.######")</f>
        <v>Off42182.078044</v>
      </c>
      <c r="G6816" s="3">
        <f ca="1">IF(Sense_data[[#This Row],[a_1State]]="Off",RANDBETWEEN(off_min,off_max),RANDBETWEEN(on_min,on_max))/sr_div</f>
        <v>1.7</v>
      </c>
      <c r="H6816" s="3">
        <v>1.8</v>
      </c>
      <c r="I6816" s="3">
        <f>IF(HOUR(Sense_data[[#This Row],[SysTimeStamp]])&lt;12,I6815+$B$14,I6815-$B$14)</f>
        <v>16.573842592593845</v>
      </c>
    </row>
    <row r="6817" spans="1:9" x14ac:dyDescent="0.2">
      <c r="A6817" t="s">
        <v>20</v>
      </c>
      <c r="B6817" t="s">
        <v>22</v>
      </c>
      <c r="C6817" s="6">
        <f t="shared" si="110"/>
        <v>42182.078703722102</v>
      </c>
      <c r="D6817" t="s">
        <v>21</v>
      </c>
      <c r="E6817" s="6">
        <f>IF(Sense_data[[#This Row],[a_1State]]=D6816,E6816,Sense_data[[#This Row],[SysTimeStamp]])</f>
        <v>42182.078043999725</v>
      </c>
      <c r="F6817" s="3" t="str">
        <f>Sense_data[[#This Row],[a_1State]]&amp;TEXT(Sense_data[[#This Row],[StateInstanceTimestamp]],"#.######")</f>
        <v>Off42182.078044</v>
      </c>
      <c r="G6817" s="3">
        <f ca="1">IF(Sense_data[[#This Row],[a_1State]]="Off",RANDBETWEEN(off_min,off_max),RANDBETWEEN(on_min,on_max))/sr_div</f>
        <v>2.2000000000000002</v>
      </c>
      <c r="H6817" s="3">
        <v>3</v>
      </c>
      <c r="I6817" s="3">
        <f>IF(HOUR(Sense_data[[#This Row],[SysTimeStamp]])&lt;12,I6816+$B$14,I6816-$B$14)</f>
        <v>16.574074074075327</v>
      </c>
    </row>
    <row r="6818" spans="1:9" x14ac:dyDescent="0.2">
      <c r="A6818" t="s">
        <v>20</v>
      </c>
      <c r="B6818" t="s">
        <v>22</v>
      </c>
      <c r="C6818" s="6">
        <f t="shared" ref="C6818:C6881" si="111">C6817+$B$2</f>
        <v>42182.078715296178</v>
      </c>
      <c r="D6818" t="s">
        <v>21</v>
      </c>
      <c r="E6818" s="6">
        <f>IF(Sense_data[[#This Row],[a_1State]]=D6817,E6817,Sense_data[[#This Row],[SysTimeStamp]])</f>
        <v>42182.078043999725</v>
      </c>
      <c r="F6818" s="3" t="str">
        <f>Sense_data[[#This Row],[a_1State]]&amp;TEXT(Sense_data[[#This Row],[StateInstanceTimestamp]],"#.######")</f>
        <v>Off42182.078044</v>
      </c>
      <c r="G6818" s="3">
        <f ca="1">IF(Sense_data[[#This Row],[a_1State]]="Off",RANDBETWEEN(off_min,off_max),RANDBETWEEN(on_min,on_max))/sr_div</f>
        <v>1.2</v>
      </c>
      <c r="H6818" s="3">
        <v>2.2000000000000002</v>
      </c>
      <c r="I6818" s="3">
        <f>IF(HOUR(Sense_data[[#This Row],[SysTimeStamp]])&lt;12,I6817+$B$14,I6817-$B$14)</f>
        <v>16.574305555556808</v>
      </c>
    </row>
    <row r="6819" spans="1:9" x14ac:dyDescent="0.2">
      <c r="A6819" t="s">
        <v>20</v>
      </c>
      <c r="B6819" t="s">
        <v>22</v>
      </c>
      <c r="C6819" s="6">
        <f t="shared" si="111"/>
        <v>42182.078726870255</v>
      </c>
      <c r="D6819" t="s">
        <v>21</v>
      </c>
      <c r="E6819" s="6">
        <f>IF(Sense_data[[#This Row],[a_1State]]=D6818,E6818,Sense_data[[#This Row],[SysTimeStamp]])</f>
        <v>42182.078043999725</v>
      </c>
      <c r="F6819" s="3" t="str">
        <f>Sense_data[[#This Row],[a_1State]]&amp;TEXT(Sense_data[[#This Row],[StateInstanceTimestamp]],"#.######")</f>
        <v>Off42182.078044</v>
      </c>
      <c r="G6819" s="3">
        <f ca="1">IF(Sense_data[[#This Row],[a_1State]]="Off",RANDBETWEEN(off_min,off_max),RANDBETWEEN(on_min,on_max))/sr_div</f>
        <v>1.9</v>
      </c>
      <c r="H6819" s="3">
        <v>1.3</v>
      </c>
      <c r="I6819" s="3">
        <f>IF(HOUR(Sense_data[[#This Row],[SysTimeStamp]])&lt;12,I6818+$B$14,I6818-$B$14)</f>
        <v>16.57453703703829</v>
      </c>
    </row>
    <row r="6820" spans="1:9" x14ac:dyDescent="0.2">
      <c r="A6820" t="s">
        <v>20</v>
      </c>
      <c r="B6820" t="s">
        <v>22</v>
      </c>
      <c r="C6820" s="6">
        <f t="shared" si="111"/>
        <v>42182.078738444332</v>
      </c>
      <c r="D6820" t="s">
        <v>21</v>
      </c>
      <c r="E6820" s="6">
        <f>IF(Sense_data[[#This Row],[a_1State]]=D6819,E6819,Sense_data[[#This Row],[SysTimeStamp]])</f>
        <v>42182.078043999725</v>
      </c>
      <c r="F6820" s="3" t="str">
        <f>Sense_data[[#This Row],[a_1State]]&amp;TEXT(Sense_data[[#This Row],[StateInstanceTimestamp]],"#.######")</f>
        <v>Off42182.078044</v>
      </c>
      <c r="G6820" s="3">
        <f ca="1">IF(Sense_data[[#This Row],[a_1State]]="Off",RANDBETWEEN(off_min,off_max),RANDBETWEEN(on_min,on_max))/sr_div</f>
        <v>2.2999999999999998</v>
      </c>
      <c r="H6820" s="3">
        <v>1.7</v>
      </c>
      <c r="I6820" s="3">
        <f>IF(HOUR(Sense_data[[#This Row],[SysTimeStamp]])&lt;12,I6819+$B$14,I6819-$B$14)</f>
        <v>16.574768518519772</v>
      </c>
    </row>
    <row r="6821" spans="1:9" x14ac:dyDescent="0.2">
      <c r="A6821" t="s">
        <v>20</v>
      </c>
      <c r="B6821" t="s">
        <v>22</v>
      </c>
      <c r="C6821" s="6">
        <f t="shared" si="111"/>
        <v>42182.078750018409</v>
      </c>
      <c r="D6821" t="s">
        <v>21</v>
      </c>
      <c r="E6821" s="6">
        <f>IF(Sense_data[[#This Row],[a_1State]]=D6820,E6820,Sense_data[[#This Row],[SysTimeStamp]])</f>
        <v>42182.078043999725</v>
      </c>
      <c r="F6821" s="3" t="str">
        <f>Sense_data[[#This Row],[a_1State]]&amp;TEXT(Sense_data[[#This Row],[StateInstanceTimestamp]],"#.######")</f>
        <v>Off42182.078044</v>
      </c>
      <c r="G6821" s="3">
        <f ca="1">IF(Sense_data[[#This Row],[a_1State]]="Off",RANDBETWEEN(off_min,off_max),RANDBETWEEN(on_min,on_max))/sr_div</f>
        <v>1.3</v>
      </c>
      <c r="H6821" s="3">
        <v>1.7</v>
      </c>
      <c r="I6821" s="3">
        <f>IF(HOUR(Sense_data[[#This Row],[SysTimeStamp]])&lt;12,I6820+$B$14,I6820-$B$14)</f>
        <v>16.575000000001253</v>
      </c>
    </row>
    <row r="6822" spans="1:9" x14ac:dyDescent="0.2">
      <c r="A6822" t="s">
        <v>20</v>
      </c>
      <c r="B6822" t="s">
        <v>22</v>
      </c>
      <c r="C6822" s="6">
        <f t="shared" si="111"/>
        <v>42182.078761592486</v>
      </c>
      <c r="D6822" t="s">
        <v>21</v>
      </c>
      <c r="E6822" s="6">
        <f>IF(Sense_data[[#This Row],[a_1State]]=D6821,E6821,Sense_data[[#This Row],[SysTimeStamp]])</f>
        <v>42182.078043999725</v>
      </c>
      <c r="F6822" s="3" t="str">
        <f>Sense_data[[#This Row],[a_1State]]&amp;TEXT(Sense_data[[#This Row],[StateInstanceTimestamp]],"#.######")</f>
        <v>Off42182.078044</v>
      </c>
      <c r="G6822" s="3">
        <f ca="1">IF(Sense_data[[#This Row],[a_1State]]="Off",RANDBETWEEN(off_min,off_max),RANDBETWEEN(on_min,on_max))/sr_div</f>
        <v>1.4</v>
      </c>
      <c r="H6822" s="3">
        <v>1.9</v>
      </c>
      <c r="I6822" s="3">
        <f>IF(HOUR(Sense_data[[#This Row],[SysTimeStamp]])&lt;12,I6821+$B$14,I6821-$B$14)</f>
        <v>16.575231481482735</v>
      </c>
    </row>
    <row r="6823" spans="1:9" x14ac:dyDescent="0.2">
      <c r="A6823" t="s">
        <v>20</v>
      </c>
      <c r="B6823" t="s">
        <v>22</v>
      </c>
      <c r="C6823" s="6">
        <f t="shared" si="111"/>
        <v>42182.078773166562</v>
      </c>
      <c r="D6823" t="s">
        <v>21</v>
      </c>
      <c r="E6823" s="6">
        <f>IF(Sense_data[[#This Row],[a_1State]]=D6822,E6822,Sense_data[[#This Row],[SysTimeStamp]])</f>
        <v>42182.078043999725</v>
      </c>
      <c r="F6823" s="3" t="str">
        <f>Sense_data[[#This Row],[a_1State]]&amp;TEXT(Sense_data[[#This Row],[StateInstanceTimestamp]],"#.######")</f>
        <v>Off42182.078044</v>
      </c>
      <c r="G6823" s="3">
        <f ca="1">IF(Sense_data[[#This Row],[a_1State]]="Off",RANDBETWEEN(off_min,off_max),RANDBETWEEN(on_min,on_max))/sr_div</f>
        <v>1.3</v>
      </c>
      <c r="H6823" s="3">
        <v>2.9</v>
      </c>
      <c r="I6823" s="3">
        <f>IF(HOUR(Sense_data[[#This Row],[SysTimeStamp]])&lt;12,I6822+$B$14,I6822-$B$14)</f>
        <v>16.575462962964217</v>
      </c>
    </row>
    <row r="6824" spans="1:9" x14ac:dyDescent="0.2">
      <c r="A6824" t="s">
        <v>20</v>
      </c>
      <c r="B6824" t="s">
        <v>22</v>
      </c>
      <c r="C6824" s="6">
        <f t="shared" si="111"/>
        <v>42182.078784740639</v>
      </c>
      <c r="D6824" t="s">
        <v>21</v>
      </c>
      <c r="E6824" s="6">
        <f>IF(Sense_data[[#This Row],[a_1State]]=D6823,E6823,Sense_data[[#This Row],[SysTimeStamp]])</f>
        <v>42182.078043999725</v>
      </c>
      <c r="F6824" s="3" t="str">
        <f>Sense_data[[#This Row],[a_1State]]&amp;TEXT(Sense_data[[#This Row],[StateInstanceTimestamp]],"#.######")</f>
        <v>Off42182.078044</v>
      </c>
      <c r="G6824" s="3">
        <f ca="1">IF(Sense_data[[#This Row],[a_1State]]="Off",RANDBETWEEN(off_min,off_max),RANDBETWEEN(on_min,on_max))/sr_div</f>
        <v>1.4</v>
      </c>
      <c r="H6824" s="3">
        <v>3</v>
      </c>
      <c r="I6824" s="3">
        <f>IF(HOUR(Sense_data[[#This Row],[SysTimeStamp]])&lt;12,I6823+$B$14,I6823-$B$14)</f>
        <v>16.575694444445698</v>
      </c>
    </row>
    <row r="6825" spans="1:9" x14ac:dyDescent="0.2">
      <c r="A6825" t="s">
        <v>20</v>
      </c>
      <c r="B6825" t="s">
        <v>22</v>
      </c>
      <c r="C6825" s="6">
        <f t="shared" si="111"/>
        <v>42182.078796314716</v>
      </c>
      <c r="D6825" t="s">
        <v>21</v>
      </c>
      <c r="E6825" s="6">
        <f>IF(Sense_data[[#This Row],[a_1State]]=D6824,E6824,Sense_data[[#This Row],[SysTimeStamp]])</f>
        <v>42182.078043999725</v>
      </c>
      <c r="F6825" s="3" t="str">
        <f>Sense_data[[#This Row],[a_1State]]&amp;TEXT(Sense_data[[#This Row],[StateInstanceTimestamp]],"#.######")</f>
        <v>Off42182.078044</v>
      </c>
      <c r="G6825" s="3">
        <f ca="1">IF(Sense_data[[#This Row],[a_1State]]="Off",RANDBETWEEN(off_min,off_max),RANDBETWEEN(on_min,on_max))/sr_div</f>
        <v>3</v>
      </c>
      <c r="H6825" s="3">
        <v>2.9</v>
      </c>
      <c r="I6825" s="3">
        <f>IF(HOUR(Sense_data[[#This Row],[SysTimeStamp]])&lt;12,I6824+$B$14,I6824-$B$14)</f>
        <v>16.57592592592718</v>
      </c>
    </row>
    <row r="6826" spans="1:9" x14ac:dyDescent="0.2">
      <c r="A6826" t="s">
        <v>20</v>
      </c>
      <c r="B6826" t="s">
        <v>22</v>
      </c>
      <c r="C6826" s="6">
        <f t="shared" si="111"/>
        <v>42182.078807888793</v>
      </c>
      <c r="D6826" t="s">
        <v>21</v>
      </c>
      <c r="E6826" s="6">
        <f>IF(Sense_data[[#This Row],[a_1State]]=D6825,E6825,Sense_data[[#This Row],[SysTimeStamp]])</f>
        <v>42182.078043999725</v>
      </c>
      <c r="F6826" s="3" t="str">
        <f>Sense_data[[#This Row],[a_1State]]&amp;TEXT(Sense_data[[#This Row],[StateInstanceTimestamp]],"#.######")</f>
        <v>Off42182.078044</v>
      </c>
      <c r="G6826" s="3">
        <f ca="1">IF(Sense_data[[#This Row],[a_1State]]="Off",RANDBETWEEN(off_min,off_max),RANDBETWEEN(on_min,on_max))/sr_div</f>
        <v>1.1000000000000001</v>
      </c>
      <c r="H6826" s="3">
        <v>2.6</v>
      </c>
      <c r="I6826" s="3">
        <f>IF(HOUR(Sense_data[[#This Row],[SysTimeStamp]])&lt;12,I6825+$B$14,I6825-$B$14)</f>
        <v>16.576157407408662</v>
      </c>
    </row>
    <row r="6827" spans="1:9" x14ac:dyDescent="0.2">
      <c r="A6827" t="s">
        <v>20</v>
      </c>
      <c r="B6827" t="s">
        <v>22</v>
      </c>
      <c r="C6827" s="6">
        <f t="shared" si="111"/>
        <v>42182.078819462869</v>
      </c>
      <c r="D6827" t="s">
        <v>21</v>
      </c>
      <c r="E6827" s="6">
        <f>IF(Sense_data[[#This Row],[a_1State]]=D6826,E6826,Sense_data[[#This Row],[SysTimeStamp]])</f>
        <v>42182.078043999725</v>
      </c>
      <c r="F6827" s="3" t="str">
        <f>Sense_data[[#This Row],[a_1State]]&amp;TEXT(Sense_data[[#This Row],[StateInstanceTimestamp]],"#.######")</f>
        <v>Off42182.078044</v>
      </c>
      <c r="G6827" s="3">
        <f ca="1">IF(Sense_data[[#This Row],[a_1State]]="Off",RANDBETWEEN(off_min,off_max),RANDBETWEEN(on_min,on_max))/sr_div</f>
        <v>1.8</v>
      </c>
      <c r="H6827" s="3">
        <v>2.4</v>
      </c>
      <c r="I6827" s="3">
        <f>IF(HOUR(Sense_data[[#This Row],[SysTimeStamp]])&lt;12,I6826+$B$14,I6826-$B$14)</f>
        <v>16.576388888890143</v>
      </c>
    </row>
    <row r="6828" spans="1:9" x14ac:dyDescent="0.2">
      <c r="A6828" t="s">
        <v>20</v>
      </c>
      <c r="B6828" t="s">
        <v>22</v>
      </c>
      <c r="C6828" s="6">
        <f t="shared" si="111"/>
        <v>42182.078831036946</v>
      </c>
      <c r="D6828" t="s">
        <v>21</v>
      </c>
      <c r="E6828" s="6">
        <f>IF(Sense_data[[#This Row],[a_1State]]=D6827,E6827,Sense_data[[#This Row],[SysTimeStamp]])</f>
        <v>42182.078043999725</v>
      </c>
      <c r="F6828" s="3" t="str">
        <f>Sense_data[[#This Row],[a_1State]]&amp;TEXT(Sense_data[[#This Row],[StateInstanceTimestamp]],"#.######")</f>
        <v>Off42182.078044</v>
      </c>
      <c r="G6828" s="3">
        <f ca="1">IF(Sense_data[[#This Row],[a_1State]]="Off",RANDBETWEEN(off_min,off_max),RANDBETWEEN(on_min,on_max))/sr_div</f>
        <v>2</v>
      </c>
      <c r="H6828" s="3">
        <v>1.2</v>
      </c>
      <c r="I6828" s="3">
        <f>IF(HOUR(Sense_data[[#This Row],[SysTimeStamp]])&lt;12,I6827+$B$14,I6827-$B$14)</f>
        <v>16.576620370371625</v>
      </c>
    </row>
    <row r="6829" spans="1:9" x14ac:dyDescent="0.2">
      <c r="A6829" t="s">
        <v>20</v>
      </c>
      <c r="B6829" t="s">
        <v>22</v>
      </c>
      <c r="C6829" s="6">
        <f t="shared" si="111"/>
        <v>42182.078842611023</v>
      </c>
      <c r="D6829" t="s">
        <v>21</v>
      </c>
      <c r="E6829" s="6">
        <f>IF(Sense_data[[#This Row],[a_1State]]=D6828,E6828,Sense_data[[#This Row],[SysTimeStamp]])</f>
        <v>42182.078043999725</v>
      </c>
      <c r="F6829" s="3" t="str">
        <f>Sense_data[[#This Row],[a_1State]]&amp;TEXT(Sense_data[[#This Row],[StateInstanceTimestamp]],"#.######")</f>
        <v>Off42182.078044</v>
      </c>
      <c r="G6829" s="3">
        <f ca="1">IF(Sense_data[[#This Row],[a_1State]]="Off",RANDBETWEEN(off_min,off_max),RANDBETWEEN(on_min,on_max))/sr_div</f>
        <v>2.9</v>
      </c>
      <c r="H6829" s="3">
        <v>2.2000000000000002</v>
      </c>
      <c r="I6829" s="3">
        <f>IF(HOUR(Sense_data[[#This Row],[SysTimeStamp]])&lt;12,I6828+$B$14,I6828-$B$14)</f>
        <v>16.576851851853107</v>
      </c>
    </row>
    <row r="6830" spans="1:9" x14ac:dyDescent="0.2">
      <c r="A6830" t="s">
        <v>20</v>
      </c>
      <c r="B6830" t="s">
        <v>22</v>
      </c>
      <c r="C6830" s="6">
        <f t="shared" si="111"/>
        <v>42182.0788541851</v>
      </c>
      <c r="D6830" t="s">
        <v>21</v>
      </c>
      <c r="E6830" s="6">
        <f>IF(Sense_data[[#This Row],[a_1State]]=D6829,E6829,Sense_data[[#This Row],[SysTimeStamp]])</f>
        <v>42182.078043999725</v>
      </c>
      <c r="F6830" s="3" t="str">
        <f>Sense_data[[#This Row],[a_1State]]&amp;TEXT(Sense_data[[#This Row],[StateInstanceTimestamp]],"#.######")</f>
        <v>Off42182.078044</v>
      </c>
      <c r="G6830" s="3">
        <f ca="1">IF(Sense_data[[#This Row],[a_1State]]="Off",RANDBETWEEN(off_min,off_max),RANDBETWEEN(on_min,on_max))/sr_div</f>
        <v>2.9</v>
      </c>
      <c r="H6830" s="3">
        <v>2.5</v>
      </c>
      <c r="I6830" s="3">
        <f>IF(HOUR(Sense_data[[#This Row],[SysTimeStamp]])&lt;12,I6829+$B$14,I6829-$B$14)</f>
        <v>16.577083333334588</v>
      </c>
    </row>
    <row r="6831" spans="1:9" x14ac:dyDescent="0.2">
      <c r="A6831" t="s">
        <v>20</v>
      </c>
      <c r="B6831" t="s">
        <v>22</v>
      </c>
      <c r="C6831" s="6">
        <f t="shared" si="111"/>
        <v>42182.078865759177</v>
      </c>
      <c r="D6831" t="s">
        <v>21</v>
      </c>
      <c r="E6831" s="6">
        <f>IF(Sense_data[[#This Row],[a_1State]]=D6830,E6830,Sense_data[[#This Row],[SysTimeStamp]])</f>
        <v>42182.078043999725</v>
      </c>
      <c r="F6831" s="3" t="str">
        <f>Sense_data[[#This Row],[a_1State]]&amp;TEXT(Sense_data[[#This Row],[StateInstanceTimestamp]],"#.######")</f>
        <v>Off42182.078044</v>
      </c>
      <c r="G6831" s="3">
        <f ca="1">IF(Sense_data[[#This Row],[a_1State]]="Off",RANDBETWEEN(off_min,off_max),RANDBETWEEN(on_min,on_max))/sr_div</f>
        <v>3</v>
      </c>
      <c r="H6831" s="3">
        <v>2.9</v>
      </c>
      <c r="I6831" s="3">
        <f>IF(HOUR(Sense_data[[#This Row],[SysTimeStamp]])&lt;12,I6830+$B$14,I6830-$B$14)</f>
        <v>16.57731481481607</v>
      </c>
    </row>
    <row r="6832" spans="1:9" x14ac:dyDescent="0.2">
      <c r="A6832" t="s">
        <v>20</v>
      </c>
      <c r="B6832" t="s">
        <v>22</v>
      </c>
      <c r="C6832" s="6">
        <f t="shared" si="111"/>
        <v>42182.078877333253</v>
      </c>
      <c r="D6832" t="s">
        <v>21</v>
      </c>
      <c r="E6832" s="6">
        <f>IF(Sense_data[[#This Row],[a_1State]]=D6831,E6831,Sense_data[[#This Row],[SysTimeStamp]])</f>
        <v>42182.078043999725</v>
      </c>
      <c r="F6832" s="3" t="str">
        <f>Sense_data[[#This Row],[a_1State]]&amp;TEXT(Sense_data[[#This Row],[StateInstanceTimestamp]],"#.######")</f>
        <v>Off42182.078044</v>
      </c>
      <c r="G6832" s="3">
        <f ca="1">IF(Sense_data[[#This Row],[a_1State]]="Off",RANDBETWEEN(off_min,off_max),RANDBETWEEN(on_min,on_max))/sr_div</f>
        <v>2.8</v>
      </c>
      <c r="H6832" s="3">
        <v>1.2</v>
      </c>
      <c r="I6832" s="3">
        <f>IF(HOUR(Sense_data[[#This Row],[SysTimeStamp]])&lt;12,I6831+$B$14,I6831-$B$14)</f>
        <v>16.577546296297552</v>
      </c>
    </row>
    <row r="6833" spans="1:9" x14ac:dyDescent="0.2">
      <c r="A6833" t="s">
        <v>20</v>
      </c>
      <c r="B6833" t="s">
        <v>22</v>
      </c>
      <c r="C6833" s="6">
        <f t="shared" si="111"/>
        <v>42182.07888890733</v>
      </c>
      <c r="D6833" t="s">
        <v>21</v>
      </c>
      <c r="E6833" s="6">
        <f>IF(Sense_data[[#This Row],[a_1State]]=D6832,E6832,Sense_data[[#This Row],[SysTimeStamp]])</f>
        <v>42182.078043999725</v>
      </c>
      <c r="F6833" s="3" t="str">
        <f>Sense_data[[#This Row],[a_1State]]&amp;TEXT(Sense_data[[#This Row],[StateInstanceTimestamp]],"#.######")</f>
        <v>Off42182.078044</v>
      </c>
      <c r="G6833" s="3">
        <f ca="1">IF(Sense_data[[#This Row],[a_1State]]="Off",RANDBETWEEN(off_min,off_max),RANDBETWEEN(on_min,on_max))/sr_div</f>
        <v>1.1000000000000001</v>
      </c>
      <c r="H6833" s="3">
        <v>2</v>
      </c>
      <c r="I6833" s="3">
        <f>IF(HOUR(Sense_data[[#This Row],[SysTimeStamp]])&lt;12,I6832+$B$14,I6832-$B$14)</f>
        <v>16.577777777779033</v>
      </c>
    </row>
    <row r="6834" spans="1:9" x14ac:dyDescent="0.2">
      <c r="A6834" t="s">
        <v>20</v>
      </c>
      <c r="B6834" t="s">
        <v>22</v>
      </c>
      <c r="C6834" s="6">
        <f t="shared" si="111"/>
        <v>42182.078900481407</v>
      </c>
      <c r="D6834" t="s">
        <v>21</v>
      </c>
      <c r="E6834" s="6">
        <f>IF(Sense_data[[#This Row],[a_1State]]=D6833,E6833,Sense_data[[#This Row],[SysTimeStamp]])</f>
        <v>42182.078043999725</v>
      </c>
      <c r="F6834" s="3" t="str">
        <f>Sense_data[[#This Row],[a_1State]]&amp;TEXT(Sense_data[[#This Row],[StateInstanceTimestamp]],"#.######")</f>
        <v>Off42182.078044</v>
      </c>
      <c r="G6834" s="3">
        <f ca="1">IF(Sense_data[[#This Row],[a_1State]]="Off",RANDBETWEEN(off_min,off_max),RANDBETWEEN(on_min,on_max))/sr_div</f>
        <v>1.1000000000000001</v>
      </c>
      <c r="H6834" s="3">
        <v>1.2</v>
      </c>
      <c r="I6834" s="3">
        <f>IF(HOUR(Sense_data[[#This Row],[SysTimeStamp]])&lt;12,I6833+$B$14,I6833-$B$14)</f>
        <v>16.578009259260515</v>
      </c>
    </row>
    <row r="6835" spans="1:9" x14ac:dyDescent="0.2">
      <c r="A6835" t="s">
        <v>20</v>
      </c>
      <c r="B6835" t="s">
        <v>22</v>
      </c>
      <c r="C6835" s="6">
        <f t="shared" si="111"/>
        <v>42182.078912055484</v>
      </c>
      <c r="D6835" t="s">
        <v>21</v>
      </c>
      <c r="E6835" s="6">
        <f>IF(Sense_data[[#This Row],[a_1State]]=D6834,E6834,Sense_data[[#This Row],[SysTimeStamp]])</f>
        <v>42182.078043999725</v>
      </c>
      <c r="F6835" s="3" t="str">
        <f>Sense_data[[#This Row],[a_1State]]&amp;TEXT(Sense_data[[#This Row],[StateInstanceTimestamp]],"#.######")</f>
        <v>Off42182.078044</v>
      </c>
      <c r="G6835" s="3">
        <f ca="1">IF(Sense_data[[#This Row],[a_1State]]="Off",RANDBETWEEN(off_min,off_max),RANDBETWEEN(on_min,on_max))/sr_div</f>
        <v>2.1</v>
      </c>
      <c r="H6835" s="3">
        <v>2.8</v>
      </c>
      <c r="I6835" s="3">
        <f>IF(HOUR(Sense_data[[#This Row],[SysTimeStamp]])&lt;12,I6834+$B$14,I6834-$B$14)</f>
        <v>16.578240740741997</v>
      </c>
    </row>
    <row r="6836" spans="1:9" x14ac:dyDescent="0.2">
      <c r="A6836" t="s">
        <v>20</v>
      </c>
      <c r="B6836" t="s">
        <v>22</v>
      </c>
      <c r="C6836" s="6">
        <f t="shared" si="111"/>
        <v>42182.07892362956</v>
      </c>
      <c r="D6836" t="s">
        <v>21</v>
      </c>
      <c r="E6836" s="6">
        <f>IF(Sense_data[[#This Row],[a_1State]]=D6835,E6835,Sense_data[[#This Row],[SysTimeStamp]])</f>
        <v>42182.078043999725</v>
      </c>
      <c r="F6836" s="3" t="str">
        <f>Sense_data[[#This Row],[a_1State]]&amp;TEXT(Sense_data[[#This Row],[StateInstanceTimestamp]],"#.######")</f>
        <v>Off42182.078044</v>
      </c>
      <c r="G6836" s="3">
        <f ca="1">IF(Sense_data[[#This Row],[a_1State]]="Off",RANDBETWEEN(off_min,off_max),RANDBETWEEN(on_min,on_max))/sr_div</f>
        <v>2.2000000000000002</v>
      </c>
      <c r="H6836" s="3">
        <v>2</v>
      </c>
      <c r="I6836" s="3">
        <f>IF(HOUR(Sense_data[[#This Row],[SysTimeStamp]])&lt;12,I6835+$B$14,I6835-$B$14)</f>
        <v>16.578472222223478</v>
      </c>
    </row>
    <row r="6837" spans="1:9" x14ac:dyDescent="0.2">
      <c r="A6837" t="s">
        <v>20</v>
      </c>
      <c r="B6837" t="s">
        <v>22</v>
      </c>
      <c r="C6837" s="6">
        <f t="shared" si="111"/>
        <v>42182.078935203637</v>
      </c>
      <c r="D6837" t="s">
        <v>21</v>
      </c>
      <c r="E6837" s="6">
        <f>IF(Sense_data[[#This Row],[a_1State]]=D6836,E6836,Sense_data[[#This Row],[SysTimeStamp]])</f>
        <v>42182.078043999725</v>
      </c>
      <c r="F6837" s="3" t="str">
        <f>Sense_data[[#This Row],[a_1State]]&amp;TEXT(Sense_data[[#This Row],[StateInstanceTimestamp]],"#.######")</f>
        <v>Off42182.078044</v>
      </c>
      <c r="G6837" s="3">
        <f ca="1">IF(Sense_data[[#This Row],[a_1State]]="Off",RANDBETWEEN(off_min,off_max),RANDBETWEEN(on_min,on_max))/sr_div</f>
        <v>3</v>
      </c>
      <c r="H6837" s="3">
        <v>2.9</v>
      </c>
      <c r="I6837" s="3">
        <f>IF(HOUR(Sense_data[[#This Row],[SysTimeStamp]])&lt;12,I6836+$B$14,I6836-$B$14)</f>
        <v>16.57870370370496</v>
      </c>
    </row>
    <row r="6838" spans="1:9" x14ac:dyDescent="0.2">
      <c r="A6838" t="s">
        <v>20</v>
      </c>
      <c r="B6838" t="s">
        <v>22</v>
      </c>
      <c r="C6838" s="6">
        <f t="shared" si="111"/>
        <v>42182.078946777714</v>
      </c>
      <c r="D6838" t="s">
        <v>21</v>
      </c>
      <c r="E6838" s="6">
        <f>IF(Sense_data[[#This Row],[a_1State]]=D6837,E6837,Sense_data[[#This Row],[SysTimeStamp]])</f>
        <v>42182.078043999725</v>
      </c>
      <c r="F6838" s="3" t="str">
        <f>Sense_data[[#This Row],[a_1State]]&amp;TEXT(Sense_data[[#This Row],[StateInstanceTimestamp]],"#.######")</f>
        <v>Off42182.078044</v>
      </c>
      <c r="G6838" s="3">
        <f ca="1">IF(Sense_data[[#This Row],[a_1State]]="Off",RANDBETWEEN(off_min,off_max),RANDBETWEEN(on_min,on_max))/sr_div</f>
        <v>2.4</v>
      </c>
      <c r="H6838" s="3">
        <v>1</v>
      </c>
      <c r="I6838" s="3">
        <f>IF(HOUR(Sense_data[[#This Row],[SysTimeStamp]])&lt;12,I6837+$B$14,I6837-$B$14)</f>
        <v>16.578935185186442</v>
      </c>
    </row>
    <row r="6839" spans="1:9" x14ac:dyDescent="0.2">
      <c r="A6839" t="s">
        <v>20</v>
      </c>
      <c r="B6839" t="s">
        <v>22</v>
      </c>
      <c r="C6839" s="6">
        <f t="shared" si="111"/>
        <v>42182.078958351791</v>
      </c>
      <c r="D6839" t="s">
        <v>21</v>
      </c>
      <c r="E6839" s="6">
        <f>IF(Sense_data[[#This Row],[a_1State]]=D6838,E6838,Sense_data[[#This Row],[SysTimeStamp]])</f>
        <v>42182.078043999725</v>
      </c>
      <c r="F6839" s="3" t="str">
        <f>Sense_data[[#This Row],[a_1State]]&amp;TEXT(Sense_data[[#This Row],[StateInstanceTimestamp]],"#.######")</f>
        <v>Off42182.078044</v>
      </c>
      <c r="G6839" s="3">
        <f ca="1">IF(Sense_data[[#This Row],[a_1State]]="Off",RANDBETWEEN(off_min,off_max),RANDBETWEEN(on_min,on_max))/sr_div</f>
        <v>2.4</v>
      </c>
      <c r="H6839" s="3">
        <v>3</v>
      </c>
      <c r="I6839" s="3">
        <f>IF(HOUR(Sense_data[[#This Row],[SysTimeStamp]])&lt;12,I6838+$B$14,I6838-$B$14)</f>
        <v>16.579166666667923</v>
      </c>
    </row>
    <row r="6840" spans="1:9" x14ac:dyDescent="0.2">
      <c r="A6840" t="s">
        <v>20</v>
      </c>
      <c r="B6840" t="s">
        <v>22</v>
      </c>
      <c r="C6840" s="6">
        <f t="shared" si="111"/>
        <v>42182.078969925868</v>
      </c>
      <c r="D6840" t="s">
        <v>21</v>
      </c>
      <c r="E6840" s="6">
        <f>IF(Sense_data[[#This Row],[a_1State]]=D6839,E6839,Sense_data[[#This Row],[SysTimeStamp]])</f>
        <v>42182.078043999725</v>
      </c>
      <c r="F6840" s="3" t="str">
        <f>Sense_data[[#This Row],[a_1State]]&amp;TEXT(Sense_data[[#This Row],[StateInstanceTimestamp]],"#.######")</f>
        <v>Off42182.078044</v>
      </c>
      <c r="G6840" s="3">
        <f ca="1">IF(Sense_data[[#This Row],[a_1State]]="Off",RANDBETWEEN(off_min,off_max),RANDBETWEEN(on_min,on_max))/sr_div</f>
        <v>1.7</v>
      </c>
      <c r="H6840" s="3">
        <v>1</v>
      </c>
      <c r="I6840" s="3">
        <f>IF(HOUR(Sense_data[[#This Row],[SysTimeStamp]])&lt;12,I6839+$B$14,I6839-$B$14)</f>
        <v>16.579398148149405</v>
      </c>
    </row>
    <row r="6841" spans="1:9" x14ac:dyDescent="0.2">
      <c r="A6841" t="s">
        <v>20</v>
      </c>
      <c r="B6841" t="s">
        <v>22</v>
      </c>
      <c r="C6841" s="6">
        <f t="shared" si="111"/>
        <v>42182.078981499944</v>
      </c>
      <c r="D6841" t="s">
        <v>21</v>
      </c>
      <c r="E6841" s="6">
        <f>IF(Sense_data[[#This Row],[a_1State]]=D6840,E6840,Sense_data[[#This Row],[SysTimeStamp]])</f>
        <v>42182.078043999725</v>
      </c>
      <c r="F6841" s="3" t="str">
        <f>Sense_data[[#This Row],[a_1State]]&amp;TEXT(Sense_data[[#This Row],[StateInstanceTimestamp]],"#.######")</f>
        <v>Off42182.078044</v>
      </c>
      <c r="G6841" s="3">
        <f ca="1">IF(Sense_data[[#This Row],[a_1State]]="Off",RANDBETWEEN(off_min,off_max),RANDBETWEEN(on_min,on_max))/sr_div</f>
        <v>1.8</v>
      </c>
      <c r="H6841" s="3">
        <v>2.2999999999999998</v>
      </c>
      <c r="I6841" s="3">
        <f>IF(HOUR(Sense_data[[#This Row],[SysTimeStamp]])&lt;12,I6840+$B$14,I6840-$B$14)</f>
        <v>16.579629629630887</v>
      </c>
    </row>
    <row r="6842" spans="1:9" x14ac:dyDescent="0.2">
      <c r="A6842" t="s">
        <v>20</v>
      </c>
      <c r="B6842" t="s">
        <v>22</v>
      </c>
      <c r="C6842" s="6">
        <f t="shared" si="111"/>
        <v>42182.078993074021</v>
      </c>
      <c r="D6842" t="s">
        <v>21</v>
      </c>
      <c r="E6842" s="6">
        <f>IF(Sense_data[[#This Row],[a_1State]]=D6841,E6841,Sense_data[[#This Row],[SysTimeStamp]])</f>
        <v>42182.078043999725</v>
      </c>
      <c r="F6842" s="3" t="str">
        <f>Sense_data[[#This Row],[a_1State]]&amp;TEXT(Sense_data[[#This Row],[StateInstanceTimestamp]],"#.######")</f>
        <v>Off42182.078044</v>
      </c>
      <c r="G6842" s="3">
        <f ca="1">IF(Sense_data[[#This Row],[a_1State]]="Off",RANDBETWEEN(off_min,off_max),RANDBETWEEN(on_min,on_max))/sr_div</f>
        <v>2.5</v>
      </c>
      <c r="H6842" s="3">
        <v>2.9</v>
      </c>
      <c r="I6842" s="3">
        <f>IF(HOUR(Sense_data[[#This Row],[SysTimeStamp]])&lt;12,I6841+$B$14,I6841-$B$14)</f>
        <v>16.579861111112368</v>
      </c>
    </row>
    <row r="6843" spans="1:9" x14ac:dyDescent="0.2">
      <c r="A6843" t="s">
        <v>20</v>
      </c>
      <c r="B6843" t="s">
        <v>22</v>
      </c>
      <c r="C6843" s="6">
        <f t="shared" si="111"/>
        <v>42182.079004648098</v>
      </c>
      <c r="D6843" t="s">
        <v>21</v>
      </c>
      <c r="E6843" s="6">
        <f>IF(Sense_data[[#This Row],[a_1State]]=D6842,E6842,Sense_data[[#This Row],[SysTimeStamp]])</f>
        <v>42182.078043999725</v>
      </c>
      <c r="F6843" s="3" t="str">
        <f>Sense_data[[#This Row],[a_1State]]&amp;TEXT(Sense_data[[#This Row],[StateInstanceTimestamp]],"#.######")</f>
        <v>Off42182.078044</v>
      </c>
      <c r="G6843" s="3">
        <f ca="1">IF(Sense_data[[#This Row],[a_1State]]="Off",RANDBETWEEN(off_min,off_max),RANDBETWEEN(on_min,on_max))/sr_div</f>
        <v>2.4</v>
      </c>
      <c r="H6843" s="3">
        <v>2.1</v>
      </c>
      <c r="I6843" s="3">
        <f>IF(HOUR(Sense_data[[#This Row],[SysTimeStamp]])&lt;12,I6842+$B$14,I6842-$B$14)</f>
        <v>16.58009259259385</v>
      </c>
    </row>
    <row r="6844" spans="1:9" x14ac:dyDescent="0.2">
      <c r="A6844" t="s">
        <v>20</v>
      </c>
      <c r="B6844" t="s">
        <v>22</v>
      </c>
      <c r="C6844" s="6">
        <f t="shared" si="111"/>
        <v>42182.079016222175</v>
      </c>
      <c r="D6844" t="s">
        <v>21</v>
      </c>
      <c r="E6844" s="6">
        <f>IF(Sense_data[[#This Row],[a_1State]]=D6843,E6843,Sense_data[[#This Row],[SysTimeStamp]])</f>
        <v>42182.078043999725</v>
      </c>
      <c r="F6844" s="3" t="str">
        <f>Sense_data[[#This Row],[a_1State]]&amp;TEXT(Sense_data[[#This Row],[StateInstanceTimestamp]],"#.######")</f>
        <v>Off42182.078044</v>
      </c>
      <c r="G6844" s="3">
        <f ca="1">IF(Sense_data[[#This Row],[a_1State]]="Off",RANDBETWEEN(off_min,off_max),RANDBETWEEN(on_min,on_max))/sr_div</f>
        <v>2.8</v>
      </c>
      <c r="H6844" s="3">
        <v>1.4</v>
      </c>
      <c r="I6844" s="3">
        <f>IF(HOUR(Sense_data[[#This Row],[SysTimeStamp]])&lt;12,I6843+$B$14,I6843-$B$14)</f>
        <v>16.580324074075332</v>
      </c>
    </row>
    <row r="6845" spans="1:9" x14ac:dyDescent="0.2">
      <c r="A6845" t="s">
        <v>20</v>
      </c>
      <c r="B6845" t="s">
        <v>22</v>
      </c>
      <c r="C6845" s="6">
        <f t="shared" si="111"/>
        <v>42182.079027796251</v>
      </c>
      <c r="D6845" t="s">
        <v>21</v>
      </c>
      <c r="E6845" s="6">
        <f>IF(Sense_data[[#This Row],[a_1State]]=D6844,E6844,Sense_data[[#This Row],[SysTimeStamp]])</f>
        <v>42182.078043999725</v>
      </c>
      <c r="F6845" s="3" t="str">
        <f>Sense_data[[#This Row],[a_1State]]&amp;TEXT(Sense_data[[#This Row],[StateInstanceTimestamp]],"#.######")</f>
        <v>Off42182.078044</v>
      </c>
      <c r="G6845" s="3">
        <f ca="1">IF(Sense_data[[#This Row],[a_1State]]="Off",RANDBETWEEN(off_min,off_max),RANDBETWEEN(on_min,on_max))/sr_div</f>
        <v>2</v>
      </c>
      <c r="H6845" s="3">
        <v>3</v>
      </c>
      <c r="I6845" s="3">
        <f>IF(HOUR(Sense_data[[#This Row],[SysTimeStamp]])&lt;12,I6844+$B$14,I6844-$B$14)</f>
        <v>16.580555555556813</v>
      </c>
    </row>
    <row r="6846" spans="1:9" x14ac:dyDescent="0.2">
      <c r="A6846" t="s">
        <v>20</v>
      </c>
      <c r="B6846" t="s">
        <v>22</v>
      </c>
      <c r="C6846" s="6">
        <f t="shared" si="111"/>
        <v>42182.079039370328</v>
      </c>
      <c r="D6846" t="s">
        <v>21</v>
      </c>
      <c r="E6846" s="6">
        <f>IF(Sense_data[[#This Row],[a_1State]]=D6845,E6845,Sense_data[[#This Row],[SysTimeStamp]])</f>
        <v>42182.078043999725</v>
      </c>
      <c r="F6846" s="3" t="str">
        <f>Sense_data[[#This Row],[a_1State]]&amp;TEXT(Sense_data[[#This Row],[StateInstanceTimestamp]],"#.######")</f>
        <v>Off42182.078044</v>
      </c>
      <c r="G6846" s="3">
        <f ca="1">IF(Sense_data[[#This Row],[a_1State]]="Off",RANDBETWEEN(off_min,off_max),RANDBETWEEN(on_min,on_max))/sr_div</f>
        <v>1.8</v>
      </c>
      <c r="H6846" s="3">
        <v>1.7</v>
      </c>
      <c r="I6846" s="3">
        <f>IF(HOUR(Sense_data[[#This Row],[SysTimeStamp]])&lt;12,I6845+$B$14,I6845-$B$14)</f>
        <v>16.580787037038295</v>
      </c>
    </row>
    <row r="6847" spans="1:9" x14ac:dyDescent="0.2">
      <c r="A6847" t="s">
        <v>20</v>
      </c>
      <c r="B6847" t="s">
        <v>22</v>
      </c>
      <c r="C6847" s="6">
        <f t="shared" si="111"/>
        <v>42182.079050944405</v>
      </c>
      <c r="D6847" t="s">
        <v>21</v>
      </c>
      <c r="E6847" s="6">
        <f>IF(Sense_data[[#This Row],[a_1State]]=D6846,E6846,Sense_data[[#This Row],[SysTimeStamp]])</f>
        <v>42182.078043999725</v>
      </c>
      <c r="F6847" s="3" t="str">
        <f>Sense_data[[#This Row],[a_1State]]&amp;TEXT(Sense_data[[#This Row],[StateInstanceTimestamp]],"#.######")</f>
        <v>Off42182.078044</v>
      </c>
      <c r="G6847" s="3">
        <f ca="1">IF(Sense_data[[#This Row],[a_1State]]="Off",RANDBETWEEN(off_min,off_max),RANDBETWEEN(on_min,on_max))/sr_div</f>
        <v>1.3</v>
      </c>
      <c r="H6847" s="3">
        <v>3</v>
      </c>
      <c r="I6847" s="3">
        <f>IF(HOUR(Sense_data[[#This Row],[SysTimeStamp]])&lt;12,I6846+$B$14,I6846-$B$14)</f>
        <v>16.581018518519777</v>
      </c>
    </row>
    <row r="6848" spans="1:9" x14ac:dyDescent="0.2">
      <c r="A6848" t="s">
        <v>20</v>
      </c>
      <c r="B6848" t="s">
        <v>22</v>
      </c>
      <c r="C6848" s="6">
        <f t="shared" si="111"/>
        <v>42182.079062518482</v>
      </c>
      <c r="D6848" t="s">
        <v>21</v>
      </c>
      <c r="E6848" s="6">
        <f>IF(Sense_data[[#This Row],[a_1State]]=D6847,E6847,Sense_data[[#This Row],[SysTimeStamp]])</f>
        <v>42182.078043999725</v>
      </c>
      <c r="F6848" s="3" t="str">
        <f>Sense_data[[#This Row],[a_1State]]&amp;TEXT(Sense_data[[#This Row],[StateInstanceTimestamp]],"#.######")</f>
        <v>Off42182.078044</v>
      </c>
      <c r="G6848" s="3">
        <f ca="1">IF(Sense_data[[#This Row],[a_1State]]="Off",RANDBETWEEN(off_min,off_max),RANDBETWEEN(on_min,on_max))/sr_div</f>
        <v>3</v>
      </c>
      <c r="H6848" s="3">
        <v>1.3</v>
      </c>
      <c r="I6848" s="3">
        <f>IF(HOUR(Sense_data[[#This Row],[SysTimeStamp]])&lt;12,I6847+$B$14,I6847-$B$14)</f>
        <v>16.581250000001258</v>
      </c>
    </row>
    <row r="6849" spans="1:9" x14ac:dyDescent="0.2">
      <c r="A6849" t="s">
        <v>20</v>
      </c>
      <c r="B6849" t="s">
        <v>22</v>
      </c>
      <c r="C6849" s="6">
        <f t="shared" si="111"/>
        <v>42182.079074092559</v>
      </c>
      <c r="D6849" t="s">
        <v>21</v>
      </c>
      <c r="E6849" s="6">
        <f>IF(Sense_data[[#This Row],[a_1State]]=D6848,E6848,Sense_data[[#This Row],[SysTimeStamp]])</f>
        <v>42182.078043999725</v>
      </c>
      <c r="F6849" s="3" t="str">
        <f>Sense_data[[#This Row],[a_1State]]&amp;TEXT(Sense_data[[#This Row],[StateInstanceTimestamp]],"#.######")</f>
        <v>Off42182.078044</v>
      </c>
      <c r="G6849" s="3">
        <f ca="1">IF(Sense_data[[#This Row],[a_1State]]="Off",RANDBETWEEN(off_min,off_max),RANDBETWEEN(on_min,on_max))/sr_div</f>
        <v>2.1</v>
      </c>
      <c r="H6849" s="3">
        <v>2.9</v>
      </c>
      <c r="I6849" s="3">
        <f>IF(HOUR(Sense_data[[#This Row],[SysTimeStamp]])&lt;12,I6848+$B$14,I6848-$B$14)</f>
        <v>16.58148148148274</v>
      </c>
    </row>
    <row r="6850" spans="1:9" x14ac:dyDescent="0.2">
      <c r="A6850" t="s">
        <v>20</v>
      </c>
      <c r="B6850" t="s">
        <v>22</v>
      </c>
      <c r="C6850" s="6">
        <f t="shared" si="111"/>
        <v>42182.079085666635</v>
      </c>
      <c r="D6850" t="s">
        <v>21</v>
      </c>
      <c r="E6850" s="6">
        <f>IF(Sense_data[[#This Row],[a_1State]]=D6849,E6849,Sense_data[[#This Row],[SysTimeStamp]])</f>
        <v>42182.078043999725</v>
      </c>
      <c r="F6850" s="3" t="str">
        <f>Sense_data[[#This Row],[a_1State]]&amp;TEXT(Sense_data[[#This Row],[StateInstanceTimestamp]],"#.######")</f>
        <v>Off42182.078044</v>
      </c>
      <c r="G6850" s="3">
        <f ca="1">IF(Sense_data[[#This Row],[a_1State]]="Off",RANDBETWEEN(off_min,off_max),RANDBETWEEN(on_min,on_max))/sr_div</f>
        <v>1.8</v>
      </c>
      <c r="H6850" s="3">
        <v>2.9</v>
      </c>
      <c r="I6850" s="3">
        <f>IF(HOUR(Sense_data[[#This Row],[SysTimeStamp]])&lt;12,I6849+$B$14,I6849-$B$14)</f>
        <v>16.581712962964222</v>
      </c>
    </row>
    <row r="6851" spans="1:9" x14ac:dyDescent="0.2">
      <c r="A6851" t="s">
        <v>20</v>
      </c>
      <c r="B6851" t="s">
        <v>22</v>
      </c>
      <c r="C6851" s="6">
        <f t="shared" si="111"/>
        <v>42182.079097240712</v>
      </c>
      <c r="D6851" t="s">
        <v>21</v>
      </c>
      <c r="E6851" s="6">
        <f>IF(Sense_data[[#This Row],[a_1State]]=D6850,E6850,Sense_data[[#This Row],[SysTimeStamp]])</f>
        <v>42182.078043999725</v>
      </c>
      <c r="F6851" s="3" t="str">
        <f>Sense_data[[#This Row],[a_1State]]&amp;TEXT(Sense_data[[#This Row],[StateInstanceTimestamp]],"#.######")</f>
        <v>Off42182.078044</v>
      </c>
      <c r="G6851" s="3">
        <f ca="1">IF(Sense_data[[#This Row],[a_1State]]="Off",RANDBETWEEN(off_min,off_max),RANDBETWEEN(on_min,on_max))/sr_div</f>
        <v>1.5</v>
      </c>
      <c r="H6851" s="3">
        <v>1.6</v>
      </c>
      <c r="I6851" s="3">
        <f>IF(HOUR(Sense_data[[#This Row],[SysTimeStamp]])&lt;12,I6850+$B$14,I6850-$B$14)</f>
        <v>16.581944444445703</v>
      </c>
    </row>
    <row r="6852" spans="1:9" x14ac:dyDescent="0.2">
      <c r="A6852" t="s">
        <v>20</v>
      </c>
      <c r="B6852" t="s">
        <v>22</v>
      </c>
      <c r="C6852" s="6">
        <f t="shared" si="111"/>
        <v>42182.079108814789</v>
      </c>
      <c r="D6852" t="s">
        <v>21</v>
      </c>
      <c r="E6852" s="6">
        <f>IF(Sense_data[[#This Row],[a_1State]]=D6851,E6851,Sense_data[[#This Row],[SysTimeStamp]])</f>
        <v>42182.078043999725</v>
      </c>
      <c r="F6852" s="3" t="str">
        <f>Sense_data[[#This Row],[a_1State]]&amp;TEXT(Sense_data[[#This Row],[StateInstanceTimestamp]],"#.######")</f>
        <v>Off42182.078044</v>
      </c>
      <c r="G6852" s="3">
        <f ca="1">IF(Sense_data[[#This Row],[a_1State]]="Off",RANDBETWEEN(off_min,off_max),RANDBETWEEN(on_min,on_max))/sr_div</f>
        <v>2.4</v>
      </c>
      <c r="H6852" s="3">
        <v>1.8</v>
      </c>
      <c r="I6852" s="3">
        <f>IF(HOUR(Sense_data[[#This Row],[SysTimeStamp]])&lt;12,I6851+$B$14,I6851-$B$14)</f>
        <v>16.582175925927185</v>
      </c>
    </row>
    <row r="6853" spans="1:9" x14ac:dyDescent="0.2">
      <c r="A6853" t="s">
        <v>20</v>
      </c>
      <c r="B6853" t="s">
        <v>22</v>
      </c>
      <c r="C6853" s="6">
        <f t="shared" si="111"/>
        <v>42182.079120388866</v>
      </c>
      <c r="D6853" t="s">
        <v>21</v>
      </c>
      <c r="E6853" s="6">
        <f>IF(Sense_data[[#This Row],[a_1State]]=D6852,E6852,Sense_data[[#This Row],[SysTimeStamp]])</f>
        <v>42182.078043999725</v>
      </c>
      <c r="F6853" s="3" t="str">
        <f>Sense_data[[#This Row],[a_1State]]&amp;TEXT(Sense_data[[#This Row],[StateInstanceTimestamp]],"#.######")</f>
        <v>Off42182.078044</v>
      </c>
      <c r="G6853" s="3">
        <f ca="1">IF(Sense_data[[#This Row],[a_1State]]="Off",RANDBETWEEN(off_min,off_max),RANDBETWEEN(on_min,on_max))/sr_div</f>
        <v>1.3</v>
      </c>
      <c r="H6853" s="3">
        <v>2.9</v>
      </c>
      <c r="I6853" s="3">
        <f>IF(HOUR(Sense_data[[#This Row],[SysTimeStamp]])&lt;12,I6852+$B$14,I6852-$B$14)</f>
        <v>16.582407407408667</v>
      </c>
    </row>
    <row r="6854" spans="1:9" x14ac:dyDescent="0.2">
      <c r="A6854" t="s">
        <v>20</v>
      </c>
      <c r="B6854" t="s">
        <v>22</v>
      </c>
      <c r="C6854" s="6">
        <f t="shared" si="111"/>
        <v>42182.079131962942</v>
      </c>
      <c r="D6854" t="s">
        <v>21</v>
      </c>
      <c r="E6854" s="6">
        <f>IF(Sense_data[[#This Row],[a_1State]]=D6853,E6853,Sense_data[[#This Row],[SysTimeStamp]])</f>
        <v>42182.078043999725</v>
      </c>
      <c r="F6854" s="3" t="str">
        <f>Sense_data[[#This Row],[a_1State]]&amp;TEXT(Sense_data[[#This Row],[StateInstanceTimestamp]],"#.######")</f>
        <v>Off42182.078044</v>
      </c>
      <c r="G6854" s="3">
        <f ca="1">IF(Sense_data[[#This Row],[a_1State]]="Off",RANDBETWEEN(off_min,off_max),RANDBETWEEN(on_min,on_max))/sr_div</f>
        <v>1.4</v>
      </c>
      <c r="H6854" s="3">
        <v>1.4</v>
      </c>
      <c r="I6854" s="3">
        <f>IF(HOUR(Sense_data[[#This Row],[SysTimeStamp]])&lt;12,I6853+$B$14,I6853-$B$14)</f>
        <v>16.582638888890148</v>
      </c>
    </row>
    <row r="6855" spans="1:9" x14ac:dyDescent="0.2">
      <c r="A6855" t="s">
        <v>20</v>
      </c>
      <c r="B6855" t="s">
        <v>22</v>
      </c>
      <c r="C6855" s="6">
        <f t="shared" si="111"/>
        <v>42182.079143537019</v>
      </c>
      <c r="D6855" t="s">
        <v>21</v>
      </c>
      <c r="E6855" s="6">
        <f>IF(Sense_data[[#This Row],[a_1State]]=D6854,E6854,Sense_data[[#This Row],[SysTimeStamp]])</f>
        <v>42182.078043999725</v>
      </c>
      <c r="F6855" s="3" t="str">
        <f>Sense_data[[#This Row],[a_1State]]&amp;TEXT(Sense_data[[#This Row],[StateInstanceTimestamp]],"#.######")</f>
        <v>Off42182.078044</v>
      </c>
      <c r="G6855" s="3">
        <f ca="1">IF(Sense_data[[#This Row],[a_1State]]="Off",RANDBETWEEN(off_min,off_max),RANDBETWEEN(on_min,on_max))/sr_div</f>
        <v>1.6</v>
      </c>
      <c r="H6855" s="3">
        <v>2.7</v>
      </c>
      <c r="I6855" s="3">
        <f>IF(HOUR(Sense_data[[#This Row],[SysTimeStamp]])&lt;12,I6854+$B$14,I6854-$B$14)</f>
        <v>16.58287037037163</v>
      </c>
    </row>
    <row r="6856" spans="1:9" x14ac:dyDescent="0.2">
      <c r="A6856" t="s">
        <v>20</v>
      </c>
      <c r="B6856" t="s">
        <v>22</v>
      </c>
      <c r="C6856" s="6">
        <f t="shared" si="111"/>
        <v>42182.079155111096</v>
      </c>
      <c r="D6856" t="s">
        <v>21</v>
      </c>
      <c r="E6856" s="6">
        <f>IF(Sense_data[[#This Row],[a_1State]]=D6855,E6855,Sense_data[[#This Row],[SysTimeStamp]])</f>
        <v>42182.078043999725</v>
      </c>
      <c r="F6856" s="3" t="str">
        <f>Sense_data[[#This Row],[a_1State]]&amp;TEXT(Sense_data[[#This Row],[StateInstanceTimestamp]],"#.######")</f>
        <v>Off42182.078044</v>
      </c>
      <c r="G6856" s="3">
        <f ca="1">IF(Sense_data[[#This Row],[a_1State]]="Off",RANDBETWEEN(off_min,off_max),RANDBETWEEN(on_min,on_max))/sr_div</f>
        <v>2.7</v>
      </c>
      <c r="H6856" s="3">
        <v>1.6</v>
      </c>
      <c r="I6856" s="3">
        <f>IF(HOUR(Sense_data[[#This Row],[SysTimeStamp]])&lt;12,I6855+$B$14,I6855-$B$14)</f>
        <v>16.583101851853112</v>
      </c>
    </row>
    <row r="6857" spans="1:9" x14ac:dyDescent="0.2">
      <c r="A6857" t="s">
        <v>20</v>
      </c>
      <c r="B6857" t="s">
        <v>22</v>
      </c>
      <c r="C6857" s="6">
        <f t="shared" si="111"/>
        <v>42182.079166685173</v>
      </c>
      <c r="D6857" t="s">
        <v>21</v>
      </c>
      <c r="E6857" s="6">
        <f>IF(Sense_data[[#This Row],[a_1State]]=D6856,E6856,Sense_data[[#This Row],[SysTimeStamp]])</f>
        <v>42182.078043999725</v>
      </c>
      <c r="F6857" s="3" t="str">
        <f>Sense_data[[#This Row],[a_1State]]&amp;TEXT(Sense_data[[#This Row],[StateInstanceTimestamp]],"#.######")</f>
        <v>Off42182.078044</v>
      </c>
      <c r="G6857" s="3">
        <f ca="1">IF(Sense_data[[#This Row],[a_1State]]="Off",RANDBETWEEN(off_min,off_max),RANDBETWEEN(on_min,on_max))/sr_div</f>
        <v>1.5</v>
      </c>
      <c r="H6857" s="3">
        <v>2.2000000000000002</v>
      </c>
      <c r="I6857" s="3">
        <f>IF(HOUR(Sense_data[[#This Row],[SysTimeStamp]])&lt;12,I6856+$B$14,I6856-$B$14)</f>
        <v>16.583333333334593</v>
      </c>
    </row>
    <row r="6858" spans="1:9" x14ac:dyDescent="0.2">
      <c r="A6858" t="s">
        <v>20</v>
      </c>
      <c r="B6858" t="s">
        <v>22</v>
      </c>
      <c r="C6858" s="6">
        <f t="shared" si="111"/>
        <v>42182.07917825925</v>
      </c>
      <c r="D6858" t="s">
        <v>21</v>
      </c>
      <c r="E6858" s="6">
        <f>IF(Sense_data[[#This Row],[a_1State]]=D6857,E6857,Sense_data[[#This Row],[SysTimeStamp]])</f>
        <v>42182.078043999725</v>
      </c>
      <c r="F6858" s="3" t="str">
        <f>Sense_data[[#This Row],[a_1State]]&amp;TEXT(Sense_data[[#This Row],[StateInstanceTimestamp]],"#.######")</f>
        <v>Off42182.078044</v>
      </c>
      <c r="G6858" s="3">
        <f ca="1">IF(Sense_data[[#This Row],[a_1State]]="Off",RANDBETWEEN(off_min,off_max),RANDBETWEEN(on_min,on_max))/sr_div</f>
        <v>1.8</v>
      </c>
      <c r="H6858" s="3">
        <v>2.2999999999999998</v>
      </c>
      <c r="I6858" s="3">
        <f>IF(HOUR(Sense_data[[#This Row],[SysTimeStamp]])&lt;12,I6857+$B$14,I6857-$B$14)</f>
        <v>16.583564814816075</v>
      </c>
    </row>
    <row r="6859" spans="1:9" x14ac:dyDescent="0.2">
      <c r="A6859" t="s">
        <v>20</v>
      </c>
      <c r="B6859" t="s">
        <v>22</v>
      </c>
      <c r="C6859" s="6">
        <f t="shared" si="111"/>
        <v>42182.079189833326</v>
      </c>
      <c r="D6859" t="s">
        <v>21</v>
      </c>
      <c r="E6859" s="6">
        <f>IF(Sense_data[[#This Row],[a_1State]]=D6858,E6858,Sense_data[[#This Row],[SysTimeStamp]])</f>
        <v>42182.078043999725</v>
      </c>
      <c r="F6859" s="3" t="str">
        <f>Sense_data[[#This Row],[a_1State]]&amp;TEXT(Sense_data[[#This Row],[StateInstanceTimestamp]],"#.######")</f>
        <v>Off42182.078044</v>
      </c>
      <c r="G6859" s="3">
        <f ca="1">IF(Sense_data[[#This Row],[a_1State]]="Off",RANDBETWEEN(off_min,off_max),RANDBETWEEN(on_min,on_max))/sr_div</f>
        <v>1.5</v>
      </c>
      <c r="H6859" s="3">
        <v>1.5</v>
      </c>
      <c r="I6859" s="3">
        <f>IF(HOUR(Sense_data[[#This Row],[SysTimeStamp]])&lt;12,I6858+$B$14,I6858-$B$14)</f>
        <v>16.583796296297557</v>
      </c>
    </row>
    <row r="6860" spans="1:9" x14ac:dyDescent="0.2">
      <c r="A6860" t="s">
        <v>20</v>
      </c>
      <c r="B6860" t="s">
        <v>22</v>
      </c>
      <c r="C6860" s="6">
        <f t="shared" si="111"/>
        <v>42182.079201407403</v>
      </c>
      <c r="D6860" t="s">
        <v>21</v>
      </c>
      <c r="E6860" s="6">
        <f>IF(Sense_data[[#This Row],[a_1State]]=D6859,E6859,Sense_data[[#This Row],[SysTimeStamp]])</f>
        <v>42182.078043999725</v>
      </c>
      <c r="F6860" s="3" t="str">
        <f>Sense_data[[#This Row],[a_1State]]&amp;TEXT(Sense_data[[#This Row],[StateInstanceTimestamp]],"#.######")</f>
        <v>Off42182.078044</v>
      </c>
      <c r="G6860" s="3">
        <f ca="1">IF(Sense_data[[#This Row],[a_1State]]="Off",RANDBETWEEN(off_min,off_max),RANDBETWEEN(on_min,on_max))/sr_div</f>
        <v>1.2</v>
      </c>
      <c r="H6860" s="3">
        <v>2.6</v>
      </c>
      <c r="I6860" s="3">
        <f>IF(HOUR(Sense_data[[#This Row],[SysTimeStamp]])&lt;12,I6859+$B$14,I6859-$B$14)</f>
        <v>16.584027777779038</v>
      </c>
    </row>
    <row r="6861" spans="1:9" x14ac:dyDescent="0.2">
      <c r="A6861" t="s">
        <v>20</v>
      </c>
      <c r="B6861" t="s">
        <v>22</v>
      </c>
      <c r="C6861" s="6">
        <f t="shared" si="111"/>
        <v>42182.07921298148</v>
      </c>
      <c r="D6861" t="s">
        <v>21</v>
      </c>
      <c r="E6861" s="6">
        <f>IF(Sense_data[[#This Row],[a_1State]]=D6860,E6860,Sense_data[[#This Row],[SysTimeStamp]])</f>
        <v>42182.078043999725</v>
      </c>
      <c r="F6861" s="3" t="str">
        <f>Sense_data[[#This Row],[a_1State]]&amp;TEXT(Sense_data[[#This Row],[StateInstanceTimestamp]],"#.######")</f>
        <v>Off42182.078044</v>
      </c>
      <c r="G6861" s="3">
        <f ca="1">IF(Sense_data[[#This Row],[a_1State]]="Off",RANDBETWEEN(off_min,off_max),RANDBETWEEN(on_min,on_max))/sr_div</f>
        <v>1.2</v>
      </c>
      <c r="H6861" s="3">
        <v>2.8</v>
      </c>
      <c r="I6861" s="3">
        <f>IF(HOUR(Sense_data[[#This Row],[SysTimeStamp]])&lt;12,I6860+$B$14,I6860-$B$14)</f>
        <v>16.58425925926052</v>
      </c>
    </row>
    <row r="6862" spans="1:9" x14ac:dyDescent="0.2">
      <c r="A6862" t="s">
        <v>20</v>
      </c>
      <c r="B6862" t="s">
        <v>22</v>
      </c>
      <c r="C6862" s="6">
        <f t="shared" si="111"/>
        <v>42182.079224555557</v>
      </c>
      <c r="D6862" t="s">
        <v>21</v>
      </c>
      <c r="E6862" s="6">
        <f>IF(Sense_data[[#This Row],[a_1State]]=D6861,E6861,Sense_data[[#This Row],[SysTimeStamp]])</f>
        <v>42182.078043999725</v>
      </c>
      <c r="F6862" s="3" t="str">
        <f>Sense_data[[#This Row],[a_1State]]&amp;TEXT(Sense_data[[#This Row],[StateInstanceTimestamp]],"#.######")</f>
        <v>Off42182.078044</v>
      </c>
      <c r="G6862" s="3">
        <f ca="1">IF(Sense_data[[#This Row],[a_1State]]="Off",RANDBETWEEN(off_min,off_max),RANDBETWEEN(on_min,on_max))/sr_div</f>
        <v>2.6</v>
      </c>
      <c r="H6862" s="3">
        <v>2.7</v>
      </c>
      <c r="I6862" s="3">
        <f>IF(HOUR(Sense_data[[#This Row],[SysTimeStamp]])&lt;12,I6861+$B$14,I6861-$B$14)</f>
        <v>16.584490740742002</v>
      </c>
    </row>
    <row r="6863" spans="1:9" x14ac:dyDescent="0.2">
      <c r="A6863" t="s">
        <v>20</v>
      </c>
      <c r="B6863" t="s">
        <v>22</v>
      </c>
      <c r="C6863" s="6">
        <f t="shared" si="111"/>
        <v>42182.079236129634</v>
      </c>
      <c r="D6863" t="s">
        <v>21</v>
      </c>
      <c r="E6863" s="6">
        <f>IF(Sense_data[[#This Row],[a_1State]]=D6862,E6862,Sense_data[[#This Row],[SysTimeStamp]])</f>
        <v>42182.078043999725</v>
      </c>
      <c r="F6863" s="3" t="str">
        <f>Sense_data[[#This Row],[a_1State]]&amp;TEXT(Sense_data[[#This Row],[StateInstanceTimestamp]],"#.######")</f>
        <v>Off42182.078044</v>
      </c>
      <c r="G6863" s="3">
        <f ca="1">IF(Sense_data[[#This Row],[a_1State]]="Off",RANDBETWEEN(off_min,off_max),RANDBETWEEN(on_min,on_max))/sr_div</f>
        <v>1.4</v>
      </c>
      <c r="H6863" s="3">
        <v>2.2000000000000002</v>
      </c>
      <c r="I6863" s="3">
        <f>IF(HOUR(Sense_data[[#This Row],[SysTimeStamp]])&lt;12,I6862+$B$14,I6862-$B$14)</f>
        <v>16.584722222223483</v>
      </c>
    </row>
    <row r="6864" spans="1:9" x14ac:dyDescent="0.2">
      <c r="A6864" t="s">
        <v>20</v>
      </c>
      <c r="B6864" t="s">
        <v>22</v>
      </c>
      <c r="C6864" s="6">
        <f t="shared" si="111"/>
        <v>42182.07924770371</v>
      </c>
      <c r="D6864" t="s">
        <v>21</v>
      </c>
      <c r="E6864" s="6">
        <f>IF(Sense_data[[#This Row],[a_1State]]=D6863,E6863,Sense_data[[#This Row],[SysTimeStamp]])</f>
        <v>42182.078043999725</v>
      </c>
      <c r="F6864" s="3" t="str">
        <f>Sense_data[[#This Row],[a_1State]]&amp;TEXT(Sense_data[[#This Row],[StateInstanceTimestamp]],"#.######")</f>
        <v>Off42182.078044</v>
      </c>
      <c r="G6864" s="3">
        <f ca="1">IF(Sense_data[[#This Row],[a_1State]]="Off",RANDBETWEEN(off_min,off_max),RANDBETWEEN(on_min,on_max))/sr_div</f>
        <v>2.1</v>
      </c>
      <c r="H6864" s="3">
        <v>2.4</v>
      </c>
      <c r="I6864" s="3">
        <f>IF(HOUR(Sense_data[[#This Row],[SysTimeStamp]])&lt;12,I6863+$B$14,I6863-$B$14)</f>
        <v>16.584953703704965</v>
      </c>
    </row>
    <row r="6865" spans="1:9" x14ac:dyDescent="0.2">
      <c r="A6865" t="s">
        <v>20</v>
      </c>
      <c r="B6865" t="s">
        <v>22</v>
      </c>
      <c r="C6865" s="6">
        <f t="shared" si="111"/>
        <v>42182.079259277787</v>
      </c>
      <c r="D6865" t="s">
        <v>21</v>
      </c>
      <c r="E6865" s="6">
        <f>IF(Sense_data[[#This Row],[a_1State]]=D6864,E6864,Sense_data[[#This Row],[SysTimeStamp]])</f>
        <v>42182.078043999725</v>
      </c>
      <c r="F6865" s="3" t="str">
        <f>Sense_data[[#This Row],[a_1State]]&amp;TEXT(Sense_data[[#This Row],[StateInstanceTimestamp]],"#.######")</f>
        <v>Off42182.078044</v>
      </c>
      <c r="G6865" s="3">
        <f ca="1">IF(Sense_data[[#This Row],[a_1State]]="Off",RANDBETWEEN(off_min,off_max),RANDBETWEEN(on_min,on_max))/sr_div</f>
        <v>1.7</v>
      </c>
      <c r="H6865" s="3">
        <v>1.5</v>
      </c>
      <c r="I6865" s="3">
        <f>IF(HOUR(Sense_data[[#This Row],[SysTimeStamp]])&lt;12,I6864+$B$14,I6864-$B$14)</f>
        <v>16.585185185186447</v>
      </c>
    </row>
    <row r="6866" spans="1:9" x14ac:dyDescent="0.2">
      <c r="A6866" t="s">
        <v>20</v>
      </c>
      <c r="B6866" t="s">
        <v>22</v>
      </c>
      <c r="C6866" s="6">
        <f t="shared" si="111"/>
        <v>42182.079270851864</v>
      </c>
      <c r="D6866" t="s">
        <v>21</v>
      </c>
      <c r="E6866" s="6">
        <f>IF(Sense_data[[#This Row],[a_1State]]=D6865,E6865,Sense_data[[#This Row],[SysTimeStamp]])</f>
        <v>42182.078043999725</v>
      </c>
      <c r="F6866" s="3" t="str">
        <f>Sense_data[[#This Row],[a_1State]]&amp;TEXT(Sense_data[[#This Row],[StateInstanceTimestamp]],"#.######")</f>
        <v>Off42182.078044</v>
      </c>
      <c r="G6866" s="3">
        <f ca="1">IF(Sense_data[[#This Row],[a_1State]]="Off",RANDBETWEEN(off_min,off_max),RANDBETWEEN(on_min,on_max))/sr_div</f>
        <v>2.8</v>
      </c>
      <c r="H6866" s="3">
        <v>2.1</v>
      </c>
      <c r="I6866" s="3">
        <f>IF(HOUR(Sense_data[[#This Row],[SysTimeStamp]])&lt;12,I6865+$B$14,I6865-$B$14)</f>
        <v>16.585416666667928</v>
      </c>
    </row>
    <row r="6867" spans="1:9" x14ac:dyDescent="0.2">
      <c r="A6867" t="s">
        <v>20</v>
      </c>
      <c r="B6867" t="s">
        <v>22</v>
      </c>
      <c r="C6867" s="6">
        <f t="shared" si="111"/>
        <v>42182.079282425941</v>
      </c>
      <c r="D6867" t="s">
        <v>21</v>
      </c>
      <c r="E6867" s="6">
        <f>IF(Sense_data[[#This Row],[a_1State]]=D6866,E6866,Sense_data[[#This Row],[SysTimeStamp]])</f>
        <v>42182.078043999725</v>
      </c>
      <c r="F6867" s="3" t="str">
        <f>Sense_data[[#This Row],[a_1State]]&amp;TEXT(Sense_data[[#This Row],[StateInstanceTimestamp]],"#.######")</f>
        <v>Off42182.078044</v>
      </c>
      <c r="G6867" s="3">
        <f ca="1">IF(Sense_data[[#This Row],[a_1State]]="Off",RANDBETWEEN(off_min,off_max),RANDBETWEEN(on_min,on_max))/sr_div</f>
        <v>1.8</v>
      </c>
      <c r="H6867" s="3">
        <v>1.7</v>
      </c>
      <c r="I6867" s="3">
        <f>IF(HOUR(Sense_data[[#This Row],[SysTimeStamp]])&lt;12,I6866+$B$14,I6866-$B$14)</f>
        <v>16.58564814814941</v>
      </c>
    </row>
    <row r="6868" spans="1:9" x14ac:dyDescent="0.2">
      <c r="A6868" t="s">
        <v>20</v>
      </c>
      <c r="B6868" t="s">
        <v>22</v>
      </c>
      <c r="C6868" s="6">
        <f t="shared" si="111"/>
        <v>42182.079294000017</v>
      </c>
      <c r="D6868" t="s">
        <v>21</v>
      </c>
      <c r="E6868" s="6">
        <f>IF(Sense_data[[#This Row],[a_1State]]=D6867,E6867,Sense_data[[#This Row],[SysTimeStamp]])</f>
        <v>42182.078043999725</v>
      </c>
      <c r="F6868" s="3" t="str">
        <f>Sense_data[[#This Row],[a_1State]]&amp;TEXT(Sense_data[[#This Row],[StateInstanceTimestamp]],"#.######")</f>
        <v>Off42182.078044</v>
      </c>
      <c r="G6868" s="3">
        <f ca="1">IF(Sense_data[[#This Row],[a_1State]]="Off",RANDBETWEEN(off_min,off_max),RANDBETWEEN(on_min,on_max))/sr_div</f>
        <v>2.2000000000000002</v>
      </c>
      <c r="H6868" s="3">
        <v>3</v>
      </c>
      <c r="I6868" s="3">
        <f>IF(HOUR(Sense_data[[#This Row],[SysTimeStamp]])&lt;12,I6867+$B$14,I6867-$B$14)</f>
        <v>16.585879629630892</v>
      </c>
    </row>
    <row r="6869" spans="1:9" x14ac:dyDescent="0.2">
      <c r="A6869" t="s">
        <v>20</v>
      </c>
      <c r="B6869" t="s">
        <v>22</v>
      </c>
      <c r="C6869" s="6">
        <f t="shared" si="111"/>
        <v>42182.079305574094</v>
      </c>
      <c r="D6869" t="s">
        <v>21</v>
      </c>
      <c r="E6869" s="6">
        <f>IF(Sense_data[[#This Row],[a_1State]]=D6868,E6868,Sense_data[[#This Row],[SysTimeStamp]])</f>
        <v>42182.078043999725</v>
      </c>
      <c r="F6869" s="3" t="str">
        <f>Sense_data[[#This Row],[a_1State]]&amp;TEXT(Sense_data[[#This Row],[StateInstanceTimestamp]],"#.######")</f>
        <v>Off42182.078044</v>
      </c>
      <c r="G6869" s="3">
        <f ca="1">IF(Sense_data[[#This Row],[a_1State]]="Off",RANDBETWEEN(off_min,off_max),RANDBETWEEN(on_min,on_max))/sr_div</f>
        <v>1.1000000000000001</v>
      </c>
      <c r="H6869" s="3">
        <v>1.2</v>
      </c>
      <c r="I6869" s="3">
        <f>IF(HOUR(Sense_data[[#This Row],[SysTimeStamp]])&lt;12,I6868+$B$14,I6868-$B$14)</f>
        <v>16.586111111112373</v>
      </c>
    </row>
    <row r="6870" spans="1:9" x14ac:dyDescent="0.2">
      <c r="A6870" t="s">
        <v>20</v>
      </c>
      <c r="B6870" t="s">
        <v>22</v>
      </c>
      <c r="C6870" s="6">
        <f t="shared" si="111"/>
        <v>42182.079317148171</v>
      </c>
      <c r="D6870" t="s">
        <v>21</v>
      </c>
      <c r="E6870" s="6">
        <f>IF(Sense_data[[#This Row],[a_1State]]=D6869,E6869,Sense_data[[#This Row],[SysTimeStamp]])</f>
        <v>42182.078043999725</v>
      </c>
      <c r="F6870" s="3" t="str">
        <f>Sense_data[[#This Row],[a_1State]]&amp;TEXT(Sense_data[[#This Row],[StateInstanceTimestamp]],"#.######")</f>
        <v>Off42182.078044</v>
      </c>
      <c r="G6870" s="3">
        <f ca="1">IF(Sense_data[[#This Row],[a_1State]]="Off",RANDBETWEEN(off_min,off_max),RANDBETWEEN(on_min,on_max))/sr_div</f>
        <v>2.6</v>
      </c>
      <c r="H6870" s="3">
        <v>1.1000000000000001</v>
      </c>
      <c r="I6870" s="3">
        <f>IF(HOUR(Sense_data[[#This Row],[SysTimeStamp]])&lt;12,I6869+$B$14,I6869-$B$14)</f>
        <v>16.586342592593855</v>
      </c>
    </row>
    <row r="6871" spans="1:9" x14ac:dyDescent="0.2">
      <c r="A6871" t="s">
        <v>20</v>
      </c>
      <c r="B6871" t="s">
        <v>22</v>
      </c>
      <c r="C6871" s="6">
        <f t="shared" si="111"/>
        <v>42182.079328722248</v>
      </c>
      <c r="D6871" t="s">
        <v>21</v>
      </c>
      <c r="E6871" s="6">
        <f>IF(Sense_data[[#This Row],[a_1State]]=D6870,E6870,Sense_data[[#This Row],[SysTimeStamp]])</f>
        <v>42182.078043999725</v>
      </c>
      <c r="F6871" s="3" t="str">
        <f>Sense_data[[#This Row],[a_1State]]&amp;TEXT(Sense_data[[#This Row],[StateInstanceTimestamp]],"#.######")</f>
        <v>Off42182.078044</v>
      </c>
      <c r="G6871" s="3">
        <f ca="1">IF(Sense_data[[#This Row],[a_1State]]="Off",RANDBETWEEN(off_min,off_max),RANDBETWEEN(on_min,on_max))/sr_div</f>
        <v>1.8</v>
      </c>
      <c r="H6871" s="3">
        <v>2.9</v>
      </c>
      <c r="I6871" s="3">
        <f>IF(HOUR(Sense_data[[#This Row],[SysTimeStamp]])&lt;12,I6870+$B$14,I6870-$B$14)</f>
        <v>16.586574074075337</v>
      </c>
    </row>
    <row r="6872" spans="1:9" x14ac:dyDescent="0.2">
      <c r="A6872" t="s">
        <v>20</v>
      </c>
      <c r="B6872" t="s">
        <v>22</v>
      </c>
      <c r="C6872" s="6">
        <f t="shared" si="111"/>
        <v>42182.079340296325</v>
      </c>
      <c r="D6872" t="s">
        <v>21</v>
      </c>
      <c r="E6872" s="6">
        <f>IF(Sense_data[[#This Row],[a_1State]]=D6871,E6871,Sense_data[[#This Row],[SysTimeStamp]])</f>
        <v>42182.078043999725</v>
      </c>
      <c r="F6872" s="3" t="str">
        <f>Sense_data[[#This Row],[a_1State]]&amp;TEXT(Sense_data[[#This Row],[StateInstanceTimestamp]],"#.######")</f>
        <v>Off42182.078044</v>
      </c>
      <c r="G6872" s="3">
        <f ca="1">IF(Sense_data[[#This Row],[a_1State]]="Off",RANDBETWEEN(off_min,off_max),RANDBETWEEN(on_min,on_max))/sr_div</f>
        <v>1.5</v>
      </c>
      <c r="H6872" s="3">
        <v>2.9</v>
      </c>
      <c r="I6872" s="3">
        <f>IF(HOUR(Sense_data[[#This Row],[SysTimeStamp]])&lt;12,I6871+$B$14,I6871-$B$14)</f>
        <v>16.586805555556818</v>
      </c>
    </row>
    <row r="6873" spans="1:9" x14ac:dyDescent="0.2">
      <c r="A6873" t="s">
        <v>20</v>
      </c>
      <c r="B6873" t="s">
        <v>22</v>
      </c>
      <c r="C6873" s="6">
        <f t="shared" si="111"/>
        <v>42182.079351870401</v>
      </c>
      <c r="D6873" t="s">
        <v>21</v>
      </c>
      <c r="E6873" s="6">
        <f>IF(Sense_data[[#This Row],[a_1State]]=D6872,E6872,Sense_data[[#This Row],[SysTimeStamp]])</f>
        <v>42182.078043999725</v>
      </c>
      <c r="F6873" s="3" t="str">
        <f>Sense_data[[#This Row],[a_1State]]&amp;TEXT(Sense_data[[#This Row],[StateInstanceTimestamp]],"#.######")</f>
        <v>Off42182.078044</v>
      </c>
      <c r="G6873" s="3">
        <f ca="1">IF(Sense_data[[#This Row],[a_1State]]="Off",RANDBETWEEN(off_min,off_max),RANDBETWEEN(on_min,on_max))/sr_div</f>
        <v>1.1000000000000001</v>
      </c>
      <c r="H6873" s="3">
        <v>2.1</v>
      </c>
      <c r="I6873" s="3">
        <f>IF(HOUR(Sense_data[[#This Row],[SysTimeStamp]])&lt;12,I6872+$B$14,I6872-$B$14)</f>
        <v>16.5870370370383</v>
      </c>
    </row>
    <row r="6874" spans="1:9" x14ac:dyDescent="0.2">
      <c r="A6874" t="s">
        <v>20</v>
      </c>
      <c r="B6874" t="s">
        <v>22</v>
      </c>
      <c r="C6874" s="6">
        <f t="shared" si="111"/>
        <v>42182.079363444478</v>
      </c>
      <c r="D6874" t="s">
        <v>21</v>
      </c>
      <c r="E6874" s="6">
        <f>IF(Sense_data[[#This Row],[a_1State]]=D6873,E6873,Sense_data[[#This Row],[SysTimeStamp]])</f>
        <v>42182.078043999725</v>
      </c>
      <c r="F6874" s="3" t="str">
        <f>Sense_data[[#This Row],[a_1State]]&amp;TEXT(Sense_data[[#This Row],[StateInstanceTimestamp]],"#.######")</f>
        <v>Off42182.078044</v>
      </c>
      <c r="G6874" s="3">
        <f ca="1">IF(Sense_data[[#This Row],[a_1State]]="Off",RANDBETWEEN(off_min,off_max),RANDBETWEEN(on_min,on_max))/sr_div</f>
        <v>2.6</v>
      </c>
      <c r="H6874" s="3">
        <v>2.5</v>
      </c>
      <c r="I6874" s="3">
        <f>IF(HOUR(Sense_data[[#This Row],[SysTimeStamp]])&lt;12,I6873+$B$14,I6873-$B$14)</f>
        <v>16.587268518519782</v>
      </c>
    </row>
    <row r="6875" spans="1:9" x14ac:dyDescent="0.2">
      <c r="A6875" t="s">
        <v>20</v>
      </c>
      <c r="B6875" t="s">
        <v>22</v>
      </c>
      <c r="C6875" s="6">
        <f t="shared" si="111"/>
        <v>42182.079375018555</v>
      </c>
      <c r="D6875" t="s">
        <v>21</v>
      </c>
      <c r="E6875" s="6">
        <f>IF(Sense_data[[#This Row],[a_1State]]=D6874,E6874,Sense_data[[#This Row],[SysTimeStamp]])</f>
        <v>42182.078043999725</v>
      </c>
      <c r="F6875" s="3" t="str">
        <f>Sense_data[[#This Row],[a_1State]]&amp;TEXT(Sense_data[[#This Row],[StateInstanceTimestamp]],"#.######")</f>
        <v>Off42182.078044</v>
      </c>
      <c r="G6875" s="3">
        <f ca="1">IF(Sense_data[[#This Row],[a_1State]]="Off",RANDBETWEEN(off_min,off_max),RANDBETWEEN(on_min,on_max))/sr_div</f>
        <v>1.6</v>
      </c>
      <c r="H6875" s="3">
        <v>1.2</v>
      </c>
      <c r="I6875" s="3">
        <f>IF(HOUR(Sense_data[[#This Row],[SysTimeStamp]])&lt;12,I6874+$B$14,I6874-$B$14)</f>
        <v>16.587500000001263</v>
      </c>
    </row>
    <row r="6876" spans="1:9" x14ac:dyDescent="0.2">
      <c r="A6876" t="s">
        <v>20</v>
      </c>
      <c r="B6876" t="s">
        <v>22</v>
      </c>
      <c r="C6876" s="6">
        <f t="shared" si="111"/>
        <v>42182.079386592632</v>
      </c>
      <c r="D6876" t="s">
        <v>21</v>
      </c>
      <c r="E6876" s="6">
        <f>IF(Sense_data[[#This Row],[a_1State]]=D6875,E6875,Sense_data[[#This Row],[SysTimeStamp]])</f>
        <v>42182.078043999725</v>
      </c>
      <c r="F6876" s="3" t="str">
        <f>Sense_data[[#This Row],[a_1State]]&amp;TEXT(Sense_data[[#This Row],[StateInstanceTimestamp]],"#.######")</f>
        <v>Off42182.078044</v>
      </c>
      <c r="G6876" s="3">
        <f ca="1">IF(Sense_data[[#This Row],[a_1State]]="Off",RANDBETWEEN(off_min,off_max),RANDBETWEEN(on_min,on_max))/sr_div</f>
        <v>1.4</v>
      </c>
      <c r="H6876" s="3">
        <v>1.5</v>
      </c>
      <c r="I6876" s="3">
        <f>IF(HOUR(Sense_data[[#This Row],[SysTimeStamp]])&lt;12,I6875+$B$14,I6875-$B$14)</f>
        <v>16.587731481482745</v>
      </c>
    </row>
    <row r="6877" spans="1:9" x14ac:dyDescent="0.2">
      <c r="A6877" t="s">
        <v>20</v>
      </c>
      <c r="B6877" t="s">
        <v>22</v>
      </c>
      <c r="C6877" s="6">
        <f t="shared" si="111"/>
        <v>42182.079398166708</v>
      </c>
      <c r="D6877" t="s">
        <v>21</v>
      </c>
      <c r="E6877" s="6">
        <f>IF(Sense_data[[#This Row],[a_1State]]=D6876,E6876,Sense_data[[#This Row],[SysTimeStamp]])</f>
        <v>42182.078043999725</v>
      </c>
      <c r="F6877" s="3" t="str">
        <f>Sense_data[[#This Row],[a_1State]]&amp;TEXT(Sense_data[[#This Row],[StateInstanceTimestamp]],"#.######")</f>
        <v>Off42182.078044</v>
      </c>
      <c r="G6877" s="3">
        <f ca="1">IF(Sense_data[[#This Row],[a_1State]]="Off",RANDBETWEEN(off_min,off_max),RANDBETWEEN(on_min,on_max))/sr_div</f>
        <v>2</v>
      </c>
      <c r="H6877" s="3">
        <v>1.4</v>
      </c>
      <c r="I6877" s="3">
        <f>IF(HOUR(Sense_data[[#This Row],[SysTimeStamp]])&lt;12,I6876+$B$14,I6876-$B$14)</f>
        <v>16.587962962964227</v>
      </c>
    </row>
    <row r="6878" spans="1:9" x14ac:dyDescent="0.2">
      <c r="A6878" t="s">
        <v>20</v>
      </c>
      <c r="B6878" t="s">
        <v>22</v>
      </c>
      <c r="C6878" s="6">
        <f t="shared" si="111"/>
        <v>42182.079409740785</v>
      </c>
      <c r="D6878" t="s">
        <v>21</v>
      </c>
      <c r="E6878" s="6">
        <f>IF(Sense_data[[#This Row],[a_1State]]=D6877,E6877,Sense_data[[#This Row],[SysTimeStamp]])</f>
        <v>42182.078043999725</v>
      </c>
      <c r="F6878" s="3" t="str">
        <f>Sense_data[[#This Row],[a_1State]]&amp;TEXT(Sense_data[[#This Row],[StateInstanceTimestamp]],"#.######")</f>
        <v>Off42182.078044</v>
      </c>
      <c r="G6878" s="3">
        <f ca="1">IF(Sense_data[[#This Row],[a_1State]]="Off",RANDBETWEEN(off_min,off_max),RANDBETWEEN(on_min,on_max))/sr_div</f>
        <v>2.9</v>
      </c>
      <c r="H6878" s="3">
        <v>2.9</v>
      </c>
      <c r="I6878" s="3">
        <f>IF(HOUR(Sense_data[[#This Row],[SysTimeStamp]])&lt;12,I6877+$B$14,I6877-$B$14)</f>
        <v>16.588194444445708</v>
      </c>
    </row>
    <row r="6879" spans="1:9" x14ac:dyDescent="0.2">
      <c r="A6879" t="s">
        <v>20</v>
      </c>
      <c r="B6879" t="s">
        <v>22</v>
      </c>
      <c r="C6879" s="6">
        <f t="shared" si="111"/>
        <v>42182.079421314862</v>
      </c>
      <c r="D6879" t="s">
        <v>21</v>
      </c>
      <c r="E6879" s="6">
        <f>IF(Sense_data[[#This Row],[a_1State]]=D6878,E6878,Sense_data[[#This Row],[SysTimeStamp]])</f>
        <v>42182.078043999725</v>
      </c>
      <c r="F6879" s="3" t="str">
        <f>Sense_data[[#This Row],[a_1State]]&amp;TEXT(Sense_data[[#This Row],[StateInstanceTimestamp]],"#.######")</f>
        <v>Off42182.078044</v>
      </c>
      <c r="G6879" s="3">
        <f ca="1">IF(Sense_data[[#This Row],[a_1State]]="Off",RANDBETWEEN(off_min,off_max),RANDBETWEEN(on_min,on_max))/sr_div</f>
        <v>2.5</v>
      </c>
      <c r="H6879" s="3">
        <v>2.2000000000000002</v>
      </c>
      <c r="I6879" s="3">
        <f>IF(HOUR(Sense_data[[#This Row],[SysTimeStamp]])&lt;12,I6878+$B$14,I6878-$B$14)</f>
        <v>16.58842592592719</v>
      </c>
    </row>
    <row r="6880" spans="1:9" x14ac:dyDescent="0.2">
      <c r="A6880" t="s">
        <v>20</v>
      </c>
      <c r="B6880" t="s">
        <v>22</v>
      </c>
      <c r="C6880" s="6">
        <f t="shared" si="111"/>
        <v>42182.079432888939</v>
      </c>
      <c r="D6880" t="s">
        <v>21</v>
      </c>
      <c r="E6880" s="6">
        <f>IF(Sense_data[[#This Row],[a_1State]]=D6879,E6879,Sense_data[[#This Row],[SysTimeStamp]])</f>
        <v>42182.078043999725</v>
      </c>
      <c r="F6880" s="3" t="str">
        <f>Sense_data[[#This Row],[a_1State]]&amp;TEXT(Sense_data[[#This Row],[StateInstanceTimestamp]],"#.######")</f>
        <v>Off42182.078044</v>
      </c>
      <c r="G6880" s="3">
        <f ca="1">IF(Sense_data[[#This Row],[a_1State]]="Off",RANDBETWEEN(off_min,off_max),RANDBETWEEN(on_min,on_max))/sr_div</f>
        <v>1.7</v>
      </c>
      <c r="H6880" s="3">
        <v>1.5</v>
      </c>
      <c r="I6880" s="3">
        <f>IF(HOUR(Sense_data[[#This Row],[SysTimeStamp]])&lt;12,I6879+$B$14,I6879-$B$14)</f>
        <v>16.588657407408672</v>
      </c>
    </row>
    <row r="6881" spans="1:9" x14ac:dyDescent="0.2">
      <c r="A6881" t="s">
        <v>20</v>
      </c>
      <c r="B6881" t="s">
        <v>22</v>
      </c>
      <c r="C6881" s="6">
        <f t="shared" si="111"/>
        <v>42182.079444463016</v>
      </c>
      <c r="D6881" t="s">
        <v>23</v>
      </c>
      <c r="E6881" s="6">
        <f>IF(Sense_data[[#This Row],[a_1State]]=D6880,E6880,Sense_data[[#This Row],[SysTimeStamp]])</f>
        <v>42182.079444463016</v>
      </c>
      <c r="F6881" s="3" t="str">
        <f>Sense_data[[#This Row],[a_1State]]&amp;TEXT(Sense_data[[#This Row],[StateInstanceTimestamp]],"#.######")</f>
        <v>On42182.079444</v>
      </c>
      <c r="G6881" s="3">
        <f ca="1">IF(Sense_data[[#This Row],[a_1State]]="Off",RANDBETWEEN(off_min,off_max),RANDBETWEEN(on_min,on_max))/sr_div</f>
        <v>3.8</v>
      </c>
      <c r="H6881" s="3">
        <v>4.3</v>
      </c>
      <c r="I6881" s="3">
        <f>IF(HOUR(Sense_data[[#This Row],[SysTimeStamp]])&lt;12,I6880+$B$14,I6880-$B$14)</f>
        <v>16.588888888890153</v>
      </c>
    </row>
    <row r="6882" spans="1:9" x14ac:dyDescent="0.2">
      <c r="A6882" t="s">
        <v>20</v>
      </c>
      <c r="B6882" t="s">
        <v>22</v>
      </c>
      <c r="C6882" s="6">
        <f t="shared" ref="C6882:C6945" si="112">C6881+$B$2</f>
        <v>42182.079456037092</v>
      </c>
      <c r="D6882" t="s">
        <v>23</v>
      </c>
      <c r="E6882" s="6">
        <f>IF(Sense_data[[#This Row],[a_1State]]=D6881,E6881,Sense_data[[#This Row],[SysTimeStamp]])</f>
        <v>42182.079444463016</v>
      </c>
      <c r="F6882" s="3" t="str">
        <f>Sense_data[[#This Row],[a_1State]]&amp;TEXT(Sense_data[[#This Row],[StateInstanceTimestamp]],"#.######")</f>
        <v>On42182.079444</v>
      </c>
      <c r="G6882" s="3">
        <f ca="1">IF(Sense_data[[#This Row],[a_1State]]="Off",RANDBETWEEN(off_min,off_max),RANDBETWEEN(on_min,on_max))/sr_div</f>
        <v>5.9</v>
      </c>
      <c r="H6882" s="3">
        <v>5.3</v>
      </c>
      <c r="I6882" s="3">
        <f>IF(HOUR(Sense_data[[#This Row],[SysTimeStamp]])&lt;12,I6881+$B$14,I6881-$B$14)</f>
        <v>16.589120370371635</v>
      </c>
    </row>
    <row r="6883" spans="1:9" x14ac:dyDescent="0.2">
      <c r="A6883" t="s">
        <v>20</v>
      </c>
      <c r="B6883" t="s">
        <v>22</v>
      </c>
      <c r="C6883" s="6">
        <f t="shared" si="112"/>
        <v>42182.079467611169</v>
      </c>
      <c r="D6883" t="s">
        <v>23</v>
      </c>
      <c r="E6883" s="6">
        <f>IF(Sense_data[[#This Row],[a_1State]]=D6882,E6882,Sense_data[[#This Row],[SysTimeStamp]])</f>
        <v>42182.079444463016</v>
      </c>
      <c r="F6883" s="3" t="str">
        <f>Sense_data[[#This Row],[a_1State]]&amp;TEXT(Sense_data[[#This Row],[StateInstanceTimestamp]],"#.######")</f>
        <v>On42182.079444</v>
      </c>
      <c r="G6883" s="3">
        <f ca="1">IF(Sense_data[[#This Row],[a_1State]]="Off",RANDBETWEEN(off_min,off_max),RANDBETWEEN(on_min,on_max))/sr_div</f>
        <v>5.5</v>
      </c>
      <c r="H6883" s="3">
        <v>3.6</v>
      </c>
      <c r="I6883" s="3">
        <f>IF(HOUR(Sense_data[[#This Row],[SysTimeStamp]])&lt;12,I6882+$B$14,I6882-$B$14)</f>
        <v>16.589351851853117</v>
      </c>
    </row>
    <row r="6884" spans="1:9" x14ac:dyDescent="0.2">
      <c r="A6884" t="s">
        <v>20</v>
      </c>
      <c r="B6884" t="s">
        <v>22</v>
      </c>
      <c r="C6884" s="6">
        <f t="shared" si="112"/>
        <v>42182.079479185246</v>
      </c>
      <c r="D6884" t="s">
        <v>23</v>
      </c>
      <c r="E6884" s="6">
        <f>IF(Sense_data[[#This Row],[a_1State]]=D6883,E6883,Sense_data[[#This Row],[SysTimeStamp]])</f>
        <v>42182.079444463016</v>
      </c>
      <c r="F6884" s="3" t="str">
        <f>Sense_data[[#This Row],[a_1State]]&amp;TEXT(Sense_data[[#This Row],[StateInstanceTimestamp]],"#.######")</f>
        <v>On42182.079444</v>
      </c>
      <c r="G6884" s="3">
        <f ca="1">IF(Sense_data[[#This Row],[a_1State]]="Off",RANDBETWEEN(off_min,off_max),RANDBETWEEN(on_min,on_max))/sr_div</f>
        <v>5.7</v>
      </c>
      <c r="H6884" s="3">
        <v>4.9000000000000004</v>
      </c>
      <c r="I6884" s="3">
        <f>IF(HOUR(Sense_data[[#This Row],[SysTimeStamp]])&lt;12,I6883+$B$14,I6883-$B$14)</f>
        <v>16.589583333334598</v>
      </c>
    </row>
    <row r="6885" spans="1:9" x14ac:dyDescent="0.2">
      <c r="A6885" t="s">
        <v>20</v>
      </c>
      <c r="B6885" t="s">
        <v>22</v>
      </c>
      <c r="C6885" s="6">
        <f t="shared" si="112"/>
        <v>42182.079490759323</v>
      </c>
      <c r="D6885" t="s">
        <v>23</v>
      </c>
      <c r="E6885" s="6">
        <f>IF(Sense_data[[#This Row],[a_1State]]=D6884,E6884,Sense_data[[#This Row],[SysTimeStamp]])</f>
        <v>42182.079444463016</v>
      </c>
      <c r="F6885" s="3" t="str">
        <f>Sense_data[[#This Row],[a_1State]]&amp;TEXT(Sense_data[[#This Row],[StateInstanceTimestamp]],"#.######")</f>
        <v>On42182.079444</v>
      </c>
      <c r="G6885" s="3">
        <f ca="1">IF(Sense_data[[#This Row],[a_1State]]="Off",RANDBETWEEN(off_min,off_max),RANDBETWEEN(on_min,on_max))/sr_div</f>
        <v>3.5</v>
      </c>
      <c r="H6885" s="3">
        <v>4.7</v>
      </c>
      <c r="I6885" s="3">
        <f>IF(HOUR(Sense_data[[#This Row],[SysTimeStamp]])&lt;12,I6884+$B$14,I6884-$B$14)</f>
        <v>16.58981481481608</v>
      </c>
    </row>
    <row r="6886" spans="1:9" x14ac:dyDescent="0.2">
      <c r="A6886" t="s">
        <v>20</v>
      </c>
      <c r="B6886" t="s">
        <v>22</v>
      </c>
      <c r="C6886" s="6">
        <f t="shared" si="112"/>
        <v>42182.079502333399</v>
      </c>
      <c r="D6886" t="s">
        <v>23</v>
      </c>
      <c r="E6886" s="6">
        <f>IF(Sense_data[[#This Row],[a_1State]]=D6885,E6885,Sense_data[[#This Row],[SysTimeStamp]])</f>
        <v>42182.079444463016</v>
      </c>
      <c r="F6886" s="3" t="str">
        <f>Sense_data[[#This Row],[a_1State]]&amp;TEXT(Sense_data[[#This Row],[StateInstanceTimestamp]],"#.######")</f>
        <v>On42182.079444</v>
      </c>
      <c r="G6886" s="3">
        <f ca="1">IF(Sense_data[[#This Row],[a_1State]]="Off",RANDBETWEEN(off_min,off_max),RANDBETWEEN(on_min,on_max))/sr_div</f>
        <v>5</v>
      </c>
      <c r="H6886" s="3">
        <v>5.9</v>
      </c>
      <c r="I6886" s="3">
        <f>IF(HOUR(Sense_data[[#This Row],[SysTimeStamp]])&lt;12,I6885+$B$14,I6885-$B$14)</f>
        <v>16.590046296297562</v>
      </c>
    </row>
    <row r="6887" spans="1:9" x14ac:dyDescent="0.2">
      <c r="A6887" t="s">
        <v>20</v>
      </c>
      <c r="B6887" t="s">
        <v>22</v>
      </c>
      <c r="C6887" s="6">
        <f t="shared" si="112"/>
        <v>42182.079513907476</v>
      </c>
      <c r="D6887" t="s">
        <v>23</v>
      </c>
      <c r="E6887" s="6">
        <f>IF(Sense_data[[#This Row],[a_1State]]=D6886,E6886,Sense_data[[#This Row],[SysTimeStamp]])</f>
        <v>42182.079444463016</v>
      </c>
      <c r="F6887" s="3" t="str">
        <f>Sense_data[[#This Row],[a_1State]]&amp;TEXT(Sense_data[[#This Row],[StateInstanceTimestamp]],"#.######")</f>
        <v>On42182.079444</v>
      </c>
      <c r="G6887" s="3">
        <f ca="1">IF(Sense_data[[#This Row],[a_1State]]="Off",RANDBETWEEN(off_min,off_max),RANDBETWEEN(on_min,on_max))/sr_div</f>
        <v>5.0999999999999996</v>
      </c>
      <c r="H6887" s="3">
        <v>5.2</v>
      </c>
      <c r="I6887" s="3">
        <f>IF(HOUR(Sense_data[[#This Row],[SysTimeStamp]])&lt;12,I6886+$B$14,I6886-$B$14)</f>
        <v>16.590277777779043</v>
      </c>
    </row>
    <row r="6888" spans="1:9" x14ac:dyDescent="0.2">
      <c r="A6888" t="s">
        <v>20</v>
      </c>
      <c r="B6888" t="s">
        <v>22</v>
      </c>
      <c r="C6888" s="6">
        <f t="shared" si="112"/>
        <v>42182.079525481553</v>
      </c>
      <c r="D6888" t="s">
        <v>23</v>
      </c>
      <c r="E6888" s="6">
        <f>IF(Sense_data[[#This Row],[a_1State]]=D6887,E6887,Sense_data[[#This Row],[SysTimeStamp]])</f>
        <v>42182.079444463016</v>
      </c>
      <c r="F6888" s="3" t="str">
        <f>Sense_data[[#This Row],[a_1State]]&amp;TEXT(Sense_data[[#This Row],[StateInstanceTimestamp]],"#.######")</f>
        <v>On42182.079444</v>
      </c>
      <c r="G6888" s="3">
        <f ca="1">IF(Sense_data[[#This Row],[a_1State]]="Off",RANDBETWEEN(off_min,off_max),RANDBETWEEN(on_min,on_max))/sr_div</f>
        <v>5.2</v>
      </c>
      <c r="H6888" s="3">
        <v>5.6</v>
      </c>
      <c r="I6888" s="3">
        <f>IF(HOUR(Sense_data[[#This Row],[SysTimeStamp]])&lt;12,I6887+$B$14,I6887-$B$14)</f>
        <v>16.590509259260525</v>
      </c>
    </row>
    <row r="6889" spans="1:9" x14ac:dyDescent="0.2">
      <c r="A6889" t="s">
        <v>20</v>
      </c>
      <c r="B6889" t="s">
        <v>22</v>
      </c>
      <c r="C6889" s="6">
        <f t="shared" si="112"/>
        <v>42182.07953705563</v>
      </c>
      <c r="D6889" t="s">
        <v>23</v>
      </c>
      <c r="E6889" s="6">
        <f>IF(Sense_data[[#This Row],[a_1State]]=D6888,E6888,Sense_data[[#This Row],[SysTimeStamp]])</f>
        <v>42182.079444463016</v>
      </c>
      <c r="F6889" s="3" t="str">
        <f>Sense_data[[#This Row],[a_1State]]&amp;TEXT(Sense_data[[#This Row],[StateInstanceTimestamp]],"#.######")</f>
        <v>On42182.079444</v>
      </c>
      <c r="G6889" s="3">
        <f ca="1">IF(Sense_data[[#This Row],[a_1State]]="Off",RANDBETWEEN(off_min,off_max),RANDBETWEEN(on_min,on_max))/sr_div</f>
        <v>5</v>
      </c>
      <c r="H6889" s="3">
        <v>4.0999999999999996</v>
      </c>
      <c r="I6889" s="3">
        <f>IF(HOUR(Sense_data[[#This Row],[SysTimeStamp]])&lt;12,I6888+$B$14,I6888-$B$14)</f>
        <v>16.590740740742007</v>
      </c>
    </row>
    <row r="6890" spans="1:9" x14ac:dyDescent="0.2">
      <c r="A6890" t="s">
        <v>20</v>
      </c>
      <c r="B6890" t="s">
        <v>22</v>
      </c>
      <c r="C6890" s="6">
        <f t="shared" si="112"/>
        <v>42182.079548629707</v>
      </c>
      <c r="D6890" t="s">
        <v>23</v>
      </c>
      <c r="E6890" s="6">
        <f>IF(Sense_data[[#This Row],[a_1State]]=D6889,E6889,Sense_data[[#This Row],[SysTimeStamp]])</f>
        <v>42182.079444463016</v>
      </c>
      <c r="F6890" s="3" t="str">
        <f>Sense_data[[#This Row],[a_1State]]&amp;TEXT(Sense_data[[#This Row],[StateInstanceTimestamp]],"#.######")</f>
        <v>On42182.079444</v>
      </c>
      <c r="G6890" s="3">
        <f ca="1">IF(Sense_data[[#This Row],[a_1State]]="Off",RANDBETWEEN(off_min,off_max),RANDBETWEEN(on_min,on_max))/sr_div</f>
        <v>4.8</v>
      </c>
      <c r="H6890" s="3">
        <v>5</v>
      </c>
      <c r="I6890" s="3">
        <f>IF(HOUR(Sense_data[[#This Row],[SysTimeStamp]])&lt;12,I6889+$B$14,I6889-$B$14)</f>
        <v>16.590972222223488</v>
      </c>
    </row>
    <row r="6891" spans="1:9" x14ac:dyDescent="0.2">
      <c r="A6891" t="s">
        <v>20</v>
      </c>
      <c r="B6891" t="s">
        <v>22</v>
      </c>
      <c r="C6891" s="6">
        <f t="shared" si="112"/>
        <v>42182.079560203783</v>
      </c>
      <c r="D6891" t="s">
        <v>23</v>
      </c>
      <c r="E6891" s="6">
        <f>IF(Sense_data[[#This Row],[a_1State]]=D6890,E6890,Sense_data[[#This Row],[SysTimeStamp]])</f>
        <v>42182.079444463016</v>
      </c>
      <c r="F6891" s="3" t="str">
        <f>Sense_data[[#This Row],[a_1State]]&amp;TEXT(Sense_data[[#This Row],[StateInstanceTimestamp]],"#.######")</f>
        <v>On42182.079444</v>
      </c>
      <c r="G6891" s="3">
        <f ca="1">IF(Sense_data[[#This Row],[a_1State]]="Off",RANDBETWEEN(off_min,off_max),RANDBETWEEN(on_min,on_max))/sr_div</f>
        <v>5.0999999999999996</v>
      </c>
      <c r="H6891" s="3">
        <v>3.8</v>
      </c>
      <c r="I6891" s="3">
        <f>IF(HOUR(Sense_data[[#This Row],[SysTimeStamp]])&lt;12,I6890+$B$14,I6890-$B$14)</f>
        <v>16.59120370370497</v>
      </c>
    </row>
    <row r="6892" spans="1:9" x14ac:dyDescent="0.2">
      <c r="A6892" t="s">
        <v>20</v>
      </c>
      <c r="B6892" t="s">
        <v>22</v>
      </c>
      <c r="C6892" s="6">
        <f t="shared" si="112"/>
        <v>42182.07957177786</v>
      </c>
      <c r="D6892" t="s">
        <v>23</v>
      </c>
      <c r="E6892" s="6">
        <f>IF(Sense_data[[#This Row],[a_1State]]=D6891,E6891,Sense_data[[#This Row],[SysTimeStamp]])</f>
        <v>42182.079444463016</v>
      </c>
      <c r="F6892" s="3" t="str">
        <f>Sense_data[[#This Row],[a_1State]]&amp;TEXT(Sense_data[[#This Row],[StateInstanceTimestamp]],"#.######")</f>
        <v>On42182.079444</v>
      </c>
      <c r="G6892" s="3">
        <f ca="1">IF(Sense_data[[#This Row],[a_1State]]="Off",RANDBETWEEN(off_min,off_max),RANDBETWEEN(on_min,on_max))/sr_div</f>
        <v>4.4000000000000004</v>
      </c>
      <c r="H6892" s="3">
        <v>3.7</v>
      </c>
      <c r="I6892" s="3">
        <f>IF(HOUR(Sense_data[[#This Row],[SysTimeStamp]])&lt;12,I6891+$B$14,I6891-$B$14)</f>
        <v>16.591435185186452</v>
      </c>
    </row>
    <row r="6893" spans="1:9" x14ac:dyDescent="0.2">
      <c r="A6893" t="s">
        <v>20</v>
      </c>
      <c r="B6893" t="s">
        <v>22</v>
      </c>
      <c r="C6893" s="6">
        <f t="shared" si="112"/>
        <v>42182.079583351937</v>
      </c>
      <c r="D6893" t="s">
        <v>23</v>
      </c>
      <c r="E6893" s="6">
        <f>IF(Sense_data[[#This Row],[a_1State]]=D6892,E6892,Sense_data[[#This Row],[SysTimeStamp]])</f>
        <v>42182.079444463016</v>
      </c>
      <c r="F6893" s="3" t="str">
        <f>Sense_data[[#This Row],[a_1State]]&amp;TEXT(Sense_data[[#This Row],[StateInstanceTimestamp]],"#.######")</f>
        <v>On42182.079444</v>
      </c>
      <c r="G6893" s="3">
        <f ca="1">IF(Sense_data[[#This Row],[a_1State]]="Off",RANDBETWEEN(off_min,off_max),RANDBETWEEN(on_min,on_max))/sr_div</f>
        <v>5.8</v>
      </c>
      <c r="H6893" s="3">
        <v>4.8</v>
      </c>
      <c r="I6893" s="3">
        <f>IF(HOUR(Sense_data[[#This Row],[SysTimeStamp]])&lt;12,I6892+$B$14,I6892-$B$14)</f>
        <v>16.591666666667933</v>
      </c>
    </row>
    <row r="6894" spans="1:9" x14ac:dyDescent="0.2">
      <c r="A6894" t="s">
        <v>20</v>
      </c>
      <c r="B6894" t="s">
        <v>22</v>
      </c>
      <c r="C6894" s="6">
        <f t="shared" si="112"/>
        <v>42182.079594926014</v>
      </c>
      <c r="D6894" t="s">
        <v>23</v>
      </c>
      <c r="E6894" s="6">
        <f>IF(Sense_data[[#This Row],[a_1State]]=D6893,E6893,Sense_data[[#This Row],[SysTimeStamp]])</f>
        <v>42182.079444463016</v>
      </c>
      <c r="F6894" s="3" t="str">
        <f>Sense_data[[#This Row],[a_1State]]&amp;TEXT(Sense_data[[#This Row],[StateInstanceTimestamp]],"#.######")</f>
        <v>On42182.079444</v>
      </c>
      <c r="G6894" s="3">
        <f ca="1">IF(Sense_data[[#This Row],[a_1State]]="Off",RANDBETWEEN(off_min,off_max),RANDBETWEEN(on_min,on_max))/sr_div</f>
        <v>3.6</v>
      </c>
      <c r="H6894" s="3">
        <v>5.0999999999999996</v>
      </c>
      <c r="I6894" s="3">
        <f>IF(HOUR(Sense_data[[#This Row],[SysTimeStamp]])&lt;12,I6893+$B$14,I6893-$B$14)</f>
        <v>16.591898148149415</v>
      </c>
    </row>
    <row r="6895" spans="1:9" x14ac:dyDescent="0.2">
      <c r="A6895" t="s">
        <v>20</v>
      </c>
      <c r="B6895" t="s">
        <v>22</v>
      </c>
      <c r="C6895" s="6">
        <f t="shared" si="112"/>
        <v>42182.07960650009</v>
      </c>
      <c r="D6895" t="s">
        <v>23</v>
      </c>
      <c r="E6895" s="6">
        <f>IF(Sense_data[[#This Row],[a_1State]]=D6894,E6894,Sense_data[[#This Row],[SysTimeStamp]])</f>
        <v>42182.079444463016</v>
      </c>
      <c r="F6895" s="3" t="str">
        <f>Sense_data[[#This Row],[a_1State]]&amp;TEXT(Sense_data[[#This Row],[StateInstanceTimestamp]],"#.######")</f>
        <v>On42182.079444</v>
      </c>
      <c r="G6895" s="3">
        <f ca="1">IF(Sense_data[[#This Row],[a_1State]]="Off",RANDBETWEEN(off_min,off_max),RANDBETWEEN(on_min,on_max))/sr_div</f>
        <v>4.8</v>
      </c>
      <c r="H6895" s="3">
        <v>4.2</v>
      </c>
      <c r="I6895" s="3">
        <f>IF(HOUR(Sense_data[[#This Row],[SysTimeStamp]])&lt;12,I6894+$B$14,I6894-$B$14)</f>
        <v>16.592129629630897</v>
      </c>
    </row>
    <row r="6896" spans="1:9" x14ac:dyDescent="0.2">
      <c r="A6896" t="s">
        <v>20</v>
      </c>
      <c r="B6896" t="s">
        <v>22</v>
      </c>
      <c r="C6896" s="6">
        <f t="shared" si="112"/>
        <v>42182.079618074167</v>
      </c>
      <c r="D6896" t="s">
        <v>23</v>
      </c>
      <c r="E6896" s="6">
        <f>IF(Sense_data[[#This Row],[a_1State]]=D6895,E6895,Sense_data[[#This Row],[SysTimeStamp]])</f>
        <v>42182.079444463016</v>
      </c>
      <c r="F6896" s="3" t="str">
        <f>Sense_data[[#This Row],[a_1State]]&amp;TEXT(Sense_data[[#This Row],[StateInstanceTimestamp]],"#.######")</f>
        <v>On42182.079444</v>
      </c>
      <c r="G6896" s="3">
        <f ca="1">IF(Sense_data[[#This Row],[a_1State]]="Off",RANDBETWEEN(off_min,off_max),RANDBETWEEN(on_min,on_max))/sr_div</f>
        <v>3</v>
      </c>
      <c r="H6896" s="3">
        <v>4.0999999999999996</v>
      </c>
      <c r="I6896" s="3">
        <f>IF(HOUR(Sense_data[[#This Row],[SysTimeStamp]])&lt;12,I6895+$B$14,I6895-$B$14)</f>
        <v>16.592361111112378</v>
      </c>
    </row>
    <row r="6897" spans="1:9" x14ac:dyDescent="0.2">
      <c r="A6897" t="s">
        <v>20</v>
      </c>
      <c r="B6897" t="s">
        <v>22</v>
      </c>
      <c r="C6897" s="6">
        <f t="shared" si="112"/>
        <v>42182.079629648244</v>
      </c>
      <c r="D6897" t="s">
        <v>23</v>
      </c>
      <c r="E6897" s="6">
        <f>IF(Sense_data[[#This Row],[a_1State]]=D6896,E6896,Sense_data[[#This Row],[SysTimeStamp]])</f>
        <v>42182.079444463016</v>
      </c>
      <c r="F6897" s="3" t="str">
        <f>Sense_data[[#This Row],[a_1State]]&amp;TEXT(Sense_data[[#This Row],[StateInstanceTimestamp]],"#.######")</f>
        <v>On42182.079444</v>
      </c>
      <c r="G6897" s="3">
        <f ca="1">IF(Sense_data[[#This Row],[a_1State]]="Off",RANDBETWEEN(off_min,off_max),RANDBETWEEN(on_min,on_max))/sr_div</f>
        <v>5.3</v>
      </c>
      <c r="H6897" s="3">
        <v>5.6</v>
      </c>
      <c r="I6897" s="3">
        <f>IF(HOUR(Sense_data[[#This Row],[SysTimeStamp]])&lt;12,I6896+$B$14,I6896-$B$14)</f>
        <v>16.59259259259386</v>
      </c>
    </row>
    <row r="6898" spans="1:9" x14ac:dyDescent="0.2">
      <c r="A6898" t="s">
        <v>20</v>
      </c>
      <c r="B6898" t="s">
        <v>22</v>
      </c>
      <c r="C6898" s="6">
        <f t="shared" si="112"/>
        <v>42182.079641222321</v>
      </c>
      <c r="D6898" t="s">
        <v>23</v>
      </c>
      <c r="E6898" s="6">
        <f>IF(Sense_data[[#This Row],[a_1State]]=D6897,E6897,Sense_data[[#This Row],[SysTimeStamp]])</f>
        <v>42182.079444463016</v>
      </c>
      <c r="F6898" s="3" t="str">
        <f>Sense_data[[#This Row],[a_1State]]&amp;TEXT(Sense_data[[#This Row],[StateInstanceTimestamp]],"#.######")</f>
        <v>On42182.079444</v>
      </c>
      <c r="G6898" s="3">
        <f ca="1">IF(Sense_data[[#This Row],[a_1State]]="Off",RANDBETWEEN(off_min,off_max),RANDBETWEEN(on_min,on_max))/sr_div</f>
        <v>3.1</v>
      </c>
      <c r="H6898" s="3">
        <v>3.9</v>
      </c>
      <c r="I6898" s="3">
        <f>IF(HOUR(Sense_data[[#This Row],[SysTimeStamp]])&lt;12,I6897+$B$14,I6897-$B$14)</f>
        <v>16.592824074075342</v>
      </c>
    </row>
    <row r="6899" spans="1:9" x14ac:dyDescent="0.2">
      <c r="A6899" t="s">
        <v>20</v>
      </c>
      <c r="B6899" t="s">
        <v>22</v>
      </c>
      <c r="C6899" s="6">
        <f t="shared" si="112"/>
        <v>42182.079652796398</v>
      </c>
      <c r="D6899" t="s">
        <v>23</v>
      </c>
      <c r="E6899" s="6">
        <f>IF(Sense_data[[#This Row],[a_1State]]=D6898,E6898,Sense_data[[#This Row],[SysTimeStamp]])</f>
        <v>42182.079444463016</v>
      </c>
      <c r="F6899" s="3" t="str">
        <f>Sense_data[[#This Row],[a_1State]]&amp;TEXT(Sense_data[[#This Row],[StateInstanceTimestamp]],"#.######")</f>
        <v>On42182.079444</v>
      </c>
      <c r="G6899" s="3">
        <f ca="1">IF(Sense_data[[#This Row],[a_1State]]="Off",RANDBETWEEN(off_min,off_max),RANDBETWEEN(on_min,on_max))/sr_div</f>
        <v>4.3</v>
      </c>
      <c r="H6899" s="3">
        <v>3.4</v>
      </c>
      <c r="I6899" s="3">
        <f>IF(HOUR(Sense_data[[#This Row],[SysTimeStamp]])&lt;12,I6898+$B$14,I6898-$B$14)</f>
        <v>16.593055555556823</v>
      </c>
    </row>
    <row r="6900" spans="1:9" x14ac:dyDescent="0.2">
      <c r="A6900" t="s">
        <v>20</v>
      </c>
      <c r="B6900" t="s">
        <v>22</v>
      </c>
      <c r="C6900" s="6">
        <f t="shared" si="112"/>
        <v>42182.079664370474</v>
      </c>
      <c r="D6900" t="s">
        <v>23</v>
      </c>
      <c r="E6900" s="6">
        <f>IF(Sense_data[[#This Row],[a_1State]]=D6899,E6899,Sense_data[[#This Row],[SysTimeStamp]])</f>
        <v>42182.079444463016</v>
      </c>
      <c r="F6900" s="3" t="str">
        <f>Sense_data[[#This Row],[a_1State]]&amp;TEXT(Sense_data[[#This Row],[StateInstanceTimestamp]],"#.######")</f>
        <v>On42182.079444</v>
      </c>
      <c r="G6900" s="3">
        <f ca="1">IF(Sense_data[[#This Row],[a_1State]]="Off",RANDBETWEEN(off_min,off_max),RANDBETWEEN(on_min,on_max))/sr_div</f>
        <v>4.0999999999999996</v>
      </c>
      <c r="H6900" s="3">
        <v>4.4000000000000004</v>
      </c>
      <c r="I6900" s="3">
        <f>IF(HOUR(Sense_data[[#This Row],[SysTimeStamp]])&lt;12,I6899+$B$14,I6899-$B$14)</f>
        <v>16.593287037038305</v>
      </c>
    </row>
    <row r="6901" spans="1:9" x14ac:dyDescent="0.2">
      <c r="A6901" t="s">
        <v>20</v>
      </c>
      <c r="B6901" t="s">
        <v>22</v>
      </c>
      <c r="C6901" s="6">
        <f t="shared" si="112"/>
        <v>42182.079675944551</v>
      </c>
      <c r="D6901" t="s">
        <v>23</v>
      </c>
      <c r="E6901" s="6">
        <f>IF(Sense_data[[#This Row],[a_1State]]=D6900,E6900,Sense_data[[#This Row],[SysTimeStamp]])</f>
        <v>42182.079444463016</v>
      </c>
      <c r="F6901" s="3" t="str">
        <f>Sense_data[[#This Row],[a_1State]]&amp;TEXT(Sense_data[[#This Row],[StateInstanceTimestamp]],"#.######")</f>
        <v>On42182.079444</v>
      </c>
      <c r="G6901" s="3">
        <f ca="1">IF(Sense_data[[#This Row],[a_1State]]="Off",RANDBETWEEN(off_min,off_max),RANDBETWEEN(on_min,on_max))/sr_div</f>
        <v>3.6</v>
      </c>
      <c r="H6901" s="3">
        <v>5.7</v>
      </c>
      <c r="I6901" s="3">
        <f>IF(HOUR(Sense_data[[#This Row],[SysTimeStamp]])&lt;12,I6900+$B$14,I6900-$B$14)</f>
        <v>16.593518518519787</v>
      </c>
    </row>
    <row r="6902" spans="1:9" x14ac:dyDescent="0.2">
      <c r="A6902" t="s">
        <v>20</v>
      </c>
      <c r="B6902" t="s">
        <v>22</v>
      </c>
      <c r="C6902" s="6">
        <f t="shared" si="112"/>
        <v>42182.079687518628</v>
      </c>
      <c r="D6902" t="s">
        <v>23</v>
      </c>
      <c r="E6902" s="6">
        <f>IF(Sense_data[[#This Row],[a_1State]]=D6901,E6901,Sense_data[[#This Row],[SysTimeStamp]])</f>
        <v>42182.079444463016</v>
      </c>
      <c r="F6902" s="3" t="str">
        <f>Sense_data[[#This Row],[a_1State]]&amp;TEXT(Sense_data[[#This Row],[StateInstanceTimestamp]],"#.######")</f>
        <v>On42182.079444</v>
      </c>
      <c r="G6902" s="3">
        <f ca="1">IF(Sense_data[[#This Row],[a_1State]]="Off",RANDBETWEEN(off_min,off_max),RANDBETWEEN(on_min,on_max))/sr_div</f>
        <v>4.2</v>
      </c>
      <c r="H6902" s="3">
        <v>3.7</v>
      </c>
      <c r="I6902" s="3">
        <f>IF(HOUR(Sense_data[[#This Row],[SysTimeStamp]])&lt;12,I6901+$B$14,I6901-$B$14)</f>
        <v>16.593750000001268</v>
      </c>
    </row>
    <row r="6903" spans="1:9" x14ac:dyDescent="0.2">
      <c r="A6903" t="s">
        <v>20</v>
      </c>
      <c r="B6903" t="s">
        <v>22</v>
      </c>
      <c r="C6903" s="6">
        <f t="shared" si="112"/>
        <v>42182.079699092705</v>
      </c>
      <c r="D6903" t="s">
        <v>23</v>
      </c>
      <c r="E6903" s="6">
        <f>IF(Sense_data[[#This Row],[a_1State]]=D6902,E6902,Sense_data[[#This Row],[SysTimeStamp]])</f>
        <v>42182.079444463016</v>
      </c>
      <c r="F6903" s="3" t="str">
        <f>Sense_data[[#This Row],[a_1State]]&amp;TEXT(Sense_data[[#This Row],[StateInstanceTimestamp]],"#.######")</f>
        <v>On42182.079444</v>
      </c>
      <c r="G6903" s="3">
        <f ca="1">IF(Sense_data[[#This Row],[a_1State]]="Off",RANDBETWEEN(off_min,off_max),RANDBETWEEN(on_min,on_max))/sr_div</f>
        <v>3.7</v>
      </c>
      <c r="H6903" s="3">
        <v>4.3</v>
      </c>
      <c r="I6903" s="3">
        <f>IF(HOUR(Sense_data[[#This Row],[SysTimeStamp]])&lt;12,I6902+$B$14,I6902-$B$14)</f>
        <v>16.59398148148275</v>
      </c>
    </row>
    <row r="6904" spans="1:9" x14ac:dyDescent="0.2">
      <c r="A6904" t="s">
        <v>20</v>
      </c>
      <c r="B6904" t="s">
        <v>22</v>
      </c>
      <c r="C6904" s="6">
        <f t="shared" si="112"/>
        <v>42182.079710666781</v>
      </c>
      <c r="D6904" t="s">
        <v>23</v>
      </c>
      <c r="E6904" s="6">
        <f>IF(Sense_data[[#This Row],[a_1State]]=D6903,E6903,Sense_data[[#This Row],[SysTimeStamp]])</f>
        <v>42182.079444463016</v>
      </c>
      <c r="F6904" s="3" t="str">
        <f>Sense_data[[#This Row],[a_1State]]&amp;TEXT(Sense_data[[#This Row],[StateInstanceTimestamp]],"#.######")</f>
        <v>On42182.079444</v>
      </c>
      <c r="G6904" s="3">
        <f ca="1">IF(Sense_data[[#This Row],[a_1State]]="Off",RANDBETWEEN(off_min,off_max),RANDBETWEEN(on_min,on_max))/sr_div</f>
        <v>6</v>
      </c>
      <c r="H6904" s="3">
        <v>5</v>
      </c>
      <c r="I6904" s="3">
        <f>IF(HOUR(Sense_data[[#This Row],[SysTimeStamp]])&lt;12,I6903+$B$14,I6903-$B$14)</f>
        <v>16.594212962964232</v>
      </c>
    </row>
    <row r="6905" spans="1:9" x14ac:dyDescent="0.2">
      <c r="A6905" t="s">
        <v>20</v>
      </c>
      <c r="B6905" t="s">
        <v>22</v>
      </c>
      <c r="C6905" s="6">
        <f t="shared" si="112"/>
        <v>42182.079722240858</v>
      </c>
      <c r="D6905" t="s">
        <v>23</v>
      </c>
      <c r="E6905" s="6">
        <f>IF(Sense_data[[#This Row],[a_1State]]=D6904,E6904,Sense_data[[#This Row],[SysTimeStamp]])</f>
        <v>42182.079444463016</v>
      </c>
      <c r="F6905" s="3" t="str">
        <f>Sense_data[[#This Row],[a_1State]]&amp;TEXT(Sense_data[[#This Row],[StateInstanceTimestamp]],"#.######")</f>
        <v>On42182.079444</v>
      </c>
      <c r="G6905" s="3">
        <f ca="1">IF(Sense_data[[#This Row],[a_1State]]="Off",RANDBETWEEN(off_min,off_max),RANDBETWEEN(on_min,on_max))/sr_div</f>
        <v>3.5</v>
      </c>
      <c r="H6905" s="3">
        <v>4.5999999999999996</v>
      </c>
      <c r="I6905" s="3">
        <f>IF(HOUR(Sense_data[[#This Row],[SysTimeStamp]])&lt;12,I6904+$B$14,I6904-$B$14)</f>
        <v>16.594444444445713</v>
      </c>
    </row>
    <row r="6906" spans="1:9" x14ac:dyDescent="0.2">
      <c r="A6906" t="s">
        <v>20</v>
      </c>
      <c r="B6906" t="s">
        <v>22</v>
      </c>
      <c r="C6906" s="6">
        <f t="shared" si="112"/>
        <v>42182.079733814935</v>
      </c>
      <c r="D6906" t="s">
        <v>23</v>
      </c>
      <c r="E6906" s="6">
        <f>IF(Sense_data[[#This Row],[a_1State]]=D6905,E6905,Sense_data[[#This Row],[SysTimeStamp]])</f>
        <v>42182.079444463016</v>
      </c>
      <c r="F6906" s="3" t="str">
        <f>Sense_data[[#This Row],[a_1State]]&amp;TEXT(Sense_data[[#This Row],[StateInstanceTimestamp]],"#.######")</f>
        <v>On42182.079444</v>
      </c>
      <c r="G6906" s="3">
        <f ca="1">IF(Sense_data[[#This Row],[a_1State]]="Off",RANDBETWEEN(off_min,off_max),RANDBETWEEN(on_min,on_max))/sr_div</f>
        <v>5.3</v>
      </c>
      <c r="H6906" s="3">
        <v>5.5</v>
      </c>
      <c r="I6906" s="3">
        <f>IF(HOUR(Sense_data[[#This Row],[SysTimeStamp]])&lt;12,I6905+$B$14,I6905-$B$14)</f>
        <v>16.594675925927195</v>
      </c>
    </row>
    <row r="6907" spans="1:9" x14ac:dyDescent="0.2">
      <c r="A6907" t="s">
        <v>20</v>
      </c>
      <c r="B6907" t="s">
        <v>22</v>
      </c>
      <c r="C6907" s="6">
        <f t="shared" si="112"/>
        <v>42182.079745389012</v>
      </c>
      <c r="D6907" t="s">
        <v>23</v>
      </c>
      <c r="E6907" s="6">
        <f>IF(Sense_data[[#This Row],[a_1State]]=D6906,E6906,Sense_data[[#This Row],[SysTimeStamp]])</f>
        <v>42182.079444463016</v>
      </c>
      <c r="F6907" s="3" t="str">
        <f>Sense_data[[#This Row],[a_1State]]&amp;TEXT(Sense_data[[#This Row],[StateInstanceTimestamp]],"#.######")</f>
        <v>On42182.079444</v>
      </c>
      <c r="G6907" s="3">
        <f ca="1">IF(Sense_data[[#This Row],[a_1State]]="Off",RANDBETWEEN(off_min,off_max),RANDBETWEEN(on_min,on_max))/sr_div</f>
        <v>5.7</v>
      </c>
      <c r="H6907" s="3">
        <v>3.7</v>
      </c>
      <c r="I6907" s="3">
        <f>IF(HOUR(Sense_data[[#This Row],[SysTimeStamp]])&lt;12,I6906+$B$14,I6906-$B$14)</f>
        <v>16.594907407408677</v>
      </c>
    </row>
    <row r="6908" spans="1:9" x14ac:dyDescent="0.2">
      <c r="A6908" t="s">
        <v>20</v>
      </c>
      <c r="B6908" t="s">
        <v>22</v>
      </c>
      <c r="C6908" s="6">
        <f t="shared" si="112"/>
        <v>42182.079756963089</v>
      </c>
      <c r="D6908" t="s">
        <v>23</v>
      </c>
      <c r="E6908" s="6">
        <f>IF(Sense_data[[#This Row],[a_1State]]=D6907,E6907,Sense_data[[#This Row],[SysTimeStamp]])</f>
        <v>42182.079444463016</v>
      </c>
      <c r="F6908" s="3" t="str">
        <f>Sense_data[[#This Row],[a_1State]]&amp;TEXT(Sense_data[[#This Row],[StateInstanceTimestamp]],"#.######")</f>
        <v>On42182.079444</v>
      </c>
      <c r="G6908" s="3">
        <f ca="1">IF(Sense_data[[#This Row],[a_1State]]="Off",RANDBETWEEN(off_min,off_max),RANDBETWEEN(on_min,on_max))/sr_div</f>
        <v>5.5</v>
      </c>
      <c r="H6908" s="3">
        <v>4.0999999999999996</v>
      </c>
      <c r="I6908" s="3">
        <f>IF(HOUR(Sense_data[[#This Row],[SysTimeStamp]])&lt;12,I6907+$B$14,I6907-$B$14)</f>
        <v>16.595138888890158</v>
      </c>
    </row>
    <row r="6909" spans="1:9" x14ac:dyDescent="0.2">
      <c r="A6909" t="s">
        <v>20</v>
      </c>
      <c r="B6909" t="s">
        <v>22</v>
      </c>
      <c r="C6909" s="6">
        <f t="shared" si="112"/>
        <v>42182.079768537165</v>
      </c>
      <c r="D6909" t="s">
        <v>23</v>
      </c>
      <c r="E6909" s="6">
        <f>IF(Sense_data[[#This Row],[a_1State]]=D6908,E6908,Sense_data[[#This Row],[SysTimeStamp]])</f>
        <v>42182.079444463016</v>
      </c>
      <c r="F6909" s="3" t="str">
        <f>Sense_data[[#This Row],[a_1State]]&amp;TEXT(Sense_data[[#This Row],[StateInstanceTimestamp]],"#.######")</f>
        <v>On42182.079444</v>
      </c>
      <c r="G6909" s="3">
        <f ca="1">IF(Sense_data[[#This Row],[a_1State]]="Off",RANDBETWEEN(off_min,off_max),RANDBETWEEN(on_min,on_max))/sr_div</f>
        <v>5.6</v>
      </c>
      <c r="H6909" s="3">
        <v>6</v>
      </c>
      <c r="I6909" s="3">
        <f>IF(HOUR(Sense_data[[#This Row],[SysTimeStamp]])&lt;12,I6908+$B$14,I6908-$B$14)</f>
        <v>16.59537037037164</v>
      </c>
    </row>
    <row r="6910" spans="1:9" x14ac:dyDescent="0.2">
      <c r="A6910" t="s">
        <v>20</v>
      </c>
      <c r="B6910" t="s">
        <v>22</v>
      </c>
      <c r="C6910" s="6">
        <f t="shared" si="112"/>
        <v>42182.079780111242</v>
      </c>
      <c r="D6910" t="s">
        <v>23</v>
      </c>
      <c r="E6910" s="6">
        <f>IF(Sense_data[[#This Row],[a_1State]]=D6909,E6909,Sense_data[[#This Row],[SysTimeStamp]])</f>
        <v>42182.079444463016</v>
      </c>
      <c r="F6910" s="3" t="str">
        <f>Sense_data[[#This Row],[a_1State]]&amp;TEXT(Sense_data[[#This Row],[StateInstanceTimestamp]],"#.######")</f>
        <v>On42182.079444</v>
      </c>
      <c r="G6910" s="3">
        <f ca="1">IF(Sense_data[[#This Row],[a_1State]]="Off",RANDBETWEEN(off_min,off_max),RANDBETWEEN(on_min,on_max))/sr_div</f>
        <v>6</v>
      </c>
      <c r="H6910" s="3">
        <v>5.0999999999999996</v>
      </c>
      <c r="I6910" s="3">
        <f>IF(HOUR(Sense_data[[#This Row],[SysTimeStamp]])&lt;12,I6909+$B$14,I6909-$B$14)</f>
        <v>16.595601851853122</v>
      </c>
    </row>
    <row r="6911" spans="1:9" x14ac:dyDescent="0.2">
      <c r="A6911" t="s">
        <v>20</v>
      </c>
      <c r="B6911" t="s">
        <v>22</v>
      </c>
      <c r="C6911" s="6">
        <f t="shared" si="112"/>
        <v>42182.079791685319</v>
      </c>
      <c r="D6911" t="s">
        <v>23</v>
      </c>
      <c r="E6911" s="6">
        <f>IF(Sense_data[[#This Row],[a_1State]]=D6910,E6910,Sense_data[[#This Row],[SysTimeStamp]])</f>
        <v>42182.079444463016</v>
      </c>
      <c r="F6911" s="3" t="str">
        <f>Sense_data[[#This Row],[a_1State]]&amp;TEXT(Sense_data[[#This Row],[StateInstanceTimestamp]],"#.######")</f>
        <v>On42182.079444</v>
      </c>
      <c r="G6911" s="3">
        <f ca="1">IF(Sense_data[[#This Row],[a_1State]]="Off",RANDBETWEEN(off_min,off_max),RANDBETWEEN(on_min,on_max))/sr_div</f>
        <v>5.4</v>
      </c>
      <c r="H6911" s="3">
        <v>3.4</v>
      </c>
      <c r="I6911" s="3">
        <f>IF(HOUR(Sense_data[[#This Row],[SysTimeStamp]])&lt;12,I6910+$B$14,I6910-$B$14)</f>
        <v>16.595833333334603</v>
      </c>
    </row>
    <row r="6912" spans="1:9" x14ac:dyDescent="0.2">
      <c r="A6912" t="s">
        <v>20</v>
      </c>
      <c r="B6912" t="s">
        <v>22</v>
      </c>
      <c r="C6912" s="6">
        <f t="shared" si="112"/>
        <v>42182.079803259396</v>
      </c>
      <c r="D6912" t="s">
        <v>23</v>
      </c>
      <c r="E6912" s="6">
        <f>IF(Sense_data[[#This Row],[a_1State]]=D6911,E6911,Sense_data[[#This Row],[SysTimeStamp]])</f>
        <v>42182.079444463016</v>
      </c>
      <c r="F6912" s="3" t="str">
        <f>Sense_data[[#This Row],[a_1State]]&amp;TEXT(Sense_data[[#This Row],[StateInstanceTimestamp]],"#.######")</f>
        <v>On42182.079444</v>
      </c>
      <c r="G6912" s="3">
        <f ca="1">IF(Sense_data[[#This Row],[a_1State]]="Off",RANDBETWEEN(off_min,off_max),RANDBETWEEN(on_min,on_max))/sr_div</f>
        <v>4.5</v>
      </c>
      <c r="H6912" s="3">
        <v>3</v>
      </c>
      <c r="I6912" s="3">
        <f>IF(HOUR(Sense_data[[#This Row],[SysTimeStamp]])&lt;12,I6911+$B$14,I6911-$B$14)</f>
        <v>16.596064814816085</v>
      </c>
    </row>
    <row r="6913" spans="1:9" x14ac:dyDescent="0.2">
      <c r="A6913" t="s">
        <v>20</v>
      </c>
      <c r="B6913" t="s">
        <v>22</v>
      </c>
      <c r="C6913" s="6">
        <f t="shared" si="112"/>
        <v>42182.079814833472</v>
      </c>
      <c r="D6913" t="s">
        <v>23</v>
      </c>
      <c r="E6913" s="6">
        <f>IF(Sense_data[[#This Row],[a_1State]]=D6912,E6912,Sense_data[[#This Row],[SysTimeStamp]])</f>
        <v>42182.079444463016</v>
      </c>
      <c r="F6913" s="3" t="str">
        <f>Sense_data[[#This Row],[a_1State]]&amp;TEXT(Sense_data[[#This Row],[StateInstanceTimestamp]],"#.######")</f>
        <v>On42182.079444</v>
      </c>
      <c r="G6913" s="3">
        <f ca="1">IF(Sense_data[[#This Row],[a_1State]]="Off",RANDBETWEEN(off_min,off_max),RANDBETWEEN(on_min,on_max))/sr_div</f>
        <v>4.8</v>
      </c>
      <c r="H6913" s="3">
        <v>5.2</v>
      </c>
      <c r="I6913" s="3">
        <f>IF(HOUR(Sense_data[[#This Row],[SysTimeStamp]])&lt;12,I6912+$B$14,I6912-$B$14)</f>
        <v>16.596296296297567</v>
      </c>
    </row>
    <row r="6914" spans="1:9" x14ac:dyDescent="0.2">
      <c r="A6914" t="s">
        <v>20</v>
      </c>
      <c r="B6914" t="s">
        <v>22</v>
      </c>
      <c r="C6914" s="6">
        <f t="shared" si="112"/>
        <v>42182.079826407549</v>
      </c>
      <c r="D6914" t="s">
        <v>23</v>
      </c>
      <c r="E6914" s="6">
        <f>IF(Sense_data[[#This Row],[a_1State]]=D6913,E6913,Sense_data[[#This Row],[SysTimeStamp]])</f>
        <v>42182.079444463016</v>
      </c>
      <c r="F6914" s="3" t="str">
        <f>Sense_data[[#This Row],[a_1State]]&amp;TEXT(Sense_data[[#This Row],[StateInstanceTimestamp]],"#.######")</f>
        <v>On42182.079444</v>
      </c>
      <c r="G6914" s="3">
        <f ca="1">IF(Sense_data[[#This Row],[a_1State]]="Off",RANDBETWEEN(off_min,off_max),RANDBETWEEN(on_min,on_max))/sr_div</f>
        <v>5.2</v>
      </c>
      <c r="H6914" s="3">
        <v>5.3</v>
      </c>
      <c r="I6914" s="3">
        <f>IF(HOUR(Sense_data[[#This Row],[SysTimeStamp]])&lt;12,I6913+$B$14,I6913-$B$14)</f>
        <v>16.596527777779048</v>
      </c>
    </row>
    <row r="6915" spans="1:9" x14ac:dyDescent="0.2">
      <c r="A6915" t="s">
        <v>20</v>
      </c>
      <c r="B6915" t="s">
        <v>22</v>
      </c>
      <c r="C6915" s="6">
        <f t="shared" si="112"/>
        <v>42182.079837981626</v>
      </c>
      <c r="D6915" t="s">
        <v>23</v>
      </c>
      <c r="E6915" s="6">
        <f>IF(Sense_data[[#This Row],[a_1State]]=D6914,E6914,Sense_data[[#This Row],[SysTimeStamp]])</f>
        <v>42182.079444463016</v>
      </c>
      <c r="F6915" s="3" t="str">
        <f>Sense_data[[#This Row],[a_1State]]&amp;TEXT(Sense_data[[#This Row],[StateInstanceTimestamp]],"#.######")</f>
        <v>On42182.079444</v>
      </c>
      <c r="G6915" s="3">
        <f ca="1">IF(Sense_data[[#This Row],[a_1State]]="Off",RANDBETWEEN(off_min,off_max),RANDBETWEEN(on_min,on_max))/sr_div</f>
        <v>5.3</v>
      </c>
      <c r="H6915" s="3">
        <v>3</v>
      </c>
      <c r="I6915" s="3">
        <f>IF(HOUR(Sense_data[[#This Row],[SysTimeStamp]])&lt;12,I6914+$B$14,I6914-$B$14)</f>
        <v>16.59675925926053</v>
      </c>
    </row>
    <row r="6916" spans="1:9" x14ac:dyDescent="0.2">
      <c r="A6916" t="s">
        <v>20</v>
      </c>
      <c r="B6916" t="s">
        <v>22</v>
      </c>
      <c r="C6916" s="6">
        <f t="shared" si="112"/>
        <v>42182.079849555703</v>
      </c>
      <c r="D6916" t="s">
        <v>23</v>
      </c>
      <c r="E6916" s="6">
        <f>IF(Sense_data[[#This Row],[a_1State]]=D6915,E6915,Sense_data[[#This Row],[SysTimeStamp]])</f>
        <v>42182.079444463016</v>
      </c>
      <c r="F6916" s="3" t="str">
        <f>Sense_data[[#This Row],[a_1State]]&amp;TEXT(Sense_data[[#This Row],[StateInstanceTimestamp]],"#.######")</f>
        <v>On42182.079444</v>
      </c>
      <c r="G6916" s="3">
        <f ca="1">IF(Sense_data[[#This Row],[a_1State]]="Off",RANDBETWEEN(off_min,off_max),RANDBETWEEN(on_min,on_max))/sr_div</f>
        <v>5.3</v>
      </c>
      <c r="H6916" s="3">
        <v>3.4</v>
      </c>
      <c r="I6916" s="3">
        <f>IF(HOUR(Sense_data[[#This Row],[SysTimeStamp]])&lt;12,I6915+$B$14,I6915-$B$14)</f>
        <v>16.596990740742012</v>
      </c>
    </row>
    <row r="6917" spans="1:9" x14ac:dyDescent="0.2">
      <c r="A6917" t="s">
        <v>20</v>
      </c>
      <c r="B6917" t="s">
        <v>22</v>
      </c>
      <c r="C6917" s="6">
        <f t="shared" si="112"/>
        <v>42182.07986112978</v>
      </c>
      <c r="D6917" t="s">
        <v>23</v>
      </c>
      <c r="E6917" s="6">
        <f>IF(Sense_data[[#This Row],[a_1State]]=D6916,E6916,Sense_data[[#This Row],[SysTimeStamp]])</f>
        <v>42182.079444463016</v>
      </c>
      <c r="F6917" s="3" t="str">
        <f>Sense_data[[#This Row],[a_1State]]&amp;TEXT(Sense_data[[#This Row],[StateInstanceTimestamp]],"#.######")</f>
        <v>On42182.079444</v>
      </c>
      <c r="G6917" s="3">
        <f ca="1">IF(Sense_data[[#This Row],[a_1State]]="Off",RANDBETWEEN(off_min,off_max),RANDBETWEEN(on_min,on_max))/sr_div</f>
        <v>5.2</v>
      </c>
      <c r="H6917" s="3">
        <v>5.4</v>
      </c>
      <c r="I6917" s="3">
        <f>IF(HOUR(Sense_data[[#This Row],[SysTimeStamp]])&lt;12,I6916+$B$14,I6916-$B$14)</f>
        <v>16.597222222223493</v>
      </c>
    </row>
    <row r="6918" spans="1:9" x14ac:dyDescent="0.2">
      <c r="A6918" t="s">
        <v>20</v>
      </c>
      <c r="B6918" t="s">
        <v>22</v>
      </c>
      <c r="C6918" s="6">
        <f t="shared" si="112"/>
        <v>42182.079872703856</v>
      </c>
      <c r="D6918" t="s">
        <v>23</v>
      </c>
      <c r="E6918" s="6">
        <f>IF(Sense_data[[#This Row],[a_1State]]=D6917,E6917,Sense_data[[#This Row],[SysTimeStamp]])</f>
        <v>42182.079444463016</v>
      </c>
      <c r="F6918" s="3" t="str">
        <f>Sense_data[[#This Row],[a_1State]]&amp;TEXT(Sense_data[[#This Row],[StateInstanceTimestamp]],"#.######")</f>
        <v>On42182.079444</v>
      </c>
      <c r="G6918" s="3">
        <f ca="1">IF(Sense_data[[#This Row],[a_1State]]="Off",RANDBETWEEN(off_min,off_max),RANDBETWEEN(on_min,on_max))/sr_div</f>
        <v>4.9000000000000004</v>
      </c>
      <c r="H6918" s="3">
        <v>5.0999999999999996</v>
      </c>
      <c r="I6918" s="3">
        <f>IF(HOUR(Sense_data[[#This Row],[SysTimeStamp]])&lt;12,I6917+$B$14,I6917-$B$14)</f>
        <v>16.597453703704975</v>
      </c>
    </row>
    <row r="6919" spans="1:9" x14ac:dyDescent="0.2">
      <c r="A6919" t="s">
        <v>20</v>
      </c>
      <c r="B6919" t="s">
        <v>22</v>
      </c>
      <c r="C6919" s="6">
        <f t="shared" si="112"/>
        <v>42182.079884277933</v>
      </c>
      <c r="D6919" t="s">
        <v>23</v>
      </c>
      <c r="E6919" s="6">
        <f>IF(Sense_data[[#This Row],[a_1State]]=D6918,E6918,Sense_data[[#This Row],[SysTimeStamp]])</f>
        <v>42182.079444463016</v>
      </c>
      <c r="F6919" s="3" t="str">
        <f>Sense_data[[#This Row],[a_1State]]&amp;TEXT(Sense_data[[#This Row],[StateInstanceTimestamp]],"#.######")</f>
        <v>On42182.079444</v>
      </c>
      <c r="G6919" s="3">
        <f ca="1">IF(Sense_data[[#This Row],[a_1State]]="Off",RANDBETWEEN(off_min,off_max),RANDBETWEEN(on_min,on_max))/sr_div</f>
        <v>5.9</v>
      </c>
      <c r="H6919" s="3">
        <v>4.7</v>
      </c>
      <c r="I6919" s="3">
        <f>IF(HOUR(Sense_data[[#This Row],[SysTimeStamp]])&lt;12,I6918+$B$14,I6918-$B$14)</f>
        <v>16.597685185186457</v>
      </c>
    </row>
    <row r="6920" spans="1:9" x14ac:dyDescent="0.2">
      <c r="A6920" t="s">
        <v>20</v>
      </c>
      <c r="B6920" t="s">
        <v>22</v>
      </c>
      <c r="C6920" s="6">
        <f t="shared" si="112"/>
        <v>42182.07989585201</v>
      </c>
      <c r="D6920" t="s">
        <v>23</v>
      </c>
      <c r="E6920" s="6">
        <f>IF(Sense_data[[#This Row],[a_1State]]=D6919,E6919,Sense_data[[#This Row],[SysTimeStamp]])</f>
        <v>42182.079444463016</v>
      </c>
      <c r="F6920" s="3" t="str">
        <f>Sense_data[[#This Row],[a_1State]]&amp;TEXT(Sense_data[[#This Row],[StateInstanceTimestamp]],"#.######")</f>
        <v>On42182.079444</v>
      </c>
      <c r="G6920" s="3">
        <f ca="1">IF(Sense_data[[#This Row],[a_1State]]="Off",RANDBETWEEN(off_min,off_max),RANDBETWEEN(on_min,on_max))/sr_div</f>
        <v>3.6</v>
      </c>
      <c r="H6920" s="3">
        <v>3.6</v>
      </c>
      <c r="I6920" s="3">
        <f>IF(HOUR(Sense_data[[#This Row],[SysTimeStamp]])&lt;12,I6919+$B$14,I6919-$B$14)</f>
        <v>16.597916666667938</v>
      </c>
    </row>
    <row r="6921" spans="1:9" x14ac:dyDescent="0.2">
      <c r="A6921" t="s">
        <v>20</v>
      </c>
      <c r="B6921" t="s">
        <v>22</v>
      </c>
      <c r="C6921" s="6">
        <f t="shared" si="112"/>
        <v>42182.079907426087</v>
      </c>
      <c r="D6921" t="s">
        <v>23</v>
      </c>
      <c r="E6921" s="6">
        <f>IF(Sense_data[[#This Row],[a_1State]]=D6920,E6920,Sense_data[[#This Row],[SysTimeStamp]])</f>
        <v>42182.079444463016</v>
      </c>
      <c r="F6921" s="3" t="str">
        <f>Sense_data[[#This Row],[a_1State]]&amp;TEXT(Sense_data[[#This Row],[StateInstanceTimestamp]],"#.######")</f>
        <v>On42182.079444</v>
      </c>
      <c r="G6921" s="3">
        <f ca="1">IF(Sense_data[[#This Row],[a_1State]]="Off",RANDBETWEEN(off_min,off_max),RANDBETWEEN(on_min,on_max))/sr_div</f>
        <v>4.9000000000000004</v>
      </c>
      <c r="H6921" s="3">
        <v>4.4000000000000004</v>
      </c>
      <c r="I6921" s="3">
        <f>IF(HOUR(Sense_data[[#This Row],[SysTimeStamp]])&lt;12,I6920+$B$14,I6920-$B$14)</f>
        <v>16.59814814814942</v>
      </c>
    </row>
    <row r="6922" spans="1:9" x14ac:dyDescent="0.2">
      <c r="A6922" t="s">
        <v>20</v>
      </c>
      <c r="B6922" t="s">
        <v>22</v>
      </c>
      <c r="C6922" s="6">
        <f t="shared" si="112"/>
        <v>42182.079919000163</v>
      </c>
      <c r="D6922" t="s">
        <v>23</v>
      </c>
      <c r="E6922" s="6">
        <f>IF(Sense_data[[#This Row],[a_1State]]=D6921,E6921,Sense_data[[#This Row],[SysTimeStamp]])</f>
        <v>42182.079444463016</v>
      </c>
      <c r="F6922" s="3" t="str">
        <f>Sense_data[[#This Row],[a_1State]]&amp;TEXT(Sense_data[[#This Row],[StateInstanceTimestamp]],"#.######")</f>
        <v>On42182.079444</v>
      </c>
      <c r="G6922" s="3">
        <f ca="1">IF(Sense_data[[#This Row],[a_1State]]="Off",RANDBETWEEN(off_min,off_max),RANDBETWEEN(on_min,on_max))/sr_div</f>
        <v>4.7</v>
      </c>
      <c r="H6922" s="3">
        <v>3.4</v>
      </c>
      <c r="I6922" s="3">
        <f>IF(HOUR(Sense_data[[#This Row],[SysTimeStamp]])&lt;12,I6921+$B$14,I6921-$B$14)</f>
        <v>16.598379629630902</v>
      </c>
    </row>
    <row r="6923" spans="1:9" x14ac:dyDescent="0.2">
      <c r="A6923" t="s">
        <v>20</v>
      </c>
      <c r="B6923" t="s">
        <v>22</v>
      </c>
      <c r="C6923" s="6">
        <f t="shared" si="112"/>
        <v>42182.07993057424</v>
      </c>
      <c r="D6923" t="s">
        <v>23</v>
      </c>
      <c r="E6923" s="6">
        <f>IF(Sense_data[[#This Row],[a_1State]]=D6922,E6922,Sense_data[[#This Row],[SysTimeStamp]])</f>
        <v>42182.079444463016</v>
      </c>
      <c r="F6923" s="3" t="str">
        <f>Sense_data[[#This Row],[a_1State]]&amp;TEXT(Sense_data[[#This Row],[StateInstanceTimestamp]],"#.######")</f>
        <v>On42182.079444</v>
      </c>
      <c r="G6923" s="3">
        <f ca="1">IF(Sense_data[[#This Row],[a_1State]]="Off",RANDBETWEEN(off_min,off_max),RANDBETWEEN(on_min,on_max))/sr_div</f>
        <v>4.5999999999999996</v>
      </c>
      <c r="H6923" s="3">
        <v>3.9</v>
      </c>
      <c r="I6923" s="3">
        <f>IF(HOUR(Sense_data[[#This Row],[SysTimeStamp]])&lt;12,I6922+$B$14,I6922-$B$14)</f>
        <v>16.598611111112383</v>
      </c>
    </row>
    <row r="6924" spans="1:9" x14ac:dyDescent="0.2">
      <c r="A6924" t="s">
        <v>20</v>
      </c>
      <c r="B6924" t="s">
        <v>22</v>
      </c>
      <c r="C6924" s="6">
        <f t="shared" si="112"/>
        <v>42182.079942148317</v>
      </c>
      <c r="D6924" t="s">
        <v>23</v>
      </c>
      <c r="E6924" s="6">
        <f>IF(Sense_data[[#This Row],[a_1State]]=D6923,E6923,Sense_data[[#This Row],[SysTimeStamp]])</f>
        <v>42182.079444463016</v>
      </c>
      <c r="F6924" s="3" t="str">
        <f>Sense_data[[#This Row],[a_1State]]&amp;TEXT(Sense_data[[#This Row],[StateInstanceTimestamp]],"#.######")</f>
        <v>On42182.079444</v>
      </c>
      <c r="G6924" s="3">
        <f ca="1">IF(Sense_data[[#This Row],[a_1State]]="Off",RANDBETWEEN(off_min,off_max),RANDBETWEEN(on_min,on_max))/sr_div</f>
        <v>3.9</v>
      </c>
      <c r="H6924" s="3">
        <v>4.5</v>
      </c>
      <c r="I6924" s="3">
        <f>IF(HOUR(Sense_data[[#This Row],[SysTimeStamp]])&lt;12,I6923+$B$14,I6923-$B$14)</f>
        <v>16.598842592593865</v>
      </c>
    </row>
    <row r="6925" spans="1:9" x14ac:dyDescent="0.2">
      <c r="A6925" t="s">
        <v>20</v>
      </c>
      <c r="B6925" t="s">
        <v>22</v>
      </c>
      <c r="C6925" s="6">
        <f t="shared" si="112"/>
        <v>42182.079953722394</v>
      </c>
      <c r="D6925" t="s">
        <v>23</v>
      </c>
      <c r="E6925" s="6">
        <f>IF(Sense_data[[#This Row],[a_1State]]=D6924,E6924,Sense_data[[#This Row],[SysTimeStamp]])</f>
        <v>42182.079444463016</v>
      </c>
      <c r="F6925" s="3" t="str">
        <f>Sense_data[[#This Row],[a_1State]]&amp;TEXT(Sense_data[[#This Row],[StateInstanceTimestamp]],"#.######")</f>
        <v>On42182.079444</v>
      </c>
      <c r="G6925" s="3">
        <f ca="1">IF(Sense_data[[#This Row],[a_1State]]="Off",RANDBETWEEN(off_min,off_max),RANDBETWEEN(on_min,on_max))/sr_div</f>
        <v>4.5999999999999996</v>
      </c>
      <c r="H6925" s="3">
        <v>3.1</v>
      </c>
      <c r="I6925" s="3">
        <f>IF(HOUR(Sense_data[[#This Row],[SysTimeStamp]])&lt;12,I6924+$B$14,I6924-$B$14)</f>
        <v>16.599074074075347</v>
      </c>
    </row>
    <row r="6926" spans="1:9" x14ac:dyDescent="0.2">
      <c r="A6926" t="s">
        <v>20</v>
      </c>
      <c r="B6926" t="s">
        <v>22</v>
      </c>
      <c r="C6926" s="6">
        <f t="shared" si="112"/>
        <v>42182.079965296471</v>
      </c>
      <c r="D6926" t="s">
        <v>23</v>
      </c>
      <c r="E6926" s="6">
        <f>IF(Sense_data[[#This Row],[a_1State]]=D6925,E6925,Sense_data[[#This Row],[SysTimeStamp]])</f>
        <v>42182.079444463016</v>
      </c>
      <c r="F6926" s="3" t="str">
        <f>Sense_data[[#This Row],[a_1State]]&amp;TEXT(Sense_data[[#This Row],[StateInstanceTimestamp]],"#.######")</f>
        <v>On42182.079444</v>
      </c>
      <c r="G6926" s="3">
        <f ca="1">IF(Sense_data[[#This Row],[a_1State]]="Off",RANDBETWEEN(off_min,off_max),RANDBETWEEN(on_min,on_max))/sr_div</f>
        <v>4.3</v>
      </c>
      <c r="H6926" s="3">
        <v>3.4</v>
      </c>
      <c r="I6926" s="3">
        <f>IF(HOUR(Sense_data[[#This Row],[SysTimeStamp]])&lt;12,I6925+$B$14,I6925-$B$14)</f>
        <v>16.599305555556828</v>
      </c>
    </row>
    <row r="6927" spans="1:9" x14ac:dyDescent="0.2">
      <c r="A6927" t="s">
        <v>20</v>
      </c>
      <c r="B6927" t="s">
        <v>22</v>
      </c>
      <c r="C6927" s="6">
        <f t="shared" si="112"/>
        <v>42182.079976870547</v>
      </c>
      <c r="D6927" t="s">
        <v>23</v>
      </c>
      <c r="E6927" s="6">
        <f>IF(Sense_data[[#This Row],[a_1State]]=D6926,E6926,Sense_data[[#This Row],[SysTimeStamp]])</f>
        <v>42182.079444463016</v>
      </c>
      <c r="F6927" s="3" t="str">
        <f>Sense_data[[#This Row],[a_1State]]&amp;TEXT(Sense_data[[#This Row],[StateInstanceTimestamp]],"#.######")</f>
        <v>On42182.079444</v>
      </c>
      <c r="G6927" s="3">
        <f ca="1">IF(Sense_data[[#This Row],[a_1State]]="Off",RANDBETWEEN(off_min,off_max),RANDBETWEEN(on_min,on_max))/sr_div</f>
        <v>3.5</v>
      </c>
      <c r="H6927" s="3">
        <v>5.5</v>
      </c>
      <c r="I6927" s="3">
        <f>IF(HOUR(Sense_data[[#This Row],[SysTimeStamp]])&lt;12,I6926+$B$14,I6926-$B$14)</f>
        <v>16.59953703703831</v>
      </c>
    </row>
    <row r="6928" spans="1:9" x14ac:dyDescent="0.2">
      <c r="A6928" t="s">
        <v>20</v>
      </c>
      <c r="B6928" t="s">
        <v>22</v>
      </c>
      <c r="C6928" s="6">
        <f t="shared" si="112"/>
        <v>42182.079988444624</v>
      </c>
      <c r="D6928" t="s">
        <v>23</v>
      </c>
      <c r="E6928" s="6">
        <f>IF(Sense_data[[#This Row],[a_1State]]=D6927,E6927,Sense_data[[#This Row],[SysTimeStamp]])</f>
        <v>42182.079444463016</v>
      </c>
      <c r="F6928" s="3" t="str">
        <f>Sense_data[[#This Row],[a_1State]]&amp;TEXT(Sense_data[[#This Row],[StateInstanceTimestamp]],"#.######")</f>
        <v>On42182.079444</v>
      </c>
      <c r="G6928" s="3">
        <f ca="1">IF(Sense_data[[#This Row],[a_1State]]="Off",RANDBETWEEN(off_min,off_max),RANDBETWEEN(on_min,on_max))/sr_div</f>
        <v>4.7</v>
      </c>
      <c r="H6928" s="3">
        <v>5.2</v>
      </c>
      <c r="I6928" s="3">
        <f>IF(HOUR(Sense_data[[#This Row],[SysTimeStamp]])&lt;12,I6927+$B$14,I6927-$B$14)</f>
        <v>16.599768518519792</v>
      </c>
    </row>
    <row r="6929" spans="1:9" x14ac:dyDescent="0.2">
      <c r="A6929" t="s">
        <v>20</v>
      </c>
      <c r="B6929" t="s">
        <v>22</v>
      </c>
      <c r="C6929" s="6">
        <f t="shared" si="112"/>
        <v>42182.080000018701</v>
      </c>
      <c r="D6929" t="s">
        <v>23</v>
      </c>
      <c r="E6929" s="6">
        <f>IF(Sense_data[[#This Row],[a_1State]]=D6928,E6928,Sense_data[[#This Row],[SysTimeStamp]])</f>
        <v>42182.079444463016</v>
      </c>
      <c r="F6929" s="3" t="str">
        <f>Sense_data[[#This Row],[a_1State]]&amp;TEXT(Sense_data[[#This Row],[StateInstanceTimestamp]],"#.######")</f>
        <v>On42182.079444</v>
      </c>
      <c r="G6929" s="3">
        <f ca="1">IF(Sense_data[[#This Row],[a_1State]]="Off",RANDBETWEEN(off_min,off_max),RANDBETWEEN(on_min,on_max))/sr_div</f>
        <v>4.8</v>
      </c>
      <c r="H6929" s="3">
        <v>5.8</v>
      </c>
      <c r="I6929" s="3">
        <f>IF(HOUR(Sense_data[[#This Row],[SysTimeStamp]])&lt;12,I6928+$B$14,I6928-$B$14)</f>
        <v>16.600000000001273</v>
      </c>
    </row>
    <row r="6930" spans="1:9" x14ac:dyDescent="0.2">
      <c r="A6930" t="s">
        <v>20</v>
      </c>
      <c r="B6930" t="s">
        <v>22</v>
      </c>
      <c r="C6930" s="6">
        <f t="shared" si="112"/>
        <v>42182.080011592778</v>
      </c>
      <c r="D6930" t="s">
        <v>23</v>
      </c>
      <c r="E6930" s="6">
        <f>IF(Sense_data[[#This Row],[a_1State]]=D6929,E6929,Sense_data[[#This Row],[SysTimeStamp]])</f>
        <v>42182.079444463016</v>
      </c>
      <c r="F6930" s="3" t="str">
        <f>Sense_data[[#This Row],[a_1State]]&amp;TEXT(Sense_data[[#This Row],[StateInstanceTimestamp]],"#.######")</f>
        <v>On42182.079444</v>
      </c>
      <c r="G6930" s="3">
        <f ca="1">IF(Sense_data[[#This Row],[a_1State]]="Off",RANDBETWEEN(off_min,off_max),RANDBETWEEN(on_min,on_max))/sr_div</f>
        <v>3.2</v>
      </c>
      <c r="H6930" s="3">
        <v>3.4</v>
      </c>
      <c r="I6930" s="3">
        <f>IF(HOUR(Sense_data[[#This Row],[SysTimeStamp]])&lt;12,I6929+$B$14,I6929-$B$14)</f>
        <v>16.600231481482755</v>
      </c>
    </row>
    <row r="6931" spans="1:9" x14ac:dyDescent="0.2">
      <c r="A6931" t="s">
        <v>20</v>
      </c>
      <c r="B6931" t="s">
        <v>22</v>
      </c>
      <c r="C6931" s="6">
        <f t="shared" si="112"/>
        <v>42182.080023166855</v>
      </c>
      <c r="D6931" t="s">
        <v>23</v>
      </c>
      <c r="E6931" s="6">
        <f>IF(Sense_data[[#This Row],[a_1State]]=D6930,E6930,Sense_data[[#This Row],[SysTimeStamp]])</f>
        <v>42182.079444463016</v>
      </c>
      <c r="F6931" s="3" t="str">
        <f>Sense_data[[#This Row],[a_1State]]&amp;TEXT(Sense_data[[#This Row],[StateInstanceTimestamp]],"#.######")</f>
        <v>On42182.079444</v>
      </c>
      <c r="G6931" s="3">
        <f ca="1">IF(Sense_data[[#This Row],[a_1State]]="Off",RANDBETWEEN(off_min,off_max),RANDBETWEEN(on_min,on_max))/sr_div</f>
        <v>4.4000000000000004</v>
      </c>
      <c r="H6931" s="3">
        <v>3.8</v>
      </c>
      <c r="I6931" s="3">
        <f>IF(HOUR(Sense_data[[#This Row],[SysTimeStamp]])&lt;12,I6930+$B$14,I6930-$B$14)</f>
        <v>16.600462962964237</v>
      </c>
    </row>
    <row r="6932" spans="1:9" x14ac:dyDescent="0.2">
      <c r="A6932" t="s">
        <v>20</v>
      </c>
      <c r="B6932" t="s">
        <v>22</v>
      </c>
      <c r="C6932" s="6">
        <f t="shared" si="112"/>
        <v>42182.080034740931</v>
      </c>
      <c r="D6932" t="s">
        <v>23</v>
      </c>
      <c r="E6932" s="6">
        <f>IF(Sense_data[[#This Row],[a_1State]]=D6931,E6931,Sense_data[[#This Row],[SysTimeStamp]])</f>
        <v>42182.079444463016</v>
      </c>
      <c r="F6932" s="3" t="str">
        <f>Sense_data[[#This Row],[a_1State]]&amp;TEXT(Sense_data[[#This Row],[StateInstanceTimestamp]],"#.######")</f>
        <v>On42182.079444</v>
      </c>
      <c r="G6932" s="3">
        <f ca="1">IF(Sense_data[[#This Row],[a_1State]]="Off",RANDBETWEEN(off_min,off_max),RANDBETWEEN(on_min,on_max))/sr_div</f>
        <v>5.5</v>
      </c>
      <c r="H6932" s="3">
        <v>4.5999999999999996</v>
      </c>
      <c r="I6932" s="3">
        <f>IF(HOUR(Sense_data[[#This Row],[SysTimeStamp]])&lt;12,I6931+$B$14,I6931-$B$14)</f>
        <v>16.600694444445718</v>
      </c>
    </row>
    <row r="6933" spans="1:9" x14ac:dyDescent="0.2">
      <c r="A6933" t="s">
        <v>20</v>
      </c>
      <c r="B6933" t="s">
        <v>22</v>
      </c>
      <c r="C6933" s="6">
        <f t="shared" si="112"/>
        <v>42182.080046315008</v>
      </c>
      <c r="D6933" t="s">
        <v>23</v>
      </c>
      <c r="E6933" s="6">
        <f>IF(Sense_data[[#This Row],[a_1State]]=D6932,E6932,Sense_data[[#This Row],[SysTimeStamp]])</f>
        <v>42182.079444463016</v>
      </c>
      <c r="F6933" s="3" t="str">
        <f>Sense_data[[#This Row],[a_1State]]&amp;TEXT(Sense_data[[#This Row],[StateInstanceTimestamp]],"#.######")</f>
        <v>On42182.079444</v>
      </c>
      <c r="G6933" s="3">
        <f ca="1">IF(Sense_data[[#This Row],[a_1State]]="Off",RANDBETWEEN(off_min,off_max),RANDBETWEEN(on_min,on_max))/sr_div</f>
        <v>4.0999999999999996</v>
      </c>
      <c r="H6933" s="3">
        <v>4.9000000000000004</v>
      </c>
      <c r="I6933" s="3">
        <f>IF(HOUR(Sense_data[[#This Row],[SysTimeStamp]])&lt;12,I6932+$B$14,I6932-$B$14)</f>
        <v>16.6009259259272</v>
      </c>
    </row>
    <row r="6934" spans="1:9" x14ac:dyDescent="0.2">
      <c r="A6934" t="s">
        <v>20</v>
      </c>
      <c r="B6934" t="s">
        <v>22</v>
      </c>
      <c r="C6934" s="6">
        <f t="shared" si="112"/>
        <v>42182.080057889085</v>
      </c>
      <c r="D6934" t="s">
        <v>23</v>
      </c>
      <c r="E6934" s="6">
        <f>IF(Sense_data[[#This Row],[a_1State]]=D6933,E6933,Sense_data[[#This Row],[SysTimeStamp]])</f>
        <v>42182.079444463016</v>
      </c>
      <c r="F6934" s="3" t="str">
        <f>Sense_data[[#This Row],[a_1State]]&amp;TEXT(Sense_data[[#This Row],[StateInstanceTimestamp]],"#.######")</f>
        <v>On42182.079444</v>
      </c>
      <c r="G6934" s="3">
        <f ca="1">IF(Sense_data[[#This Row],[a_1State]]="Off",RANDBETWEEN(off_min,off_max),RANDBETWEEN(on_min,on_max))/sr_div</f>
        <v>3</v>
      </c>
      <c r="H6934" s="3">
        <v>4.9000000000000004</v>
      </c>
      <c r="I6934" s="3">
        <f>IF(HOUR(Sense_data[[#This Row],[SysTimeStamp]])&lt;12,I6933+$B$14,I6933-$B$14)</f>
        <v>16.601157407408682</v>
      </c>
    </row>
    <row r="6935" spans="1:9" x14ac:dyDescent="0.2">
      <c r="A6935" t="s">
        <v>20</v>
      </c>
      <c r="B6935" t="s">
        <v>22</v>
      </c>
      <c r="C6935" s="6">
        <f t="shared" si="112"/>
        <v>42182.080069463162</v>
      </c>
      <c r="D6935" t="s">
        <v>23</v>
      </c>
      <c r="E6935" s="6">
        <f>IF(Sense_data[[#This Row],[a_1State]]=D6934,E6934,Sense_data[[#This Row],[SysTimeStamp]])</f>
        <v>42182.079444463016</v>
      </c>
      <c r="F6935" s="3" t="str">
        <f>Sense_data[[#This Row],[a_1State]]&amp;TEXT(Sense_data[[#This Row],[StateInstanceTimestamp]],"#.######")</f>
        <v>On42182.079444</v>
      </c>
      <c r="G6935" s="3">
        <f ca="1">IF(Sense_data[[#This Row],[a_1State]]="Off",RANDBETWEEN(off_min,off_max),RANDBETWEEN(on_min,on_max))/sr_div</f>
        <v>5.9</v>
      </c>
      <c r="H6935" s="3">
        <v>3.1</v>
      </c>
      <c r="I6935" s="3">
        <f>IF(HOUR(Sense_data[[#This Row],[SysTimeStamp]])&lt;12,I6934+$B$14,I6934-$B$14)</f>
        <v>16.601388888890163</v>
      </c>
    </row>
    <row r="6936" spans="1:9" x14ac:dyDescent="0.2">
      <c r="A6936" t="s">
        <v>20</v>
      </c>
      <c r="B6936" t="s">
        <v>22</v>
      </c>
      <c r="C6936" s="6">
        <f t="shared" si="112"/>
        <v>42182.080081037238</v>
      </c>
      <c r="D6936" t="s">
        <v>23</v>
      </c>
      <c r="E6936" s="6">
        <f>IF(Sense_data[[#This Row],[a_1State]]=D6935,E6935,Sense_data[[#This Row],[SysTimeStamp]])</f>
        <v>42182.079444463016</v>
      </c>
      <c r="F6936" s="3" t="str">
        <f>Sense_data[[#This Row],[a_1State]]&amp;TEXT(Sense_data[[#This Row],[StateInstanceTimestamp]],"#.######")</f>
        <v>On42182.079444</v>
      </c>
      <c r="G6936" s="3">
        <f ca="1">IF(Sense_data[[#This Row],[a_1State]]="Off",RANDBETWEEN(off_min,off_max),RANDBETWEEN(on_min,on_max))/sr_div</f>
        <v>5.3</v>
      </c>
      <c r="H6936" s="3">
        <v>4.3</v>
      </c>
      <c r="I6936" s="3">
        <f>IF(HOUR(Sense_data[[#This Row],[SysTimeStamp]])&lt;12,I6935+$B$14,I6935-$B$14)</f>
        <v>16.601620370371645</v>
      </c>
    </row>
    <row r="6937" spans="1:9" x14ac:dyDescent="0.2">
      <c r="A6937" t="s">
        <v>20</v>
      </c>
      <c r="B6937" t="s">
        <v>22</v>
      </c>
      <c r="C6937" s="6">
        <f t="shared" si="112"/>
        <v>42182.080092611315</v>
      </c>
      <c r="D6937" t="s">
        <v>23</v>
      </c>
      <c r="E6937" s="6">
        <f>IF(Sense_data[[#This Row],[a_1State]]=D6936,E6936,Sense_data[[#This Row],[SysTimeStamp]])</f>
        <v>42182.079444463016</v>
      </c>
      <c r="F6937" s="3" t="str">
        <f>Sense_data[[#This Row],[a_1State]]&amp;TEXT(Sense_data[[#This Row],[StateInstanceTimestamp]],"#.######")</f>
        <v>On42182.079444</v>
      </c>
      <c r="G6937" s="3">
        <f ca="1">IF(Sense_data[[#This Row],[a_1State]]="Off",RANDBETWEEN(off_min,off_max),RANDBETWEEN(on_min,on_max))/sr_div</f>
        <v>3.8</v>
      </c>
      <c r="H6937" s="3">
        <v>5.0999999999999996</v>
      </c>
      <c r="I6937" s="3">
        <f>IF(HOUR(Sense_data[[#This Row],[SysTimeStamp]])&lt;12,I6936+$B$14,I6936-$B$14)</f>
        <v>16.601851851853127</v>
      </c>
    </row>
    <row r="6938" spans="1:9" x14ac:dyDescent="0.2">
      <c r="A6938" t="s">
        <v>20</v>
      </c>
      <c r="B6938" t="s">
        <v>22</v>
      </c>
      <c r="C6938" s="6">
        <f t="shared" si="112"/>
        <v>42182.080104185392</v>
      </c>
      <c r="D6938" t="s">
        <v>23</v>
      </c>
      <c r="E6938" s="6">
        <f>IF(Sense_data[[#This Row],[a_1State]]=D6937,E6937,Sense_data[[#This Row],[SysTimeStamp]])</f>
        <v>42182.079444463016</v>
      </c>
      <c r="F6938" s="3" t="str">
        <f>Sense_data[[#This Row],[a_1State]]&amp;TEXT(Sense_data[[#This Row],[StateInstanceTimestamp]],"#.######")</f>
        <v>On42182.079444</v>
      </c>
      <c r="G6938" s="3">
        <f ca="1">IF(Sense_data[[#This Row],[a_1State]]="Off",RANDBETWEEN(off_min,off_max),RANDBETWEEN(on_min,on_max))/sr_div</f>
        <v>5.5</v>
      </c>
      <c r="H6938" s="3">
        <v>3.8</v>
      </c>
      <c r="I6938" s="3">
        <f>IF(HOUR(Sense_data[[#This Row],[SysTimeStamp]])&lt;12,I6937+$B$14,I6937-$B$14)</f>
        <v>16.602083333334608</v>
      </c>
    </row>
    <row r="6939" spans="1:9" x14ac:dyDescent="0.2">
      <c r="A6939" t="s">
        <v>20</v>
      </c>
      <c r="B6939" t="s">
        <v>22</v>
      </c>
      <c r="C6939" s="6">
        <f t="shared" si="112"/>
        <v>42182.080115759469</v>
      </c>
      <c r="D6939" t="s">
        <v>23</v>
      </c>
      <c r="E6939" s="6">
        <f>IF(Sense_data[[#This Row],[a_1State]]=D6938,E6938,Sense_data[[#This Row],[SysTimeStamp]])</f>
        <v>42182.079444463016</v>
      </c>
      <c r="F6939" s="3" t="str">
        <f>Sense_data[[#This Row],[a_1State]]&amp;TEXT(Sense_data[[#This Row],[StateInstanceTimestamp]],"#.######")</f>
        <v>On42182.079444</v>
      </c>
      <c r="G6939" s="3">
        <f ca="1">IF(Sense_data[[#This Row],[a_1State]]="Off",RANDBETWEEN(off_min,off_max),RANDBETWEEN(on_min,on_max))/sr_div</f>
        <v>6</v>
      </c>
      <c r="H6939" s="3">
        <v>4.4000000000000004</v>
      </c>
      <c r="I6939" s="3">
        <f>IF(HOUR(Sense_data[[#This Row],[SysTimeStamp]])&lt;12,I6938+$B$14,I6938-$B$14)</f>
        <v>16.60231481481609</v>
      </c>
    </row>
    <row r="6940" spans="1:9" x14ac:dyDescent="0.2">
      <c r="A6940" t="s">
        <v>20</v>
      </c>
      <c r="B6940" t="s">
        <v>22</v>
      </c>
      <c r="C6940" s="6">
        <f t="shared" si="112"/>
        <v>42182.080127333546</v>
      </c>
      <c r="D6940" t="s">
        <v>23</v>
      </c>
      <c r="E6940" s="6">
        <f>IF(Sense_data[[#This Row],[a_1State]]=D6939,E6939,Sense_data[[#This Row],[SysTimeStamp]])</f>
        <v>42182.079444463016</v>
      </c>
      <c r="F6940" s="3" t="str">
        <f>Sense_data[[#This Row],[a_1State]]&amp;TEXT(Sense_data[[#This Row],[StateInstanceTimestamp]],"#.######")</f>
        <v>On42182.079444</v>
      </c>
      <c r="G6940" s="3">
        <f ca="1">IF(Sense_data[[#This Row],[a_1State]]="Off",RANDBETWEEN(off_min,off_max),RANDBETWEEN(on_min,on_max))/sr_div</f>
        <v>5.0999999999999996</v>
      </c>
      <c r="H6940" s="3">
        <v>3</v>
      </c>
      <c r="I6940" s="3">
        <f>IF(HOUR(Sense_data[[#This Row],[SysTimeStamp]])&lt;12,I6939+$B$14,I6939-$B$14)</f>
        <v>16.602546296297572</v>
      </c>
    </row>
    <row r="6941" spans="1:9" x14ac:dyDescent="0.2">
      <c r="A6941" t="s">
        <v>20</v>
      </c>
      <c r="B6941" t="s">
        <v>22</v>
      </c>
      <c r="C6941" s="6">
        <f t="shared" si="112"/>
        <v>42182.080138907622</v>
      </c>
      <c r="D6941" t="s">
        <v>23</v>
      </c>
      <c r="E6941" s="6">
        <f>IF(Sense_data[[#This Row],[a_1State]]=D6940,E6940,Sense_data[[#This Row],[SysTimeStamp]])</f>
        <v>42182.079444463016</v>
      </c>
      <c r="F6941" s="3" t="str">
        <f>Sense_data[[#This Row],[a_1State]]&amp;TEXT(Sense_data[[#This Row],[StateInstanceTimestamp]],"#.######")</f>
        <v>On42182.079444</v>
      </c>
      <c r="G6941" s="3">
        <f ca="1">IF(Sense_data[[#This Row],[a_1State]]="Off",RANDBETWEEN(off_min,off_max),RANDBETWEEN(on_min,on_max))/sr_div</f>
        <v>4</v>
      </c>
      <c r="H6941" s="3">
        <v>5.7</v>
      </c>
      <c r="I6941" s="3">
        <f>IF(HOUR(Sense_data[[#This Row],[SysTimeStamp]])&lt;12,I6940+$B$14,I6940-$B$14)</f>
        <v>16.602777777779053</v>
      </c>
    </row>
    <row r="6942" spans="1:9" x14ac:dyDescent="0.2">
      <c r="A6942" t="s">
        <v>20</v>
      </c>
      <c r="B6942" t="s">
        <v>22</v>
      </c>
      <c r="C6942" s="6">
        <f t="shared" si="112"/>
        <v>42182.080150481699</v>
      </c>
      <c r="D6942" t="s">
        <v>23</v>
      </c>
      <c r="E6942" s="6">
        <f>IF(Sense_data[[#This Row],[a_1State]]=D6941,E6941,Sense_data[[#This Row],[SysTimeStamp]])</f>
        <v>42182.079444463016</v>
      </c>
      <c r="F6942" s="3" t="str">
        <f>Sense_data[[#This Row],[a_1State]]&amp;TEXT(Sense_data[[#This Row],[StateInstanceTimestamp]],"#.######")</f>
        <v>On42182.079444</v>
      </c>
      <c r="G6942" s="3">
        <f ca="1">IF(Sense_data[[#This Row],[a_1State]]="Off",RANDBETWEEN(off_min,off_max),RANDBETWEEN(on_min,on_max))/sr_div</f>
        <v>4.5</v>
      </c>
      <c r="H6942" s="3">
        <v>4</v>
      </c>
      <c r="I6942" s="3">
        <f>IF(HOUR(Sense_data[[#This Row],[SysTimeStamp]])&lt;12,I6941+$B$14,I6941-$B$14)</f>
        <v>16.603009259260535</v>
      </c>
    </row>
    <row r="6943" spans="1:9" x14ac:dyDescent="0.2">
      <c r="A6943" t="s">
        <v>20</v>
      </c>
      <c r="B6943" t="s">
        <v>22</v>
      </c>
      <c r="C6943" s="6">
        <f t="shared" si="112"/>
        <v>42182.080162055776</v>
      </c>
      <c r="D6943" t="s">
        <v>23</v>
      </c>
      <c r="E6943" s="6">
        <f>IF(Sense_data[[#This Row],[a_1State]]=D6942,E6942,Sense_data[[#This Row],[SysTimeStamp]])</f>
        <v>42182.079444463016</v>
      </c>
      <c r="F6943" s="3" t="str">
        <f>Sense_data[[#This Row],[a_1State]]&amp;TEXT(Sense_data[[#This Row],[StateInstanceTimestamp]],"#.######")</f>
        <v>On42182.079444</v>
      </c>
      <c r="G6943" s="3">
        <f ca="1">IF(Sense_data[[#This Row],[a_1State]]="Off",RANDBETWEEN(off_min,off_max),RANDBETWEEN(on_min,on_max))/sr_div</f>
        <v>4.9000000000000004</v>
      </c>
      <c r="H6943" s="3">
        <v>5.2</v>
      </c>
      <c r="I6943" s="3">
        <f>IF(HOUR(Sense_data[[#This Row],[SysTimeStamp]])&lt;12,I6942+$B$14,I6942-$B$14)</f>
        <v>16.603240740742017</v>
      </c>
    </row>
    <row r="6944" spans="1:9" x14ac:dyDescent="0.2">
      <c r="A6944" t="s">
        <v>20</v>
      </c>
      <c r="B6944" t="s">
        <v>22</v>
      </c>
      <c r="C6944" s="6">
        <f t="shared" si="112"/>
        <v>42182.080173629853</v>
      </c>
      <c r="D6944" t="s">
        <v>23</v>
      </c>
      <c r="E6944" s="6">
        <f>IF(Sense_data[[#This Row],[a_1State]]=D6943,E6943,Sense_data[[#This Row],[SysTimeStamp]])</f>
        <v>42182.079444463016</v>
      </c>
      <c r="F6944" s="3" t="str">
        <f>Sense_data[[#This Row],[a_1State]]&amp;TEXT(Sense_data[[#This Row],[StateInstanceTimestamp]],"#.######")</f>
        <v>On42182.079444</v>
      </c>
      <c r="G6944" s="3">
        <f ca="1">IF(Sense_data[[#This Row],[a_1State]]="Off",RANDBETWEEN(off_min,off_max),RANDBETWEEN(on_min,on_max))/sr_div</f>
        <v>5.9</v>
      </c>
      <c r="H6944" s="3">
        <v>5.9</v>
      </c>
      <c r="I6944" s="3">
        <f>IF(HOUR(Sense_data[[#This Row],[SysTimeStamp]])&lt;12,I6943+$B$14,I6943-$B$14)</f>
        <v>16.603472222223498</v>
      </c>
    </row>
    <row r="6945" spans="1:9" x14ac:dyDescent="0.2">
      <c r="A6945" t="s">
        <v>20</v>
      </c>
      <c r="B6945" t="s">
        <v>22</v>
      </c>
      <c r="C6945" s="6">
        <f t="shared" si="112"/>
        <v>42182.080185203929</v>
      </c>
      <c r="D6945" t="s">
        <v>23</v>
      </c>
      <c r="E6945" s="6">
        <f>IF(Sense_data[[#This Row],[a_1State]]=D6944,E6944,Sense_data[[#This Row],[SysTimeStamp]])</f>
        <v>42182.079444463016</v>
      </c>
      <c r="F6945" s="3" t="str">
        <f>Sense_data[[#This Row],[a_1State]]&amp;TEXT(Sense_data[[#This Row],[StateInstanceTimestamp]],"#.######")</f>
        <v>On42182.079444</v>
      </c>
      <c r="G6945" s="3">
        <f ca="1">IF(Sense_data[[#This Row],[a_1State]]="Off",RANDBETWEEN(off_min,off_max),RANDBETWEEN(on_min,on_max))/sr_div</f>
        <v>3.2</v>
      </c>
      <c r="H6945" s="3">
        <v>5.6</v>
      </c>
      <c r="I6945" s="3">
        <f>IF(HOUR(Sense_data[[#This Row],[SysTimeStamp]])&lt;12,I6944+$B$14,I6944-$B$14)</f>
        <v>16.60370370370498</v>
      </c>
    </row>
    <row r="6946" spans="1:9" x14ac:dyDescent="0.2">
      <c r="A6946" t="s">
        <v>20</v>
      </c>
      <c r="B6946" t="s">
        <v>22</v>
      </c>
      <c r="C6946" s="6">
        <f t="shared" ref="C6946:C7009" si="113">C6945+$B$2</f>
        <v>42182.080196778006</v>
      </c>
      <c r="D6946" t="s">
        <v>23</v>
      </c>
      <c r="E6946" s="6">
        <f>IF(Sense_data[[#This Row],[a_1State]]=D6945,E6945,Sense_data[[#This Row],[SysTimeStamp]])</f>
        <v>42182.079444463016</v>
      </c>
      <c r="F6946" s="3" t="str">
        <f>Sense_data[[#This Row],[a_1State]]&amp;TEXT(Sense_data[[#This Row],[StateInstanceTimestamp]],"#.######")</f>
        <v>On42182.079444</v>
      </c>
      <c r="G6946" s="3">
        <f ca="1">IF(Sense_data[[#This Row],[a_1State]]="Off",RANDBETWEEN(off_min,off_max),RANDBETWEEN(on_min,on_max))/sr_div</f>
        <v>3.1</v>
      </c>
      <c r="H6946" s="3">
        <v>5.0999999999999996</v>
      </c>
      <c r="I6946" s="3">
        <f>IF(HOUR(Sense_data[[#This Row],[SysTimeStamp]])&lt;12,I6945+$B$14,I6945-$B$14)</f>
        <v>16.603935185186462</v>
      </c>
    </row>
    <row r="6947" spans="1:9" x14ac:dyDescent="0.2">
      <c r="A6947" t="s">
        <v>20</v>
      </c>
      <c r="B6947" t="s">
        <v>22</v>
      </c>
      <c r="C6947" s="6">
        <f t="shared" si="113"/>
        <v>42182.080208352083</v>
      </c>
      <c r="D6947" t="s">
        <v>23</v>
      </c>
      <c r="E6947" s="6">
        <f>IF(Sense_data[[#This Row],[a_1State]]=D6946,E6946,Sense_data[[#This Row],[SysTimeStamp]])</f>
        <v>42182.079444463016</v>
      </c>
      <c r="F6947" s="3" t="str">
        <f>Sense_data[[#This Row],[a_1State]]&amp;TEXT(Sense_data[[#This Row],[StateInstanceTimestamp]],"#.######")</f>
        <v>On42182.079444</v>
      </c>
      <c r="G6947" s="3">
        <f ca="1">IF(Sense_data[[#This Row],[a_1State]]="Off",RANDBETWEEN(off_min,off_max),RANDBETWEEN(on_min,on_max))/sr_div</f>
        <v>3.5</v>
      </c>
      <c r="H6947" s="3">
        <v>3.1</v>
      </c>
      <c r="I6947" s="3">
        <f>IF(HOUR(Sense_data[[#This Row],[SysTimeStamp]])&lt;12,I6946+$B$14,I6946-$B$14)</f>
        <v>16.604166666667943</v>
      </c>
    </row>
    <row r="6948" spans="1:9" x14ac:dyDescent="0.2">
      <c r="A6948" t="s">
        <v>20</v>
      </c>
      <c r="B6948" t="s">
        <v>22</v>
      </c>
      <c r="C6948" s="6">
        <f t="shared" si="113"/>
        <v>42182.08021992616</v>
      </c>
      <c r="D6948" t="s">
        <v>23</v>
      </c>
      <c r="E6948" s="6">
        <f>IF(Sense_data[[#This Row],[a_1State]]=D6947,E6947,Sense_data[[#This Row],[SysTimeStamp]])</f>
        <v>42182.079444463016</v>
      </c>
      <c r="F6948" s="3" t="str">
        <f>Sense_data[[#This Row],[a_1State]]&amp;TEXT(Sense_data[[#This Row],[StateInstanceTimestamp]],"#.######")</f>
        <v>On42182.079444</v>
      </c>
      <c r="G6948" s="3">
        <f ca="1">IF(Sense_data[[#This Row],[a_1State]]="Off",RANDBETWEEN(off_min,off_max),RANDBETWEEN(on_min,on_max))/sr_div</f>
        <v>5.7</v>
      </c>
      <c r="H6948" s="3">
        <v>3.3</v>
      </c>
      <c r="I6948" s="3">
        <f>IF(HOUR(Sense_data[[#This Row],[SysTimeStamp]])&lt;12,I6947+$B$14,I6947-$B$14)</f>
        <v>16.604398148149425</v>
      </c>
    </row>
    <row r="6949" spans="1:9" x14ac:dyDescent="0.2">
      <c r="A6949" t="s">
        <v>20</v>
      </c>
      <c r="B6949" t="s">
        <v>22</v>
      </c>
      <c r="C6949" s="6">
        <f t="shared" si="113"/>
        <v>42182.080231500237</v>
      </c>
      <c r="D6949" t="s">
        <v>23</v>
      </c>
      <c r="E6949" s="6">
        <f>IF(Sense_data[[#This Row],[a_1State]]=D6948,E6948,Sense_data[[#This Row],[SysTimeStamp]])</f>
        <v>42182.079444463016</v>
      </c>
      <c r="F6949" s="3" t="str">
        <f>Sense_data[[#This Row],[a_1State]]&amp;TEXT(Sense_data[[#This Row],[StateInstanceTimestamp]],"#.######")</f>
        <v>On42182.079444</v>
      </c>
      <c r="G6949" s="3">
        <f ca="1">IF(Sense_data[[#This Row],[a_1State]]="Off",RANDBETWEEN(off_min,off_max),RANDBETWEEN(on_min,on_max))/sr_div</f>
        <v>3.1</v>
      </c>
      <c r="H6949" s="3">
        <v>5.5</v>
      </c>
      <c r="I6949" s="3">
        <f>IF(HOUR(Sense_data[[#This Row],[SysTimeStamp]])&lt;12,I6948+$B$14,I6948-$B$14)</f>
        <v>16.604629629630907</v>
      </c>
    </row>
    <row r="6950" spans="1:9" x14ac:dyDescent="0.2">
      <c r="A6950" t="s">
        <v>20</v>
      </c>
      <c r="B6950" t="s">
        <v>22</v>
      </c>
      <c r="C6950" s="6">
        <f t="shared" si="113"/>
        <v>42182.080243074313</v>
      </c>
      <c r="D6950" t="s">
        <v>23</v>
      </c>
      <c r="E6950" s="6">
        <f>IF(Sense_data[[#This Row],[a_1State]]=D6949,E6949,Sense_data[[#This Row],[SysTimeStamp]])</f>
        <v>42182.079444463016</v>
      </c>
      <c r="F6950" s="3" t="str">
        <f>Sense_data[[#This Row],[a_1State]]&amp;TEXT(Sense_data[[#This Row],[StateInstanceTimestamp]],"#.######")</f>
        <v>On42182.079444</v>
      </c>
      <c r="G6950" s="3">
        <f ca="1">IF(Sense_data[[#This Row],[a_1State]]="Off",RANDBETWEEN(off_min,off_max),RANDBETWEEN(on_min,on_max))/sr_div</f>
        <v>5.4</v>
      </c>
      <c r="H6950" s="3">
        <v>4.3</v>
      </c>
      <c r="I6950" s="3">
        <f>IF(HOUR(Sense_data[[#This Row],[SysTimeStamp]])&lt;12,I6949+$B$14,I6949-$B$14)</f>
        <v>16.604861111112388</v>
      </c>
    </row>
    <row r="6951" spans="1:9" x14ac:dyDescent="0.2">
      <c r="A6951" t="s">
        <v>20</v>
      </c>
      <c r="B6951" t="s">
        <v>22</v>
      </c>
      <c r="C6951" s="6">
        <f t="shared" si="113"/>
        <v>42182.08025464839</v>
      </c>
      <c r="D6951" t="s">
        <v>23</v>
      </c>
      <c r="E6951" s="6">
        <f>IF(Sense_data[[#This Row],[a_1State]]=D6950,E6950,Sense_data[[#This Row],[SysTimeStamp]])</f>
        <v>42182.079444463016</v>
      </c>
      <c r="F6951" s="3" t="str">
        <f>Sense_data[[#This Row],[a_1State]]&amp;TEXT(Sense_data[[#This Row],[StateInstanceTimestamp]],"#.######")</f>
        <v>On42182.079444</v>
      </c>
      <c r="G6951" s="3">
        <f ca="1">IF(Sense_data[[#This Row],[a_1State]]="Off",RANDBETWEEN(off_min,off_max),RANDBETWEEN(on_min,on_max))/sr_div</f>
        <v>5.2</v>
      </c>
      <c r="H6951" s="3">
        <v>5.8</v>
      </c>
      <c r="I6951" s="3">
        <f>IF(HOUR(Sense_data[[#This Row],[SysTimeStamp]])&lt;12,I6950+$B$14,I6950-$B$14)</f>
        <v>16.60509259259387</v>
      </c>
    </row>
    <row r="6952" spans="1:9" x14ac:dyDescent="0.2">
      <c r="A6952" t="s">
        <v>20</v>
      </c>
      <c r="B6952" t="s">
        <v>22</v>
      </c>
      <c r="C6952" s="6">
        <f t="shared" si="113"/>
        <v>42182.080266222467</v>
      </c>
      <c r="D6952" t="s">
        <v>23</v>
      </c>
      <c r="E6952" s="6">
        <f>IF(Sense_data[[#This Row],[a_1State]]=D6951,E6951,Sense_data[[#This Row],[SysTimeStamp]])</f>
        <v>42182.079444463016</v>
      </c>
      <c r="F6952" s="3" t="str">
        <f>Sense_data[[#This Row],[a_1State]]&amp;TEXT(Sense_data[[#This Row],[StateInstanceTimestamp]],"#.######")</f>
        <v>On42182.079444</v>
      </c>
      <c r="G6952" s="3">
        <f ca="1">IF(Sense_data[[#This Row],[a_1State]]="Off",RANDBETWEEN(off_min,off_max),RANDBETWEEN(on_min,on_max))/sr_div</f>
        <v>4.7</v>
      </c>
      <c r="H6952" s="3">
        <v>5.9</v>
      </c>
      <c r="I6952" s="3">
        <f>IF(HOUR(Sense_data[[#This Row],[SysTimeStamp]])&lt;12,I6951+$B$14,I6951-$B$14)</f>
        <v>16.605324074075352</v>
      </c>
    </row>
    <row r="6953" spans="1:9" x14ac:dyDescent="0.2">
      <c r="A6953" t="s">
        <v>20</v>
      </c>
      <c r="B6953" t="s">
        <v>22</v>
      </c>
      <c r="C6953" s="6">
        <f t="shared" si="113"/>
        <v>42182.080277796544</v>
      </c>
      <c r="D6953" t="s">
        <v>23</v>
      </c>
      <c r="E6953" s="6">
        <f>IF(Sense_data[[#This Row],[a_1State]]=D6952,E6952,Sense_data[[#This Row],[SysTimeStamp]])</f>
        <v>42182.079444463016</v>
      </c>
      <c r="F6953" s="3" t="str">
        <f>Sense_data[[#This Row],[a_1State]]&amp;TEXT(Sense_data[[#This Row],[StateInstanceTimestamp]],"#.######")</f>
        <v>On42182.079444</v>
      </c>
      <c r="G6953" s="3">
        <f ca="1">IF(Sense_data[[#This Row],[a_1State]]="Off",RANDBETWEEN(off_min,off_max),RANDBETWEEN(on_min,on_max))/sr_div</f>
        <v>4.8</v>
      </c>
      <c r="H6953" s="3">
        <v>5.6</v>
      </c>
      <c r="I6953" s="3">
        <f>IF(HOUR(Sense_data[[#This Row],[SysTimeStamp]])&lt;12,I6952+$B$14,I6952-$B$14)</f>
        <v>16.605555555556833</v>
      </c>
    </row>
    <row r="6954" spans="1:9" x14ac:dyDescent="0.2">
      <c r="A6954" t="s">
        <v>20</v>
      </c>
      <c r="B6954" t="s">
        <v>22</v>
      </c>
      <c r="C6954" s="6">
        <f t="shared" si="113"/>
        <v>42182.08028937062</v>
      </c>
      <c r="D6954" t="s">
        <v>23</v>
      </c>
      <c r="E6954" s="6">
        <f>IF(Sense_data[[#This Row],[a_1State]]=D6953,E6953,Sense_data[[#This Row],[SysTimeStamp]])</f>
        <v>42182.079444463016</v>
      </c>
      <c r="F6954" s="3" t="str">
        <f>Sense_data[[#This Row],[a_1State]]&amp;TEXT(Sense_data[[#This Row],[StateInstanceTimestamp]],"#.######")</f>
        <v>On42182.079444</v>
      </c>
      <c r="G6954" s="3">
        <f ca="1">IF(Sense_data[[#This Row],[a_1State]]="Off",RANDBETWEEN(off_min,off_max),RANDBETWEEN(on_min,on_max))/sr_div</f>
        <v>4.7</v>
      </c>
      <c r="H6954" s="3">
        <v>4.8</v>
      </c>
      <c r="I6954" s="3">
        <f>IF(HOUR(Sense_data[[#This Row],[SysTimeStamp]])&lt;12,I6953+$B$14,I6953-$B$14)</f>
        <v>16.605787037038315</v>
      </c>
    </row>
    <row r="6955" spans="1:9" x14ac:dyDescent="0.2">
      <c r="A6955" t="s">
        <v>20</v>
      </c>
      <c r="B6955" t="s">
        <v>22</v>
      </c>
      <c r="C6955" s="6">
        <f t="shared" si="113"/>
        <v>42182.080300944697</v>
      </c>
      <c r="D6955" t="s">
        <v>23</v>
      </c>
      <c r="E6955" s="6">
        <f>IF(Sense_data[[#This Row],[a_1State]]=D6954,E6954,Sense_data[[#This Row],[SysTimeStamp]])</f>
        <v>42182.079444463016</v>
      </c>
      <c r="F6955" s="3" t="str">
        <f>Sense_data[[#This Row],[a_1State]]&amp;TEXT(Sense_data[[#This Row],[StateInstanceTimestamp]],"#.######")</f>
        <v>On42182.079444</v>
      </c>
      <c r="G6955" s="3">
        <f ca="1">IF(Sense_data[[#This Row],[a_1State]]="Off",RANDBETWEEN(off_min,off_max),RANDBETWEEN(on_min,on_max))/sr_div</f>
        <v>3.4</v>
      </c>
      <c r="H6955" s="3">
        <v>4.8</v>
      </c>
      <c r="I6955" s="3">
        <f>IF(HOUR(Sense_data[[#This Row],[SysTimeStamp]])&lt;12,I6954+$B$14,I6954-$B$14)</f>
        <v>16.606018518519797</v>
      </c>
    </row>
    <row r="6956" spans="1:9" x14ac:dyDescent="0.2">
      <c r="A6956" t="s">
        <v>20</v>
      </c>
      <c r="B6956" t="s">
        <v>22</v>
      </c>
      <c r="C6956" s="6">
        <f t="shared" si="113"/>
        <v>42182.080312518774</v>
      </c>
      <c r="D6956" t="s">
        <v>23</v>
      </c>
      <c r="E6956" s="6">
        <f>IF(Sense_data[[#This Row],[a_1State]]=D6955,E6955,Sense_data[[#This Row],[SysTimeStamp]])</f>
        <v>42182.079444463016</v>
      </c>
      <c r="F6956" s="3" t="str">
        <f>Sense_data[[#This Row],[a_1State]]&amp;TEXT(Sense_data[[#This Row],[StateInstanceTimestamp]],"#.######")</f>
        <v>On42182.079444</v>
      </c>
      <c r="G6956" s="3">
        <f ca="1">IF(Sense_data[[#This Row],[a_1State]]="Off",RANDBETWEEN(off_min,off_max),RANDBETWEEN(on_min,on_max))/sr_div</f>
        <v>4.5</v>
      </c>
      <c r="H6956" s="3">
        <v>4.5999999999999996</v>
      </c>
      <c r="I6956" s="3">
        <f>IF(HOUR(Sense_data[[#This Row],[SysTimeStamp]])&lt;12,I6955+$B$14,I6955-$B$14)</f>
        <v>16.606250000001278</v>
      </c>
    </row>
    <row r="6957" spans="1:9" x14ac:dyDescent="0.2">
      <c r="A6957" t="s">
        <v>20</v>
      </c>
      <c r="B6957" t="s">
        <v>22</v>
      </c>
      <c r="C6957" s="6">
        <f t="shared" si="113"/>
        <v>42182.080324092851</v>
      </c>
      <c r="D6957" t="s">
        <v>23</v>
      </c>
      <c r="E6957" s="6">
        <f>IF(Sense_data[[#This Row],[a_1State]]=D6956,E6956,Sense_data[[#This Row],[SysTimeStamp]])</f>
        <v>42182.079444463016</v>
      </c>
      <c r="F6957" s="3" t="str">
        <f>Sense_data[[#This Row],[a_1State]]&amp;TEXT(Sense_data[[#This Row],[StateInstanceTimestamp]],"#.######")</f>
        <v>On42182.079444</v>
      </c>
      <c r="G6957" s="3">
        <f ca="1">IF(Sense_data[[#This Row],[a_1State]]="Off",RANDBETWEEN(off_min,off_max),RANDBETWEEN(on_min,on_max))/sr_div</f>
        <v>4.3</v>
      </c>
      <c r="H6957" s="3">
        <v>5.6</v>
      </c>
      <c r="I6957" s="3">
        <f>IF(HOUR(Sense_data[[#This Row],[SysTimeStamp]])&lt;12,I6956+$B$14,I6956-$B$14)</f>
        <v>16.60648148148276</v>
      </c>
    </row>
    <row r="6958" spans="1:9" x14ac:dyDescent="0.2">
      <c r="A6958" t="s">
        <v>20</v>
      </c>
      <c r="B6958" t="s">
        <v>22</v>
      </c>
      <c r="C6958" s="6">
        <f t="shared" si="113"/>
        <v>42182.080335666928</v>
      </c>
      <c r="D6958" t="s">
        <v>23</v>
      </c>
      <c r="E6958" s="6">
        <f>IF(Sense_data[[#This Row],[a_1State]]=D6957,E6957,Sense_data[[#This Row],[SysTimeStamp]])</f>
        <v>42182.079444463016</v>
      </c>
      <c r="F6958" s="3" t="str">
        <f>Sense_data[[#This Row],[a_1State]]&amp;TEXT(Sense_data[[#This Row],[StateInstanceTimestamp]],"#.######")</f>
        <v>On42182.079444</v>
      </c>
      <c r="G6958" s="3">
        <f ca="1">IF(Sense_data[[#This Row],[a_1State]]="Off",RANDBETWEEN(off_min,off_max),RANDBETWEEN(on_min,on_max))/sr_div</f>
        <v>5.3</v>
      </c>
      <c r="H6958" s="3">
        <v>3.6</v>
      </c>
      <c r="I6958" s="3">
        <f>IF(HOUR(Sense_data[[#This Row],[SysTimeStamp]])&lt;12,I6957+$B$14,I6957-$B$14)</f>
        <v>16.606712962964242</v>
      </c>
    </row>
    <row r="6959" spans="1:9" x14ac:dyDescent="0.2">
      <c r="A6959" t="s">
        <v>20</v>
      </c>
      <c r="B6959" t="s">
        <v>22</v>
      </c>
      <c r="C6959" s="6">
        <f t="shared" si="113"/>
        <v>42182.080347241004</v>
      </c>
      <c r="D6959" t="s">
        <v>23</v>
      </c>
      <c r="E6959" s="6">
        <f>IF(Sense_data[[#This Row],[a_1State]]=D6958,E6958,Sense_data[[#This Row],[SysTimeStamp]])</f>
        <v>42182.079444463016</v>
      </c>
      <c r="F6959" s="3" t="str">
        <f>Sense_data[[#This Row],[a_1State]]&amp;TEXT(Sense_data[[#This Row],[StateInstanceTimestamp]],"#.######")</f>
        <v>On42182.079444</v>
      </c>
      <c r="G6959" s="3">
        <f ca="1">IF(Sense_data[[#This Row],[a_1State]]="Off",RANDBETWEEN(off_min,off_max),RANDBETWEEN(on_min,on_max))/sr_div</f>
        <v>4.5999999999999996</v>
      </c>
      <c r="H6959" s="3">
        <v>4.5</v>
      </c>
      <c r="I6959" s="3">
        <f>IF(HOUR(Sense_data[[#This Row],[SysTimeStamp]])&lt;12,I6958+$B$14,I6958-$B$14)</f>
        <v>16.606944444445723</v>
      </c>
    </row>
    <row r="6960" spans="1:9" x14ac:dyDescent="0.2">
      <c r="A6960" t="s">
        <v>20</v>
      </c>
      <c r="B6960" t="s">
        <v>22</v>
      </c>
      <c r="C6960" s="6">
        <f t="shared" si="113"/>
        <v>42182.080358815081</v>
      </c>
      <c r="D6960" t="s">
        <v>23</v>
      </c>
      <c r="E6960" s="6">
        <f>IF(Sense_data[[#This Row],[a_1State]]=D6959,E6959,Sense_data[[#This Row],[SysTimeStamp]])</f>
        <v>42182.079444463016</v>
      </c>
      <c r="F6960" s="3" t="str">
        <f>Sense_data[[#This Row],[a_1State]]&amp;TEXT(Sense_data[[#This Row],[StateInstanceTimestamp]],"#.######")</f>
        <v>On42182.079444</v>
      </c>
      <c r="G6960" s="3">
        <f ca="1">IF(Sense_data[[#This Row],[a_1State]]="Off",RANDBETWEEN(off_min,off_max),RANDBETWEEN(on_min,on_max))/sr_div</f>
        <v>4.5</v>
      </c>
      <c r="H6960" s="3">
        <v>4.9000000000000004</v>
      </c>
      <c r="I6960" s="3">
        <f>IF(HOUR(Sense_data[[#This Row],[SysTimeStamp]])&lt;12,I6959+$B$14,I6959-$B$14)</f>
        <v>16.607175925927205</v>
      </c>
    </row>
    <row r="6961" spans="1:9" x14ac:dyDescent="0.2">
      <c r="A6961" t="s">
        <v>20</v>
      </c>
      <c r="B6961" t="s">
        <v>22</v>
      </c>
      <c r="C6961" s="6">
        <f t="shared" si="113"/>
        <v>42182.080370389158</v>
      </c>
      <c r="D6961" t="s">
        <v>23</v>
      </c>
      <c r="E6961" s="6">
        <f>IF(Sense_data[[#This Row],[a_1State]]=D6960,E6960,Sense_data[[#This Row],[SysTimeStamp]])</f>
        <v>42182.079444463016</v>
      </c>
      <c r="F6961" s="3" t="str">
        <f>Sense_data[[#This Row],[a_1State]]&amp;TEXT(Sense_data[[#This Row],[StateInstanceTimestamp]],"#.######")</f>
        <v>On42182.079444</v>
      </c>
      <c r="G6961" s="3">
        <f ca="1">IF(Sense_data[[#This Row],[a_1State]]="Off",RANDBETWEEN(off_min,off_max),RANDBETWEEN(on_min,on_max))/sr_div</f>
        <v>4.9000000000000004</v>
      </c>
      <c r="H6961" s="3">
        <v>5</v>
      </c>
      <c r="I6961" s="3">
        <f>IF(HOUR(Sense_data[[#This Row],[SysTimeStamp]])&lt;12,I6960+$B$14,I6960-$B$14)</f>
        <v>16.607407407408687</v>
      </c>
    </row>
    <row r="6962" spans="1:9" x14ac:dyDescent="0.2">
      <c r="A6962" t="s">
        <v>20</v>
      </c>
      <c r="B6962" t="s">
        <v>22</v>
      </c>
      <c r="C6962" s="6">
        <f t="shared" si="113"/>
        <v>42182.080381963235</v>
      </c>
      <c r="D6962" t="s">
        <v>23</v>
      </c>
      <c r="E6962" s="6">
        <f>IF(Sense_data[[#This Row],[a_1State]]=D6961,E6961,Sense_data[[#This Row],[SysTimeStamp]])</f>
        <v>42182.079444463016</v>
      </c>
      <c r="F6962" s="3" t="str">
        <f>Sense_data[[#This Row],[a_1State]]&amp;TEXT(Sense_data[[#This Row],[StateInstanceTimestamp]],"#.######")</f>
        <v>On42182.079444</v>
      </c>
      <c r="G6962" s="3">
        <f ca="1">IF(Sense_data[[#This Row],[a_1State]]="Off",RANDBETWEEN(off_min,off_max),RANDBETWEEN(on_min,on_max))/sr_div</f>
        <v>5</v>
      </c>
      <c r="H6962" s="3">
        <v>5.9</v>
      </c>
      <c r="I6962" s="3">
        <f>IF(HOUR(Sense_data[[#This Row],[SysTimeStamp]])&lt;12,I6961+$B$14,I6961-$B$14)</f>
        <v>16.607638888890168</v>
      </c>
    </row>
    <row r="6963" spans="1:9" x14ac:dyDescent="0.2">
      <c r="A6963" t="s">
        <v>20</v>
      </c>
      <c r="B6963" t="s">
        <v>22</v>
      </c>
      <c r="C6963" s="6">
        <f t="shared" si="113"/>
        <v>42182.080393537311</v>
      </c>
      <c r="D6963" t="s">
        <v>23</v>
      </c>
      <c r="E6963" s="6">
        <f>IF(Sense_data[[#This Row],[a_1State]]=D6962,E6962,Sense_data[[#This Row],[SysTimeStamp]])</f>
        <v>42182.079444463016</v>
      </c>
      <c r="F6963" s="3" t="str">
        <f>Sense_data[[#This Row],[a_1State]]&amp;TEXT(Sense_data[[#This Row],[StateInstanceTimestamp]],"#.######")</f>
        <v>On42182.079444</v>
      </c>
      <c r="G6963" s="3">
        <f ca="1">IF(Sense_data[[#This Row],[a_1State]]="Off",RANDBETWEEN(off_min,off_max),RANDBETWEEN(on_min,on_max))/sr_div</f>
        <v>4.5</v>
      </c>
      <c r="H6963" s="3">
        <v>5</v>
      </c>
      <c r="I6963" s="3">
        <f>IF(HOUR(Sense_data[[#This Row],[SysTimeStamp]])&lt;12,I6962+$B$14,I6962-$B$14)</f>
        <v>16.60787037037165</v>
      </c>
    </row>
    <row r="6964" spans="1:9" x14ac:dyDescent="0.2">
      <c r="A6964" t="s">
        <v>20</v>
      </c>
      <c r="B6964" t="s">
        <v>22</v>
      </c>
      <c r="C6964" s="6">
        <f t="shared" si="113"/>
        <v>42182.080405111388</v>
      </c>
      <c r="D6964" t="s">
        <v>23</v>
      </c>
      <c r="E6964" s="6">
        <f>IF(Sense_data[[#This Row],[a_1State]]=D6963,E6963,Sense_data[[#This Row],[SysTimeStamp]])</f>
        <v>42182.079444463016</v>
      </c>
      <c r="F6964" s="3" t="str">
        <f>Sense_data[[#This Row],[a_1State]]&amp;TEXT(Sense_data[[#This Row],[StateInstanceTimestamp]],"#.######")</f>
        <v>On42182.079444</v>
      </c>
      <c r="G6964" s="3">
        <f ca="1">IF(Sense_data[[#This Row],[a_1State]]="Off",RANDBETWEEN(off_min,off_max),RANDBETWEEN(on_min,on_max))/sr_div</f>
        <v>5.5</v>
      </c>
      <c r="H6964" s="3">
        <v>3.2</v>
      </c>
      <c r="I6964" s="3">
        <f>IF(HOUR(Sense_data[[#This Row],[SysTimeStamp]])&lt;12,I6963+$B$14,I6963-$B$14)</f>
        <v>16.608101851853132</v>
      </c>
    </row>
    <row r="6965" spans="1:9" x14ac:dyDescent="0.2">
      <c r="A6965" t="s">
        <v>20</v>
      </c>
      <c r="B6965" t="s">
        <v>22</v>
      </c>
      <c r="C6965" s="6">
        <f t="shared" si="113"/>
        <v>42182.080416685465</v>
      </c>
      <c r="D6965" t="s">
        <v>23</v>
      </c>
      <c r="E6965" s="6">
        <f>IF(Sense_data[[#This Row],[a_1State]]=D6964,E6964,Sense_data[[#This Row],[SysTimeStamp]])</f>
        <v>42182.079444463016</v>
      </c>
      <c r="F6965" s="3" t="str">
        <f>Sense_data[[#This Row],[a_1State]]&amp;TEXT(Sense_data[[#This Row],[StateInstanceTimestamp]],"#.######")</f>
        <v>On42182.079444</v>
      </c>
      <c r="G6965" s="3">
        <f ca="1">IF(Sense_data[[#This Row],[a_1State]]="Off",RANDBETWEEN(off_min,off_max),RANDBETWEEN(on_min,on_max))/sr_div</f>
        <v>3.7</v>
      </c>
      <c r="H6965" s="3">
        <v>5.2</v>
      </c>
      <c r="I6965" s="3">
        <f>IF(HOUR(Sense_data[[#This Row],[SysTimeStamp]])&lt;12,I6964+$B$14,I6964-$B$14)</f>
        <v>16.608333333334613</v>
      </c>
    </row>
    <row r="6966" spans="1:9" x14ac:dyDescent="0.2">
      <c r="A6966" t="s">
        <v>20</v>
      </c>
      <c r="B6966" t="s">
        <v>22</v>
      </c>
      <c r="C6966" s="6">
        <f t="shared" si="113"/>
        <v>42182.080428259542</v>
      </c>
      <c r="D6966" t="s">
        <v>23</v>
      </c>
      <c r="E6966" s="6">
        <f>IF(Sense_data[[#This Row],[a_1State]]=D6965,E6965,Sense_data[[#This Row],[SysTimeStamp]])</f>
        <v>42182.079444463016</v>
      </c>
      <c r="F6966" s="3" t="str">
        <f>Sense_data[[#This Row],[a_1State]]&amp;TEXT(Sense_data[[#This Row],[StateInstanceTimestamp]],"#.######")</f>
        <v>On42182.079444</v>
      </c>
      <c r="G6966" s="3">
        <f ca="1">IF(Sense_data[[#This Row],[a_1State]]="Off",RANDBETWEEN(off_min,off_max),RANDBETWEEN(on_min,on_max))/sr_div</f>
        <v>4.9000000000000004</v>
      </c>
      <c r="H6966" s="3">
        <v>4.2</v>
      </c>
      <c r="I6966" s="3">
        <f>IF(HOUR(Sense_data[[#This Row],[SysTimeStamp]])&lt;12,I6965+$B$14,I6965-$B$14)</f>
        <v>16.608564814816095</v>
      </c>
    </row>
    <row r="6967" spans="1:9" x14ac:dyDescent="0.2">
      <c r="A6967" t="s">
        <v>20</v>
      </c>
      <c r="B6967" t="s">
        <v>22</v>
      </c>
      <c r="C6967" s="6">
        <f t="shared" si="113"/>
        <v>42182.080439833619</v>
      </c>
      <c r="D6967" t="s">
        <v>23</v>
      </c>
      <c r="E6967" s="6">
        <f>IF(Sense_data[[#This Row],[a_1State]]=D6966,E6966,Sense_data[[#This Row],[SysTimeStamp]])</f>
        <v>42182.079444463016</v>
      </c>
      <c r="F6967" s="3" t="str">
        <f>Sense_data[[#This Row],[a_1State]]&amp;TEXT(Sense_data[[#This Row],[StateInstanceTimestamp]],"#.######")</f>
        <v>On42182.079444</v>
      </c>
      <c r="G6967" s="3">
        <f ca="1">IF(Sense_data[[#This Row],[a_1State]]="Off",RANDBETWEEN(off_min,off_max),RANDBETWEEN(on_min,on_max))/sr_div</f>
        <v>5</v>
      </c>
      <c r="H6967" s="3">
        <v>3</v>
      </c>
      <c r="I6967" s="3">
        <f>IF(HOUR(Sense_data[[#This Row],[SysTimeStamp]])&lt;12,I6966+$B$14,I6966-$B$14)</f>
        <v>16.608796296297577</v>
      </c>
    </row>
    <row r="6968" spans="1:9" x14ac:dyDescent="0.2">
      <c r="A6968" t="s">
        <v>20</v>
      </c>
      <c r="B6968" t="s">
        <v>22</v>
      </c>
      <c r="C6968" s="6">
        <f t="shared" si="113"/>
        <v>42182.080451407695</v>
      </c>
      <c r="D6968" t="s">
        <v>23</v>
      </c>
      <c r="E6968" s="6">
        <f>IF(Sense_data[[#This Row],[a_1State]]=D6967,E6967,Sense_data[[#This Row],[SysTimeStamp]])</f>
        <v>42182.079444463016</v>
      </c>
      <c r="F6968" s="3" t="str">
        <f>Sense_data[[#This Row],[a_1State]]&amp;TEXT(Sense_data[[#This Row],[StateInstanceTimestamp]],"#.######")</f>
        <v>On42182.079444</v>
      </c>
      <c r="G6968" s="3">
        <f ca="1">IF(Sense_data[[#This Row],[a_1State]]="Off",RANDBETWEEN(off_min,off_max),RANDBETWEEN(on_min,on_max))/sr_div</f>
        <v>4.3</v>
      </c>
      <c r="H6968" s="3">
        <v>5.4</v>
      </c>
      <c r="I6968" s="3">
        <f>IF(HOUR(Sense_data[[#This Row],[SysTimeStamp]])&lt;12,I6967+$B$14,I6967-$B$14)</f>
        <v>16.609027777779058</v>
      </c>
    </row>
    <row r="6969" spans="1:9" x14ac:dyDescent="0.2">
      <c r="A6969" t="s">
        <v>20</v>
      </c>
      <c r="B6969" t="s">
        <v>22</v>
      </c>
      <c r="C6969" s="6">
        <f t="shared" si="113"/>
        <v>42182.080462981772</v>
      </c>
      <c r="D6969" t="s">
        <v>23</v>
      </c>
      <c r="E6969" s="6">
        <f>IF(Sense_data[[#This Row],[a_1State]]=D6968,E6968,Sense_data[[#This Row],[SysTimeStamp]])</f>
        <v>42182.079444463016</v>
      </c>
      <c r="F6969" s="3" t="str">
        <f>Sense_data[[#This Row],[a_1State]]&amp;TEXT(Sense_data[[#This Row],[StateInstanceTimestamp]],"#.######")</f>
        <v>On42182.079444</v>
      </c>
      <c r="G6969" s="3">
        <f ca="1">IF(Sense_data[[#This Row],[a_1State]]="Off",RANDBETWEEN(off_min,off_max),RANDBETWEEN(on_min,on_max))/sr_div</f>
        <v>4.2</v>
      </c>
      <c r="H6969" s="3">
        <v>4.7</v>
      </c>
      <c r="I6969" s="3">
        <f>IF(HOUR(Sense_data[[#This Row],[SysTimeStamp]])&lt;12,I6968+$B$14,I6968-$B$14)</f>
        <v>16.60925925926054</v>
      </c>
    </row>
    <row r="6970" spans="1:9" x14ac:dyDescent="0.2">
      <c r="A6970" t="s">
        <v>20</v>
      </c>
      <c r="B6970" t="s">
        <v>22</v>
      </c>
      <c r="C6970" s="6">
        <f t="shared" si="113"/>
        <v>42182.080474555849</v>
      </c>
      <c r="D6970" t="s">
        <v>23</v>
      </c>
      <c r="E6970" s="6">
        <f>IF(Sense_data[[#This Row],[a_1State]]=D6969,E6969,Sense_data[[#This Row],[SysTimeStamp]])</f>
        <v>42182.079444463016</v>
      </c>
      <c r="F6970" s="3" t="str">
        <f>Sense_data[[#This Row],[a_1State]]&amp;TEXT(Sense_data[[#This Row],[StateInstanceTimestamp]],"#.######")</f>
        <v>On42182.079444</v>
      </c>
      <c r="G6970" s="3">
        <f ca="1">IF(Sense_data[[#This Row],[a_1State]]="Off",RANDBETWEEN(off_min,off_max),RANDBETWEEN(on_min,on_max))/sr_div</f>
        <v>4.9000000000000004</v>
      </c>
      <c r="H6970" s="3">
        <v>3.9</v>
      </c>
      <c r="I6970" s="3">
        <f>IF(HOUR(Sense_data[[#This Row],[SysTimeStamp]])&lt;12,I6969+$B$14,I6969-$B$14)</f>
        <v>16.609490740742022</v>
      </c>
    </row>
    <row r="6971" spans="1:9" x14ac:dyDescent="0.2">
      <c r="A6971" t="s">
        <v>20</v>
      </c>
      <c r="B6971" t="s">
        <v>22</v>
      </c>
      <c r="C6971" s="6">
        <f t="shared" si="113"/>
        <v>42182.080486129926</v>
      </c>
      <c r="D6971" t="s">
        <v>23</v>
      </c>
      <c r="E6971" s="6">
        <f>IF(Sense_data[[#This Row],[a_1State]]=D6970,E6970,Sense_data[[#This Row],[SysTimeStamp]])</f>
        <v>42182.079444463016</v>
      </c>
      <c r="F6971" s="3" t="str">
        <f>Sense_data[[#This Row],[a_1State]]&amp;TEXT(Sense_data[[#This Row],[StateInstanceTimestamp]],"#.######")</f>
        <v>On42182.079444</v>
      </c>
      <c r="G6971" s="3">
        <f ca="1">IF(Sense_data[[#This Row],[a_1State]]="Off",RANDBETWEEN(off_min,off_max),RANDBETWEEN(on_min,on_max))/sr_div</f>
        <v>4.3</v>
      </c>
      <c r="H6971" s="3">
        <v>4.2</v>
      </c>
      <c r="I6971" s="3">
        <f>IF(HOUR(Sense_data[[#This Row],[SysTimeStamp]])&lt;12,I6970+$B$14,I6970-$B$14)</f>
        <v>16.609722222223503</v>
      </c>
    </row>
    <row r="6972" spans="1:9" x14ac:dyDescent="0.2">
      <c r="A6972" t="s">
        <v>20</v>
      </c>
      <c r="B6972" t="s">
        <v>22</v>
      </c>
      <c r="C6972" s="6">
        <f t="shared" si="113"/>
        <v>42182.080497704002</v>
      </c>
      <c r="D6972" t="s">
        <v>23</v>
      </c>
      <c r="E6972" s="6">
        <f>IF(Sense_data[[#This Row],[a_1State]]=D6971,E6971,Sense_data[[#This Row],[SysTimeStamp]])</f>
        <v>42182.079444463016</v>
      </c>
      <c r="F6972" s="3" t="str">
        <f>Sense_data[[#This Row],[a_1State]]&amp;TEXT(Sense_data[[#This Row],[StateInstanceTimestamp]],"#.######")</f>
        <v>On42182.079444</v>
      </c>
      <c r="G6972" s="3">
        <f ca="1">IF(Sense_data[[#This Row],[a_1State]]="Off",RANDBETWEEN(off_min,off_max),RANDBETWEEN(on_min,on_max))/sr_div</f>
        <v>4.7</v>
      </c>
      <c r="H6972" s="3">
        <v>4.8</v>
      </c>
      <c r="I6972" s="3">
        <f>IF(HOUR(Sense_data[[#This Row],[SysTimeStamp]])&lt;12,I6971+$B$14,I6971-$B$14)</f>
        <v>16.609953703704985</v>
      </c>
    </row>
    <row r="6973" spans="1:9" x14ac:dyDescent="0.2">
      <c r="A6973" t="s">
        <v>20</v>
      </c>
      <c r="B6973" t="s">
        <v>22</v>
      </c>
      <c r="C6973" s="6">
        <f t="shared" si="113"/>
        <v>42182.080509278079</v>
      </c>
      <c r="D6973" t="s">
        <v>23</v>
      </c>
      <c r="E6973" s="6">
        <f>IF(Sense_data[[#This Row],[a_1State]]=D6972,E6972,Sense_data[[#This Row],[SysTimeStamp]])</f>
        <v>42182.079444463016</v>
      </c>
      <c r="F6973" s="3" t="str">
        <f>Sense_data[[#This Row],[a_1State]]&amp;TEXT(Sense_data[[#This Row],[StateInstanceTimestamp]],"#.######")</f>
        <v>On42182.079444</v>
      </c>
      <c r="G6973" s="3">
        <f ca="1">IF(Sense_data[[#This Row],[a_1State]]="Off",RANDBETWEEN(off_min,off_max),RANDBETWEEN(on_min,on_max))/sr_div</f>
        <v>3.2</v>
      </c>
      <c r="H6973" s="3">
        <v>5.6</v>
      </c>
      <c r="I6973" s="3">
        <f>IF(HOUR(Sense_data[[#This Row],[SysTimeStamp]])&lt;12,I6972+$B$14,I6972-$B$14)</f>
        <v>16.610185185186467</v>
      </c>
    </row>
    <row r="6974" spans="1:9" x14ac:dyDescent="0.2">
      <c r="A6974" t="s">
        <v>20</v>
      </c>
      <c r="B6974" t="s">
        <v>22</v>
      </c>
      <c r="C6974" s="6">
        <f t="shared" si="113"/>
        <v>42182.080520852156</v>
      </c>
      <c r="D6974" t="s">
        <v>23</v>
      </c>
      <c r="E6974" s="6">
        <f>IF(Sense_data[[#This Row],[a_1State]]=D6973,E6973,Sense_data[[#This Row],[SysTimeStamp]])</f>
        <v>42182.079444463016</v>
      </c>
      <c r="F6974" s="3" t="str">
        <f>Sense_data[[#This Row],[a_1State]]&amp;TEXT(Sense_data[[#This Row],[StateInstanceTimestamp]],"#.######")</f>
        <v>On42182.079444</v>
      </c>
      <c r="G6974" s="3">
        <f ca="1">IF(Sense_data[[#This Row],[a_1State]]="Off",RANDBETWEEN(off_min,off_max),RANDBETWEEN(on_min,on_max))/sr_div</f>
        <v>5.6</v>
      </c>
      <c r="H6974" s="3">
        <v>5.8</v>
      </c>
      <c r="I6974" s="3">
        <f>IF(HOUR(Sense_data[[#This Row],[SysTimeStamp]])&lt;12,I6973+$B$14,I6973-$B$14)</f>
        <v>16.610416666667948</v>
      </c>
    </row>
    <row r="6975" spans="1:9" x14ac:dyDescent="0.2">
      <c r="A6975" t="s">
        <v>20</v>
      </c>
      <c r="B6975" t="s">
        <v>22</v>
      </c>
      <c r="C6975" s="6">
        <f t="shared" si="113"/>
        <v>42182.080532426233</v>
      </c>
      <c r="D6975" t="s">
        <v>23</v>
      </c>
      <c r="E6975" s="6">
        <f>IF(Sense_data[[#This Row],[a_1State]]=D6974,E6974,Sense_data[[#This Row],[SysTimeStamp]])</f>
        <v>42182.079444463016</v>
      </c>
      <c r="F6975" s="3" t="str">
        <f>Sense_data[[#This Row],[a_1State]]&amp;TEXT(Sense_data[[#This Row],[StateInstanceTimestamp]],"#.######")</f>
        <v>On42182.079444</v>
      </c>
      <c r="G6975" s="3">
        <f ca="1">IF(Sense_data[[#This Row],[a_1State]]="Off",RANDBETWEEN(off_min,off_max),RANDBETWEEN(on_min,on_max))/sr_div</f>
        <v>3.7</v>
      </c>
      <c r="H6975" s="3">
        <v>4.4000000000000004</v>
      </c>
      <c r="I6975" s="3">
        <f>IF(HOUR(Sense_data[[#This Row],[SysTimeStamp]])&lt;12,I6974+$B$14,I6974-$B$14)</f>
        <v>16.61064814814943</v>
      </c>
    </row>
    <row r="6976" spans="1:9" x14ac:dyDescent="0.2">
      <c r="A6976" t="s">
        <v>20</v>
      </c>
      <c r="B6976" t="s">
        <v>22</v>
      </c>
      <c r="C6976" s="6">
        <f t="shared" si="113"/>
        <v>42182.08054400031</v>
      </c>
      <c r="D6976" t="s">
        <v>23</v>
      </c>
      <c r="E6976" s="6">
        <f>IF(Sense_data[[#This Row],[a_1State]]=D6975,E6975,Sense_data[[#This Row],[SysTimeStamp]])</f>
        <v>42182.079444463016</v>
      </c>
      <c r="F6976" s="3" t="str">
        <f>Sense_data[[#This Row],[a_1State]]&amp;TEXT(Sense_data[[#This Row],[StateInstanceTimestamp]],"#.######")</f>
        <v>On42182.079444</v>
      </c>
      <c r="G6976" s="3">
        <f ca="1">IF(Sense_data[[#This Row],[a_1State]]="Off",RANDBETWEEN(off_min,off_max),RANDBETWEEN(on_min,on_max))/sr_div</f>
        <v>4.5</v>
      </c>
      <c r="H6976" s="3">
        <v>6</v>
      </c>
      <c r="I6976" s="3">
        <f>IF(HOUR(Sense_data[[#This Row],[SysTimeStamp]])&lt;12,I6975+$B$14,I6975-$B$14)</f>
        <v>16.610879629630912</v>
      </c>
    </row>
    <row r="6977" spans="1:9" x14ac:dyDescent="0.2">
      <c r="A6977" t="s">
        <v>20</v>
      </c>
      <c r="B6977" t="s">
        <v>22</v>
      </c>
      <c r="C6977" s="6">
        <f t="shared" si="113"/>
        <v>42182.080555574386</v>
      </c>
      <c r="D6977" t="s">
        <v>23</v>
      </c>
      <c r="E6977" s="6">
        <f>IF(Sense_data[[#This Row],[a_1State]]=D6976,E6976,Sense_data[[#This Row],[SysTimeStamp]])</f>
        <v>42182.079444463016</v>
      </c>
      <c r="F6977" s="3" t="str">
        <f>Sense_data[[#This Row],[a_1State]]&amp;TEXT(Sense_data[[#This Row],[StateInstanceTimestamp]],"#.######")</f>
        <v>On42182.079444</v>
      </c>
      <c r="G6977" s="3">
        <f ca="1">IF(Sense_data[[#This Row],[a_1State]]="Off",RANDBETWEEN(off_min,off_max),RANDBETWEEN(on_min,on_max))/sr_div</f>
        <v>4.2</v>
      </c>
      <c r="H6977" s="3">
        <v>3.9</v>
      </c>
      <c r="I6977" s="3">
        <f>IF(HOUR(Sense_data[[#This Row],[SysTimeStamp]])&lt;12,I6976+$B$14,I6976-$B$14)</f>
        <v>16.611111111112393</v>
      </c>
    </row>
    <row r="6978" spans="1:9" x14ac:dyDescent="0.2">
      <c r="A6978" t="s">
        <v>20</v>
      </c>
      <c r="B6978" t="s">
        <v>22</v>
      </c>
      <c r="C6978" s="6">
        <f t="shared" si="113"/>
        <v>42182.080567148463</v>
      </c>
      <c r="D6978" t="s">
        <v>23</v>
      </c>
      <c r="E6978" s="6">
        <f>IF(Sense_data[[#This Row],[a_1State]]=D6977,E6977,Sense_data[[#This Row],[SysTimeStamp]])</f>
        <v>42182.079444463016</v>
      </c>
      <c r="F6978" s="3" t="str">
        <f>Sense_data[[#This Row],[a_1State]]&amp;TEXT(Sense_data[[#This Row],[StateInstanceTimestamp]],"#.######")</f>
        <v>On42182.079444</v>
      </c>
      <c r="G6978" s="3">
        <f ca="1">IF(Sense_data[[#This Row],[a_1State]]="Off",RANDBETWEEN(off_min,off_max),RANDBETWEEN(on_min,on_max))/sr_div</f>
        <v>3.2</v>
      </c>
      <c r="H6978" s="3">
        <v>4.5999999999999996</v>
      </c>
      <c r="I6978" s="3">
        <f>IF(HOUR(Sense_data[[#This Row],[SysTimeStamp]])&lt;12,I6977+$B$14,I6977-$B$14)</f>
        <v>16.611342592593875</v>
      </c>
    </row>
    <row r="6979" spans="1:9" x14ac:dyDescent="0.2">
      <c r="A6979" t="s">
        <v>20</v>
      </c>
      <c r="B6979" t="s">
        <v>22</v>
      </c>
      <c r="C6979" s="6">
        <f t="shared" si="113"/>
        <v>42182.08057872254</v>
      </c>
      <c r="D6979" t="s">
        <v>23</v>
      </c>
      <c r="E6979" s="6">
        <f>IF(Sense_data[[#This Row],[a_1State]]=D6978,E6978,Sense_data[[#This Row],[SysTimeStamp]])</f>
        <v>42182.079444463016</v>
      </c>
      <c r="F6979" s="3" t="str">
        <f>Sense_data[[#This Row],[a_1State]]&amp;TEXT(Sense_data[[#This Row],[StateInstanceTimestamp]],"#.######")</f>
        <v>On42182.079444</v>
      </c>
      <c r="G6979" s="3">
        <f ca="1">IF(Sense_data[[#This Row],[a_1State]]="Off",RANDBETWEEN(off_min,off_max),RANDBETWEEN(on_min,on_max))/sr_div</f>
        <v>6</v>
      </c>
      <c r="H6979" s="3">
        <v>5.2</v>
      </c>
      <c r="I6979" s="3">
        <f>IF(HOUR(Sense_data[[#This Row],[SysTimeStamp]])&lt;12,I6978+$B$14,I6978-$B$14)</f>
        <v>16.611574074075357</v>
      </c>
    </row>
    <row r="6980" spans="1:9" x14ac:dyDescent="0.2">
      <c r="A6980" t="s">
        <v>20</v>
      </c>
      <c r="B6980" t="s">
        <v>22</v>
      </c>
      <c r="C6980" s="6">
        <f t="shared" si="113"/>
        <v>42182.080590296617</v>
      </c>
      <c r="D6980" t="s">
        <v>23</v>
      </c>
      <c r="E6980" s="6">
        <f>IF(Sense_data[[#This Row],[a_1State]]=D6979,E6979,Sense_data[[#This Row],[SysTimeStamp]])</f>
        <v>42182.079444463016</v>
      </c>
      <c r="F6980" s="3" t="str">
        <f>Sense_data[[#This Row],[a_1State]]&amp;TEXT(Sense_data[[#This Row],[StateInstanceTimestamp]],"#.######")</f>
        <v>On42182.079444</v>
      </c>
      <c r="G6980" s="3">
        <f ca="1">IF(Sense_data[[#This Row],[a_1State]]="Off",RANDBETWEEN(off_min,off_max),RANDBETWEEN(on_min,on_max))/sr_div</f>
        <v>5.2</v>
      </c>
      <c r="H6980" s="3">
        <v>4.5999999999999996</v>
      </c>
      <c r="I6980" s="3">
        <f>IF(HOUR(Sense_data[[#This Row],[SysTimeStamp]])&lt;12,I6979+$B$14,I6979-$B$14)</f>
        <v>16.611805555556838</v>
      </c>
    </row>
    <row r="6981" spans="1:9" x14ac:dyDescent="0.2">
      <c r="A6981" t="s">
        <v>20</v>
      </c>
      <c r="B6981" t="s">
        <v>22</v>
      </c>
      <c r="C6981" s="6">
        <f t="shared" si="113"/>
        <v>42182.080601870693</v>
      </c>
      <c r="D6981" t="s">
        <v>23</v>
      </c>
      <c r="E6981" s="6">
        <f>IF(Sense_data[[#This Row],[a_1State]]=D6980,E6980,Sense_data[[#This Row],[SysTimeStamp]])</f>
        <v>42182.079444463016</v>
      </c>
      <c r="F6981" s="3" t="str">
        <f>Sense_data[[#This Row],[a_1State]]&amp;TEXT(Sense_data[[#This Row],[StateInstanceTimestamp]],"#.######")</f>
        <v>On42182.079444</v>
      </c>
      <c r="G6981" s="3">
        <f ca="1">IF(Sense_data[[#This Row],[a_1State]]="Off",RANDBETWEEN(off_min,off_max),RANDBETWEEN(on_min,on_max))/sr_div</f>
        <v>5.0999999999999996</v>
      </c>
      <c r="H6981" s="3">
        <v>5.7</v>
      </c>
      <c r="I6981" s="3">
        <f>IF(HOUR(Sense_data[[#This Row],[SysTimeStamp]])&lt;12,I6980+$B$14,I6980-$B$14)</f>
        <v>16.61203703703832</v>
      </c>
    </row>
    <row r="6982" spans="1:9" x14ac:dyDescent="0.2">
      <c r="A6982" t="s">
        <v>20</v>
      </c>
      <c r="B6982" t="s">
        <v>22</v>
      </c>
      <c r="C6982" s="6">
        <f t="shared" si="113"/>
        <v>42182.08061344477</v>
      </c>
      <c r="D6982" t="s">
        <v>23</v>
      </c>
      <c r="E6982" s="6">
        <f>IF(Sense_data[[#This Row],[a_1State]]=D6981,E6981,Sense_data[[#This Row],[SysTimeStamp]])</f>
        <v>42182.079444463016</v>
      </c>
      <c r="F6982" s="3" t="str">
        <f>Sense_data[[#This Row],[a_1State]]&amp;TEXT(Sense_data[[#This Row],[StateInstanceTimestamp]],"#.######")</f>
        <v>On42182.079444</v>
      </c>
      <c r="G6982" s="3">
        <f ca="1">IF(Sense_data[[#This Row],[a_1State]]="Off",RANDBETWEEN(off_min,off_max),RANDBETWEEN(on_min,on_max))/sr_div</f>
        <v>4.8</v>
      </c>
      <c r="H6982" s="3">
        <v>3.9</v>
      </c>
      <c r="I6982" s="3">
        <f>IF(HOUR(Sense_data[[#This Row],[SysTimeStamp]])&lt;12,I6981+$B$14,I6981-$B$14)</f>
        <v>16.612268518519802</v>
      </c>
    </row>
    <row r="6983" spans="1:9" x14ac:dyDescent="0.2">
      <c r="A6983" t="s">
        <v>20</v>
      </c>
      <c r="B6983" t="s">
        <v>22</v>
      </c>
      <c r="C6983" s="6">
        <f t="shared" si="113"/>
        <v>42182.080625018847</v>
      </c>
      <c r="D6983" t="s">
        <v>23</v>
      </c>
      <c r="E6983" s="6">
        <f>IF(Sense_data[[#This Row],[a_1State]]=D6982,E6982,Sense_data[[#This Row],[SysTimeStamp]])</f>
        <v>42182.079444463016</v>
      </c>
      <c r="F6983" s="3" t="str">
        <f>Sense_data[[#This Row],[a_1State]]&amp;TEXT(Sense_data[[#This Row],[StateInstanceTimestamp]],"#.######")</f>
        <v>On42182.079444</v>
      </c>
      <c r="G6983" s="3">
        <f ca="1">IF(Sense_data[[#This Row],[a_1State]]="Off",RANDBETWEEN(off_min,off_max),RANDBETWEEN(on_min,on_max))/sr_div</f>
        <v>3.8</v>
      </c>
      <c r="H6983" s="3">
        <v>4.8</v>
      </c>
      <c r="I6983" s="3">
        <f>IF(HOUR(Sense_data[[#This Row],[SysTimeStamp]])&lt;12,I6982+$B$14,I6982-$B$14)</f>
        <v>16.612500000001283</v>
      </c>
    </row>
    <row r="6984" spans="1:9" x14ac:dyDescent="0.2">
      <c r="A6984" t="s">
        <v>20</v>
      </c>
      <c r="B6984" t="s">
        <v>22</v>
      </c>
      <c r="C6984" s="6">
        <f t="shared" si="113"/>
        <v>42182.080636592924</v>
      </c>
      <c r="D6984" t="s">
        <v>23</v>
      </c>
      <c r="E6984" s="6">
        <f>IF(Sense_data[[#This Row],[a_1State]]=D6983,E6983,Sense_data[[#This Row],[SysTimeStamp]])</f>
        <v>42182.079444463016</v>
      </c>
      <c r="F6984" s="3" t="str">
        <f>Sense_data[[#This Row],[a_1State]]&amp;TEXT(Sense_data[[#This Row],[StateInstanceTimestamp]],"#.######")</f>
        <v>On42182.079444</v>
      </c>
      <c r="G6984" s="3">
        <f ca="1">IF(Sense_data[[#This Row],[a_1State]]="Off",RANDBETWEEN(off_min,off_max),RANDBETWEEN(on_min,on_max))/sr_div</f>
        <v>3.3</v>
      </c>
      <c r="H6984" s="3">
        <v>5</v>
      </c>
      <c r="I6984" s="3">
        <f>IF(HOUR(Sense_data[[#This Row],[SysTimeStamp]])&lt;12,I6983+$B$14,I6983-$B$14)</f>
        <v>16.612731481482765</v>
      </c>
    </row>
    <row r="6985" spans="1:9" x14ac:dyDescent="0.2">
      <c r="A6985" t="s">
        <v>20</v>
      </c>
      <c r="B6985" t="s">
        <v>22</v>
      </c>
      <c r="C6985" s="6">
        <f t="shared" si="113"/>
        <v>42182.080648167001</v>
      </c>
      <c r="D6985" t="s">
        <v>23</v>
      </c>
      <c r="E6985" s="6">
        <f>IF(Sense_data[[#This Row],[a_1State]]=D6984,E6984,Sense_data[[#This Row],[SysTimeStamp]])</f>
        <v>42182.079444463016</v>
      </c>
      <c r="F6985" s="3" t="str">
        <f>Sense_data[[#This Row],[a_1State]]&amp;TEXT(Sense_data[[#This Row],[StateInstanceTimestamp]],"#.######")</f>
        <v>On42182.079444</v>
      </c>
      <c r="G6985" s="3">
        <f ca="1">IF(Sense_data[[#This Row],[a_1State]]="Off",RANDBETWEEN(off_min,off_max),RANDBETWEEN(on_min,on_max))/sr_div</f>
        <v>5.9</v>
      </c>
      <c r="H6985" s="3">
        <v>5.6</v>
      </c>
      <c r="I6985" s="3">
        <f>IF(HOUR(Sense_data[[#This Row],[SysTimeStamp]])&lt;12,I6984+$B$14,I6984-$B$14)</f>
        <v>16.612962962964247</v>
      </c>
    </row>
    <row r="6986" spans="1:9" x14ac:dyDescent="0.2">
      <c r="A6986" t="s">
        <v>20</v>
      </c>
      <c r="B6986" t="s">
        <v>22</v>
      </c>
      <c r="C6986" s="6">
        <f t="shared" si="113"/>
        <v>42182.080659741077</v>
      </c>
      <c r="D6986" t="s">
        <v>23</v>
      </c>
      <c r="E6986" s="6">
        <f>IF(Sense_data[[#This Row],[a_1State]]=D6985,E6985,Sense_data[[#This Row],[SysTimeStamp]])</f>
        <v>42182.079444463016</v>
      </c>
      <c r="F6986" s="3" t="str">
        <f>Sense_data[[#This Row],[a_1State]]&amp;TEXT(Sense_data[[#This Row],[StateInstanceTimestamp]],"#.######")</f>
        <v>On42182.079444</v>
      </c>
      <c r="G6986" s="3">
        <f ca="1">IF(Sense_data[[#This Row],[a_1State]]="Off",RANDBETWEEN(off_min,off_max),RANDBETWEEN(on_min,on_max))/sr_div</f>
        <v>4.8</v>
      </c>
      <c r="H6986" s="3">
        <v>3.3</v>
      </c>
      <c r="I6986" s="3">
        <f>IF(HOUR(Sense_data[[#This Row],[SysTimeStamp]])&lt;12,I6985+$B$14,I6985-$B$14)</f>
        <v>16.613194444445728</v>
      </c>
    </row>
    <row r="6987" spans="1:9" x14ac:dyDescent="0.2">
      <c r="A6987" t="s">
        <v>20</v>
      </c>
      <c r="B6987" t="s">
        <v>22</v>
      </c>
      <c r="C6987" s="6">
        <f t="shared" si="113"/>
        <v>42182.080671315154</v>
      </c>
      <c r="D6987" t="s">
        <v>23</v>
      </c>
      <c r="E6987" s="6">
        <f>IF(Sense_data[[#This Row],[a_1State]]=D6986,E6986,Sense_data[[#This Row],[SysTimeStamp]])</f>
        <v>42182.079444463016</v>
      </c>
      <c r="F6987" s="3" t="str">
        <f>Sense_data[[#This Row],[a_1State]]&amp;TEXT(Sense_data[[#This Row],[StateInstanceTimestamp]],"#.######")</f>
        <v>On42182.079444</v>
      </c>
      <c r="G6987" s="3">
        <f ca="1">IF(Sense_data[[#This Row],[a_1State]]="Off",RANDBETWEEN(off_min,off_max),RANDBETWEEN(on_min,on_max))/sr_div</f>
        <v>3</v>
      </c>
      <c r="H6987" s="3">
        <v>5.3</v>
      </c>
      <c r="I6987" s="3">
        <f>IF(HOUR(Sense_data[[#This Row],[SysTimeStamp]])&lt;12,I6986+$B$14,I6986-$B$14)</f>
        <v>16.61342592592721</v>
      </c>
    </row>
    <row r="6988" spans="1:9" x14ac:dyDescent="0.2">
      <c r="A6988" t="s">
        <v>20</v>
      </c>
      <c r="B6988" t="s">
        <v>22</v>
      </c>
      <c r="C6988" s="6">
        <f t="shared" si="113"/>
        <v>42182.080682889231</v>
      </c>
      <c r="D6988" t="s">
        <v>23</v>
      </c>
      <c r="E6988" s="6">
        <f>IF(Sense_data[[#This Row],[a_1State]]=D6987,E6987,Sense_data[[#This Row],[SysTimeStamp]])</f>
        <v>42182.079444463016</v>
      </c>
      <c r="F6988" s="3" t="str">
        <f>Sense_data[[#This Row],[a_1State]]&amp;TEXT(Sense_data[[#This Row],[StateInstanceTimestamp]],"#.######")</f>
        <v>On42182.079444</v>
      </c>
      <c r="G6988" s="3">
        <f ca="1">IF(Sense_data[[#This Row],[a_1State]]="Off",RANDBETWEEN(off_min,off_max),RANDBETWEEN(on_min,on_max))/sr_div</f>
        <v>5</v>
      </c>
      <c r="H6988" s="3">
        <v>5.9</v>
      </c>
      <c r="I6988" s="3">
        <f>IF(HOUR(Sense_data[[#This Row],[SysTimeStamp]])&lt;12,I6987+$B$14,I6987-$B$14)</f>
        <v>16.613657407408692</v>
      </c>
    </row>
    <row r="6989" spans="1:9" x14ac:dyDescent="0.2">
      <c r="A6989" t="s">
        <v>20</v>
      </c>
      <c r="B6989" t="s">
        <v>22</v>
      </c>
      <c r="C6989" s="6">
        <f t="shared" si="113"/>
        <v>42182.080694463308</v>
      </c>
      <c r="D6989" t="s">
        <v>23</v>
      </c>
      <c r="E6989" s="6">
        <f>IF(Sense_data[[#This Row],[a_1State]]=D6988,E6988,Sense_data[[#This Row],[SysTimeStamp]])</f>
        <v>42182.079444463016</v>
      </c>
      <c r="F6989" s="3" t="str">
        <f>Sense_data[[#This Row],[a_1State]]&amp;TEXT(Sense_data[[#This Row],[StateInstanceTimestamp]],"#.######")</f>
        <v>On42182.079444</v>
      </c>
      <c r="G6989" s="3">
        <f ca="1">IF(Sense_data[[#This Row],[a_1State]]="Off",RANDBETWEEN(off_min,off_max),RANDBETWEEN(on_min,on_max))/sr_div</f>
        <v>3.6</v>
      </c>
      <c r="H6989" s="3">
        <v>4.9000000000000004</v>
      </c>
      <c r="I6989" s="3">
        <f>IF(HOUR(Sense_data[[#This Row],[SysTimeStamp]])&lt;12,I6988+$B$14,I6988-$B$14)</f>
        <v>16.613888888890173</v>
      </c>
    </row>
    <row r="6990" spans="1:9" x14ac:dyDescent="0.2">
      <c r="A6990" t="s">
        <v>20</v>
      </c>
      <c r="B6990" t="s">
        <v>22</v>
      </c>
      <c r="C6990" s="6">
        <f t="shared" si="113"/>
        <v>42182.080706037385</v>
      </c>
      <c r="D6990" t="s">
        <v>23</v>
      </c>
      <c r="E6990" s="6">
        <f>IF(Sense_data[[#This Row],[a_1State]]=D6989,E6989,Sense_data[[#This Row],[SysTimeStamp]])</f>
        <v>42182.079444463016</v>
      </c>
      <c r="F6990" s="3" t="str">
        <f>Sense_data[[#This Row],[a_1State]]&amp;TEXT(Sense_data[[#This Row],[StateInstanceTimestamp]],"#.######")</f>
        <v>On42182.079444</v>
      </c>
      <c r="G6990" s="3">
        <f ca="1">IF(Sense_data[[#This Row],[a_1State]]="Off",RANDBETWEEN(off_min,off_max),RANDBETWEEN(on_min,on_max))/sr_div</f>
        <v>4.9000000000000004</v>
      </c>
      <c r="H6990" s="3">
        <v>5.2</v>
      </c>
      <c r="I6990" s="3">
        <f>IF(HOUR(Sense_data[[#This Row],[SysTimeStamp]])&lt;12,I6989+$B$14,I6989-$B$14)</f>
        <v>16.614120370371655</v>
      </c>
    </row>
    <row r="6991" spans="1:9" x14ac:dyDescent="0.2">
      <c r="A6991" t="s">
        <v>20</v>
      </c>
      <c r="B6991" t="s">
        <v>22</v>
      </c>
      <c r="C6991" s="6">
        <f t="shared" si="113"/>
        <v>42182.080717611461</v>
      </c>
      <c r="D6991" t="s">
        <v>23</v>
      </c>
      <c r="E6991" s="6">
        <f>IF(Sense_data[[#This Row],[a_1State]]=D6990,E6990,Sense_data[[#This Row],[SysTimeStamp]])</f>
        <v>42182.079444463016</v>
      </c>
      <c r="F6991" s="3" t="str">
        <f>Sense_data[[#This Row],[a_1State]]&amp;TEXT(Sense_data[[#This Row],[StateInstanceTimestamp]],"#.######")</f>
        <v>On42182.079444</v>
      </c>
      <c r="G6991" s="3">
        <f ca="1">IF(Sense_data[[#This Row],[a_1State]]="Off",RANDBETWEEN(off_min,off_max),RANDBETWEEN(on_min,on_max))/sr_div</f>
        <v>5.6</v>
      </c>
      <c r="H6991" s="3">
        <v>3.5</v>
      </c>
      <c r="I6991" s="3">
        <f>IF(HOUR(Sense_data[[#This Row],[SysTimeStamp]])&lt;12,I6990+$B$14,I6990-$B$14)</f>
        <v>16.614351851853137</v>
      </c>
    </row>
    <row r="6992" spans="1:9" x14ac:dyDescent="0.2">
      <c r="A6992" t="s">
        <v>20</v>
      </c>
      <c r="B6992" t="s">
        <v>22</v>
      </c>
      <c r="C6992" s="6">
        <f t="shared" si="113"/>
        <v>42182.080729185538</v>
      </c>
      <c r="D6992" t="s">
        <v>23</v>
      </c>
      <c r="E6992" s="6">
        <f>IF(Sense_data[[#This Row],[a_1State]]=D6991,E6991,Sense_data[[#This Row],[SysTimeStamp]])</f>
        <v>42182.079444463016</v>
      </c>
      <c r="F6992" s="3" t="str">
        <f>Sense_data[[#This Row],[a_1State]]&amp;TEXT(Sense_data[[#This Row],[StateInstanceTimestamp]],"#.######")</f>
        <v>On42182.079444</v>
      </c>
      <c r="G6992" s="3">
        <f ca="1">IF(Sense_data[[#This Row],[a_1State]]="Off",RANDBETWEEN(off_min,off_max),RANDBETWEEN(on_min,on_max))/sr_div</f>
        <v>4.5999999999999996</v>
      </c>
      <c r="H6992" s="3">
        <v>3.5</v>
      </c>
      <c r="I6992" s="3">
        <f>IF(HOUR(Sense_data[[#This Row],[SysTimeStamp]])&lt;12,I6991+$B$14,I6991-$B$14)</f>
        <v>16.614583333334618</v>
      </c>
    </row>
    <row r="6993" spans="1:9" x14ac:dyDescent="0.2">
      <c r="A6993" t="s">
        <v>20</v>
      </c>
      <c r="B6993" t="s">
        <v>22</v>
      </c>
      <c r="C6993" s="6">
        <f t="shared" si="113"/>
        <v>42182.080740759615</v>
      </c>
      <c r="D6993" t="s">
        <v>23</v>
      </c>
      <c r="E6993" s="6">
        <f>IF(Sense_data[[#This Row],[a_1State]]=D6992,E6992,Sense_data[[#This Row],[SysTimeStamp]])</f>
        <v>42182.079444463016</v>
      </c>
      <c r="F6993" s="3" t="str">
        <f>Sense_data[[#This Row],[a_1State]]&amp;TEXT(Sense_data[[#This Row],[StateInstanceTimestamp]],"#.######")</f>
        <v>On42182.079444</v>
      </c>
      <c r="G6993" s="3">
        <f ca="1">IF(Sense_data[[#This Row],[a_1State]]="Off",RANDBETWEEN(off_min,off_max),RANDBETWEEN(on_min,on_max))/sr_div</f>
        <v>4.3</v>
      </c>
      <c r="H6993" s="3">
        <v>5.8</v>
      </c>
      <c r="I6993" s="3">
        <f>IF(HOUR(Sense_data[[#This Row],[SysTimeStamp]])&lt;12,I6992+$B$14,I6992-$B$14)</f>
        <v>16.6148148148161</v>
      </c>
    </row>
    <row r="6994" spans="1:9" x14ac:dyDescent="0.2">
      <c r="A6994" t="s">
        <v>20</v>
      </c>
      <c r="B6994" t="s">
        <v>22</v>
      </c>
      <c r="C6994" s="6">
        <f t="shared" si="113"/>
        <v>42182.080752333692</v>
      </c>
      <c r="D6994" t="s">
        <v>23</v>
      </c>
      <c r="E6994" s="6">
        <f>IF(Sense_data[[#This Row],[a_1State]]=D6993,E6993,Sense_data[[#This Row],[SysTimeStamp]])</f>
        <v>42182.079444463016</v>
      </c>
      <c r="F6994" s="3" t="str">
        <f>Sense_data[[#This Row],[a_1State]]&amp;TEXT(Sense_data[[#This Row],[StateInstanceTimestamp]],"#.######")</f>
        <v>On42182.079444</v>
      </c>
      <c r="G6994" s="3">
        <f ca="1">IF(Sense_data[[#This Row],[a_1State]]="Off",RANDBETWEEN(off_min,off_max),RANDBETWEEN(on_min,on_max))/sr_div</f>
        <v>5.6</v>
      </c>
      <c r="H6994" s="3">
        <v>4.5</v>
      </c>
      <c r="I6994" s="3">
        <f>IF(HOUR(Sense_data[[#This Row],[SysTimeStamp]])&lt;12,I6993+$B$14,I6993-$B$14)</f>
        <v>16.615046296297582</v>
      </c>
    </row>
    <row r="6995" spans="1:9" x14ac:dyDescent="0.2">
      <c r="A6995" t="s">
        <v>20</v>
      </c>
      <c r="B6995" t="s">
        <v>22</v>
      </c>
      <c r="C6995" s="6">
        <f t="shared" si="113"/>
        <v>42182.080763907768</v>
      </c>
      <c r="D6995" t="s">
        <v>23</v>
      </c>
      <c r="E6995" s="6">
        <f>IF(Sense_data[[#This Row],[a_1State]]=D6994,E6994,Sense_data[[#This Row],[SysTimeStamp]])</f>
        <v>42182.079444463016</v>
      </c>
      <c r="F6995" s="3" t="str">
        <f>Sense_data[[#This Row],[a_1State]]&amp;TEXT(Sense_data[[#This Row],[StateInstanceTimestamp]],"#.######")</f>
        <v>On42182.079444</v>
      </c>
      <c r="G6995" s="3">
        <f ca="1">IF(Sense_data[[#This Row],[a_1State]]="Off",RANDBETWEEN(off_min,off_max),RANDBETWEEN(on_min,on_max))/sr_div</f>
        <v>5.6</v>
      </c>
      <c r="H6995" s="3">
        <v>4.0999999999999996</v>
      </c>
      <c r="I6995" s="3">
        <f>IF(HOUR(Sense_data[[#This Row],[SysTimeStamp]])&lt;12,I6994+$B$14,I6994-$B$14)</f>
        <v>16.615277777779063</v>
      </c>
    </row>
    <row r="6996" spans="1:9" x14ac:dyDescent="0.2">
      <c r="A6996" t="s">
        <v>20</v>
      </c>
      <c r="B6996" t="s">
        <v>22</v>
      </c>
      <c r="C6996" s="6">
        <f t="shared" si="113"/>
        <v>42182.080775481845</v>
      </c>
      <c r="D6996" t="s">
        <v>23</v>
      </c>
      <c r="E6996" s="6">
        <f>IF(Sense_data[[#This Row],[a_1State]]=D6995,E6995,Sense_data[[#This Row],[SysTimeStamp]])</f>
        <v>42182.079444463016</v>
      </c>
      <c r="F6996" s="3" t="str">
        <f>Sense_data[[#This Row],[a_1State]]&amp;TEXT(Sense_data[[#This Row],[StateInstanceTimestamp]],"#.######")</f>
        <v>On42182.079444</v>
      </c>
      <c r="G6996" s="3">
        <f ca="1">IF(Sense_data[[#This Row],[a_1State]]="Off",RANDBETWEEN(off_min,off_max),RANDBETWEEN(on_min,on_max))/sr_div</f>
        <v>4.8</v>
      </c>
      <c r="H6996" s="3">
        <v>5.8</v>
      </c>
      <c r="I6996" s="3">
        <f>IF(HOUR(Sense_data[[#This Row],[SysTimeStamp]])&lt;12,I6995+$B$14,I6995-$B$14)</f>
        <v>16.615509259260545</v>
      </c>
    </row>
    <row r="6997" spans="1:9" x14ac:dyDescent="0.2">
      <c r="A6997" t="s">
        <v>20</v>
      </c>
      <c r="B6997" t="s">
        <v>22</v>
      </c>
      <c r="C6997" s="6">
        <f t="shared" si="113"/>
        <v>42182.080787055922</v>
      </c>
      <c r="D6997" t="s">
        <v>23</v>
      </c>
      <c r="E6997" s="6">
        <f>IF(Sense_data[[#This Row],[a_1State]]=D6996,E6996,Sense_data[[#This Row],[SysTimeStamp]])</f>
        <v>42182.079444463016</v>
      </c>
      <c r="F6997" s="3" t="str">
        <f>Sense_data[[#This Row],[a_1State]]&amp;TEXT(Sense_data[[#This Row],[StateInstanceTimestamp]],"#.######")</f>
        <v>On42182.079444</v>
      </c>
      <c r="G6997" s="3">
        <f ca="1">IF(Sense_data[[#This Row],[a_1State]]="Off",RANDBETWEEN(off_min,off_max),RANDBETWEEN(on_min,on_max))/sr_div</f>
        <v>5.4</v>
      </c>
      <c r="H6997" s="3">
        <v>4.3</v>
      </c>
      <c r="I6997" s="3">
        <f>IF(HOUR(Sense_data[[#This Row],[SysTimeStamp]])&lt;12,I6996+$B$14,I6996-$B$14)</f>
        <v>16.615740740742027</v>
      </c>
    </row>
    <row r="6998" spans="1:9" x14ac:dyDescent="0.2">
      <c r="A6998" t="s">
        <v>20</v>
      </c>
      <c r="B6998" t="s">
        <v>22</v>
      </c>
      <c r="C6998" s="6">
        <f t="shared" si="113"/>
        <v>42182.080798629999</v>
      </c>
      <c r="D6998" t="s">
        <v>23</v>
      </c>
      <c r="E6998" s="6">
        <f>IF(Sense_data[[#This Row],[a_1State]]=D6997,E6997,Sense_data[[#This Row],[SysTimeStamp]])</f>
        <v>42182.079444463016</v>
      </c>
      <c r="F6998" s="3" t="str">
        <f>Sense_data[[#This Row],[a_1State]]&amp;TEXT(Sense_data[[#This Row],[StateInstanceTimestamp]],"#.######")</f>
        <v>On42182.079444</v>
      </c>
      <c r="G6998" s="3">
        <f ca="1">IF(Sense_data[[#This Row],[a_1State]]="Off",RANDBETWEEN(off_min,off_max),RANDBETWEEN(on_min,on_max))/sr_div</f>
        <v>3.8</v>
      </c>
      <c r="H6998" s="3">
        <v>4.8</v>
      </c>
      <c r="I6998" s="3">
        <f>IF(HOUR(Sense_data[[#This Row],[SysTimeStamp]])&lt;12,I6997+$B$14,I6997-$B$14)</f>
        <v>16.615972222223508</v>
      </c>
    </row>
    <row r="6999" spans="1:9" x14ac:dyDescent="0.2">
      <c r="A6999" t="s">
        <v>20</v>
      </c>
      <c r="B6999" t="s">
        <v>22</v>
      </c>
      <c r="C6999" s="6">
        <f t="shared" si="113"/>
        <v>42182.080810204076</v>
      </c>
      <c r="D6999" t="s">
        <v>23</v>
      </c>
      <c r="E6999" s="6">
        <f>IF(Sense_data[[#This Row],[a_1State]]=D6998,E6998,Sense_data[[#This Row],[SysTimeStamp]])</f>
        <v>42182.079444463016</v>
      </c>
      <c r="F6999" s="3" t="str">
        <f>Sense_data[[#This Row],[a_1State]]&amp;TEXT(Sense_data[[#This Row],[StateInstanceTimestamp]],"#.######")</f>
        <v>On42182.079444</v>
      </c>
      <c r="G6999" s="3">
        <f ca="1">IF(Sense_data[[#This Row],[a_1State]]="Off",RANDBETWEEN(off_min,off_max),RANDBETWEEN(on_min,on_max))/sr_div</f>
        <v>3.8</v>
      </c>
      <c r="H6999" s="3">
        <v>3.4</v>
      </c>
      <c r="I6999" s="3">
        <f>IF(HOUR(Sense_data[[#This Row],[SysTimeStamp]])&lt;12,I6998+$B$14,I6998-$B$14)</f>
        <v>16.61620370370499</v>
      </c>
    </row>
    <row r="7000" spans="1:9" x14ac:dyDescent="0.2">
      <c r="A7000" t="s">
        <v>20</v>
      </c>
      <c r="B7000" t="s">
        <v>22</v>
      </c>
      <c r="C7000" s="6">
        <f t="shared" si="113"/>
        <v>42182.080821778152</v>
      </c>
      <c r="D7000" t="s">
        <v>23</v>
      </c>
      <c r="E7000" s="6">
        <f>IF(Sense_data[[#This Row],[a_1State]]=D6999,E6999,Sense_data[[#This Row],[SysTimeStamp]])</f>
        <v>42182.079444463016</v>
      </c>
      <c r="F7000" s="3" t="str">
        <f>Sense_data[[#This Row],[a_1State]]&amp;TEXT(Sense_data[[#This Row],[StateInstanceTimestamp]],"#.######")</f>
        <v>On42182.079444</v>
      </c>
      <c r="G7000" s="3">
        <f ca="1">IF(Sense_data[[#This Row],[a_1State]]="Off",RANDBETWEEN(off_min,off_max),RANDBETWEEN(on_min,on_max))/sr_div</f>
        <v>3.3</v>
      </c>
      <c r="H7000" s="3">
        <v>4.9000000000000004</v>
      </c>
      <c r="I7000" s="3">
        <f>IF(HOUR(Sense_data[[#This Row],[SysTimeStamp]])&lt;12,I6999+$B$14,I6999-$B$14)</f>
        <v>16.616435185186472</v>
      </c>
    </row>
    <row r="7001" spans="1:9" x14ac:dyDescent="0.2">
      <c r="A7001" t="s">
        <v>20</v>
      </c>
      <c r="B7001" t="s">
        <v>22</v>
      </c>
      <c r="C7001" s="6">
        <f t="shared" si="113"/>
        <v>42182.080833352229</v>
      </c>
      <c r="D7001" t="s">
        <v>23</v>
      </c>
      <c r="E7001" s="6">
        <f>IF(Sense_data[[#This Row],[a_1State]]=D7000,E7000,Sense_data[[#This Row],[SysTimeStamp]])</f>
        <v>42182.079444463016</v>
      </c>
      <c r="F7001" s="3" t="str">
        <f>Sense_data[[#This Row],[a_1State]]&amp;TEXT(Sense_data[[#This Row],[StateInstanceTimestamp]],"#.######")</f>
        <v>On42182.079444</v>
      </c>
      <c r="G7001" s="3">
        <f ca="1">IF(Sense_data[[#This Row],[a_1State]]="Off",RANDBETWEEN(off_min,off_max),RANDBETWEEN(on_min,on_max))/sr_div</f>
        <v>5.4</v>
      </c>
      <c r="H7001" s="3">
        <v>5.2</v>
      </c>
      <c r="I7001" s="3">
        <f>IF(HOUR(Sense_data[[#This Row],[SysTimeStamp]])&lt;12,I7000+$B$14,I7000-$B$14)</f>
        <v>16.616666666667953</v>
      </c>
    </row>
    <row r="7002" spans="1:9" x14ac:dyDescent="0.2">
      <c r="A7002" t="s">
        <v>20</v>
      </c>
      <c r="B7002" t="s">
        <v>22</v>
      </c>
      <c r="C7002" s="6">
        <f t="shared" si="113"/>
        <v>42182.080844926306</v>
      </c>
      <c r="D7002" t="s">
        <v>23</v>
      </c>
      <c r="E7002" s="6">
        <f>IF(Sense_data[[#This Row],[a_1State]]=D7001,E7001,Sense_data[[#This Row],[SysTimeStamp]])</f>
        <v>42182.079444463016</v>
      </c>
      <c r="F7002" s="3" t="str">
        <f>Sense_data[[#This Row],[a_1State]]&amp;TEXT(Sense_data[[#This Row],[StateInstanceTimestamp]],"#.######")</f>
        <v>On42182.079444</v>
      </c>
      <c r="G7002" s="3">
        <f ca="1">IF(Sense_data[[#This Row],[a_1State]]="Off",RANDBETWEEN(off_min,off_max),RANDBETWEEN(on_min,on_max))/sr_div</f>
        <v>5.7</v>
      </c>
      <c r="H7002" s="3">
        <v>4.9000000000000004</v>
      </c>
      <c r="I7002" s="3">
        <f>IF(HOUR(Sense_data[[#This Row],[SysTimeStamp]])&lt;12,I7001+$B$14,I7001-$B$14)</f>
        <v>16.616898148149435</v>
      </c>
    </row>
    <row r="7003" spans="1:9" x14ac:dyDescent="0.2">
      <c r="A7003" t="s">
        <v>20</v>
      </c>
      <c r="B7003" t="s">
        <v>22</v>
      </c>
      <c r="C7003" s="6">
        <f t="shared" si="113"/>
        <v>42182.080856500383</v>
      </c>
      <c r="D7003" t="s">
        <v>23</v>
      </c>
      <c r="E7003" s="6">
        <f>IF(Sense_data[[#This Row],[a_1State]]=D7002,E7002,Sense_data[[#This Row],[SysTimeStamp]])</f>
        <v>42182.079444463016</v>
      </c>
      <c r="F7003" s="3" t="str">
        <f>Sense_data[[#This Row],[a_1State]]&amp;TEXT(Sense_data[[#This Row],[StateInstanceTimestamp]],"#.######")</f>
        <v>On42182.079444</v>
      </c>
      <c r="G7003" s="3">
        <f ca="1">IF(Sense_data[[#This Row],[a_1State]]="Off",RANDBETWEEN(off_min,off_max),RANDBETWEEN(on_min,on_max))/sr_div</f>
        <v>4.5</v>
      </c>
      <c r="H7003" s="3">
        <v>3.5</v>
      </c>
      <c r="I7003" s="3">
        <f>IF(HOUR(Sense_data[[#This Row],[SysTimeStamp]])&lt;12,I7002+$B$14,I7002-$B$14)</f>
        <v>16.617129629630917</v>
      </c>
    </row>
    <row r="7004" spans="1:9" x14ac:dyDescent="0.2">
      <c r="A7004" t="s">
        <v>20</v>
      </c>
      <c r="B7004" t="s">
        <v>22</v>
      </c>
      <c r="C7004" s="6">
        <f t="shared" si="113"/>
        <v>42182.080868074459</v>
      </c>
      <c r="D7004" t="s">
        <v>23</v>
      </c>
      <c r="E7004" s="6">
        <f>IF(Sense_data[[#This Row],[a_1State]]=D7003,E7003,Sense_data[[#This Row],[SysTimeStamp]])</f>
        <v>42182.079444463016</v>
      </c>
      <c r="F7004" s="3" t="str">
        <f>Sense_data[[#This Row],[a_1State]]&amp;TEXT(Sense_data[[#This Row],[StateInstanceTimestamp]],"#.######")</f>
        <v>On42182.079444</v>
      </c>
      <c r="G7004" s="3">
        <f ca="1">IF(Sense_data[[#This Row],[a_1State]]="Off",RANDBETWEEN(off_min,off_max),RANDBETWEEN(on_min,on_max))/sr_div</f>
        <v>4.2</v>
      </c>
      <c r="H7004" s="3">
        <v>5</v>
      </c>
      <c r="I7004" s="3">
        <f>IF(HOUR(Sense_data[[#This Row],[SysTimeStamp]])&lt;12,I7003+$B$14,I7003-$B$14)</f>
        <v>16.617361111112398</v>
      </c>
    </row>
    <row r="7005" spans="1:9" x14ac:dyDescent="0.2">
      <c r="A7005" t="s">
        <v>20</v>
      </c>
      <c r="B7005" t="s">
        <v>22</v>
      </c>
      <c r="C7005" s="6">
        <f t="shared" si="113"/>
        <v>42182.080879648536</v>
      </c>
      <c r="D7005" t="s">
        <v>23</v>
      </c>
      <c r="E7005" s="6">
        <f>IF(Sense_data[[#This Row],[a_1State]]=D7004,E7004,Sense_data[[#This Row],[SysTimeStamp]])</f>
        <v>42182.079444463016</v>
      </c>
      <c r="F7005" s="3" t="str">
        <f>Sense_data[[#This Row],[a_1State]]&amp;TEXT(Sense_data[[#This Row],[StateInstanceTimestamp]],"#.######")</f>
        <v>On42182.079444</v>
      </c>
      <c r="G7005" s="3">
        <f ca="1">IF(Sense_data[[#This Row],[a_1State]]="Off",RANDBETWEEN(off_min,off_max),RANDBETWEEN(on_min,on_max))/sr_div</f>
        <v>3.8</v>
      </c>
      <c r="H7005" s="3">
        <v>6</v>
      </c>
      <c r="I7005" s="3">
        <f>IF(HOUR(Sense_data[[#This Row],[SysTimeStamp]])&lt;12,I7004+$B$14,I7004-$B$14)</f>
        <v>16.61759259259388</v>
      </c>
    </row>
    <row r="7006" spans="1:9" x14ac:dyDescent="0.2">
      <c r="A7006" t="s">
        <v>20</v>
      </c>
      <c r="B7006" t="s">
        <v>22</v>
      </c>
      <c r="C7006" s="6">
        <f t="shared" si="113"/>
        <v>42182.080891222613</v>
      </c>
      <c r="D7006" t="s">
        <v>23</v>
      </c>
      <c r="E7006" s="6">
        <f>IF(Sense_data[[#This Row],[a_1State]]=D7005,E7005,Sense_data[[#This Row],[SysTimeStamp]])</f>
        <v>42182.079444463016</v>
      </c>
      <c r="F7006" s="3" t="str">
        <f>Sense_data[[#This Row],[a_1State]]&amp;TEXT(Sense_data[[#This Row],[StateInstanceTimestamp]],"#.######")</f>
        <v>On42182.079444</v>
      </c>
      <c r="G7006" s="3">
        <f ca="1">IF(Sense_data[[#This Row],[a_1State]]="Off",RANDBETWEEN(off_min,off_max),RANDBETWEEN(on_min,on_max))/sr_div</f>
        <v>5.4</v>
      </c>
      <c r="H7006" s="3">
        <v>4.3</v>
      </c>
      <c r="I7006" s="3">
        <f>IF(HOUR(Sense_data[[#This Row],[SysTimeStamp]])&lt;12,I7005+$B$14,I7005-$B$14)</f>
        <v>16.617824074075362</v>
      </c>
    </row>
    <row r="7007" spans="1:9" x14ac:dyDescent="0.2">
      <c r="A7007" t="s">
        <v>20</v>
      </c>
      <c r="B7007" t="s">
        <v>22</v>
      </c>
      <c r="C7007" s="6">
        <f t="shared" si="113"/>
        <v>42182.08090279669</v>
      </c>
      <c r="D7007" t="s">
        <v>23</v>
      </c>
      <c r="E7007" s="6">
        <f>IF(Sense_data[[#This Row],[a_1State]]=D7006,E7006,Sense_data[[#This Row],[SysTimeStamp]])</f>
        <v>42182.079444463016</v>
      </c>
      <c r="F7007" s="3" t="str">
        <f>Sense_data[[#This Row],[a_1State]]&amp;TEXT(Sense_data[[#This Row],[StateInstanceTimestamp]],"#.######")</f>
        <v>On42182.079444</v>
      </c>
      <c r="G7007" s="3">
        <f ca="1">IF(Sense_data[[#This Row],[a_1State]]="Off",RANDBETWEEN(off_min,off_max),RANDBETWEEN(on_min,on_max))/sr_div</f>
        <v>3</v>
      </c>
      <c r="H7007" s="3">
        <v>3.5</v>
      </c>
      <c r="I7007" s="3">
        <f>IF(HOUR(Sense_data[[#This Row],[SysTimeStamp]])&lt;12,I7006+$B$14,I7006-$B$14)</f>
        <v>16.618055555556843</v>
      </c>
    </row>
    <row r="7008" spans="1:9" x14ac:dyDescent="0.2">
      <c r="A7008" t="s">
        <v>20</v>
      </c>
      <c r="B7008" t="s">
        <v>22</v>
      </c>
      <c r="C7008" s="6">
        <f t="shared" si="113"/>
        <v>42182.080914370767</v>
      </c>
      <c r="D7008" t="s">
        <v>23</v>
      </c>
      <c r="E7008" s="6">
        <f>IF(Sense_data[[#This Row],[a_1State]]=D7007,E7007,Sense_data[[#This Row],[SysTimeStamp]])</f>
        <v>42182.079444463016</v>
      </c>
      <c r="F7008" s="3" t="str">
        <f>Sense_data[[#This Row],[a_1State]]&amp;TEXT(Sense_data[[#This Row],[StateInstanceTimestamp]],"#.######")</f>
        <v>On42182.079444</v>
      </c>
      <c r="G7008" s="3">
        <f ca="1">IF(Sense_data[[#This Row],[a_1State]]="Off",RANDBETWEEN(off_min,off_max),RANDBETWEEN(on_min,on_max))/sr_div</f>
        <v>5.8</v>
      </c>
      <c r="H7008" s="3">
        <v>5.9</v>
      </c>
      <c r="I7008" s="3">
        <f>IF(HOUR(Sense_data[[#This Row],[SysTimeStamp]])&lt;12,I7007+$B$14,I7007-$B$14)</f>
        <v>16.618287037038325</v>
      </c>
    </row>
    <row r="7009" spans="1:9" x14ac:dyDescent="0.2">
      <c r="A7009" t="s">
        <v>20</v>
      </c>
      <c r="B7009" t="s">
        <v>22</v>
      </c>
      <c r="C7009" s="6">
        <f t="shared" si="113"/>
        <v>42182.080925944843</v>
      </c>
      <c r="D7009" t="s">
        <v>23</v>
      </c>
      <c r="E7009" s="6">
        <f>IF(Sense_data[[#This Row],[a_1State]]=D7008,E7008,Sense_data[[#This Row],[SysTimeStamp]])</f>
        <v>42182.079444463016</v>
      </c>
      <c r="F7009" s="3" t="str">
        <f>Sense_data[[#This Row],[a_1State]]&amp;TEXT(Sense_data[[#This Row],[StateInstanceTimestamp]],"#.######")</f>
        <v>On42182.079444</v>
      </c>
      <c r="G7009" s="3">
        <f ca="1">IF(Sense_data[[#This Row],[a_1State]]="Off",RANDBETWEEN(off_min,off_max),RANDBETWEEN(on_min,on_max))/sr_div</f>
        <v>5.0999999999999996</v>
      </c>
      <c r="H7009" s="3">
        <v>5.9</v>
      </c>
      <c r="I7009" s="3">
        <f>IF(HOUR(Sense_data[[#This Row],[SysTimeStamp]])&lt;12,I7008+$B$14,I7008-$B$14)</f>
        <v>16.618518518519807</v>
      </c>
    </row>
    <row r="7010" spans="1:9" x14ac:dyDescent="0.2">
      <c r="A7010" t="s">
        <v>20</v>
      </c>
      <c r="B7010" t="s">
        <v>22</v>
      </c>
      <c r="C7010" s="6">
        <f t="shared" ref="C7010:C7073" si="114">C7009+$B$2</f>
        <v>42182.08093751892</v>
      </c>
      <c r="D7010" t="s">
        <v>23</v>
      </c>
      <c r="E7010" s="6">
        <f>IF(Sense_data[[#This Row],[a_1State]]=D7009,E7009,Sense_data[[#This Row],[SysTimeStamp]])</f>
        <v>42182.079444463016</v>
      </c>
      <c r="F7010" s="3" t="str">
        <f>Sense_data[[#This Row],[a_1State]]&amp;TEXT(Sense_data[[#This Row],[StateInstanceTimestamp]],"#.######")</f>
        <v>On42182.079444</v>
      </c>
      <c r="G7010" s="3">
        <f ca="1">IF(Sense_data[[#This Row],[a_1State]]="Off",RANDBETWEEN(off_min,off_max),RANDBETWEEN(on_min,on_max))/sr_div</f>
        <v>3.5</v>
      </c>
      <c r="H7010" s="3">
        <v>3.4</v>
      </c>
      <c r="I7010" s="3">
        <f>IF(HOUR(Sense_data[[#This Row],[SysTimeStamp]])&lt;12,I7009+$B$14,I7009-$B$14)</f>
        <v>16.618750000001288</v>
      </c>
    </row>
    <row r="7011" spans="1:9" x14ac:dyDescent="0.2">
      <c r="A7011" t="s">
        <v>20</v>
      </c>
      <c r="B7011" t="s">
        <v>22</v>
      </c>
      <c r="C7011" s="6">
        <f t="shared" si="114"/>
        <v>42182.080949092997</v>
      </c>
      <c r="D7011" t="s">
        <v>23</v>
      </c>
      <c r="E7011" s="6">
        <f>IF(Sense_data[[#This Row],[a_1State]]=D7010,E7010,Sense_data[[#This Row],[SysTimeStamp]])</f>
        <v>42182.079444463016</v>
      </c>
      <c r="F7011" s="3" t="str">
        <f>Sense_data[[#This Row],[a_1State]]&amp;TEXT(Sense_data[[#This Row],[StateInstanceTimestamp]],"#.######")</f>
        <v>On42182.079444</v>
      </c>
      <c r="G7011" s="3">
        <f ca="1">IF(Sense_data[[#This Row],[a_1State]]="Off",RANDBETWEEN(off_min,off_max),RANDBETWEEN(on_min,on_max))/sr_div</f>
        <v>4.2</v>
      </c>
      <c r="H7011" s="3">
        <v>4.8</v>
      </c>
      <c r="I7011" s="3">
        <f>IF(HOUR(Sense_data[[#This Row],[SysTimeStamp]])&lt;12,I7010+$B$14,I7010-$B$14)</f>
        <v>16.61898148148277</v>
      </c>
    </row>
    <row r="7012" spans="1:9" x14ac:dyDescent="0.2">
      <c r="A7012" t="s">
        <v>20</v>
      </c>
      <c r="B7012" t="s">
        <v>22</v>
      </c>
      <c r="C7012" s="6">
        <f t="shared" si="114"/>
        <v>42182.080960667074</v>
      </c>
      <c r="D7012" t="s">
        <v>23</v>
      </c>
      <c r="E7012" s="6">
        <f>IF(Sense_data[[#This Row],[a_1State]]=D7011,E7011,Sense_data[[#This Row],[SysTimeStamp]])</f>
        <v>42182.079444463016</v>
      </c>
      <c r="F7012" s="3" t="str">
        <f>Sense_data[[#This Row],[a_1State]]&amp;TEXT(Sense_data[[#This Row],[StateInstanceTimestamp]],"#.######")</f>
        <v>On42182.079444</v>
      </c>
      <c r="G7012" s="3">
        <f ca="1">IF(Sense_data[[#This Row],[a_1State]]="Off",RANDBETWEEN(off_min,off_max),RANDBETWEEN(on_min,on_max))/sr_div</f>
        <v>4.4000000000000004</v>
      </c>
      <c r="H7012" s="3">
        <v>3.4</v>
      </c>
      <c r="I7012" s="3">
        <f>IF(HOUR(Sense_data[[#This Row],[SysTimeStamp]])&lt;12,I7011+$B$14,I7011-$B$14)</f>
        <v>16.619212962964252</v>
      </c>
    </row>
    <row r="7013" spans="1:9" x14ac:dyDescent="0.2">
      <c r="A7013" t="s">
        <v>20</v>
      </c>
      <c r="B7013" t="s">
        <v>22</v>
      </c>
      <c r="C7013" s="6">
        <f t="shared" si="114"/>
        <v>42182.08097224115</v>
      </c>
      <c r="D7013" t="s">
        <v>23</v>
      </c>
      <c r="E7013" s="6">
        <f>IF(Sense_data[[#This Row],[a_1State]]=D7012,E7012,Sense_data[[#This Row],[SysTimeStamp]])</f>
        <v>42182.079444463016</v>
      </c>
      <c r="F7013" s="3" t="str">
        <f>Sense_data[[#This Row],[a_1State]]&amp;TEXT(Sense_data[[#This Row],[StateInstanceTimestamp]],"#.######")</f>
        <v>On42182.079444</v>
      </c>
      <c r="G7013" s="3">
        <f ca="1">IF(Sense_data[[#This Row],[a_1State]]="Off",RANDBETWEEN(off_min,off_max),RANDBETWEEN(on_min,on_max))/sr_div</f>
        <v>5.8</v>
      </c>
      <c r="H7013" s="3">
        <v>5.6</v>
      </c>
      <c r="I7013" s="3">
        <f>IF(HOUR(Sense_data[[#This Row],[SysTimeStamp]])&lt;12,I7012+$B$14,I7012-$B$14)</f>
        <v>16.619444444445733</v>
      </c>
    </row>
    <row r="7014" spans="1:9" x14ac:dyDescent="0.2">
      <c r="A7014" t="s">
        <v>20</v>
      </c>
      <c r="B7014" t="s">
        <v>22</v>
      </c>
      <c r="C7014" s="6">
        <f t="shared" si="114"/>
        <v>42182.080983815227</v>
      </c>
      <c r="D7014" t="s">
        <v>23</v>
      </c>
      <c r="E7014" s="6">
        <f>IF(Sense_data[[#This Row],[a_1State]]=D7013,E7013,Sense_data[[#This Row],[SysTimeStamp]])</f>
        <v>42182.079444463016</v>
      </c>
      <c r="F7014" s="3" t="str">
        <f>Sense_data[[#This Row],[a_1State]]&amp;TEXT(Sense_data[[#This Row],[StateInstanceTimestamp]],"#.######")</f>
        <v>On42182.079444</v>
      </c>
      <c r="G7014" s="3">
        <f ca="1">IF(Sense_data[[#This Row],[a_1State]]="Off",RANDBETWEEN(off_min,off_max),RANDBETWEEN(on_min,on_max))/sr_div</f>
        <v>3.4</v>
      </c>
      <c r="H7014" s="3">
        <v>3.2</v>
      </c>
      <c r="I7014" s="3">
        <f>IF(HOUR(Sense_data[[#This Row],[SysTimeStamp]])&lt;12,I7013+$B$14,I7013-$B$14)</f>
        <v>16.619675925927215</v>
      </c>
    </row>
    <row r="7015" spans="1:9" x14ac:dyDescent="0.2">
      <c r="A7015" t="s">
        <v>20</v>
      </c>
      <c r="B7015" t="s">
        <v>22</v>
      </c>
      <c r="C7015" s="6">
        <f t="shared" si="114"/>
        <v>42182.080995389304</v>
      </c>
      <c r="D7015" t="s">
        <v>23</v>
      </c>
      <c r="E7015" s="6">
        <f>IF(Sense_data[[#This Row],[a_1State]]=D7014,E7014,Sense_data[[#This Row],[SysTimeStamp]])</f>
        <v>42182.079444463016</v>
      </c>
      <c r="F7015" s="3" t="str">
        <f>Sense_data[[#This Row],[a_1State]]&amp;TEXT(Sense_data[[#This Row],[StateInstanceTimestamp]],"#.######")</f>
        <v>On42182.079444</v>
      </c>
      <c r="G7015" s="3">
        <f ca="1">IF(Sense_data[[#This Row],[a_1State]]="Off",RANDBETWEEN(off_min,off_max),RANDBETWEEN(on_min,on_max))/sr_div</f>
        <v>4.7</v>
      </c>
      <c r="H7015" s="3">
        <v>4.3</v>
      </c>
      <c r="I7015" s="3">
        <f>IF(HOUR(Sense_data[[#This Row],[SysTimeStamp]])&lt;12,I7014+$B$14,I7014-$B$14)</f>
        <v>16.619907407408697</v>
      </c>
    </row>
    <row r="7016" spans="1:9" x14ac:dyDescent="0.2">
      <c r="A7016" t="s">
        <v>20</v>
      </c>
      <c r="B7016" t="s">
        <v>22</v>
      </c>
      <c r="C7016" s="6">
        <f t="shared" si="114"/>
        <v>42182.081006963381</v>
      </c>
      <c r="D7016" t="s">
        <v>23</v>
      </c>
      <c r="E7016" s="6">
        <f>IF(Sense_data[[#This Row],[a_1State]]=D7015,E7015,Sense_data[[#This Row],[SysTimeStamp]])</f>
        <v>42182.079444463016</v>
      </c>
      <c r="F7016" s="3" t="str">
        <f>Sense_data[[#This Row],[a_1State]]&amp;TEXT(Sense_data[[#This Row],[StateInstanceTimestamp]],"#.######")</f>
        <v>On42182.079444</v>
      </c>
      <c r="G7016" s="3">
        <f ca="1">IF(Sense_data[[#This Row],[a_1State]]="Off",RANDBETWEEN(off_min,off_max),RANDBETWEEN(on_min,on_max))/sr_div</f>
        <v>3</v>
      </c>
      <c r="H7016" s="3">
        <v>5.2</v>
      </c>
      <c r="I7016" s="3">
        <f>IF(HOUR(Sense_data[[#This Row],[SysTimeStamp]])&lt;12,I7015+$B$14,I7015-$B$14)</f>
        <v>16.620138888890178</v>
      </c>
    </row>
    <row r="7017" spans="1:9" x14ac:dyDescent="0.2">
      <c r="A7017" t="s">
        <v>20</v>
      </c>
      <c r="B7017" t="s">
        <v>22</v>
      </c>
      <c r="C7017" s="6">
        <f t="shared" si="114"/>
        <v>42182.081018537458</v>
      </c>
      <c r="D7017" t="s">
        <v>23</v>
      </c>
      <c r="E7017" s="6">
        <f>IF(Sense_data[[#This Row],[a_1State]]=D7016,E7016,Sense_data[[#This Row],[SysTimeStamp]])</f>
        <v>42182.079444463016</v>
      </c>
      <c r="F7017" s="3" t="str">
        <f>Sense_data[[#This Row],[a_1State]]&amp;TEXT(Sense_data[[#This Row],[StateInstanceTimestamp]],"#.######")</f>
        <v>On42182.079444</v>
      </c>
      <c r="G7017" s="3">
        <f ca="1">IF(Sense_data[[#This Row],[a_1State]]="Off",RANDBETWEEN(off_min,off_max),RANDBETWEEN(on_min,on_max))/sr_div</f>
        <v>5</v>
      </c>
      <c r="H7017" s="3">
        <v>4.2</v>
      </c>
      <c r="I7017" s="3">
        <f>IF(HOUR(Sense_data[[#This Row],[SysTimeStamp]])&lt;12,I7016+$B$14,I7016-$B$14)</f>
        <v>16.62037037037166</v>
      </c>
    </row>
    <row r="7018" spans="1:9" x14ac:dyDescent="0.2">
      <c r="A7018" t="s">
        <v>20</v>
      </c>
      <c r="B7018" t="s">
        <v>22</v>
      </c>
      <c r="C7018" s="6">
        <f t="shared" si="114"/>
        <v>42182.081030111534</v>
      </c>
      <c r="D7018" t="s">
        <v>23</v>
      </c>
      <c r="E7018" s="6">
        <f>IF(Sense_data[[#This Row],[a_1State]]=D7017,E7017,Sense_data[[#This Row],[SysTimeStamp]])</f>
        <v>42182.079444463016</v>
      </c>
      <c r="F7018" s="3" t="str">
        <f>Sense_data[[#This Row],[a_1State]]&amp;TEXT(Sense_data[[#This Row],[StateInstanceTimestamp]],"#.######")</f>
        <v>On42182.079444</v>
      </c>
      <c r="G7018" s="3">
        <f ca="1">IF(Sense_data[[#This Row],[a_1State]]="Off",RANDBETWEEN(off_min,off_max),RANDBETWEEN(on_min,on_max))/sr_div</f>
        <v>5.8</v>
      </c>
      <c r="H7018" s="3">
        <v>4.3</v>
      </c>
      <c r="I7018" s="3">
        <f>IF(HOUR(Sense_data[[#This Row],[SysTimeStamp]])&lt;12,I7017+$B$14,I7017-$B$14)</f>
        <v>16.620601851853142</v>
      </c>
    </row>
    <row r="7019" spans="1:9" x14ac:dyDescent="0.2">
      <c r="A7019" t="s">
        <v>20</v>
      </c>
      <c r="B7019" t="s">
        <v>22</v>
      </c>
      <c r="C7019" s="6">
        <f t="shared" si="114"/>
        <v>42182.081041685611</v>
      </c>
      <c r="D7019" t="s">
        <v>23</v>
      </c>
      <c r="E7019" s="6">
        <f>IF(Sense_data[[#This Row],[a_1State]]=D7018,E7018,Sense_data[[#This Row],[SysTimeStamp]])</f>
        <v>42182.079444463016</v>
      </c>
      <c r="F7019" s="3" t="str">
        <f>Sense_data[[#This Row],[a_1State]]&amp;TEXT(Sense_data[[#This Row],[StateInstanceTimestamp]],"#.######")</f>
        <v>On42182.079444</v>
      </c>
      <c r="G7019" s="3">
        <f ca="1">IF(Sense_data[[#This Row],[a_1State]]="Off",RANDBETWEEN(off_min,off_max),RANDBETWEEN(on_min,on_max))/sr_div</f>
        <v>3.5</v>
      </c>
      <c r="H7019" s="3">
        <v>4</v>
      </c>
      <c r="I7019" s="3">
        <f>IF(HOUR(Sense_data[[#This Row],[SysTimeStamp]])&lt;12,I7018+$B$14,I7018-$B$14)</f>
        <v>16.620833333334623</v>
      </c>
    </row>
    <row r="7020" spans="1:9" x14ac:dyDescent="0.2">
      <c r="A7020" t="s">
        <v>20</v>
      </c>
      <c r="B7020" t="s">
        <v>22</v>
      </c>
      <c r="C7020" s="6">
        <f t="shared" si="114"/>
        <v>42182.081053259688</v>
      </c>
      <c r="D7020" t="s">
        <v>23</v>
      </c>
      <c r="E7020" s="6">
        <f>IF(Sense_data[[#This Row],[a_1State]]=D7019,E7019,Sense_data[[#This Row],[SysTimeStamp]])</f>
        <v>42182.079444463016</v>
      </c>
      <c r="F7020" s="3" t="str">
        <f>Sense_data[[#This Row],[a_1State]]&amp;TEXT(Sense_data[[#This Row],[StateInstanceTimestamp]],"#.######")</f>
        <v>On42182.079444</v>
      </c>
      <c r="G7020" s="3">
        <f ca="1">IF(Sense_data[[#This Row],[a_1State]]="Off",RANDBETWEEN(off_min,off_max),RANDBETWEEN(on_min,on_max))/sr_div</f>
        <v>4.3</v>
      </c>
      <c r="H7020" s="3">
        <v>5.5</v>
      </c>
      <c r="I7020" s="3">
        <f>IF(HOUR(Sense_data[[#This Row],[SysTimeStamp]])&lt;12,I7019+$B$14,I7019-$B$14)</f>
        <v>16.621064814816105</v>
      </c>
    </row>
    <row r="7021" spans="1:9" x14ac:dyDescent="0.2">
      <c r="A7021" t="s">
        <v>20</v>
      </c>
      <c r="B7021" t="s">
        <v>22</v>
      </c>
      <c r="C7021" s="6">
        <f t="shared" si="114"/>
        <v>42182.081064833765</v>
      </c>
      <c r="D7021" t="s">
        <v>23</v>
      </c>
      <c r="E7021" s="6">
        <f>IF(Sense_data[[#This Row],[a_1State]]=D7020,E7020,Sense_data[[#This Row],[SysTimeStamp]])</f>
        <v>42182.079444463016</v>
      </c>
      <c r="F7021" s="3" t="str">
        <f>Sense_data[[#This Row],[a_1State]]&amp;TEXT(Sense_data[[#This Row],[StateInstanceTimestamp]],"#.######")</f>
        <v>On42182.079444</v>
      </c>
      <c r="G7021" s="3">
        <f ca="1">IF(Sense_data[[#This Row],[a_1State]]="Off",RANDBETWEEN(off_min,off_max),RANDBETWEEN(on_min,on_max))/sr_div</f>
        <v>4.9000000000000004</v>
      </c>
      <c r="H7021" s="3">
        <v>5.0999999999999996</v>
      </c>
      <c r="I7021" s="3">
        <f>IF(HOUR(Sense_data[[#This Row],[SysTimeStamp]])&lt;12,I7020+$B$14,I7020-$B$14)</f>
        <v>16.621296296297587</v>
      </c>
    </row>
    <row r="7022" spans="1:9" x14ac:dyDescent="0.2">
      <c r="A7022" t="s">
        <v>20</v>
      </c>
      <c r="B7022" t="s">
        <v>22</v>
      </c>
      <c r="C7022" s="6">
        <f t="shared" si="114"/>
        <v>42182.081076407841</v>
      </c>
      <c r="D7022" t="s">
        <v>23</v>
      </c>
      <c r="E7022" s="6">
        <f>IF(Sense_data[[#This Row],[a_1State]]=D7021,E7021,Sense_data[[#This Row],[SysTimeStamp]])</f>
        <v>42182.079444463016</v>
      </c>
      <c r="F7022" s="3" t="str">
        <f>Sense_data[[#This Row],[a_1State]]&amp;TEXT(Sense_data[[#This Row],[StateInstanceTimestamp]],"#.######")</f>
        <v>On42182.079444</v>
      </c>
      <c r="G7022" s="3">
        <f ca="1">IF(Sense_data[[#This Row],[a_1State]]="Off",RANDBETWEEN(off_min,off_max),RANDBETWEEN(on_min,on_max))/sr_div</f>
        <v>3.7</v>
      </c>
      <c r="H7022" s="3">
        <v>4.8</v>
      </c>
      <c r="I7022" s="3">
        <f>IF(HOUR(Sense_data[[#This Row],[SysTimeStamp]])&lt;12,I7021+$B$14,I7021-$B$14)</f>
        <v>16.621527777779068</v>
      </c>
    </row>
    <row r="7023" spans="1:9" x14ac:dyDescent="0.2">
      <c r="A7023" t="s">
        <v>20</v>
      </c>
      <c r="B7023" t="s">
        <v>22</v>
      </c>
      <c r="C7023" s="6">
        <f t="shared" si="114"/>
        <v>42182.081087981918</v>
      </c>
      <c r="D7023" t="s">
        <v>23</v>
      </c>
      <c r="E7023" s="6">
        <f>IF(Sense_data[[#This Row],[a_1State]]=D7022,E7022,Sense_data[[#This Row],[SysTimeStamp]])</f>
        <v>42182.079444463016</v>
      </c>
      <c r="F7023" s="3" t="str">
        <f>Sense_data[[#This Row],[a_1State]]&amp;TEXT(Sense_data[[#This Row],[StateInstanceTimestamp]],"#.######")</f>
        <v>On42182.079444</v>
      </c>
      <c r="G7023" s="3">
        <f ca="1">IF(Sense_data[[#This Row],[a_1State]]="Off",RANDBETWEEN(off_min,off_max),RANDBETWEEN(on_min,on_max))/sr_div</f>
        <v>3</v>
      </c>
      <c r="H7023" s="3">
        <v>3.3</v>
      </c>
      <c r="I7023" s="3">
        <f>IF(HOUR(Sense_data[[#This Row],[SysTimeStamp]])&lt;12,I7022+$B$14,I7022-$B$14)</f>
        <v>16.62175925926055</v>
      </c>
    </row>
    <row r="7024" spans="1:9" x14ac:dyDescent="0.2">
      <c r="A7024" t="s">
        <v>20</v>
      </c>
      <c r="B7024" t="s">
        <v>22</v>
      </c>
      <c r="C7024" s="6">
        <f t="shared" si="114"/>
        <v>42182.081099555995</v>
      </c>
      <c r="D7024" t="s">
        <v>23</v>
      </c>
      <c r="E7024" s="6">
        <f>IF(Sense_data[[#This Row],[a_1State]]=D7023,E7023,Sense_data[[#This Row],[SysTimeStamp]])</f>
        <v>42182.079444463016</v>
      </c>
      <c r="F7024" s="3" t="str">
        <f>Sense_data[[#This Row],[a_1State]]&amp;TEXT(Sense_data[[#This Row],[StateInstanceTimestamp]],"#.######")</f>
        <v>On42182.079444</v>
      </c>
      <c r="G7024" s="3">
        <f ca="1">IF(Sense_data[[#This Row],[a_1State]]="Off",RANDBETWEEN(off_min,off_max),RANDBETWEEN(on_min,on_max))/sr_div</f>
        <v>4.5</v>
      </c>
      <c r="H7024" s="3">
        <v>5.5</v>
      </c>
      <c r="I7024" s="3">
        <f>IF(HOUR(Sense_data[[#This Row],[SysTimeStamp]])&lt;12,I7023+$B$14,I7023-$B$14)</f>
        <v>16.621990740742032</v>
      </c>
    </row>
    <row r="7025" spans="1:9" x14ac:dyDescent="0.2">
      <c r="A7025" t="s">
        <v>20</v>
      </c>
      <c r="B7025" t="s">
        <v>22</v>
      </c>
      <c r="C7025" s="6">
        <f t="shared" si="114"/>
        <v>42182.081111130072</v>
      </c>
      <c r="D7025" t="s">
        <v>23</v>
      </c>
      <c r="E7025" s="6">
        <f>IF(Sense_data[[#This Row],[a_1State]]=D7024,E7024,Sense_data[[#This Row],[SysTimeStamp]])</f>
        <v>42182.079444463016</v>
      </c>
      <c r="F7025" s="3" t="str">
        <f>Sense_data[[#This Row],[a_1State]]&amp;TEXT(Sense_data[[#This Row],[StateInstanceTimestamp]],"#.######")</f>
        <v>On42182.079444</v>
      </c>
      <c r="G7025" s="3">
        <f ca="1">IF(Sense_data[[#This Row],[a_1State]]="Off",RANDBETWEEN(off_min,off_max),RANDBETWEEN(on_min,on_max))/sr_div</f>
        <v>5.7</v>
      </c>
      <c r="H7025" s="3">
        <v>3.8</v>
      </c>
      <c r="I7025" s="3">
        <f>IF(HOUR(Sense_data[[#This Row],[SysTimeStamp]])&lt;12,I7024+$B$14,I7024-$B$14)</f>
        <v>16.622222222223513</v>
      </c>
    </row>
    <row r="7026" spans="1:9" x14ac:dyDescent="0.2">
      <c r="A7026" t="s">
        <v>20</v>
      </c>
      <c r="B7026" t="s">
        <v>22</v>
      </c>
      <c r="C7026" s="6">
        <f t="shared" si="114"/>
        <v>42182.081122704149</v>
      </c>
      <c r="D7026" t="s">
        <v>23</v>
      </c>
      <c r="E7026" s="6">
        <f>IF(Sense_data[[#This Row],[a_1State]]=D7025,E7025,Sense_data[[#This Row],[SysTimeStamp]])</f>
        <v>42182.079444463016</v>
      </c>
      <c r="F7026" s="3" t="str">
        <f>Sense_data[[#This Row],[a_1State]]&amp;TEXT(Sense_data[[#This Row],[StateInstanceTimestamp]],"#.######")</f>
        <v>On42182.079444</v>
      </c>
      <c r="G7026" s="3">
        <f ca="1">IF(Sense_data[[#This Row],[a_1State]]="Off",RANDBETWEEN(off_min,off_max),RANDBETWEEN(on_min,on_max))/sr_div</f>
        <v>4.5999999999999996</v>
      </c>
      <c r="H7026" s="3">
        <v>5.7</v>
      </c>
      <c r="I7026" s="3">
        <f>IF(HOUR(Sense_data[[#This Row],[SysTimeStamp]])&lt;12,I7025+$B$14,I7025-$B$14)</f>
        <v>16.622453703704995</v>
      </c>
    </row>
    <row r="7027" spans="1:9" x14ac:dyDescent="0.2">
      <c r="A7027" t="s">
        <v>20</v>
      </c>
      <c r="B7027" t="s">
        <v>22</v>
      </c>
      <c r="C7027" s="6">
        <f t="shared" si="114"/>
        <v>42182.081134278225</v>
      </c>
      <c r="D7027" t="s">
        <v>23</v>
      </c>
      <c r="E7027" s="6">
        <f>IF(Sense_data[[#This Row],[a_1State]]=D7026,E7026,Sense_data[[#This Row],[SysTimeStamp]])</f>
        <v>42182.079444463016</v>
      </c>
      <c r="F7027" s="3" t="str">
        <f>Sense_data[[#This Row],[a_1State]]&amp;TEXT(Sense_data[[#This Row],[StateInstanceTimestamp]],"#.######")</f>
        <v>On42182.079444</v>
      </c>
      <c r="G7027" s="3">
        <f ca="1">IF(Sense_data[[#This Row],[a_1State]]="Off",RANDBETWEEN(off_min,off_max),RANDBETWEEN(on_min,on_max))/sr_div</f>
        <v>5.2</v>
      </c>
      <c r="H7027" s="3">
        <v>3.1</v>
      </c>
      <c r="I7027" s="3">
        <f>IF(HOUR(Sense_data[[#This Row],[SysTimeStamp]])&lt;12,I7026+$B$14,I7026-$B$14)</f>
        <v>16.622685185186477</v>
      </c>
    </row>
    <row r="7028" spans="1:9" x14ac:dyDescent="0.2">
      <c r="A7028" t="s">
        <v>20</v>
      </c>
      <c r="B7028" t="s">
        <v>22</v>
      </c>
      <c r="C7028" s="6">
        <f t="shared" si="114"/>
        <v>42182.081145852302</v>
      </c>
      <c r="D7028" t="s">
        <v>23</v>
      </c>
      <c r="E7028" s="6">
        <f>IF(Sense_data[[#This Row],[a_1State]]=D7027,E7027,Sense_data[[#This Row],[SysTimeStamp]])</f>
        <v>42182.079444463016</v>
      </c>
      <c r="F7028" s="3" t="str">
        <f>Sense_data[[#This Row],[a_1State]]&amp;TEXT(Sense_data[[#This Row],[StateInstanceTimestamp]],"#.######")</f>
        <v>On42182.079444</v>
      </c>
      <c r="G7028" s="3">
        <f ca="1">IF(Sense_data[[#This Row],[a_1State]]="Off",RANDBETWEEN(off_min,off_max),RANDBETWEEN(on_min,on_max))/sr_div</f>
        <v>5.8</v>
      </c>
      <c r="H7028" s="3">
        <v>3.4</v>
      </c>
      <c r="I7028" s="3">
        <f>IF(HOUR(Sense_data[[#This Row],[SysTimeStamp]])&lt;12,I7027+$B$14,I7027-$B$14)</f>
        <v>16.622916666667958</v>
      </c>
    </row>
    <row r="7029" spans="1:9" x14ac:dyDescent="0.2">
      <c r="A7029" t="s">
        <v>20</v>
      </c>
      <c r="B7029" t="s">
        <v>22</v>
      </c>
      <c r="C7029" s="6">
        <f t="shared" si="114"/>
        <v>42182.081157426379</v>
      </c>
      <c r="D7029" t="s">
        <v>23</v>
      </c>
      <c r="E7029" s="6">
        <f>IF(Sense_data[[#This Row],[a_1State]]=D7028,E7028,Sense_data[[#This Row],[SysTimeStamp]])</f>
        <v>42182.079444463016</v>
      </c>
      <c r="F7029" s="3" t="str">
        <f>Sense_data[[#This Row],[a_1State]]&amp;TEXT(Sense_data[[#This Row],[StateInstanceTimestamp]],"#.######")</f>
        <v>On42182.079444</v>
      </c>
      <c r="G7029" s="3">
        <f ca="1">IF(Sense_data[[#This Row],[a_1State]]="Off",RANDBETWEEN(off_min,off_max),RANDBETWEEN(on_min,on_max))/sr_div</f>
        <v>5.3</v>
      </c>
      <c r="H7029" s="3">
        <v>3</v>
      </c>
      <c r="I7029" s="3">
        <f>IF(HOUR(Sense_data[[#This Row],[SysTimeStamp]])&lt;12,I7028+$B$14,I7028-$B$14)</f>
        <v>16.62314814814944</v>
      </c>
    </row>
    <row r="7030" spans="1:9" x14ac:dyDescent="0.2">
      <c r="A7030" t="s">
        <v>20</v>
      </c>
      <c r="B7030" t="s">
        <v>22</v>
      </c>
      <c r="C7030" s="6">
        <f t="shared" si="114"/>
        <v>42182.081169000456</v>
      </c>
      <c r="D7030" t="s">
        <v>23</v>
      </c>
      <c r="E7030" s="6">
        <f>IF(Sense_data[[#This Row],[a_1State]]=D7029,E7029,Sense_data[[#This Row],[SysTimeStamp]])</f>
        <v>42182.079444463016</v>
      </c>
      <c r="F7030" s="3" t="str">
        <f>Sense_data[[#This Row],[a_1State]]&amp;TEXT(Sense_data[[#This Row],[StateInstanceTimestamp]],"#.######")</f>
        <v>On42182.079444</v>
      </c>
      <c r="G7030" s="3">
        <f ca="1">IF(Sense_data[[#This Row],[a_1State]]="Off",RANDBETWEEN(off_min,off_max),RANDBETWEEN(on_min,on_max))/sr_div</f>
        <v>4.3</v>
      </c>
      <c r="H7030" s="3">
        <v>3.5</v>
      </c>
      <c r="I7030" s="3">
        <f>IF(HOUR(Sense_data[[#This Row],[SysTimeStamp]])&lt;12,I7029+$B$14,I7029-$B$14)</f>
        <v>16.623379629630922</v>
      </c>
    </row>
    <row r="7031" spans="1:9" x14ac:dyDescent="0.2">
      <c r="A7031" t="s">
        <v>20</v>
      </c>
      <c r="B7031" t="s">
        <v>22</v>
      </c>
      <c r="C7031" s="6">
        <f t="shared" si="114"/>
        <v>42182.081180574532</v>
      </c>
      <c r="D7031" t="s">
        <v>23</v>
      </c>
      <c r="E7031" s="6">
        <f>IF(Sense_data[[#This Row],[a_1State]]=D7030,E7030,Sense_data[[#This Row],[SysTimeStamp]])</f>
        <v>42182.079444463016</v>
      </c>
      <c r="F7031" s="3" t="str">
        <f>Sense_data[[#This Row],[a_1State]]&amp;TEXT(Sense_data[[#This Row],[StateInstanceTimestamp]],"#.######")</f>
        <v>On42182.079444</v>
      </c>
      <c r="G7031" s="3">
        <f ca="1">IF(Sense_data[[#This Row],[a_1State]]="Off",RANDBETWEEN(off_min,off_max),RANDBETWEEN(on_min,on_max))/sr_div</f>
        <v>5.7</v>
      </c>
      <c r="H7031" s="3">
        <v>5.7</v>
      </c>
      <c r="I7031" s="3">
        <f>IF(HOUR(Sense_data[[#This Row],[SysTimeStamp]])&lt;12,I7030+$B$14,I7030-$B$14)</f>
        <v>16.623611111112403</v>
      </c>
    </row>
    <row r="7032" spans="1:9" x14ac:dyDescent="0.2">
      <c r="A7032" t="s">
        <v>20</v>
      </c>
      <c r="B7032" t="s">
        <v>22</v>
      </c>
      <c r="C7032" s="6">
        <f t="shared" si="114"/>
        <v>42182.081192148609</v>
      </c>
      <c r="D7032" t="s">
        <v>23</v>
      </c>
      <c r="E7032" s="6">
        <f>IF(Sense_data[[#This Row],[a_1State]]=D7031,E7031,Sense_data[[#This Row],[SysTimeStamp]])</f>
        <v>42182.079444463016</v>
      </c>
      <c r="F7032" s="3" t="str">
        <f>Sense_data[[#This Row],[a_1State]]&amp;TEXT(Sense_data[[#This Row],[StateInstanceTimestamp]],"#.######")</f>
        <v>On42182.079444</v>
      </c>
      <c r="G7032" s="3">
        <f ca="1">IF(Sense_data[[#This Row],[a_1State]]="Off",RANDBETWEEN(off_min,off_max),RANDBETWEEN(on_min,on_max))/sr_div</f>
        <v>5.4</v>
      </c>
      <c r="H7032" s="3">
        <v>3.6</v>
      </c>
      <c r="I7032" s="3">
        <f>IF(HOUR(Sense_data[[#This Row],[SysTimeStamp]])&lt;12,I7031+$B$14,I7031-$B$14)</f>
        <v>16.623842592593885</v>
      </c>
    </row>
    <row r="7033" spans="1:9" x14ac:dyDescent="0.2">
      <c r="A7033" t="s">
        <v>20</v>
      </c>
      <c r="B7033" t="s">
        <v>22</v>
      </c>
      <c r="C7033" s="6">
        <f t="shared" si="114"/>
        <v>42182.081203722686</v>
      </c>
      <c r="D7033" t="s">
        <v>23</v>
      </c>
      <c r="E7033" s="6">
        <f>IF(Sense_data[[#This Row],[a_1State]]=D7032,E7032,Sense_data[[#This Row],[SysTimeStamp]])</f>
        <v>42182.079444463016</v>
      </c>
      <c r="F7033" s="3" t="str">
        <f>Sense_data[[#This Row],[a_1State]]&amp;TEXT(Sense_data[[#This Row],[StateInstanceTimestamp]],"#.######")</f>
        <v>On42182.079444</v>
      </c>
      <c r="G7033" s="3">
        <f ca="1">IF(Sense_data[[#This Row],[a_1State]]="Off",RANDBETWEEN(off_min,off_max),RANDBETWEEN(on_min,on_max))/sr_div</f>
        <v>5.0999999999999996</v>
      </c>
      <c r="H7033" s="3">
        <v>3.1</v>
      </c>
      <c r="I7033" s="3">
        <f>IF(HOUR(Sense_data[[#This Row],[SysTimeStamp]])&lt;12,I7032+$B$14,I7032-$B$14)</f>
        <v>16.624074074075367</v>
      </c>
    </row>
    <row r="7034" spans="1:9" x14ac:dyDescent="0.2">
      <c r="A7034" t="s">
        <v>20</v>
      </c>
      <c r="B7034" t="s">
        <v>22</v>
      </c>
      <c r="C7034" s="6">
        <f t="shared" si="114"/>
        <v>42182.081215296763</v>
      </c>
      <c r="D7034" t="s">
        <v>23</v>
      </c>
      <c r="E7034" s="6">
        <f>IF(Sense_data[[#This Row],[a_1State]]=D7033,E7033,Sense_data[[#This Row],[SysTimeStamp]])</f>
        <v>42182.079444463016</v>
      </c>
      <c r="F7034" s="3" t="str">
        <f>Sense_data[[#This Row],[a_1State]]&amp;TEXT(Sense_data[[#This Row],[StateInstanceTimestamp]],"#.######")</f>
        <v>On42182.079444</v>
      </c>
      <c r="G7034" s="3">
        <f ca="1">IF(Sense_data[[#This Row],[a_1State]]="Off",RANDBETWEEN(off_min,off_max),RANDBETWEEN(on_min,on_max))/sr_div</f>
        <v>3.3</v>
      </c>
      <c r="H7034" s="3">
        <v>4.4000000000000004</v>
      </c>
      <c r="I7034" s="3">
        <f>IF(HOUR(Sense_data[[#This Row],[SysTimeStamp]])&lt;12,I7033+$B$14,I7033-$B$14)</f>
        <v>16.624305555556848</v>
      </c>
    </row>
    <row r="7035" spans="1:9" x14ac:dyDescent="0.2">
      <c r="A7035" t="s">
        <v>20</v>
      </c>
      <c r="B7035" t="s">
        <v>22</v>
      </c>
      <c r="C7035" s="6">
        <f t="shared" si="114"/>
        <v>42182.08122687084</v>
      </c>
      <c r="D7035" t="s">
        <v>23</v>
      </c>
      <c r="E7035" s="6">
        <f>IF(Sense_data[[#This Row],[a_1State]]=D7034,E7034,Sense_data[[#This Row],[SysTimeStamp]])</f>
        <v>42182.079444463016</v>
      </c>
      <c r="F7035" s="3" t="str">
        <f>Sense_data[[#This Row],[a_1State]]&amp;TEXT(Sense_data[[#This Row],[StateInstanceTimestamp]],"#.######")</f>
        <v>On42182.079444</v>
      </c>
      <c r="G7035" s="3">
        <f ca="1">IF(Sense_data[[#This Row],[a_1State]]="Off",RANDBETWEEN(off_min,off_max),RANDBETWEEN(on_min,on_max))/sr_div</f>
        <v>5.0999999999999996</v>
      </c>
      <c r="H7035" s="3">
        <v>4.3</v>
      </c>
      <c r="I7035" s="3">
        <f>IF(HOUR(Sense_data[[#This Row],[SysTimeStamp]])&lt;12,I7034+$B$14,I7034-$B$14)</f>
        <v>16.62453703703833</v>
      </c>
    </row>
    <row r="7036" spans="1:9" x14ac:dyDescent="0.2">
      <c r="A7036" t="s">
        <v>20</v>
      </c>
      <c r="B7036" t="s">
        <v>22</v>
      </c>
      <c r="C7036" s="6">
        <f t="shared" si="114"/>
        <v>42182.081238444916</v>
      </c>
      <c r="D7036" t="s">
        <v>23</v>
      </c>
      <c r="E7036" s="6">
        <f>IF(Sense_data[[#This Row],[a_1State]]=D7035,E7035,Sense_data[[#This Row],[SysTimeStamp]])</f>
        <v>42182.079444463016</v>
      </c>
      <c r="F7036" s="3" t="str">
        <f>Sense_data[[#This Row],[a_1State]]&amp;TEXT(Sense_data[[#This Row],[StateInstanceTimestamp]],"#.######")</f>
        <v>On42182.079444</v>
      </c>
      <c r="G7036" s="3">
        <f ca="1">IF(Sense_data[[#This Row],[a_1State]]="Off",RANDBETWEEN(off_min,off_max),RANDBETWEEN(on_min,on_max))/sr_div</f>
        <v>5.0999999999999996</v>
      </c>
      <c r="H7036" s="3">
        <v>3</v>
      </c>
      <c r="I7036" s="3">
        <f>IF(HOUR(Sense_data[[#This Row],[SysTimeStamp]])&lt;12,I7035+$B$14,I7035-$B$14)</f>
        <v>16.624768518519812</v>
      </c>
    </row>
    <row r="7037" spans="1:9" x14ac:dyDescent="0.2">
      <c r="A7037" t="s">
        <v>20</v>
      </c>
      <c r="B7037" t="s">
        <v>22</v>
      </c>
      <c r="C7037" s="6">
        <f t="shared" si="114"/>
        <v>42182.081250018993</v>
      </c>
      <c r="D7037" t="s">
        <v>23</v>
      </c>
      <c r="E7037" s="6">
        <f>IF(Sense_data[[#This Row],[a_1State]]=D7036,E7036,Sense_data[[#This Row],[SysTimeStamp]])</f>
        <v>42182.079444463016</v>
      </c>
      <c r="F7037" s="3" t="str">
        <f>Sense_data[[#This Row],[a_1State]]&amp;TEXT(Sense_data[[#This Row],[StateInstanceTimestamp]],"#.######")</f>
        <v>On42182.079444</v>
      </c>
      <c r="G7037" s="3">
        <f ca="1">IF(Sense_data[[#This Row],[a_1State]]="Off",RANDBETWEEN(off_min,off_max),RANDBETWEEN(on_min,on_max))/sr_div</f>
        <v>5.7</v>
      </c>
      <c r="H7037" s="3">
        <v>3.9</v>
      </c>
      <c r="I7037" s="3">
        <f>IF(HOUR(Sense_data[[#This Row],[SysTimeStamp]])&lt;12,I7036+$B$14,I7036-$B$14)</f>
        <v>16.625000000001293</v>
      </c>
    </row>
    <row r="7038" spans="1:9" x14ac:dyDescent="0.2">
      <c r="A7038" t="s">
        <v>20</v>
      </c>
      <c r="B7038" t="s">
        <v>22</v>
      </c>
      <c r="C7038" s="6">
        <f t="shared" si="114"/>
        <v>42182.08126159307</v>
      </c>
      <c r="D7038" t="s">
        <v>23</v>
      </c>
      <c r="E7038" s="6">
        <f>IF(Sense_data[[#This Row],[a_1State]]=D7037,E7037,Sense_data[[#This Row],[SysTimeStamp]])</f>
        <v>42182.079444463016</v>
      </c>
      <c r="F7038" s="3" t="str">
        <f>Sense_data[[#This Row],[a_1State]]&amp;TEXT(Sense_data[[#This Row],[StateInstanceTimestamp]],"#.######")</f>
        <v>On42182.079444</v>
      </c>
      <c r="G7038" s="3">
        <f ca="1">IF(Sense_data[[#This Row],[a_1State]]="Off",RANDBETWEEN(off_min,off_max),RANDBETWEEN(on_min,on_max))/sr_div</f>
        <v>5.4</v>
      </c>
      <c r="H7038" s="3">
        <v>6</v>
      </c>
      <c r="I7038" s="3">
        <f>IF(HOUR(Sense_data[[#This Row],[SysTimeStamp]])&lt;12,I7037+$B$14,I7037-$B$14)</f>
        <v>16.625231481482775</v>
      </c>
    </row>
    <row r="7039" spans="1:9" x14ac:dyDescent="0.2">
      <c r="A7039" t="s">
        <v>20</v>
      </c>
      <c r="B7039" t="s">
        <v>22</v>
      </c>
      <c r="C7039" s="6">
        <f t="shared" si="114"/>
        <v>42182.081273167147</v>
      </c>
      <c r="D7039" t="s">
        <v>23</v>
      </c>
      <c r="E7039" s="6">
        <f>IF(Sense_data[[#This Row],[a_1State]]=D7038,E7038,Sense_data[[#This Row],[SysTimeStamp]])</f>
        <v>42182.079444463016</v>
      </c>
      <c r="F7039" s="3" t="str">
        <f>Sense_data[[#This Row],[a_1State]]&amp;TEXT(Sense_data[[#This Row],[StateInstanceTimestamp]],"#.######")</f>
        <v>On42182.079444</v>
      </c>
      <c r="G7039" s="3">
        <f ca="1">IF(Sense_data[[#This Row],[a_1State]]="Off",RANDBETWEEN(off_min,off_max),RANDBETWEEN(on_min,on_max))/sr_div</f>
        <v>4.3</v>
      </c>
      <c r="H7039" s="3">
        <v>5.2</v>
      </c>
      <c r="I7039" s="3">
        <f>IF(HOUR(Sense_data[[#This Row],[SysTimeStamp]])&lt;12,I7038+$B$14,I7038-$B$14)</f>
        <v>16.625462962964257</v>
      </c>
    </row>
    <row r="7040" spans="1:9" x14ac:dyDescent="0.2">
      <c r="A7040" t="s">
        <v>20</v>
      </c>
      <c r="B7040" t="s">
        <v>22</v>
      </c>
      <c r="C7040" s="6">
        <f t="shared" si="114"/>
        <v>42182.081284741223</v>
      </c>
      <c r="D7040" t="s">
        <v>23</v>
      </c>
      <c r="E7040" s="6">
        <f>IF(Sense_data[[#This Row],[a_1State]]=D7039,E7039,Sense_data[[#This Row],[SysTimeStamp]])</f>
        <v>42182.079444463016</v>
      </c>
      <c r="F7040" s="3" t="str">
        <f>Sense_data[[#This Row],[a_1State]]&amp;TEXT(Sense_data[[#This Row],[StateInstanceTimestamp]],"#.######")</f>
        <v>On42182.079444</v>
      </c>
      <c r="G7040" s="3">
        <f ca="1">IF(Sense_data[[#This Row],[a_1State]]="Off",RANDBETWEEN(off_min,off_max),RANDBETWEEN(on_min,on_max))/sr_div</f>
        <v>4.8</v>
      </c>
      <c r="H7040" s="3">
        <v>4.2</v>
      </c>
      <c r="I7040" s="3">
        <f>IF(HOUR(Sense_data[[#This Row],[SysTimeStamp]])&lt;12,I7039+$B$14,I7039-$B$14)</f>
        <v>16.625694444445738</v>
      </c>
    </row>
    <row r="7041" spans="1:9" x14ac:dyDescent="0.2">
      <c r="A7041" t="s">
        <v>20</v>
      </c>
      <c r="B7041" t="s">
        <v>22</v>
      </c>
      <c r="C7041" s="6">
        <f t="shared" si="114"/>
        <v>42182.0812963153</v>
      </c>
      <c r="D7041" t="s">
        <v>23</v>
      </c>
      <c r="E7041" s="6">
        <f>IF(Sense_data[[#This Row],[a_1State]]=D7040,E7040,Sense_data[[#This Row],[SysTimeStamp]])</f>
        <v>42182.079444463016</v>
      </c>
      <c r="F7041" s="3" t="str">
        <f>Sense_data[[#This Row],[a_1State]]&amp;TEXT(Sense_data[[#This Row],[StateInstanceTimestamp]],"#.######")</f>
        <v>On42182.079444</v>
      </c>
      <c r="G7041" s="3">
        <f ca="1">IF(Sense_data[[#This Row],[a_1State]]="Off",RANDBETWEEN(off_min,off_max),RANDBETWEEN(on_min,on_max))/sr_div</f>
        <v>3.4</v>
      </c>
      <c r="H7041" s="3">
        <v>5.0999999999999996</v>
      </c>
      <c r="I7041" s="3">
        <f>IF(HOUR(Sense_data[[#This Row],[SysTimeStamp]])&lt;12,I7040+$B$14,I7040-$B$14)</f>
        <v>16.62592592592722</v>
      </c>
    </row>
    <row r="7042" spans="1:9" x14ac:dyDescent="0.2">
      <c r="A7042" t="s">
        <v>20</v>
      </c>
      <c r="B7042" t="s">
        <v>22</v>
      </c>
      <c r="C7042" s="6">
        <f t="shared" si="114"/>
        <v>42182.081307889377</v>
      </c>
      <c r="D7042" t="s">
        <v>23</v>
      </c>
      <c r="E7042" s="6">
        <f>IF(Sense_data[[#This Row],[a_1State]]=D7041,E7041,Sense_data[[#This Row],[SysTimeStamp]])</f>
        <v>42182.079444463016</v>
      </c>
      <c r="F7042" s="3" t="str">
        <f>Sense_data[[#This Row],[a_1State]]&amp;TEXT(Sense_data[[#This Row],[StateInstanceTimestamp]],"#.######")</f>
        <v>On42182.079444</v>
      </c>
      <c r="G7042" s="3">
        <f ca="1">IF(Sense_data[[#This Row],[a_1State]]="Off",RANDBETWEEN(off_min,off_max),RANDBETWEEN(on_min,on_max))/sr_div</f>
        <v>5.0999999999999996</v>
      </c>
      <c r="H7042" s="3">
        <v>3.9</v>
      </c>
      <c r="I7042" s="3">
        <f>IF(HOUR(Sense_data[[#This Row],[SysTimeStamp]])&lt;12,I7041+$B$14,I7041-$B$14)</f>
        <v>16.626157407408702</v>
      </c>
    </row>
    <row r="7043" spans="1:9" x14ac:dyDescent="0.2">
      <c r="A7043" t="s">
        <v>20</v>
      </c>
      <c r="B7043" t="s">
        <v>22</v>
      </c>
      <c r="C7043" s="6">
        <f t="shared" si="114"/>
        <v>42182.081319463454</v>
      </c>
      <c r="D7043" t="s">
        <v>23</v>
      </c>
      <c r="E7043" s="6">
        <f>IF(Sense_data[[#This Row],[a_1State]]=D7042,E7042,Sense_data[[#This Row],[SysTimeStamp]])</f>
        <v>42182.079444463016</v>
      </c>
      <c r="F7043" s="3" t="str">
        <f>Sense_data[[#This Row],[a_1State]]&amp;TEXT(Sense_data[[#This Row],[StateInstanceTimestamp]],"#.######")</f>
        <v>On42182.079444</v>
      </c>
      <c r="G7043" s="3">
        <f ca="1">IF(Sense_data[[#This Row],[a_1State]]="Off",RANDBETWEEN(off_min,off_max),RANDBETWEEN(on_min,on_max))/sr_div</f>
        <v>3.1</v>
      </c>
      <c r="H7043" s="3">
        <v>3.9</v>
      </c>
      <c r="I7043" s="3">
        <f>IF(HOUR(Sense_data[[#This Row],[SysTimeStamp]])&lt;12,I7042+$B$14,I7042-$B$14)</f>
        <v>16.626388888890183</v>
      </c>
    </row>
    <row r="7044" spans="1:9" x14ac:dyDescent="0.2">
      <c r="A7044" t="s">
        <v>20</v>
      </c>
      <c r="B7044" t="s">
        <v>22</v>
      </c>
      <c r="C7044" s="6">
        <f t="shared" si="114"/>
        <v>42182.081331037531</v>
      </c>
      <c r="D7044" t="s">
        <v>23</v>
      </c>
      <c r="E7044" s="6">
        <f>IF(Sense_data[[#This Row],[a_1State]]=D7043,E7043,Sense_data[[#This Row],[SysTimeStamp]])</f>
        <v>42182.079444463016</v>
      </c>
      <c r="F7044" s="3" t="str">
        <f>Sense_data[[#This Row],[a_1State]]&amp;TEXT(Sense_data[[#This Row],[StateInstanceTimestamp]],"#.######")</f>
        <v>On42182.079444</v>
      </c>
      <c r="G7044" s="3">
        <f ca="1">IF(Sense_data[[#This Row],[a_1State]]="Off",RANDBETWEEN(off_min,off_max),RANDBETWEEN(on_min,on_max))/sr_div</f>
        <v>4.5999999999999996</v>
      </c>
      <c r="H7044" s="3">
        <v>3.1</v>
      </c>
      <c r="I7044" s="3">
        <f>IF(HOUR(Sense_data[[#This Row],[SysTimeStamp]])&lt;12,I7043+$B$14,I7043-$B$14)</f>
        <v>16.626620370371665</v>
      </c>
    </row>
    <row r="7045" spans="1:9" x14ac:dyDescent="0.2">
      <c r="A7045" t="s">
        <v>20</v>
      </c>
      <c r="B7045" t="s">
        <v>22</v>
      </c>
      <c r="C7045" s="6">
        <f t="shared" si="114"/>
        <v>42182.081342611607</v>
      </c>
      <c r="D7045" t="s">
        <v>23</v>
      </c>
      <c r="E7045" s="6">
        <f>IF(Sense_data[[#This Row],[a_1State]]=D7044,E7044,Sense_data[[#This Row],[SysTimeStamp]])</f>
        <v>42182.079444463016</v>
      </c>
      <c r="F7045" s="3" t="str">
        <f>Sense_data[[#This Row],[a_1State]]&amp;TEXT(Sense_data[[#This Row],[StateInstanceTimestamp]],"#.######")</f>
        <v>On42182.079444</v>
      </c>
      <c r="G7045" s="3">
        <f ca="1">IF(Sense_data[[#This Row],[a_1State]]="Off",RANDBETWEEN(off_min,off_max),RANDBETWEEN(on_min,on_max))/sr_div</f>
        <v>3.2</v>
      </c>
      <c r="H7045" s="3">
        <v>3.4</v>
      </c>
      <c r="I7045" s="3">
        <f>IF(HOUR(Sense_data[[#This Row],[SysTimeStamp]])&lt;12,I7044+$B$14,I7044-$B$14)</f>
        <v>16.626851851853147</v>
      </c>
    </row>
    <row r="7046" spans="1:9" x14ac:dyDescent="0.2">
      <c r="A7046" t="s">
        <v>20</v>
      </c>
      <c r="B7046" t="s">
        <v>22</v>
      </c>
      <c r="C7046" s="6">
        <f t="shared" si="114"/>
        <v>42182.081354185684</v>
      </c>
      <c r="D7046" t="s">
        <v>23</v>
      </c>
      <c r="E7046" s="6">
        <f>IF(Sense_data[[#This Row],[a_1State]]=D7045,E7045,Sense_data[[#This Row],[SysTimeStamp]])</f>
        <v>42182.079444463016</v>
      </c>
      <c r="F7046" s="3" t="str">
        <f>Sense_data[[#This Row],[a_1State]]&amp;TEXT(Sense_data[[#This Row],[StateInstanceTimestamp]],"#.######")</f>
        <v>On42182.079444</v>
      </c>
      <c r="G7046" s="3">
        <f ca="1">IF(Sense_data[[#This Row],[a_1State]]="Off",RANDBETWEEN(off_min,off_max),RANDBETWEEN(on_min,on_max))/sr_div</f>
        <v>4.5999999999999996</v>
      </c>
      <c r="H7046" s="3">
        <v>5.5</v>
      </c>
      <c r="I7046" s="3">
        <f>IF(HOUR(Sense_data[[#This Row],[SysTimeStamp]])&lt;12,I7045+$B$14,I7045-$B$14)</f>
        <v>16.627083333334628</v>
      </c>
    </row>
    <row r="7047" spans="1:9" x14ac:dyDescent="0.2">
      <c r="A7047" t="s">
        <v>20</v>
      </c>
      <c r="B7047" t="s">
        <v>22</v>
      </c>
      <c r="C7047" s="6">
        <f t="shared" si="114"/>
        <v>42182.081365759761</v>
      </c>
      <c r="D7047" t="s">
        <v>23</v>
      </c>
      <c r="E7047" s="6">
        <f>IF(Sense_data[[#This Row],[a_1State]]=D7046,E7046,Sense_data[[#This Row],[SysTimeStamp]])</f>
        <v>42182.079444463016</v>
      </c>
      <c r="F7047" s="3" t="str">
        <f>Sense_data[[#This Row],[a_1State]]&amp;TEXT(Sense_data[[#This Row],[StateInstanceTimestamp]],"#.######")</f>
        <v>On42182.079444</v>
      </c>
      <c r="G7047" s="3">
        <f ca="1">IF(Sense_data[[#This Row],[a_1State]]="Off",RANDBETWEEN(off_min,off_max),RANDBETWEEN(on_min,on_max))/sr_div</f>
        <v>4.5</v>
      </c>
      <c r="H7047" s="3">
        <v>3.7</v>
      </c>
      <c r="I7047" s="3">
        <f>IF(HOUR(Sense_data[[#This Row],[SysTimeStamp]])&lt;12,I7046+$B$14,I7046-$B$14)</f>
        <v>16.62731481481611</v>
      </c>
    </row>
    <row r="7048" spans="1:9" x14ac:dyDescent="0.2">
      <c r="A7048" t="s">
        <v>20</v>
      </c>
      <c r="B7048" t="s">
        <v>22</v>
      </c>
      <c r="C7048" s="6">
        <f t="shared" si="114"/>
        <v>42182.081377333838</v>
      </c>
      <c r="D7048" t="s">
        <v>23</v>
      </c>
      <c r="E7048" s="6">
        <f>IF(Sense_data[[#This Row],[a_1State]]=D7047,E7047,Sense_data[[#This Row],[SysTimeStamp]])</f>
        <v>42182.079444463016</v>
      </c>
      <c r="F7048" s="3" t="str">
        <f>Sense_data[[#This Row],[a_1State]]&amp;TEXT(Sense_data[[#This Row],[StateInstanceTimestamp]],"#.######")</f>
        <v>On42182.079444</v>
      </c>
      <c r="G7048" s="3">
        <f ca="1">IF(Sense_data[[#This Row],[a_1State]]="Off",RANDBETWEEN(off_min,off_max),RANDBETWEEN(on_min,on_max))/sr_div</f>
        <v>3.1</v>
      </c>
      <c r="H7048" s="3">
        <v>5</v>
      </c>
      <c r="I7048" s="3">
        <f>IF(HOUR(Sense_data[[#This Row],[SysTimeStamp]])&lt;12,I7047+$B$14,I7047-$B$14)</f>
        <v>16.627546296297592</v>
      </c>
    </row>
    <row r="7049" spans="1:9" x14ac:dyDescent="0.2">
      <c r="A7049" t="s">
        <v>20</v>
      </c>
      <c r="B7049" t="s">
        <v>22</v>
      </c>
      <c r="C7049" s="6">
        <f t="shared" si="114"/>
        <v>42182.081388907915</v>
      </c>
      <c r="D7049" t="s">
        <v>23</v>
      </c>
      <c r="E7049" s="6">
        <f>IF(Sense_data[[#This Row],[a_1State]]=D7048,E7048,Sense_data[[#This Row],[SysTimeStamp]])</f>
        <v>42182.079444463016</v>
      </c>
      <c r="F7049" s="3" t="str">
        <f>Sense_data[[#This Row],[a_1State]]&amp;TEXT(Sense_data[[#This Row],[StateInstanceTimestamp]],"#.######")</f>
        <v>On42182.079444</v>
      </c>
      <c r="G7049" s="3">
        <f ca="1">IF(Sense_data[[#This Row],[a_1State]]="Off",RANDBETWEEN(off_min,off_max),RANDBETWEEN(on_min,on_max))/sr_div</f>
        <v>3.8</v>
      </c>
      <c r="H7049" s="3">
        <v>3</v>
      </c>
      <c r="I7049" s="3">
        <f>IF(HOUR(Sense_data[[#This Row],[SysTimeStamp]])&lt;12,I7048+$B$14,I7048-$B$14)</f>
        <v>16.627777777779073</v>
      </c>
    </row>
    <row r="7050" spans="1:9" x14ac:dyDescent="0.2">
      <c r="A7050" t="s">
        <v>20</v>
      </c>
      <c r="B7050" t="s">
        <v>22</v>
      </c>
      <c r="C7050" s="6">
        <f t="shared" si="114"/>
        <v>42182.081400481991</v>
      </c>
      <c r="D7050" t="s">
        <v>23</v>
      </c>
      <c r="E7050" s="6">
        <f>IF(Sense_data[[#This Row],[a_1State]]=D7049,E7049,Sense_data[[#This Row],[SysTimeStamp]])</f>
        <v>42182.079444463016</v>
      </c>
      <c r="F7050" s="3" t="str">
        <f>Sense_data[[#This Row],[a_1State]]&amp;TEXT(Sense_data[[#This Row],[StateInstanceTimestamp]],"#.######")</f>
        <v>On42182.079444</v>
      </c>
      <c r="G7050" s="3">
        <f ca="1">IF(Sense_data[[#This Row],[a_1State]]="Off",RANDBETWEEN(off_min,off_max),RANDBETWEEN(on_min,on_max))/sr_div</f>
        <v>3.1</v>
      </c>
      <c r="H7050" s="3">
        <v>3.8</v>
      </c>
      <c r="I7050" s="3">
        <f>IF(HOUR(Sense_data[[#This Row],[SysTimeStamp]])&lt;12,I7049+$B$14,I7049-$B$14)</f>
        <v>16.628009259260555</v>
      </c>
    </row>
    <row r="7051" spans="1:9" x14ac:dyDescent="0.2">
      <c r="A7051" t="s">
        <v>20</v>
      </c>
      <c r="B7051" t="s">
        <v>22</v>
      </c>
      <c r="C7051" s="6">
        <f t="shared" si="114"/>
        <v>42182.081412056068</v>
      </c>
      <c r="D7051" t="s">
        <v>23</v>
      </c>
      <c r="E7051" s="6">
        <f>IF(Sense_data[[#This Row],[a_1State]]=D7050,E7050,Sense_data[[#This Row],[SysTimeStamp]])</f>
        <v>42182.079444463016</v>
      </c>
      <c r="F7051" s="3" t="str">
        <f>Sense_data[[#This Row],[a_1State]]&amp;TEXT(Sense_data[[#This Row],[StateInstanceTimestamp]],"#.######")</f>
        <v>On42182.079444</v>
      </c>
      <c r="G7051" s="3">
        <f ca="1">IF(Sense_data[[#This Row],[a_1State]]="Off",RANDBETWEEN(off_min,off_max),RANDBETWEEN(on_min,on_max))/sr_div</f>
        <v>4.7</v>
      </c>
      <c r="H7051" s="3">
        <v>4.4000000000000004</v>
      </c>
      <c r="I7051" s="3">
        <f>IF(HOUR(Sense_data[[#This Row],[SysTimeStamp]])&lt;12,I7050+$B$14,I7050-$B$14)</f>
        <v>16.628240740742037</v>
      </c>
    </row>
    <row r="7052" spans="1:9" x14ac:dyDescent="0.2">
      <c r="A7052" t="s">
        <v>20</v>
      </c>
      <c r="B7052" t="s">
        <v>22</v>
      </c>
      <c r="C7052" s="6">
        <f t="shared" si="114"/>
        <v>42182.081423630145</v>
      </c>
      <c r="D7052" t="s">
        <v>23</v>
      </c>
      <c r="E7052" s="6">
        <f>IF(Sense_data[[#This Row],[a_1State]]=D7051,E7051,Sense_data[[#This Row],[SysTimeStamp]])</f>
        <v>42182.079444463016</v>
      </c>
      <c r="F7052" s="3" t="str">
        <f>Sense_data[[#This Row],[a_1State]]&amp;TEXT(Sense_data[[#This Row],[StateInstanceTimestamp]],"#.######")</f>
        <v>On42182.079444</v>
      </c>
      <c r="G7052" s="3">
        <f ca="1">IF(Sense_data[[#This Row],[a_1State]]="Off",RANDBETWEEN(off_min,off_max),RANDBETWEEN(on_min,on_max))/sr_div</f>
        <v>4.4000000000000004</v>
      </c>
      <c r="H7052" s="3">
        <v>5.4</v>
      </c>
      <c r="I7052" s="3">
        <f>IF(HOUR(Sense_data[[#This Row],[SysTimeStamp]])&lt;12,I7051+$B$14,I7051-$B$14)</f>
        <v>16.628472222223518</v>
      </c>
    </row>
    <row r="7053" spans="1:9" x14ac:dyDescent="0.2">
      <c r="A7053" t="s">
        <v>20</v>
      </c>
      <c r="B7053" t="s">
        <v>22</v>
      </c>
      <c r="C7053" s="6">
        <f t="shared" si="114"/>
        <v>42182.081435204222</v>
      </c>
      <c r="D7053" t="s">
        <v>23</v>
      </c>
      <c r="E7053" s="6">
        <f>IF(Sense_data[[#This Row],[a_1State]]=D7052,E7052,Sense_data[[#This Row],[SysTimeStamp]])</f>
        <v>42182.079444463016</v>
      </c>
      <c r="F7053" s="3" t="str">
        <f>Sense_data[[#This Row],[a_1State]]&amp;TEXT(Sense_data[[#This Row],[StateInstanceTimestamp]],"#.######")</f>
        <v>On42182.079444</v>
      </c>
      <c r="G7053" s="3">
        <f ca="1">IF(Sense_data[[#This Row],[a_1State]]="Off",RANDBETWEEN(off_min,off_max),RANDBETWEEN(on_min,on_max))/sr_div</f>
        <v>4.3</v>
      </c>
      <c r="H7053" s="3">
        <v>5.8</v>
      </c>
      <c r="I7053" s="3">
        <f>IF(HOUR(Sense_data[[#This Row],[SysTimeStamp]])&lt;12,I7052+$B$14,I7052-$B$14)</f>
        <v>16.628703703705</v>
      </c>
    </row>
    <row r="7054" spans="1:9" x14ac:dyDescent="0.2">
      <c r="A7054" t="s">
        <v>20</v>
      </c>
      <c r="B7054" t="s">
        <v>22</v>
      </c>
      <c r="C7054" s="6">
        <f t="shared" si="114"/>
        <v>42182.081446778298</v>
      </c>
      <c r="D7054" t="s">
        <v>23</v>
      </c>
      <c r="E7054" s="6">
        <f>IF(Sense_data[[#This Row],[a_1State]]=D7053,E7053,Sense_data[[#This Row],[SysTimeStamp]])</f>
        <v>42182.079444463016</v>
      </c>
      <c r="F7054" s="3" t="str">
        <f>Sense_data[[#This Row],[a_1State]]&amp;TEXT(Sense_data[[#This Row],[StateInstanceTimestamp]],"#.######")</f>
        <v>On42182.079444</v>
      </c>
      <c r="G7054" s="3">
        <f ca="1">IF(Sense_data[[#This Row],[a_1State]]="Off",RANDBETWEEN(off_min,off_max),RANDBETWEEN(on_min,on_max))/sr_div</f>
        <v>5.2</v>
      </c>
      <c r="H7054" s="3">
        <v>3.8</v>
      </c>
      <c r="I7054" s="3">
        <f>IF(HOUR(Sense_data[[#This Row],[SysTimeStamp]])&lt;12,I7053+$B$14,I7053-$B$14)</f>
        <v>16.628935185186482</v>
      </c>
    </row>
    <row r="7055" spans="1:9" x14ac:dyDescent="0.2">
      <c r="A7055" t="s">
        <v>20</v>
      </c>
      <c r="B7055" t="s">
        <v>22</v>
      </c>
      <c r="C7055" s="6">
        <f t="shared" si="114"/>
        <v>42182.081458352375</v>
      </c>
      <c r="D7055" t="s">
        <v>23</v>
      </c>
      <c r="E7055" s="6">
        <f>IF(Sense_data[[#This Row],[a_1State]]=D7054,E7054,Sense_data[[#This Row],[SysTimeStamp]])</f>
        <v>42182.079444463016</v>
      </c>
      <c r="F7055" s="3" t="str">
        <f>Sense_data[[#This Row],[a_1State]]&amp;TEXT(Sense_data[[#This Row],[StateInstanceTimestamp]],"#.######")</f>
        <v>On42182.079444</v>
      </c>
      <c r="G7055" s="3">
        <f ca="1">IF(Sense_data[[#This Row],[a_1State]]="Off",RANDBETWEEN(off_min,off_max),RANDBETWEEN(on_min,on_max))/sr_div</f>
        <v>5</v>
      </c>
      <c r="H7055" s="3">
        <v>4.2</v>
      </c>
      <c r="I7055" s="3">
        <f>IF(HOUR(Sense_data[[#This Row],[SysTimeStamp]])&lt;12,I7054+$B$14,I7054-$B$14)</f>
        <v>16.629166666667963</v>
      </c>
    </row>
    <row r="7056" spans="1:9" x14ac:dyDescent="0.2">
      <c r="A7056" t="s">
        <v>20</v>
      </c>
      <c r="B7056" t="s">
        <v>22</v>
      </c>
      <c r="C7056" s="6">
        <f t="shared" si="114"/>
        <v>42182.081469926452</v>
      </c>
      <c r="D7056" t="s">
        <v>23</v>
      </c>
      <c r="E7056" s="6">
        <f>IF(Sense_data[[#This Row],[a_1State]]=D7055,E7055,Sense_data[[#This Row],[SysTimeStamp]])</f>
        <v>42182.079444463016</v>
      </c>
      <c r="F7056" s="3" t="str">
        <f>Sense_data[[#This Row],[a_1State]]&amp;TEXT(Sense_data[[#This Row],[StateInstanceTimestamp]],"#.######")</f>
        <v>On42182.079444</v>
      </c>
      <c r="G7056" s="3">
        <f ca="1">IF(Sense_data[[#This Row],[a_1State]]="Off",RANDBETWEEN(off_min,off_max),RANDBETWEEN(on_min,on_max))/sr_div</f>
        <v>5.2</v>
      </c>
      <c r="H7056" s="3">
        <v>4.9000000000000004</v>
      </c>
      <c r="I7056" s="3">
        <f>IF(HOUR(Sense_data[[#This Row],[SysTimeStamp]])&lt;12,I7055+$B$14,I7055-$B$14)</f>
        <v>16.629398148149445</v>
      </c>
    </row>
    <row r="7057" spans="1:9" x14ac:dyDescent="0.2">
      <c r="A7057" t="s">
        <v>20</v>
      </c>
      <c r="B7057" t="s">
        <v>22</v>
      </c>
      <c r="C7057" s="6">
        <f t="shared" si="114"/>
        <v>42182.081481500529</v>
      </c>
      <c r="D7057" t="s">
        <v>23</v>
      </c>
      <c r="E7057" s="6">
        <f>IF(Sense_data[[#This Row],[a_1State]]=D7056,E7056,Sense_data[[#This Row],[SysTimeStamp]])</f>
        <v>42182.079444463016</v>
      </c>
      <c r="F7057" s="3" t="str">
        <f>Sense_data[[#This Row],[a_1State]]&amp;TEXT(Sense_data[[#This Row],[StateInstanceTimestamp]],"#.######")</f>
        <v>On42182.079444</v>
      </c>
      <c r="G7057" s="3">
        <f ca="1">IF(Sense_data[[#This Row],[a_1State]]="Off",RANDBETWEEN(off_min,off_max),RANDBETWEEN(on_min,on_max))/sr_div</f>
        <v>3.5</v>
      </c>
      <c r="H7057" s="3">
        <v>5.4</v>
      </c>
      <c r="I7057" s="3">
        <f>IF(HOUR(Sense_data[[#This Row],[SysTimeStamp]])&lt;12,I7056+$B$14,I7056-$B$14)</f>
        <v>16.629629629630927</v>
      </c>
    </row>
    <row r="7058" spans="1:9" x14ac:dyDescent="0.2">
      <c r="A7058" t="s">
        <v>20</v>
      </c>
      <c r="B7058" t="s">
        <v>22</v>
      </c>
      <c r="C7058" s="6">
        <f t="shared" si="114"/>
        <v>42182.081493074606</v>
      </c>
      <c r="D7058" t="s">
        <v>23</v>
      </c>
      <c r="E7058" s="6">
        <f>IF(Sense_data[[#This Row],[a_1State]]=D7057,E7057,Sense_data[[#This Row],[SysTimeStamp]])</f>
        <v>42182.079444463016</v>
      </c>
      <c r="F7058" s="3" t="str">
        <f>Sense_data[[#This Row],[a_1State]]&amp;TEXT(Sense_data[[#This Row],[StateInstanceTimestamp]],"#.######")</f>
        <v>On42182.079444</v>
      </c>
      <c r="G7058" s="3">
        <f ca="1">IF(Sense_data[[#This Row],[a_1State]]="Off",RANDBETWEEN(off_min,off_max),RANDBETWEEN(on_min,on_max))/sr_div</f>
        <v>5.7</v>
      </c>
      <c r="H7058" s="3">
        <v>4.8</v>
      </c>
      <c r="I7058" s="3">
        <f>IF(HOUR(Sense_data[[#This Row],[SysTimeStamp]])&lt;12,I7057+$B$14,I7057-$B$14)</f>
        <v>16.629861111112408</v>
      </c>
    </row>
    <row r="7059" spans="1:9" x14ac:dyDescent="0.2">
      <c r="A7059" t="s">
        <v>20</v>
      </c>
      <c r="B7059" t="s">
        <v>22</v>
      </c>
      <c r="C7059" s="6">
        <f t="shared" si="114"/>
        <v>42182.081504648682</v>
      </c>
      <c r="D7059" t="s">
        <v>23</v>
      </c>
      <c r="E7059" s="6">
        <f>IF(Sense_data[[#This Row],[a_1State]]=D7058,E7058,Sense_data[[#This Row],[SysTimeStamp]])</f>
        <v>42182.079444463016</v>
      </c>
      <c r="F7059" s="3" t="str">
        <f>Sense_data[[#This Row],[a_1State]]&amp;TEXT(Sense_data[[#This Row],[StateInstanceTimestamp]],"#.######")</f>
        <v>On42182.079444</v>
      </c>
      <c r="G7059" s="3">
        <f ca="1">IF(Sense_data[[#This Row],[a_1State]]="Off",RANDBETWEEN(off_min,off_max),RANDBETWEEN(on_min,on_max))/sr_div</f>
        <v>5.4</v>
      </c>
      <c r="H7059" s="3">
        <v>4.4000000000000004</v>
      </c>
      <c r="I7059" s="3">
        <f>IF(HOUR(Sense_data[[#This Row],[SysTimeStamp]])&lt;12,I7058+$B$14,I7058-$B$14)</f>
        <v>16.63009259259389</v>
      </c>
    </row>
    <row r="7060" spans="1:9" x14ac:dyDescent="0.2">
      <c r="A7060" t="s">
        <v>20</v>
      </c>
      <c r="B7060" t="s">
        <v>22</v>
      </c>
      <c r="C7060" s="6">
        <f t="shared" si="114"/>
        <v>42182.081516222759</v>
      </c>
      <c r="D7060" t="s">
        <v>23</v>
      </c>
      <c r="E7060" s="6">
        <f>IF(Sense_data[[#This Row],[a_1State]]=D7059,E7059,Sense_data[[#This Row],[SysTimeStamp]])</f>
        <v>42182.079444463016</v>
      </c>
      <c r="F7060" s="3" t="str">
        <f>Sense_data[[#This Row],[a_1State]]&amp;TEXT(Sense_data[[#This Row],[StateInstanceTimestamp]],"#.######")</f>
        <v>On42182.079444</v>
      </c>
      <c r="G7060" s="3">
        <f ca="1">IF(Sense_data[[#This Row],[a_1State]]="Off",RANDBETWEEN(off_min,off_max),RANDBETWEEN(on_min,on_max))/sr_div</f>
        <v>5.9</v>
      </c>
      <c r="H7060" s="3">
        <v>4.7</v>
      </c>
      <c r="I7060" s="3">
        <f>IF(HOUR(Sense_data[[#This Row],[SysTimeStamp]])&lt;12,I7059+$B$14,I7059-$B$14)</f>
        <v>16.630324074075371</v>
      </c>
    </row>
    <row r="7061" spans="1:9" x14ac:dyDescent="0.2">
      <c r="A7061" t="s">
        <v>20</v>
      </c>
      <c r="B7061" t="s">
        <v>22</v>
      </c>
      <c r="C7061" s="6">
        <f t="shared" si="114"/>
        <v>42182.081527796836</v>
      </c>
      <c r="D7061" t="s">
        <v>23</v>
      </c>
      <c r="E7061" s="6">
        <f>IF(Sense_data[[#This Row],[a_1State]]=D7060,E7060,Sense_data[[#This Row],[SysTimeStamp]])</f>
        <v>42182.079444463016</v>
      </c>
      <c r="F7061" s="3" t="str">
        <f>Sense_data[[#This Row],[a_1State]]&amp;TEXT(Sense_data[[#This Row],[StateInstanceTimestamp]],"#.######")</f>
        <v>On42182.079444</v>
      </c>
      <c r="G7061" s="3">
        <f ca="1">IF(Sense_data[[#This Row],[a_1State]]="Off",RANDBETWEEN(off_min,off_max),RANDBETWEEN(on_min,on_max))/sr_div</f>
        <v>3.9</v>
      </c>
      <c r="H7061" s="3">
        <v>3.5</v>
      </c>
      <c r="I7061" s="3">
        <f>IF(HOUR(Sense_data[[#This Row],[SysTimeStamp]])&lt;12,I7060+$B$14,I7060-$B$14)</f>
        <v>16.630555555556853</v>
      </c>
    </row>
    <row r="7062" spans="1:9" x14ac:dyDescent="0.2">
      <c r="A7062" t="s">
        <v>20</v>
      </c>
      <c r="B7062" t="s">
        <v>22</v>
      </c>
      <c r="C7062" s="6">
        <f t="shared" si="114"/>
        <v>42182.081539370913</v>
      </c>
      <c r="D7062" t="s">
        <v>23</v>
      </c>
      <c r="E7062" s="6">
        <f>IF(Sense_data[[#This Row],[a_1State]]=D7061,E7061,Sense_data[[#This Row],[SysTimeStamp]])</f>
        <v>42182.079444463016</v>
      </c>
      <c r="F7062" s="3" t="str">
        <f>Sense_data[[#This Row],[a_1State]]&amp;TEXT(Sense_data[[#This Row],[StateInstanceTimestamp]],"#.######")</f>
        <v>On42182.079444</v>
      </c>
      <c r="G7062" s="3">
        <f ca="1">IF(Sense_data[[#This Row],[a_1State]]="Off",RANDBETWEEN(off_min,off_max),RANDBETWEEN(on_min,on_max))/sr_div</f>
        <v>3.3</v>
      </c>
      <c r="H7062" s="3">
        <v>5.6</v>
      </c>
      <c r="I7062" s="3">
        <f>IF(HOUR(Sense_data[[#This Row],[SysTimeStamp]])&lt;12,I7061+$B$14,I7061-$B$14)</f>
        <v>16.630787037038335</v>
      </c>
    </row>
    <row r="7063" spans="1:9" x14ac:dyDescent="0.2">
      <c r="A7063" t="s">
        <v>20</v>
      </c>
      <c r="B7063" t="s">
        <v>22</v>
      </c>
      <c r="C7063" s="6">
        <f t="shared" si="114"/>
        <v>42182.081550944989</v>
      </c>
      <c r="D7063" t="s">
        <v>23</v>
      </c>
      <c r="E7063" s="6">
        <f>IF(Sense_data[[#This Row],[a_1State]]=D7062,E7062,Sense_data[[#This Row],[SysTimeStamp]])</f>
        <v>42182.079444463016</v>
      </c>
      <c r="F7063" s="3" t="str">
        <f>Sense_data[[#This Row],[a_1State]]&amp;TEXT(Sense_data[[#This Row],[StateInstanceTimestamp]],"#.######")</f>
        <v>On42182.079444</v>
      </c>
      <c r="G7063" s="3">
        <f ca="1">IF(Sense_data[[#This Row],[a_1State]]="Off",RANDBETWEEN(off_min,off_max),RANDBETWEEN(on_min,on_max))/sr_div</f>
        <v>3.1</v>
      </c>
      <c r="H7063" s="3">
        <v>5.9</v>
      </c>
      <c r="I7063" s="3">
        <f>IF(HOUR(Sense_data[[#This Row],[SysTimeStamp]])&lt;12,I7062+$B$14,I7062-$B$14)</f>
        <v>16.631018518519816</v>
      </c>
    </row>
    <row r="7064" spans="1:9" x14ac:dyDescent="0.2">
      <c r="A7064" t="s">
        <v>20</v>
      </c>
      <c r="B7064" t="s">
        <v>22</v>
      </c>
      <c r="C7064" s="6">
        <f t="shared" si="114"/>
        <v>42182.081562519066</v>
      </c>
      <c r="D7064" t="s">
        <v>23</v>
      </c>
      <c r="E7064" s="6">
        <f>IF(Sense_data[[#This Row],[a_1State]]=D7063,E7063,Sense_data[[#This Row],[SysTimeStamp]])</f>
        <v>42182.079444463016</v>
      </c>
      <c r="F7064" s="3" t="str">
        <f>Sense_data[[#This Row],[a_1State]]&amp;TEXT(Sense_data[[#This Row],[StateInstanceTimestamp]],"#.######")</f>
        <v>On42182.079444</v>
      </c>
      <c r="G7064" s="3">
        <f ca="1">IF(Sense_data[[#This Row],[a_1State]]="Off",RANDBETWEEN(off_min,off_max),RANDBETWEEN(on_min,on_max))/sr_div</f>
        <v>4.5999999999999996</v>
      </c>
      <c r="H7064" s="3">
        <v>5.7</v>
      </c>
      <c r="I7064" s="3">
        <f>IF(HOUR(Sense_data[[#This Row],[SysTimeStamp]])&lt;12,I7063+$B$14,I7063-$B$14)</f>
        <v>16.631250000001298</v>
      </c>
    </row>
    <row r="7065" spans="1:9" x14ac:dyDescent="0.2">
      <c r="A7065" t="s">
        <v>20</v>
      </c>
      <c r="B7065" t="s">
        <v>22</v>
      </c>
      <c r="C7065" s="6">
        <f t="shared" si="114"/>
        <v>42182.081574093143</v>
      </c>
      <c r="D7065" t="s">
        <v>23</v>
      </c>
      <c r="E7065" s="6">
        <f>IF(Sense_data[[#This Row],[a_1State]]=D7064,E7064,Sense_data[[#This Row],[SysTimeStamp]])</f>
        <v>42182.079444463016</v>
      </c>
      <c r="F7065" s="3" t="str">
        <f>Sense_data[[#This Row],[a_1State]]&amp;TEXT(Sense_data[[#This Row],[StateInstanceTimestamp]],"#.######")</f>
        <v>On42182.079444</v>
      </c>
      <c r="G7065" s="3">
        <f ca="1">IF(Sense_data[[#This Row],[a_1State]]="Off",RANDBETWEEN(off_min,off_max),RANDBETWEEN(on_min,on_max))/sr_div</f>
        <v>3.8</v>
      </c>
      <c r="H7065" s="3">
        <v>4.5</v>
      </c>
      <c r="I7065" s="3">
        <f>IF(HOUR(Sense_data[[#This Row],[SysTimeStamp]])&lt;12,I7064+$B$14,I7064-$B$14)</f>
        <v>16.63148148148278</v>
      </c>
    </row>
    <row r="7066" spans="1:9" x14ac:dyDescent="0.2">
      <c r="A7066" t="s">
        <v>20</v>
      </c>
      <c r="B7066" t="s">
        <v>22</v>
      </c>
      <c r="C7066" s="6">
        <f t="shared" si="114"/>
        <v>42182.08158566722</v>
      </c>
      <c r="D7066" t="s">
        <v>23</v>
      </c>
      <c r="E7066" s="6">
        <f>IF(Sense_data[[#This Row],[a_1State]]=D7065,E7065,Sense_data[[#This Row],[SysTimeStamp]])</f>
        <v>42182.079444463016</v>
      </c>
      <c r="F7066" s="3" t="str">
        <f>Sense_data[[#This Row],[a_1State]]&amp;TEXT(Sense_data[[#This Row],[StateInstanceTimestamp]],"#.######")</f>
        <v>On42182.079444</v>
      </c>
      <c r="G7066" s="3">
        <f ca="1">IF(Sense_data[[#This Row],[a_1State]]="Off",RANDBETWEEN(off_min,off_max),RANDBETWEEN(on_min,on_max))/sr_div</f>
        <v>4.9000000000000004</v>
      </c>
      <c r="H7066" s="3">
        <v>3.3</v>
      </c>
      <c r="I7066" s="3">
        <f>IF(HOUR(Sense_data[[#This Row],[SysTimeStamp]])&lt;12,I7065+$B$14,I7065-$B$14)</f>
        <v>16.631712962964261</v>
      </c>
    </row>
    <row r="7067" spans="1:9" x14ac:dyDescent="0.2">
      <c r="A7067" t="s">
        <v>20</v>
      </c>
      <c r="B7067" t="s">
        <v>22</v>
      </c>
      <c r="C7067" s="6">
        <f t="shared" si="114"/>
        <v>42182.081597241297</v>
      </c>
      <c r="D7067" t="s">
        <v>23</v>
      </c>
      <c r="E7067" s="6">
        <f>IF(Sense_data[[#This Row],[a_1State]]=D7066,E7066,Sense_data[[#This Row],[SysTimeStamp]])</f>
        <v>42182.079444463016</v>
      </c>
      <c r="F7067" s="3" t="str">
        <f>Sense_data[[#This Row],[a_1State]]&amp;TEXT(Sense_data[[#This Row],[StateInstanceTimestamp]],"#.######")</f>
        <v>On42182.079444</v>
      </c>
      <c r="G7067" s="3">
        <f ca="1">IF(Sense_data[[#This Row],[a_1State]]="Off",RANDBETWEEN(off_min,off_max),RANDBETWEEN(on_min,on_max))/sr_div</f>
        <v>3.3</v>
      </c>
      <c r="H7067" s="3">
        <v>5.6</v>
      </c>
      <c r="I7067" s="3">
        <f>IF(HOUR(Sense_data[[#This Row],[SysTimeStamp]])&lt;12,I7066+$B$14,I7066-$B$14)</f>
        <v>16.631944444445743</v>
      </c>
    </row>
    <row r="7068" spans="1:9" x14ac:dyDescent="0.2">
      <c r="A7068" t="s">
        <v>20</v>
      </c>
      <c r="B7068" t="s">
        <v>22</v>
      </c>
      <c r="C7068" s="6">
        <f t="shared" si="114"/>
        <v>42182.081608815373</v>
      </c>
      <c r="D7068" t="s">
        <v>23</v>
      </c>
      <c r="E7068" s="6">
        <f>IF(Sense_data[[#This Row],[a_1State]]=D7067,E7067,Sense_data[[#This Row],[SysTimeStamp]])</f>
        <v>42182.079444463016</v>
      </c>
      <c r="F7068" s="3" t="str">
        <f>Sense_data[[#This Row],[a_1State]]&amp;TEXT(Sense_data[[#This Row],[StateInstanceTimestamp]],"#.######")</f>
        <v>On42182.079444</v>
      </c>
      <c r="G7068" s="3">
        <f ca="1">IF(Sense_data[[#This Row],[a_1State]]="Off",RANDBETWEEN(off_min,off_max),RANDBETWEEN(on_min,on_max))/sr_div</f>
        <v>5.4</v>
      </c>
      <c r="H7068" s="3">
        <v>5.3</v>
      </c>
      <c r="I7068" s="3">
        <f>IF(HOUR(Sense_data[[#This Row],[SysTimeStamp]])&lt;12,I7067+$B$14,I7067-$B$14)</f>
        <v>16.632175925927225</v>
      </c>
    </row>
    <row r="7069" spans="1:9" x14ac:dyDescent="0.2">
      <c r="A7069" t="s">
        <v>20</v>
      </c>
      <c r="B7069" t="s">
        <v>22</v>
      </c>
      <c r="C7069" s="6">
        <f t="shared" si="114"/>
        <v>42182.08162038945</v>
      </c>
      <c r="D7069" t="s">
        <v>23</v>
      </c>
      <c r="E7069" s="6">
        <f>IF(Sense_data[[#This Row],[a_1State]]=D7068,E7068,Sense_data[[#This Row],[SysTimeStamp]])</f>
        <v>42182.079444463016</v>
      </c>
      <c r="F7069" s="3" t="str">
        <f>Sense_data[[#This Row],[a_1State]]&amp;TEXT(Sense_data[[#This Row],[StateInstanceTimestamp]],"#.######")</f>
        <v>On42182.079444</v>
      </c>
      <c r="G7069" s="3">
        <f ca="1">IF(Sense_data[[#This Row],[a_1State]]="Off",RANDBETWEEN(off_min,off_max),RANDBETWEEN(on_min,on_max))/sr_div</f>
        <v>4.8</v>
      </c>
      <c r="H7069" s="3">
        <v>5.8</v>
      </c>
      <c r="I7069" s="3">
        <f>IF(HOUR(Sense_data[[#This Row],[SysTimeStamp]])&lt;12,I7068+$B$14,I7068-$B$14)</f>
        <v>16.632407407408706</v>
      </c>
    </row>
    <row r="7070" spans="1:9" x14ac:dyDescent="0.2">
      <c r="A7070" t="s">
        <v>20</v>
      </c>
      <c r="B7070" t="s">
        <v>22</v>
      </c>
      <c r="C7070" s="6">
        <f t="shared" si="114"/>
        <v>42182.081631963527</v>
      </c>
      <c r="D7070" t="s">
        <v>23</v>
      </c>
      <c r="E7070" s="6">
        <f>IF(Sense_data[[#This Row],[a_1State]]=D7069,E7069,Sense_data[[#This Row],[SysTimeStamp]])</f>
        <v>42182.079444463016</v>
      </c>
      <c r="F7070" s="3" t="str">
        <f>Sense_data[[#This Row],[a_1State]]&amp;TEXT(Sense_data[[#This Row],[StateInstanceTimestamp]],"#.######")</f>
        <v>On42182.079444</v>
      </c>
      <c r="G7070" s="3">
        <f ca="1">IF(Sense_data[[#This Row],[a_1State]]="Off",RANDBETWEEN(off_min,off_max),RANDBETWEEN(on_min,on_max))/sr_div</f>
        <v>3.8</v>
      </c>
      <c r="H7070" s="3">
        <v>5.5</v>
      </c>
      <c r="I7070" s="3">
        <f>IF(HOUR(Sense_data[[#This Row],[SysTimeStamp]])&lt;12,I7069+$B$14,I7069-$B$14)</f>
        <v>16.632638888890188</v>
      </c>
    </row>
    <row r="7071" spans="1:9" x14ac:dyDescent="0.2">
      <c r="A7071" t="s">
        <v>20</v>
      </c>
      <c r="B7071" t="s">
        <v>22</v>
      </c>
      <c r="C7071" s="6">
        <f t="shared" si="114"/>
        <v>42182.081643537604</v>
      </c>
      <c r="D7071" t="s">
        <v>23</v>
      </c>
      <c r="E7071" s="6">
        <f>IF(Sense_data[[#This Row],[a_1State]]=D7070,E7070,Sense_data[[#This Row],[SysTimeStamp]])</f>
        <v>42182.079444463016</v>
      </c>
      <c r="F7071" s="3" t="str">
        <f>Sense_data[[#This Row],[a_1State]]&amp;TEXT(Sense_data[[#This Row],[StateInstanceTimestamp]],"#.######")</f>
        <v>On42182.079444</v>
      </c>
      <c r="G7071" s="3">
        <f ca="1">IF(Sense_data[[#This Row],[a_1State]]="Off",RANDBETWEEN(off_min,off_max),RANDBETWEEN(on_min,on_max))/sr_div</f>
        <v>5.4</v>
      </c>
      <c r="H7071" s="3">
        <v>4.3</v>
      </c>
      <c r="I7071" s="3">
        <f>IF(HOUR(Sense_data[[#This Row],[SysTimeStamp]])&lt;12,I7070+$B$14,I7070-$B$14)</f>
        <v>16.63287037037167</v>
      </c>
    </row>
    <row r="7072" spans="1:9" x14ac:dyDescent="0.2">
      <c r="A7072" t="s">
        <v>20</v>
      </c>
      <c r="B7072" t="s">
        <v>22</v>
      </c>
      <c r="C7072" s="6">
        <f t="shared" si="114"/>
        <v>42182.08165511168</v>
      </c>
      <c r="D7072" t="s">
        <v>23</v>
      </c>
      <c r="E7072" s="6">
        <f>IF(Sense_data[[#This Row],[a_1State]]=D7071,E7071,Sense_data[[#This Row],[SysTimeStamp]])</f>
        <v>42182.079444463016</v>
      </c>
      <c r="F7072" s="3" t="str">
        <f>Sense_data[[#This Row],[a_1State]]&amp;TEXT(Sense_data[[#This Row],[StateInstanceTimestamp]],"#.######")</f>
        <v>On42182.079444</v>
      </c>
      <c r="G7072" s="3">
        <f ca="1">IF(Sense_data[[#This Row],[a_1State]]="Off",RANDBETWEEN(off_min,off_max),RANDBETWEEN(on_min,on_max))/sr_div</f>
        <v>4.0999999999999996</v>
      </c>
      <c r="H7072" s="3">
        <v>3</v>
      </c>
      <c r="I7072" s="3">
        <f>IF(HOUR(Sense_data[[#This Row],[SysTimeStamp]])&lt;12,I7071+$B$14,I7071-$B$14)</f>
        <v>16.633101851853151</v>
      </c>
    </row>
    <row r="7073" spans="1:9" x14ac:dyDescent="0.2">
      <c r="A7073" t="s">
        <v>20</v>
      </c>
      <c r="B7073" t="s">
        <v>22</v>
      </c>
      <c r="C7073" s="6">
        <f t="shared" si="114"/>
        <v>42182.081666685757</v>
      </c>
      <c r="D7073" t="s">
        <v>23</v>
      </c>
      <c r="E7073" s="6">
        <f>IF(Sense_data[[#This Row],[a_1State]]=D7072,E7072,Sense_data[[#This Row],[SysTimeStamp]])</f>
        <v>42182.079444463016</v>
      </c>
      <c r="F7073" s="3" t="str">
        <f>Sense_data[[#This Row],[a_1State]]&amp;TEXT(Sense_data[[#This Row],[StateInstanceTimestamp]],"#.######")</f>
        <v>On42182.079444</v>
      </c>
      <c r="G7073" s="3">
        <f ca="1">IF(Sense_data[[#This Row],[a_1State]]="Off",RANDBETWEEN(off_min,off_max),RANDBETWEEN(on_min,on_max))/sr_div</f>
        <v>5.0999999999999996</v>
      </c>
      <c r="H7073" s="3">
        <v>3.5</v>
      </c>
      <c r="I7073" s="3">
        <f>IF(HOUR(Sense_data[[#This Row],[SysTimeStamp]])&lt;12,I7072+$B$14,I7072-$B$14)</f>
        <v>16.633333333334633</v>
      </c>
    </row>
    <row r="7074" spans="1:9" x14ac:dyDescent="0.2">
      <c r="A7074" t="s">
        <v>20</v>
      </c>
      <c r="B7074" t="s">
        <v>22</v>
      </c>
      <c r="C7074" s="6">
        <f t="shared" ref="C7074:C7137" si="115">C7073+$B$2</f>
        <v>42182.081678259834</v>
      </c>
      <c r="D7074" t="s">
        <v>23</v>
      </c>
      <c r="E7074" s="6">
        <f>IF(Sense_data[[#This Row],[a_1State]]=D7073,E7073,Sense_data[[#This Row],[SysTimeStamp]])</f>
        <v>42182.079444463016</v>
      </c>
      <c r="F7074" s="3" t="str">
        <f>Sense_data[[#This Row],[a_1State]]&amp;TEXT(Sense_data[[#This Row],[StateInstanceTimestamp]],"#.######")</f>
        <v>On42182.079444</v>
      </c>
      <c r="G7074" s="3">
        <f ca="1">IF(Sense_data[[#This Row],[a_1State]]="Off",RANDBETWEEN(off_min,off_max),RANDBETWEEN(on_min,on_max))/sr_div</f>
        <v>3.3</v>
      </c>
      <c r="H7074" s="3">
        <v>3.5</v>
      </c>
      <c r="I7074" s="3">
        <f>IF(HOUR(Sense_data[[#This Row],[SysTimeStamp]])&lt;12,I7073+$B$14,I7073-$B$14)</f>
        <v>16.633564814816115</v>
      </c>
    </row>
    <row r="7075" spans="1:9" x14ac:dyDescent="0.2">
      <c r="A7075" t="s">
        <v>20</v>
      </c>
      <c r="B7075" t="s">
        <v>22</v>
      </c>
      <c r="C7075" s="6">
        <f t="shared" si="115"/>
        <v>42182.081689833911</v>
      </c>
      <c r="D7075" t="s">
        <v>23</v>
      </c>
      <c r="E7075" s="6">
        <f>IF(Sense_data[[#This Row],[a_1State]]=D7074,E7074,Sense_data[[#This Row],[SysTimeStamp]])</f>
        <v>42182.079444463016</v>
      </c>
      <c r="F7075" s="3" t="str">
        <f>Sense_data[[#This Row],[a_1State]]&amp;TEXT(Sense_data[[#This Row],[StateInstanceTimestamp]],"#.######")</f>
        <v>On42182.079444</v>
      </c>
      <c r="G7075" s="3">
        <f ca="1">IF(Sense_data[[#This Row],[a_1State]]="Off",RANDBETWEEN(off_min,off_max),RANDBETWEEN(on_min,on_max))/sr_div</f>
        <v>4.3</v>
      </c>
      <c r="H7075" s="3">
        <v>3.2</v>
      </c>
      <c r="I7075" s="3">
        <f>IF(HOUR(Sense_data[[#This Row],[SysTimeStamp]])&lt;12,I7074+$B$14,I7074-$B$14)</f>
        <v>16.633796296297596</v>
      </c>
    </row>
    <row r="7076" spans="1:9" x14ac:dyDescent="0.2">
      <c r="A7076" t="s">
        <v>20</v>
      </c>
      <c r="B7076" t="s">
        <v>22</v>
      </c>
      <c r="C7076" s="6">
        <f t="shared" si="115"/>
        <v>42182.081701407988</v>
      </c>
      <c r="D7076" t="s">
        <v>23</v>
      </c>
      <c r="E7076" s="6">
        <f>IF(Sense_data[[#This Row],[a_1State]]=D7075,E7075,Sense_data[[#This Row],[SysTimeStamp]])</f>
        <v>42182.079444463016</v>
      </c>
      <c r="F7076" s="3" t="str">
        <f>Sense_data[[#This Row],[a_1State]]&amp;TEXT(Sense_data[[#This Row],[StateInstanceTimestamp]],"#.######")</f>
        <v>On42182.079444</v>
      </c>
      <c r="G7076" s="3">
        <f ca="1">IF(Sense_data[[#This Row],[a_1State]]="Off",RANDBETWEEN(off_min,off_max),RANDBETWEEN(on_min,on_max))/sr_div</f>
        <v>4.4000000000000004</v>
      </c>
      <c r="H7076" s="3">
        <v>4.5</v>
      </c>
      <c r="I7076" s="3">
        <f>IF(HOUR(Sense_data[[#This Row],[SysTimeStamp]])&lt;12,I7075+$B$14,I7075-$B$14)</f>
        <v>16.634027777779078</v>
      </c>
    </row>
    <row r="7077" spans="1:9" x14ac:dyDescent="0.2">
      <c r="A7077" t="s">
        <v>20</v>
      </c>
      <c r="B7077" t="s">
        <v>22</v>
      </c>
      <c r="C7077" s="6">
        <f t="shared" si="115"/>
        <v>42182.081712982064</v>
      </c>
      <c r="D7077" t="s">
        <v>23</v>
      </c>
      <c r="E7077" s="6">
        <f>IF(Sense_data[[#This Row],[a_1State]]=D7076,E7076,Sense_data[[#This Row],[SysTimeStamp]])</f>
        <v>42182.079444463016</v>
      </c>
      <c r="F7077" s="3" t="str">
        <f>Sense_data[[#This Row],[a_1State]]&amp;TEXT(Sense_data[[#This Row],[StateInstanceTimestamp]],"#.######")</f>
        <v>On42182.079444</v>
      </c>
      <c r="G7077" s="3">
        <f ca="1">IF(Sense_data[[#This Row],[a_1State]]="Off",RANDBETWEEN(off_min,off_max),RANDBETWEEN(on_min,on_max))/sr_div</f>
        <v>4.5</v>
      </c>
      <c r="H7077" s="3">
        <v>4.5999999999999996</v>
      </c>
      <c r="I7077" s="3">
        <f>IF(HOUR(Sense_data[[#This Row],[SysTimeStamp]])&lt;12,I7076+$B$14,I7076-$B$14)</f>
        <v>16.63425925926056</v>
      </c>
    </row>
    <row r="7078" spans="1:9" x14ac:dyDescent="0.2">
      <c r="A7078" t="s">
        <v>20</v>
      </c>
      <c r="B7078" t="s">
        <v>22</v>
      </c>
      <c r="C7078" s="6">
        <f t="shared" si="115"/>
        <v>42182.081724556141</v>
      </c>
      <c r="D7078" t="s">
        <v>23</v>
      </c>
      <c r="E7078" s="6">
        <f>IF(Sense_data[[#This Row],[a_1State]]=D7077,E7077,Sense_data[[#This Row],[SysTimeStamp]])</f>
        <v>42182.079444463016</v>
      </c>
      <c r="F7078" s="3" t="str">
        <f>Sense_data[[#This Row],[a_1State]]&amp;TEXT(Sense_data[[#This Row],[StateInstanceTimestamp]],"#.######")</f>
        <v>On42182.079444</v>
      </c>
      <c r="G7078" s="3">
        <f ca="1">IF(Sense_data[[#This Row],[a_1State]]="Off",RANDBETWEEN(off_min,off_max),RANDBETWEEN(on_min,on_max))/sr_div</f>
        <v>4.5999999999999996</v>
      </c>
      <c r="H7078" s="3">
        <v>6</v>
      </c>
      <c r="I7078" s="3">
        <f>IF(HOUR(Sense_data[[#This Row],[SysTimeStamp]])&lt;12,I7077+$B$14,I7077-$B$14)</f>
        <v>16.634490740742041</v>
      </c>
    </row>
    <row r="7079" spans="1:9" x14ac:dyDescent="0.2">
      <c r="A7079" t="s">
        <v>20</v>
      </c>
      <c r="B7079" t="s">
        <v>22</v>
      </c>
      <c r="C7079" s="6">
        <f t="shared" si="115"/>
        <v>42182.081736130218</v>
      </c>
      <c r="D7079" t="s">
        <v>23</v>
      </c>
      <c r="E7079" s="6">
        <f>IF(Sense_data[[#This Row],[a_1State]]=D7078,E7078,Sense_data[[#This Row],[SysTimeStamp]])</f>
        <v>42182.079444463016</v>
      </c>
      <c r="F7079" s="3" t="str">
        <f>Sense_data[[#This Row],[a_1State]]&amp;TEXT(Sense_data[[#This Row],[StateInstanceTimestamp]],"#.######")</f>
        <v>On42182.079444</v>
      </c>
      <c r="G7079" s="3">
        <f ca="1">IF(Sense_data[[#This Row],[a_1State]]="Off",RANDBETWEEN(off_min,off_max),RANDBETWEEN(on_min,on_max))/sr_div</f>
        <v>3.7</v>
      </c>
      <c r="H7079" s="3">
        <v>4.3</v>
      </c>
      <c r="I7079" s="3">
        <f>IF(HOUR(Sense_data[[#This Row],[SysTimeStamp]])&lt;12,I7078+$B$14,I7078-$B$14)</f>
        <v>16.634722222223523</v>
      </c>
    </row>
    <row r="7080" spans="1:9" x14ac:dyDescent="0.2">
      <c r="A7080" t="s">
        <v>20</v>
      </c>
      <c r="B7080" t="s">
        <v>22</v>
      </c>
      <c r="C7080" s="6">
        <f t="shared" si="115"/>
        <v>42182.081747704295</v>
      </c>
      <c r="D7080" t="s">
        <v>23</v>
      </c>
      <c r="E7080" s="6">
        <f>IF(Sense_data[[#This Row],[a_1State]]=D7079,E7079,Sense_data[[#This Row],[SysTimeStamp]])</f>
        <v>42182.079444463016</v>
      </c>
      <c r="F7080" s="3" t="str">
        <f>Sense_data[[#This Row],[a_1State]]&amp;TEXT(Sense_data[[#This Row],[StateInstanceTimestamp]],"#.######")</f>
        <v>On42182.079444</v>
      </c>
      <c r="G7080" s="3">
        <f ca="1">IF(Sense_data[[#This Row],[a_1State]]="Off",RANDBETWEEN(off_min,off_max),RANDBETWEEN(on_min,on_max))/sr_div</f>
        <v>4.8</v>
      </c>
      <c r="H7080" s="3">
        <v>5.6</v>
      </c>
      <c r="I7080" s="3">
        <f>IF(HOUR(Sense_data[[#This Row],[SysTimeStamp]])&lt;12,I7079+$B$14,I7079-$B$14)</f>
        <v>16.634953703705005</v>
      </c>
    </row>
    <row r="7081" spans="1:9" x14ac:dyDescent="0.2">
      <c r="A7081" t="s">
        <v>20</v>
      </c>
      <c r="B7081" t="s">
        <v>22</v>
      </c>
      <c r="C7081" s="6">
        <f t="shared" si="115"/>
        <v>42182.081759278371</v>
      </c>
      <c r="D7081" t="s">
        <v>23</v>
      </c>
      <c r="E7081" s="6">
        <f>IF(Sense_data[[#This Row],[a_1State]]=D7080,E7080,Sense_data[[#This Row],[SysTimeStamp]])</f>
        <v>42182.079444463016</v>
      </c>
      <c r="F7081" s="3" t="str">
        <f>Sense_data[[#This Row],[a_1State]]&amp;TEXT(Sense_data[[#This Row],[StateInstanceTimestamp]],"#.######")</f>
        <v>On42182.079444</v>
      </c>
      <c r="G7081" s="3">
        <f ca="1">IF(Sense_data[[#This Row],[a_1State]]="Off",RANDBETWEEN(off_min,off_max),RANDBETWEEN(on_min,on_max))/sr_div</f>
        <v>5.0999999999999996</v>
      </c>
      <c r="H7081" s="3">
        <v>4.4000000000000004</v>
      </c>
      <c r="I7081" s="3">
        <f>IF(HOUR(Sense_data[[#This Row],[SysTimeStamp]])&lt;12,I7080+$B$14,I7080-$B$14)</f>
        <v>16.635185185186486</v>
      </c>
    </row>
    <row r="7082" spans="1:9" x14ac:dyDescent="0.2">
      <c r="A7082" t="s">
        <v>20</v>
      </c>
      <c r="B7082" t="s">
        <v>22</v>
      </c>
      <c r="C7082" s="6">
        <f t="shared" si="115"/>
        <v>42182.081770852448</v>
      </c>
      <c r="D7082" t="s">
        <v>23</v>
      </c>
      <c r="E7082" s="6">
        <f>IF(Sense_data[[#This Row],[a_1State]]=D7081,E7081,Sense_data[[#This Row],[SysTimeStamp]])</f>
        <v>42182.079444463016</v>
      </c>
      <c r="F7082" s="3" t="str">
        <f>Sense_data[[#This Row],[a_1State]]&amp;TEXT(Sense_data[[#This Row],[StateInstanceTimestamp]],"#.######")</f>
        <v>On42182.079444</v>
      </c>
      <c r="G7082" s="3">
        <f ca="1">IF(Sense_data[[#This Row],[a_1State]]="Off",RANDBETWEEN(off_min,off_max),RANDBETWEEN(on_min,on_max))/sr_div</f>
        <v>3.4</v>
      </c>
      <c r="H7082" s="3">
        <v>5.2</v>
      </c>
      <c r="I7082" s="3">
        <f>IF(HOUR(Sense_data[[#This Row],[SysTimeStamp]])&lt;12,I7081+$B$14,I7081-$B$14)</f>
        <v>16.635416666667968</v>
      </c>
    </row>
    <row r="7083" spans="1:9" x14ac:dyDescent="0.2">
      <c r="A7083" t="s">
        <v>20</v>
      </c>
      <c r="B7083" t="s">
        <v>22</v>
      </c>
      <c r="C7083" s="6">
        <f t="shared" si="115"/>
        <v>42182.081782426525</v>
      </c>
      <c r="D7083" t="s">
        <v>23</v>
      </c>
      <c r="E7083" s="6">
        <f>IF(Sense_data[[#This Row],[a_1State]]=D7082,E7082,Sense_data[[#This Row],[SysTimeStamp]])</f>
        <v>42182.079444463016</v>
      </c>
      <c r="F7083" s="3" t="str">
        <f>Sense_data[[#This Row],[a_1State]]&amp;TEXT(Sense_data[[#This Row],[StateInstanceTimestamp]],"#.######")</f>
        <v>On42182.079444</v>
      </c>
      <c r="G7083" s="3">
        <f ca="1">IF(Sense_data[[#This Row],[a_1State]]="Off",RANDBETWEEN(off_min,off_max),RANDBETWEEN(on_min,on_max))/sr_div</f>
        <v>3.9</v>
      </c>
      <c r="H7083" s="3">
        <v>3.9</v>
      </c>
      <c r="I7083" s="3">
        <f>IF(HOUR(Sense_data[[#This Row],[SysTimeStamp]])&lt;12,I7082+$B$14,I7082-$B$14)</f>
        <v>16.63564814814945</v>
      </c>
    </row>
    <row r="7084" spans="1:9" x14ac:dyDescent="0.2">
      <c r="A7084" t="s">
        <v>20</v>
      </c>
      <c r="B7084" t="s">
        <v>22</v>
      </c>
      <c r="C7084" s="6">
        <f t="shared" si="115"/>
        <v>42182.081794000602</v>
      </c>
      <c r="D7084" t="s">
        <v>23</v>
      </c>
      <c r="E7084" s="6">
        <f>IF(Sense_data[[#This Row],[a_1State]]=D7083,E7083,Sense_data[[#This Row],[SysTimeStamp]])</f>
        <v>42182.079444463016</v>
      </c>
      <c r="F7084" s="3" t="str">
        <f>Sense_data[[#This Row],[a_1State]]&amp;TEXT(Sense_data[[#This Row],[StateInstanceTimestamp]],"#.######")</f>
        <v>On42182.079444</v>
      </c>
      <c r="G7084" s="3">
        <f ca="1">IF(Sense_data[[#This Row],[a_1State]]="Off",RANDBETWEEN(off_min,off_max),RANDBETWEEN(on_min,on_max))/sr_div</f>
        <v>5.2</v>
      </c>
      <c r="H7084" s="3">
        <v>5.4</v>
      </c>
      <c r="I7084" s="3">
        <f>IF(HOUR(Sense_data[[#This Row],[SysTimeStamp]])&lt;12,I7083+$B$14,I7083-$B$14)</f>
        <v>16.635879629630931</v>
      </c>
    </row>
    <row r="7085" spans="1:9" x14ac:dyDescent="0.2">
      <c r="A7085" t="s">
        <v>20</v>
      </c>
      <c r="B7085" t="s">
        <v>22</v>
      </c>
      <c r="C7085" s="6">
        <f t="shared" si="115"/>
        <v>42182.081805574679</v>
      </c>
      <c r="D7085" t="s">
        <v>23</v>
      </c>
      <c r="E7085" s="6">
        <f>IF(Sense_data[[#This Row],[a_1State]]=D7084,E7084,Sense_data[[#This Row],[SysTimeStamp]])</f>
        <v>42182.079444463016</v>
      </c>
      <c r="F7085" s="3" t="str">
        <f>Sense_data[[#This Row],[a_1State]]&amp;TEXT(Sense_data[[#This Row],[StateInstanceTimestamp]],"#.######")</f>
        <v>On42182.079444</v>
      </c>
      <c r="G7085" s="3">
        <f ca="1">IF(Sense_data[[#This Row],[a_1State]]="Off",RANDBETWEEN(off_min,off_max),RANDBETWEEN(on_min,on_max))/sr_div</f>
        <v>3.9</v>
      </c>
      <c r="H7085" s="3">
        <v>4.9000000000000004</v>
      </c>
      <c r="I7085" s="3">
        <f>IF(HOUR(Sense_data[[#This Row],[SysTimeStamp]])&lt;12,I7084+$B$14,I7084-$B$14)</f>
        <v>16.636111111112413</v>
      </c>
    </row>
    <row r="7086" spans="1:9" x14ac:dyDescent="0.2">
      <c r="A7086" t="s">
        <v>20</v>
      </c>
      <c r="B7086" t="s">
        <v>22</v>
      </c>
      <c r="C7086" s="6">
        <f t="shared" si="115"/>
        <v>42182.081817148755</v>
      </c>
      <c r="D7086" t="s">
        <v>23</v>
      </c>
      <c r="E7086" s="6">
        <f>IF(Sense_data[[#This Row],[a_1State]]=D7085,E7085,Sense_data[[#This Row],[SysTimeStamp]])</f>
        <v>42182.079444463016</v>
      </c>
      <c r="F7086" s="3" t="str">
        <f>Sense_data[[#This Row],[a_1State]]&amp;TEXT(Sense_data[[#This Row],[StateInstanceTimestamp]],"#.######")</f>
        <v>On42182.079444</v>
      </c>
      <c r="G7086" s="3">
        <f ca="1">IF(Sense_data[[#This Row],[a_1State]]="Off",RANDBETWEEN(off_min,off_max),RANDBETWEEN(on_min,on_max))/sr_div</f>
        <v>5.6</v>
      </c>
      <c r="H7086" s="3">
        <v>3.4</v>
      </c>
      <c r="I7086" s="3">
        <f>IF(HOUR(Sense_data[[#This Row],[SysTimeStamp]])&lt;12,I7085+$B$14,I7085-$B$14)</f>
        <v>16.636342592593895</v>
      </c>
    </row>
    <row r="7087" spans="1:9" x14ac:dyDescent="0.2">
      <c r="A7087" t="s">
        <v>20</v>
      </c>
      <c r="B7087" t="s">
        <v>22</v>
      </c>
      <c r="C7087" s="6">
        <f t="shared" si="115"/>
        <v>42182.081828722832</v>
      </c>
      <c r="D7087" t="s">
        <v>23</v>
      </c>
      <c r="E7087" s="6">
        <f>IF(Sense_data[[#This Row],[a_1State]]=D7086,E7086,Sense_data[[#This Row],[SysTimeStamp]])</f>
        <v>42182.079444463016</v>
      </c>
      <c r="F7087" s="3" t="str">
        <f>Sense_data[[#This Row],[a_1State]]&amp;TEXT(Sense_data[[#This Row],[StateInstanceTimestamp]],"#.######")</f>
        <v>On42182.079444</v>
      </c>
      <c r="G7087" s="3">
        <f ca="1">IF(Sense_data[[#This Row],[a_1State]]="Off",RANDBETWEEN(off_min,off_max),RANDBETWEEN(on_min,on_max))/sr_div</f>
        <v>3.4</v>
      </c>
      <c r="H7087" s="3">
        <v>5.5</v>
      </c>
      <c r="I7087" s="3">
        <f>IF(HOUR(Sense_data[[#This Row],[SysTimeStamp]])&lt;12,I7086+$B$14,I7086-$B$14)</f>
        <v>16.636574074075376</v>
      </c>
    </row>
    <row r="7088" spans="1:9" x14ac:dyDescent="0.2">
      <c r="A7088" t="s">
        <v>20</v>
      </c>
      <c r="B7088" t="s">
        <v>22</v>
      </c>
      <c r="C7088" s="6">
        <f t="shared" si="115"/>
        <v>42182.081840296909</v>
      </c>
      <c r="D7088" t="s">
        <v>23</v>
      </c>
      <c r="E7088" s="6">
        <f>IF(Sense_data[[#This Row],[a_1State]]=D7087,E7087,Sense_data[[#This Row],[SysTimeStamp]])</f>
        <v>42182.079444463016</v>
      </c>
      <c r="F7088" s="3" t="str">
        <f>Sense_data[[#This Row],[a_1State]]&amp;TEXT(Sense_data[[#This Row],[StateInstanceTimestamp]],"#.######")</f>
        <v>On42182.079444</v>
      </c>
      <c r="G7088" s="3">
        <f ca="1">IF(Sense_data[[#This Row],[a_1State]]="Off",RANDBETWEEN(off_min,off_max),RANDBETWEEN(on_min,on_max))/sr_div</f>
        <v>3.9</v>
      </c>
      <c r="H7088" s="3">
        <v>3.2</v>
      </c>
      <c r="I7088" s="3">
        <f>IF(HOUR(Sense_data[[#This Row],[SysTimeStamp]])&lt;12,I7087+$B$14,I7087-$B$14)</f>
        <v>16.636805555556858</v>
      </c>
    </row>
    <row r="7089" spans="1:9" x14ac:dyDescent="0.2">
      <c r="A7089" t="s">
        <v>20</v>
      </c>
      <c r="B7089" t="s">
        <v>22</v>
      </c>
      <c r="C7089" s="6">
        <f t="shared" si="115"/>
        <v>42182.081851870986</v>
      </c>
      <c r="D7089" t="s">
        <v>23</v>
      </c>
      <c r="E7089" s="6">
        <f>IF(Sense_data[[#This Row],[a_1State]]=D7088,E7088,Sense_data[[#This Row],[SysTimeStamp]])</f>
        <v>42182.079444463016</v>
      </c>
      <c r="F7089" s="3" t="str">
        <f>Sense_data[[#This Row],[a_1State]]&amp;TEXT(Sense_data[[#This Row],[StateInstanceTimestamp]],"#.######")</f>
        <v>On42182.079444</v>
      </c>
      <c r="G7089" s="3">
        <f ca="1">IF(Sense_data[[#This Row],[a_1State]]="Off",RANDBETWEEN(off_min,off_max),RANDBETWEEN(on_min,on_max))/sr_div</f>
        <v>5.8</v>
      </c>
      <c r="H7089" s="3">
        <v>4.7</v>
      </c>
      <c r="I7089" s="3">
        <f>IF(HOUR(Sense_data[[#This Row],[SysTimeStamp]])&lt;12,I7088+$B$14,I7088-$B$14)</f>
        <v>16.63703703703834</v>
      </c>
    </row>
    <row r="7090" spans="1:9" x14ac:dyDescent="0.2">
      <c r="A7090" t="s">
        <v>20</v>
      </c>
      <c r="B7090" t="s">
        <v>22</v>
      </c>
      <c r="C7090" s="6">
        <f t="shared" si="115"/>
        <v>42182.081863445062</v>
      </c>
      <c r="D7090" t="s">
        <v>23</v>
      </c>
      <c r="E7090" s="6">
        <f>IF(Sense_data[[#This Row],[a_1State]]=D7089,E7089,Sense_data[[#This Row],[SysTimeStamp]])</f>
        <v>42182.079444463016</v>
      </c>
      <c r="F7090" s="3" t="str">
        <f>Sense_data[[#This Row],[a_1State]]&amp;TEXT(Sense_data[[#This Row],[StateInstanceTimestamp]],"#.######")</f>
        <v>On42182.079444</v>
      </c>
      <c r="G7090" s="3">
        <f ca="1">IF(Sense_data[[#This Row],[a_1State]]="Off",RANDBETWEEN(off_min,off_max),RANDBETWEEN(on_min,on_max))/sr_div</f>
        <v>5.6</v>
      </c>
      <c r="H7090" s="3">
        <v>5.4</v>
      </c>
      <c r="I7090" s="3">
        <f>IF(HOUR(Sense_data[[#This Row],[SysTimeStamp]])&lt;12,I7089+$B$14,I7089-$B$14)</f>
        <v>16.637268518519821</v>
      </c>
    </row>
    <row r="7091" spans="1:9" x14ac:dyDescent="0.2">
      <c r="A7091" t="s">
        <v>20</v>
      </c>
      <c r="B7091" t="s">
        <v>22</v>
      </c>
      <c r="C7091" s="6">
        <f t="shared" si="115"/>
        <v>42182.081875019139</v>
      </c>
      <c r="D7091" t="s">
        <v>23</v>
      </c>
      <c r="E7091" s="6">
        <f>IF(Sense_data[[#This Row],[a_1State]]=D7090,E7090,Sense_data[[#This Row],[SysTimeStamp]])</f>
        <v>42182.079444463016</v>
      </c>
      <c r="F7091" s="3" t="str">
        <f>Sense_data[[#This Row],[a_1State]]&amp;TEXT(Sense_data[[#This Row],[StateInstanceTimestamp]],"#.######")</f>
        <v>On42182.079444</v>
      </c>
      <c r="G7091" s="3">
        <f ca="1">IF(Sense_data[[#This Row],[a_1State]]="Off",RANDBETWEEN(off_min,off_max),RANDBETWEEN(on_min,on_max))/sr_div</f>
        <v>3.4</v>
      </c>
      <c r="H7091" s="3">
        <v>3.2</v>
      </c>
      <c r="I7091" s="3">
        <f>IF(HOUR(Sense_data[[#This Row],[SysTimeStamp]])&lt;12,I7090+$B$14,I7090-$B$14)</f>
        <v>16.637500000001303</v>
      </c>
    </row>
    <row r="7092" spans="1:9" x14ac:dyDescent="0.2">
      <c r="A7092" t="s">
        <v>20</v>
      </c>
      <c r="B7092" t="s">
        <v>22</v>
      </c>
      <c r="C7092" s="6">
        <f t="shared" si="115"/>
        <v>42182.081886593216</v>
      </c>
      <c r="D7092" t="s">
        <v>23</v>
      </c>
      <c r="E7092" s="6">
        <f>IF(Sense_data[[#This Row],[a_1State]]=D7091,E7091,Sense_data[[#This Row],[SysTimeStamp]])</f>
        <v>42182.079444463016</v>
      </c>
      <c r="F7092" s="3" t="str">
        <f>Sense_data[[#This Row],[a_1State]]&amp;TEXT(Sense_data[[#This Row],[StateInstanceTimestamp]],"#.######")</f>
        <v>On42182.079444</v>
      </c>
      <c r="G7092" s="3">
        <f ca="1">IF(Sense_data[[#This Row],[a_1State]]="Off",RANDBETWEEN(off_min,off_max),RANDBETWEEN(on_min,on_max))/sr_div</f>
        <v>3.8</v>
      </c>
      <c r="H7092" s="3">
        <v>5.0999999999999996</v>
      </c>
      <c r="I7092" s="3">
        <f>IF(HOUR(Sense_data[[#This Row],[SysTimeStamp]])&lt;12,I7091+$B$14,I7091-$B$14)</f>
        <v>16.637731481482785</v>
      </c>
    </row>
    <row r="7093" spans="1:9" x14ac:dyDescent="0.2">
      <c r="A7093" t="s">
        <v>20</v>
      </c>
      <c r="B7093" t="s">
        <v>22</v>
      </c>
      <c r="C7093" s="6">
        <f t="shared" si="115"/>
        <v>42182.081898167293</v>
      </c>
      <c r="D7093" t="s">
        <v>23</v>
      </c>
      <c r="E7093" s="6">
        <f>IF(Sense_data[[#This Row],[a_1State]]=D7092,E7092,Sense_data[[#This Row],[SysTimeStamp]])</f>
        <v>42182.079444463016</v>
      </c>
      <c r="F7093" s="3" t="str">
        <f>Sense_data[[#This Row],[a_1State]]&amp;TEXT(Sense_data[[#This Row],[StateInstanceTimestamp]],"#.######")</f>
        <v>On42182.079444</v>
      </c>
      <c r="G7093" s="3">
        <f ca="1">IF(Sense_data[[#This Row],[a_1State]]="Off",RANDBETWEEN(off_min,off_max),RANDBETWEEN(on_min,on_max))/sr_div</f>
        <v>5.4</v>
      </c>
      <c r="H7093" s="3">
        <v>3.1</v>
      </c>
      <c r="I7093" s="3">
        <f>IF(HOUR(Sense_data[[#This Row],[SysTimeStamp]])&lt;12,I7092+$B$14,I7092-$B$14)</f>
        <v>16.637962962964266</v>
      </c>
    </row>
    <row r="7094" spans="1:9" x14ac:dyDescent="0.2">
      <c r="A7094" t="s">
        <v>20</v>
      </c>
      <c r="B7094" t="s">
        <v>22</v>
      </c>
      <c r="C7094" s="6">
        <f t="shared" si="115"/>
        <v>42182.08190974137</v>
      </c>
      <c r="D7094" t="s">
        <v>23</v>
      </c>
      <c r="E7094" s="6">
        <f>IF(Sense_data[[#This Row],[a_1State]]=D7093,E7093,Sense_data[[#This Row],[SysTimeStamp]])</f>
        <v>42182.079444463016</v>
      </c>
      <c r="F7094" s="3" t="str">
        <f>Sense_data[[#This Row],[a_1State]]&amp;TEXT(Sense_data[[#This Row],[StateInstanceTimestamp]],"#.######")</f>
        <v>On42182.079444</v>
      </c>
      <c r="G7094" s="3">
        <f ca="1">IF(Sense_data[[#This Row],[a_1State]]="Off",RANDBETWEEN(off_min,off_max),RANDBETWEEN(on_min,on_max))/sr_div</f>
        <v>3.2</v>
      </c>
      <c r="H7094" s="3">
        <v>4.4000000000000004</v>
      </c>
      <c r="I7094" s="3">
        <f>IF(HOUR(Sense_data[[#This Row],[SysTimeStamp]])&lt;12,I7093+$B$14,I7093-$B$14)</f>
        <v>16.638194444445748</v>
      </c>
    </row>
    <row r="7095" spans="1:9" x14ac:dyDescent="0.2">
      <c r="A7095" t="s">
        <v>20</v>
      </c>
      <c r="B7095" t="s">
        <v>22</v>
      </c>
      <c r="C7095" s="6">
        <f t="shared" si="115"/>
        <v>42182.081921315446</v>
      </c>
      <c r="D7095" t="s">
        <v>23</v>
      </c>
      <c r="E7095" s="6">
        <f>IF(Sense_data[[#This Row],[a_1State]]=D7094,E7094,Sense_data[[#This Row],[SysTimeStamp]])</f>
        <v>42182.079444463016</v>
      </c>
      <c r="F7095" s="3" t="str">
        <f>Sense_data[[#This Row],[a_1State]]&amp;TEXT(Sense_data[[#This Row],[StateInstanceTimestamp]],"#.######")</f>
        <v>On42182.079444</v>
      </c>
      <c r="G7095" s="3">
        <f ca="1">IF(Sense_data[[#This Row],[a_1State]]="Off",RANDBETWEEN(off_min,off_max),RANDBETWEEN(on_min,on_max))/sr_div</f>
        <v>4.4000000000000004</v>
      </c>
      <c r="H7095" s="3">
        <v>3.8</v>
      </c>
      <c r="I7095" s="3">
        <f>IF(HOUR(Sense_data[[#This Row],[SysTimeStamp]])&lt;12,I7094+$B$14,I7094-$B$14)</f>
        <v>16.63842592592723</v>
      </c>
    </row>
    <row r="7096" spans="1:9" x14ac:dyDescent="0.2">
      <c r="A7096" t="s">
        <v>20</v>
      </c>
      <c r="B7096" t="s">
        <v>22</v>
      </c>
      <c r="C7096" s="6">
        <f t="shared" si="115"/>
        <v>42182.081932889523</v>
      </c>
      <c r="D7096" t="s">
        <v>23</v>
      </c>
      <c r="E7096" s="6">
        <f>IF(Sense_data[[#This Row],[a_1State]]=D7095,E7095,Sense_data[[#This Row],[SysTimeStamp]])</f>
        <v>42182.079444463016</v>
      </c>
      <c r="F7096" s="3" t="str">
        <f>Sense_data[[#This Row],[a_1State]]&amp;TEXT(Sense_data[[#This Row],[StateInstanceTimestamp]],"#.######")</f>
        <v>On42182.079444</v>
      </c>
      <c r="G7096" s="3">
        <f ca="1">IF(Sense_data[[#This Row],[a_1State]]="Off",RANDBETWEEN(off_min,off_max),RANDBETWEEN(on_min,on_max))/sr_div</f>
        <v>4.9000000000000004</v>
      </c>
      <c r="H7096" s="3">
        <v>4.8</v>
      </c>
      <c r="I7096" s="3">
        <f>IF(HOUR(Sense_data[[#This Row],[SysTimeStamp]])&lt;12,I7095+$B$14,I7095-$B$14)</f>
        <v>16.638657407408711</v>
      </c>
    </row>
    <row r="7097" spans="1:9" x14ac:dyDescent="0.2">
      <c r="A7097" t="s">
        <v>20</v>
      </c>
      <c r="B7097" t="s">
        <v>22</v>
      </c>
      <c r="C7097" s="6">
        <f t="shared" si="115"/>
        <v>42182.0819444636</v>
      </c>
      <c r="D7097" t="s">
        <v>23</v>
      </c>
      <c r="E7097" s="6">
        <f>IF(Sense_data[[#This Row],[a_1State]]=D7096,E7096,Sense_data[[#This Row],[SysTimeStamp]])</f>
        <v>42182.079444463016</v>
      </c>
      <c r="F7097" s="3" t="str">
        <f>Sense_data[[#This Row],[a_1State]]&amp;TEXT(Sense_data[[#This Row],[StateInstanceTimestamp]],"#.######")</f>
        <v>On42182.079444</v>
      </c>
      <c r="G7097" s="3">
        <f ca="1">IF(Sense_data[[#This Row],[a_1State]]="Off",RANDBETWEEN(off_min,off_max),RANDBETWEEN(on_min,on_max))/sr_div</f>
        <v>5.2</v>
      </c>
      <c r="H7097" s="3">
        <v>5.3</v>
      </c>
      <c r="I7097" s="3">
        <f>IF(HOUR(Sense_data[[#This Row],[SysTimeStamp]])&lt;12,I7096+$B$14,I7096-$B$14)</f>
        <v>16.638888888890193</v>
      </c>
    </row>
    <row r="7098" spans="1:9" x14ac:dyDescent="0.2">
      <c r="A7098" t="s">
        <v>20</v>
      </c>
      <c r="B7098" t="s">
        <v>22</v>
      </c>
      <c r="C7098" s="6">
        <f t="shared" si="115"/>
        <v>42182.081956037677</v>
      </c>
      <c r="D7098" t="s">
        <v>23</v>
      </c>
      <c r="E7098" s="6">
        <f>IF(Sense_data[[#This Row],[a_1State]]=D7097,E7097,Sense_data[[#This Row],[SysTimeStamp]])</f>
        <v>42182.079444463016</v>
      </c>
      <c r="F7098" s="3" t="str">
        <f>Sense_data[[#This Row],[a_1State]]&amp;TEXT(Sense_data[[#This Row],[StateInstanceTimestamp]],"#.######")</f>
        <v>On42182.079444</v>
      </c>
      <c r="G7098" s="3">
        <f ca="1">IF(Sense_data[[#This Row],[a_1State]]="Off",RANDBETWEEN(off_min,off_max),RANDBETWEEN(on_min,on_max))/sr_div</f>
        <v>4.9000000000000004</v>
      </c>
      <c r="H7098" s="3">
        <v>4.0999999999999996</v>
      </c>
      <c r="I7098" s="3">
        <f>IF(HOUR(Sense_data[[#This Row],[SysTimeStamp]])&lt;12,I7097+$B$14,I7097-$B$14)</f>
        <v>16.639120370371675</v>
      </c>
    </row>
    <row r="7099" spans="1:9" x14ac:dyDescent="0.2">
      <c r="A7099" t="s">
        <v>20</v>
      </c>
      <c r="B7099" t="s">
        <v>22</v>
      </c>
      <c r="C7099" s="6">
        <f t="shared" si="115"/>
        <v>42182.081967611753</v>
      </c>
      <c r="D7099" t="s">
        <v>23</v>
      </c>
      <c r="E7099" s="6">
        <f>IF(Sense_data[[#This Row],[a_1State]]=D7098,E7098,Sense_data[[#This Row],[SysTimeStamp]])</f>
        <v>42182.079444463016</v>
      </c>
      <c r="F7099" s="3" t="str">
        <f>Sense_data[[#This Row],[a_1State]]&amp;TEXT(Sense_data[[#This Row],[StateInstanceTimestamp]],"#.######")</f>
        <v>On42182.079444</v>
      </c>
      <c r="G7099" s="3">
        <f ca="1">IF(Sense_data[[#This Row],[a_1State]]="Off",RANDBETWEEN(off_min,off_max),RANDBETWEEN(on_min,on_max))/sr_div</f>
        <v>4.3</v>
      </c>
      <c r="H7099" s="3">
        <v>3.1</v>
      </c>
      <c r="I7099" s="3">
        <f>IF(HOUR(Sense_data[[#This Row],[SysTimeStamp]])&lt;12,I7098+$B$14,I7098-$B$14)</f>
        <v>16.639351851853156</v>
      </c>
    </row>
    <row r="7100" spans="1:9" x14ac:dyDescent="0.2">
      <c r="A7100" t="s">
        <v>20</v>
      </c>
      <c r="B7100" t="s">
        <v>22</v>
      </c>
      <c r="C7100" s="6">
        <f t="shared" si="115"/>
        <v>42182.08197918583</v>
      </c>
      <c r="D7100" t="s">
        <v>23</v>
      </c>
      <c r="E7100" s="6">
        <f>IF(Sense_data[[#This Row],[a_1State]]=D7099,E7099,Sense_data[[#This Row],[SysTimeStamp]])</f>
        <v>42182.079444463016</v>
      </c>
      <c r="F7100" s="3" t="str">
        <f>Sense_data[[#This Row],[a_1State]]&amp;TEXT(Sense_data[[#This Row],[StateInstanceTimestamp]],"#.######")</f>
        <v>On42182.079444</v>
      </c>
      <c r="G7100" s="3">
        <f ca="1">IF(Sense_data[[#This Row],[a_1State]]="Off",RANDBETWEEN(off_min,off_max),RANDBETWEEN(on_min,on_max))/sr_div</f>
        <v>4</v>
      </c>
      <c r="H7100" s="3">
        <v>4.5999999999999996</v>
      </c>
      <c r="I7100" s="3">
        <f>IF(HOUR(Sense_data[[#This Row],[SysTimeStamp]])&lt;12,I7099+$B$14,I7099-$B$14)</f>
        <v>16.639583333334638</v>
      </c>
    </row>
    <row r="7101" spans="1:9" x14ac:dyDescent="0.2">
      <c r="A7101" t="s">
        <v>20</v>
      </c>
      <c r="B7101" t="s">
        <v>22</v>
      </c>
      <c r="C7101" s="6">
        <f t="shared" si="115"/>
        <v>42182.081990759907</v>
      </c>
      <c r="D7101" t="s">
        <v>23</v>
      </c>
      <c r="E7101" s="6">
        <f>IF(Sense_data[[#This Row],[a_1State]]=D7100,E7100,Sense_data[[#This Row],[SysTimeStamp]])</f>
        <v>42182.079444463016</v>
      </c>
      <c r="F7101" s="3" t="str">
        <f>Sense_data[[#This Row],[a_1State]]&amp;TEXT(Sense_data[[#This Row],[StateInstanceTimestamp]],"#.######")</f>
        <v>On42182.079444</v>
      </c>
      <c r="G7101" s="3">
        <f ca="1">IF(Sense_data[[#This Row],[a_1State]]="Off",RANDBETWEEN(off_min,off_max),RANDBETWEEN(on_min,on_max))/sr_div</f>
        <v>5.2</v>
      </c>
      <c r="H7101" s="3">
        <v>5.0999999999999996</v>
      </c>
      <c r="I7101" s="3">
        <f>IF(HOUR(Sense_data[[#This Row],[SysTimeStamp]])&lt;12,I7100+$B$14,I7100-$B$14)</f>
        <v>16.63981481481612</v>
      </c>
    </row>
    <row r="7102" spans="1:9" x14ac:dyDescent="0.2">
      <c r="A7102" t="s">
        <v>20</v>
      </c>
      <c r="B7102" t="s">
        <v>22</v>
      </c>
      <c r="C7102" s="6">
        <f t="shared" si="115"/>
        <v>42182.082002333984</v>
      </c>
      <c r="D7102" t="s">
        <v>23</v>
      </c>
      <c r="E7102" s="6">
        <f>IF(Sense_data[[#This Row],[a_1State]]=D7101,E7101,Sense_data[[#This Row],[SysTimeStamp]])</f>
        <v>42182.079444463016</v>
      </c>
      <c r="F7102" s="3" t="str">
        <f>Sense_data[[#This Row],[a_1State]]&amp;TEXT(Sense_data[[#This Row],[StateInstanceTimestamp]],"#.######")</f>
        <v>On42182.079444</v>
      </c>
      <c r="G7102" s="3">
        <f ca="1">IF(Sense_data[[#This Row],[a_1State]]="Off",RANDBETWEEN(off_min,off_max),RANDBETWEEN(on_min,on_max))/sr_div</f>
        <v>5.7</v>
      </c>
      <c r="H7102" s="3">
        <v>3</v>
      </c>
      <c r="I7102" s="3">
        <f>IF(HOUR(Sense_data[[#This Row],[SysTimeStamp]])&lt;12,I7101+$B$14,I7101-$B$14)</f>
        <v>16.640046296297601</v>
      </c>
    </row>
    <row r="7103" spans="1:9" x14ac:dyDescent="0.2">
      <c r="A7103" t="s">
        <v>20</v>
      </c>
      <c r="B7103" t="s">
        <v>22</v>
      </c>
      <c r="C7103" s="6">
        <f t="shared" si="115"/>
        <v>42182.082013908061</v>
      </c>
      <c r="D7103" t="s">
        <v>23</v>
      </c>
      <c r="E7103" s="6">
        <f>IF(Sense_data[[#This Row],[a_1State]]=D7102,E7102,Sense_data[[#This Row],[SysTimeStamp]])</f>
        <v>42182.079444463016</v>
      </c>
      <c r="F7103" s="3" t="str">
        <f>Sense_data[[#This Row],[a_1State]]&amp;TEXT(Sense_data[[#This Row],[StateInstanceTimestamp]],"#.######")</f>
        <v>On42182.079444</v>
      </c>
      <c r="G7103" s="3">
        <f ca="1">IF(Sense_data[[#This Row],[a_1State]]="Off",RANDBETWEEN(off_min,off_max),RANDBETWEEN(on_min,on_max))/sr_div</f>
        <v>5.5</v>
      </c>
      <c r="H7103" s="3">
        <v>3.2</v>
      </c>
      <c r="I7103" s="3">
        <f>IF(HOUR(Sense_data[[#This Row],[SysTimeStamp]])&lt;12,I7102+$B$14,I7102-$B$14)</f>
        <v>16.640277777779083</v>
      </c>
    </row>
    <row r="7104" spans="1:9" x14ac:dyDescent="0.2">
      <c r="A7104" t="s">
        <v>20</v>
      </c>
      <c r="B7104" t="s">
        <v>22</v>
      </c>
      <c r="C7104" s="6">
        <f t="shared" si="115"/>
        <v>42182.082025482137</v>
      </c>
      <c r="D7104" t="s">
        <v>23</v>
      </c>
      <c r="E7104" s="6">
        <f>IF(Sense_data[[#This Row],[a_1State]]=D7103,E7103,Sense_data[[#This Row],[SysTimeStamp]])</f>
        <v>42182.079444463016</v>
      </c>
      <c r="F7104" s="3" t="str">
        <f>Sense_data[[#This Row],[a_1State]]&amp;TEXT(Sense_data[[#This Row],[StateInstanceTimestamp]],"#.######")</f>
        <v>On42182.079444</v>
      </c>
      <c r="G7104" s="3">
        <f ca="1">IF(Sense_data[[#This Row],[a_1State]]="Off",RANDBETWEEN(off_min,off_max),RANDBETWEEN(on_min,on_max))/sr_div</f>
        <v>4.5</v>
      </c>
      <c r="H7104" s="3">
        <v>4.2</v>
      </c>
      <c r="I7104" s="3">
        <f>IF(HOUR(Sense_data[[#This Row],[SysTimeStamp]])&lt;12,I7103+$B$14,I7103-$B$14)</f>
        <v>16.640509259260565</v>
      </c>
    </row>
    <row r="7105" spans="1:9" x14ac:dyDescent="0.2">
      <c r="A7105" t="s">
        <v>20</v>
      </c>
      <c r="B7105" t="s">
        <v>22</v>
      </c>
      <c r="C7105" s="6">
        <f t="shared" si="115"/>
        <v>42182.082037056214</v>
      </c>
      <c r="D7105" t="s">
        <v>23</v>
      </c>
      <c r="E7105" s="6">
        <f>IF(Sense_data[[#This Row],[a_1State]]=D7104,E7104,Sense_data[[#This Row],[SysTimeStamp]])</f>
        <v>42182.079444463016</v>
      </c>
      <c r="F7105" s="3" t="str">
        <f>Sense_data[[#This Row],[a_1State]]&amp;TEXT(Sense_data[[#This Row],[StateInstanceTimestamp]],"#.######")</f>
        <v>On42182.079444</v>
      </c>
      <c r="G7105" s="3">
        <f ca="1">IF(Sense_data[[#This Row],[a_1State]]="Off",RANDBETWEEN(off_min,off_max),RANDBETWEEN(on_min,on_max))/sr_div</f>
        <v>4.9000000000000004</v>
      </c>
      <c r="H7105" s="3">
        <v>5</v>
      </c>
      <c r="I7105" s="3">
        <f>IF(HOUR(Sense_data[[#This Row],[SysTimeStamp]])&lt;12,I7104+$B$14,I7104-$B$14)</f>
        <v>16.640740740742046</v>
      </c>
    </row>
    <row r="7106" spans="1:9" x14ac:dyDescent="0.2">
      <c r="A7106" t="s">
        <v>20</v>
      </c>
      <c r="B7106" t="s">
        <v>22</v>
      </c>
      <c r="C7106" s="6">
        <f t="shared" si="115"/>
        <v>42182.082048630291</v>
      </c>
      <c r="D7106" t="s">
        <v>23</v>
      </c>
      <c r="E7106" s="6">
        <f>IF(Sense_data[[#This Row],[a_1State]]=D7105,E7105,Sense_data[[#This Row],[SysTimeStamp]])</f>
        <v>42182.079444463016</v>
      </c>
      <c r="F7106" s="3" t="str">
        <f>Sense_data[[#This Row],[a_1State]]&amp;TEXT(Sense_data[[#This Row],[StateInstanceTimestamp]],"#.######")</f>
        <v>On42182.079444</v>
      </c>
      <c r="G7106" s="3">
        <f ca="1">IF(Sense_data[[#This Row],[a_1State]]="Off",RANDBETWEEN(off_min,off_max),RANDBETWEEN(on_min,on_max))/sr_div</f>
        <v>4.4000000000000004</v>
      </c>
      <c r="H7106" s="3">
        <v>5.2</v>
      </c>
      <c r="I7106" s="3">
        <f>IF(HOUR(Sense_data[[#This Row],[SysTimeStamp]])&lt;12,I7105+$B$14,I7105-$B$14)</f>
        <v>16.640972222223528</v>
      </c>
    </row>
    <row r="7107" spans="1:9" x14ac:dyDescent="0.2">
      <c r="A7107" t="s">
        <v>20</v>
      </c>
      <c r="B7107" t="s">
        <v>22</v>
      </c>
      <c r="C7107" s="6">
        <f t="shared" si="115"/>
        <v>42182.082060204368</v>
      </c>
      <c r="D7107" t="s">
        <v>23</v>
      </c>
      <c r="E7107" s="6">
        <f>IF(Sense_data[[#This Row],[a_1State]]=D7106,E7106,Sense_data[[#This Row],[SysTimeStamp]])</f>
        <v>42182.079444463016</v>
      </c>
      <c r="F7107" s="3" t="str">
        <f>Sense_data[[#This Row],[a_1State]]&amp;TEXT(Sense_data[[#This Row],[StateInstanceTimestamp]],"#.######")</f>
        <v>On42182.079444</v>
      </c>
      <c r="G7107" s="3">
        <f ca="1">IF(Sense_data[[#This Row],[a_1State]]="Off",RANDBETWEEN(off_min,off_max),RANDBETWEEN(on_min,on_max))/sr_div</f>
        <v>4.5999999999999996</v>
      </c>
      <c r="H7107" s="3">
        <v>5.5</v>
      </c>
      <c r="I7107" s="3">
        <f>IF(HOUR(Sense_data[[#This Row],[SysTimeStamp]])&lt;12,I7106+$B$14,I7106-$B$14)</f>
        <v>16.64120370370501</v>
      </c>
    </row>
    <row r="7108" spans="1:9" x14ac:dyDescent="0.2">
      <c r="A7108" t="s">
        <v>20</v>
      </c>
      <c r="B7108" t="s">
        <v>22</v>
      </c>
      <c r="C7108" s="6">
        <f t="shared" si="115"/>
        <v>42182.082071778445</v>
      </c>
      <c r="D7108" t="s">
        <v>23</v>
      </c>
      <c r="E7108" s="6">
        <f>IF(Sense_data[[#This Row],[a_1State]]=D7107,E7107,Sense_data[[#This Row],[SysTimeStamp]])</f>
        <v>42182.079444463016</v>
      </c>
      <c r="F7108" s="3" t="str">
        <f>Sense_data[[#This Row],[a_1State]]&amp;TEXT(Sense_data[[#This Row],[StateInstanceTimestamp]],"#.######")</f>
        <v>On42182.079444</v>
      </c>
      <c r="G7108" s="3">
        <f ca="1">IF(Sense_data[[#This Row],[a_1State]]="Off",RANDBETWEEN(off_min,off_max),RANDBETWEEN(on_min,on_max))/sr_div</f>
        <v>4.0999999999999996</v>
      </c>
      <c r="H7108" s="3">
        <v>3</v>
      </c>
      <c r="I7108" s="3">
        <f>IF(HOUR(Sense_data[[#This Row],[SysTimeStamp]])&lt;12,I7107+$B$14,I7107-$B$14)</f>
        <v>16.641435185186491</v>
      </c>
    </row>
    <row r="7109" spans="1:9" x14ac:dyDescent="0.2">
      <c r="A7109" t="s">
        <v>20</v>
      </c>
      <c r="B7109" t="s">
        <v>22</v>
      </c>
      <c r="C7109" s="6">
        <f t="shared" si="115"/>
        <v>42182.082083352521</v>
      </c>
      <c r="D7109" t="s">
        <v>23</v>
      </c>
      <c r="E7109" s="6">
        <f>IF(Sense_data[[#This Row],[a_1State]]=D7108,E7108,Sense_data[[#This Row],[SysTimeStamp]])</f>
        <v>42182.079444463016</v>
      </c>
      <c r="F7109" s="3" t="str">
        <f>Sense_data[[#This Row],[a_1State]]&amp;TEXT(Sense_data[[#This Row],[StateInstanceTimestamp]],"#.######")</f>
        <v>On42182.079444</v>
      </c>
      <c r="G7109" s="3">
        <f ca="1">IF(Sense_data[[#This Row],[a_1State]]="Off",RANDBETWEEN(off_min,off_max),RANDBETWEEN(on_min,on_max))/sr_div</f>
        <v>5</v>
      </c>
      <c r="H7109" s="3">
        <v>3.3</v>
      </c>
      <c r="I7109" s="3">
        <f>IF(HOUR(Sense_data[[#This Row],[SysTimeStamp]])&lt;12,I7108+$B$14,I7108-$B$14)</f>
        <v>16.641666666667973</v>
      </c>
    </row>
    <row r="7110" spans="1:9" x14ac:dyDescent="0.2">
      <c r="A7110" t="s">
        <v>20</v>
      </c>
      <c r="B7110" t="s">
        <v>22</v>
      </c>
      <c r="C7110" s="6">
        <f t="shared" si="115"/>
        <v>42182.082094926598</v>
      </c>
      <c r="D7110" t="s">
        <v>23</v>
      </c>
      <c r="E7110" s="6">
        <f>IF(Sense_data[[#This Row],[a_1State]]=D7109,E7109,Sense_data[[#This Row],[SysTimeStamp]])</f>
        <v>42182.079444463016</v>
      </c>
      <c r="F7110" s="3" t="str">
        <f>Sense_data[[#This Row],[a_1State]]&amp;TEXT(Sense_data[[#This Row],[StateInstanceTimestamp]],"#.######")</f>
        <v>On42182.079444</v>
      </c>
      <c r="G7110" s="3">
        <f ca="1">IF(Sense_data[[#This Row],[a_1State]]="Off",RANDBETWEEN(off_min,off_max),RANDBETWEEN(on_min,on_max))/sr_div</f>
        <v>3.2</v>
      </c>
      <c r="H7110" s="3">
        <v>3.4</v>
      </c>
      <c r="I7110" s="3">
        <f>IF(HOUR(Sense_data[[#This Row],[SysTimeStamp]])&lt;12,I7109+$B$14,I7109-$B$14)</f>
        <v>16.641898148149455</v>
      </c>
    </row>
    <row r="7111" spans="1:9" x14ac:dyDescent="0.2">
      <c r="A7111" t="s">
        <v>20</v>
      </c>
      <c r="B7111" t="s">
        <v>22</v>
      </c>
      <c r="C7111" s="6">
        <f t="shared" si="115"/>
        <v>42182.082106500675</v>
      </c>
      <c r="D7111" t="s">
        <v>23</v>
      </c>
      <c r="E7111" s="6">
        <f>IF(Sense_data[[#This Row],[a_1State]]=D7110,E7110,Sense_data[[#This Row],[SysTimeStamp]])</f>
        <v>42182.079444463016</v>
      </c>
      <c r="F7111" s="3" t="str">
        <f>Sense_data[[#This Row],[a_1State]]&amp;TEXT(Sense_data[[#This Row],[StateInstanceTimestamp]],"#.######")</f>
        <v>On42182.079444</v>
      </c>
      <c r="G7111" s="3">
        <f ca="1">IF(Sense_data[[#This Row],[a_1State]]="Off",RANDBETWEEN(off_min,off_max),RANDBETWEEN(on_min,on_max))/sr_div</f>
        <v>3.5</v>
      </c>
      <c r="H7111" s="3">
        <v>4.5999999999999996</v>
      </c>
      <c r="I7111" s="3">
        <f>IF(HOUR(Sense_data[[#This Row],[SysTimeStamp]])&lt;12,I7110+$B$14,I7110-$B$14)</f>
        <v>16.642129629630936</v>
      </c>
    </row>
    <row r="7112" spans="1:9" x14ac:dyDescent="0.2">
      <c r="A7112" t="s">
        <v>20</v>
      </c>
      <c r="B7112" t="s">
        <v>22</v>
      </c>
      <c r="C7112" s="6">
        <f t="shared" si="115"/>
        <v>42182.082118074752</v>
      </c>
      <c r="D7112" t="s">
        <v>23</v>
      </c>
      <c r="E7112" s="6">
        <f>IF(Sense_data[[#This Row],[a_1State]]=D7111,E7111,Sense_data[[#This Row],[SysTimeStamp]])</f>
        <v>42182.079444463016</v>
      </c>
      <c r="F7112" s="3" t="str">
        <f>Sense_data[[#This Row],[a_1State]]&amp;TEXT(Sense_data[[#This Row],[StateInstanceTimestamp]],"#.######")</f>
        <v>On42182.079444</v>
      </c>
      <c r="G7112" s="3">
        <f ca="1">IF(Sense_data[[#This Row],[a_1State]]="Off",RANDBETWEEN(off_min,off_max),RANDBETWEEN(on_min,on_max))/sr_div</f>
        <v>5.8</v>
      </c>
      <c r="H7112" s="3">
        <v>3.1</v>
      </c>
      <c r="I7112" s="3">
        <f>IF(HOUR(Sense_data[[#This Row],[SysTimeStamp]])&lt;12,I7111+$B$14,I7111-$B$14)</f>
        <v>16.642361111112418</v>
      </c>
    </row>
    <row r="7113" spans="1:9" x14ac:dyDescent="0.2">
      <c r="A7113" t="s">
        <v>20</v>
      </c>
      <c r="B7113" t="s">
        <v>22</v>
      </c>
      <c r="C7113" s="6">
        <f t="shared" si="115"/>
        <v>42182.082129648828</v>
      </c>
      <c r="D7113" t="s">
        <v>23</v>
      </c>
      <c r="E7113" s="6">
        <f>IF(Sense_data[[#This Row],[a_1State]]=D7112,E7112,Sense_data[[#This Row],[SysTimeStamp]])</f>
        <v>42182.079444463016</v>
      </c>
      <c r="F7113" s="3" t="str">
        <f>Sense_data[[#This Row],[a_1State]]&amp;TEXT(Sense_data[[#This Row],[StateInstanceTimestamp]],"#.######")</f>
        <v>On42182.079444</v>
      </c>
      <c r="G7113" s="3">
        <f ca="1">IF(Sense_data[[#This Row],[a_1State]]="Off",RANDBETWEEN(off_min,off_max),RANDBETWEEN(on_min,on_max))/sr_div</f>
        <v>4.8</v>
      </c>
      <c r="H7113" s="3">
        <v>4</v>
      </c>
      <c r="I7113" s="3">
        <f>IF(HOUR(Sense_data[[#This Row],[SysTimeStamp]])&lt;12,I7112+$B$14,I7112-$B$14)</f>
        <v>16.6425925925939</v>
      </c>
    </row>
    <row r="7114" spans="1:9" x14ac:dyDescent="0.2">
      <c r="A7114" t="s">
        <v>20</v>
      </c>
      <c r="B7114" t="s">
        <v>22</v>
      </c>
      <c r="C7114" s="6">
        <f t="shared" si="115"/>
        <v>42182.082141222905</v>
      </c>
      <c r="D7114" t="s">
        <v>23</v>
      </c>
      <c r="E7114" s="6">
        <f>IF(Sense_data[[#This Row],[a_1State]]=D7113,E7113,Sense_data[[#This Row],[SysTimeStamp]])</f>
        <v>42182.079444463016</v>
      </c>
      <c r="F7114" s="3" t="str">
        <f>Sense_data[[#This Row],[a_1State]]&amp;TEXT(Sense_data[[#This Row],[StateInstanceTimestamp]],"#.######")</f>
        <v>On42182.079444</v>
      </c>
      <c r="G7114" s="3">
        <f ca="1">IF(Sense_data[[#This Row],[a_1State]]="Off",RANDBETWEEN(off_min,off_max),RANDBETWEEN(on_min,on_max))/sr_div</f>
        <v>3.8</v>
      </c>
      <c r="H7114" s="3">
        <v>5.8</v>
      </c>
      <c r="I7114" s="3">
        <f>IF(HOUR(Sense_data[[#This Row],[SysTimeStamp]])&lt;12,I7113+$B$14,I7113-$B$14)</f>
        <v>16.642824074075381</v>
      </c>
    </row>
    <row r="7115" spans="1:9" x14ac:dyDescent="0.2">
      <c r="A7115" t="s">
        <v>20</v>
      </c>
      <c r="B7115" t="s">
        <v>22</v>
      </c>
      <c r="C7115" s="6">
        <f t="shared" si="115"/>
        <v>42182.082152796982</v>
      </c>
      <c r="D7115" t="s">
        <v>23</v>
      </c>
      <c r="E7115" s="6">
        <f>IF(Sense_data[[#This Row],[a_1State]]=D7114,E7114,Sense_data[[#This Row],[SysTimeStamp]])</f>
        <v>42182.079444463016</v>
      </c>
      <c r="F7115" s="3" t="str">
        <f>Sense_data[[#This Row],[a_1State]]&amp;TEXT(Sense_data[[#This Row],[StateInstanceTimestamp]],"#.######")</f>
        <v>On42182.079444</v>
      </c>
      <c r="G7115" s="3">
        <f ca="1">IF(Sense_data[[#This Row],[a_1State]]="Off",RANDBETWEEN(off_min,off_max),RANDBETWEEN(on_min,on_max))/sr_div</f>
        <v>5.7</v>
      </c>
      <c r="H7115" s="3">
        <v>5.4</v>
      </c>
      <c r="I7115" s="3">
        <f>IF(HOUR(Sense_data[[#This Row],[SysTimeStamp]])&lt;12,I7114+$B$14,I7114-$B$14)</f>
        <v>16.643055555556863</v>
      </c>
    </row>
    <row r="7116" spans="1:9" x14ac:dyDescent="0.2">
      <c r="A7116" t="s">
        <v>20</v>
      </c>
      <c r="B7116" t="s">
        <v>22</v>
      </c>
      <c r="C7116" s="6">
        <f t="shared" si="115"/>
        <v>42182.082164371059</v>
      </c>
      <c r="D7116" t="s">
        <v>23</v>
      </c>
      <c r="E7116" s="6">
        <f>IF(Sense_data[[#This Row],[a_1State]]=D7115,E7115,Sense_data[[#This Row],[SysTimeStamp]])</f>
        <v>42182.079444463016</v>
      </c>
      <c r="F7116" s="3" t="str">
        <f>Sense_data[[#This Row],[a_1State]]&amp;TEXT(Sense_data[[#This Row],[StateInstanceTimestamp]],"#.######")</f>
        <v>On42182.079444</v>
      </c>
      <c r="G7116" s="3">
        <f ca="1">IF(Sense_data[[#This Row],[a_1State]]="Off",RANDBETWEEN(off_min,off_max),RANDBETWEEN(on_min,on_max))/sr_div</f>
        <v>4.3</v>
      </c>
      <c r="H7116" s="3">
        <v>4.8</v>
      </c>
      <c r="I7116" s="3">
        <f>IF(HOUR(Sense_data[[#This Row],[SysTimeStamp]])&lt;12,I7115+$B$14,I7115-$B$14)</f>
        <v>16.643287037038345</v>
      </c>
    </row>
    <row r="7117" spans="1:9" x14ac:dyDescent="0.2">
      <c r="A7117" t="s">
        <v>20</v>
      </c>
      <c r="B7117" t="s">
        <v>22</v>
      </c>
      <c r="C7117" s="6">
        <f t="shared" si="115"/>
        <v>42182.082175945136</v>
      </c>
      <c r="D7117" t="s">
        <v>23</v>
      </c>
      <c r="E7117" s="6">
        <f>IF(Sense_data[[#This Row],[a_1State]]=D7116,E7116,Sense_data[[#This Row],[SysTimeStamp]])</f>
        <v>42182.079444463016</v>
      </c>
      <c r="F7117" s="3" t="str">
        <f>Sense_data[[#This Row],[a_1State]]&amp;TEXT(Sense_data[[#This Row],[StateInstanceTimestamp]],"#.######")</f>
        <v>On42182.079444</v>
      </c>
      <c r="G7117" s="3">
        <f ca="1">IF(Sense_data[[#This Row],[a_1State]]="Off",RANDBETWEEN(off_min,off_max),RANDBETWEEN(on_min,on_max))/sr_div</f>
        <v>4.4000000000000004</v>
      </c>
      <c r="H7117" s="3">
        <v>4.5999999999999996</v>
      </c>
      <c r="I7117" s="3">
        <f>IF(HOUR(Sense_data[[#This Row],[SysTimeStamp]])&lt;12,I7116+$B$14,I7116-$B$14)</f>
        <v>16.643518518519826</v>
      </c>
    </row>
    <row r="7118" spans="1:9" x14ac:dyDescent="0.2">
      <c r="A7118" t="s">
        <v>20</v>
      </c>
      <c r="B7118" t="s">
        <v>22</v>
      </c>
      <c r="C7118" s="6">
        <f t="shared" si="115"/>
        <v>42182.082187519212</v>
      </c>
      <c r="D7118" t="s">
        <v>23</v>
      </c>
      <c r="E7118" s="6">
        <f>IF(Sense_data[[#This Row],[a_1State]]=D7117,E7117,Sense_data[[#This Row],[SysTimeStamp]])</f>
        <v>42182.079444463016</v>
      </c>
      <c r="F7118" s="3" t="str">
        <f>Sense_data[[#This Row],[a_1State]]&amp;TEXT(Sense_data[[#This Row],[StateInstanceTimestamp]],"#.######")</f>
        <v>On42182.079444</v>
      </c>
      <c r="G7118" s="3">
        <f ca="1">IF(Sense_data[[#This Row],[a_1State]]="Off",RANDBETWEEN(off_min,off_max),RANDBETWEEN(on_min,on_max))/sr_div</f>
        <v>3.1</v>
      </c>
      <c r="H7118" s="3">
        <v>4.0999999999999996</v>
      </c>
      <c r="I7118" s="3">
        <f>IF(HOUR(Sense_data[[#This Row],[SysTimeStamp]])&lt;12,I7117+$B$14,I7117-$B$14)</f>
        <v>16.643750000001308</v>
      </c>
    </row>
    <row r="7119" spans="1:9" x14ac:dyDescent="0.2">
      <c r="A7119" t="s">
        <v>20</v>
      </c>
      <c r="B7119" t="s">
        <v>22</v>
      </c>
      <c r="C7119" s="6">
        <f t="shared" si="115"/>
        <v>42182.082199093289</v>
      </c>
      <c r="D7119" t="s">
        <v>23</v>
      </c>
      <c r="E7119" s="6">
        <f>IF(Sense_data[[#This Row],[a_1State]]=D7118,E7118,Sense_data[[#This Row],[SysTimeStamp]])</f>
        <v>42182.079444463016</v>
      </c>
      <c r="F7119" s="3" t="str">
        <f>Sense_data[[#This Row],[a_1State]]&amp;TEXT(Sense_data[[#This Row],[StateInstanceTimestamp]],"#.######")</f>
        <v>On42182.079444</v>
      </c>
      <c r="G7119" s="3">
        <f ca="1">IF(Sense_data[[#This Row],[a_1State]]="Off",RANDBETWEEN(off_min,off_max),RANDBETWEEN(on_min,on_max))/sr_div</f>
        <v>5.6</v>
      </c>
      <c r="H7119" s="3">
        <v>5.8</v>
      </c>
      <c r="I7119" s="3">
        <f>IF(HOUR(Sense_data[[#This Row],[SysTimeStamp]])&lt;12,I7118+$B$14,I7118-$B$14)</f>
        <v>16.64398148148279</v>
      </c>
    </row>
    <row r="7120" spans="1:9" x14ac:dyDescent="0.2">
      <c r="A7120" t="s">
        <v>20</v>
      </c>
      <c r="B7120" t="s">
        <v>22</v>
      </c>
      <c r="C7120" s="6">
        <f t="shared" si="115"/>
        <v>42182.082210667366</v>
      </c>
      <c r="D7120" t="s">
        <v>23</v>
      </c>
      <c r="E7120" s="6">
        <f>IF(Sense_data[[#This Row],[a_1State]]=D7119,E7119,Sense_data[[#This Row],[SysTimeStamp]])</f>
        <v>42182.079444463016</v>
      </c>
      <c r="F7120" s="3" t="str">
        <f>Sense_data[[#This Row],[a_1State]]&amp;TEXT(Sense_data[[#This Row],[StateInstanceTimestamp]],"#.######")</f>
        <v>On42182.079444</v>
      </c>
      <c r="G7120" s="3">
        <f ca="1">IF(Sense_data[[#This Row],[a_1State]]="Off",RANDBETWEEN(off_min,off_max),RANDBETWEEN(on_min,on_max))/sr_div</f>
        <v>4.0999999999999996</v>
      </c>
      <c r="H7120" s="3">
        <v>3.3</v>
      </c>
      <c r="I7120" s="3">
        <f>IF(HOUR(Sense_data[[#This Row],[SysTimeStamp]])&lt;12,I7119+$B$14,I7119-$B$14)</f>
        <v>16.644212962964271</v>
      </c>
    </row>
    <row r="7121" spans="1:9" x14ac:dyDescent="0.2">
      <c r="A7121" t="s">
        <v>20</v>
      </c>
      <c r="B7121" t="s">
        <v>22</v>
      </c>
      <c r="C7121" s="6">
        <f t="shared" si="115"/>
        <v>42182.082222241443</v>
      </c>
      <c r="D7121" t="s">
        <v>23</v>
      </c>
      <c r="E7121" s="6">
        <f>IF(Sense_data[[#This Row],[a_1State]]=D7120,E7120,Sense_data[[#This Row],[SysTimeStamp]])</f>
        <v>42182.079444463016</v>
      </c>
      <c r="F7121" s="3" t="str">
        <f>Sense_data[[#This Row],[a_1State]]&amp;TEXT(Sense_data[[#This Row],[StateInstanceTimestamp]],"#.######")</f>
        <v>On42182.079444</v>
      </c>
      <c r="G7121" s="3">
        <f ca="1">IF(Sense_data[[#This Row],[a_1State]]="Off",RANDBETWEEN(off_min,off_max),RANDBETWEEN(on_min,on_max))/sr_div</f>
        <v>5.7</v>
      </c>
      <c r="H7121" s="3">
        <v>3.3</v>
      </c>
      <c r="I7121" s="3">
        <f>IF(HOUR(Sense_data[[#This Row],[SysTimeStamp]])&lt;12,I7120+$B$14,I7120-$B$14)</f>
        <v>16.644444444445753</v>
      </c>
    </row>
    <row r="7122" spans="1:9" x14ac:dyDescent="0.2">
      <c r="A7122" t="s">
        <v>20</v>
      </c>
      <c r="B7122" t="s">
        <v>22</v>
      </c>
      <c r="C7122" s="6">
        <f t="shared" si="115"/>
        <v>42182.082233815519</v>
      </c>
      <c r="D7122" t="s">
        <v>23</v>
      </c>
      <c r="E7122" s="6">
        <f>IF(Sense_data[[#This Row],[a_1State]]=D7121,E7121,Sense_data[[#This Row],[SysTimeStamp]])</f>
        <v>42182.079444463016</v>
      </c>
      <c r="F7122" s="3" t="str">
        <f>Sense_data[[#This Row],[a_1State]]&amp;TEXT(Sense_data[[#This Row],[StateInstanceTimestamp]],"#.######")</f>
        <v>On42182.079444</v>
      </c>
      <c r="G7122" s="3">
        <f ca="1">IF(Sense_data[[#This Row],[a_1State]]="Off",RANDBETWEEN(off_min,off_max),RANDBETWEEN(on_min,on_max))/sr_div</f>
        <v>4.9000000000000004</v>
      </c>
      <c r="H7122" s="3">
        <v>3</v>
      </c>
      <c r="I7122" s="3">
        <f>IF(HOUR(Sense_data[[#This Row],[SysTimeStamp]])&lt;12,I7121+$B$14,I7121-$B$14)</f>
        <v>16.644675925927235</v>
      </c>
    </row>
    <row r="7123" spans="1:9" x14ac:dyDescent="0.2">
      <c r="A7123" t="s">
        <v>20</v>
      </c>
      <c r="B7123" t="s">
        <v>22</v>
      </c>
      <c r="C7123" s="6">
        <f t="shared" si="115"/>
        <v>42182.082245389596</v>
      </c>
      <c r="D7123" t="s">
        <v>23</v>
      </c>
      <c r="E7123" s="6">
        <f>IF(Sense_data[[#This Row],[a_1State]]=D7122,E7122,Sense_data[[#This Row],[SysTimeStamp]])</f>
        <v>42182.079444463016</v>
      </c>
      <c r="F7123" s="3" t="str">
        <f>Sense_data[[#This Row],[a_1State]]&amp;TEXT(Sense_data[[#This Row],[StateInstanceTimestamp]],"#.######")</f>
        <v>On42182.079444</v>
      </c>
      <c r="G7123" s="3">
        <f ca="1">IF(Sense_data[[#This Row],[a_1State]]="Off",RANDBETWEEN(off_min,off_max),RANDBETWEEN(on_min,on_max))/sr_div</f>
        <v>4.3</v>
      </c>
      <c r="H7123" s="3">
        <v>4.9000000000000004</v>
      </c>
      <c r="I7123" s="3">
        <f>IF(HOUR(Sense_data[[#This Row],[SysTimeStamp]])&lt;12,I7122+$B$14,I7122-$B$14)</f>
        <v>16.644907407408716</v>
      </c>
    </row>
    <row r="7124" spans="1:9" x14ac:dyDescent="0.2">
      <c r="A7124" t="s">
        <v>20</v>
      </c>
      <c r="B7124" t="s">
        <v>22</v>
      </c>
      <c r="C7124" s="6">
        <f t="shared" si="115"/>
        <v>42182.082256963673</v>
      </c>
      <c r="D7124" t="s">
        <v>23</v>
      </c>
      <c r="E7124" s="6">
        <f>IF(Sense_data[[#This Row],[a_1State]]=D7123,E7123,Sense_data[[#This Row],[SysTimeStamp]])</f>
        <v>42182.079444463016</v>
      </c>
      <c r="F7124" s="3" t="str">
        <f>Sense_data[[#This Row],[a_1State]]&amp;TEXT(Sense_data[[#This Row],[StateInstanceTimestamp]],"#.######")</f>
        <v>On42182.079444</v>
      </c>
      <c r="G7124" s="3">
        <f ca="1">IF(Sense_data[[#This Row],[a_1State]]="Off",RANDBETWEEN(off_min,off_max),RANDBETWEEN(on_min,on_max))/sr_div</f>
        <v>5.2</v>
      </c>
      <c r="H7124" s="3">
        <v>5.8</v>
      </c>
      <c r="I7124" s="3">
        <f>IF(HOUR(Sense_data[[#This Row],[SysTimeStamp]])&lt;12,I7123+$B$14,I7123-$B$14)</f>
        <v>16.645138888890198</v>
      </c>
    </row>
    <row r="7125" spans="1:9" x14ac:dyDescent="0.2">
      <c r="A7125" t="s">
        <v>20</v>
      </c>
      <c r="B7125" t="s">
        <v>22</v>
      </c>
      <c r="C7125" s="6">
        <f t="shared" si="115"/>
        <v>42182.08226853775</v>
      </c>
      <c r="D7125" t="s">
        <v>23</v>
      </c>
      <c r="E7125" s="6">
        <f>IF(Sense_data[[#This Row],[a_1State]]=D7124,E7124,Sense_data[[#This Row],[SysTimeStamp]])</f>
        <v>42182.079444463016</v>
      </c>
      <c r="F7125" s="3" t="str">
        <f>Sense_data[[#This Row],[a_1State]]&amp;TEXT(Sense_data[[#This Row],[StateInstanceTimestamp]],"#.######")</f>
        <v>On42182.079444</v>
      </c>
      <c r="G7125" s="3">
        <f ca="1">IF(Sense_data[[#This Row],[a_1State]]="Off",RANDBETWEEN(off_min,off_max),RANDBETWEEN(on_min,on_max))/sr_div</f>
        <v>5.5</v>
      </c>
      <c r="H7125" s="3">
        <v>5.5</v>
      </c>
      <c r="I7125" s="3">
        <f>IF(HOUR(Sense_data[[#This Row],[SysTimeStamp]])&lt;12,I7124+$B$14,I7124-$B$14)</f>
        <v>16.64537037037168</v>
      </c>
    </row>
    <row r="7126" spans="1:9" x14ac:dyDescent="0.2">
      <c r="A7126" t="s">
        <v>20</v>
      </c>
      <c r="B7126" t="s">
        <v>22</v>
      </c>
      <c r="C7126" s="6">
        <f t="shared" si="115"/>
        <v>42182.082280111827</v>
      </c>
      <c r="D7126" t="s">
        <v>23</v>
      </c>
      <c r="E7126" s="6">
        <f>IF(Sense_data[[#This Row],[a_1State]]=D7125,E7125,Sense_data[[#This Row],[SysTimeStamp]])</f>
        <v>42182.079444463016</v>
      </c>
      <c r="F7126" s="3" t="str">
        <f>Sense_data[[#This Row],[a_1State]]&amp;TEXT(Sense_data[[#This Row],[StateInstanceTimestamp]],"#.######")</f>
        <v>On42182.079444</v>
      </c>
      <c r="G7126" s="3">
        <f ca="1">IF(Sense_data[[#This Row],[a_1State]]="Off",RANDBETWEEN(off_min,off_max),RANDBETWEEN(on_min,on_max))/sr_div</f>
        <v>5.6</v>
      </c>
      <c r="H7126" s="3">
        <v>5.4</v>
      </c>
      <c r="I7126" s="3">
        <f>IF(HOUR(Sense_data[[#This Row],[SysTimeStamp]])&lt;12,I7125+$B$14,I7125-$B$14)</f>
        <v>16.645601851853161</v>
      </c>
    </row>
    <row r="7127" spans="1:9" x14ac:dyDescent="0.2">
      <c r="A7127" t="s">
        <v>20</v>
      </c>
      <c r="B7127" t="s">
        <v>22</v>
      </c>
      <c r="C7127" s="6">
        <f t="shared" si="115"/>
        <v>42182.082291685903</v>
      </c>
      <c r="D7127" t="s">
        <v>23</v>
      </c>
      <c r="E7127" s="6">
        <f>IF(Sense_data[[#This Row],[a_1State]]=D7126,E7126,Sense_data[[#This Row],[SysTimeStamp]])</f>
        <v>42182.079444463016</v>
      </c>
      <c r="F7127" s="3" t="str">
        <f>Sense_data[[#This Row],[a_1State]]&amp;TEXT(Sense_data[[#This Row],[StateInstanceTimestamp]],"#.######")</f>
        <v>On42182.079444</v>
      </c>
      <c r="G7127" s="3">
        <f ca="1">IF(Sense_data[[#This Row],[a_1State]]="Off",RANDBETWEEN(off_min,off_max),RANDBETWEEN(on_min,on_max))/sr_div</f>
        <v>5.3</v>
      </c>
      <c r="H7127" s="3">
        <v>6</v>
      </c>
      <c r="I7127" s="3">
        <f>IF(HOUR(Sense_data[[#This Row],[SysTimeStamp]])&lt;12,I7126+$B$14,I7126-$B$14)</f>
        <v>16.645833333334643</v>
      </c>
    </row>
    <row r="7128" spans="1:9" x14ac:dyDescent="0.2">
      <c r="A7128" t="s">
        <v>20</v>
      </c>
      <c r="B7128" t="s">
        <v>22</v>
      </c>
      <c r="C7128" s="6">
        <f t="shared" si="115"/>
        <v>42182.08230325998</v>
      </c>
      <c r="D7128" t="s">
        <v>23</v>
      </c>
      <c r="E7128" s="6">
        <f>IF(Sense_data[[#This Row],[a_1State]]=D7127,E7127,Sense_data[[#This Row],[SysTimeStamp]])</f>
        <v>42182.079444463016</v>
      </c>
      <c r="F7128" s="3" t="str">
        <f>Sense_data[[#This Row],[a_1State]]&amp;TEXT(Sense_data[[#This Row],[StateInstanceTimestamp]],"#.######")</f>
        <v>On42182.079444</v>
      </c>
      <c r="G7128" s="3">
        <f ca="1">IF(Sense_data[[#This Row],[a_1State]]="Off",RANDBETWEEN(off_min,off_max),RANDBETWEEN(on_min,on_max))/sr_div</f>
        <v>4.3</v>
      </c>
      <c r="H7128" s="3">
        <v>3.7</v>
      </c>
      <c r="I7128" s="3">
        <f>IF(HOUR(Sense_data[[#This Row],[SysTimeStamp]])&lt;12,I7127+$B$14,I7127-$B$14)</f>
        <v>16.646064814816125</v>
      </c>
    </row>
    <row r="7129" spans="1:9" x14ac:dyDescent="0.2">
      <c r="A7129" t="s">
        <v>20</v>
      </c>
      <c r="B7129" t="s">
        <v>22</v>
      </c>
      <c r="C7129" s="6">
        <f t="shared" si="115"/>
        <v>42182.082314834057</v>
      </c>
      <c r="D7129" t="s">
        <v>23</v>
      </c>
      <c r="E7129" s="6">
        <f>IF(Sense_data[[#This Row],[a_1State]]=D7128,E7128,Sense_data[[#This Row],[SysTimeStamp]])</f>
        <v>42182.079444463016</v>
      </c>
      <c r="F7129" s="3" t="str">
        <f>Sense_data[[#This Row],[a_1State]]&amp;TEXT(Sense_data[[#This Row],[StateInstanceTimestamp]],"#.######")</f>
        <v>On42182.079444</v>
      </c>
      <c r="G7129" s="3">
        <f ca="1">IF(Sense_data[[#This Row],[a_1State]]="Off",RANDBETWEEN(off_min,off_max),RANDBETWEEN(on_min,on_max))/sr_div</f>
        <v>3.9</v>
      </c>
      <c r="H7129" s="3">
        <v>4.7</v>
      </c>
      <c r="I7129" s="3">
        <f>IF(HOUR(Sense_data[[#This Row],[SysTimeStamp]])&lt;12,I7128+$B$14,I7128-$B$14)</f>
        <v>16.646296296297606</v>
      </c>
    </row>
    <row r="7130" spans="1:9" x14ac:dyDescent="0.2">
      <c r="A7130" t="s">
        <v>20</v>
      </c>
      <c r="B7130" t="s">
        <v>22</v>
      </c>
      <c r="C7130" s="6">
        <f t="shared" si="115"/>
        <v>42182.082326408134</v>
      </c>
      <c r="D7130" t="s">
        <v>23</v>
      </c>
      <c r="E7130" s="6">
        <f>IF(Sense_data[[#This Row],[a_1State]]=D7129,E7129,Sense_data[[#This Row],[SysTimeStamp]])</f>
        <v>42182.079444463016</v>
      </c>
      <c r="F7130" s="3" t="str">
        <f>Sense_data[[#This Row],[a_1State]]&amp;TEXT(Sense_data[[#This Row],[StateInstanceTimestamp]],"#.######")</f>
        <v>On42182.079444</v>
      </c>
      <c r="G7130" s="3">
        <f ca="1">IF(Sense_data[[#This Row],[a_1State]]="Off",RANDBETWEEN(off_min,off_max),RANDBETWEEN(on_min,on_max))/sr_div</f>
        <v>4.5</v>
      </c>
      <c r="H7130" s="3">
        <v>4.9000000000000004</v>
      </c>
      <c r="I7130" s="3">
        <f>IF(HOUR(Sense_data[[#This Row],[SysTimeStamp]])&lt;12,I7129+$B$14,I7129-$B$14)</f>
        <v>16.646527777779088</v>
      </c>
    </row>
    <row r="7131" spans="1:9" x14ac:dyDescent="0.2">
      <c r="A7131" t="s">
        <v>20</v>
      </c>
      <c r="B7131" t="s">
        <v>22</v>
      </c>
      <c r="C7131" s="6">
        <f t="shared" si="115"/>
        <v>42182.08233798221</v>
      </c>
      <c r="D7131" t="s">
        <v>23</v>
      </c>
      <c r="E7131" s="6">
        <f>IF(Sense_data[[#This Row],[a_1State]]=D7130,E7130,Sense_data[[#This Row],[SysTimeStamp]])</f>
        <v>42182.079444463016</v>
      </c>
      <c r="F7131" s="3" t="str">
        <f>Sense_data[[#This Row],[a_1State]]&amp;TEXT(Sense_data[[#This Row],[StateInstanceTimestamp]],"#.######")</f>
        <v>On42182.079444</v>
      </c>
      <c r="G7131" s="3">
        <f ca="1">IF(Sense_data[[#This Row],[a_1State]]="Off",RANDBETWEEN(off_min,off_max),RANDBETWEEN(on_min,on_max))/sr_div</f>
        <v>4.4000000000000004</v>
      </c>
      <c r="H7131" s="3">
        <v>3.1</v>
      </c>
      <c r="I7131" s="3">
        <f>IF(HOUR(Sense_data[[#This Row],[SysTimeStamp]])&lt;12,I7130+$B$14,I7130-$B$14)</f>
        <v>16.64675925926057</v>
      </c>
    </row>
    <row r="7132" spans="1:9" x14ac:dyDescent="0.2">
      <c r="A7132" t="s">
        <v>20</v>
      </c>
      <c r="B7132" t="s">
        <v>22</v>
      </c>
      <c r="C7132" s="6">
        <f t="shared" si="115"/>
        <v>42182.082349556287</v>
      </c>
      <c r="D7132" t="s">
        <v>23</v>
      </c>
      <c r="E7132" s="6">
        <f>IF(Sense_data[[#This Row],[a_1State]]=D7131,E7131,Sense_data[[#This Row],[SysTimeStamp]])</f>
        <v>42182.079444463016</v>
      </c>
      <c r="F7132" s="3" t="str">
        <f>Sense_data[[#This Row],[a_1State]]&amp;TEXT(Sense_data[[#This Row],[StateInstanceTimestamp]],"#.######")</f>
        <v>On42182.079444</v>
      </c>
      <c r="G7132" s="3">
        <f ca="1">IF(Sense_data[[#This Row],[a_1State]]="Off",RANDBETWEEN(off_min,off_max),RANDBETWEEN(on_min,on_max))/sr_div</f>
        <v>3.4</v>
      </c>
      <c r="H7132" s="3">
        <v>5.4</v>
      </c>
      <c r="I7132" s="3">
        <f>IF(HOUR(Sense_data[[#This Row],[SysTimeStamp]])&lt;12,I7131+$B$14,I7131-$B$14)</f>
        <v>16.646990740742051</v>
      </c>
    </row>
    <row r="7133" spans="1:9" x14ac:dyDescent="0.2">
      <c r="A7133" t="s">
        <v>20</v>
      </c>
      <c r="B7133" t="s">
        <v>22</v>
      </c>
      <c r="C7133" s="6">
        <f t="shared" si="115"/>
        <v>42182.082361130364</v>
      </c>
      <c r="D7133" t="s">
        <v>23</v>
      </c>
      <c r="E7133" s="6">
        <f>IF(Sense_data[[#This Row],[a_1State]]=D7132,E7132,Sense_data[[#This Row],[SysTimeStamp]])</f>
        <v>42182.079444463016</v>
      </c>
      <c r="F7133" s="3" t="str">
        <f>Sense_data[[#This Row],[a_1State]]&amp;TEXT(Sense_data[[#This Row],[StateInstanceTimestamp]],"#.######")</f>
        <v>On42182.079444</v>
      </c>
      <c r="G7133" s="3">
        <f ca="1">IF(Sense_data[[#This Row],[a_1State]]="Off",RANDBETWEEN(off_min,off_max),RANDBETWEEN(on_min,on_max))/sr_div</f>
        <v>3.5</v>
      </c>
      <c r="H7133" s="3">
        <v>3.9</v>
      </c>
      <c r="I7133" s="3">
        <f>IF(HOUR(Sense_data[[#This Row],[SysTimeStamp]])&lt;12,I7132+$B$14,I7132-$B$14)</f>
        <v>16.647222222223533</v>
      </c>
    </row>
    <row r="7134" spans="1:9" x14ac:dyDescent="0.2">
      <c r="A7134" t="s">
        <v>20</v>
      </c>
      <c r="B7134" t="s">
        <v>22</v>
      </c>
      <c r="C7134" s="6">
        <f t="shared" si="115"/>
        <v>42182.082372704441</v>
      </c>
      <c r="D7134" t="s">
        <v>23</v>
      </c>
      <c r="E7134" s="6">
        <f>IF(Sense_data[[#This Row],[a_1State]]=D7133,E7133,Sense_data[[#This Row],[SysTimeStamp]])</f>
        <v>42182.079444463016</v>
      </c>
      <c r="F7134" s="3" t="str">
        <f>Sense_data[[#This Row],[a_1State]]&amp;TEXT(Sense_data[[#This Row],[StateInstanceTimestamp]],"#.######")</f>
        <v>On42182.079444</v>
      </c>
      <c r="G7134" s="3">
        <f ca="1">IF(Sense_data[[#This Row],[a_1State]]="Off",RANDBETWEEN(off_min,off_max),RANDBETWEEN(on_min,on_max))/sr_div</f>
        <v>4.7</v>
      </c>
      <c r="H7134" s="3">
        <v>3.3</v>
      </c>
      <c r="I7134" s="3">
        <f>IF(HOUR(Sense_data[[#This Row],[SysTimeStamp]])&lt;12,I7133+$B$14,I7133-$B$14)</f>
        <v>16.647453703705015</v>
      </c>
    </row>
    <row r="7135" spans="1:9" x14ac:dyDescent="0.2">
      <c r="A7135" t="s">
        <v>20</v>
      </c>
      <c r="B7135" t="s">
        <v>22</v>
      </c>
      <c r="C7135" s="6">
        <f t="shared" si="115"/>
        <v>42182.082384278518</v>
      </c>
      <c r="D7135" t="s">
        <v>23</v>
      </c>
      <c r="E7135" s="6">
        <f>IF(Sense_data[[#This Row],[a_1State]]=D7134,E7134,Sense_data[[#This Row],[SysTimeStamp]])</f>
        <v>42182.079444463016</v>
      </c>
      <c r="F7135" s="3" t="str">
        <f>Sense_data[[#This Row],[a_1State]]&amp;TEXT(Sense_data[[#This Row],[StateInstanceTimestamp]],"#.######")</f>
        <v>On42182.079444</v>
      </c>
      <c r="G7135" s="3">
        <f ca="1">IF(Sense_data[[#This Row],[a_1State]]="Off",RANDBETWEEN(off_min,off_max),RANDBETWEEN(on_min,on_max))/sr_div</f>
        <v>4.0999999999999996</v>
      </c>
      <c r="H7135" s="3">
        <v>5.4</v>
      </c>
      <c r="I7135" s="3">
        <f>IF(HOUR(Sense_data[[#This Row],[SysTimeStamp]])&lt;12,I7134+$B$14,I7134-$B$14)</f>
        <v>16.647685185186496</v>
      </c>
    </row>
    <row r="7136" spans="1:9" x14ac:dyDescent="0.2">
      <c r="A7136" t="s">
        <v>20</v>
      </c>
      <c r="B7136" t="s">
        <v>22</v>
      </c>
      <c r="C7136" s="6">
        <f t="shared" si="115"/>
        <v>42182.082395852594</v>
      </c>
      <c r="D7136" t="s">
        <v>23</v>
      </c>
      <c r="E7136" s="6">
        <f>IF(Sense_data[[#This Row],[a_1State]]=D7135,E7135,Sense_data[[#This Row],[SysTimeStamp]])</f>
        <v>42182.079444463016</v>
      </c>
      <c r="F7136" s="3" t="str">
        <f>Sense_data[[#This Row],[a_1State]]&amp;TEXT(Sense_data[[#This Row],[StateInstanceTimestamp]],"#.######")</f>
        <v>On42182.079444</v>
      </c>
      <c r="G7136" s="3">
        <f ca="1">IF(Sense_data[[#This Row],[a_1State]]="Off",RANDBETWEEN(off_min,off_max),RANDBETWEEN(on_min,on_max))/sr_div</f>
        <v>5.7</v>
      </c>
      <c r="H7136" s="3">
        <v>3.5</v>
      </c>
      <c r="I7136" s="3">
        <f>IF(HOUR(Sense_data[[#This Row],[SysTimeStamp]])&lt;12,I7135+$B$14,I7135-$B$14)</f>
        <v>16.647916666667978</v>
      </c>
    </row>
    <row r="7137" spans="1:9" x14ac:dyDescent="0.2">
      <c r="A7137" t="s">
        <v>20</v>
      </c>
      <c r="B7137" t="s">
        <v>22</v>
      </c>
      <c r="C7137" s="6">
        <f t="shared" si="115"/>
        <v>42182.082407426671</v>
      </c>
      <c r="D7137" t="s">
        <v>23</v>
      </c>
      <c r="E7137" s="6">
        <f>IF(Sense_data[[#This Row],[a_1State]]=D7136,E7136,Sense_data[[#This Row],[SysTimeStamp]])</f>
        <v>42182.079444463016</v>
      </c>
      <c r="F7137" s="3" t="str">
        <f>Sense_data[[#This Row],[a_1State]]&amp;TEXT(Sense_data[[#This Row],[StateInstanceTimestamp]],"#.######")</f>
        <v>On42182.079444</v>
      </c>
      <c r="G7137" s="3">
        <f ca="1">IF(Sense_data[[#This Row],[a_1State]]="Off",RANDBETWEEN(off_min,off_max),RANDBETWEEN(on_min,on_max))/sr_div</f>
        <v>3.6</v>
      </c>
      <c r="H7137" s="3">
        <v>4.8</v>
      </c>
      <c r="I7137" s="3">
        <f>IF(HOUR(Sense_data[[#This Row],[SysTimeStamp]])&lt;12,I7136+$B$14,I7136-$B$14)</f>
        <v>16.64814814814946</v>
      </c>
    </row>
    <row r="7138" spans="1:9" x14ac:dyDescent="0.2">
      <c r="A7138" t="s">
        <v>20</v>
      </c>
      <c r="B7138" t="s">
        <v>22</v>
      </c>
      <c r="C7138" s="6">
        <f t="shared" ref="C7138:C7201" si="116">C7137+$B$2</f>
        <v>42182.082419000748</v>
      </c>
      <c r="D7138" t="s">
        <v>23</v>
      </c>
      <c r="E7138" s="6">
        <f>IF(Sense_data[[#This Row],[a_1State]]=D7137,E7137,Sense_data[[#This Row],[SysTimeStamp]])</f>
        <v>42182.079444463016</v>
      </c>
      <c r="F7138" s="3" t="str">
        <f>Sense_data[[#This Row],[a_1State]]&amp;TEXT(Sense_data[[#This Row],[StateInstanceTimestamp]],"#.######")</f>
        <v>On42182.079444</v>
      </c>
      <c r="G7138" s="3">
        <f ca="1">IF(Sense_data[[#This Row],[a_1State]]="Off",RANDBETWEEN(off_min,off_max),RANDBETWEEN(on_min,on_max))/sr_div</f>
        <v>4.2</v>
      </c>
      <c r="H7138" s="3">
        <v>3.6</v>
      </c>
      <c r="I7138" s="3">
        <f>IF(HOUR(Sense_data[[#This Row],[SysTimeStamp]])&lt;12,I7137+$B$14,I7137-$B$14)</f>
        <v>16.648379629630941</v>
      </c>
    </row>
    <row r="7139" spans="1:9" x14ac:dyDescent="0.2">
      <c r="A7139" t="s">
        <v>20</v>
      </c>
      <c r="B7139" t="s">
        <v>22</v>
      </c>
      <c r="C7139" s="6">
        <f t="shared" si="116"/>
        <v>42182.082430574825</v>
      </c>
      <c r="D7139" t="s">
        <v>23</v>
      </c>
      <c r="E7139" s="6">
        <f>IF(Sense_data[[#This Row],[a_1State]]=D7138,E7138,Sense_data[[#This Row],[SysTimeStamp]])</f>
        <v>42182.079444463016</v>
      </c>
      <c r="F7139" s="3" t="str">
        <f>Sense_data[[#This Row],[a_1State]]&amp;TEXT(Sense_data[[#This Row],[StateInstanceTimestamp]],"#.######")</f>
        <v>On42182.079444</v>
      </c>
      <c r="G7139" s="3">
        <f ca="1">IF(Sense_data[[#This Row],[a_1State]]="Off",RANDBETWEEN(off_min,off_max),RANDBETWEEN(on_min,on_max))/sr_div</f>
        <v>4.5999999999999996</v>
      </c>
      <c r="H7139" s="3">
        <v>4.2</v>
      </c>
      <c r="I7139" s="3">
        <f>IF(HOUR(Sense_data[[#This Row],[SysTimeStamp]])&lt;12,I7138+$B$14,I7138-$B$14)</f>
        <v>16.648611111112423</v>
      </c>
    </row>
    <row r="7140" spans="1:9" x14ac:dyDescent="0.2">
      <c r="A7140" t="s">
        <v>20</v>
      </c>
      <c r="B7140" t="s">
        <v>22</v>
      </c>
      <c r="C7140" s="6">
        <f t="shared" si="116"/>
        <v>42182.082442148901</v>
      </c>
      <c r="D7140" t="s">
        <v>23</v>
      </c>
      <c r="E7140" s="6">
        <f>IF(Sense_data[[#This Row],[a_1State]]=D7139,E7139,Sense_data[[#This Row],[SysTimeStamp]])</f>
        <v>42182.079444463016</v>
      </c>
      <c r="F7140" s="3" t="str">
        <f>Sense_data[[#This Row],[a_1State]]&amp;TEXT(Sense_data[[#This Row],[StateInstanceTimestamp]],"#.######")</f>
        <v>On42182.079444</v>
      </c>
      <c r="G7140" s="3">
        <f ca="1">IF(Sense_data[[#This Row],[a_1State]]="Off",RANDBETWEEN(off_min,off_max),RANDBETWEEN(on_min,on_max))/sr_div</f>
        <v>5.4</v>
      </c>
      <c r="H7140" s="3">
        <v>3.4</v>
      </c>
      <c r="I7140" s="3">
        <f>IF(HOUR(Sense_data[[#This Row],[SysTimeStamp]])&lt;12,I7139+$B$14,I7139-$B$14)</f>
        <v>16.648842592593905</v>
      </c>
    </row>
    <row r="7141" spans="1:9" x14ac:dyDescent="0.2">
      <c r="A7141" t="s">
        <v>20</v>
      </c>
      <c r="B7141" t="s">
        <v>22</v>
      </c>
      <c r="C7141" s="6">
        <f t="shared" si="116"/>
        <v>42182.082453722978</v>
      </c>
      <c r="D7141" t="s">
        <v>23</v>
      </c>
      <c r="E7141" s="6">
        <f>IF(Sense_data[[#This Row],[a_1State]]=D7140,E7140,Sense_data[[#This Row],[SysTimeStamp]])</f>
        <v>42182.079444463016</v>
      </c>
      <c r="F7141" s="3" t="str">
        <f>Sense_data[[#This Row],[a_1State]]&amp;TEXT(Sense_data[[#This Row],[StateInstanceTimestamp]],"#.######")</f>
        <v>On42182.079444</v>
      </c>
      <c r="G7141" s="3">
        <f ca="1">IF(Sense_data[[#This Row],[a_1State]]="Off",RANDBETWEEN(off_min,off_max),RANDBETWEEN(on_min,on_max))/sr_div</f>
        <v>3.9</v>
      </c>
      <c r="H7141" s="3">
        <v>3.4</v>
      </c>
      <c r="I7141" s="3">
        <f>IF(HOUR(Sense_data[[#This Row],[SysTimeStamp]])&lt;12,I7140+$B$14,I7140-$B$14)</f>
        <v>16.649074074075386</v>
      </c>
    </row>
    <row r="7142" spans="1:9" x14ac:dyDescent="0.2">
      <c r="A7142" t="s">
        <v>20</v>
      </c>
      <c r="B7142" t="s">
        <v>22</v>
      </c>
      <c r="C7142" s="6">
        <f t="shared" si="116"/>
        <v>42182.082465297055</v>
      </c>
      <c r="D7142" t="s">
        <v>23</v>
      </c>
      <c r="E7142" s="6">
        <f>IF(Sense_data[[#This Row],[a_1State]]=D7141,E7141,Sense_data[[#This Row],[SysTimeStamp]])</f>
        <v>42182.079444463016</v>
      </c>
      <c r="F7142" s="3" t="str">
        <f>Sense_data[[#This Row],[a_1State]]&amp;TEXT(Sense_data[[#This Row],[StateInstanceTimestamp]],"#.######")</f>
        <v>On42182.079444</v>
      </c>
      <c r="G7142" s="3">
        <f ca="1">IF(Sense_data[[#This Row],[a_1State]]="Off",RANDBETWEEN(off_min,off_max),RANDBETWEEN(on_min,on_max))/sr_div</f>
        <v>3.2</v>
      </c>
      <c r="H7142" s="3">
        <v>4.4000000000000004</v>
      </c>
      <c r="I7142" s="3">
        <f>IF(HOUR(Sense_data[[#This Row],[SysTimeStamp]])&lt;12,I7141+$B$14,I7141-$B$14)</f>
        <v>16.649305555556868</v>
      </c>
    </row>
    <row r="7143" spans="1:9" x14ac:dyDescent="0.2">
      <c r="A7143" t="s">
        <v>20</v>
      </c>
      <c r="B7143" t="s">
        <v>22</v>
      </c>
      <c r="C7143" s="6">
        <f t="shared" si="116"/>
        <v>42182.082476871132</v>
      </c>
      <c r="D7143" t="s">
        <v>23</v>
      </c>
      <c r="E7143" s="6">
        <f>IF(Sense_data[[#This Row],[a_1State]]=D7142,E7142,Sense_data[[#This Row],[SysTimeStamp]])</f>
        <v>42182.079444463016</v>
      </c>
      <c r="F7143" s="3" t="str">
        <f>Sense_data[[#This Row],[a_1State]]&amp;TEXT(Sense_data[[#This Row],[StateInstanceTimestamp]],"#.######")</f>
        <v>On42182.079444</v>
      </c>
      <c r="G7143" s="3">
        <f ca="1">IF(Sense_data[[#This Row],[a_1State]]="Off",RANDBETWEEN(off_min,off_max),RANDBETWEEN(on_min,on_max))/sr_div</f>
        <v>5.5</v>
      </c>
      <c r="H7143" s="3">
        <v>3.4</v>
      </c>
      <c r="I7143" s="3">
        <f>IF(HOUR(Sense_data[[#This Row],[SysTimeStamp]])&lt;12,I7142+$B$14,I7142-$B$14)</f>
        <v>16.64953703703835</v>
      </c>
    </row>
    <row r="7144" spans="1:9" x14ac:dyDescent="0.2">
      <c r="A7144" t="s">
        <v>20</v>
      </c>
      <c r="B7144" t="s">
        <v>22</v>
      </c>
      <c r="C7144" s="6">
        <f t="shared" si="116"/>
        <v>42182.082488445209</v>
      </c>
      <c r="D7144" t="s">
        <v>23</v>
      </c>
      <c r="E7144" s="6">
        <f>IF(Sense_data[[#This Row],[a_1State]]=D7143,E7143,Sense_data[[#This Row],[SysTimeStamp]])</f>
        <v>42182.079444463016</v>
      </c>
      <c r="F7144" s="3" t="str">
        <f>Sense_data[[#This Row],[a_1State]]&amp;TEXT(Sense_data[[#This Row],[StateInstanceTimestamp]],"#.######")</f>
        <v>On42182.079444</v>
      </c>
      <c r="G7144" s="3">
        <f ca="1">IF(Sense_data[[#This Row],[a_1State]]="Off",RANDBETWEEN(off_min,off_max),RANDBETWEEN(on_min,on_max))/sr_div</f>
        <v>3.8</v>
      </c>
      <c r="H7144" s="3">
        <v>4.5999999999999996</v>
      </c>
      <c r="I7144" s="3">
        <f>IF(HOUR(Sense_data[[#This Row],[SysTimeStamp]])&lt;12,I7143+$B$14,I7143-$B$14)</f>
        <v>16.649768518519831</v>
      </c>
    </row>
    <row r="7145" spans="1:9" x14ac:dyDescent="0.2">
      <c r="A7145" t="s">
        <v>20</v>
      </c>
      <c r="B7145" t="s">
        <v>22</v>
      </c>
      <c r="C7145" s="6">
        <f t="shared" si="116"/>
        <v>42182.082500019285</v>
      </c>
      <c r="D7145" t="s">
        <v>23</v>
      </c>
      <c r="E7145" s="6">
        <f>IF(Sense_data[[#This Row],[a_1State]]=D7144,E7144,Sense_data[[#This Row],[SysTimeStamp]])</f>
        <v>42182.079444463016</v>
      </c>
      <c r="F7145" s="3" t="str">
        <f>Sense_data[[#This Row],[a_1State]]&amp;TEXT(Sense_data[[#This Row],[StateInstanceTimestamp]],"#.######")</f>
        <v>On42182.079444</v>
      </c>
      <c r="G7145" s="3">
        <f ca="1">IF(Sense_data[[#This Row],[a_1State]]="Off",RANDBETWEEN(off_min,off_max),RANDBETWEEN(on_min,on_max))/sr_div</f>
        <v>5.8</v>
      </c>
      <c r="H7145" s="3">
        <v>3.8</v>
      </c>
      <c r="I7145" s="3">
        <f>IF(HOUR(Sense_data[[#This Row],[SysTimeStamp]])&lt;12,I7144+$B$14,I7144-$B$14)</f>
        <v>16.650000000001313</v>
      </c>
    </row>
    <row r="7146" spans="1:9" x14ac:dyDescent="0.2">
      <c r="A7146" t="s">
        <v>20</v>
      </c>
      <c r="B7146" t="s">
        <v>22</v>
      </c>
      <c r="C7146" s="6">
        <f t="shared" si="116"/>
        <v>42182.082511593362</v>
      </c>
      <c r="D7146" t="s">
        <v>23</v>
      </c>
      <c r="E7146" s="6">
        <f>IF(Sense_data[[#This Row],[a_1State]]=D7145,E7145,Sense_data[[#This Row],[SysTimeStamp]])</f>
        <v>42182.079444463016</v>
      </c>
      <c r="F7146" s="3" t="str">
        <f>Sense_data[[#This Row],[a_1State]]&amp;TEXT(Sense_data[[#This Row],[StateInstanceTimestamp]],"#.######")</f>
        <v>On42182.079444</v>
      </c>
      <c r="G7146" s="3">
        <f ca="1">IF(Sense_data[[#This Row],[a_1State]]="Off",RANDBETWEEN(off_min,off_max),RANDBETWEEN(on_min,on_max))/sr_div</f>
        <v>3.1</v>
      </c>
      <c r="H7146" s="3">
        <v>3.7</v>
      </c>
      <c r="I7146" s="3">
        <f>IF(HOUR(Sense_data[[#This Row],[SysTimeStamp]])&lt;12,I7145+$B$14,I7145-$B$14)</f>
        <v>16.650231481482795</v>
      </c>
    </row>
    <row r="7147" spans="1:9" x14ac:dyDescent="0.2">
      <c r="A7147" t="s">
        <v>20</v>
      </c>
      <c r="B7147" t="s">
        <v>22</v>
      </c>
      <c r="C7147" s="6">
        <f t="shared" si="116"/>
        <v>42182.082523167439</v>
      </c>
      <c r="D7147" t="s">
        <v>23</v>
      </c>
      <c r="E7147" s="6">
        <f>IF(Sense_data[[#This Row],[a_1State]]=D7146,E7146,Sense_data[[#This Row],[SysTimeStamp]])</f>
        <v>42182.079444463016</v>
      </c>
      <c r="F7147" s="3" t="str">
        <f>Sense_data[[#This Row],[a_1State]]&amp;TEXT(Sense_data[[#This Row],[StateInstanceTimestamp]],"#.######")</f>
        <v>On42182.079444</v>
      </c>
      <c r="G7147" s="3">
        <f ca="1">IF(Sense_data[[#This Row],[a_1State]]="Off",RANDBETWEEN(off_min,off_max),RANDBETWEEN(on_min,on_max))/sr_div</f>
        <v>4.0999999999999996</v>
      </c>
      <c r="H7147" s="3">
        <v>3.6</v>
      </c>
      <c r="I7147" s="3">
        <f>IF(HOUR(Sense_data[[#This Row],[SysTimeStamp]])&lt;12,I7146+$B$14,I7146-$B$14)</f>
        <v>16.650462962964276</v>
      </c>
    </row>
    <row r="7148" spans="1:9" x14ac:dyDescent="0.2">
      <c r="A7148" t="s">
        <v>20</v>
      </c>
      <c r="B7148" t="s">
        <v>22</v>
      </c>
      <c r="C7148" s="6">
        <f t="shared" si="116"/>
        <v>42182.082534741516</v>
      </c>
      <c r="D7148" t="s">
        <v>23</v>
      </c>
      <c r="E7148" s="6">
        <f>IF(Sense_data[[#This Row],[a_1State]]=D7147,E7147,Sense_data[[#This Row],[SysTimeStamp]])</f>
        <v>42182.079444463016</v>
      </c>
      <c r="F7148" s="3" t="str">
        <f>Sense_data[[#This Row],[a_1State]]&amp;TEXT(Sense_data[[#This Row],[StateInstanceTimestamp]],"#.######")</f>
        <v>On42182.079444</v>
      </c>
      <c r="G7148" s="3">
        <f ca="1">IF(Sense_data[[#This Row],[a_1State]]="Off",RANDBETWEEN(off_min,off_max),RANDBETWEEN(on_min,on_max))/sr_div</f>
        <v>5.5</v>
      </c>
      <c r="H7148" s="3">
        <v>4.7</v>
      </c>
      <c r="I7148" s="3">
        <f>IF(HOUR(Sense_data[[#This Row],[SysTimeStamp]])&lt;12,I7147+$B$14,I7147-$B$14)</f>
        <v>16.650694444445758</v>
      </c>
    </row>
    <row r="7149" spans="1:9" x14ac:dyDescent="0.2">
      <c r="A7149" t="s">
        <v>20</v>
      </c>
      <c r="B7149" t="s">
        <v>22</v>
      </c>
      <c r="C7149" s="6">
        <f t="shared" si="116"/>
        <v>42182.082546315592</v>
      </c>
      <c r="D7149" t="s">
        <v>23</v>
      </c>
      <c r="E7149" s="6">
        <f>IF(Sense_data[[#This Row],[a_1State]]=D7148,E7148,Sense_data[[#This Row],[SysTimeStamp]])</f>
        <v>42182.079444463016</v>
      </c>
      <c r="F7149" s="3" t="str">
        <f>Sense_data[[#This Row],[a_1State]]&amp;TEXT(Sense_data[[#This Row],[StateInstanceTimestamp]],"#.######")</f>
        <v>On42182.079444</v>
      </c>
      <c r="G7149" s="3">
        <f ca="1">IF(Sense_data[[#This Row],[a_1State]]="Off",RANDBETWEEN(off_min,off_max),RANDBETWEEN(on_min,on_max))/sr_div</f>
        <v>5.5</v>
      </c>
      <c r="H7149" s="3">
        <v>5.9</v>
      </c>
      <c r="I7149" s="3">
        <f>IF(HOUR(Sense_data[[#This Row],[SysTimeStamp]])&lt;12,I7148+$B$14,I7148-$B$14)</f>
        <v>16.65092592592724</v>
      </c>
    </row>
    <row r="7150" spans="1:9" x14ac:dyDescent="0.2">
      <c r="A7150" t="s">
        <v>20</v>
      </c>
      <c r="B7150" t="s">
        <v>22</v>
      </c>
      <c r="C7150" s="6">
        <f t="shared" si="116"/>
        <v>42182.082557889669</v>
      </c>
      <c r="D7150" t="s">
        <v>23</v>
      </c>
      <c r="E7150" s="6">
        <f>IF(Sense_data[[#This Row],[a_1State]]=D7149,E7149,Sense_data[[#This Row],[SysTimeStamp]])</f>
        <v>42182.079444463016</v>
      </c>
      <c r="F7150" s="3" t="str">
        <f>Sense_data[[#This Row],[a_1State]]&amp;TEXT(Sense_data[[#This Row],[StateInstanceTimestamp]],"#.######")</f>
        <v>On42182.079444</v>
      </c>
      <c r="G7150" s="3">
        <f ca="1">IF(Sense_data[[#This Row],[a_1State]]="Off",RANDBETWEEN(off_min,off_max),RANDBETWEEN(on_min,on_max))/sr_div</f>
        <v>3.6</v>
      </c>
      <c r="H7150" s="3">
        <v>3.3</v>
      </c>
      <c r="I7150" s="3">
        <f>IF(HOUR(Sense_data[[#This Row],[SysTimeStamp]])&lt;12,I7149+$B$14,I7149-$B$14)</f>
        <v>16.651157407408721</v>
      </c>
    </row>
    <row r="7151" spans="1:9" x14ac:dyDescent="0.2">
      <c r="A7151" t="s">
        <v>20</v>
      </c>
      <c r="B7151" t="s">
        <v>22</v>
      </c>
      <c r="C7151" s="6">
        <f t="shared" si="116"/>
        <v>42182.082569463746</v>
      </c>
      <c r="D7151" t="s">
        <v>23</v>
      </c>
      <c r="E7151" s="6">
        <f>IF(Sense_data[[#This Row],[a_1State]]=D7150,E7150,Sense_data[[#This Row],[SysTimeStamp]])</f>
        <v>42182.079444463016</v>
      </c>
      <c r="F7151" s="3" t="str">
        <f>Sense_data[[#This Row],[a_1State]]&amp;TEXT(Sense_data[[#This Row],[StateInstanceTimestamp]],"#.######")</f>
        <v>On42182.079444</v>
      </c>
      <c r="G7151" s="3">
        <f ca="1">IF(Sense_data[[#This Row],[a_1State]]="Off",RANDBETWEEN(off_min,off_max),RANDBETWEEN(on_min,on_max))/sr_div</f>
        <v>5.5</v>
      </c>
      <c r="H7151" s="3">
        <v>5.7</v>
      </c>
      <c r="I7151" s="3">
        <f>IF(HOUR(Sense_data[[#This Row],[SysTimeStamp]])&lt;12,I7150+$B$14,I7150-$B$14)</f>
        <v>16.651388888890203</v>
      </c>
    </row>
    <row r="7152" spans="1:9" x14ac:dyDescent="0.2">
      <c r="A7152" t="s">
        <v>20</v>
      </c>
      <c r="B7152" t="s">
        <v>22</v>
      </c>
      <c r="C7152" s="6">
        <f t="shared" si="116"/>
        <v>42182.082581037823</v>
      </c>
      <c r="D7152" t="s">
        <v>23</v>
      </c>
      <c r="E7152" s="6">
        <f>IF(Sense_data[[#This Row],[a_1State]]=D7151,E7151,Sense_data[[#This Row],[SysTimeStamp]])</f>
        <v>42182.079444463016</v>
      </c>
      <c r="F7152" s="3" t="str">
        <f>Sense_data[[#This Row],[a_1State]]&amp;TEXT(Sense_data[[#This Row],[StateInstanceTimestamp]],"#.######")</f>
        <v>On42182.079444</v>
      </c>
      <c r="G7152" s="3">
        <f ca="1">IF(Sense_data[[#This Row],[a_1State]]="Off",RANDBETWEEN(off_min,off_max),RANDBETWEEN(on_min,on_max))/sr_div</f>
        <v>3.1</v>
      </c>
      <c r="H7152" s="3">
        <v>4.7</v>
      </c>
      <c r="I7152" s="3">
        <f>IF(HOUR(Sense_data[[#This Row],[SysTimeStamp]])&lt;12,I7151+$B$14,I7151-$B$14)</f>
        <v>16.651620370371685</v>
      </c>
    </row>
    <row r="7153" spans="1:9" x14ac:dyDescent="0.2">
      <c r="A7153" t="s">
        <v>20</v>
      </c>
      <c r="B7153" t="s">
        <v>22</v>
      </c>
      <c r="C7153" s="6">
        <f t="shared" si="116"/>
        <v>42182.0825926119</v>
      </c>
      <c r="D7153" t="s">
        <v>23</v>
      </c>
      <c r="E7153" s="6">
        <f>IF(Sense_data[[#This Row],[a_1State]]=D7152,E7152,Sense_data[[#This Row],[SysTimeStamp]])</f>
        <v>42182.079444463016</v>
      </c>
      <c r="F7153" s="3" t="str">
        <f>Sense_data[[#This Row],[a_1State]]&amp;TEXT(Sense_data[[#This Row],[StateInstanceTimestamp]],"#.######")</f>
        <v>On42182.079444</v>
      </c>
      <c r="G7153" s="3">
        <f ca="1">IF(Sense_data[[#This Row],[a_1State]]="Off",RANDBETWEEN(off_min,off_max),RANDBETWEEN(on_min,on_max))/sr_div</f>
        <v>4</v>
      </c>
      <c r="H7153" s="3">
        <v>3.5</v>
      </c>
      <c r="I7153" s="3">
        <f>IF(HOUR(Sense_data[[#This Row],[SysTimeStamp]])&lt;12,I7152+$B$14,I7152-$B$14)</f>
        <v>16.651851851853166</v>
      </c>
    </row>
    <row r="7154" spans="1:9" x14ac:dyDescent="0.2">
      <c r="A7154" t="s">
        <v>20</v>
      </c>
      <c r="B7154" t="s">
        <v>22</v>
      </c>
      <c r="C7154" s="6">
        <f t="shared" si="116"/>
        <v>42182.082604185976</v>
      </c>
      <c r="D7154" t="s">
        <v>23</v>
      </c>
      <c r="E7154" s="6">
        <f>IF(Sense_data[[#This Row],[a_1State]]=D7153,E7153,Sense_data[[#This Row],[SysTimeStamp]])</f>
        <v>42182.079444463016</v>
      </c>
      <c r="F7154" s="3" t="str">
        <f>Sense_data[[#This Row],[a_1State]]&amp;TEXT(Sense_data[[#This Row],[StateInstanceTimestamp]],"#.######")</f>
        <v>On42182.079444</v>
      </c>
      <c r="G7154" s="3">
        <f ca="1">IF(Sense_data[[#This Row],[a_1State]]="Off",RANDBETWEEN(off_min,off_max),RANDBETWEEN(on_min,on_max))/sr_div</f>
        <v>5</v>
      </c>
      <c r="H7154" s="3">
        <v>3.8</v>
      </c>
      <c r="I7154" s="3">
        <f>IF(HOUR(Sense_data[[#This Row],[SysTimeStamp]])&lt;12,I7153+$B$14,I7153-$B$14)</f>
        <v>16.652083333334648</v>
      </c>
    </row>
    <row r="7155" spans="1:9" x14ac:dyDescent="0.2">
      <c r="A7155" t="s">
        <v>20</v>
      </c>
      <c r="B7155" t="s">
        <v>22</v>
      </c>
      <c r="C7155" s="6">
        <f t="shared" si="116"/>
        <v>42182.082615760053</v>
      </c>
      <c r="D7155" t="s">
        <v>23</v>
      </c>
      <c r="E7155" s="6">
        <f>IF(Sense_data[[#This Row],[a_1State]]=D7154,E7154,Sense_data[[#This Row],[SysTimeStamp]])</f>
        <v>42182.079444463016</v>
      </c>
      <c r="F7155" s="3" t="str">
        <f>Sense_data[[#This Row],[a_1State]]&amp;TEXT(Sense_data[[#This Row],[StateInstanceTimestamp]],"#.######")</f>
        <v>On42182.079444</v>
      </c>
      <c r="G7155" s="3">
        <f ca="1">IF(Sense_data[[#This Row],[a_1State]]="Off",RANDBETWEEN(off_min,off_max),RANDBETWEEN(on_min,on_max))/sr_div</f>
        <v>4.7</v>
      </c>
      <c r="H7155" s="3">
        <v>3.2</v>
      </c>
      <c r="I7155" s="3">
        <f>IF(HOUR(Sense_data[[#This Row],[SysTimeStamp]])&lt;12,I7154+$B$14,I7154-$B$14)</f>
        <v>16.65231481481613</v>
      </c>
    </row>
    <row r="7156" spans="1:9" x14ac:dyDescent="0.2">
      <c r="A7156" t="s">
        <v>20</v>
      </c>
      <c r="B7156" t="s">
        <v>22</v>
      </c>
      <c r="C7156" s="6">
        <f t="shared" si="116"/>
        <v>42182.08262733413</v>
      </c>
      <c r="D7156" t="s">
        <v>23</v>
      </c>
      <c r="E7156" s="6">
        <f>IF(Sense_data[[#This Row],[a_1State]]=D7155,E7155,Sense_data[[#This Row],[SysTimeStamp]])</f>
        <v>42182.079444463016</v>
      </c>
      <c r="F7156" s="3" t="str">
        <f>Sense_data[[#This Row],[a_1State]]&amp;TEXT(Sense_data[[#This Row],[StateInstanceTimestamp]],"#.######")</f>
        <v>On42182.079444</v>
      </c>
      <c r="G7156" s="3">
        <f ca="1">IF(Sense_data[[#This Row],[a_1State]]="Off",RANDBETWEEN(off_min,off_max),RANDBETWEEN(on_min,on_max))/sr_div</f>
        <v>4.9000000000000004</v>
      </c>
      <c r="H7156" s="3">
        <v>5.9</v>
      </c>
      <c r="I7156" s="3">
        <f>IF(HOUR(Sense_data[[#This Row],[SysTimeStamp]])&lt;12,I7155+$B$14,I7155-$B$14)</f>
        <v>16.652546296297611</v>
      </c>
    </row>
    <row r="7157" spans="1:9" x14ac:dyDescent="0.2">
      <c r="A7157" t="s">
        <v>20</v>
      </c>
      <c r="B7157" t="s">
        <v>22</v>
      </c>
      <c r="C7157" s="6">
        <f t="shared" si="116"/>
        <v>42182.082638908207</v>
      </c>
      <c r="D7157" t="s">
        <v>23</v>
      </c>
      <c r="E7157" s="6">
        <f>IF(Sense_data[[#This Row],[a_1State]]=D7156,E7156,Sense_data[[#This Row],[SysTimeStamp]])</f>
        <v>42182.079444463016</v>
      </c>
      <c r="F7157" s="3" t="str">
        <f>Sense_data[[#This Row],[a_1State]]&amp;TEXT(Sense_data[[#This Row],[StateInstanceTimestamp]],"#.######")</f>
        <v>On42182.079444</v>
      </c>
      <c r="G7157" s="3">
        <f ca="1">IF(Sense_data[[#This Row],[a_1State]]="Off",RANDBETWEEN(off_min,off_max),RANDBETWEEN(on_min,on_max))/sr_div</f>
        <v>3.9</v>
      </c>
      <c r="H7157" s="3">
        <v>4.7</v>
      </c>
      <c r="I7157" s="3">
        <f>IF(HOUR(Sense_data[[#This Row],[SysTimeStamp]])&lt;12,I7156+$B$14,I7156-$B$14)</f>
        <v>16.652777777779093</v>
      </c>
    </row>
    <row r="7158" spans="1:9" x14ac:dyDescent="0.2">
      <c r="A7158" t="s">
        <v>20</v>
      </c>
      <c r="B7158" t="s">
        <v>22</v>
      </c>
      <c r="C7158" s="6">
        <f t="shared" si="116"/>
        <v>42182.082650482283</v>
      </c>
      <c r="D7158" t="s">
        <v>23</v>
      </c>
      <c r="E7158" s="6">
        <f>IF(Sense_data[[#This Row],[a_1State]]=D7157,E7157,Sense_data[[#This Row],[SysTimeStamp]])</f>
        <v>42182.079444463016</v>
      </c>
      <c r="F7158" s="3" t="str">
        <f>Sense_data[[#This Row],[a_1State]]&amp;TEXT(Sense_data[[#This Row],[StateInstanceTimestamp]],"#.######")</f>
        <v>On42182.079444</v>
      </c>
      <c r="G7158" s="3">
        <f ca="1">IF(Sense_data[[#This Row],[a_1State]]="Off",RANDBETWEEN(off_min,off_max),RANDBETWEEN(on_min,on_max))/sr_div</f>
        <v>3.5</v>
      </c>
      <c r="H7158" s="3">
        <v>4.2</v>
      </c>
      <c r="I7158" s="3">
        <f>IF(HOUR(Sense_data[[#This Row],[SysTimeStamp]])&lt;12,I7157+$B$14,I7157-$B$14)</f>
        <v>16.653009259260575</v>
      </c>
    </row>
    <row r="7159" spans="1:9" x14ac:dyDescent="0.2">
      <c r="A7159" t="s">
        <v>20</v>
      </c>
      <c r="B7159" t="s">
        <v>22</v>
      </c>
      <c r="C7159" s="6">
        <f t="shared" si="116"/>
        <v>42182.08266205636</v>
      </c>
      <c r="D7159" t="s">
        <v>23</v>
      </c>
      <c r="E7159" s="6">
        <f>IF(Sense_data[[#This Row],[a_1State]]=D7158,E7158,Sense_data[[#This Row],[SysTimeStamp]])</f>
        <v>42182.079444463016</v>
      </c>
      <c r="F7159" s="3" t="str">
        <f>Sense_data[[#This Row],[a_1State]]&amp;TEXT(Sense_data[[#This Row],[StateInstanceTimestamp]],"#.######")</f>
        <v>On42182.079444</v>
      </c>
      <c r="G7159" s="3">
        <f ca="1">IF(Sense_data[[#This Row],[a_1State]]="Off",RANDBETWEEN(off_min,off_max),RANDBETWEEN(on_min,on_max))/sr_div</f>
        <v>4.7</v>
      </c>
      <c r="H7159" s="3">
        <v>4.9000000000000004</v>
      </c>
      <c r="I7159" s="3">
        <f>IF(HOUR(Sense_data[[#This Row],[SysTimeStamp]])&lt;12,I7158+$B$14,I7158-$B$14)</f>
        <v>16.653240740742056</v>
      </c>
    </row>
    <row r="7160" spans="1:9" x14ac:dyDescent="0.2">
      <c r="A7160" t="s">
        <v>20</v>
      </c>
      <c r="B7160" t="s">
        <v>22</v>
      </c>
      <c r="C7160" s="6">
        <f t="shared" si="116"/>
        <v>42182.082673630437</v>
      </c>
      <c r="D7160" t="s">
        <v>23</v>
      </c>
      <c r="E7160" s="6">
        <f>IF(Sense_data[[#This Row],[a_1State]]=D7159,E7159,Sense_data[[#This Row],[SysTimeStamp]])</f>
        <v>42182.079444463016</v>
      </c>
      <c r="F7160" s="3" t="str">
        <f>Sense_data[[#This Row],[a_1State]]&amp;TEXT(Sense_data[[#This Row],[StateInstanceTimestamp]],"#.######")</f>
        <v>On42182.079444</v>
      </c>
      <c r="G7160" s="3">
        <f ca="1">IF(Sense_data[[#This Row],[a_1State]]="Off",RANDBETWEEN(off_min,off_max),RANDBETWEEN(on_min,on_max))/sr_div</f>
        <v>3.8</v>
      </c>
      <c r="H7160" s="3">
        <v>5.4</v>
      </c>
      <c r="I7160" s="3">
        <f>IF(HOUR(Sense_data[[#This Row],[SysTimeStamp]])&lt;12,I7159+$B$14,I7159-$B$14)</f>
        <v>16.653472222223538</v>
      </c>
    </row>
    <row r="7161" spans="1:9" x14ac:dyDescent="0.2">
      <c r="A7161" t="s">
        <v>20</v>
      </c>
      <c r="B7161" t="s">
        <v>22</v>
      </c>
      <c r="C7161" s="6">
        <f t="shared" si="116"/>
        <v>42182.082685204514</v>
      </c>
      <c r="D7161" t="s">
        <v>23</v>
      </c>
      <c r="E7161" s="6">
        <f>IF(Sense_data[[#This Row],[a_1State]]=D7160,E7160,Sense_data[[#This Row],[SysTimeStamp]])</f>
        <v>42182.079444463016</v>
      </c>
      <c r="F7161" s="3" t="str">
        <f>Sense_data[[#This Row],[a_1State]]&amp;TEXT(Sense_data[[#This Row],[StateInstanceTimestamp]],"#.######")</f>
        <v>On42182.079444</v>
      </c>
      <c r="G7161" s="3">
        <f ca="1">IF(Sense_data[[#This Row],[a_1State]]="Off",RANDBETWEEN(off_min,off_max),RANDBETWEEN(on_min,on_max))/sr_div</f>
        <v>3.3</v>
      </c>
      <c r="H7161" s="3">
        <v>3.9</v>
      </c>
      <c r="I7161" s="3">
        <f>IF(HOUR(Sense_data[[#This Row],[SysTimeStamp]])&lt;12,I7160+$B$14,I7160-$B$14)</f>
        <v>16.65370370370502</v>
      </c>
    </row>
    <row r="7162" spans="1:9" x14ac:dyDescent="0.2">
      <c r="A7162" t="s">
        <v>20</v>
      </c>
      <c r="B7162" t="s">
        <v>22</v>
      </c>
      <c r="C7162" s="6">
        <f t="shared" si="116"/>
        <v>42182.082696778591</v>
      </c>
      <c r="D7162" t="s">
        <v>23</v>
      </c>
      <c r="E7162" s="6">
        <f>IF(Sense_data[[#This Row],[a_1State]]=D7161,E7161,Sense_data[[#This Row],[SysTimeStamp]])</f>
        <v>42182.079444463016</v>
      </c>
      <c r="F7162" s="3" t="str">
        <f>Sense_data[[#This Row],[a_1State]]&amp;TEXT(Sense_data[[#This Row],[StateInstanceTimestamp]],"#.######")</f>
        <v>On42182.079444</v>
      </c>
      <c r="G7162" s="3">
        <f ca="1">IF(Sense_data[[#This Row],[a_1State]]="Off",RANDBETWEEN(off_min,off_max),RANDBETWEEN(on_min,on_max))/sr_div</f>
        <v>4.5999999999999996</v>
      </c>
      <c r="H7162" s="3">
        <v>3</v>
      </c>
      <c r="I7162" s="3">
        <f>IF(HOUR(Sense_data[[#This Row],[SysTimeStamp]])&lt;12,I7161+$B$14,I7161-$B$14)</f>
        <v>16.653935185186501</v>
      </c>
    </row>
    <row r="7163" spans="1:9" x14ac:dyDescent="0.2">
      <c r="A7163" t="s">
        <v>20</v>
      </c>
      <c r="B7163" t="s">
        <v>22</v>
      </c>
      <c r="C7163" s="6">
        <f t="shared" si="116"/>
        <v>42182.082708352667</v>
      </c>
      <c r="D7163" t="s">
        <v>23</v>
      </c>
      <c r="E7163" s="6">
        <f>IF(Sense_data[[#This Row],[a_1State]]=D7162,E7162,Sense_data[[#This Row],[SysTimeStamp]])</f>
        <v>42182.079444463016</v>
      </c>
      <c r="F7163" s="3" t="str">
        <f>Sense_data[[#This Row],[a_1State]]&amp;TEXT(Sense_data[[#This Row],[StateInstanceTimestamp]],"#.######")</f>
        <v>On42182.079444</v>
      </c>
      <c r="G7163" s="3">
        <f ca="1">IF(Sense_data[[#This Row],[a_1State]]="Off",RANDBETWEEN(off_min,off_max),RANDBETWEEN(on_min,on_max))/sr_div</f>
        <v>5.9</v>
      </c>
      <c r="H7163" s="3">
        <v>4</v>
      </c>
      <c r="I7163" s="3">
        <f>IF(HOUR(Sense_data[[#This Row],[SysTimeStamp]])&lt;12,I7162+$B$14,I7162-$B$14)</f>
        <v>16.654166666667983</v>
      </c>
    </row>
    <row r="7164" spans="1:9" x14ac:dyDescent="0.2">
      <c r="A7164" t="s">
        <v>20</v>
      </c>
      <c r="B7164" t="s">
        <v>22</v>
      </c>
      <c r="C7164" s="6">
        <f t="shared" si="116"/>
        <v>42182.082719926744</v>
      </c>
      <c r="D7164" t="s">
        <v>23</v>
      </c>
      <c r="E7164" s="6">
        <f>IF(Sense_data[[#This Row],[a_1State]]=D7163,E7163,Sense_data[[#This Row],[SysTimeStamp]])</f>
        <v>42182.079444463016</v>
      </c>
      <c r="F7164" s="3" t="str">
        <f>Sense_data[[#This Row],[a_1State]]&amp;TEXT(Sense_data[[#This Row],[StateInstanceTimestamp]],"#.######")</f>
        <v>On42182.079444</v>
      </c>
      <c r="G7164" s="3">
        <f ca="1">IF(Sense_data[[#This Row],[a_1State]]="Off",RANDBETWEEN(off_min,off_max),RANDBETWEEN(on_min,on_max))/sr_div</f>
        <v>4.0999999999999996</v>
      </c>
      <c r="H7164" s="3">
        <v>3.5</v>
      </c>
      <c r="I7164" s="3">
        <f>IF(HOUR(Sense_data[[#This Row],[SysTimeStamp]])&lt;12,I7163+$B$14,I7163-$B$14)</f>
        <v>16.654398148149465</v>
      </c>
    </row>
    <row r="7165" spans="1:9" x14ac:dyDescent="0.2">
      <c r="A7165" t="s">
        <v>20</v>
      </c>
      <c r="B7165" t="s">
        <v>22</v>
      </c>
      <c r="C7165" s="6">
        <f t="shared" si="116"/>
        <v>42182.082731500821</v>
      </c>
      <c r="D7165" t="s">
        <v>23</v>
      </c>
      <c r="E7165" s="6">
        <f>IF(Sense_data[[#This Row],[a_1State]]=D7164,E7164,Sense_data[[#This Row],[SysTimeStamp]])</f>
        <v>42182.079444463016</v>
      </c>
      <c r="F7165" s="3" t="str">
        <f>Sense_data[[#This Row],[a_1State]]&amp;TEXT(Sense_data[[#This Row],[StateInstanceTimestamp]],"#.######")</f>
        <v>On42182.079444</v>
      </c>
      <c r="G7165" s="3">
        <f ca="1">IF(Sense_data[[#This Row],[a_1State]]="Off",RANDBETWEEN(off_min,off_max),RANDBETWEEN(on_min,on_max))/sr_div</f>
        <v>5.2</v>
      </c>
      <c r="H7165" s="3">
        <v>4.8</v>
      </c>
      <c r="I7165" s="3">
        <f>IF(HOUR(Sense_data[[#This Row],[SysTimeStamp]])&lt;12,I7164+$B$14,I7164-$B$14)</f>
        <v>16.654629629630946</v>
      </c>
    </row>
    <row r="7166" spans="1:9" x14ac:dyDescent="0.2">
      <c r="A7166" t="s">
        <v>20</v>
      </c>
      <c r="B7166" t="s">
        <v>22</v>
      </c>
      <c r="C7166" s="6">
        <f t="shared" si="116"/>
        <v>42182.082743074898</v>
      </c>
      <c r="D7166" t="s">
        <v>23</v>
      </c>
      <c r="E7166" s="6">
        <f>IF(Sense_data[[#This Row],[a_1State]]=D7165,E7165,Sense_data[[#This Row],[SysTimeStamp]])</f>
        <v>42182.079444463016</v>
      </c>
      <c r="F7166" s="3" t="str">
        <f>Sense_data[[#This Row],[a_1State]]&amp;TEXT(Sense_data[[#This Row],[StateInstanceTimestamp]],"#.######")</f>
        <v>On42182.079444</v>
      </c>
      <c r="G7166" s="3">
        <f ca="1">IF(Sense_data[[#This Row],[a_1State]]="Off",RANDBETWEEN(off_min,off_max),RANDBETWEEN(on_min,on_max))/sr_div</f>
        <v>5.8</v>
      </c>
      <c r="H7166" s="3">
        <v>3.6</v>
      </c>
      <c r="I7166" s="3">
        <f>IF(HOUR(Sense_data[[#This Row],[SysTimeStamp]])&lt;12,I7165+$B$14,I7165-$B$14)</f>
        <v>16.654861111112428</v>
      </c>
    </row>
    <row r="7167" spans="1:9" x14ac:dyDescent="0.2">
      <c r="A7167" t="s">
        <v>20</v>
      </c>
      <c r="B7167" t="s">
        <v>22</v>
      </c>
      <c r="C7167" s="6">
        <f t="shared" si="116"/>
        <v>42182.082754648975</v>
      </c>
      <c r="D7167" t="s">
        <v>23</v>
      </c>
      <c r="E7167" s="6">
        <f>IF(Sense_data[[#This Row],[a_1State]]=D7166,E7166,Sense_data[[#This Row],[SysTimeStamp]])</f>
        <v>42182.079444463016</v>
      </c>
      <c r="F7167" s="3" t="str">
        <f>Sense_data[[#This Row],[a_1State]]&amp;TEXT(Sense_data[[#This Row],[StateInstanceTimestamp]],"#.######")</f>
        <v>On42182.079444</v>
      </c>
      <c r="G7167" s="3">
        <f ca="1">IF(Sense_data[[#This Row],[a_1State]]="Off",RANDBETWEEN(off_min,off_max),RANDBETWEEN(on_min,on_max))/sr_div</f>
        <v>5.7</v>
      </c>
      <c r="H7167" s="3">
        <v>4.8</v>
      </c>
      <c r="I7167" s="3">
        <f>IF(HOUR(Sense_data[[#This Row],[SysTimeStamp]])&lt;12,I7166+$B$14,I7166-$B$14)</f>
        <v>16.65509259259391</v>
      </c>
    </row>
    <row r="7168" spans="1:9" x14ac:dyDescent="0.2">
      <c r="A7168" t="s">
        <v>20</v>
      </c>
      <c r="B7168" t="s">
        <v>22</v>
      </c>
      <c r="C7168" s="6">
        <f t="shared" si="116"/>
        <v>42182.082766223051</v>
      </c>
      <c r="D7168" t="s">
        <v>23</v>
      </c>
      <c r="E7168" s="6">
        <f>IF(Sense_data[[#This Row],[a_1State]]=D7167,E7167,Sense_data[[#This Row],[SysTimeStamp]])</f>
        <v>42182.079444463016</v>
      </c>
      <c r="F7168" s="3" t="str">
        <f>Sense_data[[#This Row],[a_1State]]&amp;TEXT(Sense_data[[#This Row],[StateInstanceTimestamp]],"#.######")</f>
        <v>On42182.079444</v>
      </c>
      <c r="G7168" s="3">
        <f ca="1">IF(Sense_data[[#This Row],[a_1State]]="Off",RANDBETWEEN(off_min,off_max),RANDBETWEEN(on_min,on_max))/sr_div</f>
        <v>4.3</v>
      </c>
      <c r="H7168" s="3">
        <v>4.7</v>
      </c>
      <c r="I7168" s="3">
        <f>IF(HOUR(Sense_data[[#This Row],[SysTimeStamp]])&lt;12,I7167+$B$14,I7167-$B$14)</f>
        <v>16.655324074075391</v>
      </c>
    </row>
    <row r="7169" spans="1:9" x14ac:dyDescent="0.2">
      <c r="A7169" t="s">
        <v>20</v>
      </c>
      <c r="B7169" t="s">
        <v>22</v>
      </c>
      <c r="C7169" s="6">
        <f t="shared" si="116"/>
        <v>42182.082777797128</v>
      </c>
      <c r="D7169" t="s">
        <v>23</v>
      </c>
      <c r="E7169" s="6">
        <f>IF(Sense_data[[#This Row],[a_1State]]=D7168,E7168,Sense_data[[#This Row],[SysTimeStamp]])</f>
        <v>42182.079444463016</v>
      </c>
      <c r="F7169" s="3" t="str">
        <f>Sense_data[[#This Row],[a_1State]]&amp;TEXT(Sense_data[[#This Row],[StateInstanceTimestamp]],"#.######")</f>
        <v>On42182.079444</v>
      </c>
      <c r="G7169" s="3">
        <f ca="1">IF(Sense_data[[#This Row],[a_1State]]="Off",RANDBETWEEN(off_min,off_max),RANDBETWEEN(on_min,on_max))/sr_div</f>
        <v>5.3</v>
      </c>
      <c r="H7169" s="3">
        <v>4.5</v>
      </c>
      <c r="I7169" s="3">
        <f>IF(HOUR(Sense_data[[#This Row],[SysTimeStamp]])&lt;12,I7168+$B$14,I7168-$B$14)</f>
        <v>16.655555555556873</v>
      </c>
    </row>
    <row r="7170" spans="1:9" x14ac:dyDescent="0.2">
      <c r="A7170" t="s">
        <v>20</v>
      </c>
      <c r="B7170" t="s">
        <v>22</v>
      </c>
      <c r="C7170" s="6">
        <f t="shared" si="116"/>
        <v>42182.082789371205</v>
      </c>
      <c r="D7170" t="s">
        <v>23</v>
      </c>
      <c r="E7170" s="6">
        <f>IF(Sense_data[[#This Row],[a_1State]]=D7169,E7169,Sense_data[[#This Row],[SysTimeStamp]])</f>
        <v>42182.079444463016</v>
      </c>
      <c r="F7170" s="3" t="str">
        <f>Sense_data[[#This Row],[a_1State]]&amp;TEXT(Sense_data[[#This Row],[StateInstanceTimestamp]],"#.######")</f>
        <v>On42182.079444</v>
      </c>
      <c r="G7170" s="3">
        <f ca="1">IF(Sense_data[[#This Row],[a_1State]]="Off",RANDBETWEEN(off_min,off_max),RANDBETWEEN(on_min,on_max))/sr_div</f>
        <v>5.9</v>
      </c>
      <c r="H7170" s="3">
        <v>4.4000000000000004</v>
      </c>
      <c r="I7170" s="3">
        <f>IF(HOUR(Sense_data[[#This Row],[SysTimeStamp]])&lt;12,I7169+$B$14,I7169-$B$14)</f>
        <v>16.655787037038355</v>
      </c>
    </row>
    <row r="7171" spans="1:9" x14ac:dyDescent="0.2">
      <c r="A7171" t="s">
        <v>20</v>
      </c>
      <c r="B7171" t="s">
        <v>22</v>
      </c>
      <c r="C7171" s="6">
        <f t="shared" si="116"/>
        <v>42182.082800945282</v>
      </c>
      <c r="D7171" t="s">
        <v>23</v>
      </c>
      <c r="E7171" s="6">
        <f>IF(Sense_data[[#This Row],[a_1State]]=D7170,E7170,Sense_data[[#This Row],[SysTimeStamp]])</f>
        <v>42182.079444463016</v>
      </c>
      <c r="F7171" s="3" t="str">
        <f>Sense_data[[#This Row],[a_1State]]&amp;TEXT(Sense_data[[#This Row],[StateInstanceTimestamp]],"#.######")</f>
        <v>On42182.079444</v>
      </c>
      <c r="G7171" s="3">
        <f ca="1">IF(Sense_data[[#This Row],[a_1State]]="Off",RANDBETWEEN(off_min,off_max),RANDBETWEEN(on_min,on_max))/sr_div</f>
        <v>5.5</v>
      </c>
      <c r="H7171" s="3">
        <v>4.5999999999999996</v>
      </c>
      <c r="I7171" s="3">
        <f>IF(HOUR(Sense_data[[#This Row],[SysTimeStamp]])&lt;12,I7170+$B$14,I7170-$B$14)</f>
        <v>16.656018518519836</v>
      </c>
    </row>
    <row r="7172" spans="1:9" x14ac:dyDescent="0.2">
      <c r="A7172" t="s">
        <v>20</v>
      </c>
      <c r="B7172" t="s">
        <v>22</v>
      </c>
      <c r="C7172" s="6">
        <f t="shared" si="116"/>
        <v>42182.082812519358</v>
      </c>
      <c r="D7172" t="s">
        <v>23</v>
      </c>
      <c r="E7172" s="6">
        <f>IF(Sense_data[[#This Row],[a_1State]]=D7171,E7171,Sense_data[[#This Row],[SysTimeStamp]])</f>
        <v>42182.079444463016</v>
      </c>
      <c r="F7172" s="3" t="str">
        <f>Sense_data[[#This Row],[a_1State]]&amp;TEXT(Sense_data[[#This Row],[StateInstanceTimestamp]],"#.######")</f>
        <v>On42182.079444</v>
      </c>
      <c r="G7172" s="3">
        <f ca="1">IF(Sense_data[[#This Row],[a_1State]]="Off",RANDBETWEEN(off_min,off_max),RANDBETWEEN(on_min,on_max))/sr_div</f>
        <v>5.4</v>
      </c>
      <c r="H7172" s="3">
        <v>6</v>
      </c>
      <c r="I7172" s="3">
        <f>IF(HOUR(Sense_data[[#This Row],[SysTimeStamp]])&lt;12,I7171+$B$14,I7171-$B$14)</f>
        <v>16.656250000001318</v>
      </c>
    </row>
    <row r="7173" spans="1:9" x14ac:dyDescent="0.2">
      <c r="A7173" t="s">
        <v>20</v>
      </c>
      <c r="B7173" t="s">
        <v>22</v>
      </c>
      <c r="C7173" s="6">
        <f t="shared" si="116"/>
        <v>42182.082824093435</v>
      </c>
      <c r="D7173" t="s">
        <v>23</v>
      </c>
      <c r="E7173" s="6">
        <f>IF(Sense_data[[#This Row],[a_1State]]=D7172,E7172,Sense_data[[#This Row],[SysTimeStamp]])</f>
        <v>42182.079444463016</v>
      </c>
      <c r="F7173" s="3" t="str">
        <f>Sense_data[[#This Row],[a_1State]]&amp;TEXT(Sense_data[[#This Row],[StateInstanceTimestamp]],"#.######")</f>
        <v>On42182.079444</v>
      </c>
      <c r="G7173" s="3">
        <f ca="1">IF(Sense_data[[#This Row],[a_1State]]="Off",RANDBETWEEN(off_min,off_max),RANDBETWEEN(on_min,on_max))/sr_div</f>
        <v>5.2</v>
      </c>
      <c r="H7173" s="3">
        <v>3.4</v>
      </c>
      <c r="I7173" s="3">
        <f>IF(HOUR(Sense_data[[#This Row],[SysTimeStamp]])&lt;12,I7172+$B$14,I7172-$B$14)</f>
        <v>16.6564814814828</v>
      </c>
    </row>
    <row r="7174" spans="1:9" x14ac:dyDescent="0.2">
      <c r="A7174" t="s">
        <v>20</v>
      </c>
      <c r="B7174" t="s">
        <v>22</v>
      </c>
      <c r="C7174" s="6">
        <f t="shared" si="116"/>
        <v>42182.082835667512</v>
      </c>
      <c r="D7174" t="s">
        <v>23</v>
      </c>
      <c r="E7174" s="6">
        <f>IF(Sense_data[[#This Row],[a_1State]]=D7173,E7173,Sense_data[[#This Row],[SysTimeStamp]])</f>
        <v>42182.079444463016</v>
      </c>
      <c r="F7174" s="3" t="str">
        <f>Sense_data[[#This Row],[a_1State]]&amp;TEXT(Sense_data[[#This Row],[StateInstanceTimestamp]],"#.######")</f>
        <v>On42182.079444</v>
      </c>
      <c r="G7174" s="3">
        <f ca="1">IF(Sense_data[[#This Row],[a_1State]]="Off",RANDBETWEEN(off_min,off_max),RANDBETWEEN(on_min,on_max))/sr_div</f>
        <v>3.9</v>
      </c>
      <c r="H7174" s="3">
        <v>3</v>
      </c>
      <c r="I7174" s="3">
        <f>IF(HOUR(Sense_data[[#This Row],[SysTimeStamp]])&lt;12,I7173+$B$14,I7173-$B$14)</f>
        <v>16.656712962964281</v>
      </c>
    </row>
    <row r="7175" spans="1:9" x14ac:dyDescent="0.2">
      <c r="A7175" t="s">
        <v>20</v>
      </c>
      <c r="B7175" t="s">
        <v>22</v>
      </c>
      <c r="C7175" s="6">
        <f t="shared" si="116"/>
        <v>42182.082847241589</v>
      </c>
      <c r="D7175" t="s">
        <v>23</v>
      </c>
      <c r="E7175" s="6">
        <f>IF(Sense_data[[#This Row],[a_1State]]=D7174,E7174,Sense_data[[#This Row],[SysTimeStamp]])</f>
        <v>42182.079444463016</v>
      </c>
      <c r="F7175" s="3" t="str">
        <f>Sense_data[[#This Row],[a_1State]]&amp;TEXT(Sense_data[[#This Row],[StateInstanceTimestamp]],"#.######")</f>
        <v>On42182.079444</v>
      </c>
      <c r="G7175" s="3">
        <f ca="1">IF(Sense_data[[#This Row],[a_1State]]="Off",RANDBETWEEN(off_min,off_max),RANDBETWEEN(on_min,on_max))/sr_div</f>
        <v>4.7</v>
      </c>
      <c r="H7175" s="3">
        <v>3.8</v>
      </c>
      <c r="I7175" s="3">
        <f>IF(HOUR(Sense_data[[#This Row],[SysTimeStamp]])&lt;12,I7174+$B$14,I7174-$B$14)</f>
        <v>16.656944444445763</v>
      </c>
    </row>
    <row r="7176" spans="1:9" x14ac:dyDescent="0.2">
      <c r="A7176" t="s">
        <v>20</v>
      </c>
      <c r="B7176" t="s">
        <v>22</v>
      </c>
      <c r="C7176" s="6">
        <f t="shared" si="116"/>
        <v>42182.082858815666</v>
      </c>
      <c r="D7176" t="s">
        <v>23</v>
      </c>
      <c r="E7176" s="6">
        <f>IF(Sense_data[[#This Row],[a_1State]]=D7175,E7175,Sense_data[[#This Row],[SysTimeStamp]])</f>
        <v>42182.079444463016</v>
      </c>
      <c r="F7176" s="3" t="str">
        <f>Sense_data[[#This Row],[a_1State]]&amp;TEXT(Sense_data[[#This Row],[StateInstanceTimestamp]],"#.######")</f>
        <v>On42182.079444</v>
      </c>
      <c r="G7176" s="3">
        <f ca="1">IF(Sense_data[[#This Row],[a_1State]]="Off",RANDBETWEEN(off_min,off_max),RANDBETWEEN(on_min,on_max))/sr_div</f>
        <v>4.0999999999999996</v>
      </c>
      <c r="H7176" s="3">
        <v>4.3</v>
      </c>
      <c r="I7176" s="3">
        <f>IF(HOUR(Sense_data[[#This Row],[SysTimeStamp]])&lt;12,I7175+$B$14,I7175-$B$14)</f>
        <v>16.657175925927245</v>
      </c>
    </row>
    <row r="7177" spans="1:9" x14ac:dyDescent="0.2">
      <c r="A7177" t="s">
        <v>20</v>
      </c>
      <c r="B7177" t="s">
        <v>22</v>
      </c>
      <c r="C7177" s="6">
        <f t="shared" si="116"/>
        <v>42182.082870389742</v>
      </c>
      <c r="D7177" t="s">
        <v>23</v>
      </c>
      <c r="E7177" s="6">
        <f>IF(Sense_data[[#This Row],[a_1State]]=D7176,E7176,Sense_data[[#This Row],[SysTimeStamp]])</f>
        <v>42182.079444463016</v>
      </c>
      <c r="F7177" s="3" t="str">
        <f>Sense_data[[#This Row],[a_1State]]&amp;TEXT(Sense_data[[#This Row],[StateInstanceTimestamp]],"#.######")</f>
        <v>On42182.079444</v>
      </c>
      <c r="G7177" s="3">
        <f ca="1">IF(Sense_data[[#This Row],[a_1State]]="Off",RANDBETWEEN(off_min,off_max),RANDBETWEEN(on_min,on_max))/sr_div</f>
        <v>4.4000000000000004</v>
      </c>
      <c r="H7177" s="3">
        <v>4.3</v>
      </c>
      <c r="I7177" s="3">
        <f>IF(HOUR(Sense_data[[#This Row],[SysTimeStamp]])&lt;12,I7176+$B$14,I7176-$B$14)</f>
        <v>16.657407407408726</v>
      </c>
    </row>
    <row r="7178" spans="1:9" x14ac:dyDescent="0.2">
      <c r="A7178" t="s">
        <v>20</v>
      </c>
      <c r="B7178" t="s">
        <v>22</v>
      </c>
      <c r="C7178" s="6">
        <f t="shared" si="116"/>
        <v>42182.082881963819</v>
      </c>
      <c r="D7178" t="s">
        <v>23</v>
      </c>
      <c r="E7178" s="6">
        <f>IF(Sense_data[[#This Row],[a_1State]]=D7177,E7177,Sense_data[[#This Row],[SysTimeStamp]])</f>
        <v>42182.079444463016</v>
      </c>
      <c r="F7178" s="3" t="str">
        <f>Sense_data[[#This Row],[a_1State]]&amp;TEXT(Sense_data[[#This Row],[StateInstanceTimestamp]],"#.######")</f>
        <v>On42182.079444</v>
      </c>
      <c r="G7178" s="3">
        <f ca="1">IF(Sense_data[[#This Row],[a_1State]]="Off",RANDBETWEEN(off_min,off_max),RANDBETWEEN(on_min,on_max))/sr_div</f>
        <v>3.3</v>
      </c>
      <c r="H7178" s="3">
        <v>4</v>
      </c>
      <c r="I7178" s="3">
        <f>IF(HOUR(Sense_data[[#This Row],[SysTimeStamp]])&lt;12,I7177+$B$14,I7177-$B$14)</f>
        <v>16.657638888890208</v>
      </c>
    </row>
    <row r="7179" spans="1:9" x14ac:dyDescent="0.2">
      <c r="A7179" t="s">
        <v>20</v>
      </c>
      <c r="B7179" t="s">
        <v>22</v>
      </c>
      <c r="C7179" s="6">
        <f t="shared" si="116"/>
        <v>42182.082893537896</v>
      </c>
      <c r="D7179" t="s">
        <v>23</v>
      </c>
      <c r="E7179" s="6">
        <f>IF(Sense_data[[#This Row],[a_1State]]=D7178,E7178,Sense_data[[#This Row],[SysTimeStamp]])</f>
        <v>42182.079444463016</v>
      </c>
      <c r="F7179" s="3" t="str">
        <f>Sense_data[[#This Row],[a_1State]]&amp;TEXT(Sense_data[[#This Row],[StateInstanceTimestamp]],"#.######")</f>
        <v>On42182.079444</v>
      </c>
      <c r="G7179" s="3">
        <f ca="1">IF(Sense_data[[#This Row],[a_1State]]="Off",RANDBETWEEN(off_min,off_max),RANDBETWEEN(on_min,on_max))/sr_div</f>
        <v>4.0999999999999996</v>
      </c>
      <c r="H7179" s="3">
        <v>4</v>
      </c>
      <c r="I7179" s="3">
        <f>IF(HOUR(Sense_data[[#This Row],[SysTimeStamp]])&lt;12,I7178+$B$14,I7178-$B$14)</f>
        <v>16.65787037037169</v>
      </c>
    </row>
    <row r="7180" spans="1:9" x14ac:dyDescent="0.2">
      <c r="A7180" t="s">
        <v>20</v>
      </c>
      <c r="B7180" t="s">
        <v>22</v>
      </c>
      <c r="C7180" s="6">
        <f t="shared" si="116"/>
        <v>42182.082905111973</v>
      </c>
      <c r="D7180" t="s">
        <v>23</v>
      </c>
      <c r="E7180" s="6">
        <f>IF(Sense_data[[#This Row],[a_1State]]=D7179,E7179,Sense_data[[#This Row],[SysTimeStamp]])</f>
        <v>42182.079444463016</v>
      </c>
      <c r="F7180" s="3" t="str">
        <f>Sense_data[[#This Row],[a_1State]]&amp;TEXT(Sense_data[[#This Row],[StateInstanceTimestamp]],"#.######")</f>
        <v>On42182.079444</v>
      </c>
      <c r="G7180" s="3">
        <f ca="1">IF(Sense_data[[#This Row],[a_1State]]="Off",RANDBETWEEN(off_min,off_max),RANDBETWEEN(on_min,on_max))/sr_div</f>
        <v>4.9000000000000004</v>
      </c>
      <c r="H7180" s="3">
        <v>4.9000000000000004</v>
      </c>
      <c r="I7180" s="3">
        <f>IF(HOUR(Sense_data[[#This Row],[SysTimeStamp]])&lt;12,I7179+$B$14,I7179-$B$14)</f>
        <v>16.658101851853171</v>
      </c>
    </row>
    <row r="7181" spans="1:9" x14ac:dyDescent="0.2">
      <c r="A7181" t="s">
        <v>20</v>
      </c>
      <c r="B7181" t="s">
        <v>22</v>
      </c>
      <c r="C7181" s="6">
        <f t="shared" si="116"/>
        <v>42182.082916686049</v>
      </c>
      <c r="D7181" t="s">
        <v>23</v>
      </c>
      <c r="E7181" s="6">
        <f>IF(Sense_data[[#This Row],[a_1State]]=D7180,E7180,Sense_data[[#This Row],[SysTimeStamp]])</f>
        <v>42182.079444463016</v>
      </c>
      <c r="F7181" s="3" t="str">
        <f>Sense_data[[#This Row],[a_1State]]&amp;TEXT(Sense_data[[#This Row],[StateInstanceTimestamp]],"#.######")</f>
        <v>On42182.079444</v>
      </c>
      <c r="G7181" s="3">
        <f ca="1">IF(Sense_data[[#This Row],[a_1State]]="Off",RANDBETWEEN(off_min,off_max),RANDBETWEEN(on_min,on_max))/sr_div</f>
        <v>5.4</v>
      </c>
      <c r="H7181" s="3">
        <v>4.5999999999999996</v>
      </c>
      <c r="I7181" s="3">
        <f>IF(HOUR(Sense_data[[#This Row],[SysTimeStamp]])&lt;12,I7180+$B$14,I7180-$B$14)</f>
        <v>16.658333333334653</v>
      </c>
    </row>
    <row r="7182" spans="1:9" x14ac:dyDescent="0.2">
      <c r="A7182" t="s">
        <v>20</v>
      </c>
      <c r="B7182" t="s">
        <v>22</v>
      </c>
      <c r="C7182" s="6">
        <f t="shared" si="116"/>
        <v>42182.082928260126</v>
      </c>
      <c r="D7182" t="s">
        <v>23</v>
      </c>
      <c r="E7182" s="6">
        <f>IF(Sense_data[[#This Row],[a_1State]]=D7181,E7181,Sense_data[[#This Row],[SysTimeStamp]])</f>
        <v>42182.079444463016</v>
      </c>
      <c r="F7182" s="3" t="str">
        <f>Sense_data[[#This Row],[a_1State]]&amp;TEXT(Sense_data[[#This Row],[StateInstanceTimestamp]],"#.######")</f>
        <v>On42182.079444</v>
      </c>
      <c r="G7182" s="3">
        <f ca="1">IF(Sense_data[[#This Row],[a_1State]]="Off",RANDBETWEEN(off_min,off_max),RANDBETWEEN(on_min,on_max))/sr_div</f>
        <v>3.4</v>
      </c>
      <c r="H7182" s="3">
        <v>5.9</v>
      </c>
      <c r="I7182" s="3">
        <f>IF(HOUR(Sense_data[[#This Row],[SysTimeStamp]])&lt;12,I7181+$B$14,I7181-$B$14)</f>
        <v>16.658564814816135</v>
      </c>
    </row>
    <row r="7183" spans="1:9" x14ac:dyDescent="0.2">
      <c r="A7183" t="s">
        <v>20</v>
      </c>
      <c r="B7183" t="s">
        <v>22</v>
      </c>
      <c r="C7183" s="6">
        <f t="shared" si="116"/>
        <v>42182.082939834203</v>
      </c>
      <c r="D7183" t="s">
        <v>23</v>
      </c>
      <c r="E7183" s="6">
        <f>IF(Sense_data[[#This Row],[a_1State]]=D7182,E7182,Sense_data[[#This Row],[SysTimeStamp]])</f>
        <v>42182.079444463016</v>
      </c>
      <c r="F7183" s="3" t="str">
        <f>Sense_data[[#This Row],[a_1State]]&amp;TEXT(Sense_data[[#This Row],[StateInstanceTimestamp]],"#.######")</f>
        <v>On42182.079444</v>
      </c>
      <c r="G7183" s="3">
        <f ca="1">IF(Sense_data[[#This Row],[a_1State]]="Off",RANDBETWEEN(off_min,off_max),RANDBETWEEN(on_min,on_max))/sr_div</f>
        <v>3.4</v>
      </c>
      <c r="H7183" s="3">
        <v>5.8</v>
      </c>
      <c r="I7183" s="3">
        <f>IF(HOUR(Sense_data[[#This Row],[SysTimeStamp]])&lt;12,I7182+$B$14,I7182-$B$14)</f>
        <v>16.658796296297616</v>
      </c>
    </row>
    <row r="7184" spans="1:9" x14ac:dyDescent="0.2">
      <c r="A7184" t="s">
        <v>20</v>
      </c>
      <c r="B7184" t="s">
        <v>22</v>
      </c>
      <c r="C7184" s="6">
        <f t="shared" si="116"/>
        <v>42182.08295140828</v>
      </c>
      <c r="D7184" t="s">
        <v>23</v>
      </c>
      <c r="E7184" s="6">
        <f>IF(Sense_data[[#This Row],[a_1State]]=D7183,E7183,Sense_data[[#This Row],[SysTimeStamp]])</f>
        <v>42182.079444463016</v>
      </c>
      <c r="F7184" s="3" t="str">
        <f>Sense_data[[#This Row],[a_1State]]&amp;TEXT(Sense_data[[#This Row],[StateInstanceTimestamp]],"#.######")</f>
        <v>On42182.079444</v>
      </c>
      <c r="G7184" s="3">
        <f ca="1">IF(Sense_data[[#This Row],[a_1State]]="Off",RANDBETWEEN(off_min,off_max),RANDBETWEEN(on_min,on_max))/sr_div</f>
        <v>6</v>
      </c>
      <c r="H7184" s="3">
        <v>3</v>
      </c>
      <c r="I7184" s="3">
        <f>IF(HOUR(Sense_data[[#This Row],[SysTimeStamp]])&lt;12,I7183+$B$14,I7183-$B$14)</f>
        <v>16.659027777779098</v>
      </c>
    </row>
    <row r="7185" spans="1:9" x14ac:dyDescent="0.2">
      <c r="A7185" t="s">
        <v>20</v>
      </c>
      <c r="B7185" t="s">
        <v>22</v>
      </c>
      <c r="C7185" s="6">
        <f t="shared" si="116"/>
        <v>42182.082962982357</v>
      </c>
      <c r="D7185" t="s">
        <v>21</v>
      </c>
      <c r="E7185" s="6">
        <f>IF(Sense_data[[#This Row],[a_1State]]=D7184,E7184,Sense_data[[#This Row],[SysTimeStamp]])</f>
        <v>42182.082962982357</v>
      </c>
      <c r="F7185" s="3" t="str">
        <f>Sense_data[[#This Row],[a_1State]]&amp;TEXT(Sense_data[[#This Row],[StateInstanceTimestamp]],"#.######")</f>
        <v>Off42182.082963</v>
      </c>
      <c r="G7185" s="3">
        <f ca="1">IF(Sense_data[[#This Row],[a_1State]]="Off",RANDBETWEEN(off_min,off_max),RANDBETWEEN(on_min,on_max))/sr_div</f>
        <v>2.2000000000000002</v>
      </c>
      <c r="H7185" s="3">
        <v>2.2000000000000002</v>
      </c>
      <c r="I7185" s="3">
        <f>IF(HOUR(Sense_data[[#This Row],[SysTimeStamp]])&lt;12,I7184+$B$14,I7184-$B$14)</f>
        <v>16.65925925926058</v>
      </c>
    </row>
    <row r="7186" spans="1:9" x14ac:dyDescent="0.2">
      <c r="A7186" t="s">
        <v>20</v>
      </c>
      <c r="B7186" t="s">
        <v>22</v>
      </c>
      <c r="C7186" s="6">
        <f t="shared" si="116"/>
        <v>42182.082974556433</v>
      </c>
      <c r="D7186" t="s">
        <v>21</v>
      </c>
      <c r="E7186" s="6">
        <f>IF(Sense_data[[#This Row],[a_1State]]=D7185,E7185,Sense_data[[#This Row],[SysTimeStamp]])</f>
        <v>42182.082962982357</v>
      </c>
      <c r="F7186" s="3" t="str">
        <f>Sense_data[[#This Row],[a_1State]]&amp;TEXT(Sense_data[[#This Row],[StateInstanceTimestamp]],"#.######")</f>
        <v>Off42182.082963</v>
      </c>
      <c r="G7186" s="3">
        <f ca="1">IF(Sense_data[[#This Row],[a_1State]]="Off",RANDBETWEEN(off_min,off_max),RANDBETWEEN(on_min,on_max))/sr_div</f>
        <v>1.1000000000000001</v>
      </c>
      <c r="H7186" s="3">
        <v>2.2999999999999998</v>
      </c>
      <c r="I7186" s="3">
        <f>IF(HOUR(Sense_data[[#This Row],[SysTimeStamp]])&lt;12,I7185+$B$14,I7185-$B$14)</f>
        <v>16.659490740742061</v>
      </c>
    </row>
    <row r="7187" spans="1:9" x14ac:dyDescent="0.2">
      <c r="A7187" t="s">
        <v>20</v>
      </c>
      <c r="B7187" t="s">
        <v>22</v>
      </c>
      <c r="C7187" s="6">
        <f t="shared" si="116"/>
        <v>42182.08298613051</v>
      </c>
      <c r="D7187" t="s">
        <v>21</v>
      </c>
      <c r="E7187" s="6">
        <f>IF(Sense_data[[#This Row],[a_1State]]=D7186,E7186,Sense_data[[#This Row],[SysTimeStamp]])</f>
        <v>42182.082962982357</v>
      </c>
      <c r="F7187" s="3" t="str">
        <f>Sense_data[[#This Row],[a_1State]]&amp;TEXT(Sense_data[[#This Row],[StateInstanceTimestamp]],"#.######")</f>
        <v>Off42182.082963</v>
      </c>
      <c r="G7187" s="3">
        <f ca="1">IF(Sense_data[[#This Row],[a_1State]]="Off",RANDBETWEEN(off_min,off_max),RANDBETWEEN(on_min,on_max))/sr_div</f>
        <v>1.4</v>
      </c>
      <c r="H7187" s="3">
        <v>2.5</v>
      </c>
      <c r="I7187" s="3">
        <f>IF(HOUR(Sense_data[[#This Row],[SysTimeStamp]])&lt;12,I7186+$B$14,I7186-$B$14)</f>
        <v>16.659722222223543</v>
      </c>
    </row>
    <row r="7188" spans="1:9" x14ac:dyDescent="0.2">
      <c r="A7188" t="s">
        <v>20</v>
      </c>
      <c r="B7188" t="s">
        <v>22</v>
      </c>
      <c r="C7188" s="6">
        <f t="shared" si="116"/>
        <v>42182.082997704587</v>
      </c>
      <c r="D7188" t="s">
        <v>21</v>
      </c>
      <c r="E7188" s="6">
        <f>IF(Sense_data[[#This Row],[a_1State]]=D7187,E7187,Sense_data[[#This Row],[SysTimeStamp]])</f>
        <v>42182.082962982357</v>
      </c>
      <c r="F7188" s="3" t="str">
        <f>Sense_data[[#This Row],[a_1State]]&amp;TEXT(Sense_data[[#This Row],[StateInstanceTimestamp]],"#.######")</f>
        <v>Off42182.082963</v>
      </c>
      <c r="G7188" s="3">
        <f ca="1">IF(Sense_data[[#This Row],[a_1State]]="Off",RANDBETWEEN(off_min,off_max),RANDBETWEEN(on_min,on_max))/sr_div</f>
        <v>2</v>
      </c>
      <c r="H7188" s="3">
        <v>1</v>
      </c>
      <c r="I7188" s="3">
        <f>IF(HOUR(Sense_data[[#This Row],[SysTimeStamp]])&lt;12,I7187+$B$14,I7187-$B$14)</f>
        <v>16.659953703705025</v>
      </c>
    </row>
    <row r="7189" spans="1:9" x14ac:dyDescent="0.2">
      <c r="A7189" t="s">
        <v>20</v>
      </c>
      <c r="B7189" t="s">
        <v>22</v>
      </c>
      <c r="C7189" s="6">
        <f t="shared" si="116"/>
        <v>42182.083009278664</v>
      </c>
      <c r="D7189" t="s">
        <v>21</v>
      </c>
      <c r="E7189" s="6">
        <f>IF(Sense_data[[#This Row],[a_1State]]=D7188,E7188,Sense_data[[#This Row],[SysTimeStamp]])</f>
        <v>42182.082962982357</v>
      </c>
      <c r="F7189" s="3" t="str">
        <f>Sense_data[[#This Row],[a_1State]]&amp;TEXT(Sense_data[[#This Row],[StateInstanceTimestamp]],"#.######")</f>
        <v>Off42182.082963</v>
      </c>
      <c r="G7189" s="3">
        <f ca="1">IF(Sense_data[[#This Row],[a_1State]]="Off",RANDBETWEEN(off_min,off_max),RANDBETWEEN(on_min,on_max))/sr_div</f>
        <v>2.8</v>
      </c>
      <c r="H7189" s="3">
        <v>2.7</v>
      </c>
      <c r="I7189" s="3">
        <f>IF(HOUR(Sense_data[[#This Row],[SysTimeStamp]])&lt;12,I7188+$B$14,I7188-$B$14)</f>
        <v>16.660185185186506</v>
      </c>
    </row>
    <row r="7190" spans="1:9" x14ac:dyDescent="0.2">
      <c r="A7190" t="s">
        <v>20</v>
      </c>
      <c r="B7190" t="s">
        <v>22</v>
      </c>
      <c r="C7190" s="6">
        <f t="shared" si="116"/>
        <v>42182.08302085274</v>
      </c>
      <c r="D7190" t="s">
        <v>21</v>
      </c>
      <c r="E7190" s="6">
        <f>IF(Sense_data[[#This Row],[a_1State]]=D7189,E7189,Sense_data[[#This Row],[SysTimeStamp]])</f>
        <v>42182.082962982357</v>
      </c>
      <c r="F7190" s="3" t="str">
        <f>Sense_data[[#This Row],[a_1State]]&amp;TEXT(Sense_data[[#This Row],[StateInstanceTimestamp]],"#.######")</f>
        <v>Off42182.082963</v>
      </c>
      <c r="G7190" s="3">
        <f ca="1">IF(Sense_data[[#This Row],[a_1State]]="Off",RANDBETWEEN(off_min,off_max),RANDBETWEEN(on_min,on_max))/sr_div</f>
        <v>1.3</v>
      </c>
      <c r="H7190" s="3">
        <v>2.2999999999999998</v>
      </c>
      <c r="I7190" s="3">
        <f>IF(HOUR(Sense_data[[#This Row],[SysTimeStamp]])&lt;12,I7189+$B$14,I7189-$B$14)</f>
        <v>16.660416666667988</v>
      </c>
    </row>
    <row r="7191" spans="1:9" x14ac:dyDescent="0.2">
      <c r="A7191" t="s">
        <v>20</v>
      </c>
      <c r="B7191" t="s">
        <v>22</v>
      </c>
      <c r="C7191" s="6">
        <f t="shared" si="116"/>
        <v>42182.083032426817</v>
      </c>
      <c r="D7191" t="s">
        <v>21</v>
      </c>
      <c r="E7191" s="6">
        <f>IF(Sense_data[[#This Row],[a_1State]]=D7190,E7190,Sense_data[[#This Row],[SysTimeStamp]])</f>
        <v>42182.082962982357</v>
      </c>
      <c r="F7191" s="3" t="str">
        <f>Sense_data[[#This Row],[a_1State]]&amp;TEXT(Sense_data[[#This Row],[StateInstanceTimestamp]],"#.######")</f>
        <v>Off42182.082963</v>
      </c>
      <c r="G7191" s="3">
        <f ca="1">IF(Sense_data[[#This Row],[a_1State]]="Off",RANDBETWEEN(off_min,off_max),RANDBETWEEN(on_min,on_max))/sr_div</f>
        <v>1.9</v>
      </c>
      <c r="H7191" s="3">
        <v>2.6</v>
      </c>
      <c r="I7191" s="3">
        <f>IF(HOUR(Sense_data[[#This Row],[SysTimeStamp]])&lt;12,I7190+$B$14,I7190-$B$14)</f>
        <v>16.66064814814947</v>
      </c>
    </row>
    <row r="7192" spans="1:9" x14ac:dyDescent="0.2">
      <c r="A7192" t="s">
        <v>20</v>
      </c>
      <c r="B7192" t="s">
        <v>22</v>
      </c>
      <c r="C7192" s="6">
        <f t="shared" si="116"/>
        <v>42182.083044000894</v>
      </c>
      <c r="D7192" t="s">
        <v>21</v>
      </c>
      <c r="E7192" s="6">
        <f>IF(Sense_data[[#This Row],[a_1State]]=D7191,E7191,Sense_data[[#This Row],[SysTimeStamp]])</f>
        <v>42182.082962982357</v>
      </c>
      <c r="F7192" s="3" t="str">
        <f>Sense_data[[#This Row],[a_1State]]&amp;TEXT(Sense_data[[#This Row],[StateInstanceTimestamp]],"#.######")</f>
        <v>Off42182.082963</v>
      </c>
      <c r="G7192" s="3">
        <f ca="1">IF(Sense_data[[#This Row],[a_1State]]="Off",RANDBETWEEN(off_min,off_max),RANDBETWEEN(on_min,on_max))/sr_div</f>
        <v>1.3</v>
      </c>
      <c r="H7192" s="3">
        <v>2.9</v>
      </c>
      <c r="I7192" s="3">
        <f>IF(HOUR(Sense_data[[#This Row],[SysTimeStamp]])&lt;12,I7191+$B$14,I7191-$B$14)</f>
        <v>16.660879629630951</v>
      </c>
    </row>
    <row r="7193" spans="1:9" x14ac:dyDescent="0.2">
      <c r="A7193" t="s">
        <v>20</v>
      </c>
      <c r="B7193" t="s">
        <v>22</v>
      </c>
      <c r="C7193" s="6">
        <f t="shared" si="116"/>
        <v>42182.083055574971</v>
      </c>
      <c r="D7193" t="s">
        <v>21</v>
      </c>
      <c r="E7193" s="6">
        <f>IF(Sense_data[[#This Row],[a_1State]]=D7192,E7192,Sense_data[[#This Row],[SysTimeStamp]])</f>
        <v>42182.082962982357</v>
      </c>
      <c r="F7193" s="3" t="str">
        <f>Sense_data[[#This Row],[a_1State]]&amp;TEXT(Sense_data[[#This Row],[StateInstanceTimestamp]],"#.######")</f>
        <v>Off42182.082963</v>
      </c>
      <c r="G7193" s="3">
        <f ca="1">IF(Sense_data[[#This Row],[a_1State]]="Off",RANDBETWEEN(off_min,off_max),RANDBETWEEN(on_min,on_max))/sr_div</f>
        <v>1.4</v>
      </c>
      <c r="H7193" s="3">
        <v>1.3</v>
      </c>
      <c r="I7193" s="3">
        <f>IF(HOUR(Sense_data[[#This Row],[SysTimeStamp]])&lt;12,I7192+$B$14,I7192-$B$14)</f>
        <v>16.661111111112433</v>
      </c>
    </row>
    <row r="7194" spans="1:9" x14ac:dyDescent="0.2">
      <c r="A7194" t="s">
        <v>20</v>
      </c>
      <c r="B7194" t="s">
        <v>22</v>
      </c>
      <c r="C7194" s="6">
        <f t="shared" si="116"/>
        <v>42182.083067149048</v>
      </c>
      <c r="D7194" t="s">
        <v>21</v>
      </c>
      <c r="E7194" s="6">
        <f>IF(Sense_data[[#This Row],[a_1State]]=D7193,E7193,Sense_data[[#This Row],[SysTimeStamp]])</f>
        <v>42182.082962982357</v>
      </c>
      <c r="F7194" s="3" t="str">
        <f>Sense_data[[#This Row],[a_1State]]&amp;TEXT(Sense_data[[#This Row],[StateInstanceTimestamp]],"#.######")</f>
        <v>Off42182.082963</v>
      </c>
      <c r="G7194" s="3">
        <f ca="1">IF(Sense_data[[#This Row],[a_1State]]="Off",RANDBETWEEN(off_min,off_max),RANDBETWEEN(on_min,on_max))/sr_div</f>
        <v>2.9</v>
      </c>
      <c r="H7194" s="3">
        <v>1.9</v>
      </c>
      <c r="I7194" s="3">
        <f>IF(HOUR(Sense_data[[#This Row],[SysTimeStamp]])&lt;12,I7193+$B$14,I7193-$B$14)</f>
        <v>16.661342592593915</v>
      </c>
    </row>
    <row r="7195" spans="1:9" x14ac:dyDescent="0.2">
      <c r="A7195" t="s">
        <v>20</v>
      </c>
      <c r="B7195" t="s">
        <v>22</v>
      </c>
      <c r="C7195" s="6">
        <f t="shared" si="116"/>
        <v>42182.083078723124</v>
      </c>
      <c r="D7195" t="s">
        <v>21</v>
      </c>
      <c r="E7195" s="6">
        <f>IF(Sense_data[[#This Row],[a_1State]]=D7194,E7194,Sense_data[[#This Row],[SysTimeStamp]])</f>
        <v>42182.082962982357</v>
      </c>
      <c r="F7195" s="3" t="str">
        <f>Sense_data[[#This Row],[a_1State]]&amp;TEXT(Sense_data[[#This Row],[StateInstanceTimestamp]],"#.######")</f>
        <v>Off42182.082963</v>
      </c>
      <c r="G7195" s="3">
        <f ca="1">IF(Sense_data[[#This Row],[a_1State]]="Off",RANDBETWEEN(off_min,off_max),RANDBETWEEN(on_min,on_max))/sr_div</f>
        <v>1.1000000000000001</v>
      </c>
      <c r="H7195" s="3">
        <v>2.2000000000000002</v>
      </c>
      <c r="I7195" s="3">
        <f>IF(HOUR(Sense_data[[#This Row],[SysTimeStamp]])&lt;12,I7194+$B$14,I7194-$B$14)</f>
        <v>16.661574074075396</v>
      </c>
    </row>
    <row r="7196" spans="1:9" x14ac:dyDescent="0.2">
      <c r="A7196" t="s">
        <v>20</v>
      </c>
      <c r="B7196" t="s">
        <v>22</v>
      </c>
      <c r="C7196" s="6">
        <f t="shared" si="116"/>
        <v>42182.083090297201</v>
      </c>
      <c r="D7196" t="s">
        <v>21</v>
      </c>
      <c r="E7196" s="6">
        <f>IF(Sense_data[[#This Row],[a_1State]]=D7195,E7195,Sense_data[[#This Row],[SysTimeStamp]])</f>
        <v>42182.082962982357</v>
      </c>
      <c r="F7196" s="3" t="str">
        <f>Sense_data[[#This Row],[a_1State]]&amp;TEXT(Sense_data[[#This Row],[StateInstanceTimestamp]],"#.######")</f>
        <v>Off42182.082963</v>
      </c>
      <c r="G7196" s="3">
        <f ca="1">IF(Sense_data[[#This Row],[a_1State]]="Off",RANDBETWEEN(off_min,off_max),RANDBETWEEN(on_min,on_max))/sr_div</f>
        <v>1.5</v>
      </c>
      <c r="H7196" s="3">
        <v>1.1000000000000001</v>
      </c>
      <c r="I7196" s="3">
        <f>IF(HOUR(Sense_data[[#This Row],[SysTimeStamp]])&lt;12,I7195+$B$14,I7195-$B$14)</f>
        <v>16.661805555556878</v>
      </c>
    </row>
    <row r="7197" spans="1:9" x14ac:dyDescent="0.2">
      <c r="A7197" t="s">
        <v>20</v>
      </c>
      <c r="B7197" t="s">
        <v>22</v>
      </c>
      <c r="C7197" s="6">
        <f t="shared" si="116"/>
        <v>42182.083101871278</v>
      </c>
      <c r="D7197" t="s">
        <v>21</v>
      </c>
      <c r="E7197" s="6">
        <f>IF(Sense_data[[#This Row],[a_1State]]=D7196,E7196,Sense_data[[#This Row],[SysTimeStamp]])</f>
        <v>42182.082962982357</v>
      </c>
      <c r="F7197" s="3" t="str">
        <f>Sense_data[[#This Row],[a_1State]]&amp;TEXT(Sense_data[[#This Row],[StateInstanceTimestamp]],"#.######")</f>
        <v>Off42182.082963</v>
      </c>
      <c r="G7197" s="3">
        <f ca="1">IF(Sense_data[[#This Row],[a_1State]]="Off",RANDBETWEEN(off_min,off_max),RANDBETWEEN(on_min,on_max))/sr_div</f>
        <v>1.2</v>
      </c>
      <c r="H7197" s="3">
        <v>1.5</v>
      </c>
      <c r="I7197" s="3">
        <f>IF(HOUR(Sense_data[[#This Row],[SysTimeStamp]])&lt;12,I7196+$B$14,I7196-$B$14)</f>
        <v>16.66203703703836</v>
      </c>
    </row>
    <row r="7198" spans="1:9" x14ac:dyDescent="0.2">
      <c r="A7198" t="s">
        <v>20</v>
      </c>
      <c r="B7198" t="s">
        <v>22</v>
      </c>
      <c r="C7198" s="6">
        <f t="shared" si="116"/>
        <v>42182.083113445355</v>
      </c>
      <c r="D7198" t="s">
        <v>21</v>
      </c>
      <c r="E7198" s="6">
        <f>IF(Sense_data[[#This Row],[a_1State]]=D7197,E7197,Sense_data[[#This Row],[SysTimeStamp]])</f>
        <v>42182.082962982357</v>
      </c>
      <c r="F7198" s="3" t="str">
        <f>Sense_data[[#This Row],[a_1State]]&amp;TEXT(Sense_data[[#This Row],[StateInstanceTimestamp]],"#.######")</f>
        <v>Off42182.082963</v>
      </c>
      <c r="G7198" s="3">
        <f ca="1">IF(Sense_data[[#This Row],[a_1State]]="Off",RANDBETWEEN(off_min,off_max),RANDBETWEEN(on_min,on_max))/sr_div</f>
        <v>2.6</v>
      </c>
      <c r="H7198" s="3">
        <v>2.8</v>
      </c>
      <c r="I7198" s="3">
        <f>IF(HOUR(Sense_data[[#This Row],[SysTimeStamp]])&lt;12,I7197+$B$14,I7197-$B$14)</f>
        <v>16.662268518519841</v>
      </c>
    </row>
    <row r="7199" spans="1:9" x14ac:dyDescent="0.2">
      <c r="A7199" t="s">
        <v>20</v>
      </c>
      <c r="B7199" t="s">
        <v>22</v>
      </c>
      <c r="C7199" s="6">
        <f t="shared" si="116"/>
        <v>42182.083125019431</v>
      </c>
      <c r="D7199" t="s">
        <v>21</v>
      </c>
      <c r="E7199" s="6">
        <f>IF(Sense_data[[#This Row],[a_1State]]=D7198,E7198,Sense_data[[#This Row],[SysTimeStamp]])</f>
        <v>42182.082962982357</v>
      </c>
      <c r="F7199" s="3" t="str">
        <f>Sense_data[[#This Row],[a_1State]]&amp;TEXT(Sense_data[[#This Row],[StateInstanceTimestamp]],"#.######")</f>
        <v>Off42182.082963</v>
      </c>
      <c r="G7199" s="3">
        <f ca="1">IF(Sense_data[[#This Row],[a_1State]]="Off",RANDBETWEEN(off_min,off_max),RANDBETWEEN(on_min,on_max))/sr_div</f>
        <v>2.4</v>
      </c>
      <c r="H7199" s="3">
        <v>1.8</v>
      </c>
      <c r="I7199" s="3">
        <f>IF(HOUR(Sense_data[[#This Row],[SysTimeStamp]])&lt;12,I7198+$B$14,I7198-$B$14)</f>
        <v>16.662500000001323</v>
      </c>
    </row>
    <row r="7200" spans="1:9" x14ac:dyDescent="0.2">
      <c r="A7200" t="s">
        <v>20</v>
      </c>
      <c r="B7200" t="s">
        <v>22</v>
      </c>
      <c r="C7200" s="6">
        <f t="shared" si="116"/>
        <v>42182.083136593508</v>
      </c>
      <c r="D7200" t="s">
        <v>21</v>
      </c>
      <c r="E7200" s="6">
        <f>IF(Sense_data[[#This Row],[a_1State]]=D7199,E7199,Sense_data[[#This Row],[SysTimeStamp]])</f>
        <v>42182.082962982357</v>
      </c>
      <c r="F7200" s="3" t="str">
        <f>Sense_data[[#This Row],[a_1State]]&amp;TEXT(Sense_data[[#This Row],[StateInstanceTimestamp]],"#.######")</f>
        <v>Off42182.082963</v>
      </c>
      <c r="G7200" s="3">
        <f ca="1">IF(Sense_data[[#This Row],[a_1State]]="Off",RANDBETWEEN(off_min,off_max),RANDBETWEEN(on_min,on_max))/sr_div</f>
        <v>1.7</v>
      </c>
      <c r="H7200" s="3">
        <v>1.5</v>
      </c>
      <c r="I7200" s="3">
        <f>IF(HOUR(Sense_data[[#This Row],[SysTimeStamp]])&lt;12,I7199+$B$14,I7199-$B$14)</f>
        <v>16.662731481482805</v>
      </c>
    </row>
    <row r="7201" spans="1:9" x14ac:dyDescent="0.2">
      <c r="A7201" t="s">
        <v>20</v>
      </c>
      <c r="B7201" t="s">
        <v>22</v>
      </c>
      <c r="C7201" s="6">
        <f t="shared" si="116"/>
        <v>42182.083148167585</v>
      </c>
      <c r="D7201" t="s">
        <v>21</v>
      </c>
      <c r="E7201" s="6">
        <f>IF(Sense_data[[#This Row],[a_1State]]=D7200,E7200,Sense_data[[#This Row],[SysTimeStamp]])</f>
        <v>42182.082962982357</v>
      </c>
      <c r="F7201" s="3" t="str">
        <f>Sense_data[[#This Row],[a_1State]]&amp;TEXT(Sense_data[[#This Row],[StateInstanceTimestamp]],"#.######")</f>
        <v>Off42182.082963</v>
      </c>
      <c r="G7201" s="3">
        <f ca="1">IF(Sense_data[[#This Row],[a_1State]]="Off",RANDBETWEEN(off_min,off_max),RANDBETWEEN(on_min,on_max))/sr_div</f>
        <v>2</v>
      </c>
      <c r="H7201" s="3">
        <v>2.7</v>
      </c>
      <c r="I7201" s="3">
        <f>IF(HOUR(Sense_data[[#This Row],[SysTimeStamp]])&lt;12,I7200+$B$14,I7200-$B$14)</f>
        <v>16.662962962964286</v>
      </c>
    </row>
    <row r="7202" spans="1:9" x14ac:dyDescent="0.2">
      <c r="A7202" t="s">
        <v>20</v>
      </c>
      <c r="B7202" t="s">
        <v>22</v>
      </c>
      <c r="C7202" s="6">
        <f t="shared" ref="C7202:C7265" si="117">C7201+$B$2</f>
        <v>42182.083159741662</v>
      </c>
      <c r="D7202" t="s">
        <v>21</v>
      </c>
      <c r="E7202" s="6">
        <f>IF(Sense_data[[#This Row],[a_1State]]=D7201,E7201,Sense_data[[#This Row],[SysTimeStamp]])</f>
        <v>42182.082962982357</v>
      </c>
      <c r="F7202" s="3" t="str">
        <f>Sense_data[[#This Row],[a_1State]]&amp;TEXT(Sense_data[[#This Row],[StateInstanceTimestamp]],"#.######")</f>
        <v>Off42182.082963</v>
      </c>
      <c r="G7202" s="3">
        <f ca="1">IF(Sense_data[[#This Row],[a_1State]]="Off",RANDBETWEEN(off_min,off_max),RANDBETWEEN(on_min,on_max))/sr_div</f>
        <v>1.2</v>
      </c>
      <c r="H7202" s="3">
        <v>2.2999999999999998</v>
      </c>
      <c r="I7202" s="3">
        <f>IF(HOUR(Sense_data[[#This Row],[SysTimeStamp]])&lt;12,I7201+$B$14,I7201-$B$14)</f>
        <v>16.663194444445768</v>
      </c>
    </row>
    <row r="7203" spans="1:9" x14ac:dyDescent="0.2">
      <c r="A7203" t="s">
        <v>20</v>
      </c>
      <c r="B7203" t="s">
        <v>22</v>
      </c>
      <c r="C7203" s="6">
        <f t="shared" si="117"/>
        <v>42182.083171315739</v>
      </c>
      <c r="D7203" t="s">
        <v>21</v>
      </c>
      <c r="E7203" s="6">
        <f>IF(Sense_data[[#This Row],[a_1State]]=D7202,E7202,Sense_data[[#This Row],[SysTimeStamp]])</f>
        <v>42182.082962982357</v>
      </c>
      <c r="F7203" s="3" t="str">
        <f>Sense_data[[#This Row],[a_1State]]&amp;TEXT(Sense_data[[#This Row],[StateInstanceTimestamp]],"#.######")</f>
        <v>Off42182.082963</v>
      </c>
      <c r="G7203" s="3">
        <f ca="1">IF(Sense_data[[#This Row],[a_1State]]="Off",RANDBETWEEN(off_min,off_max),RANDBETWEEN(on_min,on_max))/sr_div</f>
        <v>2.2999999999999998</v>
      </c>
      <c r="H7203" s="3">
        <v>2.2999999999999998</v>
      </c>
      <c r="I7203" s="3">
        <f>IF(HOUR(Sense_data[[#This Row],[SysTimeStamp]])&lt;12,I7202+$B$14,I7202-$B$14)</f>
        <v>16.66342592592725</v>
      </c>
    </row>
    <row r="7204" spans="1:9" x14ac:dyDescent="0.2">
      <c r="A7204" t="s">
        <v>20</v>
      </c>
      <c r="B7204" t="s">
        <v>22</v>
      </c>
      <c r="C7204" s="6">
        <f t="shared" si="117"/>
        <v>42182.083182889815</v>
      </c>
      <c r="D7204" t="s">
        <v>21</v>
      </c>
      <c r="E7204" s="6">
        <f>IF(Sense_data[[#This Row],[a_1State]]=D7203,E7203,Sense_data[[#This Row],[SysTimeStamp]])</f>
        <v>42182.082962982357</v>
      </c>
      <c r="F7204" s="3" t="str">
        <f>Sense_data[[#This Row],[a_1State]]&amp;TEXT(Sense_data[[#This Row],[StateInstanceTimestamp]],"#.######")</f>
        <v>Off42182.082963</v>
      </c>
      <c r="G7204" s="3">
        <f ca="1">IF(Sense_data[[#This Row],[a_1State]]="Off",RANDBETWEEN(off_min,off_max),RANDBETWEEN(on_min,on_max))/sr_div</f>
        <v>2.8</v>
      </c>
      <c r="H7204" s="3">
        <v>1.5</v>
      </c>
      <c r="I7204" s="3">
        <f>IF(HOUR(Sense_data[[#This Row],[SysTimeStamp]])&lt;12,I7203+$B$14,I7203-$B$14)</f>
        <v>16.663657407408731</v>
      </c>
    </row>
    <row r="7205" spans="1:9" x14ac:dyDescent="0.2">
      <c r="A7205" t="s">
        <v>20</v>
      </c>
      <c r="B7205" t="s">
        <v>22</v>
      </c>
      <c r="C7205" s="6">
        <f t="shared" si="117"/>
        <v>42182.083194463892</v>
      </c>
      <c r="D7205" t="s">
        <v>21</v>
      </c>
      <c r="E7205" s="6">
        <f>IF(Sense_data[[#This Row],[a_1State]]=D7204,E7204,Sense_data[[#This Row],[SysTimeStamp]])</f>
        <v>42182.082962982357</v>
      </c>
      <c r="F7205" s="3" t="str">
        <f>Sense_data[[#This Row],[a_1State]]&amp;TEXT(Sense_data[[#This Row],[StateInstanceTimestamp]],"#.######")</f>
        <v>Off42182.082963</v>
      </c>
      <c r="G7205" s="3">
        <f ca="1">IF(Sense_data[[#This Row],[a_1State]]="Off",RANDBETWEEN(off_min,off_max),RANDBETWEEN(on_min,on_max))/sr_div</f>
        <v>1.8</v>
      </c>
      <c r="H7205" s="3">
        <v>1.5</v>
      </c>
      <c r="I7205" s="3">
        <f>IF(HOUR(Sense_data[[#This Row],[SysTimeStamp]])&lt;12,I7204+$B$14,I7204-$B$14)</f>
        <v>16.663888888890213</v>
      </c>
    </row>
    <row r="7206" spans="1:9" x14ac:dyDescent="0.2">
      <c r="A7206" t="s">
        <v>20</v>
      </c>
      <c r="B7206" t="s">
        <v>22</v>
      </c>
      <c r="C7206" s="6">
        <f t="shared" si="117"/>
        <v>42182.083206037969</v>
      </c>
      <c r="D7206" t="s">
        <v>21</v>
      </c>
      <c r="E7206" s="6">
        <f>IF(Sense_data[[#This Row],[a_1State]]=D7205,E7205,Sense_data[[#This Row],[SysTimeStamp]])</f>
        <v>42182.082962982357</v>
      </c>
      <c r="F7206" s="3" t="str">
        <f>Sense_data[[#This Row],[a_1State]]&amp;TEXT(Sense_data[[#This Row],[StateInstanceTimestamp]],"#.######")</f>
        <v>Off42182.082963</v>
      </c>
      <c r="G7206" s="3">
        <f ca="1">IF(Sense_data[[#This Row],[a_1State]]="Off",RANDBETWEEN(off_min,off_max),RANDBETWEEN(on_min,on_max))/sr_div</f>
        <v>2.6</v>
      </c>
      <c r="H7206" s="3">
        <v>2.4</v>
      </c>
      <c r="I7206" s="3">
        <f>IF(HOUR(Sense_data[[#This Row],[SysTimeStamp]])&lt;12,I7205+$B$14,I7205-$B$14)</f>
        <v>16.664120370371695</v>
      </c>
    </row>
    <row r="7207" spans="1:9" x14ac:dyDescent="0.2">
      <c r="A7207" t="s">
        <v>20</v>
      </c>
      <c r="B7207" t="s">
        <v>22</v>
      </c>
      <c r="C7207" s="6">
        <f t="shared" si="117"/>
        <v>42182.083217612046</v>
      </c>
      <c r="D7207" t="s">
        <v>21</v>
      </c>
      <c r="E7207" s="6">
        <f>IF(Sense_data[[#This Row],[a_1State]]=D7206,E7206,Sense_data[[#This Row],[SysTimeStamp]])</f>
        <v>42182.082962982357</v>
      </c>
      <c r="F7207" s="3" t="str">
        <f>Sense_data[[#This Row],[a_1State]]&amp;TEXT(Sense_data[[#This Row],[StateInstanceTimestamp]],"#.######")</f>
        <v>Off42182.082963</v>
      </c>
      <c r="G7207" s="3">
        <f ca="1">IF(Sense_data[[#This Row],[a_1State]]="Off",RANDBETWEEN(off_min,off_max),RANDBETWEEN(on_min,on_max))/sr_div</f>
        <v>2.6</v>
      </c>
      <c r="H7207" s="3">
        <v>1.9</v>
      </c>
      <c r="I7207" s="3">
        <f>IF(HOUR(Sense_data[[#This Row],[SysTimeStamp]])&lt;12,I7206+$B$14,I7206-$B$14)</f>
        <v>16.664351851853176</v>
      </c>
    </row>
    <row r="7208" spans="1:9" x14ac:dyDescent="0.2">
      <c r="A7208" t="s">
        <v>20</v>
      </c>
      <c r="B7208" t="s">
        <v>22</v>
      </c>
      <c r="C7208" s="6">
        <f t="shared" si="117"/>
        <v>42182.083229186122</v>
      </c>
      <c r="D7208" t="s">
        <v>21</v>
      </c>
      <c r="E7208" s="6">
        <f>IF(Sense_data[[#This Row],[a_1State]]=D7207,E7207,Sense_data[[#This Row],[SysTimeStamp]])</f>
        <v>42182.082962982357</v>
      </c>
      <c r="F7208" s="3" t="str">
        <f>Sense_data[[#This Row],[a_1State]]&amp;TEXT(Sense_data[[#This Row],[StateInstanceTimestamp]],"#.######")</f>
        <v>Off42182.082963</v>
      </c>
      <c r="G7208" s="3">
        <f ca="1">IF(Sense_data[[#This Row],[a_1State]]="Off",RANDBETWEEN(off_min,off_max),RANDBETWEEN(on_min,on_max))/sr_div</f>
        <v>2.1</v>
      </c>
      <c r="H7208" s="3">
        <v>1.1000000000000001</v>
      </c>
      <c r="I7208" s="3">
        <f>IF(HOUR(Sense_data[[#This Row],[SysTimeStamp]])&lt;12,I7207+$B$14,I7207-$B$14)</f>
        <v>16.664583333334658</v>
      </c>
    </row>
    <row r="7209" spans="1:9" x14ac:dyDescent="0.2">
      <c r="A7209" t="s">
        <v>20</v>
      </c>
      <c r="B7209" t="s">
        <v>22</v>
      </c>
      <c r="C7209" s="6">
        <f t="shared" si="117"/>
        <v>42182.083240760199</v>
      </c>
      <c r="D7209" t="s">
        <v>21</v>
      </c>
      <c r="E7209" s="6">
        <f>IF(Sense_data[[#This Row],[a_1State]]=D7208,E7208,Sense_data[[#This Row],[SysTimeStamp]])</f>
        <v>42182.082962982357</v>
      </c>
      <c r="F7209" s="3" t="str">
        <f>Sense_data[[#This Row],[a_1State]]&amp;TEXT(Sense_data[[#This Row],[StateInstanceTimestamp]],"#.######")</f>
        <v>Off42182.082963</v>
      </c>
      <c r="G7209" s="3">
        <f ca="1">IF(Sense_data[[#This Row],[a_1State]]="Off",RANDBETWEEN(off_min,off_max),RANDBETWEEN(on_min,on_max))/sr_div</f>
        <v>2.4</v>
      </c>
      <c r="H7209" s="3">
        <v>2.7</v>
      </c>
      <c r="I7209" s="3">
        <f>IF(HOUR(Sense_data[[#This Row],[SysTimeStamp]])&lt;12,I7208+$B$14,I7208-$B$14)</f>
        <v>16.66481481481614</v>
      </c>
    </row>
    <row r="7210" spans="1:9" x14ac:dyDescent="0.2">
      <c r="A7210" t="s">
        <v>20</v>
      </c>
      <c r="B7210" t="s">
        <v>22</v>
      </c>
      <c r="C7210" s="6">
        <f t="shared" si="117"/>
        <v>42182.083252334276</v>
      </c>
      <c r="D7210" t="s">
        <v>21</v>
      </c>
      <c r="E7210" s="6">
        <f>IF(Sense_data[[#This Row],[a_1State]]=D7209,E7209,Sense_data[[#This Row],[SysTimeStamp]])</f>
        <v>42182.082962982357</v>
      </c>
      <c r="F7210" s="3" t="str">
        <f>Sense_data[[#This Row],[a_1State]]&amp;TEXT(Sense_data[[#This Row],[StateInstanceTimestamp]],"#.######")</f>
        <v>Off42182.082963</v>
      </c>
      <c r="G7210" s="3">
        <f ca="1">IF(Sense_data[[#This Row],[a_1State]]="Off",RANDBETWEEN(off_min,off_max),RANDBETWEEN(on_min,on_max))/sr_div</f>
        <v>1.1000000000000001</v>
      </c>
      <c r="H7210" s="3">
        <v>2.2000000000000002</v>
      </c>
      <c r="I7210" s="3">
        <f>IF(HOUR(Sense_data[[#This Row],[SysTimeStamp]])&lt;12,I7209+$B$14,I7209-$B$14)</f>
        <v>16.665046296297621</v>
      </c>
    </row>
    <row r="7211" spans="1:9" x14ac:dyDescent="0.2">
      <c r="A7211" t="s">
        <v>20</v>
      </c>
      <c r="B7211" t="s">
        <v>22</v>
      </c>
      <c r="C7211" s="6">
        <f t="shared" si="117"/>
        <v>42182.083263908353</v>
      </c>
      <c r="D7211" t="s">
        <v>21</v>
      </c>
      <c r="E7211" s="6">
        <f>IF(Sense_data[[#This Row],[a_1State]]=D7210,E7210,Sense_data[[#This Row],[SysTimeStamp]])</f>
        <v>42182.082962982357</v>
      </c>
      <c r="F7211" s="3" t="str">
        <f>Sense_data[[#This Row],[a_1State]]&amp;TEXT(Sense_data[[#This Row],[StateInstanceTimestamp]],"#.######")</f>
        <v>Off42182.082963</v>
      </c>
      <c r="G7211" s="3">
        <f ca="1">IF(Sense_data[[#This Row],[a_1State]]="Off",RANDBETWEEN(off_min,off_max),RANDBETWEEN(on_min,on_max))/sr_div</f>
        <v>2.4</v>
      </c>
      <c r="H7211" s="3">
        <v>2.4</v>
      </c>
      <c r="I7211" s="3">
        <f>IF(HOUR(Sense_data[[#This Row],[SysTimeStamp]])&lt;12,I7210+$B$14,I7210-$B$14)</f>
        <v>16.665277777779103</v>
      </c>
    </row>
    <row r="7212" spans="1:9" x14ac:dyDescent="0.2">
      <c r="A7212" t="s">
        <v>20</v>
      </c>
      <c r="B7212" t="s">
        <v>22</v>
      </c>
      <c r="C7212" s="6">
        <f t="shared" si="117"/>
        <v>42182.08327548243</v>
      </c>
      <c r="D7212" t="s">
        <v>21</v>
      </c>
      <c r="E7212" s="6">
        <f>IF(Sense_data[[#This Row],[a_1State]]=D7211,E7211,Sense_data[[#This Row],[SysTimeStamp]])</f>
        <v>42182.082962982357</v>
      </c>
      <c r="F7212" s="3" t="str">
        <f>Sense_data[[#This Row],[a_1State]]&amp;TEXT(Sense_data[[#This Row],[StateInstanceTimestamp]],"#.######")</f>
        <v>Off42182.082963</v>
      </c>
      <c r="G7212" s="3">
        <f ca="1">IF(Sense_data[[#This Row],[a_1State]]="Off",RANDBETWEEN(off_min,off_max),RANDBETWEEN(on_min,on_max))/sr_div</f>
        <v>2.6</v>
      </c>
      <c r="H7212" s="3">
        <v>1.3</v>
      </c>
      <c r="I7212" s="3">
        <f>IF(HOUR(Sense_data[[#This Row],[SysTimeStamp]])&lt;12,I7211+$B$14,I7211-$B$14)</f>
        <v>16.665509259260585</v>
      </c>
    </row>
    <row r="7213" spans="1:9" x14ac:dyDescent="0.2">
      <c r="A7213" t="s">
        <v>20</v>
      </c>
      <c r="B7213" t="s">
        <v>22</v>
      </c>
      <c r="C7213" s="6">
        <f t="shared" si="117"/>
        <v>42182.083287056506</v>
      </c>
      <c r="D7213" t="s">
        <v>21</v>
      </c>
      <c r="E7213" s="6">
        <f>IF(Sense_data[[#This Row],[a_1State]]=D7212,E7212,Sense_data[[#This Row],[SysTimeStamp]])</f>
        <v>42182.082962982357</v>
      </c>
      <c r="F7213" s="3" t="str">
        <f>Sense_data[[#This Row],[a_1State]]&amp;TEXT(Sense_data[[#This Row],[StateInstanceTimestamp]],"#.######")</f>
        <v>Off42182.082963</v>
      </c>
      <c r="G7213" s="3">
        <f ca="1">IF(Sense_data[[#This Row],[a_1State]]="Off",RANDBETWEEN(off_min,off_max),RANDBETWEEN(on_min,on_max))/sr_div</f>
        <v>1.5</v>
      </c>
      <c r="H7213" s="3">
        <v>1.9</v>
      </c>
      <c r="I7213" s="3">
        <f>IF(HOUR(Sense_data[[#This Row],[SysTimeStamp]])&lt;12,I7212+$B$14,I7212-$B$14)</f>
        <v>16.665740740742066</v>
      </c>
    </row>
    <row r="7214" spans="1:9" x14ac:dyDescent="0.2">
      <c r="A7214" t="s">
        <v>20</v>
      </c>
      <c r="B7214" t="s">
        <v>22</v>
      </c>
      <c r="C7214" s="6">
        <f t="shared" si="117"/>
        <v>42182.083298630583</v>
      </c>
      <c r="D7214" t="s">
        <v>21</v>
      </c>
      <c r="E7214" s="6">
        <f>IF(Sense_data[[#This Row],[a_1State]]=D7213,E7213,Sense_data[[#This Row],[SysTimeStamp]])</f>
        <v>42182.082962982357</v>
      </c>
      <c r="F7214" s="3" t="str">
        <f>Sense_data[[#This Row],[a_1State]]&amp;TEXT(Sense_data[[#This Row],[StateInstanceTimestamp]],"#.######")</f>
        <v>Off42182.082963</v>
      </c>
      <c r="G7214" s="3">
        <f ca="1">IF(Sense_data[[#This Row],[a_1State]]="Off",RANDBETWEEN(off_min,off_max),RANDBETWEEN(on_min,on_max))/sr_div</f>
        <v>1</v>
      </c>
      <c r="H7214" s="3">
        <v>2.6</v>
      </c>
      <c r="I7214" s="3">
        <f>IF(HOUR(Sense_data[[#This Row],[SysTimeStamp]])&lt;12,I7213+$B$14,I7213-$B$14)</f>
        <v>16.665972222223548</v>
      </c>
    </row>
    <row r="7215" spans="1:9" x14ac:dyDescent="0.2">
      <c r="A7215" t="s">
        <v>20</v>
      </c>
      <c r="B7215" t="s">
        <v>22</v>
      </c>
      <c r="C7215" s="6">
        <f t="shared" si="117"/>
        <v>42182.08331020466</v>
      </c>
      <c r="D7215" t="s">
        <v>21</v>
      </c>
      <c r="E7215" s="6">
        <f>IF(Sense_data[[#This Row],[a_1State]]=D7214,E7214,Sense_data[[#This Row],[SysTimeStamp]])</f>
        <v>42182.082962982357</v>
      </c>
      <c r="F7215" s="3" t="str">
        <f>Sense_data[[#This Row],[a_1State]]&amp;TEXT(Sense_data[[#This Row],[StateInstanceTimestamp]],"#.######")</f>
        <v>Off42182.082963</v>
      </c>
      <c r="G7215" s="3">
        <f ca="1">IF(Sense_data[[#This Row],[a_1State]]="Off",RANDBETWEEN(off_min,off_max),RANDBETWEEN(on_min,on_max))/sr_div</f>
        <v>2.1</v>
      </c>
      <c r="H7215" s="3">
        <v>2.8</v>
      </c>
      <c r="I7215" s="3">
        <f>IF(HOUR(Sense_data[[#This Row],[SysTimeStamp]])&lt;12,I7214+$B$14,I7214-$B$14)</f>
        <v>16.66620370370503</v>
      </c>
    </row>
    <row r="7216" spans="1:9" x14ac:dyDescent="0.2">
      <c r="A7216" t="s">
        <v>20</v>
      </c>
      <c r="B7216" t="s">
        <v>22</v>
      </c>
      <c r="C7216" s="6">
        <f t="shared" si="117"/>
        <v>42182.083321778737</v>
      </c>
      <c r="D7216" t="s">
        <v>21</v>
      </c>
      <c r="E7216" s="6">
        <f>IF(Sense_data[[#This Row],[a_1State]]=D7215,E7215,Sense_data[[#This Row],[SysTimeStamp]])</f>
        <v>42182.082962982357</v>
      </c>
      <c r="F7216" s="3" t="str">
        <f>Sense_data[[#This Row],[a_1State]]&amp;TEXT(Sense_data[[#This Row],[StateInstanceTimestamp]],"#.######")</f>
        <v>Off42182.082963</v>
      </c>
      <c r="G7216" s="3">
        <f ca="1">IF(Sense_data[[#This Row],[a_1State]]="Off",RANDBETWEEN(off_min,off_max),RANDBETWEEN(on_min,on_max))/sr_div</f>
        <v>2.2000000000000002</v>
      </c>
      <c r="H7216" s="3">
        <v>1.7</v>
      </c>
      <c r="I7216" s="3">
        <f>IF(HOUR(Sense_data[[#This Row],[SysTimeStamp]])&lt;12,I7215+$B$14,I7215-$B$14)</f>
        <v>16.666435185186511</v>
      </c>
    </row>
    <row r="7217" spans="1:9" x14ac:dyDescent="0.2">
      <c r="A7217" t="s">
        <v>20</v>
      </c>
      <c r="B7217" t="s">
        <v>22</v>
      </c>
      <c r="C7217" s="6">
        <f t="shared" si="117"/>
        <v>42182.083333352813</v>
      </c>
      <c r="D7217" t="s">
        <v>21</v>
      </c>
      <c r="E7217" s="6">
        <f>IF(Sense_data[[#This Row],[a_1State]]=D7216,E7216,Sense_data[[#This Row],[SysTimeStamp]])</f>
        <v>42182.082962982357</v>
      </c>
      <c r="F7217" s="3" t="str">
        <f>Sense_data[[#This Row],[a_1State]]&amp;TEXT(Sense_data[[#This Row],[StateInstanceTimestamp]],"#.######")</f>
        <v>Off42182.082963</v>
      </c>
      <c r="G7217" s="3">
        <f ca="1">IF(Sense_data[[#This Row],[a_1State]]="Off",RANDBETWEEN(off_min,off_max),RANDBETWEEN(on_min,on_max))/sr_div</f>
        <v>2.8</v>
      </c>
      <c r="H7217" s="3">
        <v>1.2</v>
      </c>
      <c r="I7217" s="3">
        <f>IF(HOUR(Sense_data[[#This Row],[SysTimeStamp]])&lt;12,I7216+$B$14,I7216-$B$14)</f>
        <v>16.666666666667993</v>
      </c>
    </row>
    <row r="7218" spans="1:9" x14ac:dyDescent="0.2">
      <c r="A7218" t="s">
        <v>20</v>
      </c>
      <c r="B7218" t="s">
        <v>22</v>
      </c>
      <c r="C7218" s="6">
        <f t="shared" si="117"/>
        <v>42182.08334492689</v>
      </c>
      <c r="D7218" t="s">
        <v>21</v>
      </c>
      <c r="E7218" s="6">
        <f>IF(Sense_data[[#This Row],[a_1State]]=D7217,E7217,Sense_data[[#This Row],[SysTimeStamp]])</f>
        <v>42182.082962982357</v>
      </c>
      <c r="F7218" s="3" t="str">
        <f>Sense_data[[#This Row],[a_1State]]&amp;TEXT(Sense_data[[#This Row],[StateInstanceTimestamp]],"#.######")</f>
        <v>Off42182.082963</v>
      </c>
      <c r="G7218" s="3">
        <f ca="1">IF(Sense_data[[#This Row],[a_1State]]="Off",RANDBETWEEN(off_min,off_max),RANDBETWEEN(on_min,on_max))/sr_div</f>
        <v>2.5</v>
      </c>
      <c r="H7218" s="3">
        <v>1.7</v>
      </c>
      <c r="I7218" s="3">
        <f>IF(HOUR(Sense_data[[#This Row],[SysTimeStamp]])&lt;12,I7217+$B$14,I7217-$B$14)</f>
        <v>16.666898148149475</v>
      </c>
    </row>
    <row r="7219" spans="1:9" x14ac:dyDescent="0.2">
      <c r="A7219" t="s">
        <v>20</v>
      </c>
      <c r="B7219" t="s">
        <v>22</v>
      </c>
      <c r="C7219" s="6">
        <f t="shared" si="117"/>
        <v>42182.083356500967</v>
      </c>
      <c r="D7219" t="s">
        <v>21</v>
      </c>
      <c r="E7219" s="6">
        <f>IF(Sense_data[[#This Row],[a_1State]]=D7218,E7218,Sense_data[[#This Row],[SysTimeStamp]])</f>
        <v>42182.082962982357</v>
      </c>
      <c r="F7219" s="3" t="str">
        <f>Sense_data[[#This Row],[a_1State]]&amp;TEXT(Sense_data[[#This Row],[StateInstanceTimestamp]],"#.######")</f>
        <v>Off42182.082963</v>
      </c>
      <c r="G7219" s="3">
        <f ca="1">IF(Sense_data[[#This Row],[a_1State]]="Off",RANDBETWEEN(off_min,off_max),RANDBETWEEN(on_min,on_max))/sr_div</f>
        <v>2.7</v>
      </c>
      <c r="H7219" s="3">
        <v>2.4</v>
      </c>
      <c r="I7219" s="3">
        <f>IF(HOUR(Sense_data[[#This Row],[SysTimeStamp]])&lt;12,I7218+$B$14,I7218-$B$14)</f>
        <v>16.667129629630956</v>
      </c>
    </row>
    <row r="7220" spans="1:9" x14ac:dyDescent="0.2">
      <c r="A7220" t="s">
        <v>20</v>
      </c>
      <c r="B7220" t="s">
        <v>22</v>
      </c>
      <c r="C7220" s="6">
        <f t="shared" si="117"/>
        <v>42182.083368075044</v>
      </c>
      <c r="D7220" t="s">
        <v>21</v>
      </c>
      <c r="E7220" s="6">
        <f>IF(Sense_data[[#This Row],[a_1State]]=D7219,E7219,Sense_data[[#This Row],[SysTimeStamp]])</f>
        <v>42182.082962982357</v>
      </c>
      <c r="F7220" s="3" t="str">
        <f>Sense_data[[#This Row],[a_1State]]&amp;TEXT(Sense_data[[#This Row],[StateInstanceTimestamp]],"#.######")</f>
        <v>Off42182.082963</v>
      </c>
      <c r="G7220" s="3">
        <f ca="1">IF(Sense_data[[#This Row],[a_1State]]="Off",RANDBETWEEN(off_min,off_max),RANDBETWEEN(on_min,on_max))/sr_div</f>
        <v>2.5</v>
      </c>
      <c r="H7220" s="3">
        <v>1.9</v>
      </c>
      <c r="I7220" s="3">
        <f>IF(HOUR(Sense_data[[#This Row],[SysTimeStamp]])&lt;12,I7219+$B$14,I7219-$B$14)</f>
        <v>16.667361111112438</v>
      </c>
    </row>
    <row r="7221" spans="1:9" x14ac:dyDescent="0.2">
      <c r="A7221" t="s">
        <v>20</v>
      </c>
      <c r="B7221" t="s">
        <v>22</v>
      </c>
      <c r="C7221" s="6">
        <f t="shared" si="117"/>
        <v>42182.083379649121</v>
      </c>
      <c r="D7221" t="s">
        <v>21</v>
      </c>
      <c r="E7221" s="6">
        <f>IF(Sense_data[[#This Row],[a_1State]]=D7220,E7220,Sense_data[[#This Row],[SysTimeStamp]])</f>
        <v>42182.082962982357</v>
      </c>
      <c r="F7221" s="3" t="str">
        <f>Sense_data[[#This Row],[a_1State]]&amp;TEXT(Sense_data[[#This Row],[StateInstanceTimestamp]],"#.######")</f>
        <v>Off42182.082963</v>
      </c>
      <c r="G7221" s="3">
        <f ca="1">IF(Sense_data[[#This Row],[a_1State]]="Off",RANDBETWEEN(off_min,off_max),RANDBETWEEN(on_min,on_max))/sr_div</f>
        <v>2.4</v>
      </c>
      <c r="H7221" s="3">
        <v>2.2999999999999998</v>
      </c>
      <c r="I7221" s="3">
        <f>IF(HOUR(Sense_data[[#This Row],[SysTimeStamp]])&lt;12,I7220+$B$14,I7220-$B$14)</f>
        <v>16.66759259259392</v>
      </c>
    </row>
    <row r="7222" spans="1:9" x14ac:dyDescent="0.2">
      <c r="A7222" t="s">
        <v>20</v>
      </c>
      <c r="B7222" t="s">
        <v>22</v>
      </c>
      <c r="C7222" s="6">
        <f t="shared" si="117"/>
        <v>42182.083391223197</v>
      </c>
      <c r="D7222" t="s">
        <v>21</v>
      </c>
      <c r="E7222" s="6">
        <f>IF(Sense_data[[#This Row],[a_1State]]=D7221,E7221,Sense_data[[#This Row],[SysTimeStamp]])</f>
        <v>42182.082962982357</v>
      </c>
      <c r="F7222" s="3" t="str">
        <f>Sense_data[[#This Row],[a_1State]]&amp;TEXT(Sense_data[[#This Row],[StateInstanceTimestamp]],"#.######")</f>
        <v>Off42182.082963</v>
      </c>
      <c r="G7222" s="3">
        <f ca="1">IF(Sense_data[[#This Row],[a_1State]]="Off",RANDBETWEEN(off_min,off_max),RANDBETWEEN(on_min,on_max))/sr_div</f>
        <v>2.1</v>
      </c>
      <c r="H7222" s="3">
        <v>2.6</v>
      </c>
      <c r="I7222" s="3">
        <f>IF(HOUR(Sense_data[[#This Row],[SysTimeStamp]])&lt;12,I7221+$B$14,I7221-$B$14)</f>
        <v>16.667824074075401</v>
      </c>
    </row>
    <row r="7223" spans="1:9" x14ac:dyDescent="0.2">
      <c r="A7223" t="s">
        <v>20</v>
      </c>
      <c r="B7223" t="s">
        <v>22</v>
      </c>
      <c r="C7223" s="6">
        <f t="shared" si="117"/>
        <v>42182.083402797274</v>
      </c>
      <c r="D7223" t="s">
        <v>21</v>
      </c>
      <c r="E7223" s="6">
        <f>IF(Sense_data[[#This Row],[a_1State]]=D7222,E7222,Sense_data[[#This Row],[SysTimeStamp]])</f>
        <v>42182.082962982357</v>
      </c>
      <c r="F7223" s="3" t="str">
        <f>Sense_data[[#This Row],[a_1State]]&amp;TEXT(Sense_data[[#This Row],[StateInstanceTimestamp]],"#.######")</f>
        <v>Off42182.082963</v>
      </c>
      <c r="G7223" s="3">
        <f ca="1">IF(Sense_data[[#This Row],[a_1State]]="Off",RANDBETWEEN(off_min,off_max),RANDBETWEEN(on_min,on_max))/sr_div</f>
        <v>2.8</v>
      </c>
      <c r="H7223" s="3">
        <v>2.8</v>
      </c>
      <c r="I7223" s="3">
        <f>IF(HOUR(Sense_data[[#This Row],[SysTimeStamp]])&lt;12,I7222+$B$14,I7222-$B$14)</f>
        <v>16.668055555556883</v>
      </c>
    </row>
    <row r="7224" spans="1:9" x14ac:dyDescent="0.2">
      <c r="A7224" t="s">
        <v>20</v>
      </c>
      <c r="B7224" t="s">
        <v>22</v>
      </c>
      <c r="C7224" s="6">
        <f t="shared" si="117"/>
        <v>42182.083414371351</v>
      </c>
      <c r="D7224" t="s">
        <v>21</v>
      </c>
      <c r="E7224" s="6">
        <f>IF(Sense_data[[#This Row],[a_1State]]=D7223,E7223,Sense_data[[#This Row],[SysTimeStamp]])</f>
        <v>42182.082962982357</v>
      </c>
      <c r="F7224" s="3" t="str">
        <f>Sense_data[[#This Row],[a_1State]]&amp;TEXT(Sense_data[[#This Row],[StateInstanceTimestamp]],"#.######")</f>
        <v>Off42182.082963</v>
      </c>
      <c r="G7224" s="3">
        <f ca="1">IF(Sense_data[[#This Row],[a_1State]]="Off",RANDBETWEEN(off_min,off_max),RANDBETWEEN(on_min,on_max))/sr_div</f>
        <v>1.2</v>
      </c>
      <c r="H7224" s="3">
        <v>1.1000000000000001</v>
      </c>
      <c r="I7224" s="3">
        <f>IF(HOUR(Sense_data[[#This Row],[SysTimeStamp]])&lt;12,I7223+$B$14,I7223-$B$14)</f>
        <v>16.668287037038365</v>
      </c>
    </row>
    <row r="7225" spans="1:9" x14ac:dyDescent="0.2">
      <c r="A7225" t="s">
        <v>20</v>
      </c>
      <c r="B7225" t="s">
        <v>22</v>
      </c>
      <c r="C7225" s="6">
        <f t="shared" si="117"/>
        <v>42182.083425945428</v>
      </c>
      <c r="D7225" t="s">
        <v>21</v>
      </c>
      <c r="E7225" s="6">
        <f>IF(Sense_data[[#This Row],[a_1State]]=D7224,E7224,Sense_data[[#This Row],[SysTimeStamp]])</f>
        <v>42182.082962982357</v>
      </c>
      <c r="F7225" s="3" t="str">
        <f>Sense_data[[#This Row],[a_1State]]&amp;TEXT(Sense_data[[#This Row],[StateInstanceTimestamp]],"#.######")</f>
        <v>Off42182.082963</v>
      </c>
      <c r="G7225" s="3">
        <f ca="1">IF(Sense_data[[#This Row],[a_1State]]="Off",RANDBETWEEN(off_min,off_max),RANDBETWEEN(on_min,on_max))/sr_div</f>
        <v>2.1</v>
      </c>
      <c r="H7225" s="3">
        <v>1.8</v>
      </c>
      <c r="I7225" s="3">
        <f>IF(HOUR(Sense_data[[#This Row],[SysTimeStamp]])&lt;12,I7224+$B$14,I7224-$B$14)</f>
        <v>16.668518518519846</v>
      </c>
    </row>
    <row r="7226" spans="1:9" x14ac:dyDescent="0.2">
      <c r="A7226" t="s">
        <v>20</v>
      </c>
      <c r="B7226" t="s">
        <v>22</v>
      </c>
      <c r="C7226" s="6">
        <f t="shared" si="117"/>
        <v>42182.083437519505</v>
      </c>
      <c r="D7226" t="s">
        <v>21</v>
      </c>
      <c r="E7226" s="6">
        <f>IF(Sense_data[[#This Row],[a_1State]]=D7225,E7225,Sense_data[[#This Row],[SysTimeStamp]])</f>
        <v>42182.082962982357</v>
      </c>
      <c r="F7226" s="3" t="str">
        <f>Sense_data[[#This Row],[a_1State]]&amp;TEXT(Sense_data[[#This Row],[StateInstanceTimestamp]],"#.######")</f>
        <v>Off42182.082963</v>
      </c>
      <c r="G7226" s="3">
        <f ca="1">IF(Sense_data[[#This Row],[a_1State]]="Off",RANDBETWEEN(off_min,off_max),RANDBETWEEN(on_min,on_max))/sr_div</f>
        <v>1.8</v>
      </c>
      <c r="H7226" s="3">
        <v>1.5</v>
      </c>
      <c r="I7226" s="3">
        <f>IF(HOUR(Sense_data[[#This Row],[SysTimeStamp]])&lt;12,I7225+$B$14,I7225-$B$14)</f>
        <v>16.668750000001328</v>
      </c>
    </row>
    <row r="7227" spans="1:9" x14ac:dyDescent="0.2">
      <c r="A7227" t="s">
        <v>20</v>
      </c>
      <c r="B7227" t="s">
        <v>22</v>
      </c>
      <c r="C7227" s="6">
        <f t="shared" si="117"/>
        <v>42182.083449093581</v>
      </c>
      <c r="D7227" t="s">
        <v>21</v>
      </c>
      <c r="E7227" s="6">
        <f>IF(Sense_data[[#This Row],[a_1State]]=D7226,E7226,Sense_data[[#This Row],[SysTimeStamp]])</f>
        <v>42182.082962982357</v>
      </c>
      <c r="F7227" s="3" t="str">
        <f>Sense_data[[#This Row],[a_1State]]&amp;TEXT(Sense_data[[#This Row],[StateInstanceTimestamp]],"#.######")</f>
        <v>Off42182.082963</v>
      </c>
      <c r="G7227" s="3">
        <f ca="1">IF(Sense_data[[#This Row],[a_1State]]="Off",RANDBETWEEN(off_min,off_max),RANDBETWEEN(on_min,on_max))/sr_div</f>
        <v>1.5</v>
      </c>
      <c r="H7227" s="3">
        <v>1.5</v>
      </c>
      <c r="I7227" s="3">
        <f>IF(HOUR(Sense_data[[#This Row],[SysTimeStamp]])&lt;12,I7226+$B$14,I7226-$B$14)</f>
        <v>16.66898148148281</v>
      </c>
    </row>
    <row r="7228" spans="1:9" x14ac:dyDescent="0.2">
      <c r="A7228" t="s">
        <v>20</v>
      </c>
      <c r="B7228" t="s">
        <v>22</v>
      </c>
      <c r="C7228" s="6">
        <f t="shared" si="117"/>
        <v>42182.083460667658</v>
      </c>
      <c r="D7228" t="s">
        <v>21</v>
      </c>
      <c r="E7228" s="6">
        <f>IF(Sense_data[[#This Row],[a_1State]]=D7227,E7227,Sense_data[[#This Row],[SysTimeStamp]])</f>
        <v>42182.082962982357</v>
      </c>
      <c r="F7228" s="3" t="str">
        <f>Sense_data[[#This Row],[a_1State]]&amp;TEXT(Sense_data[[#This Row],[StateInstanceTimestamp]],"#.######")</f>
        <v>Off42182.082963</v>
      </c>
      <c r="G7228" s="3">
        <f ca="1">IF(Sense_data[[#This Row],[a_1State]]="Off",RANDBETWEEN(off_min,off_max),RANDBETWEEN(on_min,on_max))/sr_div</f>
        <v>2.9</v>
      </c>
      <c r="H7228" s="3">
        <v>2.4</v>
      </c>
      <c r="I7228" s="3">
        <f>IF(HOUR(Sense_data[[#This Row],[SysTimeStamp]])&lt;12,I7227+$B$14,I7227-$B$14)</f>
        <v>16.669212962964291</v>
      </c>
    </row>
    <row r="7229" spans="1:9" x14ac:dyDescent="0.2">
      <c r="A7229" t="s">
        <v>20</v>
      </c>
      <c r="B7229" t="s">
        <v>22</v>
      </c>
      <c r="C7229" s="6">
        <f t="shared" si="117"/>
        <v>42182.083472241735</v>
      </c>
      <c r="D7229" t="s">
        <v>21</v>
      </c>
      <c r="E7229" s="6">
        <f>IF(Sense_data[[#This Row],[a_1State]]=D7228,E7228,Sense_data[[#This Row],[SysTimeStamp]])</f>
        <v>42182.082962982357</v>
      </c>
      <c r="F7229" s="3" t="str">
        <f>Sense_data[[#This Row],[a_1State]]&amp;TEXT(Sense_data[[#This Row],[StateInstanceTimestamp]],"#.######")</f>
        <v>Off42182.082963</v>
      </c>
      <c r="G7229" s="3">
        <f ca="1">IF(Sense_data[[#This Row],[a_1State]]="Off",RANDBETWEEN(off_min,off_max),RANDBETWEEN(on_min,on_max))/sr_div</f>
        <v>1.2</v>
      </c>
      <c r="H7229" s="3">
        <v>2</v>
      </c>
      <c r="I7229" s="3">
        <f>IF(HOUR(Sense_data[[#This Row],[SysTimeStamp]])&lt;12,I7228+$B$14,I7228-$B$14)</f>
        <v>16.669444444445773</v>
      </c>
    </row>
    <row r="7230" spans="1:9" x14ac:dyDescent="0.2">
      <c r="A7230" t="s">
        <v>20</v>
      </c>
      <c r="B7230" t="s">
        <v>22</v>
      </c>
      <c r="C7230" s="6">
        <f t="shared" si="117"/>
        <v>42182.083483815812</v>
      </c>
      <c r="D7230" t="s">
        <v>21</v>
      </c>
      <c r="E7230" s="6">
        <f>IF(Sense_data[[#This Row],[a_1State]]=D7229,E7229,Sense_data[[#This Row],[SysTimeStamp]])</f>
        <v>42182.082962982357</v>
      </c>
      <c r="F7230" s="3" t="str">
        <f>Sense_data[[#This Row],[a_1State]]&amp;TEXT(Sense_data[[#This Row],[StateInstanceTimestamp]],"#.######")</f>
        <v>Off42182.082963</v>
      </c>
      <c r="G7230" s="3">
        <f ca="1">IF(Sense_data[[#This Row],[a_1State]]="Off",RANDBETWEEN(off_min,off_max),RANDBETWEEN(on_min,on_max))/sr_div</f>
        <v>3</v>
      </c>
      <c r="H7230" s="3">
        <v>2.2000000000000002</v>
      </c>
      <c r="I7230" s="3">
        <f>IF(HOUR(Sense_data[[#This Row],[SysTimeStamp]])&lt;12,I7229+$B$14,I7229-$B$14)</f>
        <v>16.669675925927255</v>
      </c>
    </row>
    <row r="7231" spans="1:9" x14ac:dyDescent="0.2">
      <c r="A7231" t="s">
        <v>20</v>
      </c>
      <c r="B7231" t="s">
        <v>22</v>
      </c>
      <c r="C7231" s="6">
        <f t="shared" si="117"/>
        <v>42182.083495389888</v>
      </c>
      <c r="D7231" t="s">
        <v>21</v>
      </c>
      <c r="E7231" s="6">
        <f>IF(Sense_data[[#This Row],[a_1State]]=D7230,E7230,Sense_data[[#This Row],[SysTimeStamp]])</f>
        <v>42182.082962982357</v>
      </c>
      <c r="F7231" s="3" t="str">
        <f>Sense_data[[#This Row],[a_1State]]&amp;TEXT(Sense_data[[#This Row],[StateInstanceTimestamp]],"#.######")</f>
        <v>Off42182.082963</v>
      </c>
      <c r="G7231" s="3">
        <f ca="1">IF(Sense_data[[#This Row],[a_1State]]="Off",RANDBETWEEN(off_min,off_max),RANDBETWEEN(on_min,on_max))/sr_div</f>
        <v>1</v>
      </c>
      <c r="H7231" s="3">
        <v>1</v>
      </c>
      <c r="I7231" s="3">
        <f>IF(HOUR(Sense_data[[#This Row],[SysTimeStamp]])&lt;12,I7230+$B$14,I7230-$B$14)</f>
        <v>16.669907407408736</v>
      </c>
    </row>
    <row r="7232" spans="1:9" x14ac:dyDescent="0.2">
      <c r="A7232" t="s">
        <v>20</v>
      </c>
      <c r="B7232" t="s">
        <v>22</v>
      </c>
      <c r="C7232" s="6">
        <f t="shared" si="117"/>
        <v>42182.083506963965</v>
      </c>
      <c r="D7232" t="s">
        <v>21</v>
      </c>
      <c r="E7232" s="6">
        <f>IF(Sense_data[[#This Row],[a_1State]]=D7231,E7231,Sense_data[[#This Row],[SysTimeStamp]])</f>
        <v>42182.082962982357</v>
      </c>
      <c r="F7232" s="3" t="str">
        <f>Sense_data[[#This Row],[a_1State]]&amp;TEXT(Sense_data[[#This Row],[StateInstanceTimestamp]],"#.######")</f>
        <v>Off42182.082963</v>
      </c>
      <c r="G7232" s="3">
        <f ca="1">IF(Sense_data[[#This Row],[a_1State]]="Off",RANDBETWEEN(off_min,off_max),RANDBETWEEN(on_min,on_max))/sr_div</f>
        <v>1</v>
      </c>
      <c r="H7232" s="3">
        <v>1.1000000000000001</v>
      </c>
      <c r="I7232" s="3">
        <f>IF(HOUR(Sense_data[[#This Row],[SysTimeStamp]])&lt;12,I7231+$B$14,I7231-$B$14)</f>
        <v>16.670138888890218</v>
      </c>
    </row>
    <row r="7233" spans="1:9" x14ac:dyDescent="0.2">
      <c r="A7233" t="s">
        <v>20</v>
      </c>
      <c r="B7233" t="s">
        <v>22</v>
      </c>
      <c r="C7233" s="6">
        <f t="shared" si="117"/>
        <v>42182.083518538042</v>
      </c>
      <c r="D7233" t="s">
        <v>21</v>
      </c>
      <c r="E7233" s="6">
        <f>IF(Sense_data[[#This Row],[a_1State]]=D7232,E7232,Sense_data[[#This Row],[SysTimeStamp]])</f>
        <v>42182.082962982357</v>
      </c>
      <c r="F7233" s="3" t="str">
        <f>Sense_data[[#This Row],[a_1State]]&amp;TEXT(Sense_data[[#This Row],[StateInstanceTimestamp]],"#.######")</f>
        <v>Off42182.082963</v>
      </c>
      <c r="G7233" s="3">
        <f ca="1">IF(Sense_data[[#This Row],[a_1State]]="Off",RANDBETWEEN(off_min,off_max),RANDBETWEEN(on_min,on_max))/sr_div</f>
        <v>2.4</v>
      </c>
      <c r="H7233" s="3">
        <v>3</v>
      </c>
      <c r="I7233" s="3">
        <f>IF(HOUR(Sense_data[[#This Row],[SysTimeStamp]])&lt;12,I7232+$B$14,I7232-$B$14)</f>
        <v>16.6703703703717</v>
      </c>
    </row>
    <row r="7234" spans="1:9" x14ac:dyDescent="0.2">
      <c r="A7234" t="s">
        <v>20</v>
      </c>
      <c r="B7234" t="s">
        <v>22</v>
      </c>
      <c r="C7234" s="6">
        <f t="shared" si="117"/>
        <v>42182.083530112119</v>
      </c>
      <c r="D7234" t="s">
        <v>21</v>
      </c>
      <c r="E7234" s="6">
        <f>IF(Sense_data[[#This Row],[a_1State]]=D7233,E7233,Sense_data[[#This Row],[SysTimeStamp]])</f>
        <v>42182.082962982357</v>
      </c>
      <c r="F7234" s="3" t="str">
        <f>Sense_data[[#This Row],[a_1State]]&amp;TEXT(Sense_data[[#This Row],[StateInstanceTimestamp]],"#.######")</f>
        <v>Off42182.082963</v>
      </c>
      <c r="G7234" s="3">
        <f ca="1">IF(Sense_data[[#This Row],[a_1State]]="Off",RANDBETWEEN(off_min,off_max),RANDBETWEEN(on_min,on_max))/sr_div</f>
        <v>1.2</v>
      </c>
      <c r="H7234" s="3">
        <v>2.6</v>
      </c>
      <c r="I7234" s="3">
        <f>IF(HOUR(Sense_data[[#This Row],[SysTimeStamp]])&lt;12,I7233+$B$14,I7233-$B$14)</f>
        <v>16.670601851853181</v>
      </c>
    </row>
    <row r="7235" spans="1:9" x14ac:dyDescent="0.2">
      <c r="A7235" t="s">
        <v>20</v>
      </c>
      <c r="B7235" t="s">
        <v>22</v>
      </c>
      <c r="C7235" s="6">
        <f t="shared" si="117"/>
        <v>42182.083541686196</v>
      </c>
      <c r="D7235" t="s">
        <v>21</v>
      </c>
      <c r="E7235" s="6">
        <f>IF(Sense_data[[#This Row],[a_1State]]=D7234,E7234,Sense_data[[#This Row],[SysTimeStamp]])</f>
        <v>42182.082962982357</v>
      </c>
      <c r="F7235" s="3" t="str">
        <f>Sense_data[[#This Row],[a_1State]]&amp;TEXT(Sense_data[[#This Row],[StateInstanceTimestamp]],"#.######")</f>
        <v>Off42182.082963</v>
      </c>
      <c r="G7235" s="3">
        <f ca="1">IF(Sense_data[[#This Row],[a_1State]]="Off",RANDBETWEEN(off_min,off_max),RANDBETWEEN(on_min,on_max))/sr_div</f>
        <v>2</v>
      </c>
      <c r="H7235" s="3">
        <v>1.9</v>
      </c>
      <c r="I7235" s="3">
        <f>IF(HOUR(Sense_data[[#This Row],[SysTimeStamp]])&lt;12,I7234+$B$14,I7234-$B$14)</f>
        <v>16.670833333334663</v>
      </c>
    </row>
    <row r="7236" spans="1:9" x14ac:dyDescent="0.2">
      <c r="A7236" t="s">
        <v>20</v>
      </c>
      <c r="B7236" t="s">
        <v>22</v>
      </c>
      <c r="C7236" s="6">
        <f t="shared" si="117"/>
        <v>42182.083553260272</v>
      </c>
      <c r="D7236" t="s">
        <v>21</v>
      </c>
      <c r="E7236" s="6">
        <f>IF(Sense_data[[#This Row],[a_1State]]=D7235,E7235,Sense_data[[#This Row],[SysTimeStamp]])</f>
        <v>42182.082962982357</v>
      </c>
      <c r="F7236" s="3" t="str">
        <f>Sense_data[[#This Row],[a_1State]]&amp;TEXT(Sense_data[[#This Row],[StateInstanceTimestamp]],"#.######")</f>
        <v>Off42182.082963</v>
      </c>
      <c r="G7236" s="3">
        <f ca="1">IF(Sense_data[[#This Row],[a_1State]]="Off",RANDBETWEEN(off_min,off_max),RANDBETWEEN(on_min,on_max))/sr_div</f>
        <v>2.2999999999999998</v>
      </c>
      <c r="H7236" s="3">
        <v>1.9</v>
      </c>
      <c r="I7236" s="3">
        <f>IF(HOUR(Sense_data[[#This Row],[SysTimeStamp]])&lt;12,I7235+$B$14,I7235-$B$14)</f>
        <v>16.671064814816145</v>
      </c>
    </row>
    <row r="7237" spans="1:9" x14ac:dyDescent="0.2">
      <c r="A7237" t="s">
        <v>20</v>
      </c>
      <c r="B7237" t="s">
        <v>22</v>
      </c>
      <c r="C7237" s="6">
        <f t="shared" si="117"/>
        <v>42182.083564834349</v>
      </c>
      <c r="D7237" t="s">
        <v>21</v>
      </c>
      <c r="E7237" s="6">
        <f>IF(Sense_data[[#This Row],[a_1State]]=D7236,E7236,Sense_data[[#This Row],[SysTimeStamp]])</f>
        <v>42182.082962982357</v>
      </c>
      <c r="F7237" s="3" t="str">
        <f>Sense_data[[#This Row],[a_1State]]&amp;TEXT(Sense_data[[#This Row],[StateInstanceTimestamp]],"#.######")</f>
        <v>Off42182.082963</v>
      </c>
      <c r="G7237" s="3">
        <f ca="1">IF(Sense_data[[#This Row],[a_1State]]="Off",RANDBETWEEN(off_min,off_max),RANDBETWEEN(on_min,on_max))/sr_div</f>
        <v>2.2000000000000002</v>
      </c>
      <c r="H7237" s="3">
        <v>1.6</v>
      </c>
      <c r="I7237" s="3">
        <f>IF(HOUR(Sense_data[[#This Row],[SysTimeStamp]])&lt;12,I7236+$B$14,I7236-$B$14)</f>
        <v>16.671296296297626</v>
      </c>
    </row>
    <row r="7238" spans="1:9" x14ac:dyDescent="0.2">
      <c r="A7238" t="s">
        <v>20</v>
      </c>
      <c r="B7238" t="s">
        <v>22</v>
      </c>
      <c r="C7238" s="6">
        <f t="shared" si="117"/>
        <v>42182.083576408426</v>
      </c>
      <c r="D7238" t="s">
        <v>21</v>
      </c>
      <c r="E7238" s="6">
        <f>IF(Sense_data[[#This Row],[a_1State]]=D7237,E7237,Sense_data[[#This Row],[SysTimeStamp]])</f>
        <v>42182.082962982357</v>
      </c>
      <c r="F7238" s="3" t="str">
        <f>Sense_data[[#This Row],[a_1State]]&amp;TEXT(Sense_data[[#This Row],[StateInstanceTimestamp]],"#.######")</f>
        <v>Off42182.082963</v>
      </c>
      <c r="G7238" s="3">
        <f ca="1">IF(Sense_data[[#This Row],[a_1State]]="Off",RANDBETWEEN(off_min,off_max),RANDBETWEEN(on_min,on_max))/sr_div</f>
        <v>2.9</v>
      </c>
      <c r="H7238" s="3">
        <v>1.1000000000000001</v>
      </c>
      <c r="I7238" s="3">
        <f>IF(HOUR(Sense_data[[#This Row],[SysTimeStamp]])&lt;12,I7237+$B$14,I7237-$B$14)</f>
        <v>16.671527777779108</v>
      </c>
    </row>
    <row r="7239" spans="1:9" x14ac:dyDescent="0.2">
      <c r="A7239" t="s">
        <v>20</v>
      </c>
      <c r="B7239" t="s">
        <v>22</v>
      </c>
      <c r="C7239" s="6">
        <f t="shared" si="117"/>
        <v>42182.083587982503</v>
      </c>
      <c r="D7239" t="s">
        <v>21</v>
      </c>
      <c r="E7239" s="6">
        <f>IF(Sense_data[[#This Row],[a_1State]]=D7238,E7238,Sense_data[[#This Row],[SysTimeStamp]])</f>
        <v>42182.082962982357</v>
      </c>
      <c r="F7239" s="3" t="str">
        <f>Sense_data[[#This Row],[a_1State]]&amp;TEXT(Sense_data[[#This Row],[StateInstanceTimestamp]],"#.######")</f>
        <v>Off42182.082963</v>
      </c>
      <c r="G7239" s="3">
        <f ca="1">IF(Sense_data[[#This Row],[a_1State]]="Off",RANDBETWEEN(off_min,off_max),RANDBETWEEN(on_min,on_max))/sr_div</f>
        <v>2.9</v>
      </c>
      <c r="H7239" s="3">
        <v>2.1</v>
      </c>
      <c r="I7239" s="3">
        <f>IF(HOUR(Sense_data[[#This Row],[SysTimeStamp]])&lt;12,I7238+$B$14,I7238-$B$14)</f>
        <v>16.67175925926059</v>
      </c>
    </row>
    <row r="7240" spans="1:9" x14ac:dyDescent="0.2">
      <c r="A7240" t="s">
        <v>20</v>
      </c>
      <c r="B7240" t="s">
        <v>22</v>
      </c>
      <c r="C7240" s="6">
        <f t="shared" si="117"/>
        <v>42182.083599556579</v>
      </c>
      <c r="D7240" t="s">
        <v>21</v>
      </c>
      <c r="E7240" s="6">
        <f>IF(Sense_data[[#This Row],[a_1State]]=D7239,E7239,Sense_data[[#This Row],[SysTimeStamp]])</f>
        <v>42182.082962982357</v>
      </c>
      <c r="F7240" s="3" t="str">
        <f>Sense_data[[#This Row],[a_1State]]&amp;TEXT(Sense_data[[#This Row],[StateInstanceTimestamp]],"#.######")</f>
        <v>Off42182.082963</v>
      </c>
      <c r="G7240" s="3">
        <f ca="1">IF(Sense_data[[#This Row],[a_1State]]="Off",RANDBETWEEN(off_min,off_max),RANDBETWEEN(on_min,on_max))/sr_div</f>
        <v>2</v>
      </c>
      <c r="H7240" s="3">
        <v>1.8</v>
      </c>
      <c r="I7240" s="3">
        <f>IF(HOUR(Sense_data[[#This Row],[SysTimeStamp]])&lt;12,I7239+$B$14,I7239-$B$14)</f>
        <v>16.671990740742071</v>
      </c>
    </row>
    <row r="7241" spans="1:9" x14ac:dyDescent="0.2">
      <c r="A7241" t="s">
        <v>20</v>
      </c>
      <c r="B7241" t="s">
        <v>22</v>
      </c>
      <c r="C7241" s="6">
        <f t="shared" si="117"/>
        <v>42182.083611130656</v>
      </c>
      <c r="D7241" t="s">
        <v>21</v>
      </c>
      <c r="E7241" s="6">
        <f>IF(Sense_data[[#This Row],[a_1State]]=D7240,E7240,Sense_data[[#This Row],[SysTimeStamp]])</f>
        <v>42182.082962982357</v>
      </c>
      <c r="F7241" s="3" t="str">
        <f>Sense_data[[#This Row],[a_1State]]&amp;TEXT(Sense_data[[#This Row],[StateInstanceTimestamp]],"#.######")</f>
        <v>Off42182.082963</v>
      </c>
      <c r="G7241" s="3">
        <f ca="1">IF(Sense_data[[#This Row],[a_1State]]="Off",RANDBETWEEN(off_min,off_max),RANDBETWEEN(on_min,on_max))/sr_div</f>
        <v>2.9</v>
      </c>
      <c r="H7241" s="3">
        <v>3</v>
      </c>
      <c r="I7241" s="3">
        <f>IF(HOUR(Sense_data[[#This Row],[SysTimeStamp]])&lt;12,I7240+$B$14,I7240-$B$14)</f>
        <v>16.672222222223553</v>
      </c>
    </row>
    <row r="7242" spans="1:9" x14ac:dyDescent="0.2">
      <c r="A7242" t="s">
        <v>20</v>
      </c>
      <c r="B7242" t="s">
        <v>22</v>
      </c>
      <c r="C7242" s="6">
        <f t="shared" si="117"/>
        <v>42182.083622704733</v>
      </c>
      <c r="D7242" t="s">
        <v>21</v>
      </c>
      <c r="E7242" s="6">
        <f>IF(Sense_data[[#This Row],[a_1State]]=D7241,E7241,Sense_data[[#This Row],[SysTimeStamp]])</f>
        <v>42182.082962982357</v>
      </c>
      <c r="F7242" s="3" t="str">
        <f>Sense_data[[#This Row],[a_1State]]&amp;TEXT(Sense_data[[#This Row],[StateInstanceTimestamp]],"#.######")</f>
        <v>Off42182.082963</v>
      </c>
      <c r="G7242" s="3">
        <f ca="1">IF(Sense_data[[#This Row],[a_1State]]="Off",RANDBETWEEN(off_min,off_max),RANDBETWEEN(on_min,on_max))/sr_div</f>
        <v>1.3</v>
      </c>
      <c r="H7242" s="3">
        <v>1.6</v>
      </c>
      <c r="I7242" s="3">
        <f>IF(HOUR(Sense_data[[#This Row],[SysTimeStamp]])&lt;12,I7241+$B$14,I7241-$B$14)</f>
        <v>16.672453703705035</v>
      </c>
    </row>
    <row r="7243" spans="1:9" x14ac:dyDescent="0.2">
      <c r="A7243" t="s">
        <v>20</v>
      </c>
      <c r="B7243" t="s">
        <v>22</v>
      </c>
      <c r="C7243" s="6">
        <f t="shared" si="117"/>
        <v>42182.08363427881</v>
      </c>
      <c r="D7243" t="s">
        <v>21</v>
      </c>
      <c r="E7243" s="6">
        <f>IF(Sense_data[[#This Row],[a_1State]]=D7242,E7242,Sense_data[[#This Row],[SysTimeStamp]])</f>
        <v>42182.082962982357</v>
      </c>
      <c r="F7243" s="3" t="str">
        <f>Sense_data[[#This Row],[a_1State]]&amp;TEXT(Sense_data[[#This Row],[StateInstanceTimestamp]],"#.######")</f>
        <v>Off42182.082963</v>
      </c>
      <c r="G7243" s="3">
        <f ca="1">IF(Sense_data[[#This Row],[a_1State]]="Off",RANDBETWEEN(off_min,off_max),RANDBETWEEN(on_min,on_max))/sr_div</f>
        <v>1.4</v>
      </c>
      <c r="H7243" s="3">
        <v>2.9</v>
      </c>
      <c r="I7243" s="3">
        <f>IF(HOUR(Sense_data[[#This Row],[SysTimeStamp]])&lt;12,I7242+$B$14,I7242-$B$14)</f>
        <v>16.672685185186516</v>
      </c>
    </row>
    <row r="7244" spans="1:9" x14ac:dyDescent="0.2">
      <c r="A7244" t="s">
        <v>20</v>
      </c>
      <c r="B7244" t="s">
        <v>22</v>
      </c>
      <c r="C7244" s="6">
        <f t="shared" si="117"/>
        <v>42182.083645852887</v>
      </c>
      <c r="D7244" t="s">
        <v>21</v>
      </c>
      <c r="E7244" s="6">
        <f>IF(Sense_data[[#This Row],[a_1State]]=D7243,E7243,Sense_data[[#This Row],[SysTimeStamp]])</f>
        <v>42182.082962982357</v>
      </c>
      <c r="F7244" s="3" t="str">
        <f>Sense_data[[#This Row],[a_1State]]&amp;TEXT(Sense_data[[#This Row],[StateInstanceTimestamp]],"#.######")</f>
        <v>Off42182.082963</v>
      </c>
      <c r="G7244" s="3">
        <f ca="1">IF(Sense_data[[#This Row],[a_1State]]="Off",RANDBETWEEN(off_min,off_max),RANDBETWEEN(on_min,on_max))/sr_div</f>
        <v>1.2</v>
      </c>
      <c r="H7244" s="3">
        <v>2.5</v>
      </c>
      <c r="I7244" s="3">
        <f>IF(HOUR(Sense_data[[#This Row],[SysTimeStamp]])&lt;12,I7243+$B$14,I7243-$B$14)</f>
        <v>16.672916666667998</v>
      </c>
    </row>
    <row r="7245" spans="1:9" x14ac:dyDescent="0.2">
      <c r="A7245" t="s">
        <v>20</v>
      </c>
      <c r="B7245" t="s">
        <v>22</v>
      </c>
      <c r="C7245" s="6">
        <f t="shared" si="117"/>
        <v>42182.083657426963</v>
      </c>
      <c r="D7245" t="s">
        <v>21</v>
      </c>
      <c r="E7245" s="6">
        <f>IF(Sense_data[[#This Row],[a_1State]]=D7244,E7244,Sense_data[[#This Row],[SysTimeStamp]])</f>
        <v>42182.082962982357</v>
      </c>
      <c r="F7245" s="3" t="str">
        <f>Sense_data[[#This Row],[a_1State]]&amp;TEXT(Sense_data[[#This Row],[StateInstanceTimestamp]],"#.######")</f>
        <v>Off42182.082963</v>
      </c>
      <c r="G7245" s="3">
        <f ca="1">IF(Sense_data[[#This Row],[a_1State]]="Off",RANDBETWEEN(off_min,off_max),RANDBETWEEN(on_min,on_max))/sr_div</f>
        <v>1.2</v>
      </c>
      <c r="H7245" s="3">
        <v>1.5</v>
      </c>
      <c r="I7245" s="3">
        <f>IF(HOUR(Sense_data[[#This Row],[SysTimeStamp]])&lt;12,I7244+$B$14,I7244-$B$14)</f>
        <v>16.67314814814948</v>
      </c>
    </row>
    <row r="7246" spans="1:9" x14ac:dyDescent="0.2">
      <c r="A7246" t="s">
        <v>20</v>
      </c>
      <c r="B7246" t="s">
        <v>22</v>
      </c>
      <c r="C7246" s="6">
        <f t="shared" si="117"/>
        <v>42182.08366900104</v>
      </c>
      <c r="D7246" t="s">
        <v>21</v>
      </c>
      <c r="E7246" s="6">
        <f>IF(Sense_data[[#This Row],[a_1State]]=D7245,E7245,Sense_data[[#This Row],[SysTimeStamp]])</f>
        <v>42182.082962982357</v>
      </c>
      <c r="F7246" s="3" t="str">
        <f>Sense_data[[#This Row],[a_1State]]&amp;TEXT(Sense_data[[#This Row],[StateInstanceTimestamp]],"#.######")</f>
        <v>Off42182.082963</v>
      </c>
      <c r="G7246" s="3">
        <f ca="1">IF(Sense_data[[#This Row],[a_1State]]="Off",RANDBETWEEN(off_min,off_max),RANDBETWEEN(on_min,on_max))/sr_div</f>
        <v>1.1000000000000001</v>
      </c>
      <c r="H7246" s="3">
        <v>2.2000000000000002</v>
      </c>
      <c r="I7246" s="3">
        <f>IF(HOUR(Sense_data[[#This Row],[SysTimeStamp]])&lt;12,I7245+$B$14,I7245-$B$14)</f>
        <v>16.673379629630961</v>
      </c>
    </row>
    <row r="7247" spans="1:9" x14ac:dyDescent="0.2">
      <c r="A7247" t="s">
        <v>20</v>
      </c>
      <c r="B7247" t="s">
        <v>22</v>
      </c>
      <c r="C7247" s="6">
        <f t="shared" si="117"/>
        <v>42182.083680575117</v>
      </c>
      <c r="D7247" t="s">
        <v>21</v>
      </c>
      <c r="E7247" s="6">
        <f>IF(Sense_data[[#This Row],[a_1State]]=D7246,E7246,Sense_data[[#This Row],[SysTimeStamp]])</f>
        <v>42182.082962982357</v>
      </c>
      <c r="F7247" s="3" t="str">
        <f>Sense_data[[#This Row],[a_1State]]&amp;TEXT(Sense_data[[#This Row],[StateInstanceTimestamp]],"#.######")</f>
        <v>Off42182.082963</v>
      </c>
      <c r="G7247" s="3">
        <f ca="1">IF(Sense_data[[#This Row],[a_1State]]="Off",RANDBETWEEN(off_min,off_max),RANDBETWEEN(on_min,on_max))/sr_div</f>
        <v>2.6</v>
      </c>
      <c r="H7247" s="3">
        <v>1</v>
      </c>
      <c r="I7247" s="3">
        <f>IF(HOUR(Sense_data[[#This Row],[SysTimeStamp]])&lt;12,I7246+$B$14,I7246-$B$14)</f>
        <v>16.673611111112443</v>
      </c>
    </row>
    <row r="7248" spans="1:9" x14ac:dyDescent="0.2">
      <c r="A7248" t="s">
        <v>20</v>
      </c>
      <c r="B7248" t="s">
        <v>22</v>
      </c>
      <c r="C7248" s="6">
        <f t="shared" si="117"/>
        <v>42182.083692149194</v>
      </c>
      <c r="D7248" t="s">
        <v>21</v>
      </c>
      <c r="E7248" s="6">
        <f>IF(Sense_data[[#This Row],[a_1State]]=D7247,E7247,Sense_data[[#This Row],[SysTimeStamp]])</f>
        <v>42182.082962982357</v>
      </c>
      <c r="F7248" s="3" t="str">
        <f>Sense_data[[#This Row],[a_1State]]&amp;TEXT(Sense_data[[#This Row],[StateInstanceTimestamp]],"#.######")</f>
        <v>Off42182.082963</v>
      </c>
      <c r="G7248" s="3">
        <f ca="1">IF(Sense_data[[#This Row],[a_1State]]="Off",RANDBETWEEN(off_min,off_max),RANDBETWEEN(on_min,on_max))/sr_div</f>
        <v>2.1</v>
      </c>
      <c r="H7248" s="3">
        <v>1.8</v>
      </c>
      <c r="I7248" s="3">
        <f>IF(HOUR(Sense_data[[#This Row],[SysTimeStamp]])&lt;12,I7247+$B$14,I7247-$B$14)</f>
        <v>16.673842592593925</v>
      </c>
    </row>
    <row r="7249" spans="1:9" x14ac:dyDescent="0.2">
      <c r="A7249" t="s">
        <v>20</v>
      </c>
      <c r="B7249" t="s">
        <v>22</v>
      </c>
      <c r="C7249" s="6">
        <f t="shared" si="117"/>
        <v>42182.08370372327</v>
      </c>
      <c r="D7249" t="s">
        <v>21</v>
      </c>
      <c r="E7249" s="6">
        <f>IF(Sense_data[[#This Row],[a_1State]]=D7248,E7248,Sense_data[[#This Row],[SysTimeStamp]])</f>
        <v>42182.082962982357</v>
      </c>
      <c r="F7249" s="3" t="str">
        <f>Sense_data[[#This Row],[a_1State]]&amp;TEXT(Sense_data[[#This Row],[StateInstanceTimestamp]],"#.######")</f>
        <v>Off42182.082963</v>
      </c>
      <c r="G7249" s="3">
        <f ca="1">IF(Sense_data[[#This Row],[a_1State]]="Off",RANDBETWEEN(off_min,off_max),RANDBETWEEN(on_min,on_max))/sr_div</f>
        <v>1.8</v>
      </c>
      <c r="H7249" s="3">
        <v>2.1</v>
      </c>
      <c r="I7249" s="3">
        <f>IF(HOUR(Sense_data[[#This Row],[SysTimeStamp]])&lt;12,I7248+$B$14,I7248-$B$14)</f>
        <v>16.674074074075406</v>
      </c>
    </row>
    <row r="7250" spans="1:9" x14ac:dyDescent="0.2">
      <c r="A7250" t="s">
        <v>20</v>
      </c>
      <c r="B7250" t="s">
        <v>22</v>
      </c>
      <c r="C7250" s="6">
        <f t="shared" si="117"/>
        <v>42182.083715297347</v>
      </c>
      <c r="D7250" t="s">
        <v>21</v>
      </c>
      <c r="E7250" s="6">
        <f>IF(Sense_data[[#This Row],[a_1State]]=D7249,E7249,Sense_data[[#This Row],[SysTimeStamp]])</f>
        <v>42182.082962982357</v>
      </c>
      <c r="F7250" s="3" t="str">
        <f>Sense_data[[#This Row],[a_1State]]&amp;TEXT(Sense_data[[#This Row],[StateInstanceTimestamp]],"#.######")</f>
        <v>Off42182.082963</v>
      </c>
      <c r="G7250" s="3">
        <f ca="1">IF(Sense_data[[#This Row],[a_1State]]="Off",RANDBETWEEN(off_min,off_max),RANDBETWEEN(on_min,on_max))/sr_div</f>
        <v>1.3</v>
      </c>
      <c r="H7250" s="3">
        <v>1.5</v>
      </c>
      <c r="I7250" s="3">
        <f>IF(HOUR(Sense_data[[#This Row],[SysTimeStamp]])&lt;12,I7249+$B$14,I7249-$B$14)</f>
        <v>16.674305555556888</v>
      </c>
    </row>
    <row r="7251" spans="1:9" x14ac:dyDescent="0.2">
      <c r="A7251" t="s">
        <v>20</v>
      </c>
      <c r="B7251" t="s">
        <v>22</v>
      </c>
      <c r="C7251" s="6">
        <f t="shared" si="117"/>
        <v>42182.083726871424</v>
      </c>
      <c r="D7251" t="s">
        <v>21</v>
      </c>
      <c r="E7251" s="6">
        <f>IF(Sense_data[[#This Row],[a_1State]]=D7250,E7250,Sense_data[[#This Row],[SysTimeStamp]])</f>
        <v>42182.082962982357</v>
      </c>
      <c r="F7251" s="3" t="str">
        <f>Sense_data[[#This Row],[a_1State]]&amp;TEXT(Sense_data[[#This Row],[StateInstanceTimestamp]],"#.######")</f>
        <v>Off42182.082963</v>
      </c>
      <c r="G7251" s="3">
        <f ca="1">IF(Sense_data[[#This Row],[a_1State]]="Off",RANDBETWEEN(off_min,off_max),RANDBETWEEN(on_min,on_max))/sr_div</f>
        <v>2.2000000000000002</v>
      </c>
      <c r="H7251" s="3">
        <v>2.2000000000000002</v>
      </c>
      <c r="I7251" s="3">
        <f>IF(HOUR(Sense_data[[#This Row],[SysTimeStamp]])&lt;12,I7250+$B$14,I7250-$B$14)</f>
        <v>16.67453703703837</v>
      </c>
    </row>
    <row r="7252" spans="1:9" x14ac:dyDescent="0.2">
      <c r="A7252" t="s">
        <v>20</v>
      </c>
      <c r="B7252" t="s">
        <v>22</v>
      </c>
      <c r="C7252" s="6">
        <f t="shared" si="117"/>
        <v>42182.083738445501</v>
      </c>
      <c r="D7252" t="s">
        <v>21</v>
      </c>
      <c r="E7252" s="6">
        <f>IF(Sense_data[[#This Row],[a_1State]]=D7251,E7251,Sense_data[[#This Row],[SysTimeStamp]])</f>
        <v>42182.082962982357</v>
      </c>
      <c r="F7252" s="3" t="str">
        <f>Sense_data[[#This Row],[a_1State]]&amp;TEXT(Sense_data[[#This Row],[StateInstanceTimestamp]],"#.######")</f>
        <v>Off42182.082963</v>
      </c>
      <c r="G7252" s="3">
        <f ca="1">IF(Sense_data[[#This Row],[a_1State]]="Off",RANDBETWEEN(off_min,off_max),RANDBETWEEN(on_min,on_max))/sr_div</f>
        <v>2.4</v>
      </c>
      <c r="H7252" s="3">
        <v>1.3</v>
      </c>
      <c r="I7252" s="3">
        <f>IF(HOUR(Sense_data[[#This Row],[SysTimeStamp]])&lt;12,I7251+$B$14,I7251-$B$14)</f>
        <v>16.674768518519851</v>
      </c>
    </row>
    <row r="7253" spans="1:9" x14ac:dyDescent="0.2">
      <c r="A7253" t="s">
        <v>20</v>
      </c>
      <c r="B7253" t="s">
        <v>22</v>
      </c>
      <c r="C7253" s="6">
        <f t="shared" si="117"/>
        <v>42182.083750019578</v>
      </c>
      <c r="D7253" t="s">
        <v>21</v>
      </c>
      <c r="E7253" s="6">
        <f>IF(Sense_data[[#This Row],[a_1State]]=D7252,E7252,Sense_data[[#This Row],[SysTimeStamp]])</f>
        <v>42182.082962982357</v>
      </c>
      <c r="F7253" s="3" t="str">
        <f>Sense_data[[#This Row],[a_1State]]&amp;TEXT(Sense_data[[#This Row],[StateInstanceTimestamp]],"#.######")</f>
        <v>Off42182.082963</v>
      </c>
      <c r="G7253" s="3">
        <f ca="1">IF(Sense_data[[#This Row],[a_1State]]="Off",RANDBETWEEN(off_min,off_max),RANDBETWEEN(on_min,on_max))/sr_div</f>
        <v>1.4</v>
      </c>
      <c r="H7253" s="3">
        <v>1.8</v>
      </c>
      <c r="I7253" s="3">
        <f>IF(HOUR(Sense_data[[#This Row],[SysTimeStamp]])&lt;12,I7252+$B$14,I7252-$B$14)</f>
        <v>16.675000000001333</v>
      </c>
    </row>
    <row r="7254" spans="1:9" x14ac:dyDescent="0.2">
      <c r="A7254" t="s">
        <v>20</v>
      </c>
      <c r="B7254" t="s">
        <v>22</v>
      </c>
      <c r="C7254" s="6">
        <f t="shared" si="117"/>
        <v>42182.083761593654</v>
      </c>
      <c r="D7254" t="s">
        <v>21</v>
      </c>
      <c r="E7254" s="6">
        <f>IF(Sense_data[[#This Row],[a_1State]]=D7253,E7253,Sense_data[[#This Row],[SysTimeStamp]])</f>
        <v>42182.082962982357</v>
      </c>
      <c r="F7254" s="3" t="str">
        <f>Sense_data[[#This Row],[a_1State]]&amp;TEXT(Sense_data[[#This Row],[StateInstanceTimestamp]],"#.######")</f>
        <v>Off42182.082963</v>
      </c>
      <c r="G7254" s="3">
        <f ca="1">IF(Sense_data[[#This Row],[a_1State]]="Off",RANDBETWEEN(off_min,off_max),RANDBETWEEN(on_min,on_max))/sr_div</f>
        <v>2.8</v>
      </c>
      <c r="H7254" s="3">
        <v>3</v>
      </c>
      <c r="I7254" s="3">
        <f>IF(HOUR(Sense_data[[#This Row],[SysTimeStamp]])&lt;12,I7253+$B$14,I7253-$B$14)</f>
        <v>16.675231481482815</v>
      </c>
    </row>
    <row r="7255" spans="1:9" x14ac:dyDescent="0.2">
      <c r="A7255" t="s">
        <v>20</v>
      </c>
      <c r="B7255" t="s">
        <v>22</v>
      </c>
      <c r="C7255" s="6">
        <f t="shared" si="117"/>
        <v>42182.083773167731</v>
      </c>
      <c r="D7255" t="s">
        <v>21</v>
      </c>
      <c r="E7255" s="6">
        <f>IF(Sense_data[[#This Row],[a_1State]]=D7254,E7254,Sense_data[[#This Row],[SysTimeStamp]])</f>
        <v>42182.082962982357</v>
      </c>
      <c r="F7255" s="3" t="str">
        <f>Sense_data[[#This Row],[a_1State]]&amp;TEXT(Sense_data[[#This Row],[StateInstanceTimestamp]],"#.######")</f>
        <v>Off42182.082963</v>
      </c>
      <c r="G7255" s="3">
        <f ca="1">IF(Sense_data[[#This Row],[a_1State]]="Off",RANDBETWEEN(off_min,off_max),RANDBETWEEN(on_min,on_max))/sr_div</f>
        <v>2.5</v>
      </c>
      <c r="H7255" s="3">
        <v>2.8</v>
      </c>
      <c r="I7255" s="3">
        <f>IF(HOUR(Sense_data[[#This Row],[SysTimeStamp]])&lt;12,I7254+$B$14,I7254-$B$14)</f>
        <v>16.675462962964296</v>
      </c>
    </row>
    <row r="7256" spans="1:9" x14ac:dyDescent="0.2">
      <c r="A7256" t="s">
        <v>20</v>
      </c>
      <c r="B7256" t="s">
        <v>22</v>
      </c>
      <c r="C7256" s="6">
        <f t="shared" si="117"/>
        <v>42182.083784741808</v>
      </c>
      <c r="D7256" t="s">
        <v>21</v>
      </c>
      <c r="E7256" s="6">
        <f>IF(Sense_data[[#This Row],[a_1State]]=D7255,E7255,Sense_data[[#This Row],[SysTimeStamp]])</f>
        <v>42182.082962982357</v>
      </c>
      <c r="F7256" s="3" t="str">
        <f>Sense_data[[#This Row],[a_1State]]&amp;TEXT(Sense_data[[#This Row],[StateInstanceTimestamp]],"#.######")</f>
        <v>Off42182.082963</v>
      </c>
      <c r="G7256" s="3">
        <f ca="1">IF(Sense_data[[#This Row],[a_1State]]="Off",RANDBETWEEN(off_min,off_max),RANDBETWEEN(on_min,on_max))/sr_div</f>
        <v>2.1</v>
      </c>
      <c r="H7256" s="3">
        <v>1.3</v>
      </c>
      <c r="I7256" s="3">
        <f>IF(HOUR(Sense_data[[#This Row],[SysTimeStamp]])&lt;12,I7255+$B$14,I7255-$B$14)</f>
        <v>16.675694444445778</v>
      </c>
    </row>
    <row r="7257" spans="1:9" x14ac:dyDescent="0.2">
      <c r="A7257" t="s">
        <v>20</v>
      </c>
      <c r="B7257" t="s">
        <v>22</v>
      </c>
      <c r="C7257" s="6">
        <f t="shared" si="117"/>
        <v>42182.083796315885</v>
      </c>
      <c r="D7257" t="s">
        <v>21</v>
      </c>
      <c r="E7257" s="6">
        <f>IF(Sense_data[[#This Row],[a_1State]]=D7256,E7256,Sense_data[[#This Row],[SysTimeStamp]])</f>
        <v>42182.082962982357</v>
      </c>
      <c r="F7257" s="3" t="str">
        <f>Sense_data[[#This Row],[a_1State]]&amp;TEXT(Sense_data[[#This Row],[StateInstanceTimestamp]],"#.######")</f>
        <v>Off42182.082963</v>
      </c>
      <c r="G7257" s="3">
        <f ca="1">IF(Sense_data[[#This Row],[a_1State]]="Off",RANDBETWEEN(off_min,off_max),RANDBETWEEN(on_min,on_max))/sr_div</f>
        <v>1.5</v>
      </c>
      <c r="H7257" s="3">
        <v>2</v>
      </c>
      <c r="I7257" s="3">
        <f>IF(HOUR(Sense_data[[#This Row],[SysTimeStamp]])&lt;12,I7256+$B$14,I7256-$B$14)</f>
        <v>16.67592592592726</v>
      </c>
    </row>
    <row r="7258" spans="1:9" x14ac:dyDescent="0.2">
      <c r="A7258" t="s">
        <v>20</v>
      </c>
      <c r="B7258" t="s">
        <v>22</v>
      </c>
      <c r="C7258" s="6">
        <f t="shared" si="117"/>
        <v>42182.083807889961</v>
      </c>
      <c r="D7258" t="s">
        <v>21</v>
      </c>
      <c r="E7258" s="6">
        <f>IF(Sense_data[[#This Row],[a_1State]]=D7257,E7257,Sense_data[[#This Row],[SysTimeStamp]])</f>
        <v>42182.082962982357</v>
      </c>
      <c r="F7258" s="3" t="str">
        <f>Sense_data[[#This Row],[a_1State]]&amp;TEXT(Sense_data[[#This Row],[StateInstanceTimestamp]],"#.######")</f>
        <v>Off42182.082963</v>
      </c>
      <c r="G7258" s="3">
        <f ca="1">IF(Sense_data[[#This Row],[a_1State]]="Off",RANDBETWEEN(off_min,off_max),RANDBETWEEN(on_min,on_max))/sr_div</f>
        <v>3</v>
      </c>
      <c r="H7258" s="3">
        <v>1</v>
      </c>
      <c r="I7258" s="3">
        <f>IF(HOUR(Sense_data[[#This Row],[SysTimeStamp]])&lt;12,I7257+$B$14,I7257-$B$14)</f>
        <v>16.676157407408741</v>
      </c>
    </row>
    <row r="7259" spans="1:9" x14ac:dyDescent="0.2">
      <c r="A7259" t="s">
        <v>20</v>
      </c>
      <c r="B7259" t="s">
        <v>22</v>
      </c>
      <c r="C7259" s="6">
        <f t="shared" si="117"/>
        <v>42182.083819464038</v>
      </c>
      <c r="D7259" t="s">
        <v>21</v>
      </c>
      <c r="E7259" s="6">
        <f>IF(Sense_data[[#This Row],[a_1State]]=D7258,E7258,Sense_data[[#This Row],[SysTimeStamp]])</f>
        <v>42182.082962982357</v>
      </c>
      <c r="F7259" s="3" t="str">
        <f>Sense_data[[#This Row],[a_1State]]&amp;TEXT(Sense_data[[#This Row],[StateInstanceTimestamp]],"#.######")</f>
        <v>Off42182.082963</v>
      </c>
      <c r="G7259" s="3">
        <f ca="1">IF(Sense_data[[#This Row],[a_1State]]="Off",RANDBETWEEN(off_min,off_max),RANDBETWEEN(on_min,on_max))/sr_div</f>
        <v>2.2999999999999998</v>
      </c>
      <c r="H7259" s="3">
        <v>3</v>
      </c>
      <c r="I7259" s="3">
        <f>IF(HOUR(Sense_data[[#This Row],[SysTimeStamp]])&lt;12,I7258+$B$14,I7258-$B$14)</f>
        <v>16.676388888890223</v>
      </c>
    </row>
    <row r="7260" spans="1:9" x14ac:dyDescent="0.2">
      <c r="A7260" t="s">
        <v>20</v>
      </c>
      <c r="B7260" t="s">
        <v>22</v>
      </c>
      <c r="C7260" s="6">
        <f t="shared" si="117"/>
        <v>42182.083831038115</v>
      </c>
      <c r="D7260" t="s">
        <v>21</v>
      </c>
      <c r="E7260" s="6">
        <f>IF(Sense_data[[#This Row],[a_1State]]=D7259,E7259,Sense_data[[#This Row],[SysTimeStamp]])</f>
        <v>42182.082962982357</v>
      </c>
      <c r="F7260" s="3" t="str">
        <f>Sense_data[[#This Row],[a_1State]]&amp;TEXT(Sense_data[[#This Row],[StateInstanceTimestamp]],"#.######")</f>
        <v>Off42182.082963</v>
      </c>
      <c r="G7260" s="3">
        <f ca="1">IF(Sense_data[[#This Row],[a_1State]]="Off",RANDBETWEEN(off_min,off_max),RANDBETWEEN(on_min,on_max))/sr_div</f>
        <v>2.7</v>
      </c>
      <c r="H7260" s="3">
        <v>1.7</v>
      </c>
      <c r="I7260" s="3">
        <f>IF(HOUR(Sense_data[[#This Row],[SysTimeStamp]])&lt;12,I7259+$B$14,I7259-$B$14)</f>
        <v>16.676620370371705</v>
      </c>
    </row>
    <row r="7261" spans="1:9" x14ac:dyDescent="0.2">
      <c r="A7261" t="s">
        <v>20</v>
      </c>
      <c r="B7261" t="s">
        <v>22</v>
      </c>
      <c r="C7261" s="6">
        <f t="shared" si="117"/>
        <v>42182.083842612192</v>
      </c>
      <c r="D7261" t="s">
        <v>21</v>
      </c>
      <c r="E7261" s="6">
        <f>IF(Sense_data[[#This Row],[a_1State]]=D7260,E7260,Sense_data[[#This Row],[SysTimeStamp]])</f>
        <v>42182.082962982357</v>
      </c>
      <c r="F7261" s="3" t="str">
        <f>Sense_data[[#This Row],[a_1State]]&amp;TEXT(Sense_data[[#This Row],[StateInstanceTimestamp]],"#.######")</f>
        <v>Off42182.082963</v>
      </c>
      <c r="G7261" s="3">
        <f ca="1">IF(Sense_data[[#This Row],[a_1State]]="Off",RANDBETWEEN(off_min,off_max),RANDBETWEEN(on_min,on_max))/sr_div</f>
        <v>2.5</v>
      </c>
      <c r="H7261" s="3">
        <v>1.2</v>
      </c>
      <c r="I7261" s="3">
        <f>IF(HOUR(Sense_data[[#This Row],[SysTimeStamp]])&lt;12,I7260+$B$14,I7260-$B$14)</f>
        <v>16.676851851853186</v>
      </c>
    </row>
    <row r="7262" spans="1:9" x14ac:dyDescent="0.2">
      <c r="A7262" t="s">
        <v>20</v>
      </c>
      <c r="B7262" t="s">
        <v>22</v>
      </c>
      <c r="C7262" s="6">
        <f t="shared" si="117"/>
        <v>42182.083854186269</v>
      </c>
      <c r="D7262" t="s">
        <v>21</v>
      </c>
      <c r="E7262" s="6">
        <f>IF(Sense_data[[#This Row],[a_1State]]=D7261,E7261,Sense_data[[#This Row],[SysTimeStamp]])</f>
        <v>42182.082962982357</v>
      </c>
      <c r="F7262" s="3" t="str">
        <f>Sense_data[[#This Row],[a_1State]]&amp;TEXT(Sense_data[[#This Row],[StateInstanceTimestamp]],"#.######")</f>
        <v>Off42182.082963</v>
      </c>
      <c r="G7262" s="3">
        <f ca="1">IF(Sense_data[[#This Row],[a_1State]]="Off",RANDBETWEEN(off_min,off_max),RANDBETWEEN(on_min,on_max))/sr_div</f>
        <v>2.2000000000000002</v>
      </c>
      <c r="H7262" s="3">
        <v>2.7</v>
      </c>
      <c r="I7262" s="3">
        <f>IF(HOUR(Sense_data[[#This Row],[SysTimeStamp]])&lt;12,I7261+$B$14,I7261-$B$14)</f>
        <v>16.677083333334668</v>
      </c>
    </row>
    <row r="7263" spans="1:9" x14ac:dyDescent="0.2">
      <c r="A7263" t="s">
        <v>20</v>
      </c>
      <c r="B7263" t="s">
        <v>22</v>
      </c>
      <c r="C7263" s="6">
        <f t="shared" si="117"/>
        <v>42182.083865760345</v>
      </c>
      <c r="D7263" t="s">
        <v>21</v>
      </c>
      <c r="E7263" s="6">
        <f>IF(Sense_data[[#This Row],[a_1State]]=D7262,E7262,Sense_data[[#This Row],[SysTimeStamp]])</f>
        <v>42182.082962982357</v>
      </c>
      <c r="F7263" s="3" t="str">
        <f>Sense_data[[#This Row],[a_1State]]&amp;TEXT(Sense_data[[#This Row],[StateInstanceTimestamp]],"#.######")</f>
        <v>Off42182.082963</v>
      </c>
      <c r="G7263" s="3">
        <f ca="1">IF(Sense_data[[#This Row],[a_1State]]="Off",RANDBETWEEN(off_min,off_max),RANDBETWEEN(on_min,on_max))/sr_div</f>
        <v>1.1000000000000001</v>
      </c>
      <c r="H7263" s="3">
        <v>1.7</v>
      </c>
      <c r="I7263" s="3">
        <f>IF(HOUR(Sense_data[[#This Row],[SysTimeStamp]])&lt;12,I7262+$B$14,I7262-$B$14)</f>
        <v>16.67731481481615</v>
      </c>
    </row>
    <row r="7264" spans="1:9" x14ac:dyDescent="0.2">
      <c r="A7264" t="s">
        <v>20</v>
      </c>
      <c r="B7264" t="s">
        <v>22</v>
      </c>
      <c r="C7264" s="6">
        <f t="shared" si="117"/>
        <v>42182.083877334422</v>
      </c>
      <c r="D7264" t="s">
        <v>21</v>
      </c>
      <c r="E7264" s="6">
        <f>IF(Sense_data[[#This Row],[a_1State]]=D7263,E7263,Sense_data[[#This Row],[SysTimeStamp]])</f>
        <v>42182.082962982357</v>
      </c>
      <c r="F7264" s="3" t="str">
        <f>Sense_data[[#This Row],[a_1State]]&amp;TEXT(Sense_data[[#This Row],[StateInstanceTimestamp]],"#.######")</f>
        <v>Off42182.082963</v>
      </c>
      <c r="G7264" s="3">
        <f ca="1">IF(Sense_data[[#This Row],[a_1State]]="Off",RANDBETWEEN(off_min,off_max),RANDBETWEEN(on_min,on_max))/sr_div</f>
        <v>1.3</v>
      </c>
      <c r="H7264" s="3">
        <v>2.4</v>
      </c>
      <c r="I7264" s="3">
        <f>IF(HOUR(Sense_data[[#This Row],[SysTimeStamp]])&lt;12,I7263+$B$14,I7263-$B$14)</f>
        <v>16.677546296297631</v>
      </c>
    </row>
    <row r="7265" spans="1:9" x14ac:dyDescent="0.2">
      <c r="A7265" t="s">
        <v>20</v>
      </c>
      <c r="B7265" t="s">
        <v>22</v>
      </c>
      <c r="C7265" s="6">
        <f t="shared" si="117"/>
        <v>42182.083888908499</v>
      </c>
      <c r="D7265" t="s">
        <v>21</v>
      </c>
      <c r="E7265" s="6">
        <f>IF(Sense_data[[#This Row],[a_1State]]=D7264,E7264,Sense_data[[#This Row],[SysTimeStamp]])</f>
        <v>42182.082962982357</v>
      </c>
      <c r="F7265" s="3" t="str">
        <f>Sense_data[[#This Row],[a_1State]]&amp;TEXT(Sense_data[[#This Row],[StateInstanceTimestamp]],"#.######")</f>
        <v>Off42182.082963</v>
      </c>
      <c r="G7265" s="3">
        <f ca="1">IF(Sense_data[[#This Row],[a_1State]]="Off",RANDBETWEEN(off_min,off_max),RANDBETWEEN(on_min,on_max))/sr_div</f>
        <v>1.4</v>
      </c>
      <c r="H7265" s="3">
        <v>2.4</v>
      </c>
      <c r="I7265" s="3">
        <f>IF(HOUR(Sense_data[[#This Row],[SysTimeStamp]])&lt;12,I7264+$B$14,I7264-$B$14)</f>
        <v>16.677777777779113</v>
      </c>
    </row>
    <row r="7266" spans="1:9" x14ac:dyDescent="0.2">
      <c r="A7266" t="s">
        <v>20</v>
      </c>
      <c r="B7266" t="s">
        <v>22</v>
      </c>
      <c r="C7266" s="6">
        <f t="shared" ref="C7266:C7329" si="118">C7265+$B$2</f>
        <v>42182.083900482576</v>
      </c>
      <c r="D7266" t="s">
        <v>21</v>
      </c>
      <c r="E7266" s="6">
        <f>IF(Sense_data[[#This Row],[a_1State]]=D7265,E7265,Sense_data[[#This Row],[SysTimeStamp]])</f>
        <v>42182.082962982357</v>
      </c>
      <c r="F7266" s="3" t="str">
        <f>Sense_data[[#This Row],[a_1State]]&amp;TEXT(Sense_data[[#This Row],[StateInstanceTimestamp]],"#.######")</f>
        <v>Off42182.082963</v>
      </c>
      <c r="G7266" s="3">
        <f ca="1">IF(Sense_data[[#This Row],[a_1State]]="Off",RANDBETWEEN(off_min,off_max),RANDBETWEEN(on_min,on_max))/sr_div</f>
        <v>2.2000000000000002</v>
      </c>
      <c r="H7266" s="3">
        <v>2.2000000000000002</v>
      </c>
      <c r="I7266" s="3">
        <f>IF(HOUR(Sense_data[[#This Row],[SysTimeStamp]])&lt;12,I7265+$B$14,I7265-$B$14)</f>
        <v>16.678009259260595</v>
      </c>
    </row>
    <row r="7267" spans="1:9" x14ac:dyDescent="0.2">
      <c r="A7267" t="s">
        <v>20</v>
      </c>
      <c r="B7267" t="s">
        <v>22</v>
      </c>
      <c r="C7267" s="6">
        <f t="shared" si="118"/>
        <v>42182.083912056652</v>
      </c>
      <c r="D7267" t="s">
        <v>21</v>
      </c>
      <c r="E7267" s="6">
        <f>IF(Sense_data[[#This Row],[a_1State]]=D7266,E7266,Sense_data[[#This Row],[SysTimeStamp]])</f>
        <v>42182.082962982357</v>
      </c>
      <c r="F7267" s="3" t="str">
        <f>Sense_data[[#This Row],[a_1State]]&amp;TEXT(Sense_data[[#This Row],[StateInstanceTimestamp]],"#.######")</f>
        <v>Off42182.082963</v>
      </c>
      <c r="G7267" s="3">
        <f ca="1">IF(Sense_data[[#This Row],[a_1State]]="Off",RANDBETWEEN(off_min,off_max),RANDBETWEEN(on_min,on_max))/sr_div</f>
        <v>2.2999999999999998</v>
      </c>
      <c r="H7267" s="3">
        <v>1.1000000000000001</v>
      </c>
      <c r="I7267" s="3">
        <f>IF(HOUR(Sense_data[[#This Row],[SysTimeStamp]])&lt;12,I7266+$B$14,I7266-$B$14)</f>
        <v>16.678240740742076</v>
      </c>
    </row>
    <row r="7268" spans="1:9" x14ac:dyDescent="0.2">
      <c r="A7268" t="s">
        <v>20</v>
      </c>
      <c r="B7268" t="s">
        <v>22</v>
      </c>
      <c r="C7268" s="6">
        <f t="shared" si="118"/>
        <v>42182.083923630729</v>
      </c>
      <c r="D7268" t="s">
        <v>21</v>
      </c>
      <c r="E7268" s="6">
        <f>IF(Sense_data[[#This Row],[a_1State]]=D7267,E7267,Sense_data[[#This Row],[SysTimeStamp]])</f>
        <v>42182.082962982357</v>
      </c>
      <c r="F7268" s="3" t="str">
        <f>Sense_data[[#This Row],[a_1State]]&amp;TEXT(Sense_data[[#This Row],[StateInstanceTimestamp]],"#.######")</f>
        <v>Off42182.082963</v>
      </c>
      <c r="G7268" s="3">
        <f ca="1">IF(Sense_data[[#This Row],[a_1State]]="Off",RANDBETWEEN(off_min,off_max),RANDBETWEEN(on_min,on_max))/sr_div</f>
        <v>2.2999999999999998</v>
      </c>
      <c r="H7268" s="3">
        <v>3</v>
      </c>
      <c r="I7268" s="3">
        <f>IF(HOUR(Sense_data[[#This Row],[SysTimeStamp]])&lt;12,I7267+$B$14,I7267-$B$14)</f>
        <v>16.678472222223558</v>
      </c>
    </row>
    <row r="7269" spans="1:9" x14ac:dyDescent="0.2">
      <c r="A7269" t="s">
        <v>20</v>
      </c>
      <c r="B7269" t="s">
        <v>22</v>
      </c>
      <c r="C7269" s="6">
        <f t="shared" si="118"/>
        <v>42182.083935204806</v>
      </c>
      <c r="D7269" t="s">
        <v>21</v>
      </c>
      <c r="E7269" s="6">
        <f>IF(Sense_data[[#This Row],[a_1State]]=D7268,E7268,Sense_data[[#This Row],[SysTimeStamp]])</f>
        <v>42182.082962982357</v>
      </c>
      <c r="F7269" s="3" t="str">
        <f>Sense_data[[#This Row],[a_1State]]&amp;TEXT(Sense_data[[#This Row],[StateInstanceTimestamp]],"#.######")</f>
        <v>Off42182.082963</v>
      </c>
      <c r="G7269" s="3">
        <f ca="1">IF(Sense_data[[#This Row],[a_1State]]="Off",RANDBETWEEN(off_min,off_max),RANDBETWEEN(on_min,on_max))/sr_div</f>
        <v>1.1000000000000001</v>
      </c>
      <c r="H7269" s="3">
        <v>1.2</v>
      </c>
      <c r="I7269" s="3">
        <f>IF(HOUR(Sense_data[[#This Row],[SysTimeStamp]])&lt;12,I7268+$B$14,I7268-$B$14)</f>
        <v>16.67870370370504</v>
      </c>
    </row>
    <row r="7270" spans="1:9" x14ac:dyDescent="0.2">
      <c r="A7270" t="s">
        <v>20</v>
      </c>
      <c r="B7270" t="s">
        <v>22</v>
      </c>
      <c r="C7270" s="6">
        <f t="shared" si="118"/>
        <v>42182.083946778883</v>
      </c>
      <c r="D7270" t="s">
        <v>21</v>
      </c>
      <c r="E7270" s="6">
        <f>IF(Sense_data[[#This Row],[a_1State]]=D7269,E7269,Sense_data[[#This Row],[SysTimeStamp]])</f>
        <v>42182.082962982357</v>
      </c>
      <c r="F7270" s="3" t="str">
        <f>Sense_data[[#This Row],[a_1State]]&amp;TEXT(Sense_data[[#This Row],[StateInstanceTimestamp]],"#.######")</f>
        <v>Off42182.082963</v>
      </c>
      <c r="G7270" s="3">
        <f ca="1">IF(Sense_data[[#This Row],[a_1State]]="Off",RANDBETWEEN(off_min,off_max),RANDBETWEEN(on_min,on_max))/sr_div</f>
        <v>1.1000000000000001</v>
      </c>
      <c r="H7270" s="3">
        <v>1.3</v>
      </c>
      <c r="I7270" s="3">
        <f>IF(HOUR(Sense_data[[#This Row],[SysTimeStamp]])&lt;12,I7269+$B$14,I7269-$B$14)</f>
        <v>16.678935185186521</v>
      </c>
    </row>
    <row r="7271" spans="1:9" x14ac:dyDescent="0.2">
      <c r="A7271" t="s">
        <v>20</v>
      </c>
      <c r="B7271" t="s">
        <v>22</v>
      </c>
      <c r="C7271" s="6">
        <f t="shared" si="118"/>
        <v>42182.08395835296</v>
      </c>
      <c r="D7271" t="s">
        <v>21</v>
      </c>
      <c r="E7271" s="6">
        <f>IF(Sense_data[[#This Row],[a_1State]]=D7270,E7270,Sense_data[[#This Row],[SysTimeStamp]])</f>
        <v>42182.082962982357</v>
      </c>
      <c r="F7271" s="3" t="str">
        <f>Sense_data[[#This Row],[a_1State]]&amp;TEXT(Sense_data[[#This Row],[StateInstanceTimestamp]],"#.######")</f>
        <v>Off42182.082963</v>
      </c>
      <c r="G7271" s="3">
        <f ca="1">IF(Sense_data[[#This Row],[a_1State]]="Off",RANDBETWEEN(off_min,off_max),RANDBETWEEN(on_min,on_max))/sr_div</f>
        <v>2.8</v>
      </c>
      <c r="H7271" s="3">
        <v>1.4</v>
      </c>
      <c r="I7271" s="3">
        <f>IF(HOUR(Sense_data[[#This Row],[SysTimeStamp]])&lt;12,I7270+$B$14,I7270-$B$14)</f>
        <v>16.679166666668003</v>
      </c>
    </row>
    <row r="7272" spans="1:9" x14ac:dyDescent="0.2">
      <c r="A7272" t="s">
        <v>20</v>
      </c>
      <c r="B7272" t="s">
        <v>22</v>
      </c>
      <c r="C7272" s="6">
        <f t="shared" si="118"/>
        <v>42182.083969927036</v>
      </c>
      <c r="D7272" t="s">
        <v>21</v>
      </c>
      <c r="E7272" s="6">
        <f>IF(Sense_data[[#This Row],[a_1State]]=D7271,E7271,Sense_data[[#This Row],[SysTimeStamp]])</f>
        <v>42182.082962982357</v>
      </c>
      <c r="F7272" s="3" t="str">
        <f>Sense_data[[#This Row],[a_1State]]&amp;TEXT(Sense_data[[#This Row],[StateInstanceTimestamp]],"#.######")</f>
        <v>Off42182.082963</v>
      </c>
      <c r="G7272" s="3">
        <f ca="1">IF(Sense_data[[#This Row],[a_1State]]="Off",RANDBETWEEN(off_min,off_max),RANDBETWEEN(on_min,on_max))/sr_div</f>
        <v>2.6</v>
      </c>
      <c r="H7272" s="3">
        <v>2.2000000000000002</v>
      </c>
      <c r="I7272" s="3">
        <f>IF(HOUR(Sense_data[[#This Row],[SysTimeStamp]])&lt;12,I7271+$B$14,I7271-$B$14)</f>
        <v>16.679398148149485</v>
      </c>
    </row>
    <row r="7273" spans="1:9" x14ac:dyDescent="0.2">
      <c r="A7273" t="s">
        <v>20</v>
      </c>
      <c r="B7273" t="s">
        <v>22</v>
      </c>
      <c r="C7273" s="6">
        <f t="shared" si="118"/>
        <v>42182.083981501113</v>
      </c>
      <c r="D7273" t="s">
        <v>21</v>
      </c>
      <c r="E7273" s="6">
        <f>IF(Sense_data[[#This Row],[a_1State]]=D7272,E7272,Sense_data[[#This Row],[SysTimeStamp]])</f>
        <v>42182.082962982357</v>
      </c>
      <c r="F7273" s="3" t="str">
        <f>Sense_data[[#This Row],[a_1State]]&amp;TEXT(Sense_data[[#This Row],[StateInstanceTimestamp]],"#.######")</f>
        <v>Off42182.082963</v>
      </c>
      <c r="G7273" s="3">
        <f ca="1">IF(Sense_data[[#This Row],[a_1State]]="Off",RANDBETWEEN(off_min,off_max),RANDBETWEEN(on_min,on_max))/sr_div</f>
        <v>2.6</v>
      </c>
      <c r="H7273" s="3">
        <v>1.4</v>
      </c>
      <c r="I7273" s="3">
        <f>IF(HOUR(Sense_data[[#This Row],[SysTimeStamp]])&lt;12,I7272+$B$14,I7272-$B$14)</f>
        <v>16.679629629630966</v>
      </c>
    </row>
    <row r="7274" spans="1:9" x14ac:dyDescent="0.2">
      <c r="A7274" t="s">
        <v>20</v>
      </c>
      <c r="B7274" t="s">
        <v>22</v>
      </c>
      <c r="C7274" s="6">
        <f t="shared" si="118"/>
        <v>42182.08399307519</v>
      </c>
      <c r="D7274" t="s">
        <v>21</v>
      </c>
      <c r="E7274" s="6">
        <f>IF(Sense_data[[#This Row],[a_1State]]=D7273,E7273,Sense_data[[#This Row],[SysTimeStamp]])</f>
        <v>42182.082962982357</v>
      </c>
      <c r="F7274" s="3" t="str">
        <f>Sense_data[[#This Row],[a_1State]]&amp;TEXT(Sense_data[[#This Row],[StateInstanceTimestamp]],"#.######")</f>
        <v>Off42182.082963</v>
      </c>
      <c r="G7274" s="3">
        <f ca="1">IF(Sense_data[[#This Row],[a_1State]]="Off",RANDBETWEEN(off_min,off_max),RANDBETWEEN(on_min,on_max))/sr_div</f>
        <v>1.4</v>
      </c>
      <c r="H7274" s="3">
        <v>2.7</v>
      </c>
      <c r="I7274" s="3">
        <f>IF(HOUR(Sense_data[[#This Row],[SysTimeStamp]])&lt;12,I7273+$B$14,I7273-$B$14)</f>
        <v>16.679861111112448</v>
      </c>
    </row>
    <row r="7275" spans="1:9" x14ac:dyDescent="0.2">
      <c r="A7275" t="s">
        <v>20</v>
      </c>
      <c r="B7275" t="s">
        <v>22</v>
      </c>
      <c r="C7275" s="6">
        <f t="shared" si="118"/>
        <v>42182.084004649267</v>
      </c>
      <c r="D7275" t="s">
        <v>21</v>
      </c>
      <c r="E7275" s="6">
        <f>IF(Sense_data[[#This Row],[a_1State]]=D7274,E7274,Sense_data[[#This Row],[SysTimeStamp]])</f>
        <v>42182.082962982357</v>
      </c>
      <c r="F7275" s="3" t="str">
        <f>Sense_data[[#This Row],[a_1State]]&amp;TEXT(Sense_data[[#This Row],[StateInstanceTimestamp]],"#.######")</f>
        <v>Off42182.082963</v>
      </c>
      <c r="G7275" s="3">
        <f ca="1">IF(Sense_data[[#This Row],[a_1State]]="Off",RANDBETWEEN(off_min,off_max),RANDBETWEEN(on_min,on_max))/sr_div</f>
        <v>1.4</v>
      </c>
      <c r="H7275" s="3">
        <v>2</v>
      </c>
      <c r="I7275" s="3">
        <f>IF(HOUR(Sense_data[[#This Row],[SysTimeStamp]])&lt;12,I7274+$B$14,I7274-$B$14)</f>
        <v>16.68009259259393</v>
      </c>
    </row>
    <row r="7276" spans="1:9" x14ac:dyDescent="0.2">
      <c r="A7276" t="s">
        <v>20</v>
      </c>
      <c r="B7276" t="s">
        <v>22</v>
      </c>
      <c r="C7276" s="6">
        <f t="shared" si="118"/>
        <v>42182.084016223343</v>
      </c>
      <c r="D7276" t="s">
        <v>21</v>
      </c>
      <c r="E7276" s="6">
        <f>IF(Sense_data[[#This Row],[a_1State]]=D7275,E7275,Sense_data[[#This Row],[SysTimeStamp]])</f>
        <v>42182.082962982357</v>
      </c>
      <c r="F7276" s="3" t="str">
        <f>Sense_data[[#This Row],[a_1State]]&amp;TEXT(Sense_data[[#This Row],[StateInstanceTimestamp]],"#.######")</f>
        <v>Off42182.082963</v>
      </c>
      <c r="G7276" s="3">
        <f ca="1">IF(Sense_data[[#This Row],[a_1State]]="Off",RANDBETWEEN(off_min,off_max),RANDBETWEEN(on_min,on_max))/sr_div</f>
        <v>2.8</v>
      </c>
      <c r="H7276" s="3">
        <v>1.5</v>
      </c>
      <c r="I7276" s="3">
        <f>IF(HOUR(Sense_data[[#This Row],[SysTimeStamp]])&lt;12,I7275+$B$14,I7275-$B$14)</f>
        <v>16.680324074075411</v>
      </c>
    </row>
    <row r="7277" spans="1:9" x14ac:dyDescent="0.2">
      <c r="A7277" t="s">
        <v>20</v>
      </c>
      <c r="B7277" t="s">
        <v>22</v>
      </c>
      <c r="C7277" s="6">
        <f t="shared" si="118"/>
        <v>42182.08402779742</v>
      </c>
      <c r="D7277" t="s">
        <v>21</v>
      </c>
      <c r="E7277" s="6">
        <f>IF(Sense_data[[#This Row],[a_1State]]=D7276,E7276,Sense_data[[#This Row],[SysTimeStamp]])</f>
        <v>42182.082962982357</v>
      </c>
      <c r="F7277" s="3" t="str">
        <f>Sense_data[[#This Row],[a_1State]]&amp;TEXT(Sense_data[[#This Row],[StateInstanceTimestamp]],"#.######")</f>
        <v>Off42182.082963</v>
      </c>
      <c r="G7277" s="3">
        <f ca="1">IF(Sense_data[[#This Row],[a_1State]]="Off",RANDBETWEEN(off_min,off_max),RANDBETWEEN(on_min,on_max))/sr_div</f>
        <v>2.8</v>
      </c>
      <c r="H7277" s="3">
        <v>1.9</v>
      </c>
      <c r="I7277" s="3">
        <f>IF(HOUR(Sense_data[[#This Row],[SysTimeStamp]])&lt;12,I7276+$B$14,I7276-$B$14)</f>
        <v>16.680555555556893</v>
      </c>
    </row>
    <row r="7278" spans="1:9" x14ac:dyDescent="0.2">
      <c r="A7278" t="s">
        <v>20</v>
      </c>
      <c r="B7278" t="s">
        <v>22</v>
      </c>
      <c r="C7278" s="6">
        <f t="shared" si="118"/>
        <v>42182.084039371497</v>
      </c>
      <c r="D7278" t="s">
        <v>21</v>
      </c>
      <c r="E7278" s="6">
        <f>IF(Sense_data[[#This Row],[a_1State]]=D7277,E7277,Sense_data[[#This Row],[SysTimeStamp]])</f>
        <v>42182.082962982357</v>
      </c>
      <c r="F7278" s="3" t="str">
        <f>Sense_data[[#This Row],[a_1State]]&amp;TEXT(Sense_data[[#This Row],[StateInstanceTimestamp]],"#.######")</f>
        <v>Off42182.082963</v>
      </c>
      <c r="G7278" s="3">
        <f ca="1">IF(Sense_data[[#This Row],[a_1State]]="Off",RANDBETWEEN(off_min,off_max),RANDBETWEEN(on_min,on_max))/sr_div</f>
        <v>2.9</v>
      </c>
      <c r="H7278" s="3">
        <v>1</v>
      </c>
      <c r="I7278" s="3">
        <f>IF(HOUR(Sense_data[[#This Row],[SysTimeStamp]])&lt;12,I7277+$B$14,I7277-$B$14)</f>
        <v>16.680787037038375</v>
      </c>
    </row>
    <row r="7279" spans="1:9" x14ac:dyDescent="0.2">
      <c r="A7279" t="s">
        <v>20</v>
      </c>
      <c r="B7279" t="s">
        <v>22</v>
      </c>
      <c r="C7279" s="6">
        <f t="shared" si="118"/>
        <v>42182.084050945574</v>
      </c>
      <c r="D7279" t="s">
        <v>21</v>
      </c>
      <c r="E7279" s="6">
        <f>IF(Sense_data[[#This Row],[a_1State]]=D7278,E7278,Sense_data[[#This Row],[SysTimeStamp]])</f>
        <v>42182.082962982357</v>
      </c>
      <c r="F7279" s="3" t="str">
        <f>Sense_data[[#This Row],[a_1State]]&amp;TEXT(Sense_data[[#This Row],[StateInstanceTimestamp]],"#.######")</f>
        <v>Off42182.082963</v>
      </c>
      <c r="G7279" s="3">
        <f ca="1">IF(Sense_data[[#This Row],[a_1State]]="Off",RANDBETWEEN(off_min,off_max),RANDBETWEEN(on_min,on_max))/sr_div</f>
        <v>1.7</v>
      </c>
      <c r="H7279" s="3">
        <v>2.2000000000000002</v>
      </c>
      <c r="I7279" s="3">
        <f>IF(HOUR(Sense_data[[#This Row],[SysTimeStamp]])&lt;12,I7278+$B$14,I7278-$B$14)</f>
        <v>16.681018518519856</v>
      </c>
    </row>
    <row r="7280" spans="1:9" x14ac:dyDescent="0.2">
      <c r="A7280" t="s">
        <v>20</v>
      </c>
      <c r="B7280" t="s">
        <v>22</v>
      </c>
      <c r="C7280" s="6">
        <f t="shared" si="118"/>
        <v>42182.084062519651</v>
      </c>
      <c r="D7280" t="s">
        <v>21</v>
      </c>
      <c r="E7280" s="6">
        <f>IF(Sense_data[[#This Row],[a_1State]]=D7279,E7279,Sense_data[[#This Row],[SysTimeStamp]])</f>
        <v>42182.082962982357</v>
      </c>
      <c r="F7280" s="3" t="str">
        <f>Sense_data[[#This Row],[a_1State]]&amp;TEXT(Sense_data[[#This Row],[StateInstanceTimestamp]],"#.######")</f>
        <v>Off42182.082963</v>
      </c>
      <c r="G7280" s="3">
        <f ca="1">IF(Sense_data[[#This Row],[a_1State]]="Off",RANDBETWEEN(off_min,off_max),RANDBETWEEN(on_min,on_max))/sr_div</f>
        <v>1.9</v>
      </c>
      <c r="H7280" s="3">
        <v>1.4</v>
      </c>
      <c r="I7280" s="3">
        <f>IF(HOUR(Sense_data[[#This Row],[SysTimeStamp]])&lt;12,I7279+$B$14,I7279-$B$14)</f>
        <v>16.681250000001338</v>
      </c>
    </row>
    <row r="7281" spans="1:9" x14ac:dyDescent="0.2">
      <c r="A7281" t="s">
        <v>20</v>
      </c>
      <c r="B7281" t="s">
        <v>22</v>
      </c>
      <c r="C7281" s="6">
        <f t="shared" si="118"/>
        <v>42182.084074093727</v>
      </c>
      <c r="D7281" t="s">
        <v>21</v>
      </c>
      <c r="E7281" s="6">
        <f>IF(Sense_data[[#This Row],[a_1State]]=D7280,E7280,Sense_data[[#This Row],[SysTimeStamp]])</f>
        <v>42182.082962982357</v>
      </c>
      <c r="F7281" s="3" t="str">
        <f>Sense_data[[#This Row],[a_1State]]&amp;TEXT(Sense_data[[#This Row],[StateInstanceTimestamp]],"#.######")</f>
        <v>Off42182.082963</v>
      </c>
      <c r="G7281" s="3">
        <f ca="1">IF(Sense_data[[#This Row],[a_1State]]="Off",RANDBETWEEN(off_min,off_max),RANDBETWEEN(on_min,on_max))/sr_div</f>
        <v>1</v>
      </c>
      <c r="H7281" s="3">
        <v>2.8</v>
      </c>
      <c r="I7281" s="3">
        <f>IF(HOUR(Sense_data[[#This Row],[SysTimeStamp]])&lt;12,I7280+$B$14,I7280-$B$14)</f>
        <v>16.68148148148282</v>
      </c>
    </row>
    <row r="7282" spans="1:9" x14ac:dyDescent="0.2">
      <c r="A7282" t="s">
        <v>20</v>
      </c>
      <c r="B7282" t="s">
        <v>22</v>
      </c>
      <c r="C7282" s="6">
        <f t="shared" si="118"/>
        <v>42182.084085667804</v>
      </c>
      <c r="D7282" t="s">
        <v>21</v>
      </c>
      <c r="E7282" s="6">
        <f>IF(Sense_data[[#This Row],[a_1State]]=D7281,E7281,Sense_data[[#This Row],[SysTimeStamp]])</f>
        <v>42182.082962982357</v>
      </c>
      <c r="F7282" s="3" t="str">
        <f>Sense_data[[#This Row],[a_1State]]&amp;TEXT(Sense_data[[#This Row],[StateInstanceTimestamp]],"#.######")</f>
        <v>Off42182.082963</v>
      </c>
      <c r="G7282" s="3">
        <f ca="1">IF(Sense_data[[#This Row],[a_1State]]="Off",RANDBETWEEN(off_min,off_max),RANDBETWEEN(on_min,on_max))/sr_div</f>
        <v>1.4</v>
      </c>
      <c r="H7282" s="3">
        <v>1.1000000000000001</v>
      </c>
      <c r="I7282" s="3">
        <f>IF(HOUR(Sense_data[[#This Row],[SysTimeStamp]])&lt;12,I7281+$B$14,I7281-$B$14)</f>
        <v>16.681712962964301</v>
      </c>
    </row>
    <row r="7283" spans="1:9" x14ac:dyDescent="0.2">
      <c r="A7283" t="s">
        <v>20</v>
      </c>
      <c r="B7283" t="s">
        <v>22</v>
      </c>
      <c r="C7283" s="6">
        <f t="shared" si="118"/>
        <v>42182.084097241881</v>
      </c>
      <c r="D7283" t="s">
        <v>21</v>
      </c>
      <c r="E7283" s="6">
        <f>IF(Sense_data[[#This Row],[a_1State]]=D7282,E7282,Sense_data[[#This Row],[SysTimeStamp]])</f>
        <v>42182.082962982357</v>
      </c>
      <c r="F7283" s="3" t="str">
        <f>Sense_data[[#This Row],[a_1State]]&amp;TEXT(Sense_data[[#This Row],[StateInstanceTimestamp]],"#.######")</f>
        <v>Off42182.082963</v>
      </c>
      <c r="G7283" s="3">
        <f ca="1">IF(Sense_data[[#This Row],[a_1State]]="Off",RANDBETWEEN(off_min,off_max),RANDBETWEEN(on_min,on_max))/sr_div</f>
        <v>2.2000000000000002</v>
      </c>
      <c r="H7283" s="3">
        <v>1.8</v>
      </c>
      <c r="I7283" s="3">
        <f>IF(HOUR(Sense_data[[#This Row],[SysTimeStamp]])&lt;12,I7282+$B$14,I7282-$B$14)</f>
        <v>16.681944444445783</v>
      </c>
    </row>
    <row r="7284" spans="1:9" x14ac:dyDescent="0.2">
      <c r="A7284" t="s">
        <v>20</v>
      </c>
      <c r="B7284" t="s">
        <v>22</v>
      </c>
      <c r="C7284" s="6">
        <f t="shared" si="118"/>
        <v>42182.084108815958</v>
      </c>
      <c r="D7284" t="s">
        <v>21</v>
      </c>
      <c r="E7284" s="6">
        <f>IF(Sense_data[[#This Row],[a_1State]]=D7283,E7283,Sense_data[[#This Row],[SysTimeStamp]])</f>
        <v>42182.082962982357</v>
      </c>
      <c r="F7284" s="3" t="str">
        <f>Sense_data[[#This Row],[a_1State]]&amp;TEXT(Sense_data[[#This Row],[StateInstanceTimestamp]],"#.######")</f>
        <v>Off42182.082963</v>
      </c>
      <c r="G7284" s="3">
        <f ca="1">IF(Sense_data[[#This Row],[a_1State]]="Off",RANDBETWEEN(off_min,off_max),RANDBETWEEN(on_min,on_max))/sr_div</f>
        <v>2.4</v>
      </c>
      <c r="H7284" s="3">
        <v>1.1000000000000001</v>
      </c>
      <c r="I7284" s="3">
        <f>IF(HOUR(Sense_data[[#This Row],[SysTimeStamp]])&lt;12,I7283+$B$14,I7283-$B$14)</f>
        <v>16.682175925927265</v>
      </c>
    </row>
    <row r="7285" spans="1:9" x14ac:dyDescent="0.2">
      <c r="A7285" t="s">
        <v>20</v>
      </c>
      <c r="B7285" t="s">
        <v>22</v>
      </c>
      <c r="C7285" s="6">
        <f t="shared" si="118"/>
        <v>42182.084120390035</v>
      </c>
      <c r="D7285" t="s">
        <v>21</v>
      </c>
      <c r="E7285" s="6">
        <f>IF(Sense_data[[#This Row],[a_1State]]=D7284,E7284,Sense_data[[#This Row],[SysTimeStamp]])</f>
        <v>42182.082962982357</v>
      </c>
      <c r="F7285" s="3" t="str">
        <f>Sense_data[[#This Row],[a_1State]]&amp;TEXT(Sense_data[[#This Row],[StateInstanceTimestamp]],"#.######")</f>
        <v>Off42182.082963</v>
      </c>
      <c r="G7285" s="3">
        <f ca="1">IF(Sense_data[[#This Row],[a_1State]]="Off",RANDBETWEEN(off_min,off_max),RANDBETWEEN(on_min,on_max))/sr_div</f>
        <v>2.2000000000000002</v>
      </c>
      <c r="H7285" s="3">
        <v>3</v>
      </c>
      <c r="I7285" s="3">
        <f>IF(HOUR(Sense_data[[#This Row],[SysTimeStamp]])&lt;12,I7284+$B$14,I7284-$B$14)</f>
        <v>16.682407407408746</v>
      </c>
    </row>
    <row r="7286" spans="1:9" x14ac:dyDescent="0.2">
      <c r="A7286" t="s">
        <v>20</v>
      </c>
      <c r="B7286" t="s">
        <v>22</v>
      </c>
      <c r="C7286" s="6">
        <f t="shared" si="118"/>
        <v>42182.084131964111</v>
      </c>
      <c r="D7286" t="s">
        <v>21</v>
      </c>
      <c r="E7286" s="6">
        <f>IF(Sense_data[[#This Row],[a_1State]]=D7285,E7285,Sense_data[[#This Row],[SysTimeStamp]])</f>
        <v>42182.082962982357</v>
      </c>
      <c r="F7286" s="3" t="str">
        <f>Sense_data[[#This Row],[a_1State]]&amp;TEXT(Sense_data[[#This Row],[StateInstanceTimestamp]],"#.######")</f>
        <v>Off42182.082963</v>
      </c>
      <c r="G7286" s="3">
        <f ca="1">IF(Sense_data[[#This Row],[a_1State]]="Off",RANDBETWEEN(off_min,off_max),RANDBETWEEN(on_min,on_max))/sr_div</f>
        <v>1.3</v>
      </c>
      <c r="H7286" s="3">
        <v>2.7</v>
      </c>
      <c r="I7286" s="3">
        <f>IF(HOUR(Sense_data[[#This Row],[SysTimeStamp]])&lt;12,I7285+$B$14,I7285-$B$14)</f>
        <v>16.682638888890228</v>
      </c>
    </row>
    <row r="7287" spans="1:9" x14ac:dyDescent="0.2">
      <c r="A7287" t="s">
        <v>20</v>
      </c>
      <c r="B7287" t="s">
        <v>22</v>
      </c>
      <c r="C7287" s="6">
        <f t="shared" si="118"/>
        <v>42182.084143538188</v>
      </c>
      <c r="D7287" t="s">
        <v>21</v>
      </c>
      <c r="E7287" s="6">
        <f>IF(Sense_data[[#This Row],[a_1State]]=D7286,E7286,Sense_data[[#This Row],[SysTimeStamp]])</f>
        <v>42182.082962982357</v>
      </c>
      <c r="F7287" s="3" t="str">
        <f>Sense_data[[#This Row],[a_1State]]&amp;TEXT(Sense_data[[#This Row],[StateInstanceTimestamp]],"#.######")</f>
        <v>Off42182.082963</v>
      </c>
      <c r="G7287" s="3">
        <f ca="1">IF(Sense_data[[#This Row],[a_1State]]="Off",RANDBETWEEN(off_min,off_max),RANDBETWEEN(on_min,on_max))/sr_div</f>
        <v>2.8</v>
      </c>
      <c r="H7287" s="3">
        <v>1.9</v>
      </c>
      <c r="I7287" s="3">
        <f>IF(HOUR(Sense_data[[#This Row],[SysTimeStamp]])&lt;12,I7286+$B$14,I7286-$B$14)</f>
        <v>16.68287037037171</v>
      </c>
    </row>
    <row r="7288" spans="1:9" x14ac:dyDescent="0.2">
      <c r="A7288" t="s">
        <v>20</v>
      </c>
      <c r="B7288" t="s">
        <v>22</v>
      </c>
      <c r="C7288" s="6">
        <f t="shared" si="118"/>
        <v>42182.084155112265</v>
      </c>
      <c r="D7288" t="s">
        <v>21</v>
      </c>
      <c r="E7288" s="6">
        <f>IF(Sense_data[[#This Row],[a_1State]]=D7287,E7287,Sense_data[[#This Row],[SysTimeStamp]])</f>
        <v>42182.082962982357</v>
      </c>
      <c r="F7288" s="3" t="str">
        <f>Sense_data[[#This Row],[a_1State]]&amp;TEXT(Sense_data[[#This Row],[StateInstanceTimestamp]],"#.######")</f>
        <v>Off42182.082963</v>
      </c>
      <c r="G7288" s="3">
        <f ca="1">IF(Sense_data[[#This Row],[a_1State]]="Off",RANDBETWEEN(off_min,off_max),RANDBETWEEN(on_min,on_max))/sr_div</f>
        <v>2.4</v>
      </c>
      <c r="H7288" s="3">
        <v>1.1000000000000001</v>
      </c>
      <c r="I7288" s="3">
        <f>IF(HOUR(Sense_data[[#This Row],[SysTimeStamp]])&lt;12,I7287+$B$14,I7287-$B$14)</f>
        <v>16.683101851853191</v>
      </c>
    </row>
    <row r="7289" spans="1:9" x14ac:dyDescent="0.2">
      <c r="A7289" t="s">
        <v>20</v>
      </c>
      <c r="B7289" t="s">
        <v>22</v>
      </c>
      <c r="C7289" s="6">
        <f t="shared" si="118"/>
        <v>42182.084166686342</v>
      </c>
      <c r="D7289" t="s">
        <v>21</v>
      </c>
      <c r="E7289" s="6">
        <f>IF(Sense_data[[#This Row],[a_1State]]=D7288,E7288,Sense_data[[#This Row],[SysTimeStamp]])</f>
        <v>42182.082962982357</v>
      </c>
      <c r="F7289" s="3" t="str">
        <f>Sense_data[[#This Row],[a_1State]]&amp;TEXT(Sense_data[[#This Row],[StateInstanceTimestamp]],"#.######")</f>
        <v>Off42182.082963</v>
      </c>
      <c r="G7289" s="3">
        <f ca="1">IF(Sense_data[[#This Row],[a_1State]]="Off",RANDBETWEEN(off_min,off_max),RANDBETWEEN(on_min,on_max))/sr_div</f>
        <v>1</v>
      </c>
      <c r="H7289" s="3">
        <v>1.8</v>
      </c>
      <c r="I7289" s="3">
        <f>IF(HOUR(Sense_data[[#This Row],[SysTimeStamp]])&lt;12,I7288+$B$14,I7288-$B$14)</f>
        <v>16.683333333334673</v>
      </c>
    </row>
    <row r="7290" spans="1:9" x14ac:dyDescent="0.2">
      <c r="A7290" t="s">
        <v>20</v>
      </c>
      <c r="B7290" t="s">
        <v>22</v>
      </c>
      <c r="C7290" s="6">
        <f t="shared" si="118"/>
        <v>42182.084178260418</v>
      </c>
      <c r="D7290" t="s">
        <v>21</v>
      </c>
      <c r="E7290" s="6">
        <f>IF(Sense_data[[#This Row],[a_1State]]=D7289,E7289,Sense_data[[#This Row],[SysTimeStamp]])</f>
        <v>42182.082962982357</v>
      </c>
      <c r="F7290" s="3" t="str">
        <f>Sense_data[[#This Row],[a_1State]]&amp;TEXT(Sense_data[[#This Row],[StateInstanceTimestamp]],"#.######")</f>
        <v>Off42182.082963</v>
      </c>
      <c r="G7290" s="3">
        <f ca="1">IF(Sense_data[[#This Row],[a_1State]]="Off",RANDBETWEEN(off_min,off_max),RANDBETWEEN(on_min,on_max))/sr_div</f>
        <v>2.2999999999999998</v>
      </c>
      <c r="H7290" s="3">
        <v>1.8</v>
      </c>
      <c r="I7290" s="3">
        <f>IF(HOUR(Sense_data[[#This Row],[SysTimeStamp]])&lt;12,I7289+$B$14,I7289-$B$14)</f>
        <v>16.683564814816155</v>
      </c>
    </row>
    <row r="7291" spans="1:9" x14ac:dyDescent="0.2">
      <c r="A7291" t="s">
        <v>20</v>
      </c>
      <c r="B7291" t="s">
        <v>22</v>
      </c>
      <c r="C7291" s="6">
        <f t="shared" si="118"/>
        <v>42182.084189834495</v>
      </c>
      <c r="D7291" t="s">
        <v>21</v>
      </c>
      <c r="E7291" s="6">
        <f>IF(Sense_data[[#This Row],[a_1State]]=D7290,E7290,Sense_data[[#This Row],[SysTimeStamp]])</f>
        <v>42182.082962982357</v>
      </c>
      <c r="F7291" s="3" t="str">
        <f>Sense_data[[#This Row],[a_1State]]&amp;TEXT(Sense_data[[#This Row],[StateInstanceTimestamp]],"#.######")</f>
        <v>Off42182.082963</v>
      </c>
      <c r="G7291" s="3">
        <f ca="1">IF(Sense_data[[#This Row],[a_1State]]="Off",RANDBETWEEN(off_min,off_max),RANDBETWEEN(on_min,on_max))/sr_div</f>
        <v>2</v>
      </c>
      <c r="H7291" s="3">
        <v>1.8</v>
      </c>
      <c r="I7291" s="3">
        <f>IF(HOUR(Sense_data[[#This Row],[SysTimeStamp]])&lt;12,I7290+$B$14,I7290-$B$14)</f>
        <v>16.683796296297636</v>
      </c>
    </row>
    <row r="7292" spans="1:9" x14ac:dyDescent="0.2">
      <c r="A7292" t="s">
        <v>20</v>
      </c>
      <c r="B7292" t="s">
        <v>22</v>
      </c>
      <c r="C7292" s="6">
        <f t="shared" si="118"/>
        <v>42182.084201408572</v>
      </c>
      <c r="D7292" t="s">
        <v>21</v>
      </c>
      <c r="E7292" s="6">
        <f>IF(Sense_data[[#This Row],[a_1State]]=D7291,E7291,Sense_data[[#This Row],[SysTimeStamp]])</f>
        <v>42182.082962982357</v>
      </c>
      <c r="F7292" s="3" t="str">
        <f>Sense_data[[#This Row],[a_1State]]&amp;TEXT(Sense_data[[#This Row],[StateInstanceTimestamp]],"#.######")</f>
        <v>Off42182.082963</v>
      </c>
      <c r="G7292" s="3">
        <f ca="1">IF(Sense_data[[#This Row],[a_1State]]="Off",RANDBETWEEN(off_min,off_max),RANDBETWEEN(on_min,on_max))/sr_div</f>
        <v>1.4</v>
      </c>
      <c r="H7292" s="3">
        <v>2.7</v>
      </c>
      <c r="I7292" s="3">
        <f>IF(HOUR(Sense_data[[#This Row],[SysTimeStamp]])&lt;12,I7291+$B$14,I7291-$B$14)</f>
        <v>16.684027777779118</v>
      </c>
    </row>
    <row r="7293" spans="1:9" x14ac:dyDescent="0.2">
      <c r="A7293" t="s">
        <v>20</v>
      </c>
      <c r="B7293" t="s">
        <v>22</v>
      </c>
      <c r="C7293" s="6">
        <f t="shared" si="118"/>
        <v>42182.084212982649</v>
      </c>
      <c r="D7293" t="s">
        <v>21</v>
      </c>
      <c r="E7293" s="6">
        <f>IF(Sense_data[[#This Row],[a_1State]]=D7292,E7292,Sense_data[[#This Row],[SysTimeStamp]])</f>
        <v>42182.082962982357</v>
      </c>
      <c r="F7293" s="3" t="str">
        <f>Sense_data[[#This Row],[a_1State]]&amp;TEXT(Sense_data[[#This Row],[StateInstanceTimestamp]],"#.######")</f>
        <v>Off42182.082963</v>
      </c>
      <c r="G7293" s="3">
        <f ca="1">IF(Sense_data[[#This Row],[a_1State]]="Off",RANDBETWEEN(off_min,off_max),RANDBETWEEN(on_min,on_max))/sr_div</f>
        <v>1.5</v>
      </c>
      <c r="H7293" s="3">
        <v>1.1000000000000001</v>
      </c>
      <c r="I7293" s="3">
        <f>IF(HOUR(Sense_data[[#This Row],[SysTimeStamp]])&lt;12,I7292+$B$14,I7292-$B$14)</f>
        <v>16.6842592592606</v>
      </c>
    </row>
    <row r="7294" spans="1:9" x14ac:dyDescent="0.2">
      <c r="A7294" t="s">
        <v>20</v>
      </c>
      <c r="B7294" t="s">
        <v>22</v>
      </c>
      <c r="C7294" s="6">
        <f t="shared" si="118"/>
        <v>42182.084224556726</v>
      </c>
      <c r="D7294" t="s">
        <v>21</v>
      </c>
      <c r="E7294" s="6">
        <f>IF(Sense_data[[#This Row],[a_1State]]=D7293,E7293,Sense_data[[#This Row],[SysTimeStamp]])</f>
        <v>42182.082962982357</v>
      </c>
      <c r="F7294" s="3" t="str">
        <f>Sense_data[[#This Row],[a_1State]]&amp;TEXT(Sense_data[[#This Row],[StateInstanceTimestamp]],"#.######")</f>
        <v>Off42182.082963</v>
      </c>
      <c r="G7294" s="3">
        <f ca="1">IF(Sense_data[[#This Row],[a_1State]]="Off",RANDBETWEEN(off_min,off_max),RANDBETWEEN(on_min,on_max))/sr_div</f>
        <v>2.5</v>
      </c>
      <c r="H7294" s="3">
        <v>1.2</v>
      </c>
      <c r="I7294" s="3">
        <f>IF(HOUR(Sense_data[[#This Row],[SysTimeStamp]])&lt;12,I7293+$B$14,I7293-$B$14)</f>
        <v>16.684490740742081</v>
      </c>
    </row>
    <row r="7295" spans="1:9" x14ac:dyDescent="0.2">
      <c r="A7295" t="s">
        <v>20</v>
      </c>
      <c r="B7295" t="s">
        <v>22</v>
      </c>
      <c r="C7295" s="6">
        <f t="shared" si="118"/>
        <v>42182.084236130802</v>
      </c>
      <c r="D7295" t="s">
        <v>21</v>
      </c>
      <c r="E7295" s="6">
        <f>IF(Sense_data[[#This Row],[a_1State]]=D7294,E7294,Sense_data[[#This Row],[SysTimeStamp]])</f>
        <v>42182.082962982357</v>
      </c>
      <c r="F7295" s="3" t="str">
        <f>Sense_data[[#This Row],[a_1State]]&amp;TEXT(Sense_data[[#This Row],[StateInstanceTimestamp]],"#.######")</f>
        <v>Off42182.082963</v>
      </c>
      <c r="G7295" s="3">
        <f ca="1">IF(Sense_data[[#This Row],[a_1State]]="Off",RANDBETWEEN(off_min,off_max),RANDBETWEEN(on_min,on_max))/sr_div</f>
        <v>2.2000000000000002</v>
      </c>
      <c r="H7295" s="3">
        <v>3</v>
      </c>
      <c r="I7295" s="3">
        <f>IF(HOUR(Sense_data[[#This Row],[SysTimeStamp]])&lt;12,I7294+$B$14,I7294-$B$14)</f>
        <v>16.684722222223563</v>
      </c>
    </row>
    <row r="7296" spans="1:9" x14ac:dyDescent="0.2">
      <c r="A7296" t="s">
        <v>20</v>
      </c>
      <c r="B7296" t="s">
        <v>22</v>
      </c>
      <c r="C7296" s="6">
        <f t="shared" si="118"/>
        <v>42182.084247704879</v>
      </c>
      <c r="D7296" t="s">
        <v>21</v>
      </c>
      <c r="E7296" s="6">
        <f>IF(Sense_data[[#This Row],[a_1State]]=D7295,E7295,Sense_data[[#This Row],[SysTimeStamp]])</f>
        <v>42182.082962982357</v>
      </c>
      <c r="F7296" s="3" t="str">
        <f>Sense_data[[#This Row],[a_1State]]&amp;TEXT(Sense_data[[#This Row],[StateInstanceTimestamp]],"#.######")</f>
        <v>Off42182.082963</v>
      </c>
      <c r="G7296" s="3">
        <f ca="1">IF(Sense_data[[#This Row],[a_1State]]="Off",RANDBETWEEN(off_min,off_max),RANDBETWEEN(on_min,on_max))/sr_div</f>
        <v>2.5</v>
      </c>
      <c r="H7296" s="3">
        <v>2.9</v>
      </c>
      <c r="I7296" s="3">
        <f>IF(HOUR(Sense_data[[#This Row],[SysTimeStamp]])&lt;12,I7295+$B$14,I7295-$B$14)</f>
        <v>16.684953703705045</v>
      </c>
    </row>
    <row r="7297" spans="1:9" x14ac:dyDescent="0.2">
      <c r="A7297" t="s">
        <v>20</v>
      </c>
      <c r="B7297" t="s">
        <v>22</v>
      </c>
      <c r="C7297" s="6">
        <f t="shared" si="118"/>
        <v>42182.084259278956</v>
      </c>
      <c r="D7297" t="s">
        <v>21</v>
      </c>
      <c r="E7297" s="6">
        <f>IF(Sense_data[[#This Row],[a_1State]]=D7296,E7296,Sense_data[[#This Row],[SysTimeStamp]])</f>
        <v>42182.082962982357</v>
      </c>
      <c r="F7297" s="3" t="str">
        <f>Sense_data[[#This Row],[a_1State]]&amp;TEXT(Sense_data[[#This Row],[StateInstanceTimestamp]],"#.######")</f>
        <v>Off42182.082963</v>
      </c>
      <c r="G7297" s="3">
        <f ca="1">IF(Sense_data[[#This Row],[a_1State]]="Off",RANDBETWEEN(off_min,off_max),RANDBETWEEN(on_min,on_max))/sr_div</f>
        <v>2</v>
      </c>
      <c r="H7297" s="3">
        <v>2.7</v>
      </c>
      <c r="I7297" s="3">
        <f>IF(HOUR(Sense_data[[#This Row],[SysTimeStamp]])&lt;12,I7296+$B$14,I7296-$B$14)</f>
        <v>16.685185185186526</v>
      </c>
    </row>
    <row r="7298" spans="1:9" x14ac:dyDescent="0.2">
      <c r="A7298" t="s">
        <v>20</v>
      </c>
      <c r="B7298" t="s">
        <v>22</v>
      </c>
      <c r="C7298" s="6">
        <f t="shared" si="118"/>
        <v>42182.084270853033</v>
      </c>
      <c r="D7298" t="s">
        <v>21</v>
      </c>
      <c r="E7298" s="6">
        <f>IF(Sense_data[[#This Row],[a_1State]]=D7297,E7297,Sense_data[[#This Row],[SysTimeStamp]])</f>
        <v>42182.082962982357</v>
      </c>
      <c r="F7298" s="3" t="str">
        <f>Sense_data[[#This Row],[a_1State]]&amp;TEXT(Sense_data[[#This Row],[StateInstanceTimestamp]],"#.######")</f>
        <v>Off42182.082963</v>
      </c>
      <c r="G7298" s="3">
        <f ca="1">IF(Sense_data[[#This Row],[a_1State]]="Off",RANDBETWEEN(off_min,off_max),RANDBETWEEN(on_min,on_max))/sr_div</f>
        <v>3</v>
      </c>
      <c r="H7298" s="3">
        <v>2.9</v>
      </c>
      <c r="I7298" s="3">
        <f>IF(HOUR(Sense_data[[#This Row],[SysTimeStamp]])&lt;12,I7297+$B$14,I7297-$B$14)</f>
        <v>16.685416666668008</v>
      </c>
    </row>
    <row r="7299" spans="1:9" x14ac:dyDescent="0.2">
      <c r="A7299" t="s">
        <v>20</v>
      </c>
      <c r="B7299" t="s">
        <v>22</v>
      </c>
      <c r="C7299" s="6">
        <f t="shared" si="118"/>
        <v>42182.084282427109</v>
      </c>
      <c r="D7299" t="s">
        <v>23</v>
      </c>
      <c r="E7299" s="6">
        <f>IF(Sense_data[[#This Row],[a_1State]]=D7298,E7298,Sense_data[[#This Row],[SysTimeStamp]])</f>
        <v>42182.084282427109</v>
      </c>
      <c r="F7299" s="3" t="str">
        <f>Sense_data[[#This Row],[a_1State]]&amp;TEXT(Sense_data[[#This Row],[StateInstanceTimestamp]],"#.######")</f>
        <v>On42182.084282</v>
      </c>
      <c r="G7299" s="3">
        <f ca="1">IF(Sense_data[[#This Row],[a_1State]]="Off",RANDBETWEEN(off_min,off_max),RANDBETWEEN(on_min,on_max))/sr_div</f>
        <v>5.4</v>
      </c>
      <c r="H7299" s="3">
        <v>3.6</v>
      </c>
      <c r="I7299" s="3">
        <f>IF(HOUR(Sense_data[[#This Row],[SysTimeStamp]])&lt;12,I7298+$B$14,I7298-$B$14)</f>
        <v>16.68564814814949</v>
      </c>
    </row>
    <row r="7300" spans="1:9" x14ac:dyDescent="0.2">
      <c r="A7300" t="s">
        <v>20</v>
      </c>
      <c r="B7300" t="s">
        <v>22</v>
      </c>
      <c r="C7300" s="6">
        <f t="shared" si="118"/>
        <v>42182.084294001186</v>
      </c>
      <c r="D7300" t="s">
        <v>23</v>
      </c>
      <c r="E7300" s="6">
        <f>IF(Sense_data[[#This Row],[a_1State]]=D7299,E7299,Sense_data[[#This Row],[SysTimeStamp]])</f>
        <v>42182.084282427109</v>
      </c>
      <c r="F7300" s="3" t="str">
        <f>Sense_data[[#This Row],[a_1State]]&amp;TEXT(Sense_data[[#This Row],[StateInstanceTimestamp]],"#.######")</f>
        <v>On42182.084282</v>
      </c>
      <c r="G7300" s="3">
        <f ca="1">IF(Sense_data[[#This Row],[a_1State]]="Off",RANDBETWEEN(off_min,off_max),RANDBETWEEN(on_min,on_max))/sr_div</f>
        <v>4.2</v>
      </c>
      <c r="H7300" s="3">
        <v>3.1</v>
      </c>
      <c r="I7300" s="3">
        <f>IF(HOUR(Sense_data[[#This Row],[SysTimeStamp]])&lt;12,I7299+$B$14,I7299-$B$14)</f>
        <v>16.685879629630971</v>
      </c>
    </row>
    <row r="7301" spans="1:9" x14ac:dyDescent="0.2">
      <c r="A7301" t="s">
        <v>20</v>
      </c>
      <c r="B7301" t="s">
        <v>22</v>
      </c>
      <c r="C7301" s="6">
        <f t="shared" si="118"/>
        <v>42182.084305575263</v>
      </c>
      <c r="D7301" t="s">
        <v>23</v>
      </c>
      <c r="E7301" s="6">
        <f>IF(Sense_data[[#This Row],[a_1State]]=D7300,E7300,Sense_data[[#This Row],[SysTimeStamp]])</f>
        <v>42182.084282427109</v>
      </c>
      <c r="F7301" s="3" t="str">
        <f>Sense_data[[#This Row],[a_1State]]&amp;TEXT(Sense_data[[#This Row],[StateInstanceTimestamp]],"#.######")</f>
        <v>On42182.084282</v>
      </c>
      <c r="G7301" s="3">
        <f ca="1">IF(Sense_data[[#This Row],[a_1State]]="Off",RANDBETWEEN(off_min,off_max),RANDBETWEEN(on_min,on_max))/sr_div</f>
        <v>5.2</v>
      </c>
      <c r="H7301" s="3">
        <v>3.1</v>
      </c>
      <c r="I7301" s="3">
        <f>IF(HOUR(Sense_data[[#This Row],[SysTimeStamp]])&lt;12,I7300+$B$14,I7300-$B$14)</f>
        <v>16.686111111112453</v>
      </c>
    </row>
    <row r="7302" spans="1:9" x14ac:dyDescent="0.2">
      <c r="A7302" t="s">
        <v>20</v>
      </c>
      <c r="B7302" t="s">
        <v>22</v>
      </c>
      <c r="C7302" s="6">
        <f t="shared" si="118"/>
        <v>42182.08431714934</v>
      </c>
      <c r="D7302" t="s">
        <v>23</v>
      </c>
      <c r="E7302" s="6">
        <f>IF(Sense_data[[#This Row],[a_1State]]=D7301,E7301,Sense_data[[#This Row],[SysTimeStamp]])</f>
        <v>42182.084282427109</v>
      </c>
      <c r="F7302" s="3" t="str">
        <f>Sense_data[[#This Row],[a_1State]]&amp;TEXT(Sense_data[[#This Row],[StateInstanceTimestamp]],"#.######")</f>
        <v>On42182.084282</v>
      </c>
      <c r="G7302" s="3">
        <f ca="1">IF(Sense_data[[#This Row],[a_1State]]="Off",RANDBETWEEN(off_min,off_max),RANDBETWEEN(on_min,on_max))/sr_div</f>
        <v>5.0999999999999996</v>
      </c>
      <c r="H7302" s="3">
        <v>4.0999999999999996</v>
      </c>
      <c r="I7302" s="3">
        <f>IF(HOUR(Sense_data[[#This Row],[SysTimeStamp]])&lt;12,I7301+$B$14,I7301-$B$14)</f>
        <v>16.686342592593935</v>
      </c>
    </row>
    <row r="7303" spans="1:9" x14ac:dyDescent="0.2">
      <c r="A7303" t="s">
        <v>20</v>
      </c>
      <c r="B7303" t="s">
        <v>22</v>
      </c>
      <c r="C7303" s="6">
        <f t="shared" si="118"/>
        <v>42182.084328723417</v>
      </c>
      <c r="D7303" t="s">
        <v>23</v>
      </c>
      <c r="E7303" s="6">
        <f>IF(Sense_data[[#This Row],[a_1State]]=D7302,E7302,Sense_data[[#This Row],[SysTimeStamp]])</f>
        <v>42182.084282427109</v>
      </c>
      <c r="F7303" s="3" t="str">
        <f>Sense_data[[#This Row],[a_1State]]&amp;TEXT(Sense_data[[#This Row],[StateInstanceTimestamp]],"#.######")</f>
        <v>On42182.084282</v>
      </c>
      <c r="G7303" s="3">
        <f ca="1">IF(Sense_data[[#This Row],[a_1State]]="Off",RANDBETWEEN(off_min,off_max),RANDBETWEEN(on_min,on_max))/sr_div</f>
        <v>4</v>
      </c>
      <c r="H7303" s="3">
        <v>3.6</v>
      </c>
      <c r="I7303" s="3">
        <f>IF(HOUR(Sense_data[[#This Row],[SysTimeStamp]])&lt;12,I7302+$B$14,I7302-$B$14)</f>
        <v>16.686574074075416</v>
      </c>
    </row>
    <row r="7304" spans="1:9" x14ac:dyDescent="0.2">
      <c r="A7304" t="s">
        <v>20</v>
      </c>
      <c r="B7304" t="s">
        <v>22</v>
      </c>
      <c r="C7304" s="6">
        <f t="shared" si="118"/>
        <v>42182.084340297493</v>
      </c>
      <c r="D7304" t="s">
        <v>23</v>
      </c>
      <c r="E7304" s="6">
        <f>IF(Sense_data[[#This Row],[a_1State]]=D7303,E7303,Sense_data[[#This Row],[SysTimeStamp]])</f>
        <v>42182.084282427109</v>
      </c>
      <c r="F7304" s="3" t="str">
        <f>Sense_data[[#This Row],[a_1State]]&amp;TEXT(Sense_data[[#This Row],[StateInstanceTimestamp]],"#.######")</f>
        <v>On42182.084282</v>
      </c>
      <c r="G7304" s="3">
        <f ca="1">IF(Sense_data[[#This Row],[a_1State]]="Off",RANDBETWEEN(off_min,off_max),RANDBETWEEN(on_min,on_max))/sr_div</f>
        <v>5.4</v>
      </c>
      <c r="H7304" s="3">
        <v>4.3</v>
      </c>
      <c r="I7304" s="3">
        <f>IF(HOUR(Sense_data[[#This Row],[SysTimeStamp]])&lt;12,I7303+$B$14,I7303-$B$14)</f>
        <v>16.686805555556898</v>
      </c>
    </row>
    <row r="7305" spans="1:9" x14ac:dyDescent="0.2">
      <c r="A7305" t="s">
        <v>20</v>
      </c>
      <c r="B7305" t="s">
        <v>22</v>
      </c>
      <c r="C7305" s="6">
        <f t="shared" si="118"/>
        <v>42182.08435187157</v>
      </c>
      <c r="D7305" t="s">
        <v>23</v>
      </c>
      <c r="E7305" s="6">
        <f>IF(Sense_data[[#This Row],[a_1State]]=D7304,E7304,Sense_data[[#This Row],[SysTimeStamp]])</f>
        <v>42182.084282427109</v>
      </c>
      <c r="F7305" s="3" t="str">
        <f>Sense_data[[#This Row],[a_1State]]&amp;TEXT(Sense_data[[#This Row],[StateInstanceTimestamp]],"#.######")</f>
        <v>On42182.084282</v>
      </c>
      <c r="G7305" s="3">
        <f ca="1">IF(Sense_data[[#This Row],[a_1State]]="Off",RANDBETWEEN(off_min,off_max),RANDBETWEEN(on_min,on_max))/sr_div</f>
        <v>4.3</v>
      </c>
      <c r="H7305" s="3">
        <v>4.8</v>
      </c>
      <c r="I7305" s="3">
        <f>IF(HOUR(Sense_data[[#This Row],[SysTimeStamp]])&lt;12,I7304+$B$14,I7304-$B$14)</f>
        <v>16.68703703703838</v>
      </c>
    </row>
    <row r="7306" spans="1:9" x14ac:dyDescent="0.2">
      <c r="A7306" t="s">
        <v>20</v>
      </c>
      <c r="B7306" t="s">
        <v>22</v>
      </c>
      <c r="C7306" s="6">
        <f t="shared" si="118"/>
        <v>42182.084363445647</v>
      </c>
      <c r="D7306" t="s">
        <v>23</v>
      </c>
      <c r="E7306" s="6">
        <f>IF(Sense_data[[#This Row],[a_1State]]=D7305,E7305,Sense_data[[#This Row],[SysTimeStamp]])</f>
        <v>42182.084282427109</v>
      </c>
      <c r="F7306" s="3" t="str">
        <f>Sense_data[[#This Row],[a_1State]]&amp;TEXT(Sense_data[[#This Row],[StateInstanceTimestamp]],"#.######")</f>
        <v>On42182.084282</v>
      </c>
      <c r="G7306" s="3">
        <f ca="1">IF(Sense_data[[#This Row],[a_1State]]="Off",RANDBETWEEN(off_min,off_max),RANDBETWEEN(on_min,on_max))/sr_div</f>
        <v>3.8</v>
      </c>
      <c r="H7306" s="3">
        <v>4.9000000000000004</v>
      </c>
      <c r="I7306" s="3">
        <f>IF(HOUR(Sense_data[[#This Row],[SysTimeStamp]])&lt;12,I7305+$B$14,I7305-$B$14)</f>
        <v>16.687268518519861</v>
      </c>
    </row>
    <row r="7307" spans="1:9" x14ac:dyDescent="0.2">
      <c r="A7307" t="s">
        <v>20</v>
      </c>
      <c r="B7307" t="s">
        <v>22</v>
      </c>
      <c r="C7307" s="6">
        <f t="shared" si="118"/>
        <v>42182.084375019724</v>
      </c>
      <c r="D7307" t="s">
        <v>23</v>
      </c>
      <c r="E7307" s="6">
        <f>IF(Sense_data[[#This Row],[a_1State]]=D7306,E7306,Sense_data[[#This Row],[SysTimeStamp]])</f>
        <v>42182.084282427109</v>
      </c>
      <c r="F7307" s="3" t="str">
        <f>Sense_data[[#This Row],[a_1State]]&amp;TEXT(Sense_data[[#This Row],[StateInstanceTimestamp]],"#.######")</f>
        <v>On42182.084282</v>
      </c>
      <c r="G7307" s="3">
        <f ca="1">IF(Sense_data[[#This Row],[a_1State]]="Off",RANDBETWEEN(off_min,off_max),RANDBETWEEN(on_min,on_max))/sr_div</f>
        <v>3.3</v>
      </c>
      <c r="H7307" s="3">
        <v>4.7</v>
      </c>
      <c r="I7307" s="3">
        <f>IF(HOUR(Sense_data[[#This Row],[SysTimeStamp]])&lt;12,I7306+$B$14,I7306-$B$14)</f>
        <v>16.687500000001343</v>
      </c>
    </row>
    <row r="7308" spans="1:9" x14ac:dyDescent="0.2">
      <c r="A7308" t="s">
        <v>20</v>
      </c>
      <c r="B7308" t="s">
        <v>22</v>
      </c>
      <c r="C7308" s="6">
        <f t="shared" si="118"/>
        <v>42182.0843865938</v>
      </c>
      <c r="D7308" t="s">
        <v>23</v>
      </c>
      <c r="E7308" s="6">
        <f>IF(Sense_data[[#This Row],[a_1State]]=D7307,E7307,Sense_data[[#This Row],[SysTimeStamp]])</f>
        <v>42182.084282427109</v>
      </c>
      <c r="F7308" s="3" t="str">
        <f>Sense_data[[#This Row],[a_1State]]&amp;TEXT(Sense_data[[#This Row],[StateInstanceTimestamp]],"#.######")</f>
        <v>On42182.084282</v>
      </c>
      <c r="G7308" s="3">
        <f ca="1">IF(Sense_data[[#This Row],[a_1State]]="Off",RANDBETWEEN(off_min,off_max),RANDBETWEEN(on_min,on_max))/sr_div</f>
        <v>3.1</v>
      </c>
      <c r="H7308" s="3">
        <v>3.2</v>
      </c>
      <c r="I7308" s="3">
        <f>IF(HOUR(Sense_data[[#This Row],[SysTimeStamp]])&lt;12,I7307+$B$14,I7307-$B$14)</f>
        <v>16.687731481482825</v>
      </c>
    </row>
    <row r="7309" spans="1:9" x14ac:dyDescent="0.2">
      <c r="A7309" t="s">
        <v>20</v>
      </c>
      <c r="B7309" t="s">
        <v>22</v>
      </c>
      <c r="C7309" s="6">
        <f t="shared" si="118"/>
        <v>42182.084398167877</v>
      </c>
      <c r="D7309" t="s">
        <v>23</v>
      </c>
      <c r="E7309" s="6">
        <f>IF(Sense_data[[#This Row],[a_1State]]=D7308,E7308,Sense_data[[#This Row],[SysTimeStamp]])</f>
        <v>42182.084282427109</v>
      </c>
      <c r="F7309" s="3" t="str">
        <f>Sense_data[[#This Row],[a_1State]]&amp;TEXT(Sense_data[[#This Row],[StateInstanceTimestamp]],"#.######")</f>
        <v>On42182.084282</v>
      </c>
      <c r="G7309" s="3">
        <f ca="1">IF(Sense_data[[#This Row],[a_1State]]="Off",RANDBETWEEN(off_min,off_max),RANDBETWEEN(on_min,on_max))/sr_div</f>
        <v>5</v>
      </c>
      <c r="H7309" s="3">
        <v>4.8</v>
      </c>
      <c r="I7309" s="3">
        <f>IF(HOUR(Sense_data[[#This Row],[SysTimeStamp]])&lt;12,I7308+$B$14,I7308-$B$14)</f>
        <v>16.687962962964306</v>
      </c>
    </row>
    <row r="7310" spans="1:9" x14ac:dyDescent="0.2">
      <c r="A7310" t="s">
        <v>20</v>
      </c>
      <c r="B7310" t="s">
        <v>22</v>
      </c>
      <c r="C7310" s="6">
        <f t="shared" si="118"/>
        <v>42182.084409741954</v>
      </c>
      <c r="D7310" t="s">
        <v>23</v>
      </c>
      <c r="E7310" s="6">
        <f>IF(Sense_data[[#This Row],[a_1State]]=D7309,E7309,Sense_data[[#This Row],[SysTimeStamp]])</f>
        <v>42182.084282427109</v>
      </c>
      <c r="F7310" s="3" t="str">
        <f>Sense_data[[#This Row],[a_1State]]&amp;TEXT(Sense_data[[#This Row],[StateInstanceTimestamp]],"#.######")</f>
        <v>On42182.084282</v>
      </c>
      <c r="G7310" s="3">
        <f ca="1">IF(Sense_data[[#This Row],[a_1State]]="Off",RANDBETWEEN(off_min,off_max),RANDBETWEEN(on_min,on_max))/sr_div</f>
        <v>5.9</v>
      </c>
      <c r="H7310" s="3">
        <v>3.3</v>
      </c>
      <c r="I7310" s="3">
        <f>IF(HOUR(Sense_data[[#This Row],[SysTimeStamp]])&lt;12,I7309+$B$14,I7309-$B$14)</f>
        <v>16.688194444445788</v>
      </c>
    </row>
    <row r="7311" spans="1:9" x14ac:dyDescent="0.2">
      <c r="A7311" t="s">
        <v>20</v>
      </c>
      <c r="B7311" t="s">
        <v>22</v>
      </c>
      <c r="C7311" s="6">
        <f t="shared" si="118"/>
        <v>42182.084421316031</v>
      </c>
      <c r="D7311" t="s">
        <v>23</v>
      </c>
      <c r="E7311" s="6">
        <f>IF(Sense_data[[#This Row],[a_1State]]=D7310,E7310,Sense_data[[#This Row],[SysTimeStamp]])</f>
        <v>42182.084282427109</v>
      </c>
      <c r="F7311" s="3" t="str">
        <f>Sense_data[[#This Row],[a_1State]]&amp;TEXT(Sense_data[[#This Row],[StateInstanceTimestamp]],"#.######")</f>
        <v>On42182.084282</v>
      </c>
      <c r="G7311" s="3">
        <f ca="1">IF(Sense_data[[#This Row],[a_1State]]="Off",RANDBETWEEN(off_min,off_max),RANDBETWEEN(on_min,on_max))/sr_div</f>
        <v>5.5</v>
      </c>
      <c r="H7311" s="3">
        <v>4.5999999999999996</v>
      </c>
      <c r="I7311" s="3">
        <f>IF(HOUR(Sense_data[[#This Row],[SysTimeStamp]])&lt;12,I7310+$B$14,I7310-$B$14)</f>
        <v>16.68842592592727</v>
      </c>
    </row>
    <row r="7312" spans="1:9" x14ac:dyDescent="0.2">
      <c r="A7312" t="s">
        <v>20</v>
      </c>
      <c r="B7312" t="s">
        <v>22</v>
      </c>
      <c r="C7312" s="6">
        <f t="shared" si="118"/>
        <v>42182.084432890108</v>
      </c>
      <c r="D7312" t="s">
        <v>23</v>
      </c>
      <c r="E7312" s="6">
        <f>IF(Sense_data[[#This Row],[a_1State]]=D7311,E7311,Sense_data[[#This Row],[SysTimeStamp]])</f>
        <v>42182.084282427109</v>
      </c>
      <c r="F7312" s="3" t="str">
        <f>Sense_data[[#This Row],[a_1State]]&amp;TEXT(Sense_data[[#This Row],[StateInstanceTimestamp]],"#.######")</f>
        <v>On42182.084282</v>
      </c>
      <c r="G7312" s="3">
        <f ca="1">IF(Sense_data[[#This Row],[a_1State]]="Off",RANDBETWEEN(off_min,off_max),RANDBETWEEN(on_min,on_max))/sr_div</f>
        <v>5.7</v>
      </c>
      <c r="H7312" s="3">
        <v>4.5</v>
      </c>
      <c r="I7312" s="3">
        <f>IF(HOUR(Sense_data[[#This Row],[SysTimeStamp]])&lt;12,I7311+$B$14,I7311-$B$14)</f>
        <v>16.688657407408751</v>
      </c>
    </row>
    <row r="7313" spans="1:9" x14ac:dyDescent="0.2">
      <c r="A7313" t="s">
        <v>20</v>
      </c>
      <c r="B7313" t="s">
        <v>22</v>
      </c>
      <c r="C7313" s="6">
        <f t="shared" si="118"/>
        <v>42182.084444464184</v>
      </c>
      <c r="D7313" t="s">
        <v>23</v>
      </c>
      <c r="E7313" s="6">
        <f>IF(Sense_data[[#This Row],[a_1State]]=D7312,E7312,Sense_data[[#This Row],[SysTimeStamp]])</f>
        <v>42182.084282427109</v>
      </c>
      <c r="F7313" s="3" t="str">
        <f>Sense_data[[#This Row],[a_1State]]&amp;TEXT(Sense_data[[#This Row],[StateInstanceTimestamp]],"#.######")</f>
        <v>On42182.084282</v>
      </c>
      <c r="G7313" s="3">
        <f ca="1">IF(Sense_data[[#This Row],[a_1State]]="Off",RANDBETWEEN(off_min,off_max),RANDBETWEEN(on_min,on_max))/sr_div</f>
        <v>3.4</v>
      </c>
      <c r="H7313" s="3">
        <v>4.0999999999999996</v>
      </c>
      <c r="I7313" s="3">
        <f>IF(HOUR(Sense_data[[#This Row],[SysTimeStamp]])&lt;12,I7312+$B$14,I7312-$B$14)</f>
        <v>16.688888888890233</v>
      </c>
    </row>
    <row r="7314" spans="1:9" x14ac:dyDescent="0.2">
      <c r="A7314" t="s">
        <v>20</v>
      </c>
      <c r="B7314" t="s">
        <v>22</v>
      </c>
      <c r="C7314" s="6">
        <f t="shared" si="118"/>
        <v>42182.084456038261</v>
      </c>
      <c r="D7314" t="s">
        <v>23</v>
      </c>
      <c r="E7314" s="6">
        <f>IF(Sense_data[[#This Row],[a_1State]]=D7313,E7313,Sense_data[[#This Row],[SysTimeStamp]])</f>
        <v>42182.084282427109</v>
      </c>
      <c r="F7314" s="3" t="str">
        <f>Sense_data[[#This Row],[a_1State]]&amp;TEXT(Sense_data[[#This Row],[StateInstanceTimestamp]],"#.######")</f>
        <v>On42182.084282</v>
      </c>
      <c r="G7314" s="3">
        <f ca="1">IF(Sense_data[[#This Row],[a_1State]]="Off",RANDBETWEEN(off_min,off_max),RANDBETWEEN(on_min,on_max))/sr_div</f>
        <v>4.9000000000000004</v>
      </c>
      <c r="H7314" s="3">
        <v>3.3</v>
      </c>
      <c r="I7314" s="3">
        <f>IF(HOUR(Sense_data[[#This Row],[SysTimeStamp]])&lt;12,I7313+$B$14,I7313-$B$14)</f>
        <v>16.689120370371715</v>
      </c>
    </row>
    <row r="7315" spans="1:9" x14ac:dyDescent="0.2">
      <c r="A7315" t="s">
        <v>20</v>
      </c>
      <c r="B7315" t="s">
        <v>22</v>
      </c>
      <c r="C7315" s="6">
        <f t="shared" si="118"/>
        <v>42182.084467612338</v>
      </c>
      <c r="D7315" t="s">
        <v>23</v>
      </c>
      <c r="E7315" s="6">
        <f>IF(Sense_data[[#This Row],[a_1State]]=D7314,E7314,Sense_data[[#This Row],[SysTimeStamp]])</f>
        <v>42182.084282427109</v>
      </c>
      <c r="F7315" s="3" t="str">
        <f>Sense_data[[#This Row],[a_1State]]&amp;TEXT(Sense_data[[#This Row],[StateInstanceTimestamp]],"#.######")</f>
        <v>On42182.084282</v>
      </c>
      <c r="G7315" s="3">
        <f ca="1">IF(Sense_data[[#This Row],[a_1State]]="Off",RANDBETWEEN(off_min,off_max),RANDBETWEEN(on_min,on_max))/sr_div</f>
        <v>3.2</v>
      </c>
      <c r="H7315" s="3">
        <v>5.5</v>
      </c>
      <c r="I7315" s="3">
        <f>IF(HOUR(Sense_data[[#This Row],[SysTimeStamp]])&lt;12,I7314+$B$14,I7314-$B$14)</f>
        <v>16.689351851853196</v>
      </c>
    </row>
    <row r="7316" spans="1:9" x14ac:dyDescent="0.2">
      <c r="A7316" t="s">
        <v>20</v>
      </c>
      <c r="B7316" t="s">
        <v>22</v>
      </c>
      <c r="C7316" s="6">
        <f t="shared" si="118"/>
        <v>42182.084479186415</v>
      </c>
      <c r="D7316" t="s">
        <v>23</v>
      </c>
      <c r="E7316" s="6">
        <f>IF(Sense_data[[#This Row],[a_1State]]=D7315,E7315,Sense_data[[#This Row],[SysTimeStamp]])</f>
        <v>42182.084282427109</v>
      </c>
      <c r="F7316" s="3" t="str">
        <f>Sense_data[[#This Row],[a_1State]]&amp;TEXT(Sense_data[[#This Row],[StateInstanceTimestamp]],"#.######")</f>
        <v>On42182.084282</v>
      </c>
      <c r="G7316" s="3">
        <f ca="1">IF(Sense_data[[#This Row],[a_1State]]="Off",RANDBETWEEN(off_min,off_max),RANDBETWEEN(on_min,on_max))/sr_div</f>
        <v>4.9000000000000004</v>
      </c>
      <c r="H7316" s="3">
        <v>4.9000000000000004</v>
      </c>
      <c r="I7316" s="3">
        <f>IF(HOUR(Sense_data[[#This Row],[SysTimeStamp]])&lt;12,I7315+$B$14,I7315-$B$14)</f>
        <v>16.689583333334678</v>
      </c>
    </row>
    <row r="7317" spans="1:9" x14ac:dyDescent="0.2">
      <c r="A7317" t="s">
        <v>20</v>
      </c>
      <c r="B7317" t="s">
        <v>22</v>
      </c>
      <c r="C7317" s="6">
        <f t="shared" si="118"/>
        <v>42182.084490760491</v>
      </c>
      <c r="D7317" t="s">
        <v>23</v>
      </c>
      <c r="E7317" s="6">
        <f>IF(Sense_data[[#This Row],[a_1State]]=D7316,E7316,Sense_data[[#This Row],[SysTimeStamp]])</f>
        <v>42182.084282427109</v>
      </c>
      <c r="F7317" s="3" t="str">
        <f>Sense_data[[#This Row],[a_1State]]&amp;TEXT(Sense_data[[#This Row],[StateInstanceTimestamp]],"#.######")</f>
        <v>On42182.084282</v>
      </c>
      <c r="G7317" s="3">
        <f ca="1">IF(Sense_data[[#This Row],[a_1State]]="Off",RANDBETWEEN(off_min,off_max),RANDBETWEEN(on_min,on_max))/sr_div</f>
        <v>4.3</v>
      </c>
      <c r="H7317" s="3">
        <v>4.7</v>
      </c>
      <c r="I7317" s="3">
        <f>IF(HOUR(Sense_data[[#This Row],[SysTimeStamp]])&lt;12,I7316+$B$14,I7316-$B$14)</f>
        <v>16.68981481481616</v>
      </c>
    </row>
    <row r="7318" spans="1:9" x14ac:dyDescent="0.2">
      <c r="A7318" t="s">
        <v>20</v>
      </c>
      <c r="B7318" t="s">
        <v>22</v>
      </c>
      <c r="C7318" s="6">
        <f t="shared" si="118"/>
        <v>42182.084502334568</v>
      </c>
      <c r="D7318" t="s">
        <v>23</v>
      </c>
      <c r="E7318" s="6">
        <f>IF(Sense_data[[#This Row],[a_1State]]=D7317,E7317,Sense_data[[#This Row],[SysTimeStamp]])</f>
        <v>42182.084282427109</v>
      </c>
      <c r="F7318" s="3" t="str">
        <f>Sense_data[[#This Row],[a_1State]]&amp;TEXT(Sense_data[[#This Row],[StateInstanceTimestamp]],"#.######")</f>
        <v>On42182.084282</v>
      </c>
      <c r="G7318" s="3">
        <f ca="1">IF(Sense_data[[#This Row],[a_1State]]="Off",RANDBETWEEN(off_min,off_max),RANDBETWEEN(on_min,on_max))/sr_div</f>
        <v>5.8</v>
      </c>
      <c r="H7318" s="3">
        <v>3.8</v>
      </c>
      <c r="I7318" s="3">
        <f>IF(HOUR(Sense_data[[#This Row],[SysTimeStamp]])&lt;12,I7317+$B$14,I7317-$B$14)</f>
        <v>16.690046296297641</v>
      </c>
    </row>
    <row r="7319" spans="1:9" x14ac:dyDescent="0.2">
      <c r="A7319" t="s">
        <v>20</v>
      </c>
      <c r="B7319" t="s">
        <v>22</v>
      </c>
      <c r="C7319" s="6">
        <f t="shared" si="118"/>
        <v>42182.084513908645</v>
      </c>
      <c r="D7319" t="s">
        <v>23</v>
      </c>
      <c r="E7319" s="6">
        <f>IF(Sense_data[[#This Row],[a_1State]]=D7318,E7318,Sense_data[[#This Row],[SysTimeStamp]])</f>
        <v>42182.084282427109</v>
      </c>
      <c r="F7319" s="3" t="str">
        <f>Sense_data[[#This Row],[a_1State]]&amp;TEXT(Sense_data[[#This Row],[StateInstanceTimestamp]],"#.######")</f>
        <v>On42182.084282</v>
      </c>
      <c r="G7319" s="3">
        <f ca="1">IF(Sense_data[[#This Row],[a_1State]]="Off",RANDBETWEEN(off_min,off_max),RANDBETWEEN(on_min,on_max))/sr_div</f>
        <v>6</v>
      </c>
      <c r="H7319" s="3">
        <v>4.7</v>
      </c>
      <c r="I7319" s="3">
        <f>IF(HOUR(Sense_data[[#This Row],[SysTimeStamp]])&lt;12,I7318+$B$14,I7318-$B$14)</f>
        <v>16.690277777779123</v>
      </c>
    </row>
    <row r="7320" spans="1:9" x14ac:dyDescent="0.2">
      <c r="A7320" t="s">
        <v>20</v>
      </c>
      <c r="B7320" t="s">
        <v>22</v>
      </c>
      <c r="C7320" s="6">
        <f t="shared" si="118"/>
        <v>42182.084525482722</v>
      </c>
      <c r="D7320" t="s">
        <v>23</v>
      </c>
      <c r="E7320" s="6">
        <f>IF(Sense_data[[#This Row],[a_1State]]=D7319,E7319,Sense_data[[#This Row],[SysTimeStamp]])</f>
        <v>42182.084282427109</v>
      </c>
      <c r="F7320" s="3" t="str">
        <f>Sense_data[[#This Row],[a_1State]]&amp;TEXT(Sense_data[[#This Row],[StateInstanceTimestamp]],"#.######")</f>
        <v>On42182.084282</v>
      </c>
      <c r="G7320" s="3">
        <f ca="1">IF(Sense_data[[#This Row],[a_1State]]="Off",RANDBETWEEN(off_min,off_max),RANDBETWEEN(on_min,on_max))/sr_div</f>
        <v>5.9</v>
      </c>
      <c r="H7320" s="3">
        <v>4.4000000000000004</v>
      </c>
      <c r="I7320" s="3">
        <f>IF(HOUR(Sense_data[[#This Row],[SysTimeStamp]])&lt;12,I7319+$B$14,I7319-$B$14)</f>
        <v>16.690509259260605</v>
      </c>
    </row>
    <row r="7321" spans="1:9" x14ac:dyDescent="0.2">
      <c r="A7321" t="s">
        <v>20</v>
      </c>
      <c r="B7321" t="s">
        <v>22</v>
      </c>
      <c r="C7321" s="6">
        <f t="shared" si="118"/>
        <v>42182.084537056799</v>
      </c>
      <c r="D7321" t="s">
        <v>23</v>
      </c>
      <c r="E7321" s="6">
        <f>IF(Sense_data[[#This Row],[a_1State]]=D7320,E7320,Sense_data[[#This Row],[SysTimeStamp]])</f>
        <v>42182.084282427109</v>
      </c>
      <c r="F7321" s="3" t="str">
        <f>Sense_data[[#This Row],[a_1State]]&amp;TEXT(Sense_data[[#This Row],[StateInstanceTimestamp]],"#.######")</f>
        <v>On42182.084282</v>
      </c>
      <c r="G7321" s="3">
        <f ca="1">IF(Sense_data[[#This Row],[a_1State]]="Off",RANDBETWEEN(off_min,off_max),RANDBETWEEN(on_min,on_max))/sr_div</f>
        <v>5</v>
      </c>
      <c r="H7321" s="3">
        <v>3.8</v>
      </c>
      <c r="I7321" s="3">
        <f>IF(HOUR(Sense_data[[#This Row],[SysTimeStamp]])&lt;12,I7320+$B$14,I7320-$B$14)</f>
        <v>16.690740740742086</v>
      </c>
    </row>
    <row r="7322" spans="1:9" x14ac:dyDescent="0.2">
      <c r="A7322" t="s">
        <v>20</v>
      </c>
      <c r="B7322" t="s">
        <v>22</v>
      </c>
      <c r="C7322" s="6">
        <f t="shared" si="118"/>
        <v>42182.084548630875</v>
      </c>
      <c r="D7322" t="s">
        <v>23</v>
      </c>
      <c r="E7322" s="6">
        <f>IF(Sense_data[[#This Row],[a_1State]]=D7321,E7321,Sense_data[[#This Row],[SysTimeStamp]])</f>
        <v>42182.084282427109</v>
      </c>
      <c r="F7322" s="3" t="str">
        <f>Sense_data[[#This Row],[a_1State]]&amp;TEXT(Sense_data[[#This Row],[StateInstanceTimestamp]],"#.######")</f>
        <v>On42182.084282</v>
      </c>
      <c r="G7322" s="3">
        <f ca="1">IF(Sense_data[[#This Row],[a_1State]]="Off",RANDBETWEEN(off_min,off_max),RANDBETWEEN(on_min,on_max))/sr_div</f>
        <v>3.7</v>
      </c>
      <c r="H7322" s="3">
        <v>5</v>
      </c>
      <c r="I7322" s="3">
        <f>IF(HOUR(Sense_data[[#This Row],[SysTimeStamp]])&lt;12,I7321+$B$14,I7321-$B$14)</f>
        <v>16.690972222223568</v>
      </c>
    </row>
    <row r="7323" spans="1:9" x14ac:dyDescent="0.2">
      <c r="A7323" t="s">
        <v>20</v>
      </c>
      <c r="B7323" t="s">
        <v>22</v>
      </c>
      <c r="C7323" s="6">
        <f t="shared" si="118"/>
        <v>42182.084560204952</v>
      </c>
      <c r="D7323" t="s">
        <v>23</v>
      </c>
      <c r="E7323" s="6">
        <f>IF(Sense_data[[#This Row],[a_1State]]=D7322,E7322,Sense_data[[#This Row],[SysTimeStamp]])</f>
        <v>42182.084282427109</v>
      </c>
      <c r="F7323" s="3" t="str">
        <f>Sense_data[[#This Row],[a_1State]]&amp;TEXT(Sense_data[[#This Row],[StateInstanceTimestamp]],"#.######")</f>
        <v>On42182.084282</v>
      </c>
      <c r="G7323" s="3">
        <f ca="1">IF(Sense_data[[#This Row],[a_1State]]="Off",RANDBETWEEN(off_min,off_max),RANDBETWEEN(on_min,on_max))/sr_div</f>
        <v>4.9000000000000004</v>
      </c>
      <c r="H7323" s="3">
        <v>4.7</v>
      </c>
      <c r="I7323" s="3">
        <f>IF(HOUR(Sense_data[[#This Row],[SysTimeStamp]])&lt;12,I7322+$B$14,I7322-$B$14)</f>
        <v>16.69120370370505</v>
      </c>
    </row>
    <row r="7324" spans="1:9" x14ac:dyDescent="0.2">
      <c r="A7324" t="s">
        <v>20</v>
      </c>
      <c r="B7324" t="s">
        <v>22</v>
      </c>
      <c r="C7324" s="6">
        <f t="shared" si="118"/>
        <v>42182.084571779029</v>
      </c>
      <c r="D7324" t="s">
        <v>23</v>
      </c>
      <c r="E7324" s="6">
        <f>IF(Sense_data[[#This Row],[a_1State]]=D7323,E7323,Sense_data[[#This Row],[SysTimeStamp]])</f>
        <v>42182.084282427109</v>
      </c>
      <c r="F7324" s="3" t="str">
        <f>Sense_data[[#This Row],[a_1State]]&amp;TEXT(Sense_data[[#This Row],[StateInstanceTimestamp]],"#.######")</f>
        <v>On42182.084282</v>
      </c>
      <c r="G7324" s="3">
        <f ca="1">IF(Sense_data[[#This Row],[a_1State]]="Off",RANDBETWEEN(off_min,off_max),RANDBETWEEN(on_min,on_max))/sr_div</f>
        <v>5.6</v>
      </c>
      <c r="H7324" s="3">
        <v>5.0999999999999996</v>
      </c>
      <c r="I7324" s="3">
        <f>IF(HOUR(Sense_data[[#This Row],[SysTimeStamp]])&lt;12,I7323+$B$14,I7323-$B$14)</f>
        <v>16.691435185186531</v>
      </c>
    </row>
    <row r="7325" spans="1:9" x14ac:dyDescent="0.2">
      <c r="A7325" t="s">
        <v>20</v>
      </c>
      <c r="B7325" t="s">
        <v>22</v>
      </c>
      <c r="C7325" s="6">
        <f t="shared" si="118"/>
        <v>42182.084583353106</v>
      </c>
      <c r="D7325" t="s">
        <v>23</v>
      </c>
      <c r="E7325" s="6">
        <f>IF(Sense_data[[#This Row],[a_1State]]=D7324,E7324,Sense_data[[#This Row],[SysTimeStamp]])</f>
        <v>42182.084282427109</v>
      </c>
      <c r="F7325" s="3" t="str">
        <f>Sense_data[[#This Row],[a_1State]]&amp;TEXT(Sense_data[[#This Row],[StateInstanceTimestamp]],"#.######")</f>
        <v>On42182.084282</v>
      </c>
      <c r="G7325" s="3">
        <f ca="1">IF(Sense_data[[#This Row],[a_1State]]="Off",RANDBETWEEN(off_min,off_max),RANDBETWEEN(on_min,on_max))/sr_div</f>
        <v>4.7</v>
      </c>
      <c r="H7325" s="3">
        <v>3.6</v>
      </c>
      <c r="I7325" s="3">
        <f>IF(HOUR(Sense_data[[#This Row],[SysTimeStamp]])&lt;12,I7324+$B$14,I7324-$B$14)</f>
        <v>16.691666666668013</v>
      </c>
    </row>
    <row r="7326" spans="1:9" x14ac:dyDescent="0.2">
      <c r="A7326" t="s">
        <v>20</v>
      </c>
      <c r="B7326" t="s">
        <v>22</v>
      </c>
      <c r="C7326" s="6">
        <f t="shared" si="118"/>
        <v>42182.084594927182</v>
      </c>
      <c r="D7326" t="s">
        <v>23</v>
      </c>
      <c r="E7326" s="6">
        <f>IF(Sense_data[[#This Row],[a_1State]]=D7325,E7325,Sense_data[[#This Row],[SysTimeStamp]])</f>
        <v>42182.084282427109</v>
      </c>
      <c r="F7326" s="3" t="str">
        <f>Sense_data[[#This Row],[a_1State]]&amp;TEXT(Sense_data[[#This Row],[StateInstanceTimestamp]],"#.######")</f>
        <v>On42182.084282</v>
      </c>
      <c r="G7326" s="3">
        <f ca="1">IF(Sense_data[[#This Row],[a_1State]]="Off",RANDBETWEEN(off_min,off_max),RANDBETWEEN(on_min,on_max))/sr_div</f>
        <v>5.9</v>
      </c>
      <c r="H7326" s="3">
        <v>4.5</v>
      </c>
      <c r="I7326" s="3">
        <f>IF(HOUR(Sense_data[[#This Row],[SysTimeStamp]])&lt;12,I7325+$B$14,I7325-$B$14)</f>
        <v>16.691898148149495</v>
      </c>
    </row>
    <row r="7327" spans="1:9" x14ac:dyDescent="0.2">
      <c r="A7327" t="s">
        <v>20</v>
      </c>
      <c r="B7327" t="s">
        <v>22</v>
      </c>
      <c r="C7327" s="6">
        <f t="shared" si="118"/>
        <v>42182.084606501259</v>
      </c>
      <c r="D7327" t="s">
        <v>23</v>
      </c>
      <c r="E7327" s="6">
        <f>IF(Sense_data[[#This Row],[a_1State]]=D7326,E7326,Sense_data[[#This Row],[SysTimeStamp]])</f>
        <v>42182.084282427109</v>
      </c>
      <c r="F7327" s="3" t="str">
        <f>Sense_data[[#This Row],[a_1State]]&amp;TEXT(Sense_data[[#This Row],[StateInstanceTimestamp]],"#.######")</f>
        <v>On42182.084282</v>
      </c>
      <c r="G7327" s="3">
        <f ca="1">IF(Sense_data[[#This Row],[a_1State]]="Off",RANDBETWEEN(off_min,off_max),RANDBETWEEN(on_min,on_max))/sr_div</f>
        <v>4.0999999999999996</v>
      </c>
      <c r="H7327" s="3">
        <v>3</v>
      </c>
      <c r="I7327" s="3">
        <f>IF(HOUR(Sense_data[[#This Row],[SysTimeStamp]])&lt;12,I7326+$B$14,I7326-$B$14)</f>
        <v>16.692129629630976</v>
      </c>
    </row>
    <row r="7328" spans="1:9" x14ac:dyDescent="0.2">
      <c r="A7328" t="s">
        <v>20</v>
      </c>
      <c r="B7328" t="s">
        <v>22</v>
      </c>
      <c r="C7328" s="6">
        <f t="shared" si="118"/>
        <v>42182.084618075336</v>
      </c>
      <c r="D7328" t="s">
        <v>23</v>
      </c>
      <c r="E7328" s="6">
        <f>IF(Sense_data[[#This Row],[a_1State]]=D7327,E7327,Sense_data[[#This Row],[SysTimeStamp]])</f>
        <v>42182.084282427109</v>
      </c>
      <c r="F7328" s="3" t="str">
        <f>Sense_data[[#This Row],[a_1State]]&amp;TEXT(Sense_data[[#This Row],[StateInstanceTimestamp]],"#.######")</f>
        <v>On42182.084282</v>
      </c>
      <c r="G7328" s="3">
        <f ca="1">IF(Sense_data[[#This Row],[a_1State]]="Off",RANDBETWEEN(off_min,off_max),RANDBETWEEN(on_min,on_max))/sr_div</f>
        <v>5.2</v>
      </c>
      <c r="H7328" s="3">
        <v>5.4</v>
      </c>
      <c r="I7328" s="3">
        <f>IF(HOUR(Sense_data[[#This Row],[SysTimeStamp]])&lt;12,I7327+$B$14,I7327-$B$14)</f>
        <v>16.692361111112458</v>
      </c>
    </row>
    <row r="7329" spans="1:9" x14ac:dyDescent="0.2">
      <c r="A7329" t="s">
        <v>20</v>
      </c>
      <c r="B7329" t="s">
        <v>22</v>
      </c>
      <c r="C7329" s="6">
        <f t="shared" si="118"/>
        <v>42182.084629649413</v>
      </c>
      <c r="D7329" t="s">
        <v>23</v>
      </c>
      <c r="E7329" s="6">
        <f>IF(Sense_data[[#This Row],[a_1State]]=D7328,E7328,Sense_data[[#This Row],[SysTimeStamp]])</f>
        <v>42182.084282427109</v>
      </c>
      <c r="F7329" s="3" t="str">
        <f>Sense_data[[#This Row],[a_1State]]&amp;TEXT(Sense_data[[#This Row],[StateInstanceTimestamp]],"#.######")</f>
        <v>On42182.084282</v>
      </c>
      <c r="G7329" s="3">
        <f ca="1">IF(Sense_data[[#This Row],[a_1State]]="Off",RANDBETWEEN(off_min,off_max),RANDBETWEEN(on_min,on_max))/sr_div</f>
        <v>3</v>
      </c>
      <c r="H7329" s="3">
        <v>3.1</v>
      </c>
      <c r="I7329" s="3">
        <f>IF(HOUR(Sense_data[[#This Row],[SysTimeStamp]])&lt;12,I7328+$B$14,I7328-$B$14)</f>
        <v>16.69259259259394</v>
      </c>
    </row>
    <row r="7330" spans="1:9" x14ac:dyDescent="0.2">
      <c r="A7330" t="s">
        <v>20</v>
      </c>
      <c r="B7330" t="s">
        <v>22</v>
      </c>
      <c r="C7330" s="6">
        <f t="shared" ref="C7330:C7393" si="119">C7329+$B$2</f>
        <v>42182.08464122349</v>
      </c>
      <c r="D7330" t="s">
        <v>23</v>
      </c>
      <c r="E7330" s="6">
        <f>IF(Sense_data[[#This Row],[a_1State]]=D7329,E7329,Sense_data[[#This Row],[SysTimeStamp]])</f>
        <v>42182.084282427109</v>
      </c>
      <c r="F7330" s="3" t="str">
        <f>Sense_data[[#This Row],[a_1State]]&amp;TEXT(Sense_data[[#This Row],[StateInstanceTimestamp]],"#.######")</f>
        <v>On42182.084282</v>
      </c>
      <c r="G7330" s="3">
        <f ca="1">IF(Sense_data[[#This Row],[a_1State]]="Off",RANDBETWEEN(off_min,off_max),RANDBETWEEN(on_min,on_max))/sr_div</f>
        <v>6</v>
      </c>
      <c r="H7330" s="3">
        <v>4</v>
      </c>
      <c r="I7330" s="3">
        <f>IF(HOUR(Sense_data[[#This Row],[SysTimeStamp]])&lt;12,I7329+$B$14,I7329-$B$14)</f>
        <v>16.692824074075421</v>
      </c>
    </row>
    <row r="7331" spans="1:9" x14ac:dyDescent="0.2">
      <c r="A7331" t="s">
        <v>20</v>
      </c>
      <c r="B7331" t="s">
        <v>22</v>
      </c>
      <c r="C7331" s="6">
        <f t="shared" si="119"/>
        <v>42182.084652797566</v>
      </c>
      <c r="D7331" t="s">
        <v>23</v>
      </c>
      <c r="E7331" s="6">
        <f>IF(Sense_data[[#This Row],[a_1State]]=D7330,E7330,Sense_data[[#This Row],[SysTimeStamp]])</f>
        <v>42182.084282427109</v>
      </c>
      <c r="F7331" s="3" t="str">
        <f>Sense_data[[#This Row],[a_1State]]&amp;TEXT(Sense_data[[#This Row],[StateInstanceTimestamp]],"#.######")</f>
        <v>On42182.084282</v>
      </c>
      <c r="G7331" s="3">
        <f ca="1">IF(Sense_data[[#This Row],[a_1State]]="Off",RANDBETWEEN(off_min,off_max),RANDBETWEEN(on_min,on_max))/sr_div</f>
        <v>5.8</v>
      </c>
      <c r="H7331" s="3">
        <v>3.8</v>
      </c>
      <c r="I7331" s="3">
        <f>IF(HOUR(Sense_data[[#This Row],[SysTimeStamp]])&lt;12,I7330+$B$14,I7330-$B$14)</f>
        <v>16.693055555556903</v>
      </c>
    </row>
    <row r="7332" spans="1:9" x14ac:dyDescent="0.2">
      <c r="A7332" t="s">
        <v>20</v>
      </c>
      <c r="B7332" t="s">
        <v>22</v>
      </c>
      <c r="C7332" s="6">
        <f t="shared" si="119"/>
        <v>42182.084664371643</v>
      </c>
      <c r="D7332" t="s">
        <v>23</v>
      </c>
      <c r="E7332" s="6">
        <f>IF(Sense_data[[#This Row],[a_1State]]=D7331,E7331,Sense_data[[#This Row],[SysTimeStamp]])</f>
        <v>42182.084282427109</v>
      </c>
      <c r="F7332" s="3" t="str">
        <f>Sense_data[[#This Row],[a_1State]]&amp;TEXT(Sense_data[[#This Row],[StateInstanceTimestamp]],"#.######")</f>
        <v>On42182.084282</v>
      </c>
      <c r="G7332" s="3">
        <f ca="1">IF(Sense_data[[#This Row],[a_1State]]="Off",RANDBETWEEN(off_min,off_max),RANDBETWEEN(on_min,on_max))/sr_div</f>
        <v>3.7</v>
      </c>
      <c r="H7332" s="3">
        <v>5.7</v>
      </c>
      <c r="I7332" s="3">
        <f>IF(HOUR(Sense_data[[#This Row],[SysTimeStamp]])&lt;12,I7331+$B$14,I7331-$B$14)</f>
        <v>16.693287037038385</v>
      </c>
    </row>
    <row r="7333" spans="1:9" x14ac:dyDescent="0.2">
      <c r="A7333" t="s">
        <v>20</v>
      </c>
      <c r="B7333" t="s">
        <v>22</v>
      </c>
      <c r="C7333" s="6">
        <f t="shared" si="119"/>
        <v>42182.08467594572</v>
      </c>
      <c r="D7333" t="s">
        <v>23</v>
      </c>
      <c r="E7333" s="6">
        <f>IF(Sense_data[[#This Row],[a_1State]]=D7332,E7332,Sense_data[[#This Row],[SysTimeStamp]])</f>
        <v>42182.084282427109</v>
      </c>
      <c r="F7333" s="3" t="str">
        <f>Sense_data[[#This Row],[a_1State]]&amp;TEXT(Sense_data[[#This Row],[StateInstanceTimestamp]],"#.######")</f>
        <v>On42182.084282</v>
      </c>
      <c r="G7333" s="3">
        <f ca="1">IF(Sense_data[[#This Row],[a_1State]]="Off",RANDBETWEEN(off_min,off_max),RANDBETWEEN(on_min,on_max))/sr_div</f>
        <v>4.2</v>
      </c>
      <c r="H7333" s="3">
        <v>3.9</v>
      </c>
      <c r="I7333" s="3">
        <f>IF(HOUR(Sense_data[[#This Row],[SysTimeStamp]])&lt;12,I7332+$B$14,I7332-$B$14)</f>
        <v>16.693518518519866</v>
      </c>
    </row>
    <row r="7334" spans="1:9" x14ac:dyDescent="0.2">
      <c r="A7334" t="s">
        <v>20</v>
      </c>
      <c r="B7334" t="s">
        <v>22</v>
      </c>
      <c r="C7334" s="6">
        <f t="shared" si="119"/>
        <v>42182.084687519797</v>
      </c>
      <c r="D7334" t="s">
        <v>23</v>
      </c>
      <c r="E7334" s="6">
        <f>IF(Sense_data[[#This Row],[a_1State]]=D7333,E7333,Sense_data[[#This Row],[SysTimeStamp]])</f>
        <v>42182.084282427109</v>
      </c>
      <c r="F7334" s="3" t="str">
        <f>Sense_data[[#This Row],[a_1State]]&amp;TEXT(Sense_data[[#This Row],[StateInstanceTimestamp]],"#.######")</f>
        <v>On42182.084282</v>
      </c>
      <c r="G7334" s="3">
        <f ca="1">IF(Sense_data[[#This Row],[a_1State]]="Off",RANDBETWEEN(off_min,off_max),RANDBETWEEN(on_min,on_max))/sr_div</f>
        <v>5.6</v>
      </c>
      <c r="H7334" s="3">
        <v>3.9</v>
      </c>
      <c r="I7334" s="3">
        <f>IF(HOUR(Sense_data[[#This Row],[SysTimeStamp]])&lt;12,I7333+$B$14,I7333-$B$14)</f>
        <v>16.693750000001348</v>
      </c>
    </row>
    <row r="7335" spans="1:9" x14ac:dyDescent="0.2">
      <c r="A7335" t="s">
        <v>20</v>
      </c>
      <c r="B7335" t="s">
        <v>22</v>
      </c>
      <c r="C7335" s="6">
        <f t="shared" si="119"/>
        <v>42182.084699093873</v>
      </c>
      <c r="D7335" t="s">
        <v>23</v>
      </c>
      <c r="E7335" s="6">
        <f>IF(Sense_data[[#This Row],[a_1State]]=D7334,E7334,Sense_data[[#This Row],[SysTimeStamp]])</f>
        <v>42182.084282427109</v>
      </c>
      <c r="F7335" s="3" t="str">
        <f>Sense_data[[#This Row],[a_1State]]&amp;TEXT(Sense_data[[#This Row],[StateInstanceTimestamp]],"#.######")</f>
        <v>On42182.084282</v>
      </c>
      <c r="G7335" s="3">
        <f ca="1">IF(Sense_data[[#This Row],[a_1State]]="Off",RANDBETWEEN(off_min,off_max),RANDBETWEEN(on_min,on_max))/sr_div</f>
        <v>3.1</v>
      </c>
      <c r="H7335" s="3">
        <v>4.5999999999999996</v>
      </c>
      <c r="I7335" s="3">
        <f>IF(HOUR(Sense_data[[#This Row],[SysTimeStamp]])&lt;12,I7334+$B$14,I7334-$B$14)</f>
        <v>16.69398148148283</v>
      </c>
    </row>
    <row r="7336" spans="1:9" x14ac:dyDescent="0.2">
      <c r="A7336" t="s">
        <v>20</v>
      </c>
      <c r="B7336" t="s">
        <v>22</v>
      </c>
      <c r="C7336" s="6">
        <f t="shared" si="119"/>
        <v>42182.08471066795</v>
      </c>
      <c r="D7336" t="s">
        <v>23</v>
      </c>
      <c r="E7336" s="6">
        <f>IF(Sense_data[[#This Row],[a_1State]]=D7335,E7335,Sense_data[[#This Row],[SysTimeStamp]])</f>
        <v>42182.084282427109</v>
      </c>
      <c r="F7336" s="3" t="str">
        <f>Sense_data[[#This Row],[a_1State]]&amp;TEXT(Sense_data[[#This Row],[StateInstanceTimestamp]],"#.######")</f>
        <v>On42182.084282</v>
      </c>
      <c r="G7336" s="3">
        <f ca="1">IF(Sense_data[[#This Row],[a_1State]]="Off",RANDBETWEEN(off_min,off_max),RANDBETWEEN(on_min,on_max))/sr_div</f>
        <v>3.6</v>
      </c>
      <c r="H7336" s="3">
        <v>3.4</v>
      </c>
      <c r="I7336" s="3">
        <f>IF(HOUR(Sense_data[[#This Row],[SysTimeStamp]])&lt;12,I7335+$B$14,I7335-$B$14)</f>
        <v>16.694212962964311</v>
      </c>
    </row>
    <row r="7337" spans="1:9" x14ac:dyDescent="0.2">
      <c r="A7337" t="s">
        <v>20</v>
      </c>
      <c r="B7337" t="s">
        <v>22</v>
      </c>
      <c r="C7337" s="6">
        <f t="shared" si="119"/>
        <v>42182.084722242027</v>
      </c>
      <c r="D7337" t="s">
        <v>23</v>
      </c>
      <c r="E7337" s="6">
        <f>IF(Sense_data[[#This Row],[a_1State]]=D7336,E7336,Sense_data[[#This Row],[SysTimeStamp]])</f>
        <v>42182.084282427109</v>
      </c>
      <c r="F7337" s="3" t="str">
        <f>Sense_data[[#This Row],[a_1State]]&amp;TEXT(Sense_data[[#This Row],[StateInstanceTimestamp]],"#.######")</f>
        <v>On42182.084282</v>
      </c>
      <c r="G7337" s="3">
        <f ca="1">IF(Sense_data[[#This Row],[a_1State]]="Off",RANDBETWEEN(off_min,off_max),RANDBETWEEN(on_min,on_max))/sr_div</f>
        <v>3</v>
      </c>
      <c r="H7337" s="3">
        <v>3.3</v>
      </c>
      <c r="I7337" s="3">
        <f>IF(HOUR(Sense_data[[#This Row],[SysTimeStamp]])&lt;12,I7336+$B$14,I7336-$B$14)</f>
        <v>16.694444444445793</v>
      </c>
    </row>
    <row r="7338" spans="1:9" x14ac:dyDescent="0.2">
      <c r="A7338" t="s">
        <v>20</v>
      </c>
      <c r="B7338" t="s">
        <v>22</v>
      </c>
      <c r="C7338" s="6">
        <f t="shared" si="119"/>
        <v>42182.084733816104</v>
      </c>
      <c r="D7338" t="s">
        <v>23</v>
      </c>
      <c r="E7338" s="6">
        <f>IF(Sense_data[[#This Row],[a_1State]]=D7337,E7337,Sense_data[[#This Row],[SysTimeStamp]])</f>
        <v>42182.084282427109</v>
      </c>
      <c r="F7338" s="3" t="str">
        <f>Sense_data[[#This Row],[a_1State]]&amp;TEXT(Sense_data[[#This Row],[StateInstanceTimestamp]],"#.######")</f>
        <v>On42182.084282</v>
      </c>
      <c r="G7338" s="3">
        <f ca="1">IF(Sense_data[[#This Row],[a_1State]]="Off",RANDBETWEEN(off_min,off_max),RANDBETWEEN(on_min,on_max))/sr_div</f>
        <v>5.2</v>
      </c>
      <c r="H7338" s="3">
        <v>4.2</v>
      </c>
      <c r="I7338" s="3">
        <f>IF(HOUR(Sense_data[[#This Row],[SysTimeStamp]])&lt;12,I7337+$B$14,I7337-$B$14)</f>
        <v>16.694675925927275</v>
      </c>
    </row>
    <row r="7339" spans="1:9" x14ac:dyDescent="0.2">
      <c r="A7339" t="s">
        <v>20</v>
      </c>
      <c r="B7339" t="s">
        <v>22</v>
      </c>
      <c r="C7339" s="6">
        <f t="shared" si="119"/>
        <v>42182.084745390181</v>
      </c>
      <c r="D7339" t="s">
        <v>23</v>
      </c>
      <c r="E7339" s="6">
        <f>IF(Sense_data[[#This Row],[a_1State]]=D7338,E7338,Sense_data[[#This Row],[SysTimeStamp]])</f>
        <v>42182.084282427109</v>
      </c>
      <c r="F7339" s="3" t="str">
        <f>Sense_data[[#This Row],[a_1State]]&amp;TEXT(Sense_data[[#This Row],[StateInstanceTimestamp]],"#.######")</f>
        <v>On42182.084282</v>
      </c>
      <c r="G7339" s="3">
        <f ca="1">IF(Sense_data[[#This Row],[a_1State]]="Off",RANDBETWEEN(off_min,off_max),RANDBETWEEN(on_min,on_max))/sr_div</f>
        <v>5.9</v>
      </c>
      <c r="H7339" s="3">
        <v>3.6</v>
      </c>
      <c r="I7339" s="3">
        <f>IF(HOUR(Sense_data[[#This Row],[SysTimeStamp]])&lt;12,I7338+$B$14,I7338-$B$14)</f>
        <v>16.694907407408756</v>
      </c>
    </row>
    <row r="7340" spans="1:9" x14ac:dyDescent="0.2">
      <c r="A7340" t="s">
        <v>20</v>
      </c>
      <c r="B7340" t="s">
        <v>22</v>
      </c>
      <c r="C7340" s="6">
        <f t="shared" si="119"/>
        <v>42182.084756964257</v>
      </c>
      <c r="D7340" t="s">
        <v>23</v>
      </c>
      <c r="E7340" s="6">
        <f>IF(Sense_data[[#This Row],[a_1State]]=D7339,E7339,Sense_data[[#This Row],[SysTimeStamp]])</f>
        <v>42182.084282427109</v>
      </c>
      <c r="F7340" s="3" t="str">
        <f>Sense_data[[#This Row],[a_1State]]&amp;TEXT(Sense_data[[#This Row],[StateInstanceTimestamp]],"#.######")</f>
        <v>On42182.084282</v>
      </c>
      <c r="G7340" s="3">
        <f ca="1">IF(Sense_data[[#This Row],[a_1State]]="Off",RANDBETWEEN(off_min,off_max),RANDBETWEEN(on_min,on_max))/sr_div</f>
        <v>4.4000000000000004</v>
      </c>
      <c r="H7340" s="3">
        <v>3.4</v>
      </c>
      <c r="I7340" s="3">
        <f>IF(HOUR(Sense_data[[#This Row],[SysTimeStamp]])&lt;12,I7339+$B$14,I7339-$B$14)</f>
        <v>16.695138888890238</v>
      </c>
    </row>
    <row r="7341" spans="1:9" x14ac:dyDescent="0.2">
      <c r="A7341" t="s">
        <v>20</v>
      </c>
      <c r="B7341" t="s">
        <v>22</v>
      </c>
      <c r="C7341" s="6">
        <f t="shared" si="119"/>
        <v>42182.084768538334</v>
      </c>
      <c r="D7341" t="s">
        <v>23</v>
      </c>
      <c r="E7341" s="6">
        <f>IF(Sense_data[[#This Row],[a_1State]]=D7340,E7340,Sense_data[[#This Row],[SysTimeStamp]])</f>
        <v>42182.084282427109</v>
      </c>
      <c r="F7341" s="3" t="str">
        <f>Sense_data[[#This Row],[a_1State]]&amp;TEXT(Sense_data[[#This Row],[StateInstanceTimestamp]],"#.######")</f>
        <v>On42182.084282</v>
      </c>
      <c r="G7341" s="3">
        <f ca="1">IF(Sense_data[[#This Row],[a_1State]]="Off",RANDBETWEEN(off_min,off_max),RANDBETWEEN(on_min,on_max))/sr_div</f>
        <v>5.6</v>
      </c>
      <c r="H7341" s="3">
        <v>3.3</v>
      </c>
      <c r="I7341" s="3">
        <f>IF(HOUR(Sense_data[[#This Row],[SysTimeStamp]])&lt;12,I7340+$B$14,I7340-$B$14)</f>
        <v>16.69537037037172</v>
      </c>
    </row>
    <row r="7342" spans="1:9" x14ac:dyDescent="0.2">
      <c r="A7342" t="s">
        <v>20</v>
      </c>
      <c r="B7342" t="s">
        <v>22</v>
      </c>
      <c r="C7342" s="6">
        <f t="shared" si="119"/>
        <v>42182.084780112411</v>
      </c>
      <c r="D7342" t="s">
        <v>23</v>
      </c>
      <c r="E7342" s="6">
        <f>IF(Sense_data[[#This Row],[a_1State]]=D7341,E7341,Sense_data[[#This Row],[SysTimeStamp]])</f>
        <v>42182.084282427109</v>
      </c>
      <c r="F7342" s="3" t="str">
        <f>Sense_data[[#This Row],[a_1State]]&amp;TEXT(Sense_data[[#This Row],[StateInstanceTimestamp]],"#.######")</f>
        <v>On42182.084282</v>
      </c>
      <c r="G7342" s="3">
        <f ca="1">IF(Sense_data[[#This Row],[a_1State]]="Off",RANDBETWEEN(off_min,off_max),RANDBETWEEN(on_min,on_max))/sr_div</f>
        <v>5.6</v>
      </c>
      <c r="H7342" s="3">
        <v>3.8</v>
      </c>
      <c r="I7342" s="3">
        <f>IF(HOUR(Sense_data[[#This Row],[SysTimeStamp]])&lt;12,I7341+$B$14,I7341-$B$14)</f>
        <v>16.695601851853201</v>
      </c>
    </row>
    <row r="7343" spans="1:9" x14ac:dyDescent="0.2">
      <c r="A7343" t="s">
        <v>20</v>
      </c>
      <c r="B7343" t="s">
        <v>22</v>
      </c>
      <c r="C7343" s="6">
        <f t="shared" si="119"/>
        <v>42182.084791686488</v>
      </c>
      <c r="D7343" t="s">
        <v>23</v>
      </c>
      <c r="E7343" s="6">
        <f>IF(Sense_data[[#This Row],[a_1State]]=D7342,E7342,Sense_data[[#This Row],[SysTimeStamp]])</f>
        <v>42182.084282427109</v>
      </c>
      <c r="F7343" s="3" t="str">
        <f>Sense_data[[#This Row],[a_1State]]&amp;TEXT(Sense_data[[#This Row],[StateInstanceTimestamp]],"#.######")</f>
        <v>On42182.084282</v>
      </c>
      <c r="G7343" s="3">
        <f ca="1">IF(Sense_data[[#This Row],[a_1State]]="Off",RANDBETWEEN(off_min,off_max),RANDBETWEEN(on_min,on_max))/sr_div</f>
        <v>3.9</v>
      </c>
      <c r="H7343" s="3">
        <v>4.5</v>
      </c>
      <c r="I7343" s="3">
        <f>IF(HOUR(Sense_data[[#This Row],[SysTimeStamp]])&lt;12,I7342+$B$14,I7342-$B$14)</f>
        <v>16.695833333334683</v>
      </c>
    </row>
    <row r="7344" spans="1:9" x14ac:dyDescent="0.2">
      <c r="A7344" t="s">
        <v>20</v>
      </c>
      <c r="B7344" t="s">
        <v>22</v>
      </c>
      <c r="C7344" s="6">
        <f t="shared" si="119"/>
        <v>42182.084803260565</v>
      </c>
      <c r="D7344" t="s">
        <v>23</v>
      </c>
      <c r="E7344" s="6">
        <f>IF(Sense_data[[#This Row],[a_1State]]=D7343,E7343,Sense_data[[#This Row],[SysTimeStamp]])</f>
        <v>42182.084282427109</v>
      </c>
      <c r="F7344" s="3" t="str">
        <f>Sense_data[[#This Row],[a_1State]]&amp;TEXT(Sense_data[[#This Row],[StateInstanceTimestamp]],"#.######")</f>
        <v>On42182.084282</v>
      </c>
      <c r="G7344" s="3">
        <f ca="1">IF(Sense_data[[#This Row],[a_1State]]="Off",RANDBETWEEN(off_min,off_max),RANDBETWEEN(on_min,on_max))/sr_div</f>
        <v>3.7</v>
      </c>
      <c r="H7344" s="3">
        <v>3.9</v>
      </c>
      <c r="I7344" s="3">
        <f>IF(HOUR(Sense_data[[#This Row],[SysTimeStamp]])&lt;12,I7343+$B$14,I7343-$B$14)</f>
        <v>16.696064814816165</v>
      </c>
    </row>
    <row r="7345" spans="1:9" x14ac:dyDescent="0.2">
      <c r="A7345" t="s">
        <v>20</v>
      </c>
      <c r="B7345" t="s">
        <v>22</v>
      </c>
      <c r="C7345" s="6">
        <f t="shared" si="119"/>
        <v>42182.084814834641</v>
      </c>
      <c r="D7345" t="s">
        <v>23</v>
      </c>
      <c r="E7345" s="6">
        <f>IF(Sense_data[[#This Row],[a_1State]]=D7344,E7344,Sense_data[[#This Row],[SysTimeStamp]])</f>
        <v>42182.084282427109</v>
      </c>
      <c r="F7345" s="3" t="str">
        <f>Sense_data[[#This Row],[a_1State]]&amp;TEXT(Sense_data[[#This Row],[StateInstanceTimestamp]],"#.######")</f>
        <v>On42182.084282</v>
      </c>
      <c r="G7345" s="3">
        <f ca="1">IF(Sense_data[[#This Row],[a_1State]]="Off",RANDBETWEEN(off_min,off_max),RANDBETWEEN(on_min,on_max))/sr_div</f>
        <v>3.5</v>
      </c>
      <c r="H7345" s="3">
        <v>5.7</v>
      </c>
      <c r="I7345" s="3">
        <f>IF(HOUR(Sense_data[[#This Row],[SysTimeStamp]])&lt;12,I7344+$B$14,I7344-$B$14)</f>
        <v>16.696296296297646</v>
      </c>
    </row>
    <row r="7346" spans="1:9" x14ac:dyDescent="0.2">
      <c r="A7346" t="s">
        <v>20</v>
      </c>
      <c r="B7346" t="s">
        <v>22</v>
      </c>
      <c r="C7346" s="6">
        <f t="shared" si="119"/>
        <v>42182.084826408718</v>
      </c>
      <c r="D7346" t="s">
        <v>23</v>
      </c>
      <c r="E7346" s="6">
        <f>IF(Sense_data[[#This Row],[a_1State]]=D7345,E7345,Sense_data[[#This Row],[SysTimeStamp]])</f>
        <v>42182.084282427109</v>
      </c>
      <c r="F7346" s="3" t="str">
        <f>Sense_data[[#This Row],[a_1State]]&amp;TEXT(Sense_data[[#This Row],[StateInstanceTimestamp]],"#.######")</f>
        <v>On42182.084282</v>
      </c>
      <c r="G7346" s="3">
        <f ca="1">IF(Sense_data[[#This Row],[a_1State]]="Off",RANDBETWEEN(off_min,off_max),RANDBETWEEN(on_min,on_max))/sr_div</f>
        <v>3.3</v>
      </c>
      <c r="H7346" s="3">
        <v>6</v>
      </c>
      <c r="I7346" s="3">
        <f>IF(HOUR(Sense_data[[#This Row],[SysTimeStamp]])&lt;12,I7345+$B$14,I7345-$B$14)</f>
        <v>16.696527777779128</v>
      </c>
    </row>
    <row r="7347" spans="1:9" x14ac:dyDescent="0.2">
      <c r="A7347" t="s">
        <v>20</v>
      </c>
      <c r="B7347" t="s">
        <v>22</v>
      </c>
      <c r="C7347" s="6">
        <f t="shared" si="119"/>
        <v>42182.084837982795</v>
      </c>
      <c r="D7347" t="s">
        <v>23</v>
      </c>
      <c r="E7347" s="6">
        <f>IF(Sense_data[[#This Row],[a_1State]]=D7346,E7346,Sense_data[[#This Row],[SysTimeStamp]])</f>
        <v>42182.084282427109</v>
      </c>
      <c r="F7347" s="3" t="str">
        <f>Sense_data[[#This Row],[a_1State]]&amp;TEXT(Sense_data[[#This Row],[StateInstanceTimestamp]],"#.######")</f>
        <v>On42182.084282</v>
      </c>
      <c r="G7347" s="3">
        <f ca="1">IF(Sense_data[[#This Row],[a_1State]]="Off",RANDBETWEEN(off_min,off_max),RANDBETWEEN(on_min,on_max))/sr_div</f>
        <v>3.4</v>
      </c>
      <c r="H7347" s="3">
        <v>4.3</v>
      </c>
      <c r="I7347" s="3">
        <f>IF(HOUR(Sense_data[[#This Row],[SysTimeStamp]])&lt;12,I7346+$B$14,I7346-$B$14)</f>
        <v>16.69675925926061</v>
      </c>
    </row>
    <row r="7348" spans="1:9" x14ac:dyDescent="0.2">
      <c r="A7348" t="s">
        <v>20</v>
      </c>
      <c r="B7348" t="s">
        <v>22</v>
      </c>
      <c r="C7348" s="6">
        <f t="shared" si="119"/>
        <v>42182.084849556872</v>
      </c>
      <c r="D7348" t="s">
        <v>23</v>
      </c>
      <c r="E7348" s="6">
        <f>IF(Sense_data[[#This Row],[a_1State]]=D7347,E7347,Sense_data[[#This Row],[SysTimeStamp]])</f>
        <v>42182.084282427109</v>
      </c>
      <c r="F7348" s="3" t="str">
        <f>Sense_data[[#This Row],[a_1State]]&amp;TEXT(Sense_data[[#This Row],[StateInstanceTimestamp]],"#.######")</f>
        <v>On42182.084282</v>
      </c>
      <c r="G7348" s="3">
        <f ca="1">IF(Sense_data[[#This Row],[a_1State]]="Off",RANDBETWEEN(off_min,off_max),RANDBETWEEN(on_min,on_max))/sr_div</f>
        <v>5.0999999999999996</v>
      </c>
      <c r="H7348" s="3">
        <v>3.8</v>
      </c>
      <c r="I7348" s="3">
        <f>IF(HOUR(Sense_data[[#This Row],[SysTimeStamp]])&lt;12,I7347+$B$14,I7347-$B$14)</f>
        <v>16.696990740742091</v>
      </c>
    </row>
    <row r="7349" spans="1:9" x14ac:dyDescent="0.2">
      <c r="A7349" t="s">
        <v>20</v>
      </c>
      <c r="B7349" t="s">
        <v>22</v>
      </c>
      <c r="C7349" s="6">
        <f t="shared" si="119"/>
        <v>42182.084861130948</v>
      </c>
      <c r="D7349" t="s">
        <v>23</v>
      </c>
      <c r="E7349" s="6">
        <f>IF(Sense_data[[#This Row],[a_1State]]=D7348,E7348,Sense_data[[#This Row],[SysTimeStamp]])</f>
        <v>42182.084282427109</v>
      </c>
      <c r="F7349" s="3" t="str">
        <f>Sense_data[[#This Row],[a_1State]]&amp;TEXT(Sense_data[[#This Row],[StateInstanceTimestamp]],"#.######")</f>
        <v>On42182.084282</v>
      </c>
      <c r="G7349" s="3">
        <f ca="1">IF(Sense_data[[#This Row],[a_1State]]="Off",RANDBETWEEN(off_min,off_max),RANDBETWEEN(on_min,on_max))/sr_div</f>
        <v>3.1</v>
      </c>
      <c r="H7349" s="3">
        <v>3.7</v>
      </c>
      <c r="I7349" s="3">
        <f>IF(HOUR(Sense_data[[#This Row],[SysTimeStamp]])&lt;12,I7348+$B$14,I7348-$B$14)</f>
        <v>16.697222222223573</v>
      </c>
    </row>
    <row r="7350" spans="1:9" x14ac:dyDescent="0.2">
      <c r="A7350" t="s">
        <v>20</v>
      </c>
      <c r="B7350" t="s">
        <v>22</v>
      </c>
      <c r="C7350" s="6">
        <f t="shared" si="119"/>
        <v>42182.084872705025</v>
      </c>
      <c r="D7350" t="s">
        <v>23</v>
      </c>
      <c r="E7350" s="6">
        <f>IF(Sense_data[[#This Row],[a_1State]]=D7349,E7349,Sense_data[[#This Row],[SysTimeStamp]])</f>
        <v>42182.084282427109</v>
      </c>
      <c r="F7350" s="3" t="str">
        <f>Sense_data[[#This Row],[a_1State]]&amp;TEXT(Sense_data[[#This Row],[StateInstanceTimestamp]],"#.######")</f>
        <v>On42182.084282</v>
      </c>
      <c r="G7350" s="3">
        <f ca="1">IF(Sense_data[[#This Row],[a_1State]]="Off",RANDBETWEEN(off_min,off_max),RANDBETWEEN(on_min,on_max))/sr_div</f>
        <v>4.5999999999999996</v>
      </c>
      <c r="H7350" s="3">
        <v>5.5</v>
      </c>
      <c r="I7350" s="3">
        <f>IF(HOUR(Sense_data[[#This Row],[SysTimeStamp]])&lt;12,I7349+$B$14,I7349-$B$14)</f>
        <v>16.697453703705055</v>
      </c>
    </row>
    <row r="7351" spans="1:9" x14ac:dyDescent="0.2">
      <c r="A7351" t="s">
        <v>20</v>
      </c>
      <c r="B7351" t="s">
        <v>22</v>
      </c>
      <c r="C7351" s="6">
        <f t="shared" si="119"/>
        <v>42182.084884279102</v>
      </c>
      <c r="D7351" t="s">
        <v>23</v>
      </c>
      <c r="E7351" s="6">
        <f>IF(Sense_data[[#This Row],[a_1State]]=D7350,E7350,Sense_data[[#This Row],[SysTimeStamp]])</f>
        <v>42182.084282427109</v>
      </c>
      <c r="F7351" s="3" t="str">
        <f>Sense_data[[#This Row],[a_1State]]&amp;TEXT(Sense_data[[#This Row],[StateInstanceTimestamp]],"#.######")</f>
        <v>On42182.084282</v>
      </c>
      <c r="G7351" s="3">
        <f ca="1">IF(Sense_data[[#This Row],[a_1State]]="Off",RANDBETWEEN(off_min,off_max),RANDBETWEEN(on_min,on_max))/sr_div</f>
        <v>3.9</v>
      </c>
      <c r="H7351" s="3">
        <v>5.5</v>
      </c>
      <c r="I7351" s="3">
        <f>IF(HOUR(Sense_data[[#This Row],[SysTimeStamp]])&lt;12,I7350+$B$14,I7350-$B$14)</f>
        <v>16.697685185186536</v>
      </c>
    </row>
    <row r="7352" spans="1:9" x14ac:dyDescent="0.2">
      <c r="A7352" t="s">
        <v>20</v>
      </c>
      <c r="B7352" t="s">
        <v>22</v>
      </c>
      <c r="C7352" s="6">
        <f t="shared" si="119"/>
        <v>42182.084895853179</v>
      </c>
      <c r="D7352" t="s">
        <v>23</v>
      </c>
      <c r="E7352" s="6">
        <f>IF(Sense_data[[#This Row],[a_1State]]=D7351,E7351,Sense_data[[#This Row],[SysTimeStamp]])</f>
        <v>42182.084282427109</v>
      </c>
      <c r="F7352" s="3" t="str">
        <f>Sense_data[[#This Row],[a_1State]]&amp;TEXT(Sense_data[[#This Row],[StateInstanceTimestamp]],"#.######")</f>
        <v>On42182.084282</v>
      </c>
      <c r="G7352" s="3">
        <f ca="1">IF(Sense_data[[#This Row],[a_1State]]="Off",RANDBETWEEN(off_min,off_max),RANDBETWEEN(on_min,on_max))/sr_div</f>
        <v>5.8</v>
      </c>
      <c r="H7352" s="3">
        <v>5.9</v>
      </c>
      <c r="I7352" s="3">
        <f>IF(HOUR(Sense_data[[#This Row],[SysTimeStamp]])&lt;12,I7351+$B$14,I7351-$B$14)</f>
        <v>16.697916666668018</v>
      </c>
    </row>
    <row r="7353" spans="1:9" x14ac:dyDescent="0.2">
      <c r="A7353" t="s">
        <v>20</v>
      </c>
      <c r="B7353" t="s">
        <v>22</v>
      </c>
      <c r="C7353" s="6">
        <f t="shared" si="119"/>
        <v>42182.084907427256</v>
      </c>
      <c r="D7353" t="s">
        <v>23</v>
      </c>
      <c r="E7353" s="6">
        <f>IF(Sense_data[[#This Row],[a_1State]]=D7352,E7352,Sense_data[[#This Row],[SysTimeStamp]])</f>
        <v>42182.084282427109</v>
      </c>
      <c r="F7353" s="3" t="str">
        <f>Sense_data[[#This Row],[a_1State]]&amp;TEXT(Sense_data[[#This Row],[StateInstanceTimestamp]],"#.######")</f>
        <v>On42182.084282</v>
      </c>
      <c r="G7353" s="3">
        <f ca="1">IF(Sense_data[[#This Row],[a_1State]]="Off",RANDBETWEEN(off_min,off_max),RANDBETWEEN(on_min,on_max))/sr_div</f>
        <v>5.6</v>
      </c>
      <c r="H7353" s="3">
        <v>5.3</v>
      </c>
      <c r="I7353" s="3">
        <f>IF(HOUR(Sense_data[[#This Row],[SysTimeStamp]])&lt;12,I7352+$B$14,I7352-$B$14)</f>
        <v>16.6981481481495</v>
      </c>
    </row>
    <row r="7354" spans="1:9" x14ac:dyDescent="0.2">
      <c r="A7354" t="s">
        <v>20</v>
      </c>
      <c r="B7354" t="s">
        <v>22</v>
      </c>
      <c r="C7354" s="6">
        <f t="shared" si="119"/>
        <v>42182.084919001332</v>
      </c>
      <c r="D7354" t="s">
        <v>23</v>
      </c>
      <c r="E7354" s="6">
        <f>IF(Sense_data[[#This Row],[a_1State]]=D7353,E7353,Sense_data[[#This Row],[SysTimeStamp]])</f>
        <v>42182.084282427109</v>
      </c>
      <c r="F7354" s="3" t="str">
        <f>Sense_data[[#This Row],[a_1State]]&amp;TEXT(Sense_data[[#This Row],[StateInstanceTimestamp]],"#.######")</f>
        <v>On42182.084282</v>
      </c>
      <c r="G7354" s="3">
        <f ca="1">IF(Sense_data[[#This Row],[a_1State]]="Off",RANDBETWEEN(off_min,off_max),RANDBETWEEN(on_min,on_max))/sr_div</f>
        <v>3.2</v>
      </c>
      <c r="H7354" s="3">
        <v>4</v>
      </c>
      <c r="I7354" s="3">
        <f>IF(HOUR(Sense_data[[#This Row],[SysTimeStamp]])&lt;12,I7353+$B$14,I7353-$B$14)</f>
        <v>16.698379629630981</v>
      </c>
    </row>
    <row r="7355" spans="1:9" x14ac:dyDescent="0.2">
      <c r="A7355" t="s">
        <v>20</v>
      </c>
      <c r="B7355" t="s">
        <v>22</v>
      </c>
      <c r="C7355" s="6">
        <f t="shared" si="119"/>
        <v>42182.084930575409</v>
      </c>
      <c r="D7355" t="s">
        <v>23</v>
      </c>
      <c r="E7355" s="6">
        <f>IF(Sense_data[[#This Row],[a_1State]]=D7354,E7354,Sense_data[[#This Row],[SysTimeStamp]])</f>
        <v>42182.084282427109</v>
      </c>
      <c r="F7355" s="3" t="str">
        <f>Sense_data[[#This Row],[a_1State]]&amp;TEXT(Sense_data[[#This Row],[StateInstanceTimestamp]],"#.######")</f>
        <v>On42182.084282</v>
      </c>
      <c r="G7355" s="3">
        <f ca="1">IF(Sense_data[[#This Row],[a_1State]]="Off",RANDBETWEEN(off_min,off_max),RANDBETWEEN(on_min,on_max))/sr_div</f>
        <v>4.8</v>
      </c>
      <c r="H7355" s="3">
        <v>3.1</v>
      </c>
      <c r="I7355" s="3">
        <f>IF(HOUR(Sense_data[[#This Row],[SysTimeStamp]])&lt;12,I7354+$B$14,I7354-$B$14)</f>
        <v>16.698611111112463</v>
      </c>
    </row>
    <row r="7356" spans="1:9" x14ac:dyDescent="0.2">
      <c r="A7356" t="s">
        <v>20</v>
      </c>
      <c r="B7356" t="s">
        <v>22</v>
      </c>
      <c r="C7356" s="6">
        <f t="shared" si="119"/>
        <v>42182.084942149486</v>
      </c>
      <c r="D7356" t="s">
        <v>23</v>
      </c>
      <c r="E7356" s="6">
        <f>IF(Sense_data[[#This Row],[a_1State]]=D7355,E7355,Sense_data[[#This Row],[SysTimeStamp]])</f>
        <v>42182.084282427109</v>
      </c>
      <c r="F7356" s="3" t="str">
        <f>Sense_data[[#This Row],[a_1State]]&amp;TEXT(Sense_data[[#This Row],[StateInstanceTimestamp]],"#.######")</f>
        <v>On42182.084282</v>
      </c>
      <c r="G7356" s="3">
        <f ca="1">IF(Sense_data[[#This Row],[a_1State]]="Off",RANDBETWEEN(off_min,off_max),RANDBETWEEN(on_min,on_max))/sr_div</f>
        <v>5.5</v>
      </c>
      <c r="H7356" s="3">
        <v>6</v>
      </c>
      <c r="I7356" s="3">
        <f>IF(HOUR(Sense_data[[#This Row],[SysTimeStamp]])&lt;12,I7355+$B$14,I7355-$B$14)</f>
        <v>16.698842592593945</v>
      </c>
    </row>
    <row r="7357" spans="1:9" x14ac:dyDescent="0.2">
      <c r="A7357" t="s">
        <v>20</v>
      </c>
      <c r="B7357" t="s">
        <v>22</v>
      </c>
      <c r="C7357" s="6">
        <f t="shared" si="119"/>
        <v>42182.084953723563</v>
      </c>
      <c r="D7357" t="s">
        <v>23</v>
      </c>
      <c r="E7357" s="6">
        <f>IF(Sense_data[[#This Row],[a_1State]]=D7356,E7356,Sense_data[[#This Row],[SysTimeStamp]])</f>
        <v>42182.084282427109</v>
      </c>
      <c r="F7357" s="3" t="str">
        <f>Sense_data[[#This Row],[a_1State]]&amp;TEXT(Sense_data[[#This Row],[StateInstanceTimestamp]],"#.######")</f>
        <v>On42182.084282</v>
      </c>
      <c r="G7357" s="3">
        <f ca="1">IF(Sense_data[[#This Row],[a_1State]]="Off",RANDBETWEEN(off_min,off_max),RANDBETWEEN(on_min,on_max))/sr_div</f>
        <v>3.1</v>
      </c>
      <c r="H7357" s="3">
        <v>4.9000000000000004</v>
      </c>
      <c r="I7357" s="3">
        <f>IF(HOUR(Sense_data[[#This Row],[SysTimeStamp]])&lt;12,I7356+$B$14,I7356-$B$14)</f>
        <v>16.699074074075426</v>
      </c>
    </row>
    <row r="7358" spans="1:9" x14ac:dyDescent="0.2">
      <c r="A7358" t="s">
        <v>20</v>
      </c>
      <c r="B7358" t="s">
        <v>22</v>
      </c>
      <c r="C7358" s="6">
        <f t="shared" si="119"/>
        <v>42182.084965297639</v>
      </c>
      <c r="D7358" t="s">
        <v>23</v>
      </c>
      <c r="E7358" s="6">
        <f>IF(Sense_data[[#This Row],[a_1State]]=D7357,E7357,Sense_data[[#This Row],[SysTimeStamp]])</f>
        <v>42182.084282427109</v>
      </c>
      <c r="F7358" s="3" t="str">
        <f>Sense_data[[#This Row],[a_1State]]&amp;TEXT(Sense_data[[#This Row],[StateInstanceTimestamp]],"#.######")</f>
        <v>On42182.084282</v>
      </c>
      <c r="G7358" s="3">
        <f ca="1">IF(Sense_data[[#This Row],[a_1State]]="Off",RANDBETWEEN(off_min,off_max),RANDBETWEEN(on_min,on_max))/sr_div</f>
        <v>5.9</v>
      </c>
      <c r="H7358" s="3">
        <v>4.5999999999999996</v>
      </c>
      <c r="I7358" s="3">
        <f>IF(HOUR(Sense_data[[#This Row],[SysTimeStamp]])&lt;12,I7357+$B$14,I7357-$B$14)</f>
        <v>16.699305555556908</v>
      </c>
    </row>
    <row r="7359" spans="1:9" x14ac:dyDescent="0.2">
      <c r="A7359" t="s">
        <v>20</v>
      </c>
      <c r="B7359" t="s">
        <v>22</v>
      </c>
      <c r="C7359" s="6">
        <f t="shared" si="119"/>
        <v>42182.084976871716</v>
      </c>
      <c r="D7359" t="s">
        <v>23</v>
      </c>
      <c r="E7359" s="6">
        <f>IF(Sense_data[[#This Row],[a_1State]]=D7358,E7358,Sense_data[[#This Row],[SysTimeStamp]])</f>
        <v>42182.084282427109</v>
      </c>
      <c r="F7359" s="3" t="str">
        <f>Sense_data[[#This Row],[a_1State]]&amp;TEXT(Sense_data[[#This Row],[StateInstanceTimestamp]],"#.######")</f>
        <v>On42182.084282</v>
      </c>
      <c r="G7359" s="3">
        <f ca="1">IF(Sense_data[[#This Row],[a_1State]]="Off",RANDBETWEEN(off_min,off_max),RANDBETWEEN(on_min,on_max))/sr_div</f>
        <v>4.8</v>
      </c>
      <c r="H7359" s="3">
        <v>4.8</v>
      </c>
      <c r="I7359" s="3">
        <f>IF(HOUR(Sense_data[[#This Row],[SysTimeStamp]])&lt;12,I7358+$B$14,I7358-$B$14)</f>
        <v>16.69953703703839</v>
      </c>
    </row>
    <row r="7360" spans="1:9" x14ac:dyDescent="0.2">
      <c r="A7360" t="s">
        <v>20</v>
      </c>
      <c r="B7360" t="s">
        <v>22</v>
      </c>
      <c r="C7360" s="6">
        <f t="shared" si="119"/>
        <v>42182.084988445793</v>
      </c>
      <c r="D7360" t="s">
        <v>23</v>
      </c>
      <c r="E7360" s="6">
        <f>IF(Sense_data[[#This Row],[a_1State]]=D7359,E7359,Sense_data[[#This Row],[SysTimeStamp]])</f>
        <v>42182.084282427109</v>
      </c>
      <c r="F7360" s="3" t="str">
        <f>Sense_data[[#This Row],[a_1State]]&amp;TEXT(Sense_data[[#This Row],[StateInstanceTimestamp]],"#.######")</f>
        <v>On42182.084282</v>
      </c>
      <c r="G7360" s="3">
        <f ca="1">IF(Sense_data[[#This Row],[a_1State]]="Off",RANDBETWEEN(off_min,off_max),RANDBETWEEN(on_min,on_max))/sr_div</f>
        <v>4.4000000000000004</v>
      </c>
      <c r="H7360" s="3">
        <v>5.7</v>
      </c>
      <c r="I7360" s="3">
        <f>IF(HOUR(Sense_data[[#This Row],[SysTimeStamp]])&lt;12,I7359+$B$14,I7359-$B$14)</f>
        <v>16.699768518519871</v>
      </c>
    </row>
    <row r="7361" spans="1:9" x14ac:dyDescent="0.2">
      <c r="A7361" t="s">
        <v>20</v>
      </c>
      <c r="B7361" t="s">
        <v>22</v>
      </c>
      <c r="C7361" s="6">
        <f t="shared" si="119"/>
        <v>42182.08500001987</v>
      </c>
      <c r="D7361" t="s">
        <v>23</v>
      </c>
      <c r="E7361" s="6">
        <f>IF(Sense_data[[#This Row],[a_1State]]=D7360,E7360,Sense_data[[#This Row],[SysTimeStamp]])</f>
        <v>42182.084282427109</v>
      </c>
      <c r="F7361" s="3" t="str">
        <f>Sense_data[[#This Row],[a_1State]]&amp;TEXT(Sense_data[[#This Row],[StateInstanceTimestamp]],"#.######")</f>
        <v>On42182.084282</v>
      </c>
      <c r="G7361" s="3">
        <f ca="1">IF(Sense_data[[#This Row],[a_1State]]="Off",RANDBETWEEN(off_min,off_max),RANDBETWEEN(on_min,on_max))/sr_div</f>
        <v>5.8</v>
      </c>
      <c r="H7361" s="3">
        <v>5.4</v>
      </c>
      <c r="I7361" s="3">
        <f>IF(HOUR(Sense_data[[#This Row],[SysTimeStamp]])&lt;12,I7360+$B$14,I7360-$B$14)</f>
        <v>16.700000000001353</v>
      </c>
    </row>
    <row r="7362" spans="1:9" x14ac:dyDescent="0.2">
      <c r="A7362" t="s">
        <v>20</v>
      </c>
      <c r="B7362" t="s">
        <v>22</v>
      </c>
      <c r="C7362" s="6">
        <f t="shared" si="119"/>
        <v>42182.085011593947</v>
      </c>
      <c r="D7362" t="s">
        <v>23</v>
      </c>
      <c r="E7362" s="6">
        <f>IF(Sense_data[[#This Row],[a_1State]]=D7361,E7361,Sense_data[[#This Row],[SysTimeStamp]])</f>
        <v>42182.084282427109</v>
      </c>
      <c r="F7362" s="3" t="str">
        <f>Sense_data[[#This Row],[a_1State]]&amp;TEXT(Sense_data[[#This Row],[StateInstanceTimestamp]],"#.######")</f>
        <v>On42182.084282</v>
      </c>
      <c r="G7362" s="3">
        <f ca="1">IF(Sense_data[[#This Row],[a_1State]]="Off",RANDBETWEEN(off_min,off_max),RANDBETWEEN(on_min,on_max))/sr_div</f>
        <v>4.3</v>
      </c>
      <c r="H7362" s="3">
        <v>3.3</v>
      </c>
      <c r="I7362" s="3">
        <f>IF(HOUR(Sense_data[[#This Row],[SysTimeStamp]])&lt;12,I7361+$B$14,I7361-$B$14)</f>
        <v>16.700231481482835</v>
      </c>
    </row>
    <row r="7363" spans="1:9" x14ac:dyDescent="0.2">
      <c r="A7363" t="s">
        <v>20</v>
      </c>
      <c r="B7363" t="s">
        <v>22</v>
      </c>
      <c r="C7363" s="6">
        <f t="shared" si="119"/>
        <v>42182.085023168023</v>
      </c>
      <c r="D7363" t="s">
        <v>23</v>
      </c>
      <c r="E7363" s="6">
        <f>IF(Sense_data[[#This Row],[a_1State]]=D7362,E7362,Sense_data[[#This Row],[SysTimeStamp]])</f>
        <v>42182.084282427109</v>
      </c>
      <c r="F7363" s="3" t="str">
        <f>Sense_data[[#This Row],[a_1State]]&amp;TEXT(Sense_data[[#This Row],[StateInstanceTimestamp]],"#.######")</f>
        <v>On42182.084282</v>
      </c>
      <c r="G7363" s="3">
        <f ca="1">IF(Sense_data[[#This Row],[a_1State]]="Off",RANDBETWEEN(off_min,off_max),RANDBETWEEN(on_min,on_max))/sr_div</f>
        <v>5.2</v>
      </c>
      <c r="H7363" s="3">
        <v>3.1</v>
      </c>
      <c r="I7363" s="3">
        <f>IF(HOUR(Sense_data[[#This Row],[SysTimeStamp]])&lt;12,I7362+$B$14,I7362-$B$14)</f>
        <v>16.700462962964316</v>
      </c>
    </row>
    <row r="7364" spans="1:9" x14ac:dyDescent="0.2">
      <c r="A7364" t="s">
        <v>20</v>
      </c>
      <c r="B7364" t="s">
        <v>22</v>
      </c>
      <c r="C7364" s="6">
        <f t="shared" si="119"/>
        <v>42182.0850347421</v>
      </c>
      <c r="D7364" t="s">
        <v>23</v>
      </c>
      <c r="E7364" s="6">
        <f>IF(Sense_data[[#This Row],[a_1State]]=D7363,E7363,Sense_data[[#This Row],[SysTimeStamp]])</f>
        <v>42182.084282427109</v>
      </c>
      <c r="F7364" s="3" t="str">
        <f>Sense_data[[#This Row],[a_1State]]&amp;TEXT(Sense_data[[#This Row],[StateInstanceTimestamp]],"#.######")</f>
        <v>On42182.084282</v>
      </c>
      <c r="G7364" s="3">
        <f ca="1">IF(Sense_data[[#This Row],[a_1State]]="Off",RANDBETWEEN(off_min,off_max),RANDBETWEEN(on_min,on_max))/sr_div</f>
        <v>3.9</v>
      </c>
      <c r="H7364" s="3">
        <v>4.0999999999999996</v>
      </c>
      <c r="I7364" s="3">
        <f>IF(HOUR(Sense_data[[#This Row],[SysTimeStamp]])&lt;12,I7363+$B$14,I7363-$B$14)</f>
        <v>16.700694444445798</v>
      </c>
    </row>
    <row r="7365" spans="1:9" x14ac:dyDescent="0.2">
      <c r="A7365" t="s">
        <v>20</v>
      </c>
      <c r="B7365" t="s">
        <v>22</v>
      </c>
      <c r="C7365" s="6">
        <f t="shared" si="119"/>
        <v>42182.085046316177</v>
      </c>
      <c r="D7365" t="s">
        <v>23</v>
      </c>
      <c r="E7365" s="6">
        <f>IF(Sense_data[[#This Row],[a_1State]]=D7364,E7364,Sense_data[[#This Row],[SysTimeStamp]])</f>
        <v>42182.084282427109</v>
      </c>
      <c r="F7365" s="3" t="str">
        <f>Sense_data[[#This Row],[a_1State]]&amp;TEXT(Sense_data[[#This Row],[StateInstanceTimestamp]],"#.######")</f>
        <v>On42182.084282</v>
      </c>
      <c r="G7365" s="3">
        <f ca="1">IF(Sense_data[[#This Row],[a_1State]]="Off",RANDBETWEEN(off_min,off_max),RANDBETWEEN(on_min,on_max))/sr_div</f>
        <v>5</v>
      </c>
      <c r="H7365" s="3">
        <v>3.9</v>
      </c>
      <c r="I7365" s="3">
        <f>IF(HOUR(Sense_data[[#This Row],[SysTimeStamp]])&lt;12,I7364+$B$14,I7364-$B$14)</f>
        <v>16.70092592592728</v>
      </c>
    </row>
    <row r="7366" spans="1:9" x14ac:dyDescent="0.2">
      <c r="A7366" t="s">
        <v>20</v>
      </c>
      <c r="B7366" t="s">
        <v>22</v>
      </c>
      <c r="C7366" s="6">
        <f t="shared" si="119"/>
        <v>42182.085057890254</v>
      </c>
      <c r="D7366" t="s">
        <v>23</v>
      </c>
      <c r="E7366" s="6">
        <f>IF(Sense_data[[#This Row],[a_1State]]=D7365,E7365,Sense_data[[#This Row],[SysTimeStamp]])</f>
        <v>42182.084282427109</v>
      </c>
      <c r="F7366" s="3" t="str">
        <f>Sense_data[[#This Row],[a_1State]]&amp;TEXT(Sense_data[[#This Row],[StateInstanceTimestamp]],"#.######")</f>
        <v>On42182.084282</v>
      </c>
      <c r="G7366" s="3">
        <f ca="1">IF(Sense_data[[#This Row],[a_1State]]="Off",RANDBETWEEN(off_min,off_max),RANDBETWEEN(on_min,on_max))/sr_div</f>
        <v>4.2</v>
      </c>
      <c r="H7366" s="3">
        <v>4.7</v>
      </c>
      <c r="I7366" s="3">
        <f>IF(HOUR(Sense_data[[#This Row],[SysTimeStamp]])&lt;12,I7365+$B$14,I7365-$B$14)</f>
        <v>16.701157407408761</v>
      </c>
    </row>
    <row r="7367" spans="1:9" x14ac:dyDescent="0.2">
      <c r="A7367" t="s">
        <v>20</v>
      </c>
      <c r="B7367" t="s">
        <v>22</v>
      </c>
      <c r="C7367" s="6">
        <f t="shared" si="119"/>
        <v>42182.08506946433</v>
      </c>
      <c r="D7367" t="s">
        <v>23</v>
      </c>
      <c r="E7367" s="6">
        <f>IF(Sense_data[[#This Row],[a_1State]]=D7366,E7366,Sense_data[[#This Row],[SysTimeStamp]])</f>
        <v>42182.084282427109</v>
      </c>
      <c r="F7367" s="3" t="str">
        <f>Sense_data[[#This Row],[a_1State]]&amp;TEXT(Sense_data[[#This Row],[StateInstanceTimestamp]],"#.######")</f>
        <v>On42182.084282</v>
      </c>
      <c r="G7367" s="3">
        <f ca="1">IF(Sense_data[[#This Row],[a_1State]]="Off",RANDBETWEEN(off_min,off_max),RANDBETWEEN(on_min,on_max))/sr_div</f>
        <v>4.3</v>
      </c>
      <c r="H7367" s="3">
        <v>3.2</v>
      </c>
      <c r="I7367" s="3">
        <f>IF(HOUR(Sense_data[[#This Row],[SysTimeStamp]])&lt;12,I7366+$B$14,I7366-$B$14)</f>
        <v>16.701388888890243</v>
      </c>
    </row>
    <row r="7368" spans="1:9" x14ac:dyDescent="0.2">
      <c r="A7368" t="s">
        <v>20</v>
      </c>
      <c r="B7368" t="s">
        <v>22</v>
      </c>
      <c r="C7368" s="6">
        <f t="shared" si="119"/>
        <v>42182.085081038407</v>
      </c>
      <c r="D7368" t="s">
        <v>23</v>
      </c>
      <c r="E7368" s="6">
        <f>IF(Sense_data[[#This Row],[a_1State]]=D7367,E7367,Sense_data[[#This Row],[SysTimeStamp]])</f>
        <v>42182.084282427109</v>
      </c>
      <c r="F7368" s="3" t="str">
        <f>Sense_data[[#This Row],[a_1State]]&amp;TEXT(Sense_data[[#This Row],[StateInstanceTimestamp]],"#.######")</f>
        <v>On42182.084282</v>
      </c>
      <c r="G7368" s="3">
        <f ca="1">IF(Sense_data[[#This Row],[a_1State]]="Off",RANDBETWEEN(off_min,off_max),RANDBETWEEN(on_min,on_max))/sr_div</f>
        <v>3</v>
      </c>
      <c r="H7368" s="3">
        <v>3.3</v>
      </c>
      <c r="I7368" s="3">
        <f>IF(HOUR(Sense_data[[#This Row],[SysTimeStamp]])&lt;12,I7367+$B$14,I7367-$B$14)</f>
        <v>16.701620370371725</v>
      </c>
    </row>
    <row r="7369" spans="1:9" x14ac:dyDescent="0.2">
      <c r="A7369" t="s">
        <v>20</v>
      </c>
      <c r="B7369" t="s">
        <v>22</v>
      </c>
      <c r="C7369" s="6">
        <f t="shared" si="119"/>
        <v>42182.085092612484</v>
      </c>
      <c r="D7369" t="s">
        <v>23</v>
      </c>
      <c r="E7369" s="6">
        <f>IF(Sense_data[[#This Row],[a_1State]]=D7368,E7368,Sense_data[[#This Row],[SysTimeStamp]])</f>
        <v>42182.084282427109</v>
      </c>
      <c r="F7369" s="3" t="str">
        <f>Sense_data[[#This Row],[a_1State]]&amp;TEXT(Sense_data[[#This Row],[StateInstanceTimestamp]],"#.######")</f>
        <v>On42182.084282</v>
      </c>
      <c r="G7369" s="3">
        <f ca="1">IF(Sense_data[[#This Row],[a_1State]]="Off",RANDBETWEEN(off_min,off_max),RANDBETWEEN(on_min,on_max))/sr_div</f>
        <v>3.8</v>
      </c>
      <c r="H7369" s="3">
        <v>3.9</v>
      </c>
      <c r="I7369" s="3">
        <f>IF(HOUR(Sense_data[[#This Row],[SysTimeStamp]])&lt;12,I7368+$B$14,I7368-$B$14)</f>
        <v>16.701851851853206</v>
      </c>
    </row>
    <row r="7370" spans="1:9" x14ac:dyDescent="0.2">
      <c r="A7370" t="s">
        <v>20</v>
      </c>
      <c r="B7370" t="s">
        <v>22</v>
      </c>
      <c r="C7370" s="6">
        <f t="shared" si="119"/>
        <v>42182.085104186561</v>
      </c>
      <c r="D7370" t="s">
        <v>23</v>
      </c>
      <c r="E7370" s="6">
        <f>IF(Sense_data[[#This Row],[a_1State]]=D7369,E7369,Sense_data[[#This Row],[SysTimeStamp]])</f>
        <v>42182.084282427109</v>
      </c>
      <c r="F7370" s="3" t="str">
        <f>Sense_data[[#This Row],[a_1State]]&amp;TEXT(Sense_data[[#This Row],[StateInstanceTimestamp]],"#.######")</f>
        <v>On42182.084282</v>
      </c>
      <c r="G7370" s="3">
        <f ca="1">IF(Sense_data[[#This Row],[a_1State]]="Off",RANDBETWEEN(off_min,off_max),RANDBETWEEN(on_min,on_max))/sr_div</f>
        <v>5.5</v>
      </c>
      <c r="H7370" s="3">
        <v>5.7</v>
      </c>
      <c r="I7370" s="3">
        <f>IF(HOUR(Sense_data[[#This Row],[SysTimeStamp]])&lt;12,I7369+$B$14,I7369-$B$14)</f>
        <v>16.702083333334688</v>
      </c>
    </row>
    <row r="7371" spans="1:9" x14ac:dyDescent="0.2">
      <c r="A7371" t="s">
        <v>20</v>
      </c>
      <c r="B7371" t="s">
        <v>22</v>
      </c>
      <c r="C7371" s="6">
        <f t="shared" si="119"/>
        <v>42182.085115760638</v>
      </c>
      <c r="D7371" t="s">
        <v>23</v>
      </c>
      <c r="E7371" s="6">
        <f>IF(Sense_data[[#This Row],[a_1State]]=D7370,E7370,Sense_data[[#This Row],[SysTimeStamp]])</f>
        <v>42182.084282427109</v>
      </c>
      <c r="F7371" s="3" t="str">
        <f>Sense_data[[#This Row],[a_1State]]&amp;TEXT(Sense_data[[#This Row],[StateInstanceTimestamp]],"#.######")</f>
        <v>On42182.084282</v>
      </c>
      <c r="G7371" s="3">
        <f ca="1">IF(Sense_data[[#This Row],[a_1State]]="Off",RANDBETWEEN(off_min,off_max),RANDBETWEEN(on_min,on_max))/sr_div</f>
        <v>3.7</v>
      </c>
      <c r="H7371" s="3">
        <v>4.4000000000000004</v>
      </c>
      <c r="I7371" s="3">
        <f>IF(HOUR(Sense_data[[#This Row],[SysTimeStamp]])&lt;12,I7370+$B$14,I7370-$B$14)</f>
        <v>16.70231481481617</v>
      </c>
    </row>
    <row r="7372" spans="1:9" x14ac:dyDescent="0.2">
      <c r="A7372" t="s">
        <v>20</v>
      </c>
      <c r="B7372" t="s">
        <v>22</v>
      </c>
      <c r="C7372" s="6">
        <f t="shared" si="119"/>
        <v>42182.085127334714</v>
      </c>
      <c r="D7372" t="s">
        <v>23</v>
      </c>
      <c r="E7372" s="6">
        <f>IF(Sense_data[[#This Row],[a_1State]]=D7371,E7371,Sense_data[[#This Row],[SysTimeStamp]])</f>
        <v>42182.084282427109</v>
      </c>
      <c r="F7372" s="3" t="str">
        <f>Sense_data[[#This Row],[a_1State]]&amp;TEXT(Sense_data[[#This Row],[StateInstanceTimestamp]],"#.######")</f>
        <v>On42182.084282</v>
      </c>
      <c r="G7372" s="3">
        <f ca="1">IF(Sense_data[[#This Row],[a_1State]]="Off",RANDBETWEEN(off_min,off_max),RANDBETWEEN(on_min,on_max))/sr_div</f>
        <v>3.9</v>
      </c>
      <c r="H7372" s="3">
        <v>3.7</v>
      </c>
      <c r="I7372" s="3">
        <f>IF(HOUR(Sense_data[[#This Row],[SysTimeStamp]])&lt;12,I7371+$B$14,I7371-$B$14)</f>
        <v>16.702546296297651</v>
      </c>
    </row>
    <row r="7373" spans="1:9" x14ac:dyDescent="0.2">
      <c r="A7373" t="s">
        <v>20</v>
      </c>
      <c r="B7373" t="s">
        <v>22</v>
      </c>
      <c r="C7373" s="6">
        <f t="shared" si="119"/>
        <v>42182.085138908791</v>
      </c>
      <c r="D7373" t="s">
        <v>23</v>
      </c>
      <c r="E7373" s="6">
        <f>IF(Sense_data[[#This Row],[a_1State]]=D7372,E7372,Sense_data[[#This Row],[SysTimeStamp]])</f>
        <v>42182.084282427109</v>
      </c>
      <c r="F7373" s="3" t="str">
        <f>Sense_data[[#This Row],[a_1State]]&amp;TEXT(Sense_data[[#This Row],[StateInstanceTimestamp]],"#.######")</f>
        <v>On42182.084282</v>
      </c>
      <c r="G7373" s="3">
        <f ca="1">IF(Sense_data[[#This Row],[a_1State]]="Off",RANDBETWEEN(off_min,off_max),RANDBETWEEN(on_min,on_max))/sr_div</f>
        <v>5.3</v>
      </c>
      <c r="H7373" s="3">
        <v>3.7</v>
      </c>
      <c r="I7373" s="3">
        <f>IF(HOUR(Sense_data[[#This Row],[SysTimeStamp]])&lt;12,I7372+$B$14,I7372-$B$14)</f>
        <v>16.702777777779133</v>
      </c>
    </row>
    <row r="7374" spans="1:9" x14ac:dyDescent="0.2">
      <c r="A7374" t="s">
        <v>20</v>
      </c>
      <c r="B7374" t="s">
        <v>22</v>
      </c>
      <c r="C7374" s="6">
        <f t="shared" si="119"/>
        <v>42182.085150482868</v>
      </c>
      <c r="D7374" t="s">
        <v>23</v>
      </c>
      <c r="E7374" s="6">
        <f>IF(Sense_data[[#This Row],[a_1State]]=D7373,E7373,Sense_data[[#This Row],[SysTimeStamp]])</f>
        <v>42182.084282427109</v>
      </c>
      <c r="F7374" s="3" t="str">
        <f>Sense_data[[#This Row],[a_1State]]&amp;TEXT(Sense_data[[#This Row],[StateInstanceTimestamp]],"#.######")</f>
        <v>On42182.084282</v>
      </c>
      <c r="G7374" s="3">
        <f ca="1">IF(Sense_data[[#This Row],[a_1State]]="Off",RANDBETWEEN(off_min,off_max),RANDBETWEEN(on_min,on_max))/sr_div</f>
        <v>3.2</v>
      </c>
      <c r="H7374" s="3">
        <v>3</v>
      </c>
      <c r="I7374" s="3">
        <f>IF(HOUR(Sense_data[[#This Row],[SysTimeStamp]])&lt;12,I7373+$B$14,I7373-$B$14)</f>
        <v>16.703009259260615</v>
      </c>
    </row>
    <row r="7375" spans="1:9" x14ac:dyDescent="0.2">
      <c r="A7375" t="s">
        <v>20</v>
      </c>
      <c r="B7375" t="s">
        <v>22</v>
      </c>
      <c r="C7375" s="6">
        <f t="shared" si="119"/>
        <v>42182.085162056945</v>
      </c>
      <c r="D7375" t="s">
        <v>23</v>
      </c>
      <c r="E7375" s="6">
        <f>IF(Sense_data[[#This Row],[a_1State]]=D7374,E7374,Sense_data[[#This Row],[SysTimeStamp]])</f>
        <v>42182.084282427109</v>
      </c>
      <c r="F7375" s="3" t="str">
        <f>Sense_data[[#This Row],[a_1State]]&amp;TEXT(Sense_data[[#This Row],[StateInstanceTimestamp]],"#.######")</f>
        <v>On42182.084282</v>
      </c>
      <c r="G7375" s="3">
        <f ca="1">IF(Sense_data[[#This Row],[a_1State]]="Off",RANDBETWEEN(off_min,off_max),RANDBETWEEN(on_min,on_max))/sr_div</f>
        <v>3.1</v>
      </c>
      <c r="H7375" s="3">
        <v>5.9</v>
      </c>
      <c r="I7375" s="3">
        <f>IF(HOUR(Sense_data[[#This Row],[SysTimeStamp]])&lt;12,I7374+$B$14,I7374-$B$14)</f>
        <v>16.703240740742096</v>
      </c>
    </row>
    <row r="7376" spans="1:9" x14ac:dyDescent="0.2">
      <c r="A7376" t="s">
        <v>20</v>
      </c>
      <c r="B7376" t="s">
        <v>22</v>
      </c>
      <c r="C7376" s="6">
        <f t="shared" si="119"/>
        <v>42182.085173631021</v>
      </c>
      <c r="D7376" t="s">
        <v>23</v>
      </c>
      <c r="E7376" s="6">
        <f>IF(Sense_data[[#This Row],[a_1State]]=D7375,E7375,Sense_data[[#This Row],[SysTimeStamp]])</f>
        <v>42182.084282427109</v>
      </c>
      <c r="F7376" s="3" t="str">
        <f>Sense_data[[#This Row],[a_1State]]&amp;TEXT(Sense_data[[#This Row],[StateInstanceTimestamp]],"#.######")</f>
        <v>On42182.084282</v>
      </c>
      <c r="G7376" s="3">
        <f ca="1">IF(Sense_data[[#This Row],[a_1State]]="Off",RANDBETWEEN(off_min,off_max),RANDBETWEEN(on_min,on_max))/sr_div</f>
        <v>4.5</v>
      </c>
      <c r="H7376" s="3">
        <v>5.7</v>
      </c>
      <c r="I7376" s="3">
        <f>IF(HOUR(Sense_data[[#This Row],[SysTimeStamp]])&lt;12,I7375+$B$14,I7375-$B$14)</f>
        <v>16.703472222223578</v>
      </c>
    </row>
    <row r="7377" spans="1:9" x14ac:dyDescent="0.2">
      <c r="A7377" t="s">
        <v>20</v>
      </c>
      <c r="B7377" t="s">
        <v>22</v>
      </c>
      <c r="C7377" s="6">
        <f t="shared" si="119"/>
        <v>42182.085185205098</v>
      </c>
      <c r="D7377" t="s">
        <v>23</v>
      </c>
      <c r="E7377" s="6">
        <f>IF(Sense_data[[#This Row],[a_1State]]=D7376,E7376,Sense_data[[#This Row],[SysTimeStamp]])</f>
        <v>42182.084282427109</v>
      </c>
      <c r="F7377" s="3" t="str">
        <f>Sense_data[[#This Row],[a_1State]]&amp;TEXT(Sense_data[[#This Row],[StateInstanceTimestamp]],"#.######")</f>
        <v>On42182.084282</v>
      </c>
      <c r="G7377" s="3">
        <f ca="1">IF(Sense_data[[#This Row],[a_1State]]="Off",RANDBETWEEN(off_min,off_max),RANDBETWEEN(on_min,on_max))/sr_div</f>
        <v>3.9</v>
      </c>
      <c r="H7377" s="3">
        <v>4.3</v>
      </c>
      <c r="I7377" s="3">
        <f>IF(HOUR(Sense_data[[#This Row],[SysTimeStamp]])&lt;12,I7376+$B$14,I7376-$B$14)</f>
        <v>16.70370370370506</v>
      </c>
    </row>
    <row r="7378" spans="1:9" x14ac:dyDescent="0.2">
      <c r="A7378" t="s">
        <v>20</v>
      </c>
      <c r="B7378" t="s">
        <v>22</v>
      </c>
      <c r="C7378" s="6">
        <f t="shared" si="119"/>
        <v>42182.085196779175</v>
      </c>
      <c r="D7378" t="s">
        <v>23</v>
      </c>
      <c r="E7378" s="6">
        <f>IF(Sense_data[[#This Row],[a_1State]]=D7377,E7377,Sense_data[[#This Row],[SysTimeStamp]])</f>
        <v>42182.084282427109</v>
      </c>
      <c r="F7378" s="3" t="str">
        <f>Sense_data[[#This Row],[a_1State]]&amp;TEXT(Sense_data[[#This Row],[StateInstanceTimestamp]],"#.######")</f>
        <v>On42182.084282</v>
      </c>
      <c r="G7378" s="3">
        <f ca="1">IF(Sense_data[[#This Row],[a_1State]]="Off",RANDBETWEEN(off_min,off_max),RANDBETWEEN(on_min,on_max))/sr_div</f>
        <v>4.5</v>
      </c>
      <c r="H7378" s="3">
        <v>4.5999999999999996</v>
      </c>
      <c r="I7378" s="3">
        <f>IF(HOUR(Sense_data[[#This Row],[SysTimeStamp]])&lt;12,I7377+$B$14,I7377-$B$14)</f>
        <v>16.703935185186541</v>
      </c>
    </row>
    <row r="7379" spans="1:9" x14ac:dyDescent="0.2">
      <c r="A7379" t="s">
        <v>20</v>
      </c>
      <c r="B7379" t="s">
        <v>22</v>
      </c>
      <c r="C7379" s="6">
        <f t="shared" si="119"/>
        <v>42182.085208353252</v>
      </c>
      <c r="D7379" t="s">
        <v>23</v>
      </c>
      <c r="E7379" s="6">
        <f>IF(Sense_data[[#This Row],[a_1State]]=D7378,E7378,Sense_data[[#This Row],[SysTimeStamp]])</f>
        <v>42182.084282427109</v>
      </c>
      <c r="F7379" s="3" t="str">
        <f>Sense_data[[#This Row],[a_1State]]&amp;TEXT(Sense_data[[#This Row],[StateInstanceTimestamp]],"#.######")</f>
        <v>On42182.084282</v>
      </c>
      <c r="G7379" s="3">
        <f ca="1">IF(Sense_data[[#This Row],[a_1State]]="Off",RANDBETWEEN(off_min,off_max),RANDBETWEEN(on_min,on_max))/sr_div</f>
        <v>4.9000000000000004</v>
      </c>
      <c r="H7379" s="3">
        <v>4.5999999999999996</v>
      </c>
      <c r="I7379" s="3">
        <f>IF(HOUR(Sense_data[[#This Row],[SysTimeStamp]])&lt;12,I7378+$B$14,I7378-$B$14)</f>
        <v>16.704166666668023</v>
      </c>
    </row>
    <row r="7380" spans="1:9" x14ac:dyDescent="0.2">
      <c r="A7380" t="s">
        <v>20</v>
      </c>
      <c r="B7380" t="s">
        <v>22</v>
      </c>
      <c r="C7380" s="6">
        <f t="shared" si="119"/>
        <v>42182.085219927329</v>
      </c>
      <c r="D7380" t="s">
        <v>23</v>
      </c>
      <c r="E7380" s="6">
        <f>IF(Sense_data[[#This Row],[a_1State]]=D7379,E7379,Sense_data[[#This Row],[SysTimeStamp]])</f>
        <v>42182.084282427109</v>
      </c>
      <c r="F7380" s="3" t="str">
        <f>Sense_data[[#This Row],[a_1State]]&amp;TEXT(Sense_data[[#This Row],[StateInstanceTimestamp]],"#.######")</f>
        <v>On42182.084282</v>
      </c>
      <c r="G7380" s="3">
        <f ca="1">IF(Sense_data[[#This Row],[a_1State]]="Off",RANDBETWEEN(off_min,off_max),RANDBETWEEN(on_min,on_max))/sr_div</f>
        <v>3.4</v>
      </c>
      <c r="H7380" s="3">
        <v>3.8</v>
      </c>
      <c r="I7380" s="3">
        <f>IF(HOUR(Sense_data[[#This Row],[SysTimeStamp]])&lt;12,I7379+$B$14,I7379-$B$14)</f>
        <v>16.704398148149505</v>
      </c>
    </row>
    <row r="7381" spans="1:9" x14ac:dyDescent="0.2">
      <c r="A7381" t="s">
        <v>20</v>
      </c>
      <c r="B7381" t="s">
        <v>22</v>
      </c>
      <c r="C7381" s="6">
        <f t="shared" si="119"/>
        <v>42182.085231501405</v>
      </c>
      <c r="D7381" t="s">
        <v>23</v>
      </c>
      <c r="E7381" s="6">
        <f>IF(Sense_data[[#This Row],[a_1State]]=D7380,E7380,Sense_data[[#This Row],[SysTimeStamp]])</f>
        <v>42182.084282427109</v>
      </c>
      <c r="F7381" s="3" t="str">
        <f>Sense_data[[#This Row],[a_1State]]&amp;TEXT(Sense_data[[#This Row],[StateInstanceTimestamp]],"#.######")</f>
        <v>On42182.084282</v>
      </c>
      <c r="G7381" s="3">
        <f ca="1">IF(Sense_data[[#This Row],[a_1State]]="Off",RANDBETWEEN(off_min,off_max),RANDBETWEEN(on_min,on_max))/sr_div</f>
        <v>4</v>
      </c>
      <c r="H7381" s="3">
        <v>5.0999999999999996</v>
      </c>
      <c r="I7381" s="3">
        <f>IF(HOUR(Sense_data[[#This Row],[SysTimeStamp]])&lt;12,I7380+$B$14,I7380-$B$14)</f>
        <v>16.704629629630986</v>
      </c>
    </row>
    <row r="7382" spans="1:9" x14ac:dyDescent="0.2">
      <c r="A7382" t="s">
        <v>20</v>
      </c>
      <c r="B7382" t="s">
        <v>22</v>
      </c>
      <c r="C7382" s="6">
        <f t="shared" si="119"/>
        <v>42182.085243075482</v>
      </c>
      <c r="D7382" t="s">
        <v>23</v>
      </c>
      <c r="E7382" s="6">
        <f>IF(Sense_data[[#This Row],[a_1State]]=D7381,E7381,Sense_data[[#This Row],[SysTimeStamp]])</f>
        <v>42182.084282427109</v>
      </c>
      <c r="F7382" s="3" t="str">
        <f>Sense_data[[#This Row],[a_1State]]&amp;TEXT(Sense_data[[#This Row],[StateInstanceTimestamp]],"#.######")</f>
        <v>On42182.084282</v>
      </c>
      <c r="G7382" s="3">
        <f ca="1">IF(Sense_data[[#This Row],[a_1State]]="Off",RANDBETWEEN(off_min,off_max),RANDBETWEEN(on_min,on_max))/sr_div</f>
        <v>5.8</v>
      </c>
      <c r="H7382" s="3">
        <v>4.5</v>
      </c>
      <c r="I7382" s="3">
        <f>IF(HOUR(Sense_data[[#This Row],[SysTimeStamp]])&lt;12,I7381+$B$14,I7381-$B$14)</f>
        <v>16.704861111112468</v>
      </c>
    </row>
    <row r="7383" spans="1:9" x14ac:dyDescent="0.2">
      <c r="A7383" t="s">
        <v>20</v>
      </c>
      <c r="B7383" t="s">
        <v>22</v>
      </c>
      <c r="C7383" s="6">
        <f t="shared" si="119"/>
        <v>42182.085254649559</v>
      </c>
      <c r="D7383" t="s">
        <v>23</v>
      </c>
      <c r="E7383" s="6">
        <f>IF(Sense_data[[#This Row],[a_1State]]=D7382,E7382,Sense_data[[#This Row],[SysTimeStamp]])</f>
        <v>42182.084282427109</v>
      </c>
      <c r="F7383" s="3" t="str">
        <f>Sense_data[[#This Row],[a_1State]]&amp;TEXT(Sense_data[[#This Row],[StateInstanceTimestamp]],"#.######")</f>
        <v>On42182.084282</v>
      </c>
      <c r="G7383" s="3">
        <f ca="1">IF(Sense_data[[#This Row],[a_1State]]="Off",RANDBETWEEN(off_min,off_max),RANDBETWEEN(on_min,on_max))/sr_div</f>
        <v>3.9</v>
      </c>
      <c r="H7383" s="3">
        <v>3.7</v>
      </c>
      <c r="I7383" s="3">
        <f>IF(HOUR(Sense_data[[#This Row],[SysTimeStamp]])&lt;12,I7382+$B$14,I7382-$B$14)</f>
        <v>16.70509259259395</v>
      </c>
    </row>
    <row r="7384" spans="1:9" x14ac:dyDescent="0.2">
      <c r="A7384" t="s">
        <v>20</v>
      </c>
      <c r="B7384" t="s">
        <v>22</v>
      </c>
      <c r="C7384" s="6">
        <f t="shared" si="119"/>
        <v>42182.085266223636</v>
      </c>
      <c r="D7384" t="s">
        <v>23</v>
      </c>
      <c r="E7384" s="6">
        <f>IF(Sense_data[[#This Row],[a_1State]]=D7383,E7383,Sense_data[[#This Row],[SysTimeStamp]])</f>
        <v>42182.084282427109</v>
      </c>
      <c r="F7384" s="3" t="str">
        <f>Sense_data[[#This Row],[a_1State]]&amp;TEXT(Sense_data[[#This Row],[StateInstanceTimestamp]],"#.######")</f>
        <v>On42182.084282</v>
      </c>
      <c r="G7384" s="3">
        <f ca="1">IF(Sense_data[[#This Row],[a_1State]]="Off",RANDBETWEEN(off_min,off_max),RANDBETWEEN(on_min,on_max))/sr_div</f>
        <v>5.8</v>
      </c>
      <c r="H7384" s="3">
        <v>4.4000000000000004</v>
      </c>
      <c r="I7384" s="3">
        <f>IF(HOUR(Sense_data[[#This Row],[SysTimeStamp]])&lt;12,I7383+$B$14,I7383-$B$14)</f>
        <v>16.705324074075431</v>
      </c>
    </row>
    <row r="7385" spans="1:9" x14ac:dyDescent="0.2">
      <c r="A7385" t="s">
        <v>20</v>
      </c>
      <c r="B7385" t="s">
        <v>22</v>
      </c>
      <c r="C7385" s="6">
        <f t="shared" si="119"/>
        <v>42182.085277797712</v>
      </c>
      <c r="D7385" t="s">
        <v>23</v>
      </c>
      <c r="E7385" s="6">
        <f>IF(Sense_data[[#This Row],[a_1State]]=D7384,E7384,Sense_data[[#This Row],[SysTimeStamp]])</f>
        <v>42182.084282427109</v>
      </c>
      <c r="F7385" s="3" t="str">
        <f>Sense_data[[#This Row],[a_1State]]&amp;TEXT(Sense_data[[#This Row],[StateInstanceTimestamp]],"#.######")</f>
        <v>On42182.084282</v>
      </c>
      <c r="G7385" s="3">
        <f ca="1">IF(Sense_data[[#This Row],[a_1State]]="Off",RANDBETWEEN(off_min,off_max),RANDBETWEEN(on_min,on_max))/sr_div</f>
        <v>5.8</v>
      </c>
      <c r="H7385" s="3">
        <v>5.5</v>
      </c>
      <c r="I7385" s="3">
        <f>IF(HOUR(Sense_data[[#This Row],[SysTimeStamp]])&lt;12,I7384+$B$14,I7384-$B$14)</f>
        <v>16.705555555556913</v>
      </c>
    </row>
    <row r="7386" spans="1:9" x14ac:dyDescent="0.2">
      <c r="A7386" t="s">
        <v>20</v>
      </c>
      <c r="B7386" t="s">
        <v>22</v>
      </c>
      <c r="C7386" s="6">
        <f t="shared" si="119"/>
        <v>42182.085289371789</v>
      </c>
      <c r="D7386" t="s">
        <v>23</v>
      </c>
      <c r="E7386" s="6">
        <f>IF(Sense_data[[#This Row],[a_1State]]=D7385,E7385,Sense_data[[#This Row],[SysTimeStamp]])</f>
        <v>42182.084282427109</v>
      </c>
      <c r="F7386" s="3" t="str">
        <f>Sense_data[[#This Row],[a_1State]]&amp;TEXT(Sense_data[[#This Row],[StateInstanceTimestamp]],"#.######")</f>
        <v>On42182.084282</v>
      </c>
      <c r="G7386" s="3">
        <f ca="1">IF(Sense_data[[#This Row],[a_1State]]="Off",RANDBETWEEN(off_min,off_max),RANDBETWEEN(on_min,on_max))/sr_div</f>
        <v>5.0999999999999996</v>
      </c>
      <c r="H7386" s="3">
        <v>4.4000000000000004</v>
      </c>
      <c r="I7386" s="3">
        <f>IF(HOUR(Sense_data[[#This Row],[SysTimeStamp]])&lt;12,I7385+$B$14,I7385-$B$14)</f>
        <v>16.705787037038395</v>
      </c>
    </row>
    <row r="7387" spans="1:9" x14ac:dyDescent="0.2">
      <c r="A7387" t="s">
        <v>20</v>
      </c>
      <c r="B7387" t="s">
        <v>22</v>
      </c>
      <c r="C7387" s="6">
        <f t="shared" si="119"/>
        <v>42182.085300945866</v>
      </c>
      <c r="D7387" t="s">
        <v>23</v>
      </c>
      <c r="E7387" s="6">
        <f>IF(Sense_data[[#This Row],[a_1State]]=D7386,E7386,Sense_data[[#This Row],[SysTimeStamp]])</f>
        <v>42182.084282427109</v>
      </c>
      <c r="F7387" s="3" t="str">
        <f>Sense_data[[#This Row],[a_1State]]&amp;TEXT(Sense_data[[#This Row],[StateInstanceTimestamp]],"#.######")</f>
        <v>On42182.084282</v>
      </c>
      <c r="G7387" s="3">
        <f ca="1">IF(Sense_data[[#This Row],[a_1State]]="Off",RANDBETWEEN(off_min,off_max),RANDBETWEEN(on_min,on_max))/sr_div</f>
        <v>3.8</v>
      </c>
      <c r="H7387" s="3">
        <v>5.7</v>
      </c>
      <c r="I7387" s="3">
        <f>IF(HOUR(Sense_data[[#This Row],[SysTimeStamp]])&lt;12,I7386+$B$14,I7386-$B$14)</f>
        <v>16.706018518519876</v>
      </c>
    </row>
    <row r="7388" spans="1:9" x14ac:dyDescent="0.2">
      <c r="A7388" t="s">
        <v>20</v>
      </c>
      <c r="B7388" t="s">
        <v>22</v>
      </c>
      <c r="C7388" s="6">
        <f t="shared" si="119"/>
        <v>42182.085312519943</v>
      </c>
      <c r="D7388" t="s">
        <v>23</v>
      </c>
      <c r="E7388" s="6">
        <f>IF(Sense_data[[#This Row],[a_1State]]=D7387,E7387,Sense_data[[#This Row],[SysTimeStamp]])</f>
        <v>42182.084282427109</v>
      </c>
      <c r="F7388" s="3" t="str">
        <f>Sense_data[[#This Row],[a_1State]]&amp;TEXT(Sense_data[[#This Row],[StateInstanceTimestamp]],"#.######")</f>
        <v>On42182.084282</v>
      </c>
      <c r="G7388" s="3">
        <f ca="1">IF(Sense_data[[#This Row],[a_1State]]="Off",RANDBETWEEN(off_min,off_max),RANDBETWEEN(on_min,on_max))/sr_div</f>
        <v>4.0999999999999996</v>
      </c>
      <c r="H7388" s="3">
        <v>3.7</v>
      </c>
      <c r="I7388" s="3">
        <f>IF(HOUR(Sense_data[[#This Row],[SysTimeStamp]])&lt;12,I7387+$B$14,I7387-$B$14)</f>
        <v>16.706250000001358</v>
      </c>
    </row>
    <row r="7389" spans="1:9" x14ac:dyDescent="0.2">
      <c r="A7389" t="s">
        <v>20</v>
      </c>
      <c r="B7389" t="s">
        <v>22</v>
      </c>
      <c r="C7389" s="6">
        <f t="shared" si="119"/>
        <v>42182.08532409402</v>
      </c>
      <c r="D7389" t="s">
        <v>23</v>
      </c>
      <c r="E7389" s="6">
        <f>IF(Sense_data[[#This Row],[a_1State]]=D7388,E7388,Sense_data[[#This Row],[SysTimeStamp]])</f>
        <v>42182.084282427109</v>
      </c>
      <c r="F7389" s="3" t="str">
        <f>Sense_data[[#This Row],[a_1State]]&amp;TEXT(Sense_data[[#This Row],[StateInstanceTimestamp]],"#.######")</f>
        <v>On42182.084282</v>
      </c>
      <c r="G7389" s="3">
        <f ca="1">IF(Sense_data[[#This Row],[a_1State]]="Off",RANDBETWEEN(off_min,off_max),RANDBETWEEN(on_min,on_max))/sr_div</f>
        <v>3.1</v>
      </c>
      <c r="H7389" s="3">
        <v>3.1</v>
      </c>
      <c r="I7389" s="3">
        <f>IF(HOUR(Sense_data[[#This Row],[SysTimeStamp]])&lt;12,I7388+$B$14,I7388-$B$14)</f>
        <v>16.70648148148284</v>
      </c>
    </row>
    <row r="7390" spans="1:9" x14ac:dyDescent="0.2">
      <c r="A7390" t="s">
        <v>20</v>
      </c>
      <c r="B7390" t="s">
        <v>22</v>
      </c>
      <c r="C7390" s="6">
        <f t="shared" si="119"/>
        <v>42182.085335668096</v>
      </c>
      <c r="D7390" t="s">
        <v>23</v>
      </c>
      <c r="E7390" s="6">
        <f>IF(Sense_data[[#This Row],[a_1State]]=D7389,E7389,Sense_data[[#This Row],[SysTimeStamp]])</f>
        <v>42182.084282427109</v>
      </c>
      <c r="F7390" s="3" t="str">
        <f>Sense_data[[#This Row],[a_1State]]&amp;TEXT(Sense_data[[#This Row],[StateInstanceTimestamp]],"#.######")</f>
        <v>On42182.084282</v>
      </c>
      <c r="G7390" s="3">
        <f ca="1">IF(Sense_data[[#This Row],[a_1State]]="Off",RANDBETWEEN(off_min,off_max),RANDBETWEEN(on_min,on_max))/sr_div</f>
        <v>4.2</v>
      </c>
      <c r="H7390" s="3">
        <v>3.9</v>
      </c>
      <c r="I7390" s="3">
        <f>IF(HOUR(Sense_data[[#This Row],[SysTimeStamp]])&lt;12,I7389+$B$14,I7389-$B$14)</f>
        <v>16.706712962964321</v>
      </c>
    </row>
    <row r="7391" spans="1:9" x14ac:dyDescent="0.2">
      <c r="A7391" t="s">
        <v>20</v>
      </c>
      <c r="B7391" t="s">
        <v>22</v>
      </c>
      <c r="C7391" s="6">
        <f t="shared" si="119"/>
        <v>42182.085347242173</v>
      </c>
      <c r="D7391" t="s">
        <v>23</v>
      </c>
      <c r="E7391" s="6">
        <f>IF(Sense_data[[#This Row],[a_1State]]=D7390,E7390,Sense_data[[#This Row],[SysTimeStamp]])</f>
        <v>42182.084282427109</v>
      </c>
      <c r="F7391" s="3" t="str">
        <f>Sense_data[[#This Row],[a_1State]]&amp;TEXT(Sense_data[[#This Row],[StateInstanceTimestamp]],"#.######")</f>
        <v>On42182.084282</v>
      </c>
      <c r="G7391" s="3">
        <f ca="1">IF(Sense_data[[#This Row],[a_1State]]="Off",RANDBETWEEN(off_min,off_max),RANDBETWEEN(on_min,on_max))/sr_div</f>
        <v>3.6</v>
      </c>
      <c r="H7391" s="3">
        <v>3.8</v>
      </c>
      <c r="I7391" s="3">
        <f>IF(HOUR(Sense_data[[#This Row],[SysTimeStamp]])&lt;12,I7390+$B$14,I7390-$B$14)</f>
        <v>16.706944444445803</v>
      </c>
    </row>
    <row r="7392" spans="1:9" x14ac:dyDescent="0.2">
      <c r="A7392" t="s">
        <v>20</v>
      </c>
      <c r="B7392" t="s">
        <v>22</v>
      </c>
      <c r="C7392" s="6">
        <f t="shared" si="119"/>
        <v>42182.08535881625</v>
      </c>
      <c r="D7392" t="s">
        <v>23</v>
      </c>
      <c r="E7392" s="6">
        <f>IF(Sense_data[[#This Row],[a_1State]]=D7391,E7391,Sense_data[[#This Row],[SysTimeStamp]])</f>
        <v>42182.084282427109</v>
      </c>
      <c r="F7392" s="3" t="str">
        <f>Sense_data[[#This Row],[a_1State]]&amp;TEXT(Sense_data[[#This Row],[StateInstanceTimestamp]],"#.######")</f>
        <v>On42182.084282</v>
      </c>
      <c r="G7392" s="3">
        <f ca="1">IF(Sense_data[[#This Row],[a_1State]]="Off",RANDBETWEEN(off_min,off_max),RANDBETWEEN(on_min,on_max))/sr_div</f>
        <v>4.8</v>
      </c>
      <c r="H7392" s="3">
        <v>5.7</v>
      </c>
      <c r="I7392" s="3">
        <f>IF(HOUR(Sense_data[[#This Row],[SysTimeStamp]])&lt;12,I7391+$B$14,I7391-$B$14)</f>
        <v>16.707175925927285</v>
      </c>
    </row>
    <row r="7393" spans="1:9" x14ac:dyDescent="0.2">
      <c r="A7393" t="s">
        <v>20</v>
      </c>
      <c r="B7393" t="s">
        <v>22</v>
      </c>
      <c r="C7393" s="6">
        <f t="shared" si="119"/>
        <v>42182.085370390327</v>
      </c>
      <c r="D7393" t="s">
        <v>23</v>
      </c>
      <c r="E7393" s="6">
        <f>IF(Sense_data[[#This Row],[a_1State]]=D7392,E7392,Sense_data[[#This Row],[SysTimeStamp]])</f>
        <v>42182.084282427109</v>
      </c>
      <c r="F7393" s="3" t="str">
        <f>Sense_data[[#This Row],[a_1State]]&amp;TEXT(Sense_data[[#This Row],[StateInstanceTimestamp]],"#.######")</f>
        <v>On42182.084282</v>
      </c>
      <c r="G7393" s="3">
        <f ca="1">IF(Sense_data[[#This Row],[a_1State]]="Off",RANDBETWEEN(off_min,off_max),RANDBETWEEN(on_min,on_max))/sr_div</f>
        <v>5.2</v>
      </c>
      <c r="H7393" s="3">
        <v>5.5</v>
      </c>
      <c r="I7393" s="3">
        <f>IF(HOUR(Sense_data[[#This Row],[SysTimeStamp]])&lt;12,I7392+$B$14,I7392-$B$14)</f>
        <v>16.707407407408766</v>
      </c>
    </row>
    <row r="7394" spans="1:9" x14ac:dyDescent="0.2">
      <c r="A7394" t="s">
        <v>20</v>
      </c>
      <c r="B7394" t="s">
        <v>22</v>
      </c>
      <c r="C7394" s="6">
        <f t="shared" ref="C7394:C7457" si="120">C7393+$B$2</f>
        <v>42182.085381964403</v>
      </c>
      <c r="D7394" t="s">
        <v>23</v>
      </c>
      <c r="E7394" s="6">
        <f>IF(Sense_data[[#This Row],[a_1State]]=D7393,E7393,Sense_data[[#This Row],[SysTimeStamp]])</f>
        <v>42182.084282427109</v>
      </c>
      <c r="F7394" s="3" t="str">
        <f>Sense_data[[#This Row],[a_1State]]&amp;TEXT(Sense_data[[#This Row],[StateInstanceTimestamp]],"#.######")</f>
        <v>On42182.084282</v>
      </c>
      <c r="G7394" s="3">
        <f ca="1">IF(Sense_data[[#This Row],[a_1State]]="Off",RANDBETWEEN(off_min,off_max),RANDBETWEEN(on_min,on_max))/sr_div</f>
        <v>5.4</v>
      </c>
      <c r="H7394" s="3">
        <v>3</v>
      </c>
      <c r="I7394" s="3">
        <f>IF(HOUR(Sense_data[[#This Row],[SysTimeStamp]])&lt;12,I7393+$B$14,I7393-$B$14)</f>
        <v>16.707638888890248</v>
      </c>
    </row>
    <row r="7395" spans="1:9" x14ac:dyDescent="0.2">
      <c r="A7395" t="s">
        <v>20</v>
      </c>
      <c r="B7395" t="s">
        <v>22</v>
      </c>
      <c r="C7395" s="6">
        <f t="shared" si="120"/>
        <v>42182.08539353848</v>
      </c>
      <c r="D7395" t="s">
        <v>23</v>
      </c>
      <c r="E7395" s="6">
        <f>IF(Sense_data[[#This Row],[a_1State]]=D7394,E7394,Sense_data[[#This Row],[SysTimeStamp]])</f>
        <v>42182.084282427109</v>
      </c>
      <c r="F7395" s="3" t="str">
        <f>Sense_data[[#This Row],[a_1State]]&amp;TEXT(Sense_data[[#This Row],[StateInstanceTimestamp]],"#.######")</f>
        <v>On42182.084282</v>
      </c>
      <c r="G7395" s="3">
        <f ca="1">IF(Sense_data[[#This Row],[a_1State]]="Off",RANDBETWEEN(off_min,off_max),RANDBETWEEN(on_min,on_max))/sr_div</f>
        <v>5.9</v>
      </c>
      <c r="H7395" s="3">
        <v>3.4</v>
      </c>
      <c r="I7395" s="3">
        <f>IF(HOUR(Sense_data[[#This Row],[SysTimeStamp]])&lt;12,I7394+$B$14,I7394-$B$14)</f>
        <v>16.70787037037173</v>
      </c>
    </row>
    <row r="7396" spans="1:9" x14ac:dyDescent="0.2">
      <c r="A7396" t="s">
        <v>20</v>
      </c>
      <c r="B7396" t="s">
        <v>22</v>
      </c>
      <c r="C7396" s="6">
        <f t="shared" si="120"/>
        <v>42182.085405112557</v>
      </c>
      <c r="D7396" t="s">
        <v>23</v>
      </c>
      <c r="E7396" s="6">
        <f>IF(Sense_data[[#This Row],[a_1State]]=D7395,E7395,Sense_data[[#This Row],[SysTimeStamp]])</f>
        <v>42182.084282427109</v>
      </c>
      <c r="F7396" s="3" t="str">
        <f>Sense_data[[#This Row],[a_1State]]&amp;TEXT(Sense_data[[#This Row],[StateInstanceTimestamp]],"#.######")</f>
        <v>On42182.084282</v>
      </c>
      <c r="G7396" s="3">
        <f ca="1">IF(Sense_data[[#This Row],[a_1State]]="Off",RANDBETWEEN(off_min,off_max),RANDBETWEEN(on_min,on_max))/sr_div</f>
        <v>5</v>
      </c>
      <c r="H7396" s="3">
        <v>3.7</v>
      </c>
      <c r="I7396" s="3">
        <f>IF(HOUR(Sense_data[[#This Row],[SysTimeStamp]])&lt;12,I7395+$B$14,I7395-$B$14)</f>
        <v>16.708101851853211</v>
      </c>
    </row>
    <row r="7397" spans="1:9" x14ac:dyDescent="0.2">
      <c r="A7397" t="s">
        <v>20</v>
      </c>
      <c r="B7397" t="s">
        <v>22</v>
      </c>
      <c r="C7397" s="6">
        <f t="shared" si="120"/>
        <v>42182.085416686634</v>
      </c>
      <c r="D7397" t="s">
        <v>23</v>
      </c>
      <c r="E7397" s="6">
        <f>IF(Sense_data[[#This Row],[a_1State]]=D7396,E7396,Sense_data[[#This Row],[SysTimeStamp]])</f>
        <v>42182.084282427109</v>
      </c>
      <c r="F7397" s="3" t="str">
        <f>Sense_data[[#This Row],[a_1State]]&amp;TEXT(Sense_data[[#This Row],[StateInstanceTimestamp]],"#.######")</f>
        <v>On42182.084282</v>
      </c>
      <c r="G7397" s="3">
        <f ca="1">IF(Sense_data[[#This Row],[a_1State]]="Off",RANDBETWEEN(off_min,off_max),RANDBETWEEN(on_min,on_max))/sr_div</f>
        <v>5.4</v>
      </c>
      <c r="H7397" s="3">
        <v>3.6</v>
      </c>
      <c r="I7397" s="3">
        <f>IF(HOUR(Sense_data[[#This Row],[SysTimeStamp]])&lt;12,I7396+$B$14,I7396-$B$14)</f>
        <v>16.708333333334693</v>
      </c>
    </row>
    <row r="7398" spans="1:9" x14ac:dyDescent="0.2">
      <c r="A7398" t="s">
        <v>20</v>
      </c>
      <c r="B7398" t="s">
        <v>22</v>
      </c>
      <c r="C7398" s="6">
        <f t="shared" si="120"/>
        <v>42182.085428260711</v>
      </c>
      <c r="D7398" t="s">
        <v>23</v>
      </c>
      <c r="E7398" s="6">
        <f>IF(Sense_data[[#This Row],[a_1State]]=D7397,E7397,Sense_data[[#This Row],[SysTimeStamp]])</f>
        <v>42182.084282427109</v>
      </c>
      <c r="F7398" s="3" t="str">
        <f>Sense_data[[#This Row],[a_1State]]&amp;TEXT(Sense_data[[#This Row],[StateInstanceTimestamp]],"#.######")</f>
        <v>On42182.084282</v>
      </c>
      <c r="G7398" s="3">
        <f ca="1">IF(Sense_data[[#This Row],[a_1State]]="Off",RANDBETWEEN(off_min,off_max),RANDBETWEEN(on_min,on_max))/sr_div</f>
        <v>3</v>
      </c>
      <c r="H7398" s="3">
        <v>3.8</v>
      </c>
      <c r="I7398" s="3">
        <f>IF(HOUR(Sense_data[[#This Row],[SysTimeStamp]])&lt;12,I7397+$B$14,I7397-$B$14)</f>
        <v>16.708564814816175</v>
      </c>
    </row>
    <row r="7399" spans="1:9" x14ac:dyDescent="0.2">
      <c r="A7399" t="s">
        <v>20</v>
      </c>
      <c r="B7399" t="s">
        <v>22</v>
      </c>
      <c r="C7399" s="6">
        <f t="shared" si="120"/>
        <v>42182.085439834787</v>
      </c>
      <c r="D7399" t="s">
        <v>23</v>
      </c>
      <c r="E7399" s="6">
        <f>IF(Sense_data[[#This Row],[a_1State]]=D7398,E7398,Sense_data[[#This Row],[SysTimeStamp]])</f>
        <v>42182.084282427109</v>
      </c>
      <c r="F7399" s="3" t="str">
        <f>Sense_data[[#This Row],[a_1State]]&amp;TEXT(Sense_data[[#This Row],[StateInstanceTimestamp]],"#.######")</f>
        <v>On42182.084282</v>
      </c>
      <c r="G7399" s="3">
        <f ca="1">IF(Sense_data[[#This Row],[a_1State]]="Off",RANDBETWEEN(off_min,off_max),RANDBETWEEN(on_min,on_max))/sr_div</f>
        <v>3.5</v>
      </c>
      <c r="H7399" s="3">
        <v>5.2</v>
      </c>
      <c r="I7399" s="3">
        <f>IF(HOUR(Sense_data[[#This Row],[SysTimeStamp]])&lt;12,I7398+$B$14,I7398-$B$14)</f>
        <v>16.708796296297656</v>
      </c>
    </row>
    <row r="7400" spans="1:9" x14ac:dyDescent="0.2">
      <c r="A7400" t="s">
        <v>20</v>
      </c>
      <c r="B7400" t="s">
        <v>22</v>
      </c>
      <c r="C7400" s="6">
        <f t="shared" si="120"/>
        <v>42182.085451408864</v>
      </c>
      <c r="D7400" t="s">
        <v>23</v>
      </c>
      <c r="E7400" s="6">
        <f>IF(Sense_data[[#This Row],[a_1State]]=D7399,E7399,Sense_data[[#This Row],[SysTimeStamp]])</f>
        <v>42182.084282427109</v>
      </c>
      <c r="F7400" s="3" t="str">
        <f>Sense_data[[#This Row],[a_1State]]&amp;TEXT(Sense_data[[#This Row],[StateInstanceTimestamp]],"#.######")</f>
        <v>On42182.084282</v>
      </c>
      <c r="G7400" s="3">
        <f ca="1">IF(Sense_data[[#This Row],[a_1State]]="Off",RANDBETWEEN(off_min,off_max),RANDBETWEEN(on_min,on_max))/sr_div</f>
        <v>5.4</v>
      </c>
      <c r="H7400" s="3">
        <v>5.6</v>
      </c>
      <c r="I7400" s="3">
        <f>IF(HOUR(Sense_data[[#This Row],[SysTimeStamp]])&lt;12,I7399+$B$14,I7399-$B$14)</f>
        <v>16.709027777779138</v>
      </c>
    </row>
    <row r="7401" spans="1:9" x14ac:dyDescent="0.2">
      <c r="A7401" t="s">
        <v>20</v>
      </c>
      <c r="B7401" t="s">
        <v>22</v>
      </c>
      <c r="C7401" s="6">
        <f t="shared" si="120"/>
        <v>42182.085462982941</v>
      </c>
      <c r="D7401" t="s">
        <v>23</v>
      </c>
      <c r="E7401" s="6">
        <f>IF(Sense_data[[#This Row],[a_1State]]=D7400,E7400,Sense_data[[#This Row],[SysTimeStamp]])</f>
        <v>42182.084282427109</v>
      </c>
      <c r="F7401" s="3" t="str">
        <f>Sense_data[[#This Row],[a_1State]]&amp;TEXT(Sense_data[[#This Row],[StateInstanceTimestamp]],"#.######")</f>
        <v>On42182.084282</v>
      </c>
      <c r="G7401" s="3">
        <f ca="1">IF(Sense_data[[#This Row],[a_1State]]="Off",RANDBETWEEN(off_min,off_max),RANDBETWEEN(on_min,on_max))/sr_div</f>
        <v>5.2</v>
      </c>
      <c r="H7401" s="3">
        <v>3.5</v>
      </c>
      <c r="I7401" s="3">
        <f>IF(HOUR(Sense_data[[#This Row],[SysTimeStamp]])&lt;12,I7400+$B$14,I7400-$B$14)</f>
        <v>16.70925925926062</v>
      </c>
    </row>
    <row r="7402" spans="1:9" x14ac:dyDescent="0.2">
      <c r="A7402" t="s">
        <v>20</v>
      </c>
      <c r="B7402" t="s">
        <v>22</v>
      </c>
      <c r="C7402" s="6">
        <f t="shared" si="120"/>
        <v>42182.085474557018</v>
      </c>
      <c r="D7402" t="s">
        <v>23</v>
      </c>
      <c r="E7402" s="6">
        <f>IF(Sense_data[[#This Row],[a_1State]]=D7401,E7401,Sense_data[[#This Row],[SysTimeStamp]])</f>
        <v>42182.084282427109</v>
      </c>
      <c r="F7402" s="3" t="str">
        <f>Sense_data[[#This Row],[a_1State]]&amp;TEXT(Sense_data[[#This Row],[StateInstanceTimestamp]],"#.######")</f>
        <v>On42182.084282</v>
      </c>
      <c r="G7402" s="3">
        <f ca="1">IF(Sense_data[[#This Row],[a_1State]]="Off",RANDBETWEEN(off_min,off_max),RANDBETWEEN(on_min,on_max))/sr_div</f>
        <v>5.0999999999999996</v>
      </c>
      <c r="H7402" s="3">
        <v>3.9</v>
      </c>
      <c r="I7402" s="3">
        <f>IF(HOUR(Sense_data[[#This Row],[SysTimeStamp]])&lt;12,I7401+$B$14,I7401-$B$14)</f>
        <v>16.709490740742101</v>
      </c>
    </row>
    <row r="7403" spans="1:9" x14ac:dyDescent="0.2">
      <c r="A7403" t="s">
        <v>20</v>
      </c>
      <c r="B7403" t="s">
        <v>22</v>
      </c>
      <c r="C7403" s="6">
        <f t="shared" si="120"/>
        <v>42182.085486131095</v>
      </c>
      <c r="D7403" t="s">
        <v>23</v>
      </c>
      <c r="E7403" s="6">
        <f>IF(Sense_data[[#This Row],[a_1State]]=D7402,E7402,Sense_data[[#This Row],[SysTimeStamp]])</f>
        <v>42182.084282427109</v>
      </c>
      <c r="F7403" s="3" t="str">
        <f>Sense_data[[#This Row],[a_1State]]&amp;TEXT(Sense_data[[#This Row],[StateInstanceTimestamp]],"#.######")</f>
        <v>On42182.084282</v>
      </c>
      <c r="G7403" s="3">
        <f ca="1">IF(Sense_data[[#This Row],[a_1State]]="Off",RANDBETWEEN(off_min,off_max),RANDBETWEEN(on_min,on_max))/sr_div</f>
        <v>4.5999999999999996</v>
      </c>
      <c r="H7403" s="3">
        <v>3.4</v>
      </c>
      <c r="I7403" s="3">
        <f>IF(HOUR(Sense_data[[#This Row],[SysTimeStamp]])&lt;12,I7402+$B$14,I7402-$B$14)</f>
        <v>16.709722222223583</v>
      </c>
    </row>
    <row r="7404" spans="1:9" x14ac:dyDescent="0.2">
      <c r="A7404" t="s">
        <v>20</v>
      </c>
      <c r="B7404" t="s">
        <v>22</v>
      </c>
      <c r="C7404" s="6">
        <f t="shared" si="120"/>
        <v>42182.085497705171</v>
      </c>
      <c r="D7404" t="s">
        <v>23</v>
      </c>
      <c r="E7404" s="6">
        <f>IF(Sense_data[[#This Row],[a_1State]]=D7403,E7403,Sense_data[[#This Row],[SysTimeStamp]])</f>
        <v>42182.084282427109</v>
      </c>
      <c r="F7404" s="3" t="str">
        <f>Sense_data[[#This Row],[a_1State]]&amp;TEXT(Sense_data[[#This Row],[StateInstanceTimestamp]],"#.######")</f>
        <v>On42182.084282</v>
      </c>
      <c r="G7404" s="3">
        <f ca="1">IF(Sense_data[[#This Row],[a_1State]]="Off",RANDBETWEEN(off_min,off_max),RANDBETWEEN(on_min,on_max))/sr_div</f>
        <v>4.0999999999999996</v>
      </c>
      <c r="H7404" s="3">
        <v>4.8</v>
      </c>
      <c r="I7404" s="3">
        <f>IF(HOUR(Sense_data[[#This Row],[SysTimeStamp]])&lt;12,I7403+$B$14,I7403-$B$14)</f>
        <v>16.709953703705064</v>
      </c>
    </row>
    <row r="7405" spans="1:9" x14ac:dyDescent="0.2">
      <c r="A7405" t="s">
        <v>20</v>
      </c>
      <c r="B7405" t="s">
        <v>22</v>
      </c>
      <c r="C7405" s="6">
        <f t="shared" si="120"/>
        <v>42182.085509279248</v>
      </c>
      <c r="D7405" t="s">
        <v>23</v>
      </c>
      <c r="E7405" s="6">
        <f>IF(Sense_data[[#This Row],[a_1State]]=D7404,E7404,Sense_data[[#This Row],[SysTimeStamp]])</f>
        <v>42182.084282427109</v>
      </c>
      <c r="F7405" s="3" t="str">
        <f>Sense_data[[#This Row],[a_1State]]&amp;TEXT(Sense_data[[#This Row],[StateInstanceTimestamp]],"#.######")</f>
        <v>On42182.084282</v>
      </c>
      <c r="G7405" s="3">
        <f ca="1">IF(Sense_data[[#This Row],[a_1State]]="Off",RANDBETWEEN(off_min,off_max),RANDBETWEEN(on_min,on_max))/sr_div</f>
        <v>4.5</v>
      </c>
      <c r="H7405" s="3">
        <v>4.5999999999999996</v>
      </c>
      <c r="I7405" s="3">
        <f>IF(HOUR(Sense_data[[#This Row],[SysTimeStamp]])&lt;12,I7404+$B$14,I7404-$B$14)</f>
        <v>16.710185185186546</v>
      </c>
    </row>
    <row r="7406" spans="1:9" x14ac:dyDescent="0.2">
      <c r="A7406" t="s">
        <v>20</v>
      </c>
      <c r="B7406" t="s">
        <v>22</v>
      </c>
      <c r="C7406" s="6">
        <f t="shared" si="120"/>
        <v>42182.085520853325</v>
      </c>
      <c r="D7406" t="s">
        <v>23</v>
      </c>
      <c r="E7406" s="6">
        <f>IF(Sense_data[[#This Row],[a_1State]]=D7405,E7405,Sense_data[[#This Row],[SysTimeStamp]])</f>
        <v>42182.084282427109</v>
      </c>
      <c r="F7406" s="3" t="str">
        <f>Sense_data[[#This Row],[a_1State]]&amp;TEXT(Sense_data[[#This Row],[StateInstanceTimestamp]],"#.######")</f>
        <v>On42182.084282</v>
      </c>
      <c r="G7406" s="3">
        <f ca="1">IF(Sense_data[[#This Row],[a_1State]]="Off",RANDBETWEEN(off_min,off_max),RANDBETWEEN(on_min,on_max))/sr_div</f>
        <v>4.4000000000000004</v>
      </c>
      <c r="H7406" s="3">
        <v>3.5</v>
      </c>
      <c r="I7406" s="3">
        <f>IF(HOUR(Sense_data[[#This Row],[SysTimeStamp]])&lt;12,I7405+$B$14,I7405-$B$14)</f>
        <v>16.710416666668028</v>
      </c>
    </row>
    <row r="7407" spans="1:9" x14ac:dyDescent="0.2">
      <c r="A7407" t="s">
        <v>20</v>
      </c>
      <c r="B7407" t="s">
        <v>22</v>
      </c>
      <c r="C7407" s="6">
        <f t="shared" si="120"/>
        <v>42182.085532427402</v>
      </c>
      <c r="D7407" t="s">
        <v>23</v>
      </c>
      <c r="E7407" s="6">
        <f>IF(Sense_data[[#This Row],[a_1State]]=D7406,E7406,Sense_data[[#This Row],[SysTimeStamp]])</f>
        <v>42182.084282427109</v>
      </c>
      <c r="F7407" s="3" t="str">
        <f>Sense_data[[#This Row],[a_1State]]&amp;TEXT(Sense_data[[#This Row],[StateInstanceTimestamp]],"#.######")</f>
        <v>On42182.084282</v>
      </c>
      <c r="G7407" s="3">
        <f ca="1">IF(Sense_data[[#This Row],[a_1State]]="Off",RANDBETWEEN(off_min,off_max),RANDBETWEEN(on_min,on_max))/sr_div</f>
        <v>5.0999999999999996</v>
      </c>
      <c r="H7407" s="3">
        <v>5.4</v>
      </c>
      <c r="I7407" s="3">
        <f>IF(HOUR(Sense_data[[#This Row],[SysTimeStamp]])&lt;12,I7406+$B$14,I7406-$B$14)</f>
        <v>16.710648148149509</v>
      </c>
    </row>
    <row r="7408" spans="1:9" x14ac:dyDescent="0.2">
      <c r="A7408" t="s">
        <v>20</v>
      </c>
      <c r="B7408" t="s">
        <v>22</v>
      </c>
      <c r="C7408" s="6">
        <f t="shared" si="120"/>
        <v>42182.085544001478</v>
      </c>
      <c r="D7408" t="s">
        <v>23</v>
      </c>
      <c r="E7408" s="6">
        <f>IF(Sense_data[[#This Row],[a_1State]]=D7407,E7407,Sense_data[[#This Row],[SysTimeStamp]])</f>
        <v>42182.084282427109</v>
      </c>
      <c r="F7408" s="3" t="str">
        <f>Sense_data[[#This Row],[a_1State]]&amp;TEXT(Sense_data[[#This Row],[StateInstanceTimestamp]],"#.######")</f>
        <v>On42182.084282</v>
      </c>
      <c r="G7408" s="3">
        <f ca="1">IF(Sense_data[[#This Row],[a_1State]]="Off",RANDBETWEEN(off_min,off_max),RANDBETWEEN(on_min,on_max))/sr_div</f>
        <v>3.6</v>
      </c>
      <c r="H7408" s="3">
        <v>5.2</v>
      </c>
      <c r="I7408" s="3">
        <f>IF(HOUR(Sense_data[[#This Row],[SysTimeStamp]])&lt;12,I7407+$B$14,I7407-$B$14)</f>
        <v>16.710879629630991</v>
      </c>
    </row>
    <row r="7409" spans="1:9" x14ac:dyDescent="0.2">
      <c r="A7409" t="s">
        <v>20</v>
      </c>
      <c r="B7409" t="s">
        <v>22</v>
      </c>
      <c r="C7409" s="6">
        <f t="shared" si="120"/>
        <v>42182.085555575555</v>
      </c>
      <c r="D7409" t="s">
        <v>23</v>
      </c>
      <c r="E7409" s="6">
        <f>IF(Sense_data[[#This Row],[a_1State]]=D7408,E7408,Sense_data[[#This Row],[SysTimeStamp]])</f>
        <v>42182.084282427109</v>
      </c>
      <c r="F7409" s="3" t="str">
        <f>Sense_data[[#This Row],[a_1State]]&amp;TEXT(Sense_data[[#This Row],[StateInstanceTimestamp]],"#.######")</f>
        <v>On42182.084282</v>
      </c>
      <c r="G7409" s="3">
        <f ca="1">IF(Sense_data[[#This Row],[a_1State]]="Off",RANDBETWEEN(off_min,off_max),RANDBETWEEN(on_min,on_max))/sr_div</f>
        <v>3.8</v>
      </c>
      <c r="H7409" s="3">
        <v>4</v>
      </c>
      <c r="I7409" s="3">
        <f>IF(HOUR(Sense_data[[#This Row],[SysTimeStamp]])&lt;12,I7408+$B$14,I7408-$B$14)</f>
        <v>16.711111111112473</v>
      </c>
    </row>
    <row r="7410" spans="1:9" x14ac:dyDescent="0.2">
      <c r="A7410" t="s">
        <v>20</v>
      </c>
      <c r="B7410" t="s">
        <v>22</v>
      </c>
      <c r="C7410" s="6">
        <f t="shared" si="120"/>
        <v>42182.085567149632</v>
      </c>
      <c r="D7410" t="s">
        <v>23</v>
      </c>
      <c r="E7410" s="6">
        <f>IF(Sense_data[[#This Row],[a_1State]]=D7409,E7409,Sense_data[[#This Row],[SysTimeStamp]])</f>
        <v>42182.084282427109</v>
      </c>
      <c r="F7410" s="3" t="str">
        <f>Sense_data[[#This Row],[a_1State]]&amp;TEXT(Sense_data[[#This Row],[StateInstanceTimestamp]],"#.######")</f>
        <v>On42182.084282</v>
      </c>
      <c r="G7410" s="3">
        <f ca="1">IF(Sense_data[[#This Row],[a_1State]]="Off",RANDBETWEEN(off_min,off_max),RANDBETWEEN(on_min,on_max))/sr_div</f>
        <v>4.0999999999999996</v>
      </c>
      <c r="H7410" s="3">
        <v>5.3</v>
      </c>
      <c r="I7410" s="3">
        <f>IF(HOUR(Sense_data[[#This Row],[SysTimeStamp]])&lt;12,I7409+$B$14,I7409-$B$14)</f>
        <v>16.711342592593954</v>
      </c>
    </row>
    <row r="7411" spans="1:9" x14ac:dyDescent="0.2">
      <c r="A7411" t="s">
        <v>20</v>
      </c>
      <c r="B7411" t="s">
        <v>22</v>
      </c>
      <c r="C7411" s="6">
        <f t="shared" si="120"/>
        <v>42182.085578723709</v>
      </c>
      <c r="D7411" t="s">
        <v>23</v>
      </c>
      <c r="E7411" s="6">
        <f>IF(Sense_data[[#This Row],[a_1State]]=D7410,E7410,Sense_data[[#This Row],[SysTimeStamp]])</f>
        <v>42182.084282427109</v>
      </c>
      <c r="F7411" s="3" t="str">
        <f>Sense_data[[#This Row],[a_1State]]&amp;TEXT(Sense_data[[#This Row],[StateInstanceTimestamp]],"#.######")</f>
        <v>On42182.084282</v>
      </c>
      <c r="G7411" s="3">
        <f ca="1">IF(Sense_data[[#This Row],[a_1State]]="Off",RANDBETWEEN(off_min,off_max),RANDBETWEEN(on_min,on_max))/sr_div</f>
        <v>3.3</v>
      </c>
      <c r="H7411" s="3">
        <v>5.7</v>
      </c>
      <c r="I7411" s="3">
        <f>IF(HOUR(Sense_data[[#This Row],[SysTimeStamp]])&lt;12,I7410+$B$14,I7410-$B$14)</f>
        <v>16.711574074075436</v>
      </c>
    </row>
    <row r="7412" spans="1:9" x14ac:dyDescent="0.2">
      <c r="A7412" t="s">
        <v>20</v>
      </c>
      <c r="B7412" t="s">
        <v>22</v>
      </c>
      <c r="C7412" s="6">
        <f t="shared" si="120"/>
        <v>42182.085590297786</v>
      </c>
      <c r="D7412" t="s">
        <v>23</v>
      </c>
      <c r="E7412" s="6">
        <f>IF(Sense_data[[#This Row],[a_1State]]=D7411,E7411,Sense_data[[#This Row],[SysTimeStamp]])</f>
        <v>42182.084282427109</v>
      </c>
      <c r="F7412" s="3" t="str">
        <f>Sense_data[[#This Row],[a_1State]]&amp;TEXT(Sense_data[[#This Row],[StateInstanceTimestamp]],"#.######")</f>
        <v>On42182.084282</v>
      </c>
      <c r="G7412" s="3">
        <f ca="1">IF(Sense_data[[#This Row],[a_1State]]="Off",RANDBETWEEN(off_min,off_max),RANDBETWEEN(on_min,on_max))/sr_div</f>
        <v>3.1</v>
      </c>
      <c r="H7412" s="3">
        <v>4.5999999999999996</v>
      </c>
      <c r="I7412" s="3">
        <f>IF(HOUR(Sense_data[[#This Row],[SysTimeStamp]])&lt;12,I7411+$B$14,I7411-$B$14)</f>
        <v>16.711805555556918</v>
      </c>
    </row>
    <row r="7413" spans="1:9" x14ac:dyDescent="0.2">
      <c r="A7413" t="s">
        <v>20</v>
      </c>
      <c r="B7413" t="s">
        <v>22</v>
      </c>
      <c r="C7413" s="6">
        <f t="shared" si="120"/>
        <v>42182.085601871862</v>
      </c>
      <c r="D7413" t="s">
        <v>23</v>
      </c>
      <c r="E7413" s="6">
        <f>IF(Sense_data[[#This Row],[a_1State]]=D7412,E7412,Sense_data[[#This Row],[SysTimeStamp]])</f>
        <v>42182.084282427109</v>
      </c>
      <c r="F7413" s="3" t="str">
        <f>Sense_data[[#This Row],[a_1State]]&amp;TEXT(Sense_data[[#This Row],[StateInstanceTimestamp]],"#.######")</f>
        <v>On42182.084282</v>
      </c>
      <c r="G7413" s="3">
        <f ca="1">IF(Sense_data[[#This Row],[a_1State]]="Off",RANDBETWEEN(off_min,off_max),RANDBETWEEN(on_min,on_max))/sr_div</f>
        <v>6</v>
      </c>
      <c r="H7413" s="3">
        <v>4.3</v>
      </c>
      <c r="I7413" s="3">
        <f>IF(HOUR(Sense_data[[#This Row],[SysTimeStamp]])&lt;12,I7412+$B$14,I7412-$B$14)</f>
        <v>16.712037037038399</v>
      </c>
    </row>
    <row r="7414" spans="1:9" x14ac:dyDescent="0.2">
      <c r="A7414" t="s">
        <v>20</v>
      </c>
      <c r="B7414" t="s">
        <v>22</v>
      </c>
      <c r="C7414" s="6">
        <f t="shared" si="120"/>
        <v>42182.085613445939</v>
      </c>
      <c r="D7414" t="s">
        <v>23</v>
      </c>
      <c r="E7414" s="6">
        <f>IF(Sense_data[[#This Row],[a_1State]]=D7413,E7413,Sense_data[[#This Row],[SysTimeStamp]])</f>
        <v>42182.084282427109</v>
      </c>
      <c r="F7414" s="3" t="str">
        <f>Sense_data[[#This Row],[a_1State]]&amp;TEXT(Sense_data[[#This Row],[StateInstanceTimestamp]],"#.######")</f>
        <v>On42182.084282</v>
      </c>
      <c r="G7414" s="3">
        <f ca="1">IF(Sense_data[[#This Row],[a_1State]]="Off",RANDBETWEEN(off_min,off_max),RANDBETWEEN(on_min,on_max))/sr_div</f>
        <v>4.5</v>
      </c>
      <c r="H7414" s="3">
        <v>5.2</v>
      </c>
      <c r="I7414" s="3">
        <f>IF(HOUR(Sense_data[[#This Row],[SysTimeStamp]])&lt;12,I7413+$B$14,I7413-$B$14)</f>
        <v>16.712268518519881</v>
      </c>
    </row>
    <row r="7415" spans="1:9" x14ac:dyDescent="0.2">
      <c r="A7415" t="s">
        <v>20</v>
      </c>
      <c r="B7415" t="s">
        <v>22</v>
      </c>
      <c r="C7415" s="6">
        <f t="shared" si="120"/>
        <v>42182.085625020016</v>
      </c>
      <c r="D7415" t="s">
        <v>23</v>
      </c>
      <c r="E7415" s="6">
        <f>IF(Sense_data[[#This Row],[a_1State]]=D7414,E7414,Sense_data[[#This Row],[SysTimeStamp]])</f>
        <v>42182.084282427109</v>
      </c>
      <c r="F7415" s="3" t="str">
        <f>Sense_data[[#This Row],[a_1State]]&amp;TEXT(Sense_data[[#This Row],[StateInstanceTimestamp]],"#.######")</f>
        <v>On42182.084282</v>
      </c>
      <c r="G7415" s="3">
        <f ca="1">IF(Sense_data[[#This Row],[a_1State]]="Off",RANDBETWEEN(off_min,off_max),RANDBETWEEN(on_min,on_max))/sr_div</f>
        <v>5</v>
      </c>
      <c r="H7415" s="3">
        <v>5</v>
      </c>
      <c r="I7415" s="3">
        <f>IF(HOUR(Sense_data[[#This Row],[SysTimeStamp]])&lt;12,I7414+$B$14,I7414-$B$14)</f>
        <v>16.712500000001363</v>
      </c>
    </row>
    <row r="7416" spans="1:9" x14ac:dyDescent="0.2">
      <c r="A7416" t="s">
        <v>20</v>
      </c>
      <c r="B7416" t="s">
        <v>22</v>
      </c>
      <c r="C7416" s="6">
        <f t="shared" si="120"/>
        <v>42182.085636594093</v>
      </c>
      <c r="D7416" t="s">
        <v>23</v>
      </c>
      <c r="E7416" s="6">
        <f>IF(Sense_data[[#This Row],[a_1State]]=D7415,E7415,Sense_data[[#This Row],[SysTimeStamp]])</f>
        <v>42182.084282427109</v>
      </c>
      <c r="F7416" s="3" t="str">
        <f>Sense_data[[#This Row],[a_1State]]&amp;TEXT(Sense_data[[#This Row],[StateInstanceTimestamp]],"#.######")</f>
        <v>On42182.084282</v>
      </c>
      <c r="G7416" s="3">
        <f ca="1">IF(Sense_data[[#This Row],[a_1State]]="Off",RANDBETWEEN(off_min,off_max),RANDBETWEEN(on_min,on_max))/sr_div</f>
        <v>5.3</v>
      </c>
      <c r="H7416" s="3">
        <v>4.2</v>
      </c>
      <c r="I7416" s="3">
        <f>IF(HOUR(Sense_data[[#This Row],[SysTimeStamp]])&lt;12,I7415+$B$14,I7415-$B$14)</f>
        <v>16.712731481482844</v>
      </c>
    </row>
    <row r="7417" spans="1:9" x14ac:dyDescent="0.2">
      <c r="A7417" t="s">
        <v>20</v>
      </c>
      <c r="B7417" t="s">
        <v>22</v>
      </c>
      <c r="C7417" s="6">
        <f t="shared" si="120"/>
        <v>42182.085648168169</v>
      </c>
      <c r="D7417" t="s">
        <v>23</v>
      </c>
      <c r="E7417" s="6">
        <f>IF(Sense_data[[#This Row],[a_1State]]=D7416,E7416,Sense_data[[#This Row],[SysTimeStamp]])</f>
        <v>42182.084282427109</v>
      </c>
      <c r="F7417" s="3" t="str">
        <f>Sense_data[[#This Row],[a_1State]]&amp;TEXT(Sense_data[[#This Row],[StateInstanceTimestamp]],"#.######")</f>
        <v>On42182.084282</v>
      </c>
      <c r="G7417" s="3">
        <f ca="1">IF(Sense_data[[#This Row],[a_1State]]="Off",RANDBETWEEN(off_min,off_max),RANDBETWEEN(on_min,on_max))/sr_div</f>
        <v>4.0999999999999996</v>
      </c>
      <c r="H7417" s="3">
        <v>5.8</v>
      </c>
      <c r="I7417" s="3">
        <f>IF(HOUR(Sense_data[[#This Row],[SysTimeStamp]])&lt;12,I7416+$B$14,I7416-$B$14)</f>
        <v>16.712962962964326</v>
      </c>
    </row>
    <row r="7418" spans="1:9" x14ac:dyDescent="0.2">
      <c r="A7418" t="s">
        <v>20</v>
      </c>
      <c r="B7418" t="s">
        <v>22</v>
      </c>
      <c r="C7418" s="6">
        <f t="shared" si="120"/>
        <v>42182.085659742246</v>
      </c>
      <c r="D7418" t="s">
        <v>23</v>
      </c>
      <c r="E7418" s="6">
        <f>IF(Sense_data[[#This Row],[a_1State]]=D7417,E7417,Sense_data[[#This Row],[SysTimeStamp]])</f>
        <v>42182.084282427109</v>
      </c>
      <c r="F7418" s="3" t="str">
        <f>Sense_data[[#This Row],[a_1State]]&amp;TEXT(Sense_data[[#This Row],[StateInstanceTimestamp]],"#.######")</f>
        <v>On42182.084282</v>
      </c>
      <c r="G7418" s="3">
        <f ca="1">IF(Sense_data[[#This Row],[a_1State]]="Off",RANDBETWEEN(off_min,off_max),RANDBETWEEN(on_min,on_max))/sr_div</f>
        <v>3.5</v>
      </c>
      <c r="H7418" s="3">
        <v>5.4</v>
      </c>
      <c r="I7418" s="3">
        <f>IF(HOUR(Sense_data[[#This Row],[SysTimeStamp]])&lt;12,I7417+$B$14,I7417-$B$14)</f>
        <v>16.713194444445808</v>
      </c>
    </row>
    <row r="7419" spans="1:9" x14ac:dyDescent="0.2">
      <c r="A7419" t="s">
        <v>20</v>
      </c>
      <c r="B7419" t="s">
        <v>22</v>
      </c>
      <c r="C7419" s="6">
        <f t="shared" si="120"/>
        <v>42182.085671316323</v>
      </c>
      <c r="D7419" t="s">
        <v>23</v>
      </c>
      <c r="E7419" s="6">
        <f>IF(Sense_data[[#This Row],[a_1State]]=D7418,E7418,Sense_data[[#This Row],[SysTimeStamp]])</f>
        <v>42182.084282427109</v>
      </c>
      <c r="F7419" s="3" t="str">
        <f>Sense_data[[#This Row],[a_1State]]&amp;TEXT(Sense_data[[#This Row],[StateInstanceTimestamp]],"#.######")</f>
        <v>On42182.084282</v>
      </c>
      <c r="G7419" s="3">
        <f ca="1">IF(Sense_data[[#This Row],[a_1State]]="Off",RANDBETWEEN(off_min,off_max),RANDBETWEEN(on_min,on_max))/sr_div</f>
        <v>5.8</v>
      </c>
      <c r="H7419" s="3">
        <v>3</v>
      </c>
      <c r="I7419" s="3">
        <f>IF(HOUR(Sense_data[[#This Row],[SysTimeStamp]])&lt;12,I7418+$B$14,I7418-$B$14)</f>
        <v>16.713425925927289</v>
      </c>
    </row>
    <row r="7420" spans="1:9" x14ac:dyDescent="0.2">
      <c r="A7420" t="s">
        <v>20</v>
      </c>
      <c r="B7420" t="s">
        <v>22</v>
      </c>
      <c r="C7420" s="6">
        <f t="shared" si="120"/>
        <v>42182.0856828904</v>
      </c>
      <c r="D7420" t="s">
        <v>23</v>
      </c>
      <c r="E7420" s="6">
        <f>IF(Sense_data[[#This Row],[a_1State]]=D7419,E7419,Sense_data[[#This Row],[SysTimeStamp]])</f>
        <v>42182.084282427109</v>
      </c>
      <c r="F7420" s="3" t="str">
        <f>Sense_data[[#This Row],[a_1State]]&amp;TEXT(Sense_data[[#This Row],[StateInstanceTimestamp]],"#.######")</f>
        <v>On42182.084282</v>
      </c>
      <c r="G7420" s="3">
        <f ca="1">IF(Sense_data[[#This Row],[a_1State]]="Off",RANDBETWEEN(off_min,off_max),RANDBETWEEN(on_min,on_max))/sr_div</f>
        <v>5.0999999999999996</v>
      </c>
      <c r="H7420" s="3">
        <v>5</v>
      </c>
      <c r="I7420" s="3">
        <f>IF(HOUR(Sense_data[[#This Row],[SysTimeStamp]])&lt;12,I7419+$B$14,I7419-$B$14)</f>
        <v>16.713657407408771</v>
      </c>
    </row>
    <row r="7421" spans="1:9" x14ac:dyDescent="0.2">
      <c r="A7421" t="s">
        <v>20</v>
      </c>
      <c r="B7421" t="s">
        <v>22</v>
      </c>
      <c r="C7421" s="6">
        <f t="shared" si="120"/>
        <v>42182.085694464477</v>
      </c>
      <c r="D7421" t="s">
        <v>23</v>
      </c>
      <c r="E7421" s="6">
        <f>IF(Sense_data[[#This Row],[a_1State]]=D7420,E7420,Sense_data[[#This Row],[SysTimeStamp]])</f>
        <v>42182.084282427109</v>
      </c>
      <c r="F7421" s="3" t="str">
        <f>Sense_data[[#This Row],[a_1State]]&amp;TEXT(Sense_data[[#This Row],[StateInstanceTimestamp]],"#.######")</f>
        <v>On42182.084282</v>
      </c>
      <c r="G7421" s="3">
        <f ca="1">IF(Sense_data[[#This Row],[a_1State]]="Off",RANDBETWEEN(off_min,off_max),RANDBETWEEN(on_min,on_max))/sr_div</f>
        <v>3.8</v>
      </c>
      <c r="H7421" s="3">
        <v>4</v>
      </c>
      <c r="I7421" s="3">
        <f>IF(HOUR(Sense_data[[#This Row],[SysTimeStamp]])&lt;12,I7420+$B$14,I7420-$B$14)</f>
        <v>16.713888888890253</v>
      </c>
    </row>
    <row r="7422" spans="1:9" x14ac:dyDescent="0.2">
      <c r="A7422" t="s">
        <v>20</v>
      </c>
      <c r="B7422" t="s">
        <v>22</v>
      </c>
      <c r="C7422" s="6">
        <f t="shared" si="120"/>
        <v>42182.085706038553</v>
      </c>
      <c r="D7422" t="s">
        <v>23</v>
      </c>
      <c r="E7422" s="6">
        <f>IF(Sense_data[[#This Row],[a_1State]]=D7421,E7421,Sense_data[[#This Row],[SysTimeStamp]])</f>
        <v>42182.084282427109</v>
      </c>
      <c r="F7422" s="3" t="str">
        <f>Sense_data[[#This Row],[a_1State]]&amp;TEXT(Sense_data[[#This Row],[StateInstanceTimestamp]],"#.######")</f>
        <v>On42182.084282</v>
      </c>
      <c r="G7422" s="3">
        <f ca="1">IF(Sense_data[[#This Row],[a_1State]]="Off",RANDBETWEEN(off_min,off_max),RANDBETWEEN(on_min,on_max))/sr_div</f>
        <v>5.4</v>
      </c>
      <c r="H7422" s="3">
        <v>3.7</v>
      </c>
      <c r="I7422" s="3">
        <f>IF(HOUR(Sense_data[[#This Row],[SysTimeStamp]])&lt;12,I7421+$B$14,I7421-$B$14)</f>
        <v>16.714120370371734</v>
      </c>
    </row>
    <row r="7423" spans="1:9" x14ac:dyDescent="0.2">
      <c r="A7423" t="s">
        <v>20</v>
      </c>
      <c r="B7423" t="s">
        <v>22</v>
      </c>
      <c r="C7423" s="6">
        <f t="shared" si="120"/>
        <v>42182.08571761263</v>
      </c>
      <c r="D7423" t="s">
        <v>23</v>
      </c>
      <c r="E7423" s="6">
        <f>IF(Sense_data[[#This Row],[a_1State]]=D7422,E7422,Sense_data[[#This Row],[SysTimeStamp]])</f>
        <v>42182.084282427109</v>
      </c>
      <c r="F7423" s="3" t="str">
        <f>Sense_data[[#This Row],[a_1State]]&amp;TEXT(Sense_data[[#This Row],[StateInstanceTimestamp]],"#.######")</f>
        <v>On42182.084282</v>
      </c>
      <c r="G7423" s="3">
        <f ca="1">IF(Sense_data[[#This Row],[a_1State]]="Off",RANDBETWEEN(off_min,off_max),RANDBETWEEN(on_min,on_max))/sr_div</f>
        <v>5.2</v>
      </c>
      <c r="H7423" s="3">
        <v>3.5</v>
      </c>
      <c r="I7423" s="3">
        <f>IF(HOUR(Sense_data[[#This Row],[SysTimeStamp]])&lt;12,I7422+$B$14,I7422-$B$14)</f>
        <v>16.714351851853216</v>
      </c>
    </row>
    <row r="7424" spans="1:9" x14ac:dyDescent="0.2">
      <c r="A7424" t="s">
        <v>20</v>
      </c>
      <c r="B7424" t="s">
        <v>22</v>
      </c>
      <c r="C7424" s="6">
        <f t="shared" si="120"/>
        <v>42182.085729186707</v>
      </c>
      <c r="D7424" t="s">
        <v>23</v>
      </c>
      <c r="E7424" s="6">
        <f>IF(Sense_data[[#This Row],[a_1State]]=D7423,E7423,Sense_data[[#This Row],[SysTimeStamp]])</f>
        <v>42182.084282427109</v>
      </c>
      <c r="F7424" s="3" t="str">
        <f>Sense_data[[#This Row],[a_1State]]&amp;TEXT(Sense_data[[#This Row],[StateInstanceTimestamp]],"#.######")</f>
        <v>On42182.084282</v>
      </c>
      <c r="G7424" s="3">
        <f ca="1">IF(Sense_data[[#This Row],[a_1State]]="Off",RANDBETWEEN(off_min,off_max),RANDBETWEEN(on_min,on_max))/sr_div</f>
        <v>4.8</v>
      </c>
      <c r="H7424" s="3">
        <v>5.3</v>
      </c>
      <c r="I7424" s="3">
        <f>IF(HOUR(Sense_data[[#This Row],[SysTimeStamp]])&lt;12,I7423+$B$14,I7423-$B$14)</f>
        <v>16.714583333334698</v>
      </c>
    </row>
    <row r="7425" spans="1:9" x14ac:dyDescent="0.2">
      <c r="A7425" t="s">
        <v>20</v>
      </c>
      <c r="B7425" t="s">
        <v>22</v>
      </c>
      <c r="C7425" s="6">
        <f t="shared" si="120"/>
        <v>42182.085740760784</v>
      </c>
      <c r="D7425" t="s">
        <v>23</v>
      </c>
      <c r="E7425" s="6">
        <f>IF(Sense_data[[#This Row],[a_1State]]=D7424,E7424,Sense_data[[#This Row],[SysTimeStamp]])</f>
        <v>42182.084282427109</v>
      </c>
      <c r="F7425" s="3" t="str">
        <f>Sense_data[[#This Row],[a_1State]]&amp;TEXT(Sense_data[[#This Row],[StateInstanceTimestamp]],"#.######")</f>
        <v>On42182.084282</v>
      </c>
      <c r="G7425" s="3">
        <f ca="1">IF(Sense_data[[#This Row],[a_1State]]="Off",RANDBETWEEN(off_min,off_max),RANDBETWEEN(on_min,on_max))/sr_div</f>
        <v>5.2</v>
      </c>
      <c r="H7425" s="3">
        <v>5.7</v>
      </c>
      <c r="I7425" s="3">
        <f>IF(HOUR(Sense_data[[#This Row],[SysTimeStamp]])&lt;12,I7424+$B$14,I7424-$B$14)</f>
        <v>16.714814814816179</v>
      </c>
    </row>
    <row r="7426" spans="1:9" x14ac:dyDescent="0.2">
      <c r="A7426" t="s">
        <v>20</v>
      </c>
      <c r="B7426" t="s">
        <v>22</v>
      </c>
      <c r="C7426" s="6">
        <f t="shared" si="120"/>
        <v>42182.08575233486</v>
      </c>
      <c r="D7426" t="s">
        <v>23</v>
      </c>
      <c r="E7426" s="6">
        <f>IF(Sense_data[[#This Row],[a_1State]]=D7425,E7425,Sense_data[[#This Row],[SysTimeStamp]])</f>
        <v>42182.084282427109</v>
      </c>
      <c r="F7426" s="3" t="str">
        <f>Sense_data[[#This Row],[a_1State]]&amp;TEXT(Sense_data[[#This Row],[StateInstanceTimestamp]],"#.######")</f>
        <v>On42182.084282</v>
      </c>
      <c r="G7426" s="3">
        <f ca="1">IF(Sense_data[[#This Row],[a_1State]]="Off",RANDBETWEEN(off_min,off_max),RANDBETWEEN(on_min,on_max))/sr_div</f>
        <v>4.2</v>
      </c>
      <c r="H7426" s="3">
        <v>5.3</v>
      </c>
      <c r="I7426" s="3">
        <f>IF(HOUR(Sense_data[[#This Row],[SysTimeStamp]])&lt;12,I7425+$B$14,I7425-$B$14)</f>
        <v>16.715046296297661</v>
      </c>
    </row>
    <row r="7427" spans="1:9" x14ac:dyDescent="0.2">
      <c r="A7427" t="s">
        <v>20</v>
      </c>
      <c r="B7427" t="s">
        <v>22</v>
      </c>
      <c r="C7427" s="6">
        <f t="shared" si="120"/>
        <v>42182.085763908937</v>
      </c>
      <c r="D7427" t="s">
        <v>23</v>
      </c>
      <c r="E7427" s="6">
        <f>IF(Sense_data[[#This Row],[a_1State]]=D7426,E7426,Sense_data[[#This Row],[SysTimeStamp]])</f>
        <v>42182.084282427109</v>
      </c>
      <c r="F7427" s="3" t="str">
        <f>Sense_data[[#This Row],[a_1State]]&amp;TEXT(Sense_data[[#This Row],[StateInstanceTimestamp]],"#.######")</f>
        <v>On42182.084282</v>
      </c>
      <c r="G7427" s="3">
        <f ca="1">IF(Sense_data[[#This Row],[a_1State]]="Off",RANDBETWEEN(off_min,off_max),RANDBETWEEN(on_min,on_max))/sr_div</f>
        <v>4.0999999999999996</v>
      </c>
      <c r="H7427" s="3">
        <v>4.4000000000000004</v>
      </c>
      <c r="I7427" s="3">
        <f>IF(HOUR(Sense_data[[#This Row],[SysTimeStamp]])&lt;12,I7426+$B$14,I7426-$B$14)</f>
        <v>16.715277777779143</v>
      </c>
    </row>
    <row r="7428" spans="1:9" x14ac:dyDescent="0.2">
      <c r="A7428" t="s">
        <v>20</v>
      </c>
      <c r="B7428" t="s">
        <v>22</v>
      </c>
      <c r="C7428" s="6">
        <f t="shared" si="120"/>
        <v>42182.085775483014</v>
      </c>
      <c r="D7428" t="s">
        <v>23</v>
      </c>
      <c r="E7428" s="6">
        <f>IF(Sense_data[[#This Row],[a_1State]]=D7427,E7427,Sense_data[[#This Row],[SysTimeStamp]])</f>
        <v>42182.084282427109</v>
      </c>
      <c r="F7428" s="3" t="str">
        <f>Sense_data[[#This Row],[a_1State]]&amp;TEXT(Sense_data[[#This Row],[StateInstanceTimestamp]],"#.######")</f>
        <v>On42182.084282</v>
      </c>
      <c r="G7428" s="3">
        <f ca="1">IF(Sense_data[[#This Row],[a_1State]]="Off",RANDBETWEEN(off_min,off_max),RANDBETWEEN(on_min,on_max))/sr_div</f>
        <v>5.4</v>
      </c>
      <c r="H7428" s="3">
        <v>5.4</v>
      </c>
      <c r="I7428" s="3">
        <f>IF(HOUR(Sense_data[[#This Row],[SysTimeStamp]])&lt;12,I7427+$B$14,I7427-$B$14)</f>
        <v>16.715509259260624</v>
      </c>
    </row>
    <row r="7429" spans="1:9" x14ac:dyDescent="0.2">
      <c r="A7429" t="s">
        <v>20</v>
      </c>
      <c r="B7429" t="s">
        <v>22</v>
      </c>
      <c r="C7429" s="6">
        <f t="shared" si="120"/>
        <v>42182.085787057091</v>
      </c>
      <c r="D7429" t="s">
        <v>23</v>
      </c>
      <c r="E7429" s="6">
        <f>IF(Sense_data[[#This Row],[a_1State]]=D7428,E7428,Sense_data[[#This Row],[SysTimeStamp]])</f>
        <v>42182.084282427109</v>
      </c>
      <c r="F7429" s="3" t="str">
        <f>Sense_data[[#This Row],[a_1State]]&amp;TEXT(Sense_data[[#This Row],[StateInstanceTimestamp]],"#.######")</f>
        <v>On42182.084282</v>
      </c>
      <c r="G7429" s="3">
        <f ca="1">IF(Sense_data[[#This Row],[a_1State]]="Off",RANDBETWEEN(off_min,off_max),RANDBETWEEN(on_min,on_max))/sr_div</f>
        <v>5.0999999999999996</v>
      </c>
      <c r="H7429" s="3">
        <v>4.5999999999999996</v>
      </c>
      <c r="I7429" s="3">
        <f>IF(HOUR(Sense_data[[#This Row],[SysTimeStamp]])&lt;12,I7428+$B$14,I7428-$B$14)</f>
        <v>16.715740740742106</v>
      </c>
    </row>
    <row r="7430" spans="1:9" x14ac:dyDescent="0.2">
      <c r="A7430" t="s">
        <v>20</v>
      </c>
      <c r="B7430" t="s">
        <v>22</v>
      </c>
      <c r="C7430" s="6">
        <f t="shared" si="120"/>
        <v>42182.085798631168</v>
      </c>
      <c r="D7430" t="s">
        <v>23</v>
      </c>
      <c r="E7430" s="6">
        <f>IF(Sense_data[[#This Row],[a_1State]]=D7429,E7429,Sense_data[[#This Row],[SysTimeStamp]])</f>
        <v>42182.084282427109</v>
      </c>
      <c r="F7430" s="3" t="str">
        <f>Sense_data[[#This Row],[a_1State]]&amp;TEXT(Sense_data[[#This Row],[StateInstanceTimestamp]],"#.######")</f>
        <v>On42182.084282</v>
      </c>
      <c r="G7430" s="3">
        <f ca="1">IF(Sense_data[[#This Row],[a_1State]]="Off",RANDBETWEEN(off_min,off_max),RANDBETWEEN(on_min,on_max))/sr_div</f>
        <v>5.5</v>
      </c>
      <c r="H7430" s="3">
        <v>5.3</v>
      </c>
      <c r="I7430" s="3">
        <f>IF(HOUR(Sense_data[[#This Row],[SysTimeStamp]])&lt;12,I7429+$B$14,I7429-$B$14)</f>
        <v>16.715972222223588</v>
      </c>
    </row>
    <row r="7431" spans="1:9" x14ac:dyDescent="0.2">
      <c r="A7431" t="s">
        <v>20</v>
      </c>
      <c r="B7431" t="s">
        <v>22</v>
      </c>
      <c r="C7431" s="6">
        <f t="shared" si="120"/>
        <v>42182.085810205244</v>
      </c>
      <c r="D7431" t="s">
        <v>23</v>
      </c>
      <c r="E7431" s="6">
        <f>IF(Sense_data[[#This Row],[a_1State]]=D7430,E7430,Sense_data[[#This Row],[SysTimeStamp]])</f>
        <v>42182.084282427109</v>
      </c>
      <c r="F7431" s="3" t="str">
        <f>Sense_data[[#This Row],[a_1State]]&amp;TEXT(Sense_data[[#This Row],[StateInstanceTimestamp]],"#.######")</f>
        <v>On42182.084282</v>
      </c>
      <c r="G7431" s="3">
        <f ca="1">IF(Sense_data[[#This Row],[a_1State]]="Off",RANDBETWEEN(off_min,off_max),RANDBETWEEN(on_min,on_max))/sr_div</f>
        <v>5.8</v>
      </c>
      <c r="H7431" s="3">
        <v>5.2</v>
      </c>
      <c r="I7431" s="3">
        <f>IF(HOUR(Sense_data[[#This Row],[SysTimeStamp]])&lt;12,I7430+$B$14,I7430-$B$14)</f>
        <v>16.716203703705069</v>
      </c>
    </row>
    <row r="7432" spans="1:9" x14ac:dyDescent="0.2">
      <c r="A7432" t="s">
        <v>20</v>
      </c>
      <c r="B7432" t="s">
        <v>22</v>
      </c>
      <c r="C7432" s="6">
        <f t="shared" si="120"/>
        <v>42182.085821779321</v>
      </c>
      <c r="D7432" t="s">
        <v>23</v>
      </c>
      <c r="E7432" s="6">
        <f>IF(Sense_data[[#This Row],[a_1State]]=D7431,E7431,Sense_data[[#This Row],[SysTimeStamp]])</f>
        <v>42182.084282427109</v>
      </c>
      <c r="F7432" s="3" t="str">
        <f>Sense_data[[#This Row],[a_1State]]&amp;TEXT(Sense_data[[#This Row],[StateInstanceTimestamp]],"#.######")</f>
        <v>On42182.084282</v>
      </c>
      <c r="G7432" s="3">
        <f ca="1">IF(Sense_data[[#This Row],[a_1State]]="Off",RANDBETWEEN(off_min,off_max),RANDBETWEEN(on_min,on_max))/sr_div</f>
        <v>3.5</v>
      </c>
      <c r="H7432" s="3">
        <v>4.5</v>
      </c>
      <c r="I7432" s="3">
        <f>IF(HOUR(Sense_data[[#This Row],[SysTimeStamp]])&lt;12,I7431+$B$14,I7431-$B$14)</f>
        <v>16.716435185186551</v>
      </c>
    </row>
    <row r="7433" spans="1:9" x14ac:dyDescent="0.2">
      <c r="A7433" t="s">
        <v>20</v>
      </c>
      <c r="B7433" t="s">
        <v>22</v>
      </c>
      <c r="C7433" s="6">
        <f t="shared" si="120"/>
        <v>42182.085833353398</v>
      </c>
      <c r="D7433" t="s">
        <v>23</v>
      </c>
      <c r="E7433" s="6">
        <f>IF(Sense_data[[#This Row],[a_1State]]=D7432,E7432,Sense_data[[#This Row],[SysTimeStamp]])</f>
        <v>42182.084282427109</v>
      </c>
      <c r="F7433" s="3" t="str">
        <f>Sense_data[[#This Row],[a_1State]]&amp;TEXT(Sense_data[[#This Row],[StateInstanceTimestamp]],"#.######")</f>
        <v>On42182.084282</v>
      </c>
      <c r="G7433" s="3">
        <f ca="1">IF(Sense_data[[#This Row],[a_1State]]="Off",RANDBETWEEN(off_min,off_max),RANDBETWEEN(on_min,on_max))/sr_div</f>
        <v>5.6</v>
      </c>
      <c r="H7433" s="3">
        <v>3.7</v>
      </c>
      <c r="I7433" s="3">
        <f>IF(HOUR(Sense_data[[#This Row],[SysTimeStamp]])&lt;12,I7432+$B$14,I7432-$B$14)</f>
        <v>16.716666666668033</v>
      </c>
    </row>
    <row r="7434" spans="1:9" x14ac:dyDescent="0.2">
      <c r="A7434" t="s">
        <v>20</v>
      </c>
      <c r="B7434" t="s">
        <v>22</v>
      </c>
      <c r="C7434" s="6">
        <f t="shared" si="120"/>
        <v>42182.085844927475</v>
      </c>
      <c r="D7434" t="s">
        <v>23</v>
      </c>
      <c r="E7434" s="6">
        <f>IF(Sense_data[[#This Row],[a_1State]]=D7433,E7433,Sense_data[[#This Row],[SysTimeStamp]])</f>
        <v>42182.084282427109</v>
      </c>
      <c r="F7434" s="3" t="str">
        <f>Sense_data[[#This Row],[a_1State]]&amp;TEXT(Sense_data[[#This Row],[StateInstanceTimestamp]],"#.######")</f>
        <v>On42182.084282</v>
      </c>
      <c r="G7434" s="3">
        <f ca="1">IF(Sense_data[[#This Row],[a_1State]]="Off",RANDBETWEEN(off_min,off_max),RANDBETWEEN(on_min,on_max))/sr_div</f>
        <v>5.3</v>
      </c>
      <c r="H7434" s="3">
        <v>5.5</v>
      </c>
      <c r="I7434" s="3">
        <f>IF(HOUR(Sense_data[[#This Row],[SysTimeStamp]])&lt;12,I7433+$B$14,I7433-$B$14)</f>
        <v>16.716898148149514</v>
      </c>
    </row>
    <row r="7435" spans="1:9" x14ac:dyDescent="0.2">
      <c r="A7435" t="s">
        <v>20</v>
      </c>
      <c r="B7435" t="s">
        <v>22</v>
      </c>
      <c r="C7435" s="6">
        <f t="shared" si="120"/>
        <v>42182.085856501551</v>
      </c>
      <c r="D7435" t="s">
        <v>23</v>
      </c>
      <c r="E7435" s="6">
        <f>IF(Sense_data[[#This Row],[a_1State]]=D7434,E7434,Sense_data[[#This Row],[SysTimeStamp]])</f>
        <v>42182.084282427109</v>
      </c>
      <c r="F7435" s="3" t="str">
        <f>Sense_data[[#This Row],[a_1State]]&amp;TEXT(Sense_data[[#This Row],[StateInstanceTimestamp]],"#.######")</f>
        <v>On42182.084282</v>
      </c>
      <c r="G7435" s="3">
        <f ca="1">IF(Sense_data[[#This Row],[a_1State]]="Off",RANDBETWEEN(off_min,off_max),RANDBETWEEN(on_min,on_max))/sr_div</f>
        <v>5.8</v>
      </c>
      <c r="H7435" s="3">
        <v>4.0999999999999996</v>
      </c>
      <c r="I7435" s="3">
        <f>IF(HOUR(Sense_data[[#This Row],[SysTimeStamp]])&lt;12,I7434+$B$14,I7434-$B$14)</f>
        <v>16.717129629630996</v>
      </c>
    </row>
    <row r="7436" spans="1:9" x14ac:dyDescent="0.2">
      <c r="A7436" t="s">
        <v>20</v>
      </c>
      <c r="B7436" t="s">
        <v>22</v>
      </c>
      <c r="C7436" s="6">
        <f t="shared" si="120"/>
        <v>42182.085868075628</v>
      </c>
      <c r="D7436" t="s">
        <v>23</v>
      </c>
      <c r="E7436" s="6">
        <f>IF(Sense_data[[#This Row],[a_1State]]=D7435,E7435,Sense_data[[#This Row],[SysTimeStamp]])</f>
        <v>42182.084282427109</v>
      </c>
      <c r="F7436" s="3" t="str">
        <f>Sense_data[[#This Row],[a_1State]]&amp;TEXT(Sense_data[[#This Row],[StateInstanceTimestamp]],"#.######")</f>
        <v>On42182.084282</v>
      </c>
      <c r="G7436" s="3">
        <f ca="1">IF(Sense_data[[#This Row],[a_1State]]="Off",RANDBETWEEN(off_min,off_max),RANDBETWEEN(on_min,on_max))/sr_div</f>
        <v>5.8</v>
      </c>
      <c r="H7436" s="3">
        <v>4.5999999999999996</v>
      </c>
      <c r="I7436" s="3">
        <f>IF(HOUR(Sense_data[[#This Row],[SysTimeStamp]])&lt;12,I7435+$B$14,I7435-$B$14)</f>
        <v>16.717361111112478</v>
      </c>
    </row>
    <row r="7437" spans="1:9" x14ac:dyDescent="0.2">
      <c r="A7437" t="s">
        <v>20</v>
      </c>
      <c r="B7437" t="s">
        <v>22</v>
      </c>
      <c r="C7437" s="6">
        <f t="shared" si="120"/>
        <v>42182.085879649705</v>
      </c>
      <c r="D7437" t="s">
        <v>23</v>
      </c>
      <c r="E7437" s="6">
        <f>IF(Sense_data[[#This Row],[a_1State]]=D7436,E7436,Sense_data[[#This Row],[SysTimeStamp]])</f>
        <v>42182.084282427109</v>
      </c>
      <c r="F7437" s="3" t="str">
        <f>Sense_data[[#This Row],[a_1State]]&amp;TEXT(Sense_data[[#This Row],[StateInstanceTimestamp]],"#.######")</f>
        <v>On42182.084282</v>
      </c>
      <c r="G7437" s="3">
        <f ca="1">IF(Sense_data[[#This Row],[a_1State]]="Off",RANDBETWEEN(off_min,off_max),RANDBETWEEN(on_min,on_max))/sr_div</f>
        <v>5.7</v>
      </c>
      <c r="H7437" s="3">
        <v>4.7</v>
      </c>
      <c r="I7437" s="3">
        <f>IF(HOUR(Sense_data[[#This Row],[SysTimeStamp]])&lt;12,I7436+$B$14,I7436-$B$14)</f>
        <v>16.717592592593959</v>
      </c>
    </row>
    <row r="7438" spans="1:9" x14ac:dyDescent="0.2">
      <c r="A7438" t="s">
        <v>20</v>
      </c>
      <c r="B7438" t="s">
        <v>22</v>
      </c>
      <c r="C7438" s="6">
        <f t="shared" si="120"/>
        <v>42182.085891223782</v>
      </c>
      <c r="D7438" t="s">
        <v>23</v>
      </c>
      <c r="E7438" s="6">
        <f>IF(Sense_data[[#This Row],[a_1State]]=D7437,E7437,Sense_data[[#This Row],[SysTimeStamp]])</f>
        <v>42182.084282427109</v>
      </c>
      <c r="F7438" s="3" t="str">
        <f>Sense_data[[#This Row],[a_1State]]&amp;TEXT(Sense_data[[#This Row],[StateInstanceTimestamp]],"#.######")</f>
        <v>On42182.084282</v>
      </c>
      <c r="G7438" s="3">
        <f ca="1">IF(Sense_data[[#This Row],[a_1State]]="Off",RANDBETWEEN(off_min,off_max),RANDBETWEEN(on_min,on_max))/sr_div</f>
        <v>3.3</v>
      </c>
      <c r="H7438" s="3">
        <v>4.2</v>
      </c>
      <c r="I7438" s="3">
        <f>IF(HOUR(Sense_data[[#This Row],[SysTimeStamp]])&lt;12,I7437+$B$14,I7437-$B$14)</f>
        <v>16.717824074075441</v>
      </c>
    </row>
    <row r="7439" spans="1:9" x14ac:dyDescent="0.2">
      <c r="A7439" t="s">
        <v>20</v>
      </c>
      <c r="B7439" t="s">
        <v>22</v>
      </c>
      <c r="C7439" s="6">
        <f t="shared" si="120"/>
        <v>42182.085902797859</v>
      </c>
      <c r="D7439" t="s">
        <v>23</v>
      </c>
      <c r="E7439" s="6">
        <f>IF(Sense_data[[#This Row],[a_1State]]=D7438,E7438,Sense_data[[#This Row],[SysTimeStamp]])</f>
        <v>42182.084282427109</v>
      </c>
      <c r="F7439" s="3" t="str">
        <f>Sense_data[[#This Row],[a_1State]]&amp;TEXT(Sense_data[[#This Row],[StateInstanceTimestamp]],"#.######")</f>
        <v>On42182.084282</v>
      </c>
      <c r="G7439" s="3">
        <f ca="1">IF(Sense_data[[#This Row],[a_1State]]="Off",RANDBETWEEN(off_min,off_max),RANDBETWEEN(on_min,on_max))/sr_div</f>
        <v>5.4</v>
      </c>
      <c r="H7439" s="3">
        <v>3.6</v>
      </c>
      <c r="I7439" s="3">
        <f>IF(HOUR(Sense_data[[#This Row],[SysTimeStamp]])&lt;12,I7438+$B$14,I7438-$B$14)</f>
        <v>16.718055555556923</v>
      </c>
    </row>
    <row r="7440" spans="1:9" x14ac:dyDescent="0.2">
      <c r="A7440" t="s">
        <v>20</v>
      </c>
      <c r="B7440" t="s">
        <v>22</v>
      </c>
      <c r="C7440" s="6">
        <f t="shared" si="120"/>
        <v>42182.085914371935</v>
      </c>
      <c r="D7440" t="s">
        <v>23</v>
      </c>
      <c r="E7440" s="6">
        <f>IF(Sense_data[[#This Row],[a_1State]]=D7439,E7439,Sense_data[[#This Row],[SysTimeStamp]])</f>
        <v>42182.084282427109</v>
      </c>
      <c r="F7440" s="3" t="str">
        <f>Sense_data[[#This Row],[a_1State]]&amp;TEXT(Sense_data[[#This Row],[StateInstanceTimestamp]],"#.######")</f>
        <v>On42182.084282</v>
      </c>
      <c r="G7440" s="3">
        <f ca="1">IF(Sense_data[[#This Row],[a_1State]]="Off",RANDBETWEEN(off_min,off_max),RANDBETWEEN(on_min,on_max))/sr_div</f>
        <v>5.3</v>
      </c>
      <c r="H7440" s="3">
        <v>5.8</v>
      </c>
      <c r="I7440" s="3">
        <f>IF(HOUR(Sense_data[[#This Row],[SysTimeStamp]])&lt;12,I7439+$B$14,I7439-$B$14)</f>
        <v>16.718287037038404</v>
      </c>
    </row>
    <row r="7441" spans="1:9" x14ac:dyDescent="0.2">
      <c r="A7441" t="s">
        <v>20</v>
      </c>
      <c r="B7441" t="s">
        <v>22</v>
      </c>
      <c r="C7441" s="6">
        <f t="shared" si="120"/>
        <v>42182.085925946012</v>
      </c>
      <c r="D7441" t="s">
        <v>23</v>
      </c>
      <c r="E7441" s="6">
        <f>IF(Sense_data[[#This Row],[a_1State]]=D7440,E7440,Sense_data[[#This Row],[SysTimeStamp]])</f>
        <v>42182.084282427109</v>
      </c>
      <c r="F7441" s="3" t="str">
        <f>Sense_data[[#This Row],[a_1State]]&amp;TEXT(Sense_data[[#This Row],[StateInstanceTimestamp]],"#.######")</f>
        <v>On42182.084282</v>
      </c>
      <c r="G7441" s="3">
        <f ca="1">IF(Sense_data[[#This Row],[a_1State]]="Off",RANDBETWEEN(off_min,off_max),RANDBETWEEN(on_min,on_max))/sr_div</f>
        <v>5.0999999999999996</v>
      </c>
      <c r="H7441" s="3">
        <v>3.4</v>
      </c>
      <c r="I7441" s="3">
        <f>IF(HOUR(Sense_data[[#This Row],[SysTimeStamp]])&lt;12,I7440+$B$14,I7440-$B$14)</f>
        <v>16.718518518519886</v>
      </c>
    </row>
    <row r="7442" spans="1:9" x14ac:dyDescent="0.2">
      <c r="A7442" t="s">
        <v>20</v>
      </c>
      <c r="B7442" t="s">
        <v>22</v>
      </c>
      <c r="C7442" s="6">
        <f t="shared" si="120"/>
        <v>42182.085937520089</v>
      </c>
      <c r="D7442" t="s">
        <v>23</v>
      </c>
      <c r="E7442" s="6">
        <f>IF(Sense_data[[#This Row],[a_1State]]=D7441,E7441,Sense_data[[#This Row],[SysTimeStamp]])</f>
        <v>42182.084282427109</v>
      </c>
      <c r="F7442" s="3" t="str">
        <f>Sense_data[[#This Row],[a_1State]]&amp;TEXT(Sense_data[[#This Row],[StateInstanceTimestamp]],"#.######")</f>
        <v>On42182.084282</v>
      </c>
      <c r="G7442" s="3">
        <f ca="1">IF(Sense_data[[#This Row],[a_1State]]="Off",RANDBETWEEN(off_min,off_max),RANDBETWEEN(on_min,on_max))/sr_div</f>
        <v>5.8</v>
      </c>
      <c r="H7442" s="3">
        <v>5.9</v>
      </c>
      <c r="I7442" s="3">
        <f>IF(HOUR(Sense_data[[#This Row],[SysTimeStamp]])&lt;12,I7441+$B$14,I7441-$B$14)</f>
        <v>16.718750000001368</v>
      </c>
    </row>
    <row r="7443" spans="1:9" x14ac:dyDescent="0.2">
      <c r="A7443" t="s">
        <v>20</v>
      </c>
      <c r="B7443" t="s">
        <v>22</v>
      </c>
      <c r="C7443" s="6">
        <f t="shared" si="120"/>
        <v>42182.085949094166</v>
      </c>
      <c r="D7443" t="s">
        <v>23</v>
      </c>
      <c r="E7443" s="6">
        <f>IF(Sense_data[[#This Row],[a_1State]]=D7442,E7442,Sense_data[[#This Row],[SysTimeStamp]])</f>
        <v>42182.084282427109</v>
      </c>
      <c r="F7443" s="3" t="str">
        <f>Sense_data[[#This Row],[a_1State]]&amp;TEXT(Sense_data[[#This Row],[StateInstanceTimestamp]],"#.######")</f>
        <v>On42182.084282</v>
      </c>
      <c r="G7443" s="3">
        <f ca="1">IF(Sense_data[[#This Row],[a_1State]]="Off",RANDBETWEEN(off_min,off_max),RANDBETWEEN(on_min,on_max))/sr_div</f>
        <v>3.8</v>
      </c>
      <c r="H7443" s="3">
        <v>4.7</v>
      </c>
      <c r="I7443" s="3">
        <f>IF(HOUR(Sense_data[[#This Row],[SysTimeStamp]])&lt;12,I7442+$B$14,I7442-$B$14)</f>
        <v>16.718981481482849</v>
      </c>
    </row>
    <row r="7444" spans="1:9" x14ac:dyDescent="0.2">
      <c r="A7444" t="s">
        <v>20</v>
      </c>
      <c r="B7444" t="s">
        <v>22</v>
      </c>
      <c r="C7444" s="6">
        <f t="shared" si="120"/>
        <v>42182.085960668242</v>
      </c>
      <c r="D7444" t="s">
        <v>23</v>
      </c>
      <c r="E7444" s="6">
        <f>IF(Sense_data[[#This Row],[a_1State]]=D7443,E7443,Sense_data[[#This Row],[SysTimeStamp]])</f>
        <v>42182.084282427109</v>
      </c>
      <c r="F7444" s="3" t="str">
        <f>Sense_data[[#This Row],[a_1State]]&amp;TEXT(Sense_data[[#This Row],[StateInstanceTimestamp]],"#.######")</f>
        <v>On42182.084282</v>
      </c>
      <c r="G7444" s="3">
        <f ca="1">IF(Sense_data[[#This Row],[a_1State]]="Off",RANDBETWEEN(off_min,off_max),RANDBETWEEN(on_min,on_max))/sr_div</f>
        <v>4.0999999999999996</v>
      </c>
      <c r="H7444" s="3">
        <v>3.4</v>
      </c>
      <c r="I7444" s="3">
        <f>IF(HOUR(Sense_data[[#This Row],[SysTimeStamp]])&lt;12,I7443+$B$14,I7443-$B$14)</f>
        <v>16.719212962964331</v>
      </c>
    </row>
    <row r="7445" spans="1:9" x14ac:dyDescent="0.2">
      <c r="A7445" t="s">
        <v>20</v>
      </c>
      <c r="B7445" t="s">
        <v>22</v>
      </c>
      <c r="C7445" s="6">
        <f t="shared" si="120"/>
        <v>42182.085972242319</v>
      </c>
      <c r="D7445" t="s">
        <v>23</v>
      </c>
      <c r="E7445" s="6">
        <f>IF(Sense_data[[#This Row],[a_1State]]=D7444,E7444,Sense_data[[#This Row],[SysTimeStamp]])</f>
        <v>42182.084282427109</v>
      </c>
      <c r="F7445" s="3" t="str">
        <f>Sense_data[[#This Row],[a_1State]]&amp;TEXT(Sense_data[[#This Row],[StateInstanceTimestamp]],"#.######")</f>
        <v>On42182.084282</v>
      </c>
      <c r="G7445" s="3">
        <f ca="1">IF(Sense_data[[#This Row],[a_1State]]="Off",RANDBETWEEN(off_min,off_max),RANDBETWEEN(on_min,on_max))/sr_div</f>
        <v>5.4</v>
      </c>
      <c r="H7445" s="3">
        <v>5.3</v>
      </c>
      <c r="I7445" s="3">
        <f>IF(HOUR(Sense_data[[#This Row],[SysTimeStamp]])&lt;12,I7444+$B$14,I7444-$B$14)</f>
        <v>16.719444444445813</v>
      </c>
    </row>
    <row r="7446" spans="1:9" x14ac:dyDescent="0.2">
      <c r="A7446" t="s">
        <v>20</v>
      </c>
      <c r="B7446" t="s">
        <v>22</v>
      </c>
      <c r="C7446" s="6">
        <f t="shared" si="120"/>
        <v>42182.085983816396</v>
      </c>
      <c r="D7446" t="s">
        <v>23</v>
      </c>
      <c r="E7446" s="6">
        <f>IF(Sense_data[[#This Row],[a_1State]]=D7445,E7445,Sense_data[[#This Row],[SysTimeStamp]])</f>
        <v>42182.084282427109</v>
      </c>
      <c r="F7446" s="3" t="str">
        <f>Sense_data[[#This Row],[a_1State]]&amp;TEXT(Sense_data[[#This Row],[StateInstanceTimestamp]],"#.######")</f>
        <v>On42182.084282</v>
      </c>
      <c r="G7446" s="3">
        <f ca="1">IF(Sense_data[[#This Row],[a_1State]]="Off",RANDBETWEEN(off_min,off_max),RANDBETWEEN(on_min,on_max))/sr_div</f>
        <v>5.3</v>
      </c>
      <c r="H7446" s="3">
        <v>4.3</v>
      </c>
      <c r="I7446" s="3">
        <f>IF(HOUR(Sense_data[[#This Row],[SysTimeStamp]])&lt;12,I7445+$B$14,I7445-$B$14)</f>
        <v>16.719675925927294</v>
      </c>
    </row>
    <row r="7447" spans="1:9" x14ac:dyDescent="0.2">
      <c r="A7447" t="s">
        <v>20</v>
      </c>
      <c r="B7447" t="s">
        <v>22</v>
      </c>
      <c r="C7447" s="6">
        <f t="shared" si="120"/>
        <v>42182.085995390473</v>
      </c>
      <c r="D7447" t="s">
        <v>23</v>
      </c>
      <c r="E7447" s="6">
        <f>IF(Sense_data[[#This Row],[a_1State]]=D7446,E7446,Sense_data[[#This Row],[SysTimeStamp]])</f>
        <v>42182.084282427109</v>
      </c>
      <c r="F7447" s="3" t="str">
        <f>Sense_data[[#This Row],[a_1State]]&amp;TEXT(Sense_data[[#This Row],[StateInstanceTimestamp]],"#.######")</f>
        <v>On42182.084282</v>
      </c>
      <c r="G7447" s="3">
        <f ca="1">IF(Sense_data[[#This Row],[a_1State]]="Off",RANDBETWEEN(off_min,off_max),RANDBETWEEN(on_min,on_max))/sr_div</f>
        <v>5.7</v>
      </c>
      <c r="H7447" s="3">
        <v>5</v>
      </c>
      <c r="I7447" s="3">
        <f>IF(HOUR(Sense_data[[#This Row],[SysTimeStamp]])&lt;12,I7446+$B$14,I7446-$B$14)</f>
        <v>16.719907407408776</v>
      </c>
    </row>
    <row r="7448" spans="1:9" x14ac:dyDescent="0.2">
      <c r="A7448" t="s">
        <v>20</v>
      </c>
      <c r="B7448" t="s">
        <v>22</v>
      </c>
      <c r="C7448" s="6">
        <f t="shared" si="120"/>
        <v>42182.08600696455</v>
      </c>
      <c r="D7448" t="s">
        <v>23</v>
      </c>
      <c r="E7448" s="6">
        <f>IF(Sense_data[[#This Row],[a_1State]]=D7447,E7447,Sense_data[[#This Row],[SysTimeStamp]])</f>
        <v>42182.084282427109</v>
      </c>
      <c r="F7448" s="3" t="str">
        <f>Sense_data[[#This Row],[a_1State]]&amp;TEXT(Sense_data[[#This Row],[StateInstanceTimestamp]],"#.######")</f>
        <v>On42182.084282</v>
      </c>
      <c r="G7448" s="3">
        <f ca="1">IF(Sense_data[[#This Row],[a_1State]]="Off",RANDBETWEEN(off_min,off_max),RANDBETWEEN(on_min,on_max))/sr_div</f>
        <v>4</v>
      </c>
      <c r="H7448" s="3">
        <v>4.2</v>
      </c>
      <c r="I7448" s="3">
        <f>IF(HOUR(Sense_data[[#This Row],[SysTimeStamp]])&lt;12,I7447+$B$14,I7447-$B$14)</f>
        <v>16.720138888890258</v>
      </c>
    </row>
    <row r="7449" spans="1:9" x14ac:dyDescent="0.2">
      <c r="A7449" t="s">
        <v>20</v>
      </c>
      <c r="B7449" t="s">
        <v>22</v>
      </c>
      <c r="C7449" s="6">
        <f t="shared" si="120"/>
        <v>42182.086018538626</v>
      </c>
      <c r="D7449" t="s">
        <v>23</v>
      </c>
      <c r="E7449" s="6">
        <f>IF(Sense_data[[#This Row],[a_1State]]=D7448,E7448,Sense_data[[#This Row],[SysTimeStamp]])</f>
        <v>42182.084282427109</v>
      </c>
      <c r="F7449" s="3" t="str">
        <f>Sense_data[[#This Row],[a_1State]]&amp;TEXT(Sense_data[[#This Row],[StateInstanceTimestamp]],"#.######")</f>
        <v>On42182.084282</v>
      </c>
      <c r="G7449" s="3">
        <f ca="1">IF(Sense_data[[#This Row],[a_1State]]="Off",RANDBETWEEN(off_min,off_max),RANDBETWEEN(on_min,on_max))/sr_div</f>
        <v>4.8</v>
      </c>
      <c r="H7449" s="3">
        <v>4.5999999999999996</v>
      </c>
      <c r="I7449" s="3">
        <f>IF(HOUR(Sense_data[[#This Row],[SysTimeStamp]])&lt;12,I7448+$B$14,I7448-$B$14)</f>
        <v>16.720370370371739</v>
      </c>
    </row>
    <row r="7450" spans="1:9" x14ac:dyDescent="0.2">
      <c r="A7450" t="s">
        <v>20</v>
      </c>
      <c r="B7450" t="s">
        <v>22</v>
      </c>
      <c r="C7450" s="6">
        <f t="shared" si="120"/>
        <v>42182.086030112703</v>
      </c>
      <c r="D7450" t="s">
        <v>23</v>
      </c>
      <c r="E7450" s="6">
        <f>IF(Sense_data[[#This Row],[a_1State]]=D7449,E7449,Sense_data[[#This Row],[SysTimeStamp]])</f>
        <v>42182.084282427109</v>
      </c>
      <c r="F7450" s="3" t="str">
        <f>Sense_data[[#This Row],[a_1State]]&amp;TEXT(Sense_data[[#This Row],[StateInstanceTimestamp]],"#.######")</f>
        <v>On42182.084282</v>
      </c>
      <c r="G7450" s="3">
        <f ca="1">IF(Sense_data[[#This Row],[a_1State]]="Off",RANDBETWEEN(off_min,off_max),RANDBETWEEN(on_min,on_max))/sr_div</f>
        <v>5.9</v>
      </c>
      <c r="H7450" s="3">
        <v>5.3</v>
      </c>
      <c r="I7450" s="3">
        <f>IF(HOUR(Sense_data[[#This Row],[SysTimeStamp]])&lt;12,I7449+$B$14,I7449-$B$14)</f>
        <v>16.720601851853221</v>
      </c>
    </row>
    <row r="7451" spans="1:9" x14ac:dyDescent="0.2">
      <c r="A7451" t="s">
        <v>20</v>
      </c>
      <c r="B7451" t="s">
        <v>22</v>
      </c>
      <c r="C7451" s="6">
        <f t="shared" si="120"/>
        <v>42182.08604168678</v>
      </c>
      <c r="D7451" t="s">
        <v>23</v>
      </c>
      <c r="E7451" s="6">
        <f>IF(Sense_data[[#This Row],[a_1State]]=D7450,E7450,Sense_data[[#This Row],[SysTimeStamp]])</f>
        <v>42182.084282427109</v>
      </c>
      <c r="F7451" s="3" t="str">
        <f>Sense_data[[#This Row],[a_1State]]&amp;TEXT(Sense_data[[#This Row],[StateInstanceTimestamp]],"#.######")</f>
        <v>On42182.084282</v>
      </c>
      <c r="G7451" s="3">
        <f ca="1">IF(Sense_data[[#This Row],[a_1State]]="Off",RANDBETWEEN(off_min,off_max),RANDBETWEEN(on_min,on_max))/sr_div</f>
        <v>3.3</v>
      </c>
      <c r="H7451" s="3">
        <v>3.8</v>
      </c>
      <c r="I7451" s="3">
        <f>IF(HOUR(Sense_data[[#This Row],[SysTimeStamp]])&lt;12,I7450+$B$14,I7450-$B$14)</f>
        <v>16.720833333334703</v>
      </c>
    </row>
    <row r="7452" spans="1:9" x14ac:dyDescent="0.2">
      <c r="A7452" t="s">
        <v>20</v>
      </c>
      <c r="B7452" t="s">
        <v>22</v>
      </c>
      <c r="C7452" s="6">
        <f t="shared" si="120"/>
        <v>42182.086053260857</v>
      </c>
      <c r="D7452" t="s">
        <v>23</v>
      </c>
      <c r="E7452" s="6">
        <f>IF(Sense_data[[#This Row],[a_1State]]=D7451,E7451,Sense_data[[#This Row],[SysTimeStamp]])</f>
        <v>42182.084282427109</v>
      </c>
      <c r="F7452" s="3" t="str">
        <f>Sense_data[[#This Row],[a_1State]]&amp;TEXT(Sense_data[[#This Row],[StateInstanceTimestamp]],"#.######")</f>
        <v>On42182.084282</v>
      </c>
      <c r="G7452" s="3">
        <f ca="1">IF(Sense_data[[#This Row],[a_1State]]="Off",RANDBETWEEN(off_min,off_max),RANDBETWEEN(on_min,on_max))/sr_div</f>
        <v>5.8</v>
      </c>
      <c r="H7452" s="3">
        <v>3.3</v>
      </c>
      <c r="I7452" s="3">
        <f>IF(HOUR(Sense_data[[#This Row],[SysTimeStamp]])&lt;12,I7451+$B$14,I7451-$B$14)</f>
        <v>16.721064814816184</v>
      </c>
    </row>
    <row r="7453" spans="1:9" x14ac:dyDescent="0.2">
      <c r="A7453" t="s">
        <v>20</v>
      </c>
      <c r="B7453" t="s">
        <v>22</v>
      </c>
      <c r="C7453" s="6">
        <f t="shared" si="120"/>
        <v>42182.086064834933</v>
      </c>
      <c r="D7453" t="s">
        <v>23</v>
      </c>
      <c r="E7453" s="6">
        <f>IF(Sense_data[[#This Row],[a_1State]]=D7452,E7452,Sense_data[[#This Row],[SysTimeStamp]])</f>
        <v>42182.084282427109</v>
      </c>
      <c r="F7453" s="3" t="str">
        <f>Sense_data[[#This Row],[a_1State]]&amp;TEXT(Sense_data[[#This Row],[StateInstanceTimestamp]],"#.######")</f>
        <v>On42182.084282</v>
      </c>
      <c r="G7453" s="3">
        <f ca="1">IF(Sense_data[[#This Row],[a_1State]]="Off",RANDBETWEEN(off_min,off_max),RANDBETWEEN(on_min,on_max))/sr_div</f>
        <v>3.8</v>
      </c>
      <c r="H7453" s="3">
        <v>3.7</v>
      </c>
      <c r="I7453" s="3">
        <f>IF(HOUR(Sense_data[[#This Row],[SysTimeStamp]])&lt;12,I7452+$B$14,I7452-$B$14)</f>
        <v>16.721296296297666</v>
      </c>
    </row>
    <row r="7454" spans="1:9" x14ac:dyDescent="0.2">
      <c r="A7454" t="s">
        <v>20</v>
      </c>
      <c r="B7454" t="s">
        <v>22</v>
      </c>
      <c r="C7454" s="6">
        <f t="shared" si="120"/>
        <v>42182.08607640901</v>
      </c>
      <c r="D7454" t="s">
        <v>23</v>
      </c>
      <c r="E7454" s="6">
        <f>IF(Sense_data[[#This Row],[a_1State]]=D7453,E7453,Sense_data[[#This Row],[SysTimeStamp]])</f>
        <v>42182.084282427109</v>
      </c>
      <c r="F7454" s="3" t="str">
        <f>Sense_data[[#This Row],[a_1State]]&amp;TEXT(Sense_data[[#This Row],[StateInstanceTimestamp]],"#.######")</f>
        <v>On42182.084282</v>
      </c>
      <c r="G7454" s="3">
        <f ca="1">IF(Sense_data[[#This Row],[a_1State]]="Off",RANDBETWEEN(off_min,off_max),RANDBETWEEN(on_min,on_max))/sr_div</f>
        <v>4.2</v>
      </c>
      <c r="H7454" s="3">
        <v>5.6</v>
      </c>
      <c r="I7454" s="3">
        <f>IF(HOUR(Sense_data[[#This Row],[SysTimeStamp]])&lt;12,I7453+$B$14,I7453-$B$14)</f>
        <v>16.721527777779148</v>
      </c>
    </row>
    <row r="7455" spans="1:9" x14ac:dyDescent="0.2">
      <c r="A7455" t="s">
        <v>20</v>
      </c>
      <c r="B7455" t="s">
        <v>22</v>
      </c>
      <c r="C7455" s="6">
        <f t="shared" si="120"/>
        <v>42182.086087983087</v>
      </c>
      <c r="D7455" t="s">
        <v>23</v>
      </c>
      <c r="E7455" s="6">
        <f>IF(Sense_data[[#This Row],[a_1State]]=D7454,E7454,Sense_data[[#This Row],[SysTimeStamp]])</f>
        <v>42182.084282427109</v>
      </c>
      <c r="F7455" s="3" t="str">
        <f>Sense_data[[#This Row],[a_1State]]&amp;TEXT(Sense_data[[#This Row],[StateInstanceTimestamp]],"#.######")</f>
        <v>On42182.084282</v>
      </c>
      <c r="G7455" s="3">
        <f ca="1">IF(Sense_data[[#This Row],[a_1State]]="Off",RANDBETWEEN(off_min,off_max),RANDBETWEEN(on_min,on_max))/sr_div</f>
        <v>5.9</v>
      </c>
      <c r="H7455" s="3">
        <v>3</v>
      </c>
      <c r="I7455" s="3">
        <f>IF(HOUR(Sense_data[[#This Row],[SysTimeStamp]])&lt;12,I7454+$B$14,I7454-$B$14)</f>
        <v>16.721759259260629</v>
      </c>
    </row>
    <row r="7456" spans="1:9" x14ac:dyDescent="0.2">
      <c r="A7456" t="s">
        <v>20</v>
      </c>
      <c r="B7456" t="s">
        <v>22</v>
      </c>
      <c r="C7456" s="6">
        <f t="shared" si="120"/>
        <v>42182.086099557164</v>
      </c>
      <c r="D7456" t="s">
        <v>23</v>
      </c>
      <c r="E7456" s="6">
        <f>IF(Sense_data[[#This Row],[a_1State]]=D7455,E7455,Sense_data[[#This Row],[SysTimeStamp]])</f>
        <v>42182.084282427109</v>
      </c>
      <c r="F7456" s="3" t="str">
        <f>Sense_data[[#This Row],[a_1State]]&amp;TEXT(Sense_data[[#This Row],[StateInstanceTimestamp]],"#.######")</f>
        <v>On42182.084282</v>
      </c>
      <c r="G7456" s="3">
        <f ca="1">IF(Sense_data[[#This Row],[a_1State]]="Off",RANDBETWEEN(off_min,off_max),RANDBETWEEN(on_min,on_max))/sr_div</f>
        <v>5.9</v>
      </c>
      <c r="H7456" s="3">
        <v>3.6</v>
      </c>
      <c r="I7456" s="3">
        <f>IF(HOUR(Sense_data[[#This Row],[SysTimeStamp]])&lt;12,I7455+$B$14,I7455-$B$14)</f>
        <v>16.721990740742111</v>
      </c>
    </row>
    <row r="7457" spans="1:9" x14ac:dyDescent="0.2">
      <c r="A7457" t="s">
        <v>20</v>
      </c>
      <c r="B7457" t="s">
        <v>22</v>
      </c>
      <c r="C7457" s="6">
        <f t="shared" si="120"/>
        <v>42182.086111131241</v>
      </c>
      <c r="D7457" t="s">
        <v>23</v>
      </c>
      <c r="E7457" s="6">
        <f>IF(Sense_data[[#This Row],[a_1State]]=D7456,E7456,Sense_data[[#This Row],[SysTimeStamp]])</f>
        <v>42182.084282427109</v>
      </c>
      <c r="F7457" s="3" t="str">
        <f>Sense_data[[#This Row],[a_1State]]&amp;TEXT(Sense_data[[#This Row],[StateInstanceTimestamp]],"#.######")</f>
        <v>On42182.084282</v>
      </c>
      <c r="G7457" s="3">
        <f ca="1">IF(Sense_data[[#This Row],[a_1State]]="Off",RANDBETWEEN(off_min,off_max),RANDBETWEEN(on_min,on_max))/sr_div</f>
        <v>4.3</v>
      </c>
      <c r="H7457" s="3">
        <v>4.4000000000000004</v>
      </c>
      <c r="I7457" s="3">
        <f>IF(HOUR(Sense_data[[#This Row],[SysTimeStamp]])&lt;12,I7456+$B$14,I7456-$B$14)</f>
        <v>16.722222222223593</v>
      </c>
    </row>
    <row r="7458" spans="1:9" x14ac:dyDescent="0.2">
      <c r="A7458" t="s">
        <v>20</v>
      </c>
      <c r="B7458" t="s">
        <v>22</v>
      </c>
      <c r="C7458" s="6">
        <f t="shared" ref="C7458:C7521" si="121">C7457+$B$2</f>
        <v>42182.086122705317</v>
      </c>
      <c r="D7458" t="s">
        <v>23</v>
      </c>
      <c r="E7458" s="6">
        <f>IF(Sense_data[[#This Row],[a_1State]]=D7457,E7457,Sense_data[[#This Row],[SysTimeStamp]])</f>
        <v>42182.084282427109</v>
      </c>
      <c r="F7458" s="3" t="str">
        <f>Sense_data[[#This Row],[a_1State]]&amp;TEXT(Sense_data[[#This Row],[StateInstanceTimestamp]],"#.######")</f>
        <v>On42182.084282</v>
      </c>
      <c r="G7458" s="3">
        <f ca="1">IF(Sense_data[[#This Row],[a_1State]]="Off",RANDBETWEEN(off_min,off_max),RANDBETWEEN(on_min,on_max))/sr_div</f>
        <v>5.8</v>
      </c>
      <c r="H7458" s="3">
        <v>4.8</v>
      </c>
      <c r="I7458" s="3">
        <f>IF(HOUR(Sense_data[[#This Row],[SysTimeStamp]])&lt;12,I7457+$B$14,I7457-$B$14)</f>
        <v>16.722453703705074</v>
      </c>
    </row>
    <row r="7459" spans="1:9" x14ac:dyDescent="0.2">
      <c r="A7459" t="s">
        <v>20</v>
      </c>
      <c r="B7459" t="s">
        <v>22</v>
      </c>
      <c r="C7459" s="6">
        <f t="shared" si="121"/>
        <v>42182.086134279394</v>
      </c>
      <c r="D7459" t="s">
        <v>23</v>
      </c>
      <c r="E7459" s="6">
        <f>IF(Sense_data[[#This Row],[a_1State]]=D7458,E7458,Sense_data[[#This Row],[SysTimeStamp]])</f>
        <v>42182.084282427109</v>
      </c>
      <c r="F7459" s="3" t="str">
        <f>Sense_data[[#This Row],[a_1State]]&amp;TEXT(Sense_data[[#This Row],[StateInstanceTimestamp]],"#.######")</f>
        <v>On42182.084282</v>
      </c>
      <c r="G7459" s="3">
        <f ca="1">IF(Sense_data[[#This Row],[a_1State]]="Off",RANDBETWEEN(off_min,off_max),RANDBETWEEN(on_min,on_max))/sr_div</f>
        <v>4.2</v>
      </c>
      <c r="H7459" s="3">
        <v>4.8</v>
      </c>
      <c r="I7459" s="3">
        <f>IF(HOUR(Sense_data[[#This Row],[SysTimeStamp]])&lt;12,I7458+$B$14,I7458-$B$14)</f>
        <v>16.722685185186556</v>
      </c>
    </row>
    <row r="7460" spans="1:9" x14ac:dyDescent="0.2">
      <c r="A7460" t="s">
        <v>20</v>
      </c>
      <c r="B7460" t="s">
        <v>22</v>
      </c>
      <c r="C7460" s="6">
        <f t="shared" si="121"/>
        <v>42182.086145853471</v>
      </c>
      <c r="D7460" t="s">
        <v>23</v>
      </c>
      <c r="E7460" s="6">
        <f>IF(Sense_data[[#This Row],[a_1State]]=D7459,E7459,Sense_data[[#This Row],[SysTimeStamp]])</f>
        <v>42182.084282427109</v>
      </c>
      <c r="F7460" s="3" t="str">
        <f>Sense_data[[#This Row],[a_1State]]&amp;TEXT(Sense_data[[#This Row],[StateInstanceTimestamp]],"#.######")</f>
        <v>On42182.084282</v>
      </c>
      <c r="G7460" s="3">
        <f ca="1">IF(Sense_data[[#This Row],[a_1State]]="Off",RANDBETWEEN(off_min,off_max),RANDBETWEEN(on_min,on_max))/sr_div</f>
        <v>4.9000000000000004</v>
      </c>
      <c r="H7460" s="3">
        <v>4.3</v>
      </c>
      <c r="I7460" s="3">
        <f>IF(HOUR(Sense_data[[#This Row],[SysTimeStamp]])&lt;12,I7459+$B$14,I7459-$B$14)</f>
        <v>16.722916666668038</v>
      </c>
    </row>
    <row r="7461" spans="1:9" x14ac:dyDescent="0.2">
      <c r="A7461" t="s">
        <v>20</v>
      </c>
      <c r="B7461" t="s">
        <v>22</v>
      </c>
      <c r="C7461" s="6">
        <f t="shared" si="121"/>
        <v>42182.086157427548</v>
      </c>
      <c r="D7461" t="s">
        <v>23</v>
      </c>
      <c r="E7461" s="6">
        <f>IF(Sense_data[[#This Row],[a_1State]]=D7460,E7460,Sense_data[[#This Row],[SysTimeStamp]])</f>
        <v>42182.084282427109</v>
      </c>
      <c r="F7461" s="3" t="str">
        <f>Sense_data[[#This Row],[a_1State]]&amp;TEXT(Sense_data[[#This Row],[StateInstanceTimestamp]],"#.######")</f>
        <v>On42182.084282</v>
      </c>
      <c r="G7461" s="3">
        <f ca="1">IF(Sense_data[[#This Row],[a_1State]]="Off",RANDBETWEEN(off_min,off_max),RANDBETWEEN(on_min,on_max))/sr_div</f>
        <v>5.5</v>
      </c>
      <c r="H7461" s="3">
        <v>5.0999999999999996</v>
      </c>
      <c r="I7461" s="3">
        <f>IF(HOUR(Sense_data[[#This Row],[SysTimeStamp]])&lt;12,I7460+$B$14,I7460-$B$14)</f>
        <v>16.723148148149519</v>
      </c>
    </row>
    <row r="7462" spans="1:9" x14ac:dyDescent="0.2">
      <c r="A7462" t="s">
        <v>20</v>
      </c>
      <c r="B7462" t="s">
        <v>22</v>
      </c>
      <c r="C7462" s="6">
        <f t="shared" si="121"/>
        <v>42182.086169001625</v>
      </c>
      <c r="D7462" t="s">
        <v>23</v>
      </c>
      <c r="E7462" s="6">
        <f>IF(Sense_data[[#This Row],[a_1State]]=D7461,E7461,Sense_data[[#This Row],[SysTimeStamp]])</f>
        <v>42182.084282427109</v>
      </c>
      <c r="F7462" s="3" t="str">
        <f>Sense_data[[#This Row],[a_1State]]&amp;TEXT(Sense_data[[#This Row],[StateInstanceTimestamp]],"#.######")</f>
        <v>On42182.084282</v>
      </c>
      <c r="G7462" s="3">
        <f ca="1">IF(Sense_data[[#This Row],[a_1State]]="Off",RANDBETWEEN(off_min,off_max),RANDBETWEEN(on_min,on_max))/sr_div</f>
        <v>3.8</v>
      </c>
      <c r="H7462" s="3">
        <v>3.7</v>
      </c>
      <c r="I7462" s="3">
        <f>IF(HOUR(Sense_data[[#This Row],[SysTimeStamp]])&lt;12,I7461+$B$14,I7461-$B$14)</f>
        <v>16.723379629631001</v>
      </c>
    </row>
    <row r="7463" spans="1:9" x14ac:dyDescent="0.2">
      <c r="A7463" t="s">
        <v>20</v>
      </c>
      <c r="B7463" t="s">
        <v>22</v>
      </c>
      <c r="C7463" s="6">
        <f t="shared" si="121"/>
        <v>42182.086180575701</v>
      </c>
      <c r="D7463" t="s">
        <v>23</v>
      </c>
      <c r="E7463" s="6">
        <f>IF(Sense_data[[#This Row],[a_1State]]=D7462,E7462,Sense_data[[#This Row],[SysTimeStamp]])</f>
        <v>42182.084282427109</v>
      </c>
      <c r="F7463" s="3" t="str">
        <f>Sense_data[[#This Row],[a_1State]]&amp;TEXT(Sense_data[[#This Row],[StateInstanceTimestamp]],"#.######")</f>
        <v>On42182.084282</v>
      </c>
      <c r="G7463" s="3">
        <f ca="1">IF(Sense_data[[#This Row],[a_1State]]="Off",RANDBETWEEN(off_min,off_max),RANDBETWEEN(on_min,on_max))/sr_div</f>
        <v>4</v>
      </c>
      <c r="H7463" s="3">
        <v>5</v>
      </c>
      <c r="I7463" s="3">
        <f>IF(HOUR(Sense_data[[#This Row],[SysTimeStamp]])&lt;12,I7462+$B$14,I7462-$B$14)</f>
        <v>16.723611111112483</v>
      </c>
    </row>
    <row r="7464" spans="1:9" x14ac:dyDescent="0.2">
      <c r="A7464" t="s">
        <v>20</v>
      </c>
      <c r="B7464" t="s">
        <v>22</v>
      </c>
      <c r="C7464" s="6">
        <f t="shared" si="121"/>
        <v>42182.086192149778</v>
      </c>
      <c r="D7464" t="s">
        <v>23</v>
      </c>
      <c r="E7464" s="6">
        <f>IF(Sense_data[[#This Row],[a_1State]]=D7463,E7463,Sense_data[[#This Row],[SysTimeStamp]])</f>
        <v>42182.084282427109</v>
      </c>
      <c r="F7464" s="3" t="str">
        <f>Sense_data[[#This Row],[a_1State]]&amp;TEXT(Sense_data[[#This Row],[StateInstanceTimestamp]],"#.######")</f>
        <v>On42182.084282</v>
      </c>
      <c r="G7464" s="3">
        <f ca="1">IF(Sense_data[[#This Row],[a_1State]]="Off",RANDBETWEEN(off_min,off_max),RANDBETWEEN(on_min,on_max))/sr_div</f>
        <v>3.8</v>
      </c>
      <c r="H7464" s="3">
        <v>3.6</v>
      </c>
      <c r="I7464" s="3">
        <f>IF(HOUR(Sense_data[[#This Row],[SysTimeStamp]])&lt;12,I7463+$B$14,I7463-$B$14)</f>
        <v>16.723842592593964</v>
      </c>
    </row>
    <row r="7465" spans="1:9" x14ac:dyDescent="0.2">
      <c r="A7465" t="s">
        <v>20</v>
      </c>
      <c r="B7465" t="s">
        <v>22</v>
      </c>
      <c r="C7465" s="6">
        <f t="shared" si="121"/>
        <v>42182.086203723855</v>
      </c>
      <c r="D7465" t="s">
        <v>23</v>
      </c>
      <c r="E7465" s="6">
        <f>IF(Sense_data[[#This Row],[a_1State]]=D7464,E7464,Sense_data[[#This Row],[SysTimeStamp]])</f>
        <v>42182.084282427109</v>
      </c>
      <c r="F7465" s="3" t="str">
        <f>Sense_data[[#This Row],[a_1State]]&amp;TEXT(Sense_data[[#This Row],[StateInstanceTimestamp]],"#.######")</f>
        <v>On42182.084282</v>
      </c>
      <c r="G7465" s="3">
        <f ca="1">IF(Sense_data[[#This Row],[a_1State]]="Off",RANDBETWEEN(off_min,off_max),RANDBETWEEN(on_min,on_max))/sr_div</f>
        <v>3.4</v>
      </c>
      <c r="H7465" s="3">
        <v>6</v>
      </c>
      <c r="I7465" s="3">
        <f>IF(HOUR(Sense_data[[#This Row],[SysTimeStamp]])&lt;12,I7464+$B$14,I7464-$B$14)</f>
        <v>16.724074074075446</v>
      </c>
    </row>
    <row r="7466" spans="1:9" x14ac:dyDescent="0.2">
      <c r="A7466" t="s">
        <v>20</v>
      </c>
      <c r="B7466" t="s">
        <v>22</v>
      </c>
      <c r="C7466" s="6">
        <f t="shared" si="121"/>
        <v>42182.086215297932</v>
      </c>
      <c r="D7466" t="s">
        <v>23</v>
      </c>
      <c r="E7466" s="6">
        <f>IF(Sense_data[[#This Row],[a_1State]]=D7465,E7465,Sense_data[[#This Row],[SysTimeStamp]])</f>
        <v>42182.084282427109</v>
      </c>
      <c r="F7466" s="3" t="str">
        <f>Sense_data[[#This Row],[a_1State]]&amp;TEXT(Sense_data[[#This Row],[StateInstanceTimestamp]],"#.######")</f>
        <v>On42182.084282</v>
      </c>
      <c r="G7466" s="3">
        <f ca="1">IF(Sense_data[[#This Row],[a_1State]]="Off",RANDBETWEEN(off_min,off_max),RANDBETWEEN(on_min,on_max))/sr_div</f>
        <v>4.5</v>
      </c>
      <c r="H7466" s="3">
        <v>4.7</v>
      </c>
      <c r="I7466" s="3">
        <f>IF(HOUR(Sense_data[[#This Row],[SysTimeStamp]])&lt;12,I7465+$B$14,I7465-$B$14)</f>
        <v>16.724305555556928</v>
      </c>
    </row>
    <row r="7467" spans="1:9" x14ac:dyDescent="0.2">
      <c r="A7467" t="s">
        <v>20</v>
      </c>
      <c r="B7467" t="s">
        <v>22</v>
      </c>
      <c r="C7467" s="6">
        <f t="shared" si="121"/>
        <v>42182.086226872008</v>
      </c>
      <c r="D7467" t="s">
        <v>23</v>
      </c>
      <c r="E7467" s="6">
        <f>IF(Sense_data[[#This Row],[a_1State]]=D7466,E7466,Sense_data[[#This Row],[SysTimeStamp]])</f>
        <v>42182.084282427109</v>
      </c>
      <c r="F7467" s="3" t="str">
        <f>Sense_data[[#This Row],[a_1State]]&amp;TEXT(Sense_data[[#This Row],[StateInstanceTimestamp]],"#.######")</f>
        <v>On42182.084282</v>
      </c>
      <c r="G7467" s="3">
        <f ca="1">IF(Sense_data[[#This Row],[a_1State]]="Off",RANDBETWEEN(off_min,off_max),RANDBETWEEN(on_min,on_max))/sr_div</f>
        <v>5.9</v>
      </c>
      <c r="H7467" s="3">
        <v>3.6</v>
      </c>
      <c r="I7467" s="3">
        <f>IF(HOUR(Sense_data[[#This Row],[SysTimeStamp]])&lt;12,I7466+$B$14,I7466-$B$14)</f>
        <v>16.724537037038409</v>
      </c>
    </row>
    <row r="7468" spans="1:9" x14ac:dyDescent="0.2">
      <c r="A7468" t="s">
        <v>20</v>
      </c>
      <c r="B7468" t="s">
        <v>22</v>
      </c>
      <c r="C7468" s="6">
        <f t="shared" si="121"/>
        <v>42182.086238446085</v>
      </c>
      <c r="D7468" t="s">
        <v>23</v>
      </c>
      <c r="E7468" s="6">
        <f>IF(Sense_data[[#This Row],[a_1State]]=D7467,E7467,Sense_data[[#This Row],[SysTimeStamp]])</f>
        <v>42182.084282427109</v>
      </c>
      <c r="F7468" s="3" t="str">
        <f>Sense_data[[#This Row],[a_1State]]&amp;TEXT(Sense_data[[#This Row],[StateInstanceTimestamp]],"#.######")</f>
        <v>On42182.084282</v>
      </c>
      <c r="G7468" s="3">
        <f ca="1">IF(Sense_data[[#This Row],[a_1State]]="Off",RANDBETWEEN(off_min,off_max),RANDBETWEEN(on_min,on_max))/sr_div</f>
        <v>3.9</v>
      </c>
      <c r="H7468" s="3">
        <v>3.6</v>
      </c>
      <c r="I7468" s="3">
        <f>IF(HOUR(Sense_data[[#This Row],[SysTimeStamp]])&lt;12,I7467+$B$14,I7467-$B$14)</f>
        <v>16.724768518519891</v>
      </c>
    </row>
    <row r="7469" spans="1:9" x14ac:dyDescent="0.2">
      <c r="A7469" t="s">
        <v>20</v>
      </c>
      <c r="B7469" t="s">
        <v>22</v>
      </c>
      <c r="C7469" s="6">
        <f t="shared" si="121"/>
        <v>42182.086250020162</v>
      </c>
      <c r="D7469" t="s">
        <v>23</v>
      </c>
      <c r="E7469" s="6">
        <f>IF(Sense_data[[#This Row],[a_1State]]=D7468,E7468,Sense_data[[#This Row],[SysTimeStamp]])</f>
        <v>42182.084282427109</v>
      </c>
      <c r="F7469" s="3" t="str">
        <f>Sense_data[[#This Row],[a_1State]]&amp;TEXT(Sense_data[[#This Row],[StateInstanceTimestamp]],"#.######")</f>
        <v>On42182.084282</v>
      </c>
      <c r="G7469" s="3">
        <f ca="1">IF(Sense_data[[#This Row],[a_1State]]="Off",RANDBETWEEN(off_min,off_max),RANDBETWEEN(on_min,on_max))/sr_div</f>
        <v>3.6</v>
      </c>
      <c r="H7469" s="3">
        <v>5.2</v>
      </c>
      <c r="I7469" s="3">
        <f>IF(HOUR(Sense_data[[#This Row],[SysTimeStamp]])&lt;12,I7468+$B$14,I7468-$B$14)</f>
        <v>16.725000000001373</v>
      </c>
    </row>
    <row r="7470" spans="1:9" x14ac:dyDescent="0.2">
      <c r="A7470" t="s">
        <v>20</v>
      </c>
      <c r="B7470" t="s">
        <v>22</v>
      </c>
      <c r="C7470" s="6">
        <f t="shared" si="121"/>
        <v>42182.086261594239</v>
      </c>
      <c r="D7470" t="s">
        <v>23</v>
      </c>
      <c r="E7470" s="6">
        <f>IF(Sense_data[[#This Row],[a_1State]]=D7469,E7469,Sense_data[[#This Row],[SysTimeStamp]])</f>
        <v>42182.084282427109</v>
      </c>
      <c r="F7470" s="3" t="str">
        <f>Sense_data[[#This Row],[a_1State]]&amp;TEXT(Sense_data[[#This Row],[StateInstanceTimestamp]],"#.######")</f>
        <v>On42182.084282</v>
      </c>
      <c r="G7470" s="3">
        <f ca="1">IF(Sense_data[[#This Row],[a_1State]]="Off",RANDBETWEEN(off_min,off_max),RANDBETWEEN(on_min,on_max))/sr_div</f>
        <v>6</v>
      </c>
      <c r="H7470" s="3">
        <v>4.2</v>
      </c>
      <c r="I7470" s="3">
        <f>IF(HOUR(Sense_data[[#This Row],[SysTimeStamp]])&lt;12,I7469+$B$14,I7469-$B$14)</f>
        <v>16.725231481482854</v>
      </c>
    </row>
    <row r="7471" spans="1:9" x14ac:dyDescent="0.2">
      <c r="A7471" t="s">
        <v>20</v>
      </c>
      <c r="B7471" t="s">
        <v>22</v>
      </c>
      <c r="C7471" s="6">
        <f t="shared" si="121"/>
        <v>42182.086273168316</v>
      </c>
      <c r="D7471" t="s">
        <v>23</v>
      </c>
      <c r="E7471" s="6">
        <f>IF(Sense_data[[#This Row],[a_1State]]=D7470,E7470,Sense_data[[#This Row],[SysTimeStamp]])</f>
        <v>42182.084282427109</v>
      </c>
      <c r="F7471" s="3" t="str">
        <f>Sense_data[[#This Row],[a_1State]]&amp;TEXT(Sense_data[[#This Row],[StateInstanceTimestamp]],"#.######")</f>
        <v>On42182.084282</v>
      </c>
      <c r="G7471" s="3">
        <f ca="1">IF(Sense_data[[#This Row],[a_1State]]="Off",RANDBETWEEN(off_min,off_max),RANDBETWEEN(on_min,on_max))/sr_div</f>
        <v>5.8</v>
      </c>
      <c r="H7471" s="3">
        <v>3.3</v>
      </c>
      <c r="I7471" s="3">
        <f>IF(HOUR(Sense_data[[#This Row],[SysTimeStamp]])&lt;12,I7470+$B$14,I7470-$B$14)</f>
        <v>16.725462962964336</v>
      </c>
    </row>
    <row r="7472" spans="1:9" x14ac:dyDescent="0.2">
      <c r="A7472" t="s">
        <v>20</v>
      </c>
      <c r="B7472" t="s">
        <v>22</v>
      </c>
      <c r="C7472" s="6">
        <f t="shared" si="121"/>
        <v>42182.086284742392</v>
      </c>
      <c r="D7472" t="s">
        <v>23</v>
      </c>
      <c r="E7472" s="6">
        <f>IF(Sense_data[[#This Row],[a_1State]]=D7471,E7471,Sense_data[[#This Row],[SysTimeStamp]])</f>
        <v>42182.084282427109</v>
      </c>
      <c r="F7472" s="3" t="str">
        <f>Sense_data[[#This Row],[a_1State]]&amp;TEXT(Sense_data[[#This Row],[StateInstanceTimestamp]],"#.######")</f>
        <v>On42182.084282</v>
      </c>
      <c r="G7472" s="3">
        <f ca="1">IF(Sense_data[[#This Row],[a_1State]]="Off",RANDBETWEEN(off_min,off_max),RANDBETWEEN(on_min,on_max))/sr_div</f>
        <v>5.7</v>
      </c>
      <c r="H7472" s="3">
        <v>5.6</v>
      </c>
      <c r="I7472" s="3">
        <f>IF(HOUR(Sense_data[[#This Row],[SysTimeStamp]])&lt;12,I7471+$B$14,I7471-$B$14)</f>
        <v>16.725694444445818</v>
      </c>
    </row>
    <row r="7473" spans="1:9" x14ac:dyDescent="0.2">
      <c r="A7473" t="s">
        <v>20</v>
      </c>
      <c r="B7473" t="s">
        <v>22</v>
      </c>
      <c r="C7473" s="6">
        <f t="shared" si="121"/>
        <v>42182.086296316469</v>
      </c>
      <c r="D7473" t="s">
        <v>23</v>
      </c>
      <c r="E7473" s="6">
        <f>IF(Sense_data[[#This Row],[a_1State]]=D7472,E7472,Sense_data[[#This Row],[SysTimeStamp]])</f>
        <v>42182.084282427109</v>
      </c>
      <c r="F7473" s="3" t="str">
        <f>Sense_data[[#This Row],[a_1State]]&amp;TEXT(Sense_data[[#This Row],[StateInstanceTimestamp]],"#.######")</f>
        <v>On42182.084282</v>
      </c>
      <c r="G7473" s="3">
        <f ca="1">IF(Sense_data[[#This Row],[a_1State]]="Off",RANDBETWEEN(off_min,off_max),RANDBETWEEN(on_min,on_max))/sr_div</f>
        <v>6</v>
      </c>
      <c r="H7473" s="3">
        <v>5.9</v>
      </c>
      <c r="I7473" s="3">
        <f>IF(HOUR(Sense_data[[#This Row],[SysTimeStamp]])&lt;12,I7472+$B$14,I7472-$B$14)</f>
        <v>16.725925925927299</v>
      </c>
    </row>
    <row r="7474" spans="1:9" x14ac:dyDescent="0.2">
      <c r="A7474" t="s">
        <v>20</v>
      </c>
      <c r="B7474" t="s">
        <v>22</v>
      </c>
      <c r="C7474" s="6">
        <f t="shared" si="121"/>
        <v>42182.086307890546</v>
      </c>
      <c r="D7474" t="s">
        <v>23</v>
      </c>
      <c r="E7474" s="6">
        <f>IF(Sense_data[[#This Row],[a_1State]]=D7473,E7473,Sense_data[[#This Row],[SysTimeStamp]])</f>
        <v>42182.084282427109</v>
      </c>
      <c r="F7474" s="3" t="str">
        <f>Sense_data[[#This Row],[a_1State]]&amp;TEXT(Sense_data[[#This Row],[StateInstanceTimestamp]],"#.######")</f>
        <v>On42182.084282</v>
      </c>
      <c r="G7474" s="3">
        <f ca="1">IF(Sense_data[[#This Row],[a_1State]]="Off",RANDBETWEEN(off_min,off_max),RANDBETWEEN(on_min,on_max))/sr_div</f>
        <v>4.2</v>
      </c>
      <c r="H7474" s="3">
        <v>4.7</v>
      </c>
      <c r="I7474" s="3">
        <f>IF(HOUR(Sense_data[[#This Row],[SysTimeStamp]])&lt;12,I7473+$B$14,I7473-$B$14)</f>
        <v>16.726157407408781</v>
      </c>
    </row>
    <row r="7475" spans="1:9" x14ac:dyDescent="0.2">
      <c r="A7475" t="s">
        <v>20</v>
      </c>
      <c r="B7475" t="s">
        <v>22</v>
      </c>
      <c r="C7475" s="6">
        <f t="shared" si="121"/>
        <v>42182.086319464623</v>
      </c>
      <c r="D7475" t="s">
        <v>23</v>
      </c>
      <c r="E7475" s="6">
        <f>IF(Sense_data[[#This Row],[a_1State]]=D7474,E7474,Sense_data[[#This Row],[SysTimeStamp]])</f>
        <v>42182.084282427109</v>
      </c>
      <c r="F7475" s="3" t="str">
        <f>Sense_data[[#This Row],[a_1State]]&amp;TEXT(Sense_data[[#This Row],[StateInstanceTimestamp]],"#.######")</f>
        <v>On42182.084282</v>
      </c>
      <c r="G7475" s="3">
        <f ca="1">IF(Sense_data[[#This Row],[a_1State]]="Off",RANDBETWEEN(off_min,off_max),RANDBETWEEN(on_min,on_max))/sr_div</f>
        <v>3</v>
      </c>
      <c r="H7475" s="3">
        <v>3.3</v>
      </c>
      <c r="I7475" s="3">
        <f>IF(HOUR(Sense_data[[#This Row],[SysTimeStamp]])&lt;12,I7474+$B$14,I7474-$B$14)</f>
        <v>16.726388888890263</v>
      </c>
    </row>
    <row r="7476" spans="1:9" x14ac:dyDescent="0.2">
      <c r="A7476" t="s">
        <v>20</v>
      </c>
      <c r="B7476" t="s">
        <v>22</v>
      </c>
      <c r="C7476" s="6">
        <f t="shared" si="121"/>
        <v>42182.086331038699</v>
      </c>
      <c r="D7476" t="s">
        <v>23</v>
      </c>
      <c r="E7476" s="6">
        <f>IF(Sense_data[[#This Row],[a_1State]]=D7475,E7475,Sense_data[[#This Row],[SysTimeStamp]])</f>
        <v>42182.084282427109</v>
      </c>
      <c r="F7476" s="3" t="str">
        <f>Sense_data[[#This Row],[a_1State]]&amp;TEXT(Sense_data[[#This Row],[StateInstanceTimestamp]],"#.######")</f>
        <v>On42182.084282</v>
      </c>
      <c r="G7476" s="3">
        <f ca="1">IF(Sense_data[[#This Row],[a_1State]]="Off",RANDBETWEEN(off_min,off_max),RANDBETWEEN(on_min,on_max))/sr_div</f>
        <v>3.2</v>
      </c>
      <c r="H7476" s="3">
        <v>4.2</v>
      </c>
      <c r="I7476" s="3">
        <f>IF(HOUR(Sense_data[[#This Row],[SysTimeStamp]])&lt;12,I7475+$B$14,I7475-$B$14)</f>
        <v>16.726620370371744</v>
      </c>
    </row>
    <row r="7477" spans="1:9" x14ac:dyDescent="0.2">
      <c r="A7477" t="s">
        <v>20</v>
      </c>
      <c r="B7477" t="s">
        <v>22</v>
      </c>
      <c r="C7477" s="6">
        <f t="shared" si="121"/>
        <v>42182.086342612776</v>
      </c>
      <c r="D7477" t="s">
        <v>23</v>
      </c>
      <c r="E7477" s="6">
        <f>IF(Sense_data[[#This Row],[a_1State]]=D7476,E7476,Sense_data[[#This Row],[SysTimeStamp]])</f>
        <v>42182.084282427109</v>
      </c>
      <c r="F7477" s="3" t="str">
        <f>Sense_data[[#This Row],[a_1State]]&amp;TEXT(Sense_data[[#This Row],[StateInstanceTimestamp]],"#.######")</f>
        <v>On42182.084282</v>
      </c>
      <c r="G7477" s="3">
        <f ca="1">IF(Sense_data[[#This Row],[a_1State]]="Off",RANDBETWEEN(off_min,off_max),RANDBETWEEN(on_min,on_max))/sr_div</f>
        <v>3.1</v>
      </c>
      <c r="H7477" s="3">
        <v>3.3</v>
      </c>
      <c r="I7477" s="3">
        <f>IF(HOUR(Sense_data[[#This Row],[SysTimeStamp]])&lt;12,I7476+$B$14,I7476-$B$14)</f>
        <v>16.726851851853226</v>
      </c>
    </row>
    <row r="7478" spans="1:9" x14ac:dyDescent="0.2">
      <c r="A7478" t="s">
        <v>20</v>
      </c>
      <c r="B7478" t="s">
        <v>22</v>
      </c>
      <c r="C7478" s="6">
        <f t="shared" si="121"/>
        <v>42182.086354186853</v>
      </c>
      <c r="D7478" t="s">
        <v>23</v>
      </c>
      <c r="E7478" s="6">
        <f>IF(Sense_data[[#This Row],[a_1State]]=D7477,E7477,Sense_data[[#This Row],[SysTimeStamp]])</f>
        <v>42182.084282427109</v>
      </c>
      <c r="F7478" s="3" t="str">
        <f>Sense_data[[#This Row],[a_1State]]&amp;TEXT(Sense_data[[#This Row],[StateInstanceTimestamp]],"#.######")</f>
        <v>On42182.084282</v>
      </c>
      <c r="G7478" s="3">
        <f ca="1">IF(Sense_data[[#This Row],[a_1State]]="Off",RANDBETWEEN(off_min,off_max),RANDBETWEEN(on_min,on_max))/sr_div</f>
        <v>5.3</v>
      </c>
      <c r="H7478" s="3">
        <v>6</v>
      </c>
      <c r="I7478" s="3">
        <f>IF(HOUR(Sense_data[[#This Row],[SysTimeStamp]])&lt;12,I7477+$B$14,I7477-$B$14)</f>
        <v>16.727083333334708</v>
      </c>
    </row>
    <row r="7479" spans="1:9" x14ac:dyDescent="0.2">
      <c r="A7479" t="s">
        <v>20</v>
      </c>
      <c r="B7479" t="s">
        <v>22</v>
      </c>
      <c r="C7479" s="6">
        <f t="shared" si="121"/>
        <v>42182.08636576093</v>
      </c>
      <c r="D7479" t="s">
        <v>23</v>
      </c>
      <c r="E7479" s="6">
        <f>IF(Sense_data[[#This Row],[a_1State]]=D7478,E7478,Sense_data[[#This Row],[SysTimeStamp]])</f>
        <v>42182.084282427109</v>
      </c>
      <c r="F7479" s="3" t="str">
        <f>Sense_data[[#This Row],[a_1State]]&amp;TEXT(Sense_data[[#This Row],[StateInstanceTimestamp]],"#.######")</f>
        <v>On42182.084282</v>
      </c>
      <c r="G7479" s="3">
        <f ca="1">IF(Sense_data[[#This Row],[a_1State]]="Off",RANDBETWEEN(off_min,off_max),RANDBETWEEN(on_min,on_max))/sr_div</f>
        <v>3.3</v>
      </c>
      <c r="H7479" s="3">
        <v>4.3</v>
      </c>
      <c r="I7479" s="3">
        <f>IF(HOUR(Sense_data[[#This Row],[SysTimeStamp]])&lt;12,I7478+$B$14,I7478-$B$14)</f>
        <v>16.727314814816189</v>
      </c>
    </row>
    <row r="7480" spans="1:9" x14ac:dyDescent="0.2">
      <c r="A7480" t="s">
        <v>20</v>
      </c>
      <c r="B7480" t="s">
        <v>22</v>
      </c>
      <c r="C7480" s="6">
        <f t="shared" si="121"/>
        <v>42182.086377335007</v>
      </c>
      <c r="D7480" t="s">
        <v>23</v>
      </c>
      <c r="E7480" s="6">
        <f>IF(Sense_data[[#This Row],[a_1State]]=D7479,E7479,Sense_data[[#This Row],[SysTimeStamp]])</f>
        <v>42182.084282427109</v>
      </c>
      <c r="F7480" s="3" t="str">
        <f>Sense_data[[#This Row],[a_1State]]&amp;TEXT(Sense_data[[#This Row],[StateInstanceTimestamp]],"#.######")</f>
        <v>On42182.084282</v>
      </c>
      <c r="G7480" s="3">
        <f ca="1">IF(Sense_data[[#This Row],[a_1State]]="Off",RANDBETWEEN(off_min,off_max),RANDBETWEEN(on_min,on_max))/sr_div</f>
        <v>5</v>
      </c>
      <c r="H7480" s="3">
        <v>4.5999999999999996</v>
      </c>
      <c r="I7480" s="3">
        <f>IF(HOUR(Sense_data[[#This Row],[SysTimeStamp]])&lt;12,I7479+$B$14,I7479-$B$14)</f>
        <v>16.727546296297671</v>
      </c>
    </row>
    <row r="7481" spans="1:9" x14ac:dyDescent="0.2">
      <c r="A7481" t="s">
        <v>20</v>
      </c>
      <c r="B7481" t="s">
        <v>22</v>
      </c>
      <c r="C7481" s="6">
        <f t="shared" si="121"/>
        <v>42182.086388909083</v>
      </c>
      <c r="D7481" t="s">
        <v>23</v>
      </c>
      <c r="E7481" s="6">
        <f>IF(Sense_data[[#This Row],[a_1State]]=D7480,E7480,Sense_data[[#This Row],[SysTimeStamp]])</f>
        <v>42182.084282427109</v>
      </c>
      <c r="F7481" s="3" t="str">
        <f>Sense_data[[#This Row],[a_1State]]&amp;TEXT(Sense_data[[#This Row],[StateInstanceTimestamp]],"#.######")</f>
        <v>On42182.084282</v>
      </c>
      <c r="G7481" s="3">
        <f ca="1">IF(Sense_data[[#This Row],[a_1State]]="Off",RANDBETWEEN(off_min,off_max),RANDBETWEEN(on_min,on_max))/sr_div</f>
        <v>4.5999999999999996</v>
      </c>
      <c r="H7481" s="3">
        <v>3</v>
      </c>
      <c r="I7481" s="3">
        <f>IF(HOUR(Sense_data[[#This Row],[SysTimeStamp]])&lt;12,I7480+$B$14,I7480-$B$14)</f>
        <v>16.727777777779153</v>
      </c>
    </row>
    <row r="7482" spans="1:9" x14ac:dyDescent="0.2">
      <c r="A7482" t="s">
        <v>20</v>
      </c>
      <c r="B7482" t="s">
        <v>22</v>
      </c>
      <c r="C7482" s="6">
        <f t="shared" si="121"/>
        <v>42182.08640048316</v>
      </c>
      <c r="D7482" t="s">
        <v>23</v>
      </c>
      <c r="E7482" s="6">
        <f>IF(Sense_data[[#This Row],[a_1State]]=D7481,E7481,Sense_data[[#This Row],[SysTimeStamp]])</f>
        <v>42182.084282427109</v>
      </c>
      <c r="F7482" s="3" t="str">
        <f>Sense_data[[#This Row],[a_1State]]&amp;TEXT(Sense_data[[#This Row],[StateInstanceTimestamp]],"#.######")</f>
        <v>On42182.084282</v>
      </c>
      <c r="G7482" s="3">
        <f ca="1">IF(Sense_data[[#This Row],[a_1State]]="Off",RANDBETWEEN(off_min,off_max),RANDBETWEEN(on_min,on_max))/sr_div</f>
        <v>3.7</v>
      </c>
      <c r="H7482" s="3">
        <v>5.7</v>
      </c>
      <c r="I7482" s="3">
        <f>IF(HOUR(Sense_data[[#This Row],[SysTimeStamp]])&lt;12,I7481+$B$14,I7481-$B$14)</f>
        <v>16.728009259260634</v>
      </c>
    </row>
    <row r="7483" spans="1:9" x14ac:dyDescent="0.2">
      <c r="A7483" t="s">
        <v>20</v>
      </c>
      <c r="B7483" t="s">
        <v>22</v>
      </c>
      <c r="C7483" s="6">
        <f t="shared" si="121"/>
        <v>42182.086412057237</v>
      </c>
      <c r="D7483" t="s">
        <v>23</v>
      </c>
      <c r="E7483" s="6">
        <f>IF(Sense_data[[#This Row],[a_1State]]=D7482,E7482,Sense_data[[#This Row],[SysTimeStamp]])</f>
        <v>42182.084282427109</v>
      </c>
      <c r="F7483" s="3" t="str">
        <f>Sense_data[[#This Row],[a_1State]]&amp;TEXT(Sense_data[[#This Row],[StateInstanceTimestamp]],"#.######")</f>
        <v>On42182.084282</v>
      </c>
      <c r="G7483" s="3">
        <f ca="1">IF(Sense_data[[#This Row],[a_1State]]="Off",RANDBETWEEN(off_min,off_max),RANDBETWEEN(on_min,on_max))/sr_div</f>
        <v>3.1</v>
      </c>
      <c r="H7483" s="3">
        <v>5.4</v>
      </c>
      <c r="I7483" s="3">
        <f>IF(HOUR(Sense_data[[#This Row],[SysTimeStamp]])&lt;12,I7482+$B$14,I7482-$B$14)</f>
        <v>16.728240740742116</v>
      </c>
    </row>
    <row r="7484" spans="1:9" x14ac:dyDescent="0.2">
      <c r="A7484" t="s">
        <v>20</v>
      </c>
      <c r="B7484" t="s">
        <v>22</v>
      </c>
      <c r="C7484" s="6">
        <f t="shared" si="121"/>
        <v>42182.086423631314</v>
      </c>
      <c r="D7484" t="s">
        <v>23</v>
      </c>
      <c r="E7484" s="6">
        <f>IF(Sense_data[[#This Row],[a_1State]]=D7483,E7483,Sense_data[[#This Row],[SysTimeStamp]])</f>
        <v>42182.084282427109</v>
      </c>
      <c r="F7484" s="3" t="str">
        <f>Sense_data[[#This Row],[a_1State]]&amp;TEXT(Sense_data[[#This Row],[StateInstanceTimestamp]],"#.######")</f>
        <v>On42182.084282</v>
      </c>
      <c r="G7484" s="3">
        <f ca="1">IF(Sense_data[[#This Row],[a_1State]]="Off",RANDBETWEEN(off_min,off_max),RANDBETWEEN(on_min,on_max))/sr_div</f>
        <v>5.2</v>
      </c>
      <c r="H7484" s="3">
        <v>3.1</v>
      </c>
      <c r="I7484" s="3">
        <f>IF(HOUR(Sense_data[[#This Row],[SysTimeStamp]])&lt;12,I7483+$B$14,I7483-$B$14)</f>
        <v>16.728472222223598</v>
      </c>
    </row>
    <row r="7485" spans="1:9" x14ac:dyDescent="0.2">
      <c r="A7485" t="s">
        <v>20</v>
      </c>
      <c r="B7485" t="s">
        <v>22</v>
      </c>
      <c r="C7485" s="6">
        <f t="shared" si="121"/>
        <v>42182.08643520539</v>
      </c>
      <c r="D7485" t="s">
        <v>23</v>
      </c>
      <c r="E7485" s="6">
        <f>IF(Sense_data[[#This Row],[a_1State]]=D7484,E7484,Sense_data[[#This Row],[SysTimeStamp]])</f>
        <v>42182.084282427109</v>
      </c>
      <c r="F7485" s="3" t="str">
        <f>Sense_data[[#This Row],[a_1State]]&amp;TEXT(Sense_data[[#This Row],[StateInstanceTimestamp]],"#.######")</f>
        <v>On42182.084282</v>
      </c>
      <c r="G7485" s="3">
        <f ca="1">IF(Sense_data[[#This Row],[a_1State]]="Off",RANDBETWEEN(off_min,off_max),RANDBETWEEN(on_min,on_max))/sr_div</f>
        <v>4.0999999999999996</v>
      </c>
      <c r="H7485" s="3">
        <v>4.8</v>
      </c>
      <c r="I7485" s="3">
        <f>IF(HOUR(Sense_data[[#This Row],[SysTimeStamp]])&lt;12,I7484+$B$14,I7484-$B$14)</f>
        <v>16.728703703705079</v>
      </c>
    </row>
    <row r="7486" spans="1:9" x14ac:dyDescent="0.2">
      <c r="A7486" t="s">
        <v>20</v>
      </c>
      <c r="B7486" t="s">
        <v>22</v>
      </c>
      <c r="C7486" s="6">
        <f t="shared" si="121"/>
        <v>42182.086446779467</v>
      </c>
      <c r="D7486" t="s">
        <v>23</v>
      </c>
      <c r="E7486" s="6">
        <f>IF(Sense_data[[#This Row],[a_1State]]=D7485,E7485,Sense_data[[#This Row],[SysTimeStamp]])</f>
        <v>42182.084282427109</v>
      </c>
      <c r="F7486" s="3" t="str">
        <f>Sense_data[[#This Row],[a_1State]]&amp;TEXT(Sense_data[[#This Row],[StateInstanceTimestamp]],"#.######")</f>
        <v>On42182.084282</v>
      </c>
      <c r="G7486" s="3">
        <f ca="1">IF(Sense_data[[#This Row],[a_1State]]="Off",RANDBETWEEN(off_min,off_max),RANDBETWEEN(on_min,on_max))/sr_div</f>
        <v>4.0999999999999996</v>
      </c>
      <c r="H7486" s="3">
        <v>5.5</v>
      </c>
      <c r="I7486" s="3">
        <f>IF(HOUR(Sense_data[[#This Row],[SysTimeStamp]])&lt;12,I7485+$B$14,I7485-$B$14)</f>
        <v>16.728935185186561</v>
      </c>
    </row>
    <row r="7487" spans="1:9" x14ac:dyDescent="0.2">
      <c r="A7487" t="s">
        <v>20</v>
      </c>
      <c r="B7487" t="s">
        <v>22</v>
      </c>
      <c r="C7487" s="6">
        <f t="shared" si="121"/>
        <v>42182.086458353544</v>
      </c>
      <c r="D7487" t="s">
        <v>23</v>
      </c>
      <c r="E7487" s="6">
        <f>IF(Sense_data[[#This Row],[a_1State]]=D7486,E7486,Sense_data[[#This Row],[SysTimeStamp]])</f>
        <v>42182.084282427109</v>
      </c>
      <c r="F7487" s="3" t="str">
        <f>Sense_data[[#This Row],[a_1State]]&amp;TEXT(Sense_data[[#This Row],[StateInstanceTimestamp]],"#.######")</f>
        <v>On42182.084282</v>
      </c>
      <c r="G7487" s="3">
        <f ca="1">IF(Sense_data[[#This Row],[a_1State]]="Off",RANDBETWEEN(off_min,off_max),RANDBETWEEN(on_min,on_max))/sr_div</f>
        <v>4.2</v>
      </c>
      <c r="H7487" s="3">
        <v>4.5</v>
      </c>
      <c r="I7487" s="3">
        <f>IF(HOUR(Sense_data[[#This Row],[SysTimeStamp]])&lt;12,I7486+$B$14,I7486-$B$14)</f>
        <v>16.729166666668043</v>
      </c>
    </row>
    <row r="7488" spans="1:9" x14ac:dyDescent="0.2">
      <c r="A7488" t="s">
        <v>20</v>
      </c>
      <c r="B7488" t="s">
        <v>22</v>
      </c>
      <c r="C7488" s="6">
        <f t="shared" si="121"/>
        <v>42182.086469927621</v>
      </c>
      <c r="D7488" t="s">
        <v>23</v>
      </c>
      <c r="E7488" s="6">
        <f>IF(Sense_data[[#This Row],[a_1State]]=D7487,E7487,Sense_data[[#This Row],[SysTimeStamp]])</f>
        <v>42182.084282427109</v>
      </c>
      <c r="F7488" s="3" t="str">
        <f>Sense_data[[#This Row],[a_1State]]&amp;TEXT(Sense_data[[#This Row],[StateInstanceTimestamp]],"#.######")</f>
        <v>On42182.084282</v>
      </c>
      <c r="G7488" s="3">
        <f ca="1">IF(Sense_data[[#This Row],[a_1State]]="Off",RANDBETWEEN(off_min,off_max),RANDBETWEEN(on_min,on_max))/sr_div</f>
        <v>3.4</v>
      </c>
      <c r="H7488" s="3">
        <v>3</v>
      </c>
      <c r="I7488" s="3">
        <f>IF(HOUR(Sense_data[[#This Row],[SysTimeStamp]])&lt;12,I7487+$B$14,I7487-$B$14)</f>
        <v>16.729398148149524</v>
      </c>
    </row>
    <row r="7489" spans="1:9" x14ac:dyDescent="0.2">
      <c r="A7489" t="s">
        <v>20</v>
      </c>
      <c r="B7489" t="s">
        <v>22</v>
      </c>
      <c r="C7489" s="6">
        <f t="shared" si="121"/>
        <v>42182.086481501698</v>
      </c>
      <c r="D7489" t="s">
        <v>23</v>
      </c>
      <c r="E7489" s="6">
        <f>IF(Sense_data[[#This Row],[a_1State]]=D7488,E7488,Sense_data[[#This Row],[SysTimeStamp]])</f>
        <v>42182.084282427109</v>
      </c>
      <c r="F7489" s="3" t="str">
        <f>Sense_data[[#This Row],[a_1State]]&amp;TEXT(Sense_data[[#This Row],[StateInstanceTimestamp]],"#.######")</f>
        <v>On42182.084282</v>
      </c>
      <c r="G7489" s="3">
        <f ca="1">IF(Sense_data[[#This Row],[a_1State]]="Off",RANDBETWEEN(off_min,off_max),RANDBETWEEN(on_min,on_max))/sr_div</f>
        <v>5.8</v>
      </c>
      <c r="H7489" s="3">
        <v>5.4</v>
      </c>
      <c r="I7489" s="3">
        <f>IF(HOUR(Sense_data[[#This Row],[SysTimeStamp]])&lt;12,I7488+$B$14,I7488-$B$14)</f>
        <v>16.729629629631006</v>
      </c>
    </row>
    <row r="7490" spans="1:9" x14ac:dyDescent="0.2">
      <c r="A7490" t="s">
        <v>20</v>
      </c>
      <c r="B7490" t="s">
        <v>22</v>
      </c>
      <c r="C7490" s="6">
        <f t="shared" si="121"/>
        <v>42182.086493075774</v>
      </c>
      <c r="D7490" t="s">
        <v>23</v>
      </c>
      <c r="E7490" s="6">
        <f>IF(Sense_data[[#This Row],[a_1State]]=D7489,E7489,Sense_data[[#This Row],[SysTimeStamp]])</f>
        <v>42182.084282427109</v>
      </c>
      <c r="F7490" s="3" t="str">
        <f>Sense_data[[#This Row],[a_1State]]&amp;TEXT(Sense_data[[#This Row],[StateInstanceTimestamp]],"#.######")</f>
        <v>On42182.084282</v>
      </c>
      <c r="G7490" s="3">
        <f ca="1">IF(Sense_data[[#This Row],[a_1State]]="Off",RANDBETWEEN(off_min,off_max),RANDBETWEEN(on_min,on_max))/sr_div</f>
        <v>3.5</v>
      </c>
      <c r="H7490" s="3">
        <v>5.8</v>
      </c>
      <c r="I7490" s="3">
        <f>IF(HOUR(Sense_data[[#This Row],[SysTimeStamp]])&lt;12,I7489+$B$14,I7489-$B$14)</f>
        <v>16.729861111112488</v>
      </c>
    </row>
    <row r="7491" spans="1:9" x14ac:dyDescent="0.2">
      <c r="A7491" t="s">
        <v>20</v>
      </c>
      <c r="B7491" t="s">
        <v>22</v>
      </c>
      <c r="C7491" s="6">
        <f t="shared" si="121"/>
        <v>42182.086504649851</v>
      </c>
      <c r="D7491" t="s">
        <v>23</v>
      </c>
      <c r="E7491" s="6">
        <f>IF(Sense_data[[#This Row],[a_1State]]=D7490,E7490,Sense_data[[#This Row],[SysTimeStamp]])</f>
        <v>42182.084282427109</v>
      </c>
      <c r="F7491" s="3" t="str">
        <f>Sense_data[[#This Row],[a_1State]]&amp;TEXT(Sense_data[[#This Row],[StateInstanceTimestamp]],"#.######")</f>
        <v>On42182.084282</v>
      </c>
      <c r="G7491" s="3">
        <f ca="1">IF(Sense_data[[#This Row],[a_1State]]="Off",RANDBETWEEN(off_min,off_max),RANDBETWEEN(on_min,on_max))/sr_div</f>
        <v>3.4</v>
      </c>
      <c r="H7491" s="3">
        <v>3.5</v>
      </c>
      <c r="I7491" s="3">
        <f>IF(HOUR(Sense_data[[#This Row],[SysTimeStamp]])&lt;12,I7490+$B$14,I7490-$B$14)</f>
        <v>16.730092592593969</v>
      </c>
    </row>
    <row r="7492" spans="1:9" x14ac:dyDescent="0.2">
      <c r="A7492" t="s">
        <v>20</v>
      </c>
      <c r="B7492" t="s">
        <v>22</v>
      </c>
      <c r="C7492" s="6">
        <f t="shared" si="121"/>
        <v>42182.086516223928</v>
      </c>
      <c r="D7492" t="s">
        <v>23</v>
      </c>
      <c r="E7492" s="6">
        <f>IF(Sense_data[[#This Row],[a_1State]]=D7491,E7491,Sense_data[[#This Row],[SysTimeStamp]])</f>
        <v>42182.084282427109</v>
      </c>
      <c r="F7492" s="3" t="str">
        <f>Sense_data[[#This Row],[a_1State]]&amp;TEXT(Sense_data[[#This Row],[StateInstanceTimestamp]],"#.######")</f>
        <v>On42182.084282</v>
      </c>
      <c r="G7492" s="3">
        <f ca="1">IF(Sense_data[[#This Row],[a_1State]]="Off",RANDBETWEEN(off_min,off_max),RANDBETWEEN(on_min,on_max))/sr_div</f>
        <v>5.6</v>
      </c>
      <c r="H7492" s="3">
        <v>3.7</v>
      </c>
      <c r="I7492" s="3">
        <f>IF(HOUR(Sense_data[[#This Row],[SysTimeStamp]])&lt;12,I7491+$B$14,I7491-$B$14)</f>
        <v>16.730324074075451</v>
      </c>
    </row>
    <row r="7493" spans="1:9" x14ac:dyDescent="0.2">
      <c r="A7493" t="s">
        <v>20</v>
      </c>
      <c r="B7493" t="s">
        <v>22</v>
      </c>
      <c r="C7493" s="6">
        <f t="shared" si="121"/>
        <v>42182.086527798005</v>
      </c>
      <c r="D7493" t="s">
        <v>23</v>
      </c>
      <c r="E7493" s="6">
        <f>IF(Sense_data[[#This Row],[a_1State]]=D7492,E7492,Sense_data[[#This Row],[SysTimeStamp]])</f>
        <v>42182.084282427109</v>
      </c>
      <c r="F7493" s="3" t="str">
        <f>Sense_data[[#This Row],[a_1State]]&amp;TEXT(Sense_data[[#This Row],[StateInstanceTimestamp]],"#.######")</f>
        <v>On42182.084282</v>
      </c>
      <c r="G7493" s="3">
        <f ca="1">IF(Sense_data[[#This Row],[a_1State]]="Off",RANDBETWEEN(off_min,off_max),RANDBETWEEN(on_min,on_max))/sr_div</f>
        <v>5.6</v>
      </c>
      <c r="H7493" s="3">
        <v>4.9000000000000004</v>
      </c>
      <c r="I7493" s="3">
        <f>IF(HOUR(Sense_data[[#This Row],[SysTimeStamp]])&lt;12,I7492+$B$14,I7492-$B$14)</f>
        <v>16.730555555556933</v>
      </c>
    </row>
    <row r="7494" spans="1:9" x14ac:dyDescent="0.2">
      <c r="A7494" t="s">
        <v>20</v>
      </c>
      <c r="B7494" t="s">
        <v>22</v>
      </c>
      <c r="C7494" s="6">
        <f t="shared" si="121"/>
        <v>42182.086539372081</v>
      </c>
      <c r="D7494" t="s">
        <v>23</v>
      </c>
      <c r="E7494" s="6">
        <f>IF(Sense_data[[#This Row],[a_1State]]=D7493,E7493,Sense_data[[#This Row],[SysTimeStamp]])</f>
        <v>42182.084282427109</v>
      </c>
      <c r="F7494" s="3" t="str">
        <f>Sense_data[[#This Row],[a_1State]]&amp;TEXT(Sense_data[[#This Row],[StateInstanceTimestamp]],"#.######")</f>
        <v>On42182.084282</v>
      </c>
      <c r="G7494" s="3">
        <f ca="1">IF(Sense_data[[#This Row],[a_1State]]="Off",RANDBETWEEN(off_min,off_max),RANDBETWEEN(on_min,on_max))/sr_div</f>
        <v>3.7</v>
      </c>
      <c r="H7494" s="3">
        <v>6</v>
      </c>
      <c r="I7494" s="3">
        <f>IF(HOUR(Sense_data[[#This Row],[SysTimeStamp]])&lt;12,I7493+$B$14,I7493-$B$14)</f>
        <v>16.730787037038414</v>
      </c>
    </row>
    <row r="7495" spans="1:9" x14ac:dyDescent="0.2">
      <c r="A7495" t="s">
        <v>20</v>
      </c>
      <c r="B7495" t="s">
        <v>22</v>
      </c>
      <c r="C7495" s="6">
        <f t="shared" si="121"/>
        <v>42182.086550946158</v>
      </c>
      <c r="D7495" t="s">
        <v>23</v>
      </c>
      <c r="E7495" s="6">
        <f>IF(Sense_data[[#This Row],[a_1State]]=D7494,E7494,Sense_data[[#This Row],[SysTimeStamp]])</f>
        <v>42182.084282427109</v>
      </c>
      <c r="F7495" s="3" t="str">
        <f>Sense_data[[#This Row],[a_1State]]&amp;TEXT(Sense_data[[#This Row],[StateInstanceTimestamp]],"#.######")</f>
        <v>On42182.084282</v>
      </c>
      <c r="G7495" s="3">
        <f ca="1">IF(Sense_data[[#This Row],[a_1State]]="Off",RANDBETWEEN(off_min,off_max),RANDBETWEEN(on_min,on_max))/sr_div</f>
        <v>4.2</v>
      </c>
      <c r="H7495" s="3">
        <v>4.4000000000000004</v>
      </c>
      <c r="I7495" s="3">
        <f>IF(HOUR(Sense_data[[#This Row],[SysTimeStamp]])&lt;12,I7494+$B$14,I7494-$B$14)</f>
        <v>16.731018518519896</v>
      </c>
    </row>
    <row r="7496" spans="1:9" x14ac:dyDescent="0.2">
      <c r="A7496" t="s">
        <v>20</v>
      </c>
      <c r="B7496" t="s">
        <v>22</v>
      </c>
      <c r="C7496" s="6">
        <f t="shared" si="121"/>
        <v>42182.086562520235</v>
      </c>
      <c r="D7496" t="s">
        <v>23</v>
      </c>
      <c r="E7496" s="6">
        <f>IF(Sense_data[[#This Row],[a_1State]]=D7495,E7495,Sense_data[[#This Row],[SysTimeStamp]])</f>
        <v>42182.084282427109</v>
      </c>
      <c r="F7496" s="3" t="str">
        <f>Sense_data[[#This Row],[a_1State]]&amp;TEXT(Sense_data[[#This Row],[StateInstanceTimestamp]],"#.######")</f>
        <v>On42182.084282</v>
      </c>
      <c r="G7496" s="3">
        <f ca="1">IF(Sense_data[[#This Row],[a_1State]]="Off",RANDBETWEEN(off_min,off_max),RANDBETWEEN(on_min,on_max))/sr_div</f>
        <v>4.4000000000000004</v>
      </c>
      <c r="H7496" s="3">
        <v>5.6</v>
      </c>
      <c r="I7496" s="3">
        <f>IF(HOUR(Sense_data[[#This Row],[SysTimeStamp]])&lt;12,I7495+$B$14,I7495-$B$14)</f>
        <v>16.731250000001378</v>
      </c>
    </row>
    <row r="7497" spans="1:9" x14ac:dyDescent="0.2">
      <c r="A7497" t="s">
        <v>20</v>
      </c>
      <c r="B7497" t="s">
        <v>22</v>
      </c>
      <c r="C7497" s="6">
        <f t="shared" si="121"/>
        <v>42182.086574094312</v>
      </c>
      <c r="D7497" t="s">
        <v>23</v>
      </c>
      <c r="E7497" s="6">
        <f>IF(Sense_data[[#This Row],[a_1State]]=D7496,E7496,Sense_data[[#This Row],[SysTimeStamp]])</f>
        <v>42182.084282427109</v>
      </c>
      <c r="F7497" s="3" t="str">
        <f>Sense_data[[#This Row],[a_1State]]&amp;TEXT(Sense_data[[#This Row],[StateInstanceTimestamp]],"#.######")</f>
        <v>On42182.084282</v>
      </c>
      <c r="G7497" s="3">
        <f ca="1">IF(Sense_data[[#This Row],[a_1State]]="Off",RANDBETWEEN(off_min,off_max),RANDBETWEEN(on_min,on_max))/sr_div</f>
        <v>5.3</v>
      </c>
      <c r="H7497" s="3">
        <v>5.7</v>
      </c>
      <c r="I7497" s="3">
        <f>IF(HOUR(Sense_data[[#This Row],[SysTimeStamp]])&lt;12,I7496+$B$14,I7496-$B$14)</f>
        <v>16.731481481482859</v>
      </c>
    </row>
    <row r="7498" spans="1:9" x14ac:dyDescent="0.2">
      <c r="A7498" t="s">
        <v>20</v>
      </c>
      <c r="B7498" t="s">
        <v>22</v>
      </c>
      <c r="C7498" s="6">
        <f t="shared" si="121"/>
        <v>42182.086585668389</v>
      </c>
      <c r="D7498" t="s">
        <v>23</v>
      </c>
      <c r="E7498" s="6">
        <f>IF(Sense_data[[#This Row],[a_1State]]=D7497,E7497,Sense_data[[#This Row],[SysTimeStamp]])</f>
        <v>42182.084282427109</v>
      </c>
      <c r="F7498" s="3" t="str">
        <f>Sense_data[[#This Row],[a_1State]]&amp;TEXT(Sense_data[[#This Row],[StateInstanceTimestamp]],"#.######")</f>
        <v>On42182.084282</v>
      </c>
      <c r="G7498" s="3">
        <f ca="1">IF(Sense_data[[#This Row],[a_1State]]="Off",RANDBETWEEN(off_min,off_max),RANDBETWEEN(on_min,on_max))/sr_div</f>
        <v>4.5999999999999996</v>
      </c>
      <c r="H7498" s="3">
        <v>5.9</v>
      </c>
      <c r="I7498" s="3">
        <f>IF(HOUR(Sense_data[[#This Row],[SysTimeStamp]])&lt;12,I7497+$B$14,I7497-$B$14)</f>
        <v>16.731712962964341</v>
      </c>
    </row>
    <row r="7499" spans="1:9" x14ac:dyDescent="0.2">
      <c r="A7499" t="s">
        <v>20</v>
      </c>
      <c r="B7499" t="s">
        <v>22</v>
      </c>
      <c r="C7499" s="6">
        <f t="shared" si="121"/>
        <v>42182.086597242465</v>
      </c>
      <c r="D7499" t="s">
        <v>23</v>
      </c>
      <c r="E7499" s="6">
        <f>IF(Sense_data[[#This Row],[a_1State]]=D7498,E7498,Sense_data[[#This Row],[SysTimeStamp]])</f>
        <v>42182.084282427109</v>
      </c>
      <c r="F7499" s="3" t="str">
        <f>Sense_data[[#This Row],[a_1State]]&amp;TEXT(Sense_data[[#This Row],[StateInstanceTimestamp]],"#.######")</f>
        <v>On42182.084282</v>
      </c>
      <c r="G7499" s="3">
        <f ca="1">IF(Sense_data[[#This Row],[a_1State]]="Off",RANDBETWEEN(off_min,off_max),RANDBETWEEN(on_min,on_max))/sr_div</f>
        <v>4.0999999999999996</v>
      </c>
      <c r="H7499" s="3">
        <v>3.7</v>
      </c>
      <c r="I7499" s="3">
        <f>IF(HOUR(Sense_data[[#This Row],[SysTimeStamp]])&lt;12,I7498+$B$14,I7498-$B$14)</f>
        <v>16.731944444445823</v>
      </c>
    </row>
    <row r="7500" spans="1:9" x14ac:dyDescent="0.2">
      <c r="A7500" t="s">
        <v>20</v>
      </c>
      <c r="B7500" t="s">
        <v>22</v>
      </c>
      <c r="C7500" s="6">
        <f t="shared" si="121"/>
        <v>42182.086608816542</v>
      </c>
      <c r="D7500" t="s">
        <v>23</v>
      </c>
      <c r="E7500" s="6">
        <f>IF(Sense_data[[#This Row],[a_1State]]=D7499,E7499,Sense_data[[#This Row],[SysTimeStamp]])</f>
        <v>42182.084282427109</v>
      </c>
      <c r="F7500" s="3" t="str">
        <f>Sense_data[[#This Row],[a_1State]]&amp;TEXT(Sense_data[[#This Row],[StateInstanceTimestamp]],"#.######")</f>
        <v>On42182.084282</v>
      </c>
      <c r="G7500" s="3">
        <f ca="1">IF(Sense_data[[#This Row],[a_1State]]="Off",RANDBETWEEN(off_min,off_max),RANDBETWEEN(on_min,on_max))/sr_div</f>
        <v>4.7</v>
      </c>
      <c r="H7500" s="3">
        <v>3.4</v>
      </c>
      <c r="I7500" s="3">
        <f>IF(HOUR(Sense_data[[#This Row],[SysTimeStamp]])&lt;12,I7499+$B$14,I7499-$B$14)</f>
        <v>16.732175925927304</v>
      </c>
    </row>
    <row r="7501" spans="1:9" x14ac:dyDescent="0.2">
      <c r="A7501" t="s">
        <v>20</v>
      </c>
      <c r="B7501" t="s">
        <v>22</v>
      </c>
      <c r="C7501" s="6">
        <f t="shared" si="121"/>
        <v>42182.086620390619</v>
      </c>
      <c r="D7501" t="s">
        <v>23</v>
      </c>
      <c r="E7501" s="6">
        <f>IF(Sense_data[[#This Row],[a_1State]]=D7500,E7500,Sense_data[[#This Row],[SysTimeStamp]])</f>
        <v>42182.084282427109</v>
      </c>
      <c r="F7501" s="3" t="str">
        <f>Sense_data[[#This Row],[a_1State]]&amp;TEXT(Sense_data[[#This Row],[StateInstanceTimestamp]],"#.######")</f>
        <v>On42182.084282</v>
      </c>
      <c r="G7501" s="3">
        <f ca="1">IF(Sense_data[[#This Row],[a_1State]]="Off",RANDBETWEEN(off_min,off_max),RANDBETWEEN(on_min,on_max))/sr_div</f>
        <v>4.5999999999999996</v>
      </c>
      <c r="H7501" s="3">
        <v>3</v>
      </c>
      <c r="I7501" s="3">
        <f>IF(HOUR(Sense_data[[#This Row],[SysTimeStamp]])&lt;12,I7500+$B$14,I7500-$B$14)</f>
        <v>16.732407407408786</v>
      </c>
    </row>
    <row r="7502" spans="1:9" x14ac:dyDescent="0.2">
      <c r="A7502" t="s">
        <v>20</v>
      </c>
      <c r="B7502" t="s">
        <v>22</v>
      </c>
      <c r="C7502" s="6">
        <f t="shared" si="121"/>
        <v>42182.086631964696</v>
      </c>
      <c r="D7502" t="s">
        <v>23</v>
      </c>
      <c r="E7502" s="6">
        <f>IF(Sense_data[[#This Row],[a_1State]]=D7501,E7501,Sense_data[[#This Row],[SysTimeStamp]])</f>
        <v>42182.084282427109</v>
      </c>
      <c r="F7502" s="3" t="str">
        <f>Sense_data[[#This Row],[a_1State]]&amp;TEXT(Sense_data[[#This Row],[StateInstanceTimestamp]],"#.######")</f>
        <v>On42182.084282</v>
      </c>
      <c r="G7502" s="3">
        <f ca="1">IF(Sense_data[[#This Row],[a_1State]]="Off",RANDBETWEEN(off_min,off_max),RANDBETWEEN(on_min,on_max))/sr_div</f>
        <v>4.4000000000000004</v>
      </c>
      <c r="H7502" s="3">
        <v>4.4000000000000004</v>
      </c>
      <c r="I7502" s="3">
        <f>IF(HOUR(Sense_data[[#This Row],[SysTimeStamp]])&lt;12,I7501+$B$14,I7501-$B$14)</f>
        <v>16.732638888890268</v>
      </c>
    </row>
    <row r="7503" spans="1:9" x14ac:dyDescent="0.2">
      <c r="A7503" t="s">
        <v>20</v>
      </c>
      <c r="B7503" t="s">
        <v>22</v>
      </c>
      <c r="C7503" s="6">
        <f t="shared" si="121"/>
        <v>42182.086643538772</v>
      </c>
      <c r="D7503" t="s">
        <v>23</v>
      </c>
      <c r="E7503" s="6">
        <f>IF(Sense_data[[#This Row],[a_1State]]=D7502,E7502,Sense_data[[#This Row],[SysTimeStamp]])</f>
        <v>42182.084282427109</v>
      </c>
      <c r="F7503" s="3" t="str">
        <f>Sense_data[[#This Row],[a_1State]]&amp;TEXT(Sense_data[[#This Row],[StateInstanceTimestamp]],"#.######")</f>
        <v>On42182.084282</v>
      </c>
      <c r="G7503" s="3">
        <f ca="1">IF(Sense_data[[#This Row],[a_1State]]="Off",RANDBETWEEN(off_min,off_max),RANDBETWEEN(on_min,on_max))/sr_div</f>
        <v>5.4</v>
      </c>
      <c r="H7503" s="3">
        <v>4.3</v>
      </c>
      <c r="I7503" s="3">
        <f>IF(HOUR(Sense_data[[#This Row],[SysTimeStamp]])&lt;12,I7502+$B$14,I7502-$B$14)</f>
        <v>16.732870370371749</v>
      </c>
    </row>
    <row r="7504" spans="1:9" x14ac:dyDescent="0.2">
      <c r="A7504" t="s">
        <v>20</v>
      </c>
      <c r="B7504" t="s">
        <v>22</v>
      </c>
      <c r="C7504" s="6">
        <f t="shared" si="121"/>
        <v>42182.086655112849</v>
      </c>
      <c r="D7504" t="s">
        <v>23</v>
      </c>
      <c r="E7504" s="6">
        <f>IF(Sense_data[[#This Row],[a_1State]]=D7503,E7503,Sense_data[[#This Row],[SysTimeStamp]])</f>
        <v>42182.084282427109</v>
      </c>
      <c r="F7504" s="3" t="str">
        <f>Sense_data[[#This Row],[a_1State]]&amp;TEXT(Sense_data[[#This Row],[StateInstanceTimestamp]],"#.######")</f>
        <v>On42182.084282</v>
      </c>
      <c r="G7504" s="3">
        <f ca="1">IF(Sense_data[[#This Row],[a_1State]]="Off",RANDBETWEEN(off_min,off_max),RANDBETWEEN(on_min,on_max))/sr_div</f>
        <v>4.5999999999999996</v>
      </c>
      <c r="H7504" s="3">
        <v>5</v>
      </c>
      <c r="I7504" s="3">
        <f>IF(HOUR(Sense_data[[#This Row],[SysTimeStamp]])&lt;12,I7503+$B$14,I7503-$B$14)</f>
        <v>16.733101851853231</v>
      </c>
    </row>
    <row r="7505" spans="1:9" x14ac:dyDescent="0.2">
      <c r="A7505" t="s">
        <v>20</v>
      </c>
      <c r="B7505" t="s">
        <v>22</v>
      </c>
      <c r="C7505" s="6">
        <f t="shared" si="121"/>
        <v>42182.086666686926</v>
      </c>
      <c r="D7505" t="s">
        <v>23</v>
      </c>
      <c r="E7505" s="6">
        <f>IF(Sense_data[[#This Row],[a_1State]]=D7504,E7504,Sense_data[[#This Row],[SysTimeStamp]])</f>
        <v>42182.084282427109</v>
      </c>
      <c r="F7505" s="3" t="str">
        <f>Sense_data[[#This Row],[a_1State]]&amp;TEXT(Sense_data[[#This Row],[StateInstanceTimestamp]],"#.######")</f>
        <v>On42182.084282</v>
      </c>
      <c r="G7505" s="3">
        <f ca="1">IF(Sense_data[[#This Row],[a_1State]]="Off",RANDBETWEEN(off_min,off_max),RANDBETWEEN(on_min,on_max))/sr_div</f>
        <v>5.2</v>
      </c>
      <c r="H7505" s="3">
        <v>4.9000000000000004</v>
      </c>
      <c r="I7505" s="3">
        <f>IF(HOUR(Sense_data[[#This Row],[SysTimeStamp]])&lt;12,I7504+$B$14,I7504-$B$14)</f>
        <v>16.733333333334713</v>
      </c>
    </row>
    <row r="7506" spans="1:9" x14ac:dyDescent="0.2">
      <c r="A7506" t="s">
        <v>20</v>
      </c>
      <c r="B7506" t="s">
        <v>22</v>
      </c>
      <c r="C7506" s="6">
        <f t="shared" si="121"/>
        <v>42182.086678261003</v>
      </c>
      <c r="D7506" t="s">
        <v>23</v>
      </c>
      <c r="E7506" s="6">
        <f>IF(Sense_data[[#This Row],[a_1State]]=D7505,E7505,Sense_data[[#This Row],[SysTimeStamp]])</f>
        <v>42182.084282427109</v>
      </c>
      <c r="F7506" s="3" t="str">
        <f>Sense_data[[#This Row],[a_1State]]&amp;TEXT(Sense_data[[#This Row],[StateInstanceTimestamp]],"#.######")</f>
        <v>On42182.084282</v>
      </c>
      <c r="G7506" s="3">
        <f ca="1">IF(Sense_data[[#This Row],[a_1State]]="Off",RANDBETWEEN(off_min,off_max),RANDBETWEEN(on_min,on_max))/sr_div</f>
        <v>4.7</v>
      </c>
      <c r="H7506" s="3">
        <v>6</v>
      </c>
      <c r="I7506" s="3">
        <f>IF(HOUR(Sense_data[[#This Row],[SysTimeStamp]])&lt;12,I7505+$B$14,I7505-$B$14)</f>
        <v>16.733564814816194</v>
      </c>
    </row>
    <row r="7507" spans="1:9" x14ac:dyDescent="0.2">
      <c r="A7507" t="s">
        <v>20</v>
      </c>
      <c r="B7507" t="s">
        <v>22</v>
      </c>
      <c r="C7507" s="6">
        <f t="shared" si="121"/>
        <v>42182.08668983508</v>
      </c>
      <c r="D7507" t="s">
        <v>23</v>
      </c>
      <c r="E7507" s="6">
        <f>IF(Sense_data[[#This Row],[a_1State]]=D7506,E7506,Sense_data[[#This Row],[SysTimeStamp]])</f>
        <v>42182.084282427109</v>
      </c>
      <c r="F7507" s="3" t="str">
        <f>Sense_data[[#This Row],[a_1State]]&amp;TEXT(Sense_data[[#This Row],[StateInstanceTimestamp]],"#.######")</f>
        <v>On42182.084282</v>
      </c>
      <c r="G7507" s="3">
        <f ca="1">IF(Sense_data[[#This Row],[a_1State]]="Off",RANDBETWEEN(off_min,off_max),RANDBETWEEN(on_min,on_max))/sr_div</f>
        <v>3.2</v>
      </c>
      <c r="H7507" s="3">
        <v>5.8</v>
      </c>
      <c r="I7507" s="3">
        <f>IF(HOUR(Sense_data[[#This Row],[SysTimeStamp]])&lt;12,I7506+$B$14,I7506-$B$14)</f>
        <v>16.733796296297676</v>
      </c>
    </row>
    <row r="7508" spans="1:9" x14ac:dyDescent="0.2">
      <c r="A7508" t="s">
        <v>20</v>
      </c>
      <c r="B7508" t="s">
        <v>22</v>
      </c>
      <c r="C7508" s="6">
        <f t="shared" si="121"/>
        <v>42182.086701409156</v>
      </c>
      <c r="D7508" t="s">
        <v>23</v>
      </c>
      <c r="E7508" s="6">
        <f>IF(Sense_data[[#This Row],[a_1State]]=D7507,E7507,Sense_data[[#This Row],[SysTimeStamp]])</f>
        <v>42182.084282427109</v>
      </c>
      <c r="F7508" s="3" t="str">
        <f>Sense_data[[#This Row],[a_1State]]&amp;TEXT(Sense_data[[#This Row],[StateInstanceTimestamp]],"#.######")</f>
        <v>On42182.084282</v>
      </c>
      <c r="G7508" s="3">
        <f ca="1">IF(Sense_data[[#This Row],[a_1State]]="Off",RANDBETWEEN(off_min,off_max),RANDBETWEEN(on_min,on_max))/sr_div</f>
        <v>3.5</v>
      </c>
      <c r="H7508" s="3">
        <v>5.7</v>
      </c>
      <c r="I7508" s="3">
        <f>IF(HOUR(Sense_data[[#This Row],[SysTimeStamp]])&lt;12,I7507+$B$14,I7507-$B$14)</f>
        <v>16.734027777779158</v>
      </c>
    </row>
    <row r="7509" spans="1:9" x14ac:dyDescent="0.2">
      <c r="A7509" t="s">
        <v>20</v>
      </c>
      <c r="B7509" t="s">
        <v>22</v>
      </c>
      <c r="C7509" s="6">
        <f t="shared" si="121"/>
        <v>42182.086712983233</v>
      </c>
      <c r="D7509" t="s">
        <v>23</v>
      </c>
      <c r="E7509" s="6">
        <f>IF(Sense_data[[#This Row],[a_1State]]=D7508,E7508,Sense_data[[#This Row],[SysTimeStamp]])</f>
        <v>42182.084282427109</v>
      </c>
      <c r="F7509" s="3" t="str">
        <f>Sense_data[[#This Row],[a_1State]]&amp;TEXT(Sense_data[[#This Row],[StateInstanceTimestamp]],"#.######")</f>
        <v>On42182.084282</v>
      </c>
      <c r="G7509" s="3">
        <f ca="1">IF(Sense_data[[#This Row],[a_1State]]="Off",RANDBETWEEN(off_min,off_max),RANDBETWEEN(on_min,on_max))/sr_div</f>
        <v>5.9</v>
      </c>
      <c r="H7509" s="3">
        <v>3.6</v>
      </c>
      <c r="I7509" s="3">
        <f>IF(HOUR(Sense_data[[#This Row],[SysTimeStamp]])&lt;12,I7508+$B$14,I7508-$B$14)</f>
        <v>16.734259259260639</v>
      </c>
    </row>
    <row r="7510" spans="1:9" x14ac:dyDescent="0.2">
      <c r="A7510" t="s">
        <v>20</v>
      </c>
      <c r="B7510" t="s">
        <v>22</v>
      </c>
      <c r="C7510" s="6">
        <f t="shared" si="121"/>
        <v>42182.08672455731</v>
      </c>
      <c r="D7510" t="s">
        <v>23</v>
      </c>
      <c r="E7510" s="6">
        <f>IF(Sense_data[[#This Row],[a_1State]]=D7509,E7509,Sense_data[[#This Row],[SysTimeStamp]])</f>
        <v>42182.084282427109</v>
      </c>
      <c r="F7510" s="3" t="str">
        <f>Sense_data[[#This Row],[a_1State]]&amp;TEXT(Sense_data[[#This Row],[StateInstanceTimestamp]],"#.######")</f>
        <v>On42182.084282</v>
      </c>
      <c r="G7510" s="3">
        <f ca="1">IF(Sense_data[[#This Row],[a_1State]]="Off",RANDBETWEEN(off_min,off_max),RANDBETWEEN(on_min,on_max))/sr_div</f>
        <v>5</v>
      </c>
      <c r="H7510" s="3">
        <v>5.2</v>
      </c>
      <c r="I7510" s="3">
        <f>IF(HOUR(Sense_data[[#This Row],[SysTimeStamp]])&lt;12,I7509+$B$14,I7509-$B$14)</f>
        <v>16.734490740742121</v>
      </c>
    </row>
    <row r="7511" spans="1:9" x14ac:dyDescent="0.2">
      <c r="A7511" t="s">
        <v>20</v>
      </c>
      <c r="B7511" t="s">
        <v>22</v>
      </c>
      <c r="C7511" s="6">
        <f t="shared" si="121"/>
        <v>42182.086736131387</v>
      </c>
      <c r="D7511" t="s">
        <v>23</v>
      </c>
      <c r="E7511" s="6">
        <f>IF(Sense_data[[#This Row],[a_1State]]=D7510,E7510,Sense_data[[#This Row],[SysTimeStamp]])</f>
        <v>42182.084282427109</v>
      </c>
      <c r="F7511" s="3" t="str">
        <f>Sense_data[[#This Row],[a_1State]]&amp;TEXT(Sense_data[[#This Row],[StateInstanceTimestamp]],"#.######")</f>
        <v>On42182.084282</v>
      </c>
      <c r="G7511" s="3">
        <f ca="1">IF(Sense_data[[#This Row],[a_1State]]="Off",RANDBETWEEN(off_min,off_max),RANDBETWEEN(on_min,on_max))/sr_div</f>
        <v>5.3</v>
      </c>
      <c r="H7511" s="3">
        <v>3.2</v>
      </c>
      <c r="I7511" s="3">
        <f>IF(HOUR(Sense_data[[#This Row],[SysTimeStamp]])&lt;12,I7510+$B$14,I7510-$B$14)</f>
        <v>16.734722222223603</v>
      </c>
    </row>
    <row r="7512" spans="1:9" x14ac:dyDescent="0.2">
      <c r="A7512" t="s">
        <v>20</v>
      </c>
      <c r="B7512" t="s">
        <v>22</v>
      </c>
      <c r="C7512" s="6">
        <f t="shared" si="121"/>
        <v>42182.086747705463</v>
      </c>
      <c r="D7512" t="s">
        <v>23</v>
      </c>
      <c r="E7512" s="6">
        <f>IF(Sense_data[[#This Row],[a_1State]]=D7511,E7511,Sense_data[[#This Row],[SysTimeStamp]])</f>
        <v>42182.084282427109</v>
      </c>
      <c r="F7512" s="3" t="str">
        <f>Sense_data[[#This Row],[a_1State]]&amp;TEXT(Sense_data[[#This Row],[StateInstanceTimestamp]],"#.######")</f>
        <v>On42182.084282</v>
      </c>
      <c r="G7512" s="3">
        <f ca="1">IF(Sense_data[[#This Row],[a_1State]]="Off",RANDBETWEEN(off_min,off_max),RANDBETWEEN(on_min,on_max))/sr_div</f>
        <v>3.2</v>
      </c>
      <c r="H7512" s="3">
        <v>5.2</v>
      </c>
      <c r="I7512" s="3">
        <f>IF(HOUR(Sense_data[[#This Row],[SysTimeStamp]])&lt;12,I7511+$B$14,I7511-$B$14)</f>
        <v>16.734953703705084</v>
      </c>
    </row>
    <row r="7513" spans="1:9" x14ac:dyDescent="0.2">
      <c r="A7513" t="s">
        <v>20</v>
      </c>
      <c r="B7513" t="s">
        <v>22</v>
      </c>
      <c r="C7513" s="6">
        <f t="shared" si="121"/>
        <v>42182.08675927954</v>
      </c>
      <c r="D7513" t="s">
        <v>23</v>
      </c>
      <c r="E7513" s="6">
        <f>IF(Sense_data[[#This Row],[a_1State]]=D7512,E7512,Sense_data[[#This Row],[SysTimeStamp]])</f>
        <v>42182.084282427109</v>
      </c>
      <c r="F7513" s="3" t="str">
        <f>Sense_data[[#This Row],[a_1State]]&amp;TEXT(Sense_data[[#This Row],[StateInstanceTimestamp]],"#.######")</f>
        <v>On42182.084282</v>
      </c>
      <c r="G7513" s="3">
        <f ca="1">IF(Sense_data[[#This Row],[a_1State]]="Off",RANDBETWEEN(off_min,off_max),RANDBETWEEN(on_min,on_max))/sr_div</f>
        <v>5.4</v>
      </c>
      <c r="H7513" s="3">
        <v>3.3</v>
      </c>
      <c r="I7513" s="3">
        <f>IF(HOUR(Sense_data[[#This Row],[SysTimeStamp]])&lt;12,I7512+$B$14,I7512-$B$14)</f>
        <v>16.735185185186566</v>
      </c>
    </row>
    <row r="7514" spans="1:9" x14ac:dyDescent="0.2">
      <c r="A7514" t="s">
        <v>20</v>
      </c>
      <c r="B7514" t="s">
        <v>22</v>
      </c>
      <c r="C7514" s="6">
        <f t="shared" si="121"/>
        <v>42182.086770853617</v>
      </c>
      <c r="D7514" t="s">
        <v>23</v>
      </c>
      <c r="E7514" s="6">
        <f>IF(Sense_data[[#This Row],[a_1State]]=D7513,E7513,Sense_data[[#This Row],[SysTimeStamp]])</f>
        <v>42182.084282427109</v>
      </c>
      <c r="F7514" s="3" t="str">
        <f>Sense_data[[#This Row],[a_1State]]&amp;TEXT(Sense_data[[#This Row],[StateInstanceTimestamp]],"#.######")</f>
        <v>On42182.084282</v>
      </c>
      <c r="G7514" s="3">
        <f ca="1">IF(Sense_data[[#This Row],[a_1State]]="Off",RANDBETWEEN(off_min,off_max),RANDBETWEEN(on_min,on_max))/sr_div</f>
        <v>5.9</v>
      </c>
      <c r="H7514" s="3">
        <v>5</v>
      </c>
      <c r="I7514" s="3">
        <f>IF(HOUR(Sense_data[[#This Row],[SysTimeStamp]])&lt;12,I7513+$B$14,I7513-$B$14)</f>
        <v>16.735416666668048</v>
      </c>
    </row>
    <row r="7515" spans="1:9" x14ac:dyDescent="0.2">
      <c r="A7515" t="s">
        <v>20</v>
      </c>
      <c r="B7515" t="s">
        <v>22</v>
      </c>
      <c r="C7515" s="6">
        <f t="shared" si="121"/>
        <v>42182.086782427694</v>
      </c>
      <c r="D7515" t="s">
        <v>23</v>
      </c>
      <c r="E7515" s="6">
        <f>IF(Sense_data[[#This Row],[a_1State]]=D7514,E7514,Sense_data[[#This Row],[SysTimeStamp]])</f>
        <v>42182.084282427109</v>
      </c>
      <c r="F7515" s="3" t="str">
        <f>Sense_data[[#This Row],[a_1State]]&amp;TEXT(Sense_data[[#This Row],[StateInstanceTimestamp]],"#.######")</f>
        <v>On42182.084282</v>
      </c>
      <c r="G7515" s="3">
        <f ca="1">IF(Sense_data[[#This Row],[a_1State]]="Off",RANDBETWEEN(off_min,off_max),RANDBETWEEN(on_min,on_max))/sr_div</f>
        <v>4</v>
      </c>
      <c r="H7515" s="3">
        <v>4.9000000000000004</v>
      </c>
      <c r="I7515" s="3">
        <f>IF(HOUR(Sense_data[[#This Row],[SysTimeStamp]])&lt;12,I7514+$B$14,I7514-$B$14)</f>
        <v>16.735648148149529</v>
      </c>
    </row>
    <row r="7516" spans="1:9" x14ac:dyDescent="0.2">
      <c r="A7516" t="s">
        <v>20</v>
      </c>
      <c r="B7516" t="s">
        <v>22</v>
      </c>
      <c r="C7516" s="6">
        <f t="shared" si="121"/>
        <v>42182.086794001771</v>
      </c>
      <c r="D7516" t="s">
        <v>23</v>
      </c>
      <c r="E7516" s="6">
        <f>IF(Sense_data[[#This Row],[a_1State]]=D7515,E7515,Sense_data[[#This Row],[SysTimeStamp]])</f>
        <v>42182.084282427109</v>
      </c>
      <c r="F7516" s="3" t="str">
        <f>Sense_data[[#This Row],[a_1State]]&amp;TEXT(Sense_data[[#This Row],[StateInstanceTimestamp]],"#.######")</f>
        <v>On42182.084282</v>
      </c>
      <c r="G7516" s="3">
        <f ca="1">IF(Sense_data[[#This Row],[a_1State]]="Off",RANDBETWEEN(off_min,off_max),RANDBETWEEN(on_min,on_max))/sr_div</f>
        <v>5.0999999999999996</v>
      </c>
      <c r="H7516" s="3">
        <v>6</v>
      </c>
      <c r="I7516" s="3">
        <f>IF(HOUR(Sense_data[[#This Row],[SysTimeStamp]])&lt;12,I7515+$B$14,I7515-$B$14)</f>
        <v>16.735879629631011</v>
      </c>
    </row>
    <row r="7517" spans="1:9" x14ac:dyDescent="0.2">
      <c r="A7517" t="s">
        <v>20</v>
      </c>
      <c r="B7517" t="s">
        <v>22</v>
      </c>
      <c r="C7517" s="6">
        <f t="shared" si="121"/>
        <v>42182.086805575847</v>
      </c>
      <c r="D7517" t="s">
        <v>23</v>
      </c>
      <c r="E7517" s="6">
        <f>IF(Sense_data[[#This Row],[a_1State]]=D7516,E7516,Sense_data[[#This Row],[SysTimeStamp]])</f>
        <v>42182.084282427109</v>
      </c>
      <c r="F7517" s="3" t="str">
        <f>Sense_data[[#This Row],[a_1State]]&amp;TEXT(Sense_data[[#This Row],[StateInstanceTimestamp]],"#.######")</f>
        <v>On42182.084282</v>
      </c>
      <c r="G7517" s="3">
        <f ca="1">IF(Sense_data[[#This Row],[a_1State]]="Off",RANDBETWEEN(off_min,off_max),RANDBETWEEN(on_min,on_max))/sr_div</f>
        <v>5.8</v>
      </c>
      <c r="H7517" s="3">
        <v>4.3</v>
      </c>
      <c r="I7517" s="3">
        <f>IF(HOUR(Sense_data[[#This Row],[SysTimeStamp]])&lt;12,I7516+$B$14,I7516-$B$14)</f>
        <v>16.736111111112493</v>
      </c>
    </row>
    <row r="7518" spans="1:9" x14ac:dyDescent="0.2">
      <c r="A7518" t="s">
        <v>20</v>
      </c>
      <c r="B7518" t="s">
        <v>22</v>
      </c>
      <c r="C7518" s="6">
        <f t="shared" si="121"/>
        <v>42182.086817149924</v>
      </c>
      <c r="D7518" t="s">
        <v>23</v>
      </c>
      <c r="E7518" s="6">
        <f>IF(Sense_data[[#This Row],[a_1State]]=D7517,E7517,Sense_data[[#This Row],[SysTimeStamp]])</f>
        <v>42182.084282427109</v>
      </c>
      <c r="F7518" s="3" t="str">
        <f>Sense_data[[#This Row],[a_1State]]&amp;TEXT(Sense_data[[#This Row],[StateInstanceTimestamp]],"#.######")</f>
        <v>On42182.084282</v>
      </c>
      <c r="G7518" s="3">
        <f ca="1">IF(Sense_data[[#This Row],[a_1State]]="Off",RANDBETWEEN(off_min,off_max),RANDBETWEEN(on_min,on_max))/sr_div</f>
        <v>3.4</v>
      </c>
      <c r="H7518" s="3">
        <v>3.1</v>
      </c>
      <c r="I7518" s="3">
        <f>IF(HOUR(Sense_data[[#This Row],[SysTimeStamp]])&lt;12,I7517+$B$14,I7517-$B$14)</f>
        <v>16.736342592593974</v>
      </c>
    </row>
    <row r="7519" spans="1:9" x14ac:dyDescent="0.2">
      <c r="A7519" t="s">
        <v>20</v>
      </c>
      <c r="B7519" t="s">
        <v>22</v>
      </c>
      <c r="C7519" s="6">
        <f t="shared" si="121"/>
        <v>42182.086828724001</v>
      </c>
      <c r="D7519" t="s">
        <v>23</v>
      </c>
      <c r="E7519" s="6">
        <f>IF(Sense_data[[#This Row],[a_1State]]=D7518,E7518,Sense_data[[#This Row],[SysTimeStamp]])</f>
        <v>42182.084282427109</v>
      </c>
      <c r="F7519" s="3" t="str">
        <f>Sense_data[[#This Row],[a_1State]]&amp;TEXT(Sense_data[[#This Row],[StateInstanceTimestamp]],"#.######")</f>
        <v>On42182.084282</v>
      </c>
      <c r="G7519" s="3">
        <f ca="1">IF(Sense_data[[#This Row],[a_1State]]="Off",RANDBETWEEN(off_min,off_max),RANDBETWEEN(on_min,on_max))/sr_div</f>
        <v>5.7</v>
      </c>
      <c r="H7519" s="3">
        <v>3.9</v>
      </c>
      <c r="I7519" s="3">
        <f>IF(HOUR(Sense_data[[#This Row],[SysTimeStamp]])&lt;12,I7518+$B$14,I7518-$B$14)</f>
        <v>16.736574074075456</v>
      </c>
    </row>
    <row r="7520" spans="1:9" x14ac:dyDescent="0.2">
      <c r="A7520" t="s">
        <v>20</v>
      </c>
      <c r="B7520" t="s">
        <v>22</v>
      </c>
      <c r="C7520" s="6">
        <f t="shared" si="121"/>
        <v>42182.086840298078</v>
      </c>
      <c r="D7520" t="s">
        <v>23</v>
      </c>
      <c r="E7520" s="6">
        <f>IF(Sense_data[[#This Row],[a_1State]]=D7519,E7519,Sense_data[[#This Row],[SysTimeStamp]])</f>
        <v>42182.084282427109</v>
      </c>
      <c r="F7520" s="3" t="str">
        <f>Sense_data[[#This Row],[a_1State]]&amp;TEXT(Sense_data[[#This Row],[StateInstanceTimestamp]],"#.######")</f>
        <v>On42182.084282</v>
      </c>
      <c r="G7520" s="3">
        <f ca="1">IF(Sense_data[[#This Row],[a_1State]]="Off",RANDBETWEEN(off_min,off_max),RANDBETWEEN(on_min,on_max))/sr_div</f>
        <v>4.3</v>
      </c>
      <c r="H7520" s="3">
        <v>5.2</v>
      </c>
      <c r="I7520" s="3">
        <f>IF(HOUR(Sense_data[[#This Row],[SysTimeStamp]])&lt;12,I7519+$B$14,I7519-$B$14)</f>
        <v>16.736805555556938</v>
      </c>
    </row>
    <row r="7521" spans="1:9" x14ac:dyDescent="0.2">
      <c r="A7521" t="s">
        <v>20</v>
      </c>
      <c r="B7521" t="s">
        <v>22</v>
      </c>
      <c r="C7521" s="6">
        <f t="shared" si="121"/>
        <v>42182.086851872155</v>
      </c>
      <c r="D7521" t="s">
        <v>23</v>
      </c>
      <c r="E7521" s="6">
        <f>IF(Sense_data[[#This Row],[a_1State]]=D7520,E7520,Sense_data[[#This Row],[SysTimeStamp]])</f>
        <v>42182.084282427109</v>
      </c>
      <c r="F7521" s="3" t="str">
        <f>Sense_data[[#This Row],[a_1State]]&amp;TEXT(Sense_data[[#This Row],[StateInstanceTimestamp]],"#.######")</f>
        <v>On42182.084282</v>
      </c>
      <c r="G7521" s="3">
        <f ca="1">IF(Sense_data[[#This Row],[a_1State]]="Off",RANDBETWEEN(off_min,off_max),RANDBETWEEN(on_min,on_max))/sr_div</f>
        <v>3</v>
      </c>
      <c r="H7521" s="3">
        <v>3.1</v>
      </c>
      <c r="I7521" s="3">
        <f>IF(HOUR(Sense_data[[#This Row],[SysTimeStamp]])&lt;12,I7520+$B$14,I7520-$B$14)</f>
        <v>16.737037037038419</v>
      </c>
    </row>
    <row r="7522" spans="1:9" x14ac:dyDescent="0.2">
      <c r="A7522" t="s">
        <v>20</v>
      </c>
      <c r="B7522" t="s">
        <v>22</v>
      </c>
      <c r="C7522" s="6">
        <f t="shared" ref="C7522:C7585" si="122">C7521+$B$2</f>
        <v>42182.086863446231</v>
      </c>
      <c r="D7522" t="s">
        <v>21</v>
      </c>
      <c r="E7522" s="6">
        <f>IF(Sense_data[[#This Row],[a_1State]]=D7521,E7521,Sense_data[[#This Row],[SysTimeStamp]])</f>
        <v>42182.086863446231</v>
      </c>
      <c r="F7522" s="3" t="str">
        <f>Sense_data[[#This Row],[a_1State]]&amp;TEXT(Sense_data[[#This Row],[StateInstanceTimestamp]],"#.######")</f>
        <v>Off42182.086863</v>
      </c>
      <c r="G7522" s="3">
        <f ca="1">IF(Sense_data[[#This Row],[a_1State]]="Off",RANDBETWEEN(off_min,off_max),RANDBETWEEN(on_min,on_max))/sr_div</f>
        <v>2.7</v>
      </c>
      <c r="H7522" s="3">
        <v>1</v>
      </c>
      <c r="I7522" s="3">
        <f>IF(HOUR(Sense_data[[#This Row],[SysTimeStamp]])&lt;12,I7521+$B$14,I7521-$B$14)</f>
        <v>16.737268518519901</v>
      </c>
    </row>
    <row r="7523" spans="1:9" x14ac:dyDescent="0.2">
      <c r="A7523" t="s">
        <v>20</v>
      </c>
      <c r="B7523" t="s">
        <v>22</v>
      </c>
      <c r="C7523" s="6">
        <f t="shared" si="122"/>
        <v>42182.086875020308</v>
      </c>
      <c r="D7523" t="s">
        <v>21</v>
      </c>
      <c r="E7523" s="6">
        <f>IF(Sense_data[[#This Row],[a_1State]]=D7522,E7522,Sense_data[[#This Row],[SysTimeStamp]])</f>
        <v>42182.086863446231</v>
      </c>
      <c r="F7523" s="3" t="str">
        <f>Sense_data[[#This Row],[a_1State]]&amp;TEXT(Sense_data[[#This Row],[StateInstanceTimestamp]],"#.######")</f>
        <v>Off42182.086863</v>
      </c>
      <c r="G7523" s="3">
        <f ca="1">IF(Sense_data[[#This Row],[a_1State]]="Off",RANDBETWEEN(off_min,off_max),RANDBETWEEN(on_min,on_max))/sr_div</f>
        <v>1.2</v>
      </c>
      <c r="H7523" s="3">
        <v>2.2000000000000002</v>
      </c>
      <c r="I7523" s="3">
        <f>IF(HOUR(Sense_data[[#This Row],[SysTimeStamp]])&lt;12,I7522+$B$14,I7522-$B$14)</f>
        <v>16.737500000001383</v>
      </c>
    </row>
    <row r="7524" spans="1:9" x14ac:dyDescent="0.2">
      <c r="A7524" t="s">
        <v>20</v>
      </c>
      <c r="B7524" t="s">
        <v>22</v>
      </c>
      <c r="C7524" s="6">
        <f t="shared" si="122"/>
        <v>42182.086886594385</v>
      </c>
      <c r="D7524" t="s">
        <v>21</v>
      </c>
      <c r="E7524" s="6">
        <f>IF(Sense_data[[#This Row],[a_1State]]=D7523,E7523,Sense_data[[#This Row],[SysTimeStamp]])</f>
        <v>42182.086863446231</v>
      </c>
      <c r="F7524" s="3" t="str">
        <f>Sense_data[[#This Row],[a_1State]]&amp;TEXT(Sense_data[[#This Row],[StateInstanceTimestamp]],"#.######")</f>
        <v>Off42182.086863</v>
      </c>
      <c r="G7524" s="3">
        <f ca="1">IF(Sense_data[[#This Row],[a_1State]]="Off",RANDBETWEEN(off_min,off_max),RANDBETWEEN(on_min,on_max))/sr_div</f>
        <v>1.5</v>
      </c>
      <c r="H7524" s="3">
        <v>2.2999999999999998</v>
      </c>
      <c r="I7524" s="3">
        <f>IF(HOUR(Sense_data[[#This Row],[SysTimeStamp]])&lt;12,I7523+$B$14,I7523-$B$14)</f>
        <v>16.737731481482864</v>
      </c>
    </row>
    <row r="7525" spans="1:9" x14ac:dyDescent="0.2">
      <c r="A7525" t="s">
        <v>20</v>
      </c>
      <c r="B7525" t="s">
        <v>22</v>
      </c>
      <c r="C7525" s="6">
        <f t="shared" si="122"/>
        <v>42182.086898168462</v>
      </c>
      <c r="D7525" t="s">
        <v>21</v>
      </c>
      <c r="E7525" s="6">
        <f>IF(Sense_data[[#This Row],[a_1State]]=D7524,E7524,Sense_data[[#This Row],[SysTimeStamp]])</f>
        <v>42182.086863446231</v>
      </c>
      <c r="F7525" s="3" t="str">
        <f>Sense_data[[#This Row],[a_1State]]&amp;TEXT(Sense_data[[#This Row],[StateInstanceTimestamp]],"#.######")</f>
        <v>Off42182.086863</v>
      </c>
      <c r="G7525" s="3">
        <f ca="1">IF(Sense_data[[#This Row],[a_1State]]="Off",RANDBETWEEN(off_min,off_max),RANDBETWEEN(on_min,on_max))/sr_div</f>
        <v>2.2999999999999998</v>
      </c>
      <c r="H7525" s="3">
        <v>2.2999999999999998</v>
      </c>
      <c r="I7525" s="3">
        <f>IF(HOUR(Sense_data[[#This Row],[SysTimeStamp]])&lt;12,I7524+$B$14,I7524-$B$14)</f>
        <v>16.737962962964346</v>
      </c>
    </row>
    <row r="7526" spans="1:9" x14ac:dyDescent="0.2">
      <c r="A7526" t="s">
        <v>20</v>
      </c>
      <c r="B7526" t="s">
        <v>22</v>
      </c>
      <c r="C7526" s="6">
        <f t="shared" si="122"/>
        <v>42182.086909742538</v>
      </c>
      <c r="D7526" t="s">
        <v>21</v>
      </c>
      <c r="E7526" s="6">
        <f>IF(Sense_data[[#This Row],[a_1State]]=D7525,E7525,Sense_data[[#This Row],[SysTimeStamp]])</f>
        <v>42182.086863446231</v>
      </c>
      <c r="F7526" s="3" t="str">
        <f>Sense_data[[#This Row],[a_1State]]&amp;TEXT(Sense_data[[#This Row],[StateInstanceTimestamp]],"#.######")</f>
        <v>Off42182.086863</v>
      </c>
      <c r="G7526" s="3">
        <f ca="1">IF(Sense_data[[#This Row],[a_1State]]="Off",RANDBETWEEN(off_min,off_max),RANDBETWEEN(on_min,on_max))/sr_div</f>
        <v>1</v>
      </c>
      <c r="H7526" s="3">
        <v>1.1000000000000001</v>
      </c>
      <c r="I7526" s="3">
        <f>IF(HOUR(Sense_data[[#This Row],[SysTimeStamp]])&lt;12,I7525+$B$14,I7525-$B$14)</f>
        <v>16.738194444445828</v>
      </c>
    </row>
    <row r="7527" spans="1:9" x14ac:dyDescent="0.2">
      <c r="A7527" t="s">
        <v>20</v>
      </c>
      <c r="B7527" t="s">
        <v>22</v>
      </c>
      <c r="C7527" s="6">
        <f t="shared" si="122"/>
        <v>42182.086921316615</v>
      </c>
      <c r="D7527" t="s">
        <v>21</v>
      </c>
      <c r="E7527" s="6">
        <f>IF(Sense_data[[#This Row],[a_1State]]=D7526,E7526,Sense_data[[#This Row],[SysTimeStamp]])</f>
        <v>42182.086863446231</v>
      </c>
      <c r="F7527" s="3" t="str">
        <f>Sense_data[[#This Row],[a_1State]]&amp;TEXT(Sense_data[[#This Row],[StateInstanceTimestamp]],"#.######")</f>
        <v>Off42182.086863</v>
      </c>
      <c r="G7527" s="3">
        <f ca="1">IF(Sense_data[[#This Row],[a_1State]]="Off",RANDBETWEEN(off_min,off_max),RANDBETWEEN(on_min,on_max))/sr_div</f>
        <v>1.9</v>
      </c>
      <c r="H7527" s="3">
        <v>2.9</v>
      </c>
      <c r="I7527" s="3">
        <f>IF(HOUR(Sense_data[[#This Row],[SysTimeStamp]])&lt;12,I7526+$B$14,I7526-$B$14)</f>
        <v>16.738425925927309</v>
      </c>
    </row>
    <row r="7528" spans="1:9" x14ac:dyDescent="0.2">
      <c r="A7528" t="s">
        <v>20</v>
      </c>
      <c r="B7528" t="s">
        <v>22</v>
      </c>
      <c r="C7528" s="6">
        <f t="shared" si="122"/>
        <v>42182.086932890692</v>
      </c>
      <c r="D7528" t="s">
        <v>21</v>
      </c>
      <c r="E7528" s="6">
        <f>IF(Sense_data[[#This Row],[a_1State]]=D7527,E7527,Sense_data[[#This Row],[SysTimeStamp]])</f>
        <v>42182.086863446231</v>
      </c>
      <c r="F7528" s="3" t="str">
        <f>Sense_data[[#This Row],[a_1State]]&amp;TEXT(Sense_data[[#This Row],[StateInstanceTimestamp]],"#.######")</f>
        <v>Off42182.086863</v>
      </c>
      <c r="G7528" s="3">
        <f ca="1">IF(Sense_data[[#This Row],[a_1State]]="Off",RANDBETWEEN(off_min,off_max),RANDBETWEEN(on_min,on_max))/sr_div</f>
        <v>2.5</v>
      </c>
      <c r="H7528" s="3">
        <v>1.2</v>
      </c>
      <c r="I7528" s="3">
        <f>IF(HOUR(Sense_data[[#This Row],[SysTimeStamp]])&lt;12,I7527+$B$14,I7527-$B$14)</f>
        <v>16.738657407408791</v>
      </c>
    </row>
    <row r="7529" spans="1:9" x14ac:dyDescent="0.2">
      <c r="A7529" t="s">
        <v>20</v>
      </c>
      <c r="B7529" t="s">
        <v>22</v>
      </c>
      <c r="C7529" s="6">
        <f t="shared" si="122"/>
        <v>42182.086944464769</v>
      </c>
      <c r="D7529" t="s">
        <v>21</v>
      </c>
      <c r="E7529" s="6">
        <f>IF(Sense_data[[#This Row],[a_1State]]=D7528,E7528,Sense_data[[#This Row],[SysTimeStamp]])</f>
        <v>42182.086863446231</v>
      </c>
      <c r="F7529" s="3" t="str">
        <f>Sense_data[[#This Row],[a_1State]]&amp;TEXT(Sense_data[[#This Row],[StateInstanceTimestamp]],"#.######")</f>
        <v>Off42182.086863</v>
      </c>
      <c r="G7529" s="3">
        <f ca="1">IF(Sense_data[[#This Row],[a_1State]]="Off",RANDBETWEEN(off_min,off_max),RANDBETWEEN(on_min,on_max))/sr_div</f>
        <v>1.1000000000000001</v>
      </c>
      <c r="H7529" s="3">
        <v>1.7</v>
      </c>
      <c r="I7529" s="3">
        <f>IF(HOUR(Sense_data[[#This Row],[SysTimeStamp]])&lt;12,I7528+$B$14,I7528-$B$14)</f>
        <v>16.738888888890273</v>
      </c>
    </row>
    <row r="7530" spans="1:9" x14ac:dyDescent="0.2">
      <c r="A7530" t="s">
        <v>20</v>
      </c>
      <c r="B7530" t="s">
        <v>22</v>
      </c>
      <c r="C7530" s="6">
        <f t="shared" si="122"/>
        <v>42182.086956038846</v>
      </c>
      <c r="D7530" t="s">
        <v>21</v>
      </c>
      <c r="E7530" s="6">
        <f>IF(Sense_data[[#This Row],[a_1State]]=D7529,E7529,Sense_data[[#This Row],[SysTimeStamp]])</f>
        <v>42182.086863446231</v>
      </c>
      <c r="F7530" s="3" t="str">
        <f>Sense_data[[#This Row],[a_1State]]&amp;TEXT(Sense_data[[#This Row],[StateInstanceTimestamp]],"#.######")</f>
        <v>Off42182.086863</v>
      </c>
      <c r="G7530" s="3">
        <f ca="1">IF(Sense_data[[#This Row],[a_1State]]="Off",RANDBETWEEN(off_min,off_max),RANDBETWEEN(on_min,on_max))/sr_div</f>
        <v>1.1000000000000001</v>
      </c>
      <c r="H7530" s="3">
        <v>1.2</v>
      </c>
      <c r="I7530" s="3">
        <f>IF(HOUR(Sense_data[[#This Row],[SysTimeStamp]])&lt;12,I7529+$B$14,I7529-$B$14)</f>
        <v>16.739120370371754</v>
      </c>
    </row>
    <row r="7531" spans="1:9" x14ac:dyDescent="0.2">
      <c r="A7531" t="s">
        <v>20</v>
      </c>
      <c r="B7531" t="s">
        <v>22</v>
      </c>
      <c r="C7531" s="6">
        <f t="shared" si="122"/>
        <v>42182.086967612922</v>
      </c>
      <c r="D7531" t="s">
        <v>21</v>
      </c>
      <c r="E7531" s="6">
        <f>IF(Sense_data[[#This Row],[a_1State]]=D7530,E7530,Sense_data[[#This Row],[SysTimeStamp]])</f>
        <v>42182.086863446231</v>
      </c>
      <c r="F7531" s="3" t="str">
        <f>Sense_data[[#This Row],[a_1State]]&amp;TEXT(Sense_data[[#This Row],[StateInstanceTimestamp]],"#.######")</f>
        <v>Off42182.086863</v>
      </c>
      <c r="G7531" s="3">
        <f ca="1">IF(Sense_data[[#This Row],[a_1State]]="Off",RANDBETWEEN(off_min,off_max),RANDBETWEEN(on_min,on_max))/sr_div</f>
        <v>2.7</v>
      </c>
      <c r="H7531" s="3">
        <v>2.1</v>
      </c>
      <c r="I7531" s="3">
        <f>IF(HOUR(Sense_data[[#This Row],[SysTimeStamp]])&lt;12,I7530+$B$14,I7530-$B$14)</f>
        <v>16.739351851853236</v>
      </c>
    </row>
    <row r="7532" spans="1:9" x14ac:dyDescent="0.2">
      <c r="A7532" t="s">
        <v>20</v>
      </c>
      <c r="B7532" t="s">
        <v>22</v>
      </c>
      <c r="C7532" s="6">
        <f t="shared" si="122"/>
        <v>42182.086979186999</v>
      </c>
      <c r="D7532" t="s">
        <v>21</v>
      </c>
      <c r="E7532" s="6">
        <f>IF(Sense_data[[#This Row],[a_1State]]=D7531,E7531,Sense_data[[#This Row],[SysTimeStamp]])</f>
        <v>42182.086863446231</v>
      </c>
      <c r="F7532" s="3" t="str">
        <f>Sense_data[[#This Row],[a_1State]]&amp;TEXT(Sense_data[[#This Row],[StateInstanceTimestamp]],"#.######")</f>
        <v>Off42182.086863</v>
      </c>
      <c r="G7532" s="3">
        <f ca="1">IF(Sense_data[[#This Row],[a_1State]]="Off",RANDBETWEEN(off_min,off_max),RANDBETWEEN(on_min,on_max))/sr_div</f>
        <v>2.6</v>
      </c>
      <c r="H7532" s="3">
        <v>2.1</v>
      </c>
      <c r="I7532" s="3">
        <f>IF(HOUR(Sense_data[[#This Row],[SysTimeStamp]])&lt;12,I7531+$B$14,I7531-$B$14)</f>
        <v>16.739583333334718</v>
      </c>
    </row>
    <row r="7533" spans="1:9" x14ac:dyDescent="0.2">
      <c r="A7533" t="s">
        <v>20</v>
      </c>
      <c r="B7533" t="s">
        <v>22</v>
      </c>
      <c r="C7533" s="6">
        <f t="shared" si="122"/>
        <v>42182.086990761076</v>
      </c>
      <c r="D7533" t="s">
        <v>21</v>
      </c>
      <c r="E7533" s="6">
        <f>IF(Sense_data[[#This Row],[a_1State]]=D7532,E7532,Sense_data[[#This Row],[SysTimeStamp]])</f>
        <v>42182.086863446231</v>
      </c>
      <c r="F7533" s="3" t="str">
        <f>Sense_data[[#This Row],[a_1State]]&amp;TEXT(Sense_data[[#This Row],[StateInstanceTimestamp]],"#.######")</f>
        <v>Off42182.086863</v>
      </c>
      <c r="G7533" s="3">
        <f ca="1">IF(Sense_data[[#This Row],[a_1State]]="Off",RANDBETWEEN(off_min,off_max),RANDBETWEEN(on_min,on_max))/sr_div</f>
        <v>2.5</v>
      </c>
      <c r="H7533" s="3">
        <v>2</v>
      </c>
      <c r="I7533" s="3">
        <f>IF(HOUR(Sense_data[[#This Row],[SysTimeStamp]])&lt;12,I7532+$B$14,I7532-$B$14)</f>
        <v>16.739814814816199</v>
      </c>
    </row>
    <row r="7534" spans="1:9" x14ac:dyDescent="0.2">
      <c r="A7534" t="s">
        <v>20</v>
      </c>
      <c r="B7534" t="s">
        <v>22</v>
      </c>
      <c r="C7534" s="6">
        <f t="shared" si="122"/>
        <v>42182.087002335153</v>
      </c>
      <c r="D7534" t="s">
        <v>21</v>
      </c>
      <c r="E7534" s="6">
        <f>IF(Sense_data[[#This Row],[a_1State]]=D7533,E7533,Sense_data[[#This Row],[SysTimeStamp]])</f>
        <v>42182.086863446231</v>
      </c>
      <c r="F7534" s="3" t="str">
        <f>Sense_data[[#This Row],[a_1State]]&amp;TEXT(Sense_data[[#This Row],[StateInstanceTimestamp]],"#.######")</f>
        <v>Off42182.086863</v>
      </c>
      <c r="G7534" s="3">
        <f ca="1">IF(Sense_data[[#This Row],[a_1State]]="Off",RANDBETWEEN(off_min,off_max),RANDBETWEEN(on_min,on_max))/sr_div</f>
        <v>2.9</v>
      </c>
      <c r="H7534" s="3">
        <v>2.2999999999999998</v>
      </c>
      <c r="I7534" s="3">
        <f>IF(HOUR(Sense_data[[#This Row],[SysTimeStamp]])&lt;12,I7533+$B$14,I7533-$B$14)</f>
        <v>16.740046296297681</v>
      </c>
    </row>
    <row r="7535" spans="1:9" x14ac:dyDescent="0.2">
      <c r="A7535" t="s">
        <v>20</v>
      </c>
      <c r="B7535" t="s">
        <v>22</v>
      </c>
      <c r="C7535" s="6">
        <f t="shared" si="122"/>
        <v>42182.087013909229</v>
      </c>
      <c r="D7535" t="s">
        <v>21</v>
      </c>
      <c r="E7535" s="6">
        <f>IF(Sense_data[[#This Row],[a_1State]]=D7534,E7534,Sense_data[[#This Row],[SysTimeStamp]])</f>
        <v>42182.086863446231</v>
      </c>
      <c r="F7535" s="3" t="str">
        <f>Sense_data[[#This Row],[a_1State]]&amp;TEXT(Sense_data[[#This Row],[StateInstanceTimestamp]],"#.######")</f>
        <v>Off42182.086863</v>
      </c>
      <c r="G7535" s="3">
        <f ca="1">IF(Sense_data[[#This Row],[a_1State]]="Off",RANDBETWEEN(off_min,off_max),RANDBETWEEN(on_min,on_max))/sr_div</f>
        <v>2</v>
      </c>
      <c r="H7535" s="3">
        <v>2.7</v>
      </c>
      <c r="I7535" s="3">
        <f>IF(HOUR(Sense_data[[#This Row],[SysTimeStamp]])&lt;12,I7534+$B$14,I7534-$B$14)</f>
        <v>16.740277777779163</v>
      </c>
    </row>
    <row r="7536" spans="1:9" x14ac:dyDescent="0.2">
      <c r="A7536" t="s">
        <v>20</v>
      </c>
      <c r="B7536" t="s">
        <v>22</v>
      </c>
      <c r="C7536" s="6">
        <f t="shared" si="122"/>
        <v>42182.087025483306</v>
      </c>
      <c r="D7536" t="s">
        <v>21</v>
      </c>
      <c r="E7536" s="6">
        <f>IF(Sense_data[[#This Row],[a_1State]]=D7535,E7535,Sense_data[[#This Row],[SysTimeStamp]])</f>
        <v>42182.086863446231</v>
      </c>
      <c r="F7536" s="3" t="str">
        <f>Sense_data[[#This Row],[a_1State]]&amp;TEXT(Sense_data[[#This Row],[StateInstanceTimestamp]],"#.######")</f>
        <v>Off42182.086863</v>
      </c>
      <c r="G7536" s="3">
        <f ca="1">IF(Sense_data[[#This Row],[a_1State]]="Off",RANDBETWEEN(off_min,off_max),RANDBETWEEN(on_min,on_max))/sr_div</f>
        <v>2.7</v>
      </c>
      <c r="H7536" s="3">
        <v>2.6</v>
      </c>
      <c r="I7536" s="3">
        <f>IF(HOUR(Sense_data[[#This Row],[SysTimeStamp]])&lt;12,I7535+$B$14,I7535-$B$14)</f>
        <v>16.740509259260644</v>
      </c>
    </row>
    <row r="7537" spans="1:9" x14ac:dyDescent="0.2">
      <c r="A7537" t="s">
        <v>20</v>
      </c>
      <c r="B7537" t="s">
        <v>22</v>
      </c>
      <c r="C7537" s="6">
        <f t="shared" si="122"/>
        <v>42182.087037057383</v>
      </c>
      <c r="D7537" t="s">
        <v>21</v>
      </c>
      <c r="E7537" s="6">
        <f>IF(Sense_data[[#This Row],[a_1State]]=D7536,E7536,Sense_data[[#This Row],[SysTimeStamp]])</f>
        <v>42182.086863446231</v>
      </c>
      <c r="F7537" s="3" t="str">
        <f>Sense_data[[#This Row],[a_1State]]&amp;TEXT(Sense_data[[#This Row],[StateInstanceTimestamp]],"#.######")</f>
        <v>Off42182.086863</v>
      </c>
      <c r="G7537" s="3">
        <f ca="1">IF(Sense_data[[#This Row],[a_1State]]="Off",RANDBETWEEN(off_min,off_max),RANDBETWEEN(on_min,on_max))/sr_div</f>
        <v>2.7</v>
      </c>
      <c r="H7537" s="3">
        <v>2</v>
      </c>
      <c r="I7537" s="3">
        <f>IF(HOUR(Sense_data[[#This Row],[SysTimeStamp]])&lt;12,I7536+$B$14,I7536-$B$14)</f>
        <v>16.740740740742126</v>
      </c>
    </row>
    <row r="7538" spans="1:9" x14ac:dyDescent="0.2">
      <c r="A7538" t="s">
        <v>20</v>
      </c>
      <c r="B7538" t="s">
        <v>22</v>
      </c>
      <c r="C7538" s="6">
        <f t="shared" si="122"/>
        <v>42182.08704863146</v>
      </c>
      <c r="D7538" t="s">
        <v>21</v>
      </c>
      <c r="E7538" s="6">
        <f>IF(Sense_data[[#This Row],[a_1State]]=D7537,E7537,Sense_data[[#This Row],[SysTimeStamp]])</f>
        <v>42182.086863446231</v>
      </c>
      <c r="F7538" s="3" t="str">
        <f>Sense_data[[#This Row],[a_1State]]&amp;TEXT(Sense_data[[#This Row],[StateInstanceTimestamp]],"#.######")</f>
        <v>Off42182.086863</v>
      </c>
      <c r="G7538" s="3">
        <f ca="1">IF(Sense_data[[#This Row],[a_1State]]="Off",RANDBETWEEN(off_min,off_max),RANDBETWEEN(on_min,on_max))/sr_div</f>
        <v>1.4</v>
      </c>
      <c r="H7538" s="3">
        <v>1.7</v>
      </c>
      <c r="I7538" s="3">
        <f>IF(HOUR(Sense_data[[#This Row],[SysTimeStamp]])&lt;12,I7537+$B$14,I7537-$B$14)</f>
        <v>16.740972222223608</v>
      </c>
    </row>
    <row r="7539" spans="1:9" x14ac:dyDescent="0.2">
      <c r="A7539" t="s">
        <v>20</v>
      </c>
      <c r="B7539" t="s">
        <v>22</v>
      </c>
      <c r="C7539" s="6">
        <f t="shared" si="122"/>
        <v>42182.087060205537</v>
      </c>
      <c r="D7539" t="s">
        <v>21</v>
      </c>
      <c r="E7539" s="6">
        <f>IF(Sense_data[[#This Row],[a_1State]]=D7538,E7538,Sense_data[[#This Row],[SysTimeStamp]])</f>
        <v>42182.086863446231</v>
      </c>
      <c r="F7539" s="3" t="str">
        <f>Sense_data[[#This Row],[a_1State]]&amp;TEXT(Sense_data[[#This Row],[StateInstanceTimestamp]],"#.######")</f>
        <v>Off42182.086863</v>
      </c>
      <c r="G7539" s="3">
        <f ca="1">IF(Sense_data[[#This Row],[a_1State]]="Off",RANDBETWEEN(off_min,off_max),RANDBETWEEN(on_min,on_max))/sr_div</f>
        <v>2.1</v>
      </c>
      <c r="H7539" s="3">
        <v>1.5</v>
      </c>
      <c r="I7539" s="3">
        <f>IF(HOUR(Sense_data[[#This Row],[SysTimeStamp]])&lt;12,I7538+$B$14,I7538-$B$14)</f>
        <v>16.741203703705089</v>
      </c>
    </row>
    <row r="7540" spans="1:9" x14ac:dyDescent="0.2">
      <c r="A7540" t="s">
        <v>20</v>
      </c>
      <c r="B7540" t="s">
        <v>22</v>
      </c>
      <c r="C7540" s="6">
        <f t="shared" si="122"/>
        <v>42182.087071779613</v>
      </c>
      <c r="D7540" t="s">
        <v>21</v>
      </c>
      <c r="E7540" s="6">
        <f>IF(Sense_data[[#This Row],[a_1State]]=D7539,E7539,Sense_data[[#This Row],[SysTimeStamp]])</f>
        <v>42182.086863446231</v>
      </c>
      <c r="F7540" s="3" t="str">
        <f>Sense_data[[#This Row],[a_1State]]&amp;TEXT(Sense_data[[#This Row],[StateInstanceTimestamp]],"#.######")</f>
        <v>Off42182.086863</v>
      </c>
      <c r="G7540" s="3">
        <f ca="1">IF(Sense_data[[#This Row],[a_1State]]="Off",RANDBETWEEN(off_min,off_max),RANDBETWEEN(on_min,on_max))/sr_div</f>
        <v>2.9</v>
      </c>
      <c r="H7540" s="3">
        <v>3</v>
      </c>
      <c r="I7540" s="3">
        <f>IF(HOUR(Sense_data[[#This Row],[SysTimeStamp]])&lt;12,I7539+$B$14,I7539-$B$14)</f>
        <v>16.741435185186571</v>
      </c>
    </row>
    <row r="7541" spans="1:9" x14ac:dyDescent="0.2">
      <c r="A7541" t="s">
        <v>20</v>
      </c>
      <c r="B7541" t="s">
        <v>22</v>
      </c>
      <c r="C7541" s="6">
        <f t="shared" si="122"/>
        <v>42182.08708335369</v>
      </c>
      <c r="D7541" t="s">
        <v>21</v>
      </c>
      <c r="E7541" s="6">
        <f>IF(Sense_data[[#This Row],[a_1State]]=D7540,E7540,Sense_data[[#This Row],[SysTimeStamp]])</f>
        <v>42182.086863446231</v>
      </c>
      <c r="F7541" s="3" t="str">
        <f>Sense_data[[#This Row],[a_1State]]&amp;TEXT(Sense_data[[#This Row],[StateInstanceTimestamp]],"#.######")</f>
        <v>Off42182.086863</v>
      </c>
      <c r="G7541" s="3">
        <f ca="1">IF(Sense_data[[#This Row],[a_1State]]="Off",RANDBETWEEN(off_min,off_max),RANDBETWEEN(on_min,on_max))/sr_div</f>
        <v>3</v>
      </c>
      <c r="H7541" s="3">
        <v>1.9</v>
      </c>
      <c r="I7541" s="3">
        <f>IF(HOUR(Sense_data[[#This Row],[SysTimeStamp]])&lt;12,I7540+$B$14,I7540-$B$14)</f>
        <v>16.741666666668053</v>
      </c>
    </row>
    <row r="7542" spans="1:9" x14ac:dyDescent="0.2">
      <c r="A7542" t="s">
        <v>20</v>
      </c>
      <c r="B7542" t="s">
        <v>22</v>
      </c>
      <c r="C7542" s="6">
        <f t="shared" si="122"/>
        <v>42182.087094927767</v>
      </c>
      <c r="D7542" t="s">
        <v>21</v>
      </c>
      <c r="E7542" s="6">
        <f>IF(Sense_data[[#This Row],[a_1State]]=D7541,E7541,Sense_data[[#This Row],[SysTimeStamp]])</f>
        <v>42182.086863446231</v>
      </c>
      <c r="F7542" s="3" t="str">
        <f>Sense_data[[#This Row],[a_1State]]&amp;TEXT(Sense_data[[#This Row],[StateInstanceTimestamp]],"#.######")</f>
        <v>Off42182.086863</v>
      </c>
      <c r="G7542" s="3">
        <f ca="1">IF(Sense_data[[#This Row],[a_1State]]="Off",RANDBETWEEN(off_min,off_max),RANDBETWEEN(on_min,on_max))/sr_div</f>
        <v>1.1000000000000001</v>
      </c>
      <c r="H7542" s="3">
        <v>2.7</v>
      </c>
      <c r="I7542" s="3">
        <f>IF(HOUR(Sense_data[[#This Row],[SysTimeStamp]])&lt;12,I7541+$B$14,I7541-$B$14)</f>
        <v>16.741898148149534</v>
      </c>
    </row>
    <row r="7543" spans="1:9" x14ac:dyDescent="0.2">
      <c r="A7543" t="s">
        <v>20</v>
      </c>
      <c r="B7543" t="s">
        <v>22</v>
      </c>
      <c r="C7543" s="6">
        <f t="shared" si="122"/>
        <v>42182.087106501844</v>
      </c>
      <c r="D7543" t="s">
        <v>21</v>
      </c>
      <c r="E7543" s="6">
        <f>IF(Sense_data[[#This Row],[a_1State]]=D7542,E7542,Sense_data[[#This Row],[SysTimeStamp]])</f>
        <v>42182.086863446231</v>
      </c>
      <c r="F7543" s="3" t="str">
        <f>Sense_data[[#This Row],[a_1State]]&amp;TEXT(Sense_data[[#This Row],[StateInstanceTimestamp]],"#.######")</f>
        <v>Off42182.086863</v>
      </c>
      <c r="G7543" s="3">
        <f ca="1">IF(Sense_data[[#This Row],[a_1State]]="Off",RANDBETWEEN(off_min,off_max),RANDBETWEEN(on_min,on_max))/sr_div</f>
        <v>2.2000000000000002</v>
      </c>
      <c r="H7543" s="3">
        <v>2.2000000000000002</v>
      </c>
      <c r="I7543" s="3">
        <f>IF(HOUR(Sense_data[[#This Row],[SysTimeStamp]])&lt;12,I7542+$B$14,I7542-$B$14)</f>
        <v>16.742129629631016</v>
      </c>
    </row>
    <row r="7544" spans="1:9" x14ac:dyDescent="0.2">
      <c r="A7544" t="s">
        <v>20</v>
      </c>
      <c r="B7544" t="s">
        <v>22</v>
      </c>
      <c r="C7544" s="6">
        <f t="shared" si="122"/>
        <v>42182.08711807592</v>
      </c>
      <c r="D7544" t="s">
        <v>21</v>
      </c>
      <c r="E7544" s="6">
        <f>IF(Sense_data[[#This Row],[a_1State]]=D7543,E7543,Sense_data[[#This Row],[SysTimeStamp]])</f>
        <v>42182.086863446231</v>
      </c>
      <c r="F7544" s="3" t="str">
        <f>Sense_data[[#This Row],[a_1State]]&amp;TEXT(Sense_data[[#This Row],[StateInstanceTimestamp]],"#.######")</f>
        <v>Off42182.086863</v>
      </c>
      <c r="G7544" s="3">
        <f ca="1">IF(Sense_data[[#This Row],[a_1State]]="Off",RANDBETWEEN(off_min,off_max),RANDBETWEEN(on_min,on_max))/sr_div</f>
        <v>1.4</v>
      </c>
      <c r="H7544" s="3">
        <v>1.9</v>
      </c>
      <c r="I7544" s="3">
        <f>IF(HOUR(Sense_data[[#This Row],[SysTimeStamp]])&lt;12,I7543+$B$14,I7543-$B$14)</f>
        <v>16.742361111112498</v>
      </c>
    </row>
    <row r="7545" spans="1:9" x14ac:dyDescent="0.2">
      <c r="A7545" t="s">
        <v>20</v>
      </c>
      <c r="B7545" t="s">
        <v>22</v>
      </c>
      <c r="C7545" s="6">
        <f t="shared" si="122"/>
        <v>42182.087129649997</v>
      </c>
      <c r="D7545" t="s">
        <v>21</v>
      </c>
      <c r="E7545" s="6">
        <f>IF(Sense_data[[#This Row],[a_1State]]=D7544,E7544,Sense_data[[#This Row],[SysTimeStamp]])</f>
        <v>42182.086863446231</v>
      </c>
      <c r="F7545" s="3" t="str">
        <f>Sense_data[[#This Row],[a_1State]]&amp;TEXT(Sense_data[[#This Row],[StateInstanceTimestamp]],"#.######")</f>
        <v>Off42182.086863</v>
      </c>
      <c r="G7545" s="3">
        <f ca="1">IF(Sense_data[[#This Row],[a_1State]]="Off",RANDBETWEEN(off_min,off_max),RANDBETWEEN(on_min,on_max))/sr_div</f>
        <v>2.8</v>
      </c>
      <c r="H7545" s="3">
        <v>2.9</v>
      </c>
      <c r="I7545" s="3">
        <f>IF(HOUR(Sense_data[[#This Row],[SysTimeStamp]])&lt;12,I7544+$B$14,I7544-$B$14)</f>
        <v>16.742592592593979</v>
      </c>
    </row>
    <row r="7546" spans="1:9" x14ac:dyDescent="0.2">
      <c r="A7546" t="s">
        <v>20</v>
      </c>
      <c r="B7546" t="s">
        <v>22</v>
      </c>
      <c r="C7546" s="6">
        <f t="shared" si="122"/>
        <v>42182.087141224074</v>
      </c>
      <c r="D7546" t="s">
        <v>21</v>
      </c>
      <c r="E7546" s="6">
        <f>IF(Sense_data[[#This Row],[a_1State]]=D7545,E7545,Sense_data[[#This Row],[SysTimeStamp]])</f>
        <v>42182.086863446231</v>
      </c>
      <c r="F7546" s="3" t="str">
        <f>Sense_data[[#This Row],[a_1State]]&amp;TEXT(Sense_data[[#This Row],[StateInstanceTimestamp]],"#.######")</f>
        <v>Off42182.086863</v>
      </c>
      <c r="G7546" s="3">
        <f ca="1">IF(Sense_data[[#This Row],[a_1State]]="Off",RANDBETWEEN(off_min,off_max),RANDBETWEEN(on_min,on_max))/sr_div</f>
        <v>1.7</v>
      </c>
      <c r="H7546" s="3">
        <v>2.4</v>
      </c>
      <c r="I7546" s="3">
        <f>IF(HOUR(Sense_data[[#This Row],[SysTimeStamp]])&lt;12,I7545+$B$14,I7545-$B$14)</f>
        <v>16.742824074075461</v>
      </c>
    </row>
    <row r="7547" spans="1:9" x14ac:dyDescent="0.2">
      <c r="A7547" t="s">
        <v>20</v>
      </c>
      <c r="B7547" t="s">
        <v>22</v>
      </c>
      <c r="C7547" s="6">
        <f t="shared" si="122"/>
        <v>42182.087152798151</v>
      </c>
      <c r="D7547" t="s">
        <v>21</v>
      </c>
      <c r="E7547" s="6">
        <f>IF(Sense_data[[#This Row],[a_1State]]=D7546,E7546,Sense_data[[#This Row],[SysTimeStamp]])</f>
        <v>42182.086863446231</v>
      </c>
      <c r="F7547" s="3" t="str">
        <f>Sense_data[[#This Row],[a_1State]]&amp;TEXT(Sense_data[[#This Row],[StateInstanceTimestamp]],"#.######")</f>
        <v>Off42182.086863</v>
      </c>
      <c r="G7547" s="3">
        <f ca="1">IF(Sense_data[[#This Row],[a_1State]]="Off",RANDBETWEEN(off_min,off_max),RANDBETWEEN(on_min,on_max))/sr_div</f>
        <v>1.3</v>
      </c>
      <c r="H7547" s="3">
        <v>1.7</v>
      </c>
      <c r="I7547" s="3">
        <f>IF(HOUR(Sense_data[[#This Row],[SysTimeStamp]])&lt;12,I7546+$B$14,I7546-$B$14)</f>
        <v>16.743055555556943</v>
      </c>
    </row>
    <row r="7548" spans="1:9" x14ac:dyDescent="0.2">
      <c r="A7548" t="s">
        <v>20</v>
      </c>
      <c r="B7548" t="s">
        <v>22</v>
      </c>
      <c r="C7548" s="6">
        <f t="shared" si="122"/>
        <v>42182.087164372228</v>
      </c>
      <c r="D7548" t="s">
        <v>21</v>
      </c>
      <c r="E7548" s="6">
        <f>IF(Sense_data[[#This Row],[a_1State]]=D7547,E7547,Sense_data[[#This Row],[SysTimeStamp]])</f>
        <v>42182.086863446231</v>
      </c>
      <c r="F7548" s="3" t="str">
        <f>Sense_data[[#This Row],[a_1State]]&amp;TEXT(Sense_data[[#This Row],[StateInstanceTimestamp]],"#.######")</f>
        <v>Off42182.086863</v>
      </c>
      <c r="G7548" s="3">
        <f ca="1">IF(Sense_data[[#This Row],[a_1State]]="Off",RANDBETWEEN(off_min,off_max),RANDBETWEEN(on_min,on_max))/sr_div</f>
        <v>1.4</v>
      </c>
      <c r="H7548" s="3">
        <v>1.3</v>
      </c>
      <c r="I7548" s="3">
        <f>IF(HOUR(Sense_data[[#This Row],[SysTimeStamp]])&lt;12,I7547+$B$14,I7547-$B$14)</f>
        <v>16.743287037038424</v>
      </c>
    </row>
    <row r="7549" spans="1:9" x14ac:dyDescent="0.2">
      <c r="A7549" t="s">
        <v>20</v>
      </c>
      <c r="B7549" t="s">
        <v>22</v>
      </c>
      <c r="C7549" s="6">
        <f t="shared" si="122"/>
        <v>42182.087175946304</v>
      </c>
      <c r="D7549" t="s">
        <v>21</v>
      </c>
      <c r="E7549" s="6">
        <f>IF(Sense_data[[#This Row],[a_1State]]=D7548,E7548,Sense_data[[#This Row],[SysTimeStamp]])</f>
        <v>42182.086863446231</v>
      </c>
      <c r="F7549" s="3" t="str">
        <f>Sense_data[[#This Row],[a_1State]]&amp;TEXT(Sense_data[[#This Row],[StateInstanceTimestamp]],"#.######")</f>
        <v>Off42182.086863</v>
      </c>
      <c r="G7549" s="3">
        <f ca="1">IF(Sense_data[[#This Row],[a_1State]]="Off",RANDBETWEEN(off_min,off_max),RANDBETWEEN(on_min,on_max))/sr_div</f>
        <v>2.2999999999999998</v>
      </c>
      <c r="H7549" s="3">
        <v>1.1000000000000001</v>
      </c>
      <c r="I7549" s="3">
        <f>IF(HOUR(Sense_data[[#This Row],[SysTimeStamp]])&lt;12,I7548+$B$14,I7548-$B$14)</f>
        <v>16.743518518519906</v>
      </c>
    </row>
    <row r="7550" spans="1:9" x14ac:dyDescent="0.2">
      <c r="A7550" t="s">
        <v>20</v>
      </c>
      <c r="B7550" t="s">
        <v>22</v>
      </c>
      <c r="C7550" s="6">
        <f t="shared" si="122"/>
        <v>42182.087187520381</v>
      </c>
      <c r="D7550" t="s">
        <v>21</v>
      </c>
      <c r="E7550" s="6">
        <f>IF(Sense_data[[#This Row],[a_1State]]=D7549,E7549,Sense_data[[#This Row],[SysTimeStamp]])</f>
        <v>42182.086863446231</v>
      </c>
      <c r="F7550" s="3" t="str">
        <f>Sense_data[[#This Row],[a_1State]]&amp;TEXT(Sense_data[[#This Row],[StateInstanceTimestamp]],"#.######")</f>
        <v>Off42182.086863</v>
      </c>
      <c r="G7550" s="3">
        <f ca="1">IF(Sense_data[[#This Row],[a_1State]]="Off",RANDBETWEEN(off_min,off_max),RANDBETWEEN(on_min,on_max))/sr_div</f>
        <v>2.6</v>
      </c>
      <c r="H7550" s="3">
        <v>1.6</v>
      </c>
      <c r="I7550" s="3">
        <f>IF(HOUR(Sense_data[[#This Row],[SysTimeStamp]])&lt;12,I7549+$B$14,I7549-$B$14)</f>
        <v>16.743750000001388</v>
      </c>
    </row>
    <row r="7551" spans="1:9" x14ac:dyDescent="0.2">
      <c r="A7551" t="s">
        <v>20</v>
      </c>
      <c r="B7551" t="s">
        <v>22</v>
      </c>
      <c r="C7551" s="6">
        <f t="shared" si="122"/>
        <v>42182.087199094458</v>
      </c>
      <c r="D7551" t="s">
        <v>21</v>
      </c>
      <c r="E7551" s="6">
        <f>IF(Sense_data[[#This Row],[a_1State]]=D7550,E7550,Sense_data[[#This Row],[SysTimeStamp]])</f>
        <v>42182.086863446231</v>
      </c>
      <c r="F7551" s="3" t="str">
        <f>Sense_data[[#This Row],[a_1State]]&amp;TEXT(Sense_data[[#This Row],[StateInstanceTimestamp]],"#.######")</f>
        <v>Off42182.086863</v>
      </c>
      <c r="G7551" s="3">
        <f ca="1">IF(Sense_data[[#This Row],[a_1State]]="Off",RANDBETWEEN(off_min,off_max),RANDBETWEEN(on_min,on_max))/sr_div</f>
        <v>2.2999999999999998</v>
      </c>
      <c r="H7551" s="3">
        <v>2.2000000000000002</v>
      </c>
      <c r="I7551" s="3">
        <f>IF(HOUR(Sense_data[[#This Row],[SysTimeStamp]])&lt;12,I7550+$B$14,I7550-$B$14)</f>
        <v>16.743981481482869</v>
      </c>
    </row>
    <row r="7552" spans="1:9" x14ac:dyDescent="0.2">
      <c r="A7552" t="s">
        <v>20</v>
      </c>
      <c r="B7552" t="s">
        <v>22</v>
      </c>
      <c r="C7552" s="6">
        <f t="shared" si="122"/>
        <v>42182.087210668535</v>
      </c>
      <c r="D7552" t="s">
        <v>21</v>
      </c>
      <c r="E7552" s="6">
        <f>IF(Sense_data[[#This Row],[a_1State]]=D7551,E7551,Sense_data[[#This Row],[SysTimeStamp]])</f>
        <v>42182.086863446231</v>
      </c>
      <c r="F7552" s="3" t="str">
        <f>Sense_data[[#This Row],[a_1State]]&amp;TEXT(Sense_data[[#This Row],[StateInstanceTimestamp]],"#.######")</f>
        <v>Off42182.086863</v>
      </c>
      <c r="G7552" s="3">
        <f ca="1">IF(Sense_data[[#This Row],[a_1State]]="Off",RANDBETWEEN(off_min,off_max),RANDBETWEEN(on_min,on_max))/sr_div</f>
        <v>1.3</v>
      </c>
      <c r="H7552" s="3">
        <v>2.1</v>
      </c>
      <c r="I7552" s="3">
        <f>IF(HOUR(Sense_data[[#This Row],[SysTimeStamp]])&lt;12,I7551+$B$14,I7551-$B$14)</f>
        <v>16.744212962964351</v>
      </c>
    </row>
    <row r="7553" spans="1:9" x14ac:dyDescent="0.2">
      <c r="A7553" t="s">
        <v>20</v>
      </c>
      <c r="B7553" t="s">
        <v>22</v>
      </c>
      <c r="C7553" s="6">
        <f t="shared" si="122"/>
        <v>42182.087222242611</v>
      </c>
      <c r="D7553" t="s">
        <v>21</v>
      </c>
      <c r="E7553" s="6">
        <f>IF(Sense_data[[#This Row],[a_1State]]=D7552,E7552,Sense_data[[#This Row],[SysTimeStamp]])</f>
        <v>42182.086863446231</v>
      </c>
      <c r="F7553" s="3" t="str">
        <f>Sense_data[[#This Row],[a_1State]]&amp;TEXT(Sense_data[[#This Row],[StateInstanceTimestamp]],"#.######")</f>
        <v>Off42182.086863</v>
      </c>
      <c r="G7553" s="3">
        <f ca="1">IF(Sense_data[[#This Row],[a_1State]]="Off",RANDBETWEEN(off_min,off_max),RANDBETWEEN(on_min,on_max))/sr_div</f>
        <v>1.9</v>
      </c>
      <c r="H7553" s="3">
        <v>1.5</v>
      </c>
      <c r="I7553" s="3">
        <f>IF(HOUR(Sense_data[[#This Row],[SysTimeStamp]])&lt;12,I7552+$B$14,I7552-$B$14)</f>
        <v>16.744444444445833</v>
      </c>
    </row>
    <row r="7554" spans="1:9" x14ac:dyDescent="0.2">
      <c r="A7554" t="s">
        <v>20</v>
      </c>
      <c r="B7554" t="s">
        <v>22</v>
      </c>
      <c r="C7554" s="6">
        <f t="shared" si="122"/>
        <v>42182.087233816688</v>
      </c>
      <c r="D7554" t="s">
        <v>21</v>
      </c>
      <c r="E7554" s="6">
        <f>IF(Sense_data[[#This Row],[a_1State]]=D7553,E7553,Sense_data[[#This Row],[SysTimeStamp]])</f>
        <v>42182.086863446231</v>
      </c>
      <c r="F7554" s="3" t="str">
        <f>Sense_data[[#This Row],[a_1State]]&amp;TEXT(Sense_data[[#This Row],[StateInstanceTimestamp]],"#.######")</f>
        <v>Off42182.086863</v>
      </c>
      <c r="G7554" s="3">
        <f ca="1">IF(Sense_data[[#This Row],[a_1State]]="Off",RANDBETWEEN(off_min,off_max),RANDBETWEEN(on_min,on_max))/sr_div</f>
        <v>1.5</v>
      </c>
      <c r="H7554" s="3">
        <v>2</v>
      </c>
      <c r="I7554" s="3">
        <f>IF(HOUR(Sense_data[[#This Row],[SysTimeStamp]])&lt;12,I7553+$B$14,I7553-$B$14)</f>
        <v>16.744675925927314</v>
      </c>
    </row>
    <row r="7555" spans="1:9" x14ac:dyDescent="0.2">
      <c r="A7555" t="s">
        <v>20</v>
      </c>
      <c r="B7555" t="s">
        <v>22</v>
      </c>
      <c r="C7555" s="6">
        <f t="shared" si="122"/>
        <v>42182.087245390765</v>
      </c>
      <c r="D7555" t="s">
        <v>21</v>
      </c>
      <c r="E7555" s="6">
        <f>IF(Sense_data[[#This Row],[a_1State]]=D7554,E7554,Sense_data[[#This Row],[SysTimeStamp]])</f>
        <v>42182.086863446231</v>
      </c>
      <c r="F7555" s="3" t="str">
        <f>Sense_data[[#This Row],[a_1State]]&amp;TEXT(Sense_data[[#This Row],[StateInstanceTimestamp]],"#.######")</f>
        <v>Off42182.086863</v>
      </c>
      <c r="G7555" s="3">
        <f ca="1">IF(Sense_data[[#This Row],[a_1State]]="Off",RANDBETWEEN(off_min,off_max),RANDBETWEEN(on_min,on_max))/sr_div</f>
        <v>2.5</v>
      </c>
      <c r="H7555" s="3">
        <v>1</v>
      </c>
      <c r="I7555" s="3">
        <f>IF(HOUR(Sense_data[[#This Row],[SysTimeStamp]])&lt;12,I7554+$B$14,I7554-$B$14)</f>
        <v>16.744907407408796</v>
      </c>
    </row>
    <row r="7556" spans="1:9" x14ac:dyDescent="0.2">
      <c r="A7556" t="s">
        <v>20</v>
      </c>
      <c r="B7556" t="s">
        <v>22</v>
      </c>
      <c r="C7556" s="6">
        <f t="shared" si="122"/>
        <v>42182.087256964842</v>
      </c>
      <c r="D7556" t="s">
        <v>21</v>
      </c>
      <c r="E7556" s="6">
        <f>IF(Sense_data[[#This Row],[a_1State]]=D7555,E7555,Sense_data[[#This Row],[SysTimeStamp]])</f>
        <v>42182.086863446231</v>
      </c>
      <c r="F7556" s="3" t="str">
        <f>Sense_data[[#This Row],[a_1State]]&amp;TEXT(Sense_data[[#This Row],[StateInstanceTimestamp]],"#.######")</f>
        <v>Off42182.086863</v>
      </c>
      <c r="G7556" s="3">
        <f ca="1">IF(Sense_data[[#This Row],[a_1State]]="Off",RANDBETWEEN(off_min,off_max),RANDBETWEEN(on_min,on_max))/sr_div</f>
        <v>2.1</v>
      </c>
      <c r="H7556" s="3">
        <v>2.8</v>
      </c>
      <c r="I7556" s="3">
        <f>IF(HOUR(Sense_data[[#This Row],[SysTimeStamp]])&lt;12,I7555+$B$14,I7555-$B$14)</f>
        <v>16.745138888890278</v>
      </c>
    </row>
    <row r="7557" spans="1:9" x14ac:dyDescent="0.2">
      <c r="A7557" t="s">
        <v>20</v>
      </c>
      <c r="B7557" t="s">
        <v>22</v>
      </c>
      <c r="C7557" s="6">
        <f t="shared" si="122"/>
        <v>42182.087268538919</v>
      </c>
      <c r="D7557" t="s">
        <v>21</v>
      </c>
      <c r="E7557" s="6">
        <f>IF(Sense_data[[#This Row],[a_1State]]=D7556,E7556,Sense_data[[#This Row],[SysTimeStamp]])</f>
        <v>42182.086863446231</v>
      </c>
      <c r="F7557" s="3" t="str">
        <f>Sense_data[[#This Row],[a_1State]]&amp;TEXT(Sense_data[[#This Row],[StateInstanceTimestamp]],"#.######")</f>
        <v>Off42182.086863</v>
      </c>
      <c r="G7557" s="3">
        <f ca="1">IF(Sense_data[[#This Row],[a_1State]]="Off",RANDBETWEEN(off_min,off_max),RANDBETWEEN(on_min,on_max))/sr_div</f>
        <v>2.4</v>
      </c>
      <c r="H7557" s="3">
        <v>2.5</v>
      </c>
      <c r="I7557" s="3">
        <f>IF(HOUR(Sense_data[[#This Row],[SysTimeStamp]])&lt;12,I7556+$B$14,I7556-$B$14)</f>
        <v>16.745370370371759</v>
      </c>
    </row>
    <row r="7558" spans="1:9" x14ac:dyDescent="0.2">
      <c r="A7558" t="s">
        <v>20</v>
      </c>
      <c r="B7558" t="s">
        <v>22</v>
      </c>
      <c r="C7558" s="6">
        <f t="shared" si="122"/>
        <v>42182.087280112995</v>
      </c>
      <c r="D7558" t="s">
        <v>21</v>
      </c>
      <c r="E7558" s="6">
        <f>IF(Sense_data[[#This Row],[a_1State]]=D7557,E7557,Sense_data[[#This Row],[SysTimeStamp]])</f>
        <v>42182.086863446231</v>
      </c>
      <c r="F7558" s="3" t="str">
        <f>Sense_data[[#This Row],[a_1State]]&amp;TEXT(Sense_data[[#This Row],[StateInstanceTimestamp]],"#.######")</f>
        <v>Off42182.086863</v>
      </c>
      <c r="G7558" s="3">
        <f ca="1">IF(Sense_data[[#This Row],[a_1State]]="Off",RANDBETWEEN(off_min,off_max),RANDBETWEEN(on_min,on_max))/sr_div</f>
        <v>2.7</v>
      </c>
      <c r="H7558" s="3">
        <v>2.4</v>
      </c>
      <c r="I7558" s="3">
        <f>IF(HOUR(Sense_data[[#This Row],[SysTimeStamp]])&lt;12,I7557+$B$14,I7557-$B$14)</f>
        <v>16.745601851853241</v>
      </c>
    </row>
    <row r="7559" spans="1:9" x14ac:dyDescent="0.2">
      <c r="A7559" t="s">
        <v>20</v>
      </c>
      <c r="B7559" t="s">
        <v>22</v>
      </c>
      <c r="C7559" s="6">
        <f t="shared" si="122"/>
        <v>42182.087291687072</v>
      </c>
      <c r="D7559" t="s">
        <v>21</v>
      </c>
      <c r="E7559" s="6">
        <f>IF(Sense_data[[#This Row],[a_1State]]=D7558,E7558,Sense_data[[#This Row],[SysTimeStamp]])</f>
        <v>42182.086863446231</v>
      </c>
      <c r="F7559" s="3" t="str">
        <f>Sense_data[[#This Row],[a_1State]]&amp;TEXT(Sense_data[[#This Row],[StateInstanceTimestamp]],"#.######")</f>
        <v>Off42182.086863</v>
      </c>
      <c r="G7559" s="3">
        <f ca="1">IF(Sense_data[[#This Row],[a_1State]]="Off",RANDBETWEEN(off_min,off_max),RANDBETWEEN(on_min,on_max))/sr_div</f>
        <v>1.6</v>
      </c>
      <c r="H7559" s="3">
        <v>2</v>
      </c>
      <c r="I7559" s="3">
        <f>IF(HOUR(Sense_data[[#This Row],[SysTimeStamp]])&lt;12,I7558+$B$14,I7558-$B$14)</f>
        <v>16.745833333334723</v>
      </c>
    </row>
    <row r="7560" spans="1:9" x14ac:dyDescent="0.2">
      <c r="A7560" t="s">
        <v>20</v>
      </c>
      <c r="B7560" t="s">
        <v>22</v>
      </c>
      <c r="C7560" s="6">
        <f t="shared" si="122"/>
        <v>42182.087303261149</v>
      </c>
      <c r="D7560" t="s">
        <v>21</v>
      </c>
      <c r="E7560" s="6">
        <f>IF(Sense_data[[#This Row],[a_1State]]=D7559,E7559,Sense_data[[#This Row],[SysTimeStamp]])</f>
        <v>42182.086863446231</v>
      </c>
      <c r="F7560" s="3" t="str">
        <f>Sense_data[[#This Row],[a_1State]]&amp;TEXT(Sense_data[[#This Row],[StateInstanceTimestamp]],"#.######")</f>
        <v>Off42182.086863</v>
      </c>
      <c r="G7560" s="3">
        <f ca="1">IF(Sense_data[[#This Row],[a_1State]]="Off",RANDBETWEEN(off_min,off_max),RANDBETWEEN(on_min,on_max))/sr_div</f>
        <v>2</v>
      </c>
      <c r="H7560" s="3">
        <v>1.5</v>
      </c>
      <c r="I7560" s="3">
        <f>IF(HOUR(Sense_data[[#This Row],[SysTimeStamp]])&lt;12,I7559+$B$14,I7559-$B$14)</f>
        <v>16.746064814816204</v>
      </c>
    </row>
    <row r="7561" spans="1:9" x14ac:dyDescent="0.2">
      <c r="A7561" t="s">
        <v>20</v>
      </c>
      <c r="B7561" t="s">
        <v>22</v>
      </c>
      <c r="C7561" s="6">
        <f t="shared" si="122"/>
        <v>42182.087314835226</v>
      </c>
      <c r="D7561" t="s">
        <v>21</v>
      </c>
      <c r="E7561" s="6">
        <f>IF(Sense_data[[#This Row],[a_1State]]=D7560,E7560,Sense_data[[#This Row],[SysTimeStamp]])</f>
        <v>42182.086863446231</v>
      </c>
      <c r="F7561" s="3" t="str">
        <f>Sense_data[[#This Row],[a_1State]]&amp;TEXT(Sense_data[[#This Row],[StateInstanceTimestamp]],"#.######")</f>
        <v>Off42182.086863</v>
      </c>
      <c r="G7561" s="3">
        <f ca="1">IF(Sense_data[[#This Row],[a_1State]]="Off",RANDBETWEEN(off_min,off_max),RANDBETWEEN(on_min,on_max))/sr_div</f>
        <v>1.1000000000000001</v>
      </c>
      <c r="H7561" s="3">
        <v>1.9</v>
      </c>
      <c r="I7561" s="3">
        <f>IF(HOUR(Sense_data[[#This Row],[SysTimeStamp]])&lt;12,I7560+$B$14,I7560-$B$14)</f>
        <v>16.746296296297686</v>
      </c>
    </row>
    <row r="7562" spans="1:9" x14ac:dyDescent="0.2">
      <c r="A7562" t="s">
        <v>20</v>
      </c>
      <c r="B7562" t="s">
        <v>22</v>
      </c>
      <c r="C7562" s="6">
        <f t="shared" si="122"/>
        <v>42182.087326409302</v>
      </c>
      <c r="D7562" t="s">
        <v>21</v>
      </c>
      <c r="E7562" s="6">
        <f>IF(Sense_data[[#This Row],[a_1State]]=D7561,E7561,Sense_data[[#This Row],[SysTimeStamp]])</f>
        <v>42182.086863446231</v>
      </c>
      <c r="F7562" s="3" t="str">
        <f>Sense_data[[#This Row],[a_1State]]&amp;TEXT(Sense_data[[#This Row],[StateInstanceTimestamp]],"#.######")</f>
        <v>Off42182.086863</v>
      </c>
      <c r="G7562" s="3">
        <f ca="1">IF(Sense_data[[#This Row],[a_1State]]="Off",RANDBETWEEN(off_min,off_max),RANDBETWEEN(on_min,on_max))/sr_div</f>
        <v>1.1000000000000001</v>
      </c>
      <c r="H7562" s="3">
        <v>2.1</v>
      </c>
      <c r="I7562" s="3">
        <f>IF(HOUR(Sense_data[[#This Row],[SysTimeStamp]])&lt;12,I7561+$B$14,I7561-$B$14)</f>
        <v>16.746527777779168</v>
      </c>
    </row>
    <row r="7563" spans="1:9" x14ac:dyDescent="0.2">
      <c r="A7563" t="s">
        <v>20</v>
      </c>
      <c r="B7563" t="s">
        <v>22</v>
      </c>
      <c r="C7563" s="6">
        <f t="shared" si="122"/>
        <v>42182.087337983379</v>
      </c>
      <c r="D7563" t="s">
        <v>21</v>
      </c>
      <c r="E7563" s="6">
        <f>IF(Sense_data[[#This Row],[a_1State]]=D7562,E7562,Sense_data[[#This Row],[SysTimeStamp]])</f>
        <v>42182.086863446231</v>
      </c>
      <c r="F7563" s="3" t="str">
        <f>Sense_data[[#This Row],[a_1State]]&amp;TEXT(Sense_data[[#This Row],[StateInstanceTimestamp]],"#.######")</f>
        <v>Off42182.086863</v>
      </c>
      <c r="G7563" s="3">
        <f ca="1">IF(Sense_data[[#This Row],[a_1State]]="Off",RANDBETWEEN(off_min,off_max),RANDBETWEEN(on_min,on_max))/sr_div</f>
        <v>2.9</v>
      </c>
      <c r="H7563" s="3">
        <v>2.1</v>
      </c>
      <c r="I7563" s="3">
        <f>IF(HOUR(Sense_data[[#This Row],[SysTimeStamp]])&lt;12,I7562+$B$14,I7562-$B$14)</f>
        <v>16.746759259260649</v>
      </c>
    </row>
    <row r="7564" spans="1:9" x14ac:dyDescent="0.2">
      <c r="A7564" t="s">
        <v>20</v>
      </c>
      <c r="B7564" t="s">
        <v>22</v>
      </c>
      <c r="C7564" s="6">
        <f t="shared" si="122"/>
        <v>42182.087349557456</v>
      </c>
      <c r="D7564" t="s">
        <v>21</v>
      </c>
      <c r="E7564" s="6">
        <f>IF(Sense_data[[#This Row],[a_1State]]=D7563,E7563,Sense_data[[#This Row],[SysTimeStamp]])</f>
        <v>42182.086863446231</v>
      </c>
      <c r="F7564" s="3" t="str">
        <f>Sense_data[[#This Row],[a_1State]]&amp;TEXT(Sense_data[[#This Row],[StateInstanceTimestamp]],"#.######")</f>
        <v>Off42182.086863</v>
      </c>
      <c r="G7564" s="3">
        <f ca="1">IF(Sense_data[[#This Row],[a_1State]]="Off",RANDBETWEEN(off_min,off_max),RANDBETWEEN(on_min,on_max))/sr_div</f>
        <v>2.2000000000000002</v>
      </c>
      <c r="H7564" s="3">
        <v>1.7</v>
      </c>
      <c r="I7564" s="3">
        <f>IF(HOUR(Sense_data[[#This Row],[SysTimeStamp]])&lt;12,I7563+$B$14,I7563-$B$14)</f>
        <v>16.746990740742131</v>
      </c>
    </row>
    <row r="7565" spans="1:9" x14ac:dyDescent="0.2">
      <c r="A7565" t="s">
        <v>20</v>
      </c>
      <c r="B7565" t="s">
        <v>22</v>
      </c>
      <c r="C7565" s="6">
        <f t="shared" si="122"/>
        <v>42182.087361131533</v>
      </c>
      <c r="D7565" t="s">
        <v>21</v>
      </c>
      <c r="E7565" s="6">
        <f>IF(Sense_data[[#This Row],[a_1State]]=D7564,E7564,Sense_data[[#This Row],[SysTimeStamp]])</f>
        <v>42182.086863446231</v>
      </c>
      <c r="F7565" s="3" t="str">
        <f>Sense_data[[#This Row],[a_1State]]&amp;TEXT(Sense_data[[#This Row],[StateInstanceTimestamp]],"#.######")</f>
        <v>Off42182.086863</v>
      </c>
      <c r="G7565" s="3">
        <f ca="1">IF(Sense_data[[#This Row],[a_1State]]="Off",RANDBETWEEN(off_min,off_max),RANDBETWEEN(on_min,on_max))/sr_div</f>
        <v>2.6</v>
      </c>
      <c r="H7565" s="3">
        <v>1.1000000000000001</v>
      </c>
      <c r="I7565" s="3">
        <f>IF(HOUR(Sense_data[[#This Row],[SysTimeStamp]])&lt;12,I7564+$B$14,I7564-$B$14)</f>
        <v>16.747222222223613</v>
      </c>
    </row>
    <row r="7566" spans="1:9" x14ac:dyDescent="0.2">
      <c r="A7566" t="s">
        <v>20</v>
      </c>
      <c r="B7566" t="s">
        <v>22</v>
      </c>
      <c r="C7566" s="6">
        <f t="shared" si="122"/>
        <v>42182.08737270561</v>
      </c>
      <c r="D7566" t="s">
        <v>21</v>
      </c>
      <c r="E7566" s="6">
        <f>IF(Sense_data[[#This Row],[a_1State]]=D7565,E7565,Sense_data[[#This Row],[SysTimeStamp]])</f>
        <v>42182.086863446231</v>
      </c>
      <c r="F7566" s="3" t="str">
        <f>Sense_data[[#This Row],[a_1State]]&amp;TEXT(Sense_data[[#This Row],[StateInstanceTimestamp]],"#.######")</f>
        <v>Off42182.086863</v>
      </c>
      <c r="G7566" s="3">
        <f ca="1">IF(Sense_data[[#This Row],[a_1State]]="Off",RANDBETWEEN(off_min,off_max),RANDBETWEEN(on_min,on_max))/sr_div</f>
        <v>2.6</v>
      </c>
      <c r="H7566" s="3">
        <v>1.4</v>
      </c>
      <c r="I7566" s="3">
        <f>IF(HOUR(Sense_data[[#This Row],[SysTimeStamp]])&lt;12,I7565+$B$14,I7565-$B$14)</f>
        <v>16.747453703705094</v>
      </c>
    </row>
    <row r="7567" spans="1:9" x14ac:dyDescent="0.2">
      <c r="A7567" t="s">
        <v>20</v>
      </c>
      <c r="B7567" t="s">
        <v>22</v>
      </c>
      <c r="C7567" s="6">
        <f t="shared" si="122"/>
        <v>42182.087384279686</v>
      </c>
      <c r="D7567" t="s">
        <v>21</v>
      </c>
      <c r="E7567" s="6">
        <f>IF(Sense_data[[#This Row],[a_1State]]=D7566,E7566,Sense_data[[#This Row],[SysTimeStamp]])</f>
        <v>42182.086863446231</v>
      </c>
      <c r="F7567" s="3" t="str">
        <f>Sense_data[[#This Row],[a_1State]]&amp;TEXT(Sense_data[[#This Row],[StateInstanceTimestamp]],"#.######")</f>
        <v>Off42182.086863</v>
      </c>
      <c r="G7567" s="3">
        <f ca="1">IF(Sense_data[[#This Row],[a_1State]]="Off",RANDBETWEEN(off_min,off_max),RANDBETWEEN(on_min,on_max))/sr_div</f>
        <v>2.6</v>
      </c>
      <c r="H7567" s="3">
        <v>1.3</v>
      </c>
      <c r="I7567" s="3">
        <f>IF(HOUR(Sense_data[[#This Row],[SysTimeStamp]])&lt;12,I7566+$B$14,I7566-$B$14)</f>
        <v>16.747685185186576</v>
      </c>
    </row>
    <row r="7568" spans="1:9" x14ac:dyDescent="0.2">
      <c r="A7568" t="s">
        <v>20</v>
      </c>
      <c r="B7568" t="s">
        <v>22</v>
      </c>
      <c r="C7568" s="6">
        <f t="shared" si="122"/>
        <v>42182.087395853763</v>
      </c>
      <c r="D7568" t="s">
        <v>21</v>
      </c>
      <c r="E7568" s="6">
        <f>IF(Sense_data[[#This Row],[a_1State]]=D7567,E7567,Sense_data[[#This Row],[SysTimeStamp]])</f>
        <v>42182.086863446231</v>
      </c>
      <c r="F7568" s="3" t="str">
        <f>Sense_data[[#This Row],[a_1State]]&amp;TEXT(Sense_data[[#This Row],[StateInstanceTimestamp]],"#.######")</f>
        <v>Off42182.086863</v>
      </c>
      <c r="G7568" s="3">
        <f ca="1">IF(Sense_data[[#This Row],[a_1State]]="Off",RANDBETWEEN(off_min,off_max),RANDBETWEEN(on_min,on_max))/sr_div</f>
        <v>2.1</v>
      </c>
      <c r="H7568" s="3">
        <v>1.1000000000000001</v>
      </c>
      <c r="I7568" s="3">
        <f>IF(HOUR(Sense_data[[#This Row],[SysTimeStamp]])&lt;12,I7567+$B$14,I7567-$B$14)</f>
        <v>16.747916666668058</v>
      </c>
    </row>
    <row r="7569" spans="1:9" x14ac:dyDescent="0.2">
      <c r="A7569" t="s">
        <v>20</v>
      </c>
      <c r="B7569" t="s">
        <v>22</v>
      </c>
      <c r="C7569" s="6">
        <f t="shared" si="122"/>
        <v>42182.08740742784</v>
      </c>
      <c r="D7569" t="s">
        <v>21</v>
      </c>
      <c r="E7569" s="6">
        <f>IF(Sense_data[[#This Row],[a_1State]]=D7568,E7568,Sense_data[[#This Row],[SysTimeStamp]])</f>
        <v>42182.086863446231</v>
      </c>
      <c r="F7569" s="3" t="str">
        <f>Sense_data[[#This Row],[a_1State]]&amp;TEXT(Sense_data[[#This Row],[StateInstanceTimestamp]],"#.######")</f>
        <v>Off42182.086863</v>
      </c>
      <c r="G7569" s="3">
        <f ca="1">IF(Sense_data[[#This Row],[a_1State]]="Off",RANDBETWEEN(off_min,off_max),RANDBETWEEN(on_min,on_max))/sr_div</f>
        <v>3</v>
      </c>
      <c r="H7569" s="3">
        <v>2.2000000000000002</v>
      </c>
      <c r="I7569" s="3">
        <f>IF(HOUR(Sense_data[[#This Row],[SysTimeStamp]])&lt;12,I7568+$B$14,I7568-$B$14)</f>
        <v>16.748148148149539</v>
      </c>
    </row>
    <row r="7570" spans="1:9" x14ac:dyDescent="0.2">
      <c r="A7570" t="s">
        <v>20</v>
      </c>
      <c r="B7570" t="s">
        <v>22</v>
      </c>
      <c r="C7570" s="6">
        <f t="shared" si="122"/>
        <v>42182.087419001917</v>
      </c>
      <c r="D7570" t="s">
        <v>21</v>
      </c>
      <c r="E7570" s="6">
        <f>IF(Sense_data[[#This Row],[a_1State]]=D7569,E7569,Sense_data[[#This Row],[SysTimeStamp]])</f>
        <v>42182.086863446231</v>
      </c>
      <c r="F7570" s="3" t="str">
        <f>Sense_data[[#This Row],[a_1State]]&amp;TEXT(Sense_data[[#This Row],[StateInstanceTimestamp]],"#.######")</f>
        <v>Off42182.086863</v>
      </c>
      <c r="G7570" s="3">
        <f ca="1">IF(Sense_data[[#This Row],[a_1State]]="Off",RANDBETWEEN(off_min,off_max),RANDBETWEEN(on_min,on_max))/sr_div</f>
        <v>2</v>
      </c>
      <c r="H7570" s="3">
        <v>2.8</v>
      </c>
      <c r="I7570" s="3">
        <f>IF(HOUR(Sense_data[[#This Row],[SysTimeStamp]])&lt;12,I7569+$B$14,I7569-$B$14)</f>
        <v>16.748379629631021</v>
      </c>
    </row>
    <row r="7571" spans="1:9" x14ac:dyDescent="0.2">
      <c r="A7571" t="s">
        <v>20</v>
      </c>
      <c r="B7571" t="s">
        <v>22</v>
      </c>
      <c r="C7571" s="6">
        <f t="shared" si="122"/>
        <v>42182.087430575993</v>
      </c>
      <c r="D7571" t="s">
        <v>21</v>
      </c>
      <c r="E7571" s="6">
        <f>IF(Sense_data[[#This Row],[a_1State]]=D7570,E7570,Sense_data[[#This Row],[SysTimeStamp]])</f>
        <v>42182.086863446231</v>
      </c>
      <c r="F7571" s="3" t="str">
        <f>Sense_data[[#This Row],[a_1State]]&amp;TEXT(Sense_data[[#This Row],[StateInstanceTimestamp]],"#.######")</f>
        <v>Off42182.086863</v>
      </c>
      <c r="G7571" s="3">
        <f ca="1">IF(Sense_data[[#This Row],[a_1State]]="Off",RANDBETWEEN(off_min,off_max),RANDBETWEEN(on_min,on_max))/sr_div</f>
        <v>1.8</v>
      </c>
      <c r="H7571" s="3">
        <v>2.9</v>
      </c>
      <c r="I7571" s="3">
        <f>IF(HOUR(Sense_data[[#This Row],[SysTimeStamp]])&lt;12,I7570+$B$14,I7570-$B$14)</f>
        <v>16.748611111112503</v>
      </c>
    </row>
    <row r="7572" spans="1:9" x14ac:dyDescent="0.2">
      <c r="A7572" t="s">
        <v>20</v>
      </c>
      <c r="B7572" t="s">
        <v>22</v>
      </c>
      <c r="C7572" s="6">
        <f t="shared" si="122"/>
        <v>42182.08744215007</v>
      </c>
      <c r="D7572" t="s">
        <v>21</v>
      </c>
      <c r="E7572" s="6">
        <f>IF(Sense_data[[#This Row],[a_1State]]=D7571,E7571,Sense_data[[#This Row],[SysTimeStamp]])</f>
        <v>42182.086863446231</v>
      </c>
      <c r="F7572" s="3" t="str">
        <f>Sense_data[[#This Row],[a_1State]]&amp;TEXT(Sense_data[[#This Row],[StateInstanceTimestamp]],"#.######")</f>
        <v>Off42182.086863</v>
      </c>
      <c r="G7572" s="3">
        <f ca="1">IF(Sense_data[[#This Row],[a_1State]]="Off",RANDBETWEEN(off_min,off_max),RANDBETWEEN(on_min,on_max))/sr_div</f>
        <v>1.9</v>
      </c>
      <c r="H7572" s="3">
        <v>1.6</v>
      </c>
      <c r="I7572" s="3">
        <f>IF(HOUR(Sense_data[[#This Row],[SysTimeStamp]])&lt;12,I7571+$B$14,I7571-$B$14)</f>
        <v>16.748842592593984</v>
      </c>
    </row>
    <row r="7573" spans="1:9" x14ac:dyDescent="0.2">
      <c r="A7573" t="s">
        <v>20</v>
      </c>
      <c r="B7573" t="s">
        <v>22</v>
      </c>
      <c r="C7573" s="6">
        <f t="shared" si="122"/>
        <v>42182.087453724147</v>
      </c>
      <c r="D7573" t="s">
        <v>21</v>
      </c>
      <c r="E7573" s="6">
        <f>IF(Sense_data[[#This Row],[a_1State]]=D7572,E7572,Sense_data[[#This Row],[SysTimeStamp]])</f>
        <v>42182.086863446231</v>
      </c>
      <c r="F7573" s="3" t="str">
        <f>Sense_data[[#This Row],[a_1State]]&amp;TEXT(Sense_data[[#This Row],[StateInstanceTimestamp]],"#.######")</f>
        <v>Off42182.086863</v>
      </c>
      <c r="G7573" s="3">
        <f ca="1">IF(Sense_data[[#This Row],[a_1State]]="Off",RANDBETWEEN(off_min,off_max),RANDBETWEEN(on_min,on_max))/sr_div</f>
        <v>2</v>
      </c>
      <c r="H7573" s="3">
        <v>2.7</v>
      </c>
      <c r="I7573" s="3">
        <f>IF(HOUR(Sense_data[[#This Row],[SysTimeStamp]])&lt;12,I7572+$B$14,I7572-$B$14)</f>
        <v>16.749074074075466</v>
      </c>
    </row>
    <row r="7574" spans="1:9" x14ac:dyDescent="0.2">
      <c r="A7574" t="s">
        <v>20</v>
      </c>
      <c r="B7574" t="s">
        <v>22</v>
      </c>
      <c r="C7574" s="6">
        <f t="shared" si="122"/>
        <v>42182.087465298224</v>
      </c>
      <c r="D7574" t="s">
        <v>21</v>
      </c>
      <c r="E7574" s="6">
        <f>IF(Sense_data[[#This Row],[a_1State]]=D7573,E7573,Sense_data[[#This Row],[SysTimeStamp]])</f>
        <v>42182.086863446231</v>
      </c>
      <c r="F7574" s="3" t="str">
        <f>Sense_data[[#This Row],[a_1State]]&amp;TEXT(Sense_data[[#This Row],[StateInstanceTimestamp]],"#.######")</f>
        <v>Off42182.086863</v>
      </c>
      <c r="G7574" s="3">
        <f ca="1">IF(Sense_data[[#This Row],[a_1State]]="Off",RANDBETWEEN(off_min,off_max),RANDBETWEEN(on_min,on_max))/sr_div</f>
        <v>2.2999999999999998</v>
      </c>
      <c r="H7574" s="3">
        <v>1.8</v>
      </c>
      <c r="I7574" s="3">
        <f>IF(HOUR(Sense_data[[#This Row],[SysTimeStamp]])&lt;12,I7573+$B$14,I7573-$B$14)</f>
        <v>16.749305555556948</v>
      </c>
    </row>
    <row r="7575" spans="1:9" x14ac:dyDescent="0.2">
      <c r="A7575" t="s">
        <v>20</v>
      </c>
      <c r="B7575" t="s">
        <v>22</v>
      </c>
      <c r="C7575" s="6">
        <f t="shared" si="122"/>
        <v>42182.087476872301</v>
      </c>
      <c r="D7575" t="s">
        <v>21</v>
      </c>
      <c r="E7575" s="6">
        <f>IF(Sense_data[[#This Row],[a_1State]]=D7574,E7574,Sense_data[[#This Row],[SysTimeStamp]])</f>
        <v>42182.086863446231</v>
      </c>
      <c r="F7575" s="3" t="str">
        <f>Sense_data[[#This Row],[a_1State]]&amp;TEXT(Sense_data[[#This Row],[StateInstanceTimestamp]],"#.######")</f>
        <v>Off42182.086863</v>
      </c>
      <c r="G7575" s="3">
        <f ca="1">IF(Sense_data[[#This Row],[a_1State]]="Off",RANDBETWEEN(off_min,off_max),RANDBETWEEN(on_min,on_max))/sr_div</f>
        <v>2.2999999999999998</v>
      </c>
      <c r="H7575" s="3">
        <v>2.9</v>
      </c>
      <c r="I7575" s="3">
        <f>IF(HOUR(Sense_data[[#This Row],[SysTimeStamp]])&lt;12,I7574+$B$14,I7574-$B$14)</f>
        <v>16.749537037038429</v>
      </c>
    </row>
    <row r="7576" spans="1:9" x14ac:dyDescent="0.2">
      <c r="A7576" t="s">
        <v>20</v>
      </c>
      <c r="B7576" t="s">
        <v>22</v>
      </c>
      <c r="C7576" s="6">
        <f t="shared" si="122"/>
        <v>42182.087488446377</v>
      </c>
      <c r="D7576" t="s">
        <v>21</v>
      </c>
      <c r="E7576" s="6">
        <f>IF(Sense_data[[#This Row],[a_1State]]=D7575,E7575,Sense_data[[#This Row],[SysTimeStamp]])</f>
        <v>42182.086863446231</v>
      </c>
      <c r="F7576" s="3" t="str">
        <f>Sense_data[[#This Row],[a_1State]]&amp;TEXT(Sense_data[[#This Row],[StateInstanceTimestamp]],"#.######")</f>
        <v>Off42182.086863</v>
      </c>
      <c r="G7576" s="3">
        <f ca="1">IF(Sense_data[[#This Row],[a_1State]]="Off",RANDBETWEEN(off_min,off_max),RANDBETWEEN(on_min,on_max))/sr_div</f>
        <v>2.6</v>
      </c>
      <c r="H7576" s="3">
        <v>1.5</v>
      </c>
      <c r="I7576" s="3">
        <f>IF(HOUR(Sense_data[[#This Row],[SysTimeStamp]])&lt;12,I7575+$B$14,I7575-$B$14)</f>
        <v>16.749768518519911</v>
      </c>
    </row>
    <row r="7577" spans="1:9" x14ac:dyDescent="0.2">
      <c r="A7577" t="s">
        <v>20</v>
      </c>
      <c r="B7577" t="s">
        <v>22</v>
      </c>
      <c r="C7577" s="6">
        <f t="shared" si="122"/>
        <v>42182.087500020454</v>
      </c>
      <c r="D7577" t="s">
        <v>21</v>
      </c>
      <c r="E7577" s="6">
        <f>IF(Sense_data[[#This Row],[a_1State]]=D7576,E7576,Sense_data[[#This Row],[SysTimeStamp]])</f>
        <v>42182.086863446231</v>
      </c>
      <c r="F7577" s="3" t="str">
        <f>Sense_data[[#This Row],[a_1State]]&amp;TEXT(Sense_data[[#This Row],[StateInstanceTimestamp]],"#.######")</f>
        <v>Off42182.086863</v>
      </c>
      <c r="G7577" s="3">
        <f ca="1">IF(Sense_data[[#This Row],[a_1State]]="Off",RANDBETWEEN(off_min,off_max),RANDBETWEEN(on_min,on_max))/sr_div</f>
        <v>1.2</v>
      </c>
      <c r="H7577" s="3">
        <v>2.2999999999999998</v>
      </c>
      <c r="I7577" s="3">
        <f>IF(HOUR(Sense_data[[#This Row],[SysTimeStamp]])&lt;12,I7576+$B$14,I7576-$B$14)</f>
        <v>16.750000000001393</v>
      </c>
    </row>
    <row r="7578" spans="1:9" x14ac:dyDescent="0.2">
      <c r="A7578" t="s">
        <v>20</v>
      </c>
      <c r="B7578" t="s">
        <v>22</v>
      </c>
      <c r="C7578" s="6">
        <f t="shared" si="122"/>
        <v>42182.087511594531</v>
      </c>
      <c r="D7578" t="s">
        <v>21</v>
      </c>
      <c r="E7578" s="6">
        <f>IF(Sense_data[[#This Row],[a_1State]]=D7577,E7577,Sense_data[[#This Row],[SysTimeStamp]])</f>
        <v>42182.086863446231</v>
      </c>
      <c r="F7578" s="3" t="str">
        <f>Sense_data[[#This Row],[a_1State]]&amp;TEXT(Sense_data[[#This Row],[StateInstanceTimestamp]],"#.######")</f>
        <v>Off42182.086863</v>
      </c>
      <c r="G7578" s="3">
        <f ca="1">IF(Sense_data[[#This Row],[a_1State]]="Off",RANDBETWEEN(off_min,off_max),RANDBETWEEN(on_min,on_max))/sr_div</f>
        <v>2.5</v>
      </c>
      <c r="H7578" s="3">
        <v>2.2000000000000002</v>
      </c>
      <c r="I7578" s="3">
        <f>IF(HOUR(Sense_data[[#This Row],[SysTimeStamp]])&lt;12,I7577+$B$14,I7577-$B$14)</f>
        <v>16.750231481482874</v>
      </c>
    </row>
    <row r="7579" spans="1:9" x14ac:dyDescent="0.2">
      <c r="A7579" t="s">
        <v>20</v>
      </c>
      <c r="B7579" t="s">
        <v>22</v>
      </c>
      <c r="C7579" s="6">
        <f t="shared" si="122"/>
        <v>42182.087523168608</v>
      </c>
      <c r="D7579" t="s">
        <v>21</v>
      </c>
      <c r="E7579" s="6">
        <f>IF(Sense_data[[#This Row],[a_1State]]=D7578,E7578,Sense_data[[#This Row],[SysTimeStamp]])</f>
        <v>42182.086863446231</v>
      </c>
      <c r="F7579" s="3" t="str">
        <f>Sense_data[[#This Row],[a_1State]]&amp;TEXT(Sense_data[[#This Row],[StateInstanceTimestamp]],"#.######")</f>
        <v>Off42182.086863</v>
      </c>
      <c r="G7579" s="3">
        <f ca="1">IF(Sense_data[[#This Row],[a_1State]]="Off",RANDBETWEEN(off_min,off_max),RANDBETWEEN(on_min,on_max))/sr_div</f>
        <v>1.4</v>
      </c>
      <c r="H7579" s="3">
        <v>2.6</v>
      </c>
      <c r="I7579" s="3">
        <f>IF(HOUR(Sense_data[[#This Row],[SysTimeStamp]])&lt;12,I7578+$B$14,I7578-$B$14)</f>
        <v>16.750462962964356</v>
      </c>
    </row>
    <row r="7580" spans="1:9" x14ac:dyDescent="0.2">
      <c r="A7580" t="s">
        <v>20</v>
      </c>
      <c r="B7580" t="s">
        <v>22</v>
      </c>
      <c r="C7580" s="6">
        <f t="shared" si="122"/>
        <v>42182.087534742685</v>
      </c>
      <c r="D7580" t="s">
        <v>21</v>
      </c>
      <c r="E7580" s="6">
        <f>IF(Sense_data[[#This Row],[a_1State]]=D7579,E7579,Sense_data[[#This Row],[SysTimeStamp]])</f>
        <v>42182.086863446231</v>
      </c>
      <c r="F7580" s="3" t="str">
        <f>Sense_data[[#This Row],[a_1State]]&amp;TEXT(Sense_data[[#This Row],[StateInstanceTimestamp]],"#.######")</f>
        <v>Off42182.086863</v>
      </c>
      <c r="G7580" s="3">
        <f ca="1">IF(Sense_data[[#This Row],[a_1State]]="Off",RANDBETWEEN(off_min,off_max),RANDBETWEEN(on_min,on_max))/sr_div</f>
        <v>2.7</v>
      </c>
      <c r="H7580" s="3">
        <v>2</v>
      </c>
      <c r="I7580" s="3">
        <f>IF(HOUR(Sense_data[[#This Row],[SysTimeStamp]])&lt;12,I7579+$B$14,I7579-$B$14)</f>
        <v>16.750694444445838</v>
      </c>
    </row>
    <row r="7581" spans="1:9" x14ac:dyDescent="0.2">
      <c r="A7581" t="s">
        <v>20</v>
      </c>
      <c r="B7581" t="s">
        <v>22</v>
      </c>
      <c r="C7581" s="6">
        <f t="shared" si="122"/>
        <v>42182.087546316761</v>
      </c>
      <c r="D7581" t="s">
        <v>21</v>
      </c>
      <c r="E7581" s="6">
        <f>IF(Sense_data[[#This Row],[a_1State]]=D7580,E7580,Sense_data[[#This Row],[SysTimeStamp]])</f>
        <v>42182.086863446231</v>
      </c>
      <c r="F7581" s="3" t="str">
        <f>Sense_data[[#This Row],[a_1State]]&amp;TEXT(Sense_data[[#This Row],[StateInstanceTimestamp]],"#.######")</f>
        <v>Off42182.086863</v>
      </c>
      <c r="G7581" s="3">
        <f ca="1">IF(Sense_data[[#This Row],[a_1State]]="Off",RANDBETWEEN(off_min,off_max),RANDBETWEEN(on_min,on_max))/sr_div</f>
        <v>3</v>
      </c>
      <c r="H7581" s="3">
        <v>1.7</v>
      </c>
      <c r="I7581" s="3">
        <f>IF(HOUR(Sense_data[[#This Row],[SysTimeStamp]])&lt;12,I7580+$B$14,I7580-$B$14)</f>
        <v>16.750925925927319</v>
      </c>
    </row>
    <row r="7582" spans="1:9" x14ac:dyDescent="0.2">
      <c r="A7582" t="s">
        <v>20</v>
      </c>
      <c r="B7582" t="s">
        <v>22</v>
      </c>
      <c r="C7582" s="6">
        <f t="shared" si="122"/>
        <v>42182.087557890838</v>
      </c>
      <c r="D7582" t="s">
        <v>21</v>
      </c>
      <c r="E7582" s="6">
        <f>IF(Sense_data[[#This Row],[a_1State]]=D7581,E7581,Sense_data[[#This Row],[SysTimeStamp]])</f>
        <v>42182.086863446231</v>
      </c>
      <c r="F7582" s="3" t="str">
        <f>Sense_data[[#This Row],[a_1State]]&amp;TEXT(Sense_data[[#This Row],[StateInstanceTimestamp]],"#.######")</f>
        <v>Off42182.086863</v>
      </c>
      <c r="G7582" s="3">
        <f ca="1">IF(Sense_data[[#This Row],[a_1State]]="Off",RANDBETWEEN(off_min,off_max),RANDBETWEEN(on_min,on_max))/sr_div</f>
        <v>1.8</v>
      </c>
      <c r="H7582" s="3">
        <v>2.4</v>
      </c>
      <c r="I7582" s="3">
        <f>IF(HOUR(Sense_data[[#This Row],[SysTimeStamp]])&lt;12,I7581+$B$14,I7581-$B$14)</f>
        <v>16.751157407408801</v>
      </c>
    </row>
    <row r="7583" spans="1:9" x14ac:dyDescent="0.2">
      <c r="A7583" t="s">
        <v>20</v>
      </c>
      <c r="B7583" t="s">
        <v>22</v>
      </c>
      <c r="C7583" s="6">
        <f t="shared" si="122"/>
        <v>42182.087569464915</v>
      </c>
      <c r="D7583" t="s">
        <v>21</v>
      </c>
      <c r="E7583" s="6">
        <f>IF(Sense_data[[#This Row],[a_1State]]=D7582,E7582,Sense_data[[#This Row],[SysTimeStamp]])</f>
        <v>42182.086863446231</v>
      </c>
      <c r="F7583" s="3" t="str">
        <f>Sense_data[[#This Row],[a_1State]]&amp;TEXT(Sense_data[[#This Row],[StateInstanceTimestamp]],"#.######")</f>
        <v>Off42182.086863</v>
      </c>
      <c r="G7583" s="3">
        <f ca="1">IF(Sense_data[[#This Row],[a_1State]]="Off",RANDBETWEEN(off_min,off_max),RANDBETWEEN(on_min,on_max))/sr_div</f>
        <v>2.6</v>
      </c>
      <c r="H7583" s="3">
        <v>2</v>
      </c>
      <c r="I7583" s="3">
        <f>IF(HOUR(Sense_data[[#This Row],[SysTimeStamp]])&lt;12,I7582+$B$14,I7582-$B$14)</f>
        <v>16.751388888890283</v>
      </c>
    </row>
    <row r="7584" spans="1:9" x14ac:dyDescent="0.2">
      <c r="A7584" t="s">
        <v>20</v>
      </c>
      <c r="B7584" t="s">
        <v>22</v>
      </c>
      <c r="C7584" s="6">
        <f t="shared" si="122"/>
        <v>42182.087581038992</v>
      </c>
      <c r="D7584" t="s">
        <v>21</v>
      </c>
      <c r="E7584" s="6">
        <f>IF(Sense_data[[#This Row],[a_1State]]=D7583,E7583,Sense_data[[#This Row],[SysTimeStamp]])</f>
        <v>42182.086863446231</v>
      </c>
      <c r="F7584" s="3" t="str">
        <f>Sense_data[[#This Row],[a_1State]]&amp;TEXT(Sense_data[[#This Row],[StateInstanceTimestamp]],"#.######")</f>
        <v>Off42182.086863</v>
      </c>
      <c r="G7584" s="3">
        <f ca="1">IF(Sense_data[[#This Row],[a_1State]]="Off",RANDBETWEEN(off_min,off_max),RANDBETWEEN(on_min,on_max))/sr_div</f>
        <v>1.7</v>
      </c>
      <c r="H7584" s="3">
        <v>2.7</v>
      </c>
      <c r="I7584" s="3">
        <f>IF(HOUR(Sense_data[[#This Row],[SysTimeStamp]])&lt;12,I7583+$B$14,I7583-$B$14)</f>
        <v>16.751620370371764</v>
      </c>
    </row>
    <row r="7585" spans="1:9" x14ac:dyDescent="0.2">
      <c r="A7585" t="s">
        <v>20</v>
      </c>
      <c r="B7585" t="s">
        <v>22</v>
      </c>
      <c r="C7585" s="6">
        <f t="shared" si="122"/>
        <v>42182.087592613068</v>
      </c>
      <c r="D7585" t="s">
        <v>21</v>
      </c>
      <c r="E7585" s="6">
        <f>IF(Sense_data[[#This Row],[a_1State]]=D7584,E7584,Sense_data[[#This Row],[SysTimeStamp]])</f>
        <v>42182.086863446231</v>
      </c>
      <c r="F7585" s="3" t="str">
        <f>Sense_data[[#This Row],[a_1State]]&amp;TEXT(Sense_data[[#This Row],[StateInstanceTimestamp]],"#.######")</f>
        <v>Off42182.086863</v>
      </c>
      <c r="G7585" s="3">
        <f ca="1">IF(Sense_data[[#This Row],[a_1State]]="Off",RANDBETWEEN(off_min,off_max),RANDBETWEEN(on_min,on_max))/sr_div</f>
        <v>1.2</v>
      </c>
      <c r="H7585" s="3">
        <v>2.5</v>
      </c>
      <c r="I7585" s="3">
        <f>IF(HOUR(Sense_data[[#This Row],[SysTimeStamp]])&lt;12,I7584+$B$14,I7584-$B$14)</f>
        <v>16.751851851853246</v>
      </c>
    </row>
    <row r="7586" spans="1:9" x14ac:dyDescent="0.2">
      <c r="A7586" t="s">
        <v>20</v>
      </c>
      <c r="B7586" t="s">
        <v>22</v>
      </c>
      <c r="C7586" s="6">
        <f t="shared" ref="C7586:C7641" si="123">C7585+$B$2</f>
        <v>42182.087604187145</v>
      </c>
      <c r="D7586" t="s">
        <v>21</v>
      </c>
      <c r="E7586" s="6">
        <f>IF(Sense_data[[#This Row],[a_1State]]=D7585,E7585,Sense_data[[#This Row],[SysTimeStamp]])</f>
        <v>42182.086863446231</v>
      </c>
      <c r="F7586" s="3" t="str">
        <f>Sense_data[[#This Row],[a_1State]]&amp;TEXT(Sense_data[[#This Row],[StateInstanceTimestamp]],"#.######")</f>
        <v>Off42182.086863</v>
      </c>
      <c r="G7586" s="3">
        <f ca="1">IF(Sense_data[[#This Row],[a_1State]]="Off",RANDBETWEEN(off_min,off_max),RANDBETWEEN(on_min,on_max))/sr_div</f>
        <v>2.4</v>
      </c>
      <c r="H7586" s="3">
        <v>1.5</v>
      </c>
      <c r="I7586" s="3">
        <f>IF(HOUR(Sense_data[[#This Row],[SysTimeStamp]])&lt;12,I7585+$B$14,I7585-$B$14)</f>
        <v>16.752083333334728</v>
      </c>
    </row>
    <row r="7587" spans="1:9" x14ac:dyDescent="0.2">
      <c r="A7587" t="s">
        <v>20</v>
      </c>
      <c r="B7587" t="s">
        <v>22</v>
      </c>
      <c r="C7587" s="6">
        <f t="shared" si="123"/>
        <v>42182.087615761222</v>
      </c>
      <c r="D7587" t="s">
        <v>21</v>
      </c>
      <c r="E7587" s="6">
        <f>IF(Sense_data[[#This Row],[a_1State]]=D7586,E7586,Sense_data[[#This Row],[SysTimeStamp]])</f>
        <v>42182.086863446231</v>
      </c>
      <c r="F7587" s="3" t="str">
        <f>Sense_data[[#This Row],[a_1State]]&amp;TEXT(Sense_data[[#This Row],[StateInstanceTimestamp]],"#.######")</f>
        <v>Off42182.086863</v>
      </c>
      <c r="G7587" s="3">
        <f ca="1">IF(Sense_data[[#This Row],[a_1State]]="Off",RANDBETWEEN(off_min,off_max),RANDBETWEEN(on_min,on_max))/sr_div</f>
        <v>1.5</v>
      </c>
      <c r="H7587" s="3">
        <v>2.8</v>
      </c>
      <c r="I7587" s="3">
        <f>IF(HOUR(Sense_data[[#This Row],[SysTimeStamp]])&lt;12,I7586+$B$14,I7586-$B$14)</f>
        <v>16.752314814816209</v>
      </c>
    </row>
    <row r="7588" spans="1:9" x14ac:dyDescent="0.2">
      <c r="A7588" t="s">
        <v>20</v>
      </c>
      <c r="B7588" t="s">
        <v>22</v>
      </c>
      <c r="C7588" s="6">
        <f t="shared" si="123"/>
        <v>42182.087627335299</v>
      </c>
      <c r="D7588" t="s">
        <v>21</v>
      </c>
      <c r="E7588" s="6">
        <f>IF(Sense_data[[#This Row],[a_1State]]=D7587,E7587,Sense_data[[#This Row],[SysTimeStamp]])</f>
        <v>42182.086863446231</v>
      </c>
      <c r="F7588" s="3" t="str">
        <f>Sense_data[[#This Row],[a_1State]]&amp;TEXT(Sense_data[[#This Row],[StateInstanceTimestamp]],"#.######")</f>
        <v>Off42182.086863</v>
      </c>
      <c r="G7588" s="3">
        <f ca="1">IF(Sense_data[[#This Row],[a_1State]]="Off",RANDBETWEEN(off_min,off_max),RANDBETWEEN(on_min,on_max))/sr_div</f>
        <v>2.7</v>
      </c>
      <c r="H7588" s="3">
        <v>2.2000000000000002</v>
      </c>
      <c r="I7588" s="3">
        <f>IF(HOUR(Sense_data[[#This Row],[SysTimeStamp]])&lt;12,I7587+$B$14,I7587-$B$14)</f>
        <v>16.752546296297691</v>
      </c>
    </row>
    <row r="7589" spans="1:9" x14ac:dyDescent="0.2">
      <c r="A7589" t="s">
        <v>20</v>
      </c>
      <c r="B7589" t="s">
        <v>22</v>
      </c>
      <c r="C7589" s="6">
        <f t="shared" si="123"/>
        <v>42182.087638909376</v>
      </c>
      <c r="D7589" t="s">
        <v>21</v>
      </c>
      <c r="E7589" s="6">
        <f>IF(Sense_data[[#This Row],[a_1State]]=D7588,E7588,Sense_data[[#This Row],[SysTimeStamp]])</f>
        <v>42182.086863446231</v>
      </c>
      <c r="F7589" s="3" t="str">
        <f>Sense_data[[#This Row],[a_1State]]&amp;TEXT(Sense_data[[#This Row],[StateInstanceTimestamp]],"#.######")</f>
        <v>Off42182.086863</v>
      </c>
      <c r="G7589" s="3">
        <f ca="1">IF(Sense_data[[#This Row],[a_1State]]="Off",RANDBETWEEN(off_min,off_max),RANDBETWEEN(on_min,on_max))/sr_div</f>
        <v>2.2999999999999998</v>
      </c>
      <c r="H7589" s="3">
        <v>2.2999999999999998</v>
      </c>
      <c r="I7589" s="3">
        <f>IF(HOUR(Sense_data[[#This Row],[SysTimeStamp]])&lt;12,I7588+$B$14,I7588-$B$14)</f>
        <v>16.752777777779173</v>
      </c>
    </row>
    <row r="7590" spans="1:9" x14ac:dyDescent="0.2">
      <c r="A7590" t="s">
        <v>20</v>
      </c>
      <c r="B7590" t="s">
        <v>22</v>
      </c>
      <c r="C7590" s="6">
        <f t="shared" si="123"/>
        <v>42182.087650483452</v>
      </c>
      <c r="D7590" t="s">
        <v>21</v>
      </c>
      <c r="E7590" s="6">
        <f>IF(Sense_data[[#This Row],[a_1State]]=D7589,E7589,Sense_data[[#This Row],[SysTimeStamp]])</f>
        <v>42182.086863446231</v>
      </c>
      <c r="F7590" s="3" t="str">
        <f>Sense_data[[#This Row],[a_1State]]&amp;TEXT(Sense_data[[#This Row],[StateInstanceTimestamp]],"#.######")</f>
        <v>Off42182.086863</v>
      </c>
      <c r="G7590" s="3">
        <f ca="1">IF(Sense_data[[#This Row],[a_1State]]="Off",RANDBETWEEN(off_min,off_max),RANDBETWEEN(on_min,on_max))/sr_div</f>
        <v>1.5</v>
      </c>
      <c r="H7590" s="3">
        <v>1.5</v>
      </c>
      <c r="I7590" s="3">
        <f>IF(HOUR(Sense_data[[#This Row],[SysTimeStamp]])&lt;12,I7589+$B$14,I7589-$B$14)</f>
        <v>16.753009259260654</v>
      </c>
    </row>
    <row r="7591" spans="1:9" x14ac:dyDescent="0.2">
      <c r="A7591" t="s">
        <v>20</v>
      </c>
      <c r="B7591" t="s">
        <v>22</v>
      </c>
      <c r="C7591" s="6">
        <f t="shared" si="123"/>
        <v>42182.087662057529</v>
      </c>
      <c r="D7591" t="s">
        <v>21</v>
      </c>
      <c r="E7591" s="6">
        <f>IF(Sense_data[[#This Row],[a_1State]]=D7590,E7590,Sense_data[[#This Row],[SysTimeStamp]])</f>
        <v>42182.086863446231</v>
      </c>
      <c r="F7591" s="3" t="str">
        <f>Sense_data[[#This Row],[a_1State]]&amp;TEXT(Sense_data[[#This Row],[StateInstanceTimestamp]],"#.######")</f>
        <v>Off42182.086863</v>
      </c>
      <c r="G7591" s="3">
        <f ca="1">IF(Sense_data[[#This Row],[a_1State]]="Off",RANDBETWEEN(off_min,off_max),RANDBETWEEN(on_min,on_max))/sr_div</f>
        <v>2.1</v>
      </c>
      <c r="H7591" s="3">
        <v>1.4</v>
      </c>
      <c r="I7591" s="3">
        <f>IF(HOUR(Sense_data[[#This Row],[SysTimeStamp]])&lt;12,I7590+$B$14,I7590-$B$14)</f>
        <v>16.753240740742136</v>
      </c>
    </row>
    <row r="7592" spans="1:9" x14ac:dyDescent="0.2">
      <c r="A7592" t="s">
        <v>20</v>
      </c>
      <c r="B7592" t="s">
        <v>22</v>
      </c>
      <c r="C7592" s="6">
        <f t="shared" si="123"/>
        <v>42182.087673631606</v>
      </c>
      <c r="D7592" t="s">
        <v>21</v>
      </c>
      <c r="E7592" s="6">
        <f>IF(Sense_data[[#This Row],[a_1State]]=D7591,E7591,Sense_data[[#This Row],[SysTimeStamp]])</f>
        <v>42182.086863446231</v>
      </c>
      <c r="F7592" s="3" t="str">
        <f>Sense_data[[#This Row],[a_1State]]&amp;TEXT(Sense_data[[#This Row],[StateInstanceTimestamp]],"#.######")</f>
        <v>Off42182.086863</v>
      </c>
      <c r="G7592" s="3">
        <f ca="1">IF(Sense_data[[#This Row],[a_1State]]="Off",RANDBETWEEN(off_min,off_max),RANDBETWEEN(on_min,on_max))/sr_div</f>
        <v>2.9</v>
      </c>
      <c r="H7592" s="3">
        <v>2</v>
      </c>
      <c r="I7592" s="3">
        <f>IF(HOUR(Sense_data[[#This Row],[SysTimeStamp]])&lt;12,I7591+$B$14,I7591-$B$14)</f>
        <v>16.753472222223618</v>
      </c>
    </row>
    <row r="7593" spans="1:9" x14ac:dyDescent="0.2">
      <c r="A7593" t="s">
        <v>20</v>
      </c>
      <c r="B7593" t="s">
        <v>22</v>
      </c>
      <c r="C7593" s="6">
        <f t="shared" si="123"/>
        <v>42182.087685205683</v>
      </c>
      <c r="D7593" t="s">
        <v>21</v>
      </c>
      <c r="E7593" s="6">
        <f>IF(Sense_data[[#This Row],[a_1State]]=D7592,E7592,Sense_data[[#This Row],[SysTimeStamp]])</f>
        <v>42182.086863446231</v>
      </c>
      <c r="F7593" s="3" t="str">
        <f>Sense_data[[#This Row],[a_1State]]&amp;TEXT(Sense_data[[#This Row],[StateInstanceTimestamp]],"#.######")</f>
        <v>Off42182.086863</v>
      </c>
      <c r="G7593" s="3">
        <f ca="1">IF(Sense_data[[#This Row],[a_1State]]="Off",RANDBETWEEN(off_min,off_max),RANDBETWEEN(on_min,on_max))/sr_div</f>
        <v>1.4</v>
      </c>
      <c r="H7593" s="3">
        <v>1.6</v>
      </c>
      <c r="I7593" s="3">
        <f>IF(HOUR(Sense_data[[#This Row],[SysTimeStamp]])&lt;12,I7592+$B$14,I7592-$B$14)</f>
        <v>16.753703703705099</v>
      </c>
    </row>
    <row r="7594" spans="1:9" x14ac:dyDescent="0.2">
      <c r="A7594" t="s">
        <v>20</v>
      </c>
      <c r="B7594" t="s">
        <v>22</v>
      </c>
      <c r="C7594" s="6">
        <f t="shared" si="123"/>
        <v>42182.087696779759</v>
      </c>
      <c r="D7594" t="s">
        <v>21</v>
      </c>
      <c r="E7594" s="6">
        <f>IF(Sense_data[[#This Row],[a_1State]]=D7593,E7593,Sense_data[[#This Row],[SysTimeStamp]])</f>
        <v>42182.086863446231</v>
      </c>
      <c r="F7594" s="3" t="str">
        <f>Sense_data[[#This Row],[a_1State]]&amp;TEXT(Sense_data[[#This Row],[StateInstanceTimestamp]],"#.######")</f>
        <v>Off42182.086863</v>
      </c>
      <c r="G7594" s="3">
        <f ca="1">IF(Sense_data[[#This Row],[a_1State]]="Off",RANDBETWEEN(off_min,off_max),RANDBETWEEN(on_min,on_max))/sr_div</f>
        <v>1.4</v>
      </c>
      <c r="H7594" s="3">
        <v>2.4</v>
      </c>
      <c r="I7594" s="3">
        <f>IF(HOUR(Sense_data[[#This Row],[SysTimeStamp]])&lt;12,I7593+$B$14,I7593-$B$14)</f>
        <v>16.753935185186581</v>
      </c>
    </row>
    <row r="7595" spans="1:9" x14ac:dyDescent="0.2">
      <c r="A7595" t="s">
        <v>20</v>
      </c>
      <c r="B7595" t="s">
        <v>22</v>
      </c>
      <c r="C7595" s="6">
        <f t="shared" si="123"/>
        <v>42182.087708353836</v>
      </c>
      <c r="D7595" t="s">
        <v>21</v>
      </c>
      <c r="E7595" s="6">
        <f>IF(Sense_data[[#This Row],[a_1State]]=D7594,E7594,Sense_data[[#This Row],[SysTimeStamp]])</f>
        <v>42182.086863446231</v>
      </c>
      <c r="F7595" s="3" t="str">
        <f>Sense_data[[#This Row],[a_1State]]&amp;TEXT(Sense_data[[#This Row],[StateInstanceTimestamp]],"#.######")</f>
        <v>Off42182.086863</v>
      </c>
      <c r="G7595" s="3">
        <f ca="1">IF(Sense_data[[#This Row],[a_1State]]="Off",RANDBETWEEN(off_min,off_max),RANDBETWEEN(on_min,on_max))/sr_div</f>
        <v>1.5</v>
      </c>
      <c r="H7595" s="3">
        <v>1.3</v>
      </c>
      <c r="I7595" s="3">
        <f>IF(HOUR(Sense_data[[#This Row],[SysTimeStamp]])&lt;12,I7594+$B$14,I7594-$B$14)</f>
        <v>16.754166666668063</v>
      </c>
    </row>
    <row r="7596" spans="1:9" x14ac:dyDescent="0.2">
      <c r="A7596" t="s">
        <v>20</v>
      </c>
      <c r="B7596" t="s">
        <v>22</v>
      </c>
      <c r="C7596" s="6">
        <f t="shared" si="123"/>
        <v>42182.087719927913</v>
      </c>
      <c r="D7596" t="s">
        <v>21</v>
      </c>
      <c r="E7596" s="6">
        <f>IF(Sense_data[[#This Row],[a_1State]]=D7595,E7595,Sense_data[[#This Row],[SysTimeStamp]])</f>
        <v>42182.086863446231</v>
      </c>
      <c r="F7596" s="3" t="str">
        <f>Sense_data[[#This Row],[a_1State]]&amp;TEXT(Sense_data[[#This Row],[StateInstanceTimestamp]],"#.######")</f>
        <v>Off42182.086863</v>
      </c>
      <c r="G7596" s="3">
        <f ca="1">IF(Sense_data[[#This Row],[a_1State]]="Off",RANDBETWEEN(off_min,off_max),RANDBETWEEN(on_min,on_max))/sr_div</f>
        <v>1.4</v>
      </c>
      <c r="H7596" s="3">
        <v>2.9</v>
      </c>
      <c r="I7596" s="3">
        <f>IF(HOUR(Sense_data[[#This Row],[SysTimeStamp]])&lt;12,I7595+$B$14,I7595-$B$14)</f>
        <v>16.754398148149544</v>
      </c>
    </row>
    <row r="7597" spans="1:9" x14ac:dyDescent="0.2">
      <c r="A7597" t="s">
        <v>20</v>
      </c>
      <c r="B7597" t="s">
        <v>22</v>
      </c>
      <c r="C7597" s="6">
        <f t="shared" si="123"/>
        <v>42182.08773150199</v>
      </c>
      <c r="D7597" t="s">
        <v>21</v>
      </c>
      <c r="E7597" s="6">
        <f>IF(Sense_data[[#This Row],[a_1State]]=D7596,E7596,Sense_data[[#This Row],[SysTimeStamp]])</f>
        <v>42182.086863446231</v>
      </c>
      <c r="F7597" s="3" t="str">
        <f>Sense_data[[#This Row],[a_1State]]&amp;TEXT(Sense_data[[#This Row],[StateInstanceTimestamp]],"#.######")</f>
        <v>Off42182.086863</v>
      </c>
      <c r="G7597" s="3">
        <f ca="1">IF(Sense_data[[#This Row],[a_1State]]="Off",RANDBETWEEN(off_min,off_max),RANDBETWEEN(on_min,on_max))/sr_div</f>
        <v>1.9</v>
      </c>
      <c r="H7597" s="3">
        <v>2.2000000000000002</v>
      </c>
      <c r="I7597" s="3">
        <f>IF(HOUR(Sense_data[[#This Row],[SysTimeStamp]])&lt;12,I7596+$B$14,I7596-$B$14)</f>
        <v>16.754629629631026</v>
      </c>
    </row>
    <row r="7598" spans="1:9" x14ac:dyDescent="0.2">
      <c r="A7598" t="s">
        <v>20</v>
      </c>
      <c r="B7598" t="s">
        <v>22</v>
      </c>
      <c r="C7598" s="6">
        <f t="shared" si="123"/>
        <v>42182.087743076067</v>
      </c>
      <c r="D7598" t="s">
        <v>21</v>
      </c>
      <c r="E7598" s="6">
        <f>IF(Sense_data[[#This Row],[a_1State]]=D7597,E7597,Sense_data[[#This Row],[SysTimeStamp]])</f>
        <v>42182.086863446231</v>
      </c>
      <c r="F7598" s="3" t="str">
        <f>Sense_data[[#This Row],[a_1State]]&amp;TEXT(Sense_data[[#This Row],[StateInstanceTimestamp]],"#.######")</f>
        <v>Off42182.086863</v>
      </c>
      <c r="G7598" s="3">
        <f ca="1">IF(Sense_data[[#This Row],[a_1State]]="Off",RANDBETWEEN(off_min,off_max),RANDBETWEEN(on_min,on_max))/sr_div</f>
        <v>2.8</v>
      </c>
      <c r="H7598" s="3">
        <v>1.1000000000000001</v>
      </c>
      <c r="I7598" s="3">
        <f>IF(HOUR(Sense_data[[#This Row],[SysTimeStamp]])&lt;12,I7597+$B$14,I7597-$B$14)</f>
        <v>16.754861111112508</v>
      </c>
    </row>
    <row r="7599" spans="1:9" x14ac:dyDescent="0.2">
      <c r="A7599" t="s">
        <v>20</v>
      </c>
      <c r="B7599" t="s">
        <v>22</v>
      </c>
      <c r="C7599" s="6">
        <f t="shared" si="123"/>
        <v>42182.087754650143</v>
      </c>
      <c r="D7599" t="s">
        <v>21</v>
      </c>
      <c r="E7599" s="6">
        <f>IF(Sense_data[[#This Row],[a_1State]]=D7598,E7598,Sense_data[[#This Row],[SysTimeStamp]])</f>
        <v>42182.086863446231</v>
      </c>
      <c r="F7599" s="3" t="str">
        <f>Sense_data[[#This Row],[a_1State]]&amp;TEXT(Sense_data[[#This Row],[StateInstanceTimestamp]],"#.######")</f>
        <v>Off42182.086863</v>
      </c>
      <c r="G7599" s="3">
        <f ca="1">IF(Sense_data[[#This Row],[a_1State]]="Off",RANDBETWEEN(off_min,off_max),RANDBETWEEN(on_min,on_max))/sr_div</f>
        <v>1.8</v>
      </c>
      <c r="H7599" s="3">
        <v>1.5</v>
      </c>
      <c r="I7599" s="3">
        <f>IF(HOUR(Sense_data[[#This Row],[SysTimeStamp]])&lt;12,I7598+$B$14,I7598-$B$14)</f>
        <v>16.755092592593989</v>
      </c>
    </row>
    <row r="7600" spans="1:9" x14ac:dyDescent="0.2">
      <c r="A7600" t="s">
        <v>20</v>
      </c>
      <c r="B7600" t="s">
        <v>22</v>
      </c>
      <c r="C7600" s="6">
        <f t="shared" si="123"/>
        <v>42182.08776622422</v>
      </c>
      <c r="D7600" t="s">
        <v>21</v>
      </c>
      <c r="E7600" s="6">
        <f>IF(Sense_data[[#This Row],[a_1State]]=D7599,E7599,Sense_data[[#This Row],[SysTimeStamp]])</f>
        <v>42182.086863446231</v>
      </c>
      <c r="F7600" s="3" t="str">
        <f>Sense_data[[#This Row],[a_1State]]&amp;TEXT(Sense_data[[#This Row],[StateInstanceTimestamp]],"#.######")</f>
        <v>Off42182.086863</v>
      </c>
      <c r="G7600" s="3">
        <f ca="1">IF(Sense_data[[#This Row],[a_1State]]="Off",RANDBETWEEN(off_min,off_max),RANDBETWEEN(on_min,on_max))/sr_div</f>
        <v>1</v>
      </c>
      <c r="H7600" s="3">
        <v>1.8</v>
      </c>
      <c r="I7600" s="3">
        <f>IF(HOUR(Sense_data[[#This Row],[SysTimeStamp]])&lt;12,I7599+$B$14,I7599-$B$14)</f>
        <v>16.755324074075471</v>
      </c>
    </row>
    <row r="7601" spans="1:9" x14ac:dyDescent="0.2">
      <c r="A7601" t="s">
        <v>20</v>
      </c>
      <c r="B7601" t="s">
        <v>22</v>
      </c>
      <c r="C7601" s="6">
        <f t="shared" si="123"/>
        <v>42182.087777798297</v>
      </c>
      <c r="D7601" t="s">
        <v>21</v>
      </c>
      <c r="E7601" s="6">
        <f>IF(Sense_data[[#This Row],[a_1State]]=D7600,E7600,Sense_data[[#This Row],[SysTimeStamp]])</f>
        <v>42182.086863446231</v>
      </c>
      <c r="F7601" s="3" t="str">
        <f>Sense_data[[#This Row],[a_1State]]&amp;TEXT(Sense_data[[#This Row],[StateInstanceTimestamp]],"#.######")</f>
        <v>Off42182.086863</v>
      </c>
      <c r="G7601" s="3">
        <f ca="1">IF(Sense_data[[#This Row],[a_1State]]="Off",RANDBETWEEN(off_min,off_max),RANDBETWEEN(on_min,on_max))/sr_div</f>
        <v>2.9</v>
      </c>
      <c r="H7601" s="3">
        <v>2.5</v>
      </c>
      <c r="I7601" s="3">
        <f>IF(HOUR(Sense_data[[#This Row],[SysTimeStamp]])&lt;12,I7600+$B$14,I7600-$B$14)</f>
        <v>16.755555555556953</v>
      </c>
    </row>
    <row r="7602" spans="1:9" x14ac:dyDescent="0.2">
      <c r="A7602" t="s">
        <v>20</v>
      </c>
      <c r="B7602" t="s">
        <v>22</v>
      </c>
      <c r="C7602" s="6">
        <f t="shared" si="123"/>
        <v>42182.087789372374</v>
      </c>
      <c r="D7602" t="s">
        <v>21</v>
      </c>
      <c r="E7602" s="6">
        <f>IF(Sense_data[[#This Row],[a_1State]]=D7601,E7601,Sense_data[[#This Row],[SysTimeStamp]])</f>
        <v>42182.086863446231</v>
      </c>
      <c r="F7602" s="3" t="str">
        <f>Sense_data[[#This Row],[a_1State]]&amp;TEXT(Sense_data[[#This Row],[StateInstanceTimestamp]],"#.######")</f>
        <v>Off42182.086863</v>
      </c>
      <c r="G7602" s="3">
        <f ca="1">IF(Sense_data[[#This Row],[a_1State]]="Off",RANDBETWEEN(off_min,off_max),RANDBETWEEN(on_min,on_max))/sr_div</f>
        <v>2.2999999999999998</v>
      </c>
      <c r="H7602" s="3">
        <v>2.4</v>
      </c>
      <c r="I7602" s="3">
        <f>IF(HOUR(Sense_data[[#This Row],[SysTimeStamp]])&lt;12,I7601+$B$14,I7601-$B$14)</f>
        <v>16.755787037038434</v>
      </c>
    </row>
    <row r="7603" spans="1:9" x14ac:dyDescent="0.2">
      <c r="A7603" t="s">
        <v>20</v>
      </c>
      <c r="B7603" t="s">
        <v>22</v>
      </c>
      <c r="C7603" s="6">
        <f t="shared" si="123"/>
        <v>42182.08780094645</v>
      </c>
      <c r="D7603" t="s">
        <v>21</v>
      </c>
      <c r="E7603" s="6">
        <f>IF(Sense_data[[#This Row],[a_1State]]=D7602,E7602,Sense_data[[#This Row],[SysTimeStamp]])</f>
        <v>42182.086863446231</v>
      </c>
      <c r="F7603" s="3" t="str">
        <f>Sense_data[[#This Row],[a_1State]]&amp;TEXT(Sense_data[[#This Row],[StateInstanceTimestamp]],"#.######")</f>
        <v>Off42182.086863</v>
      </c>
      <c r="G7603" s="3">
        <f ca="1">IF(Sense_data[[#This Row],[a_1State]]="Off",RANDBETWEEN(off_min,off_max),RANDBETWEEN(on_min,on_max))/sr_div</f>
        <v>2.7</v>
      </c>
      <c r="H7603" s="3">
        <v>1.2</v>
      </c>
      <c r="I7603" s="3">
        <f>IF(HOUR(Sense_data[[#This Row],[SysTimeStamp]])&lt;12,I7602+$B$14,I7602-$B$14)</f>
        <v>16.756018518519916</v>
      </c>
    </row>
    <row r="7604" spans="1:9" x14ac:dyDescent="0.2">
      <c r="A7604" t="s">
        <v>20</v>
      </c>
      <c r="B7604" t="s">
        <v>22</v>
      </c>
      <c r="C7604" s="6">
        <f t="shared" si="123"/>
        <v>42182.087812520527</v>
      </c>
      <c r="D7604" t="s">
        <v>21</v>
      </c>
      <c r="E7604" s="6">
        <f>IF(Sense_data[[#This Row],[a_1State]]=D7603,E7603,Sense_data[[#This Row],[SysTimeStamp]])</f>
        <v>42182.086863446231</v>
      </c>
      <c r="F7604" s="3" t="str">
        <f>Sense_data[[#This Row],[a_1State]]&amp;TEXT(Sense_data[[#This Row],[StateInstanceTimestamp]],"#.######")</f>
        <v>Off42182.086863</v>
      </c>
      <c r="G7604" s="3">
        <f ca="1">IF(Sense_data[[#This Row],[a_1State]]="Off",RANDBETWEEN(off_min,off_max),RANDBETWEEN(on_min,on_max))/sr_div</f>
        <v>3</v>
      </c>
      <c r="H7604" s="3">
        <v>2.6</v>
      </c>
      <c r="I7604" s="3">
        <f>IF(HOUR(Sense_data[[#This Row],[SysTimeStamp]])&lt;12,I7603+$B$14,I7603-$B$14)</f>
        <v>16.756250000001398</v>
      </c>
    </row>
    <row r="7605" spans="1:9" x14ac:dyDescent="0.2">
      <c r="A7605" t="s">
        <v>20</v>
      </c>
      <c r="B7605" t="s">
        <v>22</v>
      </c>
      <c r="C7605" s="6">
        <f t="shared" si="123"/>
        <v>42182.087824094604</v>
      </c>
      <c r="D7605" t="s">
        <v>21</v>
      </c>
      <c r="E7605" s="6">
        <f>IF(Sense_data[[#This Row],[a_1State]]=D7604,E7604,Sense_data[[#This Row],[SysTimeStamp]])</f>
        <v>42182.086863446231</v>
      </c>
      <c r="F7605" s="3" t="str">
        <f>Sense_data[[#This Row],[a_1State]]&amp;TEXT(Sense_data[[#This Row],[StateInstanceTimestamp]],"#.######")</f>
        <v>Off42182.086863</v>
      </c>
      <c r="G7605" s="3">
        <f ca="1">IF(Sense_data[[#This Row],[a_1State]]="Off",RANDBETWEEN(off_min,off_max),RANDBETWEEN(on_min,on_max))/sr_div</f>
        <v>3</v>
      </c>
      <c r="H7605" s="3">
        <v>2.4</v>
      </c>
      <c r="I7605" s="3">
        <f>IF(HOUR(Sense_data[[#This Row],[SysTimeStamp]])&lt;12,I7604+$B$14,I7604-$B$14)</f>
        <v>16.756481481482879</v>
      </c>
    </row>
    <row r="7606" spans="1:9" x14ac:dyDescent="0.2">
      <c r="A7606" t="s">
        <v>20</v>
      </c>
      <c r="B7606" t="s">
        <v>22</v>
      </c>
      <c r="C7606" s="6">
        <f t="shared" si="123"/>
        <v>42182.087835668681</v>
      </c>
      <c r="D7606" t="s">
        <v>21</v>
      </c>
      <c r="E7606" s="6">
        <f>IF(Sense_data[[#This Row],[a_1State]]=D7605,E7605,Sense_data[[#This Row],[SysTimeStamp]])</f>
        <v>42182.086863446231</v>
      </c>
      <c r="F7606" s="3" t="str">
        <f>Sense_data[[#This Row],[a_1State]]&amp;TEXT(Sense_data[[#This Row],[StateInstanceTimestamp]],"#.######")</f>
        <v>Off42182.086863</v>
      </c>
      <c r="G7606" s="3">
        <f ca="1">IF(Sense_data[[#This Row],[a_1State]]="Off",RANDBETWEEN(off_min,off_max),RANDBETWEEN(on_min,on_max))/sr_div</f>
        <v>1</v>
      </c>
      <c r="H7606" s="3">
        <v>2.6</v>
      </c>
      <c r="I7606" s="3">
        <f>IF(HOUR(Sense_data[[#This Row],[SysTimeStamp]])&lt;12,I7605+$B$14,I7605-$B$14)</f>
        <v>16.756712962964361</v>
      </c>
    </row>
    <row r="7607" spans="1:9" x14ac:dyDescent="0.2">
      <c r="A7607" t="s">
        <v>20</v>
      </c>
      <c r="B7607" t="s">
        <v>22</v>
      </c>
      <c r="C7607" s="6">
        <f t="shared" si="123"/>
        <v>42182.087847242758</v>
      </c>
      <c r="D7607" t="s">
        <v>21</v>
      </c>
      <c r="E7607" s="6">
        <f>IF(Sense_data[[#This Row],[a_1State]]=D7606,E7606,Sense_data[[#This Row],[SysTimeStamp]])</f>
        <v>42182.086863446231</v>
      </c>
      <c r="F7607" s="3" t="str">
        <f>Sense_data[[#This Row],[a_1State]]&amp;TEXT(Sense_data[[#This Row],[StateInstanceTimestamp]],"#.######")</f>
        <v>Off42182.086863</v>
      </c>
      <c r="G7607" s="3">
        <f ca="1">IF(Sense_data[[#This Row],[a_1State]]="Off",RANDBETWEEN(off_min,off_max),RANDBETWEEN(on_min,on_max))/sr_div</f>
        <v>2.4</v>
      </c>
      <c r="H7607" s="3">
        <v>1.7</v>
      </c>
      <c r="I7607" s="3">
        <f>IF(HOUR(Sense_data[[#This Row],[SysTimeStamp]])&lt;12,I7606+$B$14,I7606-$B$14)</f>
        <v>16.756944444445843</v>
      </c>
    </row>
    <row r="7608" spans="1:9" x14ac:dyDescent="0.2">
      <c r="A7608" t="s">
        <v>20</v>
      </c>
      <c r="B7608" t="s">
        <v>22</v>
      </c>
      <c r="C7608" s="6">
        <f t="shared" si="123"/>
        <v>42182.087858816834</v>
      </c>
      <c r="D7608" t="s">
        <v>21</v>
      </c>
      <c r="E7608" s="6">
        <f>IF(Sense_data[[#This Row],[a_1State]]=D7607,E7607,Sense_data[[#This Row],[SysTimeStamp]])</f>
        <v>42182.086863446231</v>
      </c>
      <c r="F7608" s="3" t="str">
        <f>Sense_data[[#This Row],[a_1State]]&amp;TEXT(Sense_data[[#This Row],[StateInstanceTimestamp]],"#.######")</f>
        <v>Off42182.086863</v>
      </c>
      <c r="G7608" s="3">
        <f ca="1">IF(Sense_data[[#This Row],[a_1State]]="Off",RANDBETWEEN(off_min,off_max),RANDBETWEEN(on_min,on_max))/sr_div</f>
        <v>2.4</v>
      </c>
      <c r="H7608" s="3">
        <v>2.5</v>
      </c>
      <c r="I7608" s="3">
        <f>IF(HOUR(Sense_data[[#This Row],[SysTimeStamp]])&lt;12,I7607+$B$14,I7607-$B$14)</f>
        <v>16.757175925927324</v>
      </c>
    </row>
    <row r="7609" spans="1:9" x14ac:dyDescent="0.2">
      <c r="A7609" t="s">
        <v>20</v>
      </c>
      <c r="B7609" t="s">
        <v>22</v>
      </c>
      <c r="C7609" s="6">
        <f t="shared" si="123"/>
        <v>42182.087870390911</v>
      </c>
      <c r="D7609" t="s">
        <v>21</v>
      </c>
      <c r="E7609" s="6">
        <f>IF(Sense_data[[#This Row],[a_1State]]=D7608,E7608,Sense_data[[#This Row],[SysTimeStamp]])</f>
        <v>42182.086863446231</v>
      </c>
      <c r="F7609" s="3" t="str">
        <f>Sense_data[[#This Row],[a_1State]]&amp;TEXT(Sense_data[[#This Row],[StateInstanceTimestamp]],"#.######")</f>
        <v>Off42182.086863</v>
      </c>
      <c r="G7609" s="3">
        <f ca="1">IF(Sense_data[[#This Row],[a_1State]]="Off",RANDBETWEEN(off_min,off_max),RANDBETWEEN(on_min,on_max))/sr_div</f>
        <v>1</v>
      </c>
      <c r="H7609" s="3">
        <v>1.4</v>
      </c>
      <c r="I7609" s="3">
        <f>IF(HOUR(Sense_data[[#This Row],[SysTimeStamp]])&lt;12,I7608+$B$14,I7608-$B$14)</f>
        <v>16.757407407408806</v>
      </c>
    </row>
    <row r="7610" spans="1:9" x14ac:dyDescent="0.2">
      <c r="A7610" t="s">
        <v>20</v>
      </c>
      <c r="B7610" t="s">
        <v>22</v>
      </c>
      <c r="C7610" s="6">
        <f t="shared" si="123"/>
        <v>42182.087881964988</v>
      </c>
      <c r="D7610" t="s">
        <v>21</v>
      </c>
      <c r="E7610" s="6">
        <f>IF(Sense_data[[#This Row],[a_1State]]=D7609,E7609,Sense_data[[#This Row],[SysTimeStamp]])</f>
        <v>42182.086863446231</v>
      </c>
      <c r="F7610" s="3" t="str">
        <f>Sense_data[[#This Row],[a_1State]]&amp;TEXT(Sense_data[[#This Row],[StateInstanceTimestamp]],"#.######")</f>
        <v>Off42182.086863</v>
      </c>
      <c r="G7610" s="3">
        <f ca="1">IF(Sense_data[[#This Row],[a_1State]]="Off",RANDBETWEEN(off_min,off_max),RANDBETWEEN(on_min,on_max))/sr_div</f>
        <v>2.2999999999999998</v>
      </c>
      <c r="H7610" s="3">
        <v>1</v>
      </c>
      <c r="I7610" s="3">
        <f>IF(HOUR(Sense_data[[#This Row],[SysTimeStamp]])&lt;12,I7609+$B$14,I7609-$B$14)</f>
        <v>16.757638888890288</v>
      </c>
    </row>
    <row r="7611" spans="1:9" x14ac:dyDescent="0.2">
      <c r="A7611" t="s">
        <v>20</v>
      </c>
      <c r="B7611" t="s">
        <v>22</v>
      </c>
      <c r="C7611" s="6">
        <f t="shared" si="123"/>
        <v>42182.087893539065</v>
      </c>
      <c r="D7611" t="s">
        <v>21</v>
      </c>
      <c r="E7611" s="6">
        <f>IF(Sense_data[[#This Row],[a_1State]]=D7610,E7610,Sense_data[[#This Row],[SysTimeStamp]])</f>
        <v>42182.086863446231</v>
      </c>
      <c r="F7611" s="3" t="str">
        <f>Sense_data[[#This Row],[a_1State]]&amp;TEXT(Sense_data[[#This Row],[StateInstanceTimestamp]],"#.######")</f>
        <v>Off42182.086863</v>
      </c>
      <c r="G7611" s="3">
        <f ca="1">IF(Sense_data[[#This Row],[a_1State]]="Off",RANDBETWEEN(off_min,off_max),RANDBETWEEN(on_min,on_max))/sr_div</f>
        <v>2.2999999999999998</v>
      </c>
      <c r="H7611" s="3">
        <v>1.5</v>
      </c>
      <c r="I7611" s="3">
        <f>IF(HOUR(Sense_data[[#This Row],[SysTimeStamp]])&lt;12,I7610+$B$14,I7610-$B$14)</f>
        <v>16.757870370371769</v>
      </c>
    </row>
    <row r="7612" spans="1:9" x14ac:dyDescent="0.2">
      <c r="A7612" t="s">
        <v>20</v>
      </c>
      <c r="B7612" t="s">
        <v>22</v>
      </c>
      <c r="C7612" s="6">
        <f t="shared" si="123"/>
        <v>42182.087905113141</v>
      </c>
      <c r="D7612" t="s">
        <v>21</v>
      </c>
      <c r="E7612" s="6">
        <f>IF(Sense_data[[#This Row],[a_1State]]=D7611,E7611,Sense_data[[#This Row],[SysTimeStamp]])</f>
        <v>42182.086863446231</v>
      </c>
      <c r="F7612" s="3" t="str">
        <f>Sense_data[[#This Row],[a_1State]]&amp;TEXT(Sense_data[[#This Row],[StateInstanceTimestamp]],"#.######")</f>
        <v>Off42182.086863</v>
      </c>
      <c r="G7612" s="3">
        <f ca="1">IF(Sense_data[[#This Row],[a_1State]]="Off",RANDBETWEEN(off_min,off_max),RANDBETWEEN(on_min,on_max))/sr_div</f>
        <v>2.7</v>
      </c>
      <c r="H7612" s="3">
        <v>1.9</v>
      </c>
      <c r="I7612" s="3">
        <f>IF(HOUR(Sense_data[[#This Row],[SysTimeStamp]])&lt;12,I7611+$B$14,I7611-$B$14)</f>
        <v>16.758101851853251</v>
      </c>
    </row>
    <row r="7613" spans="1:9" x14ac:dyDescent="0.2">
      <c r="A7613" t="s">
        <v>20</v>
      </c>
      <c r="B7613" t="s">
        <v>22</v>
      </c>
      <c r="C7613" s="6">
        <f t="shared" si="123"/>
        <v>42182.087916687218</v>
      </c>
      <c r="D7613" t="s">
        <v>21</v>
      </c>
      <c r="E7613" s="6">
        <f>IF(Sense_data[[#This Row],[a_1State]]=D7612,E7612,Sense_data[[#This Row],[SysTimeStamp]])</f>
        <v>42182.086863446231</v>
      </c>
      <c r="F7613" s="3" t="str">
        <f>Sense_data[[#This Row],[a_1State]]&amp;TEXT(Sense_data[[#This Row],[StateInstanceTimestamp]],"#.######")</f>
        <v>Off42182.086863</v>
      </c>
      <c r="G7613" s="3">
        <f ca="1">IF(Sense_data[[#This Row],[a_1State]]="Off",RANDBETWEEN(off_min,off_max),RANDBETWEEN(on_min,on_max))/sr_div</f>
        <v>1.8</v>
      </c>
      <c r="H7613" s="3">
        <v>1.8</v>
      </c>
      <c r="I7613" s="3">
        <f>IF(HOUR(Sense_data[[#This Row],[SysTimeStamp]])&lt;12,I7612+$B$14,I7612-$B$14)</f>
        <v>16.758333333334733</v>
      </c>
    </row>
    <row r="7614" spans="1:9" x14ac:dyDescent="0.2">
      <c r="A7614" t="s">
        <v>20</v>
      </c>
      <c r="B7614" t="s">
        <v>22</v>
      </c>
      <c r="C7614" s="6">
        <f t="shared" si="123"/>
        <v>42182.087928261295</v>
      </c>
      <c r="D7614" t="s">
        <v>21</v>
      </c>
      <c r="E7614" s="6">
        <f>IF(Sense_data[[#This Row],[a_1State]]=D7613,E7613,Sense_data[[#This Row],[SysTimeStamp]])</f>
        <v>42182.086863446231</v>
      </c>
      <c r="F7614" s="3" t="str">
        <f>Sense_data[[#This Row],[a_1State]]&amp;TEXT(Sense_data[[#This Row],[StateInstanceTimestamp]],"#.######")</f>
        <v>Off42182.086863</v>
      </c>
      <c r="G7614" s="3">
        <f ca="1">IF(Sense_data[[#This Row],[a_1State]]="Off",RANDBETWEEN(off_min,off_max),RANDBETWEEN(on_min,on_max))/sr_div</f>
        <v>2.2999999999999998</v>
      </c>
      <c r="H7614" s="3">
        <v>1.3</v>
      </c>
      <c r="I7614" s="3">
        <f>IF(HOUR(Sense_data[[#This Row],[SysTimeStamp]])&lt;12,I7613+$B$14,I7613-$B$14)</f>
        <v>16.758564814816214</v>
      </c>
    </row>
    <row r="7615" spans="1:9" x14ac:dyDescent="0.2">
      <c r="A7615" t="s">
        <v>20</v>
      </c>
      <c r="B7615" t="s">
        <v>22</v>
      </c>
      <c r="C7615" s="6">
        <f t="shared" si="123"/>
        <v>42182.087939835372</v>
      </c>
      <c r="D7615" t="s">
        <v>21</v>
      </c>
      <c r="E7615" s="6">
        <f>IF(Sense_data[[#This Row],[a_1State]]=D7614,E7614,Sense_data[[#This Row],[SysTimeStamp]])</f>
        <v>42182.086863446231</v>
      </c>
      <c r="F7615" s="3" t="str">
        <f>Sense_data[[#This Row],[a_1State]]&amp;TEXT(Sense_data[[#This Row],[StateInstanceTimestamp]],"#.######")</f>
        <v>Off42182.086863</v>
      </c>
      <c r="G7615" s="3">
        <f ca="1">IF(Sense_data[[#This Row],[a_1State]]="Off",RANDBETWEEN(off_min,off_max),RANDBETWEEN(on_min,on_max))/sr_div</f>
        <v>1.8</v>
      </c>
      <c r="H7615" s="3">
        <v>1.3</v>
      </c>
      <c r="I7615" s="3">
        <f>IF(HOUR(Sense_data[[#This Row],[SysTimeStamp]])&lt;12,I7614+$B$14,I7614-$B$14)</f>
        <v>16.758796296297696</v>
      </c>
    </row>
    <row r="7616" spans="1:9" x14ac:dyDescent="0.2">
      <c r="A7616" t="s">
        <v>20</v>
      </c>
      <c r="B7616" t="s">
        <v>22</v>
      </c>
      <c r="C7616" s="6">
        <f t="shared" si="123"/>
        <v>42182.087951409449</v>
      </c>
      <c r="D7616" t="s">
        <v>21</v>
      </c>
      <c r="E7616" s="6">
        <f>IF(Sense_data[[#This Row],[a_1State]]=D7615,E7615,Sense_data[[#This Row],[SysTimeStamp]])</f>
        <v>42182.086863446231</v>
      </c>
      <c r="F7616" s="3" t="str">
        <f>Sense_data[[#This Row],[a_1State]]&amp;TEXT(Sense_data[[#This Row],[StateInstanceTimestamp]],"#.######")</f>
        <v>Off42182.086863</v>
      </c>
      <c r="G7616" s="3">
        <f ca="1">IF(Sense_data[[#This Row],[a_1State]]="Off",RANDBETWEEN(off_min,off_max),RANDBETWEEN(on_min,on_max))/sr_div</f>
        <v>1.1000000000000001</v>
      </c>
      <c r="H7616" s="3">
        <v>1.6</v>
      </c>
      <c r="I7616" s="3">
        <f>IF(HOUR(Sense_data[[#This Row],[SysTimeStamp]])&lt;12,I7615+$B$14,I7615-$B$14)</f>
        <v>16.759027777779178</v>
      </c>
    </row>
    <row r="7617" spans="1:9" x14ac:dyDescent="0.2">
      <c r="A7617" t="s">
        <v>20</v>
      </c>
      <c r="B7617" t="s">
        <v>22</v>
      </c>
      <c r="C7617" s="6">
        <f t="shared" si="123"/>
        <v>42182.087962983525</v>
      </c>
      <c r="D7617" t="s">
        <v>21</v>
      </c>
      <c r="E7617" s="6">
        <f>IF(Sense_data[[#This Row],[a_1State]]=D7616,E7616,Sense_data[[#This Row],[SysTimeStamp]])</f>
        <v>42182.086863446231</v>
      </c>
      <c r="F7617" s="3" t="str">
        <f>Sense_data[[#This Row],[a_1State]]&amp;TEXT(Sense_data[[#This Row],[StateInstanceTimestamp]],"#.######")</f>
        <v>Off42182.086863</v>
      </c>
      <c r="G7617" s="3">
        <f ca="1">IF(Sense_data[[#This Row],[a_1State]]="Off",RANDBETWEEN(off_min,off_max),RANDBETWEEN(on_min,on_max))/sr_div</f>
        <v>2.1</v>
      </c>
      <c r="H7617" s="3">
        <v>2.2000000000000002</v>
      </c>
      <c r="I7617" s="3">
        <f>IF(HOUR(Sense_data[[#This Row],[SysTimeStamp]])&lt;12,I7616+$B$14,I7616-$B$14)</f>
        <v>16.759259259260659</v>
      </c>
    </row>
    <row r="7618" spans="1:9" x14ac:dyDescent="0.2">
      <c r="A7618" t="s">
        <v>20</v>
      </c>
      <c r="B7618" t="s">
        <v>22</v>
      </c>
      <c r="C7618" s="6">
        <f t="shared" si="123"/>
        <v>42182.087974557602</v>
      </c>
      <c r="D7618" t="s">
        <v>21</v>
      </c>
      <c r="E7618" s="6">
        <f>IF(Sense_data[[#This Row],[a_1State]]=D7617,E7617,Sense_data[[#This Row],[SysTimeStamp]])</f>
        <v>42182.086863446231</v>
      </c>
      <c r="F7618" s="3" t="str">
        <f>Sense_data[[#This Row],[a_1State]]&amp;TEXT(Sense_data[[#This Row],[StateInstanceTimestamp]],"#.######")</f>
        <v>Off42182.086863</v>
      </c>
      <c r="G7618" s="3">
        <f ca="1">IF(Sense_data[[#This Row],[a_1State]]="Off",RANDBETWEEN(off_min,off_max),RANDBETWEEN(on_min,on_max))/sr_div</f>
        <v>2.2000000000000002</v>
      </c>
      <c r="H7618" s="3">
        <v>2.2000000000000002</v>
      </c>
      <c r="I7618" s="3">
        <f>IF(HOUR(Sense_data[[#This Row],[SysTimeStamp]])&lt;12,I7617+$B$14,I7617-$B$14)</f>
        <v>16.759490740742141</v>
      </c>
    </row>
    <row r="7619" spans="1:9" x14ac:dyDescent="0.2">
      <c r="A7619" t="s">
        <v>20</v>
      </c>
      <c r="B7619" t="s">
        <v>22</v>
      </c>
      <c r="C7619" s="6">
        <f t="shared" si="123"/>
        <v>42182.087986131679</v>
      </c>
      <c r="D7619" t="s">
        <v>21</v>
      </c>
      <c r="E7619" s="6">
        <f>IF(Sense_data[[#This Row],[a_1State]]=D7618,E7618,Sense_data[[#This Row],[SysTimeStamp]])</f>
        <v>42182.086863446231</v>
      </c>
      <c r="F7619" s="3" t="str">
        <f>Sense_data[[#This Row],[a_1State]]&amp;TEXT(Sense_data[[#This Row],[StateInstanceTimestamp]],"#.######")</f>
        <v>Off42182.086863</v>
      </c>
      <c r="G7619" s="3">
        <f ca="1">IF(Sense_data[[#This Row],[a_1State]]="Off",RANDBETWEEN(off_min,off_max),RANDBETWEEN(on_min,on_max))/sr_div</f>
        <v>1.4</v>
      </c>
      <c r="H7619" s="3">
        <v>2.7</v>
      </c>
      <c r="I7619" s="3">
        <f>IF(HOUR(Sense_data[[#This Row],[SysTimeStamp]])&lt;12,I7618+$B$14,I7618-$B$14)</f>
        <v>16.759722222223623</v>
      </c>
    </row>
    <row r="7620" spans="1:9" x14ac:dyDescent="0.2">
      <c r="A7620" t="s">
        <v>20</v>
      </c>
      <c r="B7620" t="s">
        <v>22</v>
      </c>
      <c r="C7620" s="6">
        <f t="shared" si="123"/>
        <v>42182.087997705756</v>
      </c>
      <c r="D7620" t="s">
        <v>21</v>
      </c>
      <c r="E7620" s="6">
        <f>IF(Sense_data[[#This Row],[a_1State]]=D7619,E7619,Sense_data[[#This Row],[SysTimeStamp]])</f>
        <v>42182.086863446231</v>
      </c>
      <c r="F7620" s="3" t="str">
        <f>Sense_data[[#This Row],[a_1State]]&amp;TEXT(Sense_data[[#This Row],[StateInstanceTimestamp]],"#.######")</f>
        <v>Off42182.086863</v>
      </c>
      <c r="G7620" s="3">
        <f ca="1">IF(Sense_data[[#This Row],[a_1State]]="Off",RANDBETWEEN(off_min,off_max),RANDBETWEEN(on_min,on_max))/sr_div</f>
        <v>2</v>
      </c>
      <c r="H7620" s="3">
        <v>2.1</v>
      </c>
      <c r="I7620" s="3">
        <f>IF(HOUR(Sense_data[[#This Row],[SysTimeStamp]])&lt;12,I7619+$B$14,I7619-$B$14)</f>
        <v>16.759953703705104</v>
      </c>
    </row>
    <row r="7621" spans="1:9" x14ac:dyDescent="0.2">
      <c r="A7621" t="s">
        <v>20</v>
      </c>
      <c r="B7621" t="s">
        <v>22</v>
      </c>
      <c r="C7621" s="6">
        <f t="shared" si="123"/>
        <v>42182.088009279832</v>
      </c>
      <c r="D7621" t="s">
        <v>21</v>
      </c>
      <c r="E7621" s="6">
        <f>IF(Sense_data[[#This Row],[a_1State]]=D7620,E7620,Sense_data[[#This Row],[SysTimeStamp]])</f>
        <v>42182.086863446231</v>
      </c>
      <c r="F7621" s="3" t="str">
        <f>Sense_data[[#This Row],[a_1State]]&amp;TEXT(Sense_data[[#This Row],[StateInstanceTimestamp]],"#.######")</f>
        <v>Off42182.086863</v>
      </c>
      <c r="G7621" s="3">
        <f ca="1">IF(Sense_data[[#This Row],[a_1State]]="Off",RANDBETWEEN(off_min,off_max),RANDBETWEEN(on_min,on_max))/sr_div</f>
        <v>1.7</v>
      </c>
      <c r="H7621" s="3">
        <v>2.2000000000000002</v>
      </c>
      <c r="I7621" s="3">
        <f>IF(HOUR(Sense_data[[#This Row],[SysTimeStamp]])&lt;12,I7620+$B$14,I7620-$B$14)</f>
        <v>16.760185185186586</v>
      </c>
    </row>
    <row r="7622" spans="1:9" x14ac:dyDescent="0.2">
      <c r="A7622" t="s">
        <v>20</v>
      </c>
      <c r="B7622" t="s">
        <v>22</v>
      </c>
      <c r="C7622" s="6">
        <f t="shared" si="123"/>
        <v>42182.088020853909</v>
      </c>
      <c r="D7622" t="s">
        <v>21</v>
      </c>
      <c r="E7622" s="6">
        <f>IF(Sense_data[[#This Row],[a_1State]]=D7621,E7621,Sense_data[[#This Row],[SysTimeStamp]])</f>
        <v>42182.086863446231</v>
      </c>
      <c r="F7622" s="3" t="str">
        <f>Sense_data[[#This Row],[a_1State]]&amp;TEXT(Sense_data[[#This Row],[StateInstanceTimestamp]],"#.######")</f>
        <v>Off42182.086863</v>
      </c>
      <c r="G7622" s="3">
        <f ca="1">IF(Sense_data[[#This Row],[a_1State]]="Off",RANDBETWEEN(off_min,off_max),RANDBETWEEN(on_min,on_max))/sr_div</f>
        <v>1</v>
      </c>
      <c r="H7622" s="3">
        <v>2.2000000000000002</v>
      </c>
      <c r="I7622" s="3">
        <f>IF(HOUR(Sense_data[[#This Row],[SysTimeStamp]])&lt;12,I7621+$B$14,I7621-$B$14)</f>
        <v>16.760416666668068</v>
      </c>
    </row>
    <row r="7623" spans="1:9" x14ac:dyDescent="0.2">
      <c r="A7623" t="s">
        <v>20</v>
      </c>
      <c r="B7623" t="s">
        <v>22</v>
      </c>
      <c r="C7623" s="6">
        <f t="shared" si="123"/>
        <v>42182.088032427986</v>
      </c>
      <c r="D7623" t="s">
        <v>21</v>
      </c>
      <c r="E7623" s="6">
        <f>IF(Sense_data[[#This Row],[a_1State]]=D7622,E7622,Sense_data[[#This Row],[SysTimeStamp]])</f>
        <v>42182.086863446231</v>
      </c>
      <c r="F7623" s="3" t="str">
        <f>Sense_data[[#This Row],[a_1State]]&amp;TEXT(Sense_data[[#This Row],[StateInstanceTimestamp]],"#.######")</f>
        <v>Off42182.086863</v>
      </c>
      <c r="G7623" s="3">
        <f ca="1">IF(Sense_data[[#This Row],[a_1State]]="Off",RANDBETWEEN(off_min,off_max),RANDBETWEEN(on_min,on_max))/sr_div</f>
        <v>1.8</v>
      </c>
      <c r="H7623" s="3">
        <v>1.7</v>
      </c>
      <c r="I7623" s="3">
        <f>IF(HOUR(Sense_data[[#This Row],[SysTimeStamp]])&lt;12,I7622+$B$14,I7622-$B$14)</f>
        <v>16.760648148149549</v>
      </c>
    </row>
    <row r="7624" spans="1:9" x14ac:dyDescent="0.2">
      <c r="A7624" t="s">
        <v>20</v>
      </c>
      <c r="B7624" t="s">
        <v>22</v>
      </c>
      <c r="C7624" s="6">
        <f t="shared" si="123"/>
        <v>42182.088044002063</v>
      </c>
      <c r="D7624" t="s">
        <v>21</v>
      </c>
      <c r="E7624" s="6">
        <f>IF(Sense_data[[#This Row],[a_1State]]=D7623,E7623,Sense_data[[#This Row],[SysTimeStamp]])</f>
        <v>42182.086863446231</v>
      </c>
      <c r="F7624" s="3" t="str">
        <f>Sense_data[[#This Row],[a_1State]]&amp;TEXT(Sense_data[[#This Row],[StateInstanceTimestamp]],"#.######")</f>
        <v>Off42182.086863</v>
      </c>
      <c r="G7624" s="3">
        <f ca="1">IF(Sense_data[[#This Row],[a_1State]]="Off",RANDBETWEEN(off_min,off_max),RANDBETWEEN(on_min,on_max))/sr_div</f>
        <v>2.2999999999999998</v>
      </c>
      <c r="H7624" s="3">
        <v>2.4</v>
      </c>
      <c r="I7624" s="3">
        <f>IF(HOUR(Sense_data[[#This Row],[SysTimeStamp]])&lt;12,I7623+$B$14,I7623-$B$14)</f>
        <v>16.760879629631031</v>
      </c>
    </row>
    <row r="7625" spans="1:9" x14ac:dyDescent="0.2">
      <c r="A7625" t="s">
        <v>20</v>
      </c>
      <c r="B7625" t="s">
        <v>22</v>
      </c>
      <c r="C7625" s="6">
        <f t="shared" si="123"/>
        <v>42182.08805557614</v>
      </c>
      <c r="D7625" t="s">
        <v>21</v>
      </c>
      <c r="E7625" s="6">
        <f>IF(Sense_data[[#This Row],[a_1State]]=D7624,E7624,Sense_data[[#This Row],[SysTimeStamp]])</f>
        <v>42182.086863446231</v>
      </c>
      <c r="F7625" s="3" t="str">
        <f>Sense_data[[#This Row],[a_1State]]&amp;TEXT(Sense_data[[#This Row],[StateInstanceTimestamp]],"#.######")</f>
        <v>Off42182.086863</v>
      </c>
      <c r="G7625" s="3">
        <f ca="1">IF(Sense_data[[#This Row],[a_1State]]="Off",RANDBETWEEN(off_min,off_max),RANDBETWEEN(on_min,on_max))/sr_div</f>
        <v>1.4</v>
      </c>
      <c r="H7625" s="3">
        <v>1.2</v>
      </c>
      <c r="I7625" s="3">
        <f>IF(HOUR(Sense_data[[#This Row],[SysTimeStamp]])&lt;12,I7624+$B$14,I7624-$B$14)</f>
        <v>16.761111111112513</v>
      </c>
    </row>
    <row r="7626" spans="1:9" x14ac:dyDescent="0.2">
      <c r="A7626" t="s">
        <v>20</v>
      </c>
      <c r="B7626" t="s">
        <v>22</v>
      </c>
      <c r="C7626" s="6">
        <f t="shared" si="123"/>
        <v>42182.088067150216</v>
      </c>
      <c r="D7626" t="s">
        <v>21</v>
      </c>
      <c r="E7626" s="6">
        <f>IF(Sense_data[[#This Row],[a_1State]]=D7625,E7625,Sense_data[[#This Row],[SysTimeStamp]])</f>
        <v>42182.086863446231</v>
      </c>
      <c r="F7626" s="3" t="str">
        <f>Sense_data[[#This Row],[a_1State]]&amp;TEXT(Sense_data[[#This Row],[StateInstanceTimestamp]],"#.######")</f>
        <v>Off42182.086863</v>
      </c>
      <c r="G7626" s="3">
        <f ca="1">IF(Sense_data[[#This Row],[a_1State]]="Off",RANDBETWEEN(off_min,off_max),RANDBETWEEN(on_min,on_max))/sr_div</f>
        <v>3</v>
      </c>
      <c r="H7626" s="3">
        <v>2.2999999999999998</v>
      </c>
      <c r="I7626" s="3">
        <f>IF(HOUR(Sense_data[[#This Row],[SysTimeStamp]])&lt;12,I7625+$B$14,I7625-$B$14)</f>
        <v>16.761342592593994</v>
      </c>
    </row>
    <row r="7627" spans="1:9" x14ac:dyDescent="0.2">
      <c r="A7627" t="s">
        <v>20</v>
      </c>
      <c r="B7627" t="s">
        <v>22</v>
      </c>
      <c r="C7627" s="6">
        <f t="shared" si="123"/>
        <v>42182.088078724293</v>
      </c>
      <c r="D7627" t="s">
        <v>21</v>
      </c>
      <c r="E7627" s="6">
        <f>IF(Sense_data[[#This Row],[a_1State]]=D7626,E7626,Sense_data[[#This Row],[SysTimeStamp]])</f>
        <v>42182.086863446231</v>
      </c>
      <c r="F7627" s="3" t="str">
        <f>Sense_data[[#This Row],[a_1State]]&amp;TEXT(Sense_data[[#This Row],[StateInstanceTimestamp]],"#.######")</f>
        <v>Off42182.086863</v>
      </c>
      <c r="G7627" s="3">
        <f ca="1">IF(Sense_data[[#This Row],[a_1State]]="Off",RANDBETWEEN(off_min,off_max),RANDBETWEEN(on_min,on_max))/sr_div</f>
        <v>1.8</v>
      </c>
      <c r="H7627" s="3">
        <v>1.3</v>
      </c>
      <c r="I7627" s="3">
        <f>IF(HOUR(Sense_data[[#This Row],[SysTimeStamp]])&lt;12,I7626+$B$14,I7626-$B$14)</f>
        <v>16.761574074075476</v>
      </c>
    </row>
    <row r="7628" spans="1:9" x14ac:dyDescent="0.2">
      <c r="A7628" t="s">
        <v>20</v>
      </c>
      <c r="B7628" t="s">
        <v>22</v>
      </c>
      <c r="C7628" s="6">
        <f t="shared" si="123"/>
        <v>42182.08809029837</v>
      </c>
      <c r="D7628" t="s">
        <v>21</v>
      </c>
      <c r="E7628" s="6">
        <f>IF(Sense_data[[#This Row],[a_1State]]=D7627,E7627,Sense_data[[#This Row],[SysTimeStamp]])</f>
        <v>42182.086863446231</v>
      </c>
      <c r="F7628" s="3" t="str">
        <f>Sense_data[[#This Row],[a_1State]]&amp;TEXT(Sense_data[[#This Row],[StateInstanceTimestamp]],"#.######")</f>
        <v>Off42182.086863</v>
      </c>
      <c r="G7628" s="3">
        <f ca="1">IF(Sense_data[[#This Row],[a_1State]]="Off",RANDBETWEEN(off_min,off_max),RANDBETWEEN(on_min,on_max))/sr_div</f>
        <v>2.9</v>
      </c>
      <c r="H7628" s="3">
        <v>3</v>
      </c>
      <c r="I7628" s="3">
        <f>IF(HOUR(Sense_data[[#This Row],[SysTimeStamp]])&lt;12,I7627+$B$14,I7627-$B$14)</f>
        <v>16.761805555556958</v>
      </c>
    </row>
    <row r="7629" spans="1:9" x14ac:dyDescent="0.2">
      <c r="A7629" t="s">
        <v>20</v>
      </c>
      <c r="B7629" t="s">
        <v>22</v>
      </c>
      <c r="C7629" s="6">
        <f t="shared" si="123"/>
        <v>42182.088101872447</v>
      </c>
      <c r="D7629" t="s">
        <v>21</v>
      </c>
      <c r="E7629" s="6">
        <f>IF(Sense_data[[#This Row],[a_1State]]=D7628,E7628,Sense_data[[#This Row],[SysTimeStamp]])</f>
        <v>42182.086863446231</v>
      </c>
      <c r="F7629" s="3" t="str">
        <f>Sense_data[[#This Row],[a_1State]]&amp;TEXT(Sense_data[[#This Row],[StateInstanceTimestamp]],"#.######")</f>
        <v>Off42182.086863</v>
      </c>
      <c r="G7629" s="3">
        <f ca="1">IF(Sense_data[[#This Row],[a_1State]]="Off",RANDBETWEEN(off_min,off_max),RANDBETWEEN(on_min,on_max))/sr_div</f>
        <v>2.6</v>
      </c>
      <c r="H7629" s="3">
        <v>1.5</v>
      </c>
      <c r="I7629" s="3">
        <f>IF(HOUR(Sense_data[[#This Row],[SysTimeStamp]])&lt;12,I7628+$B$14,I7628-$B$14)</f>
        <v>16.762037037038439</v>
      </c>
    </row>
    <row r="7630" spans="1:9" x14ac:dyDescent="0.2">
      <c r="A7630" t="s">
        <v>20</v>
      </c>
      <c r="B7630" t="s">
        <v>22</v>
      </c>
      <c r="C7630" s="6">
        <f t="shared" si="123"/>
        <v>42182.088113446523</v>
      </c>
      <c r="D7630" t="s">
        <v>21</v>
      </c>
      <c r="E7630" s="6">
        <f>IF(Sense_data[[#This Row],[a_1State]]=D7629,E7629,Sense_data[[#This Row],[SysTimeStamp]])</f>
        <v>42182.086863446231</v>
      </c>
      <c r="F7630" s="3" t="str">
        <f>Sense_data[[#This Row],[a_1State]]&amp;TEXT(Sense_data[[#This Row],[StateInstanceTimestamp]],"#.######")</f>
        <v>Off42182.086863</v>
      </c>
      <c r="G7630" s="3">
        <f ca="1">IF(Sense_data[[#This Row],[a_1State]]="Off",RANDBETWEEN(off_min,off_max),RANDBETWEEN(on_min,on_max))/sr_div</f>
        <v>1.1000000000000001</v>
      </c>
      <c r="H7630" s="3">
        <v>2.4</v>
      </c>
      <c r="I7630" s="3">
        <f>IF(HOUR(Sense_data[[#This Row],[SysTimeStamp]])&lt;12,I7629+$B$14,I7629-$B$14)</f>
        <v>16.762268518519921</v>
      </c>
    </row>
    <row r="7631" spans="1:9" x14ac:dyDescent="0.2">
      <c r="A7631" t="s">
        <v>20</v>
      </c>
      <c r="B7631" t="s">
        <v>22</v>
      </c>
      <c r="C7631" s="6">
        <f t="shared" si="123"/>
        <v>42182.0881250206</v>
      </c>
      <c r="D7631" t="s">
        <v>21</v>
      </c>
      <c r="E7631" s="6">
        <f>IF(Sense_data[[#This Row],[a_1State]]=D7630,E7630,Sense_data[[#This Row],[SysTimeStamp]])</f>
        <v>42182.086863446231</v>
      </c>
      <c r="F7631" s="3" t="str">
        <f>Sense_data[[#This Row],[a_1State]]&amp;TEXT(Sense_data[[#This Row],[StateInstanceTimestamp]],"#.######")</f>
        <v>Off42182.086863</v>
      </c>
      <c r="G7631" s="3">
        <f ca="1">IF(Sense_data[[#This Row],[a_1State]]="Off",RANDBETWEEN(off_min,off_max),RANDBETWEEN(on_min,on_max))/sr_div</f>
        <v>1.7</v>
      </c>
      <c r="H7631" s="3">
        <v>2.1</v>
      </c>
      <c r="I7631" s="3">
        <f>IF(HOUR(Sense_data[[#This Row],[SysTimeStamp]])&lt;12,I7630+$B$14,I7630-$B$14)</f>
        <v>16.762500000001403</v>
      </c>
    </row>
    <row r="7632" spans="1:9" x14ac:dyDescent="0.2">
      <c r="A7632" t="s">
        <v>20</v>
      </c>
      <c r="B7632" t="s">
        <v>22</v>
      </c>
      <c r="C7632" s="6">
        <f t="shared" si="123"/>
        <v>42182.088136594677</v>
      </c>
      <c r="D7632" t="s">
        <v>21</v>
      </c>
      <c r="E7632" s="6">
        <f>IF(Sense_data[[#This Row],[a_1State]]=D7631,E7631,Sense_data[[#This Row],[SysTimeStamp]])</f>
        <v>42182.086863446231</v>
      </c>
      <c r="F7632" s="3" t="str">
        <f>Sense_data[[#This Row],[a_1State]]&amp;TEXT(Sense_data[[#This Row],[StateInstanceTimestamp]],"#.######")</f>
        <v>Off42182.086863</v>
      </c>
      <c r="G7632" s="3">
        <f ca="1">IF(Sense_data[[#This Row],[a_1State]]="Off",RANDBETWEEN(off_min,off_max),RANDBETWEEN(on_min,on_max))/sr_div</f>
        <v>1.8</v>
      </c>
      <c r="H7632" s="3">
        <v>1.2</v>
      </c>
      <c r="I7632" s="3">
        <f>IF(HOUR(Sense_data[[#This Row],[SysTimeStamp]])&lt;12,I7631+$B$14,I7631-$B$14)</f>
        <v>16.762731481482884</v>
      </c>
    </row>
    <row r="7633" spans="1:9" x14ac:dyDescent="0.2">
      <c r="A7633" t="s">
        <v>20</v>
      </c>
      <c r="B7633" t="s">
        <v>22</v>
      </c>
      <c r="C7633" s="6">
        <f t="shared" si="123"/>
        <v>42182.088148168754</v>
      </c>
      <c r="D7633" t="s">
        <v>21</v>
      </c>
      <c r="E7633" s="6">
        <f>IF(Sense_data[[#This Row],[a_1State]]=D7632,E7632,Sense_data[[#This Row],[SysTimeStamp]])</f>
        <v>42182.086863446231</v>
      </c>
      <c r="F7633" s="3" t="str">
        <f>Sense_data[[#This Row],[a_1State]]&amp;TEXT(Sense_data[[#This Row],[StateInstanceTimestamp]],"#.######")</f>
        <v>Off42182.086863</v>
      </c>
      <c r="G7633" s="3">
        <f ca="1">IF(Sense_data[[#This Row],[a_1State]]="Off",RANDBETWEEN(off_min,off_max),RANDBETWEEN(on_min,on_max))/sr_div</f>
        <v>2.4</v>
      </c>
      <c r="H7633" s="3">
        <v>1.7</v>
      </c>
      <c r="I7633" s="3">
        <f>IF(HOUR(Sense_data[[#This Row],[SysTimeStamp]])&lt;12,I7632+$B$14,I7632-$B$14)</f>
        <v>16.762962962964366</v>
      </c>
    </row>
    <row r="7634" spans="1:9" x14ac:dyDescent="0.2">
      <c r="A7634" t="s">
        <v>20</v>
      </c>
      <c r="B7634" t="s">
        <v>22</v>
      </c>
      <c r="C7634" s="6">
        <f t="shared" si="123"/>
        <v>42182.088159742831</v>
      </c>
      <c r="D7634" t="s">
        <v>21</v>
      </c>
      <c r="E7634" s="6">
        <f>IF(Sense_data[[#This Row],[a_1State]]=D7633,E7633,Sense_data[[#This Row],[SysTimeStamp]])</f>
        <v>42182.086863446231</v>
      </c>
      <c r="F7634" s="3" t="str">
        <f>Sense_data[[#This Row],[a_1State]]&amp;TEXT(Sense_data[[#This Row],[StateInstanceTimestamp]],"#.######")</f>
        <v>Off42182.086863</v>
      </c>
      <c r="G7634" s="3">
        <f ca="1">IF(Sense_data[[#This Row],[a_1State]]="Off",RANDBETWEEN(off_min,off_max),RANDBETWEEN(on_min,on_max))/sr_div</f>
        <v>3</v>
      </c>
      <c r="H7634" s="3">
        <v>2.7</v>
      </c>
      <c r="I7634" s="3">
        <f>IF(HOUR(Sense_data[[#This Row],[SysTimeStamp]])&lt;12,I7633+$B$14,I7633-$B$14)</f>
        <v>16.763194444445848</v>
      </c>
    </row>
    <row r="7635" spans="1:9" x14ac:dyDescent="0.2">
      <c r="A7635" t="s">
        <v>20</v>
      </c>
      <c r="B7635" t="s">
        <v>22</v>
      </c>
      <c r="C7635" s="6">
        <f t="shared" si="123"/>
        <v>42182.088171316907</v>
      </c>
      <c r="D7635" t="s">
        <v>21</v>
      </c>
      <c r="E7635" s="6">
        <f>IF(Sense_data[[#This Row],[a_1State]]=D7634,E7634,Sense_data[[#This Row],[SysTimeStamp]])</f>
        <v>42182.086863446231</v>
      </c>
      <c r="F7635" s="3" t="str">
        <f>Sense_data[[#This Row],[a_1State]]&amp;TEXT(Sense_data[[#This Row],[StateInstanceTimestamp]],"#.######")</f>
        <v>Off42182.086863</v>
      </c>
      <c r="G7635" s="3">
        <f ca="1">IF(Sense_data[[#This Row],[a_1State]]="Off",RANDBETWEEN(off_min,off_max),RANDBETWEEN(on_min,on_max))/sr_div</f>
        <v>1.1000000000000001</v>
      </c>
      <c r="H7635" s="3">
        <v>2.2000000000000002</v>
      </c>
      <c r="I7635" s="3">
        <f>IF(HOUR(Sense_data[[#This Row],[SysTimeStamp]])&lt;12,I7634+$B$14,I7634-$B$14)</f>
        <v>16.763425925927329</v>
      </c>
    </row>
    <row r="7636" spans="1:9" x14ac:dyDescent="0.2">
      <c r="A7636" t="s">
        <v>20</v>
      </c>
      <c r="B7636" t="s">
        <v>22</v>
      </c>
      <c r="C7636" s="6">
        <f t="shared" si="123"/>
        <v>42182.088182890984</v>
      </c>
      <c r="D7636" t="s">
        <v>21</v>
      </c>
      <c r="E7636" s="6">
        <f>IF(Sense_data[[#This Row],[a_1State]]=D7635,E7635,Sense_data[[#This Row],[SysTimeStamp]])</f>
        <v>42182.086863446231</v>
      </c>
      <c r="F7636" s="3" t="str">
        <f>Sense_data[[#This Row],[a_1State]]&amp;TEXT(Sense_data[[#This Row],[StateInstanceTimestamp]],"#.######")</f>
        <v>Off42182.086863</v>
      </c>
      <c r="G7636" s="3">
        <f ca="1">IF(Sense_data[[#This Row],[a_1State]]="Off",RANDBETWEEN(off_min,off_max),RANDBETWEEN(on_min,on_max))/sr_div</f>
        <v>2.5</v>
      </c>
      <c r="H7636" s="3">
        <v>1.2</v>
      </c>
      <c r="I7636" s="3">
        <f>IF(HOUR(Sense_data[[#This Row],[SysTimeStamp]])&lt;12,I7635+$B$14,I7635-$B$14)</f>
        <v>16.763657407408811</v>
      </c>
    </row>
    <row r="7637" spans="1:9" x14ac:dyDescent="0.2">
      <c r="A7637" t="s">
        <v>20</v>
      </c>
      <c r="B7637" t="s">
        <v>22</v>
      </c>
      <c r="C7637" s="6">
        <f t="shared" si="123"/>
        <v>42182.088194465061</v>
      </c>
      <c r="D7637" t="s">
        <v>21</v>
      </c>
      <c r="E7637" s="6">
        <f>IF(Sense_data[[#This Row],[a_1State]]=D7636,E7636,Sense_data[[#This Row],[SysTimeStamp]])</f>
        <v>42182.086863446231</v>
      </c>
      <c r="F7637" s="3" t="str">
        <f>Sense_data[[#This Row],[a_1State]]&amp;TEXT(Sense_data[[#This Row],[StateInstanceTimestamp]],"#.######")</f>
        <v>Off42182.086863</v>
      </c>
      <c r="G7637" s="3">
        <f ca="1">IF(Sense_data[[#This Row],[a_1State]]="Off",RANDBETWEEN(off_min,off_max),RANDBETWEEN(on_min,on_max))/sr_div</f>
        <v>1.9</v>
      </c>
      <c r="H7637" s="3">
        <v>2</v>
      </c>
      <c r="I7637" s="3">
        <f>IF(HOUR(Sense_data[[#This Row],[SysTimeStamp]])&lt;12,I7636+$B$14,I7636-$B$14)</f>
        <v>16.763888888890293</v>
      </c>
    </row>
    <row r="7638" spans="1:9" x14ac:dyDescent="0.2">
      <c r="A7638" t="s">
        <v>20</v>
      </c>
      <c r="B7638" t="s">
        <v>22</v>
      </c>
      <c r="C7638" s="6">
        <f t="shared" si="123"/>
        <v>42182.088206039138</v>
      </c>
      <c r="D7638" t="s">
        <v>21</v>
      </c>
      <c r="E7638" s="6">
        <f>IF(Sense_data[[#This Row],[a_1State]]=D7637,E7637,Sense_data[[#This Row],[SysTimeStamp]])</f>
        <v>42182.086863446231</v>
      </c>
      <c r="F7638" s="3" t="str">
        <f>Sense_data[[#This Row],[a_1State]]&amp;TEXT(Sense_data[[#This Row],[StateInstanceTimestamp]],"#.######")</f>
        <v>Off42182.086863</v>
      </c>
      <c r="G7638" s="3">
        <f ca="1">IF(Sense_data[[#This Row],[a_1State]]="Off",RANDBETWEEN(off_min,off_max),RANDBETWEEN(on_min,on_max))/sr_div</f>
        <v>1.5</v>
      </c>
      <c r="H7638" s="3">
        <v>2.4</v>
      </c>
      <c r="I7638" s="3">
        <f>IF(HOUR(Sense_data[[#This Row],[SysTimeStamp]])&lt;12,I7637+$B$14,I7637-$B$14)</f>
        <v>16.764120370371774</v>
      </c>
    </row>
    <row r="7639" spans="1:9" x14ac:dyDescent="0.2">
      <c r="A7639" t="s">
        <v>20</v>
      </c>
      <c r="B7639" t="s">
        <v>22</v>
      </c>
      <c r="C7639" s="6">
        <f t="shared" si="123"/>
        <v>42182.088217613215</v>
      </c>
      <c r="D7639" t="s">
        <v>21</v>
      </c>
      <c r="E7639" s="6">
        <f>IF(Sense_data[[#This Row],[a_1State]]=D7638,E7638,Sense_data[[#This Row],[SysTimeStamp]])</f>
        <v>42182.086863446231</v>
      </c>
      <c r="F7639" s="3" t="str">
        <f>Sense_data[[#This Row],[a_1State]]&amp;TEXT(Sense_data[[#This Row],[StateInstanceTimestamp]],"#.######")</f>
        <v>Off42182.086863</v>
      </c>
      <c r="G7639" s="3">
        <f ca="1">IF(Sense_data[[#This Row],[a_1State]]="Off",RANDBETWEEN(off_min,off_max),RANDBETWEEN(on_min,on_max))/sr_div</f>
        <v>1.3</v>
      </c>
      <c r="H7639" s="3">
        <v>2.6</v>
      </c>
      <c r="I7639" s="3">
        <f>IF(HOUR(Sense_data[[#This Row],[SysTimeStamp]])&lt;12,I7638+$B$14,I7638-$B$14)</f>
        <v>16.764351851853256</v>
      </c>
    </row>
    <row r="7640" spans="1:9" x14ac:dyDescent="0.2">
      <c r="A7640" t="s">
        <v>20</v>
      </c>
      <c r="B7640" t="s">
        <v>22</v>
      </c>
      <c r="C7640" s="6">
        <f t="shared" si="123"/>
        <v>42182.088229187291</v>
      </c>
      <c r="D7640" t="s">
        <v>21</v>
      </c>
      <c r="E7640" s="6">
        <f>IF(Sense_data[[#This Row],[a_1State]]=D7639,E7639,Sense_data[[#This Row],[SysTimeStamp]])</f>
        <v>42182.086863446231</v>
      </c>
      <c r="F7640" s="3" t="str">
        <f>Sense_data[[#This Row],[a_1State]]&amp;TEXT(Sense_data[[#This Row],[StateInstanceTimestamp]],"#.######")</f>
        <v>Off42182.086863</v>
      </c>
      <c r="G7640" s="3">
        <f ca="1">IF(Sense_data[[#This Row],[a_1State]]="Off",RANDBETWEEN(off_min,off_max),RANDBETWEEN(on_min,on_max))/sr_div</f>
        <v>1.3</v>
      </c>
      <c r="H7640" s="3">
        <v>2.2999999999999998</v>
      </c>
      <c r="I7640" s="3">
        <f>IF(HOUR(Sense_data[[#This Row],[SysTimeStamp]])&lt;12,I7639+$B$14,I7639-$B$14)</f>
        <v>16.764583333334738</v>
      </c>
    </row>
    <row r="7641" spans="1:9" x14ac:dyDescent="0.2">
      <c r="A7641" t="s">
        <v>20</v>
      </c>
      <c r="B7641" t="s">
        <v>22</v>
      </c>
      <c r="C7641" s="6">
        <f t="shared" si="123"/>
        <v>42182.088240761368</v>
      </c>
      <c r="D7641" t="s">
        <v>21</v>
      </c>
      <c r="E7641" s="6">
        <f>IF(Sense_data[[#This Row],[a_1State]]=D7640,E7640,Sense_data[[#This Row],[SysTimeStamp]])</f>
        <v>42182.086863446231</v>
      </c>
      <c r="F7641" s="3" t="str">
        <f>Sense_data[[#This Row],[a_1State]]&amp;TEXT(Sense_data[[#This Row],[StateInstanceTimestamp]],"#.######")</f>
        <v>Off42182.086863</v>
      </c>
      <c r="G7641" s="3">
        <f ca="1">IF(Sense_data[[#This Row],[a_1State]]="Off",RANDBETWEEN(off_min,off_max),RANDBETWEEN(on_min,on_max))/sr_div</f>
        <v>1.8</v>
      </c>
      <c r="H7641" s="3">
        <v>1.5</v>
      </c>
      <c r="I7641" s="3">
        <f>IF(HOUR(Sense_data[[#This Row],[SysTimeStamp]])&lt;12,I7640+$B$14,I7640-$B$14)</f>
        <v>16.764814814816219</v>
      </c>
    </row>
    <row r="7642" spans="1:9" x14ac:dyDescent="0.2">
      <c r="A7642" t="s">
        <v>20</v>
      </c>
      <c r="B7642" t="s">
        <v>22</v>
      </c>
      <c r="C7642" s="6">
        <f>C7641+$B$2</f>
        <v>42182.088252335445</v>
      </c>
      <c r="D7642" t="s">
        <v>23</v>
      </c>
      <c r="E7642" s="6">
        <f>IF(Sense_data[[#This Row],[a_1State]]=D7641,E7641,Sense_data[[#This Row],[SysTimeStamp]])</f>
        <v>42182.088252335445</v>
      </c>
      <c r="F7642" s="3" t="str">
        <f>Sense_data[[#This Row],[a_1State]]&amp;TEXT(Sense_data[[#This Row],[StateInstanceTimestamp]],"#.######")</f>
        <v>On42182.088252</v>
      </c>
      <c r="G7642" s="3">
        <f ca="1">IF(Sense_data[[#This Row],[a_1State]]="Off",RANDBETWEEN(off_min,off_max),RANDBETWEEN(on_min,on_max))/sr_div</f>
        <v>3.9</v>
      </c>
      <c r="H7642" s="3">
        <v>4.9000000000000004</v>
      </c>
      <c r="I7642" s="3">
        <f>IF(HOUR(Sense_data[[#This Row],[SysTimeStamp]])&lt;12,I7641+$B$14,I7641-$B$14)</f>
        <v>16.765046296297701</v>
      </c>
    </row>
    <row r="7643" spans="1:9" x14ac:dyDescent="0.2">
      <c r="A7643" t="s">
        <v>20</v>
      </c>
      <c r="B7643" t="s">
        <v>22</v>
      </c>
      <c r="C7643" s="6">
        <f t="shared" ref="C7643:C7706" si="124">C7642+$B$2</f>
        <v>42182.088263909522</v>
      </c>
      <c r="D7643" t="s">
        <v>23</v>
      </c>
      <c r="E7643" s="6">
        <f>IF(Sense_data[[#This Row],[a_1State]]=D7642,E7642,Sense_data[[#This Row],[SysTimeStamp]])</f>
        <v>42182.088252335445</v>
      </c>
      <c r="F7643" s="3" t="str">
        <f>Sense_data[[#This Row],[a_1State]]&amp;TEXT(Sense_data[[#This Row],[StateInstanceTimestamp]],"#.######")</f>
        <v>On42182.088252</v>
      </c>
      <c r="G7643" s="3">
        <f ca="1">IF(Sense_data[[#This Row],[a_1State]]="Off",RANDBETWEEN(off_min,off_max),RANDBETWEEN(on_min,on_max))/sr_div</f>
        <v>4.9000000000000004</v>
      </c>
      <c r="H7643" s="3">
        <v>3.1</v>
      </c>
      <c r="I7643" s="3">
        <f>IF(HOUR(Sense_data[[#This Row],[SysTimeStamp]])&lt;12,I7642+$B$14,I7642-$B$14)</f>
        <v>16.765277777779183</v>
      </c>
    </row>
    <row r="7644" spans="1:9" x14ac:dyDescent="0.2">
      <c r="A7644" t="s">
        <v>20</v>
      </c>
      <c r="B7644" t="s">
        <v>22</v>
      </c>
      <c r="C7644" s="6">
        <f t="shared" si="124"/>
        <v>42182.088275483598</v>
      </c>
      <c r="D7644" t="s">
        <v>23</v>
      </c>
      <c r="E7644" s="6">
        <f>IF(Sense_data[[#This Row],[a_1State]]=D7643,E7643,Sense_data[[#This Row],[SysTimeStamp]])</f>
        <v>42182.088252335445</v>
      </c>
      <c r="F7644" s="3" t="str">
        <f>Sense_data[[#This Row],[a_1State]]&amp;TEXT(Sense_data[[#This Row],[StateInstanceTimestamp]],"#.######")</f>
        <v>On42182.088252</v>
      </c>
      <c r="G7644" s="3">
        <f ca="1">IF(Sense_data[[#This Row],[a_1State]]="Off",RANDBETWEEN(off_min,off_max),RANDBETWEEN(on_min,on_max))/sr_div</f>
        <v>3.7</v>
      </c>
      <c r="H7644" s="3">
        <v>4.3</v>
      </c>
      <c r="I7644" s="3">
        <f>IF(HOUR(Sense_data[[#This Row],[SysTimeStamp]])&lt;12,I7643+$B$14,I7643-$B$14)</f>
        <v>16.765509259260664</v>
      </c>
    </row>
    <row r="7645" spans="1:9" x14ac:dyDescent="0.2">
      <c r="A7645" t="s">
        <v>20</v>
      </c>
      <c r="B7645" t="s">
        <v>22</v>
      </c>
      <c r="C7645" s="6">
        <f t="shared" si="124"/>
        <v>42182.088287057675</v>
      </c>
      <c r="D7645" t="s">
        <v>23</v>
      </c>
      <c r="E7645" s="6">
        <f>IF(Sense_data[[#This Row],[a_1State]]=D7644,E7644,Sense_data[[#This Row],[SysTimeStamp]])</f>
        <v>42182.088252335445</v>
      </c>
      <c r="F7645" s="3" t="str">
        <f>Sense_data[[#This Row],[a_1State]]&amp;TEXT(Sense_data[[#This Row],[StateInstanceTimestamp]],"#.######")</f>
        <v>On42182.088252</v>
      </c>
      <c r="G7645" s="3">
        <f ca="1">IF(Sense_data[[#This Row],[a_1State]]="Off",RANDBETWEEN(off_min,off_max),RANDBETWEEN(on_min,on_max))/sr_div</f>
        <v>3.3</v>
      </c>
      <c r="H7645" s="3">
        <v>5.2</v>
      </c>
      <c r="I7645" s="3">
        <f>IF(HOUR(Sense_data[[#This Row],[SysTimeStamp]])&lt;12,I7644+$B$14,I7644-$B$14)</f>
        <v>16.765740740742146</v>
      </c>
    </row>
    <row r="7646" spans="1:9" x14ac:dyDescent="0.2">
      <c r="A7646" t="s">
        <v>20</v>
      </c>
      <c r="B7646" t="s">
        <v>22</v>
      </c>
      <c r="C7646" s="6">
        <f t="shared" si="124"/>
        <v>42182.088298631752</v>
      </c>
      <c r="D7646" t="s">
        <v>23</v>
      </c>
      <c r="E7646" s="6">
        <f>IF(Sense_data[[#This Row],[a_1State]]=D7645,E7645,Sense_data[[#This Row],[SysTimeStamp]])</f>
        <v>42182.088252335445</v>
      </c>
      <c r="F7646" s="3" t="str">
        <f>Sense_data[[#This Row],[a_1State]]&amp;TEXT(Sense_data[[#This Row],[StateInstanceTimestamp]],"#.######")</f>
        <v>On42182.088252</v>
      </c>
      <c r="G7646" s="3">
        <f ca="1">IF(Sense_data[[#This Row],[a_1State]]="Off",RANDBETWEEN(off_min,off_max),RANDBETWEEN(on_min,on_max))/sr_div</f>
        <v>5.2</v>
      </c>
      <c r="H7646" s="3">
        <v>5.3</v>
      </c>
      <c r="I7646" s="3">
        <f>IF(HOUR(Sense_data[[#This Row],[SysTimeStamp]])&lt;12,I7645+$B$14,I7645-$B$14)</f>
        <v>16.765972222223628</v>
      </c>
    </row>
    <row r="7647" spans="1:9" x14ac:dyDescent="0.2">
      <c r="A7647" t="s">
        <v>20</v>
      </c>
      <c r="B7647" t="s">
        <v>22</v>
      </c>
      <c r="C7647" s="6">
        <f t="shared" si="124"/>
        <v>42182.088310205829</v>
      </c>
      <c r="D7647" t="s">
        <v>23</v>
      </c>
      <c r="E7647" s="6">
        <f>IF(Sense_data[[#This Row],[a_1State]]=D7646,E7646,Sense_data[[#This Row],[SysTimeStamp]])</f>
        <v>42182.088252335445</v>
      </c>
      <c r="F7647" s="3" t="str">
        <f>Sense_data[[#This Row],[a_1State]]&amp;TEXT(Sense_data[[#This Row],[StateInstanceTimestamp]],"#.######")</f>
        <v>On42182.088252</v>
      </c>
      <c r="G7647" s="3">
        <f ca="1">IF(Sense_data[[#This Row],[a_1State]]="Off",RANDBETWEEN(off_min,off_max),RANDBETWEEN(on_min,on_max))/sr_div</f>
        <v>4.5</v>
      </c>
      <c r="H7647" s="3">
        <v>4</v>
      </c>
      <c r="I7647" s="3">
        <f>IF(HOUR(Sense_data[[#This Row],[SysTimeStamp]])&lt;12,I7646+$B$14,I7646-$B$14)</f>
        <v>16.766203703705109</v>
      </c>
    </row>
    <row r="7648" spans="1:9" x14ac:dyDescent="0.2">
      <c r="A7648" t="s">
        <v>20</v>
      </c>
      <c r="B7648" t="s">
        <v>22</v>
      </c>
      <c r="C7648" s="6">
        <f t="shared" si="124"/>
        <v>42182.088321779906</v>
      </c>
      <c r="D7648" t="s">
        <v>23</v>
      </c>
      <c r="E7648" s="6">
        <f>IF(Sense_data[[#This Row],[a_1State]]=D7647,E7647,Sense_data[[#This Row],[SysTimeStamp]])</f>
        <v>42182.088252335445</v>
      </c>
      <c r="F7648" s="3" t="str">
        <f>Sense_data[[#This Row],[a_1State]]&amp;TEXT(Sense_data[[#This Row],[StateInstanceTimestamp]],"#.######")</f>
        <v>On42182.088252</v>
      </c>
      <c r="G7648" s="3">
        <f ca="1">IF(Sense_data[[#This Row],[a_1State]]="Off",RANDBETWEEN(off_min,off_max),RANDBETWEEN(on_min,on_max))/sr_div</f>
        <v>3.2</v>
      </c>
      <c r="H7648" s="3">
        <v>4.5</v>
      </c>
      <c r="I7648" s="3">
        <f>IF(HOUR(Sense_data[[#This Row],[SysTimeStamp]])&lt;12,I7647+$B$14,I7647-$B$14)</f>
        <v>16.766435185186591</v>
      </c>
    </row>
    <row r="7649" spans="1:9" x14ac:dyDescent="0.2">
      <c r="A7649" t="s">
        <v>20</v>
      </c>
      <c r="B7649" t="s">
        <v>22</v>
      </c>
      <c r="C7649" s="6">
        <f t="shared" si="124"/>
        <v>42182.088333353982</v>
      </c>
      <c r="D7649" t="s">
        <v>23</v>
      </c>
      <c r="E7649" s="6">
        <f>IF(Sense_data[[#This Row],[a_1State]]=D7648,E7648,Sense_data[[#This Row],[SysTimeStamp]])</f>
        <v>42182.088252335445</v>
      </c>
      <c r="F7649" s="3" t="str">
        <f>Sense_data[[#This Row],[a_1State]]&amp;TEXT(Sense_data[[#This Row],[StateInstanceTimestamp]],"#.######")</f>
        <v>On42182.088252</v>
      </c>
      <c r="G7649" s="3">
        <f ca="1">IF(Sense_data[[#This Row],[a_1State]]="Off",RANDBETWEEN(off_min,off_max),RANDBETWEEN(on_min,on_max))/sr_div</f>
        <v>5.0999999999999996</v>
      </c>
      <c r="H7649" s="3">
        <v>3.7</v>
      </c>
      <c r="I7649" s="3">
        <f>IF(HOUR(Sense_data[[#This Row],[SysTimeStamp]])&lt;12,I7648+$B$14,I7648-$B$14)</f>
        <v>16.766666666668073</v>
      </c>
    </row>
    <row r="7650" spans="1:9" x14ac:dyDescent="0.2">
      <c r="A7650" t="s">
        <v>20</v>
      </c>
      <c r="B7650" t="s">
        <v>22</v>
      </c>
      <c r="C7650" s="6">
        <f t="shared" si="124"/>
        <v>42182.088344928059</v>
      </c>
      <c r="D7650" t="s">
        <v>23</v>
      </c>
      <c r="E7650" s="6">
        <f>IF(Sense_data[[#This Row],[a_1State]]=D7649,E7649,Sense_data[[#This Row],[SysTimeStamp]])</f>
        <v>42182.088252335445</v>
      </c>
      <c r="F7650" s="3" t="str">
        <f>Sense_data[[#This Row],[a_1State]]&amp;TEXT(Sense_data[[#This Row],[StateInstanceTimestamp]],"#.######")</f>
        <v>On42182.088252</v>
      </c>
      <c r="G7650" s="3">
        <f ca="1">IF(Sense_data[[#This Row],[a_1State]]="Off",RANDBETWEEN(off_min,off_max),RANDBETWEEN(on_min,on_max))/sr_div</f>
        <v>3.9</v>
      </c>
      <c r="H7650" s="3">
        <v>5.9</v>
      </c>
      <c r="I7650" s="3">
        <f>IF(HOUR(Sense_data[[#This Row],[SysTimeStamp]])&lt;12,I7649+$B$14,I7649-$B$14)</f>
        <v>16.766898148149554</v>
      </c>
    </row>
    <row r="7651" spans="1:9" x14ac:dyDescent="0.2">
      <c r="A7651" t="s">
        <v>20</v>
      </c>
      <c r="B7651" t="s">
        <v>22</v>
      </c>
      <c r="C7651" s="6">
        <f t="shared" si="124"/>
        <v>42182.088356502136</v>
      </c>
      <c r="D7651" t="s">
        <v>23</v>
      </c>
      <c r="E7651" s="6">
        <f>IF(Sense_data[[#This Row],[a_1State]]=D7650,E7650,Sense_data[[#This Row],[SysTimeStamp]])</f>
        <v>42182.088252335445</v>
      </c>
      <c r="F7651" s="3" t="str">
        <f>Sense_data[[#This Row],[a_1State]]&amp;TEXT(Sense_data[[#This Row],[StateInstanceTimestamp]],"#.######")</f>
        <v>On42182.088252</v>
      </c>
      <c r="G7651" s="3">
        <f ca="1">IF(Sense_data[[#This Row],[a_1State]]="Off",RANDBETWEEN(off_min,off_max),RANDBETWEEN(on_min,on_max))/sr_div</f>
        <v>4.8</v>
      </c>
      <c r="H7651" s="3">
        <v>4.5999999999999996</v>
      </c>
      <c r="I7651" s="3">
        <f>IF(HOUR(Sense_data[[#This Row],[SysTimeStamp]])&lt;12,I7650+$B$14,I7650-$B$14)</f>
        <v>16.767129629631036</v>
      </c>
    </row>
    <row r="7652" spans="1:9" x14ac:dyDescent="0.2">
      <c r="A7652" t="s">
        <v>20</v>
      </c>
      <c r="B7652" t="s">
        <v>22</v>
      </c>
      <c r="C7652" s="6">
        <f t="shared" si="124"/>
        <v>42182.088368076213</v>
      </c>
      <c r="D7652" t="s">
        <v>23</v>
      </c>
      <c r="E7652" s="6">
        <f>IF(Sense_data[[#This Row],[a_1State]]=D7651,E7651,Sense_data[[#This Row],[SysTimeStamp]])</f>
        <v>42182.088252335445</v>
      </c>
      <c r="F7652" s="3" t="str">
        <f>Sense_data[[#This Row],[a_1State]]&amp;TEXT(Sense_data[[#This Row],[StateInstanceTimestamp]],"#.######")</f>
        <v>On42182.088252</v>
      </c>
      <c r="G7652" s="3">
        <f ca="1">IF(Sense_data[[#This Row],[a_1State]]="Off",RANDBETWEEN(off_min,off_max),RANDBETWEEN(on_min,on_max))/sr_div</f>
        <v>5.3</v>
      </c>
      <c r="H7652" s="3">
        <v>3</v>
      </c>
      <c r="I7652" s="3">
        <f>IF(HOUR(Sense_data[[#This Row],[SysTimeStamp]])&lt;12,I7651+$B$14,I7651-$B$14)</f>
        <v>16.767361111112518</v>
      </c>
    </row>
    <row r="7653" spans="1:9" x14ac:dyDescent="0.2">
      <c r="A7653" t="s">
        <v>20</v>
      </c>
      <c r="B7653" t="s">
        <v>22</v>
      </c>
      <c r="C7653" s="6">
        <f t="shared" si="124"/>
        <v>42182.088379650289</v>
      </c>
      <c r="D7653" t="s">
        <v>23</v>
      </c>
      <c r="E7653" s="6">
        <f>IF(Sense_data[[#This Row],[a_1State]]=D7652,E7652,Sense_data[[#This Row],[SysTimeStamp]])</f>
        <v>42182.088252335445</v>
      </c>
      <c r="F7653" s="3" t="str">
        <f>Sense_data[[#This Row],[a_1State]]&amp;TEXT(Sense_data[[#This Row],[StateInstanceTimestamp]],"#.######")</f>
        <v>On42182.088252</v>
      </c>
      <c r="G7653" s="3">
        <f ca="1">IF(Sense_data[[#This Row],[a_1State]]="Off",RANDBETWEEN(off_min,off_max),RANDBETWEEN(on_min,on_max))/sr_div</f>
        <v>4.0999999999999996</v>
      </c>
      <c r="H7653" s="3">
        <v>3.1</v>
      </c>
      <c r="I7653" s="3">
        <f>IF(HOUR(Sense_data[[#This Row],[SysTimeStamp]])&lt;12,I7652+$B$14,I7652-$B$14)</f>
        <v>16.767592592593999</v>
      </c>
    </row>
    <row r="7654" spans="1:9" x14ac:dyDescent="0.2">
      <c r="A7654" t="s">
        <v>20</v>
      </c>
      <c r="B7654" t="s">
        <v>22</v>
      </c>
      <c r="C7654" s="6">
        <f t="shared" si="124"/>
        <v>42182.088391224366</v>
      </c>
      <c r="D7654" t="s">
        <v>23</v>
      </c>
      <c r="E7654" s="6">
        <f>IF(Sense_data[[#This Row],[a_1State]]=D7653,E7653,Sense_data[[#This Row],[SysTimeStamp]])</f>
        <v>42182.088252335445</v>
      </c>
      <c r="F7654" s="3" t="str">
        <f>Sense_data[[#This Row],[a_1State]]&amp;TEXT(Sense_data[[#This Row],[StateInstanceTimestamp]],"#.######")</f>
        <v>On42182.088252</v>
      </c>
      <c r="G7654" s="3">
        <f ca="1">IF(Sense_data[[#This Row],[a_1State]]="Off",RANDBETWEEN(off_min,off_max),RANDBETWEEN(on_min,on_max))/sr_div</f>
        <v>5.8</v>
      </c>
      <c r="H7654" s="3">
        <v>5.0999999999999996</v>
      </c>
      <c r="I7654" s="3">
        <f>IF(HOUR(Sense_data[[#This Row],[SysTimeStamp]])&lt;12,I7653+$B$14,I7653-$B$14)</f>
        <v>16.767824074075481</v>
      </c>
    </row>
    <row r="7655" spans="1:9" x14ac:dyDescent="0.2">
      <c r="A7655" t="s">
        <v>20</v>
      </c>
      <c r="B7655" t="s">
        <v>22</v>
      </c>
      <c r="C7655" s="6">
        <f t="shared" si="124"/>
        <v>42182.088402798443</v>
      </c>
      <c r="D7655" t="s">
        <v>23</v>
      </c>
      <c r="E7655" s="6">
        <f>IF(Sense_data[[#This Row],[a_1State]]=D7654,E7654,Sense_data[[#This Row],[SysTimeStamp]])</f>
        <v>42182.088252335445</v>
      </c>
      <c r="F7655" s="3" t="str">
        <f>Sense_data[[#This Row],[a_1State]]&amp;TEXT(Sense_data[[#This Row],[StateInstanceTimestamp]],"#.######")</f>
        <v>On42182.088252</v>
      </c>
      <c r="G7655" s="3">
        <f ca="1">IF(Sense_data[[#This Row],[a_1State]]="Off",RANDBETWEEN(off_min,off_max),RANDBETWEEN(on_min,on_max))/sr_div</f>
        <v>5.3</v>
      </c>
      <c r="H7655" s="3">
        <v>3.2</v>
      </c>
      <c r="I7655" s="3">
        <f>IF(HOUR(Sense_data[[#This Row],[SysTimeStamp]])&lt;12,I7654+$B$14,I7654-$B$14)</f>
        <v>16.768055555556963</v>
      </c>
    </row>
    <row r="7656" spans="1:9" x14ac:dyDescent="0.2">
      <c r="A7656" t="s">
        <v>20</v>
      </c>
      <c r="B7656" t="s">
        <v>22</v>
      </c>
      <c r="C7656" s="6">
        <f t="shared" si="124"/>
        <v>42182.08841437252</v>
      </c>
      <c r="D7656" t="s">
        <v>23</v>
      </c>
      <c r="E7656" s="6">
        <f>IF(Sense_data[[#This Row],[a_1State]]=D7655,E7655,Sense_data[[#This Row],[SysTimeStamp]])</f>
        <v>42182.088252335445</v>
      </c>
      <c r="F7656" s="3" t="str">
        <f>Sense_data[[#This Row],[a_1State]]&amp;TEXT(Sense_data[[#This Row],[StateInstanceTimestamp]],"#.######")</f>
        <v>On42182.088252</v>
      </c>
      <c r="G7656" s="3">
        <f ca="1">IF(Sense_data[[#This Row],[a_1State]]="Off",RANDBETWEEN(off_min,off_max),RANDBETWEEN(on_min,on_max))/sr_div</f>
        <v>5.9</v>
      </c>
      <c r="H7656" s="3">
        <v>4.4000000000000004</v>
      </c>
      <c r="I7656" s="3">
        <f>IF(HOUR(Sense_data[[#This Row],[SysTimeStamp]])&lt;12,I7655+$B$14,I7655-$B$14)</f>
        <v>16.768287037038444</v>
      </c>
    </row>
    <row r="7657" spans="1:9" x14ac:dyDescent="0.2">
      <c r="A7657" t="s">
        <v>20</v>
      </c>
      <c r="B7657" t="s">
        <v>22</v>
      </c>
      <c r="C7657" s="6">
        <f t="shared" si="124"/>
        <v>42182.088425946597</v>
      </c>
      <c r="D7657" t="s">
        <v>23</v>
      </c>
      <c r="E7657" s="6">
        <f>IF(Sense_data[[#This Row],[a_1State]]=D7656,E7656,Sense_data[[#This Row],[SysTimeStamp]])</f>
        <v>42182.088252335445</v>
      </c>
      <c r="F7657" s="3" t="str">
        <f>Sense_data[[#This Row],[a_1State]]&amp;TEXT(Sense_data[[#This Row],[StateInstanceTimestamp]],"#.######")</f>
        <v>On42182.088252</v>
      </c>
      <c r="G7657" s="3">
        <f ca="1">IF(Sense_data[[#This Row],[a_1State]]="Off",RANDBETWEEN(off_min,off_max),RANDBETWEEN(on_min,on_max))/sr_div</f>
        <v>4.5</v>
      </c>
      <c r="H7657" s="3">
        <v>3.3</v>
      </c>
      <c r="I7657" s="3">
        <f>IF(HOUR(Sense_data[[#This Row],[SysTimeStamp]])&lt;12,I7656+$B$14,I7656-$B$14)</f>
        <v>16.768518518519926</v>
      </c>
    </row>
    <row r="7658" spans="1:9" x14ac:dyDescent="0.2">
      <c r="A7658" t="s">
        <v>20</v>
      </c>
      <c r="B7658" t="s">
        <v>22</v>
      </c>
      <c r="C7658" s="6">
        <f t="shared" si="124"/>
        <v>42182.088437520673</v>
      </c>
      <c r="D7658" t="s">
        <v>23</v>
      </c>
      <c r="E7658" s="6">
        <f>IF(Sense_data[[#This Row],[a_1State]]=D7657,E7657,Sense_data[[#This Row],[SysTimeStamp]])</f>
        <v>42182.088252335445</v>
      </c>
      <c r="F7658" s="3" t="str">
        <f>Sense_data[[#This Row],[a_1State]]&amp;TEXT(Sense_data[[#This Row],[StateInstanceTimestamp]],"#.######")</f>
        <v>On42182.088252</v>
      </c>
      <c r="G7658" s="3">
        <f ca="1">IF(Sense_data[[#This Row],[a_1State]]="Off",RANDBETWEEN(off_min,off_max),RANDBETWEEN(on_min,on_max))/sr_div</f>
        <v>4.7</v>
      </c>
      <c r="H7658" s="3">
        <v>4.4000000000000004</v>
      </c>
      <c r="I7658" s="3">
        <f>IF(HOUR(Sense_data[[#This Row],[SysTimeStamp]])&lt;12,I7657+$B$14,I7657-$B$14)</f>
        <v>16.768750000001408</v>
      </c>
    </row>
    <row r="7659" spans="1:9" x14ac:dyDescent="0.2">
      <c r="A7659" t="s">
        <v>20</v>
      </c>
      <c r="B7659" t="s">
        <v>22</v>
      </c>
      <c r="C7659" s="6">
        <f t="shared" si="124"/>
        <v>42182.08844909475</v>
      </c>
      <c r="D7659" t="s">
        <v>23</v>
      </c>
      <c r="E7659" s="6">
        <f>IF(Sense_data[[#This Row],[a_1State]]=D7658,E7658,Sense_data[[#This Row],[SysTimeStamp]])</f>
        <v>42182.088252335445</v>
      </c>
      <c r="F7659" s="3" t="str">
        <f>Sense_data[[#This Row],[a_1State]]&amp;TEXT(Sense_data[[#This Row],[StateInstanceTimestamp]],"#.######")</f>
        <v>On42182.088252</v>
      </c>
      <c r="G7659" s="3">
        <f ca="1">IF(Sense_data[[#This Row],[a_1State]]="Off",RANDBETWEEN(off_min,off_max),RANDBETWEEN(on_min,on_max))/sr_div</f>
        <v>5.8</v>
      </c>
      <c r="H7659" s="3">
        <v>3.1</v>
      </c>
      <c r="I7659" s="3">
        <f>IF(HOUR(Sense_data[[#This Row],[SysTimeStamp]])&lt;12,I7658+$B$14,I7658-$B$14)</f>
        <v>16.768981481482889</v>
      </c>
    </row>
    <row r="7660" spans="1:9" x14ac:dyDescent="0.2">
      <c r="A7660" t="s">
        <v>20</v>
      </c>
      <c r="B7660" t="s">
        <v>22</v>
      </c>
      <c r="C7660" s="6">
        <f t="shared" si="124"/>
        <v>42182.088460668827</v>
      </c>
      <c r="D7660" t="s">
        <v>23</v>
      </c>
      <c r="E7660" s="6">
        <f>IF(Sense_data[[#This Row],[a_1State]]=D7659,E7659,Sense_data[[#This Row],[SysTimeStamp]])</f>
        <v>42182.088252335445</v>
      </c>
      <c r="F7660" s="3" t="str">
        <f>Sense_data[[#This Row],[a_1State]]&amp;TEXT(Sense_data[[#This Row],[StateInstanceTimestamp]],"#.######")</f>
        <v>On42182.088252</v>
      </c>
      <c r="G7660" s="3">
        <f ca="1">IF(Sense_data[[#This Row],[a_1State]]="Off",RANDBETWEEN(off_min,off_max),RANDBETWEEN(on_min,on_max))/sr_div</f>
        <v>4.5999999999999996</v>
      </c>
      <c r="H7660" s="3">
        <v>3.4</v>
      </c>
      <c r="I7660" s="3">
        <f>IF(HOUR(Sense_data[[#This Row],[SysTimeStamp]])&lt;12,I7659+$B$14,I7659-$B$14)</f>
        <v>16.769212962964371</v>
      </c>
    </row>
    <row r="7661" spans="1:9" x14ac:dyDescent="0.2">
      <c r="A7661" t="s">
        <v>20</v>
      </c>
      <c r="B7661" t="s">
        <v>22</v>
      </c>
      <c r="C7661" s="6">
        <f t="shared" si="124"/>
        <v>42182.088472242904</v>
      </c>
      <c r="D7661" t="s">
        <v>23</v>
      </c>
      <c r="E7661" s="6">
        <f>IF(Sense_data[[#This Row],[a_1State]]=D7660,E7660,Sense_data[[#This Row],[SysTimeStamp]])</f>
        <v>42182.088252335445</v>
      </c>
      <c r="F7661" s="3" t="str">
        <f>Sense_data[[#This Row],[a_1State]]&amp;TEXT(Sense_data[[#This Row],[StateInstanceTimestamp]],"#.######")</f>
        <v>On42182.088252</v>
      </c>
      <c r="G7661" s="3">
        <f ca="1">IF(Sense_data[[#This Row],[a_1State]]="Off",RANDBETWEEN(off_min,off_max),RANDBETWEEN(on_min,on_max))/sr_div</f>
        <v>3</v>
      </c>
      <c r="H7661" s="3">
        <v>3.4</v>
      </c>
      <c r="I7661" s="3">
        <f>IF(HOUR(Sense_data[[#This Row],[SysTimeStamp]])&lt;12,I7660+$B$14,I7660-$B$14)</f>
        <v>16.769444444445853</v>
      </c>
    </row>
    <row r="7662" spans="1:9" x14ac:dyDescent="0.2">
      <c r="A7662" t="s">
        <v>20</v>
      </c>
      <c r="B7662" t="s">
        <v>22</v>
      </c>
      <c r="C7662" s="6">
        <f t="shared" si="124"/>
        <v>42182.08848381698</v>
      </c>
      <c r="D7662" t="s">
        <v>23</v>
      </c>
      <c r="E7662" s="6">
        <f>IF(Sense_data[[#This Row],[a_1State]]=D7661,E7661,Sense_data[[#This Row],[SysTimeStamp]])</f>
        <v>42182.088252335445</v>
      </c>
      <c r="F7662" s="3" t="str">
        <f>Sense_data[[#This Row],[a_1State]]&amp;TEXT(Sense_data[[#This Row],[StateInstanceTimestamp]],"#.######")</f>
        <v>On42182.088252</v>
      </c>
      <c r="G7662" s="3">
        <f ca="1">IF(Sense_data[[#This Row],[a_1State]]="Off",RANDBETWEEN(off_min,off_max),RANDBETWEEN(on_min,on_max))/sr_div</f>
        <v>4.3</v>
      </c>
      <c r="H7662" s="3">
        <v>5.9</v>
      </c>
      <c r="I7662" s="3">
        <f>IF(HOUR(Sense_data[[#This Row],[SysTimeStamp]])&lt;12,I7661+$B$14,I7661-$B$14)</f>
        <v>16.769675925927334</v>
      </c>
    </row>
    <row r="7663" spans="1:9" x14ac:dyDescent="0.2">
      <c r="A7663" t="s">
        <v>20</v>
      </c>
      <c r="B7663" t="s">
        <v>22</v>
      </c>
      <c r="C7663" s="6">
        <f t="shared" si="124"/>
        <v>42182.088495391057</v>
      </c>
      <c r="D7663" t="s">
        <v>23</v>
      </c>
      <c r="E7663" s="6">
        <f>IF(Sense_data[[#This Row],[a_1State]]=D7662,E7662,Sense_data[[#This Row],[SysTimeStamp]])</f>
        <v>42182.088252335445</v>
      </c>
      <c r="F7663" s="3" t="str">
        <f>Sense_data[[#This Row],[a_1State]]&amp;TEXT(Sense_data[[#This Row],[StateInstanceTimestamp]],"#.######")</f>
        <v>On42182.088252</v>
      </c>
      <c r="G7663" s="3">
        <f ca="1">IF(Sense_data[[#This Row],[a_1State]]="Off",RANDBETWEEN(off_min,off_max),RANDBETWEEN(on_min,on_max))/sr_div</f>
        <v>3.2</v>
      </c>
      <c r="H7663" s="3">
        <v>3.3</v>
      </c>
      <c r="I7663" s="3">
        <f>IF(HOUR(Sense_data[[#This Row],[SysTimeStamp]])&lt;12,I7662+$B$14,I7662-$B$14)</f>
        <v>16.769907407408816</v>
      </c>
    </row>
    <row r="7664" spans="1:9" x14ac:dyDescent="0.2">
      <c r="A7664" t="s">
        <v>20</v>
      </c>
      <c r="B7664" t="s">
        <v>22</v>
      </c>
      <c r="C7664" s="6">
        <f t="shared" si="124"/>
        <v>42182.088506965134</v>
      </c>
      <c r="D7664" t="s">
        <v>23</v>
      </c>
      <c r="E7664" s="6">
        <f>IF(Sense_data[[#This Row],[a_1State]]=D7663,E7663,Sense_data[[#This Row],[SysTimeStamp]])</f>
        <v>42182.088252335445</v>
      </c>
      <c r="F7664" s="3" t="str">
        <f>Sense_data[[#This Row],[a_1State]]&amp;TEXT(Sense_data[[#This Row],[StateInstanceTimestamp]],"#.######")</f>
        <v>On42182.088252</v>
      </c>
      <c r="G7664" s="3">
        <f ca="1">IF(Sense_data[[#This Row],[a_1State]]="Off",RANDBETWEEN(off_min,off_max),RANDBETWEEN(on_min,on_max))/sr_div</f>
        <v>5</v>
      </c>
      <c r="H7664" s="3">
        <v>5.4</v>
      </c>
      <c r="I7664" s="3">
        <f>IF(HOUR(Sense_data[[#This Row],[SysTimeStamp]])&lt;12,I7663+$B$14,I7663-$B$14)</f>
        <v>16.770138888890298</v>
      </c>
    </row>
    <row r="7665" spans="1:9" x14ac:dyDescent="0.2">
      <c r="A7665" t="s">
        <v>20</v>
      </c>
      <c r="B7665" t="s">
        <v>22</v>
      </c>
      <c r="C7665" s="6">
        <f t="shared" si="124"/>
        <v>42182.088518539211</v>
      </c>
      <c r="D7665" t="s">
        <v>23</v>
      </c>
      <c r="E7665" s="6">
        <f>IF(Sense_data[[#This Row],[a_1State]]=D7664,E7664,Sense_data[[#This Row],[SysTimeStamp]])</f>
        <v>42182.088252335445</v>
      </c>
      <c r="F7665" s="3" t="str">
        <f>Sense_data[[#This Row],[a_1State]]&amp;TEXT(Sense_data[[#This Row],[StateInstanceTimestamp]],"#.######")</f>
        <v>On42182.088252</v>
      </c>
      <c r="G7665" s="3">
        <f ca="1">IF(Sense_data[[#This Row],[a_1State]]="Off",RANDBETWEEN(off_min,off_max),RANDBETWEEN(on_min,on_max))/sr_div</f>
        <v>3.6</v>
      </c>
      <c r="H7665" s="3">
        <v>5.4</v>
      </c>
      <c r="I7665" s="3">
        <f>IF(HOUR(Sense_data[[#This Row],[SysTimeStamp]])&lt;12,I7664+$B$14,I7664-$B$14)</f>
        <v>16.770370370371779</v>
      </c>
    </row>
    <row r="7666" spans="1:9" x14ac:dyDescent="0.2">
      <c r="A7666" t="s">
        <v>20</v>
      </c>
      <c r="B7666" t="s">
        <v>22</v>
      </c>
      <c r="C7666" s="6">
        <f t="shared" si="124"/>
        <v>42182.088530113288</v>
      </c>
      <c r="D7666" t="s">
        <v>23</v>
      </c>
      <c r="E7666" s="6">
        <f>IF(Sense_data[[#This Row],[a_1State]]=D7665,E7665,Sense_data[[#This Row],[SysTimeStamp]])</f>
        <v>42182.088252335445</v>
      </c>
      <c r="F7666" s="3" t="str">
        <f>Sense_data[[#This Row],[a_1State]]&amp;TEXT(Sense_data[[#This Row],[StateInstanceTimestamp]],"#.######")</f>
        <v>On42182.088252</v>
      </c>
      <c r="G7666" s="3">
        <f ca="1">IF(Sense_data[[#This Row],[a_1State]]="Off",RANDBETWEEN(off_min,off_max),RANDBETWEEN(on_min,on_max))/sr_div</f>
        <v>3.4</v>
      </c>
      <c r="H7666" s="3">
        <v>3.7</v>
      </c>
      <c r="I7666" s="3">
        <f>IF(HOUR(Sense_data[[#This Row],[SysTimeStamp]])&lt;12,I7665+$B$14,I7665-$B$14)</f>
        <v>16.770601851853261</v>
      </c>
    </row>
    <row r="7667" spans="1:9" x14ac:dyDescent="0.2">
      <c r="A7667" t="s">
        <v>20</v>
      </c>
      <c r="B7667" t="s">
        <v>22</v>
      </c>
      <c r="C7667" s="6">
        <f t="shared" si="124"/>
        <v>42182.088541687364</v>
      </c>
      <c r="D7667" t="s">
        <v>23</v>
      </c>
      <c r="E7667" s="6">
        <f>IF(Sense_data[[#This Row],[a_1State]]=D7666,E7666,Sense_data[[#This Row],[SysTimeStamp]])</f>
        <v>42182.088252335445</v>
      </c>
      <c r="F7667" s="3" t="str">
        <f>Sense_data[[#This Row],[a_1State]]&amp;TEXT(Sense_data[[#This Row],[StateInstanceTimestamp]],"#.######")</f>
        <v>On42182.088252</v>
      </c>
      <c r="G7667" s="3">
        <f ca="1">IF(Sense_data[[#This Row],[a_1State]]="Off",RANDBETWEEN(off_min,off_max),RANDBETWEEN(on_min,on_max))/sr_div</f>
        <v>3.1</v>
      </c>
      <c r="H7667" s="3">
        <v>5.3</v>
      </c>
      <c r="I7667" s="3">
        <f>IF(HOUR(Sense_data[[#This Row],[SysTimeStamp]])&lt;12,I7666+$B$14,I7666-$B$14)</f>
        <v>16.770833333334743</v>
      </c>
    </row>
    <row r="7668" spans="1:9" x14ac:dyDescent="0.2">
      <c r="A7668" t="s">
        <v>20</v>
      </c>
      <c r="B7668" t="s">
        <v>22</v>
      </c>
      <c r="C7668" s="6">
        <f t="shared" si="124"/>
        <v>42182.088553261441</v>
      </c>
      <c r="D7668" t="s">
        <v>23</v>
      </c>
      <c r="E7668" s="6">
        <f>IF(Sense_data[[#This Row],[a_1State]]=D7667,E7667,Sense_data[[#This Row],[SysTimeStamp]])</f>
        <v>42182.088252335445</v>
      </c>
      <c r="F7668" s="3" t="str">
        <f>Sense_data[[#This Row],[a_1State]]&amp;TEXT(Sense_data[[#This Row],[StateInstanceTimestamp]],"#.######")</f>
        <v>On42182.088252</v>
      </c>
      <c r="G7668" s="3">
        <f ca="1">IF(Sense_data[[#This Row],[a_1State]]="Off",RANDBETWEEN(off_min,off_max),RANDBETWEEN(on_min,on_max))/sr_div</f>
        <v>4.7</v>
      </c>
      <c r="H7668" s="3">
        <v>4.9000000000000004</v>
      </c>
      <c r="I7668" s="3">
        <f>IF(HOUR(Sense_data[[#This Row],[SysTimeStamp]])&lt;12,I7667+$B$14,I7667-$B$14)</f>
        <v>16.771064814816224</v>
      </c>
    </row>
    <row r="7669" spans="1:9" x14ac:dyDescent="0.2">
      <c r="A7669" t="s">
        <v>20</v>
      </c>
      <c r="B7669" t="s">
        <v>22</v>
      </c>
      <c r="C7669" s="6">
        <f t="shared" si="124"/>
        <v>42182.088564835518</v>
      </c>
      <c r="D7669" t="s">
        <v>23</v>
      </c>
      <c r="E7669" s="6">
        <f>IF(Sense_data[[#This Row],[a_1State]]=D7668,E7668,Sense_data[[#This Row],[SysTimeStamp]])</f>
        <v>42182.088252335445</v>
      </c>
      <c r="F7669" s="3" t="str">
        <f>Sense_data[[#This Row],[a_1State]]&amp;TEXT(Sense_data[[#This Row],[StateInstanceTimestamp]],"#.######")</f>
        <v>On42182.088252</v>
      </c>
      <c r="G7669" s="3">
        <f ca="1">IF(Sense_data[[#This Row],[a_1State]]="Off",RANDBETWEEN(off_min,off_max),RANDBETWEEN(on_min,on_max))/sr_div</f>
        <v>5.9</v>
      </c>
      <c r="H7669" s="3">
        <v>3.3</v>
      </c>
      <c r="I7669" s="3">
        <f>IF(HOUR(Sense_data[[#This Row],[SysTimeStamp]])&lt;12,I7668+$B$14,I7668-$B$14)</f>
        <v>16.771296296297706</v>
      </c>
    </row>
    <row r="7670" spans="1:9" x14ac:dyDescent="0.2">
      <c r="A7670" t="s">
        <v>20</v>
      </c>
      <c r="B7670" t="s">
        <v>22</v>
      </c>
      <c r="C7670" s="6">
        <f t="shared" si="124"/>
        <v>42182.088576409595</v>
      </c>
      <c r="D7670" t="s">
        <v>23</v>
      </c>
      <c r="E7670" s="6">
        <f>IF(Sense_data[[#This Row],[a_1State]]=D7669,E7669,Sense_data[[#This Row],[SysTimeStamp]])</f>
        <v>42182.088252335445</v>
      </c>
      <c r="F7670" s="3" t="str">
        <f>Sense_data[[#This Row],[a_1State]]&amp;TEXT(Sense_data[[#This Row],[StateInstanceTimestamp]],"#.######")</f>
        <v>On42182.088252</v>
      </c>
      <c r="G7670" s="3">
        <f ca="1">IF(Sense_data[[#This Row],[a_1State]]="Off",RANDBETWEEN(off_min,off_max),RANDBETWEEN(on_min,on_max))/sr_div</f>
        <v>5</v>
      </c>
      <c r="H7670" s="3">
        <v>4.5999999999999996</v>
      </c>
      <c r="I7670" s="3">
        <f>IF(HOUR(Sense_data[[#This Row],[SysTimeStamp]])&lt;12,I7669+$B$14,I7669-$B$14)</f>
        <v>16.771527777779188</v>
      </c>
    </row>
    <row r="7671" spans="1:9" x14ac:dyDescent="0.2">
      <c r="A7671" t="s">
        <v>20</v>
      </c>
      <c r="B7671" t="s">
        <v>22</v>
      </c>
      <c r="C7671" s="6">
        <f t="shared" si="124"/>
        <v>42182.088587983671</v>
      </c>
      <c r="D7671" t="s">
        <v>23</v>
      </c>
      <c r="E7671" s="6">
        <f>IF(Sense_data[[#This Row],[a_1State]]=D7670,E7670,Sense_data[[#This Row],[SysTimeStamp]])</f>
        <v>42182.088252335445</v>
      </c>
      <c r="F7671" s="3" t="str">
        <f>Sense_data[[#This Row],[a_1State]]&amp;TEXT(Sense_data[[#This Row],[StateInstanceTimestamp]],"#.######")</f>
        <v>On42182.088252</v>
      </c>
      <c r="G7671" s="3">
        <f ca="1">IF(Sense_data[[#This Row],[a_1State]]="Off",RANDBETWEEN(off_min,off_max),RANDBETWEEN(on_min,on_max))/sr_div</f>
        <v>5</v>
      </c>
      <c r="H7671" s="3">
        <v>4.5999999999999996</v>
      </c>
      <c r="I7671" s="3">
        <f>IF(HOUR(Sense_data[[#This Row],[SysTimeStamp]])&lt;12,I7670+$B$14,I7670-$B$14)</f>
        <v>16.771759259260669</v>
      </c>
    </row>
    <row r="7672" spans="1:9" x14ac:dyDescent="0.2">
      <c r="A7672" t="s">
        <v>20</v>
      </c>
      <c r="B7672" t="s">
        <v>22</v>
      </c>
      <c r="C7672" s="6">
        <f t="shared" si="124"/>
        <v>42182.088599557748</v>
      </c>
      <c r="D7672" t="s">
        <v>23</v>
      </c>
      <c r="E7672" s="6">
        <f>IF(Sense_data[[#This Row],[a_1State]]=D7671,E7671,Sense_data[[#This Row],[SysTimeStamp]])</f>
        <v>42182.088252335445</v>
      </c>
      <c r="F7672" s="3" t="str">
        <f>Sense_data[[#This Row],[a_1State]]&amp;TEXT(Sense_data[[#This Row],[StateInstanceTimestamp]],"#.######")</f>
        <v>On42182.088252</v>
      </c>
      <c r="G7672" s="3">
        <f ca="1">IF(Sense_data[[#This Row],[a_1State]]="Off",RANDBETWEEN(off_min,off_max),RANDBETWEEN(on_min,on_max))/sr_div</f>
        <v>3.4</v>
      </c>
      <c r="H7672" s="3">
        <v>5.2</v>
      </c>
      <c r="I7672" s="3">
        <f>IF(HOUR(Sense_data[[#This Row],[SysTimeStamp]])&lt;12,I7671+$B$14,I7671-$B$14)</f>
        <v>16.771990740742151</v>
      </c>
    </row>
    <row r="7673" spans="1:9" x14ac:dyDescent="0.2">
      <c r="A7673" t="s">
        <v>20</v>
      </c>
      <c r="B7673" t="s">
        <v>22</v>
      </c>
      <c r="C7673" s="6">
        <f t="shared" si="124"/>
        <v>42182.088611131825</v>
      </c>
      <c r="D7673" t="s">
        <v>23</v>
      </c>
      <c r="E7673" s="6">
        <f>IF(Sense_data[[#This Row],[a_1State]]=D7672,E7672,Sense_data[[#This Row],[SysTimeStamp]])</f>
        <v>42182.088252335445</v>
      </c>
      <c r="F7673" s="3" t="str">
        <f>Sense_data[[#This Row],[a_1State]]&amp;TEXT(Sense_data[[#This Row],[StateInstanceTimestamp]],"#.######")</f>
        <v>On42182.088252</v>
      </c>
      <c r="G7673" s="3">
        <f ca="1">IF(Sense_data[[#This Row],[a_1State]]="Off",RANDBETWEEN(off_min,off_max),RANDBETWEEN(on_min,on_max))/sr_div</f>
        <v>3.2</v>
      </c>
      <c r="H7673" s="3">
        <v>5.9</v>
      </c>
      <c r="I7673" s="3">
        <f>IF(HOUR(Sense_data[[#This Row],[SysTimeStamp]])&lt;12,I7672+$B$14,I7672-$B$14)</f>
        <v>16.772222222223633</v>
      </c>
    </row>
    <row r="7674" spans="1:9" x14ac:dyDescent="0.2">
      <c r="A7674" t="s">
        <v>20</v>
      </c>
      <c r="B7674" t="s">
        <v>22</v>
      </c>
      <c r="C7674" s="6">
        <f t="shared" si="124"/>
        <v>42182.088622705902</v>
      </c>
      <c r="D7674" t="s">
        <v>23</v>
      </c>
      <c r="E7674" s="6">
        <f>IF(Sense_data[[#This Row],[a_1State]]=D7673,E7673,Sense_data[[#This Row],[SysTimeStamp]])</f>
        <v>42182.088252335445</v>
      </c>
      <c r="F7674" s="3" t="str">
        <f>Sense_data[[#This Row],[a_1State]]&amp;TEXT(Sense_data[[#This Row],[StateInstanceTimestamp]],"#.######")</f>
        <v>On42182.088252</v>
      </c>
      <c r="G7674" s="3">
        <f ca="1">IF(Sense_data[[#This Row],[a_1State]]="Off",RANDBETWEEN(off_min,off_max),RANDBETWEEN(on_min,on_max))/sr_div</f>
        <v>4.5</v>
      </c>
      <c r="H7674" s="3">
        <v>4.3</v>
      </c>
      <c r="I7674" s="3">
        <f>IF(HOUR(Sense_data[[#This Row],[SysTimeStamp]])&lt;12,I7673+$B$14,I7673-$B$14)</f>
        <v>16.772453703705114</v>
      </c>
    </row>
    <row r="7675" spans="1:9" x14ac:dyDescent="0.2">
      <c r="A7675" t="s">
        <v>20</v>
      </c>
      <c r="B7675" t="s">
        <v>22</v>
      </c>
      <c r="C7675" s="6">
        <f t="shared" si="124"/>
        <v>42182.088634279979</v>
      </c>
      <c r="D7675" t="s">
        <v>23</v>
      </c>
      <c r="E7675" s="6">
        <f>IF(Sense_data[[#This Row],[a_1State]]=D7674,E7674,Sense_data[[#This Row],[SysTimeStamp]])</f>
        <v>42182.088252335445</v>
      </c>
      <c r="F7675" s="3" t="str">
        <f>Sense_data[[#This Row],[a_1State]]&amp;TEXT(Sense_data[[#This Row],[StateInstanceTimestamp]],"#.######")</f>
        <v>On42182.088252</v>
      </c>
      <c r="G7675" s="3">
        <f ca="1">IF(Sense_data[[#This Row],[a_1State]]="Off",RANDBETWEEN(off_min,off_max),RANDBETWEEN(on_min,on_max))/sr_div</f>
        <v>6</v>
      </c>
      <c r="H7675" s="3">
        <v>4.8</v>
      </c>
      <c r="I7675" s="3">
        <f>IF(HOUR(Sense_data[[#This Row],[SysTimeStamp]])&lt;12,I7674+$B$14,I7674-$B$14)</f>
        <v>16.772685185186596</v>
      </c>
    </row>
    <row r="7676" spans="1:9" x14ac:dyDescent="0.2">
      <c r="A7676" t="s">
        <v>20</v>
      </c>
      <c r="B7676" t="s">
        <v>22</v>
      </c>
      <c r="C7676" s="6">
        <f t="shared" si="124"/>
        <v>42182.088645854055</v>
      </c>
      <c r="D7676" t="s">
        <v>23</v>
      </c>
      <c r="E7676" s="6">
        <f>IF(Sense_data[[#This Row],[a_1State]]=D7675,E7675,Sense_data[[#This Row],[SysTimeStamp]])</f>
        <v>42182.088252335445</v>
      </c>
      <c r="F7676" s="3" t="str">
        <f>Sense_data[[#This Row],[a_1State]]&amp;TEXT(Sense_data[[#This Row],[StateInstanceTimestamp]],"#.######")</f>
        <v>On42182.088252</v>
      </c>
      <c r="G7676" s="3">
        <f ca="1">IF(Sense_data[[#This Row],[a_1State]]="Off",RANDBETWEEN(off_min,off_max),RANDBETWEEN(on_min,on_max))/sr_div</f>
        <v>5</v>
      </c>
      <c r="H7676" s="3">
        <v>4.5</v>
      </c>
      <c r="I7676" s="3">
        <f>IF(HOUR(Sense_data[[#This Row],[SysTimeStamp]])&lt;12,I7675+$B$14,I7675-$B$14)</f>
        <v>16.772916666668078</v>
      </c>
    </row>
    <row r="7677" spans="1:9" x14ac:dyDescent="0.2">
      <c r="A7677" t="s">
        <v>20</v>
      </c>
      <c r="B7677" t="s">
        <v>22</v>
      </c>
      <c r="C7677" s="6">
        <f t="shared" si="124"/>
        <v>42182.088657428132</v>
      </c>
      <c r="D7677" t="s">
        <v>23</v>
      </c>
      <c r="E7677" s="6">
        <f>IF(Sense_data[[#This Row],[a_1State]]=D7676,E7676,Sense_data[[#This Row],[SysTimeStamp]])</f>
        <v>42182.088252335445</v>
      </c>
      <c r="F7677" s="3" t="str">
        <f>Sense_data[[#This Row],[a_1State]]&amp;TEXT(Sense_data[[#This Row],[StateInstanceTimestamp]],"#.######")</f>
        <v>On42182.088252</v>
      </c>
      <c r="G7677" s="3">
        <f ca="1">IF(Sense_data[[#This Row],[a_1State]]="Off",RANDBETWEEN(off_min,off_max),RANDBETWEEN(on_min,on_max))/sr_div</f>
        <v>5.5</v>
      </c>
      <c r="H7677" s="3">
        <v>5.2</v>
      </c>
      <c r="I7677" s="3">
        <f>IF(HOUR(Sense_data[[#This Row],[SysTimeStamp]])&lt;12,I7676+$B$14,I7676-$B$14)</f>
        <v>16.773148148149559</v>
      </c>
    </row>
    <row r="7678" spans="1:9" x14ac:dyDescent="0.2">
      <c r="A7678" t="s">
        <v>20</v>
      </c>
      <c r="B7678" t="s">
        <v>22</v>
      </c>
      <c r="C7678" s="6">
        <f t="shared" si="124"/>
        <v>42182.088669002209</v>
      </c>
      <c r="D7678" t="s">
        <v>23</v>
      </c>
      <c r="E7678" s="6">
        <f>IF(Sense_data[[#This Row],[a_1State]]=D7677,E7677,Sense_data[[#This Row],[SysTimeStamp]])</f>
        <v>42182.088252335445</v>
      </c>
      <c r="F7678" s="3" t="str">
        <f>Sense_data[[#This Row],[a_1State]]&amp;TEXT(Sense_data[[#This Row],[StateInstanceTimestamp]],"#.######")</f>
        <v>On42182.088252</v>
      </c>
      <c r="G7678" s="3">
        <f ca="1">IF(Sense_data[[#This Row],[a_1State]]="Off",RANDBETWEEN(off_min,off_max),RANDBETWEEN(on_min,on_max))/sr_div</f>
        <v>3.4</v>
      </c>
      <c r="H7678" s="3">
        <v>3.9</v>
      </c>
      <c r="I7678" s="3">
        <f>IF(HOUR(Sense_data[[#This Row],[SysTimeStamp]])&lt;12,I7677+$B$14,I7677-$B$14)</f>
        <v>16.773379629631041</v>
      </c>
    </row>
    <row r="7679" spans="1:9" x14ac:dyDescent="0.2">
      <c r="A7679" t="s">
        <v>20</v>
      </c>
      <c r="B7679" t="s">
        <v>22</v>
      </c>
      <c r="C7679" s="6">
        <f t="shared" si="124"/>
        <v>42182.088680576286</v>
      </c>
      <c r="D7679" t="s">
        <v>23</v>
      </c>
      <c r="E7679" s="6">
        <f>IF(Sense_data[[#This Row],[a_1State]]=D7678,E7678,Sense_data[[#This Row],[SysTimeStamp]])</f>
        <v>42182.088252335445</v>
      </c>
      <c r="F7679" s="3" t="str">
        <f>Sense_data[[#This Row],[a_1State]]&amp;TEXT(Sense_data[[#This Row],[StateInstanceTimestamp]],"#.######")</f>
        <v>On42182.088252</v>
      </c>
      <c r="G7679" s="3">
        <f ca="1">IF(Sense_data[[#This Row],[a_1State]]="Off",RANDBETWEEN(off_min,off_max),RANDBETWEEN(on_min,on_max))/sr_div</f>
        <v>3.6</v>
      </c>
      <c r="H7679" s="3">
        <v>3.9</v>
      </c>
      <c r="I7679" s="3">
        <f>IF(HOUR(Sense_data[[#This Row],[SysTimeStamp]])&lt;12,I7678+$B$14,I7678-$B$14)</f>
        <v>16.773611111112523</v>
      </c>
    </row>
    <row r="7680" spans="1:9" x14ac:dyDescent="0.2">
      <c r="A7680" t="s">
        <v>20</v>
      </c>
      <c r="B7680" t="s">
        <v>22</v>
      </c>
      <c r="C7680" s="6">
        <f t="shared" si="124"/>
        <v>42182.088692150362</v>
      </c>
      <c r="D7680" t="s">
        <v>23</v>
      </c>
      <c r="E7680" s="6">
        <f>IF(Sense_data[[#This Row],[a_1State]]=D7679,E7679,Sense_data[[#This Row],[SysTimeStamp]])</f>
        <v>42182.088252335445</v>
      </c>
      <c r="F7680" s="3" t="str">
        <f>Sense_data[[#This Row],[a_1State]]&amp;TEXT(Sense_data[[#This Row],[StateInstanceTimestamp]],"#.######")</f>
        <v>On42182.088252</v>
      </c>
      <c r="G7680" s="3">
        <f ca="1">IF(Sense_data[[#This Row],[a_1State]]="Off",RANDBETWEEN(off_min,off_max),RANDBETWEEN(on_min,on_max))/sr_div</f>
        <v>4.0999999999999996</v>
      </c>
      <c r="H7680" s="3">
        <v>5.9</v>
      </c>
      <c r="I7680" s="3">
        <f>IF(HOUR(Sense_data[[#This Row],[SysTimeStamp]])&lt;12,I7679+$B$14,I7679-$B$14)</f>
        <v>16.773842592594004</v>
      </c>
    </row>
    <row r="7681" spans="1:9" x14ac:dyDescent="0.2">
      <c r="A7681" t="s">
        <v>20</v>
      </c>
      <c r="B7681" t="s">
        <v>22</v>
      </c>
      <c r="C7681" s="6">
        <f t="shared" si="124"/>
        <v>42182.088703724439</v>
      </c>
      <c r="D7681" t="s">
        <v>23</v>
      </c>
      <c r="E7681" s="6">
        <f>IF(Sense_data[[#This Row],[a_1State]]=D7680,E7680,Sense_data[[#This Row],[SysTimeStamp]])</f>
        <v>42182.088252335445</v>
      </c>
      <c r="F7681" s="3" t="str">
        <f>Sense_data[[#This Row],[a_1State]]&amp;TEXT(Sense_data[[#This Row],[StateInstanceTimestamp]],"#.######")</f>
        <v>On42182.088252</v>
      </c>
      <c r="G7681" s="3">
        <f ca="1">IF(Sense_data[[#This Row],[a_1State]]="Off",RANDBETWEEN(off_min,off_max),RANDBETWEEN(on_min,on_max))/sr_div</f>
        <v>4.7</v>
      </c>
      <c r="H7681" s="3">
        <v>4.5</v>
      </c>
      <c r="I7681" s="3">
        <f>IF(HOUR(Sense_data[[#This Row],[SysTimeStamp]])&lt;12,I7680+$B$14,I7680-$B$14)</f>
        <v>16.774074074075486</v>
      </c>
    </row>
    <row r="7682" spans="1:9" x14ac:dyDescent="0.2">
      <c r="A7682" t="s">
        <v>20</v>
      </c>
      <c r="B7682" t="s">
        <v>22</v>
      </c>
      <c r="C7682" s="6">
        <f t="shared" si="124"/>
        <v>42182.088715298516</v>
      </c>
      <c r="D7682" t="s">
        <v>23</v>
      </c>
      <c r="E7682" s="6">
        <f>IF(Sense_data[[#This Row],[a_1State]]=D7681,E7681,Sense_data[[#This Row],[SysTimeStamp]])</f>
        <v>42182.088252335445</v>
      </c>
      <c r="F7682" s="3" t="str">
        <f>Sense_data[[#This Row],[a_1State]]&amp;TEXT(Sense_data[[#This Row],[StateInstanceTimestamp]],"#.######")</f>
        <v>On42182.088252</v>
      </c>
      <c r="G7682" s="3">
        <f ca="1">IF(Sense_data[[#This Row],[a_1State]]="Off",RANDBETWEEN(off_min,off_max),RANDBETWEEN(on_min,on_max))/sr_div</f>
        <v>4.4000000000000004</v>
      </c>
      <c r="H7682" s="3">
        <v>3.3</v>
      </c>
      <c r="I7682" s="3">
        <f>IF(HOUR(Sense_data[[#This Row],[SysTimeStamp]])&lt;12,I7681+$B$14,I7681-$B$14)</f>
        <v>16.774305555556968</v>
      </c>
    </row>
    <row r="7683" spans="1:9" x14ac:dyDescent="0.2">
      <c r="A7683" t="s">
        <v>20</v>
      </c>
      <c r="B7683" t="s">
        <v>22</v>
      </c>
      <c r="C7683" s="6">
        <f t="shared" si="124"/>
        <v>42182.088726872593</v>
      </c>
      <c r="D7683" t="s">
        <v>23</v>
      </c>
      <c r="E7683" s="6">
        <f>IF(Sense_data[[#This Row],[a_1State]]=D7682,E7682,Sense_data[[#This Row],[SysTimeStamp]])</f>
        <v>42182.088252335445</v>
      </c>
      <c r="F7683" s="3" t="str">
        <f>Sense_data[[#This Row],[a_1State]]&amp;TEXT(Sense_data[[#This Row],[StateInstanceTimestamp]],"#.######")</f>
        <v>On42182.088252</v>
      </c>
      <c r="G7683" s="3">
        <f ca="1">IF(Sense_data[[#This Row],[a_1State]]="Off",RANDBETWEEN(off_min,off_max),RANDBETWEEN(on_min,on_max))/sr_div</f>
        <v>4.2</v>
      </c>
      <c r="H7683" s="3">
        <v>5.8</v>
      </c>
      <c r="I7683" s="3">
        <f>IF(HOUR(Sense_data[[#This Row],[SysTimeStamp]])&lt;12,I7682+$B$14,I7682-$B$14)</f>
        <v>16.774537037038449</v>
      </c>
    </row>
    <row r="7684" spans="1:9" x14ac:dyDescent="0.2">
      <c r="A7684" t="s">
        <v>20</v>
      </c>
      <c r="B7684" t="s">
        <v>22</v>
      </c>
      <c r="C7684" s="6">
        <f t="shared" si="124"/>
        <v>42182.08873844667</v>
      </c>
      <c r="D7684" t="s">
        <v>23</v>
      </c>
      <c r="E7684" s="6">
        <f>IF(Sense_data[[#This Row],[a_1State]]=D7683,E7683,Sense_data[[#This Row],[SysTimeStamp]])</f>
        <v>42182.088252335445</v>
      </c>
      <c r="F7684" s="3" t="str">
        <f>Sense_data[[#This Row],[a_1State]]&amp;TEXT(Sense_data[[#This Row],[StateInstanceTimestamp]],"#.######")</f>
        <v>On42182.088252</v>
      </c>
      <c r="G7684" s="3">
        <f ca="1">IF(Sense_data[[#This Row],[a_1State]]="Off",RANDBETWEEN(off_min,off_max),RANDBETWEEN(on_min,on_max))/sr_div</f>
        <v>4.8</v>
      </c>
      <c r="H7684" s="3">
        <v>4.5</v>
      </c>
      <c r="I7684" s="3">
        <f>IF(HOUR(Sense_data[[#This Row],[SysTimeStamp]])&lt;12,I7683+$B$14,I7683-$B$14)</f>
        <v>16.774768518519931</v>
      </c>
    </row>
    <row r="7685" spans="1:9" x14ac:dyDescent="0.2">
      <c r="A7685" t="s">
        <v>20</v>
      </c>
      <c r="B7685" t="s">
        <v>22</v>
      </c>
      <c r="C7685" s="6">
        <f t="shared" si="124"/>
        <v>42182.088750020746</v>
      </c>
      <c r="D7685" t="s">
        <v>23</v>
      </c>
      <c r="E7685" s="6">
        <f>IF(Sense_data[[#This Row],[a_1State]]=D7684,E7684,Sense_data[[#This Row],[SysTimeStamp]])</f>
        <v>42182.088252335445</v>
      </c>
      <c r="F7685" s="3" t="str">
        <f>Sense_data[[#This Row],[a_1State]]&amp;TEXT(Sense_data[[#This Row],[StateInstanceTimestamp]],"#.######")</f>
        <v>On42182.088252</v>
      </c>
      <c r="G7685" s="3">
        <f ca="1">IF(Sense_data[[#This Row],[a_1State]]="Off",RANDBETWEEN(off_min,off_max),RANDBETWEEN(on_min,on_max))/sr_div</f>
        <v>5.7</v>
      </c>
      <c r="H7685" s="3">
        <v>3.8</v>
      </c>
      <c r="I7685" s="3">
        <f>IF(HOUR(Sense_data[[#This Row],[SysTimeStamp]])&lt;12,I7684+$B$14,I7684-$B$14)</f>
        <v>16.775000000001413</v>
      </c>
    </row>
    <row r="7686" spans="1:9" x14ac:dyDescent="0.2">
      <c r="A7686" t="s">
        <v>20</v>
      </c>
      <c r="B7686" t="s">
        <v>22</v>
      </c>
      <c r="C7686" s="6">
        <f t="shared" si="124"/>
        <v>42182.088761594823</v>
      </c>
      <c r="D7686" t="s">
        <v>23</v>
      </c>
      <c r="E7686" s="6">
        <f>IF(Sense_data[[#This Row],[a_1State]]=D7685,E7685,Sense_data[[#This Row],[SysTimeStamp]])</f>
        <v>42182.088252335445</v>
      </c>
      <c r="F7686" s="3" t="str">
        <f>Sense_data[[#This Row],[a_1State]]&amp;TEXT(Sense_data[[#This Row],[StateInstanceTimestamp]],"#.######")</f>
        <v>On42182.088252</v>
      </c>
      <c r="G7686" s="3">
        <f ca="1">IF(Sense_data[[#This Row],[a_1State]]="Off",RANDBETWEEN(off_min,off_max),RANDBETWEEN(on_min,on_max))/sr_div</f>
        <v>4.3</v>
      </c>
      <c r="H7686" s="3">
        <v>3.3</v>
      </c>
      <c r="I7686" s="3">
        <f>IF(HOUR(Sense_data[[#This Row],[SysTimeStamp]])&lt;12,I7685+$B$14,I7685-$B$14)</f>
        <v>16.775231481482894</v>
      </c>
    </row>
    <row r="7687" spans="1:9" x14ac:dyDescent="0.2">
      <c r="A7687" t="s">
        <v>20</v>
      </c>
      <c r="B7687" t="s">
        <v>22</v>
      </c>
      <c r="C7687" s="6">
        <f t="shared" si="124"/>
        <v>42182.0887731689</v>
      </c>
      <c r="D7687" t="s">
        <v>23</v>
      </c>
      <c r="E7687" s="6">
        <f>IF(Sense_data[[#This Row],[a_1State]]=D7686,E7686,Sense_data[[#This Row],[SysTimeStamp]])</f>
        <v>42182.088252335445</v>
      </c>
      <c r="F7687" s="3" t="str">
        <f>Sense_data[[#This Row],[a_1State]]&amp;TEXT(Sense_data[[#This Row],[StateInstanceTimestamp]],"#.######")</f>
        <v>On42182.088252</v>
      </c>
      <c r="G7687" s="3">
        <f ca="1">IF(Sense_data[[#This Row],[a_1State]]="Off",RANDBETWEEN(off_min,off_max),RANDBETWEEN(on_min,on_max))/sr_div</f>
        <v>3.3</v>
      </c>
      <c r="H7687" s="3">
        <v>4</v>
      </c>
      <c r="I7687" s="3">
        <f>IF(HOUR(Sense_data[[#This Row],[SysTimeStamp]])&lt;12,I7686+$B$14,I7686-$B$14)</f>
        <v>16.775462962964376</v>
      </c>
    </row>
    <row r="7688" spans="1:9" x14ac:dyDescent="0.2">
      <c r="A7688" t="s">
        <v>20</v>
      </c>
      <c r="B7688" t="s">
        <v>22</v>
      </c>
      <c r="C7688" s="6">
        <f t="shared" si="124"/>
        <v>42182.088784742977</v>
      </c>
      <c r="D7688" t="s">
        <v>23</v>
      </c>
      <c r="E7688" s="6">
        <f>IF(Sense_data[[#This Row],[a_1State]]=D7687,E7687,Sense_data[[#This Row],[SysTimeStamp]])</f>
        <v>42182.088252335445</v>
      </c>
      <c r="F7688" s="3" t="str">
        <f>Sense_data[[#This Row],[a_1State]]&amp;TEXT(Sense_data[[#This Row],[StateInstanceTimestamp]],"#.######")</f>
        <v>On42182.088252</v>
      </c>
      <c r="G7688" s="3">
        <f ca="1">IF(Sense_data[[#This Row],[a_1State]]="Off",RANDBETWEEN(off_min,off_max),RANDBETWEEN(on_min,on_max))/sr_div</f>
        <v>5.4</v>
      </c>
      <c r="H7688" s="3">
        <v>5.7</v>
      </c>
      <c r="I7688" s="3">
        <f>IF(HOUR(Sense_data[[#This Row],[SysTimeStamp]])&lt;12,I7687+$B$14,I7687-$B$14)</f>
        <v>16.775694444445858</v>
      </c>
    </row>
    <row r="7689" spans="1:9" x14ac:dyDescent="0.2">
      <c r="A7689" t="s">
        <v>20</v>
      </c>
      <c r="B7689" t="s">
        <v>22</v>
      </c>
      <c r="C7689" s="6">
        <f t="shared" si="124"/>
        <v>42182.088796317053</v>
      </c>
      <c r="D7689" t="s">
        <v>23</v>
      </c>
      <c r="E7689" s="6">
        <f>IF(Sense_data[[#This Row],[a_1State]]=D7688,E7688,Sense_data[[#This Row],[SysTimeStamp]])</f>
        <v>42182.088252335445</v>
      </c>
      <c r="F7689" s="3" t="str">
        <f>Sense_data[[#This Row],[a_1State]]&amp;TEXT(Sense_data[[#This Row],[StateInstanceTimestamp]],"#.######")</f>
        <v>On42182.088252</v>
      </c>
      <c r="G7689" s="3">
        <f ca="1">IF(Sense_data[[#This Row],[a_1State]]="Off",RANDBETWEEN(off_min,off_max),RANDBETWEEN(on_min,on_max))/sr_div</f>
        <v>4.5999999999999996</v>
      </c>
      <c r="H7689" s="3">
        <v>5.4</v>
      </c>
      <c r="I7689" s="3">
        <f>IF(HOUR(Sense_data[[#This Row],[SysTimeStamp]])&lt;12,I7688+$B$14,I7688-$B$14)</f>
        <v>16.775925925927339</v>
      </c>
    </row>
    <row r="7690" spans="1:9" x14ac:dyDescent="0.2">
      <c r="A7690" t="s">
        <v>20</v>
      </c>
      <c r="B7690" t="s">
        <v>22</v>
      </c>
      <c r="C7690" s="6">
        <f t="shared" si="124"/>
        <v>42182.08880789113</v>
      </c>
      <c r="D7690" t="s">
        <v>23</v>
      </c>
      <c r="E7690" s="6">
        <f>IF(Sense_data[[#This Row],[a_1State]]=D7689,E7689,Sense_data[[#This Row],[SysTimeStamp]])</f>
        <v>42182.088252335445</v>
      </c>
      <c r="F7690" s="3" t="str">
        <f>Sense_data[[#This Row],[a_1State]]&amp;TEXT(Sense_data[[#This Row],[StateInstanceTimestamp]],"#.######")</f>
        <v>On42182.088252</v>
      </c>
      <c r="G7690" s="3">
        <f ca="1">IF(Sense_data[[#This Row],[a_1State]]="Off",RANDBETWEEN(off_min,off_max),RANDBETWEEN(on_min,on_max))/sr_div</f>
        <v>4.5</v>
      </c>
      <c r="H7690" s="3">
        <v>4</v>
      </c>
      <c r="I7690" s="3">
        <f>IF(HOUR(Sense_data[[#This Row],[SysTimeStamp]])&lt;12,I7689+$B$14,I7689-$B$14)</f>
        <v>16.776157407408821</v>
      </c>
    </row>
    <row r="7691" spans="1:9" x14ac:dyDescent="0.2">
      <c r="A7691" t="s">
        <v>20</v>
      </c>
      <c r="B7691" t="s">
        <v>22</v>
      </c>
      <c r="C7691" s="6">
        <f t="shared" si="124"/>
        <v>42182.088819465207</v>
      </c>
      <c r="D7691" t="s">
        <v>23</v>
      </c>
      <c r="E7691" s="6">
        <f>IF(Sense_data[[#This Row],[a_1State]]=D7690,E7690,Sense_data[[#This Row],[SysTimeStamp]])</f>
        <v>42182.088252335445</v>
      </c>
      <c r="F7691" s="3" t="str">
        <f>Sense_data[[#This Row],[a_1State]]&amp;TEXT(Sense_data[[#This Row],[StateInstanceTimestamp]],"#.######")</f>
        <v>On42182.088252</v>
      </c>
      <c r="G7691" s="3">
        <f ca="1">IF(Sense_data[[#This Row],[a_1State]]="Off",RANDBETWEEN(off_min,off_max),RANDBETWEEN(on_min,on_max))/sr_div</f>
        <v>5.2</v>
      </c>
      <c r="H7691" s="3">
        <v>3</v>
      </c>
      <c r="I7691" s="3">
        <f>IF(HOUR(Sense_data[[#This Row],[SysTimeStamp]])&lt;12,I7690+$B$14,I7690-$B$14)</f>
        <v>16.776388888890303</v>
      </c>
    </row>
    <row r="7692" spans="1:9" x14ac:dyDescent="0.2">
      <c r="A7692" t="s">
        <v>20</v>
      </c>
      <c r="B7692" t="s">
        <v>22</v>
      </c>
      <c r="C7692" s="6">
        <f t="shared" si="124"/>
        <v>42182.088831039284</v>
      </c>
      <c r="D7692" t="s">
        <v>23</v>
      </c>
      <c r="E7692" s="6">
        <f>IF(Sense_data[[#This Row],[a_1State]]=D7691,E7691,Sense_data[[#This Row],[SysTimeStamp]])</f>
        <v>42182.088252335445</v>
      </c>
      <c r="F7692" s="3" t="str">
        <f>Sense_data[[#This Row],[a_1State]]&amp;TEXT(Sense_data[[#This Row],[StateInstanceTimestamp]],"#.######")</f>
        <v>On42182.088252</v>
      </c>
      <c r="G7692" s="3">
        <f ca="1">IF(Sense_data[[#This Row],[a_1State]]="Off",RANDBETWEEN(off_min,off_max),RANDBETWEEN(on_min,on_max))/sr_div</f>
        <v>4.4000000000000004</v>
      </c>
      <c r="H7692" s="3">
        <v>5.4</v>
      </c>
      <c r="I7692" s="3">
        <f>IF(HOUR(Sense_data[[#This Row],[SysTimeStamp]])&lt;12,I7691+$B$14,I7691-$B$14)</f>
        <v>16.776620370371784</v>
      </c>
    </row>
    <row r="7693" spans="1:9" x14ac:dyDescent="0.2">
      <c r="A7693" t="s">
        <v>20</v>
      </c>
      <c r="B7693" t="s">
        <v>22</v>
      </c>
      <c r="C7693" s="6">
        <f t="shared" si="124"/>
        <v>42182.088842613361</v>
      </c>
      <c r="D7693" t="s">
        <v>23</v>
      </c>
      <c r="E7693" s="6">
        <f>IF(Sense_data[[#This Row],[a_1State]]=D7692,E7692,Sense_data[[#This Row],[SysTimeStamp]])</f>
        <v>42182.088252335445</v>
      </c>
      <c r="F7693" s="3" t="str">
        <f>Sense_data[[#This Row],[a_1State]]&amp;TEXT(Sense_data[[#This Row],[StateInstanceTimestamp]],"#.######")</f>
        <v>On42182.088252</v>
      </c>
      <c r="G7693" s="3">
        <f ca="1">IF(Sense_data[[#This Row],[a_1State]]="Off",RANDBETWEEN(off_min,off_max),RANDBETWEEN(on_min,on_max))/sr_div</f>
        <v>5.5</v>
      </c>
      <c r="H7693" s="3">
        <v>4.3</v>
      </c>
      <c r="I7693" s="3">
        <f>IF(HOUR(Sense_data[[#This Row],[SysTimeStamp]])&lt;12,I7692+$B$14,I7692-$B$14)</f>
        <v>16.776851851853266</v>
      </c>
    </row>
    <row r="7694" spans="1:9" x14ac:dyDescent="0.2">
      <c r="A7694" t="s">
        <v>20</v>
      </c>
      <c r="B7694" t="s">
        <v>22</v>
      </c>
      <c r="C7694" s="6">
        <f t="shared" si="124"/>
        <v>42182.088854187437</v>
      </c>
      <c r="D7694" t="s">
        <v>23</v>
      </c>
      <c r="E7694" s="6">
        <f>IF(Sense_data[[#This Row],[a_1State]]=D7693,E7693,Sense_data[[#This Row],[SysTimeStamp]])</f>
        <v>42182.088252335445</v>
      </c>
      <c r="F7694" s="3" t="str">
        <f>Sense_data[[#This Row],[a_1State]]&amp;TEXT(Sense_data[[#This Row],[StateInstanceTimestamp]],"#.######")</f>
        <v>On42182.088252</v>
      </c>
      <c r="G7694" s="3">
        <f ca="1">IF(Sense_data[[#This Row],[a_1State]]="Off",RANDBETWEEN(off_min,off_max),RANDBETWEEN(on_min,on_max))/sr_div</f>
        <v>5</v>
      </c>
      <c r="H7694" s="3">
        <v>3.7</v>
      </c>
      <c r="I7694" s="3">
        <f>IF(HOUR(Sense_data[[#This Row],[SysTimeStamp]])&lt;12,I7693+$B$14,I7693-$B$14)</f>
        <v>16.777083333334748</v>
      </c>
    </row>
    <row r="7695" spans="1:9" x14ac:dyDescent="0.2">
      <c r="A7695" t="s">
        <v>20</v>
      </c>
      <c r="B7695" t="s">
        <v>22</v>
      </c>
      <c r="C7695" s="6">
        <f t="shared" si="124"/>
        <v>42182.088865761514</v>
      </c>
      <c r="D7695" t="s">
        <v>23</v>
      </c>
      <c r="E7695" s="6">
        <f>IF(Sense_data[[#This Row],[a_1State]]=D7694,E7694,Sense_data[[#This Row],[SysTimeStamp]])</f>
        <v>42182.088252335445</v>
      </c>
      <c r="F7695" s="3" t="str">
        <f>Sense_data[[#This Row],[a_1State]]&amp;TEXT(Sense_data[[#This Row],[StateInstanceTimestamp]],"#.######")</f>
        <v>On42182.088252</v>
      </c>
      <c r="G7695" s="3">
        <f ca="1">IF(Sense_data[[#This Row],[a_1State]]="Off",RANDBETWEEN(off_min,off_max),RANDBETWEEN(on_min,on_max))/sr_div</f>
        <v>4.4000000000000004</v>
      </c>
      <c r="H7695" s="3">
        <v>5.5</v>
      </c>
      <c r="I7695" s="3">
        <f>IF(HOUR(Sense_data[[#This Row],[SysTimeStamp]])&lt;12,I7694+$B$14,I7694-$B$14)</f>
        <v>16.777314814816229</v>
      </c>
    </row>
    <row r="7696" spans="1:9" x14ac:dyDescent="0.2">
      <c r="A7696" t="s">
        <v>20</v>
      </c>
      <c r="B7696" t="s">
        <v>22</v>
      </c>
      <c r="C7696" s="6">
        <f t="shared" si="124"/>
        <v>42182.088877335591</v>
      </c>
      <c r="D7696" t="s">
        <v>23</v>
      </c>
      <c r="E7696" s="6">
        <f>IF(Sense_data[[#This Row],[a_1State]]=D7695,E7695,Sense_data[[#This Row],[SysTimeStamp]])</f>
        <v>42182.088252335445</v>
      </c>
      <c r="F7696" s="3" t="str">
        <f>Sense_data[[#This Row],[a_1State]]&amp;TEXT(Sense_data[[#This Row],[StateInstanceTimestamp]],"#.######")</f>
        <v>On42182.088252</v>
      </c>
      <c r="G7696" s="3">
        <f ca="1">IF(Sense_data[[#This Row],[a_1State]]="Off",RANDBETWEEN(off_min,off_max),RANDBETWEEN(on_min,on_max))/sr_div</f>
        <v>3.2</v>
      </c>
      <c r="H7696" s="3">
        <v>6</v>
      </c>
      <c r="I7696" s="3">
        <f>IF(HOUR(Sense_data[[#This Row],[SysTimeStamp]])&lt;12,I7695+$B$14,I7695-$B$14)</f>
        <v>16.777546296297711</v>
      </c>
    </row>
    <row r="7697" spans="1:9" x14ac:dyDescent="0.2">
      <c r="A7697" t="s">
        <v>20</v>
      </c>
      <c r="B7697" t="s">
        <v>22</v>
      </c>
      <c r="C7697" s="6">
        <f t="shared" si="124"/>
        <v>42182.088888909668</v>
      </c>
      <c r="D7697" t="s">
        <v>23</v>
      </c>
      <c r="E7697" s="6">
        <f>IF(Sense_data[[#This Row],[a_1State]]=D7696,E7696,Sense_data[[#This Row],[SysTimeStamp]])</f>
        <v>42182.088252335445</v>
      </c>
      <c r="F7697" s="3" t="str">
        <f>Sense_data[[#This Row],[a_1State]]&amp;TEXT(Sense_data[[#This Row],[StateInstanceTimestamp]],"#.######")</f>
        <v>On42182.088252</v>
      </c>
      <c r="G7697" s="3">
        <f ca="1">IF(Sense_data[[#This Row],[a_1State]]="Off",RANDBETWEEN(off_min,off_max),RANDBETWEEN(on_min,on_max))/sr_div</f>
        <v>3.1</v>
      </c>
      <c r="H7697" s="3">
        <v>5.9</v>
      </c>
      <c r="I7697" s="3">
        <f>IF(HOUR(Sense_data[[#This Row],[SysTimeStamp]])&lt;12,I7696+$B$14,I7696-$B$14)</f>
        <v>16.777777777779193</v>
      </c>
    </row>
    <row r="7698" spans="1:9" x14ac:dyDescent="0.2">
      <c r="A7698" t="s">
        <v>20</v>
      </c>
      <c r="B7698" t="s">
        <v>22</v>
      </c>
      <c r="C7698" s="6">
        <f t="shared" si="124"/>
        <v>42182.088900483745</v>
      </c>
      <c r="D7698" t="s">
        <v>23</v>
      </c>
      <c r="E7698" s="6">
        <f>IF(Sense_data[[#This Row],[a_1State]]=D7697,E7697,Sense_data[[#This Row],[SysTimeStamp]])</f>
        <v>42182.088252335445</v>
      </c>
      <c r="F7698" s="3" t="str">
        <f>Sense_data[[#This Row],[a_1State]]&amp;TEXT(Sense_data[[#This Row],[StateInstanceTimestamp]],"#.######")</f>
        <v>On42182.088252</v>
      </c>
      <c r="G7698" s="3">
        <f ca="1">IF(Sense_data[[#This Row],[a_1State]]="Off",RANDBETWEEN(off_min,off_max),RANDBETWEEN(on_min,on_max))/sr_div</f>
        <v>5.2</v>
      </c>
      <c r="H7698" s="3">
        <v>4.0999999999999996</v>
      </c>
      <c r="I7698" s="3">
        <f>IF(HOUR(Sense_data[[#This Row],[SysTimeStamp]])&lt;12,I7697+$B$14,I7697-$B$14)</f>
        <v>16.778009259260674</v>
      </c>
    </row>
    <row r="7699" spans="1:9" x14ac:dyDescent="0.2">
      <c r="A7699" t="s">
        <v>20</v>
      </c>
      <c r="B7699" t="s">
        <v>22</v>
      </c>
      <c r="C7699" s="6">
        <f t="shared" si="124"/>
        <v>42182.088912057821</v>
      </c>
      <c r="D7699" t="s">
        <v>23</v>
      </c>
      <c r="E7699" s="6">
        <f>IF(Sense_data[[#This Row],[a_1State]]=D7698,E7698,Sense_data[[#This Row],[SysTimeStamp]])</f>
        <v>42182.088252335445</v>
      </c>
      <c r="F7699" s="3" t="str">
        <f>Sense_data[[#This Row],[a_1State]]&amp;TEXT(Sense_data[[#This Row],[StateInstanceTimestamp]],"#.######")</f>
        <v>On42182.088252</v>
      </c>
      <c r="G7699" s="3">
        <f ca="1">IF(Sense_data[[#This Row],[a_1State]]="Off",RANDBETWEEN(off_min,off_max),RANDBETWEEN(on_min,on_max))/sr_div</f>
        <v>4.4000000000000004</v>
      </c>
      <c r="H7699" s="3">
        <v>4.0999999999999996</v>
      </c>
      <c r="I7699" s="3">
        <f>IF(HOUR(Sense_data[[#This Row],[SysTimeStamp]])&lt;12,I7698+$B$14,I7698-$B$14)</f>
        <v>16.778240740742156</v>
      </c>
    </row>
    <row r="7700" spans="1:9" x14ac:dyDescent="0.2">
      <c r="A7700" t="s">
        <v>20</v>
      </c>
      <c r="B7700" t="s">
        <v>22</v>
      </c>
      <c r="C7700" s="6">
        <f t="shared" si="124"/>
        <v>42182.088923631898</v>
      </c>
      <c r="D7700" t="s">
        <v>23</v>
      </c>
      <c r="E7700" s="6">
        <f>IF(Sense_data[[#This Row],[a_1State]]=D7699,E7699,Sense_data[[#This Row],[SysTimeStamp]])</f>
        <v>42182.088252335445</v>
      </c>
      <c r="F7700" s="3" t="str">
        <f>Sense_data[[#This Row],[a_1State]]&amp;TEXT(Sense_data[[#This Row],[StateInstanceTimestamp]],"#.######")</f>
        <v>On42182.088252</v>
      </c>
      <c r="G7700" s="3">
        <f ca="1">IF(Sense_data[[#This Row],[a_1State]]="Off",RANDBETWEEN(off_min,off_max),RANDBETWEEN(on_min,on_max))/sr_div</f>
        <v>5.8</v>
      </c>
      <c r="H7700" s="3">
        <v>4.2</v>
      </c>
      <c r="I7700" s="3">
        <f>IF(HOUR(Sense_data[[#This Row],[SysTimeStamp]])&lt;12,I7699+$B$14,I7699-$B$14)</f>
        <v>16.778472222223638</v>
      </c>
    </row>
    <row r="7701" spans="1:9" x14ac:dyDescent="0.2">
      <c r="A7701" t="s">
        <v>20</v>
      </c>
      <c r="B7701" t="s">
        <v>22</v>
      </c>
      <c r="C7701" s="6">
        <f t="shared" si="124"/>
        <v>42182.088935205975</v>
      </c>
      <c r="D7701" t="s">
        <v>23</v>
      </c>
      <c r="E7701" s="6">
        <f>IF(Sense_data[[#This Row],[a_1State]]=D7700,E7700,Sense_data[[#This Row],[SysTimeStamp]])</f>
        <v>42182.088252335445</v>
      </c>
      <c r="F7701" s="3" t="str">
        <f>Sense_data[[#This Row],[a_1State]]&amp;TEXT(Sense_data[[#This Row],[StateInstanceTimestamp]],"#.######")</f>
        <v>On42182.088252</v>
      </c>
      <c r="G7701" s="3">
        <f ca="1">IF(Sense_data[[#This Row],[a_1State]]="Off",RANDBETWEEN(off_min,off_max),RANDBETWEEN(on_min,on_max))/sr_div</f>
        <v>5</v>
      </c>
      <c r="H7701" s="3">
        <v>3.3</v>
      </c>
      <c r="I7701" s="3">
        <f>IF(HOUR(Sense_data[[#This Row],[SysTimeStamp]])&lt;12,I7700+$B$14,I7700-$B$14)</f>
        <v>16.778703703705119</v>
      </c>
    </row>
    <row r="7702" spans="1:9" x14ac:dyDescent="0.2">
      <c r="A7702" t="s">
        <v>20</v>
      </c>
      <c r="B7702" t="s">
        <v>22</v>
      </c>
      <c r="C7702" s="6">
        <f t="shared" si="124"/>
        <v>42182.088946780052</v>
      </c>
      <c r="D7702" t="s">
        <v>23</v>
      </c>
      <c r="E7702" s="6">
        <f>IF(Sense_data[[#This Row],[a_1State]]=D7701,E7701,Sense_data[[#This Row],[SysTimeStamp]])</f>
        <v>42182.088252335445</v>
      </c>
      <c r="F7702" s="3" t="str">
        <f>Sense_data[[#This Row],[a_1State]]&amp;TEXT(Sense_data[[#This Row],[StateInstanceTimestamp]],"#.######")</f>
        <v>On42182.088252</v>
      </c>
      <c r="G7702" s="3">
        <f ca="1">IF(Sense_data[[#This Row],[a_1State]]="Off",RANDBETWEEN(off_min,off_max),RANDBETWEEN(on_min,on_max))/sr_div</f>
        <v>4.0999999999999996</v>
      </c>
      <c r="H7702" s="3">
        <v>5.8</v>
      </c>
      <c r="I7702" s="3">
        <f>IF(HOUR(Sense_data[[#This Row],[SysTimeStamp]])&lt;12,I7701+$B$14,I7701-$B$14)</f>
        <v>16.778935185186601</v>
      </c>
    </row>
    <row r="7703" spans="1:9" x14ac:dyDescent="0.2">
      <c r="A7703" t="s">
        <v>20</v>
      </c>
      <c r="B7703" t="s">
        <v>22</v>
      </c>
      <c r="C7703" s="6">
        <f t="shared" si="124"/>
        <v>42182.088958354128</v>
      </c>
      <c r="D7703" t="s">
        <v>23</v>
      </c>
      <c r="E7703" s="6">
        <f>IF(Sense_data[[#This Row],[a_1State]]=D7702,E7702,Sense_data[[#This Row],[SysTimeStamp]])</f>
        <v>42182.088252335445</v>
      </c>
      <c r="F7703" s="3" t="str">
        <f>Sense_data[[#This Row],[a_1State]]&amp;TEXT(Sense_data[[#This Row],[StateInstanceTimestamp]],"#.######")</f>
        <v>On42182.088252</v>
      </c>
      <c r="G7703" s="3">
        <f ca="1">IF(Sense_data[[#This Row],[a_1State]]="Off",RANDBETWEEN(off_min,off_max),RANDBETWEEN(on_min,on_max))/sr_div</f>
        <v>4.5</v>
      </c>
      <c r="H7703" s="3">
        <v>4.4000000000000004</v>
      </c>
      <c r="I7703" s="3">
        <f>IF(HOUR(Sense_data[[#This Row],[SysTimeStamp]])&lt;12,I7702+$B$14,I7702-$B$14)</f>
        <v>16.779166666668083</v>
      </c>
    </row>
    <row r="7704" spans="1:9" x14ac:dyDescent="0.2">
      <c r="A7704" t="s">
        <v>20</v>
      </c>
      <c r="B7704" t="s">
        <v>22</v>
      </c>
      <c r="C7704" s="6">
        <f t="shared" si="124"/>
        <v>42182.088969928205</v>
      </c>
      <c r="D7704" t="s">
        <v>23</v>
      </c>
      <c r="E7704" s="6">
        <f>IF(Sense_data[[#This Row],[a_1State]]=D7703,E7703,Sense_data[[#This Row],[SysTimeStamp]])</f>
        <v>42182.088252335445</v>
      </c>
      <c r="F7704" s="3" t="str">
        <f>Sense_data[[#This Row],[a_1State]]&amp;TEXT(Sense_data[[#This Row],[StateInstanceTimestamp]],"#.######")</f>
        <v>On42182.088252</v>
      </c>
      <c r="G7704" s="3">
        <f ca="1">IF(Sense_data[[#This Row],[a_1State]]="Off",RANDBETWEEN(off_min,off_max),RANDBETWEEN(on_min,on_max))/sr_div</f>
        <v>5.5</v>
      </c>
      <c r="H7704" s="3">
        <v>3.2</v>
      </c>
      <c r="I7704" s="3">
        <f>IF(HOUR(Sense_data[[#This Row],[SysTimeStamp]])&lt;12,I7703+$B$14,I7703-$B$14)</f>
        <v>16.779398148149564</v>
      </c>
    </row>
    <row r="7705" spans="1:9" x14ac:dyDescent="0.2">
      <c r="A7705" t="s">
        <v>20</v>
      </c>
      <c r="B7705" t="s">
        <v>22</v>
      </c>
      <c r="C7705" s="6">
        <f t="shared" si="124"/>
        <v>42182.088981502282</v>
      </c>
      <c r="D7705" t="s">
        <v>23</v>
      </c>
      <c r="E7705" s="6">
        <f>IF(Sense_data[[#This Row],[a_1State]]=D7704,E7704,Sense_data[[#This Row],[SysTimeStamp]])</f>
        <v>42182.088252335445</v>
      </c>
      <c r="F7705" s="3" t="str">
        <f>Sense_data[[#This Row],[a_1State]]&amp;TEXT(Sense_data[[#This Row],[StateInstanceTimestamp]],"#.######")</f>
        <v>On42182.088252</v>
      </c>
      <c r="G7705" s="3">
        <f ca="1">IF(Sense_data[[#This Row],[a_1State]]="Off",RANDBETWEEN(off_min,off_max),RANDBETWEEN(on_min,on_max))/sr_div</f>
        <v>3.6</v>
      </c>
      <c r="H7705" s="3">
        <v>5.2</v>
      </c>
      <c r="I7705" s="3">
        <f>IF(HOUR(Sense_data[[#This Row],[SysTimeStamp]])&lt;12,I7704+$B$14,I7704-$B$14)</f>
        <v>16.779629629631046</v>
      </c>
    </row>
    <row r="7706" spans="1:9" x14ac:dyDescent="0.2">
      <c r="A7706" t="s">
        <v>20</v>
      </c>
      <c r="B7706" t="s">
        <v>22</v>
      </c>
      <c r="C7706" s="6">
        <f t="shared" si="124"/>
        <v>42182.088993076359</v>
      </c>
      <c r="D7706" t="s">
        <v>23</v>
      </c>
      <c r="E7706" s="6">
        <f>IF(Sense_data[[#This Row],[a_1State]]=D7705,E7705,Sense_data[[#This Row],[SysTimeStamp]])</f>
        <v>42182.088252335445</v>
      </c>
      <c r="F7706" s="3" t="str">
        <f>Sense_data[[#This Row],[a_1State]]&amp;TEXT(Sense_data[[#This Row],[StateInstanceTimestamp]],"#.######")</f>
        <v>On42182.088252</v>
      </c>
      <c r="G7706" s="3">
        <f ca="1">IF(Sense_data[[#This Row],[a_1State]]="Off",RANDBETWEEN(off_min,off_max),RANDBETWEEN(on_min,on_max))/sr_div</f>
        <v>4</v>
      </c>
      <c r="H7706" s="3">
        <v>3.3</v>
      </c>
      <c r="I7706" s="3">
        <f>IF(HOUR(Sense_data[[#This Row],[SysTimeStamp]])&lt;12,I7705+$B$14,I7705-$B$14)</f>
        <v>16.779861111112528</v>
      </c>
    </row>
    <row r="7707" spans="1:9" x14ac:dyDescent="0.2">
      <c r="A7707" t="s">
        <v>20</v>
      </c>
      <c r="B7707" t="s">
        <v>22</v>
      </c>
      <c r="C7707" s="6">
        <f t="shared" ref="C7707:C7770" si="125">C7706+$B$2</f>
        <v>42182.089004650436</v>
      </c>
      <c r="D7707" t="s">
        <v>23</v>
      </c>
      <c r="E7707" s="6">
        <f>IF(Sense_data[[#This Row],[a_1State]]=D7706,E7706,Sense_data[[#This Row],[SysTimeStamp]])</f>
        <v>42182.088252335445</v>
      </c>
      <c r="F7707" s="3" t="str">
        <f>Sense_data[[#This Row],[a_1State]]&amp;TEXT(Sense_data[[#This Row],[StateInstanceTimestamp]],"#.######")</f>
        <v>On42182.088252</v>
      </c>
      <c r="G7707" s="3">
        <f ca="1">IF(Sense_data[[#This Row],[a_1State]]="Off",RANDBETWEEN(off_min,off_max),RANDBETWEEN(on_min,on_max))/sr_div</f>
        <v>4.4000000000000004</v>
      </c>
      <c r="H7707" s="3">
        <v>4.3</v>
      </c>
      <c r="I7707" s="3">
        <f>IF(HOUR(Sense_data[[#This Row],[SysTimeStamp]])&lt;12,I7706+$B$14,I7706-$B$14)</f>
        <v>16.780092592594009</v>
      </c>
    </row>
    <row r="7708" spans="1:9" x14ac:dyDescent="0.2">
      <c r="A7708" t="s">
        <v>20</v>
      </c>
      <c r="B7708" t="s">
        <v>22</v>
      </c>
      <c r="C7708" s="6">
        <f t="shared" si="125"/>
        <v>42182.089016224512</v>
      </c>
      <c r="D7708" t="s">
        <v>23</v>
      </c>
      <c r="E7708" s="6">
        <f>IF(Sense_data[[#This Row],[a_1State]]=D7707,E7707,Sense_data[[#This Row],[SysTimeStamp]])</f>
        <v>42182.088252335445</v>
      </c>
      <c r="F7708" s="3" t="str">
        <f>Sense_data[[#This Row],[a_1State]]&amp;TEXT(Sense_data[[#This Row],[StateInstanceTimestamp]],"#.######")</f>
        <v>On42182.088252</v>
      </c>
      <c r="G7708" s="3">
        <f ca="1">IF(Sense_data[[#This Row],[a_1State]]="Off",RANDBETWEEN(off_min,off_max),RANDBETWEEN(on_min,on_max))/sr_div</f>
        <v>3.5</v>
      </c>
      <c r="H7708" s="3">
        <v>6</v>
      </c>
      <c r="I7708" s="3">
        <f>IF(HOUR(Sense_data[[#This Row],[SysTimeStamp]])&lt;12,I7707+$B$14,I7707-$B$14)</f>
        <v>16.780324074075491</v>
      </c>
    </row>
    <row r="7709" spans="1:9" x14ac:dyDescent="0.2">
      <c r="A7709" t="s">
        <v>20</v>
      </c>
      <c r="B7709" t="s">
        <v>22</v>
      </c>
      <c r="C7709" s="6">
        <f t="shared" si="125"/>
        <v>42182.089027798589</v>
      </c>
      <c r="D7709" t="s">
        <v>23</v>
      </c>
      <c r="E7709" s="6">
        <f>IF(Sense_data[[#This Row],[a_1State]]=D7708,E7708,Sense_data[[#This Row],[SysTimeStamp]])</f>
        <v>42182.088252335445</v>
      </c>
      <c r="F7709" s="3" t="str">
        <f>Sense_data[[#This Row],[a_1State]]&amp;TEXT(Sense_data[[#This Row],[StateInstanceTimestamp]],"#.######")</f>
        <v>On42182.088252</v>
      </c>
      <c r="G7709" s="3">
        <f ca="1">IF(Sense_data[[#This Row],[a_1State]]="Off",RANDBETWEEN(off_min,off_max),RANDBETWEEN(on_min,on_max))/sr_div</f>
        <v>4.5</v>
      </c>
      <c r="H7709" s="3">
        <v>4.9000000000000004</v>
      </c>
      <c r="I7709" s="3">
        <f>IF(HOUR(Sense_data[[#This Row],[SysTimeStamp]])&lt;12,I7708+$B$14,I7708-$B$14)</f>
        <v>16.780555555556973</v>
      </c>
    </row>
    <row r="7710" spans="1:9" x14ac:dyDescent="0.2">
      <c r="A7710" t="s">
        <v>20</v>
      </c>
      <c r="B7710" t="s">
        <v>22</v>
      </c>
      <c r="C7710" s="6">
        <f t="shared" si="125"/>
        <v>42182.089039372666</v>
      </c>
      <c r="D7710" t="s">
        <v>23</v>
      </c>
      <c r="E7710" s="6">
        <f>IF(Sense_data[[#This Row],[a_1State]]=D7709,E7709,Sense_data[[#This Row],[SysTimeStamp]])</f>
        <v>42182.088252335445</v>
      </c>
      <c r="F7710" s="3" t="str">
        <f>Sense_data[[#This Row],[a_1State]]&amp;TEXT(Sense_data[[#This Row],[StateInstanceTimestamp]],"#.######")</f>
        <v>On42182.088252</v>
      </c>
      <c r="G7710" s="3">
        <f ca="1">IF(Sense_data[[#This Row],[a_1State]]="Off",RANDBETWEEN(off_min,off_max),RANDBETWEEN(on_min,on_max))/sr_div</f>
        <v>4.2</v>
      </c>
      <c r="H7710" s="3">
        <v>5.2</v>
      </c>
      <c r="I7710" s="3">
        <f>IF(HOUR(Sense_data[[#This Row],[SysTimeStamp]])&lt;12,I7709+$B$14,I7709-$B$14)</f>
        <v>16.780787037038454</v>
      </c>
    </row>
    <row r="7711" spans="1:9" x14ac:dyDescent="0.2">
      <c r="A7711" t="s">
        <v>20</v>
      </c>
      <c r="B7711" t="s">
        <v>22</v>
      </c>
      <c r="C7711" s="6">
        <f t="shared" si="125"/>
        <v>42182.089050946743</v>
      </c>
      <c r="D7711" t="s">
        <v>23</v>
      </c>
      <c r="E7711" s="6">
        <f>IF(Sense_data[[#This Row],[a_1State]]=D7710,E7710,Sense_data[[#This Row],[SysTimeStamp]])</f>
        <v>42182.088252335445</v>
      </c>
      <c r="F7711" s="3" t="str">
        <f>Sense_data[[#This Row],[a_1State]]&amp;TEXT(Sense_data[[#This Row],[StateInstanceTimestamp]],"#.######")</f>
        <v>On42182.088252</v>
      </c>
      <c r="G7711" s="3">
        <f ca="1">IF(Sense_data[[#This Row],[a_1State]]="Off",RANDBETWEEN(off_min,off_max),RANDBETWEEN(on_min,on_max))/sr_div</f>
        <v>4.4000000000000004</v>
      </c>
      <c r="H7711" s="3">
        <v>5</v>
      </c>
      <c r="I7711" s="3">
        <f>IF(HOUR(Sense_data[[#This Row],[SysTimeStamp]])&lt;12,I7710+$B$14,I7710-$B$14)</f>
        <v>16.781018518519936</v>
      </c>
    </row>
    <row r="7712" spans="1:9" x14ac:dyDescent="0.2">
      <c r="A7712" t="s">
        <v>20</v>
      </c>
      <c r="B7712" t="s">
        <v>22</v>
      </c>
      <c r="C7712" s="6">
        <f t="shared" si="125"/>
        <v>42182.089062520819</v>
      </c>
      <c r="D7712" t="s">
        <v>23</v>
      </c>
      <c r="E7712" s="6">
        <f>IF(Sense_data[[#This Row],[a_1State]]=D7711,E7711,Sense_data[[#This Row],[SysTimeStamp]])</f>
        <v>42182.088252335445</v>
      </c>
      <c r="F7712" s="3" t="str">
        <f>Sense_data[[#This Row],[a_1State]]&amp;TEXT(Sense_data[[#This Row],[StateInstanceTimestamp]],"#.######")</f>
        <v>On42182.088252</v>
      </c>
      <c r="G7712" s="3">
        <f ca="1">IF(Sense_data[[#This Row],[a_1State]]="Off",RANDBETWEEN(off_min,off_max),RANDBETWEEN(on_min,on_max))/sr_div</f>
        <v>3</v>
      </c>
      <c r="H7712" s="3">
        <v>3.7</v>
      </c>
      <c r="I7712" s="3">
        <f>IF(HOUR(Sense_data[[#This Row],[SysTimeStamp]])&lt;12,I7711+$B$14,I7711-$B$14)</f>
        <v>16.781250000001418</v>
      </c>
    </row>
    <row r="7713" spans="1:9" x14ac:dyDescent="0.2">
      <c r="A7713" t="s">
        <v>20</v>
      </c>
      <c r="B7713" t="s">
        <v>22</v>
      </c>
      <c r="C7713" s="6">
        <f t="shared" si="125"/>
        <v>42182.089074094896</v>
      </c>
      <c r="D7713" t="s">
        <v>21</v>
      </c>
      <c r="E7713" s="6">
        <f>IF(Sense_data[[#This Row],[a_1State]]=D7712,E7712,Sense_data[[#This Row],[SysTimeStamp]])</f>
        <v>42182.089074094896</v>
      </c>
      <c r="F7713" s="3" t="str">
        <f>Sense_data[[#This Row],[a_1State]]&amp;TEXT(Sense_data[[#This Row],[StateInstanceTimestamp]],"#.######")</f>
        <v>Off42182.089074</v>
      </c>
      <c r="G7713" s="3">
        <f ca="1">IF(Sense_data[[#This Row],[a_1State]]="Off",RANDBETWEEN(off_min,off_max),RANDBETWEEN(on_min,on_max))/sr_div</f>
        <v>1.4</v>
      </c>
      <c r="H7713" s="3">
        <v>1</v>
      </c>
      <c r="I7713" s="3">
        <f>IF(HOUR(Sense_data[[#This Row],[SysTimeStamp]])&lt;12,I7712+$B$14,I7712-$B$14)</f>
        <v>16.781481481482899</v>
      </c>
    </row>
    <row r="7714" spans="1:9" x14ac:dyDescent="0.2">
      <c r="A7714" t="s">
        <v>20</v>
      </c>
      <c r="B7714" t="s">
        <v>22</v>
      </c>
      <c r="C7714" s="6">
        <f t="shared" si="125"/>
        <v>42182.089085668973</v>
      </c>
      <c r="D7714" t="s">
        <v>21</v>
      </c>
      <c r="E7714" s="6">
        <f>IF(Sense_data[[#This Row],[a_1State]]=D7713,E7713,Sense_data[[#This Row],[SysTimeStamp]])</f>
        <v>42182.089074094896</v>
      </c>
      <c r="F7714" s="3" t="str">
        <f>Sense_data[[#This Row],[a_1State]]&amp;TEXT(Sense_data[[#This Row],[StateInstanceTimestamp]],"#.######")</f>
        <v>Off42182.089074</v>
      </c>
      <c r="G7714" s="3">
        <f ca="1">IF(Sense_data[[#This Row],[a_1State]]="Off",RANDBETWEEN(off_min,off_max),RANDBETWEEN(on_min,on_max))/sr_div</f>
        <v>2.6</v>
      </c>
      <c r="H7714" s="3">
        <v>3</v>
      </c>
      <c r="I7714" s="3">
        <f>IF(HOUR(Sense_data[[#This Row],[SysTimeStamp]])&lt;12,I7713+$B$14,I7713-$B$14)</f>
        <v>16.781712962964381</v>
      </c>
    </row>
    <row r="7715" spans="1:9" x14ac:dyDescent="0.2">
      <c r="A7715" t="s">
        <v>20</v>
      </c>
      <c r="B7715" t="s">
        <v>22</v>
      </c>
      <c r="C7715" s="6">
        <f t="shared" si="125"/>
        <v>42182.08909724305</v>
      </c>
      <c r="D7715" t="s">
        <v>21</v>
      </c>
      <c r="E7715" s="6">
        <f>IF(Sense_data[[#This Row],[a_1State]]=D7714,E7714,Sense_data[[#This Row],[SysTimeStamp]])</f>
        <v>42182.089074094896</v>
      </c>
      <c r="F7715" s="3" t="str">
        <f>Sense_data[[#This Row],[a_1State]]&amp;TEXT(Sense_data[[#This Row],[StateInstanceTimestamp]],"#.######")</f>
        <v>Off42182.089074</v>
      </c>
      <c r="G7715" s="3">
        <f ca="1">IF(Sense_data[[#This Row],[a_1State]]="Off",RANDBETWEEN(off_min,off_max),RANDBETWEEN(on_min,on_max))/sr_div</f>
        <v>1.8</v>
      </c>
      <c r="H7715" s="3">
        <v>2.6</v>
      </c>
      <c r="I7715" s="3">
        <f>IF(HOUR(Sense_data[[#This Row],[SysTimeStamp]])&lt;12,I7714+$B$14,I7714-$B$14)</f>
        <v>16.781944444445863</v>
      </c>
    </row>
    <row r="7716" spans="1:9" x14ac:dyDescent="0.2">
      <c r="A7716" t="s">
        <v>20</v>
      </c>
      <c r="B7716" t="s">
        <v>22</v>
      </c>
      <c r="C7716" s="6">
        <f t="shared" si="125"/>
        <v>42182.089108817127</v>
      </c>
      <c r="D7716" t="s">
        <v>21</v>
      </c>
      <c r="E7716" s="6">
        <f>IF(Sense_data[[#This Row],[a_1State]]=D7715,E7715,Sense_data[[#This Row],[SysTimeStamp]])</f>
        <v>42182.089074094896</v>
      </c>
      <c r="F7716" s="3" t="str">
        <f>Sense_data[[#This Row],[a_1State]]&amp;TEXT(Sense_data[[#This Row],[StateInstanceTimestamp]],"#.######")</f>
        <v>Off42182.089074</v>
      </c>
      <c r="G7716" s="3">
        <f ca="1">IF(Sense_data[[#This Row],[a_1State]]="Off",RANDBETWEEN(off_min,off_max),RANDBETWEEN(on_min,on_max))/sr_div</f>
        <v>1.5</v>
      </c>
      <c r="H7716" s="3">
        <v>2.2999999999999998</v>
      </c>
      <c r="I7716" s="3">
        <f>IF(HOUR(Sense_data[[#This Row],[SysTimeStamp]])&lt;12,I7715+$B$14,I7715-$B$14)</f>
        <v>16.782175925927344</v>
      </c>
    </row>
    <row r="7717" spans="1:9" x14ac:dyDescent="0.2">
      <c r="A7717" t="s">
        <v>20</v>
      </c>
      <c r="B7717" t="s">
        <v>22</v>
      </c>
      <c r="C7717" s="6">
        <f t="shared" si="125"/>
        <v>42182.089120391203</v>
      </c>
      <c r="D7717" t="s">
        <v>21</v>
      </c>
      <c r="E7717" s="6">
        <f>IF(Sense_data[[#This Row],[a_1State]]=D7716,E7716,Sense_data[[#This Row],[SysTimeStamp]])</f>
        <v>42182.089074094896</v>
      </c>
      <c r="F7717" s="3" t="str">
        <f>Sense_data[[#This Row],[a_1State]]&amp;TEXT(Sense_data[[#This Row],[StateInstanceTimestamp]],"#.######")</f>
        <v>Off42182.089074</v>
      </c>
      <c r="G7717" s="3">
        <f ca="1">IF(Sense_data[[#This Row],[a_1State]]="Off",RANDBETWEEN(off_min,off_max),RANDBETWEEN(on_min,on_max))/sr_div</f>
        <v>2.2999999999999998</v>
      </c>
      <c r="H7717" s="3">
        <v>1.9</v>
      </c>
      <c r="I7717" s="3">
        <f>IF(HOUR(Sense_data[[#This Row],[SysTimeStamp]])&lt;12,I7716+$B$14,I7716-$B$14)</f>
        <v>16.782407407408826</v>
      </c>
    </row>
    <row r="7718" spans="1:9" x14ac:dyDescent="0.2">
      <c r="A7718" t="s">
        <v>20</v>
      </c>
      <c r="B7718" t="s">
        <v>22</v>
      </c>
      <c r="C7718" s="6">
        <f t="shared" si="125"/>
        <v>42182.08913196528</v>
      </c>
      <c r="D7718" t="s">
        <v>21</v>
      </c>
      <c r="E7718" s="6">
        <f>IF(Sense_data[[#This Row],[a_1State]]=D7717,E7717,Sense_data[[#This Row],[SysTimeStamp]])</f>
        <v>42182.089074094896</v>
      </c>
      <c r="F7718" s="3" t="str">
        <f>Sense_data[[#This Row],[a_1State]]&amp;TEXT(Sense_data[[#This Row],[StateInstanceTimestamp]],"#.######")</f>
        <v>Off42182.089074</v>
      </c>
      <c r="G7718" s="3">
        <f ca="1">IF(Sense_data[[#This Row],[a_1State]]="Off",RANDBETWEEN(off_min,off_max),RANDBETWEEN(on_min,on_max))/sr_div</f>
        <v>1.6</v>
      </c>
      <c r="H7718" s="3">
        <v>1</v>
      </c>
      <c r="I7718" s="3">
        <f>IF(HOUR(Sense_data[[#This Row],[SysTimeStamp]])&lt;12,I7717+$B$14,I7717-$B$14)</f>
        <v>16.782638888890308</v>
      </c>
    </row>
    <row r="7719" spans="1:9" x14ac:dyDescent="0.2">
      <c r="A7719" t="s">
        <v>20</v>
      </c>
      <c r="B7719" t="s">
        <v>22</v>
      </c>
      <c r="C7719" s="6">
        <f t="shared" si="125"/>
        <v>42182.089143539357</v>
      </c>
      <c r="D7719" t="s">
        <v>21</v>
      </c>
      <c r="E7719" s="6">
        <f>IF(Sense_data[[#This Row],[a_1State]]=D7718,E7718,Sense_data[[#This Row],[SysTimeStamp]])</f>
        <v>42182.089074094896</v>
      </c>
      <c r="F7719" s="3" t="str">
        <f>Sense_data[[#This Row],[a_1State]]&amp;TEXT(Sense_data[[#This Row],[StateInstanceTimestamp]],"#.######")</f>
        <v>Off42182.089074</v>
      </c>
      <c r="G7719" s="3">
        <f ca="1">IF(Sense_data[[#This Row],[a_1State]]="Off",RANDBETWEEN(off_min,off_max),RANDBETWEEN(on_min,on_max))/sr_div</f>
        <v>2.6</v>
      </c>
      <c r="H7719" s="3">
        <v>2.4</v>
      </c>
      <c r="I7719" s="3">
        <f>IF(HOUR(Sense_data[[#This Row],[SysTimeStamp]])&lt;12,I7718+$B$14,I7718-$B$14)</f>
        <v>16.782870370371789</v>
      </c>
    </row>
    <row r="7720" spans="1:9" x14ac:dyDescent="0.2">
      <c r="A7720" t="s">
        <v>20</v>
      </c>
      <c r="B7720" t="s">
        <v>22</v>
      </c>
      <c r="C7720" s="6">
        <f t="shared" si="125"/>
        <v>42182.089155113434</v>
      </c>
      <c r="D7720" t="s">
        <v>21</v>
      </c>
      <c r="E7720" s="6">
        <f>IF(Sense_data[[#This Row],[a_1State]]=D7719,E7719,Sense_data[[#This Row],[SysTimeStamp]])</f>
        <v>42182.089074094896</v>
      </c>
      <c r="F7720" s="3" t="str">
        <f>Sense_data[[#This Row],[a_1State]]&amp;TEXT(Sense_data[[#This Row],[StateInstanceTimestamp]],"#.######")</f>
        <v>Off42182.089074</v>
      </c>
      <c r="G7720" s="3">
        <f ca="1">IF(Sense_data[[#This Row],[a_1State]]="Off",RANDBETWEEN(off_min,off_max),RANDBETWEEN(on_min,on_max))/sr_div</f>
        <v>2</v>
      </c>
      <c r="H7720" s="3">
        <v>2.7</v>
      </c>
      <c r="I7720" s="3">
        <f>IF(HOUR(Sense_data[[#This Row],[SysTimeStamp]])&lt;12,I7719+$B$14,I7719-$B$14)</f>
        <v>16.783101851853271</v>
      </c>
    </row>
    <row r="7721" spans="1:9" x14ac:dyDescent="0.2">
      <c r="A7721" t="s">
        <v>20</v>
      </c>
      <c r="B7721" t="s">
        <v>22</v>
      </c>
      <c r="C7721" s="6">
        <f t="shared" si="125"/>
        <v>42182.08916668751</v>
      </c>
      <c r="D7721" t="s">
        <v>21</v>
      </c>
      <c r="E7721" s="6">
        <f>IF(Sense_data[[#This Row],[a_1State]]=D7720,E7720,Sense_data[[#This Row],[SysTimeStamp]])</f>
        <v>42182.089074094896</v>
      </c>
      <c r="F7721" s="3" t="str">
        <f>Sense_data[[#This Row],[a_1State]]&amp;TEXT(Sense_data[[#This Row],[StateInstanceTimestamp]],"#.######")</f>
        <v>Off42182.089074</v>
      </c>
      <c r="G7721" s="3">
        <f ca="1">IF(Sense_data[[#This Row],[a_1State]]="Off",RANDBETWEEN(off_min,off_max),RANDBETWEEN(on_min,on_max))/sr_div</f>
        <v>1.4</v>
      </c>
      <c r="H7721" s="3">
        <v>1.3</v>
      </c>
      <c r="I7721" s="3">
        <f>IF(HOUR(Sense_data[[#This Row],[SysTimeStamp]])&lt;12,I7720+$B$14,I7720-$B$14)</f>
        <v>16.783333333334753</v>
      </c>
    </row>
    <row r="7722" spans="1:9" x14ac:dyDescent="0.2">
      <c r="A7722" t="s">
        <v>20</v>
      </c>
      <c r="B7722" t="s">
        <v>22</v>
      </c>
      <c r="C7722" s="6">
        <f t="shared" si="125"/>
        <v>42182.089178261587</v>
      </c>
      <c r="D7722" t="s">
        <v>21</v>
      </c>
      <c r="E7722" s="6">
        <f>IF(Sense_data[[#This Row],[a_1State]]=D7721,E7721,Sense_data[[#This Row],[SysTimeStamp]])</f>
        <v>42182.089074094896</v>
      </c>
      <c r="F7722" s="3" t="str">
        <f>Sense_data[[#This Row],[a_1State]]&amp;TEXT(Sense_data[[#This Row],[StateInstanceTimestamp]],"#.######")</f>
        <v>Off42182.089074</v>
      </c>
      <c r="G7722" s="3">
        <f ca="1">IF(Sense_data[[#This Row],[a_1State]]="Off",RANDBETWEEN(off_min,off_max),RANDBETWEEN(on_min,on_max))/sr_div</f>
        <v>1.6</v>
      </c>
      <c r="H7722" s="3">
        <v>1.7</v>
      </c>
      <c r="I7722" s="3">
        <f>IF(HOUR(Sense_data[[#This Row],[SysTimeStamp]])&lt;12,I7721+$B$14,I7721-$B$14)</f>
        <v>16.783564814816234</v>
      </c>
    </row>
    <row r="7723" spans="1:9" x14ac:dyDescent="0.2">
      <c r="A7723" t="s">
        <v>20</v>
      </c>
      <c r="B7723" t="s">
        <v>22</v>
      </c>
      <c r="C7723" s="6">
        <f t="shared" si="125"/>
        <v>42182.089189835664</v>
      </c>
      <c r="D7723" t="s">
        <v>21</v>
      </c>
      <c r="E7723" s="6">
        <f>IF(Sense_data[[#This Row],[a_1State]]=D7722,E7722,Sense_data[[#This Row],[SysTimeStamp]])</f>
        <v>42182.089074094896</v>
      </c>
      <c r="F7723" s="3" t="str">
        <f>Sense_data[[#This Row],[a_1State]]&amp;TEXT(Sense_data[[#This Row],[StateInstanceTimestamp]],"#.######")</f>
        <v>Off42182.089074</v>
      </c>
      <c r="G7723" s="3">
        <f ca="1">IF(Sense_data[[#This Row],[a_1State]]="Off",RANDBETWEEN(off_min,off_max),RANDBETWEEN(on_min,on_max))/sr_div</f>
        <v>1</v>
      </c>
      <c r="H7723" s="3">
        <v>1.7</v>
      </c>
      <c r="I7723" s="3">
        <f>IF(HOUR(Sense_data[[#This Row],[SysTimeStamp]])&lt;12,I7722+$B$14,I7722-$B$14)</f>
        <v>16.783796296297716</v>
      </c>
    </row>
    <row r="7724" spans="1:9" x14ac:dyDescent="0.2">
      <c r="A7724" t="s">
        <v>20</v>
      </c>
      <c r="B7724" t="s">
        <v>22</v>
      </c>
      <c r="C7724" s="6">
        <f t="shared" si="125"/>
        <v>42182.089201409741</v>
      </c>
      <c r="D7724" t="s">
        <v>21</v>
      </c>
      <c r="E7724" s="6">
        <f>IF(Sense_data[[#This Row],[a_1State]]=D7723,E7723,Sense_data[[#This Row],[SysTimeStamp]])</f>
        <v>42182.089074094896</v>
      </c>
      <c r="F7724" s="3" t="str">
        <f>Sense_data[[#This Row],[a_1State]]&amp;TEXT(Sense_data[[#This Row],[StateInstanceTimestamp]],"#.######")</f>
        <v>Off42182.089074</v>
      </c>
      <c r="G7724" s="3">
        <f ca="1">IF(Sense_data[[#This Row],[a_1State]]="Off",RANDBETWEEN(off_min,off_max),RANDBETWEEN(on_min,on_max))/sr_div</f>
        <v>1.1000000000000001</v>
      </c>
      <c r="H7724" s="3">
        <v>1.3</v>
      </c>
      <c r="I7724" s="3">
        <f>IF(HOUR(Sense_data[[#This Row],[SysTimeStamp]])&lt;12,I7723+$B$14,I7723-$B$14)</f>
        <v>16.784027777779198</v>
      </c>
    </row>
    <row r="7725" spans="1:9" x14ac:dyDescent="0.2">
      <c r="A7725" t="s">
        <v>20</v>
      </c>
      <c r="B7725" t="s">
        <v>22</v>
      </c>
      <c r="C7725" s="6">
        <f t="shared" si="125"/>
        <v>42182.089212983818</v>
      </c>
      <c r="D7725" t="s">
        <v>21</v>
      </c>
      <c r="E7725" s="6">
        <f>IF(Sense_data[[#This Row],[a_1State]]=D7724,E7724,Sense_data[[#This Row],[SysTimeStamp]])</f>
        <v>42182.089074094896</v>
      </c>
      <c r="F7725" s="3" t="str">
        <f>Sense_data[[#This Row],[a_1State]]&amp;TEXT(Sense_data[[#This Row],[StateInstanceTimestamp]],"#.######")</f>
        <v>Off42182.089074</v>
      </c>
      <c r="G7725" s="3">
        <f ca="1">IF(Sense_data[[#This Row],[a_1State]]="Off",RANDBETWEEN(off_min,off_max),RANDBETWEEN(on_min,on_max))/sr_div</f>
        <v>2.2999999999999998</v>
      </c>
      <c r="H7725" s="3">
        <v>2.4</v>
      </c>
      <c r="I7725" s="3">
        <f>IF(HOUR(Sense_data[[#This Row],[SysTimeStamp]])&lt;12,I7724+$B$14,I7724-$B$14)</f>
        <v>16.784259259260679</v>
      </c>
    </row>
    <row r="7726" spans="1:9" x14ac:dyDescent="0.2">
      <c r="A7726" t="s">
        <v>20</v>
      </c>
      <c r="B7726" t="s">
        <v>22</v>
      </c>
      <c r="C7726" s="6">
        <f t="shared" si="125"/>
        <v>42182.089224557894</v>
      </c>
      <c r="D7726" t="s">
        <v>21</v>
      </c>
      <c r="E7726" s="6">
        <f>IF(Sense_data[[#This Row],[a_1State]]=D7725,E7725,Sense_data[[#This Row],[SysTimeStamp]])</f>
        <v>42182.089074094896</v>
      </c>
      <c r="F7726" s="3" t="str">
        <f>Sense_data[[#This Row],[a_1State]]&amp;TEXT(Sense_data[[#This Row],[StateInstanceTimestamp]],"#.######")</f>
        <v>Off42182.089074</v>
      </c>
      <c r="G7726" s="3">
        <f ca="1">IF(Sense_data[[#This Row],[a_1State]]="Off",RANDBETWEEN(off_min,off_max),RANDBETWEEN(on_min,on_max))/sr_div</f>
        <v>2.9</v>
      </c>
      <c r="H7726" s="3">
        <v>2.7</v>
      </c>
      <c r="I7726" s="3">
        <f>IF(HOUR(Sense_data[[#This Row],[SysTimeStamp]])&lt;12,I7725+$B$14,I7725-$B$14)</f>
        <v>16.784490740742161</v>
      </c>
    </row>
    <row r="7727" spans="1:9" x14ac:dyDescent="0.2">
      <c r="A7727" t="s">
        <v>20</v>
      </c>
      <c r="B7727" t="s">
        <v>22</v>
      </c>
      <c r="C7727" s="6">
        <f t="shared" si="125"/>
        <v>42182.089236131971</v>
      </c>
      <c r="D7727" t="s">
        <v>21</v>
      </c>
      <c r="E7727" s="6">
        <f>IF(Sense_data[[#This Row],[a_1State]]=D7726,E7726,Sense_data[[#This Row],[SysTimeStamp]])</f>
        <v>42182.089074094896</v>
      </c>
      <c r="F7727" s="3" t="str">
        <f>Sense_data[[#This Row],[a_1State]]&amp;TEXT(Sense_data[[#This Row],[StateInstanceTimestamp]],"#.######")</f>
        <v>Off42182.089074</v>
      </c>
      <c r="G7727" s="3">
        <f ca="1">IF(Sense_data[[#This Row],[a_1State]]="Off",RANDBETWEEN(off_min,off_max),RANDBETWEEN(on_min,on_max))/sr_div</f>
        <v>1.5</v>
      </c>
      <c r="H7727" s="3">
        <v>1</v>
      </c>
      <c r="I7727" s="3">
        <f>IF(HOUR(Sense_data[[#This Row],[SysTimeStamp]])&lt;12,I7726+$B$14,I7726-$B$14)</f>
        <v>16.784722222223643</v>
      </c>
    </row>
    <row r="7728" spans="1:9" x14ac:dyDescent="0.2">
      <c r="A7728" t="s">
        <v>20</v>
      </c>
      <c r="B7728" t="s">
        <v>22</v>
      </c>
      <c r="C7728" s="6">
        <f t="shared" si="125"/>
        <v>42182.089247706048</v>
      </c>
      <c r="D7728" t="s">
        <v>21</v>
      </c>
      <c r="E7728" s="6">
        <f>IF(Sense_data[[#This Row],[a_1State]]=D7727,E7727,Sense_data[[#This Row],[SysTimeStamp]])</f>
        <v>42182.089074094896</v>
      </c>
      <c r="F7728" s="3" t="str">
        <f>Sense_data[[#This Row],[a_1State]]&amp;TEXT(Sense_data[[#This Row],[StateInstanceTimestamp]],"#.######")</f>
        <v>Off42182.089074</v>
      </c>
      <c r="G7728" s="3">
        <f ca="1">IF(Sense_data[[#This Row],[a_1State]]="Off",RANDBETWEEN(off_min,off_max),RANDBETWEEN(on_min,on_max))/sr_div</f>
        <v>1.7</v>
      </c>
      <c r="H7728" s="3">
        <v>2.2999999999999998</v>
      </c>
      <c r="I7728" s="3">
        <f>IF(HOUR(Sense_data[[#This Row],[SysTimeStamp]])&lt;12,I7727+$B$14,I7727-$B$14)</f>
        <v>16.784953703705124</v>
      </c>
    </row>
    <row r="7729" spans="1:9" x14ac:dyDescent="0.2">
      <c r="A7729" t="s">
        <v>20</v>
      </c>
      <c r="B7729" t="s">
        <v>22</v>
      </c>
      <c r="C7729" s="6">
        <f t="shared" si="125"/>
        <v>42182.089259280125</v>
      </c>
      <c r="D7729" t="s">
        <v>21</v>
      </c>
      <c r="E7729" s="6">
        <f>IF(Sense_data[[#This Row],[a_1State]]=D7728,E7728,Sense_data[[#This Row],[SysTimeStamp]])</f>
        <v>42182.089074094896</v>
      </c>
      <c r="F7729" s="3" t="str">
        <f>Sense_data[[#This Row],[a_1State]]&amp;TEXT(Sense_data[[#This Row],[StateInstanceTimestamp]],"#.######")</f>
        <v>Off42182.089074</v>
      </c>
      <c r="G7729" s="3">
        <f ca="1">IF(Sense_data[[#This Row],[a_1State]]="Off",RANDBETWEEN(off_min,off_max),RANDBETWEEN(on_min,on_max))/sr_div</f>
        <v>1.8</v>
      </c>
      <c r="H7729" s="3">
        <v>2.6</v>
      </c>
      <c r="I7729" s="3">
        <f>IF(HOUR(Sense_data[[#This Row],[SysTimeStamp]])&lt;12,I7728+$B$14,I7728-$B$14)</f>
        <v>16.785185185186606</v>
      </c>
    </row>
    <row r="7730" spans="1:9" x14ac:dyDescent="0.2">
      <c r="A7730" t="s">
        <v>20</v>
      </c>
      <c r="B7730" t="s">
        <v>22</v>
      </c>
      <c r="C7730" s="6">
        <f t="shared" si="125"/>
        <v>42182.089270854201</v>
      </c>
      <c r="D7730" t="s">
        <v>21</v>
      </c>
      <c r="E7730" s="6">
        <f>IF(Sense_data[[#This Row],[a_1State]]=D7729,E7729,Sense_data[[#This Row],[SysTimeStamp]])</f>
        <v>42182.089074094896</v>
      </c>
      <c r="F7730" s="3" t="str">
        <f>Sense_data[[#This Row],[a_1State]]&amp;TEXT(Sense_data[[#This Row],[StateInstanceTimestamp]],"#.######")</f>
        <v>Off42182.089074</v>
      </c>
      <c r="G7730" s="3">
        <f ca="1">IF(Sense_data[[#This Row],[a_1State]]="Off",RANDBETWEEN(off_min,off_max),RANDBETWEEN(on_min,on_max))/sr_div</f>
        <v>1.7</v>
      </c>
      <c r="H7730" s="3">
        <v>2.2999999999999998</v>
      </c>
      <c r="I7730" s="3">
        <f>IF(HOUR(Sense_data[[#This Row],[SysTimeStamp]])&lt;12,I7729+$B$14,I7729-$B$14)</f>
        <v>16.785416666668088</v>
      </c>
    </row>
    <row r="7731" spans="1:9" x14ac:dyDescent="0.2">
      <c r="A7731" t="s">
        <v>20</v>
      </c>
      <c r="B7731" t="s">
        <v>22</v>
      </c>
      <c r="C7731" s="6">
        <f t="shared" si="125"/>
        <v>42182.089282428278</v>
      </c>
      <c r="D7731" t="s">
        <v>21</v>
      </c>
      <c r="E7731" s="6">
        <f>IF(Sense_data[[#This Row],[a_1State]]=D7730,E7730,Sense_data[[#This Row],[SysTimeStamp]])</f>
        <v>42182.089074094896</v>
      </c>
      <c r="F7731" s="3" t="str">
        <f>Sense_data[[#This Row],[a_1State]]&amp;TEXT(Sense_data[[#This Row],[StateInstanceTimestamp]],"#.######")</f>
        <v>Off42182.089074</v>
      </c>
      <c r="G7731" s="3">
        <f ca="1">IF(Sense_data[[#This Row],[a_1State]]="Off",RANDBETWEEN(off_min,off_max),RANDBETWEEN(on_min,on_max))/sr_div</f>
        <v>1.8</v>
      </c>
      <c r="H7731" s="3">
        <v>2.7</v>
      </c>
      <c r="I7731" s="3">
        <f>IF(HOUR(Sense_data[[#This Row],[SysTimeStamp]])&lt;12,I7730+$B$14,I7730-$B$14)</f>
        <v>16.785648148149569</v>
      </c>
    </row>
    <row r="7732" spans="1:9" x14ac:dyDescent="0.2">
      <c r="A7732" t="s">
        <v>20</v>
      </c>
      <c r="B7732" t="s">
        <v>22</v>
      </c>
      <c r="C7732" s="6">
        <f t="shared" si="125"/>
        <v>42182.089294002355</v>
      </c>
      <c r="D7732" t="s">
        <v>21</v>
      </c>
      <c r="E7732" s="6">
        <f>IF(Sense_data[[#This Row],[a_1State]]=D7731,E7731,Sense_data[[#This Row],[SysTimeStamp]])</f>
        <v>42182.089074094896</v>
      </c>
      <c r="F7732" s="3" t="str">
        <f>Sense_data[[#This Row],[a_1State]]&amp;TEXT(Sense_data[[#This Row],[StateInstanceTimestamp]],"#.######")</f>
        <v>Off42182.089074</v>
      </c>
      <c r="G7732" s="3">
        <f ca="1">IF(Sense_data[[#This Row],[a_1State]]="Off",RANDBETWEEN(off_min,off_max),RANDBETWEEN(on_min,on_max))/sr_div</f>
        <v>1.1000000000000001</v>
      </c>
      <c r="H7732" s="3">
        <v>1.7</v>
      </c>
      <c r="I7732" s="3">
        <f>IF(HOUR(Sense_data[[#This Row],[SysTimeStamp]])&lt;12,I7731+$B$14,I7731-$B$14)</f>
        <v>16.785879629631051</v>
      </c>
    </row>
    <row r="7733" spans="1:9" x14ac:dyDescent="0.2">
      <c r="A7733" t="s">
        <v>20</v>
      </c>
      <c r="B7733" t="s">
        <v>22</v>
      </c>
      <c r="C7733" s="6">
        <f t="shared" si="125"/>
        <v>42182.089305576432</v>
      </c>
      <c r="D7733" t="s">
        <v>21</v>
      </c>
      <c r="E7733" s="6">
        <f>IF(Sense_data[[#This Row],[a_1State]]=D7732,E7732,Sense_data[[#This Row],[SysTimeStamp]])</f>
        <v>42182.089074094896</v>
      </c>
      <c r="F7733" s="3" t="str">
        <f>Sense_data[[#This Row],[a_1State]]&amp;TEXT(Sense_data[[#This Row],[StateInstanceTimestamp]],"#.######")</f>
        <v>Off42182.089074</v>
      </c>
      <c r="G7733" s="3">
        <f ca="1">IF(Sense_data[[#This Row],[a_1State]]="Off",RANDBETWEEN(off_min,off_max),RANDBETWEEN(on_min,on_max))/sr_div</f>
        <v>1</v>
      </c>
      <c r="H7733" s="3">
        <v>3</v>
      </c>
      <c r="I7733" s="3">
        <f>IF(HOUR(Sense_data[[#This Row],[SysTimeStamp]])&lt;12,I7732+$B$14,I7732-$B$14)</f>
        <v>16.786111111112533</v>
      </c>
    </row>
    <row r="7734" spans="1:9" x14ac:dyDescent="0.2">
      <c r="A7734" t="s">
        <v>20</v>
      </c>
      <c r="B7734" t="s">
        <v>22</v>
      </c>
      <c r="C7734" s="6">
        <f t="shared" si="125"/>
        <v>42182.089317150509</v>
      </c>
      <c r="D7734" t="s">
        <v>21</v>
      </c>
      <c r="E7734" s="6">
        <f>IF(Sense_data[[#This Row],[a_1State]]=D7733,E7733,Sense_data[[#This Row],[SysTimeStamp]])</f>
        <v>42182.089074094896</v>
      </c>
      <c r="F7734" s="3" t="str">
        <f>Sense_data[[#This Row],[a_1State]]&amp;TEXT(Sense_data[[#This Row],[StateInstanceTimestamp]],"#.######")</f>
        <v>Off42182.089074</v>
      </c>
      <c r="G7734" s="3">
        <f ca="1">IF(Sense_data[[#This Row],[a_1State]]="Off",RANDBETWEEN(off_min,off_max),RANDBETWEEN(on_min,on_max))/sr_div</f>
        <v>2.8</v>
      </c>
      <c r="H7734" s="3">
        <v>2.4</v>
      </c>
      <c r="I7734" s="3">
        <f>IF(HOUR(Sense_data[[#This Row],[SysTimeStamp]])&lt;12,I7733+$B$14,I7733-$B$14)</f>
        <v>16.786342592594014</v>
      </c>
    </row>
    <row r="7735" spans="1:9" x14ac:dyDescent="0.2">
      <c r="A7735" t="s">
        <v>20</v>
      </c>
      <c r="B7735" t="s">
        <v>22</v>
      </c>
      <c r="C7735" s="6">
        <f t="shared" si="125"/>
        <v>42182.089328724585</v>
      </c>
      <c r="D7735" t="s">
        <v>21</v>
      </c>
      <c r="E7735" s="6">
        <f>IF(Sense_data[[#This Row],[a_1State]]=D7734,E7734,Sense_data[[#This Row],[SysTimeStamp]])</f>
        <v>42182.089074094896</v>
      </c>
      <c r="F7735" s="3" t="str">
        <f>Sense_data[[#This Row],[a_1State]]&amp;TEXT(Sense_data[[#This Row],[StateInstanceTimestamp]],"#.######")</f>
        <v>Off42182.089074</v>
      </c>
      <c r="G7735" s="3">
        <f ca="1">IF(Sense_data[[#This Row],[a_1State]]="Off",RANDBETWEEN(off_min,off_max),RANDBETWEEN(on_min,on_max))/sr_div</f>
        <v>1</v>
      </c>
      <c r="H7735" s="3">
        <v>1.3</v>
      </c>
      <c r="I7735" s="3">
        <f>IF(HOUR(Sense_data[[#This Row],[SysTimeStamp]])&lt;12,I7734+$B$14,I7734-$B$14)</f>
        <v>16.786574074075496</v>
      </c>
    </row>
    <row r="7736" spans="1:9" x14ac:dyDescent="0.2">
      <c r="A7736" t="s">
        <v>20</v>
      </c>
      <c r="B7736" t="s">
        <v>22</v>
      </c>
      <c r="C7736" s="6">
        <f t="shared" si="125"/>
        <v>42182.089340298662</v>
      </c>
      <c r="D7736" t="s">
        <v>21</v>
      </c>
      <c r="E7736" s="6">
        <f>IF(Sense_data[[#This Row],[a_1State]]=D7735,E7735,Sense_data[[#This Row],[SysTimeStamp]])</f>
        <v>42182.089074094896</v>
      </c>
      <c r="F7736" s="3" t="str">
        <f>Sense_data[[#This Row],[a_1State]]&amp;TEXT(Sense_data[[#This Row],[StateInstanceTimestamp]],"#.######")</f>
        <v>Off42182.089074</v>
      </c>
      <c r="G7736" s="3">
        <f ca="1">IF(Sense_data[[#This Row],[a_1State]]="Off",RANDBETWEEN(off_min,off_max),RANDBETWEEN(on_min,on_max))/sr_div</f>
        <v>2.1</v>
      </c>
      <c r="H7736" s="3">
        <v>2.7</v>
      </c>
      <c r="I7736" s="3">
        <f>IF(HOUR(Sense_data[[#This Row],[SysTimeStamp]])&lt;12,I7735+$B$14,I7735-$B$14)</f>
        <v>16.786805555556978</v>
      </c>
    </row>
    <row r="7737" spans="1:9" x14ac:dyDescent="0.2">
      <c r="A7737" t="s">
        <v>20</v>
      </c>
      <c r="B7737" t="s">
        <v>22</v>
      </c>
      <c r="C7737" s="6">
        <f t="shared" si="125"/>
        <v>42182.089351872739</v>
      </c>
      <c r="D7737" t="s">
        <v>21</v>
      </c>
      <c r="E7737" s="6">
        <f>IF(Sense_data[[#This Row],[a_1State]]=D7736,E7736,Sense_data[[#This Row],[SysTimeStamp]])</f>
        <v>42182.089074094896</v>
      </c>
      <c r="F7737" s="3" t="str">
        <f>Sense_data[[#This Row],[a_1State]]&amp;TEXT(Sense_data[[#This Row],[StateInstanceTimestamp]],"#.######")</f>
        <v>Off42182.089074</v>
      </c>
      <c r="G7737" s="3">
        <f ca="1">IF(Sense_data[[#This Row],[a_1State]]="Off",RANDBETWEEN(off_min,off_max),RANDBETWEEN(on_min,on_max))/sr_div</f>
        <v>1.9</v>
      </c>
      <c r="H7737" s="3">
        <v>3</v>
      </c>
      <c r="I7737" s="3">
        <f>IF(HOUR(Sense_data[[#This Row],[SysTimeStamp]])&lt;12,I7736+$B$14,I7736-$B$14)</f>
        <v>16.787037037038459</v>
      </c>
    </row>
    <row r="7738" spans="1:9" x14ac:dyDescent="0.2">
      <c r="A7738" t="s">
        <v>20</v>
      </c>
      <c r="B7738" t="s">
        <v>22</v>
      </c>
      <c r="C7738" s="6">
        <f t="shared" si="125"/>
        <v>42182.089363446816</v>
      </c>
      <c r="D7738" t="s">
        <v>21</v>
      </c>
      <c r="E7738" s="6">
        <f>IF(Sense_data[[#This Row],[a_1State]]=D7737,E7737,Sense_data[[#This Row],[SysTimeStamp]])</f>
        <v>42182.089074094896</v>
      </c>
      <c r="F7738" s="3" t="str">
        <f>Sense_data[[#This Row],[a_1State]]&amp;TEXT(Sense_data[[#This Row],[StateInstanceTimestamp]],"#.######")</f>
        <v>Off42182.089074</v>
      </c>
      <c r="G7738" s="3">
        <f ca="1">IF(Sense_data[[#This Row],[a_1State]]="Off",RANDBETWEEN(off_min,off_max),RANDBETWEEN(on_min,on_max))/sr_div</f>
        <v>2</v>
      </c>
      <c r="H7738" s="3">
        <v>1.5</v>
      </c>
      <c r="I7738" s="3">
        <f>IF(HOUR(Sense_data[[#This Row],[SysTimeStamp]])&lt;12,I7737+$B$14,I7737-$B$14)</f>
        <v>16.787268518519941</v>
      </c>
    </row>
    <row r="7739" spans="1:9" x14ac:dyDescent="0.2">
      <c r="A7739" t="s">
        <v>20</v>
      </c>
      <c r="B7739" t="s">
        <v>22</v>
      </c>
      <c r="C7739" s="6">
        <f t="shared" si="125"/>
        <v>42182.089375020892</v>
      </c>
      <c r="D7739" t="s">
        <v>21</v>
      </c>
      <c r="E7739" s="6">
        <f>IF(Sense_data[[#This Row],[a_1State]]=D7738,E7738,Sense_data[[#This Row],[SysTimeStamp]])</f>
        <v>42182.089074094896</v>
      </c>
      <c r="F7739" s="3" t="str">
        <f>Sense_data[[#This Row],[a_1State]]&amp;TEXT(Sense_data[[#This Row],[StateInstanceTimestamp]],"#.######")</f>
        <v>Off42182.089074</v>
      </c>
      <c r="G7739" s="3">
        <f ca="1">IF(Sense_data[[#This Row],[a_1State]]="Off",RANDBETWEEN(off_min,off_max),RANDBETWEEN(on_min,on_max))/sr_div</f>
        <v>2.4</v>
      </c>
      <c r="H7739" s="3">
        <v>2.6</v>
      </c>
      <c r="I7739" s="3">
        <f>IF(HOUR(Sense_data[[#This Row],[SysTimeStamp]])&lt;12,I7738+$B$14,I7738-$B$14)</f>
        <v>16.787500000001423</v>
      </c>
    </row>
    <row r="7740" spans="1:9" x14ac:dyDescent="0.2">
      <c r="A7740" t="s">
        <v>20</v>
      </c>
      <c r="B7740" t="s">
        <v>22</v>
      </c>
      <c r="C7740" s="6">
        <f t="shared" si="125"/>
        <v>42182.089386594969</v>
      </c>
      <c r="D7740" t="s">
        <v>21</v>
      </c>
      <c r="E7740" s="6">
        <f>IF(Sense_data[[#This Row],[a_1State]]=D7739,E7739,Sense_data[[#This Row],[SysTimeStamp]])</f>
        <v>42182.089074094896</v>
      </c>
      <c r="F7740" s="3" t="str">
        <f>Sense_data[[#This Row],[a_1State]]&amp;TEXT(Sense_data[[#This Row],[StateInstanceTimestamp]],"#.######")</f>
        <v>Off42182.089074</v>
      </c>
      <c r="G7740" s="3">
        <f ca="1">IF(Sense_data[[#This Row],[a_1State]]="Off",RANDBETWEEN(off_min,off_max),RANDBETWEEN(on_min,on_max))/sr_div</f>
        <v>2</v>
      </c>
      <c r="H7740" s="3">
        <v>1.8</v>
      </c>
      <c r="I7740" s="3">
        <f>IF(HOUR(Sense_data[[#This Row],[SysTimeStamp]])&lt;12,I7739+$B$14,I7739-$B$14)</f>
        <v>16.787731481482904</v>
      </c>
    </row>
    <row r="7741" spans="1:9" x14ac:dyDescent="0.2">
      <c r="A7741" t="s">
        <v>20</v>
      </c>
      <c r="B7741" t="s">
        <v>22</v>
      </c>
      <c r="C7741" s="6">
        <f t="shared" si="125"/>
        <v>42182.089398169046</v>
      </c>
      <c r="D7741" t="s">
        <v>21</v>
      </c>
      <c r="E7741" s="6">
        <f>IF(Sense_data[[#This Row],[a_1State]]=D7740,E7740,Sense_data[[#This Row],[SysTimeStamp]])</f>
        <v>42182.089074094896</v>
      </c>
      <c r="F7741" s="3" t="str">
        <f>Sense_data[[#This Row],[a_1State]]&amp;TEXT(Sense_data[[#This Row],[StateInstanceTimestamp]],"#.######")</f>
        <v>Off42182.089074</v>
      </c>
      <c r="G7741" s="3">
        <f ca="1">IF(Sense_data[[#This Row],[a_1State]]="Off",RANDBETWEEN(off_min,off_max),RANDBETWEEN(on_min,on_max))/sr_div</f>
        <v>1.9</v>
      </c>
      <c r="H7741" s="3">
        <v>1</v>
      </c>
      <c r="I7741" s="3">
        <f>IF(HOUR(Sense_data[[#This Row],[SysTimeStamp]])&lt;12,I7740+$B$14,I7740-$B$14)</f>
        <v>16.787962962964386</v>
      </c>
    </row>
    <row r="7742" spans="1:9" x14ac:dyDescent="0.2">
      <c r="A7742" t="s">
        <v>20</v>
      </c>
      <c r="B7742" t="s">
        <v>22</v>
      </c>
      <c r="C7742" s="6">
        <f t="shared" si="125"/>
        <v>42182.089409743123</v>
      </c>
      <c r="D7742" t="s">
        <v>21</v>
      </c>
      <c r="E7742" s="6">
        <f>IF(Sense_data[[#This Row],[a_1State]]=D7741,E7741,Sense_data[[#This Row],[SysTimeStamp]])</f>
        <v>42182.089074094896</v>
      </c>
      <c r="F7742" s="3" t="str">
        <f>Sense_data[[#This Row],[a_1State]]&amp;TEXT(Sense_data[[#This Row],[StateInstanceTimestamp]],"#.######")</f>
        <v>Off42182.089074</v>
      </c>
      <c r="G7742" s="3">
        <f ca="1">IF(Sense_data[[#This Row],[a_1State]]="Off",RANDBETWEEN(off_min,off_max),RANDBETWEEN(on_min,on_max))/sr_div</f>
        <v>1.1000000000000001</v>
      </c>
      <c r="H7742" s="3">
        <v>1.8</v>
      </c>
      <c r="I7742" s="3">
        <f>IF(HOUR(Sense_data[[#This Row],[SysTimeStamp]])&lt;12,I7741+$B$14,I7741-$B$14)</f>
        <v>16.788194444445868</v>
      </c>
    </row>
    <row r="7743" spans="1:9" x14ac:dyDescent="0.2">
      <c r="A7743" t="s">
        <v>20</v>
      </c>
      <c r="B7743" t="s">
        <v>22</v>
      </c>
      <c r="C7743" s="6">
        <f t="shared" si="125"/>
        <v>42182.0894213172</v>
      </c>
      <c r="D7743" t="s">
        <v>21</v>
      </c>
      <c r="E7743" s="6">
        <f>IF(Sense_data[[#This Row],[a_1State]]=D7742,E7742,Sense_data[[#This Row],[SysTimeStamp]])</f>
        <v>42182.089074094896</v>
      </c>
      <c r="F7743" s="3" t="str">
        <f>Sense_data[[#This Row],[a_1State]]&amp;TEXT(Sense_data[[#This Row],[StateInstanceTimestamp]],"#.######")</f>
        <v>Off42182.089074</v>
      </c>
      <c r="G7743" s="3">
        <f ca="1">IF(Sense_data[[#This Row],[a_1State]]="Off",RANDBETWEEN(off_min,off_max),RANDBETWEEN(on_min,on_max))/sr_div</f>
        <v>1.6</v>
      </c>
      <c r="H7743" s="3">
        <v>1.9</v>
      </c>
      <c r="I7743" s="3">
        <f>IF(HOUR(Sense_data[[#This Row],[SysTimeStamp]])&lt;12,I7742+$B$14,I7742-$B$14)</f>
        <v>16.788425925927349</v>
      </c>
    </row>
    <row r="7744" spans="1:9" x14ac:dyDescent="0.2">
      <c r="A7744" t="s">
        <v>20</v>
      </c>
      <c r="B7744" t="s">
        <v>22</v>
      </c>
      <c r="C7744" s="6">
        <f t="shared" si="125"/>
        <v>42182.089432891276</v>
      </c>
      <c r="D7744" t="s">
        <v>21</v>
      </c>
      <c r="E7744" s="6">
        <f>IF(Sense_data[[#This Row],[a_1State]]=D7743,E7743,Sense_data[[#This Row],[SysTimeStamp]])</f>
        <v>42182.089074094896</v>
      </c>
      <c r="F7744" s="3" t="str">
        <f>Sense_data[[#This Row],[a_1State]]&amp;TEXT(Sense_data[[#This Row],[StateInstanceTimestamp]],"#.######")</f>
        <v>Off42182.089074</v>
      </c>
      <c r="G7744" s="3">
        <f ca="1">IF(Sense_data[[#This Row],[a_1State]]="Off",RANDBETWEEN(off_min,off_max),RANDBETWEEN(on_min,on_max))/sr_div</f>
        <v>3</v>
      </c>
      <c r="H7744" s="3">
        <v>2.6</v>
      </c>
      <c r="I7744" s="3">
        <f>IF(HOUR(Sense_data[[#This Row],[SysTimeStamp]])&lt;12,I7743+$B$14,I7743-$B$14)</f>
        <v>16.788657407408831</v>
      </c>
    </row>
    <row r="7745" spans="1:9" x14ac:dyDescent="0.2">
      <c r="A7745" t="s">
        <v>20</v>
      </c>
      <c r="B7745" t="s">
        <v>22</v>
      </c>
      <c r="C7745" s="6">
        <f t="shared" si="125"/>
        <v>42182.089444465353</v>
      </c>
      <c r="D7745" t="s">
        <v>21</v>
      </c>
      <c r="E7745" s="6">
        <f>IF(Sense_data[[#This Row],[a_1State]]=D7744,E7744,Sense_data[[#This Row],[SysTimeStamp]])</f>
        <v>42182.089074094896</v>
      </c>
      <c r="F7745" s="3" t="str">
        <f>Sense_data[[#This Row],[a_1State]]&amp;TEXT(Sense_data[[#This Row],[StateInstanceTimestamp]],"#.######")</f>
        <v>Off42182.089074</v>
      </c>
      <c r="G7745" s="3">
        <f ca="1">IF(Sense_data[[#This Row],[a_1State]]="Off",RANDBETWEEN(off_min,off_max),RANDBETWEEN(on_min,on_max))/sr_div</f>
        <v>1.2</v>
      </c>
      <c r="H7745" s="3">
        <v>2.7</v>
      </c>
      <c r="I7745" s="3">
        <f>IF(HOUR(Sense_data[[#This Row],[SysTimeStamp]])&lt;12,I7744+$B$14,I7744-$B$14)</f>
        <v>16.788888888890313</v>
      </c>
    </row>
    <row r="7746" spans="1:9" x14ac:dyDescent="0.2">
      <c r="A7746" t="s">
        <v>20</v>
      </c>
      <c r="B7746" t="s">
        <v>22</v>
      </c>
      <c r="C7746" s="6">
        <f t="shared" si="125"/>
        <v>42182.08945603943</v>
      </c>
      <c r="D7746" t="s">
        <v>21</v>
      </c>
      <c r="E7746" s="6">
        <f>IF(Sense_data[[#This Row],[a_1State]]=D7745,E7745,Sense_data[[#This Row],[SysTimeStamp]])</f>
        <v>42182.089074094896</v>
      </c>
      <c r="F7746" s="3" t="str">
        <f>Sense_data[[#This Row],[a_1State]]&amp;TEXT(Sense_data[[#This Row],[StateInstanceTimestamp]],"#.######")</f>
        <v>Off42182.089074</v>
      </c>
      <c r="G7746" s="3">
        <f ca="1">IF(Sense_data[[#This Row],[a_1State]]="Off",RANDBETWEEN(off_min,off_max),RANDBETWEEN(on_min,on_max))/sr_div</f>
        <v>2.5</v>
      </c>
      <c r="H7746" s="3">
        <v>2.2999999999999998</v>
      </c>
      <c r="I7746" s="3">
        <f>IF(HOUR(Sense_data[[#This Row],[SysTimeStamp]])&lt;12,I7745+$B$14,I7745-$B$14)</f>
        <v>16.789120370371794</v>
      </c>
    </row>
    <row r="7747" spans="1:9" x14ac:dyDescent="0.2">
      <c r="A7747" t="s">
        <v>20</v>
      </c>
      <c r="B7747" t="s">
        <v>22</v>
      </c>
      <c r="C7747" s="6">
        <f t="shared" si="125"/>
        <v>42182.089467613507</v>
      </c>
      <c r="D7747" t="s">
        <v>21</v>
      </c>
      <c r="E7747" s="6">
        <f>IF(Sense_data[[#This Row],[a_1State]]=D7746,E7746,Sense_data[[#This Row],[SysTimeStamp]])</f>
        <v>42182.089074094896</v>
      </c>
      <c r="F7747" s="3" t="str">
        <f>Sense_data[[#This Row],[a_1State]]&amp;TEXT(Sense_data[[#This Row],[StateInstanceTimestamp]],"#.######")</f>
        <v>Off42182.089074</v>
      </c>
      <c r="G7747" s="3">
        <f ca="1">IF(Sense_data[[#This Row],[a_1State]]="Off",RANDBETWEEN(off_min,off_max),RANDBETWEEN(on_min,on_max))/sr_div</f>
        <v>1.7</v>
      </c>
      <c r="H7747" s="3">
        <v>3</v>
      </c>
      <c r="I7747" s="3">
        <f>IF(HOUR(Sense_data[[#This Row],[SysTimeStamp]])&lt;12,I7746+$B$14,I7746-$B$14)</f>
        <v>16.789351851853276</v>
      </c>
    </row>
    <row r="7748" spans="1:9" x14ac:dyDescent="0.2">
      <c r="A7748" t="s">
        <v>20</v>
      </c>
      <c r="B7748" t="s">
        <v>22</v>
      </c>
      <c r="C7748" s="6">
        <f t="shared" si="125"/>
        <v>42182.089479187583</v>
      </c>
      <c r="D7748" t="s">
        <v>21</v>
      </c>
      <c r="E7748" s="6">
        <f>IF(Sense_data[[#This Row],[a_1State]]=D7747,E7747,Sense_data[[#This Row],[SysTimeStamp]])</f>
        <v>42182.089074094896</v>
      </c>
      <c r="F7748" s="3" t="str">
        <f>Sense_data[[#This Row],[a_1State]]&amp;TEXT(Sense_data[[#This Row],[StateInstanceTimestamp]],"#.######")</f>
        <v>Off42182.089074</v>
      </c>
      <c r="G7748" s="3">
        <f ca="1">IF(Sense_data[[#This Row],[a_1State]]="Off",RANDBETWEEN(off_min,off_max),RANDBETWEEN(on_min,on_max))/sr_div</f>
        <v>1.9</v>
      </c>
      <c r="H7748" s="3">
        <v>1.5</v>
      </c>
      <c r="I7748" s="3">
        <f>IF(HOUR(Sense_data[[#This Row],[SysTimeStamp]])&lt;12,I7747+$B$14,I7747-$B$14)</f>
        <v>16.789583333334757</v>
      </c>
    </row>
    <row r="7749" spans="1:9" x14ac:dyDescent="0.2">
      <c r="A7749" t="s">
        <v>20</v>
      </c>
      <c r="B7749" t="s">
        <v>22</v>
      </c>
      <c r="C7749" s="6">
        <f t="shared" si="125"/>
        <v>42182.08949076166</v>
      </c>
      <c r="D7749" t="s">
        <v>21</v>
      </c>
      <c r="E7749" s="6">
        <f>IF(Sense_data[[#This Row],[a_1State]]=D7748,E7748,Sense_data[[#This Row],[SysTimeStamp]])</f>
        <v>42182.089074094896</v>
      </c>
      <c r="F7749" s="3" t="str">
        <f>Sense_data[[#This Row],[a_1State]]&amp;TEXT(Sense_data[[#This Row],[StateInstanceTimestamp]],"#.######")</f>
        <v>Off42182.089074</v>
      </c>
      <c r="G7749" s="3">
        <f ca="1">IF(Sense_data[[#This Row],[a_1State]]="Off",RANDBETWEEN(off_min,off_max),RANDBETWEEN(on_min,on_max))/sr_div</f>
        <v>2.8</v>
      </c>
      <c r="H7749" s="3">
        <v>2.7</v>
      </c>
      <c r="I7749" s="3">
        <f>IF(HOUR(Sense_data[[#This Row],[SysTimeStamp]])&lt;12,I7748+$B$14,I7748-$B$14)</f>
        <v>16.789814814816239</v>
      </c>
    </row>
    <row r="7750" spans="1:9" x14ac:dyDescent="0.2">
      <c r="A7750" t="s">
        <v>20</v>
      </c>
      <c r="B7750" t="s">
        <v>22</v>
      </c>
      <c r="C7750" s="6">
        <f t="shared" si="125"/>
        <v>42182.089502335737</v>
      </c>
      <c r="D7750" t="s">
        <v>21</v>
      </c>
      <c r="E7750" s="6">
        <f>IF(Sense_data[[#This Row],[a_1State]]=D7749,E7749,Sense_data[[#This Row],[SysTimeStamp]])</f>
        <v>42182.089074094896</v>
      </c>
      <c r="F7750" s="3" t="str">
        <f>Sense_data[[#This Row],[a_1State]]&amp;TEXT(Sense_data[[#This Row],[StateInstanceTimestamp]],"#.######")</f>
        <v>Off42182.089074</v>
      </c>
      <c r="G7750" s="3">
        <f ca="1">IF(Sense_data[[#This Row],[a_1State]]="Off",RANDBETWEEN(off_min,off_max),RANDBETWEEN(on_min,on_max))/sr_div</f>
        <v>1.1000000000000001</v>
      </c>
      <c r="H7750" s="3">
        <v>2.7</v>
      </c>
      <c r="I7750" s="3">
        <f>IF(HOUR(Sense_data[[#This Row],[SysTimeStamp]])&lt;12,I7749+$B$14,I7749-$B$14)</f>
        <v>16.790046296297721</v>
      </c>
    </row>
    <row r="7751" spans="1:9" x14ac:dyDescent="0.2">
      <c r="A7751" t="s">
        <v>20</v>
      </c>
      <c r="B7751" t="s">
        <v>22</v>
      </c>
      <c r="C7751" s="6">
        <f t="shared" si="125"/>
        <v>42182.089513909814</v>
      </c>
      <c r="D7751" t="s">
        <v>21</v>
      </c>
      <c r="E7751" s="6">
        <f>IF(Sense_data[[#This Row],[a_1State]]=D7750,E7750,Sense_data[[#This Row],[SysTimeStamp]])</f>
        <v>42182.089074094896</v>
      </c>
      <c r="F7751" s="3" t="str">
        <f>Sense_data[[#This Row],[a_1State]]&amp;TEXT(Sense_data[[#This Row],[StateInstanceTimestamp]],"#.######")</f>
        <v>Off42182.089074</v>
      </c>
      <c r="G7751" s="3">
        <f ca="1">IF(Sense_data[[#This Row],[a_1State]]="Off",RANDBETWEEN(off_min,off_max),RANDBETWEEN(on_min,on_max))/sr_div</f>
        <v>2.4</v>
      </c>
      <c r="H7751" s="3">
        <v>1.9</v>
      </c>
      <c r="I7751" s="3">
        <f>IF(HOUR(Sense_data[[#This Row],[SysTimeStamp]])&lt;12,I7750+$B$14,I7750-$B$14)</f>
        <v>16.790277777779202</v>
      </c>
    </row>
    <row r="7752" spans="1:9" x14ac:dyDescent="0.2">
      <c r="A7752" t="s">
        <v>20</v>
      </c>
      <c r="B7752" t="s">
        <v>22</v>
      </c>
      <c r="C7752" s="6">
        <f t="shared" si="125"/>
        <v>42182.089525483891</v>
      </c>
      <c r="D7752" t="s">
        <v>21</v>
      </c>
      <c r="E7752" s="6">
        <f>IF(Sense_data[[#This Row],[a_1State]]=D7751,E7751,Sense_data[[#This Row],[SysTimeStamp]])</f>
        <v>42182.089074094896</v>
      </c>
      <c r="F7752" s="3" t="str">
        <f>Sense_data[[#This Row],[a_1State]]&amp;TEXT(Sense_data[[#This Row],[StateInstanceTimestamp]],"#.######")</f>
        <v>Off42182.089074</v>
      </c>
      <c r="G7752" s="3">
        <f ca="1">IF(Sense_data[[#This Row],[a_1State]]="Off",RANDBETWEEN(off_min,off_max),RANDBETWEEN(on_min,on_max))/sr_div</f>
        <v>2.4</v>
      </c>
      <c r="H7752" s="3">
        <v>1.2</v>
      </c>
      <c r="I7752" s="3">
        <f>IF(HOUR(Sense_data[[#This Row],[SysTimeStamp]])&lt;12,I7751+$B$14,I7751-$B$14)</f>
        <v>16.790509259260684</v>
      </c>
    </row>
    <row r="7753" spans="1:9" x14ac:dyDescent="0.2">
      <c r="A7753" t="s">
        <v>20</v>
      </c>
      <c r="B7753" t="s">
        <v>22</v>
      </c>
      <c r="C7753" s="6">
        <f t="shared" si="125"/>
        <v>42182.089537057967</v>
      </c>
      <c r="D7753" t="s">
        <v>21</v>
      </c>
      <c r="E7753" s="6">
        <f>IF(Sense_data[[#This Row],[a_1State]]=D7752,E7752,Sense_data[[#This Row],[SysTimeStamp]])</f>
        <v>42182.089074094896</v>
      </c>
      <c r="F7753" s="3" t="str">
        <f>Sense_data[[#This Row],[a_1State]]&amp;TEXT(Sense_data[[#This Row],[StateInstanceTimestamp]],"#.######")</f>
        <v>Off42182.089074</v>
      </c>
      <c r="G7753" s="3">
        <f ca="1">IF(Sense_data[[#This Row],[a_1State]]="Off",RANDBETWEEN(off_min,off_max),RANDBETWEEN(on_min,on_max))/sr_div</f>
        <v>1.9</v>
      </c>
      <c r="H7753" s="3">
        <v>2.4</v>
      </c>
      <c r="I7753" s="3">
        <f>IF(HOUR(Sense_data[[#This Row],[SysTimeStamp]])&lt;12,I7752+$B$14,I7752-$B$14)</f>
        <v>16.790740740742166</v>
      </c>
    </row>
    <row r="7754" spans="1:9" x14ac:dyDescent="0.2">
      <c r="A7754" t="s">
        <v>20</v>
      </c>
      <c r="B7754" t="s">
        <v>22</v>
      </c>
      <c r="C7754" s="6">
        <f t="shared" si="125"/>
        <v>42182.089548632044</v>
      </c>
      <c r="D7754" t="s">
        <v>21</v>
      </c>
      <c r="E7754" s="6">
        <f>IF(Sense_data[[#This Row],[a_1State]]=D7753,E7753,Sense_data[[#This Row],[SysTimeStamp]])</f>
        <v>42182.089074094896</v>
      </c>
      <c r="F7754" s="3" t="str">
        <f>Sense_data[[#This Row],[a_1State]]&amp;TEXT(Sense_data[[#This Row],[StateInstanceTimestamp]],"#.######")</f>
        <v>Off42182.089074</v>
      </c>
      <c r="G7754" s="3">
        <f ca="1">IF(Sense_data[[#This Row],[a_1State]]="Off",RANDBETWEEN(off_min,off_max),RANDBETWEEN(on_min,on_max))/sr_div</f>
        <v>1.2</v>
      </c>
      <c r="H7754" s="3">
        <v>2</v>
      </c>
      <c r="I7754" s="3">
        <f>IF(HOUR(Sense_data[[#This Row],[SysTimeStamp]])&lt;12,I7753+$B$14,I7753-$B$14)</f>
        <v>16.790972222223647</v>
      </c>
    </row>
    <row r="7755" spans="1:9" x14ac:dyDescent="0.2">
      <c r="A7755" t="s">
        <v>20</v>
      </c>
      <c r="B7755" t="s">
        <v>22</v>
      </c>
      <c r="C7755" s="6">
        <f t="shared" si="125"/>
        <v>42182.089560206121</v>
      </c>
      <c r="D7755" t="s">
        <v>21</v>
      </c>
      <c r="E7755" s="6">
        <f>IF(Sense_data[[#This Row],[a_1State]]=D7754,E7754,Sense_data[[#This Row],[SysTimeStamp]])</f>
        <v>42182.089074094896</v>
      </c>
      <c r="F7755" s="3" t="str">
        <f>Sense_data[[#This Row],[a_1State]]&amp;TEXT(Sense_data[[#This Row],[StateInstanceTimestamp]],"#.######")</f>
        <v>Off42182.089074</v>
      </c>
      <c r="G7755" s="3">
        <f ca="1">IF(Sense_data[[#This Row],[a_1State]]="Off",RANDBETWEEN(off_min,off_max),RANDBETWEEN(on_min,on_max))/sr_div</f>
        <v>2.7</v>
      </c>
      <c r="H7755" s="3">
        <v>2</v>
      </c>
      <c r="I7755" s="3">
        <f>IF(HOUR(Sense_data[[#This Row],[SysTimeStamp]])&lt;12,I7754+$B$14,I7754-$B$14)</f>
        <v>16.791203703705129</v>
      </c>
    </row>
    <row r="7756" spans="1:9" x14ac:dyDescent="0.2">
      <c r="A7756" t="s">
        <v>20</v>
      </c>
      <c r="B7756" t="s">
        <v>22</v>
      </c>
      <c r="C7756" s="6">
        <f t="shared" si="125"/>
        <v>42182.089571780198</v>
      </c>
      <c r="D7756" t="s">
        <v>21</v>
      </c>
      <c r="E7756" s="6">
        <f>IF(Sense_data[[#This Row],[a_1State]]=D7755,E7755,Sense_data[[#This Row],[SysTimeStamp]])</f>
        <v>42182.089074094896</v>
      </c>
      <c r="F7756" s="3" t="str">
        <f>Sense_data[[#This Row],[a_1State]]&amp;TEXT(Sense_data[[#This Row],[StateInstanceTimestamp]],"#.######")</f>
        <v>Off42182.089074</v>
      </c>
      <c r="G7756" s="3">
        <f ca="1">IF(Sense_data[[#This Row],[a_1State]]="Off",RANDBETWEEN(off_min,off_max),RANDBETWEEN(on_min,on_max))/sr_div</f>
        <v>1.9</v>
      </c>
      <c r="H7756" s="3">
        <v>2</v>
      </c>
      <c r="I7756" s="3">
        <f>IF(HOUR(Sense_data[[#This Row],[SysTimeStamp]])&lt;12,I7755+$B$14,I7755-$B$14)</f>
        <v>16.791435185186611</v>
      </c>
    </row>
    <row r="7757" spans="1:9" x14ac:dyDescent="0.2">
      <c r="A7757" t="s">
        <v>20</v>
      </c>
      <c r="B7757" t="s">
        <v>22</v>
      </c>
      <c r="C7757" s="6">
        <f t="shared" si="125"/>
        <v>42182.089583354275</v>
      </c>
      <c r="D7757" t="s">
        <v>21</v>
      </c>
      <c r="E7757" s="6">
        <f>IF(Sense_data[[#This Row],[a_1State]]=D7756,E7756,Sense_data[[#This Row],[SysTimeStamp]])</f>
        <v>42182.089074094896</v>
      </c>
      <c r="F7757" s="3" t="str">
        <f>Sense_data[[#This Row],[a_1State]]&amp;TEXT(Sense_data[[#This Row],[StateInstanceTimestamp]],"#.######")</f>
        <v>Off42182.089074</v>
      </c>
      <c r="G7757" s="3">
        <f ca="1">IF(Sense_data[[#This Row],[a_1State]]="Off",RANDBETWEEN(off_min,off_max),RANDBETWEEN(on_min,on_max))/sr_div</f>
        <v>2.8</v>
      </c>
      <c r="H7757" s="3">
        <v>2.9</v>
      </c>
      <c r="I7757" s="3">
        <f>IF(HOUR(Sense_data[[#This Row],[SysTimeStamp]])&lt;12,I7756+$B$14,I7756-$B$14)</f>
        <v>16.791666666668092</v>
      </c>
    </row>
    <row r="7758" spans="1:9" x14ac:dyDescent="0.2">
      <c r="A7758" t="s">
        <v>20</v>
      </c>
      <c r="B7758" t="s">
        <v>22</v>
      </c>
      <c r="C7758" s="6">
        <f t="shared" si="125"/>
        <v>42182.089594928351</v>
      </c>
      <c r="D7758" t="s">
        <v>21</v>
      </c>
      <c r="E7758" s="6">
        <f>IF(Sense_data[[#This Row],[a_1State]]=D7757,E7757,Sense_data[[#This Row],[SysTimeStamp]])</f>
        <v>42182.089074094896</v>
      </c>
      <c r="F7758" s="3" t="str">
        <f>Sense_data[[#This Row],[a_1State]]&amp;TEXT(Sense_data[[#This Row],[StateInstanceTimestamp]],"#.######")</f>
        <v>Off42182.089074</v>
      </c>
      <c r="G7758" s="3">
        <f ca="1">IF(Sense_data[[#This Row],[a_1State]]="Off",RANDBETWEEN(off_min,off_max),RANDBETWEEN(on_min,on_max))/sr_div</f>
        <v>1</v>
      </c>
      <c r="H7758" s="3">
        <v>2.1</v>
      </c>
      <c r="I7758" s="3">
        <f>IF(HOUR(Sense_data[[#This Row],[SysTimeStamp]])&lt;12,I7757+$B$14,I7757-$B$14)</f>
        <v>16.791898148149574</v>
      </c>
    </row>
    <row r="7759" spans="1:9" x14ac:dyDescent="0.2">
      <c r="A7759" t="s">
        <v>20</v>
      </c>
      <c r="B7759" t="s">
        <v>22</v>
      </c>
      <c r="C7759" s="6">
        <f t="shared" si="125"/>
        <v>42182.089606502428</v>
      </c>
      <c r="D7759" t="s">
        <v>21</v>
      </c>
      <c r="E7759" s="6">
        <f>IF(Sense_data[[#This Row],[a_1State]]=D7758,E7758,Sense_data[[#This Row],[SysTimeStamp]])</f>
        <v>42182.089074094896</v>
      </c>
      <c r="F7759" s="3" t="str">
        <f>Sense_data[[#This Row],[a_1State]]&amp;TEXT(Sense_data[[#This Row],[StateInstanceTimestamp]],"#.######")</f>
        <v>Off42182.089074</v>
      </c>
      <c r="G7759" s="3">
        <f ca="1">IF(Sense_data[[#This Row],[a_1State]]="Off",RANDBETWEEN(off_min,off_max),RANDBETWEEN(on_min,on_max))/sr_div</f>
        <v>2.4</v>
      </c>
      <c r="H7759" s="3">
        <v>2.1</v>
      </c>
      <c r="I7759" s="3">
        <f>IF(HOUR(Sense_data[[#This Row],[SysTimeStamp]])&lt;12,I7758+$B$14,I7758-$B$14)</f>
        <v>16.792129629631056</v>
      </c>
    </row>
    <row r="7760" spans="1:9" x14ac:dyDescent="0.2">
      <c r="A7760" t="s">
        <v>20</v>
      </c>
      <c r="B7760" t="s">
        <v>22</v>
      </c>
      <c r="C7760" s="6">
        <f t="shared" si="125"/>
        <v>42182.089618076505</v>
      </c>
      <c r="D7760" t="s">
        <v>21</v>
      </c>
      <c r="E7760" s="6">
        <f>IF(Sense_data[[#This Row],[a_1State]]=D7759,E7759,Sense_data[[#This Row],[SysTimeStamp]])</f>
        <v>42182.089074094896</v>
      </c>
      <c r="F7760" s="3" t="str">
        <f>Sense_data[[#This Row],[a_1State]]&amp;TEXT(Sense_data[[#This Row],[StateInstanceTimestamp]],"#.######")</f>
        <v>Off42182.089074</v>
      </c>
      <c r="G7760" s="3">
        <f ca="1">IF(Sense_data[[#This Row],[a_1State]]="Off",RANDBETWEEN(off_min,off_max),RANDBETWEEN(on_min,on_max))/sr_div</f>
        <v>2.6</v>
      </c>
      <c r="H7760" s="3">
        <v>1.8</v>
      </c>
      <c r="I7760" s="3">
        <f>IF(HOUR(Sense_data[[#This Row],[SysTimeStamp]])&lt;12,I7759+$B$14,I7759-$B$14)</f>
        <v>16.792361111112537</v>
      </c>
    </row>
    <row r="7761" spans="1:9" x14ac:dyDescent="0.2">
      <c r="A7761" t="s">
        <v>20</v>
      </c>
      <c r="B7761" t="s">
        <v>22</v>
      </c>
      <c r="C7761" s="6">
        <f t="shared" si="125"/>
        <v>42182.089629650582</v>
      </c>
      <c r="D7761" t="s">
        <v>21</v>
      </c>
      <c r="E7761" s="6">
        <f>IF(Sense_data[[#This Row],[a_1State]]=D7760,E7760,Sense_data[[#This Row],[SysTimeStamp]])</f>
        <v>42182.089074094896</v>
      </c>
      <c r="F7761" s="3" t="str">
        <f>Sense_data[[#This Row],[a_1State]]&amp;TEXT(Sense_data[[#This Row],[StateInstanceTimestamp]],"#.######")</f>
        <v>Off42182.089074</v>
      </c>
      <c r="G7761" s="3">
        <f ca="1">IF(Sense_data[[#This Row],[a_1State]]="Off",RANDBETWEEN(off_min,off_max),RANDBETWEEN(on_min,on_max))/sr_div</f>
        <v>1.2</v>
      </c>
      <c r="H7761" s="3">
        <v>2.5</v>
      </c>
      <c r="I7761" s="3">
        <f>IF(HOUR(Sense_data[[#This Row],[SysTimeStamp]])&lt;12,I7760+$B$14,I7760-$B$14)</f>
        <v>16.792592592594019</v>
      </c>
    </row>
    <row r="7762" spans="1:9" x14ac:dyDescent="0.2">
      <c r="A7762" t="s">
        <v>20</v>
      </c>
      <c r="B7762" t="s">
        <v>22</v>
      </c>
      <c r="C7762" s="6">
        <f t="shared" si="125"/>
        <v>42182.089641224658</v>
      </c>
      <c r="D7762" t="s">
        <v>21</v>
      </c>
      <c r="E7762" s="6">
        <f>IF(Sense_data[[#This Row],[a_1State]]=D7761,E7761,Sense_data[[#This Row],[SysTimeStamp]])</f>
        <v>42182.089074094896</v>
      </c>
      <c r="F7762" s="3" t="str">
        <f>Sense_data[[#This Row],[a_1State]]&amp;TEXT(Sense_data[[#This Row],[StateInstanceTimestamp]],"#.######")</f>
        <v>Off42182.089074</v>
      </c>
      <c r="G7762" s="3">
        <f ca="1">IF(Sense_data[[#This Row],[a_1State]]="Off",RANDBETWEEN(off_min,off_max),RANDBETWEEN(on_min,on_max))/sr_div</f>
        <v>2.7</v>
      </c>
      <c r="H7762" s="3">
        <v>2.8</v>
      </c>
      <c r="I7762" s="3">
        <f>IF(HOUR(Sense_data[[#This Row],[SysTimeStamp]])&lt;12,I7761+$B$14,I7761-$B$14)</f>
        <v>16.792824074075501</v>
      </c>
    </row>
    <row r="7763" spans="1:9" x14ac:dyDescent="0.2">
      <c r="A7763" t="s">
        <v>20</v>
      </c>
      <c r="B7763" t="s">
        <v>22</v>
      </c>
      <c r="C7763" s="6">
        <f t="shared" si="125"/>
        <v>42182.089652798735</v>
      </c>
      <c r="D7763" t="s">
        <v>21</v>
      </c>
      <c r="E7763" s="6">
        <f>IF(Sense_data[[#This Row],[a_1State]]=D7762,E7762,Sense_data[[#This Row],[SysTimeStamp]])</f>
        <v>42182.089074094896</v>
      </c>
      <c r="F7763" s="3" t="str">
        <f>Sense_data[[#This Row],[a_1State]]&amp;TEXT(Sense_data[[#This Row],[StateInstanceTimestamp]],"#.######")</f>
        <v>Off42182.089074</v>
      </c>
      <c r="G7763" s="3">
        <f ca="1">IF(Sense_data[[#This Row],[a_1State]]="Off",RANDBETWEEN(off_min,off_max),RANDBETWEEN(on_min,on_max))/sr_div</f>
        <v>1.9</v>
      </c>
      <c r="H7763" s="3">
        <v>1.8</v>
      </c>
      <c r="I7763" s="3">
        <f>IF(HOUR(Sense_data[[#This Row],[SysTimeStamp]])&lt;12,I7762+$B$14,I7762-$B$14)</f>
        <v>16.793055555556982</v>
      </c>
    </row>
    <row r="7764" spans="1:9" x14ac:dyDescent="0.2">
      <c r="A7764" t="s">
        <v>20</v>
      </c>
      <c r="B7764" t="s">
        <v>22</v>
      </c>
      <c r="C7764" s="6">
        <f t="shared" si="125"/>
        <v>42182.089664372812</v>
      </c>
      <c r="D7764" t="s">
        <v>21</v>
      </c>
      <c r="E7764" s="6">
        <f>IF(Sense_data[[#This Row],[a_1State]]=D7763,E7763,Sense_data[[#This Row],[SysTimeStamp]])</f>
        <v>42182.089074094896</v>
      </c>
      <c r="F7764" s="3" t="str">
        <f>Sense_data[[#This Row],[a_1State]]&amp;TEXT(Sense_data[[#This Row],[StateInstanceTimestamp]],"#.######")</f>
        <v>Off42182.089074</v>
      </c>
      <c r="G7764" s="3">
        <f ca="1">IF(Sense_data[[#This Row],[a_1State]]="Off",RANDBETWEEN(off_min,off_max),RANDBETWEEN(on_min,on_max))/sr_div</f>
        <v>2.6</v>
      </c>
      <c r="H7764" s="3">
        <v>2.2000000000000002</v>
      </c>
      <c r="I7764" s="3">
        <f>IF(HOUR(Sense_data[[#This Row],[SysTimeStamp]])&lt;12,I7763+$B$14,I7763-$B$14)</f>
        <v>16.793287037038464</v>
      </c>
    </row>
    <row r="7765" spans="1:9" x14ac:dyDescent="0.2">
      <c r="A7765" t="s">
        <v>20</v>
      </c>
      <c r="B7765" t="s">
        <v>22</v>
      </c>
      <c r="C7765" s="6">
        <f t="shared" si="125"/>
        <v>42182.089675946889</v>
      </c>
      <c r="D7765" t="s">
        <v>21</v>
      </c>
      <c r="E7765" s="6">
        <f>IF(Sense_data[[#This Row],[a_1State]]=D7764,E7764,Sense_data[[#This Row],[SysTimeStamp]])</f>
        <v>42182.089074094896</v>
      </c>
      <c r="F7765" s="3" t="str">
        <f>Sense_data[[#This Row],[a_1State]]&amp;TEXT(Sense_data[[#This Row],[StateInstanceTimestamp]],"#.######")</f>
        <v>Off42182.089074</v>
      </c>
      <c r="G7765" s="3">
        <f ca="1">IF(Sense_data[[#This Row],[a_1State]]="Off",RANDBETWEEN(off_min,off_max),RANDBETWEEN(on_min,on_max))/sr_div</f>
        <v>1.8</v>
      </c>
      <c r="H7765" s="3">
        <v>2.8</v>
      </c>
      <c r="I7765" s="3">
        <f>IF(HOUR(Sense_data[[#This Row],[SysTimeStamp]])&lt;12,I7764+$B$14,I7764-$B$14)</f>
        <v>16.793518518519946</v>
      </c>
    </row>
    <row r="7766" spans="1:9" x14ac:dyDescent="0.2">
      <c r="A7766" t="s">
        <v>20</v>
      </c>
      <c r="B7766" t="s">
        <v>22</v>
      </c>
      <c r="C7766" s="6">
        <f t="shared" si="125"/>
        <v>42182.089687520966</v>
      </c>
      <c r="D7766" t="s">
        <v>21</v>
      </c>
      <c r="E7766" s="6">
        <f>IF(Sense_data[[#This Row],[a_1State]]=D7765,E7765,Sense_data[[#This Row],[SysTimeStamp]])</f>
        <v>42182.089074094896</v>
      </c>
      <c r="F7766" s="3" t="str">
        <f>Sense_data[[#This Row],[a_1State]]&amp;TEXT(Sense_data[[#This Row],[StateInstanceTimestamp]],"#.######")</f>
        <v>Off42182.089074</v>
      </c>
      <c r="G7766" s="3">
        <f ca="1">IF(Sense_data[[#This Row],[a_1State]]="Off",RANDBETWEEN(off_min,off_max),RANDBETWEEN(on_min,on_max))/sr_div</f>
        <v>2.1</v>
      </c>
      <c r="H7766" s="3">
        <v>1.8</v>
      </c>
      <c r="I7766" s="3">
        <f>IF(HOUR(Sense_data[[#This Row],[SysTimeStamp]])&lt;12,I7765+$B$14,I7765-$B$14)</f>
        <v>16.793750000001427</v>
      </c>
    </row>
    <row r="7767" spans="1:9" x14ac:dyDescent="0.2">
      <c r="A7767" t="s">
        <v>20</v>
      </c>
      <c r="B7767" t="s">
        <v>22</v>
      </c>
      <c r="C7767" s="6">
        <f t="shared" si="125"/>
        <v>42182.089699095042</v>
      </c>
      <c r="D7767" t="s">
        <v>21</v>
      </c>
      <c r="E7767" s="6">
        <f>IF(Sense_data[[#This Row],[a_1State]]=D7766,E7766,Sense_data[[#This Row],[SysTimeStamp]])</f>
        <v>42182.089074094896</v>
      </c>
      <c r="F7767" s="3" t="str">
        <f>Sense_data[[#This Row],[a_1State]]&amp;TEXT(Sense_data[[#This Row],[StateInstanceTimestamp]],"#.######")</f>
        <v>Off42182.089074</v>
      </c>
      <c r="G7767" s="3">
        <f ca="1">IF(Sense_data[[#This Row],[a_1State]]="Off",RANDBETWEEN(off_min,off_max),RANDBETWEEN(on_min,on_max))/sr_div</f>
        <v>1</v>
      </c>
      <c r="H7767" s="3">
        <v>2.7</v>
      </c>
      <c r="I7767" s="3">
        <f>IF(HOUR(Sense_data[[#This Row],[SysTimeStamp]])&lt;12,I7766+$B$14,I7766-$B$14)</f>
        <v>16.793981481482909</v>
      </c>
    </row>
    <row r="7768" spans="1:9" x14ac:dyDescent="0.2">
      <c r="A7768" t="s">
        <v>20</v>
      </c>
      <c r="B7768" t="s">
        <v>22</v>
      </c>
      <c r="C7768" s="6">
        <f t="shared" si="125"/>
        <v>42182.089710669119</v>
      </c>
      <c r="D7768" t="s">
        <v>21</v>
      </c>
      <c r="E7768" s="6">
        <f>IF(Sense_data[[#This Row],[a_1State]]=D7767,E7767,Sense_data[[#This Row],[SysTimeStamp]])</f>
        <v>42182.089074094896</v>
      </c>
      <c r="F7768" s="3" t="str">
        <f>Sense_data[[#This Row],[a_1State]]&amp;TEXT(Sense_data[[#This Row],[StateInstanceTimestamp]],"#.######")</f>
        <v>Off42182.089074</v>
      </c>
      <c r="G7768" s="3">
        <f ca="1">IF(Sense_data[[#This Row],[a_1State]]="Off",RANDBETWEEN(off_min,off_max),RANDBETWEEN(on_min,on_max))/sr_div</f>
        <v>2</v>
      </c>
      <c r="H7768" s="3">
        <v>1.2</v>
      </c>
      <c r="I7768" s="3">
        <f>IF(HOUR(Sense_data[[#This Row],[SysTimeStamp]])&lt;12,I7767+$B$14,I7767-$B$14)</f>
        <v>16.794212962964391</v>
      </c>
    </row>
    <row r="7769" spans="1:9" x14ac:dyDescent="0.2">
      <c r="A7769" t="s">
        <v>20</v>
      </c>
      <c r="B7769" t="s">
        <v>22</v>
      </c>
      <c r="C7769" s="6">
        <f t="shared" si="125"/>
        <v>42182.089722243196</v>
      </c>
      <c r="D7769" t="s">
        <v>21</v>
      </c>
      <c r="E7769" s="6">
        <f>IF(Sense_data[[#This Row],[a_1State]]=D7768,E7768,Sense_data[[#This Row],[SysTimeStamp]])</f>
        <v>42182.089074094896</v>
      </c>
      <c r="F7769" s="3" t="str">
        <f>Sense_data[[#This Row],[a_1State]]&amp;TEXT(Sense_data[[#This Row],[StateInstanceTimestamp]],"#.######")</f>
        <v>Off42182.089074</v>
      </c>
      <c r="G7769" s="3">
        <f ca="1">IF(Sense_data[[#This Row],[a_1State]]="Off",RANDBETWEEN(off_min,off_max),RANDBETWEEN(on_min,on_max))/sr_div</f>
        <v>3</v>
      </c>
      <c r="H7769" s="3">
        <v>1.7</v>
      </c>
      <c r="I7769" s="3">
        <f>IF(HOUR(Sense_data[[#This Row],[SysTimeStamp]])&lt;12,I7768+$B$14,I7768-$B$14)</f>
        <v>16.794444444445872</v>
      </c>
    </row>
    <row r="7770" spans="1:9" x14ac:dyDescent="0.2">
      <c r="A7770" t="s">
        <v>20</v>
      </c>
      <c r="B7770" t="s">
        <v>22</v>
      </c>
      <c r="C7770" s="6">
        <f t="shared" si="125"/>
        <v>42182.089733817273</v>
      </c>
      <c r="D7770" t="s">
        <v>21</v>
      </c>
      <c r="E7770" s="6">
        <f>IF(Sense_data[[#This Row],[a_1State]]=D7769,E7769,Sense_data[[#This Row],[SysTimeStamp]])</f>
        <v>42182.089074094896</v>
      </c>
      <c r="F7770" s="3" t="str">
        <f>Sense_data[[#This Row],[a_1State]]&amp;TEXT(Sense_data[[#This Row],[StateInstanceTimestamp]],"#.######")</f>
        <v>Off42182.089074</v>
      </c>
      <c r="G7770" s="3">
        <f ca="1">IF(Sense_data[[#This Row],[a_1State]]="Off",RANDBETWEEN(off_min,off_max),RANDBETWEEN(on_min,on_max))/sr_div</f>
        <v>2.9</v>
      </c>
      <c r="H7770" s="3">
        <v>2.7</v>
      </c>
      <c r="I7770" s="3">
        <f>IF(HOUR(Sense_data[[#This Row],[SysTimeStamp]])&lt;12,I7769+$B$14,I7769-$B$14)</f>
        <v>16.794675925927354</v>
      </c>
    </row>
    <row r="7771" spans="1:9" x14ac:dyDescent="0.2">
      <c r="A7771" t="s">
        <v>20</v>
      </c>
      <c r="B7771" t="s">
        <v>22</v>
      </c>
      <c r="C7771" s="6">
        <f t="shared" ref="C7771:C7834" si="126">C7770+$B$2</f>
        <v>42182.089745391349</v>
      </c>
      <c r="D7771" t="s">
        <v>21</v>
      </c>
      <c r="E7771" s="6">
        <f>IF(Sense_data[[#This Row],[a_1State]]=D7770,E7770,Sense_data[[#This Row],[SysTimeStamp]])</f>
        <v>42182.089074094896</v>
      </c>
      <c r="F7771" s="3" t="str">
        <f>Sense_data[[#This Row],[a_1State]]&amp;TEXT(Sense_data[[#This Row],[StateInstanceTimestamp]],"#.######")</f>
        <v>Off42182.089074</v>
      </c>
      <c r="G7771" s="3">
        <f ca="1">IF(Sense_data[[#This Row],[a_1State]]="Off",RANDBETWEEN(off_min,off_max),RANDBETWEEN(on_min,on_max))/sr_div</f>
        <v>2</v>
      </c>
      <c r="H7771" s="3">
        <v>2</v>
      </c>
      <c r="I7771" s="3">
        <f>IF(HOUR(Sense_data[[#This Row],[SysTimeStamp]])&lt;12,I7770+$B$14,I7770-$B$14)</f>
        <v>16.794907407408836</v>
      </c>
    </row>
    <row r="7772" spans="1:9" x14ac:dyDescent="0.2">
      <c r="A7772" t="s">
        <v>20</v>
      </c>
      <c r="B7772" t="s">
        <v>22</v>
      </c>
      <c r="C7772" s="6">
        <f t="shared" si="126"/>
        <v>42182.089756965426</v>
      </c>
      <c r="D7772" t="s">
        <v>21</v>
      </c>
      <c r="E7772" s="6">
        <f>IF(Sense_data[[#This Row],[a_1State]]=D7771,E7771,Sense_data[[#This Row],[SysTimeStamp]])</f>
        <v>42182.089074094896</v>
      </c>
      <c r="F7772" s="3" t="str">
        <f>Sense_data[[#This Row],[a_1State]]&amp;TEXT(Sense_data[[#This Row],[StateInstanceTimestamp]],"#.######")</f>
        <v>Off42182.089074</v>
      </c>
      <c r="G7772" s="3">
        <f ca="1">IF(Sense_data[[#This Row],[a_1State]]="Off",RANDBETWEEN(off_min,off_max),RANDBETWEEN(on_min,on_max))/sr_div</f>
        <v>1</v>
      </c>
      <c r="H7772" s="3">
        <v>1.5</v>
      </c>
      <c r="I7772" s="3">
        <f>IF(HOUR(Sense_data[[#This Row],[SysTimeStamp]])&lt;12,I7771+$B$14,I7771-$B$14)</f>
        <v>16.795138888890317</v>
      </c>
    </row>
    <row r="7773" spans="1:9" x14ac:dyDescent="0.2">
      <c r="A7773" t="s">
        <v>20</v>
      </c>
      <c r="B7773" t="s">
        <v>22</v>
      </c>
      <c r="C7773" s="6">
        <f t="shared" si="126"/>
        <v>42182.089768539503</v>
      </c>
      <c r="D7773" t="s">
        <v>21</v>
      </c>
      <c r="E7773" s="6">
        <f>IF(Sense_data[[#This Row],[a_1State]]=D7772,E7772,Sense_data[[#This Row],[SysTimeStamp]])</f>
        <v>42182.089074094896</v>
      </c>
      <c r="F7773" s="3" t="str">
        <f>Sense_data[[#This Row],[a_1State]]&amp;TEXT(Sense_data[[#This Row],[StateInstanceTimestamp]],"#.######")</f>
        <v>Off42182.089074</v>
      </c>
      <c r="G7773" s="3">
        <f ca="1">IF(Sense_data[[#This Row],[a_1State]]="Off",RANDBETWEEN(off_min,off_max),RANDBETWEEN(on_min,on_max))/sr_div</f>
        <v>1.4</v>
      </c>
      <c r="H7773" s="3">
        <v>1.6</v>
      </c>
      <c r="I7773" s="3">
        <f>IF(HOUR(Sense_data[[#This Row],[SysTimeStamp]])&lt;12,I7772+$B$14,I7772-$B$14)</f>
        <v>16.795370370371799</v>
      </c>
    </row>
    <row r="7774" spans="1:9" x14ac:dyDescent="0.2">
      <c r="A7774" t="s">
        <v>20</v>
      </c>
      <c r="B7774" t="s">
        <v>22</v>
      </c>
      <c r="C7774" s="6">
        <f t="shared" si="126"/>
        <v>42182.08978011358</v>
      </c>
      <c r="D7774" t="s">
        <v>21</v>
      </c>
      <c r="E7774" s="6">
        <f>IF(Sense_data[[#This Row],[a_1State]]=D7773,E7773,Sense_data[[#This Row],[SysTimeStamp]])</f>
        <v>42182.089074094896</v>
      </c>
      <c r="F7774" s="3" t="str">
        <f>Sense_data[[#This Row],[a_1State]]&amp;TEXT(Sense_data[[#This Row],[StateInstanceTimestamp]],"#.######")</f>
        <v>Off42182.089074</v>
      </c>
      <c r="G7774" s="3">
        <f ca="1">IF(Sense_data[[#This Row],[a_1State]]="Off",RANDBETWEEN(off_min,off_max),RANDBETWEEN(on_min,on_max))/sr_div</f>
        <v>2.2000000000000002</v>
      </c>
      <c r="H7774" s="3">
        <v>2.7</v>
      </c>
      <c r="I7774" s="3">
        <f>IF(HOUR(Sense_data[[#This Row],[SysTimeStamp]])&lt;12,I7773+$B$14,I7773-$B$14)</f>
        <v>16.795601851853281</v>
      </c>
    </row>
    <row r="7775" spans="1:9" x14ac:dyDescent="0.2">
      <c r="A7775" t="s">
        <v>20</v>
      </c>
      <c r="B7775" t="s">
        <v>22</v>
      </c>
      <c r="C7775" s="6">
        <f t="shared" si="126"/>
        <v>42182.089791687657</v>
      </c>
      <c r="D7775" t="s">
        <v>21</v>
      </c>
      <c r="E7775" s="6">
        <f>IF(Sense_data[[#This Row],[a_1State]]=D7774,E7774,Sense_data[[#This Row],[SysTimeStamp]])</f>
        <v>42182.089074094896</v>
      </c>
      <c r="F7775" s="3" t="str">
        <f>Sense_data[[#This Row],[a_1State]]&amp;TEXT(Sense_data[[#This Row],[StateInstanceTimestamp]],"#.######")</f>
        <v>Off42182.089074</v>
      </c>
      <c r="G7775" s="3">
        <f ca="1">IF(Sense_data[[#This Row],[a_1State]]="Off",RANDBETWEEN(off_min,off_max),RANDBETWEEN(on_min,on_max))/sr_div</f>
        <v>2.8</v>
      </c>
      <c r="H7775" s="3">
        <v>2</v>
      </c>
      <c r="I7775" s="3">
        <f>IF(HOUR(Sense_data[[#This Row],[SysTimeStamp]])&lt;12,I7774+$B$14,I7774-$B$14)</f>
        <v>16.795833333334762</v>
      </c>
    </row>
    <row r="7776" spans="1:9" x14ac:dyDescent="0.2">
      <c r="A7776" t="s">
        <v>20</v>
      </c>
      <c r="B7776" t="s">
        <v>22</v>
      </c>
      <c r="C7776" s="6">
        <f t="shared" si="126"/>
        <v>42182.089803261733</v>
      </c>
      <c r="D7776" t="s">
        <v>21</v>
      </c>
      <c r="E7776" s="6">
        <f>IF(Sense_data[[#This Row],[a_1State]]=D7775,E7775,Sense_data[[#This Row],[SysTimeStamp]])</f>
        <v>42182.089074094896</v>
      </c>
      <c r="F7776" s="3" t="str">
        <f>Sense_data[[#This Row],[a_1State]]&amp;TEXT(Sense_data[[#This Row],[StateInstanceTimestamp]],"#.######")</f>
        <v>Off42182.089074</v>
      </c>
      <c r="G7776" s="3">
        <f ca="1">IF(Sense_data[[#This Row],[a_1State]]="Off",RANDBETWEEN(off_min,off_max),RANDBETWEEN(on_min,on_max))/sr_div</f>
        <v>1.3</v>
      </c>
      <c r="H7776" s="3">
        <v>2.5</v>
      </c>
      <c r="I7776" s="3">
        <f>IF(HOUR(Sense_data[[#This Row],[SysTimeStamp]])&lt;12,I7775+$B$14,I7775-$B$14)</f>
        <v>16.796064814816244</v>
      </c>
    </row>
    <row r="7777" spans="1:9" x14ac:dyDescent="0.2">
      <c r="A7777" t="s">
        <v>20</v>
      </c>
      <c r="B7777" t="s">
        <v>22</v>
      </c>
      <c r="C7777" s="6">
        <f t="shared" si="126"/>
        <v>42182.08981483581</v>
      </c>
      <c r="D7777" t="s">
        <v>21</v>
      </c>
      <c r="E7777" s="6">
        <f>IF(Sense_data[[#This Row],[a_1State]]=D7776,E7776,Sense_data[[#This Row],[SysTimeStamp]])</f>
        <v>42182.089074094896</v>
      </c>
      <c r="F7777" s="3" t="str">
        <f>Sense_data[[#This Row],[a_1State]]&amp;TEXT(Sense_data[[#This Row],[StateInstanceTimestamp]],"#.######")</f>
        <v>Off42182.089074</v>
      </c>
      <c r="G7777" s="3">
        <f ca="1">IF(Sense_data[[#This Row],[a_1State]]="Off",RANDBETWEEN(off_min,off_max),RANDBETWEEN(on_min,on_max))/sr_div</f>
        <v>2.2000000000000002</v>
      </c>
      <c r="H7777" s="3">
        <v>1.7</v>
      </c>
      <c r="I7777" s="3">
        <f>IF(HOUR(Sense_data[[#This Row],[SysTimeStamp]])&lt;12,I7776+$B$14,I7776-$B$14)</f>
        <v>16.796296296297726</v>
      </c>
    </row>
    <row r="7778" spans="1:9" x14ac:dyDescent="0.2">
      <c r="A7778" t="s">
        <v>20</v>
      </c>
      <c r="B7778" t="s">
        <v>22</v>
      </c>
      <c r="C7778" s="6">
        <f t="shared" si="126"/>
        <v>42182.089826409887</v>
      </c>
      <c r="D7778" t="s">
        <v>21</v>
      </c>
      <c r="E7778" s="6">
        <f>IF(Sense_data[[#This Row],[a_1State]]=D7777,E7777,Sense_data[[#This Row],[SysTimeStamp]])</f>
        <v>42182.089074094896</v>
      </c>
      <c r="F7778" s="3" t="str">
        <f>Sense_data[[#This Row],[a_1State]]&amp;TEXT(Sense_data[[#This Row],[StateInstanceTimestamp]],"#.######")</f>
        <v>Off42182.089074</v>
      </c>
      <c r="G7778" s="3">
        <f ca="1">IF(Sense_data[[#This Row],[a_1State]]="Off",RANDBETWEEN(off_min,off_max),RANDBETWEEN(on_min,on_max))/sr_div</f>
        <v>2.7</v>
      </c>
      <c r="H7778" s="3">
        <v>3</v>
      </c>
      <c r="I7778" s="3">
        <f>IF(HOUR(Sense_data[[#This Row],[SysTimeStamp]])&lt;12,I7777+$B$14,I7777-$B$14)</f>
        <v>16.796527777779207</v>
      </c>
    </row>
    <row r="7779" spans="1:9" x14ac:dyDescent="0.2">
      <c r="A7779" t="s">
        <v>20</v>
      </c>
      <c r="B7779" t="s">
        <v>22</v>
      </c>
      <c r="C7779" s="6">
        <f t="shared" si="126"/>
        <v>42182.089837983964</v>
      </c>
      <c r="D7779" t="s">
        <v>21</v>
      </c>
      <c r="E7779" s="6">
        <f>IF(Sense_data[[#This Row],[a_1State]]=D7778,E7778,Sense_data[[#This Row],[SysTimeStamp]])</f>
        <v>42182.089074094896</v>
      </c>
      <c r="F7779" s="3" t="str">
        <f>Sense_data[[#This Row],[a_1State]]&amp;TEXT(Sense_data[[#This Row],[StateInstanceTimestamp]],"#.######")</f>
        <v>Off42182.089074</v>
      </c>
      <c r="G7779" s="3">
        <f ca="1">IF(Sense_data[[#This Row],[a_1State]]="Off",RANDBETWEEN(off_min,off_max),RANDBETWEEN(on_min,on_max))/sr_div</f>
        <v>2.8</v>
      </c>
      <c r="H7779" s="3">
        <v>1.5</v>
      </c>
      <c r="I7779" s="3">
        <f>IF(HOUR(Sense_data[[#This Row],[SysTimeStamp]])&lt;12,I7778+$B$14,I7778-$B$14)</f>
        <v>16.796759259260689</v>
      </c>
    </row>
    <row r="7780" spans="1:9" x14ac:dyDescent="0.2">
      <c r="A7780" t="s">
        <v>20</v>
      </c>
      <c r="B7780" t="s">
        <v>22</v>
      </c>
      <c r="C7780" s="6">
        <f t="shared" si="126"/>
        <v>42182.08984955804</v>
      </c>
      <c r="D7780" t="s">
        <v>21</v>
      </c>
      <c r="E7780" s="6">
        <f>IF(Sense_data[[#This Row],[a_1State]]=D7779,E7779,Sense_data[[#This Row],[SysTimeStamp]])</f>
        <v>42182.089074094896</v>
      </c>
      <c r="F7780" s="3" t="str">
        <f>Sense_data[[#This Row],[a_1State]]&amp;TEXT(Sense_data[[#This Row],[StateInstanceTimestamp]],"#.######")</f>
        <v>Off42182.089074</v>
      </c>
      <c r="G7780" s="3">
        <f ca="1">IF(Sense_data[[#This Row],[a_1State]]="Off",RANDBETWEEN(off_min,off_max),RANDBETWEEN(on_min,on_max))/sr_div</f>
        <v>2.5</v>
      </c>
      <c r="H7780" s="3">
        <v>2.8</v>
      </c>
      <c r="I7780" s="3">
        <f>IF(HOUR(Sense_data[[#This Row],[SysTimeStamp]])&lt;12,I7779+$B$14,I7779-$B$14)</f>
        <v>16.796990740742171</v>
      </c>
    </row>
    <row r="7781" spans="1:9" x14ac:dyDescent="0.2">
      <c r="A7781" t="s">
        <v>20</v>
      </c>
      <c r="B7781" t="s">
        <v>22</v>
      </c>
      <c r="C7781" s="6">
        <f t="shared" si="126"/>
        <v>42182.089861132117</v>
      </c>
      <c r="D7781" t="s">
        <v>21</v>
      </c>
      <c r="E7781" s="6">
        <f>IF(Sense_data[[#This Row],[a_1State]]=D7780,E7780,Sense_data[[#This Row],[SysTimeStamp]])</f>
        <v>42182.089074094896</v>
      </c>
      <c r="F7781" s="3" t="str">
        <f>Sense_data[[#This Row],[a_1State]]&amp;TEXT(Sense_data[[#This Row],[StateInstanceTimestamp]],"#.######")</f>
        <v>Off42182.089074</v>
      </c>
      <c r="G7781" s="3">
        <f ca="1">IF(Sense_data[[#This Row],[a_1State]]="Off",RANDBETWEEN(off_min,off_max),RANDBETWEEN(on_min,on_max))/sr_div</f>
        <v>3</v>
      </c>
      <c r="H7781" s="3">
        <v>1.9</v>
      </c>
      <c r="I7781" s="3">
        <f>IF(HOUR(Sense_data[[#This Row],[SysTimeStamp]])&lt;12,I7780+$B$14,I7780-$B$14)</f>
        <v>16.797222222223652</v>
      </c>
    </row>
    <row r="7782" spans="1:9" x14ac:dyDescent="0.2">
      <c r="A7782" t="s">
        <v>20</v>
      </c>
      <c r="B7782" t="s">
        <v>22</v>
      </c>
      <c r="C7782" s="6">
        <f t="shared" si="126"/>
        <v>42182.089872706194</v>
      </c>
      <c r="D7782" t="s">
        <v>21</v>
      </c>
      <c r="E7782" s="6">
        <f>IF(Sense_data[[#This Row],[a_1State]]=D7781,E7781,Sense_data[[#This Row],[SysTimeStamp]])</f>
        <v>42182.089074094896</v>
      </c>
      <c r="F7782" s="3" t="str">
        <f>Sense_data[[#This Row],[a_1State]]&amp;TEXT(Sense_data[[#This Row],[StateInstanceTimestamp]],"#.######")</f>
        <v>Off42182.089074</v>
      </c>
      <c r="G7782" s="3">
        <f ca="1">IF(Sense_data[[#This Row],[a_1State]]="Off",RANDBETWEEN(off_min,off_max),RANDBETWEEN(on_min,on_max))/sr_div</f>
        <v>2.9</v>
      </c>
      <c r="H7782" s="3">
        <v>2.7</v>
      </c>
      <c r="I7782" s="3">
        <f>IF(HOUR(Sense_data[[#This Row],[SysTimeStamp]])&lt;12,I7781+$B$14,I7781-$B$14)</f>
        <v>16.797453703705134</v>
      </c>
    </row>
    <row r="7783" spans="1:9" x14ac:dyDescent="0.2">
      <c r="A7783" t="s">
        <v>20</v>
      </c>
      <c r="B7783" t="s">
        <v>22</v>
      </c>
      <c r="C7783" s="6">
        <f t="shared" si="126"/>
        <v>42182.089884280271</v>
      </c>
      <c r="D7783" t="s">
        <v>21</v>
      </c>
      <c r="E7783" s="6">
        <f>IF(Sense_data[[#This Row],[a_1State]]=D7782,E7782,Sense_data[[#This Row],[SysTimeStamp]])</f>
        <v>42182.089074094896</v>
      </c>
      <c r="F7783" s="3" t="str">
        <f>Sense_data[[#This Row],[a_1State]]&amp;TEXT(Sense_data[[#This Row],[StateInstanceTimestamp]],"#.######")</f>
        <v>Off42182.089074</v>
      </c>
      <c r="G7783" s="3">
        <f ca="1">IF(Sense_data[[#This Row],[a_1State]]="Off",RANDBETWEEN(off_min,off_max),RANDBETWEEN(on_min,on_max))/sr_div</f>
        <v>1.8</v>
      </c>
      <c r="H7783" s="3">
        <v>1.8</v>
      </c>
      <c r="I7783" s="3">
        <f>IF(HOUR(Sense_data[[#This Row],[SysTimeStamp]])&lt;12,I7782+$B$14,I7782-$B$14)</f>
        <v>16.797685185186616</v>
      </c>
    </row>
    <row r="7784" spans="1:9" x14ac:dyDescent="0.2">
      <c r="A7784" t="s">
        <v>20</v>
      </c>
      <c r="B7784" t="s">
        <v>22</v>
      </c>
      <c r="C7784" s="6">
        <f t="shared" si="126"/>
        <v>42182.089895854348</v>
      </c>
      <c r="D7784" t="s">
        <v>21</v>
      </c>
      <c r="E7784" s="6">
        <f>IF(Sense_data[[#This Row],[a_1State]]=D7783,E7783,Sense_data[[#This Row],[SysTimeStamp]])</f>
        <v>42182.089074094896</v>
      </c>
      <c r="F7784" s="3" t="str">
        <f>Sense_data[[#This Row],[a_1State]]&amp;TEXT(Sense_data[[#This Row],[StateInstanceTimestamp]],"#.######")</f>
        <v>Off42182.089074</v>
      </c>
      <c r="G7784" s="3">
        <f ca="1">IF(Sense_data[[#This Row],[a_1State]]="Off",RANDBETWEEN(off_min,off_max),RANDBETWEEN(on_min,on_max))/sr_div</f>
        <v>2.2000000000000002</v>
      </c>
      <c r="H7784" s="3">
        <v>1.6</v>
      </c>
      <c r="I7784" s="3">
        <f>IF(HOUR(Sense_data[[#This Row],[SysTimeStamp]])&lt;12,I7783+$B$14,I7783-$B$14)</f>
        <v>16.797916666668097</v>
      </c>
    </row>
    <row r="7785" spans="1:9" x14ac:dyDescent="0.2">
      <c r="A7785" t="s">
        <v>20</v>
      </c>
      <c r="B7785" t="s">
        <v>22</v>
      </c>
      <c r="C7785" s="6">
        <f t="shared" si="126"/>
        <v>42182.089907428424</v>
      </c>
      <c r="D7785" t="s">
        <v>21</v>
      </c>
      <c r="E7785" s="6">
        <f>IF(Sense_data[[#This Row],[a_1State]]=D7784,E7784,Sense_data[[#This Row],[SysTimeStamp]])</f>
        <v>42182.089074094896</v>
      </c>
      <c r="F7785" s="3" t="str">
        <f>Sense_data[[#This Row],[a_1State]]&amp;TEXT(Sense_data[[#This Row],[StateInstanceTimestamp]],"#.######")</f>
        <v>Off42182.089074</v>
      </c>
      <c r="G7785" s="3">
        <f ca="1">IF(Sense_data[[#This Row],[a_1State]]="Off",RANDBETWEEN(off_min,off_max),RANDBETWEEN(on_min,on_max))/sr_div</f>
        <v>1.3</v>
      </c>
      <c r="H7785" s="3">
        <v>1.4</v>
      </c>
      <c r="I7785" s="3">
        <f>IF(HOUR(Sense_data[[#This Row],[SysTimeStamp]])&lt;12,I7784+$B$14,I7784-$B$14)</f>
        <v>16.798148148149579</v>
      </c>
    </row>
    <row r="7786" spans="1:9" x14ac:dyDescent="0.2">
      <c r="A7786" t="s">
        <v>20</v>
      </c>
      <c r="B7786" t="s">
        <v>22</v>
      </c>
      <c r="C7786" s="6">
        <f t="shared" si="126"/>
        <v>42182.089919002501</v>
      </c>
      <c r="D7786" t="s">
        <v>21</v>
      </c>
      <c r="E7786" s="6">
        <f>IF(Sense_data[[#This Row],[a_1State]]=D7785,E7785,Sense_data[[#This Row],[SysTimeStamp]])</f>
        <v>42182.089074094896</v>
      </c>
      <c r="F7786" s="3" t="str">
        <f>Sense_data[[#This Row],[a_1State]]&amp;TEXT(Sense_data[[#This Row],[StateInstanceTimestamp]],"#.######")</f>
        <v>Off42182.089074</v>
      </c>
      <c r="G7786" s="3">
        <f ca="1">IF(Sense_data[[#This Row],[a_1State]]="Off",RANDBETWEEN(off_min,off_max),RANDBETWEEN(on_min,on_max))/sr_div</f>
        <v>2.1</v>
      </c>
      <c r="H7786" s="3">
        <v>2.7</v>
      </c>
      <c r="I7786" s="3">
        <f>IF(HOUR(Sense_data[[#This Row],[SysTimeStamp]])&lt;12,I7785+$B$14,I7785-$B$14)</f>
        <v>16.798379629631061</v>
      </c>
    </row>
    <row r="7787" spans="1:9" x14ac:dyDescent="0.2">
      <c r="A7787" t="s">
        <v>20</v>
      </c>
      <c r="B7787" t="s">
        <v>22</v>
      </c>
      <c r="C7787" s="6">
        <f t="shared" si="126"/>
        <v>42182.089930576578</v>
      </c>
      <c r="D7787" t="s">
        <v>21</v>
      </c>
      <c r="E7787" s="6">
        <f>IF(Sense_data[[#This Row],[a_1State]]=D7786,E7786,Sense_data[[#This Row],[SysTimeStamp]])</f>
        <v>42182.089074094896</v>
      </c>
      <c r="F7787" s="3" t="str">
        <f>Sense_data[[#This Row],[a_1State]]&amp;TEXT(Sense_data[[#This Row],[StateInstanceTimestamp]],"#.######")</f>
        <v>Off42182.089074</v>
      </c>
      <c r="G7787" s="3">
        <f ca="1">IF(Sense_data[[#This Row],[a_1State]]="Off",RANDBETWEEN(off_min,off_max),RANDBETWEEN(on_min,on_max))/sr_div</f>
        <v>1.5</v>
      </c>
      <c r="H7787" s="3">
        <v>2.8</v>
      </c>
      <c r="I7787" s="3">
        <f>IF(HOUR(Sense_data[[#This Row],[SysTimeStamp]])&lt;12,I7786+$B$14,I7786-$B$14)</f>
        <v>16.798611111112542</v>
      </c>
    </row>
    <row r="7788" spans="1:9" x14ac:dyDescent="0.2">
      <c r="A7788" t="s">
        <v>20</v>
      </c>
      <c r="B7788" t="s">
        <v>22</v>
      </c>
      <c r="C7788" s="6">
        <f t="shared" si="126"/>
        <v>42182.089942150655</v>
      </c>
      <c r="D7788" t="s">
        <v>21</v>
      </c>
      <c r="E7788" s="6">
        <f>IF(Sense_data[[#This Row],[a_1State]]=D7787,E7787,Sense_data[[#This Row],[SysTimeStamp]])</f>
        <v>42182.089074094896</v>
      </c>
      <c r="F7788" s="3" t="str">
        <f>Sense_data[[#This Row],[a_1State]]&amp;TEXT(Sense_data[[#This Row],[StateInstanceTimestamp]],"#.######")</f>
        <v>Off42182.089074</v>
      </c>
      <c r="G7788" s="3">
        <f ca="1">IF(Sense_data[[#This Row],[a_1State]]="Off",RANDBETWEEN(off_min,off_max),RANDBETWEEN(on_min,on_max))/sr_div</f>
        <v>2.5</v>
      </c>
      <c r="H7788" s="3">
        <v>1.8</v>
      </c>
      <c r="I7788" s="3">
        <f>IF(HOUR(Sense_data[[#This Row],[SysTimeStamp]])&lt;12,I7787+$B$14,I7787-$B$14)</f>
        <v>16.798842592594024</v>
      </c>
    </row>
    <row r="7789" spans="1:9" x14ac:dyDescent="0.2">
      <c r="A7789" t="s">
        <v>20</v>
      </c>
      <c r="B7789" t="s">
        <v>22</v>
      </c>
      <c r="C7789" s="6">
        <f t="shared" si="126"/>
        <v>42182.089953724731</v>
      </c>
      <c r="D7789" t="s">
        <v>21</v>
      </c>
      <c r="E7789" s="6">
        <f>IF(Sense_data[[#This Row],[a_1State]]=D7788,E7788,Sense_data[[#This Row],[SysTimeStamp]])</f>
        <v>42182.089074094896</v>
      </c>
      <c r="F7789" s="3" t="str">
        <f>Sense_data[[#This Row],[a_1State]]&amp;TEXT(Sense_data[[#This Row],[StateInstanceTimestamp]],"#.######")</f>
        <v>Off42182.089074</v>
      </c>
      <c r="G7789" s="3">
        <f ca="1">IF(Sense_data[[#This Row],[a_1State]]="Off",RANDBETWEEN(off_min,off_max),RANDBETWEEN(on_min,on_max))/sr_div</f>
        <v>1.3</v>
      </c>
      <c r="H7789" s="3">
        <v>3</v>
      </c>
      <c r="I7789" s="3">
        <f>IF(HOUR(Sense_data[[#This Row],[SysTimeStamp]])&lt;12,I7788+$B$14,I7788-$B$14)</f>
        <v>16.799074074075506</v>
      </c>
    </row>
    <row r="7790" spans="1:9" x14ac:dyDescent="0.2">
      <c r="A7790" t="s">
        <v>20</v>
      </c>
      <c r="B7790" t="s">
        <v>22</v>
      </c>
      <c r="C7790" s="6">
        <f t="shared" si="126"/>
        <v>42182.089965298808</v>
      </c>
      <c r="D7790" t="s">
        <v>21</v>
      </c>
      <c r="E7790" s="6">
        <f>IF(Sense_data[[#This Row],[a_1State]]=D7789,E7789,Sense_data[[#This Row],[SysTimeStamp]])</f>
        <v>42182.089074094896</v>
      </c>
      <c r="F7790" s="3" t="str">
        <f>Sense_data[[#This Row],[a_1State]]&amp;TEXT(Sense_data[[#This Row],[StateInstanceTimestamp]],"#.######")</f>
        <v>Off42182.089074</v>
      </c>
      <c r="G7790" s="3">
        <f ca="1">IF(Sense_data[[#This Row],[a_1State]]="Off",RANDBETWEEN(off_min,off_max),RANDBETWEEN(on_min,on_max))/sr_div</f>
        <v>1</v>
      </c>
      <c r="H7790" s="3">
        <v>1.9</v>
      </c>
      <c r="I7790" s="3">
        <f>IF(HOUR(Sense_data[[#This Row],[SysTimeStamp]])&lt;12,I7789+$B$14,I7789-$B$14)</f>
        <v>16.799305555556987</v>
      </c>
    </row>
    <row r="7791" spans="1:9" x14ac:dyDescent="0.2">
      <c r="A7791" t="s">
        <v>20</v>
      </c>
      <c r="B7791" t="s">
        <v>22</v>
      </c>
      <c r="C7791" s="6">
        <f t="shared" si="126"/>
        <v>42182.089976872885</v>
      </c>
      <c r="D7791" t="s">
        <v>21</v>
      </c>
      <c r="E7791" s="6">
        <f>IF(Sense_data[[#This Row],[a_1State]]=D7790,E7790,Sense_data[[#This Row],[SysTimeStamp]])</f>
        <v>42182.089074094896</v>
      </c>
      <c r="F7791" s="3" t="str">
        <f>Sense_data[[#This Row],[a_1State]]&amp;TEXT(Sense_data[[#This Row],[StateInstanceTimestamp]],"#.######")</f>
        <v>Off42182.089074</v>
      </c>
      <c r="G7791" s="3">
        <f ca="1">IF(Sense_data[[#This Row],[a_1State]]="Off",RANDBETWEEN(off_min,off_max),RANDBETWEEN(on_min,on_max))/sr_div</f>
        <v>2.4</v>
      </c>
      <c r="H7791" s="3">
        <v>1.3</v>
      </c>
      <c r="I7791" s="3">
        <f>IF(HOUR(Sense_data[[#This Row],[SysTimeStamp]])&lt;12,I7790+$B$14,I7790-$B$14)</f>
        <v>16.799537037038469</v>
      </c>
    </row>
    <row r="7792" spans="1:9" x14ac:dyDescent="0.2">
      <c r="A7792" t="s">
        <v>20</v>
      </c>
      <c r="B7792" t="s">
        <v>22</v>
      </c>
      <c r="C7792" s="6">
        <f t="shared" si="126"/>
        <v>42182.089988446962</v>
      </c>
      <c r="D7792" t="s">
        <v>21</v>
      </c>
      <c r="E7792" s="6">
        <f>IF(Sense_data[[#This Row],[a_1State]]=D7791,E7791,Sense_data[[#This Row],[SysTimeStamp]])</f>
        <v>42182.089074094896</v>
      </c>
      <c r="F7792" s="3" t="str">
        <f>Sense_data[[#This Row],[a_1State]]&amp;TEXT(Sense_data[[#This Row],[StateInstanceTimestamp]],"#.######")</f>
        <v>Off42182.089074</v>
      </c>
      <c r="G7792" s="3">
        <f ca="1">IF(Sense_data[[#This Row],[a_1State]]="Off",RANDBETWEEN(off_min,off_max),RANDBETWEEN(on_min,on_max))/sr_div</f>
        <v>1.7</v>
      </c>
      <c r="H7792" s="3">
        <v>1.7</v>
      </c>
      <c r="I7792" s="3">
        <f>IF(HOUR(Sense_data[[#This Row],[SysTimeStamp]])&lt;12,I7791+$B$14,I7791-$B$14)</f>
        <v>16.799768518519951</v>
      </c>
    </row>
    <row r="7793" spans="1:9" x14ac:dyDescent="0.2">
      <c r="A7793" t="s">
        <v>20</v>
      </c>
      <c r="B7793" t="s">
        <v>22</v>
      </c>
      <c r="C7793" s="6">
        <f t="shared" si="126"/>
        <v>42182.090000021039</v>
      </c>
      <c r="D7793" t="s">
        <v>21</v>
      </c>
      <c r="E7793" s="6">
        <f>IF(Sense_data[[#This Row],[a_1State]]=D7792,E7792,Sense_data[[#This Row],[SysTimeStamp]])</f>
        <v>42182.089074094896</v>
      </c>
      <c r="F7793" s="3" t="str">
        <f>Sense_data[[#This Row],[a_1State]]&amp;TEXT(Sense_data[[#This Row],[StateInstanceTimestamp]],"#.######")</f>
        <v>Off42182.089074</v>
      </c>
      <c r="G7793" s="3">
        <f ca="1">IF(Sense_data[[#This Row],[a_1State]]="Off",RANDBETWEEN(off_min,off_max),RANDBETWEEN(on_min,on_max))/sr_div</f>
        <v>2.2000000000000002</v>
      </c>
      <c r="H7793" s="3">
        <v>2.2000000000000002</v>
      </c>
      <c r="I7793" s="3">
        <f>IF(HOUR(Sense_data[[#This Row],[SysTimeStamp]])&lt;12,I7792+$B$14,I7792-$B$14)</f>
        <v>16.800000000001432</v>
      </c>
    </row>
    <row r="7794" spans="1:9" x14ac:dyDescent="0.2">
      <c r="A7794" t="s">
        <v>20</v>
      </c>
      <c r="B7794" t="s">
        <v>22</v>
      </c>
      <c r="C7794" s="6">
        <f t="shared" si="126"/>
        <v>42182.090011595115</v>
      </c>
      <c r="D7794" t="s">
        <v>21</v>
      </c>
      <c r="E7794" s="6">
        <f>IF(Sense_data[[#This Row],[a_1State]]=D7793,E7793,Sense_data[[#This Row],[SysTimeStamp]])</f>
        <v>42182.089074094896</v>
      </c>
      <c r="F7794" s="3" t="str">
        <f>Sense_data[[#This Row],[a_1State]]&amp;TEXT(Sense_data[[#This Row],[StateInstanceTimestamp]],"#.######")</f>
        <v>Off42182.089074</v>
      </c>
      <c r="G7794" s="3">
        <f ca="1">IF(Sense_data[[#This Row],[a_1State]]="Off",RANDBETWEEN(off_min,off_max),RANDBETWEEN(on_min,on_max))/sr_div</f>
        <v>2.8</v>
      </c>
      <c r="H7794" s="3">
        <v>1.2</v>
      </c>
      <c r="I7794" s="3">
        <f>IF(HOUR(Sense_data[[#This Row],[SysTimeStamp]])&lt;12,I7793+$B$14,I7793-$B$14)</f>
        <v>16.800231481482914</v>
      </c>
    </row>
    <row r="7795" spans="1:9" x14ac:dyDescent="0.2">
      <c r="A7795" t="s">
        <v>20</v>
      </c>
      <c r="B7795" t="s">
        <v>22</v>
      </c>
      <c r="C7795" s="6">
        <f t="shared" si="126"/>
        <v>42182.090023169192</v>
      </c>
      <c r="D7795" t="s">
        <v>21</v>
      </c>
      <c r="E7795" s="6">
        <f>IF(Sense_data[[#This Row],[a_1State]]=D7794,E7794,Sense_data[[#This Row],[SysTimeStamp]])</f>
        <v>42182.089074094896</v>
      </c>
      <c r="F7795" s="3" t="str">
        <f>Sense_data[[#This Row],[a_1State]]&amp;TEXT(Sense_data[[#This Row],[StateInstanceTimestamp]],"#.######")</f>
        <v>Off42182.089074</v>
      </c>
      <c r="G7795" s="3">
        <f ca="1">IF(Sense_data[[#This Row],[a_1State]]="Off",RANDBETWEEN(off_min,off_max),RANDBETWEEN(on_min,on_max))/sr_div</f>
        <v>2.5</v>
      </c>
      <c r="H7795" s="3">
        <v>3</v>
      </c>
      <c r="I7795" s="3">
        <f>IF(HOUR(Sense_data[[#This Row],[SysTimeStamp]])&lt;12,I7794+$B$14,I7794-$B$14)</f>
        <v>16.800462962964396</v>
      </c>
    </row>
    <row r="7796" spans="1:9" x14ac:dyDescent="0.2">
      <c r="A7796" t="s">
        <v>20</v>
      </c>
      <c r="B7796" t="s">
        <v>22</v>
      </c>
      <c r="C7796" s="6">
        <f t="shared" si="126"/>
        <v>42182.090034743269</v>
      </c>
      <c r="D7796" t="s">
        <v>21</v>
      </c>
      <c r="E7796" s="6">
        <f>IF(Sense_data[[#This Row],[a_1State]]=D7795,E7795,Sense_data[[#This Row],[SysTimeStamp]])</f>
        <v>42182.089074094896</v>
      </c>
      <c r="F7796" s="3" t="str">
        <f>Sense_data[[#This Row],[a_1State]]&amp;TEXT(Sense_data[[#This Row],[StateInstanceTimestamp]],"#.######")</f>
        <v>Off42182.089074</v>
      </c>
      <c r="G7796" s="3">
        <f ca="1">IF(Sense_data[[#This Row],[a_1State]]="Off",RANDBETWEEN(off_min,off_max),RANDBETWEEN(on_min,on_max))/sr_div</f>
        <v>2.2000000000000002</v>
      </c>
      <c r="H7796" s="3">
        <v>1.2</v>
      </c>
      <c r="I7796" s="3">
        <f>IF(HOUR(Sense_data[[#This Row],[SysTimeStamp]])&lt;12,I7795+$B$14,I7795-$B$14)</f>
        <v>16.800694444445877</v>
      </c>
    </row>
    <row r="7797" spans="1:9" x14ac:dyDescent="0.2">
      <c r="A7797" t="s">
        <v>20</v>
      </c>
      <c r="B7797" t="s">
        <v>22</v>
      </c>
      <c r="C7797" s="6">
        <f t="shared" si="126"/>
        <v>42182.090046317346</v>
      </c>
      <c r="D7797" t="s">
        <v>21</v>
      </c>
      <c r="E7797" s="6">
        <f>IF(Sense_data[[#This Row],[a_1State]]=D7796,E7796,Sense_data[[#This Row],[SysTimeStamp]])</f>
        <v>42182.089074094896</v>
      </c>
      <c r="F7797" s="3" t="str">
        <f>Sense_data[[#This Row],[a_1State]]&amp;TEXT(Sense_data[[#This Row],[StateInstanceTimestamp]],"#.######")</f>
        <v>Off42182.089074</v>
      </c>
      <c r="G7797" s="3">
        <f ca="1">IF(Sense_data[[#This Row],[a_1State]]="Off",RANDBETWEEN(off_min,off_max),RANDBETWEEN(on_min,on_max))/sr_div</f>
        <v>1.5</v>
      </c>
      <c r="H7797" s="3">
        <v>1.6</v>
      </c>
      <c r="I7797" s="3">
        <f>IF(HOUR(Sense_data[[#This Row],[SysTimeStamp]])&lt;12,I7796+$B$14,I7796-$B$14)</f>
        <v>16.800925925927359</v>
      </c>
    </row>
    <row r="7798" spans="1:9" x14ac:dyDescent="0.2">
      <c r="A7798" t="s">
        <v>20</v>
      </c>
      <c r="B7798" t="s">
        <v>22</v>
      </c>
      <c r="C7798" s="6">
        <f t="shared" si="126"/>
        <v>42182.090057891422</v>
      </c>
      <c r="D7798" t="s">
        <v>21</v>
      </c>
      <c r="E7798" s="6">
        <f>IF(Sense_data[[#This Row],[a_1State]]=D7797,E7797,Sense_data[[#This Row],[SysTimeStamp]])</f>
        <v>42182.089074094896</v>
      </c>
      <c r="F7798" s="3" t="str">
        <f>Sense_data[[#This Row],[a_1State]]&amp;TEXT(Sense_data[[#This Row],[StateInstanceTimestamp]],"#.######")</f>
        <v>Off42182.089074</v>
      </c>
      <c r="G7798" s="3">
        <f ca="1">IF(Sense_data[[#This Row],[a_1State]]="Off",RANDBETWEEN(off_min,off_max),RANDBETWEEN(on_min,on_max))/sr_div</f>
        <v>2.9</v>
      </c>
      <c r="H7798" s="3">
        <v>1.3</v>
      </c>
      <c r="I7798" s="3">
        <f>IF(HOUR(Sense_data[[#This Row],[SysTimeStamp]])&lt;12,I7797+$B$14,I7797-$B$14)</f>
        <v>16.801157407408841</v>
      </c>
    </row>
    <row r="7799" spans="1:9" x14ac:dyDescent="0.2">
      <c r="A7799" t="s">
        <v>20</v>
      </c>
      <c r="B7799" t="s">
        <v>22</v>
      </c>
      <c r="C7799" s="6">
        <f t="shared" si="126"/>
        <v>42182.090069465499</v>
      </c>
      <c r="D7799" t="s">
        <v>21</v>
      </c>
      <c r="E7799" s="6">
        <f>IF(Sense_data[[#This Row],[a_1State]]=D7798,E7798,Sense_data[[#This Row],[SysTimeStamp]])</f>
        <v>42182.089074094896</v>
      </c>
      <c r="F7799" s="3" t="str">
        <f>Sense_data[[#This Row],[a_1State]]&amp;TEXT(Sense_data[[#This Row],[StateInstanceTimestamp]],"#.######")</f>
        <v>Off42182.089074</v>
      </c>
      <c r="G7799" s="3">
        <f ca="1">IF(Sense_data[[#This Row],[a_1State]]="Off",RANDBETWEEN(off_min,off_max),RANDBETWEEN(on_min,on_max))/sr_div</f>
        <v>1.3</v>
      </c>
      <c r="H7799" s="3">
        <v>2.2000000000000002</v>
      </c>
      <c r="I7799" s="3">
        <f>IF(HOUR(Sense_data[[#This Row],[SysTimeStamp]])&lt;12,I7798+$B$14,I7798-$B$14)</f>
        <v>16.801388888890322</v>
      </c>
    </row>
    <row r="7800" spans="1:9" x14ac:dyDescent="0.2">
      <c r="A7800" t="s">
        <v>20</v>
      </c>
      <c r="B7800" t="s">
        <v>22</v>
      </c>
      <c r="C7800" s="6">
        <f t="shared" si="126"/>
        <v>42182.090081039576</v>
      </c>
      <c r="D7800" t="s">
        <v>21</v>
      </c>
      <c r="E7800" s="6">
        <f>IF(Sense_data[[#This Row],[a_1State]]=D7799,E7799,Sense_data[[#This Row],[SysTimeStamp]])</f>
        <v>42182.089074094896</v>
      </c>
      <c r="F7800" s="3" t="str">
        <f>Sense_data[[#This Row],[a_1State]]&amp;TEXT(Sense_data[[#This Row],[StateInstanceTimestamp]],"#.######")</f>
        <v>Off42182.089074</v>
      </c>
      <c r="G7800" s="3">
        <f ca="1">IF(Sense_data[[#This Row],[a_1State]]="Off",RANDBETWEEN(off_min,off_max),RANDBETWEEN(on_min,on_max))/sr_div</f>
        <v>1.8</v>
      </c>
      <c r="H7800" s="3">
        <v>1.8</v>
      </c>
      <c r="I7800" s="3">
        <f>IF(HOUR(Sense_data[[#This Row],[SysTimeStamp]])&lt;12,I7799+$B$14,I7799-$B$14)</f>
        <v>16.801620370371804</v>
      </c>
    </row>
    <row r="7801" spans="1:9" x14ac:dyDescent="0.2">
      <c r="A7801" t="s">
        <v>20</v>
      </c>
      <c r="B7801" t="s">
        <v>22</v>
      </c>
      <c r="C7801" s="6">
        <f t="shared" si="126"/>
        <v>42182.090092613653</v>
      </c>
      <c r="D7801" t="s">
        <v>21</v>
      </c>
      <c r="E7801" s="6">
        <f>IF(Sense_data[[#This Row],[a_1State]]=D7800,E7800,Sense_data[[#This Row],[SysTimeStamp]])</f>
        <v>42182.089074094896</v>
      </c>
      <c r="F7801" s="3" t="str">
        <f>Sense_data[[#This Row],[a_1State]]&amp;TEXT(Sense_data[[#This Row],[StateInstanceTimestamp]],"#.######")</f>
        <v>Off42182.089074</v>
      </c>
      <c r="G7801" s="3">
        <f ca="1">IF(Sense_data[[#This Row],[a_1State]]="Off",RANDBETWEEN(off_min,off_max),RANDBETWEEN(on_min,on_max))/sr_div</f>
        <v>2.4</v>
      </c>
      <c r="H7801" s="3">
        <v>2.8</v>
      </c>
      <c r="I7801" s="3">
        <f>IF(HOUR(Sense_data[[#This Row],[SysTimeStamp]])&lt;12,I7800+$B$14,I7800-$B$14)</f>
        <v>16.801851851853286</v>
      </c>
    </row>
    <row r="7802" spans="1:9" x14ac:dyDescent="0.2">
      <c r="A7802" t="s">
        <v>20</v>
      </c>
      <c r="B7802" t="s">
        <v>22</v>
      </c>
      <c r="C7802" s="6">
        <f t="shared" si="126"/>
        <v>42182.09010418773</v>
      </c>
      <c r="D7802" t="s">
        <v>21</v>
      </c>
      <c r="E7802" s="6">
        <f>IF(Sense_data[[#This Row],[a_1State]]=D7801,E7801,Sense_data[[#This Row],[SysTimeStamp]])</f>
        <v>42182.089074094896</v>
      </c>
      <c r="F7802" s="3" t="str">
        <f>Sense_data[[#This Row],[a_1State]]&amp;TEXT(Sense_data[[#This Row],[StateInstanceTimestamp]],"#.######")</f>
        <v>Off42182.089074</v>
      </c>
      <c r="G7802" s="3">
        <f ca="1">IF(Sense_data[[#This Row],[a_1State]]="Off",RANDBETWEEN(off_min,off_max),RANDBETWEEN(on_min,on_max))/sr_div</f>
        <v>2</v>
      </c>
      <c r="H7802" s="3">
        <v>1.9</v>
      </c>
      <c r="I7802" s="3">
        <f>IF(HOUR(Sense_data[[#This Row],[SysTimeStamp]])&lt;12,I7801+$B$14,I7801-$B$14)</f>
        <v>16.802083333334767</v>
      </c>
    </row>
    <row r="7803" spans="1:9" x14ac:dyDescent="0.2">
      <c r="A7803" t="s">
        <v>20</v>
      </c>
      <c r="B7803" t="s">
        <v>22</v>
      </c>
      <c r="C7803" s="6">
        <f t="shared" si="126"/>
        <v>42182.090115761806</v>
      </c>
      <c r="D7803" t="s">
        <v>21</v>
      </c>
      <c r="E7803" s="6">
        <f>IF(Sense_data[[#This Row],[a_1State]]=D7802,E7802,Sense_data[[#This Row],[SysTimeStamp]])</f>
        <v>42182.089074094896</v>
      </c>
      <c r="F7803" s="3" t="str">
        <f>Sense_data[[#This Row],[a_1State]]&amp;TEXT(Sense_data[[#This Row],[StateInstanceTimestamp]],"#.######")</f>
        <v>Off42182.089074</v>
      </c>
      <c r="G7803" s="3">
        <f ca="1">IF(Sense_data[[#This Row],[a_1State]]="Off",RANDBETWEEN(off_min,off_max),RANDBETWEEN(on_min,on_max))/sr_div</f>
        <v>2</v>
      </c>
      <c r="H7803" s="3">
        <v>1.5</v>
      </c>
      <c r="I7803" s="3">
        <f>IF(HOUR(Sense_data[[#This Row],[SysTimeStamp]])&lt;12,I7802+$B$14,I7802-$B$14)</f>
        <v>16.802314814816249</v>
      </c>
    </row>
    <row r="7804" spans="1:9" x14ac:dyDescent="0.2">
      <c r="A7804" t="s">
        <v>20</v>
      </c>
      <c r="B7804" t="s">
        <v>22</v>
      </c>
      <c r="C7804" s="6">
        <f t="shared" si="126"/>
        <v>42182.090127335883</v>
      </c>
      <c r="D7804" t="s">
        <v>21</v>
      </c>
      <c r="E7804" s="6">
        <f>IF(Sense_data[[#This Row],[a_1State]]=D7803,E7803,Sense_data[[#This Row],[SysTimeStamp]])</f>
        <v>42182.089074094896</v>
      </c>
      <c r="F7804" s="3" t="str">
        <f>Sense_data[[#This Row],[a_1State]]&amp;TEXT(Sense_data[[#This Row],[StateInstanceTimestamp]],"#.######")</f>
        <v>Off42182.089074</v>
      </c>
      <c r="G7804" s="3">
        <f ca="1">IF(Sense_data[[#This Row],[a_1State]]="Off",RANDBETWEEN(off_min,off_max),RANDBETWEEN(on_min,on_max))/sr_div</f>
        <v>1.6</v>
      </c>
      <c r="H7804" s="3">
        <v>1.1000000000000001</v>
      </c>
      <c r="I7804" s="3">
        <f>IF(HOUR(Sense_data[[#This Row],[SysTimeStamp]])&lt;12,I7803+$B$14,I7803-$B$14)</f>
        <v>16.802546296297731</v>
      </c>
    </row>
    <row r="7805" spans="1:9" x14ac:dyDescent="0.2">
      <c r="A7805" t="s">
        <v>20</v>
      </c>
      <c r="B7805" t="s">
        <v>22</v>
      </c>
      <c r="C7805" s="6">
        <f t="shared" si="126"/>
        <v>42182.09013890996</v>
      </c>
      <c r="D7805" t="s">
        <v>21</v>
      </c>
      <c r="E7805" s="6">
        <f>IF(Sense_data[[#This Row],[a_1State]]=D7804,E7804,Sense_data[[#This Row],[SysTimeStamp]])</f>
        <v>42182.089074094896</v>
      </c>
      <c r="F7805" s="3" t="str">
        <f>Sense_data[[#This Row],[a_1State]]&amp;TEXT(Sense_data[[#This Row],[StateInstanceTimestamp]],"#.######")</f>
        <v>Off42182.089074</v>
      </c>
      <c r="G7805" s="3">
        <f ca="1">IF(Sense_data[[#This Row],[a_1State]]="Off",RANDBETWEEN(off_min,off_max),RANDBETWEEN(on_min,on_max))/sr_div</f>
        <v>2</v>
      </c>
      <c r="H7805" s="3">
        <v>2.1</v>
      </c>
      <c r="I7805" s="3">
        <f>IF(HOUR(Sense_data[[#This Row],[SysTimeStamp]])&lt;12,I7804+$B$14,I7804-$B$14)</f>
        <v>16.802777777779212</v>
      </c>
    </row>
    <row r="7806" spans="1:9" x14ac:dyDescent="0.2">
      <c r="A7806" t="s">
        <v>20</v>
      </c>
      <c r="B7806" t="s">
        <v>22</v>
      </c>
      <c r="C7806" s="6">
        <f t="shared" si="126"/>
        <v>42182.090150484037</v>
      </c>
      <c r="D7806" t="s">
        <v>21</v>
      </c>
      <c r="E7806" s="6">
        <f>IF(Sense_data[[#This Row],[a_1State]]=D7805,E7805,Sense_data[[#This Row],[SysTimeStamp]])</f>
        <v>42182.089074094896</v>
      </c>
      <c r="F7806" s="3" t="str">
        <f>Sense_data[[#This Row],[a_1State]]&amp;TEXT(Sense_data[[#This Row],[StateInstanceTimestamp]],"#.######")</f>
        <v>Off42182.089074</v>
      </c>
      <c r="G7806" s="3">
        <f ca="1">IF(Sense_data[[#This Row],[a_1State]]="Off",RANDBETWEEN(off_min,off_max),RANDBETWEEN(on_min,on_max))/sr_div</f>
        <v>2.2999999999999998</v>
      </c>
      <c r="H7806" s="3">
        <v>2.8</v>
      </c>
      <c r="I7806" s="3">
        <f>IF(HOUR(Sense_data[[#This Row],[SysTimeStamp]])&lt;12,I7805+$B$14,I7805-$B$14)</f>
        <v>16.803009259260694</v>
      </c>
    </row>
    <row r="7807" spans="1:9" x14ac:dyDescent="0.2">
      <c r="A7807" t="s">
        <v>20</v>
      </c>
      <c r="B7807" t="s">
        <v>22</v>
      </c>
      <c r="C7807" s="6">
        <f t="shared" si="126"/>
        <v>42182.090162058113</v>
      </c>
      <c r="D7807" t="s">
        <v>21</v>
      </c>
      <c r="E7807" s="6">
        <f>IF(Sense_data[[#This Row],[a_1State]]=D7806,E7806,Sense_data[[#This Row],[SysTimeStamp]])</f>
        <v>42182.089074094896</v>
      </c>
      <c r="F7807" s="3" t="str">
        <f>Sense_data[[#This Row],[a_1State]]&amp;TEXT(Sense_data[[#This Row],[StateInstanceTimestamp]],"#.######")</f>
        <v>Off42182.089074</v>
      </c>
      <c r="G7807" s="3">
        <f ca="1">IF(Sense_data[[#This Row],[a_1State]]="Off",RANDBETWEEN(off_min,off_max),RANDBETWEEN(on_min,on_max))/sr_div</f>
        <v>2.7</v>
      </c>
      <c r="H7807" s="3">
        <v>1</v>
      </c>
      <c r="I7807" s="3">
        <f>IF(HOUR(Sense_data[[#This Row],[SysTimeStamp]])&lt;12,I7806+$B$14,I7806-$B$14)</f>
        <v>16.803240740742176</v>
      </c>
    </row>
    <row r="7808" spans="1:9" x14ac:dyDescent="0.2">
      <c r="A7808" t="s">
        <v>20</v>
      </c>
      <c r="B7808" t="s">
        <v>22</v>
      </c>
      <c r="C7808" s="6">
        <f t="shared" si="126"/>
        <v>42182.09017363219</v>
      </c>
      <c r="D7808" t="s">
        <v>21</v>
      </c>
      <c r="E7808" s="6">
        <f>IF(Sense_data[[#This Row],[a_1State]]=D7807,E7807,Sense_data[[#This Row],[SysTimeStamp]])</f>
        <v>42182.089074094896</v>
      </c>
      <c r="F7808" s="3" t="str">
        <f>Sense_data[[#This Row],[a_1State]]&amp;TEXT(Sense_data[[#This Row],[StateInstanceTimestamp]],"#.######")</f>
        <v>Off42182.089074</v>
      </c>
      <c r="G7808" s="3">
        <f ca="1">IF(Sense_data[[#This Row],[a_1State]]="Off",RANDBETWEEN(off_min,off_max),RANDBETWEEN(on_min,on_max))/sr_div</f>
        <v>2.9</v>
      </c>
      <c r="H7808" s="3">
        <v>2.5</v>
      </c>
      <c r="I7808" s="3">
        <f>IF(HOUR(Sense_data[[#This Row],[SysTimeStamp]])&lt;12,I7807+$B$14,I7807-$B$14)</f>
        <v>16.803472222223657</v>
      </c>
    </row>
    <row r="7809" spans="1:9" x14ac:dyDescent="0.2">
      <c r="A7809" t="s">
        <v>20</v>
      </c>
      <c r="B7809" t="s">
        <v>22</v>
      </c>
      <c r="C7809" s="6">
        <f t="shared" si="126"/>
        <v>42182.090185206267</v>
      </c>
      <c r="D7809" t="s">
        <v>21</v>
      </c>
      <c r="E7809" s="6">
        <f>IF(Sense_data[[#This Row],[a_1State]]=D7808,E7808,Sense_data[[#This Row],[SysTimeStamp]])</f>
        <v>42182.089074094896</v>
      </c>
      <c r="F7809" s="3" t="str">
        <f>Sense_data[[#This Row],[a_1State]]&amp;TEXT(Sense_data[[#This Row],[StateInstanceTimestamp]],"#.######")</f>
        <v>Off42182.089074</v>
      </c>
      <c r="G7809" s="3">
        <f ca="1">IF(Sense_data[[#This Row],[a_1State]]="Off",RANDBETWEEN(off_min,off_max),RANDBETWEEN(on_min,on_max))/sr_div</f>
        <v>2.5</v>
      </c>
      <c r="H7809" s="3">
        <v>2.4</v>
      </c>
      <c r="I7809" s="3">
        <f>IF(HOUR(Sense_data[[#This Row],[SysTimeStamp]])&lt;12,I7808+$B$14,I7808-$B$14)</f>
        <v>16.803703703705139</v>
      </c>
    </row>
    <row r="7810" spans="1:9" x14ac:dyDescent="0.2">
      <c r="A7810" t="s">
        <v>20</v>
      </c>
      <c r="B7810" t="s">
        <v>22</v>
      </c>
      <c r="C7810" s="6">
        <f t="shared" si="126"/>
        <v>42182.090196780344</v>
      </c>
      <c r="D7810" t="s">
        <v>21</v>
      </c>
      <c r="E7810" s="6">
        <f>IF(Sense_data[[#This Row],[a_1State]]=D7809,E7809,Sense_data[[#This Row],[SysTimeStamp]])</f>
        <v>42182.089074094896</v>
      </c>
      <c r="F7810" s="3" t="str">
        <f>Sense_data[[#This Row],[a_1State]]&amp;TEXT(Sense_data[[#This Row],[StateInstanceTimestamp]],"#.######")</f>
        <v>Off42182.089074</v>
      </c>
      <c r="G7810" s="3">
        <f ca="1">IF(Sense_data[[#This Row],[a_1State]]="Off",RANDBETWEEN(off_min,off_max),RANDBETWEEN(on_min,on_max))/sr_div</f>
        <v>2.6</v>
      </c>
      <c r="H7810" s="3">
        <v>2.8</v>
      </c>
      <c r="I7810" s="3">
        <f>IF(HOUR(Sense_data[[#This Row],[SysTimeStamp]])&lt;12,I7809+$B$14,I7809-$B$14)</f>
        <v>16.803935185186621</v>
      </c>
    </row>
    <row r="7811" spans="1:9" x14ac:dyDescent="0.2">
      <c r="A7811" t="s">
        <v>20</v>
      </c>
      <c r="B7811" t="s">
        <v>22</v>
      </c>
      <c r="C7811" s="6">
        <f t="shared" si="126"/>
        <v>42182.090208354421</v>
      </c>
      <c r="D7811" t="s">
        <v>21</v>
      </c>
      <c r="E7811" s="6">
        <f>IF(Sense_data[[#This Row],[a_1State]]=D7810,E7810,Sense_data[[#This Row],[SysTimeStamp]])</f>
        <v>42182.089074094896</v>
      </c>
      <c r="F7811" s="3" t="str">
        <f>Sense_data[[#This Row],[a_1State]]&amp;TEXT(Sense_data[[#This Row],[StateInstanceTimestamp]],"#.######")</f>
        <v>Off42182.089074</v>
      </c>
      <c r="G7811" s="3">
        <f ca="1">IF(Sense_data[[#This Row],[a_1State]]="Off",RANDBETWEEN(off_min,off_max),RANDBETWEEN(on_min,on_max))/sr_div</f>
        <v>1.5</v>
      </c>
      <c r="H7811" s="3">
        <v>2.2999999999999998</v>
      </c>
      <c r="I7811" s="3">
        <f>IF(HOUR(Sense_data[[#This Row],[SysTimeStamp]])&lt;12,I7810+$B$14,I7810-$B$14)</f>
        <v>16.804166666668102</v>
      </c>
    </row>
    <row r="7812" spans="1:9" x14ac:dyDescent="0.2">
      <c r="A7812" t="s">
        <v>20</v>
      </c>
      <c r="B7812" t="s">
        <v>22</v>
      </c>
      <c r="C7812" s="6">
        <f t="shared" si="126"/>
        <v>42182.090219928497</v>
      </c>
      <c r="D7812" t="s">
        <v>21</v>
      </c>
      <c r="E7812" s="6">
        <f>IF(Sense_data[[#This Row],[a_1State]]=D7811,E7811,Sense_data[[#This Row],[SysTimeStamp]])</f>
        <v>42182.089074094896</v>
      </c>
      <c r="F7812" s="3" t="str">
        <f>Sense_data[[#This Row],[a_1State]]&amp;TEXT(Sense_data[[#This Row],[StateInstanceTimestamp]],"#.######")</f>
        <v>Off42182.089074</v>
      </c>
      <c r="G7812" s="3">
        <f ca="1">IF(Sense_data[[#This Row],[a_1State]]="Off",RANDBETWEEN(off_min,off_max),RANDBETWEEN(on_min,on_max))/sr_div</f>
        <v>1.2</v>
      </c>
      <c r="H7812" s="3">
        <v>1.5</v>
      </c>
      <c r="I7812" s="3">
        <f>IF(HOUR(Sense_data[[#This Row],[SysTimeStamp]])&lt;12,I7811+$B$14,I7811-$B$14)</f>
        <v>16.804398148149584</v>
      </c>
    </row>
    <row r="7813" spans="1:9" x14ac:dyDescent="0.2">
      <c r="A7813" t="s">
        <v>20</v>
      </c>
      <c r="B7813" t="s">
        <v>22</v>
      </c>
      <c r="C7813" s="6">
        <f t="shared" si="126"/>
        <v>42182.090231502574</v>
      </c>
      <c r="D7813" t="s">
        <v>21</v>
      </c>
      <c r="E7813" s="6">
        <f>IF(Sense_data[[#This Row],[a_1State]]=D7812,E7812,Sense_data[[#This Row],[SysTimeStamp]])</f>
        <v>42182.089074094896</v>
      </c>
      <c r="F7813" s="3" t="str">
        <f>Sense_data[[#This Row],[a_1State]]&amp;TEXT(Sense_data[[#This Row],[StateInstanceTimestamp]],"#.######")</f>
        <v>Off42182.089074</v>
      </c>
      <c r="G7813" s="3">
        <f ca="1">IF(Sense_data[[#This Row],[a_1State]]="Off",RANDBETWEEN(off_min,off_max),RANDBETWEEN(on_min,on_max))/sr_div</f>
        <v>1.6</v>
      </c>
      <c r="H7813" s="3">
        <v>1.1000000000000001</v>
      </c>
      <c r="I7813" s="3">
        <f>IF(HOUR(Sense_data[[#This Row],[SysTimeStamp]])&lt;12,I7812+$B$14,I7812-$B$14)</f>
        <v>16.804629629631066</v>
      </c>
    </row>
    <row r="7814" spans="1:9" x14ac:dyDescent="0.2">
      <c r="A7814" t="s">
        <v>20</v>
      </c>
      <c r="B7814" t="s">
        <v>22</v>
      </c>
      <c r="C7814" s="6">
        <f t="shared" si="126"/>
        <v>42182.090243076651</v>
      </c>
      <c r="D7814" t="s">
        <v>21</v>
      </c>
      <c r="E7814" s="6">
        <f>IF(Sense_data[[#This Row],[a_1State]]=D7813,E7813,Sense_data[[#This Row],[SysTimeStamp]])</f>
        <v>42182.089074094896</v>
      </c>
      <c r="F7814" s="3" t="str">
        <f>Sense_data[[#This Row],[a_1State]]&amp;TEXT(Sense_data[[#This Row],[StateInstanceTimestamp]],"#.######")</f>
        <v>Off42182.089074</v>
      </c>
      <c r="G7814" s="3">
        <f ca="1">IF(Sense_data[[#This Row],[a_1State]]="Off",RANDBETWEEN(off_min,off_max),RANDBETWEEN(on_min,on_max))/sr_div</f>
        <v>1</v>
      </c>
      <c r="H7814" s="3">
        <v>2.5</v>
      </c>
      <c r="I7814" s="3">
        <f>IF(HOUR(Sense_data[[#This Row],[SysTimeStamp]])&lt;12,I7813+$B$14,I7813-$B$14)</f>
        <v>16.804861111112547</v>
      </c>
    </row>
    <row r="7815" spans="1:9" x14ac:dyDescent="0.2">
      <c r="A7815" t="s">
        <v>20</v>
      </c>
      <c r="B7815" t="s">
        <v>22</v>
      </c>
      <c r="C7815" s="6">
        <f t="shared" si="126"/>
        <v>42182.090254650728</v>
      </c>
      <c r="D7815" t="s">
        <v>21</v>
      </c>
      <c r="E7815" s="6">
        <f>IF(Sense_data[[#This Row],[a_1State]]=D7814,E7814,Sense_data[[#This Row],[SysTimeStamp]])</f>
        <v>42182.089074094896</v>
      </c>
      <c r="F7815" s="3" t="str">
        <f>Sense_data[[#This Row],[a_1State]]&amp;TEXT(Sense_data[[#This Row],[StateInstanceTimestamp]],"#.######")</f>
        <v>Off42182.089074</v>
      </c>
      <c r="G7815" s="3">
        <f ca="1">IF(Sense_data[[#This Row],[a_1State]]="Off",RANDBETWEEN(off_min,off_max),RANDBETWEEN(on_min,on_max))/sr_div</f>
        <v>1.9</v>
      </c>
      <c r="H7815" s="3">
        <v>3</v>
      </c>
      <c r="I7815" s="3">
        <f>IF(HOUR(Sense_data[[#This Row],[SysTimeStamp]])&lt;12,I7814+$B$14,I7814-$B$14)</f>
        <v>16.805092592594029</v>
      </c>
    </row>
    <row r="7816" spans="1:9" x14ac:dyDescent="0.2">
      <c r="A7816" t="s">
        <v>20</v>
      </c>
      <c r="B7816" t="s">
        <v>22</v>
      </c>
      <c r="C7816" s="6">
        <f t="shared" si="126"/>
        <v>42182.090266224805</v>
      </c>
      <c r="D7816" t="s">
        <v>21</v>
      </c>
      <c r="E7816" s="6">
        <f>IF(Sense_data[[#This Row],[a_1State]]=D7815,E7815,Sense_data[[#This Row],[SysTimeStamp]])</f>
        <v>42182.089074094896</v>
      </c>
      <c r="F7816" s="3" t="str">
        <f>Sense_data[[#This Row],[a_1State]]&amp;TEXT(Sense_data[[#This Row],[StateInstanceTimestamp]],"#.######")</f>
        <v>Off42182.089074</v>
      </c>
      <c r="G7816" s="3">
        <f ca="1">IF(Sense_data[[#This Row],[a_1State]]="Off",RANDBETWEEN(off_min,off_max),RANDBETWEEN(on_min,on_max))/sr_div</f>
        <v>1.8</v>
      </c>
      <c r="H7816" s="3">
        <v>1.2</v>
      </c>
      <c r="I7816" s="3">
        <f>IF(HOUR(Sense_data[[#This Row],[SysTimeStamp]])&lt;12,I7815+$B$14,I7815-$B$14)</f>
        <v>16.805324074075511</v>
      </c>
    </row>
    <row r="7817" spans="1:9" x14ac:dyDescent="0.2">
      <c r="A7817" t="s">
        <v>20</v>
      </c>
      <c r="B7817" t="s">
        <v>22</v>
      </c>
      <c r="C7817" s="6">
        <f t="shared" si="126"/>
        <v>42182.090277798881</v>
      </c>
      <c r="D7817" t="s">
        <v>21</v>
      </c>
      <c r="E7817" s="6">
        <f>IF(Sense_data[[#This Row],[a_1State]]=D7816,E7816,Sense_data[[#This Row],[SysTimeStamp]])</f>
        <v>42182.089074094896</v>
      </c>
      <c r="F7817" s="3" t="str">
        <f>Sense_data[[#This Row],[a_1State]]&amp;TEXT(Sense_data[[#This Row],[StateInstanceTimestamp]],"#.######")</f>
        <v>Off42182.089074</v>
      </c>
      <c r="G7817" s="3">
        <f ca="1">IF(Sense_data[[#This Row],[a_1State]]="Off",RANDBETWEEN(off_min,off_max),RANDBETWEEN(on_min,on_max))/sr_div</f>
        <v>1.5</v>
      </c>
      <c r="H7817" s="3">
        <v>1.5</v>
      </c>
      <c r="I7817" s="3">
        <f>IF(HOUR(Sense_data[[#This Row],[SysTimeStamp]])&lt;12,I7816+$B$14,I7816-$B$14)</f>
        <v>16.805555555556992</v>
      </c>
    </row>
    <row r="7818" spans="1:9" x14ac:dyDescent="0.2">
      <c r="A7818" t="s">
        <v>20</v>
      </c>
      <c r="B7818" t="s">
        <v>22</v>
      </c>
      <c r="C7818" s="6">
        <f t="shared" si="126"/>
        <v>42182.090289372958</v>
      </c>
      <c r="D7818" t="s">
        <v>21</v>
      </c>
      <c r="E7818" s="6">
        <f>IF(Sense_data[[#This Row],[a_1State]]=D7817,E7817,Sense_data[[#This Row],[SysTimeStamp]])</f>
        <v>42182.089074094896</v>
      </c>
      <c r="F7818" s="3" t="str">
        <f>Sense_data[[#This Row],[a_1State]]&amp;TEXT(Sense_data[[#This Row],[StateInstanceTimestamp]],"#.######")</f>
        <v>Off42182.089074</v>
      </c>
      <c r="G7818" s="3">
        <f ca="1">IF(Sense_data[[#This Row],[a_1State]]="Off",RANDBETWEEN(off_min,off_max),RANDBETWEEN(on_min,on_max))/sr_div</f>
        <v>1</v>
      </c>
      <c r="H7818" s="3">
        <v>2.4</v>
      </c>
      <c r="I7818" s="3">
        <f>IF(HOUR(Sense_data[[#This Row],[SysTimeStamp]])&lt;12,I7817+$B$14,I7817-$B$14)</f>
        <v>16.805787037038474</v>
      </c>
    </row>
    <row r="7819" spans="1:9" x14ac:dyDescent="0.2">
      <c r="A7819" t="s">
        <v>20</v>
      </c>
      <c r="B7819" t="s">
        <v>22</v>
      </c>
      <c r="C7819" s="6">
        <f t="shared" si="126"/>
        <v>42182.090300947035</v>
      </c>
      <c r="D7819" t="s">
        <v>21</v>
      </c>
      <c r="E7819" s="6">
        <f>IF(Sense_data[[#This Row],[a_1State]]=D7818,E7818,Sense_data[[#This Row],[SysTimeStamp]])</f>
        <v>42182.089074094896</v>
      </c>
      <c r="F7819" s="3" t="str">
        <f>Sense_data[[#This Row],[a_1State]]&amp;TEXT(Sense_data[[#This Row],[StateInstanceTimestamp]],"#.######")</f>
        <v>Off42182.089074</v>
      </c>
      <c r="G7819" s="3">
        <f ca="1">IF(Sense_data[[#This Row],[a_1State]]="Off",RANDBETWEEN(off_min,off_max),RANDBETWEEN(on_min,on_max))/sr_div</f>
        <v>1.3</v>
      </c>
      <c r="H7819" s="3">
        <v>2.2999999999999998</v>
      </c>
      <c r="I7819" s="3">
        <f>IF(HOUR(Sense_data[[#This Row],[SysTimeStamp]])&lt;12,I7818+$B$14,I7818-$B$14)</f>
        <v>16.806018518519956</v>
      </c>
    </row>
    <row r="7820" spans="1:9" x14ac:dyDescent="0.2">
      <c r="A7820" t="s">
        <v>20</v>
      </c>
      <c r="B7820" t="s">
        <v>22</v>
      </c>
      <c r="C7820" s="6">
        <f t="shared" si="126"/>
        <v>42182.090312521112</v>
      </c>
      <c r="D7820" t="s">
        <v>21</v>
      </c>
      <c r="E7820" s="6">
        <f>IF(Sense_data[[#This Row],[a_1State]]=D7819,E7819,Sense_data[[#This Row],[SysTimeStamp]])</f>
        <v>42182.089074094896</v>
      </c>
      <c r="F7820" s="3" t="str">
        <f>Sense_data[[#This Row],[a_1State]]&amp;TEXT(Sense_data[[#This Row],[StateInstanceTimestamp]],"#.######")</f>
        <v>Off42182.089074</v>
      </c>
      <c r="G7820" s="3">
        <f ca="1">IF(Sense_data[[#This Row],[a_1State]]="Off",RANDBETWEEN(off_min,off_max),RANDBETWEEN(on_min,on_max))/sr_div</f>
        <v>3</v>
      </c>
      <c r="H7820" s="3">
        <v>1.3</v>
      </c>
      <c r="I7820" s="3">
        <f>IF(HOUR(Sense_data[[#This Row],[SysTimeStamp]])&lt;12,I7819+$B$14,I7819-$B$14)</f>
        <v>16.806250000001437</v>
      </c>
    </row>
    <row r="7821" spans="1:9" x14ac:dyDescent="0.2">
      <c r="A7821" t="s">
        <v>20</v>
      </c>
      <c r="B7821" t="s">
        <v>22</v>
      </c>
      <c r="C7821" s="6">
        <f t="shared" si="126"/>
        <v>42182.090324095188</v>
      </c>
      <c r="D7821" t="s">
        <v>21</v>
      </c>
      <c r="E7821" s="6">
        <f>IF(Sense_data[[#This Row],[a_1State]]=D7820,E7820,Sense_data[[#This Row],[SysTimeStamp]])</f>
        <v>42182.089074094896</v>
      </c>
      <c r="F7821" s="3" t="str">
        <f>Sense_data[[#This Row],[a_1State]]&amp;TEXT(Sense_data[[#This Row],[StateInstanceTimestamp]],"#.######")</f>
        <v>Off42182.089074</v>
      </c>
      <c r="G7821" s="3">
        <f ca="1">IF(Sense_data[[#This Row],[a_1State]]="Off",RANDBETWEEN(off_min,off_max),RANDBETWEEN(on_min,on_max))/sr_div</f>
        <v>2</v>
      </c>
      <c r="H7821" s="3">
        <v>2.1</v>
      </c>
      <c r="I7821" s="3">
        <f>IF(HOUR(Sense_data[[#This Row],[SysTimeStamp]])&lt;12,I7820+$B$14,I7820-$B$14)</f>
        <v>16.806481481482919</v>
      </c>
    </row>
    <row r="7822" spans="1:9" x14ac:dyDescent="0.2">
      <c r="A7822" t="s">
        <v>20</v>
      </c>
      <c r="B7822" t="s">
        <v>22</v>
      </c>
      <c r="C7822" s="6">
        <f t="shared" si="126"/>
        <v>42182.090335669265</v>
      </c>
      <c r="D7822" t="s">
        <v>21</v>
      </c>
      <c r="E7822" s="6">
        <f>IF(Sense_data[[#This Row],[a_1State]]=D7821,E7821,Sense_data[[#This Row],[SysTimeStamp]])</f>
        <v>42182.089074094896</v>
      </c>
      <c r="F7822" s="3" t="str">
        <f>Sense_data[[#This Row],[a_1State]]&amp;TEXT(Sense_data[[#This Row],[StateInstanceTimestamp]],"#.######")</f>
        <v>Off42182.089074</v>
      </c>
      <c r="G7822" s="3">
        <f ca="1">IF(Sense_data[[#This Row],[a_1State]]="Off",RANDBETWEEN(off_min,off_max),RANDBETWEEN(on_min,on_max))/sr_div</f>
        <v>2.4</v>
      </c>
      <c r="H7822" s="3">
        <v>1.5</v>
      </c>
      <c r="I7822" s="3">
        <f>IF(HOUR(Sense_data[[#This Row],[SysTimeStamp]])&lt;12,I7821+$B$14,I7821-$B$14)</f>
        <v>16.806712962964401</v>
      </c>
    </row>
    <row r="7823" spans="1:9" x14ac:dyDescent="0.2">
      <c r="A7823" t="s">
        <v>20</v>
      </c>
      <c r="B7823" t="s">
        <v>22</v>
      </c>
      <c r="C7823" s="6">
        <f t="shared" si="126"/>
        <v>42182.090347243342</v>
      </c>
      <c r="D7823" t="s">
        <v>21</v>
      </c>
      <c r="E7823" s="6">
        <f>IF(Sense_data[[#This Row],[a_1State]]=D7822,E7822,Sense_data[[#This Row],[SysTimeStamp]])</f>
        <v>42182.089074094896</v>
      </c>
      <c r="F7823" s="3" t="str">
        <f>Sense_data[[#This Row],[a_1State]]&amp;TEXT(Sense_data[[#This Row],[StateInstanceTimestamp]],"#.######")</f>
        <v>Off42182.089074</v>
      </c>
      <c r="G7823" s="3">
        <f ca="1">IF(Sense_data[[#This Row],[a_1State]]="Off",RANDBETWEEN(off_min,off_max),RANDBETWEEN(on_min,on_max))/sr_div</f>
        <v>1</v>
      </c>
      <c r="H7823" s="3">
        <v>2.8</v>
      </c>
      <c r="I7823" s="3">
        <f>IF(HOUR(Sense_data[[#This Row],[SysTimeStamp]])&lt;12,I7822+$B$14,I7822-$B$14)</f>
        <v>16.806944444445882</v>
      </c>
    </row>
    <row r="7824" spans="1:9" x14ac:dyDescent="0.2">
      <c r="A7824" t="s">
        <v>20</v>
      </c>
      <c r="B7824" t="s">
        <v>22</v>
      </c>
      <c r="C7824" s="6">
        <f t="shared" si="126"/>
        <v>42182.090358817419</v>
      </c>
      <c r="D7824" t="s">
        <v>21</v>
      </c>
      <c r="E7824" s="6">
        <f>IF(Sense_data[[#This Row],[a_1State]]=D7823,E7823,Sense_data[[#This Row],[SysTimeStamp]])</f>
        <v>42182.089074094896</v>
      </c>
      <c r="F7824" s="3" t="str">
        <f>Sense_data[[#This Row],[a_1State]]&amp;TEXT(Sense_data[[#This Row],[StateInstanceTimestamp]],"#.######")</f>
        <v>Off42182.089074</v>
      </c>
      <c r="G7824" s="3">
        <f ca="1">IF(Sense_data[[#This Row],[a_1State]]="Off",RANDBETWEEN(off_min,off_max),RANDBETWEEN(on_min,on_max))/sr_div</f>
        <v>2.6</v>
      </c>
      <c r="H7824" s="3">
        <v>1.8</v>
      </c>
      <c r="I7824" s="3">
        <f>IF(HOUR(Sense_data[[#This Row],[SysTimeStamp]])&lt;12,I7823+$B$14,I7823-$B$14)</f>
        <v>16.807175925927364</v>
      </c>
    </row>
    <row r="7825" spans="1:9" x14ac:dyDescent="0.2">
      <c r="A7825" t="s">
        <v>20</v>
      </c>
      <c r="B7825" t="s">
        <v>22</v>
      </c>
      <c r="C7825" s="6">
        <f t="shared" si="126"/>
        <v>42182.090370391496</v>
      </c>
      <c r="D7825" t="s">
        <v>21</v>
      </c>
      <c r="E7825" s="6">
        <f>IF(Sense_data[[#This Row],[a_1State]]=D7824,E7824,Sense_data[[#This Row],[SysTimeStamp]])</f>
        <v>42182.089074094896</v>
      </c>
      <c r="F7825" s="3" t="str">
        <f>Sense_data[[#This Row],[a_1State]]&amp;TEXT(Sense_data[[#This Row],[StateInstanceTimestamp]],"#.######")</f>
        <v>Off42182.089074</v>
      </c>
      <c r="G7825" s="3">
        <f ca="1">IF(Sense_data[[#This Row],[a_1State]]="Off",RANDBETWEEN(off_min,off_max),RANDBETWEEN(on_min,on_max))/sr_div</f>
        <v>2.8</v>
      </c>
      <c r="H7825" s="3">
        <v>2.2000000000000002</v>
      </c>
      <c r="I7825" s="3">
        <f>IF(HOUR(Sense_data[[#This Row],[SysTimeStamp]])&lt;12,I7824+$B$14,I7824-$B$14)</f>
        <v>16.807407407408846</v>
      </c>
    </row>
    <row r="7826" spans="1:9" x14ac:dyDescent="0.2">
      <c r="A7826" t="s">
        <v>20</v>
      </c>
      <c r="B7826" t="s">
        <v>22</v>
      </c>
      <c r="C7826" s="6">
        <f t="shared" si="126"/>
        <v>42182.090381965572</v>
      </c>
      <c r="D7826" t="s">
        <v>21</v>
      </c>
      <c r="E7826" s="6">
        <f>IF(Sense_data[[#This Row],[a_1State]]=D7825,E7825,Sense_data[[#This Row],[SysTimeStamp]])</f>
        <v>42182.089074094896</v>
      </c>
      <c r="F7826" s="3" t="str">
        <f>Sense_data[[#This Row],[a_1State]]&amp;TEXT(Sense_data[[#This Row],[StateInstanceTimestamp]],"#.######")</f>
        <v>Off42182.089074</v>
      </c>
      <c r="G7826" s="3">
        <f ca="1">IF(Sense_data[[#This Row],[a_1State]]="Off",RANDBETWEEN(off_min,off_max),RANDBETWEEN(on_min,on_max))/sr_div</f>
        <v>1.7</v>
      </c>
      <c r="H7826" s="3">
        <v>1.4</v>
      </c>
      <c r="I7826" s="3">
        <f>IF(HOUR(Sense_data[[#This Row],[SysTimeStamp]])&lt;12,I7825+$B$14,I7825-$B$14)</f>
        <v>16.807638888890327</v>
      </c>
    </row>
    <row r="7827" spans="1:9" x14ac:dyDescent="0.2">
      <c r="A7827" t="s">
        <v>20</v>
      </c>
      <c r="B7827" t="s">
        <v>22</v>
      </c>
      <c r="C7827" s="6">
        <f t="shared" si="126"/>
        <v>42182.090393539649</v>
      </c>
      <c r="D7827" t="s">
        <v>21</v>
      </c>
      <c r="E7827" s="6">
        <f>IF(Sense_data[[#This Row],[a_1State]]=D7826,E7826,Sense_data[[#This Row],[SysTimeStamp]])</f>
        <v>42182.089074094896</v>
      </c>
      <c r="F7827" s="3" t="str">
        <f>Sense_data[[#This Row],[a_1State]]&amp;TEXT(Sense_data[[#This Row],[StateInstanceTimestamp]],"#.######")</f>
        <v>Off42182.089074</v>
      </c>
      <c r="G7827" s="3">
        <f ca="1">IF(Sense_data[[#This Row],[a_1State]]="Off",RANDBETWEEN(off_min,off_max),RANDBETWEEN(on_min,on_max))/sr_div</f>
        <v>1.2</v>
      </c>
      <c r="H7827" s="3">
        <v>3</v>
      </c>
      <c r="I7827" s="3">
        <f>IF(HOUR(Sense_data[[#This Row],[SysTimeStamp]])&lt;12,I7826+$B$14,I7826-$B$14)</f>
        <v>16.807870370371809</v>
      </c>
    </row>
    <row r="7828" spans="1:9" x14ac:dyDescent="0.2">
      <c r="A7828" t="s">
        <v>20</v>
      </c>
      <c r="B7828" t="s">
        <v>22</v>
      </c>
      <c r="C7828" s="6">
        <f t="shared" si="126"/>
        <v>42182.090405113726</v>
      </c>
      <c r="D7828" t="s">
        <v>21</v>
      </c>
      <c r="E7828" s="6">
        <f>IF(Sense_data[[#This Row],[a_1State]]=D7827,E7827,Sense_data[[#This Row],[SysTimeStamp]])</f>
        <v>42182.089074094896</v>
      </c>
      <c r="F7828" s="3" t="str">
        <f>Sense_data[[#This Row],[a_1State]]&amp;TEXT(Sense_data[[#This Row],[StateInstanceTimestamp]],"#.######")</f>
        <v>Off42182.089074</v>
      </c>
      <c r="G7828" s="3">
        <f ca="1">IF(Sense_data[[#This Row],[a_1State]]="Off",RANDBETWEEN(off_min,off_max),RANDBETWEEN(on_min,on_max))/sr_div</f>
        <v>1.6</v>
      </c>
      <c r="H7828" s="3">
        <v>1.5</v>
      </c>
      <c r="I7828" s="3">
        <f>IF(HOUR(Sense_data[[#This Row],[SysTimeStamp]])&lt;12,I7827+$B$14,I7827-$B$14)</f>
        <v>16.808101851853291</v>
      </c>
    </row>
    <row r="7829" spans="1:9" x14ac:dyDescent="0.2">
      <c r="A7829" t="s">
        <v>20</v>
      </c>
      <c r="B7829" t="s">
        <v>22</v>
      </c>
      <c r="C7829" s="6">
        <f t="shared" si="126"/>
        <v>42182.090416687803</v>
      </c>
      <c r="D7829" t="s">
        <v>21</v>
      </c>
      <c r="E7829" s="6">
        <f>IF(Sense_data[[#This Row],[a_1State]]=D7828,E7828,Sense_data[[#This Row],[SysTimeStamp]])</f>
        <v>42182.089074094896</v>
      </c>
      <c r="F7829" s="3" t="str">
        <f>Sense_data[[#This Row],[a_1State]]&amp;TEXT(Sense_data[[#This Row],[StateInstanceTimestamp]],"#.######")</f>
        <v>Off42182.089074</v>
      </c>
      <c r="G7829" s="3">
        <f ca="1">IF(Sense_data[[#This Row],[a_1State]]="Off",RANDBETWEEN(off_min,off_max),RANDBETWEEN(on_min,on_max))/sr_div</f>
        <v>1.8</v>
      </c>
      <c r="H7829" s="3">
        <v>1</v>
      </c>
      <c r="I7829" s="3">
        <f>IF(HOUR(Sense_data[[#This Row],[SysTimeStamp]])&lt;12,I7828+$B$14,I7828-$B$14)</f>
        <v>16.808333333334772</v>
      </c>
    </row>
    <row r="7830" spans="1:9" x14ac:dyDescent="0.2">
      <c r="A7830" t="s">
        <v>20</v>
      </c>
      <c r="B7830" t="s">
        <v>22</v>
      </c>
      <c r="C7830" s="6">
        <f t="shared" si="126"/>
        <v>42182.090428261879</v>
      </c>
      <c r="D7830" t="s">
        <v>21</v>
      </c>
      <c r="E7830" s="6">
        <f>IF(Sense_data[[#This Row],[a_1State]]=D7829,E7829,Sense_data[[#This Row],[SysTimeStamp]])</f>
        <v>42182.089074094896</v>
      </c>
      <c r="F7830" s="3" t="str">
        <f>Sense_data[[#This Row],[a_1State]]&amp;TEXT(Sense_data[[#This Row],[StateInstanceTimestamp]],"#.######")</f>
        <v>Off42182.089074</v>
      </c>
      <c r="G7830" s="3">
        <f ca="1">IF(Sense_data[[#This Row],[a_1State]]="Off",RANDBETWEEN(off_min,off_max),RANDBETWEEN(on_min,on_max))/sr_div</f>
        <v>1.1000000000000001</v>
      </c>
      <c r="H7830" s="3">
        <v>1.8</v>
      </c>
      <c r="I7830" s="3">
        <f>IF(HOUR(Sense_data[[#This Row],[SysTimeStamp]])&lt;12,I7829+$B$14,I7829-$B$14)</f>
        <v>16.808564814816254</v>
      </c>
    </row>
    <row r="7831" spans="1:9" x14ac:dyDescent="0.2">
      <c r="A7831" t="s">
        <v>20</v>
      </c>
      <c r="B7831" t="s">
        <v>22</v>
      </c>
      <c r="C7831" s="6">
        <f t="shared" si="126"/>
        <v>42182.090439835956</v>
      </c>
      <c r="D7831" t="s">
        <v>21</v>
      </c>
      <c r="E7831" s="6">
        <f>IF(Sense_data[[#This Row],[a_1State]]=D7830,E7830,Sense_data[[#This Row],[SysTimeStamp]])</f>
        <v>42182.089074094896</v>
      </c>
      <c r="F7831" s="3" t="str">
        <f>Sense_data[[#This Row],[a_1State]]&amp;TEXT(Sense_data[[#This Row],[StateInstanceTimestamp]],"#.######")</f>
        <v>Off42182.089074</v>
      </c>
      <c r="G7831" s="3">
        <f ca="1">IF(Sense_data[[#This Row],[a_1State]]="Off",RANDBETWEEN(off_min,off_max),RANDBETWEEN(on_min,on_max))/sr_div</f>
        <v>1.1000000000000001</v>
      </c>
      <c r="H7831" s="3">
        <v>2</v>
      </c>
      <c r="I7831" s="3">
        <f>IF(HOUR(Sense_data[[#This Row],[SysTimeStamp]])&lt;12,I7830+$B$14,I7830-$B$14)</f>
        <v>16.808796296297736</v>
      </c>
    </row>
    <row r="7832" spans="1:9" x14ac:dyDescent="0.2">
      <c r="A7832" t="s">
        <v>20</v>
      </c>
      <c r="B7832" t="s">
        <v>22</v>
      </c>
      <c r="C7832" s="6">
        <f t="shared" si="126"/>
        <v>42182.090451410033</v>
      </c>
      <c r="D7832" t="s">
        <v>21</v>
      </c>
      <c r="E7832" s="6">
        <f>IF(Sense_data[[#This Row],[a_1State]]=D7831,E7831,Sense_data[[#This Row],[SysTimeStamp]])</f>
        <v>42182.089074094896</v>
      </c>
      <c r="F7832" s="3" t="str">
        <f>Sense_data[[#This Row],[a_1State]]&amp;TEXT(Sense_data[[#This Row],[StateInstanceTimestamp]],"#.######")</f>
        <v>Off42182.089074</v>
      </c>
      <c r="G7832" s="3">
        <f ca="1">IF(Sense_data[[#This Row],[a_1State]]="Off",RANDBETWEEN(off_min,off_max),RANDBETWEEN(on_min,on_max))/sr_div</f>
        <v>1.8</v>
      </c>
      <c r="H7832" s="3">
        <v>1.7</v>
      </c>
      <c r="I7832" s="3">
        <f>IF(HOUR(Sense_data[[#This Row],[SysTimeStamp]])&lt;12,I7831+$B$14,I7831-$B$14)</f>
        <v>16.809027777779217</v>
      </c>
    </row>
    <row r="7833" spans="1:9" x14ac:dyDescent="0.2">
      <c r="A7833" t="s">
        <v>20</v>
      </c>
      <c r="B7833" t="s">
        <v>22</v>
      </c>
      <c r="C7833" s="6">
        <f t="shared" si="126"/>
        <v>42182.09046298411</v>
      </c>
      <c r="D7833" t="s">
        <v>21</v>
      </c>
      <c r="E7833" s="6">
        <f>IF(Sense_data[[#This Row],[a_1State]]=D7832,E7832,Sense_data[[#This Row],[SysTimeStamp]])</f>
        <v>42182.089074094896</v>
      </c>
      <c r="F7833" s="3" t="str">
        <f>Sense_data[[#This Row],[a_1State]]&amp;TEXT(Sense_data[[#This Row],[StateInstanceTimestamp]],"#.######")</f>
        <v>Off42182.089074</v>
      </c>
      <c r="G7833" s="3">
        <f ca="1">IF(Sense_data[[#This Row],[a_1State]]="Off",RANDBETWEEN(off_min,off_max),RANDBETWEEN(on_min,on_max))/sr_div</f>
        <v>3</v>
      </c>
      <c r="H7833" s="3">
        <v>1.5</v>
      </c>
      <c r="I7833" s="3">
        <f>IF(HOUR(Sense_data[[#This Row],[SysTimeStamp]])&lt;12,I7832+$B$14,I7832-$B$14)</f>
        <v>16.809259259260699</v>
      </c>
    </row>
    <row r="7834" spans="1:9" x14ac:dyDescent="0.2">
      <c r="A7834" t="s">
        <v>20</v>
      </c>
      <c r="B7834" t="s">
        <v>22</v>
      </c>
      <c r="C7834" s="6">
        <f t="shared" si="126"/>
        <v>42182.090474558187</v>
      </c>
      <c r="D7834" t="s">
        <v>23</v>
      </c>
      <c r="E7834" s="6">
        <f>IF(Sense_data[[#This Row],[a_1State]]=D7833,E7833,Sense_data[[#This Row],[SysTimeStamp]])</f>
        <v>42182.090474558187</v>
      </c>
      <c r="F7834" s="3" t="str">
        <f>Sense_data[[#This Row],[a_1State]]&amp;TEXT(Sense_data[[#This Row],[StateInstanceTimestamp]],"#.######")</f>
        <v>On42182.090475</v>
      </c>
      <c r="G7834" s="3">
        <f ca="1">IF(Sense_data[[#This Row],[a_1State]]="Off",RANDBETWEEN(off_min,off_max),RANDBETWEEN(on_min,on_max))/sr_div</f>
        <v>3.4</v>
      </c>
      <c r="H7834" s="3">
        <v>5.7</v>
      </c>
      <c r="I7834" s="3">
        <f>IF(HOUR(Sense_data[[#This Row],[SysTimeStamp]])&lt;12,I7833+$B$14,I7833-$B$14)</f>
        <v>16.809490740742181</v>
      </c>
    </row>
    <row r="7835" spans="1:9" x14ac:dyDescent="0.2">
      <c r="A7835" t="s">
        <v>20</v>
      </c>
      <c r="B7835" t="s">
        <v>22</v>
      </c>
      <c r="C7835" s="6">
        <f t="shared" ref="C7835:C7898" si="127">C7834+$B$2</f>
        <v>42182.090486132263</v>
      </c>
      <c r="D7835" t="s">
        <v>23</v>
      </c>
      <c r="E7835" s="6">
        <f>IF(Sense_data[[#This Row],[a_1State]]=D7834,E7834,Sense_data[[#This Row],[SysTimeStamp]])</f>
        <v>42182.090474558187</v>
      </c>
      <c r="F7835" s="3" t="str">
        <f>Sense_data[[#This Row],[a_1State]]&amp;TEXT(Sense_data[[#This Row],[StateInstanceTimestamp]],"#.######")</f>
        <v>On42182.090475</v>
      </c>
      <c r="G7835" s="3">
        <f ca="1">IF(Sense_data[[#This Row],[a_1State]]="Off",RANDBETWEEN(off_min,off_max),RANDBETWEEN(on_min,on_max))/sr_div</f>
        <v>3.9</v>
      </c>
      <c r="H7835" s="3">
        <v>4.9000000000000004</v>
      </c>
      <c r="I7835" s="3">
        <f>IF(HOUR(Sense_data[[#This Row],[SysTimeStamp]])&lt;12,I7834+$B$14,I7834-$B$14)</f>
        <v>16.809722222223662</v>
      </c>
    </row>
    <row r="7836" spans="1:9" x14ac:dyDescent="0.2">
      <c r="A7836" t="s">
        <v>20</v>
      </c>
      <c r="B7836" t="s">
        <v>22</v>
      </c>
      <c r="C7836" s="6">
        <f t="shared" si="127"/>
        <v>42182.09049770634</v>
      </c>
      <c r="D7836" t="s">
        <v>23</v>
      </c>
      <c r="E7836" s="6">
        <f>IF(Sense_data[[#This Row],[a_1State]]=D7835,E7835,Sense_data[[#This Row],[SysTimeStamp]])</f>
        <v>42182.090474558187</v>
      </c>
      <c r="F7836" s="3" t="str">
        <f>Sense_data[[#This Row],[a_1State]]&amp;TEXT(Sense_data[[#This Row],[StateInstanceTimestamp]],"#.######")</f>
        <v>On42182.090475</v>
      </c>
      <c r="G7836" s="3">
        <f ca="1">IF(Sense_data[[#This Row],[a_1State]]="Off",RANDBETWEEN(off_min,off_max),RANDBETWEEN(on_min,on_max))/sr_div</f>
        <v>4.9000000000000004</v>
      </c>
      <c r="H7836" s="3">
        <v>5.5</v>
      </c>
      <c r="I7836" s="3">
        <f>IF(HOUR(Sense_data[[#This Row],[SysTimeStamp]])&lt;12,I7835+$B$14,I7835-$B$14)</f>
        <v>16.809953703705144</v>
      </c>
    </row>
    <row r="7837" spans="1:9" x14ac:dyDescent="0.2">
      <c r="A7837" t="s">
        <v>20</v>
      </c>
      <c r="B7837" t="s">
        <v>22</v>
      </c>
      <c r="C7837" s="6">
        <f t="shared" si="127"/>
        <v>42182.090509280417</v>
      </c>
      <c r="D7837" t="s">
        <v>23</v>
      </c>
      <c r="E7837" s="6">
        <f>IF(Sense_data[[#This Row],[a_1State]]=D7836,E7836,Sense_data[[#This Row],[SysTimeStamp]])</f>
        <v>42182.090474558187</v>
      </c>
      <c r="F7837" s="3" t="str">
        <f>Sense_data[[#This Row],[a_1State]]&amp;TEXT(Sense_data[[#This Row],[StateInstanceTimestamp]],"#.######")</f>
        <v>On42182.090475</v>
      </c>
      <c r="G7837" s="3">
        <f ca="1">IF(Sense_data[[#This Row],[a_1State]]="Off",RANDBETWEEN(off_min,off_max),RANDBETWEEN(on_min,on_max))/sr_div</f>
        <v>4</v>
      </c>
      <c r="H7837" s="3">
        <v>4.7</v>
      </c>
      <c r="I7837" s="3">
        <f>IF(HOUR(Sense_data[[#This Row],[SysTimeStamp]])&lt;12,I7836+$B$14,I7836-$B$14)</f>
        <v>16.810185185186626</v>
      </c>
    </row>
    <row r="7838" spans="1:9" x14ac:dyDescent="0.2">
      <c r="A7838" t="s">
        <v>20</v>
      </c>
      <c r="B7838" t="s">
        <v>22</v>
      </c>
      <c r="C7838" s="6">
        <f t="shared" si="127"/>
        <v>42182.090520854494</v>
      </c>
      <c r="D7838" t="s">
        <v>23</v>
      </c>
      <c r="E7838" s="6">
        <f>IF(Sense_data[[#This Row],[a_1State]]=D7837,E7837,Sense_data[[#This Row],[SysTimeStamp]])</f>
        <v>42182.090474558187</v>
      </c>
      <c r="F7838" s="3" t="str">
        <f>Sense_data[[#This Row],[a_1State]]&amp;TEXT(Sense_data[[#This Row],[StateInstanceTimestamp]],"#.######")</f>
        <v>On42182.090475</v>
      </c>
      <c r="G7838" s="3">
        <f ca="1">IF(Sense_data[[#This Row],[a_1State]]="Off",RANDBETWEEN(off_min,off_max),RANDBETWEEN(on_min,on_max))/sr_div</f>
        <v>4.8</v>
      </c>
      <c r="H7838" s="3">
        <v>3.7</v>
      </c>
      <c r="I7838" s="3">
        <f>IF(HOUR(Sense_data[[#This Row],[SysTimeStamp]])&lt;12,I7837+$B$14,I7837-$B$14)</f>
        <v>16.810416666668107</v>
      </c>
    </row>
    <row r="7839" spans="1:9" x14ac:dyDescent="0.2">
      <c r="A7839" t="s">
        <v>20</v>
      </c>
      <c r="B7839" t="s">
        <v>22</v>
      </c>
      <c r="C7839" s="6">
        <f t="shared" si="127"/>
        <v>42182.09053242857</v>
      </c>
      <c r="D7839" t="s">
        <v>23</v>
      </c>
      <c r="E7839" s="6">
        <f>IF(Sense_data[[#This Row],[a_1State]]=D7838,E7838,Sense_data[[#This Row],[SysTimeStamp]])</f>
        <v>42182.090474558187</v>
      </c>
      <c r="F7839" s="3" t="str">
        <f>Sense_data[[#This Row],[a_1State]]&amp;TEXT(Sense_data[[#This Row],[StateInstanceTimestamp]],"#.######")</f>
        <v>On42182.090475</v>
      </c>
      <c r="G7839" s="3">
        <f ca="1">IF(Sense_data[[#This Row],[a_1State]]="Off",RANDBETWEEN(off_min,off_max),RANDBETWEEN(on_min,on_max))/sr_div</f>
        <v>6</v>
      </c>
      <c r="H7839" s="3">
        <v>4.2</v>
      </c>
      <c r="I7839" s="3">
        <f>IF(HOUR(Sense_data[[#This Row],[SysTimeStamp]])&lt;12,I7838+$B$14,I7838-$B$14)</f>
        <v>16.810648148149589</v>
      </c>
    </row>
    <row r="7840" spans="1:9" x14ac:dyDescent="0.2">
      <c r="A7840" t="s">
        <v>20</v>
      </c>
      <c r="B7840" t="s">
        <v>22</v>
      </c>
      <c r="C7840" s="6">
        <f t="shared" si="127"/>
        <v>42182.090544002647</v>
      </c>
      <c r="D7840" t="s">
        <v>23</v>
      </c>
      <c r="E7840" s="6">
        <f>IF(Sense_data[[#This Row],[a_1State]]=D7839,E7839,Sense_data[[#This Row],[SysTimeStamp]])</f>
        <v>42182.090474558187</v>
      </c>
      <c r="F7840" s="3" t="str">
        <f>Sense_data[[#This Row],[a_1State]]&amp;TEXT(Sense_data[[#This Row],[StateInstanceTimestamp]],"#.######")</f>
        <v>On42182.090475</v>
      </c>
      <c r="G7840" s="3">
        <f ca="1">IF(Sense_data[[#This Row],[a_1State]]="Off",RANDBETWEEN(off_min,off_max),RANDBETWEEN(on_min,on_max))/sr_div</f>
        <v>5.2</v>
      </c>
      <c r="H7840" s="3">
        <v>4.2</v>
      </c>
      <c r="I7840" s="3">
        <f>IF(HOUR(Sense_data[[#This Row],[SysTimeStamp]])&lt;12,I7839+$B$14,I7839-$B$14)</f>
        <v>16.810879629631071</v>
      </c>
    </row>
    <row r="7841" spans="1:9" x14ac:dyDescent="0.2">
      <c r="A7841" t="s">
        <v>20</v>
      </c>
      <c r="B7841" t="s">
        <v>22</v>
      </c>
      <c r="C7841" s="6">
        <f t="shared" si="127"/>
        <v>42182.090555576724</v>
      </c>
      <c r="D7841" t="s">
        <v>23</v>
      </c>
      <c r="E7841" s="6">
        <f>IF(Sense_data[[#This Row],[a_1State]]=D7840,E7840,Sense_data[[#This Row],[SysTimeStamp]])</f>
        <v>42182.090474558187</v>
      </c>
      <c r="F7841" s="3" t="str">
        <f>Sense_data[[#This Row],[a_1State]]&amp;TEXT(Sense_data[[#This Row],[StateInstanceTimestamp]],"#.######")</f>
        <v>On42182.090475</v>
      </c>
      <c r="G7841" s="3">
        <f ca="1">IF(Sense_data[[#This Row],[a_1State]]="Off",RANDBETWEEN(off_min,off_max),RANDBETWEEN(on_min,on_max))/sr_div</f>
        <v>3.8</v>
      </c>
      <c r="H7841" s="3">
        <v>4.3</v>
      </c>
      <c r="I7841" s="3">
        <f>IF(HOUR(Sense_data[[#This Row],[SysTimeStamp]])&lt;12,I7840+$B$14,I7840-$B$14)</f>
        <v>16.811111111112552</v>
      </c>
    </row>
    <row r="7842" spans="1:9" x14ac:dyDescent="0.2">
      <c r="A7842" t="s">
        <v>20</v>
      </c>
      <c r="B7842" t="s">
        <v>22</v>
      </c>
      <c r="C7842" s="6">
        <f t="shared" si="127"/>
        <v>42182.090567150801</v>
      </c>
      <c r="D7842" t="s">
        <v>23</v>
      </c>
      <c r="E7842" s="6">
        <f>IF(Sense_data[[#This Row],[a_1State]]=D7841,E7841,Sense_data[[#This Row],[SysTimeStamp]])</f>
        <v>42182.090474558187</v>
      </c>
      <c r="F7842" s="3" t="str">
        <f>Sense_data[[#This Row],[a_1State]]&amp;TEXT(Sense_data[[#This Row],[StateInstanceTimestamp]],"#.######")</f>
        <v>On42182.090475</v>
      </c>
      <c r="G7842" s="3">
        <f ca="1">IF(Sense_data[[#This Row],[a_1State]]="Off",RANDBETWEEN(off_min,off_max),RANDBETWEEN(on_min,on_max))/sr_div</f>
        <v>4.8</v>
      </c>
      <c r="H7842" s="3">
        <v>4.5</v>
      </c>
      <c r="I7842" s="3">
        <f>IF(HOUR(Sense_data[[#This Row],[SysTimeStamp]])&lt;12,I7841+$B$14,I7841-$B$14)</f>
        <v>16.811342592594034</v>
      </c>
    </row>
    <row r="7843" spans="1:9" x14ac:dyDescent="0.2">
      <c r="A7843" t="s">
        <v>20</v>
      </c>
      <c r="B7843" t="s">
        <v>22</v>
      </c>
      <c r="C7843" s="6">
        <f t="shared" si="127"/>
        <v>42182.090578724878</v>
      </c>
      <c r="D7843" t="s">
        <v>23</v>
      </c>
      <c r="E7843" s="6">
        <f>IF(Sense_data[[#This Row],[a_1State]]=D7842,E7842,Sense_data[[#This Row],[SysTimeStamp]])</f>
        <v>42182.090474558187</v>
      </c>
      <c r="F7843" s="3" t="str">
        <f>Sense_data[[#This Row],[a_1State]]&amp;TEXT(Sense_data[[#This Row],[StateInstanceTimestamp]],"#.######")</f>
        <v>On42182.090475</v>
      </c>
      <c r="G7843" s="3">
        <f ca="1">IF(Sense_data[[#This Row],[a_1State]]="Off",RANDBETWEEN(off_min,off_max),RANDBETWEEN(on_min,on_max))/sr_div</f>
        <v>3.7</v>
      </c>
      <c r="H7843" s="3">
        <v>4.2</v>
      </c>
      <c r="I7843" s="3">
        <f>IF(HOUR(Sense_data[[#This Row],[SysTimeStamp]])&lt;12,I7842+$B$14,I7842-$B$14)</f>
        <v>16.811574074075516</v>
      </c>
    </row>
    <row r="7844" spans="1:9" x14ac:dyDescent="0.2">
      <c r="A7844" t="s">
        <v>20</v>
      </c>
      <c r="B7844" t="s">
        <v>22</v>
      </c>
      <c r="C7844" s="6">
        <f t="shared" si="127"/>
        <v>42182.090590298954</v>
      </c>
      <c r="D7844" t="s">
        <v>23</v>
      </c>
      <c r="E7844" s="6">
        <f>IF(Sense_data[[#This Row],[a_1State]]=D7843,E7843,Sense_data[[#This Row],[SysTimeStamp]])</f>
        <v>42182.090474558187</v>
      </c>
      <c r="F7844" s="3" t="str">
        <f>Sense_data[[#This Row],[a_1State]]&amp;TEXT(Sense_data[[#This Row],[StateInstanceTimestamp]],"#.######")</f>
        <v>On42182.090475</v>
      </c>
      <c r="G7844" s="3">
        <f ca="1">IF(Sense_data[[#This Row],[a_1State]]="Off",RANDBETWEEN(off_min,off_max),RANDBETWEEN(on_min,on_max))/sr_div</f>
        <v>4</v>
      </c>
      <c r="H7844" s="3">
        <v>5.2</v>
      </c>
      <c r="I7844" s="3">
        <f>IF(HOUR(Sense_data[[#This Row],[SysTimeStamp]])&lt;12,I7843+$B$14,I7843-$B$14)</f>
        <v>16.811805555556997</v>
      </c>
    </row>
    <row r="7845" spans="1:9" x14ac:dyDescent="0.2">
      <c r="A7845" t="s">
        <v>20</v>
      </c>
      <c r="B7845" t="s">
        <v>22</v>
      </c>
      <c r="C7845" s="6">
        <f t="shared" si="127"/>
        <v>42182.090601873031</v>
      </c>
      <c r="D7845" t="s">
        <v>23</v>
      </c>
      <c r="E7845" s="6">
        <f>IF(Sense_data[[#This Row],[a_1State]]=D7844,E7844,Sense_data[[#This Row],[SysTimeStamp]])</f>
        <v>42182.090474558187</v>
      </c>
      <c r="F7845" s="3" t="str">
        <f>Sense_data[[#This Row],[a_1State]]&amp;TEXT(Sense_data[[#This Row],[StateInstanceTimestamp]],"#.######")</f>
        <v>On42182.090475</v>
      </c>
      <c r="G7845" s="3">
        <f ca="1">IF(Sense_data[[#This Row],[a_1State]]="Off",RANDBETWEEN(off_min,off_max),RANDBETWEEN(on_min,on_max))/sr_div</f>
        <v>5.4</v>
      </c>
      <c r="H7845" s="3">
        <v>4.9000000000000004</v>
      </c>
      <c r="I7845" s="3">
        <f>IF(HOUR(Sense_data[[#This Row],[SysTimeStamp]])&lt;12,I7844+$B$14,I7844-$B$14)</f>
        <v>16.812037037038479</v>
      </c>
    </row>
    <row r="7846" spans="1:9" x14ac:dyDescent="0.2">
      <c r="A7846" t="s">
        <v>20</v>
      </c>
      <c r="B7846" t="s">
        <v>22</v>
      </c>
      <c r="C7846" s="6">
        <f t="shared" si="127"/>
        <v>42182.090613447108</v>
      </c>
      <c r="D7846" t="s">
        <v>23</v>
      </c>
      <c r="E7846" s="6">
        <f>IF(Sense_data[[#This Row],[a_1State]]=D7845,E7845,Sense_data[[#This Row],[SysTimeStamp]])</f>
        <v>42182.090474558187</v>
      </c>
      <c r="F7846" s="3" t="str">
        <f>Sense_data[[#This Row],[a_1State]]&amp;TEXT(Sense_data[[#This Row],[StateInstanceTimestamp]],"#.######")</f>
        <v>On42182.090475</v>
      </c>
      <c r="G7846" s="3">
        <f ca="1">IF(Sense_data[[#This Row],[a_1State]]="Off",RANDBETWEEN(off_min,off_max),RANDBETWEEN(on_min,on_max))/sr_div</f>
        <v>3.1</v>
      </c>
      <c r="H7846" s="3">
        <v>5.2</v>
      </c>
      <c r="I7846" s="3">
        <f>IF(HOUR(Sense_data[[#This Row],[SysTimeStamp]])&lt;12,I7845+$B$14,I7845-$B$14)</f>
        <v>16.812268518519961</v>
      </c>
    </row>
    <row r="7847" spans="1:9" x14ac:dyDescent="0.2">
      <c r="A7847" t="s">
        <v>20</v>
      </c>
      <c r="B7847" t="s">
        <v>22</v>
      </c>
      <c r="C7847" s="6">
        <f t="shared" si="127"/>
        <v>42182.090625021185</v>
      </c>
      <c r="D7847" t="s">
        <v>23</v>
      </c>
      <c r="E7847" s="6">
        <f>IF(Sense_data[[#This Row],[a_1State]]=D7846,E7846,Sense_data[[#This Row],[SysTimeStamp]])</f>
        <v>42182.090474558187</v>
      </c>
      <c r="F7847" s="3" t="str">
        <f>Sense_data[[#This Row],[a_1State]]&amp;TEXT(Sense_data[[#This Row],[StateInstanceTimestamp]],"#.######")</f>
        <v>On42182.090475</v>
      </c>
      <c r="G7847" s="3">
        <f ca="1">IF(Sense_data[[#This Row],[a_1State]]="Off",RANDBETWEEN(off_min,off_max),RANDBETWEEN(on_min,on_max))/sr_div</f>
        <v>3.1</v>
      </c>
      <c r="H7847" s="3">
        <v>5.6</v>
      </c>
      <c r="I7847" s="3">
        <f>IF(HOUR(Sense_data[[#This Row],[SysTimeStamp]])&lt;12,I7846+$B$14,I7846-$B$14)</f>
        <v>16.812500000001442</v>
      </c>
    </row>
    <row r="7848" spans="1:9" x14ac:dyDescent="0.2">
      <c r="A7848" t="s">
        <v>20</v>
      </c>
      <c r="B7848" t="s">
        <v>22</v>
      </c>
      <c r="C7848" s="6">
        <f t="shared" si="127"/>
        <v>42182.090636595261</v>
      </c>
      <c r="D7848" t="s">
        <v>23</v>
      </c>
      <c r="E7848" s="6">
        <f>IF(Sense_data[[#This Row],[a_1State]]=D7847,E7847,Sense_data[[#This Row],[SysTimeStamp]])</f>
        <v>42182.090474558187</v>
      </c>
      <c r="F7848" s="3" t="str">
        <f>Sense_data[[#This Row],[a_1State]]&amp;TEXT(Sense_data[[#This Row],[StateInstanceTimestamp]],"#.######")</f>
        <v>On42182.090475</v>
      </c>
      <c r="G7848" s="3">
        <f ca="1">IF(Sense_data[[#This Row],[a_1State]]="Off",RANDBETWEEN(off_min,off_max),RANDBETWEEN(on_min,on_max))/sr_div</f>
        <v>5.3</v>
      </c>
      <c r="H7848" s="3">
        <v>3.8</v>
      </c>
      <c r="I7848" s="3">
        <f>IF(HOUR(Sense_data[[#This Row],[SysTimeStamp]])&lt;12,I7847+$B$14,I7847-$B$14)</f>
        <v>16.812731481482924</v>
      </c>
    </row>
    <row r="7849" spans="1:9" x14ac:dyDescent="0.2">
      <c r="A7849" t="s">
        <v>20</v>
      </c>
      <c r="B7849" t="s">
        <v>22</v>
      </c>
      <c r="C7849" s="6">
        <f t="shared" si="127"/>
        <v>42182.090648169338</v>
      </c>
      <c r="D7849" t="s">
        <v>23</v>
      </c>
      <c r="E7849" s="6">
        <f>IF(Sense_data[[#This Row],[a_1State]]=D7848,E7848,Sense_data[[#This Row],[SysTimeStamp]])</f>
        <v>42182.090474558187</v>
      </c>
      <c r="F7849" s="3" t="str">
        <f>Sense_data[[#This Row],[a_1State]]&amp;TEXT(Sense_data[[#This Row],[StateInstanceTimestamp]],"#.######")</f>
        <v>On42182.090475</v>
      </c>
      <c r="G7849" s="3">
        <f ca="1">IF(Sense_data[[#This Row],[a_1State]]="Off",RANDBETWEEN(off_min,off_max),RANDBETWEEN(on_min,on_max))/sr_div</f>
        <v>5.3</v>
      </c>
      <c r="H7849" s="3">
        <v>5</v>
      </c>
      <c r="I7849" s="3">
        <f>IF(HOUR(Sense_data[[#This Row],[SysTimeStamp]])&lt;12,I7848+$B$14,I7848-$B$14)</f>
        <v>16.812962962964406</v>
      </c>
    </row>
    <row r="7850" spans="1:9" x14ac:dyDescent="0.2">
      <c r="A7850" t="s">
        <v>20</v>
      </c>
      <c r="B7850" t="s">
        <v>22</v>
      </c>
      <c r="C7850" s="6">
        <f t="shared" si="127"/>
        <v>42182.090659743415</v>
      </c>
      <c r="D7850" t="s">
        <v>23</v>
      </c>
      <c r="E7850" s="6">
        <f>IF(Sense_data[[#This Row],[a_1State]]=D7849,E7849,Sense_data[[#This Row],[SysTimeStamp]])</f>
        <v>42182.090474558187</v>
      </c>
      <c r="F7850" s="3" t="str">
        <f>Sense_data[[#This Row],[a_1State]]&amp;TEXT(Sense_data[[#This Row],[StateInstanceTimestamp]],"#.######")</f>
        <v>On42182.090475</v>
      </c>
      <c r="G7850" s="3">
        <f ca="1">IF(Sense_data[[#This Row],[a_1State]]="Off",RANDBETWEEN(off_min,off_max),RANDBETWEEN(on_min,on_max))/sr_div</f>
        <v>3.5</v>
      </c>
      <c r="H7850" s="3">
        <v>4.8</v>
      </c>
      <c r="I7850" s="3">
        <f>IF(HOUR(Sense_data[[#This Row],[SysTimeStamp]])&lt;12,I7849+$B$14,I7849-$B$14)</f>
        <v>16.813194444445887</v>
      </c>
    </row>
    <row r="7851" spans="1:9" x14ac:dyDescent="0.2">
      <c r="A7851" t="s">
        <v>20</v>
      </c>
      <c r="B7851" t="s">
        <v>22</v>
      </c>
      <c r="C7851" s="6">
        <f t="shared" si="127"/>
        <v>42182.090671317492</v>
      </c>
      <c r="D7851" t="s">
        <v>23</v>
      </c>
      <c r="E7851" s="6">
        <f>IF(Sense_data[[#This Row],[a_1State]]=D7850,E7850,Sense_data[[#This Row],[SysTimeStamp]])</f>
        <v>42182.090474558187</v>
      </c>
      <c r="F7851" s="3" t="str">
        <f>Sense_data[[#This Row],[a_1State]]&amp;TEXT(Sense_data[[#This Row],[StateInstanceTimestamp]],"#.######")</f>
        <v>On42182.090475</v>
      </c>
      <c r="G7851" s="3">
        <f ca="1">IF(Sense_data[[#This Row],[a_1State]]="Off",RANDBETWEEN(off_min,off_max),RANDBETWEEN(on_min,on_max))/sr_div</f>
        <v>3.4</v>
      </c>
      <c r="H7851" s="3">
        <v>5.2</v>
      </c>
      <c r="I7851" s="3">
        <f>IF(HOUR(Sense_data[[#This Row],[SysTimeStamp]])&lt;12,I7850+$B$14,I7850-$B$14)</f>
        <v>16.813425925927369</v>
      </c>
    </row>
    <row r="7852" spans="1:9" x14ac:dyDescent="0.2">
      <c r="A7852" t="s">
        <v>20</v>
      </c>
      <c r="B7852" t="s">
        <v>22</v>
      </c>
      <c r="C7852" s="6">
        <f t="shared" si="127"/>
        <v>42182.090682891569</v>
      </c>
      <c r="D7852" t="s">
        <v>23</v>
      </c>
      <c r="E7852" s="6">
        <f>IF(Sense_data[[#This Row],[a_1State]]=D7851,E7851,Sense_data[[#This Row],[SysTimeStamp]])</f>
        <v>42182.090474558187</v>
      </c>
      <c r="F7852" s="3" t="str">
        <f>Sense_data[[#This Row],[a_1State]]&amp;TEXT(Sense_data[[#This Row],[StateInstanceTimestamp]],"#.######")</f>
        <v>On42182.090475</v>
      </c>
      <c r="G7852" s="3">
        <f ca="1">IF(Sense_data[[#This Row],[a_1State]]="Off",RANDBETWEEN(off_min,off_max),RANDBETWEEN(on_min,on_max))/sr_div</f>
        <v>5</v>
      </c>
      <c r="H7852" s="3">
        <v>4</v>
      </c>
      <c r="I7852" s="3">
        <f>IF(HOUR(Sense_data[[#This Row],[SysTimeStamp]])&lt;12,I7851+$B$14,I7851-$B$14)</f>
        <v>16.813657407408851</v>
      </c>
    </row>
    <row r="7853" spans="1:9" x14ac:dyDescent="0.2">
      <c r="A7853" t="s">
        <v>20</v>
      </c>
      <c r="B7853" t="s">
        <v>22</v>
      </c>
      <c r="C7853" s="6">
        <f t="shared" si="127"/>
        <v>42182.090694465645</v>
      </c>
      <c r="D7853" t="s">
        <v>23</v>
      </c>
      <c r="E7853" s="6">
        <f>IF(Sense_data[[#This Row],[a_1State]]=D7852,E7852,Sense_data[[#This Row],[SysTimeStamp]])</f>
        <v>42182.090474558187</v>
      </c>
      <c r="F7853" s="3" t="str">
        <f>Sense_data[[#This Row],[a_1State]]&amp;TEXT(Sense_data[[#This Row],[StateInstanceTimestamp]],"#.######")</f>
        <v>On42182.090475</v>
      </c>
      <c r="G7853" s="3">
        <f ca="1">IF(Sense_data[[#This Row],[a_1State]]="Off",RANDBETWEEN(off_min,off_max),RANDBETWEEN(on_min,on_max))/sr_div</f>
        <v>3.8</v>
      </c>
      <c r="H7853" s="3">
        <v>5.2</v>
      </c>
      <c r="I7853" s="3">
        <f>IF(HOUR(Sense_data[[#This Row],[SysTimeStamp]])&lt;12,I7852+$B$14,I7852-$B$14)</f>
        <v>16.813888888890332</v>
      </c>
    </row>
    <row r="7854" spans="1:9" x14ac:dyDescent="0.2">
      <c r="A7854" t="s">
        <v>20</v>
      </c>
      <c r="B7854" t="s">
        <v>22</v>
      </c>
      <c r="C7854" s="6">
        <f t="shared" si="127"/>
        <v>42182.090706039722</v>
      </c>
      <c r="D7854" t="s">
        <v>23</v>
      </c>
      <c r="E7854" s="6">
        <f>IF(Sense_data[[#This Row],[a_1State]]=D7853,E7853,Sense_data[[#This Row],[SysTimeStamp]])</f>
        <v>42182.090474558187</v>
      </c>
      <c r="F7854" s="3" t="str">
        <f>Sense_data[[#This Row],[a_1State]]&amp;TEXT(Sense_data[[#This Row],[StateInstanceTimestamp]],"#.######")</f>
        <v>On42182.090475</v>
      </c>
      <c r="G7854" s="3">
        <f ca="1">IF(Sense_data[[#This Row],[a_1State]]="Off",RANDBETWEEN(off_min,off_max),RANDBETWEEN(on_min,on_max))/sr_div</f>
        <v>4.0999999999999996</v>
      </c>
      <c r="H7854" s="3">
        <v>5.3</v>
      </c>
      <c r="I7854" s="3">
        <f>IF(HOUR(Sense_data[[#This Row],[SysTimeStamp]])&lt;12,I7853+$B$14,I7853-$B$14)</f>
        <v>16.814120370371814</v>
      </c>
    </row>
    <row r="7855" spans="1:9" x14ac:dyDescent="0.2">
      <c r="A7855" t="s">
        <v>20</v>
      </c>
      <c r="B7855" t="s">
        <v>22</v>
      </c>
      <c r="C7855" s="6">
        <f t="shared" si="127"/>
        <v>42182.090717613799</v>
      </c>
      <c r="D7855" t="s">
        <v>23</v>
      </c>
      <c r="E7855" s="6">
        <f>IF(Sense_data[[#This Row],[a_1State]]=D7854,E7854,Sense_data[[#This Row],[SysTimeStamp]])</f>
        <v>42182.090474558187</v>
      </c>
      <c r="F7855" s="3" t="str">
        <f>Sense_data[[#This Row],[a_1State]]&amp;TEXT(Sense_data[[#This Row],[StateInstanceTimestamp]],"#.######")</f>
        <v>On42182.090475</v>
      </c>
      <c r="G7855" s="3">
        <f ca="1">IF(Sense_data[[#This Row],[a_1State]]="Off",RANDBETWEEN(off_min,off_max),RANDBETWEEN(on_min,on_max))/sr_div</f>
        <v>4</v>
      </c>
      <c r="H7855" s="3">
        <v>5.4</v>
      </c>
      <c r="I7855" s="3">
        <f>IF(HOUR(Sense_data[[#This Row],[SysTimeStamp]])&lt;12,I7854+$B$14,I7854-$B$14)</f>
        <v>16.814351851853296</v>
      </c>
    </row>
    <row r="7856" spans="1:9" x14ac:dyDescent="0.2">
      <c r="A7856" t="s">
        <v>20</v>
      </c>
      <c r="B7856" t="s">
        <v>22</v>
      </c>
      <c r="C7856" s="6">
        <f t="shared" si="127"/>
        <v>42182.090729187876</v>
      </c>
      <c r="D7856" t="s">
        <v>23</v>
      </c>
      <c r="E7856" s="6">
        <f>IF(Sense_data[[#This Row],[a_1State]]=D7855,E7855,Sense_data[[#This Row],[SysTimeStamp]])</f>
        <v>42182.090474558187</v>
      </c>
      <c r="F7856" s="3" t="str">
        <f>Sense_data[[#This Row],[a_1State]]&amp;TEXT(Sense_data[[#This Row],[StateInstanceTimestamp]],"#.######")</f>
        <v>On42182.090475</v>
      </c>
      <c r="G7856" s="3">
        <f ca="1">IF(Sense_data[[#This Row],[a_1State]]="Off",RANDBETWEEN(off_min,off_max),RANDBETWEEN(on_min,on_max))/sr_div</f>
        <v>5.7</v>
      </c>
      <c r="H7856" s="3">
        <v>5.7</v>
      </c>
      <c r="I7856" s="3">
        <f>IF(HOUR(Sense_data[[#This Row],[SysTimeStamp]])&lt;12,I7855+$B$14,I7855-$B$14)</f>
        <v>16.814583333334777</v>
      </c>
    </row>
    <row r="7857" spans="1:9" x14ac:dyDescent="0.2">
      <c r="A7857" t="s">
        <v>20</v>
      </c>
      <c r="B7857" t="s">
        <v>22</v>
      </c>
      <c r="C7857" s="6">
        <f t="shared" si="127"/>
        <v>42182.090740761952</v>
      </c>
      <c r="D7857" t="s">
        <v>23</v>
      </c>
      <c r="E7857" s="6">
        <f>IF(Sense_data[[#This Row],[a_1State]]=D7856,E7856,Sense_data[[#This Row],[SysTimeStamp]])</f>
        <v>42182.090474558187</v>
      </c>
      <c r="F7857" s="3" t="str">
        <f>Sense_data[[#This Row],[a_1State]]&amp;TEXT(Sense_data[[#This Row],[StateInstanceTimestamp]],"#.######")</f>
        <v>On42182.090475</v>
      </c>
      <c r="G7857" s="3">
        <f ca="1">IF(Sense_data[[#This Row],[a_1State]]="Off",RANDBETWEEN(off_min,off_max),RANDBETWEEN(on_min,on_max))/sr_div</f>
        <v>4.5999999999999996</v>
      </c>
      <c r="H7857" s="3">
        <v>5.3</v>
      </c>
      <c r="I7857" s="3">
        <f>IF(HOUR(Sense_data[[#This Row],[SysTimeStamp]])&lt;12,I7856+$B$14,I7856-$B$14)</f>
        <v>16.814814814816259</v>
      </c>
    </row>
    <row r="7858" spans="1:9" x14ac:dyDescent="0.2">
      <c r="A7858" t="s">
        <v>20</v>
      </c>
      <c r="B7858" t="s">
        <v>22</v>
      </c>
      <c r="C7858" s="6">
        <f t="shared" si="127"/>
        <v>42182.090752336029</v>
      </c>
      <c r="D7858" t="s">
        <v>23</v>
      </c>
      <c r="E7858" s="6">
        <f>IF(Sense_data[[#This Row],[a_1State]]=D7857,E7857,Sense_data[[#This Row],[SysTimeStamp]])</f>
        <v>42182.090474558187</v>
      </c>
      <c r="F7858" s="3" t="str">
        <f>Sense_data[[#This Row],[a_1State]]&amp;TEXT(Sense_data[[#This Row],[StateInstanceTimestamp]],"#.######")</f>
        <v>On42182.090475</v>
      </c>
      <c r="G7858" s="3">
        <f ca="1">IF(Sense_data[[#This Row],[a_1State]]="Off",RANDBETWEEN(off_min,off_max),RANDBETWEEN(on_min,on_max))/sr_div</f>
        <v>4</v>
      </c>
      <c r="H7858" s="3">
        <v>3.4</v>
      </c>
      <c r="I7858" s="3">
        <f>IF(HOUR(Sense_data[[#This Row],[SysTimeStamp]])&lt;12,I7857+$B$14,I7857-$B$14)</f>
        <v>16.815046296297741</v>
      </c>
    </row>
    <row r="7859" spans="1:9" x14ac:dyDescent="0.2">
      <c r="A7859" t="s">
        <v>20</v>
      </c>
      <c r="B7859" t="s">
        <v>22</v>
      </c>
      <c r="C7859" s="6">
        <f t="shared" si="127"/>
        <v>42182.090763910106</v>
      </c>
      <c r="D7859" t="s">
        <v>23</v>
      </c>
      <c r="E7859" s="6">
        <f>IF(Sense_data[[#This Row],[a_1State]]=D7858,E7858,Sense_data[[#This Row],[SysTimeStamp]])</f>
        <v>42182.090474558187</v>
      </c>
      <c r="F7859" s="3" t="str">
        <f>Sense_data[[#This Row],[a_1State]]&amp;TEXT(Sense_data[[#This Row],[StateInstanceTimestamp]],"#.######")</f>
        <v>On42182.090475</v>
      </c>
      <c r="G7859" s="3">
        <f ca="1">IF(Sense_data[[#This Row],[a_1State]]="Off",RANDBETWEEN(off_min,off_max),RANDBETWEEN(on_min,on_max))/sr_div</f>
        <v>4.0999999999999996</v>
      </c>
      <c r="H7859" s="3">
        <v>5.9</v>
      </c>
      <c r="I7859" s="3">
        <f>IF(HOUR(Sense_data[[#This Row],[SysTimeStamp]])&lt;12,I7858+$B$14,I7858-$B$14)</f>
        <v>16.815277777779222</v>
      </c>
    </row>
    <row r="7860" spans="1:9" x14ac:dyDescent="0.2">
      <c r="A7860" t="s">
        <v>20</v>
      </c>
      <c r="B7860" t="s">
        <v>22</v>
      </c>
      <c r="C7860" s="6">
        <f t="shared" si="127"/>
        <v>42182.090775484183</v>
      </c>
      <c r="D7860" t="s">
        <v>23</v>
      </c>
      <c r="E7860" s="6">
        <f>IF(Sense_data[[#This Row],[a_1State]]=D7859,E7859,Sense_data[[#This Row],[SysTimeStamp]])</f>
        <v>42182.090474558187</v>
      </c>
      <c r="F7860" s="3" t="str">
        <f>Sense_data[[#This Row],[a_1State]]&amp;TEXT(Sense_data[[#This Row],[StateInstanceTimestamp]],"#.######")</f>
        <v>On42182.090475</v>
      </c>
      <c r="G7860" s="3">
        <f ca="1">IF(Sense_data[[#This Row],[a_1State]]="Off",RANDBETWEEN(off_min,off_max),RANDBETWEEN(on_min,on_max))/sr_div</f>
        <v>5.8</v>
      </c>
      <c r="H7860" s="3">
        <v>5.3</v>
      </c>
      <c r="I7860" s="3">
        <f>IF(HOUR(Sense_data[[#This Row],[SysTimeStamp]])&lt;12,I7859+$B$14,I7859-$B$14)</f>
        <v>16.815509259260704</v>
      </c>
    </row>
    <row r="7861" spans="1:9" x14ac:dyDescent="0.2">
      <c r="A7861" t="s">
        <v>20</v>
      </c>
      <c r="B7861" t="s">
        <v>22</v>
      </c>
      <c r="C7861" s="6">
        <f t="shared" si="127"/>
        <v>42182.09078705826</v>
      </c>
      <c r="D7861" t="s">
        <v>23</v>
      </c>
      <c r="E7861" s="6">
        <f>IF(Sense_data[[#This Row],[a_1State]]=D7860,E7860,Sense_data[[#This Row],[SysTimeStamp]])</f>
        <v>42182.090474558187</v>
      </c>
      <c r="F7861" s="3" t="str">
        <f>Sense_data[[#This Row],[a_1State]]&amp;TEXT(Sense_data[[#This Row],[StateInstanceTimestamp]],"#.######")</f>
        <v>On42182.090475</v>
      </c>
      <c r="G7861" s="3">
        <f ca="1">IF(Sense_data[[#This Row],[a_1State]]="Off",RANDBETWEEN(off_min,off_max),RANDBETWEEN(on_min,on_max))/sr_div</f>
        <v>4.4000000000000004</v>
      </c>
      <c r="H7861" s="3">
        <v>5.8</v>
      </c>
      <c r="I7861" s="3">
        <f>IF(HOUR(Sense_data[[#This Row],[SysTimeStamp]])&lt;12,I7860+$B$14,I7860-$B$14)</f>
        <v>16.815740740742186</v>
      </c>
    </row>
    <row r="7862" spans="1:9" x14ac:dyDescent="0.2">
      <c r="A7862" t="s">
        <v>20</v>
      </c>
      <c r="B7862" t="s">
        <v>22</v>
      </c>
      <c r="C7862" s="6">
        <f t="shared" si="127"/>
        <v>42182.090798632336</v>
      </c>
      <c r="D7862" t="s">
        <v>23</v>
      </c>
      <c r="E7862" s="6">
        <f>IF(Sense_data[[#This Row],[a_1State]]=D7861,E7861,Sense_data[[#This Row],[SysTimeStamp]])</f>
        <v>42182.090474558187</v>
      </c>
      <c r="F7862" s="3" t="str">
        <f>Sense_data[[#This Row],[a_1State]]&amp;TEXT(Sense_data[[#This Row],[StateInstanceTimestamp]],"#.######")</f>
        <v>On42182.090475</v>
      </c>
      <c r="G7862" s="3">
        <f ca="1">IF(Sense_data[[#This Row],[a_1State]]="Off",RANDBETWEEN(off_min,off_max),RANDBETWEEN(on_min,on_max))/sr_div</f>
        <v>4.4000000000000004</v>
      </c>
      <c r="H7862" s="3">
        <v>4.3</v>
      </c>
      <c r="I7862" s="3">
        <f>IF(HOUR(Sense_data[[#This Row],[SysTimeStamp]])&lt;12,I7861+$B$14,I7861-$B$14)</f>
        <v>16.815972222223667</v>
      </c>
    </row>
    <row r="7863" spans="1:9" x14ac:dyDescent="0.2">
      <c r="A7863" t="s">
        <v>20</v>
      </c>
      <c r="B7863" t="s">
        <v>22</v>
      </c>
      <c r="C7863" s="6">
        <f t="shared" si="127"/>
        <v>42182.090810206413</v>
      </c>
      <c r="D7863" t="s">
        <v>23</v>
      </c>
      <c r="E7863" s="6">
        <f>IF(Sense_data[[#This Row],[a_1State]]=D7862,E7862,Sense_data[[#This Row],[SysTimeStamp]])</f>
        <v>42182.090474558187</v>
      </c>
      <c r="F7863" s="3" t="str">
        <f>Sense_data[[#This Row],[a_1State]]&amp;TEXT(Sense_data[[#This Row],[StateInstanceTimestamp]],"#.######")</f>
        <v>On42182.090475</v>
      </c>
      <c r="G7863" s="3">
        <f ca="1">IF(Sense_data[[#This Row],[a_1State]]="Off",RANDBETWEEN(off_min,off_max),RANDBETWEEN(on_min,on_max))/sr_div</f>
        <v>5.6</v>
      </c>
      <c r="H7863" s="3">
        <v>3.8</v>
      </c>
      <c r="I7863" s="3">
        <f>IF(HOUR(Sense_data[[#This Row],[SysTimeStamp]])&lt;12,I7862+$B$14,I7862-$B$14)</f>
        <v>16.816203703705149</v>
      </c>
    </row>
    <row r="7864" spans="1:9" x14ac:dyDescent="0.2">
      <c r="A7864" t="s">
        <v>20</v>
      </c>
      <c r="B7864" t="s">
        <v>22</v>
      </c>
      <c r="C7864" s="6">
        <f t="shared" si="127"/>
        <v>42182.09082178049</v>
      </c>
      <c r="D7864" t="s">
        <v>23</v>
      </c>
      <c r="E7864" s="6">
        <f>IF(Sense_data[[#This Row],[a_1State]]=D7863,E7863,Sense_data[[#This Row],[SysTimeStamp]])</f>
        <v>42182.090474558187</v>
      </c>
      <c r="F7864" s="3" t="str">
        <f>Sense_data[[#This Row],[a_1State]]&amp;TEXT(Sense_data[[#This Row],[StateInstanceTimestamp]],"#.######")</f>
        <v>On42182.090475</v>
      </c>
      <c r="G7864" s="3">
        <f ca="1">IF(Sense_data[[#This Row],[a_1State]]="Off",RANDBETWEEN(off_min,off_max),RANDBETWEEN(on_min,on_max))/sr_div</f>
        <v>3.6</v>
      </c>
      <c r="H7864" s="3">
        <v>3.2</v>
      </c>
      <c r="I7864" s="3">
        <f>IF(HOUR(Sense_data[[#This Row],[SysTimeStamp]])&lt;12,I7863+$B$14,I7863-$B$14)</f>
        <v>16.816435185186631</v>
      </c>
    </row>
    <row r="7865" spans="1:9" x14ac:dyDescent="0.2">
      <c r="A7865" t="s">
        <v>20</v>
      </c>
      <c r="B7865" t="s">
        <v>22</v>
      </c>
      <c r="C7865" s="6">
        <f t="shared" si="127"/>
        <v>42182.090833354567</v>
      </c>
      <c r="D7865" t="s">
        <v>23</v>
      </c>
      <c r="E7865" s="6">
        <f>IF(Sense_data[[#This Row],[a_1State]]=D7864,E7864,Sense_data[[#This Row],[SysTimeStamp]])</f>
        <v>42182.090474558187</v>
      </c>
      <c r="F7865" s="3" t="str">
        <f>Sense_data[[#This Row],[a_1State]]&amp;TEXT(Sense_data[[#This Row],[StateInstanceTimestamp]],"#.######")</f>
        <v>On42182.090475</v>
      </c>
      <c r="G7865" s="3">
        <f ca="1">IF(Sense_data[[#This Row],[a_1State]]="Off",RANDBETWEEN(off_min,off_max),RANDBETWEEN(on_min,on_max))/sr_div</f>
        <v>3.9</v>
      </c>
      <c r="H7865" s="3">
        <v>3.5</v>
      </c>
      <c r="I7865" s="3">
        <f>IF(HOUR(Sense_data[[#This Row],[SysTimeStamp]])&lt;12,I7864+$B$14,I7864-$B$14)</f>
        <v>16.816666666668112</v>
      </c>
    </row>
    <row r="7866" spans="1:9" x14ac:dyDescent="0.2">
      <c r="A7866" t="s">
        <v>20</v>
      </c>
      <c r="B7866" t="s">
        <v>22</v>
      </c>
      <c r="C7866" s="6">
        <f t="shared" si="127"/>
        <v>42182.090844928643</v>
      </c>
      <c r="D7866" t="s">
        <v>23</v>
      </c>
      <c r="E7866" s="6">
        <f>IF(Sense_data[[#This Row],[a_1State]]=D7865,E7865,Sense_data[[#This Row],[SysTimeStamp]])</f>
        <v>42182.090474558187</v>
      </c>
      <c r="F7866" s="3" t="str">
        <f>Sense_data[[#This Row],[a_1State]]&amp;TEXT(Sense_data[[#This Row],[StateInstanceTimestamp]],"#.######")</f>
        <v>On42182.090475</v>
      </c>
      <c r="G7866" s="3">
        <f ca="1">IF(Sense_data[[#This Row],[a_1State]]="Off",RANDBETWEEN(off_min,off_max),RANDBETWEEN(on_min,on_max))/sr_div</f>
        <v>5.4</v>
      </c>
      <c r="H7866" s="3">
        <v>3.7</v>
      </c>
      <c r="I7866" s="3">
        <f>IF(HOUR(Sense_data[[#This Row],[SysTimeStamp]])&lt;12,I7865+$B$14,I7865-$B$14)</f>
        <v>16.816898148149594</v>
      </c>
    </row>
    <row r="7867" spans="1:9" x14ac:dyDescent="0.2">
      <c r="A7867" t="s">
        <v>20</v>
      </c>
      <c r="B7867" t="s">
        <v>22</v>
      </c>
      <c r="C7867" s="6">
        <f t="shared" si="127"/>
        <v>42182.09085650272</v>
      </c>
      <c r="D7867" t="s">
        <v>23</v>
      </c>
      <c r="E7867" s="6">
        <f>IF(Sense_data[[#This Row],[a_1State]]=D7866,E7866,Sense_data[[#This Row],[SysTimeStamp]])</f>
        <v>42182.090474558187</v>
      </c>
      <c r="F7867" s="3" t="str">
        <f>Sense_data[[#This Row],[a_1State]]&amp;TEXT(Sense_data[[#This Row],[StateInstanceTimestamp]],"#.######")</f>
        <v>On42182.090475</v>
      </c>
      <c r="G7867" s="3">
        <f ca="1">IF(Sense_data[[#This Row],[a_1State]]="Off",RANDBETWEEN(off_min,off_max),RANDBETWEEN(on_min,on_max))/sr_div</f>
        <v>3</v>
      </c>
      <c r="H7867" s="3">
        <v>3.7</v>
      </c>
      <c r="I7867" s="3">
        <f>IF(HOUR(Sense_data[[#This Row],[SysTimeStamp]])&lt;12,I7866+$B$14,I7866-$B$14)</f>
        <v>16.817129629631076</v>
      </c>
    </row>
    <row r="7868" spans="1:9" x14ac:dyDescent="0.2">
      <c r="A7868" t="s">
        <v>20</v>
      </c>
      <c r="B7868" t="s">
        <v>22</v>
      </c>
      <c r="C7868" s="6">
        <f t="shared" si="127"/>
        <v>42182.090868076797</v>
      </c>
      <c r="D7868" t="s">
        <v>23</v>
      </c>
      <c r="E7868" s="6">
        <f>IF(Sense_data[[#This Row],[a_1State]]=D7867,E7867,Sense_data[[#This Row],[SysTimeStamp]])</f>
        <v>42182.090474558187</v>
      </c>
      <c r="F7868" s="3" t="str">
        <f>Sense_data[[#This Row],[a_1State]]&amp;TEXT(Sense_data[[#This Row],[StateInstanceTimestamp]],"#.######")</f>
        <v>On42182.090475</v>
      </c>
      <c r="G7868" s="3">
        <f ca="1">IF(Sense_data[[#This Row],[a_1State]]="Off",RANDBETWEEN(off_min,off_max),RANDBETWEEN(on_min,on_max))/sr_div</f>
        <v>3.3</v>
      </c>
      <c r="H7868" s="3">
        <v>5.9</v>
      </c>
      <c r="I7868" s="3">
        <f>IF(HOUR(Sense_data[[#This Row],[SysTimeStamp]])&lt;12,I7867+$B$14,I7867-$B$14)</f>
        <v>16.817361111112557</v>
      </c>
    </row>
    <row r="7869" spans="1:9" x14ac:dyDescent="0.2">
      <c r="A7869" t="s">
        <v>20</v>
      </c>
      <c r="B7869" t="s">
        <v>22</v>
      </c>
      <c r="C7869" s="6">
        <f t="shared" si="127"/>
        <v>42182.090879650874</v>
      </c>
      <c r="D7869" t="s">
        <v>23</v>
      </c>
      <c r="E7869" s="6">
        <f>IF(Sense_data[[#This Row],[a_1State]]=D7868,E7868,Sense_data[[#This Row],[SysTimeStamp]])</f>
        <v>42182.090474558187</v>
      </c>
      <c r="F7869" s="3" t="str">
        <f>Sense_data[[#This Row],[a_1State]]&amp;TEXT(Sense_data[[#This Row],[StateInstanceTimestamp]],"#.######")</f>
        <v>On42182.090475</v>
      </c>
      <c r="G7869" s="3">
        <f ca="1">IF(Sense_data[[#This Row],[a_1State]]="Off",RANDBETWEEN(off_min,off_max),RANDBETWEEN(on_min,on_max))/sr_div</f>
        <v>5.2</v>
      </c>
      <c r="H7869" s="3">
        <v>3.4</v>
      </c>
      <c r="I7869" s="3">
        <f>IF(HOUR(Sense_data[[#This Row],[SysTimeStamp]])&lt;12,I7868+$B$14,I7868-$B$14)</f>
        <v>16.817592592594039</v>
      </c>
    </row>
    <row r="7870" spans="1:9" x14ac:dyDescent="0.2">
      <c r="A7870" t="s">
        <v>20</v>
      </c>
      <c r="B7870" t="s">
        <v>22</v>
      </c>
      <c r="C7870" s="6">
        <f t="shared" si="127"/>
        <v>42182.090891224951</v>
      </c>
      <c r="D7870" t="s">
        <v>23</v>
      </c>
      <c r="E7870" s="6">
        <f>IF(Sense_data[[#This Row],[a_1State]]=D7869,E7869,Sense_data[[#This Row],[SysTimeStamp]])</f>
        <v>42182.090474558187</v>
      </c>
      <c r="F7870" s="3" t="str">
        <f>Sense_data[[#This Row],[a_1State]]&amp;TEXT(Sense_data[[#This Row],[StateInstanceTimestamp]],"#.######")</f>
        <v>On42182.090475</v>
      </c>
      <c r="G7870" s="3">
        <f ca="1">IF(Sense_data[[#This Row],[a_1State]]="Off",RANDBETWEEN(off_min,off_max),RANDBETWEEN(on_min,on_max))/sr_div</f>
        <v>4.7</v>
      </c>
      <c r="H7870" s="3">
        <v>5.3</v>
      </c>
      <c r="I7870" s="3">
        <f>IF(HOUR(Sense_data[[#This Row],[SysTimeStamp]])&lt;12,I7869+$B$14,I7869-$B$14)</f>
        <v>16.817824074075521</v>
      </c>
    </row>
    <row r="7871" spans="1:9" x14ac:dyDescent="0.2">
      <c r="A7871" t="s">
        <v>20</v>
      </c>
      <c r="B7871" t="s">
        <v>22</v>
      </c>
      <c r="C7871" s="6">
        <f t="shared" si="127"/>
        <v>42182.090902799027</v>
      </c>
      <c r="D7871" t="s">
        <v>23</v>
      </c>
      <c r="E7871" s="6">
        <f>IF(Sense_data[[#This Row],[a_1State]]=D7870,E7870,Sense_data[[#This Row],[SysTimeStamp]])</f>
        <v>42182.090474558187</v>
      </c>
      <c r="F7871" s="3" t="str">
        <f>Sense_data[[#This Row],[a_1State]]&amp;TEXT(Sense_data[[#This Row],[StateInstanceTimestamp]],"#.######")</f>
        <v>On42182.090475</v>
      </c>
      <c r="G7871" s="3">
        <f ca="1">IF(Sense_data[[#This Row],[a_1State]]="Off",RANDBETWEEN(off_min,off_max),RANDBETWEEN(on_min,on_max))/sr_div</f>
        <v>3.9</v>
      </c>
      <c r="H7871" s="3">
        <v>4.0999999999999996</v>
      </c>
      <c r="I7871" s="3">
        <f>IF(HOUR(Sense_data[[#This Row],[SysTimeStamp]])&lt;12,I7870+$B$14,I7870-$B$14)</f>
        <v>16.818055555557002</v>
      </c>
    </row>
    <row r="7872" spans="1:9" x14ac:dyDescent="0.2">
      <c r="A7872" t="s">
        <v>20</v>
      </c>
      <c r="B7872" t="s">
        <v>22</v>
      </c>
      <c r="C7872" s="6">
        <f t="shared" si="127"/>
        <v>42182.090914373104</v>
      </c>
      <c r="D7872" t="s">
        <v>23</v>
      </c>
      <c r="E7872" s="6">
        <f>IF(Sense_data[[#This Row],[a_1State]]=D7871,E7871,Sense_data[[#This Row],[SysTimeStamp]])</f>
        <v>42182.090474558187</v>
      </c>
      <c r="F7872" s="3" t="str">
        <f>Sense_data[[#This Row],[a_1State]]&amp;TEXT(Sense_data[[#This Row],[StateInstanceTimestamp]],"#.######")</f>
        <v>On42182.090475</v>
      </c>
      <c r="G7872" s="3">
        <f ca="1">IF(Sense_data[[#This Row],[a_1State]]="Off",RANDBETWEEN(off_min,off_max),RANDBETWEEN(on_min,on_max))/sr_div</f>
        <v>5.6</v>
      </c>
      <c r="H7872" s="3">
        <v>5.4</v>
      </c>
      <c r="I7872" s="3">
        <f>IF(HOUR(Sense_data[[#This Row],[SysTimeStamp]])&lt;12,I7871+$B$14,I7871-$B$14)</f>
        <v>16.818287037038484</v>
      </c>
    </row>
    <row r="7873" spans="1:9" x14ac:dyDescent="0.2">
      <c r="A7873" t="s">
        <v>20</v>
      </c>
      <c r="B7873" t="s">
        <v>22</v>
      </c>
      <c r="C7873" s="6">
        <f t="shared" si="127"/>
        <v>42182.090925947181</v>
      </c>
      <c r="D7873" t="s">
        <v>23</v>
      </c>
      <c r="E7873" s="6">
        <f>IF(Sense_data[[#This Row],[a_1State]]=D7872,E7872,Sense_data[[#This Row],[SysTimeStamp]])</f>
        <v>42182.090474558187</v>
      </c>
      <c r="F7873" s="3" t="str">
        <f>Sense_data[[#This Row],[a_1State]]&amp;TEXT(Sense_data[[#This Row],[StateInstanceTimestamp]],"#.######")</f>
        <v>On42182.090475</v>
      </c>
      <c r="G7873" s="3">
        <f ca="1">IF(Sense_data[[#This Row],[a_1State]]="Off",RANDBETWEEN(off_min,off_max),RANDBETWEEN(on_min,on_max))/sr_div</f>
        <v>6</v>
      </c>
      <c r="H7873" s="3">
        <v>5.6</v>
      </c>
      <c r="I7873" s="3">
        <f>IF(HOUR(Sense_data[[#This Row],[SysTimeStamp]])&lt;12,I7872+$B$14,I7872-$B$14)</f>
        <v>16.818518518519966</v>
      </c>
    </row>
    <row r="7874" spans="1:9" x14ac:dyDescent="0.2">
      <c r="A7874" t="s">
        <v>20</v>
      </c>
      <c r="B7874" t="s">
        <v>22</v>
      </c>
      <c r="C7874" s="6">
        <f t="shared" si="127"/>
        <v>42182.090937521258</v>
      </c>
      <c r="D7874" t="s">
        <v>23</v>
      </c>
      <c r="E7874" s="6">
        <f>IF(Sense_data[[#This Row],[a_1State]]=D7873,E7873,Sense_data[[#This Row],[SysTimeStamp]])</f>
        <v>42182.090474558187</v>
      </c>
      <c r="F7874" s="3" t="str">
        <f>Sense_data[[#This Row],[a_1State]]&amp;TEXT(Sense_data[[#This Row],[StateInstanceTimestamp]],"#.######")</f>
        <v>On42182.090475</v>
      </c>
      <c r="G7874" s="3">
        <f ca="1">IF(Sense_data[[#This Row],[a_1State]]="Off",RANDBETWEEN(off_min,off_max),RANDBETWEEN(on_min,on_max))/sr_div</f>
        <v>3.2</v>
      </c>
      <c r="H7874" s="3">
        <v>5.3</v>
      </c>
      <c r="I7874" s="3">
        <f>IF(HOUR(Sense_data[[#This Row],[SysTimeStamp]])&lt;12,I7873+$B$14,I7873-$B$14)</f>
        <v>16.818750000001447</v>
      </c>
    </row>
    <row r="7875" spans="1:9" x14ac:dyDescent="0.2">
      <c r="A7875" t="s">
        <v>20</v>
      </c>
      <c r="B7875" t="s">
        <v>22</v>
      </c>
      <c r="C7875" s="6">
        <f t="shared" si="127"/>
        <v>42182.090949095335</v>
      </c>
      <c r="D7875" t="s">
        <v>23</v>
      </c>
      <c r="E7875" s="6">
        <f>IF(Sense_data[[#This Row],[a_1State]]=D7874,E7874,Sense_data[[#This Row],[SysTimeStamp]])</f>
        <v>42182.090474558187</v>
      </c>
      <c r="F7875" s="3" t="str">
        <f>Sense_data[[#This Row],[a_1State]]&amp;TEXT(Sense_data[[#This Row],[StateInstanceTimestamp]],"#.######")</f>
        <v>On42182.090475</v>
      </c>
      <c r="G7875" s="3">
        <f ca="1">IF(Sense_data[[#This Row],[a_1State]]="Off",RANDBETWEEN(off_min,off_max),RANDBETWEEN(on_min,on_max))/sr_div</f>
        <v>3.7</v>
      </c>
      <c r="H7875" s="3">
        <v>3.5</v>
      </c>
      <c r="I7875" s="3">
        <f>IF(HOUR(Sense_data[[#This Row],[SysTimeStamp]])&lt;12,I7874+$B$14,I7874-$B$14)</f>
        <v>16.818981481482929</v>
      </c>
    </row>
    <row r="7876" spans="1:9" x14ac:dyDescent="0.2">
      <c r="A7876" t="s">
        <v>20</v>
      </c>
      <c r="B7876" t="s">
        <v>22</v>
      </c>
      <c r="C7876" s="6">
        <f t="shared" si="127"/>
        <v>42182.090960669411</v>
      </c>
      <c r="D7876" t="s">
        <v>23</v>
      </c>
      <c r="E7876" s="6">
        <f>IF(Sense_data[[#This Row],[a_1State]]=D7875,E7875,Sense_data[[#This Row],[SysTimeStamp]])</f>
        <v>42182.090474558187</v>
      </c>
      <c r="F7876" s="3" t="str">
        <f>Sense_data[[#This Row],[a_1State]]&amp;TEXT(Sense_data[[#This Row],[StateInstanceTimestamp]],"#.######")</f>
        <v>On42182.090475</v>
      </c>
      <c r="G7876" s="3">
        <f ca="1">IF(Sense_data[[#This Row],[a_1State]]="Off",RANDBETWEEN(off_min,off_max),RANDBETWEEN(on_min,on_max))/sr_div</f>
        <v>3.1</v>
      </c>
      <c r="H7876" s="3">
        <v>3.2</v>
      </c>
      <c r="I7876" s="3">
        <f>IF(HOUR(Sense_data[[#This Row],[SysTimeStamp]])&lt;12,I7875+$B$14,I7875-$B$14)</f>
        <v>16.819212962964411</v>
      </c>
    </row>
    <row r="7877" spans="1:9" x14ac:dyDescent="0.2">
      <c r="A7877" t="s">
        <v>20</v>
      </c>
      <c r="B7877" t="s">
        <v>22</v>
      </c>
      <c r="C7877" s="6">
        <f t="shared" si="127"/>
        <v>42182.090972243488</v>
      </c>
      <c r="D7877" t="s">
        <v>23</v>
      </c>
      <c r="E7877" s="6">
        <f>IF(Sense_data[[#This Row],[a_1State]]=D7876,E7876,Sense_data[[#This Row],[SysTimeStamp]])</f>
        <v>42182.090474558187</v>
      </c>
      <c r="F7877" s="3" t="str">
        <f>Sense_data[[#This Row],[a_1State]]&amp;TEXT(Sense_data[[#This Row],[StateInstanceTimestamp]],"#.######")</f>
        <v>On42182.090475</v>
      </c>
      <c r="G7877" s="3">
        <f ca="1">IF(Sense_data[[#This Row],[a_1State]]="Off",RANDBETWEEN(off_min,off_max),RANDBETWEEN(on_min,on_max))/sr_div</f>
        <v>3</v>
      </c>
      <c r="H7877" s="3">
        <v>3</v>
      </c>
      <c r="I7877" s="3">
        <f>IF(HOUR(Sense_data[[#This Row],[SysTimeStamp]])&lt;12,I7876+$B$14,I7876-$B$14)</f>
        <v>16.819444444445892</v>
      </c>
    </row>
    <row r="7878" spans="1:9" x14ac:dyDescent="0.2">
      <c r="A7878" t="s">
        <v>20</v>
      </c>
      <c r="B7878" t="s">
        <v>22</v>
      </c>
      <c r="C7878" s="6">
        <f t="shared" si="127"/>
        <v>42182.090983817565</v>
      </c>
      <c r="D7878" t="s">
        <v>23</v>
      </c>
      <c r="E7878" s="6">
        <f>IF(Sense_data[[#This Row],[a_1State]]=D7877,E7877,Sense_data[[#This Row],[SysTimeStamp]])</f>
        <v>42182.090474558187</v>
      </c>
      <c r="F7878" s="3" t="str">
        <f>Sense_data[[#This Row],[a_1State]]&amp;TEXT(Sense_data[[#This Row],[StateInstanceTimestamp]],"#.######")</f>
        <v>On42182.090475</v>
      </c>
      <c r="G7878" s="3">
        <f ca="1">IF(Sense_data[[#This Row],[a_1State]]="Off",RANDBETWEEN(off_min,off_max),RANDBETWEEN(on_min,on_max))/sr_div</f>
        <v>5.5</v>
      </c>
      <c r="H7878" s="3">
        <v>5.4</v>
      </c>
      <c r="I7878" s="3">
        <f>IF(HOUR(Sense_data[[#This Row],[SysTimeStamp]])&lt;12,I7877+$B$14,I7877-$B$14)</f>
        <v>16.819675925927374</v>
      </c>
    </row>
    <row r="7879" spans="1:9" x14ac:dyDescent="0.2">
      <c r="A7879" t="s">
        <v>20</v>
      </c>
      <c r="B7879" t="s">
        <v>22</v>
      </c>
      <c r="C7879" s="6">
        <f t="shared" si="127"/>
        <v>42182.090995391642</v>
      </c>
      <c r="D7879" t="s">
        <v>23</v>
      </c>
      <c r="E7879" s="6">
        <f>IF(Sense_data[[#This Row],[a_1State]]=D7878,E7878,Sense_data[[#This Row],[SysTimeStamp]])</f>
        <v>42182.090474558187</v>
      </c>
      <c r="F7879" s="3" t="str">
        <f>Sense_data[[#This Row],[a_1State]]&amp;TEXT(Sense_data[[#This Row],[StateInstanceTimestamp]],"#.######")</f>
        <v>On42182.090475</v>
      </c>
      <c r="G7879" s="3">
        <f ca="1">IF(Sense_data[[#This Row],[a_1State]]="Off",RANDBETWEEN(off_min,off_max),RANDBETWEEN(on_min,on_max))/sr_div</f>
        <v>3.5</v>
      </c>
      <c r="H7879" s="3">
        <v>4.3</v>
      </c>
      <c r="I7879" s="3">
        <f>IF(HOUR(Sense_data[[#This Row],[SysTimeStamp]])&lt;12,I7878+$B$14,I7878-$B$14)</f>
        <v>16.819907407408856</v>
      </c>
    </row>
    <row r="7880" spans="1:9" x14ac:dyDescent="0.2">
      <c r="A7880" t="s">
        <v>20</v>
      </c>
      <c r="B7880" t="s">
        <v>22</v>
      </c>
      <c r="C7880" s="6">
        <f t="shared" si="127"/>
        <v>42182.091006965718</v>
      </c>
      <c r="D7880" t="s">
        <v>23</v>
      </c>
      <c r="E7880" s="6">
        <f>IF(Sense_data[[#This Row],[a_1State]]=D7879,E7879,Sense_data[[#This Row],[SysTimeStamp]])</f>
        <v>42182.090474558187</v>
      </c>
      <c r="F7880" s="3" t="str">
        <f>Sense_data[[#This Row],[a_1State]]&amp;TEXT(Sense_data[[#This Row],[StateInstanceTimestamp]],"#.######")</f>
        <v>On42182.090475</v>
      </c>
      <c r="G7880" s="3">
        <f ca="1">IF(Sense_data[[#This Row],[a_1State]]="Off",RANDBETWEEN(off_min,off_max),RANDBETWEEN(on_min,on_max))/sr_div</f>
        <v>5.2</v>
      </c>
      <c r="H7880" s="3">
        <v>5.8</v>
      </c>
      <c r="I7880" s="3">
        <f>IF(HOUR(Sense_data[[#This Row],[SysTimeStamp]])&lt;12,I7879+$B$14,I7879-$B$14)</f>
        <v>16.820138888890337</v>
      </c>
    </row>
    <row r="7881" spans="1:9" x14ac:dyDescent="0.2">
      <c r="A7881" t="s">
        <v>20</v>
      </c>
      <c r="B7881" t="s">
        <v>22</v>
      </c>
      <c r="C7881" s="6">
        <f t="shared" si="127"/>
        <v>42182.091018539795</v>
      </c>
      <c r="D7881" t="s">
        <v>23</v>
      </c>
      <c r="E7881" s="6">
        <f>IF(Sense_data[[#This Row],[a_1State]]=D7880,E7880,Sense_data[[#This Row],[SysTimeStamp]])</f>
        <v>42182.090474558187</v>
      </c>
      <c r="F7881" s="3" t="str">
        <f>Sense_data[[#This Row],[a_1State]]&amp;TEXT(Sense_data[[#This Row],[StateInstanceTimestamp]],"#.######")</f>
        <v>On42182.090475</v>
      </c>
      <c r="G7881" s="3">
        <f ca="1">IF(Sense_data[[#This Row],[a_1State]]="Off",RANDBETWEEN(off_min,off_max),RANDBETWEEN(on_min,on_max))/sr_div</f>
        <v>4.0999999999999996</v>
      </c>
      <c r="H7881" s="3">
        <v>5.5</v>
      </c>
      <c r="I7881" s="3">
        <f>IF(HOUR(Sense_data[[#This Row],[SysTimeStamp]])&lt;12,I7880+$B$14,I7880-$B$14)</f>
        <v>16.820370370371819</v>
      </c>
    </row>
    <row r="7882" spans="1:9" x14ac:dyDescent="0.2">
      <c r="A7882" t="s">
        <v>20</v>
      </c>
      <c r="B7882" t="s">
        <v>22</v>
      </c>
      <c r="C7882" s="6">
        <f t="shared" si="127"/>
        <v>42182.091030113872</v>
      </c>
      <c r="D7882" t="s">
        <v>23</v>
      </c>
      <c r="E7882" s="6">
        <f>IF(Sense_data[[#This Row],[a_1State]]=D7881,E7881,Sense_data[[#This Row],[SysTimeStamp]])</f>
        <v>42182.090474558187</v>
      </c>
      <c r="F7882" s="3" t="str">
        <f>Sense_data[[#This Row],[a_1State]]&amp;TEXT(Sense_data[[#This Row],[StateInstanceTimestamp]],"#.######")</f>
        <v>On42182.090475</v>
      </c>
      <c r="G7882" s="3">
        <f ca="1">IF(Sense_data[[#This Row],[a_1State]]="Off",RANDBETWEEN(off_min,off_max),RANDBETWEEN(on_min,on_max))/sr_div</f>
        <v>4.2</v>
      </c>
      <c r="H7882" s="3">
        <v>3.8</v>
      </c>
      <c r="I7882" s="3">
        <f>IF(HOUR(Sense_data[[#This Row],[SysTimeStamp]])&lt;12,I7881+$B$14,I7881-$B$14)</f>
        <v>16.820601851853301</v>
      </c>
    </row>
    <row r="7883" spans="1:9" x14ac:dyDescent="0.2">
      <c r="A7883" t="s">
        <v>20</v>
      </c>
      <c r="B7883" t="s">
        <v>22</v>
      </c>
      <c r="C7883" s="6">
        <f t="shared" si="127"/>
        <v>42182.091041687949</v>
      </c>
      <c r="D7883" t="s">
        <v>23</v>
      </c>
      <c r="E7883" s="6">
        <f>IF(Sense_data[[#This Row],[a_1State]]=D7882,E7882,Sense_data[[#This Row],[SysTimeStamp]])</f>
        <v>42182.090474558187</v>
      </c>
      <c r="F7883" s="3" t="str">
        <f>Sense_data[[#This Row],[a_1State]]&amp;TEXT(Sense_data[[#This Row],[StateInstanceTimestamp]],"#.######")</f>
        <v>On42182.090475</v>
      </c>
      <c r="G7883" s="3">
        <f ca="1">IF(Sense_data[[#This Row],[a_1State]]="Off",RANDBETWEEN(off_min,off_max),RANDBETWEEN(on_min,on_max))/sr_div</f>
        <v>5.8</v>
      </c>
      <c r="H7883" s="3">
        <v>3.2</v>
      </c>
      <c r="I7883" s="3">
        <f>IF(HOUR(Sense_data[[#This Row],[SysTimeStamp]])&lt;12,I7882+$B$14,I7882-$B$14)</f>
        <v>16.820833333334782</v>
      </c>
    </row>
    <row r="7884" spans="1:9" x14ac:dyDescent="0.2">
      <c r="A7884" t="s">
        <v>20</v>
      </c>
      <c r="B7884" t="s">
        <v>22</v>
      </c>
      <c r="C7884" s="6">
        <f t="shared" si="127"/>
        <v>42182.091053262026</v>
      </c>
      <c r="D7884" t="s">
        <v>23</v>
      </c>
      <c r="E7884" s="6">
        <f>IF(Sense_data[[#This Row],[a_1State]]=D7883,E7883,Sense_data[[#This Row],[SysTimeStamp]])</f>
        <v>42182.090474558187</v>
      </c>
      <c r="F7884" s="3" t="str">
        <f>Sense_data[[#This Row],[a_1State]]&amp;TEXT(Sense_data[[#This Row],[StateInstanceTimestamp]],"#.######")</f>
        <v>On42182.090475</v>
      </c>
      <c r="G7884" s="3">
        <f ca="1">IF(Sense_data[[#This Row],[a_1State]]="Off",RANDBETWEEN(off_min,off_max),RANDBETWEEN(on_min,on_max))/sr_div</f>
        <v>5.6</v>
      </c>
      <c r="H7884" s="3">
        <v>4.0999999999999996</v>
      </c>
      <c r="I7884" s="3">
        <f>IF(HOUR(Sense_data[[#This Row],[SysTimeStamp]])&lt;12,I7883+$B$14,I7883-$B$14)</f>
        <v>16.821064814816264</v>
      </c>
    </row>
    <row r="7885" spans="1:9" x14ac:dyDescent="0.2">
      <c r="A7885" t="s">
        <v>20</v>
      </c>
      <c r="B7885" t="s">
        <v>22</v>
      </c>
      <c r="C7885" s="6">
        <f t="shared" si="127"/>
        <v>42182.091064836102</v>
      </c>
      <c r="D7885" t="s">
        <v>23</v>
      </c>
      <c r="E7885" s="6">
        <f>IF(Sense_data[[#This Row],[a_1State]]=D7884,E7884,Sense_data[[#This Row],[SysTimeStamp]])</f>
        <v>42182.090474558187</v>
      </c>
      <c r="F7885" s="3" t="str">
        <f>Sense_data[[#This Row],[a_1State]]&amp;TEXT(Sense_data[[#This Row],[StateInstanceTimestamp]],"#.######")</f>
        <v>On42182.090475</v>
      </c>
      <c r="G7885" s="3">
        <f ca="1">IF(Sense_data[[#This Row],[a_1State]]="Off",RANDBETWEEN(off_min,off_max),RANDBETWEEN(on_min,on_max))/sr_div</f>
        <v>5.0999999999999996</v>
      </c>
      <c r="H7885" s="3">
        <v>5.3</v>
      </c>
      <c r="I7885" s="3">
        <f>IF(HOUR(Sense_data[[#This Row],[SysTimeStamp]])&lt;12,I7884+$B$14,I7884-$B$14)</f>
        <v>16.821296296297746</v>
      </c>
    </row>
    <row r="7886" spans="1:9" x14ac:dyDescent="0.2">
      <c r="A7886" t="s">
        <v>20</v>
      </c>
      <c r="B7886" t="s">
        <v>22</v>
      </c>
      <c r="C7886" s="6">
        <f t="shared" si="127"/>
        <v>42182.091076410179</v>
      </c>
      <c r="D7886" t="s">
        <v>23</v>
      </c>
      <c r="E7886" s="6">
        <f>IF(Sense_data[[#This Row],[a_1State]]=D7885,E7885,Sense_data[[#This Row],[SysTimeStamp]])</f>
        <v>42182.090474558187</v>
      </c>
      <c r="F7886" s="3" t="str">
        <f>Sense_data[[#This Row],[a_1State]]&amp;TEXT(Sense_data[[#This Row],[StateInstanceTimestamp]],"#.######")</f>
        <v>On42182.090475</v>
      </c>
      <c r="G7886" s="3">
        <f ca="1">IF(Sense_data[[#This Row],[a_1State]]="Off",RANDBETWEEN(off_min,off_max),RANDBETWEEN(on_min,on_max))/sr_div</f>
        <v>5.3</v>
      </c>
      <c r="H7886" s="3">
        <v>3.1</v>
      </c>
      <c r="I7886" s="3">
        <f>IF(HOUR(Sense_data[[#This Row],[SysTimeStamp]])&lt;12,I7885+$B$14,I7885-$B$14)</f>
        <v>16.821527777779227</v>
      </c>
    </row>
    <row r="7887" spans="1:9" x14ac:dyDescent="0.2">
      <c r="A7887" t="s">
        <v>20</v>
      </c>
      <c r="B7887" t="s">
        <v>22</v>
      </c>
      <c r="C7887" s="6">
        <f t="shared" si="127"/>
        <v>42182.091087984256</v>
      </c>
      <c r="D7887" t="s">
        <v>23</v>
      </c>
      <c r="E7887" s="6">
        <f>IF(Sense_data[[#This Row],[a_1State]]=D7886,E7886,Sense_data[[#This Row],[SysTimeStamp]])</f>
        <v>42182.090474558187</v>
      </c>
      <c r="F7887" s="3" t="str">
        <f>Sense_data[[#This Row],[a_1State]]&amp;TEXT(Sense_data[[#This Row],[StateInstanceTimestamp]],"#.######")</f>
        <v>On42182.090475</v>
      </c>
      <c r="G7887" s="3">
        <f ca="1">IF(Sense_data[[#This Row],[a_1State]]="Off",RANDBETWEEN(off_min,off_max),RANDBETWEEN(on_min,on_max))/sr_div</f>
        <v>5.5</v>
      </c>
      <c r="H7887" s="3">
        <v>3.5</v>
      </c>
      <c r="I7887" s="3">
        <f>IF(HOUR(Sense_data[[#This Row],[SysTimeStamp]])&lt;12,I7886+$B$14,I7886-$B$14)</f>
        <v>16.821759259260709</v>
      </c>
    </row>
    <row r="7888" spans="1:9" x14ac:dyDescent="0.2">
      <c r="A7888" t="s">
        <v>20</v>
      </c>
      <c r="B7888" t="s">
        <v>22</v>
      </c>
      <c r="C7888" s="6">
        <f t="shared" si="127"/>
        <v>42182.091099558333</v>
      </c>
      <c r="D7888" t="s">
        <v>23</v>
      </c>
      <c r="E7888" s="6">
        <f>IF(Sense_data[[#This Row],[a_1State]]=D7887,E7887,Sense_data[[#This Row],[SysTimeStamp]])</f>
        <v>42182.090474558187</v>
      </c>
      <c r="F7888" s="3" t="str">
        <f>Sense_data[[#This Row],[a_1State]]&amp;TEXT(Sense_data[[#This Row],[StateInstanceTimestamp]],"#.######")</f>
        <v>On42182.090475</v>
      </c>
      <c r="G7888" s="3">
        <f ca="1">IF(Sense_data[[#This Row],[a_1State]]="Off",RANDBETWEEN(off_min,off_max),RANDBETWEEN(on_min,on_max))/sr_div</f>
        <v>3.9</v>
      </c>
      <c r="H7888" s="3">
        <v>3.6</v>
      </c>
      <c r="I7888" s="3">
        <f>IF(HOUR(Sense_data[[#This Row],[SysTimeStamp]])&lt;12,I7887+$B$14,I7887-$B$14)</f>
        <v>16.821990740742191</v>
      </c>
    </row>
    <row r="7889" spans="1:9" x14ac:dyDescent="0.2">
      <c r="A7889" t="s">
        <v>20</v>
      </c>
      <c r="B7889" t="s">
        <v>22</v>
      </c>
      <c r="C7889" s="6">
        <f t="shared" si="127"/>
        <v>42182.091111132409</v>
      </c>
      <c r="D7889" t="s">
        <v>23</v>
      </c>
      <c r="E7889" s="6">
        <f>IF(Sense_data[[#This Row],[a_1State]]=D7888,E7888,Sense_data[[#This Row],[SysTimeStamp]])</f>
        <v>42182.090474558187</v>
      </c>
      <c r="F7889" s="3" t="str">
        <f>Sense_data[[#This Row],[a_1State]]&amp;TEXT(Sense_data[[#This Row],[StateInstanceTimestamp]],"#.######")</f>
        <v>On42182.090475</v>
      </c>
      <c r="G7889" s="3">
        <f ca="1">IF(Sense_data[[#This Row],[a_1State]]="Off",RANDBETWEEN(off_min,off_max),RANDBETWEEN(on_min,on_max))/sr_div</f>
        <v>3.5</v>
      </c>
      <c r="H7889" s="3">
        <v>5.7</v>
      </c>
      <c r="I7889" s="3">
        <f>IF(HOUR(Sense_data[[#This Row],[SysTimeStamp]])&lt;12,I7888+$B$14,I7888-$B$14)</f>
        <v>16.822222222223672</v>
      </c>
    </row>
    <row r="7890" spans="1:9" x14ac:dyDescent="0.2">
      <c r="A7890" t="s">
        <v>20</v>
      </c>
      <c r="B7890" t="s">
        <v>22</v>
      </c>
      <c r="C7890" s="6">
        <f t="shared" si="127"/>
        <v>42182.091122706486</v>
      </c>
      <c r="D7890" t="s">
        <v>23</v>
      </c>
      <c r="E7890" s="6">
        <f>IF(Sense_data[[#This Row],[a_1State]]=D7889,E7889,Sense_data[[#This Row],[SysTimeStamp]])</f>
        <v>42182.090474558187</v>
      </c>
      <c r="F7890" s="3" t="str">
        <f>Sense_data[[#This Row],[a_1State]]&amp;TEXT(Sense_data[[#This Row],[StateInstanceTimestamp]],"#.######")</f>
        <v>On42182.090475</v>
      </c>
      <c r="G7890" s="3">
        <f ca="1">IF(Sense_data[[#This Row],[a_1State]]="Off",RANDBETWEEN(off_min,off_max),RANDBETWEEN(on_min,on_max))/sr_div</f>
        <v>3.2</v>
      </c>
      <c r="H7890" s="3">
        <v>3.6</v>
      </c>
      <c r="I7890" s="3">
        <f>IF(HOUR(Sense_data[[#This Row],[SysTimeStamp]])&lt;12,I7889+$B$14,I7889-$B$14)</f>
        <v>16.822453703705154</v>
      </c>
    </row>
    <row r="7891" spans="1:9" x14ac:dyDescent="0.2">
      <c r="A7891" t="s">
        <v>20</v>
      </c>
      <c r="B7891" t="s">
        <v>22</v>
      </c>
      <c r="C7891" s="6">
        <f t="shared" si="127"/>
        <v>42182.091134280563</v>
      </c>
      <c r="D7891" t="s">
        <v>23</v>
      </c>
      <c r="E7891" s="6">
        <f>IF(Sense_data[[#This Row],[a_1State]]=D7890,E7890,Sense_data[[#This Row],[SysTimeStamp]])</f>
        <v>42182.090474558187</v>
      </c>
      <c r="F7891" s="3" t="str">
        <f>Sense_data[[#This Row],[a_1State]]&amp;TEXT(Sense_data[[#This Row],[StateInstanceTimestamp]],"#.######")</f>
        <v>On42182.090475</v>
      </c>
      <c r="G7891" s="3">
        <f ca="1">IF(Sense_data[[#This Row],[a_1State]]="Off",RANDBETWEEN(off_min,off_max),RANDBETWEEN(on_min,on_max))/sr_div</f>
        <v>5.9</v>
      </c>
      <c r="H7891" s="3">
        <v>3.3</v>
      </c>
      <c r="I7891" s="3">
        <f>IF(HOUR(Sense_data[[#This Row],[SysTimeStamp]])&lt;12,I7890+$B$14,I7890-$B$14)</f>
        <v>16.822685185186636</v>
      </c>
    </row>
    <row r="7892" spans="1:9" x14ac:dyDescent="0.2">
      <c r="A7892" t="s">
        <v>20</v>
      </c>
      <c r="B7892" t="s">
        <v>22</v>
      </c>
      <c r="C7892" s="6">
        <f t="shared" si="127"/>
        <v>42182.09114585464</v>
      </c>
      <c r="D7892" t="s">
        <v>23</v>
      </c>
      <c r="E7892" s="6">
        <f>IF(Sense_data[[#This Row],[a_1State]]=D7891,E7891,Sense_data[[#This Row],[SysTimeStamp]])</f>
        <v>42182.090474558187</v>
      </c>
      <c r="F7892" s="3" t="str">
        <f>Sense_data[[#This Row],[a_1State]]&amp;TEXT(Sense_data[[#This Row],[StateInstanceTimestamp]],"#.######")</f>
        <v>On42182.090475</v>
      </c>
      <c r="G7892" s="3">
        <f ca="1">IF(Sense_data[[#This Row],[a_1State]]="Off",RANDBETWEEN(off_min,off_max),RANDBETWEEN(on_min,on_max))/sr_div</f>
        <v>5.9</v>
      </c>
      <c r="H7892" s="3">
        <v>3</v>
      </c>
      <c r="I7892" s="3">
        <f>IF(HOUR(Sense_data[[#This Row],[SysTimeStamp]])&lt;12,I7891+$B$14,I7891-$B$14)</f>
        <v>16.822916666668117</v>
      </c>
    </row>
    <row r="7893" spans="1:9" x14ac:dyDescent="0.2">
      <c r="A7893" t="s">
        <v>20</v>
      </c>
      <c r="B7893" t="s">
        <v>22</v>
      </c>
      <c r="C7893" s="6">
        <f t="shared" si="127"/>
        <v>42182.091157428717</v>
      </c>
      <c r="D7893" t="s">
        <v>23</v>
      </c>
      <c r="E7893" s="6">
        <f>IF(Sense_data[[#This Row],[a_1State]]=D7892,E7892,Sense_data[[#This Row],[SysTimeStamp]])</f>
        <v>42182.090474558187</v>
      </c>
      <c r="F7893" s="3" t="str">
        <f>Sense_data[[#This Row],[a_1State]]&amp;TEXT(Sense_data[[#This Row],[StateInstanceTimestamp]],"#.######")</f>
        <v>On42182.090475</v>
      </c>
      <c r="G7893" s="3">
        <f ca="1">IF(Sense_data[[#This Row],[a_1State]]="Off",RANDBETWEEN(off_min,off_max),RANDBETWEEN(on_min,on_max))/sr_div</f>
        <v>4.3</v>
      </c>
      <c r="H7893" s="3">
        <v>4.7</v>
      </c>
      <c r="I7893" s="3">
        <f>IF(HOUR(Sense_data[[#This Row],[SysTimeStamp]])&lt;12,I7892+$B$14,I7892-$B$14)</f>
        <v>16.823148148149599</v>
      </c>
    </row>
    <row r="7894" spans="1:9" x14ac:dyDescent="0.2">
      <c r="A7894" t="s">
        <v>20</v>
      </c>
      <c r="B7894" t="s">
        <v>22</v>
      </c>
      <c r="C7894" s="6">
        <f t="shared" si="127"/>
        <v>42182.091169002793</v>
      </c>
      <c r="D7894" t="s">
        <v>23</v>
      </c>
      <c r="E7894" s="6">
        <f>IF(Sense_data[[#This Row],[a_1State]]=D7893,E7893,Sense_data[[#This Row],[SysTimeStamp]])</f>
        <v>42182.090474558187</v>
      </c>
      <c r="F7894" s="3" t="str">
        <f>Sense_data[[#This Row],[a_1State]]&amp;TEXT(Sense_data[[#This Row],[StateInstanceTimestamp]],"#.######")</f>
        <v>On42182.090475</v>
      </c>
      <c r="G7894" s="3">
        <f ca="1">IF(Sense_data[[#This Row],[a_1State]]="Off",RANDBETWEEN(off_min,off_max),RANDBETWEEN(on_min,on_max))/sr_div</f>
        <v>6</v>
      </c>
      <c r="H7894" s="3">
        <v>5</v>
      </c>
      <c r="I7894" s="3">
        <f>IF(HOUR(Sense_data[[#This Row],[SysTimeStamp]])&lt;12,I7893+$B$14,I7893-$B$14)</f>
        <v>16.823379629631081</v>
      </c>
    </row>
    <row r="7895" spans="1:9" x14ac:dyDescent="0.2">
      <c r="A7895" t="s">
        <v>20</v>
      </c>
      <c r="B7895" t="s">
        <v>22</v>
      </c>
      <c r="C7895" s="6">
        <f t="shared" si="127"/>
        <v>42182.09118057687</v>
      </c>
      <c r="D7895" t="s">
        <v>23</v>
      </c>
      <c r="E7895" s="6">
        <f>IF(Sense_data[[#This Row],[a_1State]]=D7894,E7894,Sense_data[[#This Row],[SysTimeStamp]])</f>
        <v>42182.090474558187</v>
      </c>
      <c r="F7895" s="3" t="str">
        <f>Sense_data[[#This Row],[a_1State]]&amp;TEXT(Sense_data[[#This Row],[StateInstanceTimestamp]],"#.######")</f>
        <v>On42182.090475</v>
      </c>
      <c r="G7895" s="3">
        <f ca="1">IF(Sense_data[[#This Row],[a_1State]]="Off",RANDBETWEEN(off_min,off_max),RANDBETWEEN(on_min,on_max))/sr_div</f>
        <v>5.0999999999999996</v>
      </c>
      <c r="H7895" s="3">
        <v>5.3</v>
      </c>
      <c r="I7895" s="3">
        <f>IF(HOUR(Sense_data[[#This Row],[SysTimeStamp]])&lt;12,I7894+$B$14,I7894-$B$14)</f>
        <v>16.823611111112562</v>
      </c>
    </row>
    <row r="7896" spans="1:9" x14ac:dyDescent="0.2">
      <c r="A7896" t="s">
        <v>20</v>
      </c>
      <c r="B7896" t="s">
        <v>22</v>
      </c>
      <c r="C7896" s="6">
        <f t="shared" si="127"/>
        <v>42182.091192150947</v>
      </c>
      <c r="D7896" t="s">
        <v>23</v>
      </c>
      <c r="E7896" s="6">
        <f>IF(Sense_data[[#This Row],[a_1State]]=D7895,E7895,Sense_data[[#This Row],[SysTimeStamp]])</f>
        <v>42182.090474558187</v>
      </c>
      <c r="F7896" s="3" t="str">
        <f>Sense_data[[#This Row],[a_1State]]&amp;TEXT(Sense_data[[#This Row],[StateInstanceTimestamp]],"#.######")</f>
        <v>On42182.090475</v>
      </c>
      <c r="G7896" s="3">
        <f ca="1">IF(Sense_data[[#This Row],[a_1State]]="Off",RANDBETWEEN(off_min,off_max),RANDBETWEEN(on_min,on_max))/sr_div</f>
        <v>3.9</v>
      </c>
      <c r="H7896" s="3">
        <v>4.0999999999999996</v>
      </c>
      <c r="I7896" s="3">
        <f>IF(HOUR(Sense_data[[#This Row],[SysTimeStamp]])&lt;12,I7895+$B$14,I7895-$B$14)</f>
        <v>16.823842592594044</v>
      </c>
    </row>
    <row r="7897" spans="1:9" x14ac:dyDescent="0.2">
      <c r="A7897" t="s">
        <v>20</v>
      </c>
      <c r="B7897" t="s">
        <v>22</v>
      </c>
      <c r="C7897" s="6">
        <f t="shared" si="127"/>
        <v>42182.091203725024</v>
      </c>
      <c r="D7897" t="s">
        <v>23</v>
      </c>
      <c r="E7897" s="6">
        <f>IF(Sense_data[[#This Row],[a_1State]]=D7896,E7896,Sense_data[[#This Row],[SysTimeStamp]])</f>
        <v>42182.090474558187</v>
      </c>
      <c r="F7897" s="3" t="str">
        <f>Sense_data[[#This Row],[a_1State]]&amp;TEXT(Sense_data[[#This Row],[StateInstanceTimestamp]],"#.######")</f>
        <v>On42182.090475</v>
      </c>
      <c r="G7897" s="3">
        <f ca="1">IF(Sense_data[[#This Row],[a_1State]]="Off",RANDBETWEEN(off_min,off_max),RANDBETWEEN(on_min,on_max))/sr_div</f>
        <v>3.7</v>
      </c>
      <c r="H7897" s="3">
        <v>5</v>
      </c>
      <c r="I7897" s="3">
        <f>IF(HOUR(Sense_data[[#This Row],[SysTimeStamp]])&lt;12,I7896+$B$14,I7896-$B$14)</f>
        <v>16.824074074075526</v>
      </c>
    </row>
    <row r="7898" spans="1:9" x14ac:dyDescent="0.2">
      <c r="A7898" t="s">
        <v>20</v>
      </c>
      <c r="B7898" t="s">
        <v>22</v>
      </c>
      <c r="C7898" s="6">
        <f t="shared" si="127"/>
        <v>42182.0912152991</v>
      </c>
      <c r="D7898" t="s">
        <v>23</v>
      </c>
      <c r="E7898" s="6">
        <f>IF(Sense_data[[#This Row],[a_1State]]=D7897,E7897,Sense_data[[#This Row],[SysTimeStamp]])</f>
        <v>42182.090474558187</v>
      </c>
      <c r="F7898" s="3" t="str">
        <f>Sense_data[[#This Row],[a_1State]]&amp;TEXT(Sense_data[[#This Row],[StateInstanceTimestamp]],"#.######")</f>
        <v>On42182.090475</v>
      </c>
      <c r="G7898" s="3">
        <f ca="1">IF(Sense_data[[#This Row],[a_1State]]="Off",RANDBETWEEN(off_min,off_max),RANDBETWEEN(on_min,on_max))/sr_div</f>
        <v>3.9</v>
      </c>
      <c r="H7898" s="3">
        <v>3.7</v>
      </c>
      <c r="I7898" s="3">
        <f>IF(HOUR(Sense_data[[#This Row],[SysTimeStamp]])&lt;12,I7897+$B$14,I7897-$B$14)</f>
        <v>16.824305555557007</v>
      </c>
    </row>
    <row r="7899" spans="1:9" x14ac:dyDescent="0.2">
      <c r="A7899" t="s">
        <v>20</v>
      </c>
      <c r="B7899" t="s">
        <v>22</v>
      </c>
      <c r="C7899" s="6">
        <f t="shared" ref="C7899:C7962" si="128">C7898+$B$2</f>
        <v>42182.091226873177</v>
      </c>
      <c r="D7899" t="s">
        <v>23</v>
      </c>
      <c r="E7899" s="6">
        <f>IF(Sense_data[[#This Row],[a_1State]]=D7898,E7898,Sense_data[[#This Row],[SysTimeStamp]])</f>
        <v>42182.090474558187</v>
      </c>
      <c r="F7899" s="3" t="str">
        <f>Sense_data[[#This Row],[a_1State]]&amp;TEXT(Sense_data[[#This Row],[StateInstanceTimestamp]],"#.######")</f>
        <v>On42182.090475</v>
      </c>
      <c r="G7899" s="3">
        <f ca="1">IF(Sense_data[[#This Row],[a_1State]]="Off",RANDBETWEEN(off_min,off_max),RANDBETWEEN(on_min,on_max))/sr_div</f>
        <v>4.9000000000000004</v>
      </c>
      <c r="H7899" s="3">
        <v>4.9000000000000004</v>
      </c>
      <c r="I7899" s="3">
        <f>IF(HOUR(Sense_data[[#This Row],[SysTimeStamp]])&lt;12,I7898+$B$14,I7898-$B$14)</f>
        <v>16.824537037038489</v>
      </c>
    </row>
    <row r="7900" spans="1:9" x14ac:dyDescent="0.2">
      <c r="A7900" t="s">
        <v>20</v>
      </c>
      <c r="B7900" t="s">
        <v>22</v>
      </c>
      <c r="C7900" s="6">
        <f t="shared" si="128"/>
        <v>42182.091238447254</v>
      </c>
      <c r="D7900" t="s">
        <v>23</v>
      </c>
      <c r="E7900" s="6">
        <f>IF(Sense_data[[#This Row],[a_1State]]=D7899,E7899,Sense_data[[#This Row],[SysTimeStamp]])</f>
        <v>42182.090474558187</v>
      </c>
      <c r="F7900" s="3" t="str">
        <f>Sense_data[[#This Row],[a_1State]]&amp;TEXT(Sense_data[[#This Row],[StateInstanceTimestamp]],"#.######")</f>
        <v>On42182.090475</v>
      </c>
      <c r="G7900" s="3">
        <f ca="1">IF(Sense_data[[#This Row],[a_1State]]="Off",RANDBETWEEN(off_min,off_max),RANDBETWEEN(on_min,on_max))/sr_div</f>
        <v>3.9</v>
      </c>
      <c r="H7900" s="3">
        <v>4.4000000000000004</v>
      </c>
      <c r="I7900" s="3">
        <f>IF(HOUR(Sense_data[[#This Row],[SysTimeStamp]])&lt;12,I7899+$B$14,I7899-$B$14)</f>
        <v>16.824768518519971</v>
      </c>
    </row>
    <row r="7901" spans="1:9" x14ac:dyDescent="0.2">
      <c r="A7901" t="s">
        <v>20</v>
      </c>
      <c r="B7901" t="s">
        <v>22</v>
      </c>
      <c r="C7901" s="6">
        <f t="shared" si="128"/>
        <v>42182.091250021331</v>
      </c>
      <c r="D7901" t="s">
        <v>23</v>
      </c>
      <c r="E7901" s="6">
        <f>IF(Sense_data[[#This Row],[a_1State]]=D7900,E7900,Sense_data[[#This Row],[SysTimeStamp]])</f>
        <v>42182.090474558187</v>
      </c>
      <c r="F7901" s="3" t="str">
        <f>Sense_data[[#This Row],[a_1State]]&amp;TEXT(Sense_data[[#This Row],[StateInstanceTimestamp]],"#.######")</f>
        <v>On42182.090475</v>
      </c>
      <c r="G7901" s="3">
        <f ca="1">IF(Sense_data[[#This Row],[a_1State]]="Off",RANDBETWEEN(off_min,off_max),RANDBETWEEN(on_min,on_max))/sr_div</f>
        <v>5.9</v>
      </c>
      <c r="H7901" s="3">
        <v>3.3</v>
      </c>
      <c r="I7901" s="3">
        <f>IF(HOUR(Sense_data[[#This Row],[SysTimeStamp]])&lt;12,I7900+$B$14,I7900-$B$14)</f>
        <v>16.825000000001452</v>
      </c>
    </row>
    <row r="7902" spans="1:9" x14ac:dyDescent="0.2">
      <c r="A7902" t="s">
        <v>20</v>
      </c>
      <c r="B7902" t="s">
        <v>22</v>
      </c>
      <c r="C7902" s="6">
        <f t="shared" si="128"/>
        <v>42182.091261595408</v>
      </c>
      <c r="D7902" t="s">
        <v>23</v>
      </c>
      <c r="E7902" s="6">
        <f>IF(Sense_data[[#This Row],[a_1State]]=D7901,E7901,Sense_data[[#This Row],[SysTimeStamp]])</f>
        <v>42182.090474558187</v>
      </c>
      <c r="F7902" s="3" t="str">
        <f>Sense_data[[#This Row],[a_1State]]&amp;TEXT(Sense_data[[#This Row],[StateInstanceTimestamp]],"#.######")</f>
        <v>On42182.090475</v>
      </c>
      <c r="G7902" s="3">
        <f ca="1">IF(Sense_data[[#This Row],[a_1State]]="Off",RANDBETWEEN(off_min,off_max),RANDBETWEEN(on_min,on_max))/sr_div</f>
        <v>4.9000000000000004</v>
      </c>
      <c r="H7902" s="3">
        <v>5.5</v>
      </c>
      <c r="I7902" s="3">
        <f>IF(HOUR(Sense_data[[#This Row],[SysTimeStamp]])&lt;12,I7901+$B$14,I7901-$B$14)</f>
        <v>16.825231481482934</v>
      </c>
    </row>
    <row r="7903" spans="1:9" x14ac:dyDescent="0.2">
      <c r="A7903" t="s">
        <v>20</v>
      </c>
      <c r="B7903" t="s">
        <v>22</v>
      </c>
      <c r="C7903" s="6">
        <f t="shared" si="128"/>
        <v>42182.091273169484</v>
      </c>
      <c r="D7903" t="s">
        <v>23</v>
      </c>
      <c r="E7903" s="6">
        <f>IF(Sense_data[[#This Row],[a_1State]]=D7902,E7902,Sense_data[[#This Row],[SysTimeStamp]])</f>
        <v>42182.090474558187</v>
      </c>
      <c r="F7903" s="3" t="str">
        <f>Sense_data[[#This Row],[a_1State]]&amp;TEXT(Sense_data[[#This Row],[StateInstanceTimestamp]],"#.######")</f>
        <v>On42182.090475</v>
      </c>
      <c r="G7903" s="3">
        <f ca="1">IF(Sense_data[[#This Row],[a_1State]]="Off",RANDBETWEEN(off_min,off_max),RANDBETWEEN(on_min,on_max))/sr_div</f>
        <v>3.7</v>
      </c>
      <c r="H7903" s="3">
        <v>3.3</v>
      </c>
      <c r="I7903" s="3">
        <f>IF(HOUR(Sense_data[[#This Row],[SysTimeStamp]])&lt;12,I7902+$B$14,I7902-$B$14)</f>
        <v>16.825462962964416</v>
      </c>
    </row>
    <row r="7904" spans="1:9" x14ac:dyDescent="0.2">
      <c r="A7904" t="s">
        <v>20</v>
      </c>
      <c r="B7904" t="s">
        <v>22</v>
      </c>
      <c r="C7904" s="6">
        <f t="shared" si="128"/>
        <v>42182.091284743561</v>
      </c>
      <c r="D7904" t="s">
        <v>23</v>
      </c>
      <c r="E7904" s="6">
        <f>IF(Sense_data[[#This Row],[a_1State]]=D7903,E7903,Sense_data[[#This Row],[SysTimeStamp]])</f>
        <v>42182.090474558187</v>
      </c>
      <c r="F7904" s="3" t="str">
        <f>Sense_data[[#This Row],[a_1State]]&amp;TEXT(Sense_data[[#This Row],[StateInstanceTimestamp]],"#.######")</f>
        <v>On42182.090475</v>
      </c>
      <c r="G7904" s="3">
        <f ca="1">IF(Sense_data[[#This Row],[a_1State]]="Off",RANDBETWEEN(off_min,off_max),RANDBETWEEN(on_min,on_max))/sr_div</f>
        <v>4.0999999999999996</v>
      </c>
      <c r="H7904" s="3">
        <v>3.7</v>
      </c>
      <c r="I7904" s="3">
        <f>IF(HOUR(Sense_data[[#This Row],[SysTimeStamp]])&lt;12,I7903+$B$14,I7903-$B$14)</f>
        <v>16.825694444445897</v>
      </c>
    </row>
    <row r="7905" spans="1:9" x14ac:dyDescent="0.2">
      <c r="A7905" t="s">
        <v>20</v>
      </c>
      <c r="B7905" t="s">
        <v>22</v>
      </c>
      <c r="C7905" s="6">
        <f t="shared" si="128"/>
        <v>42182.091296317638</v>
      </c>
      <c r="D7905" t="s">
        <v>23</v>
      </c>
      <c r="E7905" s="6">
        <f>IF(Sense_data[[#This Row],[a_1State]]=D7904,E7904,Sense_data[[#This Row],[SysTimeStamp]])</f>
        <v>42182.090474558187</v>
      </c>
      <c r="F7905" s="3" t="str">
        <f>Sense_data[[#This Row],[a_1State]]&amp;TEXT(Sense_data[[#This Row],[StateInstanceTimestamp]],"#.######")</f>
        <v>On42182.090475</v>
      </c>
      <c r="G7905" s="3">
        <f ca="1">IF(Sense_data[[#This Row],[a_1State]]="Off",RANDBETWEEN(off_min,off_max),RANDBETWEEN(on_min,on_max))/sr_div</f>
        <v>4.3</v>
      </c>
      <c r="H7905" s="3">
        <v>5.9</v>
      </c>
      <c r="I7905" s="3">
        <f>IF(HOUR(Sense_data[[#This Row],[SysTimeStamp]])&lt;12,I7904+$B$14,I7904-$B$14)</f>
        <v>16.825925925927379</v>
      </c>
    </row>
    <row r="7906" spans="1:9" x14ac:dyDescent="0.2">
      <c r="A7906" t="s">
        <v>20</v>
      </c>
      <c r="B7906" t="s">
        <v>22</v>
      </c>
      <c r="C7906" s="6">
        <f t="shared" si="128"/>
        <v>42182.091307891715</v>
      </c>
      <c r="D7906" t="s">
        <v>23</v>
      </c>
      <c r="E7906" s="6">
        <f>IF(Sense_data[[#This Row],[a_1State]]=D7905,E7905,Sense_data[[#This Row],[SysTimeStamp]])</f>
        <v>42182.090474558187</v>
      </c>
      <c r="F7906" s="3" t="str">
        <f>Sense_data[[#This Row],[a_1State]]&amp;TEXT(Sense_data[[#This Row],[StateInstanceTimestamp]],"#.######")</f>
        <v>On42182.090475</v>
      </c>
      <c r="G7906" s="3">
        <f ca="1">IF(Sense_data[[#This Row],[a_1State]]="Off",RANDBETWEEN(off_min,off_max),RANDBETWEEN(on_min,on_max))/sr_div</f>
        <v>4.2</v>
      </c>
      <c r="H7906" s="3">
        <v>5.5</v>
      </c>
      <c r="I7906" s="3">
        <f>IF(HOUR(Sense_data[[#This Row],[SysTimeStamp]])&lt;12,I7905+$B$14,I7905-$B$14)</f>
        <v>16.826157407408861</v>
      </c>
    </row>
    <row r="7907" spans="1:9" x14ac:dyDescent="0.2">
      <c r="A7907" t="s">
        <v>20</v>
      </c>
      <c r="B7907" t="s">
        <v>22</v>
      </c>
      <c r="C7907" s="6">
        <f t="shared" si="128"/>
        <v>42182.091319465791</v>
      </c>
      <c r="D7907" t="s">
        <v>23</v>
      </c>
      <c r="E7907" s="6">
        <f>IF(Sense_data[[#This Row],[a_1State]]=D7906,E7906,Sense_data[[#This Row],[SysTimeStamp]])</f>
        <v>42182.090474558187</v>
      </c>
      <c r="F7907" s="3" t="str">
        <f>Sense_data[[#This Row],[a_1State]]&amp;TEXT(Sense_data[[#This Row],[StateInstanceTimestamp]],"#.######")</f>
        <v>On42182.090475</v>
      </c>
      <c r="G7907" s="3">
        <f ca="1">IF(Sense_data[[#This Row],[a_1State]]="Off",RANDBETWEEN(off_min,off_max),RANDBETWEEN(on_min,on_max))/sr_div</f>
        <v>4.5999999999999996</v>
      </c>
      <c r="H7907" s="3">
        <v>5</v>
      </c>
      <c r="I7907" s="3">
        <f>IF(HOUR(Sense_data[[#This Row],[SysTimeStamp]])&lt;12,I7906+$B$14,I7906-$B$14)</f>
        <v>16.826388888890342</v>
      </c>
    </row>
    <row r="7908" spans="1:9" x14ac:dyDescent="0.2">
      <c r="A7908" t="s">
        <v>20</v>
      </c>
      <c r="B7908" t="s">
        <v>22</v>
      </c>
      <c r="C7908" s="6">
        <f t="shared" si="128"/>
        <v>42182.091331039868</v>
      </c>
      <c r="D7908" t="s">
        <v>23</v>
      </c>
      <c r="E7908" s="6">
        <f>IF(Sense_data[[#This Row],[a_1State]]=D7907,E7907,Sense_data[[#This Row],[SysTimeStamp]])</f>
        <v>42182.090474558187</v>
      </c>
      <c r="F7908" s="3" t="str">
        <f>Sense_data[[#This Row],[a_1State]]&amp;TEXT(Sense_data[[#This Row],[StateInstanceTimestamp]],"#.######")</f>
        <v>On42182.090475</v>
      </c>
      <c r="G7908" s="3">
        <f ca="1">IF(Sense_data[[#This Row],[a_1State]]="Off",RANDBETWEEN(off_min,off_max),RANDBETWEEN(on_min,on_max))/sr_div</f>
        <v>4.2</v>
      </c>
      <c r="H7908" s="3">
        <v>4.4000000000000004</v>
      </c>
      <c r="I7908" s="3">
        <f>IF(HOUR(Sense_data[[#This Row],[SysTimeStamp]])&lt;12,I7907+$B$14,I7907-$B$14)</f>
        <v>16.826620370371824</v>
      </c>
    </row>
    <row r="7909" spans="1:9" x14ac:dyDescent="0.2">
      <c r="A7909" t="s">
        <v>20</v>
      </c>
      <c r="B7909" t="s">
        <v>22</v>
      </c>
      <c r="C7909" s="6">
        <f t="shared" si="128"/>
        <v>42182.091342613945</v>
      </c>
      <c r="D7909" t="s">
        <v>23</v>
      </c>
      <c r="E7909" s="6">
        <f>IF(Sense_data[[#This Row],[a_1State]]=D7908,E7908,Sense_data[[#This Row],[SysTimeStamp]])</f>
        <v>42182.090474558187</v>
      </c>
      <c r="F7909" s="3" t="str">
        <f>Sense_data[[#This Row],[a_1State]]&amp;TEXT(Sense_data[[#This Row],[StateInstanceTimestamp]],"#.######")</f>
        <v>On42182.090475</v>
      </c>
      <c r="G7909" s="3">
        <f ca="1">IF(Sense_data[[#This Row],[a_1State]]="Off",RANDBETWEEN(off_min,off_max),RANDBETWEEN(on_min,on_max))/sr_div</f>
        <v>6</v>
      </c>
      <c r="H7909" s="3">
        <v>3.9</v>
      </c>
      <c r="I7909" s="3">
        <f>IF(HOUR(Sense_data[[#This Row],[SysTimeStamp]])&lt;12,I7908+$B$14,I7908-$B$14)</f>
        <v>16.826851851853306</v>
      </c>
    </row>
    <row r="7910" spans="1:9" x14ac:dyDescent="0.2">
      <c r="A7910" t="s">
        <v>20</v>
      </c>
      <c r="B7910" t="s">
        <v>22</v>
      </c>
      <c r="C7910" s="6">
        <f t="shared" si="128"/>
        <v>42182.091354188022</v>
      </c>
      <c r="D7910" t="s">
        <v>23</v>
      </c>
      <c r="E7910" s="6">
        <f>IF(Sense_data[[#This Row],[a_1State]]=D7909,E7909,Sense_data[[#This Row],[SysTimeStamp]])</f>
        <v>42182.090474558187</v>
      </c>
      <c r="F7910" s="3" t="str">
        <f>Sense_data[[#This Row],[a_1State]]&amp;TEXT(Sense_data[[#This Row],[StateInstanceTimestamp]],"#.######")</f>
        <v>On42182.090475</v>
      </c>
      <c r="G7910" s="3">
        <f ca="1">IF(Sense_data[[#This Row],[a_1State]]="Off",RANDBETWEEN(off_min,off_max),RANDBETWEEN(on_min,on_max))/sr_div</f>
        <v>3.6</v>
      </c>
      <c r="H7910" s="3">
        <v>5.3</v>
      </c>
      <c r="I7910" s="3">
        <f>IF(HOUR(Sense_data[[#This Row],[SysTimeStamp]])&lt;12,I7909+$B$14,I7909-$B$14)</f>
        <v>16.827083333334787</v>
      </c>
    </row>
    <row r="7911" spans="1:9" x14ac:dyDescent="0.2">
      <c r="A7911" t="s">
        <v>20</v>
      </c>
      <c r="B7911" t="s">
        <v>22</v>
      </c>
      <c r="C7911" s="6">
        <f t="shared" si="128"/>
        <v>42182.091365762099</v>
      </c>
      <c r="D7911" t="s">
        <v>23</v>
      </c>
      <c r="E7911" s="6">
        <f>IF(Sense_data[[#This Row],[a_1State]]=D7910,E7910,Sense_data[[#This Row],[SysTimeStamp]])</f>
        <v>42182.090474558187</v>
      </c>
      <c r="F7911" s="3" t="str">
        <f>Sense_data[[#This Row],[a_1State]]&amp;TEXT(Sense_data[[#This Row],[StateInstanceTimestamp]],"#.######")</f>
        <v>On42182.090475</v>
      </c>
      <c r="G7911" s="3">
        <f ca="1">IF(Sense_data[[#This Row],[a_1State]]="Off",RANDBETWEEN(off_min,off_max),RANDBETWEEN(on_min,on_max))/sr_div</f>
        <v>5.5</v>
      </c>
      <c r="H7911" s="3">
        <v>4</v>
      </c>
      <c r="I7911" s="3">
        <f>IF(HOUR(Sense_data[[#This Row],[SysTimeStamp]])&lt;12,I7910+$B$14,I7910-$B$14)</f>
        <v>16.827314814816269</v>
      </c>
    </row>
    <row r="7912" spans="1:9" x14ac:dyDescent="0.2">
      <c r="A7912" t="s">
        <v>20</v>
      </c>
      <c r="B7912" t="s">
        <v>22</v>
      </c>
      <c r="C7912" s="6">
        <f t="shared" si="128"/>
        <v>42182.091377336175</v>
      </c>
      <c r="D7912" t="s">
        <v>23</v>
      </c>
      <c r="E7912" s="6">
        <f>IF(Sense_data[[#This Row],[a_1State]]=D7911,E7911,Sense_data[[#This Row],[SysTimeStamp]])</f>
        <v>42182.090474558187</v>
      </c>
      <c r="F7912" s="3" t="str">
        <f>Sense_data[[#This Row],[a_1State]]&amp;TEXT(Sense_data[[#This Row],[StateInstanceTimestamp]],"#.######")</f>
        <v>On42182.090475</v>
      </c>
      <c r="G7912" s="3">
        <f ca="1">IF(Sense_data[[#This Row],[a_1State]]="Off",RANDBETWEEN(off_min,off_max),RANDBETWEEN(on_min,on_max))/sr_div</f>
        <v>4.9000000000000004</v>
      </c>
      <c r="H7912" s="3">
        <v>5.8</v>
      </c>
      <c r="I7912" s="3">
        <f>IF(HOUR(Sense_data[[#This Row],[SysTimeStamp]])&lt;12,I7911+$B$14,I7911-$B$14)</f>
        <v>16.827546296297751</v>
      </c>
    </row>
    <row r="7913" spans="1:9" x14ac:dyDescent="0.2">
      <c r="A7913" t="s">
        <v>20</v>
      </c>
      <c r="B7913" t="s">
        <v>22</v>
      </c>
      <c r="C7913" s="6">
        <f t="shared" si="128"/>
        <v>42182.091388910252</v>
      </c>
      <c r="D7913" t="s">
        <v>23</v>
      </c>
      <c r="E7913" s="6">
        <f>IF(Sense_data[[#This Row],[a_1State]]=D7912,E7912,Sense_data[[#This Row],[SysTimeStamp]])</f>
        <v>42182.090474558187</v>
      </c>
      <c r="F7913" s="3" t="str">
        <f>Sense_data[[#This Row],[a_1State]]&amp;TEXT(Sense_data[[#This Row],[StateInstanceTimestamp]],"#.######")</f>
        <v>On42182.090475</v>
      </c>
      <c r="G7913" s="3">
        <f ca="1">IF(Sense_data[[#This Row],[a_1State]]="Off",RANDBETWEEN(off_min,off_max),RANDBETWEEN(on_min,on_max))/sr_div</f>
        <v>5.5</v>
      </c>
      <c r="H7913" s="3">
        <v>4.2</v>
      </c>
      <c r="I7913" s="3">
        <f>IF(HOUR(Sense_data[[#This Row],[SysTimeStamp]])&lt;12,I7912+$B$14,I7912-$B$14)</f>
        <v>16.827777777779232</v>
      </c>
    </row>
    <row r="7914" spans="1:9" x14ac:dyDescent="0.2">
      <c r="A7914" t="s">
        <v>20</v>
      </c>
      <c r="B7914" t="s">
        <v>22</v>
      </c>
      <c r="C7914" s="6">
        <f t="shared" si="128"/>
        <v>42182.091400484329</v>
      </c>
      <c r="D7914" t="s">
        <v>23</v>
      </c>
      <c r="E7914" s="6">
        <f>IF(Sense_data[[#This Row],[a_1State]]=D7913,E7913,Sense_data[[#This Row],[SysTimeStamp]])</f>
        <v>42182.090474558187</v>
      </c>
      <c r="F7914" s="3" t="str">
        <f>Sense_data[[#This Row],[a_1State]]&amp;TEXT(Sense_data[[#This Row],[StateInstanceTimestamp]],"#.######")</f>
        <v>On42182.090475</v>
      </c>
      <c r="G7914" s="3">
        <f ca="1">IF(Sense_data[[#This Row],[a_1State]]="Off",RANDBETWEEN(off_min,off_max),RANDBETWEEN(on_min,on_max))/sr_div</f>
        <v>5.5</v>
      </c>
      <c r="H7914" s="3">
        <v>5.2</v>
      </c>
      <c r="I7914" s="3">
        <f>IF(HOUR(Sense_data[[#This Row],[SysTimeStamp]])&lt;12,I7913+$B$14,I7913-$B$14)</f>
        <v>16.828009259260714</v>
      </c>
    </row>
    <row r="7915" spans="1:9" x14ac:dyDescent="0.2">
      <c r="A7915" t="s">
        <v>20</v>
      </c>
      <c r="B7915" t="s">
        <v>22</v>
      </c>
      <c r="C7915" s="6">
        <f t="shared" si="128"/>
        <v>42182.091412058406</v>
      </c>
      <c r="D7915" t="s">
        <v>23</v>
      </c>
      <c r="E7915" s="6">
        <f>IF(Sense_data[[#This Row],[a_1State]]=D7914,E7914,Sense_data[[#This Row],[SysTimeStamp]])</f>
        <v>42182.090474558187</v>
      </c>
      <c r="F7915" s="3" t="str">
        <f>Sense_data[[#This Row],[a_1State]]&amp;TEXT(Sense_data[[#This Row],[StateInstanceTimestamp]],"#.######")</f>
        <v>On42182.090475</v>
      </c>
      <c r="G7915" s="3">
        <f ca="1">IF(Sense_data[[#This Row],[a_1State]]="Off",RANDBETWEEN(off_min,off_max),RANDBETWEEN(on_min,on_max))/sr_div</f>
        <v>3.6</v>
      </c>
      <c r="H7915" s="3">
        <v>5</v>
      </c>
      <c r="I7915" s="3">
        <f>IF(HOUR(Sense_data[[#This Row],[SysTimeStamp]])&lt;12,I7914+$B$14,I7914-$B$14)</f>
        <v>16.828240740742196</v>
      </c>
    </row>
    <row r="7916" spans="1:9" x14ac:dyDescent="0.2">
      <c r="A7916" t="s">
        <v>20</v>
      </c>
      <c r="B7916" t="s">
        <v>22</v>
      </c>
      <c r="C7916" s="6">
        <f t="shared" si="128"/>
        <v>42182.091423632482</v>
      </c>
      <c r="D7916" t="s">
        <v>23</v>
      </c>
      <c r="E7916" s="6">
        <f>IF(Sense_data[[#This Row],[a_1State]]=D7915,E7915,Sense_data[[#This Row],[SysTimeStamp]])</f>
        <v>42182.090474558187</v>
      </c>
      <c r="F7916" s="3" t="str">
        <f>Sense_data[[#This Row],[a_1State]]&amp;TEXT(Sense_data[[#This Row],[StateInstanceTimestamp]],"#.######")</f>
        <v>On42182.090475</v>
      </c>
      <c r="G7916" s="3">
        <f ca="1">IF(Sense_data[[#This Row],[a_1State]]="Off",RANDBETWEEN(off_min,off_max),RANDBETWEEN(on_min,on_max))/sr_div</f>
        <v>3</v>
      </c>
      <c r="H7916" s="3">
        <v>5</v>
      </c>
      <c r="I7916" s="3">
        <f>IF(HOUR(Sense_data[[#This Row],[SysTimeStamp]])&lt;12,I7915+$B$14,I7915-$B$14)</f>
        <v>16.828472222223677</v>
      </c>
    </row>
    <row r="7917" spans="1:9" x14ac:dyDescent="0.2">
      <c r="A7917" t="s">
        <v>20</v>
      </c>
      <c r="B7917" t="s">
        <v>22</v>
      </c>
      <c r="C7917" s="6">
        <f t="shared" si="128"/>
        <v>42182.091435206559</v>
      </c>
      <c r="D7917" t="s">
        <v>23</v>
      </c>
      <c r="E7917" s="6">
        <f>IF(Sense_data[[#This Row],[a_1State]]=D7916,E7916,Sense_data[[#This Row],[SysTimeStamp]])</f>
        <v>42182.090474558187</v>
      </c>
      <c r="F7917" s="3" t="str">
        <f>Sense_data[[#This Row],[a_1State]]&amp;TEXT(Sense_data[[#This Row],[StateInstanceTimestamp]],"#.######")</f>
        <v>On42182.090475</v>
      </c>
      <c r="G7917" s="3">
        <f ca="1">IF(Sense_data[[#This Row],[a_1State]]="Off",RANDBETWEEN(off_min,off_max),RANDBETWEEN(on_min,on_max))/sr_div</f>
        <v>4.0999999999999996</v>
      </c>
      <c r="H7917" s="3">
        <v>4</v>
      </c>
      <c r="I7917" s="3">
        <f>IF(HOUR(Sense_data[[#This Row],[SysTimeStamp]])&lt;12,I7916+$B$14,I7916-$B$14)</f>
        <v>16.828703703705159</v>
      </c>
    </row>
    <row r="7918" spans="1:9" x14ac:dyDescent="0.2">
      <c r="A7918" t="s">
        <v>20</v>
      </c>
      <c r="B7918" t="s">
        <v>22</v>
      </c>
      <c r="C7918" s="6">
        <f t="shared" si="128"/>
        <v>42182.091446780636</v>
      </c>
      <c r="D7918" t="s">
        <v>23</v>
      </c>
      <c r="E7918" s="6">
        <f>IF(Sense_data[[#This Row],[a_1State]]=D7917,E7917,Sense_data[[#This Row],[SysTimeStamp]])</f>
        <v>42182.090474558187</v>
      </c>
      <c r="F7918" s="3" t="str">
        <f>Sense_data[[#This Row],[a_1State]]&amp;TEXT(Sense_data[[#This Row],[StateInstanceTimestamp]],"#.######")</f>
        <v>On42182.090475</v>
      </c>
      <c r="G7918" s="3">
        <f ca="1">IF(Sense_data[[#This Row],[a_1State]]="Off",RANDBETWEEN(off_min,off_max),RANDBETWEEN(on_min,on_max))/sr_div</f>
        <v>5.6</v>
      </c>
      <c r="H7918" s="3">
        <v>4.3</v>
      </c>
      <c r="I7918" s="3">
        <f>IF(HOUR(Sense_data[[#This Row],[SysTimeStamp]])&lt;12,I7917+$B$14,I7917-$B$14)</f>
        <v>16.828935185186641</v>
      </c>
    </row>
    <row r="7919" spans="1:9" x14ac:dyDescent="0.2">
      <c r="A7919" t="s">
        <v>20</v>
      </c>
      <c r="B7919" t="s">
        <v>22</v>
      </c>
      <c r="C7919" s="6">
        <f t="shared" si="128"/>
        <v>42182.091458354713</v>
      </c>
      <c r="D7919" t="s">
        <v>23</v>
      </c>
      <c r="E7919" s="6">
        <f>IF(Sense_data[[#This Row],[a_1State]]=D7918,E7918,Sense_data[[#This Row],[SysTimeStamp]])</f>
        <v>42182.090474558187</v>
      </c>
      <c r="F7919" s="3" t="str">
        <f>Sense_data[[#This Row],[a_1State]]&amp;TEXT(Sense_data[[#This Row],[StateInstanceTimestamp]],"#.######")</f>
        <v>On42182.090475</v>
      </c>
      <c r="G7919" s="3">
        <f ca="1">IF(Sense_data[[#This Row],[a_1State]]="Off",RANDBETWEEN(off_min,off_max),RANDBETWEEN(on_min,on_max))/sr_div</f>
        <v>4.5999999999999996</v>
      </c>
      <c r="H7919" s="3">
        <v>4</v>
      </c>
      <c r="I7919" s="3">
        <f>IF(HOUR(Sense_data[[#This Row],[SysTimeStamp]])&lt;12,I7918+$B$14,I7918-$B$14)</f>
        <v>16.829166666668122</v>
      </c>
    </row>
    <row r="7920" spans="1:9" x14ac:dyDescent="0.2">
      <c r="A7920" t="s">
        <v>20</v>
      </c>
      <c r="B7920" t="s">
        <v>22</v>
      </c>
      <c r="C7920" s="6">
        <f t="shared" si="128"/>
        <v>42182.09146992879</v>
      </c>
      <c r="D7920" t="s">
        <v>23</v>
      </c>
      <c r="E7920" s="6">
        <f>IF(Sense_data[[#This Row],[a_1State]]=D7919,E7919,Sense_data[[#This Row],[SysTimeStamp]])</f>
        <v>42182.090474558187</v>
      </c>
      <c r="F7920" s="3" t="str">
        <f>Sense_data[[#This Row],[a_1State]]&amp;TEXT(Sense_data[[#This Row],[StateInstanceTimestamp]],"#.######")</f>
        <v>On42182.090475</v>
      </c>
      <c r="G7920" s="3">
        <f ca="1">IF(Sense_data[[#This Row],[a_1State]]="Off",RANDBETWEEN(off_min,off_max),RANDBETWEEN(on_min,on_max))/sr_div</f>
        <v>5.6</v>
      </c>
      <c r="H7920" s="3">
        <v>3.7</v>
      </c>
      <c r="I7920" s="3">
        <f>IF(HOUR(Sense_data[[#This Row],[SysTimeStamp]])&lt;12,I7919+$B$14,I7919-$B$14)</f>
        <v>16.829398148149604</v>
      </c>
    </row>
    <row r="7921" spans="1:9" x14ac:dyDescent="0.2">
      <c r="A7921" t="s">
        <v>20</v>
      </c>
      <c r="B7921" t="s">
        <v>22</v>
      </c>
      <c r="C7921" s="6">
        <f t="shared" si="128"/>
        <v>42182.091481502866</v>
      </c>
      <c r="D7921" t="s">
        <v>23</v>
      </c>
      <c r="E7921" s="6">
        <f>IF(Sense_data[[#This Row],[a_1State]]=D7920,E7920,Sense_data[[#This Row],[SysTimeStamp]])</f>
        <v>42182.090474558187</v>
      </c>
      <c r="F7921" s="3" t="str">
        <f>Sense_data[[#This Row],[a_1State]]&amp;TEXT(Sense_data[[#This Row],[StateInstanceTimestamp]],"#.######")</f>
        <v>On42182.090475</v>
      </c>
      <c r="G7921" s="3">
        <f ca="1">IF(Sense_data[[#This Row],[a_1State]]="Off",RANDBETWEEN(off_min,off_max),RANDBETWEEN(on_min,on_max))/sr_div</f>
        <v>5.4</v>
      </c>
      <c r="H7921" s="3">
        <v>4.2</v>
      </c>
      <c r="I7921" s="3">
        <f>IF(HOUR(Sense_data[[#This Row],[SysTimeStamp]])&lt;12,I7920+$B$14,I7920-$B$14)</f>
        <v>16.829629629631086</v>
      </c>
    </row>
    <row r="7922" spans="1:9" x14ac:dyDescent="0.2">
      <c r="A7922" t="s">
        <v>20</v>
      </c>
      <c r="B7922" t="s">
        <v>22</v>
      </c>
      <c r="C7922" s="6">
        <f t="shared" si="128"/>
        <v>42182.091493076943</v>
      </c>
      <c r="D7922" t="s">
        <v>23</v>
      </c>
      <c r="E7922" s="6">
        <f>IF(Sense_data[[#This Row],[a_1State]]=D7921,E7921,Sense_data[[#This Row],[SysTimeStamp]])</f>
        <v>42182.090474558187</v>
      </c>
      <c r="F7922" s="3" t="str">
        <f>Sense_data[[#This Row],[a_1State]]&amp;TEXT(Sense_data[[#This Row],[StateInstanceTimestamp]],"#.######")</f>
        <v>On42182.090475</v>
      </c>
      <c r="G7922" s="3">
        <f ca="1">IF(Sense_data[[#This Row],[a_1State]]="Off",RANDBETWEEN(off_min,off_max),RANDBETWEEN(on_min,on_max))/sr_div</f>
        <v>3.3</v>
      </c>
      <c r="H7922" s="3">
        <v>4.0999999999999996</v>
      </c>
      <c r="I7922" s="3">
        <f>IF(HOUR(Sense_data[[#This Row],[SysTimeStamp]])&lt;12,I7921+$B$14,I7921-$B$14)</f>
        <v>16.829861111112567</v>
      </c>
    </row>
    <row r="7923" spans="1:9" x14ac:dyDescent="0.2">
      <c r="A7923" t="s">
        <v>20</v>
      </c>
      <c r="B7923" t="s">
        <v>22</v>
      </c>
      <c r="C7923" s="6">
        <f t="shared" si="128"/>
        <v>42182.09150465102</v>
      </c>
      <c r="D7923" t="s">
        <v>23</v>
      </c>
      <c r="E7923" s="6">
        <f>IF(Sense_data[[#This Row],[a_1State]]=D7922,E7922,Sense_data[[#This Row],[SysTimeStamp]])</f>
        <v>42182.090474558187</v>
      </c>
      <c r="F7923" s="3" t="str">
        <f>Sense_data[[#This Row],[a_1State]]&amp;TEXT(Sense_data[[#This Row],[StateInstanceTimestamp]],"#.######")</f>
        <v>On42182.090475</v>
      </c>
      <c r="G7923" s="3">
        <f ca="1">IF(Sense_data[[#This Row],[a_1State]]="Off",RANDBETWEEN(off_min,off_max),RANDBETWEEN(on_min,on_max))/sr_div</f>
        <v>4</v>
      </c>
      <c r="H7923" s="3">
        <v>6</v>
      </c>
      <c r="I7923" s="3">
        <f>IF(HOUR(Sense_data[[#This Row],[SysTimeStamp]])&lt;12,I7922+$B$14,I7922-$B$14)</f>
        <v>16.830092592594049</v>
      </c>
    </row>
    <row r="7924" spans="1:9" x14ac:dyDescent="0.2">
      <c r="A7924" t="s">
        <v>20</v>
      </c>
      <c r="B7924" t="s">
        <v>22</v>
      </c>
      <c r="C7924" s="6">
        <f t="shared" si="128"/>
        <v>42182.091516225097</v>
      </c>
      <c r="D7924" t="s">
        <v>23</v>
      </c>
      <c r="E7924" s="6">
        <f>IF(Sense_data[[#This Row],[a_1State]]=D7923,E7923,Sense_data[[#This Row],[SysTimeStamp]])</f>
        <v>42182.090474558187</v>
      </c>
      <c r="F7924" s="3" t="str">
        <f>Sense_data[[#This Row],[a_1State]]&amp;TEXT(Sense_data[[#This Row],[StateInstanceTimestamp]],"#.######")</f>
        <v>On42182.090475</v>
      </c>
      <c r="G7924" s="3">
        <f ca="1">IF(Sense_data[[#This Row],[a_1State]]="Off",RANDBETWEEN(off_min,off_max),RANDBETWEEN(on_min,on_max))/sr_div</f>
        <v>5.9</v>
      </c>
      <c r="H7924" s="3">
        <v>4.8</v>
      </c>
      <c r="I7924" s="3">
        <f>IF(HOUR(Sense_data[[#This Row],[SysTimeStamp]])&lt;12,I7923+$B$14,I7923-$B$14)</f>
        <v>16.830324074075531</v>
      </c>
    </row>
    <row r="7925" spans="1:9" x14ac:dyDescent="0.2">
      <c r="A7925" t="s">
        <v>20</v>
      </c>
      <c r="B7925" t="s">
        <v>22</v>
      </c>
      <c r="C7925" s="6">
        <f t="shared" si="128"/>
        <v>42182.091527799173</v>
      </c>
      <c r="D7925" t="s">
        <v>23</v>
      </c>
      <c r="E7925" s="6">
        <f>IF(Sense_data[[#This Row],[a_1State]]=D7924,E7924,Sense_data[[#This Row],[SysTimeStamp]])</f>
        <v>42182.090474558187</v>
      </c>
      <c r="F7925" s="3" t="str">
        <f>Sense_data[[#This Row],[a_1State]]&amp;TEXT(Sense_data[[#This Row],[StateInstanceTimestamp]],"#.######")</f>
        <v>On42182.090475</v>
      </c>
      <c r="G7925" s="3">
        <f ca="1">IF(Sense_data[[#This Row],[a_1State]]="Off",RANDBETWEEN(off_min,off_max),RANDBETWEEN(on_min,on_max))/sr_div</f>
        <v>4.4000000000000004</v>
      </c>
      <c r="H7925" s="3">
        <v>5.5</v>
      </c>
      <c r="I7925" s="3">
        <f>IF(HOUR(Sense_data[[#This Row],[SysTimeStamp]])&lt;12,I7924+$B$14,I7924-$B$14)</f>
        <v>16.830555555557012</v>
      </c>
    </row>
    <row r="7926" spans="1:9" x14ac:dyDescent="0.2">
      <c r="A7926" t="s">
        <v>20</v>
      </c>
      <c r="B7926" t="s">
        <v>22</v>
      </c>
      <c r="C7926" s="6">
        <f t="shared" si="128"/>
        <v>42182.09153937325</v>
      </c>
      <c r="D7926" t="s">
        <v>23</v>
      </c>
      <c r="E7926" s="6">
        <f>IF(Sense_data[[#This Row],[a_1State]]=D7925,E7925,Sense_data[[#This Row],[SysTimeStamp]])</f>
        <v>42182.090474558187</v>
      </c>
      <c r="F7926" s="3" t="str">
        <f>Sense_data[[#This Row],[a_1State]]&amp;TEXT(Sense_data[[#This Row],[StateInstanceTimestamp]],"#.######")</f>
        <v>On42182.090475</v>
      </c>
      <c r="G7926" s="3">
        <f ca="1">IF(Sense_data[[#This Row],[a_1State]]="Off",RANDBETWEEN(off_min,off_max),RANDBETWEEN(on_min,on_max))/sr_div</f>
        <v>3.4</v>
      </c>
      <c r="H7926" s="3">
        <v>5.5</v>
      </c>
      <c r="I7926" s="3">
        <f>IF(HOUR(Sense_data[[#This Row],[SysTimeStamp]])&lt;12,I7925+$B$14,I7925-$B$14)</f>
        <v>16.830787037038494</v>
      </c>
    </row>
    <row r="7927" spans="1:9" x14ac:dyDescent="0.2">
      <c r="A7927" t="s">
        <v>20</v>
      </c>
      <c r="B7927" t="s">
        <v>22</v>
      </c>
      <c r="C7927" s="6">
        <f t="shared" si="128"/>
        <v>42182.091550947327</v>
      </c>
      <c r="D7927" t="s">
        <v>23</v>
      </c>
      <c r="E7927" s="6">
        <f>IF(Sense_data[[#This Row],[a_1State]]=D7926,E7926,Sense_data[[#This Row],[SysTimeStamp]])</f>
        <v>42182.090474558187</v>
      </c>
      <c r="F7927" s="3" t="str">
        <f>Sense_data[[#This Row],[a_1State]]&amp;TEXT(Sense_data[[#This Row],[StateInstanceTimestamp]],"#.######")</f>
        <v>On42182.090475</v>
      </c>
      <c r="G7927" s="3">
        <f ca="1">IF(Sense_data[[#This Row],[a_1State]]="Off",RANDBETWEEN(off_min,off_max),RANDBETWEEN(on_min,on_max))/sr_div</f>
        <v>3.9</v>
      </c>
      <c r="H7927" s="3">
        <v>4.5</v>
      </c>
      <c r="I7927" s="3">
        <f>IF(HOUR(Sense_data[[#This Row],[SysTimeStamp]])&lt;12,I7926+$B$14,I7926-$B$14)</f>
        <v>16.831018518519976</v>
      </c>
    </row>
    <row r="7928" spans="1:9" x14ac:dyDescent="0.2">
      <c r="A7928" t="s">
        <v>20</v>
      </c>
      <c r="B7928" t="s">
        <v>22</v>
      </c>
      <c r="C7928" s="6">
        <f t="shared" si="128"/>
        <v>42182.091562521404</v>
      </c>
      <c r="D7928" t="s">
        <v>23</v>
      </c>
      <c r="E7928" s="6">
        <f>IF(Sense_data[[#This Row],[a_1State]]=D7927,E7927,Sense_data[[#This Row],[SysTimeStamp]])</f>
        <v>42182.090474558187</v>
      </c>
      <c r="F7928" s="3" t="str">
        <f>Sense_data[[#This Row],[a_1State]]&amp;TEXT(Sense_data[[#This Row],[StateInstanceTimestamp]],"#.######")</f>
        <v>On42182.090475</v>
      </c>
      <c r="G7928" s="3">
        <f ca="1">IF(Sense_data[[#This Row],[a_1State]]="Off",RANDBETWEEN(off_min,off_max),RANDBETWEEN(on_min,on_max))/sr_div</f>
        <v>5.8</v>
      </c>
      <c r="H7928" s="3">
        <v>4.2</v>
      </c>
      <c r="I7928" s="3">
        <f>IF(HOUR(Sense_data[[#This Row],[SysTimeStamp]])&lt;12,I7927+$B$14,I7927-$B$14)</f>
        <v>16.831250000001457</v>
      </c>
    </row>
    <row r="7929" spans="1:9" x14ac:dyDescent="0.2">
      <c r="A7929" t="s">
        <v>20</v>
      </c>
      <c r="B7929" t="s">
        <v>22</v>
      </c>
      <c r="C7929" s="6">
        <f t="shared" si="128"/>
        <v>42182.091574095481</v>
      </c>
      <c r="D7929" t="s">
        <v>23</v>
      </c>
      <c r="E7929" s="6">
        <f>IF(Sense_data[[#This Row],[a_1State]]=D7928,E7928,Sense_data[[#This Row],[SysTimeStamp]])</f>
        <v>42182.090474558187</v>
      </c>
      <c r="F7929" s="3" t="str">
        <f>Sense_data[[#This Row],[a_1State]]&amp;TEXT(Sense_data[[#This Row],[StateInstanceTimestamp]],"#.######")</f>
        <v>On42182.090475</v>
      </c>
      <c r="G7929" s="3">
        <f ca="1">IF(Sense_data[[#This Row],[a_1State]]="Off",RANDBETWEEN(off_min,off_max),RANDBETWEEN(on_min,on_max))/sr_div</f>
        <v>4.4000000000000004</v>
      </c>
      <c r="H7929" s="3">
        <v>4.8</v>
      </c>
      <c r="I7929" s="3">
        <f>IF(HOUR(Sense_data[[#This Row],[SysTimeStamp]])&lt;12,I7928+$B$14,I7928-$B$14)</f>
        <v>16.831481481482939</v>
      </c>
    </row>
    <row r="7930" spans="1:9" x14ac:dyDescent="0.2">
      <c r="A7930" t="s">
        <v>20</v>
      </c>
      <c r="B7930" t="s">
        <v>22</v>
      </c>
      <c r="C7930" s="6">
        <f t="shared" si="128"/>
        <v>42182.091585669557</v>
      </c>
      <c r="D7930" t="s">
        <v>23</v>
      </c>
      <c r="E7930" s="6">
        <f>IF(Sense_data[[#This Row],[a_1State]]=D7929,E7929,Sense_data[[#This Row],[SysTimeStamp]])</f>
        <v>42182.090474558187</v>
      </c>
      <c r="F7930" s="3" t="str">
        <f>Sense_data[[#This Row],[a_1State]]&amp;TEXT(Sense_data[[#This Row],[StateInstanceTimestamp]],"#.######")</f>
        <v>On42182.090475</v>
      </c>
      <c r="G7930" s="3">
        <f ca="1">IF(Sense_data[[#This Row],[a_1State]]="Off",RANDBETWEEN(off_min,off_max),RANDBETWEEN(on_min,on_max))/sr_div</f>
        <v>4.3</v>
      </c>
      <c r="H7930" s="3">
        <v>5.7</v>
      </c>
      <c r="I7930" s="3">
        <f>IF(HOUR(Sense_data[[#This Row],[SysTimeStamp]])&lt;12,I7929+$B$14,I7929-$B$14)</f>
        <v>16.831712962964421</v>
      </c>
    </row>
    <row r="7931" spans="1:9" x14ac:dyDescent="0.2">
      <c r="A7931" t="s">
        <v>20</v>
      </c>
      <c r="B7931" t="s">
        <v>22</v>
      </c>
      <c r="C7931" s="6">
        <f t="shared" si="128"/>
        <v>42182.091597243634</v>
      </c>
      <c r="D7931" t="s">
        <v>23</v>
      </c>
      <c r="E7931" s="6">
        <f>IF(Sense_data[[#This Row],[a_1State]]=D7930,E7930,Sense_data[[#This Row],[SysTimeStamp]])</f>
        <v>42182.090474558187</v>
      </c>
      <c r="F7931" s="3" t="str">
        <f>Sense_data[[#This Row],[a_1State]]&amp;TEXT(Sense_data[[#This Row],[StateInstanceTimestamp]],"#.######")</f>
        <v>On42182.090475</v>
      </c>
      <c r="G7931" s="3">
        <f ca="1">IF(Sense_data[[#This Row],[a_1State]]="Off",RANDBETWEEN(off_min,off_max),RANDBETWEEN(on_min,on_max))/sr_div</f>
        <v>3.2</v>
      </c>
      <c r="H7931" s="3">
        <v>5.9</v>
      </c>
      <c r="I7931" s="3">
        <f>IF(HOUR(Sense_data[[#This Row],[SysTimeStamp]])&lt;12,I7930+$B$14,I7930-$B$14)</f>
        <v>16.831944444445902</v>
      </c>
    </row>
    <row r="7932" spans="1:9" x14ac:dyDescent="0.2">
      <c r="A7932" t="s">
        <v>20</v>
      </c>
      <c r="B7932" t="s">
        <v>22</v>
      </c>
      <c r="C7932" s="6">
        <f t="shared" si="128"/>
        <v>42182.091608817711</v>
      </c>
      <c r="D7932" t="s">
        <v>23</v>
      </c>
      <c r="E7932" s="6">
        <f>IF(Sense_data[[#This Row],[a_1State]]=D7931,E7931,Sense_data[[#This Row],[SysTimeStamp]])</f>
        <v>42182.090474558187</v>
      </c>
      <c r="F7932" s="3" t="str">
        <f>Sense_data[[#This Row],[a_1State]]&amp;TEXT(Sense_data[[#This Row],[StateInstanceTimestamp]],"#.######")</f>
        <v>On42182.090475</v>
      </c>
      <c r="G7932" s="3">
        <f ca="1">IF(Sense_data[[#This Row],[a_1State]]="Off",RANDBETWEEN(off_min,off_max),RANDBETWEEN(on_min,on_max))/sr_div</f>
        <v>5</v>
      </c>
      <c r="H7932" s="3">
        <v>3.2</v>
      </c>
      <c r="I7932" s="3">
        <f>IF(HOUR(Sense_data[[#This Row],[SysTimeStamp]])&lt;12,I7931+$B$14,I7931-$B$14)</f>
        <v>16.832175925927384</v>
      </c>
    </row>
    <row r="7933" spans="1:9" x14ac:dyDescent="0.2">
      <c r="A7933" t="s">
        <v>20</v>
      </c>
      <c r="B7933" t="s">
        <v>22</v>
      </c>
      <c r="C7933" s="6">
        <f t="shared" si="128"/>
        <v>42182.091620391788</v>
      </c>
      <c r="D7933" t="s">
        <v>23</v>
      </c>
      <c r="E7933" s="6">
        <f>IF(Sense_data[[#This Row],[a_1State]]=D7932,E7932,Sense_data[[#This Row],[SysTimeStamp]])</f>
        <v>42182.090474558187</v>
      </c>
      <c r="F7933" s="3" t="str">
        <f>Sense_data[[#This Row],[a_1State]]&amp;TEXT(Sense_data[[#This Row],[StateInstanceTimestamp]],"#.######")</f>
        <v>On42182.090475</v>
      </c>
      <c r="G7933" s="3">
        <f ca="1">IF(Sense_data[[#This Row],[a_1State]]="Off",RANDBETWEEN(off_min,off_max),RANDBETWEEN(on_min,on_max))/sr_div</f>
        <v>5.6</v>
      </c>
      <c r="H7933" s="3">
        <v>3</v>
      </c>
      <c r="I7933" s="3">
        <f>IF(HOUR(Sense_data[[#This Row],[SysTimeStamp]])&lt;12,I7932+$B$14,I7932-$B$14)</f>
        <v>16.832407407408866</v>
      </c>
    </row>
    <row r="7934" spans="1:9" x14ac:dyDescent="0.2">
      <c r="A7934" t="s">
        <v>20</v>
      </c>
      <c r="B7934" t="s">
        <v>22</v>
      </c>
      <c r="C7934" s="6">
        <f t="shared" si="128"/>
        <v>42182.091631965865</v>
      </c>
      <c r="D7934" t="s">
        <v>23</v>
      </c>
      <c r="E7934" s="6">
        <f>IF(Sense_data[[#This Row],[a_1State]]=D7933,E7933,Sense_data[[#This Row],[SysTimeStamp]])</f>
        <v>42182.090474558187</v>
      </c>
      <c r="F7934" s="3" t="str">
        <f>Sense_data[[#This Row],[a_1State]]&amp;TEXT(Sense_data[[#This Row],[StateInstanceTimestamp]],"#.######")</f>
        <v>On42182.090475</v>
      </c>
      <c r="G7934" s="3">
        <f ca="1">IF(Sense_data[[#This Row],[a_1State]]="Off",RANDBETWEEN(off_min,off_max),RANDBETWEEN(on_min,on_max))/sr_div</f>
        <v>3</v>
      </c>
      <c r="H7934" s="3">
        <v>4.5999999999999996</v>
      </c>
      <c r="I7934" s="3">
        <f>IF(HOUR(Sense_data[[#This Row],[SysTimeStamp]])&lt;12,I7933+$B$14,I7933-$B$14)</f>
        <v>16.832638888890347</v>
      </c>
    </row>
    <row r="7935" spans="1:9" x14ac:dyDescent="0.2">
      <c r="A7935" t="s">
        <v>20</v>
      </c>
      <c r="B7935" t="s">
        <v>22</v>
      </c>
      <c r="C7935" s="6">
        <f t="shared" si="128"/>
        <v>42182.091643539941</v>
      </c>
      <c r="D7935" t="s">
        <v>23</v>
      </c>
      <c r="E7935" s="6">
        <f>IF(Sense_data[[#This Row],[a_1State]]=D7934,E7934,Sense_data[[#This Row],[SysTimeStamp]])</f>
        <v>42182.090474558187</v>
      </c>
      <c r="F7935" s="3" t="str">
        <f>Sense_data[[#This Row],[a_1State]]&amp;TEXT(Sense_data[[#This Row],[StateInstanceTimestamp]],"#.######")</f>
        <v>On42182.090475</v>
      </c>
      <c r="G7935" s="3">
        <f ca="1">IF(Sense_data[[#This Row],[a_1State]]="Off",RANDBETWEEN(off_min,off_max),RANDBETWEEN(on_min,on_max))/sr_div</f>
        <v>4.9000000000000004</v>
      </c>
      <c r="H7935" s="3">
        <v>5.3</v>
      </c>
      <c r="I7935" s="3">
        <f>IF(HOUR(Sense_data[[#This Row],[SysTimeStamp]])&lt;12,I7934+$B$14,I7934-$B$14)</f>
        <v>16.832870370371829</v>
      </c>
    </row>
    <row r="7936" spans="1:9" x14ac:dyDescent="0.2">
      <c r="A7936" t="s">
        <v>20</v>
      </c>
      <c r="B7936" t="s">
        <v>22</v>
      </c>
      <c r="C7936" s="6">
        <f t="shared" si="128"/>
        <v>42182.091655114018</v>
      </c>
      <c r="D7936" t="s">
        <v>23</v>
      </c>
      <c r="E7936" s="6">
        <f>IF(Sense_data[[#This Row],[a_1State]]=D7935,E7935,Sense_data[[#This Row],[SysTimeStamp]])</f>
        <v>42182.090474558187</v>
      </c>
      <c r="F7936" s="3" t="str">
        <f>Sense_data[[#This Row],[a_1State]]&amp;TEXT(Sense_data[[#This Row],[StateInstanceTimestamp]],"#.######")</f>
        <v>On42182.090475</v>
      </c>
      <c r="G7936" s="3">
        <f ca="1">IF(Sense_data[[#This Row],[a_1State]]="Off",RANDBETWEEN(off_min,off_max),RANDBETWEEN(on_min,on_max))/sr_div</f>
        <v>4</v>
      </c>
      <c r="H7936" s="3">
        <v>4.5</v>
      </c>
      <c r="I7936" s="3">
        <f>IF(HOUR(Sense_data[[#This Row],[SysTimeStamp]])&lt;12,I7935+$B$14,I7935-$B$14)</f>
        <v>16.833101851853311</v>
      </c>
    </row>
    <row r="7937" spans="1:9" x14ac:dyDescent="0.2">
      <c r="A7937" t="s">
        <v>20</v>
      </c>
      <c r="B7937" t="s">
        <v>22</v>
      </c>
      <c r="C7937" s="6">
        <f t="shared" si="128"/>
        <v>42182.091666688095</v>
      </c>
      <c r="D7937" t="s">
        <v>23</v>
      </c>
      <c r="E7937" s="6">
        <f>IF(Sense_data[[#This Row],[a_1State]]=D7936,E7936,Sense_data[[#This Row],[SysTimeStamp]])</f>
        <v>42182.090474558187</v>
      </c>
      <c r="F7937" s="3" t="str">
        <f>Sense_data[[#This Row],[a_1State]]&amp;TEXT(Sense_data[[#This Row],[StateInstanceTimestamp]],"#.######")</f>
        <v>On42182.090475</v>
      </c>
      <c r="G7937" s="3">
        <f ca="1">IF(Sense_data[[#This Row],[a_1State]]="Off",RANDBETWEEN(off_min,off_max),RANDBETWEEN(on_min,on_max))/sr_div</f>
        <v>5.9</v>
      </c>
      <c r="H7937" s="3">
        <v>4.3</v>
      </c>
      <c r="I7937" s="3">
        <f>IF(HOUR(Sense_data[[#This Row],[SysTimeStamp]])&lt;12,I7936+$B$14,I7936-$B$14)</f>
        <v>16.833333333334792</v>
      </c>
    </row>
    <row r="7938" spans="1:9" x14ac:dyDescent="0.2">
      <c r="A7938" t="s">
        <v>20</v>
      </c>
      <c r="B7938" t="s">
        <v>22</v>
      </c>
      <c r="C7938" s="6">
        <f t="shared" si="128"/>
        <v>42182.091678262172</v>
      </c>
      <c r="D7938" t="s">
        <v>23</v>
      </c>
      <c r="E7938" s="6">
        <f>IF(Sense_data[[#This Row],[a_1State]]=D7937,E7937,Sense_data[[#This Row],[SysTimeStamp]])</f>
        <v>42182.090474558187</v>
      </c>
      <c r="F7938" s="3" t="str">
        <f>Sense_data[[#This Row],[a_1State]]&amp;TEXT(Sense_data[[#This Row],[StateInstanceTimestamp]],"#.######")</f>
        <v>On42182.090475</v>
      </c>
      <c r="G7938" s="3">
        <f ca="1">IF(Sense_data[[#This Row],[a_1State]]="Off",RANDBETWEEN(off_min,off_max),RANDBETWEEN(on_min,on_max))/sr_div</f>
        <v>5.6</v>
      </c>
      <c r="H7938" s="3">
        <v>5.9</v>
      </c>
      <c r="I7938" s="3">
        <f>IF(HOUR(Sense_data[[#This Row],[SysTimeStamp]])&lt;12,I7937+$B$14,I7937-$B$14)</f>
        <v>16.833564814816274</v>
      </c>
    </row>
    <row r="7939" spans="1:9" x14ac:dyDescent="0.2">
      <c r="A7939" t="s">
        <v>20</v>
      </c>
      <c r="B7939" t="s">
        <v>22</v>
      </c>
      <c r="C7939" s="6">
        <f t="shared" si="128"/>
        <v>42182.091689836248</v>
      </c>
      <c r="D7939" t="s">
        <v>23</v>
      </c>
      <c r="E7939" s="6">
        <f>IF(Sense_data[[#This Row],[a_1State]]=D7938,E7938,Sense_data[[#This Row],[SysTimeStamp]])</f>
        <v>42182.090474558187</v>
      </c>
      <c r="F7939" s="3" t="str">
        <f>Sense_data[[#This Row],[a_1State]]&amp;TEXT(Sense_data[[#This Row],[StateInstanceTimestamp]],"#.######")</f>
        <v>On42182.090475</v>
      </c>
      <c r="G7939" s="3">
        <f ca="1">IF(Sense_data[[#This Row],[a_1State]]="Off",RANDBETWEEN(off_min,off_max),RANDBETWEEN(on_min,on_max))/sr_div</f>
        <v>5.7</v>
      </c>
      <c r="H7939" s="3">
        <v>3.7</v>
      </c>
      <c r="I7939" s="3">
        <f>IF(HOUR(Sense_data[[#This Row],[SysTimeStamp]])&lt;12,I7938+$B$14,I7938-$B$14)</f>
        <v>16.833796296297756</v>
      </c>
    </row>
    <row r="7940" spans="1:9" x14ac:dyDescent="0.2">
      <c r="A7940" t="s">
        <v>20</v>
      </c>
      <c r="B7940" t="s">
        <v>22</v>
      </c>
      <c r="C7940" s="6">
        <f t="shared" si="128"/>
        <v>42182.091701410325</v>
      </c>
      <c r="D7940" t="s">
        <v>23</v>
      </c>
      <c r="E7940" s="6">
        <f>IF(Sense_data[[#This Row],[a_1State]]=D7939,E7939,Sense_data[[#This Row],[SysTimeStamp]])</f>
        <v>42182.090474558187</v>
      </c>
      <c r="F7940" s="3" t="str">
        <f>Sense_data[[#This Row],[a_1State]]&amp;TEXT(Sense_data[[#This Row],[StateInstanceTimestamp]],"#.######")</f>
        <v>On42182.090475</v>
      </c>
      <c r="G7940" s="3">
        <f ca="1">IF(Sense_data[[#This Row],[a_1State]]="Off",RANDBETWEEN(off_min,off_max),RANDBETWEEN(on_min,on_max))/sr_div</f>
        <v>5.6</v>
      </c>
      <c r="H7940" s="3">
        <v>5.3</v>
      </c>
      <c r="I7940" s="3">
        <f>IF(HOUR(Sense_data[[#This Row],[SysTimeStamp]])&lt;12,I7939+$B$14,I7939-$B$14)</f>
        <v>16.834027777779237</v>
      </c>
    </row>
    <row r="7941" spans="1:9" x14ac:dyDescent="0.2">
      <c r="A7941" t="s">
        <v>20</v>
      </c>
      <c r="B7941" t="s">
        <v>22</v>
      </c>
      <c r="C7941" s="6">
        <f t="shared" si="128"/>
        <v>42182.091712984402</v>
      </c>
      <c r="D7941" t="s">
        <v>23</v>
      </c>
      <c r="E7941" s="6">
        <f>IF(Sense_data[[#This Row],[a_1State]]=D7940,E7940,Sense_data[[#This Row],[SysTimeStamp]])</f>
        <v>42182.090474558187</v>
      </c>
      <c r="F7941" s="3" t="str">
        <f>Sense_data[[#This Row],[a_1State]]&amp;TEXT(Sense_data[[#This Row],[StateInstanceTimestamp]],"#.######")</f>
        <v>On42182.090475</v>
      </c>
      <c r="G7941" s="3">
        <f ca="1">IF(Sense_data[[#This Row],[a_1State]]="Off",RANDBETWEEN(off_min,off_max),RANDBETWEEN(on_min,on_max))/sr_div</f>
        <v>5</v>
      </c>
      <c r="H7941" s="3">
        <v>4.5999999999999996</v>
      </c>
      <c r="I7941" s="3">
        <f>IF(HOUR(Sense_data[[#This Row],[SysTimeStamp]])&lt;12,I7940+$B$14,I7940-$B$14)</f>
        <v>16.834259259260719</v>
      </c>
    </row>
    <row r="7942" spans="1:9" x14ac:dyDescent="0.2">
      <c r="A7942" t="s">
        <v>20</v>
      </c>
      <c r="B7942" t="s">
        <v>22</v>
      </c>
      <c r="C7942" s="6">
        <f t="shared" si="128"/>
        <v>42182.091724558479</v>
      </c>
      <c r="D7942" t="s">
        <v>23</v>
      </c>
      <c r="E7942" s="6">
        <f>IF(Sense_data[[#This Row],[a_1State]]=D7941,E7941,Sense_data[[#This Row],[SysTimeStamp]])</f>
        <v>42182.090474558187</v>
      </c>
      <c r="F7942" s="3" t="str">
        <f>Sense_data[[#This Row],[a_1State]]&amp;TEXT(Sense_data[[#This Row],[StateInstanceTimestamp]],"#.######")</f>
        <v>On42182.090475</v>
      </c>
      <c r="G7942" s="3">
        <f ca="1">IF(Sense_data[[#This Row],[a_1State]]="Off",RANDBETWEEN(off_min,off_max),RANDBETWEEN(on_min,on_max))/sr_div</f>
        <v>4.0999999999999996</v>
      </c>
      <c r="H7942" s="3">
        <v>5.8</v>
      </c>
      <c r="I7942" s="3">
        <f>IF(HOUR(Sense_data[[#This Row],[SysTimeStamp]])&lt;12,I7941+$B$14,I7941-$B$14)</f>
        <v>16.834490740742201</v>
      </c>
    </row>
    <row r="7943" spans="1:9" x14ac:dyDescent="0.2">
      <c r="A7943" t="s">
        <v>20</v>
      </c>
      <c r="B7943" t="s">
        <v>22</v>
      </c>
      <c r="C7943" s="6">
        <f t="shared" si="128"/>
        <v>42182.091736132556</v>
      </c>
      <c r="D7943" t="s">
        <v>23</v>
      </c>
      <c r="E7943" s="6">
        <f>IF(Sense_data[[#This Row],[a_1State]]=D7942,E7942,Sense_data[[#This Row],[SysTimeStamp]])</f>
        <v>42182.090474558187</v>
      </c>
      <c r="F7943" s="3" t="str">
        <f>Sense_data[[#This Row],[a_1State]]&amp;TEXT(Sense_data[[#This Row],[StateInstanceTimestamp]],"#.######")</f>
        <v>On42182.090475</v>
      </c>
      <c r="G7943" s="3">
        <f ca="1">IF(Sense_data[[#This Row],[a_1State]]="Off",RANDBETWEEN(off_min,off_max),RANDBETWEEN(on_min,on_max))/sr_div</f>
        <v>3.1</v>
      </c>
      <c r="H7943" s="3">
        <v>5.6</v>
      </c>
      <c r="I7943" s="3">
        <f>IF(HOUR(Sense_data[[#This Row],[SysTimeStamp]])&lt;12,I7942+$B$14,I7942-$B$14)</f>
        <v>16.834722222223682</v>
      </c>
    </row>
    <row r="7944" spans="1:9" x14ac:dyDescent="0.2">
      <c r="A7944" t="s">
        <v>20</v>
      </c>
      <c r="B7944" t="s">
        <v>22</v>
      </c>
      <c r="C7944" s="6">
        <f t="shared" si="128"/>
        <v>42182.091747706632</v>
      </c>
      <c r="D7944" t="s">
        <v>23</v>
      </c>
      <c r="E7944" s="6">
        <f>IF(Sense_data[[#This Row],[a_1State]]=D7943,E7943,Sense_data[[#This Row],[SysTimeStamp]])</f>
        <v>42182.090474558187</v>
      </c>
      <c r="F7944" s="3" t="str">
        <f>Sense_data[[#This Row],[a_1State]]&amp;TEXT(Sense_data[[#This Row],[StateInstanceTimestamp]],"#.######")</f>
        <v>On42182.090475</v>
      </c>
      <c r="G7944" s="3">
        <f ca="1">IF(Sense_data[[#This Row],[a_1State]]="Off",RANDBETWEEN(off_min,off_max),RANDBETWEEN(on_min,on_max))/sr_div</f>
        <v>6</v>
      </c>
      <c r="H7944" s="3">
        <v>3.7</v>
      </c>
      <c r="I7944" s="3">
        <f>IF(HOUR(Sense_data[[#This Row],[SysTimeStamp]])&lt;12,I7943+$B$14,I7943-$B$14)</f>
        <v>16.834953703705164</v>
      </c>
    </row>
    <row r="7945" spans="1:9" x14ac:dyDescent="0.2">
      <c r="A7945" t="s">
        <v>20</v>
      </c>
      <c r="B7945" t="s">
        <v>22</v>
      </c>
      <c r="C7945" s="6">
        <f t="shared" si="128"/>
        <v>42182.091759280709</v>
      </c>
      <c r="D7945" t="s">
        <v>23</v>
      </c>
      <c r="E7945" s="6">
        <f>IF(Sense_data[[#This Row],[a_1State]]=D7944,E7944,Sense_data[[#This Row],[SysTimeStamp]])</f>
        <v>42182.090474558187</v>
      </c>
      <c r="F7945" s="3" t="str">
        <f>Sense_data[[#This Row],[a_1State]]&amp;TEXT(Sense_data[[#This Row],[StateInstanceTimestamp]],"#.######")</f>
        <v>On42182.090475</v>
      </c>
      <c r="G7945" s="3">
        <f ca="1">IF(Sense_data[[#This Row],[a_1State]]="Off",RANDBETWEEN(off_min,off_max),RANDBETWEEN(on_min,on_max))/sr_div</f>
        <v>4</v>
      </c>
      <c r="H7945" s="3">
        <v>4.8</v>
      </c>
      <c r="I7945" s="3">
        <f>IF(HOUR(Sense_data[[#This Row],[SysTimeStamp]])&lt;12,I7944+$B$14,I7944-$B$14)</f>
        <v>16.835185185186646</v>
      </c>
    </row>
    <row r="7946" spans="1:9" x14ac:dyDescent="0.2">
      <c r="A7946" t="s">
        <v>20</v>
      </c>
      <c r="B7946" t="s">
        <v>22</v>
      </c>
      <c r="C7946" s="6">
        <f t="shared" si="128"/>
        <v>42182.091770854786</v>
      </c>
      <c r="D7946" t="s">
        <v>23</v>
      </c>
      <c r="E7946" s="6">
        <f>IF(Sense_data[[#This Row],[a_1State]]=D7945,E7945,Sense_data[[#This Row],[SysTimeStamp]])</f>
        <v>42182.090474558187</v>
      </c>
      <c r="F7946" s="3" t="str">
        <f>Sense_data[[#This Row],[a_1State]]&amp;TEXT(Sense_data[[#This Row],[StateInstanceTimestamp]],"#.######")</f>
        <v>On42182.090475</v>
      </c>
      <c r="G7946" s="3">
        <f ca="1">IF(Sense_data[[#This Row],[a_1State]]="Off",RANDBETWEEN(off_min,off_max),RANDBETWEEN(on_min,on_max))/sr_div</f>
        <v>3.6</v>
      </c>
      <c r="H7946" s="3">
        <v>5.9</v>
      </c>
      <c r="I7946" s="3">
        <f>IF(HOUR(Sense_data[[#This Row],[SysTimeStamp]])&lt;12,I7945+$B$14,I7945-$B$14)</f>
        <v>16.835416666668127</v>
      </c>
    </row>
    <row r="7947" spans="1:9" x14ac:dyDescent="0.2">
      <c r="A7947" t="s">
        <v>20</v>
      </c>
      <c r="B7947" t="s">
        <v>22</v>
      </c>
      <c r="C7947" s="6">
        <f t="shared" si="128"/>
        <v>42182.091782428863</v>
      </c>
      <c r="D7947" t="s">
        <v>23</v>
      </c>
      <c r="E7947" s="6">
        <f>IF(Sense_data[[#This Row],[a_1State]]=D7946,E7946,Sense_data[[#This Row],[SysTimeStamp]])</f>
        <v>42182.090474558187</v>
      </c>
      <c r="F7947" s="3" t="str">
        <f>Sense_data[[#This Row],[a_1State]]&amp;TEXT(Sense_data[[#This Row],[StateInstanceTimestamp]],"#.######")</f>
        <v>On42182.090475</v>
      </c>
      <c r="G7947" s="3">
        <f ca="1">IF(Sense_data[[#This Row],[a_1State]]="Off",RANDBETWEEN(off_min,off_max),RANDBETWEEN(on_min,on_max))/sr_div</f>
        <v>4.4000000000000004</v>
      </c>
      <c r="H7947" s="3">
        <v>5.2</v>
      </c>
      <c r="I7947" s="3">
        <f>IF(HOUR(Sense_data[[#This Row],[SysTimeStamp]])&lt;12,I7946+$B$14,I7946-$B$14)</f>
        <v>16.835648148149609</v>
      </c>
    </row>
    <row r="7948" spans="1:9" x14ac:dyDescent="0.2">
      <c r="A7948" t="s">
        <v>20</v>
      </c>
      <c r="B7948" t="s">
        <v>22</v>
      </c>
      <c r="C7948" s="6">
        <f t="shared" si="128"/>
        <v>42182.091794002939</v>
      </c>
      <c r="D7948" t="s">
        <v>23</v>
      </c>
      <c r="E7948" s="6">
        <f>IF(Sense_data[[#This Row],[a_1State]]=D7947,E7947,Sense_data[[#This Row],[SysTimeStamp]])</f>
        <v>42182.090474558187</v>
      </c>
      <c r="F7948" s="3" t="str">
        <f>Sense_data[[#This Row],[a_1State]]&amp;TEXT(Sense_data[[#This Row],[StateInstanceTimestamp]],"#.######")</f>
        <v>On42182.090475</v>
      </c>
      <c r="G7948" s="3">
        <f ca="1">IF(Sense_data[[#This Row],[a_1State]]="Off",RANDBETWEEN(off_min,off_max),RANDBETWEEN(on_min,on_max))/sr_div</f>
        <v>6</v>
      </c>
      <c r="H7948" s="3">
        <v>5.9</v>
      </c>
      <c r="I7948" s="3">
        <f>IF(HOUR(Sense_data[[#This Row],[SysTimeStamp]])&lt;12,I7947+$B$14,I7947-$B$14)</f>
        <v>16.835879629631091</v>
      </c>
    </row>
    <row r="7949" spans="1:9" x14ac:dyDescent="0.2">
      <c r="A7949" t="s">
        <v>20</v>
      </c>
      <c r="B7949" t="s">
        <v>22</v>
      </c>
      <c r="C7949" s="6">
        <f t="shared" si="128"/>
        <v>42182.091805577016</v>
      </c>
      <c r="D7949" t="s">
        <v>23</v>
      </c>
      <c r="E7949" s="6">
        <f>IF(Sense_data[[#This Row],[a_1State]]=D7948,E7948,Sense_data[[#This Row],[SysTimeStamp]])</f>
        <v>42182.090474558187</v>
      </c>
      <c r="F7949" s="3" t="str">
        <f>Sense_data[[#This Row],[a_1State]]&amp;TEXT(Sense_data[[#This Row],[StateInstanceTimestamp]],"#.######")</f>
        <v>On42182.090475</v>
      </c>
      <c r="G7949" s="3">
        <f ca="1">IF(Sense_data[[#This Row],[a_1State]]="Off",RANDBETWEEN(off_min,off_max),RANDBETWEEN(on_min,on_max))/sr_div</f>
        <v>3.9</v>
      </c>
      <c r="H7949" s="3">
        <v>3.2</v>
      </c>
      <c r="I7949" s="3">
        <f>IF(HOUR(Sense_data[[#This Row],[SysTimeStamp]])&lt;12,I7948+$B$14,I7948-$B$14)</f>
        <v>16.836111111112572</v>
      </c>
    </row>
    <row r="7950" spans="1:9" x14ac:dyDescent="0.2">
      <c r="A7950" t="s">
        <v>20</v>
      </c>
      <c r="B7950" t="s">
        <v>22</v>
      </c>
      <c r="C7950" s="6">
        <f t="shared" si="128"/>
        <v>42182.091817151093</v>
      </c>
      <c r="D7950" t="s">
        <v>23</v>
      </c>
      <c r="E7950" s="6">
        <f>IF(Sense_data[[#This Row],[a_1State]]=D7949,E7949,Sense_data[[#This Row],[SysTimeStamp]])</f>
        <v>42182.090474558187</v>
      </c>
      <c r="F7950" s="3" t="str">
        <f>Sense_data[[#This Row],[a_1State]]&amp;TEXT(Sense_data[[#This Row],[StateInstanceTimestamp]],"#.######")</f>
        <v>On42182.090475</v>
      </c>
      <c r="G7950" s="3">
        <f ca="1">IF(Sense_data[[#This Row],[a_1State]]="Off",RANDBETWEEN(off_min,off_max),RANDBETWEEN(on_min,on_max))/sr_div</f>
        <v>5.4</v>
      </c>
      <c r="H7950" s="3">
        <v>4.8</v>
      </c>
      <c r="I7950" s="3">
        <f>IF(HOUR(Sense_data[[#This Row],[SysTimeStamp]])&lt;12,I7949+$B$14,I7949-$B$14)</f>
        <v>16.836342592594054</v>
      </c>
    </row>
    <row r="7951" spans="1:9" x14ac:dyDescent="0.2">
      <c r="A7951" t="s">
        <v>20</v>
      </c>
      <c r="B7951" t="s">
        <v>22</v>
      </c>
      <c r="C7951" s="6">
        <f t="shared" si="128"/>
        <v>42182.09182872517</v>
      </c>
      <c r="D7951" t="s">
        <v>23</v>
      </c>
      <c r="E7951" s="6">
        <f>IF(Sense_data[[#This Row],[a_1State]]=D7950,E7950,Sense_data[[#This Row],[SysTimeStamp]])</f>
        <v>42182.090474558187</v>
      </c>
      <c r="F7951" s="3" t="str">
        <f>Sense_data[[#This Row],[a_1State]]&amp;TEXT(Sense_data[[#This Row],[StateInstanceTimestamp]],"#.######")</f>
        <v>On42182.090475</v>
      </c>
      <c r="G7951" s="3">
        <f ca="1">IF(Sense_data[[#This Row],[a_1State]]="Off",RANDBETWEEN(off_min,off_max),RANDBETWEEN(on_min,on_max))/sr_div</f>
        <v>5</v>
      </c>
      <c r="H7951" s="3">
        <v>3.2</v>
      </c>
      <c r="I7951" s="3">
        <f>IF(HOUR(Sense_data[[#This Row],[SysTimeStamp]])&lt;12,I7950+$B$14,I7950-$B$14)</f>
        <v>16.836574074075536</v>
      </c>
    </row>
    <row r="7952" spans="1:9" x14ac:dyDescent="0.2">
      <c r="A7952" t="s">
        <v>20</v>
      </c>
      <c r="B7952" t="s">
        <v>22</v>
      </c>
      <c r="C7952" s="6">
        <f t="shared" si="128"/>
        <v>42182.091840299247</v>
      </c>
      <c r="D7952" t="s">
        <v>23</v>
      </c>
      <c r="E7952" s="6">
        <f>IF(Sense_data[[#This Row],[a_1State]]=D7951,E7951,Sense_data[[#This Row],[SysTimeStamp]])</f>
        <v>42182.090474558187</v>
      </c>
      <c r="F7952" s="3" t="str">
        <f>Sense_data[[#This Row],[a_1State]]&amp;TEXT(Sense_data[[#This Row],[StateInstanceTimestamp]],"#.######")</f>
        <v>On42182.090475</v>
      </c>
      <c r="G7952" s="3">
        <f ca="1">IF(Sense_data[[#This Row],[a_1State]]="Off",RANDBETWEEN(off_min,off_max),RANDBETWEEN(on_min,on_max))/sr_div</f>
        <v>3.9</v>
      </c>
      <c r="H7952" s="3">
        <v>6</v>
      </c>
      <c r="I7952" s="3">
        <f>IF(HOUR(Sense_data[[#This Row],[SysTimeStamp]])&lt;12,I7951+$B$14,I7951-$B$14)</f>
        <v>16.836805555557017</v>
      </c>
    </row>
    <row r="7953" spans="1:9" x14ac:dyDescent="0.2">
      <c r="A7953" t="s">
        <v>20</v>
      </c>
      <c r="B7953" t="s">
        <v>22</v>
      </c>
      <c r="C7953" s="6">
        <f t="shared" si="128"/>
        <v>42182.091851873323</v>
      </c>
      <c r="D7953" t="s">
        <v>23</v>
      </c>
      <c r="E7953" s="6">
        <f>IF(Sense_data[[#This Row],[a_1State]]=D7952,E7952,Sense_data[[#This Row],[SysTimeStamp]])</f>
        <v>42182.090474558187</v>
      </c>
      <c r="F7953" s="3" t="str">
        <f>Sense_data[[#This Row],[a_1State]]&amp;TEXT(Sense_data[[#This Row],[StateInstanceTimestamp]],"#.######")</f>
        <v>On42182.090475</v>
      </c>
      <c r="G7953" s="3">
        <f ca="1">IF(Sense_data[[#This Row],[a_1State]]="Off",RANDBETWEEN(off_min,off_max),RANDBETWEEN(on_min,on_max))/sr_div</f>
        <v>4.0999999999999996</v>
      </c>
      <c r="H7953" s="3">
        <v>5.0999999999999996</v>
      </c>
      <c r="I7953" s="3">
        <f>IF(HOUR(Sense_data[[#This Row],[SysTimeStamp]])&lt;12,I7952+$B$14,I7952-$B$14)</f>
        <v>16.837037037038499</v>
      </c>
    </row>
    <row r="7954" spans="1:9" x14ac:dyDescent="0.2">
      <c r="A7954" t="s">
        <v>20</v>
      </c>
      <c r="B7954" t="s">
        <v>22</v>
      </c>
      <c r="C7954" s="6">
        <f t="shared" si="128"/>
        <v>42182.0918634474</v>
      </c>
      <c r="D7954" t="s">
        <v>23</v>
      </c>
      <c r="E7954" s="6">
        <f>IF(Sense_data[[#This Row],[a_1State]]=D7953,E7953,Sense_data[[#This Row],[SysTimeStamp]])</f>
        <v>42182.090474558187</v>
      </c>
      <c r="F7954" s="3" t="str">
        <f>Sense_data[[#This Row],[a_1State]]&amp;TEXT(Sense_data[[#This Row],[StateInstanceTimestamp]],"#.######")</f>
        <v>On42182.090475</v>
      </c>
      <c r="G7954" s="3">
        <f ca="1">IF(Sense_data[[#This Row],[a_1State]]="Off",RANDBETWEEN(off_min,off_max),RANDBETWEEN(on_min,on_max))/sr_div</f>
        <v>4.5999999999999996</v>
      </c>
      <c r="H7954" s="3">
        <v>5.8</v>
      </c>
      <c r="I7954" s="3">
        <f>IF(HOUR(Sense_data[[#This Row],[SysTimeStamp]])&lt;12,I7953+$B$14,I7953-$B$14)</f>
        <v>16.837268518519981</v>
      </c>
    </row>
    <row r="7955" spans="1:9" x14ac:dyDescent="0.2">
      <c r="A7955" t="s">
        <v>20</v>
      </c>
      <c r="B7955" t="s">
        <v>22</v>
      </c>
      <c r="C7955" s="6">
        <f t="shared" si="128"/>
        <v>42182.091875021477</v>
      </c>
      <c r="D7955" t="s">
        <v>23</v>
      </c>
      <c r="E7955" s="6">
        <f>IF(Sense_data[[#This Row],[a_1State]]=D7954,E7954,Sense_data[[#This Row],[SysTimeStamp]])</f>
        <v>42182.090474558187</v>
      </c>
      <c r="F7955" s="3" t="str">
        <f>Sense_data[[#This Row],[a_1State]]&amp;TEXT(Sense_data[[#This Row],[StateInstanceTimestamp]],"#.######")</f>
        <v>On42182.090475</v>
      </c>
      <c r="G7955" s="3">
        <f ca="1">IF(Sense_data[[#This Row],[a_1State]]="Off",RANDBETWEEN(off_min,off_max),RANDBETWEEN(on_min,on_max))/sr_div</f>
        <v>4.5</v>
      </c>
      <c r="H7955" s="3">
        <v>5.3</v>
      </c>
      <c r="I7955" s="3">
        <f>IF(HOUR(Sense_data[[#This Row],[SysTimeStamp]])&lt;12,I7954+$B$14,I7954-$B$14)</f>
        <v>16.837500000001462</v>
      </c>
    </row>
    <row r="7956" spans="1:9" x14ac:dyDescent="0.2">
      <c r="A7956" t="s">
        <v>20</v>
      </c>
      <c r="B7956" t="s">
        <v>22</v>
      </c>
      <c r="C7956" s="6">
        <f t="shared" si="128"/>
        <v>42182.091886595554</v>
      </c>
      <c r="D7956" t="s">
        <v>23</v>
      </c>
      <c r="E7956" s="6">
        <f>IF(Sense_data[[#This Row],[a_1State]]=D7955,E7955,Sense_data[[#This Row],[SysTimeStamp]])</f>
        <v>42182.090474558187</v>
      </c>
      <c r="F7956" s="3" t="str">
        <f>Sense_data[[#This Row],[a_1State]]&amp;TEXT(Sense_data[[#This Row],[StateInstanceTimestamp]],"#.######")</f>
        <v>On42182.090475</v>
      </c>
      <c r="G7956" s="3">
        <f ca="1">IF(Sense_data[[#This Row],[a_1State]]="Off",RANDBETWEEN(off_min,off_max),RANDBETWEEN(on_min,on_max))/sr_div</f>
        <v>4.2</v>
      </c>
      <c r="H7956" s="3">
        <v>5.4</v>
      </c>
      <c r="I7956" s="3">
        <f>IF(HOUR(Sense_data[[#This Row],[SysTimeStamp]])&lt;12,I7955+$B$14,I7955-$B$14)</f>
        <v>16.837731481482944</v>
      </c>
    </row>
    <row r="7957" spans="1:9" x14ac:dyDescent="0.2">
      <c r="A7957" t="s">
        <v>20</v>
      </c>
      <c r="B7957" t="s">
        <v>22</v>
      </c>
      <c r="C7957" s="6">
        <f t="shared" si="128"/>
        <v>42182.09189816963</v>
      </c>
      <c r="D7957" t="s">
        <v>23</v>
      </c>
      <c r="E7957" s="6">
        <f>IF(Sense_data[[#This Row],[a_1State]]=D7956,E7956,Sense_data[[#This Row],[SysTimeStamp]])</f>
        <v>42182.090474558187</v>
      </c>
      <c r="F7957" s="3" t="str">
        <f>Sense_data[[#This Row],[a_1State]]&amp;TEXT(Sense_data[[#This Row],[StateInstanceTimestamp]],"#.######")</f>
        <v>On42182.090475</v>
      </c>
      <c r="G7957" s="3">
        <f ca="1">IF(Sense_data[[#This Row],[a_1State]]="Off",RANDBETWEEN(off_min,off_max),RANDBETWEEN(on_min,on_max))/sr_div</f>
        <v>4.7</v>
      </c>
      <c r="H7957" s="3">
        <v>5.9</v>
      </c>
      <c r="I7957" s="3">
        <f>IF(HOUR(Sense_data[[#This Row],[SysTimeStamp]])&lt;12,I7956+$B$14,I7956-$B$14)</f>
        <v>16.837962962964426</v>
      </c>
    </row>
    <row r="7958" spans="1:9" x14ac:dyDescent="0.2">
      <c r="A7958" t="s">
        <v>20</v>
      </c>
      <c r="B7958" t="s">
        <v>22</v>
      </c>
      <c r="C7958" s="6">
        <f t="shared" si="128"/>
        <v>42182.091909743707</v>
      </c>
      <c r="D7958" t="s">
        <v>23</v>
      </c>
      <c r="E7958" s="6">
        <f>IF(Sense_data[[#This Row],[a_1State]]=D7957,E7957,Sense_data[[#This Row],[SysTimeStamp]])</f>
        <v>42182.090474558187</v>
      </c>
      <c r="F7958" s="3" t="str">
        <f>Sense_data[[#This Row],[a_1State]]&amp;TEXT(Sense_data[[#This Row],[StateInstanceTimestamp]],"#.######")</f>
        <v>On42182.090475</v>
      </c>
      <c r="G7958" s="3">
        <f ca="1">IF(Sense_data[[#This Row],[a_1State]]="Off",RANDBETWEEN(off_min,off_max),RANDBETWEEN(on_min,on_max))/sr_div</f>
        <v>4.5</v>
      </c>
      <c r="H7958" s="3">
        <v>3.4</v>
      </c>
      <c r="I7958" s="3">
        <f>IF(HOUR(Sense_data[[#This Row],[SysTimeStamp]])&lt;12,I7957+$B$14,I7957-$B$14)</f>
        <v>16.838194444445907</v>
      </c>
    </row>
    <row r="7959" spans="1:9" x14ac:dyDescent="0.2">
      <c r="A7959" t="s">
        <v>20</v>
      </c>
      <c r="B7959" t="s">
        <v>22</v>
      </c>
      <c r="C7959" s="6">
        <f t="shared" si="128"/>
        <v>42182.091921317784</v>
      </c>
      <c r="D7959" t="s">
        <v>23</v>
      </c>
      <c r="E7959" s="6">
        <f>IF(Sense_data[[#This Row],[a_1State]]=D7958,E7958,Sense_data[[#This Row],[SysTimeStamp]])</f>
        <v>42182.090474558187</v>
      </c>
      <c r="F7959" s="3" t="str">
        <f>Sense_data[[#This Row],[a_1State]]&amp;TEXT(Sense_data[[#This Row],[StateInstanceTimestamp]],"#.######")</f>
        <v>On42182.090475</v>
      </c>
      <c r="G7959" s="3">
        <f ca="1">IF(Sense_data[[#This Row],[a_1State]]="Off",RANDBETWEEN(off_min,off_max),RANDBETWEEN(on_min,on_max))/sr_div</f>
        <v>4.3</v>
      </c>
      <c r="H7959" s="3">
        <v>5.7</v>
      </c>
      <c r="I7959" s="3">
        <f>IF(HOUR(Sense_data[[#This Row],[SysTimeStamp]])&lt;12,I7958+$B$14,I7958-$B$14)</f>
        <v>16.838425925927389</v>
      </c>
    </row>
    <row r="7960" spans="1:9" x14ac:dyDescent="0.2">
      <c r="A7960" t="s">
        <v>20</v>
      </c>
      <c r="B7960" t="s">
        <v>22</v>
      </c>
      <c r="C7960" s="6">
        <f t="shared" si="128"/>
        <v>42182.091932891861</v>
      </c>
      <c r="D7960" t="s">
        <v>23</v>
      </c>
      <c r="E7960" s="6">
        <f>IF(Sense_data[[#This Row],[a_1State]]=D7959,E7959,Sense_data[[#This Row],[SysTimeStamp]])</f>
        <v>42182.090474558187</v>
      </c>
      <c r="F7960" s="3" t="str">
        <f>Sense_data[[#This Row],[a_1State]]&amp;TEXT(Sense_data[[#This Row],[StateInstanceTimestamp]],"#.######")</f>
        <v>On42182.090475</v>
      </c>
      <c r="G7960" s="3">
        <f ca="1">IF(Sense_data[[#This Row],[a_1State]]="Off",RANDBETWEEN(off_min,off_max),RANDBETWEEN(on_min,on_max))/sr_div</f>
        <v>3</v>
      </c>
      <c r="H7960" s="3">
        <v>4.5999999999999996</v>
      </c>
      <c r="I7960" s="3">
        <f>IF(HOUR(Sense_data[[#This Row],[SysTimeStamp]])&lt;12,I7959+$B$14,I7959-$B$14)</f>
        <v>16.838657407408871</v>
      </c>
    </row>
    <row r="7961" spans="1:9" x14ac:dyDescent="0.2">
      <c r="A7961" t="s">
        <v>20</v>
      </c>
      <c r="B7961" t="s">
        <v>22</v>
      </c>
      <c r="C7961" s="6">
        <f t="shared" si="128"/>
        <v>42182.091944465938</v>
      </c>
      <c r="D7961" t="s">
        <v>23</v>
      </c>
      <c r="E7961" s="6">
        <f>IF(Sense_data[[#This Row],[a_1State]]=D7960,E7960,Sense_data[[#This Row],[SysTimeStamp]])</f>
        <v>42182.090474558187</v>
      </c>
      <c r="F7961" s="3" t="str">
        <f>Sense_data[[#This Row],[a_1State]]&amp;TEXT(Sense_data[[#This Row],[StateInstanceTimestamp]],"#.######")</f>
        <v>On42182.090475</v>
      </c>
      <c r="G7961" s="3">
        <f ca="1">IF(Sense_data[[#This Row],[a_1State]]="Off",RANDBETWEEN(off_min,off_max),RANDBETWEEN(on_min,on_max))/sr_div</f>
        <v>4.2</v>
      </c>
      <c r="H7961" s="3">
        <v>4.2</v>
      </c>
      <c r="I7961" s="3">
        <f>IF(HOUR(Sense_data[[#This Row],[SysTimeStamp]])&lt;12,I7960+$B$14,I7960-$B$14)</f>
        <v>16.838888888890352</v>
      </c>
    </row>
    <row r="7962" spans="1:9" x14ac:dyDescent="0.2">
      <c r="A7962" t="s">
        <v>20</v>
      </c>
      <c r="B7962" t="s">
        <v>22</v>
      </c>
      <c r="C7962" s="6">
        <f t="shared" si="128"/>
        <v>42182.091956040014</v>
      </c>
      <c r="D7962" t="s">
        <v>23</v>
      </c>
      <c r="E7962" s="6">
        <f>IF(Sense_data[[#This Row],[a_1State]]=D7961,E7961,Sense_data[[#This Row],[SysTimeStamp]])</f>
        <v>42182.090474558187</v>
      </c>
      <c r="F7962" s="3" t="str">
        <f>Sense_data[[#This Row],[a_1State]]&amp;TEXT(Sense_data[[#This Row],[StateInstanceTimestamp]],"#.######")</f>
        <v>On42182.090475</v>
      </c>
      <c r="G7962" s="3">
        <f ca="1">IF(Sense_data[[#This Row],[a_1State]]="Off",RANDBETWEEN(off_min,off_max),RANDBETWEEN(on_min,on_max))/sr_div</f>
        <v>3.2</v>
      </c>
      <c r="H7962" s="3">
        <v>3.2</v>
      </c>
      <c r="I7962" s="3">
        <f>IF(HOUR(Sense_data[[#This Row],[SysTimeStamp]])&lt;12,I7961+$B$14,I7961-$B$14)</f>
        <v>16.839120370371834</v>
      </c>
    </row>
    <row r="7963" spans="1:9" x14ac:dyDescent="0.2">
      <c r="A7963" t="s">
        <v>20</v>
      </c>
      <c r="B7963" t="s">
        <v>22</v>
      </c>
      <c r="C7963" s="6">
        <f t="shared" ref="C7963:C8026" si="129">C7962+$B$2</f>
        <v>42182.091967614091</v>
      </c>
      <c r="D7963" t="s">
        <v>23</v>
      </c>
      <c r="E7963" s="6">
        <f>IF(Sense_data[[#This Row],[a_1State]]=D7962,E7962,Sense_data[[#This Row],[SysTimeStamp]])</f>
        <v>42182.090474558187</v>
      </c>
      <c r="F7963" s="3" t="str">
        <f>Sense_data[[#This Row],[a_1State]]&amp;TEXT(Sense_data[[#This Row],[StateInstanceTimestamp]],"#.######")</f>
        <v>On42182.090475</v>
      </c>
      <c r="G7963" s="3">
        <f ca="1">IF(Sense_data[[#This Row],[a_1State]]="Off",RANDBETWEEN(off_min,off_max),RANDBETWEEN(on_min,on_max))/sr_div</f>
        <v>3.6</v>
      </c>
      <c r="H7963" s="3">
        <v>5.2</v>
      </c>
      <c r="I7963" s="3">
        <f>IF(HOUR(Sense_data[[#This Row],[SysTimeStamp]])&lt;12,I7962+$B$14,I7962-$B$14)</f>
        <v>16.839351851853316</v>
      </c>
    </row>
    <row r="7964" spans="1:9" x14ac:dyDescent="0.2">
      <c r="A7964" t="s">
        <v>20</v>
      </c>
      <c r="B7964" t="s">
        <v>22</v>
      </c>
      <c r="C7964" s="6">
        <f t="shared" si="129"/>
        <v>42182.091979188168</v>
      </c>
      <c r="D7964" t="s">
        <v>23</v>
      </c>
      <c r="E7964" s="6">
        <f>IF(Sense_data[[#This Row],[a_1State]]=D7963,E7963,Sense_data[[#This Row],[SysTimeStamp]])</f>
        <v>42182.090474558187</v>
      </c>
      <c r="F7964" s="3" t="str">
        <f>Sense_data[[#This Row],[a_1State]]&amp;TEXT(Sense_data[[#This Row],[StateInstanceTimestamp]],"#.######")</f>
        <v>On42182.090475</v>
      </c>
      <c r="G7964" s="3">
        <f ca="1">IF(Sense_data[[#This Row],[a_1State]]="Off",RANDBETWEEN(off_min,off_max),RANDBETWEEN(on_min,on_max))/sr_div</f>
        <v>3.5</v>
      </c>
      <c r="H7964" s="3">
        <v>5</v>
      </c>
      <c r="I7964" s="3">
        <f>IF(HOUR(Sense_data[[#This Row],[SysTimeStamp]])&lt;12,I7963+$B$14,I7963-$B$14)</f>
        <v>16.839583333334797</v>
      </c>
    </row>
    <row r="7965" spans="1:9" x14ac:dyDescent="0.2">
      <c r="A7965" t="s">
        <v>20</v>
      </c>
      <c r="B7965" t="s">
        <v>22</v>
      </c>
      <c r="C7965" s="6">
        <f t="shared" si="129"/>
        <v>42182.091990762245</v>
      </c>
      <c r="D7965" t="s">
        <v>23</v>
      </c>
      <c r="E7965" s="6">
        <f>IF(Sense_data[[#This Row],[a_1State]]=D7964,E7964,Sense_data[[#This Row],[SysTimeStamp]])</f>
        <v>42182.090474558187</v>
      </c>
      <c r="F7965" s="3" t="str">
        <f>Sense_data[[#This Row],[a_1State]]&amp;TEXT(Sense_data[[#This Row],[StateInstanceTimestamp]],"#.######")</f>
        <v>On42182.090475</v>
      </c>
      <c r="G7965" s="3">
        <f ca="1">IF(Sense_data[[#This Row],[a_1State]]="Off",RANDBETWEEN(off_min,off_max),RANDBETWEEN(on_min,on_max))/sr_div</f>
        <v>4.5999999999999996</v>
      </c>
      <c r="H7965" s="3">
        <v>3.1</v>
      </c>
      <c r="I7965" s="3">
        <f>IF(HOUR(Sense_data[[#This Row],[SysTimeStamp]])&lt;12,I7964+$B$14,I7964-$B$14)</f>
        <v>16.839814814816279</v>
      </c>
    </row>
    <row r="7966" spans="1:9" x14ac:dyDescent="0.2">
      <c r="A7966" t="s">
        <v>20</v>
      </c>
      <c r="B7966" t="s">
        <v>22</v>
      </c>
      <c r="C7966" s="6">
        <f t="shared" si="129"/>
        <v>42182.092002336321</v>
      </c>
      <c r="D7966" t="s">
        <v>23</v>
      </c>
      <c r="E7966" s="6">
        <f>IF(Sense_data[[#This Row],[a_1State]]=D7965,E7965,Sense_data[[#This Row],[SysTimeStamp]])</f>
        <v>42182.090474558187</v>
      </c>
      <c r="F7966" s="3" t="str">
        <f>Sense_data[[#This Row],[a_1State]]&amp;TEXT(Sense_data[[#This Row],[StateInstanceTimestamp]],"#.######")</f>
        <v>On42182.090475</v>
      </c>
      <c r="G7966" s="3">
        <f ca="1">IF(Sense_data[[#This Row],[a_1State]]="Off",RANDBETWEEN(off_min,off_max),RANDBETWEEN(on_min,on_max))/sr_div</f>
        <v>6</v>
      </c>
      <c r="H7966" s="3">
        <v>5.5</v>
      </c>
      <c r="I7966" s="3">
        <f>IF(HOUR(Sense_data[[#This Row],[SysTimeStamp]])&lt;12,I7965+$B$14,I7965-$B$14)</f>
        <v>16.840046296297761</v>
      </c>
    </row>
    <row r="7967" spans="1:9" x14ac:dyDescent="0.2">
      <c r="A7967" t="s">
        <v>20</v>
      </c>
      <c r="B7967" t="s">
        <v>22</v>
      </c>
      <c r="C7967" s="6">
        <f t="shared" si="129"/>
        <v>42182.092013910398</v>
      </c>
      <c r="D7967" t="s">
        <v>23</v>
      </c>
      <c r="E7967" s="6">
        <f>IF(Sense_data[[#This Row],[a_1State]]=D7966,E7966,Sense_data[[#This Row],[SysTimeStamp]])</f>
        <v>42182.090474558187</v>
      </c>
      <c r="F7967" s="3" t="str">
        <f>Sense_data[[#This Row],[a_1State]]&amp;TEXT(Sense_data[[#This Row],[StateInstanceTimestamp]],"#.######")</f>
        <v>On42182.090475</v>
      </c>
      <c r="G7967" s="3">
        <f ca="1">IF(Sense_data[[#This Row],[a_1State]]="Off",RANDBETWEEN(off_min,off_max),RANDBETWEEN(on_min,on_max))/sr_div</f>
        <v>4.8</v>
      </c>
      <c r="H7967" s="3">
        <v>3.9</v>
      </c>
      <c r="I7967" s="3">
        <f>IF(HOUR(Sense_data[[#This Row],[SysTimeStamp]])&lt;12,I7966+$B$14,I7966-$B$14)</f>
        <v>16.840277777779242</v>
      </c>
    </row>
    <row r="7968" spans="1:9" x14ac:dyDescent="0.2">
      <c r="A7968" t="s">
        <v>20</v>
      </c>
      <c r="B7968" t="s">
        <v>22</v>
      </c>
      <c r="C7968" s="6">
        <f t="shared" si="129"/>
        <v>42182.092025484475</v>
      </c>
      <c r="D7968" t="s">
        <v>23</v>
      </c>
      <c r="E7968" s="6">
        <f>IF(Sense_data[[#This Row],[a_1State]]=D7967,E7967,Sense_data[[#This Row],[SysTimeStamp]])</f>
        <v>42182.090474558187</v>
      </c>
      <c r="F7968" s="3" t="str">
        <f>Sense_data[[#This Row],[a_1State]]&amp;TEXT(Sense_data[[#This Row],[StateInstanceTimestamp]],"#.######")</f>
        <v>On42182.090475</v>
      </c>
      <c r="G7968" s="3">
        <f ca="1">IF(Sense_data[[#This Row],[a_1State]]="Off",RANDBETWEEN(off_min,off_max),RANDBETWEEN(on_min,on_max))/sr_div</f>
        <v>3</v>
      </c>
      <c r="H7968" s="3">
        <v>5</v>
      </c>
      <c r="I7968" s="3">
        <f>IF(HOUR(Sense_data[[#This Row],[SysTimeStamp]])&lt;12,I7967+$B$14,I7967-$B$14)</f>
        <v>16.840509259260724</v>
      </c>
    </row>
    <row r="7969" spans="1:9" x14ac:dyDescent="0.2">
      <c r="A7969" t="s">
        <v>20</v>
      </c>
      <c r="B7969" t="s">
        <v>22</v>
      </c>
      <c r="C7969" s="6">
        <f t="shared" si="129"/>
        <v>42182.092037058552</v>
      </c>
      <c r="D7969" t="s">
        <v>23</v>
      </c>
      <c r="E7969" s="6">
        <f>IF(Sense_data[[#This Row],[a_1State]]=D7968,E7968,Sense_data[[#This Row],[SysTimeStamp]])</f>
        <v>42182.090474558187</v>
      </c>
      <c r="F7969" s="3" t="str">
        <f>Sense_data[[#This Row],[a_1State]]&amp;TEXT(Sense_data[[#This Row],[StateInstanceTimestamp]],"#.######")</f>
        <v>On42182.090475</v>
      </c>
      <c r="G7969" s="3">
        <f ca="1">IF(Sense_data[[#This Row],[a_1State]]="Off",RANDBETWEEN(off_min,off_max),RANDBETWEEN(on_min,on_max))/sr_div</f>
        <v>3.6</v>
      </c>
      <c r="H7969" s="3">
        <v>5.8</v>
      </c>
      <c r="I7969" s="3">
        <f>IF(HOUR(Sense_data[[#This Row],[SysTimeStamp]])&lt;12,I7968+$B$14,I7968-$B$14)</f>
        <v>16.840740740742206</v>
      </c>
    </row>
    <row r="7970" spans="1:9" x14ac:dyDescent="0.2">
      <c r="A7970" t="s">
        <v>20</v>
      </c>
      <c r="B7970" t="s">
        <v>22</v>
      </c>
      <c r="C7970" s="6">
        <f t="shared" si="129"/>
        <v>42182.092048632629</v>
      </c>
      <c r="D7970" t="s">
        <v>23</v>
      </c>
      <c r="E7970" s="6">
        <f>IF(Sense_data[[#This Row],[a_1State]]=D7969,E7969,Sense_data[[#This Row],[SysTimeStamp]])</f>
        <v>42182.090474558187</v>
      </c>
      <c r="F7970" s="3" t="str">
        <f>Sense_data[[#This Row],[a_1State]]&amp;TEXT(Sense_data[[#This Row],[StateInstanceTimestamp]],"#.######")</f>
        <v>On42182.090475</v>
      </c>
      <c r="G7970" s="3">
        <f ca="1">IF(Sense_data[[#This Row],[a_1State]]="Off",RANDBETWEEN(off_min,off_max),RANDBETWEEN(on_min,on_max))/sr_div</f>
        <v>5.6</v>
      </c>
      <c r="H7970" s="3">
        <v>3.8</v>
      </c>
      <c r="I7970" s="3">
        <f>IF(HOUR(Sense_data[[#This Row],[SysTimeStamp]])&lt;12,I7969+$B$14,I7969-$B$14)</f>
        <v>16.840972222223687</v>
      </c>
    </row>
    <row r="7971" spans="1:9" x14ac:dyDescent="0.2">
      <c r="A7971" t="s">
        <v>20</v>
      </c>
      <c r="B7971" t="s">
        <v>22</v>
      </c>
      <c r="C7971" s="6">
        <f t="shared" si="129"/>
        <v>42182.092060206705</v>
      </c>
      <c r="D7971" t="s">
        <v>23</v>
      </c>
      <c r="E7971" s="6">
        <f>IF(Sense_data[[#This Row],[a_1State]]=D7970,E7970,Sense_data[[#This Row],[SysTimeStamp]])</f>
        <v>42182.090474558187</v>
      </c>
      <c r="F7971" s="3" t="str">
        <f>Sense_data[[#This Row],[a_1State]]&amp;TEXT(Sense_data[[#This Row],[StateInstanceTimestamp]],"#.######")</f>
        <v>On42182.090475</v>
      </c>
      <c r="G7971" s="3">
        <f ca="1">IF(Sense_data[[#This Row],[a_1State]]="Off",RANDBETWEEN(off_min,off_max),RANDBETWEEN(on_min,on_max))/sr_div</f>
        <v>3.2</v>
      </c>
      <c r="H7971" s="3">
        <v>3.6</v>
      </c>
      <c r="I7971" s="3">
        <f>IF(HOUR(Sense_data[[#This Row],[SysTimeStamp]])&lt;12,I7970+$B$14,I7970-$B$14)</f>
        <v>16.841203703705169</v>
      </c>
    </row>
    <row r="7972" spans="1:9" x14ac:dyDescent="0.2">
      <c r="A7972" t="s">
        <v>20</v>
      </c>
      <c r="B7972" t="s">
        <v>22</v>
      </c>
      <c r="C7972" s="6">
        <f t="shared" si="129"/>
        <v>42182.092071780782</v>
      </c>
      <c r="D7972" t="s">
        <v>23</v>
      </c>
      <c r="E7972" s="6">
        <f>IF(Sense_data[[#This Row],[a_1State]]=D7971,E7971,Sense_data[[#This Row],[SysTimeStamp]])</f>
        <v>42182.090474558187</v>
      </c>
      <c r="F7972" s="3" t="str">
        <f>Sense_data[[#This Row],[a_1State]]&amp;TEXT(Sense_data[[#This Row],[StateInstanceTimestamp]],"#.######")</f>
        <v>On42182.090475</v>
      </c>
      <c r="G7972" s="3">
        <f ca="1">IF(Sense_data[[#This Row],[a_1State]]="Off",RANDBETWEEN(off_min,off_max),RANDBETWEEN(on_min,on_max))/sr_div</f>
        <v>5</v>
      </c>
      <c r="H7972" s="3">
        <v>4.2</v>
      </c>
      <c r="I7972" s="3">
        <f>IF(HOUR(Sense_data[[#This Row],[SysTimeStamp]])&lt;12,I7971+$B$14,I7971-$B$14)</f>
        <v>16.841435185186651</v>
      </c>
    </row>
    <row r="7973" spans="1:9" x14ac:dyDescent="0.2">
      <c r="A7973" t="s">
        <v>20</v>
      </c>
      <c r="B7973" t="s">
        <v>22</v>
      </c>
      <c r="C7973" s="6">
        <f t="shared" si="129"/>
        <v>42182.092083354859</v>
      </c>
      <c r="D7973" t="s">
        <v>23</v>
      </c>
      <c r="E7973" s="6">
        <f>IF(Sense_data[[#This Row],[a_1State]]=D7972,E7972,Sense_data[[#This Row],[SysTimeStamp]])</f>
        <v>42182.090474558187</v>
      </c>
      <c r="F7973" s="3" t="str">
        <f>Sense_data[[#This Row],[a_1State]]&amp;TEXT(Sense_data[[#This Row],[StateInstanceTimestamp]],"#.######")</f>
        <v>On42182.090475</v>
      </c>
      <c r="G7973" s="3">
        <f ca="1">IF(Sense_data[[#This Row],[a_1State]]="Off",RANDBETWEEN(off_min,off_max),RANDBETWEEN(on_min,on_max))/sr_div</f>
        <v>3.1</v>
      </c>
      <c r="H7973" s="3">
        <v>5</v>
      </c>
      <c r="I7973" s="3">
        <f>IF(HOUR(Sense_data[[#This Row],[SysTimeStamp]])&lt;12,I7972+$B$14,I7972-$B$14)</f>
        <v>16.841666666668132</v>
      </c>
    </row>
    <row r="7974" spans="1:9" x14ac:dyDescent="0.2">
      <c r="A7974" t="s">
        <v>20</v>
      </c>
      <c r="B7974" t="s">
        <v>22</v>
      </c>
      <c r="C7974" s="6">
        <f t="shared" si="129"/>
        <v>42182.092094928936</v>
      </c>
      <c r="D7974" t="s">
        <v>23</v>
      </c>
      <c r="E7974" s="6">
        <f>IF(Sense_data[[#This Row],[a_1State]]=D7973,E7973,Sense_data[[#This Row],[SysTimeStamp]])</f>
        <v>42182.090474558187</v>
      </c>
      <c r="F7974" s="3" t="str">
        <f>Sense_data[[#This Row],[a_1State]]&amp;TEXT(Sense_data[[#This Row],[StateInstanceTimestamp]],"#.######")</f>
        <v>On42182.090475</v>
      </c>
      <c r="G7974" s="3">
        <f ca="1">IF(Sense_data[[#This Row],[a_1State]]="Off",RANDBETWEEN(off_min,off_max),RANDBETWEEN(on_min,on_max))/sr_div</f>
        <v>4.5</v>
      </c>
      <c r="H7974" s="3">
        <v>5</v>
      </c>
      <c r="I7974" s="3">
        <f>IF(HOUR(Sense_data[[#This Row],[SysTimeStamp]])&lt;12,I7973+$B$14,I7973-$B$14)</f>
        <v>16.841898148149614</v>
      </c>
    </row>
    <row r="7975" spans="1:9" x14ac:dyDescent="0.2">
      <c r="A7975" t="s">
        <v>20</v>
      </c>
      <c r="B7975" t="s">
        <v>22</v>
      </c>
      <c r="C7975" s="6">
        <f t="shared" si="129"/>
        <v>42182.092106503012</v>
      </c>
      <c r="D7975" t="s">
        <v>23</v>
      </c>
      <c r="E7975" s="6">
        <f>IF(Sense_data[[#This Row],[a_1State]]=D7974,E7974,Sense_data[[#This Row],[SysTimeStamp]])</f>
        <v>42182.090474558187</v>
      </c>
      <c r="F7975" s="3" t="str">
        <f>Sense_data[[#This Row],[a_1State]]&amp;TEXT(Sense_data[[#This Row],[StateInstanceTimestamp]],"#.######")</f>
        <v>On42182.090475</v>
      </c>
      <c r="G7975" s="3">
        <f ca="1">IF(Sense_data[[#This Row],[a_1State]]="Off",RANDBETWEEN(off_min,off_max),RANDBETWEEN(on_min,on_max))/sr_div</f>
        <v>6</v>
      </c>
      <c r="H7975" s="3">
        <v>5.9</v>
      </c>
      <c r="I7975" s="3">
        <f>IF(HOUR(Sense_data[[#This Row],[SysTimeStamp]])&lt;12,I7974+$B$14,I7974-$B$14)</f>
        <v>16.842129629631096</v>
      </c>
    </row>
    <row r="7976" spans="1:9" x14ac:dyDescent="0.2">
      <c r="A7976" t="s">
        <v>20</v>
      </c>
      <c r="B7976" t="s">
        <v>22</v>
      </c>
      <c r="C7976" s="6">
        <f t="shared" si="129"/>
        <v>42182.092118077089</v>
      </c>
      <c r="D7976" t="s">
        <v>23</v>
      </c>
      <c r="E7976" s="6">
        <f>IF(Sense_data[[#This Row],[a_1State]]=D7975,E7975,Sense_data[[#This Row],[SysTimeStamp]])</f>
        <v>42182.090474558187</v>
      </c>
      <c r="F7976" s="3" t="str">
        <f>Sense_data[[#This Row],[a_1State]]&amp;TEXT(Sense_data[[#This Row],[StateInstanceTimestamp]],"#.######")</f>
        <v>On42182.090475</v>
      </c>
      <c r="G7976" s="3">
        <f ca="1">IF(Sense_data[[#This Row],[a_1State]]="Off",RANDBETWEEN(off_min,off_max),RANDBETWEEN(on_min,on_max))/sr_div</f>
        <v>3.3</v>
      </c>
      <c r="H7976" s="3">
        <v>4.5999999999999996</v>
      </c>
      <c r="I7976" s="3">
        <f>IF(HOUR(Sense_data[[#This Row],[SysTimeStamp]])&lt;12,I7975+$B$14,I7975-$B$14)</f>
        <v>16.842361111112577</v>
      </c>
    </row>
    <row r="7977" spans="1:9" x14ac:dyDescent="0.2">
      <c r="A7977" t="s">
        <v>20</v>
      </c>
      <c r="B7977" t="s">
        <v>22</v>
      </c>
      <c r="C7977" s="6">
        <f t="shared" si="129"/>
        <v>42182.092129651166</v>
      </c>
      <c r="D7977" t="s">
        <v>23</v>
      </c>
      <c r="E7977" s="6">
        <f>IF(Sense_data[[#This Row],[a_1State]]=D7976,E7976,Sense_data[[#This Row],[SysTimeStamp]])</f>
        <v>42182.090474558187</v>
      </c>
      <c r="F7977" s="3" t="str">
        <f>Sense_data[[#This Row],[a_1State]]&amp;TEXT(Sense_data[[#This Row],[StateInstanceTimestamp]],"#.######")</f>
        <v>On42182.090475</v>
      </c>
      <c r="G7977" s="3">
        <f ca="1">IF(Sense_data[[#This Row],[a_1State]]="Off",RANDBETWEEN(off_min,off_max),RANDBETWEEN(on_min,on_max))/sr_div</f>
        <v>5.4</v>
      </c>
      <c r="H7977" s="3">
        <v>5.9</v>
      </c>
      <c r="I7977" s="3">
        <f>IF(HOUR(Sense_data[[#This Row],[SysTimeStamp]])&lt;12,I7976+$B$14,I7976-$B$14)</f>
        <v>16.842592592594059</v>
      </c>
    </row>
    <row r="7978" spans="1:9" x14ac:dyDescent="0.2">
      <c r="A7978" t="s">
        <v>20</v>
      </c>
      <c r="B7978" t="s">
        <v>22</v>
      </c>
      <c r="C7978" s="6">
        <f t="shared" si="129"/>
        <v>42182.092141225243</v>
      </c>
      <c r="D7978" t="s">
        <v>23</v>
      </c>
      <c r="E7978" s="6">
        <f>IF(Sense_data[[#This Row],[a_1State]]=D7977,E7977,Sense_data[[#This Row],[SysTimeStamp]])</f>
        <v>42182.090474558187</v>
      </c>
      <c r="F7978" s="3" t="str">
        <f>Sense_data[[#This Row],[a_1State]]&amp;TEXT(Sense_data[[#This Row],[StateInstanceTimestamp]],"#.######")</f>
        <v>On42182.090475</v>
      </c>
      <c r="G7978" s="3">
        <f ca="1">IF(Sense_data[[#This Row],[a_1State]]="Off",RANDBETWEEN(off_min,off_max),RANDBETWEEN(on_min,on_max))/sr_div</f>
        <v>3.1</v>
      </c>
      <c r="H7978" s="3">
        <v>5.7</v>
      </c>
      <c r="I7978" s="3">
        <f>IF(HOUR(Sense_data[[#This Row],[SysTimeStamp]])&lt;12,I7977+$B$14,I7977-$B$14)</f>
        <v>16.842824074075541</v>
      </c>
    </row>
    <row r="7979" spans="1:9" x14ac:dyDescent="0.2">
      <c r="A7979" t="s">
        <v>20</v>
      </c>
      <c r="B7979" t="s">
        <v>22</v>
      </c>
      <c r="C7979" s="6">
        <f t="shared" si="129"/>
        <v>42182.09215279932</v>
      </c>
      <c r="D7979" t="s">
        <v>23</v>
      </c>
      <c r="E7979" s="6">
        <f>IF(Sense_data[[#This Row],[a_1State]]=D7978,E7978,Sense_data[[#This Row],[SysTimeStamp]])</f>
        <v>42182.090474558187</v>
      </c>
      <c r="F7979" s="3" t="str">
        <f>Sense_data[[#This Row],[a_1State]]&amp;TEXT(Sense_data[[#This Row],[StateInstanceTimestamp]],"#.######")</f>
        <v>On42182.090475</v>
      </c>
      <c r="G7979" s="3">
        <f ca="1">IF(Sense_data[[#This Row],[a_1State]]="Off",RANDBETWEEN(off_min,off_max),RANDBETWEEN(on_min,on_max))/sr_div</f>
        <v>5</v>
      </c>
      <c r="H7979" s="3">
        <v>3.1</v>
      </c>
      <c r="I7979" s="3">
        <f>IF(HOUR(Sense_data[[#This Row],[SysTimeStamp]])&lt;12,I7978+$B$14,I7978-$B$14)</f>
        <v>16.843055555557022</v>
      </c>
    </row>
    <row r="7980" spans="1:9" x14ac:dyDescent="0.2">
      <c r="A7980" t="s">
        <v>20</v>
      </c>
      <c r="B7980" t="s">
        <v>22</v>
      </c>
      <c r="C7980" s="6">
        <f t="shared" si="129"/>
        <v>42182.092164373396</v>
      </c>
      <c r="D7980" t="s">
        <v>23</v>
      </c>
      <c r="E7980" s="6">
        <f>IF(Sense_data[[#This Row],[a_1State]]=D7979,E7979,Sense_data[[#This Row],[SysTimeStamp]])</f>
        <v>42182.090474558187</v>
      </c>
      <c r="F7980" s="3" t="str">
        <f>Sense_data[[#This Row],[a_1State]]&amp;TEXT(Sense_data[[#This Row],[StateInstanceTimestamp]],"#.######")</f>
        <v>On42182.090475</v>
      </c>
      <c r="G7980" s="3">
        <f ca="1">IF(Sense_data[[#This Row],[a_1State]]="Off",RANDBETWEEN(off_min,off_max),RANDBETWEEN(on_min,on_max))/sr_div</f>
        <v>3.6</v>
      </c>
      <c r="H7980" s="3">
        <v>3.9</v>
      </c>
      <c r="I7980" s="3">
        <f>IF(HOUR(Sense_data[[#This Row],[SysTimeStamp]])&lt;12,I7979+$B$14,I7979-$B$14)</f>
        <v>16.843287037038504</v>
      </c>
    </row>
    <row r="7981" spans="1:9" x14ac:dyDescent="0.2">
      <c r="A7981" t="s">
        <v>20</v>
      </c>
      <c r="B7981" t="s">
        <v>22</v>
      </c>
      <c r="C7981" s="6">
        <f t="shared" si="129"/>
        <v>42182.092175947473</v>
      </c>
      <c r="D7981" t="s">
        <v>23</v>
      </c>
      <c r="E7981" s="6">
        <f>IF(Sense_data[[#This Row],[a_1State]]=D7980,E7980,Sense_data[[#This Row],[SysTimeStamp]])</f>
        <v>42182.090474558187</v>
      </c>
      <c r="F7981" s="3" t="str">
        <f>Sense_data[[#This Row],[a_1State]]&amp;TEXT(Sense_data[[#This Row],[StateInstanceTimestamp]],"#.######")</f>
        <v>On42182.090475</v>
      </c>
      <c r="G7981" s="3">
        <f ca="1">IF(Sense_data[[#This Row],[a_1State]]="Off",RANDBETWEEN(off_min,off_max),RANDBETWEEN(on_min,on_max))/sr_div</f>
        <v>5.9</v>
      </c>
      <c r="H7981" s="3">
        <v>5.6</v>
      </c>
      <c r="I7981" s="3">
        <f>IF(HOUR(Sense_data[[#This Row],[SysTimeStamp]])&lt;12,I7980+$B$14,I7980-$B$14)</f>
        <v>16.843518518519986</v>
      </c>
    </row>
    <row r="7982" spans="1:9" x14ac:dyDescent="0.2">
      <c r="A7982" t="s">
        <v>20</v>
      </c>
      <c r="B7982" t="s">
        <v>22</v>
      </c>
      <c r="C7982" s="6">
        <f t="shared" si="129"/>
        <v>42182.09218752155</v>
      </c>
      <c r="D7982" t="s">
        <v>23</v>
      </c>
      <c r="E7982" s="6">
        <f>IF(Sense_data[[#This Row],[a_1State]]=D7981,E7981,Sense_data[[#This Row],[SysTimeStamp]])</f>
        <v>42182.090474558187</v>
      </c>
      <c r="F7982" s="3" t="str">
        <f>Sense_data[[#This Row],[a_1State]]&amp;TEXT(Sense_data[[#This Row],[StateInstanceTimestamp]],"#.######")</f>
        <v>On42182.090475</v>
      </c>
      <c r="G7982" s="3">
        <f ca="1">IF(Sense_data[[#This Row],[a_1State]]="Off",RANDBETWEEN(off_min,off_max),RANDBETWEEN(on_min,on_max))/sr_div</f>
        <v>4.8</v>
      </c>
      <c r="H7982" s="3">
        <v>3.9</v>
      </c>
      <c r="I7982" s="3">
        <f>IF(HOUR(Sense_data[[#This Row],[SysTimeStamp]])&lt;12,I7981+$B$14,I7981-$B$14)</f>
        <v>16.843750000001467</v>
      </c>
    </row>
    <row r="7983" spans="1:9" x14ac:dyDescent="0.2">
      <c r="A7983" t="s">
        <v>20</v>
      </c>
      <c r="B7983" t="s">
        <v>22</v>
      </c>
      <c r="C7983" s="6">
        <f t="shared" si="129"/>
        <v>42182.092199095627</v>
      </c>
      <c r="D7983" t="s">
        <v>23</v>
      </c>
      <c r="E7983" s="6">
        <f>IF(Sense_data[[#This Row],[a_1State]]=D7982,E7982,Sense_data[[#This Row],[SysTimeStamp]])</f>
        <v>42182.090474558187</v>
      </c>
      <c r="F7983" s="3" t="str">
        <f>Sense_data[[#This Row],[a_1State]]&amp;TEXT(Sense_data[[#This Row],[StateInstanceTimestamp]],"#.######")</f>
        <v>On42182.090475</v>
      </c>
      <c r="G7983" s="3">
        <f ca="1">IF(Sense_data[[#This Row],[a_1State]]="Off",RANDBETWEEN(off_min,off_max),RANDBETWEEN(on_min,on_max))/sr_div</f>
        <v>3</v>
      </c>
      <c r="H7983" s="3">
        <v>3.5</v>
      </c>
      <c r="I7983" s="3">
        <f>IF(HOUR(Sense_data[[#This Row],[SysTimeStamp]])&lt;12,I7982+$B$14,I7982-$B$14)</f>
        <v>16.843981481482949</v>
      </c>
    </row>
    <row r="7984" spans="1:9" x14ac:dyDescent="0.2">
      <c r="A7984" t="s">
        <v>20</v>
      </c>
      <c r="B7984" t="s">
        <v>22</v>
      </c>
      <c r="C7984" s="6">
        <f t="shared" si="129"/>
        <v>42182.092210669703</v>
      </c>
      <c r="D7984" t="s">
        <v>23</v>
      </c>
      <c r="E7984" s="6">
        <f>IF(Sense_data[[#This Row],[a_1State]]=D7983,E7983,Sense_data[[#This Row],[SysTimeStamp]])</f>
        <v>42182.090474558187</v>
      </c>
      <c r="F7984" s="3" t="str">
        <f>Sense_data[[#This Row],[a_1State]]&amp;TEXT(Sense_data[[#This Row],[StateInstanceTimestamp]],"#.######")</f>
        <v>On42182.090475</v>
      </c>
      <c r="G7984" s="3">
        <f ca="1">IF(Sense_data[[#This Row],[a_1State]]="Off",RANDBETWEEN(off_min,off_max),RANDBETWEEN(on_min,on_max))/sr_div</f>
        <v>3.5</v>
      </c>
      <c r="H7984" s="3">
        <v>3</v>
      </c>
      <c r="I7984" s="3">
        <f>IF(HOUR(Sense_data[[#This Row],[SysTimeStamp]])&lt;12,I7983+$B$14,I7983-$B$14)</f>
        <v>16.844212962964431</v>
      </c>
    </row>
    <row r="7985" spans="1:9" x14ac:dyDescent="0.2">
      <c r="A7985" t="s">
        <v>20</v>
      </c>
      <c r="B7985" t="s">
        <v>22</v>
      </c>
      <c r="C7985" s="6">
        <f t="shared" si="129"/>
        <v>42182.09222224378</v>
      </c>
      <c r="D7985" t="s">
        <v>23</v>
      </c>
      <c r="E7985" s="6">
        <f>IF(Sense_data[[#This Row],[a_1State]]=D7984,E7984,Sense_data[[#This Row],[SysTimeStamp]])</f>
        <v>42182.090474558187</v>
      </c>
      <c r="F7985" s="3" t="str">
        <f>Sense_data[[#This Row],[a_1State]]&amp;TEXT(Sense_data[[#This Row],[StateInstanceTimestamp]],"#.######")</f>
        <v>On42182.090475</v>
      </c>
      <c r="G7985" s="3">
        <f ca="1">IF(Sense_data[[#This Row],[a_1State]]="Off",RANDBETWEEN(off_min,off_max),RANDBETWEEN(on_min,on_max))/sr_div</f>
        <v>5.7</v>
      </c>
      <c r="H7985" s="3">
        <v>3.7</v>
      </c>
      <c r="I7985" s="3">
        <f>IF(HOUR(Sense_data[[#This Row],[SysTimeStamp]])&lt;12,I7984+$B$14,I7984-$B$14)</f>
        <v>16.844444444445912</v>
      </c>
    </row>
    <row r="7986" spans="1:9" x14ac:dyDescent="0.2">
      <c r="A7986" t="s">
        <v>20</v>
      </c>
      <c r="B7986" t="s">
        <v>22</v>
      </c>
      <c r="C7986" s="6">
        <f t="shared" si="129"/>
        <v>42182.092233817857</v>
      </c>
      <c r="D7986" t="s">
        <v>23</v>
      </c>
      <c r="E7986" s="6">
        <f>IF(Sense_data[[#This Row],[a_1State]]=D7985,E7985,Sense_data[[#This Row],[SysTimeStamp]])</f>
        <v>42182.090474558187</v>
      </c>
      <c r="F7986" s="3" t="str">
        <f>Sense_data[[#This Row],[a_1State]]&amp;TEXT(Sense_data[[#This Row],[StateInstanceTimestamp]],"#.######")</f>
        <v>On42182.090475</v>
      </c>
      <c r="G7986" s="3">
        <f ca="1">IF(Sense_data[[#This Row],[a_1State]]="Off",RANDBETWEEN(off_min,off_max),RANDBETWEEN(on_min,on_max))/sr_div</f>
        <v>4.8</v>
      </c>
      <c r="H7986" s="3">
        <v>5.5</v>
      </c>
      <c r="I7986" s="3">
        <f>IF(HOUR(Sense_data[[#This Row],[SysTimeStamp]])&lt;12,I7985+$B$14,I7985-$B$14)</f>
        <v>16.844675925927394</v>
      </c>
    </row>
    <row r="7987" spans="1:9" x14ac:dyDescent="0.2">
      <c r="A7987" t="s">
        <v>20</v>
      </c>
      <c r="B7987" t="s">
        <v>22</v>
      </c>
      <c r="C7987" s="6">
        <f t="shared" si="129"/>
        <v>42182.092245391934</v>
      </c>
      <c r="D7987" t="s">
        <v>23</v>
      </c>
      <c r="E7987" s="6">
        <f>IF(Sense_data[[#This Row],[a_1State]]=D7986,E7986,Sense_data[[#This Row],[SysTimeStamp]])</f>
        <v>42182.090474558187</v>
      </c>
      <c r="F7987" s="3" t="str">
        <f>Sense_data[[#This Row],[a_1State]]&amp;TEXT(Sense_data[[#This Row],[StateInstanceTimestamp]],"#.######")</f>
        <v>On42182.090475</v>
      </c>
      <c r="G7987" s="3">
        <f ca="1">IF(Sense_data[[#This Row],[a_1State]]="Off",RANDBETWEEN(off_min,off_max),RANDBETWEEN(on_min,on_max))/sr_div</f>
        <v>5.4</v>
      </c>
      <c r="H7987" s="3">
        <v>4.4000000000000004</v>
      </c>
      <c r="I7987" s="3">
        <f>IF(HOUR(Sense_data[[#This Row],[SysTimeStamp]])&lt;12,I7986+$B$14,I7986-$B$14)</f>
        <v>16.844907407408876</v>
      </c>
    </row>
    <row r="7988" spans="1:9" x14ac:dyDescent="0.2">
      <c r="A7988" t="s">
        <v>20</v>
      </c>
      <c r="B7988" t="s">
        <v>22</v>
      </c>
      <c r="C7988" s="6">
        <f t="shared" si="129"/>
        <v>42182.092256966011</v>
      </c>
      <c r="D7988" t="s">
        <v>23</v>
      </c>
      <c r="E7988" s="6">
        <f>IF(Sense_data[[#This Row],[a_1State]]=D7987,E7987,Sense_data[[#This Row],[SysTimeStamp]])</f>
        <v>42182.090474558187</v>
      </c>
      <c r="F7988" s="3" t="str">
        <f>Sense_data[[#This Row],[a_1State]]&amp;TEXT(Sense_data[[#This Row],[StateInstanceTimestamp]],"#.######")</f>
        <v>On42182.090475</v>
      </c>
      <c r="G7988" s="3">
        <f ca="1">IF(Sense_data[[#This Row],[a_1State]]="Off",RANDBETWEEN(off_min,off_max),RANDBETWEEN(on_min,on_max))/sr_div</f>
        <v>5.0999999999999996</v>
      </c>
      <c r="H7988" s="3">
        <v>3</v>
      </c>
      <c r="I7988" s="3">
        <f>IF(HOUR(Sense_data[[#This Row],[SysTimeStamp]])&lt;12,I7987+$B$14,I7987-$B$14)</f>
        <v>16.845138888890357</v>
      </c>
    </row>
    <row r="7989" spans="1:9" x14ac:dyDescent="0.2">
      <c r="A7989" t="s">
        <v>20</v>
      </c>
      <c r="B7989" t="s">
        <v>22</v>
      </c>
      <c r="C7989" s="6">
        <f t="shared" si="129"/>
        <v>42182.092268540087</v>
      </c>
      <c r="D7989" t="s">
        <v>23</v>
      </c>
      <c r="E7989" s="6">
        <f>IF(Sense_data[[#This Row],[a_1State]]=D7988,E7988,Sense_data[[#This Row],[SysTimeStamp]])</f>
        <v>42182.090474558187</v>
      </c>
      <c r="F7989" s="3" t="str">
        <f>Sense_data[[#This Row],[a_1State]]&amp;TEXT(Sense_data[[#This Row],[StateInstanceTimestamp]],"#.######")</f>
        <v>On42182.090475</v>
      </c>
      <c r="G7989" s="3">
        <f ca="1">IF(Sense_data[[#This Row],[a_1State]]="Off",RANDBETWEEN(off_min,off_max),RANDBETWEEN(on_min,on_max))/sr_div</f>
        <v>4.3</v>
      </c>
      <c r="H7989" s="3">
        <v>3</v>
      </c>
      <c r="I7989" s="3">
        <f>IF(HOUR(Sense_data[[#This Row],[SysTimeStamp]])&lt;12,I7988+$B$14,I7988-$B$14)</f>
        <v>16.845370370371839</v>
      </c>
    </row>
    <row r="7990" spans="1:9" x14ac:dyDescent="0.2">
      <c r="A7990" t="s">
        <v>20</v>
      </c>
      <c r="B7990" t="s">
        <v>22</v>
      </c>
      <c r="C7990" s="6">
        <f t="shared" si="129"/>
        <v>42182.092280114164</v>
      </c>
      <c r="D7990" t="s">
        <v>23</v>
      </c>
      <c r="E7990" s="6">
        <f>IF(Sense_data[[#This Row],[a_1State]]=D7989,E7989,Sense_data[[#This Row],[SysTimeStamp]])</f>
        <v>42182.090474558187</v>
      </c>
      <c r="F7990" s="3" t="str">
        <f>Sense_data[[#This Row],[a_1State]]&amp;TEXT(Sense_data[[#This Row],[StateInstanceTimestamp]],"#.######")</f>
        <v>On42182.090475</v>
      </c>
      <c r="G7990" s="3">
        <f ca="1">IF(Sense_data[[#This Row],[a_1State]]="Off",RANDBETWEEN(off_min,off_max),RANDBETWEEN(on_min,on_max))/sr_div</f>
        <v>5</v>
      </c>
      <c r="H7990" s="3">
        <v>4.9000000000000004</v>
      </c>
      <c r="I7990" s="3">
        <f>IF(HOUR(Sense_data[[#This Row],[SysTimeStamp]])&lt;12,I7989+$B$14,I7989-$B$14)</f>
        <v>16.845601851853321</v>
      </c>
    </row>
    <row r="7991" spans="1:9" x14ac:dyDescent="0.2">
      <c r="A7991" t="s">
        <v>20</v>
      </c>
      <c r="B7991" t="s">
        <v>22</v>
      </c>
      <c r="C7991" s="6">
        <f t="shared" si="129"/>
        <v>42182.092291688241</v>
      </c>
      <c r="D7991" t="s">
        <v>23</v>
      </c>
      <c r="E7991" s="6">
        <f>IF(Sense_data[[#This Row],[a_1State]]=D7990,E7990,Sense_data[[#This Row],[SysTimeStamp]])</f>
        <v>42182.090474558187</v>
      </c>
      <c r="F7991" s="3" t="str">
        <f>Sense_data[[#This Row],[a_1State]]&amp;TEXT(Sense_data[[#This Row],[StateInstanceTimestamp]],"#.######")</f>
        <v>On42182.090475</v>
      </c>
      <c r="G7991" s="3">
        <f ca="1">IF(Sense_data[[#This Row],[a_1State]]="Off",RANDBETWEEN(off_min,off_max),RANDBETWEEN(on_min,on_max))/sr_div</f>
        <v>5.0999999999999996</v>
      </c>
      <c r="H7991" s="3">
        <v>5.8</v>
      </c>
      <c r="I7991" s="3">
        <f>IF(HOUR(Sense_data[[#This Row],[SysTimeStamp]])&lt;12,I7990+$B$14,I7990-$B$14)</f>
        <v>16.845833333334802</v>
      </c>
    </row>
    <row r="7992" spans="1:9" x14ac:dyDescent="0.2">
      <c r="A7992" t="s">
        <v>20</v>
      </c>
      <c r="B7992" t="s">
        <v>22</v>
      </c>
      <c r="C7992" s="6">
        <f t="shared" si="129"/>
        <v>42182.092303262318</v>
      </c>
      <c r="D7992" t="s">
        <v>23</v>
      </c>
      <c r="E7992" s="6">
        <f>IF(Sense_data[[#This Row],[a_1State]]=D7991,E7991,Sense_data[[#This Row],[SysTimeStamp]])</f>
        <v>42182.090474558187</v>
      </c>
      <c r="F7992" s="3" t="str">
        <f>Sense_data[[#This Row],[a_1State]]&amp;TEXT(Sense_data[[#This Row],[StateInstanceTimestamp]],"#.######")</f>
        <v>On42182.090475</v>
      </c>
      <c r="G7992" s="3">
        <f ca="1">IF(Sense_data[[#This Row],[a_1State]]="Off",RANDBETWEEN(off_min,off_max),RANDBETWEEN(on_min,on_max))/sr_div</f>
        <v>5.4</v>
      </c>
      <c r="H7992" s="3">
        <v>4.3</v>
      </c>
      <c r="I7992" s="3">
        <f>IF(HOUR(Sense_data[[#This Row],[SysTimeStamp]])&lt;12,I7991+$B$14,I7991-$B$14)</f>
        <v>16.846064814816284</v>
      </c>
    </row>
    <row r="7993" spans="1:9" x14ac:dyDescent="0.2">
      <c r="A7993" t="s">
        <v>20</v>
      </c>
      <c r="B7993" t="s">
        <v>22</v>
      </c>
      <c r="C7993" s="6">
        <f t="shared" si="129"/>
        <v>42182.092314836395</v>
      </c>
      <c r="D7993" t="s">
        <v>23</v>
      </c>
      <c r="E7993" s="6">
        <f>IF(Sense_data[[#This Row],[a_1State]]=D7992,E7992,Sense_data[[#This Row],[SysTimeStamp]])</f>
        <v>42182.090474558187</v>
      </c>
      <c r="F7993" s="3" t="str">
        <f>Sense_data[[#This Row],[a_1State]]&amp;TEXT(Sense_data[[#This Row],[StateInstanceTimestamp]],"#.######")</f>
        <v>On42182.090475</v>
      </c>
      <c r="G7993" s="3">
        <f ca="1">IF(Sense_data[[#This Row],[a_1State]]="Off",RANDBETWEEN(off_min,off_max),RANDBETWEEN(on_min,on_max))/sr_div</f>
        <v>3.6</v>
      </c>
      <c r="H7993" s="3">
        <v>4.5</v>
      </c>
      <c r="I7993" s="3">
        <f>IF(HOUR(Sense_data[[#This Row],[SysTimeStamp]])&lt;12,I7992+$B$14,I7992-$B$14)</f>
        <v>16.846296296297766</v>
      </c>
    </row>
    <row r="7994" spans="1:9" x14ac:dyDescent="0.2">
      <c r="A7994" t="s">
        <v>20</v>
      </c>
      <c r="B7994" t="s">
        <v>22</v>
      </c>
      <c r="C7994" s="6">
        <f t="shared" si="129"/>
        <v>42182.092326410471</v>
      </c>
      <c r="D7994" t="s">
        <v>23</v>
      </c>
      <c r="E7994" s="6">
        <f>IF(Sense_data[[#This Row],[a_1State]]=D7993,E7993,Sense_data[[#This Row],[SysTimeStamp]])</f>
        <v>42182.090474558187</v>
      </c>
      <c r="F7994" s="3" t="str">
        <f>Sense_data[[#This Row],[a_1State]]&amp;TEXT(Sense_data[[#This Row],[StateInstanceTimestamp]],"#.######")</f>
        <v>On42182.090475</v>
      </c>
      <c r="G7994" s="3">
        <f ca="1">IF(Sense_data[[#This Row],[a_1State]]="Off",RANDBETWEEN(off_min,off_max),RANDBETWEEN(on_min,on_max))/sr_div</f>
        <v>3</v>
      </c>
      <c r="H7994" s="3">
        <v>4.9000000000000004</v>
      </c>
      <c r="I7994" s="3">
        <f>IF(HOUR(Sense_data[[#This Row],[SysTimeStamp]])&lt;12,I7993+$B$14,I7993-$B$14)</f>
        <v>16.846527777779247</v>
      </c>
    </row>
    <row r="7995" spans="1:9" x14ac:dyDescent="0.2">
      <c r="A7995" t="s">
        <v>20</v>
      </c>
      <c r="B7995" t="s">
        <v>22</v>
      </c>
      <c r="C7995" s="6">
        <f t="shared" si="129"/>
        <v>42182.092337984548</v>
      </c>
      <c r="D7995" t="s">
        <v>23</v>
      </c>
      <c r="E7995" s="6">
        <f>IF(Sense_data[[#This Row],[a_1State]]=D7994,E7994,Sense_data[[#This Row],[SysTimeStamp]])</f>
        <v>42182.090474558187</v>
      </c>
      <c r="F7995" s="3" t="str">
        <f>Sense_data[[#This Row],[a_1State]]&amp;TEXT(Sense_data[[#This Row],[StateInstanceTimestamp]],"#.######")</f>
        <v>On42182.090475</v>
      </c>
      <c r="G7995" s="3">
        <f ca="1">IF(Sense_data[[#This Row],[a_1State]]="Off",RANDBETWEEN(off_min,off_max),RANDBETWEEN(on_min,on_max))/sr_div</f>
        <v>4.2</v>
      </c>
      <c r="H7995" s="3">
        <v>5.5</v>
      </c>
      <c r="I7995" s="3">
        <f>IF(HOUR(Sense_data[[#This Row],[SysTimeStamp]])&lt;12,I7994+$B$14,I7994-$B$14)</f>
        <v>16.846759259260729</v>
      </c>
    </row>
    <row r="7996" spans="1:9" x14ac:dyDescent="0.2">
      <c r="A7996" t="s">
        <v>20</v>
      </c>
      <c r="B7996" t="s">
        <v>22</v>
      </c>
      <c r="C7996" s="6">
        <f t="shared" si="129"/>
        <v>42182.092349558625</v>
      </c>
      <c r="D7996" t="s">
        <v>23</v>
      </c>
      <c r="E7996" s="6">
        <f>IF(Sense_data[[#This Row],[a_1State]]=D7995,E7995,Sense_data[[#This Row],[SysTimeStamp]])</f>
        <v>42182.090474558187</v>
      </c>
      <c r="F7996" s="3" t="str">
        <f>Sense_data[[#This Row],[a_1State]]&amp;TEXT(Sense_data[[#This Row],[StateInstanceTimestamp]],"#.######")</f>
        <v>On42182.090475</v>
      </c>
      <c r="G7996" s="3">
        <f ca="1">IF(Sense_data[[#This Row],[a_1State]]="Off",RANDBETWEEN(off_min,off_max),RANDBETWEEN(on_min,on_max))/sr_div</f>
        <v>3.8</v>
      </c>
      <c r="H7996" s="3">
        <v>5.5</v>
      </c>
      <c r="I7996" s="3">
        <f>IF(HOUR(Sense_data[[#This Row],[SysTimeStamp]])&lt;12,I7995+$B$14,I7995-$B$14)</f>
        <v>16.846990740742211</v>
      </c>
    </row>
    <row r="7997" spans="1:9" x14ac:dyDescent="0.2">
      <c r="A7997" t="s">
        <v>20</v>
      </c>
      <c r="B7997" t="s">
        <v>22</v>
      </c>
      <c r="C7997" s="6">
        <f t="shared" si="129"/>
        <v>42182.092361132702</v>
      </c>
      <c r="D7997" t="s">
        <v>23</v>
      </c>
      <c r="E7997" s="6">
        <f>IF(Sense_data[[#This Row],[a_1State]]=D7996,E7996,Sense_data[[#This Row],[SysTimeStamp]])</f>
        <v>42182.090474558187</v>
      </c>
      <c r="F7997" s="3" t="str">
        <f>Sense_data[[#This Row],[a_1State]]&amp;TEXT(Sense_data[[#This Row],[StateInstanceTimestamp]],"#.######")</f>
        <v>On42182.090475</v>
      </c>
      <c r="G7997" s="3">
        <f ca="1">IF(Sense_data[[#This Row],[a_1State]]="Off",RANDBETWEEN(off_min,off_max),RANDBETWEEN(on_min,on_max))/sr_div</f>
        <v>5.5</v>
      </c>
      <c r="H7997" s="3">
        <v>3.4</v>
      </c>
      <c r="I7997" s="3">
        <f>IF(HOUR(Sense_data[[#This Row],[SysTimeStamp]])&lt;12,I7996+$B$14,I7996-$B$14)</f>
        <v>16.847222222223692</v>
      </c>
    </row>
    <row r="7998" spans="1:9" x14ac:dyDescent="0.2">
      <c r="A7998" t="s">
        <v>20</v>
      </c>
      <c r="B7998" t="s">
        <v>22</v>
      </c>
      <c r="C7998" s="6">
        <f t="shared" si="129"/>
        <v>42182.092372706778</v>
      </c>
      <c r="D7998" t="s">
        <v>23</v>
      </c>
      <c r="E7998" s="6">
        <f>IF(Sense_data[[#This Row],[a_1State]]=D7997,E7997,Sense_data[[#This Row],[SysTimeStamp]])</f>
        <v>42182.090474558187</v>
      </c>
      <c r="F7998" s="3" t="str">
        <f>Sense_data[[#This Row],[a_1State]]&amp;TEXT(Sense_data[[#This Row],[StateInstanceTimestamp]],"#.######")</f>
        <v>On42182.090475</v>
      </c>
      <c r="G7998" s="3">
        <f ca="1">IF(Sense_data[[#This Row],[a_1State]]="Off",RANDBETWEEN(off_min,off_max),RANDBETWEEN(on_min,on_max))/sr_div</f>
        <v>3.3</v>
      </c>
      <c r="H7998" s="3">
        <v>5.0999999999999996</v>
      </c>
      <c r="I7998" s="3">
        <f>IF(HOUR(Sense_data[[#This Row],[SysTimeStamp]])&lt;12,I7997+$B$14,I7997-$B$14)</f>
        <v>16.847453703705174</v>
      </c>
    </row>
    <row r="7999" spans="1:9" x14ac:dyDescent="0.2">
      <c r="A7999" t="s">
        <v>20</v>
      </c>
      <c r="B7999" t="s">
        <v>22</v>
      </c>
      <c r="C7999" s="6">
        <f t="shared" si="129"/>
        <v>42182.092384280855</v>
      </c>
      <c r="D7999" t="s">
        <v>23</v>
      </c>
      <c r="E7999" s="6">
        <f>IF(Sense_data[[#This Row],[a_1State]]=D7998,E7998,Sense_data[[#This Row],[SysTimeStamp]])</f>
        <v>42182.090474558187</v>
      </c>
      <c r="F7999" s="3" t="str">
        <f>Sense_data[[#This Row],[a_1State]]&amp;TEXT(Sense_data[[#This Row],[StateInstanceTimestamp]],"#.######")</f>
        <v>On42182.090475</v>
      </c>
      <c r="G7999" s="3">
        <f ca="1">IF(Sense_data[[#This Row],[a_1State]]="Off",RANDBETWEEN(off_min,off_max),RANDBETWEEN(on_min,on_max))/sr_div</f>
        <v>4.7</v>
      </c>
      <c r="H7999" s="3">
        <v>5.9</v>
      </c>
      <c r="I7999" s="3">
        <f>IF(HOUR(Sense_data[[#This Row],[SysTimeStamp]])&lt;12,I7998+$B$14,I7998-$B$14)</f>
        <v>16.847685185186656</v>
      </c>
    </row>
    <row r="8000" spans="1:9" x14ac:dyDescent="0.2">
      <c r="A8000" t="s">
        <v>20</v>
      </c>
      <c r="B8000" t="s">
        <v>22</v>
      </c>
      <c r="C8000" s="6">
        <f t="shared" si="129"/>
        <v>42182.092395854932</v>
      </c>
      <c r="D8000" t="s">
        <v>23</v>
      </c>
      <c r="E8000" s="6">
        <f>IF(Sense_data[[#This Row],[a_1State]]=D7999,E7999,Sense_data[[#This Row],[SysTimeStamp]])</f>
        <v>42182.090474558187</v>
      </c>
      <c r="F8000" s="3" t="str">
        <f>Sense_data[[#This Row],[a_1State]]&amp;TEXT(Sense_data[[#This Row],[StateInstanceTimestamp]],"#.######")</f>
        <v>On42182.090475</v>
      </c>
      <c r="G8000" s="3">
        <f ca="1">IF(Sense_data[[#This Row],[a_1State]]="Off",RANDBETWEEN(off_min,off_max),RANDBETWEEN(on_min,on_max))/sr_div</f>
        <v>5.8</v>
      </c>
      <c r="H8000" s="3">
        <v>5.8</v>
      </c>
      <c r="I8000" s="3">
        <f>IF(HOUR(Sense_data[[#This Row],[SysTimeStamp]])&lt;12,I7999+$B$14,I7999-$B$14)</f>
        <v>16.847916666668137</v>
      </c>
    </row>
    <row r="8001" spans="1:9" x14ac:dyDescent="0.2">
      <c r="A8001" t="s">
        <v>20</v>
      </c>
      <c r="B8001" t="s">
        <v>22</v>
      </c>
      <c r="C8001" s="6">
        <f t="shared" si="129"/>
        <v>42182.092407429009</v>
      </c>
      <c r="D8001" t="s">
        <v>23</v>
      </c>
      <c r="E8001" s="6">
        <f>IF(Sense_data[[#This Row],[a_1State]]=D8000,E8000,Sense_data[[#This Row],[SysTimeStamp]])</f>
        <v>42182.090474558187</v>
      </c>
      <c r="F8001" s="3" t="str">
        <f>Sense_data[[#This Row],[a_1State]]&amp;TEXT(Sense_data[[#This Row],[StateInstanceTimestamp]],"#.######")</f>
        <v>On42182.090475</v>
      </c>
      <c r="G8001" s="3">
        <f ca="1">IF(Sense_data[[#This Row],[a_1State]]="Off",RANDBETWEEN(off_min,off_max),RANDBETWEEN(on_min,on_max))/sr_div</f>
        <v>5.4</v>
      </c>
      <c r="H8001" s="3">
        <v>4.8</v>
      </c>
      <c r="I8001" s="3">
        <f>IF(HOUR(Sense_data[[#This Row],[SysTimeStamp]])&lt;12,I8000+$B$14,I8000-$B$14)</f>
        <v>16.848148148149619</v>
      </c>
    </row>
    <row r="8002" spans="1:9" x14ac:dyDescent="0.2">
      <c r="A8002" t="s">
        <v>20</v>
      </c>
      <c r="B8002" t="s">
        <v>22</v>
      </c>
      <c r="C8002" s="6">
        <f t="shared" si="129"/>
        <v>42182.092419003086</v>
      </c>
      <c r="D8002" t="s">
        <v>23</v>
      </c>
      <c r="E8002" s="6">
        <f>IF(Sense_data[[#This Row],[a_1State]]=D8001,E8001,Sense_data[[#This Row],[SysTimeStamp]])</f>
        <v>42182.090474558187</v>
      </c>
      <c r="F8002" s="3" t="str">
        <f>Sense_data[[#This Row],[a_1State]]&amp;TEXT(Sense_data[[#This Row],[StateInstanceTimestamp]],"#.######")</f>
        <v>On42182.090475</v>
      </c>
      <c r="G8002" s="3">
        <f ca="1">IF(Sense_data[[#This Row],[a_1State]]="Off",RANDBETWEEN(off_min,off_max),RANDBETWEEN(on_min,on_max))/sr_div</f>
        <v>3.7</v>
      </c>
      <c r="H8002" s="3">
        <v>5.6</v>
      </c>
      <c r="I8002" s="3">
        <f>IF(HOUR(Sense_data[[#This Row],[SysTimeStamp]])&lt;12,I8001+$B$14,I8001-$B$14)</f>
        <v>16.848379629631101</v>
      </c>
    </row>
    <row r="8003" spans="1:9" x14ac:dyDescent="0.2">
      <c r="A8003" t="s">
        <v>20</v>
      </c>
      <c r="B8003" t="s">
        <v>22</v>
      </c>
      <c r="C8003" s="6">
        <f t="shared" si="129"/>
        <v>42182.092430577162</v>
      </c>
      <c r="D8003" t="s">
        <v>23</v>
      </c>
      <c r="E8003" s="6">
        <f>IF(Sense_data[[#This Row],[a_1State]]=D8002,E8002,Sense_data[[#This Row],[SysTimeStamp]])</f>
        <v>42182.090474558187</v>
      </c>
      <c r="F8003" s="3" t="str">
        <f>Sense_data[[#This Row],[a_1State]]&amp;TEXT(Sense_data[[#This Row],[StateInstanceTimestamp]],"#.######")</f>
        <v>On42182.090475</v>
      </c>
      <c r="G8003" s="3">
        <f ca="1">IF(Sense_data[[#This Row],[a_1State]]="Off",RANDBETWEEN(off_min,off_max),RANDBETWEEN(on_min,on_max))/sr_div</f>
        <v>5.6</v>
      </c>
      <c r="H8003" s="3">
        <v>3.3</v>
      </c>
      <c r="I8003" s="3">
        <f>IF(HOUR(Sense_data[[#This Row],[SysTimeStamp]])&lt;12,I8002+$B$14,I8002-$B$14)</f>
        <v>16.848611111112582</v>
      </c>
    </row>
    <row r="8004" spans="1:9" x14ac:dyDescent="0.2">
      <c r="A8004" t="s">
        <v>20</v>
      </c>
      <c r="B8004" t="s">
        <v>22</v>
      </c>
      <c r="C8004" s="6">
        <f t="shared" si="129"/>
        <v>42182.092442151239</v>
      </c>
      <c r="D8004" t="s">
        <v>23</v>
      </c>
      <c r="E8004" s="6">
        <f>IF(Sense_data[[#This Row],[a_1State]]=D8003,E8003,Sense_data[[#This Row],[SysTimeStamp]])</f>
        <v>42182.090474558187</v>
      </c>
      <c r="F8004" s="3" t="str">
        <f>Sense_data[[#This Row],[a_1State]]&amp;TEXT(Sense_data[[#This Row],[StateInstanceTimestamp]],"#.######")</f>
        <v>On42182.090475</v>
      </c>
      <c r="G8004" s="3">
        <f ca="1">IF(Sense_data[[#This Row],[a_1State]]="Off",RANDBETWEEN(off_min,off_max),RANDBETWEEN(on_min,on_max))/sr_div</f>
        <v>4.0999999999999996</v>
      </c>
      <c r="H8004" s="3">
        <v>4.5</v>
      </c>
      <c r="I8004" s="3">
        <f>IF(HOUR(Sense_data[[#This Row],[SysTimeStamp]])&lt;12,I8003+$B$14,I8003-$B$14)</f>
        <v>16.848842592594064</v>
      </c>
    </row>
    <row r="8005" spans="1:9" x14ac:dyDescent="0.2">
      <c r="A8005" t="s">
        <v>20</v>
      </c>
      <c r="B8005" t="s">
        <v>22</v>
      </c>
      <c r="C8005" s="6">
        <f t="shared" si="129"/>
        <v>42182.092453725316</v>
      </c>
      <c r="D8005" t="s">
        <v>23</v>
      </c>
      <c r="E8005" s="6">
        <f>IF(Sense_data[[#This Row],[a_1State]]=D8004,E8004,Sense_data[[#This Row],[SysTimeStamp]])</f>
        <v>42182.090474558187</v>
      </c>
      <c r="F8005" s="3" t="str">
        <f>Sense_data[[#This Row],[a_1State]]&amp;TEXT(Sense_data[[#This Row],[StateInstanceTimestamp]],"#.######")</f>
        <v>On42182.090475</v>
      </c>
      <c r="G8005" s="3">
        <f ca="1">IF(Sense_data[[#This Row],[a_1State]]="Off",RANDBETWEEN(off_min,off_max),RANDBETWEEN(on_min,on_max))/sr_div</f>
        <v>5.8</v>
      </c>
      <c r="H8005" s="3">
        <v>3</v>
      </c>
      <c r="I8005" s="3">
        <f>IF(HOUR(Sense_data[[#This Row],[SysTimeStamp]])&lt;12,I8004+$B$14,I8004-$B$14)</f>
        <v>16.849074074075546</v>
      </c>
    </row>
    <row r="8006" spans="1:9" x14ac:dyDescent="0.2">
      <c r="A8006" t="s">
        <v>20</v>
      </c>
      <c r="B8006" t="s">
        <v>22</v>
      </c>
      <c r="C8006" s="6">
        <f t="shared" si="129"/>
        <v>42182.092465299393</v>
      </c>
      <c r="D8006" t="s">
        <v>23</v>
      </c>
      <c r="E8006" s="6">
        <f>IF(Sense_data[[#This Row],[a_1State]]=D8005,E8005,Sense_data[[#This Row],[SysTimeStamp]])</f>
        <v>42182.090474558187</v>
      </c>
      <c r="F8006" s="3" t="str">
        <f>Sense_data[[#This Row],[a_1State]]&amp;TEXT(Sense_data[[#This Row],[StateInstanceTimestamp]],"#.######")</f>
        <v>On42182.090475</v>
      </c>
      <c r="G8006" s="3">
        <f ca="1">IF(Sense_data[[#This Row],[a_1State]]="Off",RANDBETWEEN(off_min,off_max),RANDBETWEEN(on_min,on_max))/sr_div</f>
        <v>3.7</v>
      </c>
      <c r="H8006" s="3">
        <v>3.9</v>
      </c>
      <c r="I8006" s="3">
        <f>IF(HOUR(Sense_data[[#This Row],[SysTimeStamp]])&lt;12,I8005+$B$14,I8005-$B$14)</f>
        <v>16.849305555557027</v>
      </c>
    </row>
    <row r="8007" spans="1:9" x14ac:dyDescent="0.2">
      <c r="A8007" t="s">
        <v>20</v>
      </c>
      <c r="B8007" t="s">
        <v>22</v>
      </c>
      <c r="C8007" s="6">
        <f t="shared" si="129"/>
        <v>42182.092476873469</v>
      </c>
      <c r="D8007" t="s">
        <v>23</v>
      </c>
      <c r="E8007" s="6">
        <f>IF(Sense_data[[#This Row],[a_1State]]=D8006,E8006,Sense_data[[#This Row],[SysTimeStamp]])</f>
        <v>42182.090474558187</v>
      </c>
      <c r="F8007" s="3" t="str">
        <f>Sense_data[[#This Row],[a_1State]]&amp;TEXT(Sense_data[[#This Row],[StateInstanceTimestamp]],"#.######")</f>
        <v>On42182.090475</v>
      </c>
      <c r="G8007" s="3">
        <f ca="1">IF(Sense_data[[#This Row],[a_1State]]="Off",RANDBETWEEN(off_min,off_max),RANDBETWEEN(on_min,on_max))/sr_div</f>
        <v>3.8</v>
      </c>
      <c r="H8007" s="3">
        <v>4.9000000000000004</v>
      </c>
      <c r="I8007" s="3">
        <f>IF(HOUR(Sense_data[[#This Row],[SysTimeStamp]])&lt;12,I8006+$B$14,I8006-$B$14)</f>
        <v>16.849537037038509</v>
      </c>
    </row>
    <row r="8008" spans="1:9" x14ac:dyDescent="0.2">
      <c r="A8008" t="s">
        <v>20</v>
      </c>
      <c r="B8008" t="s">
        <v>22</v>
      </c>
      <c r="C8008" s="6">
        <f t="shared" si="129"/>
        <v>42182.092488447546</v>
      </c>
      <c r="D8008" t="s">
        <v>23</v>
      </c>
      <c r="E8008" s="6">
        <f>IF(Sense_data[[#This Row],[a_1State]]=D8007,E8007,Sense_data[[#This Row],[SysTimeStamp]])</f>
        <v>42182.090474558187</v>
      </c>
      <c r="F8008" s="3" t="str">
        <f>Sense_data[[#This Row],[a_1State]]&amp;TEXT(Sense_data[[#This Row],[StateInstanceTimestamp]],"#.######")</f>
        <v>On42182.090475</v>
      </c>
      <c r="G8008" s="3">
        <f ca="1">IF(Sense_data[[#This Row],[a_1State]]="Off",RANDBETWEEN(off_min,off_max),RANDBETWEEN(on_min,on_max))/sr_div</f>
        <v>6</v>
      </c>
      <c r="H8008" s="3">
        <v>5.7</v>
      </c>
      <c r="I8008" s="3">
        <f>IF(HOUR(Sense_data[[#This Row],[SysTimeStamp]])&lt;12,I8007+$B$14,I8007-$B$14)</f>
        <v>16.849768518519991</v>
      </c>
    </row>
    <row r="8009" spans="1:9" x14ac:dyDescent="0.2">
      <c r="A8009" t="s">
        <v>20</v>
      </c>
      <c r="B8009" t="s">
        <v>22</v>
      </c>
      <c r="C8009" s="6">
        <f t="shared" si="129"/>
        <v>42182.092500021623</v>
      </c>
      <c r="D8009" t="s">
        <v>23</v>
      </c>
      <c r="E8009" s="6">
        <f>IF(Sense_data[[#This Row],[a_1State]]=D8008,E8008,Sense_data[[#This Row],[SysTimeStamp]])</f>
        <v>42182.090474558187</v>
      </c>
      <c r="F8009" s="3" t="str">
        <f>Sense_data[[#This Row],[a_1State]]&amp;TEXT(Sense_data[[#This Row],[StateInstanceTimestamp]],"#.######")</f>
        <v>On42182.090475</v>
      </c>
      <c r="G8009" s="3">
        <f ca="1">IF(Sense_data[[#This Row],[a_1State]]="Off",RANDBETWEEN(off_min,off_max),RANDBETWEEN(on_min,on_max))/sr_div</f>
        <v>4.8</v>
      </c>
      <c r="H8009" s="3">
        <v>3.6</v>
      </c>
      <c r="I8009" s="3">
        <f>IF(HOUR(Sense_data[[#This Row],[SysTimeStamp]])&lt;12,I8008+$B$14,I8008-$B$14)</f>
        <v>16.850000000001472</v>
      </c>
    </row>
    <row r="8010" spans="1:9" x14ac:dyDescent="0.2">
      <c r="A8010" t="s">
        <v>20</v>
      </c>
      <c r="B8010" t="s">
        <v>22</v>
      </c>
      <c r="C8010" s="6">
        <f t="shared" si="129"/>
        <v>42182.0925115957</v>
      </c>
      <c r="D8010" t="s">
        <v>23</v>
      </c>
      <c r="E8010" s="6">
        <f>IF(Sense_data[[#This Row],[a_1State]]=D8009,E8009,Sense_data[[#This Row],[SysTimeStamp]])</f>
        <v>42182.090474558187</v>
      </c>
      <c r="F8010" s="3" t="str">
        <f>Sense_data[[#This Row],[a_1State]]&amp;TEXT(Sense_data[[#This Row],[StateInstanceTimestamp]],"#.######")</f>
        <v>On42182.090475</v>
      </c>
      <c r="G8010" s="3">
        <f ca="1">IF(Sense_data[[#This Row],[a_1State]]="Off",RANDBETWEEN(off_min,off_max),RANDBETWEEN(on_min,on_max))/sr_div</f>
        <v>5.7</v>
      </c>
      <c r="H8010" s="3">
        <v>3.5</v>
      </c>
      <c r="I8010" s="3">
        <f>IF(HOUR(Sense_data[[#This Row],[SysTimeStamp]])&lt;12,I8009+$B$14,I8009-$B$14)</f>
        <v>16.850231481482954</v>
      </c>
    </row>
    <row r="8011" spans="1:9" x14ac:dyDescent="0.2">
      <c r="A8011" t="s">
        <v>20</v>
      </c>
      <c r="B8011" t="s">
        <v>22</v>
      </c>
      <c r="C8011" s="6">
        <f t="shared" si="129"/>
        <v>42182.092523169777</v>
      </c>
      <c r="D8011" t="s">
        <v>23</v>
      </c>
      <c r="E8011" s="6">
        <f>IF(Sense_data[[#This Row],[a_1State]]=D8010,E8010,Sense_data[[#This Row],[SysTimeStamp]])</f>
        <v>42182.090474558187</v>
      </c>
      <c r="F8011" s="3" t="str">
        <f>Sense_data[[#This Row],[a_1State]]&amp;TEXT(Sense_data[[#This Row],[StateInstanceTimestamp]],"#.######")</f>
        <v>On42182.090475</v>
      </c>
      <c r="G8011" s="3">
        <f ca="1">IF(Sense_data[[#This Row],[a_1State]]="Off",RANDBETWEEN(off_min,off_max),RANDBETWEEN(on_min,on_max))/sr_div</f>
        <v>4.0999999999999996</v>
      </c>
      <c r="H8011" s="3">
        <v>4.3</v>
      </c>
      <c r="I8011" s="3">
        <f>IF(HOUR(Sense_data[[#This Row],[SysTimeStamp]])&lt;12,I8010+$B$14,I8010-$B$14)</f>
        <v>16.850462962964436</v>
      </c>
    </row>
    <row r="8012" spans="1:9" x14ac:dyDescent="0.2">
      <c r="A8012" t="s">
        <v>20</v>
      </c>
      <c r="B8012" t="s">
        <v>22</v>
      </c>
      <c r="C8012" s="6">
        <f t="shared" si="129"/>
        <v>42182.092534743853</v>
      </c>
      <c r="D8012" t="s">
        <v>23</v>
      </c>
      <c r="E8012" s="6">
        <f>IF(Sense_data[[#This Row],[a_1State]]=D8011,E8011,Sense_data[[#This Row],[SysTimeStamp]])</f>
        <v>42182.090474558187</v>
      </c>
      <c r="F8012" s="3" t="str">
        <f>Sense_data[[#This Row],[a_1State]]&amp;TEXT(Sense_data[[#This Row],[StateInstanceTimestamp]],"#.######")</f>
        <v>On42182.090475</v>
      </c>
      <c r="G8012" s="3">
        <f ca="1">IF(Sense_data[[#This Row],[a_1State]]="Off",RANDBETWEEN(off_min,off_max),RANDBETWEEN(on_min,on_max))/sr_div</f>
        <v>3.5</v>
      </c>
      <c r="H8012" s="3">
        <v>4.5</v>
      </c>
      <c r="I8012" s="3">
        <f>IF(HOUR(Sense_data[[#This Row],[SysTimeStamp]])&lt;12,I8011+$B$14,I8011-$B$14)</f>
        <v>16.850694444445917</v>
      </c>
    </row>
    <row r="8013" spans="1:9" x14ac:dyDescent="0.2">
      <c r="A8013" t="s">
        <v>20</v>
      </c>
      <c r="B8013" t="s">
        <v>22</v>
      </c>
      <c r="C8013" s="6">
        <f t="shared" si="129"/>
        <v>42182.09254631793</v>
      </c>
      <c r="D8013" t="s">
        <v>23</v>
      </c>
      <c r="E8013" s="6">
        <f>IF(Sense_data[[#This Row],[a_1State]]=D8012,E8012,Sense_data[[#This Row],[SysTimeStamp]])</f>
        <v>42182.090474558187</v>
      </c>
      <c r="F8013" s="3" t="str">
        <f>Sense_data[[#This Row],[a_1State]]&amp;TEXT(Sense_data[[#This Row],[StateInstanceTimestamp]],"#.######")</f>
        <v>On42182.090475</v>
      </c>
      <c r="G8013" s="3">
        <f ca="1">IF(Sense_data[[#This Row],[a_1State]]="Off",RANDBETWEEN(off_min,off_max),RANDBETWEEN(on_min,on_max))/sr_div</f>
        <v>5.0999999999999996</v>
      </c>
      <c r="H8013" s="3">
        <v>5.8</v>
      </c>
      <c r="I8013" s="3">
        <f>IF(HOUR(Sense_data[[#This Row],[SysTimeStamp]])&lt;12,I8012+$B$14,I8012-$B$14)</f>
        <v>16.850925925927399</v>
      </c>
    </row>
    <row r="8014" spans="1:9" x14ac:dyDescent="0.2">
      <c r="A8014" t="s">
        <v>20</v>
      </c>
      <c r="B8014" t="s">
        <v>22</v>
      </c>
      <c r="C8014" s="6">
        <f t="shared" si="129"/>
        <v>42182.092557892007</v>
      </c>
      <c r="D8014" t="s">
        <v>23</v>
      </c>
      <c r="E8014" s="6">
        <f>IF(Sense_data[[#This Row],[a_1State]]=D8013,E8013,Sense_data[[#This Row],[SysTimeStamp]])</f>
        <v>42182.090474558187</v>
      </c>
      <c r="F8014" s="3" t="str">
        <f>Sense_data[[#This Row],[a_1State]]&amp;TEXT(Sense_data[[#This Row],[StateInstanceTimestamp]],"#.######")</f>
        <v>On42182.090475</v>
      </c>
      <c r="G8014" s="3">
        <f ca="1">IF(Sense_data[[#This Row],[a_1State]]="Off",RANDBETWEEN(off_min,off_max),RANDBETWEEN(on_min,on_max))/sr_div</f>
        <v>3.4</v>
      </c>
      <c r="H8014" s="3">
        <v>5.4</v>
      </c>
      <c r="I8014" s="3">
        <f>IF(HOUR(Sense_data[[#This Row],[SysTimeStamp]])&lt;12,I8013+$B$14,I8013-$B$14)</f>
        <v>16.851157407408881</v>
      </c>
    </row>
    <row r="8015" spans="1:9" x14ac:dyDescent="0.2">
      <c r="A8015" t="s">
        <v>20</v>
      </c>
      <c r="B8015" t="s">
        <v>22</v>
      </c>
      <c r="C8015" s="6">
        <f t="shared" si="129"/>
        <v>42182.092569466084</v>
      </c>
      <c r="D8015" t="s">
        <v>23</v>
      </c>
      <c r="E8015" s="6">
        <f>IF(Sense_data[[#This Row],[a_1State]]=D8014,E8014,Sense_data[[#This Row],[SysTimeStamp]])</f>
        <v>42182.090474558187</v>
      </c>
      <c r="F8015" s="3" t="str">
        <f>Sense_data[[#This Row],[a_1State]]&amp;TEXT(Sense_data[[#This Row],[StateInstanceTimestamp]],"#.######")</f>
        <v>On42182.090475</v>
      </c>
      <c r="G8015" s="3">
        <f ca="1">IF(Sense_data[[#This Row],[a_1State]]="Off",RANDBETWEEN(off_min,off_max),RANDBETWEEN(on_min,on_max))/sr_div</f>
        <v>3.1</v>
      </c>
      <c r="H8015" s="3">
        <v>3.1</v>
      </c>
      <c r="I8015" s="3">
        <f>IF(HOUR(Sense_data[[#This Row],[SysTimeStamp]])&lt;12,I8014+$B$14,I8014-$B$14)</f>
        <v>16.851388888890362</v>
      </c>
    </row>
    <row r="8016" spans="1:9" x14ac:dyDescent="0.2">
      <c r="A8016" t="s">
        <v>20</v>
      </c>
      <c r="B8016" t="s">
        <v>22</v>
      </c>
      <c r="C8016" s="6">
        <f t="shared" si="129"/>
        <v>42182.09258104016</v>
      </c>
      <c r="D8016" t="s">
        <v>23</v>
      </c>
      <c r="E8016" s="6">
        <f>IF(Sense_data[[#This Row],[a_1State]]=D8015,E8015,Sense_data[[#This Row],[SysTimeStamp]])</f>
        <v>42182.090474558187</v>
      </c>
      <c r="F8016" s="3" t="str">
        <f>Sense_data[[#This Row],[a_1State]]&amp;TEXT(Sense_data[[#This Row],[StateInstanceTimestamp]],"#.######")</f>
        <v>On42182.090475</v>
      </c>
      <c r="G8016" s="3">
        <f ca="1">IF(Sense_data[[#This Row],[a_1State]]="Off",RANDBETWEEN(off_min,off_max),RANDBETWEEN(on_min,on_max))/sr_div</f>
        <v>4.8</v>
      </c>
      <c r="H8016" s="3">
        <v>5.2</v>
      </c>
      <c r="I8016" s="3">
        <f>IF(HOUR(Sense_data[[#This Row],[SysTimeStamp]])&lt;12,I8015+$B$14,I8015-$B$14)</f>
        <v>16.851620370371844</v>
      </c>
    </row>
    <row r="8017" spans="1:9" x14ac:dyDescent="0.2">
      <c r="A8017" t="s">
        <v>20</v>
      </c>
      <c r="B8017" t="s">
        <v>22</v>
      </c>
      <c r="C8017" s="6">
        <f t="shared" si="129"/>
        <v>42182.092592614237</v>
      </c>
      <c r="D8017" t="s">
        <v>23</v>
      </c>
      <c r="E8017" s="6">
        <f>IF(Sense_data[[#This Row],[a_1State]]=D8016,E8016,Sense_data[[#This Row],[SysTimeStamp]])</f>
        <v>42182.090474558187</v>
      </c>
      <c r="F8017" s="3" t="str">
        <f>Sense_data[[#This Row],[a_1State]]&amp;TEXT(Sense_data[[#This Row],[StateInstanceTimestamp]],"#.######")</f>
        <v>On42182.090475</v>
      </c>
      <c r="G8017" s="3">
        <f ca="1">IF(Sense_data[[#This Row],[a_1State]]="Off",RANDBETWEEN(off_min,off_max),RANDBETWEEN(on_min,on_max))/sr_div</f>
        <v>3</v>
      </c>
      <c r="H8017" s="3">
        <v>3.4</v>
      </c>
      <c r="I8017" s="3">
        <f>IF(HOUR(Sense_data[[#This Row],[SysTimeStamp]])&lt;12,I8016+$B$14,I8016-$B$14)</f>
        <v>16.851851851853326</v>
      </c>
    </row>
    <row r="8018" spans="1:9" x14ac:dyDescent="0.2">
      <c r="A8018" t="s">
        <v>20</v>
      </c>
      <c r="B8018" t="s">
        <v>22</v>
      </c>
      <c r="C8018" s="6">
        <f t="shared" si="129"/>
        <v>42182.092604188314</v>
      </c>
      <c r="D8018" t="s">
        <v>23</v>
      </c>
      <c r="E8018" s="6">
        <f>IF(Sense_data[[#This Row],[a_1State]]=D8017,E8017,Sense_data[[#This Row],[SysTimeStamp]])</f>
        <v>42182.090474558187</v>
      </c>
      <c r="F8018" s="3" t="str">
        <f>Sense_data[[#This Row],[a_1State]]&amp;TEXT(Sense_data[[#This Row],[StateInstanceTimestamp]],"#.######")</f>
        <v>On42182.090475</v>
      </c>
      <c r="G8018" s="3">
        <f ca="1">IF(Sense_data[[#This Row],[a_1State]]="Off",RANDBETWEEN(off_min,off_max),RANDBETWEEN(on_min,on_max))/sr_div</f>
        <v>3.3</v>
      </c>
      <c r="H8018" s="3">
        <v>4.5</v>
      </c>
      <c r="I8018" s="3">
        <f>IF(HOUR(Sense_data[[#This Row],[SysTimeStamp]])&lt;12,I8017+$B$14,I8017-$B$14)</f>
        <v>16.852083333334807</v>
      </c>
    </row>
    <row r="8019" spans="1:9" x14ac:dyDescent="0.2">
      <c r="A8019" t="s">
        <v>20</v>
      </c>
      <c r="B8019" t="s">
        <v>22</v>
      </c>
      <c r="C8019" s="6">
        <f t="shared" si="129"/>
        <v>42182.092615762391</v>
      </c>
      <c r="D8019" t="s">
        <v>23</v>
      </c>
      <c r="E8019" s="6">
        <f>IF(Sense_data[[#This Row],[a_1State]]=D8018,E8018,Sense_data[[#This Row],[SysTimeStamp]])</f>
        <v>42182.090474558187</v>
      </c>
      <c r="F8019" s="3" t="str">
        <f>Sense_data[[#This Row],[a_1State]]&amp;TEXT(Sense_data[[#This Row],[StateInstanceTimestamp]],"#.######")</f>
        <v>On42182.090475</v>
      </c>
      <c r="G8019" s="3">
        <f ca="1">IF(Sense_data[[#This Row],[a_1State]]="Off",RANDBETWEEN(off_min,off_max),RANDBETWEEN(on_min,on_max))/sr_div</f>
        <v>4.4000000000000004</v>
      </c>
      <c r="H8019" s="3">
        <v>3.7</v>
      </c>
      <c r="I8019" s="3">
        <f>IF(HOUR(Sense_data[[#This Row],[SysTimeStamp]])&lt;12,I8018+$B$14,I8018-$B$14)</f>
        <v>16.852314814816289</v>
      </c>
    </row>
    <row r="8020" spans="1:9" x14ac:dyDescent="0.2">
      <c r="A8020" t="s">
        <v>20</v>
      </c>
      <c r="B8020" t="s">
        <v>22</v>
      </c>
      <c r="C8020" s="6">
        <f t="shared" si="129"/>
        <v>42182.092627336468</v>
      </c>
      <c r="D8020" t="s">
        <v>23</v>
      </c>
      <c r="E8020" s="6">
        <f>IF(Sense_data[[#This Row],[a_1State]]=D8019,E8019,Sense_data[[#This Row],[SysTimeStamp]])</f>
        <v>42182.090474558187</v>
      </c>
      <c r="F8020" s="3" t="str">
        <f>Sense_data[[#This Row],[a_1State]]&amp;TEXT(Sense_data[[#This Row],[StateInstanceTimestamp]],"#.######")</f>
        <v>On42182.090475</v>
      </c>
      <c r="G8020" s="3">
        <f ca="1">IF(Sense_data[[#This Row],[a_1State]]="Off",RANDBETWEEN(off_min,off_max),RANDBETWEEN(on_min,on_max))/sr_div</f>
        <v>6</v>
      </c>
      <c r="H8020" s="3">
        <v>4.4000000000000004</v>
      </c>
      <c r="I8020" s="3">
        <f>IF(HOUR(Sense_data[[#This Row],[SysTimeStamp]])&lt;12,I8019+$B$14,I8019-$B$14)</f>
        <v>16.852546296297771</v>
      </c>
    </row>
    <row r="8021" spans="1:9" x14ac:dyDescent="0.2">
      <c r="A8021" t="s">
        <v>20</v>
      </c>
      <c r="B8021" t="s">
        <v>22</v>
      </c>
      <c r="C8021" s="6">
        <f t="shared" si="129"/>
        <v>42182.092638910544</v>
      </c>
      <c r="D8021" t="s">
        <v>23</v>
      </c>
      <c r="E8021" s="6">
        <f>IF(Sense_data[[#This Row],[a_1State]]=D8020,E8020,Sense_data[[#This Row],[SysTimeStamp]])</f>
        <v>42182.090474558187</v>
      </c>
      <c r="F8021" s="3" t="str">
        <f>Sense_data[[#This Row],[a_1State]]&amp;TEXT(Sense_data[[#This Row],[StateInstanceTimestamp]],"#.######")</f>
        <v>On42182.090475</v>
      </c>
      <c r="G8021" s="3">
        <f ca="1">IF(Sense_data[[#This Row],[a_1State]]="Off",RANDBETWEEN(off_min,off_max),RANDBETWEEN(on_min,on_max))/sr_div</f>
        <v>4.2</v>
      </c>
      <c r="H8021" s="3">
        <v>5.7</v>
      </c>
      <c r="I8021" s="3">
        <f>IF(HOUR(Sense_data[[#This Row],[SysTimeStamp]])&lt;12,I8020+$B$14,I8020-$B$14)</f>
        <v>16.852777777779252</v>
      </c>
    </row>
    <row r="8022" spans="1:9" x14ac:dyDescent="0.2">
      <c r="A8022" t="s">
        <v>20</v>
      </c>
      <c r="B8022" t="s">
        <v>22</v>
      </c>
      <c r="C8022" s="6">
        <f t="shared" si="129"/>
        <v>42182.092650484621</v>
      </c>
      <c r="D8022" t="s">
        <v>23</v>
      </c>
      <c r="E8022" s="6">
        <f>IF(Sense_data[[#This Row],[a_1State]]=D8021,E8021,Sense_data[[#This Row],[SysTimeStamp]])</f>
        <v>42182.090474558187</v>
      </c>
      <c r="F8022" s="3" t="str">
        <f>Sense_data[[#This Row],[a_1State]]&amp;TEXT(Sense_data[[#This Row],[StateInstanceTimestamp]],"#.######")</f>
        <v>On42182.090475</v>
      </c>
      <c r="G8022" s="3">
        <f ca="1">IF(Sense_data[[#This Row],[a_1State]]="Off",RANDBETWEEN(off_min,off_max),RANDBETWEEN(on_min,on_max))/sr_div</f>
        <v>3.1</v>
      </c>
      <c r="H8022" s="3">
        <v>3</v>
      </c>
      <c r="I8022" s="3">
        <f>IF(HOUR(Sense_data[[#This Row],[SysTimeStamp]])&lt;12,I8021+$B$14,I8021-$B$14)</f>
        <v>16.853009259260734</v>
      </c>
    </row>
    <row r="8023" spans="1:9" x14ac:dyDescent="0.2">
      <c r="A8023" t="s">
        <v>20</v>
      </c>
      <c r="B8023" t="s">
        <v>22</v>
      </c>
      <c r="C8023" s="6">
        <f t="shared" si="129"/>
        <v>42182.092662058698</v>
      </c>
      <c r="D8023" t="s">
        <v>23</v>
      </c>
      <c r="E8023" s="6">
        <f>IF(Sense_data[[#This Row],[a_1State]]=D8022,E8022,Sense_data[[#This Row],[SysTimeStamp]])</f>
        <v>42182.090474558187</v>
      </c>
      <c r="F8023" s="3" t="str">
        <f>Sense_data[[#This Row],[a_1State]]&amp;TEXT(Sense_data[[#This Row],[StateInstanceTimestamp]],"#.######")</f>
        <v>On42182.090475</v>
      </c>
      <c r="G8023" s="3">
        <f ca="1">IF(Sense_data[[#This Row],[a_1State]]="Off",RANDBETWEEN(off_min,off_max),RANDBETWEEN(on_min,on_max))/sr_div</f>
        <v>3</v>
      </c>
      <c r="H8023" s="3">
        <v>4.5999999999999996</v>
      </c>
      <c r="I8023" s="3">
        <f>IF(HOUR(Sense_data[[#This Row],[SysTimeStamp]])&lt;12,I8022+$B$14,I8022-$B$14)</f>
        <v>16.853240740742216</v>
      </c>
    </row>
    <row r="8024" spans="1:9" x14ac:dyDescent="0.2">
      <c r="A8024" t="s">
        <v>20</v>
      </c>
      <c r="B8024" t="s">
        <v>22</v>
      </c>
      <c r="C8024" s="6">
        <f t="shared" si="129"/>
        <v>42182.092673632775</v>
      </c>
      <c r="D8024" t="s">
        <v>23</v>
      </c>
      <c r="E8024" s="6">
        <f>IF(Sense_data[[#This Row],[a_1State]]=D8023,E8023,Sense_data[[#This Row],[SysTimeStamp]])</f>
        <v>42182.090474558187</v>
      </c>
      <c r="F8024" s="3" t="str">
        <f>Sense_data[[#This Row],[a_1State]]&amp;TEXT(Sense_data[[#This Row],[StateInstanceTimestamp]],"#.######")</f>
        <v>On42182.090475</v>
      </c>
      <c r="G8024" s="3">
        <f ca="1">IF(Sense_data[[#This Row],[a_1State]]="Off",RANDBETWEEN(off_min,off_max),RANDBETWEEN(on_min,on_max))/sr_div</f>
        <v>5.4</v>
      </c>
      <c r="H8024" s="3">
        <v>3.1</v>
      </c>
      <c r="I8024" s="3">
        <f>IF(HOUR(Sense_data[[#This Row],[SysTimeStamp]])&lt;12,I8023+$B$14,I8023-$B$14)</f>
        <v>16.853472222223697</v>
      </c>
    </row>
    <row r="8025" spans="1:9" x14ac:dyDescent="0.2">
      <c r="A8025" t="s">
        <v>20</v>
      </c>
      <c r="B8025" t="s">
        <v>22</v>
      </c>
      <c r="C8025" s="6">
        <f t="shared" si="129"/>
        <v>42182.092685206851</v>
      </c>
      <c r="D8025" t="s">
        <v>23</v>
      </c>
      <c r="E8025" s="6">
        <f>IF(Sense_data[[#This Row],[a_1State]]=D8024,E8024,Sense_data[[#This Row],[SysTimeStamp]])</f>
        <v>42182.090474558187</v>
      </c>
      <c r="F8025" s="3" t="str">
        <f>Sense_data[[#This Row],[a_1State]]&amp;TEXT(Sense_data[[#This Row],[StateInstanceTimestamp]],"#.######")</f>
        <v>On42182.090475</v>
      </c>
      <c r="G8025" s="3">
        <f ca="1">IF(Sense_data[[#This Row],[a_1State]]="Off",RANDBETWEEN(off_min,off_max),RANDBETWEEN(on_min,on_max))/sr_div</f>
        <v>4.2</v>
      </c>
      <c r="H8025" s="3">
        <v>4.5</v>
      </c>
      <c r="I8025" s="3">
        <f>IF(HOUR(Sense_data[[#This Row],[SysTimeStamp]])&lt;12,I8024+$B$14,I8024-$B$14)</f>
        <v>16.853703703705179</v>
      </c>
    </row>
    <row r="8026" spans="1:9" x14ac:dyDescent="0.2">
      <c r="A8026" t="s">
        <v>20</v>
      </c>
      <c r="B8026" t="s">
        <v>22</v>
      </c>
      <c r="C8026" s="6">
        <f t="shared" si="129"/>
        <v>42182.092696780928</v>
      </c>
      <c r="D8026" t="s">
        <v>23</v>
      </c>
      <c r="E8026" s="6">
        <f>IF(Sense_data[[#This Row],[a_1State]]=D8025,E8025,Sense_data[[#This Row],[SysTimeStamp]])</f>
        <v>42182.090474558187</v>
      </c>
      <c r="F8026" s="3" t="str">
        <f>Sense_data[[#This Row],[a_1State]]&amp;TEXT(Sense_data[[#This Row],[StateInstanceTimestamp]],"#.######")</f>
        <v>On42182.090475</v>
      </c>
      <c r="G8026" s="3">
        <f ca="1">IF(Sense_data[[#This Row],[a_1State]]="Off",RANDBETWEEN(off_min,off_max),RANDBETWEEN(on_min,on_max))/sr_div</f>
        <v>3.1</v>
      </c>
      <c r="H8026" s="3">
        <v>5.2</v>
      </c>
      <c r="I8026" s="3">
        <f>IF(HOUR(Sense_data[[#This Row],[SysTimeStamp]])&lt;12,I8025+$B$14,I8025-$B$14)</f>
        <v>16.853935185186661</v>
      </c>
    </row>
    <row r="8027" spans="1:9" x14ac:dyDescent="0.2">
      <c r="A8027" t="s">
        <v>20</v>
      </c>
      <c r="B8027" t="s">
        <v>22</v>
      </c>
      <c r="C8027" s="6">
        <f t="shared" ref="C8027:C8090" si="130">C8026+$B$2</f>
        <v>42182.092708355005</v>
      </c>
      <c r="D8027" t="s">
        <v>23</v>
      </c>
      <c r="E8027" s="6">
        <f>IF(Sense_data[[#This Row],[a_1State]]=D8026,E8026,Sense_data[[#This Row],[SysTimeStamp]])</f>
        <v>42182.090474558187</v>
      </c>
      <c r="F8027" s="3" t="str">
        <f>Sense_data[[#This Row],[a_1State]]&amp;TEXT(Sense_data[[#This Row],[StateInstanceTimestamp]],"#.######")</f>
        <v>On42182.090475</v>
      </c>
      <c r="G8027" s="3">
        <f ca="1">IF(Sense_data[[#This Row],[a_1State]]="Off",RANDBETWEEN(off_min,off_max),RANDBETWEEN(on_min,on_max))/sr_div</f>
        <v>4.9000000000000004</v>
      </c>
      <c r="H8027" s="3">
        <v>4.3</v>
      </c>
      <c r="I8027" s="3">
        <f>IF(HOUR(Sense_data[[#This Row],[SysTimeStamp]])&lt;12,I8026+$B$14,I8026-$B$14)</f>
        <v>16.854166666668142</v>
      </c>
    </row>
    <row r="8028" spans="1:9" x14ac:dyDescent="0.2">
      <c r="A8028" t="s">
        <v>20</v>
      </c>
      <c r="B8028" t="s">
        <v>22</v>
      </c>
      <c r="C8028" s="6">
        <f t="shared" si="130"/>
        <v>42182.092719929082</v>
      </c>
      <c r="D8028" t="s">
        <v>23</v>
      </c>
      <c r="E8028" s="6">
        <f>IF(Sense_data[[#This Row],[a_1State]]=D8027,E8027,Sense_data[[#This Row],[SysTimeStamp]])</f>
        <v>42182.090474558187</v>
      </c>
      <c r="F8028" s="3" t="str">
        <f>Sense_data[[#This Row],[a_1State]]&amp;TEXT(Sense_data[[#This Row],[StateInstanceTimestamp]],"#.######")</f>
        <v>On42182.090475</v>
      </c>
      <c r="G8028" s="3">
        <f ca="1">IF(Sense_data[[#This Row],[a_1State]]="Off",RANDBETWEEN(off_min,off_max),RANDBETWEEN(on_min,on_max))/sr_div</f>
        <v>3.9</v>
      </c>
      <c r="H8028" s="3">
        <v>5.6</v>
      </c>
      <c r="I8028" s="3">
        <f>IF(HOUR(Sense_data[[#This Row],[SysTimeStamp]])&lt;12,I8027+$B$14,I8027-$B$14)</f>
        <v>16.854398148149624</v>
      </c>
    </row>
    <row r="8029" spans="1:9" x14ac:dyDescent="0.2">
      <c r="A8029" t="s">
        <v>20</v>
      </c>
      <c r="B8029" t="s">
        <v>22</v>
      </c>
      <c r="C8029" s="6">
        <f t="shared" si="130"/>
        <v>42182.092731503159</v>
      </c>
      <c r="D8029" t="s">
        <v>23</v>
      </c>
      <c r="E8029" s="6">
        <f>IF(Sense_data[[#This Row],[a_1State]]=D8028,E8028,Sense_data[[#This Row],[SysTimeStamp]])</f>
        <v>42182.090474558187</v>
      </c>
      <c r="F8029" s="3" t="str">
        <f>Sense_data[[#This Row],[a_1State]]&amp;TEXT(Sense_data[[#This Row],[StateInstanceTimestamp]],"#.######")</f>
        <v>On42182.090475</v>
      </c>
      <c r="G8029" s="3">
        <f ca="1">IF(Sense_data[[#This Row],[a_1State]]="Off",RANDBETWEEN(off_min,off_max),RANDBETWEEN(on_min,on_max))/sr_div</f>
        <v>4.0999999999999996</v>
      </c>
      <c r="H8029" s="3">
        <v>4</v>
      </c>
      <c r="I8029" s="3">
        <f>IF(HOUR(Sense_data[[#This Row],[SysTimeStamp]])&lt;12,I8028+$B$14,I8028-$B$14)</f>
        <v>16.854629629631106</v>
      </c>
    </row>
    <row r="8030" spans="1:9" x14ac:dyDescent="0.2">
      <c r="A8030" t="s">
        <v>20</v>
      </c>
      <c r="B8030" t="s">
        <v>22</v>
      </c>
      <c r="C8030" s="6">
        <f t="shared" si="130"/>
        <v>42182.092743077235</v>
      </c>
      <c r="D8030" t="s">
        <v>23</v>
      </c>
      <c r="E8030" s="6">
        <f>IF(Sense_data[[#This Row],[a_1State]]=D8029,E8029,Sense_data[[#This Row],[SysTimeStamp]])</f>
        <v>42182.090474558187</v>
      </c>
      <c r="F8030" s="3" t="str">
        <f>Sense_data[[#This Row],[a_1State]]&amp;TEXT(Sense_data[[#This Row],[StateInstanceTimestamp]],"#.######")</f>
        <v>On42182.090475</v>
      </c>
      <c r="G8030" s="3">
        <f ca="1">IF(Sense_data[[#This Row],[a_1State]]="Off",RANDBETWEEN(off_min,off_max),RANDBETWEEN(on_min,on_max))/sr_div</f>
        <v>3.2</v>
      </c>
      <c r="H8030" s="3">
        <v>3.9</v>
      </c>
      <c r="I8030" s="3">
        <f>IF(HOUR(Sense_data[[#This Row],[SysTimeStamp]])&lt;12,I8029+$B$14,I8029-$B$14)</f>
        <v>16.854861111112587</v>
      </c>
    </row>
    <row r="8031" spans="1:9" x14ac:dyDescent="0.2">
      <c r="A8031" t="s">
        <v>20</v>
      </c>
      <c r="B8031" t="s">
        <v>22</v>
      </c>
      <c r="C8031" s="6">
        <f t="shared" si="130"/>
        <v>42182.092754651312</v>
      </c>
      <c r="D8031" t="s">
        <v>23</v>
      </c>
      <c r="E8031" s="6">
        <f>IF(Sense_data[[#This Row],[a_1State]]=D8030,E8030,Sense_data[[#This Row],[SysTimeStamp]])</f>
        <v>42182.090474558187</v>
      </c>
      <c r="F8031" s="3" t="str">
        <f>Sense_data[[#This Row],[a_1State]]&amp;TEXT(Sense_data[[#This Row],[StateInstanceTimestamp]],"#.######")</f>
        <v>On42182.090475</v>
      </c>
      <c r="G8031" s="3">
        <f ca="1">IF(Sense_data[[#This Row],[a_1State]]="Off",RANDBETWEEN(off_min,off_max),RANDBETWEEN(on_min,on_max))/sr_div</f>
        <v>5.5</v>
      </c>
      <c r="H8031" s="3">
        <v>4.9000000000000004</v>
      </c>
      <c r="I8031" s="3">
        <f>IF(HOUR(Sense_data[[#This Row],[SysTimeStamp]])&lt;12,I8030+$B$14,I8030-$B$14)</f>
        <v>16.855092592594069</v>
      </c>
    </row>
    <row r="8032" spans="1:9" x14ac:dyDescent="0.2">
      <c r="A8032" t="s">
        <v>20</v>
      </c>
      <c r="B8032" t="s">
        <v>22</v>
      </c>
      <c r="C8032" s="6">
        <f t="shared" si="130"/>
        <v>42182.092766225389</v>
      </c>
      <c r="D8032" t="s">
        <v>23</v>
      </c>
      <c r="E8032" s="6">
        <f>IF(Sense_data[[#This Row],[a_1State]]=D8031,E8031,Sense_data[[#This Row],[SysTimeStamp]])</f>
        <v>42182.090474558187</v>
      </c>
      <c r="F8032" s="3" t="str">
        <f>Sense_data[[#This Row],[a_1State]]&amp;TEXT(Sense_data[[#This Row],[StateInstanceTimestamp]],"#.######")</f>
        <v>On42182.090475</v>
      </c>
      <c r="G8032" s="3">
        <f ca="1">IF(Sense_data[[#This Row],[a_1State]]="Off",RANDBETWEEN(off_min,off_max),RANDBETWEEN(on_min,on_max))/sr_div</f>
        <v>3.3</v>
      </c>
      <c r="H8032" s="3">
        <v>5.6</v>
      </c>
      <c r="I8032" s="3">
        <f>IF(HOUR(Sense_data[[#This Row],[SysTimeStamp]])&lt;12,I8031+$B$14,I8031-$B$14)</f>
        <v>16.855324074075551</v>
      </c>
    </row>
    <row r="8033" spans="1:9" x14ac:dyDescent="0.2">
      <c r="A8033" t="s">
        <v>20</v>
      </c>
      <c r="B8033" t="s">
        <v>22</v>
      </c>
      <c r="C8033" s="6">
        <f t="shared" si="130"/>
        <v>42182.092777799466</v>
      </c>
      <c r="D8033" t="s">
        <v>23</v>
      </c>
      <c r="E8033" s="6">
        <f>IF(Sense_data[[#This Row],[a_1State]]=D8032,E8032,Sense_data[[#This Row],[SysTimeStamp]])</f>
        <v>42182.090474558187</v>
      </c>
      <c r="F8033" s="3" t="str">
        <f>Sense_data[[#This Row],[a_1State]]&amp;TEXT(Sense_data[[#This Row],[StateInstanceTimestamp]],"#.######")</f>
        <v>On42182.090475</v>
      </c>
      <c r="G8033" s="3">
        <f ca="1">IF(Sense_data[[#This Row],[a_1State]]="Off",RANDBETWEEN(off_min,off_max),RANDBETWEEN(on_min,on_max))/sr_div</f>
        <v>4.3</v>
      </c>
      <c r="H8033" s="3">
        <v>5.6</v>
      </c>
      <c r="I8033" s="3">
        <f>IF(HOUR(Sense_data[[#This Row],[SysTimeStamp]])&lt;12,I8032+$B$14,I8032-$B$14)</f>
        <v>16.855555555557032</v>
      </c>
    </row>
    <row r="8034" spans="1:9" x14ac:dyDescent="0.2">
      <c r="A8034" t="s">
        <v>20</v>
      </c>
      <c r="B8034" t="s">
        <v>22</v>
      </c>
      <c r="C8034" s="6">
        <f t="shared" si="130"/>
        <v>42182.092789373542</v>
      </c>
      <c r="D8034" t="s">
        <v>23</v>
      </c>
      <c r="E8034" s="6">
        <f>IF(Sense_data[[#This Row],[a_1State]]=D8033,E8033,Sense_data[[#This Row],[SysTimeStamp]])</f>
        <v>42182.090474558187</v>
      </c>
      <c r="F8034" s="3" t="str">
        <f>Sense_data[[#This Row],[a_1State]]&amp;TEXT(Sense_data[[#This Row],[StateInstanceTimestamp]],"#.######")</f>
        <v>On42182.090475</v>
      </c>
      <c r="G8034" s="3">
        <f ca="1">IF(Sense_data[[#This Row],[a_1State]]="Off",RANDBETWEEN(off_min,off_max),RANDBETWEEN(on_min,on_max))/sr_div</f>
        <v>3.7</v>
      </c>
      <c r="H8034" s="3">
        <v>3.4</v>
      </c>
      <c r="I8034" s="3">
        <f>IF(HOUR(Sense_data[[#This Row],[SysTimeStamp]])&lt;12,I8033+$B$14,I8033-$B$14)</f>
        <v>16.855787037038514</v>
      </c>
    </row>
    <row r="8035" spans="1:9" x14ac:dyDescent="0.2">
      <c r="A8035" t="s">
        <v>20</v>
      </c>
      <c r="B8035" t="s">
        <v>22</v>
      </c>
      <c r="C8035" s="6">
        <f t="shared" si="130"/>
        <v>42182.092800947619</v>
      </c>
      <c r="D8035" t="s">
        <v>23</v>
      </c>
      <c r="E8035" s="6">
        <f>IF(Sense_data[[#This Row],[a_1State]]=D8034,E8034,Sense_data[[#This Row],[SysTimeStamp]])</f>
        <v>42182.090474558187</v>
      </c>
      <c r="F8035" s="3" t="str">
        <f>Sense_data[[#This Row],[a_1State]]&amp;TEXT(Sense_data[[#This Row],[StateInstanceTimestamp]],"#.######")</f>
        <v>On42182.090475</v>
      </c>
      <c r="G8035" s="3">
        <f ca="1">IF(Sense_data[[#This Row],[a_1State]]="Off",RANDBETWEEN(off_min,off_max),RANDBETWEEN(on_min,on_max))/sr_div</f>
        <v>5.3</v>
      </c>
      <c r="H8035" s="3">
        <v>4.4000000000000004</v>
      </c>
      <c r="I8035" s="3">
        <f>IF(HOUR(Sense_data[[#This Row],[SysTimeStamp]])&lt;12,I8034+$B$14,I8034-$B$14)</f>
        <v>16.856018518519996</v>
      </c>
    </row>
    <row r="8036" spans="1:9" x14ac:dyDescent="0.2">
      <c r="A8036" t="s">
        <v>20</v>
      </c>
      <c r="B8036" t="s">
        <v>22</v>
      </c>
      <c r="C8036" s="6">
        <f t="shared" si="130"/>
        <v>42182.092812521696</v>
      </c>
      <c r="D8036" t="s">
        <v>23</v>
      </c>
      <c r="E8036" s="6">
        <f>IF(Sense_data[[#This Row],[a_1State]]=D8035,E8035,Sense_data[[#This Row],[SysTimeStamp]])</f>
        <v>42182.090474558187</v>
      </c>
      <c r="F8036" s="3" t="str">
        <f>Sense_data[[#This Row],[a_1State]]&amp;TEXT(Sense_data[[#This Row],[StateInstanceTimestamp]],"#.######")</f>
        <v>On42182.090475</v>
      </c>
      <c r="G8036" s="3">
        <f ca="1">IF(Sense_data[[#This Row],[a_1State]]="Off",RANDBETWEEN(off_min,off_max),RANDBETWEEN(on_min,on_max))/sr_div</f>
        <v>4.4000000000000004</v>
      </c>
      <c r="H8036" s="3">
        <v>5.6</v>
      </c>
      <c r="I8036" s="3">
        <f>IF(HOUR(Sense_data[[#This Row],[SysTimeStamp]])&lt;12,I8035+$B$14,I8035-$B$14)</f>
        <v>16.856250000001477</v>
      </c>
    </row>
    <row r="8037" spans="1:9" x14ac:dyDescent="0.2">
      <c r="A8037" t="s">
        <v>20</v>
      </c>
      <c r="B8037" t="s">
        <v>22</v>
      </c>
      <c r="C8037" s="6">
        <f t="shared" si="130"/>
        <v>42182.092824095773</v>
      </c>
      <c r="D8037" t="s">
        <v>23</v>
      </c>
      <c r="E8037" s="6">
        <f>IF(Sense_data[[#This Row],[a_1State]]=D8036,E8036,Sense_data[[#This Row],[SysTimeStamp]])</f>
        <v>42182.090474558187</v>
      </c>
      <c r="F8037" s="3" t="str">
        <f>Sense_data[[#This Row],[a_1State]]&amp;TEXT(Sense_data[[#This Row],[StateInstanceTimestamp]],"#.######")</f>
        <v>On42182.090475</v>
      </c>
      <c r="G8037" s="3">
        <f ca="1">IF(Sense_data[[#This Row],[a_1State]]="Off",RANDBETWEEN(off_min,off_max),RANDBETWEEN(on_min,on_max))/sr_div</f>
        <v>4.8</v>
      </c>
      <c r="H8037" s="3">
        <v>5.6</v>
      </c>
      <c r="I8037" s="3">
        <f>IF(HOUR(Sense_data[[#This Row],[SysTimeStamp]])&lt;12,I8036+$B$14,I8036-$B$14)</f>
        <v>16.856481481482959</v>
      </c>
    </row>
    <row r="8038" spans="1:9" x14ac:dyDescent="0.2">
      <c r="A8038" t="s">
        <v>20</v>
      </c>
      <c r="B8038" t="s">
        <v>22</v>
      </c>
      <c r="C8038" s="6">
        <f t="shared" si="130"/>
        <v>42182.09283566985</v>
      </c>
      <c r="D8038" t="s">
        <v>23</v>
      </c>
      <c r="E8038" s="6">
        <f>IF(Sense_data[[#This Row],[a_1State]]=D8037,E8037,Sense_data[[#This Row],[SysTimeStamp]])</f>
        <v>42182.090474558187</v>
      </c>
      <c r="F8038" s="3" t="str">
        <f>Sense_data[[#This Row],[a_1State]]&amp;TEXT(Sense_data[[#This Row],[StateInstanceTimestamp]],"#.######")</f>
        <v>On42182.090475</v>
      </c>
      <c r="G8038" s="3">
        <f ca="1">IF(Sense_data[[#This Row],[a_1State]]="Off",RANDBETWEEN(off_min,off_max),RANDBETWEEN(on_min,on_max))/sr_div</f>
        <v>3.1</v>
      </c>
      <c r="H8038" s="3">
        <v>4.5999999999999996</v>
      </c>
      <c r="I8038" s="3">
        <f>IF(HOUR(Sense_data[[#This Row],[SysTimeStamp]])&lt;12,I8037+$B$14,I8037-$B$14)</f>
        <v>16.856712962964441</v>
      </c>
    </row>
    <row r="8039" spans="1:9" x14ac:dyDescent="0.2">
      <c r="A8039" t="s">
        <v>20</v>
      </c>
      <c r="B8039" t="s">
        <v>22</v>
      </c>
      <c r="C8039" s="6">
        <f t="shared" si="130"/>
        <v>42182.092847243926</v>
      </c>
      <c r="D8039" t="s">
        <v>23</v>
      </c>
      <c r="E8039" s="6">
        <f>IF(Sense_data[[#This Row],[a_1State]]=D8038,E8038,Sense_data[[#This Row],[SysTimeStamp]])</f>
        <v>42182.090474558187</v>
      </c>
      <c r="F8039" s="3" t="str">
        <f>Sense_data[[#This Row],[a_1State]]&amp;TEXT(Sense_data[[#This Row],[StateInstanceTimestamp]],"#.######")</f>
        <v>On42182.090475</v>
      </c>
      <c r="G8039" s="3">
        <f ca="1">IF(Sense_data[[#This Row],[a_1State]]="Off",RANDBETWEEN(off_min,off_max),RANDBETWEEN(on_min,on_max))/sr_div</f>
        <v>5.3</v>
      </c>
      <c r="H8039" s="3">
        <v>5.0999999999999996</v>
      </c>
      <c r="I8039" s="3">
        <f>IF(HOUR(Sense_data[[#This Row],[SysTimeStamp]])&lt;12,I8038+$B$14,I8038-$B$14)</f>
        <v>16.856944444445922</v>
      </c>
    </row>
    <row r="8040" spans="1:9" x14ac:dyDescent="0.2">
      <c r="A8040" t="s">
        <v>20</v>
      </c>
      <c r="B8040" t="s">
        <v>22</v>
      </c>
      <c r="C8040" s="6">
        <f t="shared" si="130"/>
        <v>42182.092858818003</v>
      </c>
      <c r="D8040" t="s">
        <v>23</v>
      </c>
      <c r="E8040" s="6">
        <f>IF(Sense_data[[#This Row],[a_1State]]=D8039,E8039,Sense_data[[#This Row],[SysTimeStamp]])</f>
        <v>42182.090474558187</v>
      </c>
      <c r="F8040" s="3" t="str">
        <f>Sense_data[[#This Row],[a_1State]]&amp;TEXT(Sense_data[[#This Row],[StateInstanceTimestamp]],"#.######")</f>
        <v>On42182.090475</v>
      </c>
      <c r="G8040" s="3">
        <f ca="1">IF(Sense_data[[#This Row],[a_1State]]="Off",RANDBETWEEN(off_min,off_max),RANDBETWEEN(on_min,on_max))/sr_div</f>
        <v>5.2</v>
      </c>
      <c r="H8040" s="3">
        <v>3.9</v>
      </c>
      <c r="I8040" s="3">
        <f>IF(HOUR(Sense_data[[#This Row],[SysTimeStamp]])&lt;12,I8039+$B$14,I8039-$B$14)</f>
        <v>16.857175925927404</v>
      </c>
    </row>
    <row r="8041" spans="1:9" x14ac:dyDescent="0.2">
      <c r="A8041" t="s">
        <v>20</v>
      </c>
      <c r="B8041" t="s">
        <v>22</v>
      </c>
      <c r="C8041" s="6">
        <f t="shared" si="130"/>
        <v>42182.09287039208</v>
      </c>
      <c r="D8041" t="s">
        <v>23</v>
      </c>
      <c r="E8041" s="6">
        <f>IF(Sense_data[[#This Row],[a_1State]]=D8040,E8040,Sense_data[[#This Row],[SysTimeStamp]])</f>
        <v>42182.090474558187</v>
      </c>
      <c r="F8041" s="3" t="str">
        <f>Sense_data[[#This Row],[a_1State]]&amp;TEXT(Sense_data[[#This Row],[StateInstanceTimestamp]],"#.######")</f>
        <v>On42182.090475</v>
      </c>
      <c r="G8041" s="3">
        <f ca="1">IF(Sense_data[[#This Row],[a_1State]]="Off",RANDBETWEEN(off_min,off_max),RANDBETWEEN(on_min,on_max))/sr_div</f>
        <v>5.0999999999999996</v>
      </c>
      <c r="H8041" s="3">
        <v>3.1</v>
      </c>
      <c r="I8041" s="3">
        <f>IF(HOUR(Sense_data[[#This Row],[SysTimeStamp]])&lt;12,I8040+$B$14,I8040-$B$14)</f>
        <v>16.857407407408886</v>
      </c>
    </row>
    <row r="8042" spans="1:9" x14ac:dyDescent="0.2">
      <c r="A8042" t="s">
        <v>20</v>
      </c>
      <c r="B8042" t="s">
        <v>22</v>
      </c>
      <c r="C8042" s="6">
        <f t="shared" si="130"/>
        <v>42182.092881966157</v>
      </c>
      <c r="D8042" t="s">
        <v>23</v>
      </c>
      <c r="E8042" s="6">
        <f>IF(Sense_data[[#This Row],[a_1State]]=D8041,E8041,Sense_data[[#This Row],[SysTimeStamp]])</f>
        <v>42182.090474558187</v>
      </c>
      <c r="F8042" s="3" t="str">
        <f>Sense_data[[#This Row],[a_1State]]&amp;TEXT(Sense_data[[#This Row],[StateInstanceTimestamp]],"#.######")</f>
        <v>On42182.090475</v>
      </c>
      <c r="G8042" s="3">
        <f ca="1">IF(Sense_data[[#This Row],[a_1State]]="Off",RANDBETWEEN(off_min,off_max),RANDBETWEEN(on_min,on_max))/sr_div</f>
        <v>3</v>
      </c>
      <c r="H8042" s="3">
        <v>4.5999999999999996</v>
      </c>
      <c r="I8042" s="3">
        <f>IF(HOUR(Sense_data[[#This Row],[SysTimeStamp]])&lt;12,I8041+$B$14,I8041-$B$14)</f>
        <v>16.857638888890367</v>
      </c>
    </row>
    <row r="8043" spans="1:9" x14ac:dyDescent="0.2">
      <c r="A8043" t="s">
        <v>20</v>
      </c>
      <c r="B8043" t="s">
        <v>22</v>
      </c>
      <c r="C8043" s="6">
        <f t="shared" si="130"/>
        <v>42182.092893540233</v>
      </c>
      <c r="D8043" t="s">
        <v>23</v>
      </c>
      <c r="E8043" s="6">
        <f>IF(Sense_data[[#This Row],[a_1State]]=D8042,E8042,Sense_data[[#This Row],[SysTimeStamp]])</f>
        <v>42182.090474558187</v>
      </c>
      <c r="F8043" s="3" t="str">
        <f>Sense_data[[#This Row],[a_1State]]&amp;TEXT(Sense_data[[#This Row],[StateInstanceTimestamp]],"#.######")</f>
        <v>On42182.090475</v>
      </c>
      <c r="G8043" s="3">
        <f ca="1">IF(Sense_data[[#This Row],[a_1State]]="Off",RANDBETWEEN(off_min,off_max),RANDBETWEEN(on_min,on_max))/sr_div</f>
        <v>3.1</v>
      </c>
      <c r="H8043" s="3">
        <v>5.7</v>
      </c>
      <c r="I8043" s="3">
        <f>IF(HOUR(Sense_data[[#This Row],[SysTimeStamp]])&lt;12,I8042+$B$14,I8042-$B$14)</f>
        <v>16.857870370371849</v>
      </c>
    </row>
    <row r="8044" spans="1:9" x14ac:dyDescent="0.2">
      <c r="A8044" t="s">
        <v>20</v>
      </c>
      <c r="B8044" t="s">
        <v>22</v>
      </c>
      <c r="C8044" s="6">
        <f t="shared" si="130"/>
        <v>42182.09290511431</v>
      </c>
      <c r="D8044" t="s">
        <v>23</v>
      </c>
      <c r="E8044" s="6">
        <f>IF(Sense_data[[#This Row],[a_1State]]=D8043,E8043,Sense_data[[#This Row],[SysTimeStamp]])</f>
        <v>42182.090474558187</v>
      </c>
      <c r="F8044" s="3" t="str">
        <f>Sense_data[[#This Row],[a_1State]]&amp;TEXT(Sense_data[[#This Row],[StateInstanceTimestamp]],"#.######")</f>
        <v>On42182.090475</v>
      </c>
      <c r="G8044" s="3">
        <f ca="1">IF(Sense_data[[#This Row],[a_1State]]="Off",RANDBETWEEN(off_min,off_max),RANDBETWEEN(on_min,on_max))/sr_div</f>
        <v>4.9000000000000004</v>
      </c>
      <c r="H8044" s="3">
        <v>4</v>
      </c>
      <c r="I8044" s="3">
        <f>IF(HOUR(Sense_data[[#This Row],[SysTimeStamp]])&lt;12,I8043+$B$14,I8043-$B$14)</f>
        <v>16.858101851853331</v>
      </c>
    </row>
    <row r="8045" spans="1:9" x14ac:dyDescent="0.2">
      <c r="A8045" t="s">
        <v>20</v>
      </c>
      <c r="B8045" t="s">
        <v>22</v>
      </c>
      <c r="C8045" s="6">
        <f t="shared" si="130"/>
        <v>42182.092916688387</v>
      </c>
      <c r="D8045" t="s">
        <v>23</v>
      </c>
      <c r="E8045" s="6">
        <f>IF(Sense_data[[#This Row],[a_1State]]=D8044,E8044,Sense_data[[#This Row],[SysTimeStamp]])</f>
        <v>42182.090474558187</v>
      </c>
      <c r="F8045" s="3" t="str">
        <f>Sense_data[[#This Row],[a_1State]]&amp;TEXT(Sense_data[[#This Row],[StateInstanceTimestamp]],"#.######")</f>
        <v>On42182.090475</v>
      </c>
      <c r="G8045" s="3">
        <f ca="1">IF(Sense_data[[#This Row],[a_1State]]="Off",RANDBETWEEN(off_min,off_max),RANDBETWEEN(on_min,on_max))/sr_div</f>
        <v>5.8</v>
      </c>
      <c r="H8045" s="3">
        <v>3.8</v>
      </c>
      <c r="I8045" s="3">
        <f>IF(HOUR(Sense_data[[#This Row],[SysTimeStamp]])&lt;12,I8044+$B$14,I8044-$B$14)</f>
        <v>16.858333333334812</v>
      </c>
    </row>
    <row r="8046" spans="1:9" x14ac:dyDescent="0.2">
      <c r="A8046" t="s">
        <v>20</v>
      </c>
      <c r="B8046" t="s">
        <v>22</v>
      </c>
      <c r="C8046" s="6">
        <f t="shared" si="130"/>
        <v>42182.092928262464</v>
      </c>
      <c r="D8046" t="s">
        <v>23</v>
      </c>
      <c r="E8046" s="6">
        <f>IF(Sense_data[[#This Row],[a_1State]]=D8045,E8045,Sense_data[[#This Row],[SysTimeStamp]])</f>
        <v>42182.090474558187</v>
      </c>
      <c r="F8046" s="3" t="str">
        <f>Sense_data[[#This Row],[a_1State]]&amp;TEXT(Sense_data[[#This Row],[StateInstanceTimestamp]],"#.######")</f>
        <v>On42182.090475</v>
      </c>
      <c r="G8046" s="3">
        <f ca="1">IF(Sense_data[[#This Row],[a_1State]]="Off",RANDBETWEEN(off_min,off_max),RANDBETWEEN(on_min,on_max))/sr_div</f>
        <v>4.5</v>
      </c>
      <c r="H8046" s="3">
        <v>6</v>
      </c>
      <c r="I8046" s="3">
        <f>IF(HOUR(Sense_data[[#This Row],[SysTimeStamp]])&lt;12,I8045+$B$14,I8045-$B$14)</f>
        <v>16.858564814816294</v>
      </c>
    </row>
    <row r="8047" spans="1:9" x14ac:dyDescent="0.2">
      <c r="A8047" t="s">
        <v>20</v>
      </c>
      <c r="B8047" t="s">
        <v>22</v>
      </c>
      <c r="C8047" s="6">
        <f t="shared" si="130"/>
        <v>42182.092939836541</v>
      </c>
      <c r="D8047" t="s">
        <v>23</v>
      </c>
      <c r="E8047" s="6">
        <f>IF(Sense_data[[#This Row],[a_1State]]=D8046,E8046,Sense_data[[#This Row],[SysTimeStamp]])</f>
        <v>42182.090474558187</v>
      </c>
      <c r="F8047" s="3" t="str">
        <f>Sense_data[[#This Row],[a_1State]]&amp;TEXT(Sense_data[[#This Row],[StateInstanceTimestamp]],"#.######")</f>
        <v>On42182.090475</v>
      </c>
      <c r="G8047" s="3">
        <f ca="1">IF(Sense_data[[#This Row],[a_1State]]="Off",RANDBETWEEN(off_min,off_max),RANDBETWEEN(on_min,on_max))/sr_div</f>
        <v>4.8</v>
      </c>
      <c r="H8047" s="3">
        <v>4.4000000000000004</v>
      </c>
      <c r="I8047" s="3">
        <f>IF(HOUR(Sense_data[[#This Row],[SysTimeStamp]])&lt;12,I8046+$B$14,I8046-$B$14)</f>
        <v>16.858796296297776</v>
      </c>
    </row>
    <row r="8048" spans="1:9" x14ac:dyDescent="0.2">
      <c r="A8048" t="s">
        <v>20</v>
      </c>
      <c r="B8048" t="s">
        <v>22</v>
      </c>
      <c r="C8048" s="6">
        <f t="shared" si="130"/>
        <v>42182.092951410617</v>
      </c>
      <c r="D8048" t="s">
        <v>23</v>
      </c>
      <c r="E8048" s="6">
        <f>IF(Sense_data[[#This Row],[a_1State]]=D8047,E8047,Sense_data[[#This Row],[SysTimeStamp]])</f>
        <v>42182.090474558187</v>
      </c>
      <c r="F8048" s="3" t="str">
        <f>Sense_data[[#This Row],[a_1State]]&amp;TEXT(Sense_data[[#This Row],[StateInstanceTimestamp]],"#.######")</f>
        <v>On42182.090475</v>
      </c>
      <c r="G8048" s="3">
        <f ca="1">IF(Sense_data[[#This Row],[a_1State]]="Off",RANDBETWEEN(off_min,off_max),RANDBETWEEN(on_min,on_max))/sr_div</f>
        <v>4.5999999999999996</v>
      </c>
      <c r="H8048" s="3">
        <v>4.0999999999999996</v>
      </c>
      <c r="I8048" s="3">
        <f>IF(HOUR(Sense_data[[#This Row],[SysTimeStamp]])&lt;12,I8047+$B$14,I8047-$B$14)</f>
        <v>16.859027777779257</v>
      </c>
    </row>
    <row r="8049" spans="1:9" x14ac:dyDescent="0.2">
      <c r="A8049" t="s">
        <v>20</v>
      </c>
      <c r="B8049" t="s">
        <v>22</v>
      </c>
      <c r="C8049" s="6">
        <f t="shared" si="130"/>
        <v>42182.092962984694</v>
      </c>
      <c r="D8049" t="s">
        <v>23</v>
      </c>
      <c r="E8049" s="6">
        <f>IF(Sense_data[[#This Row],[a_1State]]=D8048,E8048,Sense_data[[#This Row],[SysTimeStamp]])</f>
        <v>42182.090474558187</v>
      </c>
      <c r="F8049" s="3" t="str">
        <f>Sense_data[[#This Row],[a_1State]]&amp;TEXT(Sense_data[[#This Row],[StateInstanceTimestamp]],"#.######")</f>
        <v>On42182.090475</v>
      </c>
      <c r="G8049" s="3">
        <f ca="1">IF(Sense_data[[#This Row],[a_1State]]="Off",RANDBETWEEN(off_min,off_max),RANDBETWEEN(on_min,on_max))/sr_div</f>
        <v>4.0999999999999996</v>
      </c>
      <c r="H8049" s="3">
        <v>6</v>
      </c>
      <c r="I8049" s="3">
        <f>IF(HOUR(Sense_data[[#This Row],[SysTimeStamp]])&lt;12,I8048+$B$14,I8048-$B$14)</f>
        <v>16.859259259260739</v>
      </c>
    </row>
    <row r="8050" spans="1:9" x14ac:dyDescent="0.2">
      <c r="A8050" t="s">
        <v>20</v>
      </c>
      <c r="B8050" t="s">
        <v>22</v>
      </c>
      <c r="C8050" s="6">
        <f t="shared" si="130"/>
        <v>42182.092974558771</v>
      </c>
      <c r="D8050" t="s">
        <v>23</v>
      </c>
      <c r="E8050" s="6">
        <f>IF(Sense_data[[#This Row],[a_1State]]=D8049,E8049,Sense_data[[#This Row],[SysTimeStamp]])</f>
        <v>42182.090474558187</v>
      </c>
      <c r="F8050" s="3" t="str">
        <f>Sense_data[[#This Row],[a_1State]]&amp;TEXT(Sense_data[[#This Row],[StateInstanceTimestamp]],"#.######")</f>
        <v>On42182.090475</v>
      </c>
      <c r="G8050" s="3">
        <f ca="1">IF(Sense_data[[#This Row],[a_1State]]="Off",RANDBETWEEN(off_min,off_max),RANDBETWEEN(on_min,on_max))/sr_div</f>
        <v>5.4</v>
      </c>
      <c r="H8050" s="3">
        <v>4.5999999999999996</v>
      </c>
      <c r="I8050" s="3">
        <f>IF(HOUR(Sense_data[[#This Row],[SysTimeStamp]])&lt;12,I8049+$B$14,I8049-$B$14)</f>
        <v>16.859490740742221</v>
      </c>
    </row>
    <row r="8051" spans="1:9" x14ac:dyDescent="0.2">
      <c r="A8051" t="s">
        <v>20</v>
      </c>
      <c r="B8051" t="s">
        <v>22</v>
      </c>
      <c r="C8051" s="6">
        <f t="shared" si="130"/>
        <v>42182.092986132848</v>
      </c>
      <c r="D8051" t="s">
        <v>23</v>
      </c>
      <c r="E8051" s="6">
        <f>IF(Sense_data[[#This Row],[a_1State]]=D8050,E8050,Sense_data[[#This Row],[SysTimeStamp]])</f>
        <v>42182.090474558187</v>
      </c>
      <c r="F8051" s="3" t="str">
        <f>Sense_data[[#This Row],[a_1State]]&amp;TEXT(Sense_data[[#This Row],[StateInstanceTimestamp]],"#.######")</f>
        <v>On42182.090475</v>
      </c>
      <c r="G8051" s="3">
        <f ca="1">IF(Sense_data[[#This Row],[a_1State]]="Off",RANDBETWEEN(off_min,off_max),RANDBETWEEN(on_min,on_max))/sr_div</f>
        <v>3.8</v>
      </c>
      <c r="H8051" s="3">
        <v>4</v>
      </c>
      <c r="I8051" s="3">
        <f>IF(HOUR(Sense_data[[#This Row],[SysTimeStamp]])&lt;12,I8050+$B$14,I8050-$B$14)</f>
        <v>16.859722222223702</v>
      </c>
    </row>
    <row r="8052" spans="1:9" x14ac:dyDescent="0.2">
      <c r="A8052" t="s">
        <v>20</v>
      </c>
      <c r="B8052" t="s">
        <v>22</v>
      </c>
      <c r="C8052" s="6">
        <f t="shared" si="130"/>
        <v>42182.092997706925</v>
      </c>
      <c r="D8052" t="s">
        <v>23</v>
      </c>
      <c r="E8052" s="6">
        <f>IF(Sense_data[[#This Row],[a_1State]]=D8051,E8051,Sense_data[[#This Row],[SysTimeStamp]])</f>
        <v>42182.090474558187</v>
      </c>
      <c r="F8052" s="3" t="str">
        <f>Sense_data[[#This Row],[a_1State]]&amp;TEXT(Sense_data[[#This Row],[StateInstanceTimestamp]],"#.######")</f>
        <v>On42182.090475</v>
      </c>
      <c r="G8052" s="3">
        <f ca="1">IF(Sense_data[[#This Row],[a_1State]]="Off",RANDBETWEEN(off_min,off_max),RANDBETWEEN(on_min,on_max))/sr_div</f>
        <v>6</v>
      </c>
      <c r="H8052" s="3">
        <v>5.0999999999999996</v>
      </c>
      <c r="I8052" s="3">
        <f>IF(HOUR(Sense_data[[#This Row],[SysTimeStamp]])&lt;12,I8051+$B$14,I8051-$B$14)</f>
        <v>16.859953703705184</v>
      </c>
    </row>
    <row r="8053" spans="1:9" x14ac:dyDescent="0.2">
      <c r="A8053" t="s">
        <v>20</v>
      </c>
      <c r="B8053" t="s">
        <v>22</v>
      </c>
      <c r="C8053" s="6">
        <f t="shared" si="130"/>
        <v>42182.093009281001</v>
      </c>
      <c r="D8053" t="s">
        <v>23</v>
      </c>
      <c r="E8053" s="6">
        <f>IF(Sense_data[[#This Row],[a_1State]]=D8052,E8052,Sense_data[[#This Row],[SysTimeStamp]])</f>
        <v>42182.090474558187</v>
      </c>
      <c r="F8053" s="3" t="str">
        <f>Sense_data[[#This Row],[a_1State]]&amp;TEXT(Sense_data[[#This Row],[StateInstanceTimestamp]],"#.######")</f>
        <v>On42182.090475</v>
      </c>
      <c r="G8053" s="3">
        <f ca="1">IF(Sense_data[[#This Row],[a_1State]]="Off",RANDBETWEEN(off_min,off_max),RANDBETWEEN(on_min,on_max))/sr_div</f>
        <v>4.0999999999999996</v>
      </c>
      <c r="H8053" s="3">
        <v>4.5999999999999996</v>
      </c>
      <c r="I8053" s="3">
        <f>IF(HOUR(Sense_data[[#This Row],[SysTimeStamp]])&lt;12,I8052+$B$14,I8052-$B$14)</f>
        <v>16.860185185186666</v>
      </c>
    </row>
    <row r="8054" spans="1:9" x14ac:dyDescent="0.2">
      <c r="A8054" t="s">
        <v>20</v>
      </c>
      <c r="B8054" t="s">
        <v>22</v>
      </c>
      <c r="C8054" s="6">
        <f t="shared" si="130"/>
        <v>42182.093020855078</v>
      </c>
      <c r="D8054" t="s">
        <v>23</v>
      </c>
      <c r="E8054" s="6">
        <f>IF(Sense_data[[#This Row],[a_1State]]=D8053,E8053,Sense_data[[#This Row],[SysTimeStamp]])</f>
        <v>42182.090474558187</v>
      </c>
      <c r="F8054" s="3" t="str">
        <f>Sense_data[[#This Row],[a_1State]]&amp;TEXT(Sense_data[[#This Row],[StateInstanceTimestamp]],"#.######")</f>
        <v>On42182.090475</v>
      </c>
      <c r="G8054" s="3">
        <f ca="1">IF(Sense_data[[#This Row],[a_1State]]="Off",RANDBETWEEN(off_min,off_max),RANDBETWEEN(on_min,on_max))/sr_div</f>
        <v>5.2</v>
      </c>
      <c r="H8054" s="3">
        <v>5.9</v>
      </c>
      <c r="I8054" s="3">
        <f>IF(HOUR(Sense_data[[#This Row],[SysTimeStamp]])&lt;12,I8053+$B$14,I8053-$B$14)</f>
        <v>16.860416666668147</v>
      </c>
    </row>
    <row r="8055" spans="1:9" x14ac:dyDescent="0.2">
      <c r="A8055" t="s">
        <v>20</v>
      </c>
      <c r="B8055" t="s">
        <v>22</v>
      </c>
      <c r="C8055" s="6">
        <f t="shared" si="130"/>
        <v>42182.093032429155</v>
      </c>
      <c r="D8055" t="s">
        <v>23</v>
      </c>
      <c r="E8055" s="6">
        <f>IF(Sense_data[[#This Row],[a_1State]]=D8054,E8054,Sense_data[[#This Row],[SysTimeStamp]])</f>
        <v>42182.090474558187</v>
      </c>
      <c r="F8055" s="3" t="str">
        <f>Sense_data[[#This Row],[a_1State]]&amp;TEXT(Sense_data[[#This Row],[StateInstanceTimestamp]],"#.######")</f>
        <v>On42182.090475</v>
      </c>
      <c r="G8055" s="3">
        <f ca="1">IF(Sense_data[[#This Row],[a_1State]]="Off",RANDBETWEEN(off_min,off_max),RANDBETWEEN(on_min,on_max))/sr_div</f>
        <v>3.5</v>
      </c>
      <c r="H8055" s="3">
        <v>5.7</v>
      </c>
      <c r="I8055" s="3">
        <f>IF(HOUR(Sense_data[[#This Row],[SysTimeStamp]])&lt;12,I8054+$B$14,I8054-$B$14)</f>
        <v>16.860648148149629</v>
      </c>
    </row>
    <row r="8056" spans="1:9" x14ac:dyDescent="0.2">
      <c r="A8056" t="s">
        <v>20</v>
      </c>
      <c r="B8056" t="s">
        <v>22</v>
      </c>
      <c r="C8056" s="6">
        <f t="shared" si="130"/>
        <v>42182.093044003232</v>
      </c>
      <c r="D8056" t="s">
        <v>23</v>
      </c>
      <c r="E8056" s="6">
        <f>IF(Sense_data[[#This Row],[a_1State]]=D8055,E8055,Sense_data[[#This Row],[SysTimeStamp]])</f>
        <v>42182.090474558187</v>
      </c>
      <c r="F8056" s="3" t="str">
        <f>Sense_data[[#This Row],[a_1State]]&amp;TEXT(Sense_data[[#This Row],[StateInstanceTimestamp]],"#.######")</f>
        <v>On42182.090475</v>
      </c>
      <c r="G8056" s="3">
        <f ca="1">IF(Sense_data[[#This Row],[a_1State]]="Off",RANDBETWEEN(off_min,off_max),RANDBETWEEN(on_min,on_max))/sr_div</f>
        <v>5.4</v>
      </c>
      <c r="H8056" s="3">
        <v>3</v>
      </c>
      <c r="I8056" s="3">
        <f>IF(HOUR(Sense_data[[#This Row],[SysTimeStamp]])&lt;12,I8055+$B$14,I8055-$B$14)</f>
        <v>16.860879629631111</v>
      </c>
    </row>
    <row r="8057" spans="1:9" x14ac:dyDescent="0.2">
      <c r="A8057" t="s">
        <v>20</v>
      </c>
      <c r="B8057" t="s">
        <v>22</v>
      </c>
      <c r="C8057" s="6">
        <f t="shared" si="130"/>
        <v>42182.093055577308</v>
      </c>
      <c r="D8057" t="s">
        <v>23</v>
      </c>
      <c r="E8057" s="6">
        <f>IF(Sense_data[[#This Row],[a_1State]]=D8056,E8056,Sense_data[[#This Row],[SysTimeStamp]])</f>
        <v>42182.090474558187</v>
      </c>
      <c r="F8057" s="3" t="str">
        <f>Sense_data[[#This Row],[a_1State]]&amp;TEXT(Sense_data[[#This Row],[StateInstanceTimestamp]],"#.######")</f>
        <v>On42182.090475</v>
      </c>
      <c r="G8057" s="3">
        <f ca="1">IF(Sense_data[[#This Row],[a_1State]]="Off",RANDBETWEEN(off_min,off_max),RANDBETWEEN(on_min,on_max))/sr_div</f>
        <v>5.5</v>
      </c>
      <c r="H8057" s="3">
        <v>4.4000000000000004</v>
      </c>
      <c r="I8057" s="3">
        <f>IF(HOUR(Sense_data[[#This Row],[SysTimeStamp]])&lt;12,I8056+$B$14,I8056-$B$14)</f>
        <v>16.861111111112592</v>
      </c>
    </row>
    <row r="8058" spans="1:9" x14ac:dyDescent="0.2">
      <c r="A8058" t="s">
        <v>20</v>
      </c>
      <c r="B8058" t="s">
        <v>22</v>
      </c>
      <c r="C8058" s="6">
        <f t="shared" si="130"/>
        <v>42182.093067151385</v>
      </c>
      <c r="D8058" t="s">
        <v>23</v>
      </c>
      <c r="E8058" s="6">
        <f>IF(Sense_data[[#This Row],[a_1State]]=D8057,E8057,Sense_data[[#This Row],[SysTimeStamp]])</f>
        <v>42182.090474558187</v>
      </c>
      <c r="F8058" s="3" t="str">
        <f>Sense_data[[#This Row],[a_1State]]&amp;TEXT(Sense_data[[#This Row],[StateInstanceTimestamp]],"#.######")</f>
        <v>On42182.090475</v>
      </c>
      <c r="G8058" s="3">
        <f ca="1">IF(Sense_data[[#This Row],[a_1State]]="Off",RANDBETWEEN(off_min,off_max),RANDBETWEEN(on_min,on_max))/sr_div</f>
        <v>4.2</v>
      </c>
      <c r="H8058" s="3">
        <v>3.1</v>
      </c>
      <c r="I8058" s="3">
        <f>IF(HOUR(Sense_data[[#This Row],[SysTimeStamp]])&lt;12,I8057+$B$14,I8057-$B$14)</f>
        <v>16.861342592594074</v>
      </c>
    </row>
    <row r="8059" spans="1:9" x14ac:dyDescent="0.2">
      <c r="A8059" t="s">
        <v>20</v>
      </c>
      <c r="B8059" t="s">
        <v>22</v>
      </c>
      <c r="C8059" s="6">
        <f t="shared" si="130"/>
        <v>42182.093078725462</v>
      </c>
      <c r="D8059" t="s">
        <v>23</v>
      </c>
      <c r="E8059" s="6">
        <f>IF(Sense_data[[#This Row],[a_1State]]=D8058,E8058,Sense_data[[#This Row],[SysTimeStamp]])</f>
        <v>42182.090474558187</v>
      </c>
      <c r="F8059" s="3" t="str">
        <f>Sense_data[[#This Row],[a_1State]]&amp;TEXT(Sense_data[[#This Row],[StateInstanceTimestamp]],"#.######")</f>
        <v>On42182.090475</v>
      </c>
      <c r="G8059" s="3">
        <f ca="1">IF(Sense_data[[#This Row],[a_1State]]="Off",RANDBETWEEN(off_min,off_max),RANDBETWEEN(on_min,on_max))/sr_div</f>
        <v>3.9</v>
      </c>
      <c r="H8059" s="3">
        <v>4.3</v>
      </c>
      <c r="I8059" s="3">
        <f>IF(HOUR(Sense_data[[#This Row],[SysTimeStamp]])&lt;12,I8058+$B$14,I8058-$B$14)</f>
        <v>16.861574074075556</v>
      </c>
    </row>
    <row r="8060" spans="1:9" x14ac:dyDescent="0.2">
      <c r="A8060" t="s">
        <v>20</v>
      </c>
      <c r="B8060" t="s">
        <v>22</v>
      </c>
      <c r="C8060" s="6">
        <f t="shared" si="130"/>
        <v>42182.093090299539</v>
      </c>
      <c r="D8060" t="s">
        <v>23</v>
      </c>
      <c r="E8060" s="6">
        <f>IF(Sense_data[[#This Row],[a_1State]]=D8059,E8059,Sense_data[[#This Row],[SysTimeStamp]])</f>
        <v>42182.090474558187</v>
      </c>
      <c r="F8060" s="3" t="str">
        <f>Sense_data[[#This Row],[a_1State]]&amp;TEXT(Sense_data[[#This Row],[StateInstanceTimestamp]],"#.######")</f>
        <v>On42182.090475</v>
      </c>
      <c r="G8060" s="3">
        <f ca="1">IF(Sense_data[[#This Row],[a_1State]]="Off",RANDBETWEEN(off_min,off_max),RANDBETWEEN(on_min,on_max))/sr_div</f>
        <v>5.3</v>
      </c>
      <c r="H8060" s="3">
        <v>3.7</v>
      </c>
      <c r="I8060" s="3">
        <f>IF(HOUR(Sense_data[[#This Row],[SysTimeStamp]])&lt;12,I8059+$B$14,I8059-$B$14)</f>
        <v>16.861805555557037</v>
      </c>
    </row>
    <row r="8061" spans="1:9" x14ac:dyDescent="0.2">
      <c r="A8061" t="s">
        <v>20</v>
      </c>
      <c r="B8061" t="s">
        <v>22</v>
      </c>
      <c r="C8061" s="6">
        <f t="shared" si="130"/>
        <v>42182.093101873616</v>
      </c>
      <c r="D8061" t="s">
        <v>23</v>
      </c>
      <c r="E8061" s="6">
        <f>IF(Sense_data[[#This Row],[a_1State]]=D8060,E8060,Sense_data[[#This Row],[SysTimeStamp]])</f>
        <v>42182.090474558187</v>
      </c>
      <c r="F8061" s="3" t="str">
        <f>Sense_data[[#This Row],[a_1State]]&amp;TEXT(Sense_data[[#This Row],[StateInstanceTimestamp]],"#.######")</f>
        <v>On42182.090475</v>
      </c>
      <c r="G8061" s="3">
        <f ca="1">IF(Sense_data[[#This Row],[a_1State]]="Off",RANDBETWEEN(off_min,off_max),RANDBETWEEN(on_min,on_max))/sr_div</f>
        <v>3.4</v>
      </c>
      <c r="H8061" s="3">
        <v>3.2</v>
      </c>
      <c r="I8061" s="3">
        <f>IF(HOUR(Sense_data[[#This Row],[SysTimeStamp]])&lt;12,I8060+$B$14,I8060-$B$14)</f>
        <v>16.862037037038519</v>
      </c>
    </row>
    <row r="8062" spans="1:9" x14ac:dyDescent="0.2">
      <c r="A8062" t="s">
        <v>20</v>
      </c>
      <c r="B8062" t="s">
        <v>22</v>
      </c>
      <c r="C8062" s="6">
        <f t="shared" si="130"/>
        <v>42182.093113447692</v>
      </c>
      <c r="D8062" t="s">
        <v>23</v>
      </c>
      <c r="E8062" s="6">
        <f>IF(Sense_data[[#This Row],[a_1State]]=D8061,E8061,Sense_data[[#This Row],[SysTimeStamp]])</f>
        <v>42182.090474558187</v>
      </c>
      <c r="F8062" s="3" t="str">
        <f>Sense_data[[#This Row],[a_1State]]&amp;TEXT(Sense_data[[#This Row],[StateInstanceTimestamp]],"#.######")</f>
        <v>On42182.090475</v>
      </c>
      <c r="G8062" s="3">
        <f ca="1">IF(Sense_data[[#This Row],[a_1State]]="Off",RANDBETWEEN(off_min,off_max),RANDBETWEEN(on_min,on_max))/sr_div</f>
        <v>3.8</v>
      </c>
      <c r="H8062" s="3">
        <v>5.7</v>
      </c>
      <c r="I8062" s="3">
        <f>IF(HOUR(Sense_data[[#This Row],[SysTimeStamp]])&lt;12,I8061+$B$14,I8061-$B$14)</f>
        <v>16.862268518520001</v>
      </c>
    </row>
    <row r="8063" spans="1:9" x14ac:dyDescent="0.2">
      <c r="A8063" t="s">
        <v>20</v>
      </c>
      <c r="B8063" t="s">
        <v>22</v>
      </c>
      <c r="C8063" s="6">
        <f t="shared" si="130"/>
        <v>42182.093125021769</v>
      </c>
      <c r="D8063" t="s">
        <v>23</v>
      </c>
      <c r="E8063" s="6">
        <f>IF(Sense_data[[#This Row],[a_1State]]=D8062,E8062,Sense_data[[#This Row],[SysTimeStamp]])</f>
        <v>42182.090474558187</v>
      </c>
      <c r="F8063" s="3" t="str">
        <f>Sense_data[[#This Row],[a_1State]]&amp;TEXT(Sense_data[[#This Row],[StateInstanceTimestamp]],"#.######")</f>
        <v>On42182.090475</v>
      </c>
      <c r="G8063" s="3">
        <f ca="1">IF(Sense_data[[#This Row],[a_1State]]="Off",RANDBETWEEN(off_min,off_max),RANDBETWEEN(on_min,on_max))/sr_div</f>
        <v>5.9</v>
      </c>
      <c r="H8063" s="3">
        <v>4.8</v>
      </c>
      <c r="I8063" s="3">
        <f>IF(HOUR(Sense_data[[#This Row],[SysTimeStamp]])&lt;12,I8062+$B$14,I8062-$B$14)</f>
        <v>16.862500000001482</v>
      </c>
    </row>
    <row r="8064" spans="1:9" x14ac:dyDescent="0.2">
      <c r="A8064" t="s">
        <v>20</v>
      </c>
      <c r="B8064" t="s">
        <v>22</v>
      </c>
      <c r="C8064" s="6">
        <f t="shared" si="130"/>
        <v>42182.093136595846</v>
      </c>
      <c r="D8064" t="s">
        <v>23</v>
      </c>
      <c r="E8064" s="6">
        <f>IF(Sense_data[[#This Row],[a_1State]]=D8063,E8063,Sense_data[[#This Row],[SysTimeStamp]])</f>
        <v>42182.090474558187</v>
      </c>
      <c r="F8064" s="3" t="str">
        <f>Sense_data[[#This Row],[a_1State]]&amp;TEXT(Sense_data[[#This Row],[StateInstanceTimestamp]],"#.######")</f>
        <v>On42182.090475</v>
      </c>
      <c r="G8064" s="3">
        <f ca="1">IF(Sense_data[[#This Row],[a_1State]]="Off",RANDBETWEEN(off_min,off_max),RANDBETWEEN(on_min,on_max))/sr_div</f>
        <v>5</v>
      </c>
      <c r="H8064" s="3">
        <v>5.7</v>
      </c>
      <c r="I8064" s="3">
        <f>IF(HOUR(Sense_data[[#This Row],[SysTimeStamp]])&lt;12,I8063+$B$14,I8063-$B$14)</f>
        <v>16.862731481482964</v>
      </c>
    </row>
    <row r="8065" spans="1:9" x14ac:dyDescent="0.2">
      <c r="A8065" t="s">
        <v>20</v>
      </c>
      <c r="B8065" t="s">
        <v>22</v>
      </c>
      <c r="C8065" s="6">
        <f t="shared" si="130"/>
        <v>42182.093148169923</v>
      </c>
      <c r="D8065" t="s">
        <v>23</v>
      </c>
      <c r="E8065" s="6">
        <f>IF(Sense_data[[#This Row],[a_1State]]=D8064,E8064,Sense_data[[#This Row],[SysTimeStamp]])</f>
        <v>42182.090474558187</v>
      </c>
      <c r="F8065" s="3" t="str">
        <f>Sense_data[[#This Row],[a_1State]]&amp;TEXT(Sense_data[[#This Row],[StateInstanceTimestamp]],"#.######")</f>
        <v>On42182.090475</v>
      </c>
      <c r="G8065" s="3">
        <f ca="1">IF(Sense_data[[#This Row],[a_1State]]="Off",RANDBETWEEN(off_min,off_max),RANDBETWEEN(on_min,on_max))/sr_div</f>
        <v>3.4</v>
      </c>
      <c r="H8065" s="3">
        <v>3.9</v>
      </c>
      <c r="I8065" s="3">
        <f>IF(HOUR(Sense_data[[#This Row],[SysTimeStamp]])&lt;12,I8064+$B$14,I8064-$B$14)</f>
        <v>16.862962962964446</v>
      </c>
    </row>
    <row r="8066" spans="1:9" x14ac:dyDescent="0.2">
      <c r="A8066" t="s">
        <v>20</v>
      </c>
      <c r="B8066" t="s">
        <v>22</v>
      </c>
      <c r="C8066" s="6">
        <f t="shared" si="130"/>
        <v>42182.093159743999</v>
      </c>
      <c r="D8066" t="s">
        <v>23</v>
      </c>
      <c r="E8066" s="6">
        <f>IF(Sense_data[[#This Row],[a_1State]]=D8065,E8065,Sense_data[[#This Row],[SysTimeStamp]])</f>
        <v>42182.090474558187</v>
      </c>
      <c r="F8066" s="3" t="str">
        <f>Sense_data[[#This Row],[a_1State]]&amp;TEXT(Sense_data[[#This Row],[StateInstanceTimestamp]],"#.######")</f>
        <v>On42182.090475</v>
      </c>
      <c r="G8066" s="3">
        <f ca="1">IF(Sense_data[[#This Row],[a_1State]]="Off",RANDBETWEEN(off_min,off_max),RANDBETWEEN(on_min,on_max))/sr_div</f>
        <v>5.2</v>
      </c>
      <c r="H8066" s="3">
        <v>4.5999999999999996</v>
      </c>
      <c r="I8066" s="3">
        <f>IF(HOUR(Sense_data[[#This Row],[SysTimeStamp]])&lt;12,I8065+$B$14,I8065-$B$14)</f>
        <v>16.863194444445927</v>
      </c>
    </row>
    <row r="8067" spans="1:9" x14ac:dyDescent="0.2">
      <c r="A8067" t="s">
        <v>20</v>
      </c>
      <c r="B8067" t="s">
        <v>22</v>
      </c>
      <c r="C8067" s="6">
        <f t="shared" si="130"/>
        <v>42182.093171318076</v>
      </c>
      <c r="D8067" t="s">
        <v>23</v>
      </c>
      <c r="E8067" s="6">
        <f>IF(Sense_data[[#This Row],[a_1State]]=D8066,E8066,Sense_data[[#This Row],[SysTimeStamp]])</f>
        <v>42182.090474558187</v>
      </c>
      <c r="F8067" s="3" t="str">
        <f>Sense_data[[#This Row],[a_1State]]&amp;TEXT(Sense_data[[#This Row],[StateInstanceTimestamp]],"#.######")</f>
        <v>On42182.090475</v>
      </c>
      <c r="G8067" s="3">
        <f ca="1">IF(Sense_data[[#This Row],[a_1State]]="Off",RANDBETWEEN(off_min,off_max),RANDBETWEEN(on_min,on_max))/sr_div</f>
        <v>5.8</v>
      </c>
      <c r="H8067" s="3">
        <v>3.9</v>
      </c>
      <c r="I8067" s="3">
        <f>IF(HOUR(Sense_data[[#This Row],[SysTimeStamp]])&lt;12,I8066+$B$14,I8066-$B$14)</f>
        <v>16.863425925927409</v>
      </c>
    </row>
    <row r="8068" spans="1:9" x14ac:dyDescent="0.2">
      <c r="A8068" t="s">
        <v>20</v>
      </c>
      <c r="B8068" t="s">
        <v>22</v>
      </c>
      <c r="C8068" s="6">
        <f t="shared" si="130"/>
        <v>42182.093182892153</v>
      </c>
      <c r="D8068" t="s">
        <v>23</v>
      </c>
      <c r="E8068" s="6">
        <f>IF(Sense_data[[#This Row],[a_1State]]=D8067,E8067,Sense_data[[#This Row],[SysTimeStamp]])</f>
        <v>42182.090474558187</v>
      </c>
      <c r="F8068" s="3" t="str">
        <f>Sense_data[[#This Row],[a_1State]]&amp;TEXT(Sense_data[[#This Row],[StateInstanceTimestamp]],"#.######")</f>
        <v>On42182.090475</v>
      </c>
      <c r="G8068" s="3">
        <f ca="1">IF(Sense_data[[#This Row],[a_1State]]="Off",RANDBETWEEN(off_min,off_max),RANDBETWEEN(on_min,on_max))/sr_div</f>
        <v>3.6</v>
      </c>
      <c r="H8068" s="3">
        <v>3.7</v>
      </c>
      <c r="I8068" s="3">
        <f>IF(HOUR(Sense_data[[#This Row],[SysTimeStamp]])&lt;12,I8067+$B$14,I8067-$B$14)</f>
        <v>16.863657407408891</v>
      </c>
    </row>
    <row r="8069" spans="1:9" x14ac:dyDescent="0.2">
      <c r="A8069" t="s">
        <v>20</v>
      </c>
      <c r="B8069" t="s">
        <v>22</v>
      </c>
      <c r="C8069" s="6">
        <f t="shared" si="130"/>
        <v>42182.09319446623</v>
      </c>
      <c r="D8069" t="s">
        <v>23</v>
      </c>
      <c r="E8069" s="6">
        <f>IF(Sense_data[[#This Row],[a_1State]]=D8068,E8068,Sense_data[[#This Row],[SysTimeStamp]])</f>
        <v>42182.090474558187</v>
      </c>
      <c r="F8069" s="3" t="str">
        <f>Sense_data[[#This Row],[a_1State]]&amp;TEXT(Sense_data[[#This Row],[StateInstanceTimestamp]],"#.######")</f>
        <v>On42182.090475</v>
      </c>
      <c r="G8069" s="3">
        <f ca="1">IF(Sense_data[[#This Row],[a_1State]]="Off",RANDBETWEEN(off_min,off_max),RANDBETWEEN(on_min,on_max))/sr_div</f>
        <v>4.5</v>
      </c>
      <c r="H8069" s="3">
        <v>4.2</v>
      </c>
      <c r="I8069" s="3">
        <f>IF(HOUR(Sense_data[[#This Row],[SysTimeStamp]])&lt;12,I8068+$B$14,I8068-$B$14)</f>
        <v>16.863888888890372</v>
      </c>
    </row>
    <row r="8070" spans="1:9" x14ac:dyDescent="0.2">
      <c r="A8070" t="s">
        <v>20</v>
      </c>
      <c r="B8070" t="s">
        <v>22</v>
      </c>
      <c r="C8070" s="6">
        <f t="shared" si="130"/>
        <v>42182.093206040307</v>
      </c>
      <c r="D8070" t="s">
        <v>23</v>
      </c>
      <c r="E8070" s="6">
        <f>IF(Sense_data[[#This Row],[a_1State]]=D8069,E8069,Sense_data[[#This Row],[SysTimeStamp]])</f>
        <v>42182.090474558187</v>
      </c>
      <c r="F8070" s="3" t="str">
        <f>Sense_data[[#This Row],[a_1State]]&amp;TEXT(Sense_data[[#This Row],[StateInstanceTimestamp]],"#.######")</f>
        <v>On42182.090475</v>
      </c>
      <c r="G8070" s="3">
        <f ca="1">IF(Sense_data[[#This Row],[a_1State]]="Off",RANDBETWEEN(off_min,off_max),RANDBETWEEN(on_min,on_max))/sr_div</f>
        <v>4.4000000000000004</v>
      </c>
      <c r="H8070" s="3">
        <v>5.7</v>
      </c>
      <c r="I8070" s="3">
        <f>IF(HOUR(Sense_data[[#This Row],[SysTimeStamp]])&lt;12,I8069+$B$14,I8069-$B$14)</f>
        <v>16.864120370371854</v>
      </c>
    </row>
    <row r="8071" spans="1:9" x14ac:dyDescent="0.2">
      <c r="A8071" t="s">
        <v>20</v>
      </c>
      <c r="B8071" t="s">
        <v>22</v>
      </c>
      <c r="C8071" s="6">
        <f t="shared" si="130"/>
        <v>42182.093217614383</v>
      </c>
      <c r="D8071" t="s">
        <v>23</v>
      </c>
      <c r="E8071" s="6">
        <f>IF(Sense_data[[#This Row],[a_1State]]=D8070,E8070,Sense_data[[#This Row],[SysTimeStamp]])</f>
        <v>42182.090474558187</v>
      </c>
      <c r="F8071" s="3" t="str">
        <f>Sense_data[[#This Row],[a_1State]]&amp;TEXT(Sense_data[[#This Row],[StateInstanceTimestamp]],"#.######")</f>
        <v>On42182.090475</v>
      </c>
      <c r="G8071" s="3">
        <f ca="1">IF(Sense_data[[#This Row],[a_1State]]="Off",RANDBETWEEN(off_min,off_max),RANDBETWEEN(on_min,on_max))/sr_div</f>
        <v>3.4</v>
      </c>
      <c r="H8071" s="3">
        <v>4.5</v>
      </c>
      <c r="I8071" s="3">
        <f>IF(HOUR(Sense_data[[#This Row],[SysTimeStamp]])&lt;12,I8070+$B$14,I8070-$B$14)</f>
        <v>16.864351851853336</v>
      </c>
    </row>
    <row r="8072" spans="1:9" x14ac:dyDescent="0.2">
      <c r="A8072" t="s">
        <v>20</v>
      </c>
      <c r="B8072" t="s">
        <v>22</v>
      </c>
      <c r="C8072" s="6">
        <f t="shared" si="130"/>
        <v>42182.09322918846</v>
      </c>
      <c r="D8072" t="s">
        <v>23</v>
      </c>
      <c r="E8072" s="6">
        <f>IF(Sense_data[[#This Row],[a_1State]]=D8071,E8071,Sense_data[[#This Row],[SysTimeStamp]])</f>
        <v>42182.090474558187</v>
      </c>
      <c r="F8072" s="3" t="str">
        <f>Sense_data[[#This Row],[a_1State]]&amp;TEXT(Sense_data[[#This Row],[StateInstanceTimestamp]],"#.######")</f>
        <v>On42182.090475</v>
      </c>
      <c r="G8072" s="3">
        <f ca="1">IF(Sense_data[[#This Row],[a_1State]]="Off",RANDBETWEEN(off_min,off_max),RANDBETWEEN(on_min,on_max))/sr_div</f>
        <v>5.5</v>
      </c>
      <c r="H8072" s="3">
        <v>3.7</v>
      </c>
      <c r="I8072" s="3">
        <f>IF(HOUR(Sense_data[[#This Row],[SysTimeStamp]])&lt;12,I8071+$B$14,I8071-$B$14)</f>
        <v>16.864583333334817</v>
      </c>
    </row>
    <row r="8073" spans="1:9" x14ac:dyDescent="0.2">
      <c r="A8073" t="s">
        <v>20</v>
      </c>
      <c r="B8073" t="s">
        <v>22</v>
      </c>
      <c r="C8073" s="6">
        <f t="shared" si="130"/>
        <v>42182.093240762537</v>
      </c>
      <c r="D8073" t="s">
        <v>23</v>
      </c>
      <c r="E8073" s="6">
        <f>IF(Sense_data[[#This Row],[a_1State]]=D8072,E8072,Sense_data[[#This Row],[SysTimeStamp]])</f>
        <v>42182.090474558187</v>
      </c>
      <c r="F8073" s="3" t="str">
        <f>Sense_data[[#This Row],[a_1State]]&amp;TEXT(Sense_data[[#This Row],[StateInstanceTimestamp]],"#.######")</f>
        <v>On42182.090475</v>
      </c>
      <c r="G8073" s="3">
        <f ca="1">IF(Sense_data[[#This Row],[a_1State]]="Off",RANDBETWEEN(off_min,off_max),RANDBETWEEN(on_min,on_max))/sr_div</f>
        <v>5.5</v>
      </c>
      <c r="H8073" s="3">
        <v>5.9</v>
      </c>
      <c r="I8073" s="3">
        <f>IF(HOUR(Sense_data[[#This Row],[SysTimeStamp]])&lt;12,I8072+$B$14,I8072-$B$14)</f>
        <v>16.864814814816299</v>
      </c>
    </row>
    <row r="8074" spans="1:9" x14ac:dyDescent="0.2">
      <c r="A8074" t="s">
        <v>20</v>
      </c>
      <c r="B8074" t="s">
        <v>22</v>
      </c>
      <c r="C8074" s="6">
        <f t="shared" si="130"/>
        <v>42182.093252336614</v>
      </c>
      <c r="D8074" t="s">
        <v>23</v>
      </c>
      <c r="E8074" s="6">
        <f>IF(Sense_data[[#This Row],[a_1State]]=D8073,E8073,Sense_data[[#This Row],[SysTimeStamp]])</f>
        <v>42182.090474558187</v>
      </c>
      <c r="F8074" s="3" t="str">
        <f>Sense_data[[#This Row],[a_1State]]&amp;TEXT(Sense_data[[#This Row],[StateInstanceTimestamp]],"#.######")</f>
        <v>On42182.090475</v>
      </c>
      <c r="G8074" s="3">
        <f ca="1">IF(Sense_data[[#This Row],[a_1State]]="Off",RANDBETWEEN(off_min,off_max),RANDBETWEEN(on_min,on_max))/sr_div</f>
        <v>5.5</v>
      </c>
      <c r="H8074" s="3">
        <v>5</v>
      </c>
      <c r="I8074" s="3">
        <f>IF(HOUR(Sense_data[[#This Row],[SysTimeStamp]])&lt;12,I8073+$B$14,I8073-$B$14)</f>
        <v>16.865046296297781</v>
      </c>
    </row>
    <row r="8075" spans="1:9" x14ac:dyDescent="0.2">
      <c r="A8075" t="s">
        <v>20</v>
      </c>
      <c r="B8075" t="s">
        <v>22</v>
      </c>
      <c r="C8075" s="6">
        <f t="shared" si="130"/>
        <v>42182.09326391069</v>
      </c>
      <c r="D8075" t="s">
        <v>23</v>
      </c>
      <c r="E8075" s="6">
        <f>IF(Sense_data[[#This Row],[a_1State]]=D8074,E8074,Sense_data[[#This Row],[SysTimeStamp]])</f>
        <v>42182.090474558187</v>
      </c>
      <c r="F8075" s="3" t="str">
        <f>Sense_data[[#This Row],[a_1State]]&amp;TEXT(Sense_data[[#This Row],[StateInstanceTimestamp]],"#.######")</f>
        <v>On42182.090475</v>
      </c>
      <c r="G8075" s="3">
        <f ca="1">IF(Sense_data[[#This Row],[a_1State]]="Off",RANDBETWEEN(off_min,off_max),RANDBETWEEN(on_min,on_max))/sr_div</f>
        <v>3.8</v>
      </c>
      <c r="H8075" s="3">
        <v>3.1</v>
      </c>
      <c r="I8075" s="3">
        <f>IF(HOUR(Sense_data[[#This Row],[SysTimeStamp]])&lt;12,I8074+$B$14,I8074-$B$14)</f>
        <v>16.865277777779262</v>
      </c>
    </row>
    <row r="8076" spans="1:9" x14ac:dyDescent="0.2">
      <c r="A8076" t="s">
        <v>20</v>
      </c>
      <c r="B8076" t="s">
        <v>22</v>
      </c>
      <c r="C8076" s="6">
        <f t="shared" si="130"/>
        <v>42182.093275484767</v>
      </c>
      <c r="D8076" t="s">
        <v>23</v>
      </c>
      <c r="E8076" s="6">
        <f>IF(Sense_data[[#This Row],[a_1State]]=D8075,E8075,Sense_data[[#This Row],[SysTimeStamp]])</f>
        <v>42182.090474558187</v>
      </c>
      <c r="F8076" s="3" t="str">
        <f>Sense_data[[#This Row],[a_1State]]&amp;TEXT(Sense_data[[#This Row],[StateInstanceTimestamp]],"#.######")</f>
        <v>On42182.090475</v>
      </c>
      <c r="G8076" s="3">
        <f ca="1">IF(Sense_data[[#This Row],[a_1State]]="Off",RANDBETWEEN(off_min,off_max),RANDBETWEEN(on_min,on_max))/sr_div</f>
        <v>3.8</v>
      </c>
      <c r="H8076" s="3">
        <v>5.0999999999999996</v>
      </c>
      <c r="I8076" s="3">
        <f>IF(HOUR(Sense_data[[#This Row],[SysTimeStamp]])&lt;12,I8075+$B$14,I8075-$B$14)</f>
        <v>16.865509259260744</v>
      </c>
    </row>
    <row r="8077" spans="1:9" x14ac:dyDescent="0.2">
      <c r="A8077" t="s">
        <v>20</v>
      </c>
      <c r="B8077" t="s">
        <v>22</v>
      </c>
      <c r="C8077" s="6">
        <f t="shared" si="130"/>
        <v>42182.093287058844</v>
      </c>
      <c r="D8077" t="s">
        <v>23</v>
      </c>
      <c r="E8077" s="6">
        <f>IF(Sense_data[[#This Row],[a_1State]]=D8076,E8076,Sense_data[[#This Row],[SysTimeStamp]])</f>
        <v>42182.090474558187</v>
      </c>
      <c r="F8077" s="3" t="str">
        <f>Sense_data[[#This Row],[a_1State]]&amp;TEXT(Sense_data[[#This Row],[StateInstanceTimestamp]],"#.######")</f>
        <v>On42182.090475</v>
      </c>
      <c r="G8077" s="3">
        <f ca="1">IF(Sense_data[[#This Row],[a_1State]]="Off",RANDBETWEEN(off_min,off_max),RANDBETWEEN(on_min,on_max))/sr_div</f>
        <v>4.8</v>
      </c>
      <c r="H8077" s="3">
        <v>3.7</v>
      </c>
      <c r="I8077" s="3">
        <f>IF(HOUR(Sense_data[[#This Row],[SysTimeStamp]])&lt;12,I8076+$B$14,I8076-$B$14)</f>
        <v>16.865740740742226</v>
      </c>
    </row>
    <row r="8078" spans="1:9" x14ac:dyDescent="0.2">
      <c r="A8078" t="s">
        <v>20</v>
      </c>
      <c r="B8078" t="s">
        <v>22</v>
      </c>
      <c r="C8078" s="6">
        <f t="shared" si="130"/>
        <v>42182.093298632921</v>
      </c>
      <c r="D8078" t="s">
        <v>23</v>
      </c>
      <c r="E8078" s="6">
        <f>IF(Sense_data[[#This Row],[a_1State]]=D8077,E8077,Sense_data[[#This Row],[SysTimeStamp]])</f>
        <v>42182.090474558187</v>
      </c>
      <c r="F8078" s="3" t="str">
        <f>Sense_data[[#This Row],[a_1State]]&amp;TEXT(Sense_data[[#This Row],[StateInstanceTimestamp]],"#.######")</f>
        <v>On42182.090475</v>
      </c>
      <c r="G8078" s="3">
        <f ca="1">IF(Sense_data[[#This Row],[a_1State]]="Off",RANDBETWEEN(off_min,off_max),RANDBETWEEN(on_min,on_max))/sr_div</f>
        <v>5.6</v>
      </c>
      <c r="H8078" s="3">
        <v>3.2</v>
      </c>
      <c r="I8078" s="3">
        <f>IF(HOUR(Sense_data[[#This Row],[SysTimeStamp]])&lt;12,I8077+$B$14,I8077-$B$14)</f>
        <v>16.865972222223707</v>
      </c>
    </row>
    <row r="8079" spans="1:9" x14ac:dyDescent="0.2">
      <c r="A8079" t="s">
        <v>20</v>
      </c>
      <c r="B8079" t="s">
        <v>22</v>
      </c>
      <c r="C8079" s="6">
        <f t="shared" si="130"/>
        <v>42182.093310206998</v>
      </c>
      <c r="D8079" t="s">
        <v>23</v>
      </c>
      <c r="E8079" s="6">
        <f>IF(Sense_data[[#This Row],[a_1State]]=D8078,E8078,Sense_data[[#This Row],[SysTimeStamp]])</f>
        <v>42182.090474558187</v>
      </c>
      <c r="F8079" s="3" t="str">
        <f>Sense_data[[#This Row],[a_1State]]&amp;TEXT(Sense_data[[#This Row],[StateInstanceTimestamp]],"#.######")</f>
        <v>On42182.090475</v>
      </c>
      <c r="G8079" s="3">
        <f ca="1">IF(Sense_data[[#This Row],[a_1State]]="Off",RANDBETWEEN(off_min,off_max),RANDBETWEEN(on_min,on_max))/sr_div</f>
        <v>5.0999999999999996</v>
      </c>
      <c r="H8079" s="3">
        <v>4.9000000000000004</v>
      </c>
      <c r="I8079" s="3">
        <f>IF(HOUR(Sense_data[[#This Row],[SysTimeStamp]])&lt;12,I8078+$B$14,I8078-$B$14)</f>
        <v>16.866203703705189</v>
      </c>
    </row>
    <row r="8080" spans="1:9" x14ac:dyDescent="0.2">
      <c r="A8080" t="s">
        <v>20</v>
      </c>
      <c r="B8080" t="s">
        <v>22</v>
      </c>
      <c r="C8080" s="6">
        <f t="shared" si="130"/>
        <v>42182.093321781074</v>
      </c>
      <c r="D8080" t="s">
        <v>23</v>
      </c>
      <c r="E8080" s="6">
        <f>IF(Sense_data[[#This Row],[a_1State]]=D8079,E8079,Sense_data[[#This Row],[SysTimeStamp]])</f>
        <v>42182.090474558187</v>
      </c>
      <c r="F8080" s="3" t="str">
        <f>Sense_data[[#This Row],[a_1State]]&amp;TEXT(Sense_data[[#This Row],[StateInstanceTimestamp]],"#.######")</f>
        <v>On42182.090475</v>
      </c>
      <c r="G8080" s="3">
        <f ca="1">IF(Sense_data[[#This Row],[a_1State]]="Off",RANDBETWEEN(off_min,off_max),RANDBETWEEN(on_min,on_max))/sr_div</f>
        <v>3.1</v>
      </c>
      <c r="H8080" s="3">
        <v>5.0999999999999996</v>
      </c>
      <c r="I8080" s="3">
        <f>IF(HOUR(Sense_data[[#This Row],[SysTimeStamp]])&lt;12,I8079+$B$14,I8079-$B$14)</f>
        <v>16.866435185186671</v>
      </c>
    </row>
    <row r="8081" spans="1:9" x14ac:dyDescent="0.2">
      <c r="A8081" t="s">
        <v>20</v>
      </c>
      <c r="B8081" t="s">
        <v>22</v>
      </c>
      <c r="C8081" s="6">
        <f t="shared" si="130"/>
        <v>42182.093333355151</v>
      </c>
      <c r="D8081" t="s">
        <v>23</v>
      </c>
      <c r="E8081" s="6">
        <f>IF(Sense_data[[#This Row],[a_1State]]=D8080,E8080,Sense_data[[#This Row],[SysTimeStamp]])</f>
        <v>42182.090474558187</v>
      </c>
      <c r="F8081" s="3" t="str">
        <f>Sense_data[[#This Row],[a_1State]]&amp;TEXT(Sense_data[[#This Row],[StateInstanceTimestamp]],"#.######")</f>
        <v>On42182.090475</v>
      </c>
      <c r="G8081" s="3">
        <f ca="1">IF(Sense_data[[#This Row],[a_1State]]="Off",RANDBETWEEN(off_min,off_max),RANDBETWEEN(on_min,on_max))/sr_div</f>
        <v>4.7</v>
      </c>
      <c r="H8081" s="3">
        <v>3.8</v>
      </c>
      <c r="I8081" s="3">
        <f>IF(HOUR(Sense_data[[#This Row],[SysTimeStamp]])&lt;12,I8080+$B$14,I8080-$B$14)</f>
        <v>16.866666666668152</v>
      </c>
    </row>
    <row r="8082" spans="1:9" x14ac:dyDescent="0.2">
      <c r="A8082" t="s">
        <v>20</v>
      </c>
      <c r="B8082" t="s">
        <v>22</v>
      </c>
      <c r="C8082" s="6">
        <f t="shared" si="130"/>
        <v>42182.093344929228</v>
      </c>
      <c r="D8082" t="s">
        <v>23</v>
      </c>
      <c r="E8082" s="6">
        <f>IF(Sense_data[[#This Row],[a_1State]]=D8081,E8081,Sense_data[[#This Row],[SysTimeStamp]])</f>
        <v>42182.090474558187</v>
      </c>
      <c r="F8082" s="3" t="str">
        <f>Sense_data[[#This Row],[a_1State]]&amp;TEXT(Sense_data[[#This Row],[StateInstanceTimestamp]],"#.######")</f>
        <v>On42182.090475</v>
      </c>
      <c r="G8082" s="3">
        <f ca="1">IF(Sense_data[[#This Row],[a_1State]]="Off",RANDBETWEEN(off_min,off_max),RANDBETWEEN(on_min,on_max))/sr_div</f>
        <v>3.1</v>
      </c>
      <c r="H8082" s="3">
        <v>3</v>
      </c>
      <c r="I8082" s="3">
        <f>IF(HOUR(Sense_data[[#This Row],[SysTimeStamp]])&lt;12,I8081+$B$14,I8081-$B$14)</f>
        <v>16.866898148149634</v>
      </c>
    </row>
    <row r="8083" spans="1:9" x14ac:dyDescent="0.2">
      <c r="A8083" t="s">
        <v>20</v>
      </c>
      <c r="B8083" t="s">
        <v>22</v>
      </c>
      <c r="C8083" s="6">
        <f t="shared" si="130"/>
        <v>42182.093356503305</v>
      </c>
      <c r="D8083" t="s">
        <v>23</v>
      </c>
      <c r="E8083" s="6">
        <f>IF(Sense_data[[#This Row],[a_1State]]=D8082,E8082,Sense_data[[#This Row],[SysTimeStamp]])</f>
        <v>42182.090474558187</v>
      </c>
      <c r="F8083" s="3" t="str">
        <f>Sense_data[[#This Row],[a_1State]]&amp;TEXT(Sense_data[[#This Row],[StateInstanceTimestamp]],"#.######")</f>
        <v>On42182.090475</v>
      </c>
      <c r="G8083" s="3">
        <f ca="1">IF(Sense_data[[#This Row],[a_1State]]="Off",RANDBETWEEN(off_min,off_max),RANDBETWEEN(on_min,on_max))/sr_div</f>
        <v>4.5</v>
      </c>
      <c r="H8083" s="3">
        <v>3</v>
      </c>
      <c r="I8083" s="3">
        <f>IF(HOUR(Sense_data[[#This Row],[SysTimeStamp]])&lt;12,I8082+$B$14,I8082-$B$14)</f>
        <v>16.867129629631116</v>
      </c>
    </row>
    <row r="8084" spans="1:9" x14ac:dyDescent="0.2">
      <c r="A8084" t="s">
        <v>20</v>
      </c>
      <c r="B8084" t="s">
        <v>22</v>
      </c>
      <c r="C8084" s="6">
        <f t="shared" si="130"/>
        <v>42182.093368077381</v>
      </c>
      <c r="D8084" t="s">
        <v>23</v>
      </c>
      <c r="E8084" s="6">
        <f>IF(Sense_data[[#This Row],[a_1State]]=D8083,E8083,Sense_data[[#This Row],[SysTimeStamp]])</f>
        <v>42182.090474558187</v>
      </c>
      <c r="F8084" s="3" t="str">
        <f>Sense_data[[#This Row],[a_1State]]&amp;TEXT(Sense_data[[#This Row],[StateInstanceTimestamp]],"#.######")</f>
        <v>On42182.090475</v>
      </c>
      <c r="G8084" s="3">
        <f ca="1">IF(Sense_data[[#This Row],[a_1State]]="Off",RANDBETWEEN(off_min,off_max),RANDBETWEEN(on_min,on_max))/sr_div</f>
        <v>5.2</v>
      </c>
      <c r="H8084" s="3">
        <v>5.5</v>
      </c>
      <c r="I8084" s="3">
        <f>IF(HOUR(Sense_data[[#This Row],[SysTimeStamp]])&lt;12,I8083+$B$14,I8083-$B$14)</f>
        <v>16.867361111112597</v>
      </c>
    </row>
    <row r="8085" spans="1:9" x14ac:dyDescent="0.2">
      <c r="A8085" t="s">
        <v>20</v>
      </c>
      <c r="B8085" t="s">
        <v>22</v>
      </c>
      <c r="C8085" s="6">
        <f t="shared" si="130"/>
        <v>42182.093379651458</v>
      </c>
      <c r="D8085" t="s">
        <v>23</v>
      </c>
      <c r="E8085" s="6">
        <f>IF(Sense_data[[#This Row],[a_1State]]=D8084,E8084,Sense_data[[#This Row],[SysTimeStamp]])</f>
        <v>42182.090474558187</v>
      </c>
      <c r="F8085" s="3" t="str">
        <f>Sense_data[[#This Row],[a_1State]]&amp;TEXT(Sense_data[[#This Row],[StateInstanceTimestamp]],"#.######")</f>
        <v>On42182.090475</v>
      </c>
      <c r="G8085" s="3">
        <f ca="1">IF(Sense_data[[#This Row],[a_1State]]="Off",RANDBETWEEN(off_min,off_max),RANDBETWEEN(on_min,on_max))/sr_div</f>
        <v>4.5999999999999996</v>
      </c>
      <c r="H8085" s="3">
        <v>5.2</v>
      </c>
      <c r="I8085" s="3">
        <f>IF(HOUR(Sense_data[[#This Row],[SysTimeStamp]])&lt;12,I8084+$B$14,I8084-$B$14)</f>
        <v>16.867592592594079</v>
      </c>
    </row>
    <row r="8086" spans="1:9" x14ac:dyDescent="0.2">
      <c r="A8086" t="s">
        <v>20</v>
      </c>
      <c r="B8086" t="s">
        <v>22</v>
      </c>
      <c r="C8086" s="6">
        <f t="shared" si="130"/>
        <v>42182.093391225535</v>
      </c>
      <c r="D8086" t="s">
        <v>23</v>
      </c>
      <c r="E8086" s="6">
        <f>IF(Sense_data[[#This Row],[a_1State]]=D8085,E8085,Sense_data[[#This Row],[SysTimeStamp]])</f>
        <v>42182.090474558187</v>
      </c>
      <c r="F8086" s="3" t="str">
        <f>Sense_data[[#This Row],[a_1State]]&amp;TEXT(Sense_data[[#This Row],[StateInstanceTimestamp]],"#.######")</f>
        <v>On42182.090475</v>
      </c>
      <c r="G8086" s="3">
        <f ca="1">IF(Sense_data[[#This Row],[a_1State]]="Off",RANDBETWEEN(off_min,off_max),RANDBETWEEN(on_min,on_max))/sr_div</f>
        <v>5.7</v>
      </c>
      <c r="H8086" s="3">
        <v>4.9000000000000004</v>
      </c>
      <c r="I8086" s="3">
        <f>IF(HOUR(Sense_data[[#This Row],[SysTimeStamp]])&lt;12,I8085+$B$14,I8085-$B$14)</f>
        <v>16.867824074075561</v>
      </c>
    </row>
    <row r="8087" spans="1:9" x14ac:dyDescent="0.2">
      <c r="A8087" t="s">
        <v>20</v>
      </c>
      <c r="B8087" t="s">
        <v>22</v>
      </c>
      <c r="C8087" s="6">
        <f t="shared" si="130"/>
        <v>42182.093402799612</v>
      </c>
      <c r="D8087" t="s">
        <v>23</v>
      </c>
      <c r="E8087" s="6">
        <f>IF(Sense_data[[#This Row],[a_1State]]=D8086,E8086,Sense_data[[#This Row],[SysTimeStamp]])</f>
        <v>42182.090474558187</v>
      </c>
      <c r="F8087" s="3" t="str">
        <f>Sense_data[[#This Row],[a_1State]]&amp;TEXT(Sense_data[[#This Row],[StateInstanceTimestamp]],"#.######")</f>
        <v>On42182.090475</v>
      </c>
      <c r="G8087" s="3">
        <f ca="1">IF(Sense_data[[#This Row],[a_1State]]="Off",RANDBETWEEN(off_min,off_max),RANDBETWEEN(on_min,on_max))/sr_div</f>
        <v>5.3</v>
      </c>
      <c r="H8087" s="3">
        <v>4.4000000000000004</v>
      </c>
      <c r="I8087" s="3">
        <f>IF(HOUR(Sense_data[[#This Row],[SysTimeStamp]])&lt;12,I8086+$B$14,I8086-$B$14)</f>
        <v>16.868055555557042</v>
      </c>
    </row>
    <row r="8088" spans="1:9" x14ac:dyDescent="0.2">
      <c r="A8088" t="s">
        <v>20</v>
      </c>
      <c r="B8088" t="s">
        <v>22</v>
      </c>
      <c r="C8088" s="6">
        <f t="shared" si="130"/>
        <v>42182.093414373689</v>
      </c>
      <c r="D8088" t="s">
        <v>23</v>
      </c>
      <c r="E8088" s="6">
        <f>IF(Sense_data[[#This Row],[a_1State]]=D8087,E8087,Sense_data[[#This Row],[SysTimeStamp]])</f>
        <v>42182.090474558187</v>
      </c>
      <c r="F8088" s="3" t="str">
        <f>Sense_data[[#This Row],[a_1State]]&amp;TEXT(Sense_data[[#This Row],[StateInstanceTimestamp]],"#.######")</f>
        <v>On42182.090475</v>
      </c>
      <c r="G8088" s="3">
        <f ca="1">IF(Sense_data[[#This Row],[a_1State]]="Off",RANDBETWEEN(off_min,off_max),RANDBETWEEN(on_min,on_max))/sr_div</f>
        <v>5.9</v>
      </c>
      <c r="H8088" s="3">
        <v>5</v>
      </c>
      <c r="I8088" s="3">
        <f>IF(HOUR(Sense_data[[#This Row],[SysTimeStamp]])&lt;12,I8087+$B$14,I8087-$B$14)</f>
        <v>16.868287037038524</v>
      </c>
    </row>
    <row r="8089" spans="1:9" x14ac:dyDescent="0.2">
      <c r="A8089" t="s">
        <v>20</v>
      </c>
      <c r="B8089" t="s">
        <v>22</v>
      </c>
      <c r="C8089" s="6">
        <f t="shared" si="130"/>
        <v>42182.093425947765</v>
      </c>
      <c r="D8089" t="s">
        <v>23</v>
      </c>
      <c r="E8089" s="6">
        <f>IF(Sense_data[[#This Row],[a_1State]]=D8088,E8088,Sense_data[[#This Row],[SysTimeStamp]])</f>
        <v>42182.090474558187</v>
      </c>
      <c r="F8089" s="3" t="str">
        <f>Sense_data[[#This Row],[a_1State]]&amp;TEXT(Sense_data[[#This Row],[StateInstanceTimestamp]],"#.######")</f>
        <v>On42182.090475</v>
      </c>
      <c r="G8089" s="3">
        <f ca="1">IF(Sense_data[[#This Row],[a_1State]]="Off",RANDBETWEEN(off_min,off_max),RANDBETWEEN(on_min,on_max))/sr_div</f>
        <v>5</v>
      </c>
      <c r="H8089" s="3">
        <v>5.2</v>
      </c>
      <c r="I8089" s="3">
        <f>IF(HOUR(Sense_data[[#This Row],[SysTimeStamp]])&lt;12,I8088+$B$14,I8088-$B$14)</f>
        <v>16.868518518520006</v>
      </c>
    </row>
    <row r="8090" spans="1:9" x14ac:dyDescent="0.2">
      <c r="A8090" t="s">
        <v>20</v>
      </c>
      <c r="B8090" t="s">
        <v>22</v>
      </c>
      <c r="C8090" s="6">
        <f t="shared" si="130"/>
        <v>42182.093437521842</v>
      </c>
      <c r="D8090" t="s">
        <v>23</v>
      </c>
      <c r="E8090" s="6">
        <f>IF(Sense_data[[#This Row],[a_1State]]=D8089,E8089,Sense_data[[#This Row],[SysTimeStamp]])</f>
        <v>42182.090474558187</v>
      </c>
      <c r="F8090" s="3" t="str">
        <f>Sense_data[[#This Row],[a_1State]]&amp;TEXT(Sense_data[[#This Row],[StateInstanceTimestamp]],"#.######")</f>
        <v>On42182.090475</v>
      </c>
      <c r="G8090" s="3">
        <f ca="1">IF(Sense_data[[#This Row],[a_1State]]="Off",RANDBETWEEN(off_min,off_max),RANDBETWEEN(on_min,on_max))/sr_div</f>
        <v>4.9000000000000004</v>
      </c>
      <c r="H8090" s="3">
        <v>5.6</v>
      </c>
      <c r="I8090" s="3">
        <f>IF(HOUR(Sense_data[[#This Row],[SysTimeStamp]])&lt;12,I8089+$B$14,I8089-$B$14)</f>
        <v>16.868750000001487</v>
      </c>
    </row>
    <row r="8091" spans="1:9" x14ac:dyDescent="0.2">
      <c r="A8091" t="s">
        <v>20</v>
      </c>
      <c r="B8091" t="s">
        <v>22</v>
      </c>
      <c r="C8091" s="6">
        <f t="shared" ref="C8091:C8154" si="131">C8090+$B$2</f>
        <v>42182.093449095919</v>
      </c>
      <c r="D8091" t="s">
        <v>23</v>
      </c>
      <c r="E8091" s="6">
        <f>IF(Sense_data[[#This Row],[a_1State]]=D8090,E8090,Sense_data[[#This Row],[SysTimeStamp]])</f>
        <v>42182.090474558187</v>
      </c>
      <c r="F8091" s="3" t="str">
        <f>Sense_data[[#This Row],[a_1State]]&amp;TEXT(Sense_data[[#This Row],[StateInstanceTimestamp]],"#.######")</f>
        <v>On42182.090475</v>
      </c>
      <c r="G8091" s="3">
        <f ca="1">IF(Sense_data[[#This Row],[a_1State]]="Off",RANDBETWEEN(off_min,off_max),RANDBETWEEN(on_min,on_max))/sr_div</f>
        <v>3.3</v>
      </c>
      <c r="H8091" s="3">
        <v>4.8</v>
      </c>
      <c r="I8091" s="3">
        <f>IF(HOUR(Sense_data[[#This Row],[SysTimeStamp]])&lt;12,I8090+$B$14,I8090-$B$14)</f>
        <v>16.868981481482969</v>
      </c>
    </row>
    <row r="8092" spans="1:9" x14ac:dyDescent="0.2">
      <c r="A8092" t="s">
        <v>20</v>
      </c>
      <c r="B8092" t="s">
        <v>22</v>
      </c>
      <c r="C8092" s="6">
        <f t="shared" si="131"/>
        <v>42182.093460669996</v>
      </c>
      <c r="D8092" t="s">
        <v>23</v>
      </c>
      <c r="E8092" s="6">
        <f>IF(Sense_data[[#This Row],[a_1State]]=D8091,E8091,Sense_data[[#This Row],[SysTimeStamp]])</f>
        <v>42182.090474558187</v>
      </c>
      <c r="F8092" s="3" t="str">
        <f>Sense_data[[#This Row],[a_1State]]&amp;TEXT(Sense_data[[#This Row],[StateInstanceTimestamp]],"#.######")</f>
        <v>On42182.090475</v>
      </c>
      <c r="G8092" s="3">
        <f ca="1">IF(Sense_data[[#This Row],[a_1State]]="Off",RANDBETWEEN(off_min,off_max),RANDBETWEEN(on_min,on_max))/sr_div</f>
        <v>5</v>
      </c>
      <c r="H8092" s="3">
        <v>5.8</v>
      </c>
      <c r="I8092" s="3">
        <f>IF(HOUR(Sense_data[[#This Row],[SysTimeStamp]])&lt;12,I8091+$B$14,I8091-$B$14)</f>
        <v>16.86921296296445</v>
      </c>
    </row>
    <row r="8093" spans="1:9" x14ac:dyDescent="0.2">
      <c r="A8093" t="s">
        <v>20</v>
      </c>
      <c r="B8093" t="s">
        <v>22</v>
      </c>
      <c r="C8093" s="6">
        <f t="shared" si="131"/>
        <v>42182.093472244072</v>
      </c>
      <c r="D8093" t="s">
        <v>23</v>
      </c>
      <c r="E8093" s="6">
        <f>IF(Sense_data[[#This Row],[a_1State]]=D8092,E8092,Sense_data[[#This Row],[SysTimeStamp]])</f>
        <v>42182.090474558187</v>
      </c>
      <c r="F8093" s="3" t="str">
        <f>Sense_data[[#This Row],[a_1State]]&amp;TEXT(Sense_data[[#This Row],[StateInstanceTimestamp]],"#.######")</f>
        <v>On42182.090475</v>
      </c>
      <c r="G8093" s="3">
        <f ca="1">IF(Sense_data[[#This Row],[a_1State]]="Off",RANDBETWEEN(off_min,off_max),RANDBETWEEN(on_min,on_max))/sr_div</f>
        <v>4</v>
      </c>
      <c r="H8093" s="3">
        <v>3.6</v>
      </c>
      <c r="I8093" s="3">
        <f>IF(HOUR(Sense_data[[#This Row],[SysTimeStamp]])&lt;12,I8092+$B$14,I8092-$B$14)</f>
        <v>16.869444444445932</v>
      </c>
    </row>
    <row r="8094" spans="1:9" x14ac:dyDescent="0.2">
      <c r="A8094" t="s">
        <v>20</v>
      </c>
      <c r="B8094" t="s">
        <v>22</v>
      </c>
      <c r="C8094" s="6">
        <f t="shared" si="131"/>
        <v>42182.093483818149</v>
      </c>
      <c r="D8094" t="s">
        <v>23</v>
      </c>
      <c r="E8094" s="6">
        <f>IF(Sense_data[[#This Row],[a_1State]]=D8093,E8093,Sense_data[[#This Row],[SysTimeStamp]])</f>
        <v>42182.090474558187</v>
      </c>
      <c r="F8094" s="3" t="str">
        <f>Sense_data[[#This Row],[a_1State]]&amp;TEXT(Sense_data[[#This Row],[StateInstanceTimestamp]],"#.######")</f>
        <v>On42182.090475</v>
      </c>
      <c r="G8094" s="3">
        <f ca="1">IF(Sense_data[[#This Row],[a_1State]]="Off",RANDBETWEEN(off_min,off_max),RANDBETWEEN(on_min,on_max))/sr_div</f>
        <v>3</v>
      </c>
      <c r="H8094" s="3">
        <v>5.3</v>
      </c>
      <c r="I8094" s="3">
        <f>IF(HOUR(Sense_data[[#This Row],[SysTimeStamp]])&lt;12,I8093+$B$14,I8093-$B$14)</f>
        <v>16.869675925927414</v>
      </c>
    </row>
    <row r="8095" spans="1:9" x14ac:dyDescent="0.2">
      <c r="A8095" t="s">
        <v>20</v>
      </c>
      <c r="B8095" t="s">
        <v>22</v>
      </c>
      <c r="C8095" s="6">
        <f t="shared" si="131"/>
        <v>42182.093495392226</v>
      </c>
      <c r="D8095" t="s">
        <v>23</v>
      </c>
      <c r="E8095" s="6">
        <f>IF(Sense_data[[#This Row],[a_1State]]=D8094,E8094,Sense_data[[#This Row],[SysTimeStamp]])</f>
        <v>42182.090474558187</v>
      </c>
      <c r="F8095" s="3" t="str">
        <f>Sense_data[[#This Row],[a_1State]]&amp;TEXT(Sense_data[[#This Row],[StateInstanceTimestamp]],"#.######")</f>
        <v>On42182.090475</v>
      </c>
      <c r="G8095" s="3">
        <f ca="1">IF(Sense_data[[#This Row],[a_1State]]="Off",RANDBETWEEN(off_min,off_max),RANDBETWEEN(on_min,on_max))/sr_div</f>
        <v>4.8</v>
      </c>
      <c r="H8095" s="3">
        <v>5.3</v>
      </c>
      <c r="I8095" s="3">
        <f>IF(HOUR(Sense_data[[#This Row],[SysTimeStamp]])&lt;12,I8094+$B$14,I8094-$B$14)</f>
        <v>16.869907407408895</v>
      </c>
    </row>
    <row r="8096" spans="1:9" x14ac:dyDescent="0.2">
      <c r="A8096" t="s">
        <v>20</v>
      </c>
      <c r="B8096" t="s">
        <v>22</v>
      </c>
      <c r="C8096" s="6">
        <f t="shared" si="131"/>
        <v>42182.093506966303</v>
      </c>
      <c r="D8096" t="s">
        <v>23</v>
      </c>
      <c r="E8096" s="6">
        <f>IF(Sense_data[[#This Row],[a_1State]]=D8095,E8095,Sense_data[[#This Row],[SysTimeStamp]])</f>
        <v>42182.090474558187</v>
      </c>
      <c r="F8096" s="3" t="str">
        <f>Sense_data[[#This Row],[a_1State]]&amp;TEXT(Sense_data[[#This Row],[StateInstanceTimestamp]],"#.######")</f>
        <v>On42182.090475</v>
      </c>
      <c r="G8096" s="3">
        <f ca="1">IF(Sense_data[[#This Row],[a_1State]]="Off",RANDBETWEEN(off_min,off_max),RANDBETWEEN(on_min,on_max))/sr_div</f>
        <v>5.5</v>
      </c>
      <c r="H8096" s="3">
        <v>5.5</v>
      </c>
      <c r="I8096" s="3">
        <f>IF(HOUR(Sense_data[[#This Row],[SysTimeStamp]])&lt;12,I8095+$B$14,I8095-$B$14)</f>
        <v>16.870138888890377</v>
      </c>
    </row>
    <row r="8097" spans="1:9" x14ac:dyDescent="0.2">
      <c r="A8097" t="s">
        <v>20</v>
      </c>
      <c r="B8097" t="s">
        <v>22</v>
      </c>
      <c r="C8097" s="6">
        <f t="shared" si="131"/>
        <v>42182.09351854038</v>
      </c>
      <c r="D8097" t="s">
        <v>23</v>
      </c>
      <c r="E8097" s="6">
        <f>IF(Sense_data[[#This Row],[a_1State]]=D8096,E8096,Sense_data[[#This Row],[SysTimeStamp]])</f>
        <v>42182.090474558187</v>
      </c>
      <c r="F8097" s="3" t="str">
        <f>Sense_data[[#This Row],[a_1State]]&amp;TEXT(Sense_data[[#This Row],[StateInstanceTimestamp]],"#.######")</f>
        <v>On42182.090475</v>
      </c>
      <c r="G8097" s="3">
        <f ca="1">IF(Sense_data[[#This Row],[a_1State]]="Off",RANDBETWEEN(off_min,off_max),RANDBETWEEN(on_min,on_max))/sr_div</f>
        <v>3</v>
      </c>
      <c r="H8097" s="3">
        <v>4.5</v>
      </c>
      <c r="I8097" s="3">
        <f>IF(HOUR(Sense_data[[#This Row],[SysTimeStamp]])&lt;12,I8096+$B$14,I8096-$B$14)</f>
        <v>16.870370370371859</v>
      </c>
    </row>
    <row r="8098" spans="1:9" x14ac:dyDescent="0.2">
      <c r="A8098" t="s">
        <v>20</v>
      </c>
      <c r="B8098" t="s">
        <v>22</v>
      </c>
      <c r="C8098" s="6">
        <f t="shared" si="131"/>
        <v>42182.093530114456</v>
      </c>
      <c r="D8098" t="s">
        <v>23</v>
      </c>
      <c r="E8098" s="6">
        <f>IF(Sense_data[[#This Row],[a_1State]]=D8097,E8097,Sense_data[[#This Row],[SysTimeStamp]])</f>
        <v>42182.090474558187</v>
      </c>
      <c r="F8098" s="3" t="str">
        <f>Sense_data[[#This Row],[a_1State]]&amp;TEXT(Sense_data[[#This Row],[StateInstanceTimestamp]],"#.######")</f>
        <v>On42182.090475</v>
      </c>
      <c r="G8098" s="3">
        <f ca="1">IF(Sense_data[[#This Row],[a_1State]]="Off",RANDBETWEEN(off_min,off_max),RANDBETWEEN(on_min,on_max))/sr_div</f>
        <v>5.5</v>
      </c>
      <c r="H8098" s="3">
        <v>5.8</v>
      </c>
      <c r="I8098" s="3">
        <f>IF(HOUR(Sense_data[[#This Row],[SysTimeStamp]])&lt;12,I8097+$B$14,I8097-$B$14)</f>
        <v>16.87060185185334</v>
      </c>
    </row>
    <row r="8099" spans="1:9" x14ac:dyDescent="0.2">
      <c r="A8099" t="s">
        <v>20</v>
      </c>
      <c r="B8099" t="s">
        <v>22</v>
      </c>
      <c r="C8099" s="6">
        <f t="shared" si="131"/>
        <v>42182.093541688533</v>
      </c>
      <c r="D8099" t="s">
        <v>23</v>
      </c>
      <c r="E8099" s="6">
        <f>IF(Sense_data[[#This Row],[a_1State]]=D8098,E8098,Sense_data[[#This Row],[SysTimeStamp]])</f>
        <v>42182.090474558187</v>
      </c>
      <c r="F8099" s="3" t="str">
        <f>Sense_data[[#This Row],[a_1State]]&amp;TEXT(Sense_data[[#This Row],[StateInstanceTimestamp]],"#.######")</f>
        <v>On42182.090475</v>
      </c>
      <c r="G8099" s="3">
        <f ca="1">IF(Sense_data[[#This Row],[a_1State]]="Off",RANDBETWEEN(off_min,off_max),RANDBETWEEN(on_min,on_max))/sr_div</f>
        <v>5</v>
      </c>
      <c r="H8099" s="3">
        <v>3.8</v>
      </c>
      <c r="I8099" s="3">
        <f>IF(HOUR(Sense_data[[#This Row],[SysTimeStamp]])&lt;12,I8098+$B$14,I8098-$B$14)</f>
        <v>16.870833333334822</v>
      </c>
    </row>
    <row r="8100" spans="1:9" x14ac:dyDescent="0.2">
      <c r="A8100" t="s">
        <v>20</v>
      </c>
      <c r="B8100" t="s">
        <v>22</v>
      </c>
      <c r="C8100" s="6">
        <f t="shared" si="131"/>
        <v>42182.09355326261</v>
      </c>
      <c r="D8100" t="s">
        <v>23</v>
      </c>
      <c r="E8100" s="6">
        <f>IF(Sense_data[[#This Row],[a_1State]]=D8099,E8099,Sense_data[[#This Row],[SysTimeStamp]])</f>
        <v>42182.090474558187</v>
      </c>
      <c r="F8100" s="3" t="str">
        <f>Sense_data[[#This Row],[a_1State]]&amp;TEXT(Sense_data[[#This Row],[StateInstanceTimestamp]],"#.######")</f>
        <v>On42182.090475</v>
      </c>
      <c r="G8100" s="3">
        <f ca="1">IF(Sense_data[[#This Row],[a_1State]]="Off",RANDBETWEEN(off_min,off_max),RANDBETWEEN(on_min,on_max))/sr_div</f>
        <v>3.1</v>
      </c>
      <c r="H8100" s="3">
        <v>3.8</v>
      </c>
      <c r="I8100" s="3">
        <f>IF(HOUR(Sense_data[[#This Row],[SysTimeStamp]])&lt;12,I8099+$B$14,I8099-$B$14)</f>
        <v>16.871064814816304</v>
      </c>
    </row>
    <row r="8101" spans="1:9" x14ac:dyDescent="0.2">
      <c r="A8101" t="s">
        <v>20</v>
      </c>
      <c r="B8101" t="s">
        <v>22</v>
      </c>
      <c r="C8101" s="6">
        <f t="shared" si="131"/>
        <v>42182.093564836687</v>
      </c>
      <c r="D8101" t="s">
        <v>23</v>
      </c>
      <c r="E8101" s="6">
        <f>IF(Sense_data[[#This Row],[a_1State]]=D8100,E8100,Sense_data[[#This Row],[SysTimeStamp]])</f>
        <v>42182.090474558187</v>
      </c>
      <c r="F8101" s="3" t="str">
        <f>Sense_data[[#This Row],[a_1State]]&amp;TEXT(Sense_data[[#This Row],[StateInstanceTimestamp]],"#.######")</f>
        <v>On42182.090475</v>
      </c>
      <c r="G8101" s="3">
        <f ca="1">IF(Sense_data[[#This Row],[a_1State]]="Off",RANDBETWEEN(off_min,off_max),RANDBETWEEN(on_min,on_max))/sr_div</f>
        <v>5.2</v>
      </c>
      <c r="H8101" s="3">
        <v>5.6</v>
      </c>
      <c r="I8101" s="3">
        <f>IF(HOUR(Sense_data[[#This Row],[SysTimeStamp]])&lt;12,I8100+$B$14,I8100-$B$14)</f>
        <v>16.871296296297785</v>
      </c>
    </row>
    <row r="8102" spans="1:9" x14ac:dyDescent="0.2">
      <c r="A8102" t="s">
        <v>20</v>
      </c>
      <c r="B8102" t="s">
        <v>22</v>
      </c>
      <c r="C8102" s="6">
        <f t="shared" si="131"/>
        <v>42182.093576410763</v>
      </c>
      <c r="D8102" t="s">
        <v>23</v>
      </c>
      <c r="E8102" s="6">
        <f>IF(Sense_data[[#This Row],[a_1State]]=D8101,E8101,Sense_data[[#This Row],[SysTimeStamp]])</f>
        <v>42182.090474558187</v>
      </c>
      <c r="F8102" s="3" t="str">
        <f>Sense_data[[#This Row],[a_1State]]&amp;TEXT(Sense_data[[#This Row],[StateInstanceTimestamp]],"#.######")</f>
        <v>On42182.090475</v>
      </c>
      <c r="G8102" s="3">
        <f ca="1">IF(Sense_data[[#This Row],[a_1State]]="Off",RANDBETWEEN(off_min,off_max),RANDBETWEEN(on_min,on_max))/sr_div</f>
        <v>3.7</v>
      </c>
      <c r="H8102" s="3">
        <v>3</v>
      </c>
      <c r="I8102" s="3">
        <f>IF(HOUR(Sense_data[[#This Row],[SysTimeStamp]])&lt;12,I8101+$B$14,I8101-$B$14)</f>
        <v>16.871527777779267</v>
      </c>
    </row>
    <row r="8103" spans="1:9" x14ac:dyDescent="0.2">
      <c r="A8103" t="s">
        <v>20</v>
      </c>
      <c r="B8103" t="s">
        <v>22</v>
      </c>
      <c r="C8103" s="6">
        <f t="shared" si="131"/>
        <v>42182.09358798484</v>
      </c>
      <c r="D8103" t="s">
        <v>23</v>
      </c>
      <c r="E8103" s="6">
        <f>IF(Sense_data[[#This Row],[a_1State]]=D8102,E8102,Sense_data[[#This Row],[SysTimeStamp]])</f>
        <v>42182.090474558187</v>
      </c>
      <c r="F8103" s="3" t="str">
        <f>Sense_data[[#This Row],[a_1State]]&amp;TEXT(Sense_data[[#This Row],[StateInstanceTimestamp]],"#.######")</f>
        <v>On42182.090475</v>
      </c>
      <c r="G8103" s="3">
        <f ca="1">IF(Sense_data[[#This Row],[a_1State]]="Off",RANDBETWEEN(off_min,off_max),RANDBETWEEN(on_min,on_max))/sr_div</f>
        <v>4.8</v>
      </c>
      <c r="H8103" s="3">
        <v>3.6</v>
      </c>
      <c r="I8103" s="3">
        <f>IF(HOUR(Sense_data[[#This Row],[SysTimeStamp]])&lt;12,I8102+$B$14,I8102-$B$14)</f>
        <v>16.871759259260749</v>
      </c>
    </row>
    <row r="8104" spans="1:9" x14ac:dyDescent="0.2">
      <c r="A8104" t="s">
        <v>20</v>
      </c>
      <c r="B8104" t="s">
        <v>22</v>
      </c>
      <c r="C8104" s="6">
        <f t="shared" si="131"/>
        <v>42182.093599558917</v>
      </c>
      <c r="D8104" t="s">
        <v>23</v>
      </c>
      <c r="E8104" s="6">
        <f>IF(Sense_data[[#This Row],[a_1State]]=D8103,E8103,Sense_data[[#This Row],[SysTimeStamp]])</f>
        <v>42182.090474558187</v>
      </c>
      <c r="F8104" s="3" t="str">
        <f>Sense_data[[#This Row],[a_1State]]&amp;TEXT(Sense_data[[#This Row],[StateInstanceTimestamp]],"#.######")</f>
        <v>On42182.090475</v>
      </c>
      <c r="G8104" s="3">
        <f ca="1">IF(Sense_data[[#This Row],[a_1State]]="Off",RANDBETWEEN(off_min,off_max),RANDBETWEEN(on_min,on_max))/sr_div</f>
        <v>5.8</v>
      </c>
      <c r="H8104" s="3">
        <v>4.9000000000000004</v>
      </c>
      <c r="I8104" s="3">
        <f>IF(HOUR(Sense_data[[#This Row],[SysTimeStamp]])&lt;12,I8103+$B$14,I8103-$B$14)</f>
        <v>16.87199074074223</v>
      </c>
    </row>
    <row r="8105" spans="1:9" x14ac:dyDescent="0.2">
      <c r="A8105" t="s">
        <v>20</v>
      </c>
      <c r="B8105" t="s">
        <v>22</v>
      </c>
      <c r="C8105" s="6">
        <f t="shared" si="131"/>
        <v>42182.093611132994</v>
      </c>
      <c r="D8105" t="s">
        <v>23</v>
      </c>
      <c r="E8105" s="6">
        <f>IF(Sense_data[[#This Row],[a_1State]]=D8104,E8104,Sense_data[[#This Row],[SysTimeStamp]])</f>
        <v>42182.090474558187</v>
      </c>
      <c r="F8105" s="3" t="str">
        <f>Sense_data[[#This Row],[a_1State]]&amp;TEXT(Sense_data[[#This Row],[StateInstanceTimestamp]],"#.######")</f>
        <v>On42182.090475</v>
      </c>
      <c r="G8105" s="3">
        <f ca="1">IF(Sense_data[[#This Row],[a_1State]]="Off",RANDBETWEEN(off_min,off_max),RANDBETWEEN(on_min,on_max))/sr_div</f>
        <v>5.2</v>
      </c>
      <c r="H8105" s="3">
        <v>5.3</v>
      </c>
      <c r="I8105" s="3">
        <f>IF(HOUR(Sense_data[[#This Row],[SysTimeStamp]])&lt;12,I8104+$B$14,I8104-$B$14)</f>
        <v>16.872222222223712</v>
      </c>
    </row>
    <row r="8106" spans="1:9" x14ac:dyDescent="0.2">
      <c r="A8106" t="s">
        <v>20</v>
      </c>
      <c r="B8106" t="s">
        <v>22</v>
      </c>
      <c r="C8106" s="6">
        <f t="shared" si="131"/>
        <v>42182.093622707071</v>
      </c>
      <c r="D8106" t="s">
        <v>23</v>
      </c>
      <c r="E8106" s="6">
        <f>IF(Sense_data[[#This Row],[a_1State]]=D8105,E8105,Sense_data[[#This Row],[SysTimeStamp]])</f>
        <v>42182.090474558187</v>
      </c>
      <c r="F8106" s="3" t="str">
        <f>Sense_data[[#This Row],[a_1State]]&amp;TEXT(Sense_data[[#This Row],[StateInstanceTimestamp]],"#.######")</f>
        <v>On42182.090475</v>
      </c>
      <c r="G8106" s="3">
        <f ca="1">IF(Sense_data[[#This Row],[a_1State]]="Off",RANDBETWEEN(off_min,off_max),RANDBETWEEN(on_min,on_max))/sr_div</f>
        <v>5.6</v>
      </c>
      <c r="H8106" s="3">
        <v>5.0999999999999996</v>
      </c>
      <c r="I8106" s="3">
        <f>IF(HOUR(Sense_data[[#This Row],[SysTimeStamp]])&lt;12,I8105+$B$14,I8105-$B$14)</f>
        <v>16.872453703705194</v>
      </c>
    </row>
    <row r="8107" spans="1:9" x14ac:dyDescent="0.2">
      <c r="A8107" t="s">
        <v>20</v>
      </c>
      <c r="B8107" t="s">
        <v>22</v>
      </c>
      <c r="C8107" s="6">
        <f t="shared" si="131"/>
        <v>42182.093634281147</v>
      </c>
      <c r="D8107" t="s">
        <v>23</v>
      </c>
      <c r="E8107" s="6">
        <f>IF(Sense_data[[#This Row],[a_1State]]=D8106,E8106,Sense_data[[#This Row],[SysTimeStamp]])</f>
        <v>42182.090474558187</v>
      </c>
      <c r="F8107" s="3" t="str">
        <f>Sense_data[[#This Row],[a_1State]]&amp;TEXT(Sense_data[[#This Row],[StateInstanceTimestamp]],"#.######")</f>
        <v>On42182.090475</v>
      </c>
      <c r="G8107" s="3">
        <f ca="1">IF(Sense_data[[#This Row],[a_1State]]="Off",RANDBETWEEN(off_min,off_max),RANDBETWEEN(on_min,on_max))/sr_div</f>
        <v>4.5999999999999996</v>
      </c>
      <c r="H8107" s="3">
        <v>5.0999999999999996</v>
      </c>
      <c r="I8107" s="3">
        <f>IF(HOUR(Sense_data[[#This Row],[SysTimeStamp]])&lt;12,I8106+$B$14,I8106-$B$14)</f>
        <v>16.872685185186675</v>
      </c>
    </row>
    <row r="8108" spans="1:9" x14ac:dyDescent="0.2">
      <c r="A8108" t="s">
        <v>20</v>
      </c>
      <c r="B8108" t="s">
        <v>22</v>
      </c>
      <c r="C8108" s="6">
        <f t="shared" si="131"/>
        <v>42182.093645855224</v>
      </c>
      <c r="D8108" t="s">
        <v>23</v>
      </c>
      <c r="E8108" s="6">
        <f>IF(Sense_data[[#This Row],[a_1State]]=D8107,E8107,Sense_data[[#This Row],[SysTimeStamp]])</f>
        <v>42182.090474558187</v>
      </c>
      <c r="F8108" s="3" t="str">
        <f>Sense_data[[#This Row],[a_1State]]&amp;TEXT(Sense_data[[#This Row],[StateInstanceTimestamp]],"#.######")</f>
        <v>On42182.090475</v>
      </c>
      <c r="G8108" s="3">
        <f ca="1">IF(Sense_data[[#This Row],[a_1State]]="Off",RANDBETWEEN(off_min,off_max),RANDBETWEEN(on_min,on_max))/sr_div</f>
        <v>5.5</v>
      </c>
      <c r="H8108" s="3">
        <v>4.9000000000000004</v>
      </c>
      <c r="I8108" s="3">
        <f>IF(HOUR(Sense_data[[#This Row],[SysTimeStamp]])&lt;12,I8107+$B$14,I8107-$B$14)</f>
        <v>16.872916666668157</v>
      </c>
    </row>
    <row r="8109" spans="1:9" x14ac:dyDescent="0.2">
      <c r="A8109" t="s">
        <v>20</v>
      </c>
      <c r="B8109" t="s">
        <v>22</v>
      </c>
      <c r="C8109" s="6">
        <f t="shared" si="131"/>
        <v>42182.093657429301</v>
      </c>
      <c r="D8109" t="s">
        <v>23</v>
      </c>
      <c r="E8109" s="6">
        <f>IF(Sense_data[[#This Row],[a_1State]]=D8108,E8108,Sense_data[[#This Row],[SysTimeStamp]])</f>
        <v>42182.090474558187</v>
      </c>
      <c r="F8109" s="3" t="str">
        <f>Sense_data[[#This Row],[a_1State]]&amp;TEXT(Sense_data[[#This Row],[StateInstanceTimestamp]],"#.######")</f>
        <v>On42182.090475</v>
      </c>
      <c r="G8109" s="3">
        <f ca="1">IF(Sense_data[[#This Row],[a_1State]]="Off",RANDBETWEEN(off_min,off_max),RANDBETWEEN(on_min,on_max))/sr_div</f>
        <v>5.5</v>
      </c>
      <c r="H8109" s="3">
        <v>5</v>
      </c>
      <c r="I8109" s="3">
        <f>IF(HOUR(Sense_data[[#This Row],[SysTimeStamp]])&lt;12,I8108+$B$14,I8108-$B$14)</f>
        <v>16.873148148149639</v>
      </c>
    </row>
    <row r="8110" spans="1:9" x14ac:dyDescent="0.2">
      <c r="A8110" t="s">
        <v>20</v>
      </c>
      <c r="B8110" t="s">
        <v>22</v>
      </c>
      <c r="C8110" s="6">
        <f t="shared" si="131"/>
        <v>42182.093669003378</v>
      </c>
      <c r="D8110" t="s">
        <v>23</v>
      </c>
      <c r="E8110" s="6">
        <f>IF(Sense_data[[#This Row],[a_1State]]=D8109,E8109,Sense_data[[#This Row],[SysTimeStamp]])</f>
        <v>42182.090474558187</v>
      </c>
      <c r="F8110" s="3" t="str">
        <f>Sense_data[[#This Row],[a_1State]]&amp;TEXT(Sense_data[[#This Row],[StateInstanceTimestamp]],"#.######")</f>
        <v>On42182.090475</v>
      </c>
      <c r="G8110" s="3">
        <f ca="1">IF(Sense_data[[#This Row],[a_1State]]="Off",RANDBETWEEN(off_min,off_max),RANDBETWEEN(on_min,on_max))/sr_div</f>
        <v>5.0999999999999996</v>
      </c>
      <c r="H8110" s="3">
        <v>4</v>
      </c>
      <c r="I8110" s="3">
        <f>IF(HOUR(Sense_data[[#This Row],[SysTimeStamp]])&lt;12,I8109+$B$14,I8109-$B$14)</f>
        <v>16.87337962963112</v>
      </c>
    </row>
    <row r="8111" spans="1:9" x14ac:dyDescent="0.2">
      <c r="A8111" t="s">
        <v>20</v>
      </c>
      <c r="B8111" t="s">
        <v>22</v>
      </c>
      <c r="C8111" s="6">
        <f t="shared" si="131"/>
        <v>42182.093680577455</v>
      </c>
      <c r="D8111" t="s">
        <v>23</v>
      </c>
      <c r="E8111" s="6">
        <f>IF(Sense_data[[#This Row],[a_1State]]=D8110,E8110,Sense_data[[#This Row],[SysTimeStamp]])</f>
        <v>42182.090474558187</v>
      </c>
      <c r="F8111" s="3" t="str">
        <f>Sense_data[[#This Row],[a_1State]]&amp;TEXT(Sense_data[[#This Row],[StateInstanceTimestamp]],"#.######")</f>
        <v>On42182.090475</v>
      </c>
      <c r="G8111" s="3">
        <f ca="1">IF(Sense_data[[#This Row],[a_1State]]="Off",RANDBETWEEN(off_min,off_max),RANDBETWEEN(on_min,on_max))/sr_div</f>
        <v>5.0999999999999996</v>
      </c>
      <c r="H8111" s="3">
        <v>3.8</v>
      </c>
      <c r="I8111" s="3">
        <f>IF(HOUR(Sense_data[[#This Row],[SysTimeStamp]])&lt;12,I8110+$B$14,I8110-$B$14)</f>
        <v>16.873611111112602</v>
      </c>
    </row>
    <row r="8112" spans="1:9" x14ac:dyDescent="0.2">
      <c r="A8112" t="s">
        <v>20</v>
      </c>
      <c r="B8112" t="s">
        <v>22</v>
      </c>
      <c r="C8112" s="6">
        <f t="shared" si="131"/>
        <v>42182.093692151531</v>
      </c>
      <c r="D8112" t="s">
        <v>23</v>
      </c>
      <c r="E8112" s="6">
        <f>IF(Sense_data[[#This Row],[a_1State]]=D8111,E8111,Sense_data[[#This Row],[SysTimeStamp]])</f>
        <v>42182.090474558187</v>
      </c>
      <c r="F8112" s="3" t="str">
        <f>Sense_data[[#This Row],[a_1State]]&amp;TEXT(Sense_data[[#This Row],[StateInstanceTimestamp]],"#.######")</f>
        <v>On42182.090475</v>
      </c>
      <c r="G8112" s="3">
        <f ca="1">IF(Sense_data[[#This Row],[a_1State]]="Off",RANDBETWEEN(off_min,off_max),RANDBETWEEN(on_min,on_max))/sr_div</f>
        <v>3.3</v>
      </c>
      <c r="H8112" s="3">
        <v>4.9000000000000004</v>
      </c>
      <c r="I8112" s="3">
        <f>IF(HOUR(Sense_data[[#This Row],[SysTimeStamp]])&lt;12,I8111+$B$14,I8111-$B$14)</f>
        <v>16.873842592594084</v>
      </c>
    </row>
    <row r="8113" spans="1:9" x14ac:dyDescent="0.2">
      <c r="A8113" t="s">
        <v>20</v>
      </c>
      <c r="B8113" t="s">
        <v>22</v>
      </c>
      <c r="C8113" s="6">
        <f t="shared" si="131"/>
        <v>42182.093703725608</v>
      </c>
      <c r="D8113" t="s">
        <v>23</v>
      </c>
      <c r="E8113" s="6">
        <f>IF(Sense_data[[#This Row],[a_1State]]=D8112,E8112,Sense_data[[#This Row],[SysTimeStamp]])</f>
        <v>42182.090474558187</v>
      </c>
      <c r="F8113" s="3" t="str">
        <f>Sense_data[[#This Row],[a_1State]]&amp;TEXT(Sense_data[[#This Row],[StateInstanceTimestamp]],"#.######")</f>
        <v>On42182.090475</v>
      </c>
      <c r="G8113" s="3">
        <f ca="1">IF(Sense_data[[#This Row],[a_1State]]="Off",RANDBETWEEN(off_min,off_max),RANDBETWEEN(on_min,on_max))/sr_div</f>
        <v>3.4</v>
      </c>
      <c r="H8113" s="3">
        <v>4.0999999999999996</v>
      </c>
      <c r="I8113" s="3">
        <f>IF(HOUR(Sense_data[[#This Row],[SysTimeStamp]])&lt;12,I8112+$B$14,I8112-$B$14)</f>
        <v>16.874074074075565</v>
      </c>
    </row>
    <row r="8114" spans="1:9" x14ac:dyDescent="0.2">
      <c r="A8114" t="s">
        <v>20</v>
      </c>
      <c r="B8114" t="s">
        <v>22</v>
      </c>
      <c r="C8114" s="6">
        <f t="shared" si="131"/>
        <v>42182.093715299685</v>
      </c>
      <c r="D8114" t="s">
        <v>23</v>
      </c>
      <c r="E8114" s="6">
        <f>IF(Sense_data[[#This Row],[a_1State]]=D8113,E8113,Sense_data[[#This Row],[SysTimeStamp]])</f>
        <v>42182.090474558187</v>
      </c>
      <c r="F8114" s="3" t="str">
        <f>Sense_data[[#This Row],[a_1State]]&amp;TEXT(Sense_data[[#This Row],[StateInstanceTimestamp]],"#.######")</f>
        <v>On42182.090475</v>
      </c>
      <c r="G8114" s="3">
        <f ca="1">IF(Sense_data[[#This Row],[a_1State]]="Off",RANDBETWEEN(off_min,off_max),RANDBETWEEN(on_min,on_max))/sr_div</f>
        <v>6</v>
      </c>
      <c r="H8114" s="3">
        <v>4.5</v>
      </c>
      <c r="I8114" s="3">
        <f>IF(HOUR(Sense_data[[#This Row],[SysTimeStamp]])&lt;12,I8113+$B$14,I8113-$B$14)</f>
        <v>16.874305555557047</v>
      </c>
    </row>
    <row r="8115" spans="1:9" x14ac:dyDescent="0.2">
      <c r="A8115" t="s">
        <v>20</v>
      </c>
      <c r="B8115" t="s">
        <v>22</v>
      </c>
      <c r="C8115" s="6">
        <f t="shared" si="131"/>
        <v>42182.093726873762</v>
      </c>
      <c r="D8115" t="s">
        <v>23</v>
      </c>
      <c r="E8115" s="6">
        <f>IF(Sense_data[[#This Row],[a_1State]]=D8114,E8114,Sense_data[[#This Row],[SysTimeStamp]])</f>
        <v>42182.090474558187</v>
      </c>
      <c r="F8115" s="3" t="str">
        <f>Sense_data[[#This Row],[a_1State]]&amp;TEXT(Sense_data[[#This Row],[StateInstanceTimestamp]],"#.######")</f>
        <v>On42182.090475</v>
      </c>
      <c r="G8115" s="3">
        <f ca="1">IF(Sense_data[[#This Row],[a_1State]]="Off",RANDBETWEEN(off_min,off_max),RANDBETWEEN(on_min,on_max))/sr_div</f>
        <v>5.3</v>
      </c>
      <c r="H8115" s="3">
        <v>5.7</v>
      </c>
      <c r="I8115" s="3">
        <f>IF(HOUR(Sense_data[[#This Row],[SysTimeStamp]])&lt;12,I8114+$B$14,I8114-$B$14)</f>
        <v>16.874537037038529</v>
      </c>
    </row>
    <row r="8116" spans="1:9" x14ac:dyDescent="0.2">
      <c r="A8116" t="s">
        <v>20</v>
      </c>
      <c r="B8116" t="s">
        <v>22</v>
      </c>
      <c r="C8116" s="6">
        <f t="shared" si="131"/>
        <v>42182.093738447838</v>
      </c>
      <c r="D8116" t="s">
        <v>23</v>
      </c>
      <c r="E8116" s="6">
        <f>IF(Sense_data[[#This Row],[a_1State]]=D8115,E8115,Sense_data[[#This Row],[SysTimeStamp]])</f>
        <v>42182.090474558187</v>
      </c>
      <c r="F8116" s="3" t="str">
        <f>Sense_data[[#This Row],[a_1State]]&amp;TEXT(Sense_data[[#This Row],[StateInstanceTimestamp]],"#.######")</f>
        <v>On42182.090475</v>
      </c>
      <c r="G8116" s="3">
        <f ca="1">IF(Sense_data[[#This Row],[a_1State]]="Off",RANDBETWEEN(off_min,off_max),RANDBETWEEN(on_min,on_max))/sr_div</f>
        <v>5.6</v>
      </c>
      <c r="H8116" s="3">
        <v>5.2</v>
      </c>
      <c r="I8116" s="3">
        <f>IF(HOUR(Sense_data[[#This Row],[SysTimeStamp]])&lt;12,I8115+$B$14,I8115-$B$14)</f>
        <v>16.87476851852001</v>
      </c>
    </row>
    <row r="8117" spans="1:9" x14ac:dyDescent="0.2">
      <c r="A8117" t="s">
        <v>20</v>
      </c>
      <c r="B8117" t="s">
        <v>22</v>
      </c>
      <c r="C8117" s="6">
        <f t="shared" si="131"/>
        <v>42182.093750021915</v>
      </c>
      <c r="D8117" t="s">
        <v>23</v>
      </c>
      <c r="E8117" s="6">
        <f>IF(Sense_data[[#This Row],[a_1State]]=D8116,E8116,Sense_data[[#This Row],[SysTimeStamp]])</f>
        <v>42182.090474558187</v>
      </c>
      <c r="F8117" s="3" t="str">
        <f>Sense_data[[#This Row],[a_1State]]&amp;TEXT(Sense_data[[#This Row],[StateInstanceTimestamp]],"#.######")</f>
        <v>On42182.090475</v>
      </c>
      <c r="G8117" s="3">
        <f ca="1">IF(Sense_data[[#This Row],[a_1State]]="Off",RANDBETWEEN(off_min,off_max),RANDBETWEEN(on_min,on_max))/sr_div</f>
        <v>4.3</v>
      </c>
      <c r="H8117" s="3">
        <v>5.4</v>
      </c>
      <c r="I8117" s="3">
        <f>IF(HOUR(Sense_data[[#This Row],[SysTimeStamp]])&lt;12,I8116+$B$14,I8116-$B$14)</f>
        <v>16.875000000001492</v>
      </c>
    </row>
    <row r="8118" spans="1:9" x14ac:dyDescent="0.2">
      <c r="A8118" t="s">
        <v>20</v>
      </c>
      <c r="B8118" t="s">
        <v>22</v>
      </c>
      <c r="C8118" s="6">
        <f t="shared" si="131"/>
        <v>42182.093761595992</v>
      </c>
      <c r="D8118" t="s">
        <v>23</v>
      </c>
      <c r="E8118" s="6">
        <f>IF(Sense_data[[#This Row],[a_1State]]=D8117,E8117,Sense_data[[#This Row],[SysTimeStamp]])</f>
        <v>42182.090474558187</v>
      </c>
      <c r="F8118" s="3" t="str">
        <f>Sense_data[[#This Row],[a_1State]]&amp;TEXT(Sense_data[[#This Row],[StateInstanceTimestamp]],"#.######")</f>
        <v>On42182.090475</v>
      </c>
      <c r="G8118" s="3">
        <f ca="1">IF(Sense_data[[#This Row],[a_1State]]="Off",RANDBETWEEN(off_min,off_max),RANDBETWEEN(on_min,on_max))/sr_div</f>
        <v>5.3</v>
      </c>
      <c r="H8118" s="3">
        <v>3.9</v>
      </c>
      <c r="I8118" s="3">
        <f>IF(HOUR(Sense_data[[#This Row],[SysTimeStamp]])&lt;12,I8117+$B$14,I8117-$B$14)</f>
        <v>16.875231481482974</v>
      </c>
    </row>
    <row r="8119" spans="1:9" x14ac:dyDescent="0.2">
      <c r="A8119" t="s">
        <v>20</v>
      </c>
      <c r="B8119" t="s">
        <v>22</v>
      </c>
      <c r="C8119" s="6">
        <f t="shared" si="131"/>
        <v>42182.093773170069</v>
      </c>
      <c r="D8119" t="s">
        <v>23</v>
      </c>
      <c r="E8119" s="6">
        <f>IF(Sense_data[[#This Row],[a_1State]]=D8118,E8118,Sense_data[[#This Row],[SysTimeStamp]])</f>
        <v>42182.090474558187</v>
      </c>
      <c r="F8119" s="3" t="str">
        <f>Sense_data[[#This Row],[a_1State]]&amp;TEXT(Sense_data[[#This Row],[StateInstanceTimestamp]],"#.######")</f>
        <v>On42182.090475</v>
      </c>
      <c r="G8119" s="3">
        <f ca="1">IF(Sense_data[[#This Row],[a_1State]]="Off",RANDBETWEEN(off_min,off_max),RANDBETWEEN(on_min,on_max))/sr_div</f>
        <v>4.2</v>
      </c>
      <c r="H8119" s="3">
        <v>3.7</v>
      </c>
      <c r="I8119" s="3">
        <f>IF(HOUR(Sense_data[[#This Row],[SysTimeStamp]])&lt;12,I8118+$B$14,I8118-$B$14)</f>
        <v>16.875462962964455</v>
      </c>
    </row>
    <row r="8120" spans="1:9" x14ac:dyDescent="0.2">
      <c r="A8120" t="s">
        <v>20</v>
      </c>
      <c r="B8120" t="s">
        <v>22</v>
      </c>
      <c r="C8120" s="6">
        <f t="shared" si="131"/>
        <v>42182.093784744146</v>
      </c>
      <c r="D8120" t="s">
        <v>23</v>
      </c>
      <c r="E8120" s="6">
        <f>IF(Sense_data[[#This Row],[a_1State]]=D8119,E8119,Sense_data[[#This Row],[SysTimeStamp]])</f>
        <v>42182.090474558187</v>
      </c>
      <c r="F8120" s="3" t="str">
        <f>Sense_data[[#This Row],[a_1State]]&amp;TEXT(Sense_data[[#This Row],[StateInstanceTimestamp]],"#.######")</f>
        <v>On42182.090475</v>
      </c>
      <c r="G8120" s="3">
        <f ca="1">IF(Sense_data[[#This Row],[a_1State]]="Off",RANDBETWEEN(off_min,off_max),RANDBETWEEN(on_min,on_max))/sr_div</f>
        <v>5.3</v>
      </c>
      <c r="H8120" s="3">
        <v>5.6</v>
      </c>
      <c r="I8120" s="3">
        <f>IF(HOUR(Sense_data[[#This Row],[SysTimeStamp]])&lt;12,I8119+$B$14,I8119-$B$14)</f>
        <v>16.875694444445937</v>
      </c>
    </row>
    <row r="8121" spans="1:9" x14ac:dyDescent="0.2">
      <c r="A8121" t="s">
        <v>20</v>
      </c>
      <c r="B8121" t="s">
        <v>22</v>
      </c>
      <c r="C8121" s="6">
        <f t="shared" si="131"/>
        <v>42182.093796318222</v>
      </c>
      <c r="D8121" t="s">
        <v>23</v>
      </c>
      <c r="E8121" s="6">
        <f>IF(Sense_data[[#This Row],[a_1State]]=D8120,E8120,Sense_data[[#This Row],[SysTimeStamp]])</f>
        <v>42182.090474558187</v>
      </c>
      <c r="F8121" s="3" t="str">
        <f>Sense_data[[#This Row],[a_1State]]&amp;TEXT(Sense_data[[#This Row],[StateInstanceTimestamp]],"#.######")</f>
        <v>On42182.090475</v>
      </c>
      <c r="G8121" s="3">
        <f ca="1">IF(Sense_data[[#This Row],[a_1State]]="Off",RANDBETWEEN(off_min,off_max),RANDBETWEEN(on_min,on_max))/sr_div</f>
        <v>5.4</v>
      </c>
      <c r="H8121" s="3">
        <v>4.8</v>
      </c>
      <c r="I8121" s="3">
        <f>IF(HOUR(Sense_data[[#This Row],[SysTimeStamp]])&lt;12,I8120+$B$14,I8120-$B$14)</f>
        <v>16.875925925927419</v>
      </c>
    </row>
    <row r="8122" spans="1:9" x14ac:dyDescent="0.2">
      <c r="A8122" t="s">
        <v>20</v>
      </c>
      <c r="B8122" t="s">
        <v>22</v>
      </c>
      <c r="C8122" s="6">
        <f t="shared" si="131"/>
        <v>42182.093807892299</v>
      </c>
      <c r="D8122" t="s">
        <v>23</v>
      </c>
      <c r="E8122" s="6">
        <f>IF(Sense_data[[#This Row],[a_1State]]=D8121,E8121,Sense_data[[#This Row],[SysTimeStamp]])</f>
        <v>42182.090474558187</v>
      </c>
      <c r="F8122" s="3" t="str">
        <f>Sense_data[[#This Row],[a_1State]]&amp;TEXT(Sense_data[[#This Row],[StateInstanceTimestamp]],"#.######")</f>
        <v>On42182.090475</v>
      </c>
      <c r="G8122" s="3">
        <f ca="1">IF(Sense_data[[#This Row],[a_1State]]="Off",RANDBETWEEN(off_min,off_max),RANDBETWEEN(on_min,on_max))/sr_div</f>
        <v>3.6</v>
      </c>
      <c r="H8122" s="3">
        <v>5.5</v>
      </c>
      <c r="I8122" s="3">
        <f>IF(HOUR(Sense_data[[#This Row],[SysTimeStamp]])&lt;12,I8121+$B$14,I8121-$B$14)</f>
        <v>16.8761574074089</v>
      </c>
    </row>
    <row r="8123" spans="1:9" x14ac:dyDescent="0.2">
      <c r="A8123" t="s">
        <v>20</v>
      </c>
      <c r="B8123" t="s">
        <v>22</v>
      </c>
      <c r="C8123" s="6">
        <f t="shared" si="131"/>
        <v>42182.093819466376</v>
      </c>
      <c r="D8123" t="s">
        <v>23</v>
      </c>
      <c r="E8123" s="6">
        <f>IF(Sense_data[[#This Row],[a_1State]]=D8122,E8122,Sense_data[[#This Row],[SysTimeStamp]])</f>
        <v>42182.090474558187</v>
      </c>
      <c r="F8123" s="3" t="str">
        <f>Sense_data[[#This Row],[a_1State]]&amp;TEXT(Sense_data[[#This Row],[StateInstanceTimestamp]],"#.######")</f>
        <v>On42182.090475</v>
      </c>
      <c r="G8123" s="3">
        <f ca="1">IF(Sense_data[[#This Row],[a_1State]]="Off",RANDBETWEEN(off_min,off_max),RANDBETWEEN(on_min,on_max))/sr_div</f>
        <v>4.5999999999999996</v>
      </c>
      <c r="H8123" s="3">
        <v>5.9</v>
      </c>
      <c r="I8123" s="3">
        <f>IF(HOUR(Sense_data[[#This Row],[SysTimeStamp]])&lt;12,I8122+$B$14,I8122-$B$14)</f>
        <v>16.876388888890382</v>
      </c>
    </row>
    <row r="8124" spans="1:9" x14ac:dyDescent="0.2">
      <c r="A8124" t="s">
        <v>20</v>
      </c>
      <c r="B8124" t="s">
        <v>22</v>
      </c>
      <c r="C8124" s="6">
        <f t="shared" si="131"/>
        <v>42182.093831040453</v>
      </c>
      <c r="D8124" t="s">
        <v>23</v>
      </c>
      <c r="E8124" s="6">
        <f>IF(Sense_data[[#This Row],[a_1State]]=D8123,E8123,Sense_data[[#This Row],[SysTimeStamp]])</f>
        <v>42182.090474558187</v>
      </c>
      <c r="F8124" s="3" t="str">
        <f>Sense_data[[#This Row],[a_1State]]&amp;TEXT(Sense_data[[#This Row],[StateInstanceTimestamp]],"#.######")</f>
        <v>On42182.090475</v>
      </c>
      <c r="G8124" s="3">
        <f ca="1">IF(Sense_data[[#This Row],[a_1State]]="Off",RANDBETWEEN(off_min,off_max),RANDBETWEEN(on_min,on_max))/sr_div</f>
        <v>5.8</v>
      </c>
      <c r="H8124" s="3">
        <v>5.2</v>
      </c>
      <c r="I8124" s="3">
        <f>IF(HOUR(Sense_data[[#This Row],[SysTimeStamp]])&lt;12,I8123+$B$14,I8123-$B$14)</f>
        <v>16.876620370371864</v>
      </c>
    </row>
    <row r="8125" spans="1:9" x14ac:dyDescent="0.2">
      <c r="A8125" t="s">
        <v>20</v>
      </c>
      <c r="B8125" t="s">
        <v>22</v>
      </c>
      <c r="C8125" s="6">
        <f t="shared" si="131"/>
        <v>42182.093842614529</v>
      </c>
      <c r="D8125" t="s">
        <v>23</v>
      </c>
      <c r="E8125" s="6">
        <f>IF(Sense_data[[#This Row],[a_1State]]=D8124,E8124,Sense_data[[#This Row],[SysTimeStamp]])</f>
        <v>42182.090474558187</v>
      </c>
      <c r="F8125" s="3" t="str">
        <f>Sense_data[[#This Row],[a_1State]]&amp;TEXT(Sense_data[[#This Row],[StateInstanceTimestamp]],"#.######")</f>
        <v>On42182.090475</v>
      </c>
      <c r="G8125" s="3">
        <f ca="1">IF(Sense_data[[#This Row],[a_1State]]="Off",RANDBETWEEN(off_min,off_max),RANDBETWEEN(on_min,on_max))/sr_div</f>
        <v>5.8</v>
      </c>
      <c r="H8125" s="3">
        <v>6</v>
      </c>
      <c r="I8125" s="3">
        <f>IF(HOUR(Sense_data[[#This Row],[SysTimeStamp]])&lt;12,I8124+$B$14,I8124-$B$14)</f>
        <v>16.876851851853345</v>
      </c>
    </row>
    <row r="8126" spans="1:9" x14ac:dyDescent="0.2">
      <c r="A8126" t="s">
        <v>20</v>
      </c>
      <c r="B8126" t="s">
        <v>22</v>
      </c>
      <c r="C8126" s="6">
        <f t="shared" si="131"/>
        <v>42182.093854188606</v>
      </c>
      <c r="D8126" t="s">
        <v>23</v>
      </c>
      <c r="E8126" s="6">
        <f>IF(Sense_data[[#This Row],[a_1State]]=D8125,E8125,Sense_data[[#This Row],[SysTimeStamp]])</f>
        <v>42182.090474558187</v>
      </c>
      <c r="F8126" s="3" t="str">
        <f>Sense_data[[#This Row],[a_1State]]&amp;TEXT(Sense_data[[#This Row],[StateInstanceTimestamp]],"#.######")</f>
        <v>On42182.090475</v>
      </c>
      <c r="G8126" s="3">
        <f ca="1">IF(Sense_data[[#This Row],[a_1State]]="Off",RANDBETWEEN(off_min,off_max),RANDBETWEEN(on_min,on_max))/sr_div</f>
        <v>5.4</v>
      </c>
      <c r="H8126" s="3">
        <v>4.4000000000000004</v>
      </c>
      <c r="I8126" s="3">
        <f>IF(HOUR(Sense_data[[#This Row],[SysTimeStamp]])&lt;12,I8125+$B$14,I8125-$B$14)</f>
        <v>16.877083333334827</v>
      </c>
    </row>
    <row r="8127" spans="1:9" x14ac:dyDescent="0.2">
      <c r="A8127" t="s">
        <v>20</v>
      </c>
      <c r="B8127" t="s">
        <v>22</v>
      </c>
      <c r="C8127" s="6">
        <f t="shared" si="131"/>
        <v>42182.093865762683</v>
      </c>
      <c r="D8127" t="s">
        <v>23</v>
      </c>
      <c r="E8127" s="6">
        <f>IF(Sense_data[[#This Row],[a_1State]]=D8126,E8126,Sense_data[[#This Row],[SysTimeStamp]])</f>
        <v>42182.090474558187</v>
      </c>
      <c r="F8127" s="3" t="str">
        <f>Sense_data[[#This Row],[a_1State]]&amp;TEXT(Sense_data[[#This Row],[StateInstanceTimestamp]],"#.######")</f>
        <v>On42182.090475</v>
      </c>
      <c r="G8127" s="3">
        <f ca="1">IF(Sense_data[[#This Row],[a_1State]]="Off",RANDBETWEEN(off_min,off_max),RANDBETWEEN(on_min,on_max))/sr_div</f>
        <v>3.3</v>
      </c>
      <c r="H8127" s="3">
        <v>5.2</v>
      </c>
      <c r="I8127" s="3">
        <f>IF(HOUR(Sense_data[[#This Row],[SysTimeStamp]])&lt;12,I8126+$B$14,I8126-$B$14)</f>
        <v>16.877314814816309</v>
      </c>
    </row>
    <row r="8128" spans="1:9" x14ac:dyDescent="0.2">
      <c r="A8128" t="s">
        <v>20</v>
      </c>
      <c r="B8128" t="s">
        <v>22</v>
      </c>
      <c r="C8128" s="6">
        <f t="shared" si="131"/>
        <v>42182.09387733676</v>
      </c>
      <c r="D8128" t="s">
        <v>23</v>
      </c>
      <c r="E8128" s="6">
        <f>IF(Sense_data[[#This Row],[a_1State]]=D8127,E8127,Sense_data[[#This Row],[SysTimeStamp]])</f>
        <v>42182.090474558187</v>
      </c>
      <c r="F8128" s="3" t="str">
        <f>Sense_data[[#This Row],[a_1State]]&amp;TEXT(Sense_data[[#This Row],[StateInstanceTimestamp]],"#.######")</f>
        <v>On42182.090475</v>
      </c>
      <c r="G8128" s="3">
        <f ca="1">IF(Sense_data[[#This Row],[a_1State]]="Off",RANDBETWEEN(off_min,off_max),RANDBETWEEN(on_min,on_max))/sr_div</f>
        <v>5.5</v>
      </c>
      <c r="H8128" s="3">
        <v>5.7</v>
      </c>
      <c r="I8128" s="3">
        <f>IF(HOUR(Sense_data[[#This Row],[SysTimeStamp]])&lt;12,I8127+$B$14,I8127-$B$14)</f>
        <v>16.87754629629779</v>
      </c>
    </row>
    <row r="8129" spans="1:9" x14ac:dyDescent="0.2">
      <c r="A8129" t="s">
        <v>20</v>
      </c>
      <c r="B8129" t="s">
        <v>22</v>
      </c>
      <c r="C8129" s="6">
        <f t="shared" si="131"/>
        <v>42182.093888910837</v>
      </c>
      <c r="D8129" t="s">
        <v>23</v>
      </c>
      <c r="E8129" s="6">
        <f>IF(Sense_data[[#This Row],[a_1State]]=D8128,E8128,Sense_data[[#This Row],[SysTimeStamp]])</f>
        <v>42182.090474558187</v>
      </c>
      <c r="F8129" s="3" t="str">
        <f>Sense_data[[#This Row],[a_1State]]&amp;TEXT(Sense_data[[#This Row],[StateInstanceTimestamp]],"#.######")</f>
        <v>On42182.090475</v>
      </c>
      <c r="G8129" s="3">
        <f ca="1">IF(Sense_data[[#This Row],[a_1State]]="Off",RANDBETWEEN(off_min,off_max),RANDBETWEEN(on_min,on_max))/sr_div</f>
        <v>4.4000000000000004</v>
      </c>
      <c r="H8129" s="3">
        <v>4.8</v>
      </c>
      <c r="I8129" s="3">
        <f>IF(HOUR(Sense_data[[#This Row],[SysTimeStamp]])&lt;12,I8128+$B$14,I8128-$B$14)</f>
        <v>16.877777777779272</v>
      </c>
    </row>
    <row r="8130" spans="1:9" x14ac:dyDescent="0.2">
      <c r="A8130" t="s">
        <v>20</v>
      </c>
      <c r="B8130" t="s">
        <v>22</v>
      </c>
      <c r="C8130" s="6">
        <f t="shared" si="131"/>
        <v>42182.093900484913</v>
      </c>
      <c r="D8130" t="s">
        <v>23</v>
      </c>
      <c r="E8130" s="6">
        <f>IF(Sense_data[[#This Row],[a_1State]]=D8129,E8129,Sense_data[[#This Row],[SysTimeStamp]])</f>
        <v>42182.090474558187</v>
      </c>
      <c r="F8130" s="3" t="str">
        <f>Sense_data[[#This Row],[a_1State]]&amp;TEXT(Sense_data[[#This Row],[StateInstanceTimestamp]],"#.######")</f>
        <v>On42182.090475</v>
      </c>
      <c r="G8130" s="3">
        <f ca="1">IF(Sense_data[[#This Row],[a_1State]]="Off",RANDBETWEEN(off_min,off_max),RANDBETWEEN(on_min,on_max))/sr_div</f>
        <v>5.0999999999999996</v>
      </c>
      <c r="H8130" s="3">
        <v>3.3</v>
      </c>
      <c r="I8130" s="3">
        <f>IF(HOUR(Sense_data[[#This Row],[SysTimeStamp]])&lt;12,I8129+$B$14,I8129-$B$14)</f>
        <v>16.878009259260754</v>
      </c>
    </row>
    <row r="8131" spans="1:9" x14ac:dyDescent="0.2">
      <c r="A8131" t="s">
        <v>20</v>
      </c>
      <c r="B8131" t="s">
        <v>22</v>
      </c>
      <c r="C8131" s="6">
        <f t="shared" si="131"/>
        <v>42182.09391205899</v>
      </c>
      <c r="D8131" t="s">
        <v>23</v>
      </c>
      <c r="E8131" s="6">
        <f>IF(Sense_data[[#This Row],[a_1State]]=D8130,E8130,Sense_data[[#This Row],[SysTimeStamp]])</f>
        <v>42182.090474558187</v>
      </c>
      <c r="F8131" s="3" t="str">
        <f>Sense_data[[#This Row],[a_1State]]&amp;TEXT(Sense_data[[#This Row],[StateInstanceTimestamp]],"#.######")</f>
        <v>On42182.090475</v>
      </c>
      <c r="G8131" s="3">
        <f ca="1">IF(Sense_data[[#This Row],[a_1State]]="Off",RANDBETWEEN(off_min,off_max),RANDBETWEEN(on_min,on_max))/sr_div</f>
        <v>5.4</v>
      </c>
      <c r="H8131" s="3">
        <v>4.0999999999999996</v>
      </c>
      <c r="I8131" s="3">
        <f>IF(HOUR(Sense_data[[#This Row],[SysTimeStamp]])&lt;12,I8130+$B$14,I8130-$B$14)</f>
        <v>16.878240740742235</v>
      </c>
    </row>
    <row r="8132" spans="1:9" x14ac:dyDescent="0.2">
      <c r="A8132" t="s">
        <v>20</v>
      </c>
      <c r="B8132" t="s">
        <v>22</v>
      </c>
      <c r="C8132" s="6">
        <f t="shared" si="131"/>
        <v>42182.093923633067</v>
      </c>
      <c r="D8132" t="s">
        <v>23</v>
      </c>
      <c r="E8132" s="6">
        <f>IF(Sense_data[[#This Row],[a_1State]]=D8131,E8131,Sense_data[[#This Row],[SysTimeStamp]])</f>
        <v>42182.090474558187</v>
      </c>
      <c r="F8132" s="3" t="str">
        <f>Sense_data[[#This Row],[a_1State]]&amp;TEXT(Sense_data[[#This Row],[StateInstanceTimestamp]],"#.######")</f>
        <v>On42182.090475</v>
      </c>
      <c r="G8132" s="3">
        <f ca="1">IF(Sense_data[[#This Row],[a_1State]]="Off",RANDBETWEEN(off_min,off_max),RANDBETWEEN(on_min,on_max))/sr_div</f>
        <v>4.2</v>
      </c>
      <c r="H8132" s="3">
        <v>4.0999999999999996</v>
      </c>
      <c r="I8132" s="3">
        <f>IF(HOUR(Sense_data[[#This Row],[SysTimeStamp]])&lt;12,I8131+$B$14,I8131-$B$14)</f>
        <v>16.878472222223717</v>
      </c>
    </row>
    <row r="8133" spans="1:9" x14ac:dyDescent="0.2">
      <c r="A8133" t="s">
        <v>20</v>
      </c>
      <c r="B8133" t="s">
        <v>22</v>
      </c>
      <c r="C8133" s="6">
        <f t="shared" si="131"/>
        <v>42182.093935207144</v>
      </c>
      <c r="D8133" t="s">
        <v>23</v>
      </c>
      <c r="E8133" s="6">
        <f>IF(Sense_data[[#This Row],[a_1State]]=D8132,E8132,Sense_data[[#This Row],[SysTimeStamp]])</f>
        <v>42182.090474558187</v>
      </c>
      <c r="F8133" s="3" t="str">
        <f>Sense_data[[#This Row],[a_1State]]&amp;TEXT(Sense_data[[#This Row],[StateInstanceTimestamp]],"#.######")</f>
        <v>On42182.090475</v>
      </c>
      <c r="G8133" s="3">
        <f ca="1">IF(Sense_data[[#This Row],[a_1State]]="Off",RANDBETWEEN(off_min,off_max),RANDBETWEEN(on_min,on_max))/sr_div</f>
        <v>3.8</v>
      </c>
      <c r="H8133" s="3">
        <v>4.2</v>
      </c>
      <c r="I8133" s="3">
        <f>IF(HOUR(Sense_data[[#This Row],[SysTimeStamp]])&lt;12,I8132+$B$14,I8132-$B$14)</f>
        <v>16.878703703705199</v>
      </c>
    </row>
    <row r="8134" spans="1:9" x14ac:dyDescent="0.2">
      <c r="A8134" t="s">
        <v>20</v>
      </c>
      <c r="B8134" t="s">
        <v>22</v>
      </c>
      <c r="C8134" s="6">
        <f t="shared" si="131"/>
        <v>42182.09394678122</v>
      </c>
      <c r="D8134" t="s">
        <v>23</v>
      </c>
      <c r="E8134" s="6">
        <f>IF(Sense_data[[#This Row],[a_1State]]=D8133,E8133,Sense_data[[#This Row],[SysTimeStamp]])</f>
        <v>42182.090474558187</v>
      </c>
      <c r="F8134" s="3" t="str">
        <f>Sense_data[[#This Row],[a_1State]]&amp;TEXT(Sense_data[[#This Row],[StateInstanceTimestamp]],"#.######")</f>
        <v>On42182.090475</v>
      </c>
      <c r="G8134" s="3">
        <f ca="1">IF(Sense_data[[#This Row],[a_1State]]="Off",RANDBETWEEN(off_min,off_max),RANDBETWEEN(on_min,on_max))/sr_div</f>
        <v>4</v>
      </c>
      <c r="H8134" s="3">
        <v>3.8</v>
      </c>
      <c r="I8134" s="3">
        <f>IF(HOUR(Sense_data[[#This Row],[SysTimeStamp]])&lt;12,I8133+$B$14,I8133-$B$14)</f>
        <v>16.87893518518668</v>
      </c>
    </row>
    <row r="8135" spans="1:9" x14ac:dyDescent="0.2">
      <c r="A8135" t="s">
        <v>20</v>
      </c>
      <c r="B8135" t="s">
        <v>22</v>
      </c>
      <c r="C8135" s="6">
        <f t="shared" si="131"/>
        <v>42182.093958355297</v>
      </c>
      <c r="D8135" t="s">
        <v>23</v>
      </c>
      <c r="E8135" s="6">
        <f>IF(Sense_data[[#This Row],[a_1State]]=D8134,E8134,Sense_data[[#This Row],[SysTimeStamp]])</f>
        <v>42182.090474558187</v>
      </c>
      <c r="F8135" s="3" t="str">
        <f>Sense_data[[#This Row],[a_1State]]&amp;TEXT(Sense_data[[#This Row],[StateInstanceTimestamp]],"#.######")</f>
        <v>On42182.090475</v>
      </c>
      <c r="G8135" s="3">
        <f ca="1">IF(Sense_data[[#This Row],[a_1State]]="Off",RANDBETWEEN(off_min,off_max),RANDBETWEEN(on_min,on_max))/sr_div</f>
        <v>5.3</v>
      </c>
      <c r="H8135" s="3">
        <v>4.0999999999999996</v>
      </c>
      <c r="I8135" s="3">
        <f>IF(HOUR(Sense_data[[#This Row],[SysTimeStamp]])&lt;12,I8134+$B$14,I8134-$B$14)</f>
        <v>16.879166666668162</v>
      </c>
    </row>
    <row r="8136" spans="1:9" x14ac:dyDescent="0.2">
      <c r="A8136" t="s">
        <v>20</v>
      </c>
      <c r="B8136" t="s">
        <v>22</v>
      </c>
      <c r="C8136" s="6">
        <f t="shared" si="131"/>
        <v>42182.093969929374</v>
      </c>
      <c r="D8136" t="s">
        <v>23</v>
      </c>
      <c r="E8136" s="6">
        <f>IF(Sense_data[[#This Row],[a_1State]]=D8135,E8135,Sense_data[[#This Row],[SysTimeStamp]])</f>
        <v>42182.090474558187</v>
      </c>
      <c r="F8136" s="3" t="str">
        <f>Sense_data[[#This Row],[a_1State]]&amp;TEXT(Sense_data[[#This Row],[StateInstanceTimestamp]],"#.######")</f>
        <v>On42182.090475</v>
      </c>
      <c r="G8136" s="3">
        <f ca="1">IF(Sense_data[[#This Row],[a_1State]]="Off",RANDBETWEEN(off_min,off_max),RANDBETWEEN(on_min,on_max))/sr_div</f>
        <v>4</v>
      </c>
      <c r="H8136" s="3">
        <v>3.1</v>
      </c>
      <c r="I8136" s="3">
        <f>IF(HOUR(Sense_data[[#This Row],[SysTimeStamp]])&lt;12,I8135+$B$14,I8135-$B$14)</f>
        <v>16.879398148149644</v>
      </c>
    </row>
    <row r="8137" spans="1:9" x14ac:dyDescent="0.2">
      <c r="A8137" t="s">
        <v>20</v>
      </c>
      <c r="B8137" t="s">
        <v>22</v>
      </c>
      <c r="C8137" s="6">
        <f t="shared" si="131"/>
        <v>42182.093981503451</v>
      </c>
      <c r="D8137" t="s">
        <v>23</v>
      </c>
      <c r="E8137" s="6">
        <f>IF(Sense_data[[#This Row],[a_1State]]=D8136,E8136,Sense_data[[#This Row],[SysTimeStamp]])</f>
        <v>42182.090474558187</v>
      </c>
      <c r="F8137" s="3" t="str">
        <f>Sense_data[[#This Row],[a_1State]]&amp;TEXT(Sense_data[[#This Row],[StateInstanceTimestamp]],"#.######")</f>
        <v>On42182.090475</v>
      </c>
      <c r="G8137" s="3">
        <f ca="1">IF(Sense_data[[#This Row],[a_1State]]="Off",RANDBETWEEN(off_min,off_max),RANDBETWEEN(on_min,on_max))/sr_div</f>
        <v>3.9</v>
      </c>
      <c r="H8137" s="3">
        <v>3.3</v>
      </c>
      <c r="I8137" s="3">
        <f>IF(HOUR(Sense_data[[#This Row],[SysTimeStamp]])&lt;12,I8136+$B$14,I8136-$B$14)</f>
        <v>16.879629629631125</v>
      </c>
    </row>
    <row r="8138" spans="1:9" x14ac:dyDescent="0.2">
      <c r="A8138" t="s">
        <v>20</v>
      </c>
      <c r="B8138" t="s">
        <v>22</v>
      </c>
      <c r="C8138" s="6">
        <f t="shared" si="131"/>
        <v>42182.093993077528</v>
      </c>
      <c r="D8138" t="s">
        <v>21</v>
      </c>
      <c r="E8138" s="6">
        <f>IF(Sense_data[[#This Row],[a_1State]]=D8137,E8137,Sense_data[[#This Row],[SysTimeStamp]])</f>
        <v>42182.093993077528</v>
      </c>
      <c r="F8138" s="3" t="str">
        <f>Sense_data[[#This Row],[a_1State]]&amp;TEXT(Sense_data[[#This Row],[StateInstanceTimestamp]],"#.######")</f>
        <v>Off42182.093993</v>
      </c>
      <c r="G8138" s="3">
        <f ca="1">IF(Sense_data[[#This Row],[a_1State]]="Off",RANDBETWEEN(off_min,off_max),RANDBETWEEN(on_min,on_max))/sr_div</f>
        <v>1.2</v>
      </c>
      <c r="H8138" s="3">
        <v>2</v>
      </c>
      <c r="I8138" s="3">
        <f>IF(HOUR(Sense_data[[#This Row],[SysTimeStamp]])&lt;12,I8137+$B$14,I8137-$B$14)</f>
        <v>16.879861111112607</v>
      </c>
    </row>
    <row r="8139" spans="1:9" x14ac:dyDescent="0.2">
      <c r="A8139" t="s">
        <v>20</v>
      </c>
      <c r="B8139" t="s">
        <v>22</v>
      </c>
      <c r="C8139" s="6">
        <f t="shared" si="131"/>
        <v>42182.094004651604</v>
      </c>
      <c r="D8139" t="s">
        <v>21</v>
      </c>
      <c r="E8139" s="6">
        <f>IF(Sense_data[[#This Row],[a_1State]]=D8138,E8138,Sense_data[[#This Row],[SysTimeStamp]])</f>
        <v>42182.093993077528</v>
      </c>
      <c r="F8139" s="3" t="str">
        <f>Sense_data[[#This Row],[a_1State]]&amp;TEXT(Sense_data[[#This Row],[StateInstanceTimestamp]],"#.######")</f>
        <v>Off42182.093993</v>
      </c>
      <c r="G8139" s="3">
        <f ca="1">IF(Sense_data[[#This Row],[a_1State]]="Off",RANDBETWEEN(off_min,off_max),RANDBETWEEN(on_min,on_max))/sr_div</f>
        <v>1.6</v>
      </c>
      <c r="H8139" s="3">
        <v>2.2000000000000002</v>
      </c>
      <c r="I8139" s="3">
        <f>IF(HOUR(Sense_data[[#This Row],[SysTimeStamp]])&lt;12,I8138+$B$14,I8138-$B$14)</f>
        <v>16.880092592594089</v>
      </c>
    </row>
    <row r="8140" spans="1:9" x14ac:dyDescent="0.2">
      <c r="A8140" t="s">
        <v>20</v>
      </c>
      <c r="B8140" t="s">
        <v>22</v>
      </c>
      <c r="C8140" s="6">
        <f t="shared" si="131"/>
        <v>42182.094016225681</v>
      </c>
      <c r="D8140" t="s">
        <v>21</v>
      </c>
      <c r="E8140" s="6">
        <f>IF(Sense_data[[#This Row],[a_1State]]=D8139,E8139,Sense_data[[#This Row],[SysTimeStamp]])</f>
        <v>42182.093993077528</v>
      </c>
      <c r="F8140" s="3" t="str">
        <f>Sense_data[[#This Row],[a_1State]]&amp;TEXT(Sense_data[[#This Row],[StateInstanceTimestamp]],"#.######")</f>
        <v>Off42182.093993</v>
      </c>
      <c r="G8140" s="3">
        <f ca="1">IF(Sense_data[[#This Row],[a_1State]]="Off",RANDBETWEEN(off_min,off_max),RANDBETWEEN(on_min,on_max))/sr_div</f>
        <v>1</v>
      </c>
      <c r="H8140" s="3">
        <v>2.4</v>
      </c>
      <c r="I8140" s="3">
        <f>IF(HOUR(Sense_data[[#This Row],[SysTimeStamp]])&lt;12,I8139+$B$14,I8139-$B$14)</f>
        <v>16.88032407407557</v>
      </c>
    </row>
    <row r="8141" spans="1:9" x14ac:dyDescent="0.2">
      <c r="A8141" t="s">
        <v>20</v>
      </c>
      <c r="B8141" t="s">
        <v>22</v>
      </c>
      <c r="C8141" s="6">
        <f t="shared" si="131"/>
        <v>42182.094027799758</v>
      </c>
      <c r="D8141" t="s">
        <v>21</v>
      </c>
      <c r="E8141" s="6">
        <f>IF(Sense_data[[#This Row],[a_1State]]=D8140,E8140,Sense_data[[#This Row],[SysTimeStamp]])</f>
        <v>42182.093993077528</v>
      </c>
      <c r="F8141" s="3" t="str">
        <f>Sense_data[[#This Row],[a_1State]]&amp;TEXT(Sense_data[[#This Row],[StateInstanceTimestamp]],"#.######")</f>
        <v>Off42182.093993</v>
      </c>
      <c r="G8141" s="3">
        <f ca="1">IF(Sense_data[[#This Row],[a_1State]]="Off",RANDBETWEEN(off_min,off_max),RANDBETWEEN(on_min,on_max))/sr_div</f>
        <v>1.4</v>
      </c>
      <c r="H8141" s="3">
        <v>1.9</v>
      </c>
      <c r="I8141" s="3">
        <f>IF(HOUR(Sense_data[[#This Row],[SysTimeStamp]])&lt;12,I8140+$B$14,I8140-$B$14)</f>
        <v>16.880555555557052</v>
      </c>
    </row>
    <row r="8142" spans="1:9" x14ac:dyDescent="0.2">
      <c r="A8142" t="s">
        <v>20</v>
      </c>
      <c r="B8142" t="s">
        <v>22</v>
      </c>
      <c r="C8142" s="6">
        <f t="shared" si="131"/>
        <v>42182.094039373835</v>
      </c>
      <c r="D8142" t="s">
        <v>21</v>
      </c>
      <c r="E8142" s="6">
        <f>IF(Sense_data[[#This Row],[a_1State]]=D8141,E8141,Sense_data[[#This Row],[SysTimeStamp]])</f>
        <v>42182.093993077528</v>
      </c>
      <c r="F8142" s="3" t="str">
        <f>Sense_data[[#This Row],[a_1State]]&amp;TEXT(Sense_data[[#This Row],[StateInstanceTimestamp]],"#.######")</f>
        <v>Off42182.093993</v>
      </c>
      <c r="G8142" s="3">
        <f ca="1">IF(Sense_data[[#This Row],[a_1State]]="Off",RANDBETWEEN(off_min,off_max),RANDBETWEEN(on_min,on_max))/sr_div</f>
        <v>2.2999999999999998</v>
      </c>
      <c r="H8142" s="3">
        <v>1.2</v>
      </c>
      <c r="I8142" s="3">
        <f>IF(HOUR(Sense_data[[#This Row],[SysTimeStamp]])&lt;12,I8141+$B$14,I8141-$B$14)</f>
        <v>16.880787037038534</v>
      </c>
    </row>
    <row r="8143" spans="1:9" x14ac:dyDescent="0.2">
      <c r="A8143" t="s">
        <v>20</v>
      </c>
      <c r="B8143" t="s">
        <v>22</v>
      </c>
      <c r="C8143" s="6">
        <f t="shared" si="131"/>
        <v>42182.094050947911</v>
      </c>
      <c r="D8143" t="s">
        <v>21</v>
      </c>
      <c r="E8143" s="6">
        <f>IF(Sense_data[[#This Row],[a_1State]]=D8142,E8142,Sense_data[[#This Row],[SysTimeStamp]])</f>
        <v>42182.093993077528</v>
      </c>
      <c r="F8143" s="3" t="str">
        <f>Sense_data[[#This Row],[a_1State]]&amp;TEXT(Sense_data[[#This Row],[StateInstanceTimestamp]],"#.######")</f>
        <v>Off42182.093993</v>
      </c>
      <c r="G8143" s="3">
        <f ca="1">IF(Sense_data[[#This Row],[a_1State]]="Off",RANDBETWEEN(off_min,off_max),RANDBETWEEN(on_min,on_max))/sr_div</f>
        <v>1.5</v>
      </c>
      <c r="H8143" s="3">
        <v>1.6</v>
      </c>
      <c r="I8143" s="3">
        <f>IF(HOUR(Sense_data[[#This Row],[SysTimeStamp]])&lt;12,I8142+$B$14,I8142-$B$14)</f>
        <v>16.881018518520015</v>
      </c>
    </row>
    <row r="8144" spans="1:9" x14ac:dyDescent="0.2">
      <c r="A8144" t="s">
        <v>20</v>
      </c>
      <c r="B8144" t="s">
        <v>22</v>
      </c>
      <c r="C8144" s="6">
        <f t="shared" si="131"/>
        <v>42182.094062521988</v>
      </c>
      <c r="D8144" t="s">
        <v>21</v>
      </c>
      <c r="E8144" s="6">
        <f>IF(Sense_data[[#This Row],[a_1State]]=D8143,E8143,Sense_data[[#This Row],[SysTimeStamp]])</f>
        <v>42182.093993077528</v>
      </c>
      <c r="F8144" s="3" t="str">
        <f>Sense_data[[#This Row],[a_1State]]&amp;TEXT(Sense_data[[#This Row],[StateInstanceTimestamp]],"#.######")</f>
        <v>Off42182.093993</v>
      </c>
      <c r="G8144" s="3">
        <f ca="1">IF(Sense_data[[#This Row],[a_1State]]="Off",RANDBETWEEN(off_min,off_max),RANDBETWEEN(on_min,on_max))/sr_div</f>
        <v>1.3</v>
      </c>
      <c r="H8144" s="3">
        <v>2.2999999999999998</v>
      </c>
      <c r="I8144" s="3">
        <f>IF(HOUR(Sense_data[[#This Row],[SysTimeStamp]])&lt;12,I8143+$B$14,I8143-$B$14)</f>
        <v>16.881250000001497</v>
      </c>
    </row>
    <row r="8145" spans="1:9" x14ac:dyDescent="0.2">
      <c r="A8145" t="s">
        <v>20</v>
      </c>
      <c r="B8145" t="s">
        <v>22</v>
      </c>
      <c r="C8145" s="6">
        <f t="shared" si="131"/>
        <v>42182.094074096065</v>
      </c>
      <c r="D8145" t="s">
        <v>21</v>
      </c>
      <c r="E8145" s="6">
        <f>IF(Sense_data[[#This Row],[a_1State]]=D8144,E8144,Sense_data[[#This Row],[SysTimeStamp]])</f>
        <v>42182.093993077528</v>
      </c>
      <c r="F8145" s="3" t="str">
        <f>Sense_data[[#This Row],[a_1State]]&amp;TEXT(Sense_data[[#This Row],[StateInstanceTimestamp]],"#.######")</f>
        <v>Off42182.093993</v>
      </c>
      <c r="G8145" s="3">
        <f ca="1">IF(Sense_data[[#This Row],[a_1State]]="Off",RANDBETWEEN(off_min,off_max),RANDBETWEEN(on_min,on_max))/sr_div</f>
        <v>1.1000000000000001</v>
      </c>
      <c r="H8145" s="3">
        <v>1.5</v>
      </c>
      <c r="I8145" s="3">
        <f>IF(HOUR(Sense_data[[#This Row],[SysTimeStamp]])&lt;12,I8144+$B$14,I8144-$B$14)</f>
        <v>16.881481481482979</v>
      </c>
    </row>
    <row r="8146" spans="1:9" x14ac:dyDescent="0.2">
      <c r="A8146" t="s">
        <v>20</v>
      </c>
      <c r="B8146" t="s">
        <v>22</v>
      </c>
      <c r="C8146" s="6">
        <f t="shared" si="131"/>
        <v>42182.094085670142</v>
      </c>
      <c r="D8146" t="s">
        <v>21</v>
      </c>
      <c r="E8146" s="6">
        <f>IF(Sense_data[[#This Row],[a_1State]]=D8145,E8145,Sense_data[[#This Row],[SysTimeStamp]])</f>
        <v>42182.093993077528</v>
      </c>
      <c r="F8146" s="3" t="str">
        <f>Sense_data[[#This Row],[a_1State]]&amp;TEXT(Sense_data[[#This Row],[StateInstanceTimestamp]],"#.######")</f>
        <v>Off42182.093993</v>
      </c>
      <c r="G8146" s="3">
        <f ca="1">IF(Sense_data[[#This Row],[a_1State]]="Off",RANDBETWEEN(off_min,off_max),RANDBETWEEN(on_min,on_max))/sr_div</f>
        <v>1.7</v>
      </c>
      <c r="H8146" s="3">
        <v>1.3</v>
      </c>
      <c r="I8146" s="3">
        <f>IF(HOUR(Sense_data[[#This Row],[SysTimeStamp]])&lt;12,I8145+$B$14,I8145-$B$14)</f>
        <v>16.88171296296446</v>
      </c>
    </row>
    <row r="8147" spans="1:9" x14ac:dyDescent="0.2">
      <c r="A8147" t="s">
        <v>20</v>
      </c>
      <c r="B8147" t="s">
        <v>22</v>
      </c>
      <c r="C8147" s="6">
        <f t="shared" si="131"/>
        <v>42182.094097244219</v>
      </c>
      <c r="D8147" t="s">
        <v>21</v>
      </c>
      <c r="E8147" s="6">
        <f>IF(Sense_data[[#This Row],[a_1State]]=D8146,E8146,Sense_data[[#This Row],[SysTimeStamp]])</f>
        <v>42182.093993077528</v>
      </c>
      <c r="F8147" s="3" t="str">
        <f>Sense_data[[#This Row],[a_1State]]&amp;TEXT(Sense_data[[#This Row],[StateInstanceTimestamp]],"#.######")</f>
        <v>Off42182.093993</v>
      </c>
      <c r="G8147" s="3">
        <f ca="1">IF(Sense_data[[#This Row],[a_1State]]="Off",RANDBETWEEN(off_min,off_max),RANDBETWEEN(on_min,on_max))/sr_div</f>
        <v>1.6</v>
      </c>
      <c r="H8147" s="3">
        <v>1.2</v>
      </c>
      <c r="I8147" s="3">
        <f>IF(HOUR(Sense_data[[#This Row],[SysTimeStamp]])&lt;12,I8146+$B$14,I8146-$B$14)</f>
        <v>16.881944444445942</v>
      </c>
    </row>
    <row r="8148" spans="1:9" x14ac:dyDescent="0.2">
      <c r="A8148" t="s">
        <v>20</v>
      </c>
      <c r="B8148" t="s">
        <v>22</v>
      </c>
      <c r="C8148" s="6">
        <f t="shared" si="131"/>
        <v>42182.094108818295</v>
      </c>
      <c r="D8148" t="s">
        <v>21</v>
      </c>
      <c r="E8148" s="6">
        <f>IF(Sense_data[[#This Row],[a_1State]]=D8147,E8147,Sense_data[[#This Row],[SysTimeStamp]])</f>
        <v>42182.093993077528</v>
      </c>
      <c r="F8148" s="3" t="str">
        <f>Sense_data[[#This Row],[a_1State]]&amp;TEXT(Sense_data[[#This Row],[StateInstanceTimestamp]],"#.######")</f>
        <v>Off42182.093993</v>
      </c>
      <c r="G8148" s="3">
        <f ca="1">IF(Sense_data[[#This Row],[a_1State]]="Off",RANDBETWEEN(off_min,off_max),RANDBETWEEN(on_min,on_max))/sr_div</f>
        <v>1.8</v>
      </c>
      <c r="H8148" s="3">
        <v>3</v>
      </c>
      <c r="I8148" s="3">
        <f>IF(HOUR(Sense_data[[#This Row],[SysTimeStamp]])&lt;12,I8147+$B$14,I8147-$B$14)</f>
        <v>16.882175925927424</v>
      </c>
    </row>
    <row r="8149" spans="1:9" x14ac:dyDescent="0.2">
      <c r="A8149" t="s">
        <v>20</v>
      </c>
      <c r="B8149" t="s">
        <v>22</v>
      </c>
      <c r="C8149" s="6">
        <f t="shared" si="131"/>
        <v>42182.094120392372</v>
      </c>
      <c r="D8149" t="s">
        <v>21</v>
      </c>
      <c r="E8149" s="6">
        <f>IF(Sense_data[[#This Row],[a_1State]]=D8148,E8148,Sense_data[[#This Row],[SysTimeStamp]])</f>
        <v>42182.093993077528</v>
      </c>
      <c r="F8149" s="3" t="str">
        <f>Sense_data[[#This Row],[a_1State]]&amp;TEXT(Sense_data[[#This Row],[StateInstanceTimestamp]],"#.######")</f>
        <v>Off42182.093993</v>
      </c>
      <c r="G8149" s="3">
        <f ca="1">IF(Sense_data[[#This Row],[a_1State]]="Off",RANDBETWEEN(off_min,off_max),RANDBETWEEN(on_min,on_max))/sr_div</f>
        <v>1.6</v>
      </c>
      <c r="H8149" s="3">
        <v>2.4</v>
      </c>
      <c r="I8149" s="3">
        <f>IF(HOUR(Sense_data[[#This Row],[SysTimeStamp]])&lt;12,I8148+$B$14,I8148-$B$14)</f>
        <v>16.882407407408905</v>
      </c>
    </row>
    <row r="8150" spans="1:9" x14ac:dyDescent="0.2">
      <c r="A8150" t="s">
        <v>20</v>
      </c>
      <c r="B8150" t="s">
        <v>22</v>
      </c>
      <c r="C8150" s="6">
        <f t="shared" si="131"/>
        <v>42182.094131966449</v>
      </c>
      <c r="D8150" t="s">
        <v>21</v>
      </c>
      <c r="E8150" s="6">
        <f>IF(Sense_data[[#This Row],[a_1State]]=D8149,E8149,Sense_data[[#This Row],[SysTimeStamp]])</f>
        <v>42182.093993077528</v>
      </c>
      <c r="F8150" s="3" t="str">
        <f>Sense_data[[#This Row],[a_1State]]&amp;TEXT(Sense_data[[#This Row],[StateInstanceTimestamp]],"#.######")</f>
        <v>Off42182.093993</v>
      </c>
      <c r="G8150" s="3">
        <f ca="1">IF(Sense_data[[#This Row],[a_1State]]="Off",RANDBETWEEN(off_min,off_max),RANDBETWEEN(on_min,on_max))/sr_div</f>
        <v>2.2000000000000002</v>
      </c>
      <c r="H8150" s="3">
        <v>2.8</v>
      </c>
      <c r="I8150" s="3">
        <f>IF(HOUR(Sense_data[[#This Row],[SysTimeStamp]])&lt;12,I8149+$B$14,I8149-$B$14)</f>
        <v>16.882638888890387</v>
      </c>
    </row>
    <row r="8151" spans="1:9" x14ac:dyDescent="0.2">
      <c r="A8151" t="s">
        <v>20</v>
      </c>
      <c r="B8151" t="s">
        <v>22</v>
      </c>
      <c r="C8151" s="6">
        <f t="shared" si="131"/>
        <v>42182.094143540526</v>
      </c>
      <c r="D8151" t="s">
        <v>21</v>
      </c>
      <c r="E8151" s="6">
        <f>IF(Sense_data[[#This Row],[a_1State]]=D8150,E8150,Sense_data[[#This Row],[SysTimeStamp]])</f>
        <v>42182.093993077528</v>
      </c>
      <c r="F8151" s="3" t="str">
        <f>Sense_data[[#This Row],[a_1State]]&amp;TEXT(Sense_data[[#This Row],[StateInstanceTimestamp]],"#.######")</f>
        <v>Off42182.093993</v>
      </c>
      <c r="G8151" s="3">
        <f ca="1">IF(Sense_data[[#This Row],[a_1State]]="Off",RANDBETWEEN(off_min,off_max),RANDBETWEEN(on_min,on_max))/sr_div</f>
        <v>2.6</v>
      </c>
      <c r="H8151" s="3">
        <v>2.8</v>
      </c>
      <c r="I8151" s="3">
        <f>IF(HOUR(Sense_data[[#This Row],[SysTimeStamp]])&lt;12,I8150+$B$14,I8150-$B$14)</f>
        <v>16.882870370371869</v>
      </c>
    </row>
    <row r="8152" spans="1:9" x14ac:dyDescent="0.2">
      <c r="A8152" t="s">
        <v>20</v>
      </c>
      <c r="B8152" t="s">
        <v>22</v>
      </c>
      <c r="C8152" s="6">
        <f t="shared" si="131"/>
        <v>42182.094155114602</v>
      </c>
      <c r="D8152" t="s">
        <v>21</v>
      </c>
      <c r="E8152" s="6">
        <f>IF(Sense_data[[#This Row],[a_1State]]=D8151,E8151,Sense_data[[#This Row],[SysTimeStamp]])</f>
        <v>42182.093993077528</v>
      </c>
      <c r="F8152" s="3" t="str">
        <f>Sense_data[[#This Row],[a_1State]]&amp;TEXT(Sense_data[[#This Row],[StateInstanceTimestamp]],"#.######")</f>
        <v>Off42182.093993</v>
      </c>
      <c r="G8152" s="3">
        <f ca="1">IF(Sense_data[[#This Row],[a_1State]]="Off",RANDBETWEEN(off_min,off_max),RANDBETWEEN(on_min,on_max))/sr_div</f>
        <v>2.8</v>
      </c>
      <c r="H8152" s="3">
        <v>1.2</v>
      </c>
      <c r="I8152" s="3">
        <f>IF(HOUR(Sense_data[[#This Row],[SysTimeStamp]])&lt;12,I8151+$B$14,I8151-$B$14)</f>
        <v>16.88310185185335</v>
      </c>
    </row>
    <row r="8153" spans="1:9" x14ac:dyDescent="0.2">
      <c r="A8153" t="s">
        <v>20</v>
      </c>
      <c r="B8153" t="s">
        <v>22</v>
      </c>
      <c r="C8153" s="6">
        <f t="shared" si="131"/>
        <v>42182.094166688679</v>
      </c>
      <c r="D8153" t="s">
        <v>21</v>
      </c>
      <c r="E8153" s="6">
        <f>IF(Sense_data[[#This Row],[a_1State]]=D8152,E8152,Sense_data[[#This Row],[SysTimeStamp]])</f>
        <v>42182.093993077528</v>
      </c>
      <c r="F8153" s="3" t="str">
        <f>Sense_data[[#This Row],[a_1State]]&amp;TEXT(Sense_data[[#This Row],[StateInstanceTimestamp]],"#.######")</f>
        <v>Off42182.093993</v>
      </c>
      <c r="G8153" s="3">
        <f ca="1">IF(Sense_data[[#This Row],[a_1State]]="Off",RANDBETWEEN(off_min,off_max),RANDBETWEEN(on_min,on_max))/sr_div</f>
        <v>2.2000000000000002</v>
      </c>
      <c r="H8153" s="3">
        <v>1.1000000000000001</v>
      </c>
      <c r="I8153" s="3">
        <f>IF(HOUR(Sense_data[[#This Row],[SysTimeStamp]])&lt;12,I8152+$B$14,I8152-$B$14)</f>
        <v>16.883333333334832</v>
      </c>
    </row>
    <row r="8154" spans="1:9" x14ac:dyDescent="0.2">
      <c r="A8154" t="s">
        <v>20</v>
      </c>
      <c r="B8154" t="s">
        <v>22</v>
      </c>
      <c r="C8154" s="6">
        <f t="shared" si="131"/>
        <v>42182.094178262756</v>
      </c>
      <c r="D8154" t="s">
        <v>21</v>
      </c>
      <c r="E8154" s="6">
        <f>IF(Sense_data[[#This Row],[a_1State]]=D8153,E8153,Sense_data[[#This Row],[SysTimeStamp]])</f>
        <v>42182.093993077528</v>
      </c>
      <c r="F8154" s="3" t="str">
        <f>Sense_data[[#This Row],[a_1State]]&amp;TEXT(Sense_data[[#This Row],[StateInstanceTimestamp]],"#.######")</f>
        <v>Off42182.093993</v>
      </c>
      <c r="G8154" s="3">
        <f ca="1">IF(Sense_data[[#This Row],[a_1State]]="Off",RANDBETWEEN(off_min,off_max),RANDBETWEEN(on_min,on_max))/sr_div</f>
        <v>1.2</v>
      </c>
      <c r="H8154" s="3">
        <v>2</v>
      </c>
      <c r="I8154" s="3">
        <f>IF(HOUR(Sense_data[[#This Row],[SysTimeStamp]])&lt;12,I8153+$B$14,I8153-$B$14)</f>
        <v>16.883564814816314</v>
      </c>
    </row>
    <row r="8155" spans="1:9" x14ac:dyDescent="0.2">
      <c r="A8155" t="s">
        <v>20</v>
      </c>
      <c r="B8155" t="s">
        <v>22</v>
      </c>
      <c r="C8155" s="6">
        <f t="shared" ref="C8155:C8218" si="132">C8154+$B$2</f>
        <v>42182.094189836833</v>
      </c>
      <c r="D8155" t="s">
        <v>21</v>
      </c>
      <c r="E8155" s="6">
        <f>IF(Sense_data[[#This Row],[a_1State]]=D8154,E8154,Sense_data[[#This Row],[SysTimeStamp]])</f>
        <v>42182.093993077528</v>
      </c>
      <c r="F8155" s="3" t="str">
        <f>Sense_data[[#This Row],[a_1State]]&amp;TEXT(Sense_data[[#This Row],[StateInstanceTimestamp]],"#.######")</f>
        <v>Off42182.093993</v>
      </c>
      <c r="G8155" s="3">
        <f ca="1">IF(Sense_data[[#This Row],[a_1State]]="Off",RANDBETWEEN(off_min,off_max),RANDBETWEEN(on_min,on_max))/sr_div</f>
        <v>2.9</v>
      </c>
      <c r="H8155" s="3">
        <v>1.1000000000000001</v>
      </c>
      <c r="I8155" s="3">
        <f>IF(HOUR(Sense_data[[#This Row],[SysTimeStamp]])&lt;12,I8154+$B$14,I8154-$B$14)</f>
        <v>16.883796296297795</v>
      </c>
    </row>
    <row r="8156" spans="1:9" x14ac:dyDescent="0.2">
      <c r="A8156" t="s">
        <v>20</v>
      </c>
      <c r="B8156" t="s">
        <v>22</v>
      </c>
      <c r="C8156" s="6">
        <f t="shared" si="132"/>
        <v>42182.09420141091</v>
      </c>
      <c r="D8156" t="s">
        <v>21</v>
      </c>
      <c r="E8156" s="6">
        <f>IF(Sense_data[[#This Row],[a_1State]]=D8155,E8155,Sense_data[[#This Row],[SysTimeStamp]])</f>
        <v>42182.093993077528</v>
      </c>
      <c r="F8156" s="3" t="str">
        <f>Sense_data[[#This Row],[a_1State]]&amp;TEXT(Sense_data[[#This Row],[StateInstanceTimestamp]],"#.######")</f>
        <v>Off42182.093993</v>
      </c>
      <c r="G8156" s="3">
        <f ca="1">IF(Sense_data[[#This Row],[a_1State]]="Off",RANDBETWEEN(off_min,off_max),RANDBETWEEN(on_min,on_max))/sr_div</f>
        <v>1.7</v>
      </c>
      <c r="H8156" s="3">
        <v>1.3</v>
      </c>
      <c r="I8156" s="3">
        <f>IF(HOUR(Sense_data[[#This Row],[SysTimeStamp]])&lt;12,I8155+$B$14,I8155-$B$14)</f>
        <v>16.884027777779277</v>
      </c>
    </row>
    <row r="8157" spans="1:9" x14ac:dyDescent="0.2">
      <c r="A8157" t="s">
        <v>20</v>
      </c>
      <c r="B8157" t="s">
        <v>22</v>
      </c>
      <c r="C8157" s="6">
        <f t="shared" si="132"/>
        <v>42182.094212984986</v>
      </c>
      <c r="D8157" t="s">
        <v>21</v>
      </c>
      <c r="E8157" s="6">
        <f>IF(Sense_data[[#This Row],[a_1State]]=D8156,E8156,Sense_data[[#This Row],[SysTimeStamp]])</f>
        <v>42182.093993077528</v>
      </c>
      <c r="F8157" s="3" t="str">
        <f>Sense_data[[#This Row],[a_1State]]&amp;TEXT(Sense_data[[#This Row],[StateInstanceTimestamp]],"#.######")</f>
        <v>Off42182.093993</v>
      </c>
      <c r="G8157" s="3">
        <f ca="1">IF(Sense_data[[#This Row],[a_1State]]="Off",RANDBETWEEN(off_min,off_max),RANDBETWEEN(on_min,on_max))/sr_div</f>
        <v>1.3</v>
      </c>
      <c r="H8157" s="3">
        <v>1.6</v>
      </c>
      <c r="I8157" s="3">
        <f>IF(HOUR(Sense_data[[#This Row],[SysTimeStamp]])&lt;12,I8156+$B$14,I8156-$B$14)</f>
        <v>16.884259259260759</v>
      </c>
    </row>
    <row r="8158" spans="1:9" x14ac:dyDescent="0.2">
      <c r="A8158" t="s">
        <v>20</v>
      </c>
      <c r="B8158" t="s">
        <v>22</v>
      </c>
      <c r="C8158" s="6">
        <f t="shared" si="132"/>
        <v>42182.094224559063</v>
      </c>
      <c r="D8158" t="s">
        <v>21</v>
      </c>
      <c r="E8158" s="6">
        <f>IF(Sense_data[[#This Row],[a_1State]]=D8157,E8157,Sense_data[[#This Row],[SysTimeStamp]])</f>
        <v>42182.093993077528</v>
      </c>
      <c r="F8158" s="3" t="str">
        <f>Sense_data[[#This Row],[a_1State]]&amp;TEXT(Sense_data[[#This Row],[StateInstanceTimestamp]],"#.######")</f>
        <v>Off42182.093993</v>
      </c>
      <c r="G8158" s="3">
        <f ca="1">IF(Sense_data[[#This Row],[a_1State]]="Off",RANDBETWEEN(off_min,off_max),RANDBETWEEN(on_min,on_max))/sr_div</f>
        <v>1.5</v>
      </c>
      <c r="H8158" s="3">
        <v>1.8</v>
      </c>
      <c r="I8158" s="3">
        <f>IF(HOUR(Sense_data[[#This Row],[SysTimeStamp]])&lt;12,I8157+$B$14,I8157-$B$14)</f>
        <v>16.88449074074224</v>
      </c>
    </row>
    <row r="8159" spans="1:9" x14ac:dyDescent="0.2">
      <c r="A8159" t="s">
        <v>20</v>
      </c>
      <c r="B8159" t="s">
        <v>22</v>
      </c>
      <c r="C8159" s="6">
        <f t="shared" si="132"/>
        <v>42182.09423613314</v>
      </c>
      <c r="D8159" t="s">
        <v>21</v>
      </c>
      <c r="E8159" s="6">
        <f>IF(Sense_data[[#This Row],[a_1State]]=D8158,E8158,Sense_data[[#This Row],[SysTimeStamp]])</f>
        <v>42182.093993077528</v>
      </c>
      <c r="F8159" s="3" t="str">
        <f>Sense_data[[#This Row],[a_1State]]&amp;TEXT(Sense_data[[#This Row],[StateInstanceTimestamp]],"#.######")</f>
        <v>Off42182.093993</v>
      </c>
      <c r="G8159" s="3">
        <f ca="1">IF(Sense_data[[#This Row],[a_1State]]="Off",RANDBETWEEN(off_min,off_max),RANDBETWEEN(on_min,on_max))/sr_div</f>
        <v>1.2</v>
      </c>
      <c r="H8159" s="3">
        <v>2.6</v>
      </c>
      <c r="I8159" s="3">
        <f>IF(HOUR(Sense_data[[#This Row],[SysTimeStamp]])&lt;12,I8158+$B$14,I8158-$B$14)</f>
        <v>16.884722222223722</v>
      </c>
    </row>
    <row r="8160" spans="1:9" x14ac:dyDescent="0.2">
      <c r="A8160" t="s">
        <v>20</v>
      </c>
      <c r="B8160" t="s">
        <v>22</v>
      </c>
      <c r="C8160" s="6">
        <f t="shared" si="132"/>
        <v>42182.094247707217</v>
      </c>
      <c r="D8160" t="s">
        <v>21</v>
      </c>
      <c r="E8160" s="6">
        <f>IF(Sense_data[[#This Row],[a_1State]]=D8159,E8159,Sense_data[[#This Row],[SysTimeStamp]])</f>
        <v>42182.093993077528</v>
      </c>
      <c r="F8160" s="3" t="str">
        <f>Sense_data[[#This Row],[a_1State]]&amp;TEXT(Sense_data[[#This Row],[StateInstanceTimestamp]],"#.######")</f>
        <v>Off42182.093993</v>
      </c>
      <c r="G8160" s="3">
        <f ca="1">IF(Sense_data[[#This Row],[a_1State]]="Off",RANDBETWEEN(off_min,off_max),RANDBETWEEN(on_min,on_max))/sr_div</f>
        <v>1.1000000000000001</v>
      </c>
      <c r="H8160" s="3">
        <v>3</v>
      </c>
      <c r="I8160" s="3">
        <f>IF(HOUR(Sense_data[[#This Row],[SysTimeStamp]])&lt;12,I8159+$B$14,I8159-$B$14)</f>
        <v>16.884953703705204</v>
      </c>
    </row>
    <row r="8161" spans="1:9" x14ac:dyDescent="0.2">
      <c r="A8161" t="s">
        <v>20</v>
      </c>
      <c r="B8161" t="s">
        <v>22</v>
      </c>
      <c r="C8161" s="6">
        <f t="shared" si="132"/>
        <v>42182.094259281293</v>
      </c>
      <c r="D8161" t="s">
        <v>21</v>
      </c>
      <c r="E8161" s="6">
        <f>IF(Sense_data[[#This Row],[a_1State]]=D8160,E8160,Sense_data[[#This Row],[SysTimeStamp]])</f>
        <v>42182.093993077528</v>
      </c>
      <c r="F8161" s="3" t="str">
        <f>Sense_data[[#This Row],[a_1State]]&amp;TEXT(Sense_data[[#This Row],[StateInstanceTimestamp]],"#.######")</f>
        <v>Off42182.093993</v>
      </c>
      <c r="G8161" s="3">
        <f ca="1">IF(Sense_data[[#This Row],[a_1State]]="Off",RANDBETWEEN(off_min,off_max),RANDBETWEEN(on_min,on_max))/sr_div</f>
        <v>1.9</v>
      </c>
      <c r="H8161" s="3">
        <v>1.6</v>
      </c>
      <c r="I8161" s="3">
        <f>IF(HOUR(Sense_data[[#This Row],[SysTimeStamp]])&lt;12,I8160+$B$14,I8160-$B$14)</f>
        <v>16.885185185186685</v>
      </c>
    </row>
    <row r="8162" spans="1:9" x14ac:dyDescent="0.2">
      <c r="A8162" t="s">
        <v>20</v>
      </c>
      <c r="B8162" t="s">
        <v>22</v>
      </c>
      <c r="C8162" s="6">
        <f t="shared" si="132"/>
        <v>42182.09427085537</v>
      </c>
      <c r="D8162" t="s">
        <v>21</v>
      </c>
      <c r="E8162" s="6">
        <f>IF(Sense_data[[#This Row],[a_1State]]=D8161,E8161,Sense_data[[#This Row],[SysTimeStamp]])</f>
        <v>42182.093993077528</v>
      </c>
      <c r="F8162" s="3" t="str">
        <f>Sense_data[[#This Row],[a_1State]]&amp;TEXT(Sense_data[[#This Row],[StateInstanceTimestamp]],"#.######")</f>
        <v>Off42182.093993</v>
      </c>
      <c r="G8162" s="3">
        <f ca="1">IF(Sense_data[[#This Row],[a_1State]]="Off",RANDBETWEEN(off_min,off_max),RANDBETWEEN(on_min,on_max))/sr_div</f>
        <v>1.5</v>
      </c>
      <c r="H8162" s="3">
        <v>1.7</v>
      </c>
      <c r="I8162" s="3">
        <f>IF(HOUR(Sense_data[[#This Row],[SysTimeStamp]])&lt;12,I8161+$B$14,I8161-$B$14)</f>
        <v>16.885416666668167</v>
      </c>
    </row>
    <row r="8163" spans="1:9" x14ac:dyDescent="0.2">
      <c r="A8163" t="s">
        <v>20</v>
      </c>
      <c r="B8163" t="s">
        <v>22</v>
      </c>
      <c r="C8163" s="6">
        <f t="shared" si="132"/>
        <v>42182.094282429447</v>
      </c>
      <c r="D8163" t="s">
        <v>21</v>
      </c>
      <c r="E8163" s="6">
        <f>IF(Sense_data[[#This Row],[a_1State]]=D8162,E8162,Sense_data[[#This Row],[SysTimeStamp]])</f>
        <v>42182.093993077528</v>
      </c>
      <c r="F8163" s="3" t="str">
        <f>Sense_data[[#This Row],[a_1State]]&amp;TEXT(Sense_data[[#This Row],[StateInstanceTimestamp]],"#.######")</f>
        <v>Off42182.093993</v>
      </c>
      <c r="G8163" s="3">
        <f ca="1">IF(Sense_data[[#This Row],[a_1State]]="Off",RANDBETWEEN(off_min,off_max),RANDBETWEEN(on_min,on_max))/sr_div</f>
        <v>2.4</v>
      </c>
      <c r="H8163" s="3">
        <v>1.3</v>
      </c>
      <c r="I8163" s="3">
        <f>IF(HOUR(Sense_data[[#This Row],[SysTimeStamp]])&lt;12,I8162+$B$14,I8162-$B$14)</f>
        <v>16.885648148149649</v>
      </c>
    </row>
    <row r="8164" spans="1:9" x14ac:dyDescent="0.2">
      <c r="A8164" t="s">
        <v>20</v>
      </c>
      <c r="B8164" t="s">
        <v>22</v>
      </c>
      <c r="C8164" s="6">
        <f t="shared" si="132"/>
        <v>42182.094294003524</v>
      </c>
      <c r="D8164" t="s">
        <v>21</v>
      </c>
      <c r="E8164" s="6">
        <f>IF(Sense_data[[#This Row],[a_1State]]=D8163,E8163,Sense_data[[#This Row],[SysTimeStamp]])</f>
        <v>42182.093993077528</v>
      </c>
      <c r="F8164" s="3" t="str">
        <f>Sense_data[[#This Row],[a_1State]]&amp;TEXT(Sense_data[[#This Row],[StateInstanceTimestamp]],"#.######")</f>
        <v>Off42182.093993</v>
      </c>
      <c r="G8164" s="3">
        <f ca="1">IF(Sense_data[[#This Row],[a_1State]]="Off",RANDBETWEEN(off_min,off_max),RANDBETWEEN(on_min,on_max))/sr_div</f>
        <v>2.6</v>
      </c>
      <c r="H8164" s="3">
        <v>1.7</v>
      </c>
      <c r="I8164" s="3">
        <f>IF(HOUR(Sense_data[[#This Row],[SysTimeStamp]])&lt;12,I8163+$B$14,I8163-$B$14)</f>
        <v>16.88587962963113</v>
      </c>
    </row>
    <row r="8165" spans="1:9" x14ac:dyDescent="0.2">
      <c r="A8165" t="s">
        <v>20</v>
      </c>
      <c r="B8165" t="s">
        <v>22</v>
      </c>
      <c r="C8165" s="6">
        <f t="shared" si="132"/>
        <v>42182.094305577601</v>
      </c>
      <c r="D8165" t="s">
        <v>21</v>
      </c>
      <c r="E8165" s="6">
        <f>IF(Sense_data[[#This Row],[a_1State]]=D8164,E8164,Sense_data[[#This Row],[SysTimeStamp]])</f>
        <v>42182.093993077528</v>
      </c>
      <c r="F8165" s="3" t="str">
        <f>Sense_data[[#This Row],[a_1State]]&amp;TEXT(Sense_data[[#This Row],[StateInstanceTimestamp]],"#.######")</f>
        <v>Off42182.093993</v>
      </c>
      <c r="G8165" s="3">
        <f ca="1">IF(Sense_data[[#This Row],[a_1State]]="Off",RANDBETWEEN(off_min,off_max),RANDBETWEEN(on_min,on_max))/sr_div</f>
        <v>1.4</v>
      </c>
      <c r="H8165" s="3">
        <v>2.9</v>
      </c>
      <c r="I8165" s="3">
        <f>IF(HOUR(Sense_data[[#This Row],[SysTimeStamp]])&lt;12,I8164+$B$14,I8164-$B$14)</f>
        <v>16.886111111112612</v>
      </c>
    </row>
    <row r="8166" spans="1:9" x14ac:dyDescent="0.2">
      <c r="A8166" t="s">
        <v>20</v>
      </c>
      <c r="B8166" t="s">
        <v>22</v>
      </c>
      <c r="C8166" s="6">
        <f t="shared" si="132"/>
        <v>42182.094317151677</v>
      </c>
      <c r="D8166" t="s">
        <v>21</v>
      </c>
      <c r="E8166" s="6">
        <f>IF(Sense_data[[#This Row],[a_1State]]=D8165,E8165,Sense_data[[#This Row],[SysTimeStamp]])</f>
        <v>42182.093993077528</v>
      </c>
      <c r="F8166" s="3" t="str">
        <f>Sense_data[[#This Row],[a_1State]]&amp;TEXT(Sense_data[[#This Row],[StateInstanceTimestamp]],"#.######")</f>
        <v>Off42182.093993</v>
      </c>
      <c r="G8166" s="3">
        <f ca="1">IF(Sense_data[[#This Row],[a_1State]]="Off",RANDBETWEEN(off_min,off_max),RANDBETWEEN(on_min,on_max))/sr_div</f>
        <v>2.7</v>
      </c>
      <c r="H8166" s="3">
        <v>3</v>
      </c>
      <c r="I8166" s="3">
        <f>IF(HOUR(Sense_data[[#This Row],[SysTimeStamp]])&lt;12,I8165+$B$14,I8165-$B$14)</f>
        <v>16.886342592594094</v>
      </c>
    </row>
    <row r="8167" spans="1:9" x14ac:dyDescent="0.2">
      <c r="A8167" t="s">
        <v>20</v>
      </c>
      <c r="B8167" t="s">
        <v>22</v>
      </c>
      <c r="C8167" s="6">
        <f t="shared" si="132"/>
        <v>42182.094328725754</v>
      </c>
      <c r="D8167" t="s">
        <v>21</v>
      </c>
      <c r="E8167" s="6">
        <f>IF(Sense_data[[#This Row],[a_1State]]=D8166,E8166,Sense_data[[#This Row],[SysTimeStamp]])</f>
        <v>42182.093993077528</v>
      </c>
      <c r="F8167" s="3" t="str">
        <f>Sense_data[[#This Row],[a_1State]]&amp;TEXT(Sense_data[[#This Row],[StateInstanceTimestamp]],"#.######")</f>
        <v>Off42182.093993</v>
      </c>
      <c r="G8167" s="3">
        <f ca="1">IF(Sense_data[[#This Row],[a_1State]]="Off",RANDBETWEEN(off_min,off_max),RANDBETWEEN(on_min,on_max))/sr_div</f>
        <v>2.8</v>
      </c>
      <c r="H8167" s="3">
        <v>2.5</v>
      </c>
      <c r="I8167" s="3">
        <f>IF(HOUR(Sense_data[[#This Row],[SysTimeStamp]])&lt;12,I8166+$B$14,I8166-$B$14)</f>
        <v>16.886574074075575</v>
      </c>
    </row>
    <row r="8168" spans="1:9" x14ac:dyDescent="0.2">
      <c r="A8168" t="s">
        <v>20</v>
      </c>
      <c r="B8168" t="s">
        <v>22</v>
      </c>
      <c r="C8168" s="6">
        <f t="shared" si="132"/>
        <v>42182.094340299831</v>
      </c>
      <c r="D8168" t="s">
        <v>21</v>
      </c>
      <c r="E8168" s="6">
        <f>IF(Sense_data[[#This Row],[a_1State]]=D8167,E8167,Sense_data[[#This Row],[SysTimeStamp]])</f>
        <v>42182.093993077528</v>
      </c>
      <c r="F8168" s="3" t="str">
        <f>Sense_data[[#This Row],[a_1State]]&amp;TEXT(Sense_data[[#This Row],[StateInstanceTimestamp]],"#.######")</f>
        <v>Off42182.093993</v>
      </c>
      <c r="G8168" s="3">
        <f ca="1">IF(Sense_data[[#This Row],[a_1State]]="Off",RANDBETWEEN(off_min,off_max),RANDBETWEEN(on_min,on_max))/sr_div</f>
        <v>2.2999999999999998</v>
      </c>
      <c r="H8168" s="3">
        <v>1.8</v>
      </c>
      <c r="I8168" s="3">
        <f>IF(HOUR(Sense_data[[#This Row],[SysTimeStamp]])&lt;12,I8167+$B$14,I8167-$B$14)</f>
        <v>16.886805555557057</v>
      </c>
    </row>
    <row r="8169" spans="1:9" x14ac:dyDescent="0.2">
      <c r="A8169" t="s">
        <v>20</v>
      </c>
      <c r="B8169" t="s">
        <v>22</v>
      </c>
      <c r="C8169" s="6">
        <f t="shared" si="132"/>
        <v>42182.094351873908</v>
      </c>
      <c r="D8169" t="s">
        <v>21</v>
      </c>
      <c r="E8169" s="6">
        <f>IF(Sense_data[[#This Row],[a_1State]]=D8168,E8168,Sense_data[[#This Row],[SysTimeStamp]])</f>
        <v>42182.093993077528</v>
      </c>
      <c r="F8169" s="3" t="str">
        <f>Sense_data[[#This Row],[a_1State]]&amp;TEXT(Sense_data[[#This Row],[StateInstanceTimestamp]],"#.######")</f>
        <v>Off42182.093993</v>
      </c>
      <c r="G8169" s="3">
        <f ca="1">IF(Sense_data[[#This Row],[a_1State]]="Off",RANDBETWEEN(off_min,off_max),RANDBETWEEN(on_min,on_max))/sr_div</f>
        <v>2.2999999999999998</v>
      </c>
      <c r="H8169" s="3">
        <v>2</v>
      </c>
      <c r="I8169" s="3">
        <f>IF(HOUR(Sense_data[[#This Row],[SysTimeStamp]])&lt;12,I8168+$B$14,I8168-$B$14)</f>
        <v>16.887037037038539</v>
      </c>
    </row>
    <row r="8170" spans="1:9" x14ac:dyDescent="0.2">
      <c r="A8170" t="s">
        <v>20</v>
      </c>
      <c r="B8170" t="s">
        <v>22</v>
      </c>
      <c r="C8170" s="6">
        <f t="shared" si="132"/>
        <v>42182.094363447985</v>
      </c>
      <c r="D8170" t="s">
        <v>21</v>
      </c>
      <c r="E8170" s="6">
        <f>IF(Sense_data[[#This Row],[a_1State]]=D8169,E8169,Sense_data[[#This Row],[SysTimeStamp]])</f>
        <v>42182.093993077528</v>
      </c>
      <c r="F8170" s="3" t="str">
        <f>Sense_data[[#This Row],[a_1State]]&amp;TEXT(Sense_data[[#This Row],[StateInstanceTimestamp]],"#.######")</f>
        <v>Off42182.093993</v>
      </c>
      <c r="G8170" s="3">
        <f ca="1">IF(Sense_data[[#This Row],[a_1State]]="Off",RANDBETWEEN(off_min,off_max),RANDBETWEEN(on_min,on_max))/sr_div</f>
        <v>1.7</v>
      </c>
      <c r="H8170" s="3">
        <v>2.2000000000000002</v>
      </c>
      <c r="I8170" s="3">
        <f>IF(HOUR(Sense_data[[#This Row],[SysTimeStamp]])&lt;12,I8169+$B$14,I8169-$B$14)</f>
        <v>16.88726851852002</v>
      </c>
    </row>
    <row r="8171" spans="1:9" x14ac:dyDescent="0.2">
      <c r="A8171" t="s">
        <v>20</v>
      </c>
      <c r="B8171" t="s">
        <v>22</v>
      </c>
      <c r="C8171" s="6">
        <f t="shared" si="132"/>
        <v>42182.094375022061</v>
      </c>
      <c r="D8171" t="s">
        <v>21</v>
      </c>
      <c r="E8171" s="6">
        <f>IF(Sense_data[[#This Row],[a_1State]]=D8170,E8170,Sense_data[[#This Row],[SysTimeStamp]])</f>
        <v>42182.093993077528</v>
      </c>
      <c r="F8171" s="3" t="str">
        <f>Sense_data[[#This Row],[a_1State]]&amp;TEXT(Sense_data[[#This Row],[StateInstanceTimestamp]],"#.######")</f>
        <v>Off42182.093993</v>
      </c>
      <c r="G8171" s="3">
        <f ca="1">IF(Sense_data[[#This Row],[a_1State]]="Off",RANDBETWEEN(off_min,off_max),RANDBETWEEN(on_min,on_max))/sr_div</f>
        <v>3</v>
      </c>
      <c r="H8171" s="3">
        <v>1</v>
      </c>
      <c r="I8171" s="3">
        <f>IF(HOUR(Sense_data[[#This Row],[SysTimeStamp]])&lt;12,I8170+$B$14,I8170-$B$14)</f>
        <v>16.887500000001502</v>
      </c>
    </row>
    <row r="8172" spans="1:9" x14ac:dyDescent="0.2">
      <c r="A8172" t="s">
        <v>20</v>
      </c>
      <c r="B8172" t="s">
        <v>22</v>
      </c>
      <c r="C8172" s="6">
        <f t="shared" si="132"/>
        <v>42182.094386596138</v>
      </c>
      <c r="D8172" t="s">
        <v>21</v>
      </c>
      <c r="E8172" s="6">
        <f>IF(Sense_data[[#This Row],[a_1State]]=D8171,E8171,Sense_data[[#This Row],[SysTimeStamp]])</f>
        <v>42182.093993077528</v>
      </c>
      <c r="F8172" s="3" t="str">
        <f>Sense_data[[#This Row],[a_1State]]&amp;TEXT(Sense_data[[#This Row],[StateInstanceTimestamp]],"#.######")</f>
        <v>Off42182.093993</v>
      </c>
      <c r="G8172" s="3">
        <f ca="1">IF(Sense_data[[#This Row],[a_1State]]="Off",RANDBETWEEN(off_min,off_max),RANDBETWEEN(on_min,on_max))/sr_div</f>
        <v>2.2000000000000002</v>
      </c>
      <c r="H8172" s="3">
        <v>1</v>
      </c>
      <c r="I8172" s="3">
        <f>IF(HOUR(Sense_data[[#This Row],[SysTimeStamp]])&lt;12,I8171+$B$14,I8171-$B$14)</f>
        <v>16.887731481482984</v>
      </c>
    </row>
    <row r="8173" spans="1:9" x14ac:dyDescent="0.2">
      <c r="A8173" t="s">
        <v>20</v>
      </c>
      <c r="B8173" t="s">
        <v>22</v>
      </c>
      <c r="C8173" s="6">
        <f t="shared" si="132"/>
        <v>42182.094398170215</v>
      </c>
      <c r="D8173" t="s">
        <v>21</v>
      </c>
      <c r="E8173" s="6">
        <f>IF(Sense_data[[#This Row],[a_1State]]=D8172,E8172,Sense_data[[#This Row],[SysTimeStamp]])</f>
        <v>42182.093993077528</v>
      </c>
      <c r="F8173" s="3" t="str">
        <f>Sense_data[[#This Row],[a_1State]]&amp;TEXT(Sense_data[[#This Row],[StateInstanceTimestamp]],"#.######")</f>
        <v>Off42182.093993</v>
      </c>
      <c r="G8173" s="3">
        <f ca="1">IF(Sense_data[[#This Row],[a_1State]]="Off",RANDBETWEEN(off_min,off_max),RANDBETWEEN(on_min,on_max))/sr_div</f>
        <v>1.1000000000000001</v>
      </c>
      <c r="H8173" s="3">
        <v>2.7</v>
      </c>
      <c r="I8173" s="3">
        <f>IF(HOUR(Sense_data[[#This Row],[SysTimeStamp]])&lt;12,I8172+$B$14,I8172-$B$14)</f>
        <v>16.887962962964465</v>
      </c>
    </row>
    <row r="8174" spans="1:9" x14ac:dyDescent="0.2">
      <c r="A8174" t="s">
        <v>20</v>
      </c>
      <c r="B8174" t="s">
        <v>22</v>
      </c>
      <c r="C8174" s="6">
        <f t="shared" si="132"/>
        <v>42182.094409744292</v>
      </c>
      <c r="D8174" t="s">
        <v>21</v>
      </c>
      <c r="E8174" s="6">
        <f>IF(Sense_data[[#This Row],[a_1State]]=D8173,E8173,Sense_data[[#This Row],[SysTimeStamp]])</f>
        <v>42182.093993077528</v>
      </c>
      <c r="F8174" s="3" t="str">
        <f>Sense_data[[#This Row],[a_1State]]&amp;TEXT(Sense_data[[#This Row],[StateInstanceTimestamp]],"#.######")</f>
        <v>Off42182.093993</v>
      </c>
      <c r="G8174" s="3">
        <f ca="1">IF(Sense_data[[#This Row],[a_1State]]="Off",RANDBETWEEN(off_min,off_max),RANDBETWEEN(on_min,on_max))/sr_div</f>
        <v>1.4</v>
      </c>
      <c r="H8174" s="3">
        <v>1.6</v>
      </c>
      <c r="I8174" s="3">
        <f>IF(HOUR(Sense_data[[#This Row],[SysTimeStamp]])&lt;12,I8173+$B$14,I8173-$B$14)</f>
        <v>16.888194444445947</v>
      </c>
    </row>
    <row r="8175" spans="1:9" x14ac:dyDescent="0.2">
      <c r="A8175" t="s">
        <v>20</v>
      </c>
      <c r="B8175" t="s">
        <v>22</v>
      </c>
      <c r="C8175" s="6">
        <f t="shared" si="132"/>
        <v>42182.094421318368</v>
      </c>
      <c r="D8175" t="s">
        <v>21</v>
      </c>
      <c r="E8175" s="6">
        <f>IF(Sense_data[[#This Row],[a_1State]]=D8174,E8174,Sense_data[[#This Row],[SysTimeStamp]])</f>
        <v>42182.093993077528</v>
      </c>
      <c r="F8175" s="3" t="str">
        <f>Sense_data[[#This Row],[a_1State]]&amp;TEXT(Sense_data[[#This Row],[StateInstanceTimestamp]],"#.######")</f>
        <v>Off42182.093993</v>
      </c>
      <c r="G8175" s="3">
        <f ca="1">IF(Sense_data[[#This Row],[a_1State]]="Off",RANDBETWEEN(off_min,off_max),RANDBETWEEN(on_min,on_max))/sr_div</f>
        <v>1.3</v>
      </c>
      <c r="H8175" s="3">
        <v>1.1000000000000001</v>
      </c>
      <c r="I8175" s="3">
        <f>IF(HOUR(Sense_data[[#This Row],[SysTimeStamp]])&lt;12,I8174+$B$14,I8174-$B$14)</f>
        <v>16.888425925927429</v>
      </c>
    </row>
    <row r="8176" spans="1:9" x14ac:dyDescent="0.2">
      <c r="A8176" t="s">
        <v>20</v>
      </c>
      <c r="B8176" t="s">
        <v>22</v>
      </c>
      <c r="C8176" s="6">
        <f t="shared" si="132"/>
        <v>42182.094432892445</v>
      </c>
      <c r="D8176" t="s">
        <v>21</v>
      </c>
      <c r="E8176" s="6">
        <f>IF(Sense_data[[#This Row],[a_1State]]=D8175,E8175,Sense_data[[#This Row],[SysTimeStamp]])</f>
        <v>42182.093993077528</v>
      </c>
      <c r="F8176" s="3" t="str">
        <f>Sense_data[[#This Row],[a_1State]]&amp;TEXT(Sense_data[[#This Row],[StateInstanceTimestamp]],"#.######")</f>
        <v>Off42182.093993</v>
      </c>
      <c r="G8176" s="3">
        <f ca="1">IF(Sense_data[[#This Row],[a_1State]]="Off",RANDBETWEEN(off_min,off_max),RANDBETWEEN(on_min,on_max))/sr_div</f>
        <v>2.2999999999999998</v>
      </c>
      <c r="H8176" s="3">
        <v>2.2000000000000002</v>
      </c>
      <c r="I8176" s="3">
        <f>IF(HOUR(Sense_data[[#This Row],[SysTimeStamp]])&lt;12,I8175+$B$14,I8175-$B$14)</f>
        <v>16.88865740740891</v>
      </c>
    </row>
    <row r="8177" spans="1:9" x14ac:dyDescent="0.2">
      <c r="A8177" t="s">
        <v>20</v>
      </c>
      <c r="B8177" t="s">
        <v>22</v>
      </c>
      <c r="C8177" s="6">
        <f t="shared" si="132"/>
        <v>42182.094444466522</v>
      </c>
      <c r="D8177" t="s">
        <v>21</v>
      </c>
      <c r="E8177" s="6">
        <f>IF(Sense_data[[#This Row],[a_1State]]=D8176,E8176,Sense_data[[#This Row],[SysTimeStamp]])</f>
        <v>42182.093993077528</v>
      </c>
      <c r="F8177" s="3" t="str">
        <f>Sense_data[[#This Row],[a_1State]]&amp;TEXT(Sense_data[[#This Row],[StateInstanceTimestamp]],"#.######")</f>
        <v>Off42182.093993</v>
      </c>
      <c r="G8177" s="3">
        <f ca="1">IF(Sense_data[[#This Row],[a_1State]]="Off",RANDBETWEEN(off_min,off_max),RANDBETWEEN(on_min,on_max))/sr_div</f>
        <v>1.4</v>
      </c>
      <c r="H8177" s="3">
        <v>1</v>
      </c>
      <c r="I8177" s="3">
        <f>IF(HOUR(Sense_data[[#This Row],[SysTimeStamp]])&lt;12,I8176+$B$14,I8176-$B$14)</f>
        <v>16.888888888890392</v>
      </c>
    </row>
    <row r="8178" spans="1:9" x14ac:dyDescent="0.2">
      <c r="A8178" t="s">
        <v>20</v>
      </c>
      <c r="B8178" t="s">
        <v>22</v>
      </c>
      <c r="C8178" s="6">
        <f t="shared" si="132"/>
        <v>42182.094456040599</v>
      </c>
      <c r="D8178" t="s">
        <v>21</v>
      </c>
      <c r="E8178" s="6">
        <f>IF(Sense_data[[#This Row],[a_1State]]=D8177,E8177,Sense_data[[#This Row],[SysTimeStamp]])</f>
        <v>42182.093993077528</v>
      </c>
      <c r="F8178" s="3" t="str">
        <f>Sense_data[[#This Row],[a_1State]]&amp;TEXT(Sense_data[[#This Row],[StateInstanceTimestamp]],"#.######")</f>
        <v>Off42182.093993</v>
      </c>
      <c r="G8178" s="3">
        <f ca="1">IF(Sense_data[[#This Row],[a_1State]]="Off",RANDBETWEEN(off_min,off_max),RANDBETWEEN(on_min,on_max))/sr_div</f>
        <v>1.6</v>
      </c>
      <c r="H8178" s="3">
        <v>1.8</v>
      </c>
      <c r="I8178" s="3">
        <f>IF(HOUR(Sense_data[[#This Row],[SysTimeStamp]])&lt;12,I8177+$B$14,I8177-$B$14)</f>
        <v>16.889120370371874</v>
      </c>
    </row>
    <row r="8179" spans="1:9" x14ac:dyDescent="0.2">
      <c r="A8179" t="s">
        <v>20</v>
      </c>
      <c r="B8179" t="s">
        <v>22</v>
      </c>
      <c r="C8179" s="6">
        <f t="shared" si="132"/>
        <v>42182.094467614676</v>
      </c>
      <c r="D8179" t="s">
        <v>21</v>
      </c>
      <c r="E8179" s="6">
        <f>IF(Sense_data[[#This Row],[a_1State]]=D8178,E8178,Sense_data[[#This Row],[SysTimeStamp]])</f>
        <v>42182.093993077528</v>
      </c>
      <c r="F8179" s="3" t="str">
        <f>Sense_data[[#This Row],[a_1State]]&amp;TEXT(Sense_data[[#This Row],[StateInstanceTimestamp]],"#.######")</f>
        <v>Off42182.093993</v>
      </c>
      <c r="G8179" s="3">
        <f ca="1">IF(Sense_data[[#This Row],[a_1State]]="Off",RANDBETWEEN(off_min,off_max),RANDBETWEEN(on_min,on_max))/sr_div</f>
        <v>1.3</v>
      </c>
      <c r="H8179" s="3">
        <v>1.6</v>
      </c>
      <c r="I8179" s="3">
        <f>IF(HOUR(Sense_data[[#This Row],[SysTimeStamp]])&lt;12,I8178+$B$14,I8178-$B$14)</f>
        <v>16.889351851853355</v>
      </c>
    </row>
    <row r="8180" spans="1:9" x14ac:dyDescent="0.2">
      <c r="A8180" t="s">
        <v>20</v>
      </c>
      <c r="B8180" t="s">
        <v>22</v>
      </c>
      <c r="C8180" s="6">
        <f t="shared" si="132"/>
        <v>42182.094479188752</v>
      </c>
      <c r="D8180" t="s">
        <v>21</v>
      </c>
      <c r="E8180" s="6">
        <f>IF(Sense_data[[#This Row],[a_1State]]=D8179,E8179,Sense_data[[#This Row],[SysTimeStamp]])</f>
        <v>42182.093993077528</v>
      </c>
      <c r="F8180" s="3" t="str">
        <f>Sense_data[[#This Row],[a_1State]]&amp;TEXT(Sense_data[[#This Row],[StateInstanceTimestamp]],"#.######")</f>
        <v>Off42182.093993</v>
      </c>
      <c r="G8180" s="3">
        <f ca="1">IF(Sense_data[[#This Row],[a_1State]]="Off",RANDBETWEEN(off_min,off_max),RANDBETWEEN(on_min,on_max))/sr_div</f>
        <v>1.6</v>
      </c>
      <c r="H8180" s="3">
        <v>2.8</v>
      </c>
      <c r="I8180" s="3">
        <f>IF(HOUR(Sense_data[[#This Row],[SysTimeStamp]])&lt;12,I8179+$B$14,I8179-$B$14)</f>
        <v>16.889583333334837</v>
      </c>
    </row>
    <row r="8181" spans="1:9" x14ac:dyDescent="0.2">
      <c r="A8181" t="s">
        <v>20</v>
      </c>
      <c r="B8181" t="s">
        <v>22</v>
      </c>
      <c r="C8181" s="6">
        <f t="shared" si="132"/>
        <v>42182.094490762829</v>
      </c>
      <c r="D8181" t="s">
        <v>21</v>
      </c>
      <c r="E8181" s="6">
        <f>IF(Sense_data[[#This Row],[a_1State]]=D8180,E8180,Sense_data[[#This Row],[SysTimeStamp]])</f>
        <v>42182.093993077528</v>
      </c>
      <c r="F8181" s="3" t="str">
        <f>Sense_data[[#This Row],[a_1State]]&amp;TEXT(Sense_data[[#This Row],[StateInstanceTimestamp]],"#.######")</f>
        <v>Off42182.093993</v>
      </c>
      <c r="G8181" s="3">
        <f ca="1">IF(Sense_data[[#This Row],[a_1State]]="Off",RANDBETWEEN(off_min,off_max),RANDBETWEEN(on_min,on_max))/sr_div</f>
        <v>1.9</v>
      </c>
      <c r="H8181" s="3">
        <v>2.1</v>
      </c>
      <c r="I8181" s="3">
        <f>IF(HOUR(Sense_data[[#This Row],[SysTimeStamp]])&lt;12,I8180+$B$14,I8180-$B$14)</f>
        <v>16.889814814816319</v>
      </c>
    </row>
    <row r="8182" spans="1:9" x14ac:dyDescent="0.2">
      <c r="A8182" t="s">
        <v>20</v>
      </c>
      <c r="B8182" t="s">
        <v>22</v>
      </c>
      <c r="C8182" s="6">
        <f t="shared" si="132"/>
        <v>42182.094502336906</v>
      </c>
      <c r="D8182" t="s">
        <v>21</v>
      </c>
      <c r="E8182" s="6">
        <f>IF(Sense_data[[#This Row],[a_1State]]=D8181,E8181,Sense_data[[#This Row],[SysTimeStamp]])</f>
        <v>42182.093993077528</v>
      </c>
      <c r="F8182" s="3" t="str">
        <f>Sense_data[[#This Row],[a_1State]]&amp;TEXT(Sense_data[[#This Row],[StateInstanceTimestamp]],"#.######")</f>
        <v>Off42182.093993</v>
      </c>
      <c r="G8182" s="3">
        <f ca="1">IF(Sense_data[[#This Row],[a_1State]]="Off",RANDBETWEEN(off_min,off_max),RANDBETWEEN(on_min,on_max))/sr_div</f>
        <v>3</v>
      </c>
      <c r="H8182" s="3">
        <v>1.1000000000000001</v>
      </c>
      <c r="I8182" s="3">
        <f>IF(HOUR(Sense_data[[#This Row],[SysTimeStamp]])&lt;12,I8181+$B$14,I8181-$B$14)</f>
        <v>16.8900462962978</v>
      </c>
    </row>
    <row r="8183" spans="1:9" x14ac:dyDescent="0.2">
      <c r="A8183" t="s">
        <v>20</v>
      </c>
      <c r="B8183" t="s">
        <v>22</v>
      </c>
      <c r="C8183" s="6">
        <f t="shared" si="132"/>
        <v>42182.094513910983</v>
      </c>
      <c r="D8183" t="s">
        <v>21</v>
      </c>
      <c r="E8183" s="6">
        <f>IF(Sense_data[[#This Row],[a_1State]]=D8182,E8182,Sense_data[[#This Row],[SysTimeStamp]])</f>
        <v>42182.093993077528</v>
      </c>
      <c r="F8183" s="3" t="str">
        <f>Sense_data[[#This Row],[a_1State]]&amp;TEXT(Sense_data[[#This Row],[StateInstanceTimestamp]],"#.######")</f>
        <v>Off42182.093993</v>
      </c>
      <c r="G8183" s="3">
        <f ca="1">IF(Sense_data[[#This Row],[a_1State]]="Off",RANDBETWEEN(off_min,off_max),RANDBETWEEN(on_min,on_max))/sr_div</f>
        <v>1.8</v>
      </c>
      <c r="H8183" s="3">
        <v>1.3</v>
      </c>
      <c r="I8183" s="3">
        <f>IF(HOUR(Sense_data[[#This Row],[SysTimeStamp]])&lt;12,I8182+$B$14,I8182-$B$14)</f>
        <v>16.890277777779282</v>
      </c>
    </row>
    <row r="8184" spans="1:9" x14ac:dyDescent="0.2">
      <c r="A8184" t="s">
        <v>20</v>
      </c>
      <c r="B8184" t="s">
        <v>22</v>
      </c>
      <c r="C8184" s="6">
        <f t="shared" si="132"/>
        <v>42182.094525485059</v>
      </c>
      <c r="D8184" t="s">
        <v>21</v>
      </c>
      <c r="E8184" s="6">
        <f>IF(Sense_data[[#This Row],[a_1State]]=D8183,E8183,Sense_data[[#This Row],[SysTimeStamp]])</f>
        <v>42182.093993077528</v>
      </c>
      <c r="F8184" s="3" t="str">
        <f>Sense_data[[#This Row],[a_1State]]&amp;TEXT(Sense_data[[#This Row],[StateInstanceTimestamp]],"#.######")</f>
        <v>Off42182.093993</v>
      </c>
      <c r="G8184" s="3">
        <f ca="1">IF(Sense_data[[#This Row],[a_1State]]="Off",RANDBETWEEN(off_min,off_max),RANDBETWEEN(on_min,on_max))/sr_div</f>
        <v>2.4</v>
      </c>
      <c r="H8184" s="3">
        <v>1.7</v>
      </c>
      <c r="I8184" s="3">
        <f>IF(HOUR(Sense_data[[#This Row],[SysTimeStamp]])&lt;12,I8183+$B$14,I8183-$B$14)</f>
        <v>16.890509259260764</v>
      </c>
    </row>
    <row r="8185" spans="1:9" x14ac:dyDescent="0.2">
      <c r="A8185" t="s">
        <v>20</v>
      </c>
      <c r="B8185" t="s">
        <v>22</v>
      </c>
      <c r="C8185" s="6">
        <f t="shared" si="132"/>
        <v>42182.094537059136</v>
      </c>
      <c r="D8185" t="s">
        <v>21</v>
      </c>
      <c r="E8185" s="6">
        <f>IF(Sense_data[[#This Row],[a_1State]]=D8184,E8184,Sense_data[[#This Row],[SysTimeStamp]])</f>
        <v>42182.093993077528</v>
      </c>
      <c r="F8185" s="3" t="str">
        <f>Sense_data[[#This Row],[a_1State]]&amp;TEXT(Sense_data[[#This Row],[StateInstanceTimestamp]],"#.######")</f>
        <v>Off42182.093993</v>
      </c>
      <c r="G8185" s="3">
        <f ca="1">IF(Sense_data[[#This Row],[a_1State]]="Off",RANDBETWEEN(off_min,off_max),RANDBETWEEN(on_min,on_max))/sr_div</f>
        <v>2.2999999999999998</v>
      </c>
      <c r="H8185" s="3">
        <v>1.1000000000000001</v>
      </c>
      <c r="I8185" s="3">
        <f>IF(HOUR(Sense_data[[#This Row],[SysTimeStamp]])&lt;12,I8184+$B$14,I8184-$B$14)</f>
        <v>16.890740740742245</v>
      </c>
    </row>
    <row r="8186" spans="1:9" x14ac:dyDescent="0.2">
      <c r="A8186" t="s">
        <v>20</v>
      </c>
      <c r="B8186" t="s">
        <v>22</v>
      </c>
      <c r="C8186" s="6">
        <f t="shared" si="132"/>
        <v>42182.094548633213</v>
      </c>
      <c r="D8186" t="s">
        <v>21</v>
      </c>
      <c r="E8186" s="6">
        <f>IF(Sense_data[[#This Row],[a_1State]]=D8185,E8185,Sense_data[[#This Row],[SysTimeStamp]])</f>
        <v>42182.093993077528</v>
      </c>
      <c r="F8186" s="3" t="str">
        <f>Sense_data[[#This Row],[a_1State]]&amp;TEXT(Sense_data[[#This Row],[StateInstanceTimestamp]],"#.######")</f>
        <v>Off42182.093993</v>
      </c>
      <c r="G8186" s="3">
        <f ca="1">IF(Sense_data[[#This Row],[a_1State]]="Off",RANDBETWEEN(off_min,off_max),RANDBETWEEN(on_min,on_max))/sr_div</f>
        <v>1.8</v>
      </c>
      <c r="H8186" s="3">
        <v>1.7</v>
      </c>
      <c r="I8186" s="3">
        <f>IF(HOUR(Sense_data[[#This Row],[SysTimeStamp]])&lt;12,I8185+$B$14,I8185-$B$14)</f>
        <v>16.890972222223727</v>
      </c>
    </row>
    <row r="8187" spans="1:9" x14ac:dyDescent="0.2">
      <c r="A8187" t="s">
        <v>20</v>
      </c>
      <c r="B8187" t="s">
        <v>22</v>
      </c>
      <c r="C8187" s="6">
        <f t="shared" si="132"/>
        <v>42182.09456020729</v>
      </c>
      <c r="D8187" t="s">
        <v>21</v>
      </c>
      <c r="E8187" s="6">
        <f>IF(Sense_data[[#This Row],[a_1State]]=D8186,E8186,Sense_data[[#This Row],[SysTimeStamp]])</f>
        <v>42182.093993077528</v>
      </c>
      <c r="F8187" s="3" t="str">
        <f>Sense_data[[#This Row],[a_1State]]&amp;TEXT(Sense_data[[#This Row],[StateInstanceTimestamp]],"#.######")</f>
        <v>Off42182.093993</v>
      </c>
      <c r="G8187" s="3">
        <f ca="1">IF(Sense_data[[#This Row],[a_1State]]="Off",RANDBETWEEN(off_min,off_max),RANDBETWEEN(on_min,on_max))/sr_div</f>
        <v>2.2000000000000002</v>
      </c>
      <c r="H8187" s="3">
        <v>1.1000000000000001</v>
      </c>
      <c r="I8187" s="3">
        <f>IF(HOUR(Sense_data[[#This Row],[SysTimeStamp]])&lt;12,I8186+$B$14,I8186-$B$14)</f>
        <v>16.891203703705209</v>
      </c>
    </row>
    <row r="8188" spans="1:9" x14ac:dyDescent="0.2">
      <c r="A8188" t="s">
        <v>20</v>
      </c>
      <c r="B8188" t="s">
        <v>22</v>
      </c>
      <c r="C8188" s="6">
        <f t="shared" si="132"/>
        <v>42182.094571781367</v>
      </c>
      <c r="D8188" t="s">
        <v>21</v>
      </c>
      <c r="E8188" s="6">
        <f>IF(Sense_data[[#This Row],[a_1State]]=D8187,E8187,Sense_data[[#This Row],[SysTimeStamp]])</f>
        <v>42182.093993077528</v>
      </c>
      <c r="F8188" s="3" t="str">
        <f>Sense_data[[#This Row],[a_1State]]&amp;TEXT(Sense_data[[#This Row],[StateInstanceTimestamp]],"#.######")</f>
        <v>Off42182.093993</v>
      </c>
      <c r="G8188" s="3">
        <f ca="1">IF(Sense_data[[#This Row],[a_1State]]="Off",RANDBETWEEN(off_min,off_max),RANDBETWEEN(on_min,on_max))/sr_div</f>
        <v>2.1</v>
      </c>
      <c r="H8188" s="3">
        <v>1.2</v>
      </c>
      <c r="I8188" s="3">
        <f>IF(HOUR(Sense_data[[#This Row],[SysTimeStamp]])&lt;12,I8187+$B$14,I8187-$B$14)</f>
        <v>16.89143518518669</v>
      </c>
    </row>
    <row r="8189" spans="1:9" x14ac:dyDescent="0.2">
      <c r="A8189" t="s">
        <v>20</v>
      </c>
      <c r="B8189" t="s">
        <v>22</v>
      </c>
      <c r="C8189" s="6">
        <f t="shared" si="132"/>
        <v>42182.094583355443</v>
      </c>
      <c r="D8189" t="s">
        <v>21</v>
      </c>
      <c r="E8189" s="6">
        <f>IF(Sense_data[[#This Row],[a_1State]]=D8188,E8188,Sense_data[[#This Row],[SysTimeStamp]])</f>
        <v>42182.093993077528</v>
      </c>
      <c r="F8189" s="3" t="str">
        <f>Sense_data[[#This Row],[a_1State]]&amp;TEXT(Sense_data[[#This Row],[StateInstanceTimestamp]],"#.######")</f>
        <v>Off42182.093993</v>
      </c>
      <c r="G8189" s="3">
        <f ca="1">IF(Sense_data[[#This Row],[a_1State]]="Off",RANDBETWEEN(off_min,off_max),RANDBETWEEN(on_min,on_max))/sr_div</f>
        <v>1.5</v>
      </c>
      <c r="H8189" s="3">
        <v>1.7</v>
      </c>
      <c r="I8189" s="3">
        <f>IF(HOUR(Sense_data[[#This Row],[SysTimeStamp]])&lt;12,I8188+$B$14,I8188-$B$14)</f>
        <v>16.891666666668172</v>
      </c>
    </row>
    <row r="8190" spans="1:9" x14ac:dyDescent="0.2">
      <c r="A8190" t="s">
        <v>20</v>
      </c>
      <c r="B8190" t="s">
        <v>22</v>
      </c>
      <c r="C8190" s="6">
        <f t="shared" si="132"/>
        <v>42182.09459492952</v>
      </c>
      <c r="D8190" t="s">
        <v>21</v>
      </c>
      <c r="E8190" s="6">
        <f>IF(Sense_data[[#This Row],[a_1State]]=D8189,E8189,Sense_data[[#This Row],[SysTimeStamp]])</f>
        <v>42182.093993077528</v>
      </c>
      <c r="F8190" s="3" t="str">
        <f>Sense_data[[#This Row],[a_1State]]&amp;TEXT(Sense_data[[#This Row],[StateInstanceTimestamp]],"#.######")</f>
        <v>Off42182.093993</v>
      </c>
      <c r="G8190" s="3">
        <f ca="1">IF(Sense_data[[#This Row],[a_1State]]="Off",RANDBETWEEN(off_min,off_max),RANDBETWEEN(on_min,on_max))/sr_div</f>
        <v>1.4</v>
      </c>
      <c r="H8190" s="3">
        <v>1.7</v>
      </c>
      <c r="I8190" s="3">
        <f>IF(HOUR(Sense_data[[#This Row],[SysTimeStamp]])&lt;12,I8189+$B$14,I8189-$B$14)</f>
        <v>16.891898148149654</v>
      </c>
    </row>
    <row r="8191" spans="1:9" x14ac:dyDescent="0.2">
      <c r="A8191" t="s">
        <v>20</v>
      </c>
      <c r="B8191" t="s">
        <v>22</v>
      </c>
      <c r="C8191" s="6">
        <f t="shared" si="132"/>
        <v>42182.094606503597</v>
      </c>
      <c r="D8191" t="s">
        <v>21</v>
      </c>
      <c r="E8191" s="6">
        <f>IF(Sense_data[[#This Row],[a_1State]]=D8190,E8190,Sense_data[[#This Row],[SysTimeStamp]])</f>
        <v>42182.093993077528</v>
      </c>
      <c r="F8191" s="3" t="str">
        <f>Sense_data[[#This Row],[a_1State]]&amp;TEXT(Sense_data[[#This Row],[StateInstanceTimestamp]],"#.######")</f>
        <v>Off42182.093993</v>
      </c>
      <c r="G8191" s="3">
        <f ca="1">IF(Sense_data[[#This Row],[a_1State]]="Off",RANDBETWEEN(off_min,off_max),RANDBETWEEN(on_min,on_max))/sr_div</f>
        <v>1.4</v>
      </c>
      <c r="H8191" s="3">
        <v>2.6</v>
      </c>
      <c r="I8191" s="3">
        <f>IF(HOUR(Sense_data[[#This Row],[SysTimeStamp]])&lt;12,I8190+$B$14,I8190-$B$14)</f>
        <v>16.892129629631135</v>
      </c>
    </row>
    <row r="8192" spans="1:9" x14ac:dyDescent="0.2">
      <c r="A8192" t="s">
        <v>20</v>
      </c>
      <c r="B8192" t="s">
        <v>22</v>
      </c>
      <c r="C8192" s="6">
        <f t="shared" si="132"/>
        <v>42182.094618077674</v>
      </c>
      <c r="D8192" t="s">
        <v>21</v>
      </c>
      <c r="E8192" s="6">
        <f>IF(Sense_data[[#This Row],[a_1State]]=D8191,E8191,Sense_data[[#This Row],[SysTimeStamp]])</f>
        <v>42182.093993077528</v>
      </c>
      <c r="F8192" s="3" t="str">
        <f>Sense_data[[#This Row],[a_1State]]&amp;TEXT(Sense_data[[#This Row],[StateInstanceTimestamp]],"#.######")</f>
        <v>Off42182.093993</v>
      </c>
      <c r="G8192" s="3">
        <f ca="1">IF(Sense_data[[#This Row],[a_1State]]="Off",RANDBETWEEN(off_min,off_max),RANDBETWEEN(on_min,on_max))/sr_div</f>
        <v>1.4</v>
      </c>
      <c r="H8192" s="3">
        <v>2.4</v>
      </c>
      <c r="I8192" s="3">
        <f>IF(HOUR(Sense_data[[#This Row],[SysTimeStamp]])&lt;12,I8191+$B$14,I8191-$B$14)</f>
        <v>16.892361111112617</v>
      </c>
    </row>
    <row r="8193" spans="1:9" x14ac:dyDescent="0.2">
      <c r="A8193" t="s">
        <v>20</v>
      </c>
      <c r="B8193" t="s">
        <v>22</v>
      </c>
      <c r="C8193" s="6">
        <f t="shared" si="132"/>
        <v>42182.09462965175</v>
      </c>
      <c r="D8193" t="s">
        <v>21</v>
      </c>
      <c r="E8193" s="6">
        <f>IF(Sense_data[[#This Row],[a_1State]]=D8192,E8192,Sense_data[[#This Row],[SysTimeStamp]])</f>
        <v>42182.093993077528</v>
      </c>
      <c r="F8193" s="3" t="str">
        <f>Sense_data[[#This Row],[a_1State]]&amp;TEXT(Sense_data[[#This Row],[StateInstanceTimestamp]],"#.######")</f>
        <v>Off42182.093993</v>
      </c>
      <c r="G8193" s="3">
        <f ca="1">IF(Sense_data[[#This Row],[a_1State]]="Off",RANDBETWEEN(off_min,off_max),RANDBETWEEN(on_min,on_max))/sr_div</f>
        <v>1</v>
      </c>
      <c r="H8193" s="3">
        <v>2</v>
      </c>
      <c r="I8193" s="3">
        <f>IF(HOUR(Sense_data[[#This Row],[SysTimeStamp]])&lt;12,I8192+$B$14,I8192-$B$14)</f>
        <v>16.892592592594099</v>
      </c>
    </row>
    <row r="8194" spans="1:9" x14ac:dyDescent="0.2">
      <c r="A8194" t="s">
        <v>20</v>
      </c>
      <c r="B8194" t="s">
        <v>22</v>
      </c>
      <c r="C8194" s="6">
        <f t="shared" si="132"/>
        <v>42182.094641225827</v>
      </c>
      <c r="D8194" t="s">
        <v>21</v>
      </c>
      <c r="E8194" s="6">
        <f>IF(Sense_data[[#This Row],[a_1State]]=D8193,E8193,Sense_data[[#This Row],[SysTimeStamp]])</f>
        <v>42182.093993077528</v>
      </c>
      <c r="F8194" s="3" t="str">
        <f>Sense_data[[#This Row],[a_1State]]&amp;TEXT(Sense_data[[#This Row],[StateInstanceTimestamp]],"#.######")</f>
        <v>Off42182.093993</v>
      </c>
      <c r="G8194" s="3">
        <f ca="1">IF(Sense_data[[#This Row],[a_1State]]="Off",RANDBETWEEN(off_min,off_max),RANDBETWEEN(on_min,on_max))/sr_div</f>
        <v>1.7</v>
      </c>
      <c r="H8194" s="3">
        <v>1.7</v>
      </c>
      <c r="I8194" s="3">
        <f>IF(HOUR(Sense_data[[#This Row],[SysTimeStamp]])&lt;12,I8193+$B$14,I8193-$B$14)</f>
        <v>16.89282407407558</v>
      </c>
    </row>
    <row r="8195" spans="1:9" x14ac:dyDescent="0.2">
      <c r="A8195" t="s">
        <v>20</v>
      </c>
      <c r="B8195" t="s">
        <v>22</v>
      </c>
      <c r="C8195" s="6">
        <f t="shared" si="132"/>
        <v>42182.094652799904</v>
      </c>
      <c r="D8195" t="s">
        <v>21</v>
      </c>
      <c r="E8195" s="6">
        <f>IF(Sense_data[[#This Row],[a_1State]]=D8194,E8194,Sense_data[[#This Row],[SysTimeStamp]])</f>
        <v>42182.093993077528</v>
      </c>
      <c r="F8195" s="3" t="str">
        <f>Sense_data[[#This Row],[a_1State]]&amp;TEXT(Sense_data[[#This Row],[StateInstanceTimestamp]],"#.######")</f>
        <v>Off42182.093993</v>
      </c>
      <c r="G8195" s="3">
        <f ca="1">IF(Sense_data[[#This Row],[a_1State]]="Off",RANDBETWEEN(off_min,off_max),RANDBETWEEN(on_min,on_max))/sr_div</f>
        <v>1.6</v>
      </c>
      <c r="H8195" s="3">
        <v>1.9</v>
      </c>
      <c r="I8195" s="3">
        <f>IF(HOUR(Sense_data[[#This Row],[SysTimeStamp]])&lt;12,I8194+$B$14,I8194-$B$14)</f>
        <v>16.893055555557062</v>
      </c>
    </row>
    <row r="8196" spans="1:9" x14ac:dyDescent="0.2">
      <c r="A8196" t="s">
        <v>20</v>
      </c>
      <c r="B8196" t="s">
        <v>22</v>
      </c>
      <c r="C8196" s="6">
        <f t="shared" si="132"/>
        <v>42182.094664373981</v>
      </c>
      <c r="D8196" t="s">
        <v>21</v>
      </c>
      <c r="E8196" s="6">
        <f>IF(Sense_data[[#This Row],[a_1State]]=D8195,E8195,Sense_data[[#This Row],[SysTimeStamp]])</f>
        <v>42182.093993077528</v>
      </c>
      <c r="F8196" s="3" t="str">
        <f>Sense_data[[#This Row],[a_1State]]&amp;TEXT(Sense_data[[#This Row],[StateInstanceTimestamp]],"#.######")</f>
        <v>Off42182.093993</v>
      </c>
      <c r="G8196" s="3">
        <f ca="1">IF(Sense_data[[#This Row],[a_1State]]="Off",RANDBETWEEN(off_min,off_max),RANDBETWEEN(on_min,on_max))/sr_div</f>
        <v>2.4</v>
      </c>
      <c r="H8196" s="3">
        <v>2.1</v>
      </c>
      <c r="I8196" s="3">
        <f>IF(HOUR(Sense_data[[#This Row],[SysTimeStamp]])&lt;12,I8195+$B$14,I8195-$B$14)</f>
        <v>16.893287037038544</v>
      </c>
    </row>
    <row r="8197" spans="1:9" x14ac:dyDescent="0.2">
      <c r="A8197" t="s">
        <v>20</v>
      </c>
      <c r="B8197" t="s">
        <v>22</v>
      </c>
      <c r="C8197" s="6">
        <f t="shared" si="132"/>
        <v>42182.094675948058</v>
      </c>
      <c r="D8197" t="s">
        <v>21</v>
      </c>
      <c r="E8197" s="6">
        <f>IF(Sense_data[[#This Row],[a_1State]]=D8196,E8196,Sense_data[[#This Row],[SysTimeStamp]])</f>
        <v>42182.093993077528</v>
      </c>
      <c r="F8197" s="3" t="str">
        <f>Sense_data[[#This Row],[a_1State]]&amp;TEXT(Sense_data[[#This Row],[StateInstanceTimestamp]],"#.######")</f>
        <v>Off42182.093993</v>
      </c>
      <c r="G8197" s="3">
        <f ca="1">IF(Sense_data[[#This Row],[a_1State]]="Off",RANDBETWEEN(off_min,off_max),RANDBETWEEN(on_min,on_max))/sr_div</f>
        <v>2.6</v>
      </c>
      <c r="H8197" s="3">
        <v>1</v>
      </c>
      <c r="I8197" s="3">
        <f>IF(HOUR(Sense_data[[#This Row],[SysTimeStamp]])&lt;12,I8196+$B$14,I8196-$B$14)</f>
        <v>16.893518518520025</v>
      </c>
    </row>
    <row r="8198" spans="1:9" x14ac:dyDescent="0.2">
      <c r="A8198" t="s">
        <v>20</v>
      </c>
      <c r="B8198" t="s">
        <v>22</v>
      </c>
      <c r="C8198" s="6">
        <f t="shared" si="132"/>
        <v>42182.094687522134</v>
      </c>
      <c r="D8198" t="s">
        <v>21</v>
      </c>
      <c r="E8198" s="6">
        <f>IF(Sense_data[[#This Row],[a_1State]]=D8197,E8197,Sense_data[[#This Row],[SysTimeStamp]])</f>
        <v>42182.093993077528</v>
      </c>
      <c r="F8198" s="3" t="str">
        <f>Sense_data[[#This Row],[a_1State]]&amp;TEXT(Sense_data[[#This Row],[StateInstanceTimestamp]],"#.######")</f>
        <v>Off42182.093993</v>
      </c>
      <c r="G8198" s="3">
        <f ca="1">IF(Sense_data[[#This Row],[a_1State]]="Off",RANDBETWEEN(off_min,off_max),RANDBETWEEN(on_min,on_max))/sr_div</f>
        <v>2.8</v>
      </c>
      <c r="H8198" s="3">
        <v>2.8</v>
      </c>
      <c r="I8198" s="3">
        <f>IF(HOUR(Sense_data[[#This Row],[SysTimeStamp]])&lt;12,I8197+$B$14,I8197-$B$14)</f>
        <v>16.893750000001507</v>
      </c>
    </row>
    <row r="8199" spans="1:9" x14ac:dyDescent="0.2">
      <c r="A8199" t="s">
        <v>20</v>
      </c>
      <c r="B8199" t="s">
        <v>22</v>
      </c>
      <c r="C8199" s="6">
        <f t="shared" si="132"/>
        <v>42182.094699096211</v>
      </c>
      <c r="D8199" t="s">
        <v>21</v>
      </c>
      <c r="E8199" s="6">
        <f>IF(Sense_data[[#This Row],[a_1State]]=D8198,E8198,Sense_data[[#This Row],[SysTimeStamp]])</f>
        <v>42182.093993077528</v>
      </c>
      <c r="F8199" s="3" t="str">
        <f>Sense_data[[#This Row],[a_1State]]&amp;TEXT(Sense_data[[#This Row],[StateInstanceTimestamp]],"#.######")</f>
        <v>Off42182.093993</v>
      </c>
      <c r="G8199" s="3">
        <f ca="1">IF(Sense_data[[#This Row],[a_1State]]="Off",RANDBETWEEN(off_min,off_max),RANDBETWEEN(on_min,on_max))/sr_div</f>
        <v>2.7</v>
      </c>
      <c r="H8199" s="3">
        <v>2.2999999999999998</v>
      </c>
      <c r="I8199" s="3">
        <f>IF(HOUR(Sense_data[[#This Row],[SysTimeStamp]])&lt;12,I8198+$B$14,I8198-$B$14)</f>
        <v>16.893981481482989</v>
      </c>
    </row>
    <row r="8200" spans="1:9" x14ac:dyDescent="0.2">
      <c r="A8200" t="s">
        <v>20</v>
      </c>
      <c r="B8200" t="s">
        <v>22</v>
      </c>
      <c r="C8200" s="6">
        <f t="shared" si="132"/>
        <v>42182.094710670288</v>
      </c>
      <c r="D8200" t="s">
        <v>21</v>
      </c>
      <c r="E8200" s="6">
        <f>IF(Sense_data[[#This Row],[a_1State]]=D8199,E8199,Sense_data[[#This Row],[SysTimeStamp]])</f>
        <v>42182.093993077528</v>
      </c>
      <c r="F8200" s="3" t="str">
        <f>Sense_data[[#This Row],[a_1State]]&amp;TEXT(Sense_data[[#This Row],[StateInstanceTimestamp]],"#.######")</f>
        <v>Off42182.093993</v>
      </c>
      <c r="G8200" s="3">
        <f ca="1">IF(Sense_data[[#This Row],[a_1State]]="Off",RANDBETWEEN(off_min,off_max),RANDBETWEEN(on_min,on_max))/sr_div</f>
        <v>1.6</v>
      </c>
      <c r="H8200" s="3">
        <v>1.5</v>
      </c>
      <c r="I8200" s="3">
        <f>IF(HOUR(Sense_data[[#This Row],[SysTimeStamp]])&lt;12,I8199+$B$14,I8199-$B$14)</f>
        <v>16.89421296296447</v>
      </c>
    </row>
    <row r="8201" spans="1:9" x14ac:dyDescent="0.2">
      <c r="A8201" t="s">
        <v>20</v>
      </c>
      <c r="B8201" t="s">
        <v>22</v>
      </c>
      <c r="C8201" s="6">
        <f t="shared" si="132"/>
        <v>42182.094722244365</v>
      </c>
      <c r="D8201" t="s">
        <v>21</v>
      </c>
      <c r="E8201" s="6">
        <f>IF(Sense_data[[#This Row],[a_1State]]=D8200,E8200,Sense_data[[#This Row],[SysTimeStamp]])</f>
        <v>42182.093993077528</v>
      </c>
      <c r="F8201" s="3" t="str">
        <f>Sense_data[[#This Row],[a_1State]]&amp;TEXT(Sense_data[[#This Row],[StateInstanceTimestamp]],"#.######")</f>
        <v>Off42182.093993</v>
      </c>
      <c r="G8201" s="3">
        <f ca="1">IF(Sense_data[[#This Row],[a_1State]]="Off",RANDBETWEEN(off_min,off_max),RANDBETWEEN(on_min,on_max))/sr_div</f>
        <v>1.5</v>
      </c>
      <c r="H8201" s="3">
        <v>2</v>
      </c>
      <c r="I8201" s="3">
        <f>IF(HOUR(Sense_data[[#This Row],[SysTimeStamp]])&lt;12,I8200+$B$14,I8200-$B$14)</f>
        <v>16.894444444445952</v>
      </c>
    </row>
    <row r="8202" spans="1:9" x14ac:dyDescent="0.2">
      <c r="A8202" t="s">
        <v>20</v>
      </c>
      <c r="B8202" t="s">
        <v>22</v>
      </c>
      <c r="C8202" s="6">
        <f t="shared" si="132"/>
        <v>42182.094733818441</v>
      </c>
      <c r="D8202" t="s">
        <v>21</v>
      </c>
      <c r="E8202" s="6">
        <f>IF(Sense_data[[#This Row],[a_1State]]=D8201,E8201,Sense_data[[#This Row],[SysTimeStamp]])</f>
        <v>42182.093993077528</v>
      </c>
      <c r="F8202" s="3" t="str">
        <f>Sense_data[[#This Row],[a_1State]]&amp;TEXT(Sense_data[[#This Row],[StateInstanceTimestamp]],"#.######")</f>
        <v>Off42182.093993</v>
      </c>
      <c r="G8202" s="3">
        <f ca="1">IF(Sense_data[[#This Row],[a_1State]]="Off",RANDBETWEEN(off_min,off_max),RANDBETWEEN(on_min,on_max))/sr_div</f>
        <v>2.9</v>
      </c>
      <c r="H8202" s="3">
        <v>1</v>
      </c>
      <c r="I8202" s="3">
        <f>IF(HOUR(Sense_data[[#This Row],[SysTimeStamp]])&lt;12,I8201+$B$14,I8201-$B$14)</f>
        <v>16.894675925927434</v>
      </c>
    </row>
    <row r="8203" spans="1:9" x14ac:dyDescent="0.2">
      <c r="A8203" t="s">
        <v>20</v>
      </c>
      <c r="B8203" t="s">
        <v>22</v>
      </c>
      <c r="C8203" s="6">
        <f t="shared" si="132"/>
        <v>42182.094745392518</v>
      </c>
      <c r="D8203" t="s">
        <v>21</v>
      </c>
      <c r="E8203" s="6">
        <f>IF(Sense_data[[#This Row],[a_1State]]=D8202,E8202,Sense_data[[#This Row],[SysTimeStamp]])</f>
        <v>42182.093993077528</v>
      </c>
      <c r="F8203" s="3" t="str">
        <f>Sense_data[[#This Row],[a_1State]]&amp;TEXT(Sense_data[[#This Row],[StateInstanceTimestamp]],"#.######")</f>
        <v>Off42182.093993</v>
      </c>
      <c r="G8203" s="3">
        <f ca="1">IF(Sense_data[[#This Row],[a_1State]]="Off",RANDBETWEEN(off_min,off_max),RANDBETWEEN(on_min,on_max))/sr_div</f>
        <v>1.3</v>
      </c>
      <c r="H8203" s="3">
        <v>2</v>
      </c>
      <c r="I8203" s="3">
        <f>IF(HOUR(Sense_data[[#This Row],[SysTimeStamp]])&lt;12,I8202+$B$14,I8202-$B$14)</f>
        <v>16.894907407408915</v>
      </c>
    </row>
    <row r="8204" spans="1:9" x14ac:dyDescent="0.2">
      <c r="A8204" t="s">
        <v>20</v>
      </c>
      <c r="B8204" t="s">
        <v>22</v>
      </c>
      <c r="C8204" s="6">
        <f t="shared" si="132"/>
        <v>42182.094756966595</v>
      </c>
      <c r="D8204" t="s">
        <v>21</v>
      </c>
      <c r="E8204" s="6">
        <f>IF(Sense_data[[#This Row],[a_1State]]=D8203,E8203,Sense_data[[#This Row],[SysTimeStamp]])</f>
        <v>42182.093993077528</v>
      </c>
      <c r="F8204" s="3" t="str">
        <f>Sense_data[[#This Row],[a_1State]]&amp;TEXT(Sense_data[[#This Row],[StateInstanceTimestamp]],"#.######")</f>
        <v>Off42182.093993</v>
      </c>
      <c r="G8204" s="3">
        <f ca="1">IF(Sense_data[[#This Row],[a_1State]]="Off",RANDBETWEEN(off_min,off_max),RANDBETWEEN(on_min,on_max))/sr_div</f>
        <v>1.1000000000000001</v>
      </c>
      <c r="H8204" s="3">
        <v>1.3</v>
      </c>
      <c r="I8204" s="3">
        <f>IF(HOUR(Sense_data[[#This Row],[SysTimeStamp]])&lt;12,I8203+$B$14,I8203-$B$14)</f>
        <v>16.895138888890397</v>
      </c>
    </row>
    <row r="8205" spans="1:9" x14ac:dyDescent="0.2">
      <c r="A8205" t="s">
        <v>20</v>
      </c>
      <c r="B8205" t="s">
        <v>22</v>
      </c>
      <c r="C8205" s="6">
        <f t="shared" si="132"/>
        <v>42182.094768540672</v>
      </c>
      <c r="D8205" t="s">
        <v>21</v>
      </c>
      <c r="E8205" s="6">
        <f>IF(Sense_data[[#This Row],[a_1State]]=D8204,E8204,Sense_data[[#This Row],[SysTimeStamp]])</f>
        <v>42182.093993077528</v>
      </c>
      <c r="F8205" s="3" t="str">
        <f>Sense_data[[#This Row],[a_1State]]&amp;TEXT(Sense_data[[#This Row],[StateInstanceTimestamp]],"#.######")</f>
        <v>Off42182.093993</v>
      </c>
      <c r="G8205" s="3">
        <f ca="1">IF(Sense_data[[#This Row],[a_1State]]="Off",RANDBETWEEN(off_min,off_max),RANDBETWEEN(on_min,on_max))/sr_div</f>
        <v>2.2000000000000002</v>
      </c>
      <c r="H8205" s="3">
        <v>2.9</v>
      </c>
      <c r="I8205" s="3">
        <f>IF(HOUR(Sense_data[[#This Row],[SysTimeStamp]])&lt;12,I8204+$B$14,I8204-$B$14)</f>
        <v>16.895370370371879</v>
      </c>
    </row>
    <row r="8206" spans="1:9" x14ac:dyDescent="0.2">
      <c r="A8206" t="s">
        <v>20</v>
      </c>
      <c r="B8206" t="s">
        <v>22</v>
      </c>
      <c r="C8206" s="6">
        <f t="shared" si="132"/>
        <v>42182.094780114749</v>
      </c>
      <c r="D8206" t="s">
        <v>21</v>
      </c>
      <c r="E8206" s="6">
        <f>IF(Sense_data[[#This Row],[a_1State]]=D8205,E8205,Sense_data[[#This Row],[SysTimeStamp]])</f>
        <v>42182.093993077528</v>
      </c>
      <c r="F8206" s="3" t="str">
        <f>Sense_data[[#This Row],[a_1State]]&amp;TEXT(Sense_data[[#This Row],[StateInstanceTimestamp]],"#.######")</f>
        <v>Off42182.093993</v>
      </c>
      <c r="G8206" s="3">
        <f ca="1">IF(Sense_data[[#This Row],[a_1State]]="Off",RANDBETWEEN(off_min,off_max),RANDBETWEEN(on_min,on_max))/sr_div</f>
        <v>2.7</v>
      </c>
      <c r="H8206" s="3">
        <v>1.8</v>
      </c>
      <c r="I8206" s="3">
        <f>IF(HOUR(Sense_data[[#This Row],[SysTimeStamp]])&lt;12,I8205+$B$14,I8205-$B$14)</f>
        <v>16.89560185185336</v>
      </c>
    </row>
    <row r="8207" spans="1:9" x14ac:dyDescent="0.2">
      <c r="A8207" t="s">
        <v>20</v>
      </c>
      <c r="B8207" t="s">
        <v>22</v>
      </c>
      <c r="C8207" s="6">
        <f t="shared" si="132"/>
        <v>42182.094791688825</v>
      </c>
      <c r="D8207" t="s">
        <v>21</v>
      </c>
      <c r="E8207" s="6">
        <f>IF(Sense_data[[#This Row],[a_1State]]=D8206,E8206,Sense_data[[#This Row],[SysTimeStamp]])</f>
        <v>42182.093993077528</v>
      </c>
      <c r="F8207" s="3" t="str">
        <f>Sense_data[[#This Row],[a_1State]]&amp;TEXT(Sense_data[[#This Row],[StateInstanceTimestamp]],"#.######")</f>
        <v>Off42182.093993</v>
      </c>
      <c r="G8207" s="3">
        <f ca="1">IF(Sense_data[[#This Row],[a_1State]]="Off",RANDBETWEEN(off_min,off_max),RANDBETWEEN(on_min,on_max))/sr_div</f>
        <v>2.8</v>
      </c>
      <c r="H8207" s="3">
        <v>2.6</v>
      </c>
      <c r="I8207" s="3">
        <f>IF(HOUR(Sense_data[[#This Row],[SysTimeStamp]])&lt;12,I8206+$B$14,I8206-$B$14)</f>
        <v>16.895833333334842</v>
      </c>
    </row>
    <row r="8208" spans="1:9" x14ac:dyDescent="0.2">
      <c r="A8208" t="s">
        <v>20</v>
      </c>
      <c r="B8208" t="s">
        <v>22</v>
      </c>
      <c r="C8208" s="6">
        <f t="shared" si="132"/>
        <v>42182.094803262902</v>
      </c>
      <c r="D8208" t="s">
        <v>21</v>
      </c>
      <c r="E8208" s="6">
        <f>IF(Sense_data[[#This Row],[a_1State]]=D8207,E8207,Sense_data[[#This Row],[SysTimeStamp]])</f>
        <v>42182.093993077528</v>
      </c>
      <c r="F8208" s="3" t="str">
        <f>Sense_data[[#This Row],[a_1State]]&amp;TEXT(Sense_data[[#This Row],[StateInstanceTimestamp]],"#.######")</f>
        <v>Off42182.093993</v>
      </c>
      <c r="G8208" s="3">
        <f ca="1">IF(Sense_data[[#This Row],[a_1State]]="Off",RANDBETWEEN(off_min,off_max),RANDBETWEEN(on_min,on_max))/sr_div</f>
        <v>1</v>
      </c>
      <c r="H8208" s="3">
        <v>1.1000000000000001</v>
      </c>
      <c r="I8208" s="3">
        <f>IF(HOUR(Sense_data[[#This Row],[SysTimeStamp]])&lt;12,I8207+$B$14,I8207-$B$14)</f>
        <v>16.896064814816324</v>
      </c>
    </row>
    <row r="8209" spans="1:9" x14ac:dyDescent="0.2">
      <c r="A8209" t="s">
        <v>20</v>
      </c>
      <c r="B8209" t="s">
        <v>22</v>
      </c>
      <c r="C8209" s="6">
        <f t="shared" si="132"/>
        <v>42182.094814836979</v>
      </c>
      <c r="D8209" t="s">
        <v>21</v>
      </c>
      <c r="E8209" s="6">
        <f>IF(Sense_data[[#This Row],[a_1State]]=D8208,E8208,Sense_data[[#This Row],[SysTimeStamp]])</f>
        <v>42182.093993077528</v>
      </c>
      <c r="F8209" s="3" t="str">
        <f>Sense_data[[#This Row],[a_1State]]&amp;TEXT(Sense_data[[#This Row],[StateInstanceTimestamp]],"#.######")</f>
        <v>Off42182.093993</v>
      </c>
      <c r="G8209" s="3">
        <f ca="1">IF(Sense_data[[#This Row],[a_1State]]="Off",RANDBETWEEN(off_min,off_max),RANDBETWEEN(on_min,on_max))/sr_div</f>
        <v>1.2</v>
      </c>
      <c r="H8209" s="3">
        <v>2.9</v>
      </c>
      <c r="I8209" s="3">
        <f>IF(HOUR(Sense_data[[#This Row],[SysTimeStamp]])&lt;12,I8208+$B$14,I8208-$B$14)</f>
        <v>16.896296296297805</v>
      </c>
    </row>
    <row r="8210" spans="1:9" x14ac:dyDescent="0.2">
      <c r="A8210" t="s">
        <v>20</v>
      </c>
      <c r="B8210" t="s">
        <v>22</v>
      </c>
      <c r="C8210" s="6">
        <f t="shared" si="132"/>
        <v>42182.094826411056</v>
      </c>
      <c r="D8210" t="s">
        <v>21</v>
      </c>
      <c r="E8210" s="6">
        <f>IF(Sense_data[[#This Row],[a_1State]]=D8209,E8209,Sense_data[[#This Row],[SysTimeStamp]])</f>
        <v>42182.093993077528</v>
      </c>
      <c r="F8210" s="3" t="str">
        <f>Sense_data[[#This Row],[a_1State]]&amp;TEXT(Sense_data[[#This Row],[StateInstanceTimestamp]],"#.######")</f>
        <v>Off42182.093993</v>
      </c>
      <c r="G8210" s="3">
        <f ca="1">IF(Sense_data[[#This Row],[a_1State]]="Off",RANDBETWEEN(off_min,off_max),RANDBETWEEN(on_min,on_max))/sr_div</f>
        <v>2.2000000000000002</v>
      </c>
      <c r="H8210" s="3">
        <v>1</v>
      </c>
      <c r="I8210" s="3">
        <f>IF(HOUR(Sense_data[[#This Row],[SysTimeStamp]])&lt;12,I8209+$B$14,I8209-$B$14)</f>
        <v>16.896527777779287</v>
      </c>
    </row>
    <row r="8211" spans="1:9" x14ac:dyDescent="0.2">
      <c r="A8211" t="s">
        <v>20</v>
      </c>
      <c r="B8211" t="s">
        <v>22</v>
      </c>
      <c r="C8211" s="6">
        <f t="shared" si="132"/>
        <v>42182.094837985132</v>
      </c>
      <c r="D8211" t="s">
        <v>21</v>
      </c>
      <c r="E8211" s="6">
        <f>IF(Sense_data[[#This Row],[a_1State]]=D8210,E8210,Sense_data[[#This Row],[SysTimeStamp]])</f>
        <v>42182.093993077528</v>
      </c>
      <c r="F8211" s="3" t="str">
        <f>Sense_data[[#This Row],[a_1State]]&amp;TEXT(Sense_data[[#This Row],[StateInstanceTimestamp]],"#.######")</f>
        <v>Off42182.093993</v>
      </c>
      <c r="G8211" s="3">
        <f ca="1">IF(Sense_data[[#This Row],[a_1State]]="Off",RANDBETWEEN(off_min,off_max),RANDBETWEEN(on_min,on_max))/sr_div</f>
        <v>1.8</v>
      </c>
      <c r="H8211" s="3">
        <v>2.1</v>
      </c>
      <c r="I8211" s="3">
        <f>IF(HOUR(Sense_data[[#This Row],[SysTimeStamp]])&lt;12,I8210+$B$14,I8210-$B$14)</f>
        <v>16.896759259260769</v>
      </c>
    </row>
    <row r="8212" spans="1:9" x14ac:dyDescent="0.2">
      <c r="A8212" t="s">
        <v>20</v>
      </c>
      <c r="B8212" t="s">
        <v>22</v>
      </c>
      <c r="C8212" s="6">
        <f t="shared" si="132"/>
        <v>42182.094849559209</v>
      </c>
      <c r="D8212" t="s">
        <v>21</v>
      </c>
      <c r="E8212" s="6">
        <f>IF(Sense_data[[#This Row],[a_1State]]=D8211,E8211,Sense_data[[#This Row],[SysTimeStamp]])</f>
        <v>42182.093993077528</v>
      </c>
      <c r="F8212" s="3" t="str">
        <f>Sense_data[[#This Row],[a_1State]]&amp;TEXT(Sense_data[[#This Row],[StateInstanceTimestamp]],"#.######")</f>
        <v>Off42182.093993</v>
      </c>
      <c r="G8212" s="3">
        <f ca="1">IF(Sense_data[[#This Row],[a_1State]]="Off",RANDBETWEEN(off_min,off_max),RANDBETWEEN(on_min,on_max))/sr_div</f>
        <v>1.9</v>
      </c>
      <c r="H8212" s="3">
        <v>2.6</v>
      </c>
      <c r="I8212" s="3">
        <f>IF(HOUR(Sense_data[[#This Row],[SysTimeStamp]])&lt;12,I8211+$B$14,I8211-$B$14)</f>
        <v>16.89699074074225</v>
      </c>
    </row>
    <row r="8213" spans="1:9" x14ac:dyDescent="0.2">
      <c r="A8213" t="s">
        <v>20</v>
      </c>
      <c r="B8213" t="s">
        <v>22</v>
      </c>
      <c r="C8213" s="6">
        <f t="shared" si="132"/>
        <v>42182.094861133286</v>
      </c>
      <c r="D8213" t="s">
        <v>21</v>
      </c>
      <c r="E8213" s="6">
        <f>IF(Sense_data[[#This Row],[a_1State]]=D8212,E8212,Sense_data[[#This Row],[SysTimeStamp]])</f>
        <v>42182.093993077528</v>
      </c>
      <c r="F8213" s="3" t="str">
        <f>Sense_data[[#This Row],[a_1State]]&amp;TEXT(Sense_data[[#This Row],[StateInstanceTimestamp]],"#.######")</f>
        <v>Off42182.093993</v>
      </c>
      <c r="G8213" s="3">
        <f ca="1">IF(Sense_data[[#This Row],[a_1State]]="Off",RANDBETWEEN(off_min,off_max),RANDBETWEEN(on_min,on_max))/sr_div</f>
        <v>1.2</v>
      </c>
      <c r="H8213" s="3">
        <v>2.8</v>
      </c>
      <c r="I8213" s="3">
        <f>IF(HOUR(Sense_data[[#This Row],[SysTimeStamp]])&lt;12,I8212+$B$14,I8212-$B$14)</f>
        <v>16.897222222223732</v>
      </c>
    </row>
    <row r="8214" spans="1:9" x14ac:dyDescent="0.2">
      <c r="A8214" t="s">
        <v>20</v>
      </c>
      <c r="B8214" t="s">
        <v>22</v>
      </c>
      <c r="C8214" s="6">
        <f t="shared" si="132"/>
        <v>42182.094872707363</v>
      </c>
      <c r="D8214" t="s">
        <v>21</v>
      </c>
      <c r="E8214" s="6">
        <f>IF(Sense_data[[#This Row],[a_1State]]=D8213,E8213,Sense_data[[#This Row],[SysTimeStamp]])</f>
        <v>42182.093993077528</v>
      </c>
      <c r="F8214" s="3" t="str">
        <f>Sense_data[[#This Row],[a_1State]]&amp;TEXT(Sense_data[[#This Row],[StateInstanceTimestamp]],"#.######")</f>
        <v>Off42182.093993</v>
      </c>
      <c r="G8214" s="3">
        <f ca="1">IF(Sense_data[[#This Row],[a_1State]]="Off",RANDBETWEEN(off_min,off_max),RANDBETWEEN(on_min,on_max))/sr_div</f>
        <v>1.7</v>
      </c>
      <c r="H8214" s="3">
        <v>1.6</v>
      </c>
      <c r="I8214" s="3">
        <f>IF(HOUR(Sense_data[[#This Row],[SysTimeStamp]])&lt;12,I8213+$B$14,I8213-$B$14)</f>
        <v>16.897453703705214</v>
      </c>
    </row>
    <row r="8215" spans="1:9" x14ac:dyDescent="0.2">
      <c r="A8215" t="s">
        <v>20</v>
      </c>
      <c r="B8215" t="s">
        <v>22</v>
      </c>
      <c r="C8215" s="6">
        <f t="shared" si="132"/>
        <v>42182.09488428144</v>
      </c>
      <c r="D8215" t="s">
        <v>21</v>
      </c>
      <c r="E8215" s="6">
        <f>IF(Sense_data[[#This Row],[a_1State]]=D8214,E8214,Sense_data[[#This Row],[SysTimeStamp]])</f>
        <v>42182.093993077528</v>
      </c>
      <c r="F8215" s="3" t="str">
        <f>Sense_data[[#This Row],[a_1State]]&amp;TEXT(Sense_data[[#This Row],[StateInstanceTimestamp]],"#.######")</f>
        <v>Off42182.093993</v>
      </c>
      <c r="G8215" s="3">
        <f ca="1">IF(Sense_data[[#This Row],[a_1State]]="Off",RANDBETWEEN(off_min,off_max),RANDBETWEEN(on_min,on_max))/sr_div</f>
        <v>1.8</v>
      </c>
      <c r="H8215" s="3">
        <v>2.7</v>
      </c>
      <c r="I8215" s="3">
        <f>IF(HOUR(Sense_data[[#This Row],[SysTimeStamp]])&lt;12,I8214+$B$14,I8214-$B$14)</f>
        <v>16.897685185186695</v>
      </c>
    </row>
    <row r="8216" spans="1:9" x14ac:dyDescent="0.2">
      <c r="A8216" t="s">
        <v>20</v>
      </c>
      <c r="B8216" t="s">
        <v>22</v>
      </c>
      <c r="C8216" s="6">
        <f t="shared" si="132"/>
        <v>42182.094895855516</v>
      </c>
      <c r="D8216" t="s">
        <v>21</v>
      </c>
      <c r="E8216" s="6">
        <f>IF(Sense_data[[#This Row],[a_1State]]=D8215,E8215,Sense_data[[#This Row],[SysTimeStamp]])</f>
        <v>42182.093993077528</v>
      </c>
      <c r="F8216" s="3" t="str">
        <f>Sense_data[[#This Row],[a_1State]]&amp;TEXT(Sense_data[[#This Row],[StateInstanceTimestamp]],"#.######")</f>
        <v>Off42182.093993</v>
      </c>
      <c r="G8216" s="3">
        <f ca="1">IF(Sense_data[[#This Row],[a_1State]]="Off",RANDBETWEEN(off_min,off_max),RANDBETWEEN(on_min,on_max))/sr_div</f>
        <v>1.2</v>
      </c>
      <c r="H8216" s="3">
        <v>2.2999999999999998</v>
      </c>
      <c r="I8216" s="3">
        <f>IF(HOUR(Sense_data[[#This Row],[SysTimeStamp]])&lt;12,I8215+$B$14,I8215-$B$14)</f>
        <v>16.897916666668177</v>
      </c>
    </row>
    <row r="8217" spans="1:9" x14ac:dyDescent="0.2">
      <c r="A8217" t="s">
        <v>20</v>
      </c>
      <c r="B8217" t="s">
        <v>22</v>
      </c>
      <c r="C8217" s="6">
        <f t="shared" si="132"/>
        <v>42182.094907429593</v>
      </c>
      <c r="D8217" t="s">
        <v>21</v>
      </c>
      <c r="E8217" s="6">
        <f>IF(Sense_data[[#This Row],[a_1State]]=D8216,E8216,Sense_data[[#This Row],[SysTimeStamp]])</f>
        <v>42182.093993077528</v>
      </c>
      <c r="F8217" s="3" t="str">
        <f>Sense_data[[#This Row],[a_1State]]&amp;TEXT(Sense_data[[#This Row],[StateInstanceTimestamp]],"#.######")</f>
        <v>Off42182.093993</v>
      </c>
      <c r="G8217" s="3">
        <f ca="1">IF(Sense_data[[#This Row],[a_1State]]="Off",RANDBETWEEN(off_min,off_max),RANDBETWEEN(on_min,on_max))/sr_div</f>
        <v>1.8</v>
      </c>
      <c r="H8217" s="3">
        <v>1.2</v>
      </c>
      <c r="I8217" s="3">
        <f>IF(HOUR(Sense_data[[#This Row],[SysTimeStamp]])&lt;12,I8216+$B$14,I8216-$B$14)</f>
        <v>16.898148148149659</v>
      </c>
    </row>
    <row r="8218" spans="1:9" x14ac:dyDescent="0.2">
      <c r="A8218" t="s">
        <v>20</v>
      </c>
      <c r="B8218" t="s">
        <v>22</v>
      </c>
      <c r="C8218" s="6">
        <f t="shared" si="132"/>
        <v>42182.09491900367</v>
      </c>
      <c r="D8218" t="s">
        <v>21</v>
      </c>
      <c r="E8218" s="6">
        <f>IF(Sense_data[[#This Row],[a_1State]]=D8217,E8217,Sense_data[[#This Row],[SysTimeStamp]])</f>
        <v>42182.093993077528</v>
      </c>
      <c r="F8218" s="3" t="str">
        <f>Sense_data[[#This Row],[a_1State]]&amp;TEXT(Sense_data[[#This Row],[StateInstanceTimestamp]],"#.######")</f>
        <v>Off42182.093993</v>
      </c>
      <c r="G8218" s="3">
        <f ca="1">IF(Sense_data[[#This Row],[a_1State]]="Off",RANDBETWEEN(off_min,off_max),RANDBETWEEN(on_min,on_max))/sr_div</f>
        <v>2.8</v>
      </c>
      <c r="H8218" s="3">
        <v>2.7</v>
      </c>
      <c r="I8218" s="3">
        <f>IF(HOUR(Sense_data[[#This Row],[SysTimeStamp]])&lt;12,I8217+$B$14,I8217-$B$14)</f>
        <v>16.89837962963114</v>
      </c>
    </row>
    <row r="8219" spans="1:9" x14ac:dyDescent="0.2">
      <c r="A8219" t="s">
        <v>20</v>
      </c>
      <c r="B8219" t="s">
        <v>22</v>
      </c>
      <c r="C8219" s="6">
        <f t="shared" ref="C8219:C8282" si="133">C8218+$B$2</f>
        <v>42182.094930577747</v>
      </c>
      <c r="D8219" t="s">
        <v>21</v>
      </c>
      <c r="E8219" s="6">
        <f>IF(Sense_data[[#This Row],[a_1State]]=D8218,E8218,Sense_data[[#This Row],[SysTimeStamp]])</f>
        <v>42182.093993077528</v>
      </c>
      <c r="F8219" s="3" t="str">
        <f>Sense_data[[#This Row],[a_1State]]&amp;TEXT(Sense_data[[#This Row],[StateInstanceTimestamp]],"#.######")</f>
        <v>Off42182.093993</v>
      </c>
      <c r="G8219" s="3">
        <f ca="1">IF(Sense_data[[#This Row],[a_1State]]="Off",RANDBETWEEN(off_min,off_max),RANDBETWEEN(on_min,on_max))/sr_div</f>
        <v>1.3</v>
      </c>
      <c r="H8219" s="3">
        <v>3</v>
      </c>
      <c r="I8219" s="3">
        <f>IF(HOUR(Sense_data[[#This Row],[SysTimeStamp]])&lt;12,I8218+$B$14,I8218-$B$14)</f>
        <v>16.898611111112622</v>
      </c>
    </row>
    <row r="8220" spans="1:9" x14ac:dyDescent="0.2">
      <c r="A8220" t="s">
        <v>20</v>
      </c>
      <c r="B8220" t="s">
        <v>22</v>
      </c>
      <c r="C8220" s="6">
        <f t="shared" si="133"/>
        <v>42182.094942151823</v>
      </c>
      <c r="D8220" t="s">
        <v>21</v>
      </c>
      <c r="E8220" s="6">
        <f>IF(Sense_data[[#This Row],[a_1State]]=D8219,E8219,Sense_data[[#This Row],[SysTimeStamp]])</f>
        <v>42182.093993077528</v>
      </c>
      <c r="F8220" s="3" t="str">
        <f>Sense_data[[#This Row],[a_1State]]&amp;TEXT(Sense_data[[#This Row],[StateInstanceTimestamp]],"#.######")</f>
        <v>Off42182.093993</v>
      </c>
      <c r="G8220" s="3">
        <f ca="1">IF(Sense_data[[#This Row],[a_1State]]="Off",RANDBETWEEN(off_min,off_max),RANDBETWEEN(on_min,on_max))/sr_div</f>
        <v>1.8</v>
      </c>
      <c r="H8220" s="3">
        <v>1.8</v>
      </c>
      <c r="I8220" s="3">
        <f>IF(HOUR(Sense_data[[#This Row],[SysTimeStamp]])&lt;12,I8219+$B$14,I8219-$B$14)</f>
        <v>16.898842592594104</v>
      </c>
    </row>
    <row r="8221" spans="1:9" x14ac:dyDescent="0.2">
      <c r="A8221" t="s">
        <v>20</v>
      </c>
      <c r="B8221" t="s">
        <v>22</v>
      </c>
      <c r="C8221" s="6">
        <f t="shared" si="133"/>
        <v>42182.0949537259</v>
      </c>
      <c r="D8221" t="s">
        <v>21</v>
      </c>
      <c r="E8221" s="6">
        <f>IF(Sense_data[[#This Row],[a_1State]]=D8220,E8220,Sense_data[[#This Row],[SysTimeStamp]])</f>
        <v>42182.093993077528</v>
      </c>
      <c r="F8221" s="3" t="str">
        <f>Sense_data[[#This Row],[a_1State]]&amp;TEXT(Sense_data[[#This Row],[StateInstanceTimestamp]],"#.######")</f>
        <v>Off42182.093993</v>
      </c>
      <c r="G8221" s="3">
        <f ca="1">IF(Sense_data[[#This Row],[a_1State]]="Off",RANDBETWEEN(off_min,off_max),RANDBETWEEN(on_min,on_max))/sr_div</f>
        <v>2.9</v>
      </c>
      <c r="H8221" s="3">
        <v>1.7</v>
      </c>
      <c r="I8221" s="3">
        <f>IF(HOUR(Sense_data[[#This Row],[SysTimeStamp]])&lt;12,I8220+$B$14,I8220-$B$14)</f>
        <v>16.899074074075585</v>
      </c>
    </row>
    <row r="8222" spans="1:9" x14ac:dyDescent="0.2">
      <c r="A8222" t="s">
        <v>20</v>
      </c>
      <c r="B8222" t="s">
        <v>22</v>
      </c>
      <c r="C8222" s="6">
        <f t="shared" si="133"/>
        <v>42182.094965299977</v>
      </c>
      <c r="D8222" t="s">
        <v>21</v>
      </c>
      <c r="E8222" s="6">
        <f>IF(Sense_data[[#This Row],[a_1State]]=D8221,E8221,Sense_data[[#This Row],[SysTimeStamp]])</f>
        <v>42182.093993077528</v>
      </c>
      <c r="F8222" s="3" t="str">
        <f>Sense_data[[#This Row],[a_1State]]&amp;TEXT(Sense_data[[#This Row],[StateInstanceTimestamp]],"#.######")</f>
        <v>Off42182.093993</v>
      </c>
      <c r="G8222" s="3">
        <f ca="1">IF(Sense_data[[#This Row],[a_1State]]="Off",RANDBETWEEN(off_min,off_max),RANDBETWEEN(on_min,on_max))/sr_div</f>
        <v>2.9</v>
      </c>
      <c r="H8222" s="3">
        <v>1.7</v>
      </c>
      <c r="I8222" s="3">
        <f>IF(HOUR(Sense_data[[#This Row],[SysTimeStamp]])&lt;12,I8221+$B$14,I8221-$B$14)</f>
        <v>16.899305555557067</v>
      </c>
    </row>
    <row r="8223" spans="1:9" x14ac:dyDescent="0.2">
      <c r="A8223" t="s">
        <v>20</v>
      </c>
      <c r="B8223" t="s">
        <v>22</v>
      </c>
      <c r="C8223" s="6">
        <f t="shared" si="133"/>
        <v>42182.094976874054</v>
      </c>
      <c r="D8223" t="s">
        <v>21</v>
      </c>
      <c r="E8223" s="6">
        <f>IF(Sense_data[[#This Row],[a_1State]]=D8222,E8222,Sense_data[[#This Row],[SysTimeStamp]])</f>
        <v>42182.093993077528</v>
      </c>
      <c r="F8223" s="3" t="str">
        <f>Sense_data[[#This Row],[a_1State]]&amp;TEXT(Sense_data[[#This Row],[StateInstanceTimestamp]],"#.######")</f>
        <v>Off42182.093993</v>
      </c>
      <c r="G8223" s="3">
        <f ca="1">IF(Sense_data[[#This Row],[a_1State]]="Off",RANDBETWEEN(off_min,off_max),RANDBETWEEN(on_min,on_max))/sr_div</f>
        <v>1.3</v>
      </c>
      <c r="H8223" s="3">
        <v>2.5</v>
      </c>
      <c r="I8223" s="3">
        <f>IF(HOUR(Sense_data[[#This Row],[SysTimeStamp]])&lt;12,I8222+$B$14,I8222-$B$14)</f>
        <v>16.899537037038549</v>
      </c>
    </row>
    <row r="8224" spans="1:9" x14ac:dyDescent="0.2">
      <c r="A8224" t="s">
        <v>20</v>
      </c>
      <c r="B8224" t="s">
        <v>22</v>
      </c>
      <c r="C8224" s="6">
        <f t="shared" si="133"/>
        <v>42182.094988448131</v>
      </c>
      <c r="D8224" t="s">
        <v>21</v>
      </c>
      <c r="E8224" s="6">
        <f>IF(Sense_data[[#This Row],[a_1State]]=D8223,E8223,Sense_data[[#This Row],[SysTimeStamp]])</f>
        <v>42182.093993077528</v>
      </c>
      <c r="F8224" s="3" t="str">
        <f>Sense_data[[#This Row],[a_1State]]&amp;TEXT(Sense_data[[#This Row],[StateInstanceTimestamp]],"#.######")</f>
        <v>Off42182.093993</v>
      </c>
      <c r="G8224" s="3">
        <f ca="1">IF(Sense_data[[#This Row],[a_1State]]="Off",RANDBETWEEN(off_min,off_max),RANDBETWEEN(on_min,on_max))/sr_div</f>
        <v>2.4</v>
      </c>
      <c r="H8224" s="3">
        <v>2.2999999999999998</v>
      </c>
      <c r="I8224" s="3">
        <f>IF(HOUR(Sense_data[[#This Row],[SysTimeStamp]])&lt;12,I8223+$B$14,I8223-$B$14)</f>
        <v>16.89976851852003</v>
      </c>
    </row>
    <row r="8225" spans="1:9" x14ac:dyDescent="0.2">
      <c r="A8225" t="s">
        <v>20</v>
      </c>
      <c r="B8225" t="s">
        <v>22</v>
      </c>
      <c r="C8225" s="6">
        <f t="shared" si="133"/>
        <v>42182.095000022207</v>
      </c>
      <c r="D8225" t="s">
        <v>21</v>
      </c>
      <c r="E8225" s="6">
        <f>IF(Sense_data[[#This Row],[a_1State]]=D8224,E8224,Sense_data[[#This Row],[SysTimeStamp]])</f>
        <v>42182.093993077528</v>
      </c>
      <c r="F8225" s="3" t="str">
        <f>Sense_data[[#This Row],[a_1State]]&amp;TEXT(Sense_data[[#This Row],[StateInstanceTimestamp]],"#.######")</f>
        <v>Off42182.093993</v>
      </c>
      <c r="G8225" s="3">
        <f ca="1">IF(Sense_data[[#This Row],[a_1State]]="Off",RANDBETWEEN(off_min,off_max),RANDBETWEEN(on_min,on_max))/sr_div</f>
        <v>1.5</v>
      </c>
      <c r="H8225" s="3">
        <v>2.7</v>
      </c>
      <c r="I8225" s="3">
        <f>IF(HOUR(Sense_data[[#This Row],[SysTimeStamp]])&lt;12,I8224+$B$14,I8224-$B$14)</f>
        <v>16.900000000001512</v>
      </c>
    </row>
    <row r="8226" spans="1:9" x14ac:dyDescent="0.2">
      <c r="A8226" t="s">
        <v>20</v>
      </c>
      <c r="B8226" t="s">
        <v>22</v>
      </c>
      <c r="C8226" s="6">
        <f t="shared" si="133"/>
        <v>42182.095011596284</v>
      </c>
      <c r="D8226" t="s">
        <v>21</v>
      </c>
      <c r="E8226" s="6">
        <f>IF(Sense_data[[#This Row],[a_1State]]=D8225,E8225,Sense_data[[#This Row],[SysTimeStamp]])</f>
        <v>42182.093993077528</v>
      </c>
      <c r="F8226" s="3" t="str">
        <f>Sense_data[[#This Row],[a_1State]]&amp;TEXT(Sense_data[[#This Row],[StateInstanceTimestamp]],"#.######")</f>
        <v>Off42182.093993</v>
      </c>
      <c r="G8226" s="3">
        <f ca="1">IF(Sense_data[[#This Row],[a_1State]]="Off",RANDBETWEEN(off_min,off_max),RANDBETWEEN(on_min,on_max))/sr_div</f>
        <v>1.2</v>
      </c>
      <c r="H8226" s="3">
        <v>1.7</v>
      </c>
      <c r="I8226" s="3">
        <f>IF(HOUR(Sense_data[[#This Row],[SysTimeStamp]])&lt;12,I8225+$B$14,I8225-$B$14)</f>
        <v>16.900231481482994</v>
      </c>
    </row>
    <row r="8227" spans="1:9" x14ac:dyDescent="0.2">
      <c r="A8227" t="s">
        <v>20</v>
      </c>
      <c r="B8227" t="s">
        <v>22</v>
      </c>
      <c r="C8227" s="6">
        <f t="shared" si="133"/>
        <v>42182.095023170361</v>
      </c>
      <c r="D8227" t="s">
        <v>21</v>
      </c>
      <c r="E8227" s="6">
        <f>IF(Sense_data[[#This Row],[a_1State]]=D8226,E8226,Sense_data[[#This Row],[SysTimeStamp]])</f>
        <v>42182.093993077528</v>
      </c>
      <c r="F8227" s="3" t="str">
        <f>Sense_data[[#This Row],[a_1State]]&amp;TEXT(Sense_data[[#This Row],[StateInstanceTimestamp]],"#.######")</f>
        <v>Off42182.093993</v>
      </c>
      <c r="G8227" s="3">
        <f ca="1">IF(Sense_data[[#This Row],[a_1State]]="Off",RANDBETWEEN(off_min,off_max),RANDBETWEEN(on_min,on_max))/sr_div</f>
        <v>1.5</v>
      </c>
      <c r="H8227" s="3">
        <v>1.1000000000000001</v>
      </c>
      <c r="I8227" s="3">
        <f>IF(HOUR(Sense_data[[#This Row],[SysTimeStamp]])&lt;12,I8226+$B$14,I8226-$B$14)</f>
        <v>16.900462962964475</v>
      </c>
    </row>
    <row r="8228" spans="1:9" x14ac:dyDescent="0.2">
      <c r="A8228" t="s">
        <v>20</v>
      </c>
      <c r="B8228" t="s">
        <v>22</v>
      </c>
      <c r="C8228" s="6">
        <f t="shared" si="133"/>
        <v>42182.095034744438</v>
      </c>
      <c r="D8228" t="s">
        <v>21</v>
      </c>
      <c r="E8228" s="6">
        <f>IF(Sense_data[[#This Row],[a_1State]]=D8227,E8227,Sense_data[[#This Row],[SysTimeStamp]])</f>
        <v>42182.093993077528</v>
      </c>
      <c r="F8228" s="3" t="str">
        <f>Sense_data[[#This Row],[a_1State]]&amp;TEXT(Sense_data[[#This Row],[StateInstanceTimestamp]],"#.######")</f>
        <v>Off42182.093993</v>
      </c>
      <c r="G8228" s="3">
        <f ca="1">IF(Sense_data[[#This Row],[a_1State]]="Off",RANDBETWEEN(off_min,off_max),RANDBETWEEN(on_min,on_max))/sr_div</f>
        <v>1.6</v>
      </c>
      <c r="H8228" s="3">
        <v>2.9</v>
      </c>
      <c r="I8228" s="3">
        <f>IF(HOUR(Sense_data[[#This Row],[SysTimeStamp]])&lt;12,I8227+$B$14,I8227-$B$14)</f>
        <v>16.900694444445957</v>
      </c>
    </row>
    <row r="8229" spans="1:9" x14ac:dyDescent="0.2">
      <c r="A8229" t="s">
        <v>20</v>
      </c>
      <c r="B8229" t="s">
        <v>22</v>
      </c>
      <c r="C8229" s="6">
        <f t="shared" si="133"/>
        <v>42182.095046318515</v>
      </c>
      <c r="D8229" t="s">
        <v>21</v>
      </c>
      <c r="E8229" s="6">
        <f>IF(Sense_data[[#This Row],[a_1State]]=D8228,E8228,Sense_data[[#This Row],[SysTimeStamp]])</f>
        <v>42182.093993077528</v>
      </c>
      <c r="F8229" s="3" t="str">
        <f>Sense_data[[#This Row],[a_1State]]&amp;TEXT(Sense_data[[#This Row],[StateInstanceTimestamp]],"#.######")</f>
        <v>Off42182.093993</v>
      </c>
      <c r="G8229" s="3">
        <f ca="1">IF(Sense_data[[#This Row],[a_1State]]="Off",RANDBETWEEN(off_min,off_max),RANDBETWEEN(on_min,on_max))/sr_div</f>
        <v>3</v>
      </c>
      <c r="H8229" s="3">
        <v>2.5</v>
      </c>
      <c r="I8229" s="3">
        <f>IF(HOUR(Sense_data[[#This Row],[SysTimeStamp]])&lt;12,I8228+$B$14,I8228-$B$14)</f>
        <v>16.900925925927439</v>
      </c>
    </row>
    <row r="8230" spans="1:9" x14ac:dyDescent="0.2">
      <c r="A8230" t="s">
        <v>20</v>
      </c>
      <c r="B8230" t="s">
        <v>22</v>
      </c>
      <c r="C8230" s="6">
        <f t="shared" si="133"/>
        <v>42182.095057892591</v>
      </c>
      <c r="D8230" t="s">
        <v>21</v>
      </c>
      <c r="E8230" s="6">
        <f>IF(Sense_data[[#This Row],[a_1State]]=D8229,E8229,Sense_data[[#This Row],[SysTimeStamp]])</f>
        <v>42182.093993077528</v>
      </c>
      <c r="F8230" s="3" t="str">
        <f>Sense_data[[#This Row],[a_1State]]&amp;TEXT(Sense_data[[#This Row],[StateInstanceTimestamp]],"#.######")</f>
        <v>Off42182.093993</v>
      </c>
      <c r="G8230" s="3">
        <f ca="1">IF(Sense_data[[#This Row],[a_1State]]="Off",RANDBETWEEN(off_min,off_max),RANDBETWEEN(on_min,on_max))/sr_div</f>
        <v>1.1000000000000001</v>
      </c>
      <c r="H8230" s="3">
        <v>2.7</v>
      </c>
      <c r="I8230" s="3">
        <f>IF(HOUR(Sense_data[[#This Row],[SysTimeStamp]])&lt;12,I8229+$B$14,I8229-$B$14)</f>
        <v>16.90115740740892</v>
      </c>
    </row>
    <row r="8231" spans="1:9" x14ac:dyDescent="0.2">
      <c r="A8231" t="s">
        <v>20</v>
      </c>
      <c r="B8231" t="s">
        <v>22</v>
      </c>
      <c r="C8231" s="6">
        <f t="shared" si="133"/>
        <v>42182.095069466668</v>
      </c>
      <c r="D8231" t="s">
        <v>21</v>
      </c>
      <c r="E8231" s="6">
        <f>IF(Sense_data[[#This Row],[a_1State]]=D8230,E8230,Sense_data[[#This Row],[SysTimeStamp]])</f>
        <v>42182.093993077528</v>
      </c>
      <c r="F8231" s="3" t="str">
        <f>Sense_data[[#This Row],[a_1State]]&amp;TEXT(Sense_data[[#This Row],[StateInstanceTimestamp]],"#.######")</f>
        <v>Off42182.093993</v>
      </c>
      <c r="G8231" s="3">
        <f ca="1">IF(Sense_data[[#This Row],[a_1State]]="Off",RANDBETWEEN(off_min,off_max),RANDBETWEEN(on_min,on_max))/sr_div</f>
        <v>2.2000000000000002</v>
      </c>
      <c r="H8231" s="3">
        <v>1.5</v>
      </c>
      <c r="I8231" s="3">
        <f>IF(HOUR(Sense_data[[#This Row],[SysTimeStamp]])&lt;12,I8230+$B$14,I8230-$B$14)</f>
        <v>16.901388888890402</v>
      </c>
    </row>
    <row r="8232" spans="1:9" x14ac:dyDescent="0.2">
      <c r="A8232" t="s">
        <v>20</v>
      </c>
      <c r="B8232" t="s">
        <v>22</v>
      </c>
      <c r="C8232" s="6">
        <f t="shared" si="133"/>
        <v>42182.095081040745</v>
      </c>
      <c r="D8232" t="s">
        <v>21</v>
      </c>
      <c r="E8232" s="6">
        <f>IF(Sense_data[[#This Row],[a_1State]]=D8231,E8231,Sense_data[[#This Row],[SysTimeStamp]])</f>
        <v>42182.093993077528</v>
      </c>
      <c r="F8232" s="3" t="str">
        <f>Sense_data[[#This Row],[a_1State]]&amp;TEXT(Sense_data[[#This Row],[StateInstanceTimestamp]],"#.######")</f>
        <v>Off42182.093993</v>
      </c>
      <c r="G8232" s="3">
        <f ca="1">IF(Sense_data[[#This Row],[a_1State]]="Off",RANDBETWEEN(off_min,off_max),RANDBETWEEN(on_min,on_max))/sr_div</f>
        <v>2</v>
      </c>
      <c r="H8232" s="3">
        <v>1.8</v>
      </c>
      <c r="I8232" s="3">
        <f>IF(HOUR(Sense_data[[#This Row],[SysTimeStamp]])&lt;12,I8231+$B$14,I8231-$B$14)</f>
        <v>16.901620370371884</v>
      </c>
    </row>
    <row r="8233" spans="1:9" x14ac:dyDescent="0.2">
      <c r="A8233" t="s">
        <v>20</v>
      </c>
      <c r="B8233" t="s">
        <v>22</v>
      </c>
      <c r="C8233" s="6">
        <f t="shared" si="133"/>
        <v>42182.095092614822</v>
      </c>
      <c r="D8233" t="s">
        <v>21</v>
      </c>
      <c r="E8233" s="6">
        <f>IF(Sense_data[[#This Row],[a_1State]]=D8232,E8232,Sense_data[[#This Row],[SysTimeStamp]])</f>
        <v>42182.093993077528</v>
      </c>
      <c r="F8233" s="3" t="str">
        <f>Sense_data[[#This Row],[a_1State]]&amp;TEXT(Sense_data[[#This Row],[StateInstanceTimestamp]],"#.######")</f>
        <v>Off42182.093993</v>
      </c>
      <c r="G8233" s="3">
        <f ca="1">IF(Sense_data[[#This Row],[a_1State]]="Off",RANDBETWEEN(off_min,off_max),RANDBETWEEN(on_min,on_max))/sr_div</f>
        <v>1.3</v>
      </c>
      <c r="H8233" s="3">
        <v>2.4</v>
      </c>
      <c r="I8233" s="3">
        <f>IF(HOUR(Sense_data[[#This Row],[SysTimeStamp]])&lt;12,I8232+$B$14,I8232-$B$14)</f>
        <v>16.901851851853365</v>
      </c>
    </row>
    <row r="8234" spans="1:9" x14ac:dyDescent="0.2">
      <c r="A8234" t="s">
        <v>20</v>
      </c>
      <c r="B8234" t="s">
        <v>22</v>
      </c>
      <c r="C8234" s="6">
        <f t="shared" si="133"/>
        <v>42182.095104188898</v>
      </c>
      <c r="D8234" t="s">
        <v>21</v>
      </c>
      <c r="E8234" s="6">
        <f>IF(Sense_data[[#This Row],[a_1State]]=D8233,E8233,Sense_data[[#This Row],[SysTimeStamp]])</f>
        <v>42182.093993077528</v>
      </c>
      <c r="F8234" s="3" t="str">
        <f>Sense_data[[#This Row],[a_1State]]&amp;TEXT(Sense_data[[#This Row],[StateInstanceTimestamp]],"#.######")</f>
        <v>Off42182.093993</v>
      </c>
      <c r="G8234" s="3">
        <f ca="1">IF(Sense_data[[#This Row],[a_1State]]="Off",RANDBETWEEN(off_min,off_max),RANDBETWEEN(on_min,on_max))/sr_div</f>
        <v>2</v>
      </c>
      <c r="H8234" s="3">
        <v>1.6</v>
      </c>
      <c r="I8234" s="3">
        <f>IF(HOUR(Sense_data[[#This Row],[SysTimeStamp]])&lt;12,I8233+$B$14,I8233-$B$14)</f>
        <v>16.902083333334847</v>
      </c>
    </row>
    <row r="8235" spans="1:9" x14ac:dyDescent="0.2">
      <c r="A8235" t="s">
        <v>20</v>
      </c>
      <c r="B8235" t="s">
        <v>22</v>
      </c>
      <c r="C8235" s="6">
        <f t="shared" si="133"/>
        <v>42182.095115762975</v>
      </c>
      <c r="D8235" t="s">
        <v>21</v>
      </c>
      <c r="E8235" s="6">
        <f>IF(Sense_data[[#This Row],[a_1State]]=D8234,E8234,Sense_data[[#This Row],[SysTimeStamp]])</f>
        <v>42182.093993077528</v>
      </c>
      <c r="F8235" s="3" t="str">
        <f>Sense_data[[#This Row],[a_1State]]&amp;TEXT(Sense_data[[#This Row],[StateInstanceTimestamp]],"#.######")</f>
        <v>Off42182.093993</v>
      </c>
      <c r="G8235" s="3">
        <f ca="1">IF(Sense_data[[#This Row],[a_1State]]="Off",RANDBETWEEN(off_min,off_max),RANDBETWEEN(on_min,on_max))/sr_div</f>
        <v>2.8</v>
      </c>
      <c r="H8235" s="3">
        <v>2.6</v>
      </c>
      <c r="I8235" s="3">
        <f>IF(HOUR(Sense_data[[#This Row],[SysTimeStamp]])&lt;12,I8234+$B$14,I8234-$B$14)</f>
        <v>16.902314814816329</v>
      </c>
    </row>
    <row r="8236" spans="1:9" x14ac:dyDescent="0.2">
      <c r="A8236" t="s">
        <v>20</v>
      </c>
      <c r="B8236" t="s">
        <v>22</v>
      </c>
      <c r="C8236" s="6">
        <f t="shared" si="133"/>
        <v>42182.095127337052</v>
      </c>
      <c r="D8236" t="s">
        <v>21</v>
      </c>
      <c r="E8236" s="6">
        <f>IF(Sense_data[[#This Row],[a_1State]]=D8235,E8235,Sense_data[[#This Row],[SysTimeStamp]])</f>
        <v>42182.093993077528</v>
      </c>
      <c r="F8236" s="3" t="str">
        <f>Sense_data[[#This Row],[a_1State]]&amp;TEXT(Sense_data[[#This Row],[StateInstanceTimestamp]],"#.######")</f>
        <v>Off42182.093993</v>
      </c>
      <c r="G8236" s="3">
        <f ca="1">IF(Sense_data[[#This Row],[a_1State]]="Off",RANDBETWEEN(off_min,off_max),RANDBETWEEN(on_min,on_max))/sr_div</f>
        <v>2.1</v>
      </c>
      <c r="H8236" s="3">
        <v>2.2000000000000002</v>
      </c>
      <c r="I8236" s="3">
        <f>IF(HOUR(Sense_data[[#This Row],[SysTimeStamp]])&lt;12,I8235+$B$14,I8235-$B$14)</f>
        <v>16.90254629629781</v>
      </c>
    </row>
    <row r="8237" spans="1:9" x14ac:dyDescent="0.2">
      <c r="A8237" t="s">
        <v>20</v>
      </c>
      <c r="B8237" t="s">
        <v>22</v>
      </c>
      <c r="C8237" s="6">
        <f t="shared" si="133"/>
        <v>42182.095138911129</v>
      </c>
      <c r="D8237" t="s">
        <v>21</v>
      </c>
      <c r="E8237" s="6">
        <f>IF(Sense_data[[#This Row],[a_1State]]=D8236,E8236,Sense_data[[#This Row],[SysTimeStamp]])</f>
        <v>42182.093993077528</v>
      </c>
      <c r="F8237" s="3" t="str">
        <f>Sense_data[[#This Row],[a_1State]]&amp;TEXT(Sense_data[[#This Row],[StateInstanceTimestamp]],"#.######")</f>
        <v>Off42182.093993</v>
      </c>
      <c r="G8237" s="3">
        <f ca="1">IF(Sense_data[[#This Row],[a_1State]]="Off",RANDBETWEEN(off_min,off_max),RANDBETWEEN(on_min,on_max))/sr_div</f>
        <v>2.5</v>
      </c>
      <c r="H8237" s="3">
        <v>1.9</v>
      </c>
      <c r="I8237" s="3">
        <f>IF(HOUR(Sense_data[[#This Row],[SysTimeStamp]])&lt;12,I8236+$B$14,I8236-$B$14)</f>
        <v>16.902777777779292</v>
      </c>
    </row>
    <row r="8238" spans="1:9" x14ac:dyDescent="0.2">
      <c r="A8238" t="s">
        <v>20</v>
      </c>
      <c r="B8238" t="s">
        <v>22</v>
      </c>
      <c r="C8238" s="6">
        <f t="shared" si="133"/>
        <v>42182.095150485206</v>
      </c>
      <c r="D8238" t="s">
        <v>21</v>
      </c>
      <c r="E8238" s="6">
        <f>IF(Sense_data[[#This Row],[a_1State]]=D8237,E8237,Sense_data[[#This Row],[SysTimeStamp]])</f>
        <v>42182.093993077528</v>
      </c>
      <c r="F8238" s="3" t="str">
        <f>Sense_data[[#This Row],[a_1State]]&amp;TEXT(Sense_data[[#This Row],[StateInstanceTimestamp]],"#.######")</f>
        <v>Off42182.093993</v>
      </c>
      <c r="G8238" s="3">
        <f ca="1">IF(Sense_data[[#This Row],[a_1State]]="Off",RANDBETWEEN(off_min,off_max),RANDBETWEEN(on_min,on_max))/sr_div</f>
        <v>2</v>
      </c>
      <c r="H8238" s="3">
        <v>2.7</v>
      </c>
      <c r="I8238" s="3">
        <f>IF(HOUR(Sense_data[[#This Row],[SysTimeStamp]])&lt;12,I8237+$B$14,I8237-$B$14)</f>
        <v>16.903009259260774</v>
      </c>
    </row>
    <row r="8239" spans="1:9" x14ac:dyDescent="0.2">
      <c r="A8239" t="s">
        <v>20</v>
      </c>
      <c r="B8239" t="s">
        <v>22</v>
      </c>
      <c r="C8239" s="6">
        <f t="shared" si="133"/>
        <v>42182.095162059282</v>
      </c>
      <c r="D8239" t="s">
        <v>21</v>
      </c>
      <c r="E8239" s="6">
        <f>IF(Sense_data[[#This Row],[a_1State]]=D8238,E8238,Sense_data[[#This Row],[SysTimeStamp]])</f>
        <v>42182.093993077528</v>
      </c>
      <c r="F8239" s="3" t="str">
        <f>Sense_data[[#This Row],[a_1State]]&amp;TEXT(Sense_data[[#This Row],[StateInstanceTimestamp]],"#.######")</f>
        <v>Off42182.093993</v>
      </c>
      <c r="G8239" s="3">
        <f ca="1">IF(Sense_data[[#This Row],[a_1State]]="Off",RANDBETWEEN(off_min,off_max),RANDBETWEEN(on_min,on_max))/sr_div</f>
        <v>1.2</v>
      </c>
      <c r="H8239" s="3">
        <v>2.7</v>
      </c>
      <c r="I8239" s="3">
        <f>IF(HOUR(Sense_data[[#This Row],[SysTimeStamp]])&lt;12,I8238+$B$14,I8238-$B$14)</f>
        <v>16.903240740742255</v>
      </c>
    </row>
    <row r="8240" spans="1:9" x14ac:dyDescent="0.2">
      <c r="A8240" t="s">
        <v>20</v>
      </c>
      <c r="B8240" t="s">
        <v>22</v>
      </c>
      <c r="C8240" s="6">
        <f t="shared" si="133"/>
        <v>42182.095173633359</v>
      </c>
      <c r="D8240" t="s">
        <v>21</v>
      </c>
      <c r="E8240" s="6">
        <f>IF(Sense_data[[#This Row],[a_1State]]=D8239,E8239,Sense_data[[#This Row],[SysTimeStamp]])</f>
        <v>42182.093993077528</v>
      </c>
      <c r="F8240" s="3" t="str">
        <f>Sense_data[[#This Row],[a_1State]]&amp;TEXT(Sense_data[[#This Row],[StateInstanceTimestamp]],"#.######")</f>
        <v>Off42182.093993</v>
      </c>
      <c r="G8240" s="3">
        <f ca="1">IF(Sense_data[[#This Row],[a_1State]]="Off",RANDBETWEEN(off_min,off_max),RANDBETWEEN(on_min,on_max))/sr_div</f>
        <v>1.2</v>
      </c>
      <c r="H8240" s="3">
        <v>2.2000000000000002</v>
      </c>
      <c r="I8240" s="3">
        <f>IF(HOUR(Sense_data[[#This Row],[SysTimeStamp]])&lt;12,I8239+$B$14,I8239-$B$14)</f>
        <v>16.903472222223737</v>
      </c>
    </row>
    <row r="8241" spans="1:9" x14ac:dyDescent="0.2">
      <c r="A8241" t="s">
        <v>20</v>
      </c>
      <c r="B8241" t="s">
        <v>22</v>
      </c>
      <c r="C8241" s="6">
        <f t="shared" si="133"/>
        <v>42182.095185207436</v>
      </c>
      <c r="D8241" t="s">
        <v>21</v>
      </c>
      <c r="E8241" s="6">
        <f>IF(Sense_data[[#This Row],[a_1State]]=D8240,E8240,Sense_data[[#This Row],[SysTimeStamp]])</f>
        <v>42182.093993077528</v>
      </c>
      <c r="F8241" s="3" t="str">
        <f>Sense_data[[#This Row],[a_1State]]&amp;TEXT(Sense_data[[#This Row],[StateInstanceTimestamp]],"#.######")</f>
        <v>Off42182.093993</v>
      </c>
      <c r="G8241" s="3">
        <f ca="1">IF(Sense_data[[#This Row],[a_1State]]="Off",RANDBETWEEN(off_min,off_max),RANDBETWEEN(on_min,on_max))/sr_div</f>
        <v>2.9</v>
      </c>
      <c r="H8241" s="3">
        <v>2</v>
      </c>
      <c r="I8241" s="3">
        <f>IF(HOUR(Sense_data[[#This Row],[SysTimeStamp]])&lt;12,I8240+$B$14,I8240-$B$14)</f>
        <v>16.903703703705219</v>
      </c>
    </row>
    <row r="8242" spans="1:9" x14ac:dyDescent="0.2">
      <c r="A8242" t="s">
        <v>20</v>
      </c>
      <c r="B8242" t="s">
        <v>22</v>
      </c>
      <c r="C8242" s="6">
        <f t="shared" si="133"/>
        <v>42182.095196781513</v>
      </c>
      <c r="D8242" t="s">
        <v>21</v>
      </c>
      <c r="E8242" s="6">
        <f>IF(Sense_data[[#This Row],[a_1State]]=D8241,E8241,Sense_data[[#This Row],[SysTimeStamp]])</f>
        <v>42182.093993077528</v>
      </c>
      <c r="F8242" s="3" t="str">
        <f>Sense_data[[#This Row],[a_1State]]&amp;TEXT(Sense_data[[#This Row],[StateInstanceTimestamp]],"#.######")</f>
        <v>Off42182.093993</v>
      </c>
      <c r="G8242" s="3">
        <f ca="1">IF(Sense_data[[#This Row],[a_1State]]="Off",RANDBETWEEN(off_min,off_max),RANDBETWEEN(on_min,on_max))/sr_div</f>
        <v>2.8</v>
      </c>
      <c r="H8242" s="3">
        <v>1.6</v>
      </c>
      <c r="I8242" s="3">
        <f>IF(HOUR(Sense_data[[#This Row],[SysTimeStamp]])&lt;12,I8241+$B$14,I8241-$B$14)</f>
        <v>16.9039351851867</v>
      </c>
    </row>
    <row r="8243" spans="1:9" x14ac:dyDescent="0.2">
      <c r="A8243" t="s">
        <v>20</v>
      </c>
      <c r="B8243" t="s">
        <v>22</v>
      </c>
      <c r="C8243" s="6">
        <f t="shared" si="133"/>
        <v>42182.095208355589</v>
      </c>
      <c r="D8243" t="s">
        <v>21</v>
      </c>
      <c r="E8243" s="6">
        <f>IF(Sense_data[[#This Row],[a_1State]]=D8242,E8242,Sense_data[[#This Row],[SysTimeStamp]])</f>
        <v>42182.093993077528</v>
      </c>
      <c r="F8243" s="3" t="str">
        <f>Sense_data[[#This Row],[a_1State]]&amp;TEXT(Sense_data[[#This Row],[StateInstanceTimestamp]],"#.######")</f>
        <v>Off42182.093993</v>
      </c>
      <c r="G8243" s="3">
        <f ca="1">IF(Sense_data[[#This Row],[a_1State]]="Off",RANDBETWEEN(off_min,off_max),RANDBETWEEN(on_min,on_max))/sr_div</f>
        <v>2.7</v>
      </c>
      <c r="H8243" s="3">
        <v>2.5</v>
      </c>
      <c r="I8243" s="3">
        <f>IF(HOUR(Sense_data[[#This Row],[SysTimeStamp]])&lt;12,I8242+$B$14,I8242-$B$14)</f>
        <v>16.904166666668182</v>
      </c>
    </row>
    <row r="8244" spans="1:9" x14ac:dyDescent="0.2">
      <c r="A8244" t="s">
        <v>20</v>
      </c>
      <c r="B8244" t="s">
        <v>22</v>
      </c>
      <c r="C8244" s="6">
        <f t="shared" si="133"/>
        <v>42182.095219929666</v>
      </c>
      <c r="D8244" t="s">
        <v>21</v>
      </c>
      <c r="E8244" s="6">
        <f>IF(Sense_data[[#This Row],[a_1State]]=D8243,E8243,Sense_data[[#This Row],[SysTimeStamp]])</f>
        <v>42182.093993077528</v>
      </c>
      <c r="F8244" s="3" t="str">
        <f>Sense_data[[#This Row],[a_1State]]&amp;TEXT(Sense_data[[#This Row],[StateInstanceTimestamp]],"#.######")</f>
        <v>Off42182.093993</v>
      </c>
      <c r="G8244" s="3">
        <f ca="1">IF(Sense_data[[#This Row],[a_1State]]="Off",RANDBETWEEN(off_min,off_max),RANDBETWEEN(on_min,on_max))/sr_div</f>
        <v>2.4</v>
      </c>
      <c r="H8244" s="3">
        <v>1.5</v>
      </c>
      <c r="I8244" s="3">
        <f>IF(HOUR(Sense_data[[#This Row],[SysTimeStamp]])&lt;12,I8243+$B$14,I8243-$B$14)</f>
        <v>16.904398148149664</v>
      </c>
    </row>
    <row r="8245" spans="1:9" x14ac:dyDescent="0.2">
      <c r="A8245" t="s">
        <v>20</v>
      </c>
      <c r="B8245" t="s">
        <v>22</v>
      </c>
      <c r="C8245" s="6">
        <f t="shared" si="133"/>
        <v>42182.095231503743</v>
      </c>
      <c r="D8245" t="s">
        <v>21</v>
      </c>
      <c r="E8245" s="6">
        <f>IF(Sense_data[[#This Row],[a_1State]]=D8244,E8244,Sense_data[[#This Row],[SysTimeStamp]])</f>
        <v>42182.093993077528</v>
      </c>
      <c r="F8245" s="3" t="str">
        <f>Sense_data[[#This Row],[a_1State]]&amp;TEXT(Sense_data[[#This Row],[StateInstanceTimestamp]],"#.######")</f>
        <v>Off42182.093993</v>
      </c>
      <c r="G8245" s="3">
        <f ca="1">IF(Sense_data[[#This Row],[a_1State]]="Off",RANDBETWEEN(off_min,off_max),RANDBETWEEN(on_min,on_max))/sr_div</f>
        <v>2.8</v>
      </c>
      <c r="H8245" s="3">
        <v>2.7</v>
      </c>
      <c r="I8245" s="3">
        <f>IF(HOUR(Sense_data[[#This Row],[SysTimeStamp]])&lt;12,I8244+$B$14,I8244-$B$14)</f>
        <v>16.904629629631145</v>
      </c>
    </row>
    <row r="8246" spans="1:9" x14ac:dyDescent="0.2">
      <c r="A8246" t="s">
        <v>20</v>
      </c>
      <c r="B8246" t="s">
        <v>22</v>
      </c>
      <c r="C8246" s="6">
        <f t="shared" si="133"/>
        <v>42182.09524307782</v>
      </c>
      <c r="D8246" t="s">
        <v>21</v>
      </c>
      <c r="E8246" s="6">
        <f>IF(Sense_data[[#This Row],[a_1State]]=D8245,E8245,Sense_data[[#This Row],[SysTimeStamp]])</f>
        <v>42182.093993077528</v>
      </c>
      <c r="F8246" s="3" t="str">
        <f>Sense_data[[#This Row],[a_1State]]&amp;TEXT(Sense_data[[#This Row],[StateInstanceTimestamp]],"#.######")</f>
        <v>Off42182.093993</v>
      </c>
      <c r="G8246" s="3">
        <f ca="1">IF(Sense_data[[#This Row],[a_1State]]="Off",RANDBETWEEN(off_min,off_max),RANDBETWEEN(on_min,on_max))/sr_div</f>
        <v>2.5</v>
      </c>
      <c r="H8246" s="3">
        <v>2.9</v>
      </c>
      <c r="I8246" s="3">
        <f>IF(HOUR(Sense_data[[#This Row],[SysTimeStamp]])&lt;12,I8245+$B$14,I8245-$B$14)</f>
        <v>16.904861111112627</v>
      </c>
    </row>
    <row r="8247" spans="1:9" x14ac:dyDescent="0.2">
      <c r="A8247" t="s">
        <v>20</v>
      </c>
      <c r="B8247" t="s">
        <v>22</v>
      </c>
      <c r="C8247" s="6">
        <f t="shared" si="133"/>
        <v>42182.095254651897</v>
      </c>
      <c r="D8247" t="s">
        <v>21</v>
      </c>
      <c r="E8247" s="6">
        <f>IF(Sense_data[[#This Row],[a_1State]]=D8246,E8246,Sense_data[[#This Row],[SysTimeStamp]])</f>
        <v>42182.093993077528</v>
      </c>
      <c r="F8247" s="3" t="str">
        <f>Sense_data[[#This Row],[a_1State]]&amp;TEXT(Sense_data[[#This Row],[StateInstanceTimestamp]],"#.######")</f>
        <v>Off42182.093993</v>
      </c>
      <c r="G8247" s="3">
        <f ca="1">IF(Sense_data[[#This Row],[a_1State]]="Off",RANDBETWEEN(off_min,off_max),RANDBETWEEN(on_min,on_max))/sr_div</f>
        <v>1</v>
      </c>
      <c r="H8247" s="3">
        <v>2.2000000000000002</v>
      </c>
      <c r="I8247" s="3">
        <f>IF(HOUR(Sense_data[[#This Row],[SysTimeStamp]])&lt;12,I8246+$B$14,I8246-$B$14)</f>
        <v>16.905092592594109</v>
      </c>
    </row>
    <row r="8248" spans="1:9" x14ac:dyDescent="0.2">
      <c r="A8248" t="s">
        <v>20</v>
      </c>
      <c r="B8248" t="s">
        <v>22</v>
      </c>
      <c r="C8248" s="6">
        <f t="shared" si="133"/>
        <v>42182.095266225973</v>
      </c>
      <c r="D8248" t="s">
        <v>21</v>
      </c>
      <c r="E8248" s="6">
        <f>IF(Sense_data[[#This Row],[a_1State]]=D8247,E8247,Sense_data[[#This Row],[SysTimeStamp]])</f>
        <v>42182.093993077528</v>
      </c>
      <c r="F8248" s="3" t="str">
        <f>Sense_data[[#This Row],[a_1State]]&amp;TEXT(Sense_data[[#This Row],[StateInstanceTimestamp]],"#.######")</f>
        <v>Off42182.093993</v>
      </c>
      <c r="G8248" s="3">
        <f ca="1">IF(Sense_data[[#This Row],[a_1State]]="Off",RANDBETWEEN(off_min,off_max),RANDBETWEEN(on_min,on_max))/sr_div</f>
        <v>1.2</v>
      </c>
      <c r="H8248" s="3">
        <v>2.7</v>
      </c>
      <c r="I8248" s="3">
        <f>IF(HOUR(Sense_data[[#This Row],[SysTimeStamp]])&lt;12,I8247+$B$14,I8247-$B$14)</f>
        <v>16.90532407407559</v>
      </c>
    </row>
    <row r="8249" spans="1:9" x14ac:dyDescent="0.2">
      <c r="A8249" t="s">
        <v>20</v>
      </c>
      <c r="B8249" t="s">
        <v>22</v>
      </c>
      <c r="C8249" s="6">
        <f t="shared" si="133"/>
        <v>42182.09527780005</v>
      </c>
      <c r="D8249" t="s">
        <v>21</v>
      </c>
      <c r="E8249" s="6">
        <f>IF(Sense_data[[#This Row],[a_1State]]=D8248,E8248,Sense_data[[#This Row],[SysTimeStamp]])</f>
        <v>42182.093993077528</v>
      </c>
      <c r="F8249" s="3" t="str">
        <f>Sense_data[[#This Row],[a_1State]]&amp;TEXT(Sense_data[[#This Row],[StateInstanceTimestamp]],"#.######")</f>
        <v>Off42182.093993</v>
      </c>
      <c r="G8249" s="3">
        <f ca="1">IF(Sense_data[[#This Row],[a_1State]]="Off",RANDBETWEEN(off_min,off_max),RANDBETWEEN(on_min,on_max))/sr_div</f>
        <v>1</v>
      </c>
      <c r="H8249" s="3">
        <v>2</v>
      </c>
      <c r="I8249" s="3">
        <f>IF(HOUR(Sense_data[[#This Row],[SysTimeStamp]])&lt;12,I8248+$B$14,I8248-$B$14)</f>
        <v>16.905555555557072</v>
      </c>
    </row>
    <row r="8250" spans="1:9" x14ac:dyDescent="0.2">
      <c r="A8250" t="s">
        <v>20</v>
      </c>
      <c r="B8250" t="s">
        <v>22</v>
      </c>
      <c r="C8250" s="6">
        <f t="shared" si="133"/>
        <v>42182.095289374127</v>
      </c>
      <c r="D8250" t="s">
        <v>21</v>
      </c>
      <c r="E8250" s="6">
        <f>IF(Sense_data[[#This Row],[a_1State]]=D8249,E8249,Sense_data[[#This Row],[SysTimeStamp]])</f>
        <v>42182.093993077528</v>
      </c>
      <c r="F8250" s="3" t="str">
        <f>Sense_data[[#This Row],[a_1State]]&amp;TEXT(Sense_data[[#This Row],[StateInstanceTimestamp]],"#.######")</f>
        <v>Off42182.093993</v>
      </c>
      <c r="G8250" s="3">
        <f ca="1">IF(Sense_data[[#This Row],[a_1State]]="Off",RANDBETWEEN(off_min,off_max),RANDBETWEEN(on_min,on_max))/sr_div</f>
        <v>1.2</v>
      </c>
      <c r="H8250" s="3">
        <v>3</v>
      </c>
      <c r="I8250" s="3">
        <f>IF(HOUR(Sense_data[[#This Row],[SysTimeStamp]])&lt;12,I8249+$B$14,I8249-$B$14)</f>
        <v>16.905787037038554</v>
      </c>
    </row>
    <row r="8251" spans="1:9" x14ac:dyDescent="0.2">
      <c r="A8251" t="s">
        <v>20</v>
      </c>
      <c r="B8251" t="s">
        <v>22</v>
      </c>
      <c r="C8251" s="6">
        <f t="shared" si="133"/>
        <v>42182.095300948204</v>
      </c>
      <c r="D8251" t="s">
        <v>21</v>
      </c>
      <c r="E8251" s="6">
        <f>IF(Sense_data[[#This Row],[a_1State]]=D8250,E8250,Sense_data[[#This Row],[SysTimeStamp]])</f>
        <v>42182.093993077528</v>
      </c>
      <c r="F8251" s="3" t="str">
        <f>Sense_data[[#This Row],[a_1State]]&amp;TEXT(Sense_data[[#This Row],[StateInstanceTimestamp]],"#.######")</f>
        <v>Off42182.093993</v>
      </c>
      <c r="G8251" s="3">
        <f ca="1">IF(Sense_data[[#This Row],[a_1State]]="Off",RANDBETWEEN(off_min,off_max),RANDBETWEEN(on_min,on_max))/sr_div</f>
        <v>2.2999999999999998</v>
      </c>
      <c r="H8251" s="3">
        <v>1.4</v>
      </c>
      <c r="I8251" s="3">
        <f>IF(HOUR(Sense_data[[#This Row],[SysTimeStamp]])&lt;12,I8250+$B$14,I8250-$B$14)</f>
        <v>16.906018518520035</v>
      </c>
    </row>
    <row r="8252" spans="1:9" x14ac:dyDescent="0.2">
      <c r="A8252" t="s">
        <v>20</v>
      </c>
      <c r="B8252" t="s">
        <v>22</v>
      </c>
      <c r="C8252" s="6">
        <f t="shared" si="133"/>
        <v>42182.09531252228</v>
      </c>
      <c r="D8252" t="s">
        <v>23</v>
      </c>
      <c r="E8252" s="6">
        <f>IF(Sense_data[[#This Row],[a_1State]]=D8251,E8251,Sense_data[[#This Row],[SysTimeStamp]])</f>
        <v>42182.09531252228</v>
      </c>
      <c r="F8252" s="3" t="str">
        <f>Sense_data[[#This Row],[a_1State]]&amp;TEXT(Sense_data[[#This Row],[StateInstanceTimestamp]],"#.######")</f>
        <v>On42182.095313</v>
      </c>
      <c r="G8252" s="3">
        <f ca="1">IF(Sense_data[[#This Row],[a_1State]]="Off",RANDBETWEEN(off_min,off_max),RANDBETWEEN(on_min,on_max))/sr_div</f>
        <v>6</v>
      </c>
      <c r="H8252" s="3">
        <v>5.8</v>
      </c>
      <c r="I8252" s="3">
        <f>IF(HOUR(Sense_data[[#This Row],[SysTimeStamp]])&lt;12,I8251+$B$14,I8251-$B$14)</f>
        <v>16.906250000001517</v>
      </c>
    </row>
    <row r="8253" spans="1:9" x14ac:dyDescent="0.2">
      <c r="A8253" t="s">
        <v>20</v>
      </c>
      <c r="B8253" t="s">
        <v>22</v>
      </c>
      <c r="C8253" s="6">
        <f t="shared" si="133"/>
        <v>42182.095324096357</v>
      </c>
      <c r="D8253" t="s">
        <v>23</v>
      </c>
      <c r="E8253" s="6">
        <f>IF(Sense_data[[#This Row],[a_1State]]=D8252,E8252,Sense_data[[#This Row],[SysTimeStamp]])</f>
        <v>42182.09531252228</v>
      </c>
      <c r="F8253" s="3" t="str">
        <f>Sense_data[[#This Row],[a_1State]]&amp;TEXT(Sense_data[[#This Row],[StateInstanceTimestamp]],"#.######")</f>
        <v>On42182.095313</v>
      </c>
      <c r="G8253" s="3">
        <f ca="1">IF(Sense_data[[#This Row],[a_1State]]="Off",RANDBETWEEN(off_min,off_max),RANDBETWEEN(on_min,on_max))/sr_div</f>
        <v>3.4</v>
      </c>
      <c r="H8253" s="3">
        <v>6</v>
      </c>
      <c r="I8253" s="3">
        <f>IF(HOUR(Sense_data[[#This Row],[SysTimeStamp]])&lt;12,I8252+$B$14,I8252-$B$14)</f>
        <v>16.906481481482999</v>
      </c>
    </row>
    <row r="8254" spans="1:9" x14ac:dyDescent="0.2">
      <c r="A8254" t="s">
        <v>20</v>
      </c>
      <c r="B8254" t="s">
        <v>22</v>
      </c>
      <c r="C8254" s="6">
        <f t="shared" si="133"/>
        <v>42182.095335670434</v>
      </c>
      <c r="D8254" t="s">
        <v>23</v>
      </c>
      <c r="E8254" s="6">
        <f>IF(Sense_data[[#This Row],[a_1State]]=D8253,E8253,Sense_data[[#This Row],[SysTimeStamp]])</f>
        <v>42182.09531252228</v>
      </c>
      <c r="F8254" s="3" t="str">
        <f>Sense_data[[#This Row],[a_1State]]&amp;TEXT(Sense_data[[#This Row],[StateInstanceTimestamp]],"#.######")</f>
        <v>On42182.095313</v>
      </c>
      <c r="G8254" s="3">
        <f ca="1">IF(Sense_data[[#This Row],[a_1State]]="Off",RANDBETWEEN(off_min,off_max),RANDBETWEEN(on_min,on_max))/sr_div</f>
        <v>3.2</v>
      </c>
      <c r="H8254" s="3">
        <v>5.9</v>
      </c>
      <c r="I8254" s="3">
        <f>IF(HOUR(Sense_data[[#This Row],[SysTimeStamp]])&lt;12,I8253+$B$14,I8253-$B$14)</f>
        <v>16.90671296296448</v>
      </c>
    </row>
    <row r="8255" spans="1:9" x14ac:dyDescent="0.2">
      <c r="A8255" t="s">
        <v>20</v>
      </c>
      <c r="B8255" t="s">
        <v>22</v>
      </c>
      <c r="C8255" s="6">
        <f t="shared" si="133"/>
        <v>42182.095347244511</v>
      </c>
      <c r="D8255" t="s">
        <v>23</v>
      </c>
      <c r="E8255" s="6">
        <f>IF(Sense_data[[#This Row],[a_1State]]=D8254,E8254,Sense_data[[#This Row],[SysTimeStamp]])</f>
        <v>42182.09531252228</v>
      </c>
      <c r="F8255" s="3" t="str">
        <f>Sense_data[[#This Row],[a_1State]]&amp;TEXT(Sense_data[[#This Row],[StateInstanceTimestamp]],"#.######")</f>
        <v>On42182.095313</v>
      </c>
      <c r="G8255" s="3">
        <f ca="1">IF(Sense_data[[#This Row],[a_1State]]="Off",RANDBETWEEN(off_min,off_max),RANDBETWEEN(on_min,on_max))/sr_div</f>
        <v>4</v>
      </c>
      <c r="H8255" s="3">
        <v>5.7</v>
      </c>
      <c r="I8255" s="3">
        <f>IF(HOUR(Sense_data[[#This Row],[SysTimeStamp]])&lt;12,I8254+$B$14,I8254-$B$14)</f>
        <v>16.906944444445962</v>
      </c>
    </row>
    <row r="8256" spans="1:9" x14ac:dyDescent="0.2">
      <c r="A8256" t="s">
        <v>20</v>
      </c>
      <c r="B8256" t="s">
        <v>22</v>
      </c>
      <c r="C8256" s="6">
        <f t="shared" si="133"/>
        <v>42182.095358818588</v>
      </c>
      <c r="D8256" t="s">
        <v>23</v>
      </c>
      <c r="E8256" s="6">
        <f>IF(Sense_data[[#This Row],[a_1State]]=D8255,E8255,Sense_data[[#This Row],[SysTimeStamp]])</f>
        <v>42182.09531252228</v>
      </c>
      <c r="F8256" s="3" t="str">
        <f>Sense_data[[#This Row],[a_1State]]&amp;TEXT(Sense_data[[#This Row],[StateInstanceTimestamp]],"#.######")</f>
        <v>On42182.095313</v>
      </c>
      <c r="G8256" s="3">
        <f ca="1">IF(Sense_data[[#This Row],[a_1State]]="Off",RANDBETWEEN(off_min,off_max),RANDBETWEEN(on_min,on_max))/sr_div</f>
        <v>5.0999999999999996</v>
      </c>
      <c r="H8256" s="3">
        <v>5.2</v>
      </c>
      <c r="I8256" s="3">
        <f>IF(HOUR(Sense_data[[#This Row],[SysTimeStamp]])&lt;12,I8255+$B$14,I8255-$B$14)</f>
        <v>16.907175925927444</v>
      </c>
    </row>
    <row r="8257" spans="1:9" x14ac:dyDescent="0.2">
      <c r="A8257" t="s">
        <v>20</v>
      </c>
      <c r="B8257" t="s">
        <v>22</v>
      </c>
      <c r="C8257" s="6">
        <f t="shared" si="133"/>
        <v>42182.095370392664</v>
      </c>
      <c r="D8257" t="s">
        <v>23</v>
      </c>
      <c r="E8257" s="6">
        <f>IF(Sense_data[[#This Row],[a_1State]]=D8256,E8256,Sense_data[[#This Row],[SysTimeStamp]])</f>
        <v>42182.09531252228</v>
      </c>
      <c r="F8257" s="3" t="str">
        <f>Sense_data[[#This Row],[a_1State]]&amp;TEXT(Sense_data[[#This Row],[StateInstanceTimestamp]],"#.######")</f>
        <v>On42182.095313</v>
      </c>
      <c r="G8257" s="3">
        <f ca="1">IF(Sense_data[[#This Row],[a_1State]]="Off",RANDBETWEEN(off_min,off_max),RANDBETWEEN(on_min,on_max))/sr_div</f>
        <v>4</v>
      </c>
      <c r="H8257" s="3">
        <v>3.1</v>
      </c>
      <c r="I8257" s="3">
        <f>IF(HOUR(Sense_data[[#This Row],[SysTimeStamp]])&lt;12,I8256+$B$14,I8256-$B$14)</f>
        <v>16.907407407408925</v>
      </c>
    </row>
    <row r="8258" spans="1:9" x14ac:dyDescent="0.2">
      <c r="A8258" t="s">
        <v>20</v>
      </c>
      <c r="B8258" t="s">
        <v>22</v>
      </c>
      <c r="C8258" s="6">
        <f t="shared" si="133"/>
        <v>42182.095381966741</v>
      </c>
      <c r="D8258" t="s">
        <v>23</v>
      </c>
      <c r="E8258" s="6">
        <f>IF(Sense_data[[#This Row],[a_1State]]=D8257,E8257,Sense_data[[#This Row],[SysTimeStamp]])</f>
        <v>42182.09531252228</v>
      </c>
      <c r="F8258" s="3" t="str">
        <f>Sense_data[[#This Row],[a_1State]]&amp;TEXT(Sense_data[[#This Row],[StateInstanceTimestamp]],"#.######")</f>
        <v>On42182.095313</v>
      </c>
      <c r="G8258" s="3">
        <f ca="1">IF(Sense_data[[#This Row],[a_1State]]="Off",RANDBETWEEN(off_min,off_max),RANDBETWEEN(on_min,on_max))/sr_div</f>
        <v>3.4</v>
      </c>
      <c r="H8258" s="3">
        <v>5.2</v>
      </c>
      <c r="I8258" s="3">
        <f>IF(HOUR(Sense_data[[#This Row],[SysTimeStamp]])&lt;12,I8257+$B$14,I8257-$B$14)</f>
        <v>16.907638888890407</v>
      </c>
    </row>
    <row r="8259" spans="1:9" x14ac:dyDescent="0.2">
      <c r="A8259" t="s">
        <v>20</v>
      </c>
      <c r="B8259" t="s">
        <v>22</v>
      </c>
      <c r="C8259" s="6">
        <f t="shared" si="133"/>
        <v>42182.095393540818</v>
      </c>
      <c r="D8259" t="s">
        <v>23</v>
      </c>
      <c r="E8259" s="6">
        <f>IF(Sense_data[[#This Row],[a_1State]]=D8258,E8258,Sense_data[[#This Row],[SysTimeStamp]])</f>
        <v>42182.09531252228</v>
      </c>
      <c r="F8259" s="3" t="str">
        <f>Sense_data[[#This Row],[a_1State]]&amp;TEXT(Sense_data[[#This Row],[StateInstanceTimestamp]],"#.######")</f>
        <v>On42182.095313</v>
      </c>
      <c r="G8259" s="3">
        <f ca="1">IF(Sense_data[[#This Row],[a_1State]]="Off",RANDBETWEEN(off_min,off_max),RANDBETWEEN(on_min,on_max))/sr_div</f>
        <v>5.5</v>
      </c>
      <c r="H8259" s="3">
        <v>5.2</v>
      </c>
      <c r="I8259" s="3">
        <f>IF(HOUR(Sense_data[[#This Row],[SysTimeStamp]])&lt;12,I8258+$B$14,I8258-$B$14)</f>
        <v>16.907870370371889</v>
      </c>
    </row>
    <row r="8260" spans="1:9" x14ac:dyDescent="0.2">
      <c r="A8260" t="s">
        <v>20</v>
      </c>
      <c r="B8260" t="s">
        <v>22</v>
      </c>
      <c r="C8260" s="6">
        <f t="shared" si="133"/>
        <v>42182.095405114895</v>
      </c>
      <c r="D8260" t="s">
        <v>23</v>
      </c>
      <c r="E8260" s="6">
        <f>IF(Sense_data[[#This Row],[a_1State]]=D8259,E8259,Sense_data[[#This Row],[SysTimeStamp]])</f>
        <v>42182.09531252228</v>
      </c>
      <c r="F8260" s="3" t="str">
        <f>Sense_data[[#This Row],[a_1State]]&amp;TEXT(Sense_data[[#This Row],[StateInstanceTimestamp]],"#.######")</f>
        <v>On42182.095313</v>
      </c>
      <c r="G8260" s="3">
        <f ca="1">IF(Sense_data[[#This Row],[a_1State]]="Off",RANDBETWEEN(off_min,off_max),RANDBETWEEN(on_min,on_max))/sr_div</f>
        <v>4.4000000000000004</v>
      </c>
      <c r="H8260" s="3">
        <v>5.9</v>
      </c>
      <c r="I8260" s="3">
        <f>IF(HOUR(Sense_data[[#This Row],[SysTimeStamp]])&lt;12,I8259+$B$14,I8259-$B$14)</f>
        <v>16.90810185185337</v>
      </c>
    </row>
    <row r="8261" spans="1:9" x14ac:dyDescent="0.2">
      <c r="A8261" t="s">
        <v>20</v>
      </c>
      <c r="B8261" t="s">
        <v>22</v>
      </c>
      <c r="C8261" s="6">
        <f t="shared" si="133"/>
        <v>42182.095416688971</v>
      </c>
      <c r="D8261" t="s">
        <v>23</v>
      </c>
      <c r="E8261" s="6">
        <f>IF(Sense_data[[#This Row],[a_1State]]=D8260,E8260,Sense_data[[#This Row],[SysTimeStamp]])</f>
        <v>42182.09531252228</v>
      </c>
      <c r="F8261" s="3" t="str">
        <f>Sense_data[[#This Row],[a_1State]]&amp;TEXT(Sense_data[[#This Row],[StateInstanceTimestamp]],"#.######")</f>
        <v>On42182.095313</v>
      </c>
      <c r="G8261" s="3">
        <f ca="1">IF(Sense_data[[#This Row],[a_1State]]="Off",RANDBETWEEN(off_min,off_max),RANDBETWEEN(on_min,on_max))/sr_div</f>
        <v>3</v>
      </c>
      <c r="H8261" s="3">
        <v>4.8</v>
      </c>
      <c r="I8261" s="3">
        <f>IF(HOUR(Sense_data[[#This Row],[SysTimeStamp]])&lt;12,I8260+$B$14,I8260-$B$14)</f>
        <v>16.908333333334852</v>
      </c>
    </row>
    <row r="8262" spans="1:9" x14ac:dyDescent="0.2">
      <c r="A8262" t="s">
        <v>20</v>
      </c>
      <c r="B8262" t="s">
        <v>22</v>
      </c>
      <c r="C8262" s="6">
        <f t="shared" si="133"/>
        <v>42182.095428263048</v>
      </c>
      <c r="D8262" t="s">
        <v>23</v>
      </c>
      <c r="E8262" s="6">
        <f>IF(Sense_data[[#This Row],[a_1State]]=D8261,E8261,Sense_data[[#This Row],[SysTimeStamp]])</f>
        <v>42182.09531252228</v>
      </c>
      <c r="F8262" s="3" t="str">
        <f>Sense_data[[#This Row],[a_1State]]&amp;TEXT(Sense_data[[#This Row],[StateInstanceTimestamp]],"#.######")</f>
        <v>On42182.095313</v>
      </c>
      <c r="G8262" s="3">
        <f ca="1">IF(Sense_data[[#This Row],[a_1State]]="Off",RANDBETWEEN(off_min,off_max),RANDBETWEEN(on_min,on_max))/sr_div</f>
        <v>5.2</v>
      </c>
      <c r="H8262" s="3">
        <v>5.8</v>
      </c>
      <c r="I8262" s="3">
        <f>IF(HOUR(Sense_data[[#This Row],[SysTimeStamp]])&lt;12,I8261+$B$14,I8261-$B$14)</f>
        <v>16.908564814816334</v>
      </c>
    </row>
    <row r="8263" spans="1:9" x14ac:dyDescent="0.2">
      <c r="A8263" t="s">
        <v>20</v>
      </c>
      <c r="B8263" t="s">
        <v>22</v>
      </c>
      <c r="C8263" s="6">
        <f t="shared" si="133"/>
        <v>42182.095439837125</v>
      </c>
      <c r="D8263" t="s">
        <v>23</v>
      </c>
      <c r="E8263" s="6">
        <f>IF(Sense_data[[#This Row],[a_1State]]=D8262,E8262,Sense_data[[#This Row],[SysTimeStamp]])</f>
        <v>42182.09531252228</v>
      </c>
      <c r="F8263" s="3" t="str">
        <f>Sense_data[[#This Row],[a_1State]]&amp;TEXT(Sense_data[[#This Row],[StateInstanceTimestamp]],"#.######")</f>
        <v>On42182.095313</v>
      </c>
      <c r="G8263" s="3">
        <f ca="1">IF(Sense_data[[#This Row],[a_1State]]="Off",RANDBETWEEN(off_min,off_max),RANDBETWEEN(on_min,on_max))/sr_div</f>
        <v>5.7</v>
      </c>
      <c r="H8263" s="3">
        <v>3.3</v>
      </c>
      <c r="I8263" s="3">
        <f>IF(HOUR(Sense_data[[#This Row],[SysTimeStamp]])&lt;12,I8262+$B$14,I8262-$B$14)</f>
        <v>16.908796296297815</v>
      </c>
    </row>
    <row r="8264" spans="1:9" x14ac:dyDescent="0.2">
      <c r="A8264" t="s">
        <v>20</v>
      </c>
      <c r="B8264" t="s">
        <v>22</v>
      </c>
      <c r="C8264" s="6">
        <f t="shared" si="133"/>
        <v>42182.095451411202</v>
      </c>
      <c r="D8264" t="s">
        <v>23</v>
      </c>
      <c r="E8264" s="6">
        <f>IF(Sense_data[[#This Row],[a_1State]]=D8263,E8263,Sense_data[[#This Row],[SysTimeStamp]])</f>
        <v>42182.09531252228</v>
      </c>
      <c r="F8264" s="3" t="str">
        <f>Sense_data[[#This Row],[a_1State]]&amp;TEXT(Sense_data[[#This Row],[StateInstanceTimestamp]],"#.######")</f>
        <v>On42182.095313</v>
      </c>
      <c r="G8264" s="3">
        <f ca="1">IF(Sense_data[[#This Row],[a_1State]]="Off",RANDBETWEEN(off_min,off_max),RANDBETWEEN(on_min,on_max))/sr_div</f>
        <v>5.6</v>
      </c>
      <c r="H8264" s="3">
        <v>5.9</v>
      </c>
      <c r="I8264" s="3">
        <f>IF(HOUR(Sense_data[[#This Row],[SysTimeStamp]])&lt;12,I8263+$B$14,I8263-$B$14)</f>
        <v>16.909027777779297</v>
      </c>
    </row>
    <row r="8265" spans="1:9" x14ac:dyDescent="0.2">
      <c r="A8265" t="s">
        <v>20</v>
      </c>
      <c r="B8265" t="s">
        <v>22</v>
      </c>
      <c r="C8265" s="6">
        <f t="shared" si="133"/>
        <v>42182.095462985279</v>
      </c>
      <c r="D8265" t="s">
        <v>23</v>
      </c>
      <c r="E8265" s="6">
        <f>IF(Sense_data[[#This Row],[a_1State]]=D8264,E8264,Sense_data[[#This Row],[SysTimeStamp]])</f>
        <v>42182.09531252228</v>
      </c>
      <c r="F8265" s="3" t="str">
        <f>Sense_data[[#This Row],[a_1State]]&amp;TEXT(Sense_data[[#This Row],[StateInstanceTimestamp]],"#.######")</f>
        <v>On42182.095313</v>
      </c>
      <c r="G8265" s="3">
        <f ca="1">IF(Sense_data[[#This Row],[a_1State]]="Off",RANDBETWEEN(off_min,off_max),RANDBETWEEN(on_min,on_max))/sr_div</f>
        <v>5</v>
      </c>
      <c r="H8265" s="3">
        <v>4.4000000000000004</v>
      </c>
      <c r="I8265" s="3">
        <f>IF(HOUR(Sense_data[[#This Row],[SysTimeStamp]])&lt;12,I8264+$B$14,I8264-$B$14)</f>
        <v>16.909259259260779</v>
      </c>
    </row>
    <row r="8266" spans="1:9" x14ac:dyDescent="0.2">
      <c r="A8266" t="s">
        <v>20</v>
      </c>
      <c r="B8266" t="s">
        <v>22</v>
      </c>
      <c r="C8266" s="6">
        <f t="shared" si="133"/>
        <v>42182.095474559355</v>
      </c>
      <c r="D8266" t="s">
        <v>23</v>
      </c>
      <c r="E8266" s="6">
        <f>IF(Sense_data[[#This Row],[a_1State]]=D8265,E8265,Sense_data[[#This Row],[SysTimeStamp]])</f>
        <v>42182.09531252228</v>
      </c>
      <c r="F8266" s="3" t="str">
        <f>Sense_data[[#This Row],[a_1State]]&amp;TEXT(Sense_data[[#This Row],[StateInstanceTimestamp]],"#.######")</f>
        <v>On42182.095313</v>
      </c>
      <c r="G8266" s="3">
        <f ca="1">IF(Sense_data[[#This Row],[a_1State]]="Off",RANDBETWEEN(off_min,off_max),RANDBETWEEN(on_min,on_max))/sr_div</f>
        <v>4.5</v>
      </c>
      <c r="H8266" s="3">
        <v>4</v>
      </c>
      <c r="I8266" s="3">
        <f>IF(HOUR(Sense_data[[#This Row],[SysTimeStamp]])&lt;12,I8265+$B$14,I8265-$B$14)</f>
        <v>16.90949074074226</v>
      </c>
    </row>
    <row r="8267" spans="1:9" x14ac:dyDescent="0.2">
      <c r="A8267" t="s">
        <v>20</v>
      </c>
      <c r="B8267" t="s">
        <v>22</v>
      </c>
      <c r="C8267" s="6">
        <f t="shared" si="133"/>
        <v>42182.095486133432</v>
      </c>
      <c r="D8267" t="s">
        <v>23</v>
      </c>
      <c r="E8267" s="6">
        <f>IF(Sense_data[[#This Row],[a_1State]]=D8266,E8266,Sense_data[[#This Row],[SysTimeStamp]])</f>
        <v>42182.09531252228</v>
      </c>
      <c r="F8267" s="3" t="str">
        <f>Sense_data[[#This Row],[a_1State]]&amp;TEXT(Sense_data[[#This Row],[StateInstanceTimestamp]],"#.######")</f>
        <v>On42182.095313</v>
      </c>
      <c r="G8267" s="3">
        <f ca="1">IF(Sense_data[[#This Row],[a_1State]]="Off",RANDBETWEEN(off_min,off_max),RANDBETWEEN(on_min,on_max))/sr_div</f>
        <v>5.7</v>
      </c>
      <c r="H8267" s="3">
        <v>4.7</v>
      </c>
      <c r="I8267" s="3">
        <f>IF(HOUR(Sense_data[[#This Row],[SysTimeStamp]])&lt;12,I8266+$B$14,I8266-$B$14)</f>
        <v>16.909722222223742</v>
      </c>
    </row>
    <row r="8268" spans="1:9" x14ac:dyDescent="0.2">
      <c r="A8268" t="s">
        <v>20</v>
      </c>
      <c r="B8268" t="s">
        <v>22</v>
      </c>
      <c r="C8268" s="6">
        <f t="shared" si="133"/>
        <v>42182.095497707509</v>
      </c>
      <c r="D8268" t="s">
        <v>23</v>
      </c>
      <c r="E8268" s="6">
        <f>IF(Sense_data[[#This Row],[a_1State]]=D8267,E8267,Sense_data[[#This Row],[SysTimeStamp]])</f>
        <v>42182.09531252228</v>
      </c>
      <c r="F8268" s="3" t="str">
        <f>Sense_data[[#This Row],[a_1State]]&amp;TEXT(Sense_data[[#This Row],[StateInstanceTimestamp]],"#.######")</f>
        <v>On42182.095313</v>
      </c>
      <c r="G8268" s="3">
        <f ca="1">IF(Sense_data[[#This Row],[a_1State]]="Off",RANDBETWEEN(off_min,off_max),RANDBETWEEN(on_min,on_max))/sr_div</f>
        <v>3.4</v>
      </c>
      <c r="H8268" s="3">
        <v>4.5</v>
      </c>
      <c r="I8268" s="3">
        <f>IF(HOUR(Sense_data[[#This Row],[SysTimeStamp]])&lt;12,I8267+$B$14,I8267-$B$14)</f>
        <v>16.909953703705224</v>
      </c>
    </row>
    <row r="8269" spans="1:9" x14ac:dyDescent="0.2">
      <c r="A8269" t="s">
        <v>20</v>
      </c>
      <c r="B8269" t="s">
        <v>22</v>
      </c>
      <c r="C8269" s="6">
        <f t="shared" si="133"/>
        <v>42182.095509281586</v>
      </c>
      <c r="D8269" t="s">
        <v>23</v>
      </c>
      <c r="E8269" s="6">
        <f>IF(Sense_data[[#This Row],[a_1State]]=D8268,E8268,Sense_data[[#This Row],[SysTimeStamp]])</f>
        <v>42182.09531252228</v>
      </c>
      <c r="F8269" s="3" t="str">
        <f>Sense_data[[#This Row],[a_1State]]&amp;TEXT(Sense_data[[#This Row],[StateInstanceTimestamp]],"#.######")</f>
        <v>On42182.095313</v>
      </c>
      <c r="G8269" s="3">
        <f ca="1">IF(Sense_data[[#This Row],[a_1State]]="Off",RANDBETWEEN(off_min,off_max),RANDBETWEEN(on_min,on_max))/sr_div</f>
        <v>5.7</v>
      </c>
      <c r="H8269" s="3">
        <v>3.8</v>
      </c>
      <c r="I8269" s="3">
        <f>IF(HOUR(Sense_data[[#This Row],[SysTimeStamp]])&lt;12,I8268+$B$14,I8268-$B$14)</f>
        <v>16.910185185186705</v>
      </c>
    </row>
    <row r="8270" spans="1:9" x14ac:dyDescent="0.2">
      <c r="A8270" t="s">
        <v>20</v>
      </c>
      <c r="B8270" t="s">
        <v>22</v>
      </c>
      <c r="C8270" s="6">
        <f t="shared" si="133"/>
        <v>42182.095520855662</v>
      </c>
      <c r="D8270" t="s">
        <v>23</v>
      </c>
      <c r="E8270" s="6">
        <f>IF(Sense_data[[#This Row],[a_1State]]=D8269,E8269,Sense_data[[#This Row],[SysTimeStamp]])</f>
        <v>42182.09531252228</v>
      </c>
      <c r="F8270" s="3" t="str">
        <f>Sense_data[[#This Row],[a_1State]]&amp;TEXT(Sense_data[[#This Row],[StateInstanceTimestamp]],"#.######")</f>
        <v>On42182.095313</v>
      </c>
      <c r="G8270" s="3">
        <f ca="1">IF(Sense_data[[#This Row],[a_1State]]="Off",RANDBETWEEN(off_min,off_max),RANDBETWEEN(on_min,on_max))/sr_div</f>
        <v>3.2</v>
      </c>
      <c r="H8270" s="3">
        <v>4.5</v>
      </c>
      <c r="I8270" s="3">
        <f>IF(HOUR(Sense_data[[#This Row],[SysTimeStamp]])&lt;12,I8269+$B$14,I8269-$B$14)</f>
        <v>16.910416666668187</v>
      </c>
    </row>
    <row r="8271" spans="1:9" x14ac:dyDescent="0.2">
      <c r="A8271" t="s">
        <v>20</v>
      </c>
      <c r="B8271" t="s">
        <v>22</v>
      </c>
      <c r="C8271" s="6">
        <f t="shared" si="133"/>
        <v>42182.095532429739</v>
      </c>
      <c r="D8271" t="s">
        <v>23</v>
      </c>
      <c r="E8271" s="6">
        <f>IF(Sense_data[[#This Row],[a_1State]]=D8270,E8270,Sense_data[[#This Row],[SysTimeStamp]])</f>
        <v>42182.09531252228</v>
      </c>
      <c r="F8271" s="3" t="str">
        <f>Sense_data[[#This Row],[a_1State]]&amp;TEXT(Sense_data[[#This Row],[StateInstanceTimestamp]],"#.######")</f>
        <v>On42182.095313</v>
      </c>
      <c r="G8271" s="3">
        <f ca="1">IF(Sense_data[[#This Row],[a_1State]]="Off",RANDBETWEEN(off_min,off_max),RANDBETWEEN(on_min,on_max))/sr_div</f>
        <v>5.7</v>
      </c>
      <c r="H8271" s="3">
        <v>3.6</v>
      </c>
      <c r="I8271" s="3">
        <f>IF(HOUR(Sense_data[[#This Row],[SysTimeStamp]])&lt;12,I8270+$B$14,I8270-$B$14)</f>
        <v>16.910648148149669</v>
      </c>
    </row>
    <row r="8272" spans="1:9" x14ac:dyDescent="0.2">
      <c r="A8272" t="s">
        <v>20</v>
      </c>
      <c r="B8272" t="s">
        <v>22</v>
      </c>
      <c r="C8272" s="6">
        <f t="shared" si="133"/>
        <v>42182.095544003816</v>
      </c>
      <c r="D8272" t="s">
        <v>23</v>
      </c>
      <c r="E8272" s="6">
        <f>IF(Sense_data[[#This Row],[a_1State]]=D8271,E8271,Sense_data[[#This Row],[SysTimeStamp]])</f>
        <v>42182.09531252228</v>
      </c>
      <c r="F8272" s="3" t="str">
        <f>Sense_data[[#This Row],[a_1State]]&amp;TEXT(Sense_data[[#This Row],[StateInstanceTimestamp]],"#.######")</f>
        <v>On42182.095313</v>
      </c>
      <c r="G8272" s="3">
        <f ca="1">IF(Sense_data[[#This Row],[a_1State]]="Off",RANDBETWEEN(off_min,off_max),RANDBETWEEN(on_min,on_max))/sr_div</f>
        <v>5.8</v>
      </c>
      <c r="H8272" s="3">
        <v>5.0999999999999996</v>
      </c>
      <c r="I8272" s="3">
        <f>IF(HOUR(Sense_data[[#This Row],[SysTimeStamp]])&lt;12,I8271+$B$14,I8271-$B$14)</f>
        <v>16.91087962963115</v>
      </c>
    </row>
    <row r="8273" spans="1:9" x14ac:dyDescent="0.2">
      <c r="A8273" t="s">
        <v>20</v>
      </c>
      <c r="B8273" t="s">
        <v>22</v>
      </c>
      <c r="C8273" s="6">
        <f t="shared" si="133"/>
        <v>42182.095555577893</v>
      </c>
      <c r="D8273" t="s">
        <v>23</v>
      </c>
      <c r="E8273" s="6">
        <f>IF(Sense_data[[#This Row],[a_1State]]=D8272,E8272,Sense_data[[#This Row],[SysTimeStamp]])</f>
        <v>42182.09531252228</v>
      </c>
      <c r="F8273" s="3" t="str">
        <f>Sense_data[[#This Row],[a_1State]]&amp;TEXT(Sense_data[[#This Row],[StateInstanceTimestamp]],"#.######")</f>
        <v>On42182.095313</v>
      </c>
      <c r="G8273" s="3">
        <f ca="1">IF(Sense_data[[#This Row],[a_1State]]="Off",RANDBETWEEN(off_min,off_max),RANDBETWEEN(on_min,on_max))/sr_div</f>
        <v>4.0999999999999996</v>
      </c>
      <c r="H8273" s="3">
        <v>6</v>
      </c>
      <c r="I8273" s="3">
        <f>IF(HOUR(Sense_data[[#This Row],[SysTimeStamp]])&lt;12,I8272+$B$14,I8272-$B$14)</f>
        <v>16.911111111112632</v>
      </c>
    </row>
    <row r="8274" spans="1:9" x14ac:dyDescent="0.2">
      <c r="A8274" t="s">
        <v>20</v>
      </c>
      <c r="B8274" t="s">
        <v>22</v>
      </c>
      <c r="C8274" s="6">
        <f t="shared" si="133"/>
        <v>42182.09556715197</v>
      </c>
      <c r="D8274" t="s">
        <v>23</v>
      </c>
      <c r="E8274" s="6">
        <f>IF(Sense_data[[#This Row],[a_1State]]=D8273,E8273,Sense_data[[#This Row],[SysTimeStamp]])</f>
        <v>42182.09531252228</v>
      </c>
      <c r="F8274" s="3" t="str">
        <f>Sense_data[[#This Row],[a_1State]]&amp;TEXT(Sense_data[[#This Row],[StateInstanceTimestamp]],"#.######")</f>
        <v>On42182.095313</v>
      </c>
      <c r="G8274" s="3">
        <f ca="1">IF(Sense_data[[#This Row],[a_1State]]="Off",RANDBETWEEN(off_min,off_max),RANDBETWEEN(on_min,on_max))/sr_div</f>
        <v>3.5</v>
      </c>
      <c r="H8274" s="3">
        <v>5.9</v>
      </c>
      <c r="I8274" s="3">
        <f>IF(HOUR(Sense_data[[#This Row],[SysTimeStamp]])&lt;12,I8273+$B$14,I8273-$B$14)</f>
        <v>16.911342592594114</v>
      </c>
    </row>
    <row r="8275" spans="1:9" x14ac:dyDescent="0.2">
      <c r="A8275" t="s">
        <v>20</v>
      </c>
      <c r="B8275" t="s">
        <v>22</v>
      </c>
      <c r="C8275" s="6">
        <f t="shared" si="133"/>
        <v>42182.095578726046</v>
      </c>
      <c r="D8275" t="s">
        <v>23</v>
      </c>
      <c r="E8275" s="6">
        <f>IF(Sense_data[[#This Row],[a_1State]]=D8274,E8274,Sense_data[[#This Row],[SysTimeStamp]])</f>
        <v>42182.09531252228</v>
      </c>
      <c r="F8275" s="3" t="str">
        <f>Sense_data[[#This Row],[a_1State]]&amp;TEXT(Sense_data[[#This Row],[StateInstanceTimestamp]],"#.######")</f>
        <v>On42182.095313</v>
      </c>
      <c r="G8275" s="3">
        <f ca="1">IF(Sense_data[[#This Row],[a_1State]]="Off",RANDBETWEEN(off_min,off_max),RANDBETWEEN(on_min,on_max))/sr_div</f>
        <v>3.2</v>
      </c>
      <c r="H8275" s="3">
        <v>3.6</v>
      </c>
      <c r="I8275" s="3">
        <f>IF(HOUR(Sense_data[[#This Row],[SysTimeStamp]])&lt;12,I8274+$B$14,I8274-$B$14)</f>
        <v>16.911574074075595</v>
      </c>
    </row>
    <row r="8276" spans="1:9" x14ac:dyDescent="0.2">
      <c r="A8276" t="s">
        <v>20</v>
      </c>
      <c r="B8276" t="s">
        <v>22</v>
      </c>
      <c r="C8276" s="6">
        <f t="shared" si="133"/>
        <v>42182.095590300123</v>
      </c>
      <c r="D8276" t="s">
        <v>23</v>
      </c>
      <c r="E8276" s="6">
        <f>IF(Sense_data[[#This Row],[a_1State]]=D8275,E8275,Sense_data[[#This Row],[SysTimeStamp]])</f>
        <v>42182.09531252228</v>
      </c>
      <c r="F8276" s="3" t="str">
        <f>Sense_data[[#This Row],[a_1State]]&amp;TEXT(Sense_data[[#This Row],[StateInstanceTimestamp]],"#.######")</f>
        <v>On42182.095313</v>
      </c>
      <c r="G8276" s="3">
        <f ca="1">IF(Sense_data[[#This Row],[a_1State]]="Off",RANDBETWEEN(off_min,off_max),RANDBETWEEN(on_min,on_max))/sr_div</f>
        <v>3.9</v>
      </c>
      <c r="H8276" s="3">
        <v>3.2</v>
      </c>
      <c r="I8276" s="3">
        <f>IF(HOUR(Sense_data[[#This Row],[SysTimeStamp]])&lt;12,I8275+$B$14,I8275-$B$14)</f>
        <v>16.911805555557077</v>
      </c>
    </row>
    <row r="8277" spans="1:9" x14ac:dyDescent="0.2">
      <c r="A8277" t="s">
        <v>20</v>
      </c>
      <c r="B8277" t="s">
        <v>22</v>
      </c>
      <c r="C8277" s="6">
        <f t="shared" si="133"/>
        <v>42182.0956018742</v>
      </c>
      <c r="D8277" t="s">
        <v>23</v>
      </c>
      <c r="E8277" s="6">
        <f>IF(Sense_data[[#This Row],[a_1State]]=D8276,E8276,Sense_data[[#This Row],[SysTimeStamp]])</f>
        <v>42182.09531252228</v>
      </c>
      <c r="F8277" s="3" t="str">
        <f>Sense_data[[#This Row],[a_1State]]&amp;TEXT(Sense_data[[#This Row],[StateInstanceTimestamp]],"#.######")</f>
        <v>On42182.095313</v>
      </c>
      <c r="G8277" s="3">
        <f ca="1">IF(Sense_data[[#This Row],[a_1State]]="Off",RANDBETWEEN(off_min,off_max),RANDBETWEEN(on_min,on_max))/sr_div</f>
        <v>3.9</v>
      </c>
      <c r="H8277" s="3">
        <v>4.2</v>
      </c>
      <c r="I8277" s="3">
        <f>IF(HOUR(Sense_data[[#This Row],[SysTimeStamp]])&lt;12,I8276+$B$14,I8276-$B$14)</f>
        <v>16.912037037038559</v>
      </c>
    </row>
    <row r="8278" spans="1:9" x14ac:dyDescent="0.2">
      <c r="A8278" t="s">
        <v>20</v>
      </c>
      <c r="B8278" t="s">
        <v>22</v>
      </c>
      <c r="C8278" s="6">
        <f t="shared" si="133"/>
        <v>42182.095613448277</v>
      </c>
      <c r="D8278" t="s">
        <v>23</v>
      </c>
      <c r="E8278" s="6">
        <f>IF(Sense_data[[#This Row],[a_1State]]=D8277,E8277,Sense_data[[#This Row],[SysTimeStamp]])</f>
        <v>42182.09531252228</v>
      </c>
      <c r="F8278" s="3" t="str">
        <f>Sense_data[[#This Row],[a_1State]]&amp;TEXT(Sense_data[[#This Row],[StateInstanceTimestamp]],"#.######")</f>
        <v>On42182.095313</v>
      </c>
      <c r="G8278" s="3">
        <f ca="1">IF(Sense_data[[#This Row],[a_1State]]="Off",RANDBETWEEN(off_min,off_max),RANDBETWEEN(on_min,on_max))/sr_div</f>
        <v>5.7</v>
      </c>
      <c r="H8278" s="3">
        <v>5.7</v>
      </c>
      <c r="I8278" s="3">
        <f>IF(HOUR(Sense_data[[#This Row],[SysTimeStamp]])&lt;12,I8277+$B$14,I8277-$B$14)</f>
        <v>16.91226851852004</v>
      </c>
    </row>
    <row r="8279" spans="1:9" x14ac:dyDescent="0.2">
      <c r="A8279" t="s">
        <v>20</v>
      </c>
      <c r="B8279" t="s">
        <v>22</v>
      </c>
      <c r="C8279" s="6">
        <f t="shared" si="133"/>
        <v>42182.095625022353</v>
      </c>
      <c r="D8279" t="s">
        <v>23</v>
      </c>
      <c r="E8279" s="6">
        <f>IF(Sense_data[[#This Row],[a_1State]]=D8278,E8278,Sense_data[[#This Row],[SysTimeStamp]])</f>
        <v>42182.09531252228</v>
      </c>
      <c r="F8279" s="3" t="str">
        <f>Sense_data[[#This Row],[a_1State]]&amp;TEXT(Sense_data[[#This Row],[StateInstanceTimestamp]],"#.######")</f>
        <v>On42182.095313</v>
      </c>
      <c r="G8279" s="3">
        <f ca="1">IF(Sense_data[[#This Row],[a_1State]]="Off",RANDBETWEEN(off_min,off_max),RANDBETWEEN(on_min,on_max))/sr_div</f>
        <v>5.9</v>
      </c>
      <c r="H8279" s="3">
        <v>3.1</v>
      </c>
      <c r="I8279" s="3">
        <f>IF(HOUR(Sense_data[[#This Row],[SysTimeStamp]])&lt;12,I8278+$B$14,I8278-$B$14)</f>
        <v>16.912500000001522</v>
      </c>
    </row>
    <row r="8280" spans="1:9" x14ac:dyDescent="0.2">
      <c r="A8280" t="s">
        <v>20</v>
      </c>
      <c r="B8280" t="s">
        <v>22</v>
      </c>
      <c r="C8280" s="6">
        <f t="shared" si="133"/>
        <v>42182.09563659643</v>
      </c>
      <c r="D8280" t="s">
        <v>23</v>
      </c>
      <c r="E8280" s="6">
        <f>IF(Sense_data[[#This Row],[a_1State]]=D8279,E8279,Sense_data[[#This Row],[SysTimeStamp]])</f>
        <v>42182.09531252228</v>
      </c>
      <c r="F8280" s="3" t="str">
        <f>Sense_data[[#This Row],[a_1State]]&amp;TEXT(Sense_data[[#This Row],[StateInstanceTimestamp]],"#.######")</f>
        <v>On42182.095313</v>
      </c>
      <c r="G8280" s="3">
        <f ca="1">IF(Sense_data[[#This Row],[a_1State]]="Off",RANDBETWEEN(off_min,off_max),RANDBETWEEN(on_min,on_max))/sr_div</f>
        <v>4.5</v>
      </c>
      <c r="H8280" s="3">
        <v>3.6</v>
      </c>
      <c r="I8280" s="3">
        <f>IF(HOUR(Sense_data[[#This Row],[SysTimeStamp]])&lt;12,I8279+$B$14,I8279-$B$14)</f>
        <v>16.912731481483004</v>
      </c>
    </row>
    <row r="8281" spans="1:9" x14ac:dyDescent="0.2">
      <c r="A8281" t="s">
        <v>20</v>
      </c>
      <c r="B8281" t="s">
        <v>22</v>
      </c>
      <c r="C8281" s="6">
        <f t="shared" si="133"/>
        <v>42182.095648170507</v>
      </c>
      <c r="D8281" t="s">
        <v>23</v>
      </c>
      <c r="E8281" s="6">
        <f>IF(Sense_data[[#This Row],[a_1State]]=D8280,E8280,Sense_data[[#This Row],[SysTimeStamp]])</f>
        <v>42182.09531252228</v>
      </c>
      <c r="F8281" s="3" t="str">
        <f>Sense_data[[#This Row],[a_1State]]&amp;TEXT(Sense_data[[#This Row],[StateInstanceTimestamp]],"#.######")</f>
        <v>On42182.095313</v>
      </c>
      <c r="G8281" s="3">
        <f ca="1">IF(Sense_data[[#This Row],[a_1State]]="Off",RANDBETWEEN(off_min,off_max),RANDBETWEEN(on_min,on_max))/sr_div</f>
        <v>4.4000000000000004</v>
      </c>
      <c r="H8281" s="3">
        <v>3.2</v>
      </c>
      <c r="I8281" s="3">
        <f>IF(HOUR(Sense_data[[#This Row],[SysTimeStamp]])&lt;12,I8280+$B$14,I8280-$B$14)</f>
        <v>16.912962962964485</v>
      </c>
    </row>
    <row r="8282" spans="1:9" x14ac:dyDescent="0.2">
      <c r="A8282" t="s">
        <v>20</v>
      </c>
      <c r="B8282" t="s">
        <v>22</v>
      </c>
      <c r="C8282" s="6">
        <f t="shared" si="133"/>
        <v>42182.095659744584</v>
      </c>
      <c r="D8282" t="s">
        <v>23</v>
      </c>
      <c r="E8282" s="6">
        <f>IF(Sense_data[[#This Row],[a_1State]]=D8281,E8281,Sense_data[[#This Row],[SysTimeStamp]])</f>
        <v>42182.09531252228</v>
      </c>
      <c r="F8282" s="3" t="str">
        <f>Sense_data[[#This Row],[a_1State]]&amp;TEXT(Sense_data[[#This Row],[StateInstanceTimestamp]],"#.######")</f>
        <v>On42182.095313</v>
      </c>
      <c r="G8282" s="3">
        <f ca="1">IF(Sense_data[[#This Row],[a_1State]]="Off",RANDBETWEEN(off_min,off_max),RANDBETWEEN(on_min,on_max))/sr_div</f>
        <v>5.5</v>
      </c>
      <c r="H8282" s="3">
        <v>3.5</v>
      </c>
      <c r="I8282" s="3">
        <f>IF(HOUR(Sense_data[[#This Row],[SysTimeStamp]])&lt;12,I8281+$B$14,I8281-$B$14)</f>
        <v>16.913194444445967</v>
      </c>
    </row>
    <row r="8283" spans="1:9" x14ac:dyDescent="0.2">
      <c r="A8283" t="s">
        <v>20</v>
      </c>
      <c r="B8283" t="s">
        <v>22</v>
      </c>
      <c r="C8283" s="6">
        <f t="shared" ref="C8283:C8346" si="134">C8282+$B$2</f>
        <v>42182.095671318661</v>
      </c>
      <c r="D8283" t="s">
        <v>23</v>
      </c>
      <c r="E8283" s="6">
        <f>IF(Sense_data[[#This Row],[a_1State]]=D8282,E8282,Sense_data[[#This Row],[SysTimeStamp]])</f>
        <v>42182.09531252228</v>
      </c>
      <c r="F8283" s="3" t="str">
        <f>Sense_data[[#This Row],[a_1State]]&amp;TEXT(Sense_data[[#This Row],[StateInstanceTimestamp]],"#.######")</f>
        <v>On42182.095313</v>
      </c>
      <c r="G8283" s="3">
        <f ca="1">IF(Sense_data[[#This Row],[a_1State]]="Off",RANDBETWEEN(off_min,off_max),RANDBETWEEN(on_min,on_max))/sr_div</f>
        <v>5</v>
      </c>
      <c r="H8283" s="3">
        <v>3.3</v>
      </c>
      <c r="I8283" s="3">
        <f>IF(HOUR(Sense_data[[#This Row],[SysTimeStamp]])&lt;12,I8282+$B$14,I8282-$B$14)</f>
        <v>16.913425925927449</v>
      </c>
    </row>
    <row r="8284" spans="1:9" x14ac:dyDescent="0.2">
      <c r="A8284" t="s">
        <v>20</v>
      </c>
      <c r="B8284" t="s">
        <v>22</v>
      </c>
      <c r="C8284" s="6">
        <f t="shared" si="134"/>
        <v>42182.095682892737</v>
      </c>
      <c r="D8284" t="s">
        <v>23</v>
      </c>
      <c r="E8284" s="6">
        <f>IF(Sense_data[[#This Row],[a_1State]]=D8283,E8283,Sense_data[[#This Row],[SysTimeStamp]])</f>
        <v>42182.09531252228</v>
      </c>
      <c r="F8284" s="3" t="str">
        <f>Sense_data[[#This Row],[a_1State]]&amp;TEXT(Sense_data[[#This Row],[StateInstanceTimestamp]],"#.######")</f>
        <v>On42182.095313</v>
      </c>
      <c r="G8284" s="3">
        <f ca="1">IF(Sense_data[[#This Row],[a_1State]]="Off",RANDBETWEEN(off_min,off_max),RANDBETWEEN(on_min,on_max))/sr_div</f>
        <v>4.4000000000000004</v>
      </c>
      <c r="H8284" s="3">
        <v>3.7</v>
      </c>
      <c r="I8284" s="3">
        <f>IF(HOUR(Sense_data[[#This Row],[SysTimeStamp]])&lt;12,I8283+$B$14,I8283-$B$14)</f>
        <v>16.91365740740893</v>
      </c>
    </row>
    <row r="8285" spans="1:9" x14ac:dyDescent="0.2">
      <c r="A8285" t="s">
        <v>20</v>
      </c>
      <c r="B8285" t="s">
        <v>22</v>
      </c>
      <c r="C8285" s="6">
        <f t="shared" si="134"/>
        <v>42182.095694466814</v>
      </c>
      <c r="D8285" t="s">
        <v>23</v>
      </c>
      <c r="E8285" s="6">
        <f>IF(Sense_data[[#This Row],[a_1State]]=D8284,E8284,Sense_data[[#This Row],[SysTimeStamp]])</f>
        <v>42182.09531252228</v>
      </c>
      <c r="F8285" s="3" t="str">
        <f>Sense_data[[#This Row],[a_1State]]&amp;TEXT(Sense_data[[#This Row],[StateInstanceTimestamp]],"#.######")</f>
        <v>On42182.095313</v>
      </c>
      <c r="G8285" s="3">
        <f ca="1">IF(Sense_data[[#This Row],[a_1State]]="Off",RANDBETWEEN(off_min,off_max),RANDBETWEEN(on_min,on_max))/sr_div</f>
        <v>3.6</v>
      </c>
      <c r="H8285" s="3">
        <v>6</v>
      </c>
      <c r="I8285" s="3">
        <f>IF(HOUR(Sense_data[[#This Row],[SysTimeStamp]])&lt;12,I8284+$B$14,I8284-$B$14)</f>
        <v>16.913888888890412</v>
      </c>
    </row>
    <row r="8286" spans="1:9" x14ac:dyDescent="0.2">
      <c r="A8286" t="s">
        <v>20</v>
      </c>
      <c r="B8286" t="s">
        <v>22</v>
      </c>
      <c r="C8286" s="6">
        <f t="shared" si="134"/>
        <v>42182.095706040891</v>
      </c>
      <c r="D8286" t="s">
        <v>23</v>
      </c>
      <c r="E8286" s="6">
        <f>IF(Sense_data[[#This Row],[a_1State]]=D8285,E8285,Sense_data[[#This Row],[SysTimeStamp]])</f>
        <v>42182.09531252228</v>
      </c>
      <c r="F8286" s="3" t="str">
        <f>Sense_data[[#This Row],[a_1State]]&amp;TEXT(Sense_data[[#This Row],[StateInstanceTimestamp]],"#.######")</f>
        <v>On42182.095313</v>
      </c>
      <c r="G8286" s="3">
        <f ca="1">IF(Sense_data[[#This Row],[a_1State]]="Off",RANDBETWEEN(off_min,off_max),RANDBETWEEN(on_min,on_max))/sr_div</f>
        <v>5.0999999999999996</v>
      </c>
      <c r="H8286" s="3">
        <v>3.9</v>
      </c>
      <c r="I8286" s="3">
        <f>IF(HOUR(Sense_data[[#This Row],[SysTimeStamp]])&lt;12,I8285+$B$14,I8285-$B$14)</f>
        <v>16.914120370371894</v>
      </c>
    </row>
    <row r="8287" spans="1:9" x14ac:dyDescent="0.2">
      <c r="A8287" t="s">
        <v>20</v>
      </c>
      <c r="B8287" t="s">
        <v>22</v>
      </c>
      <c r="C8287" s="6">
        <f t="shared" si="134"/>
        <v>42182.095717614968</v>
      </c>
      <c r="D8287" t="s">
        <v>23</v>
      </c>
      <c r="E8287" s="6">
        <f>IF(Sense_data[[#This Row],[a_1State]]=D8286,E8286,Sense_data[[#This Row],[SysTimeStamp]])</f>
        <v>42182.09531252228</v>
      </c>
      <c r="F8287" s="3" t="str">
        <f>Sense_data[[#This Row],[a_1State]]&amp;TEXT(Sense_data[[#This Row],[StateInstanceTimestamp]],"#.######")</f>
        <v>On42182.095313</v>
      </c>
      <c r="G8287" s="3">
        <f ca="1">IF(Sense_data[[#This Row],[a_1State]]="Off",RANDBETWEEN(off_min,off_max),RANDBETWEEN(on_min,on_max))/sr_div</f>
        <v>5.7</v>
      </c>
      <c r="H8287" s="3">
        <v>5.6</v>
      </c>
      <c r="I8287" s="3">
        <f>IF(HOUR(Sense_data[[#This Row],[SysTimeStamp]])&lt;12,I8286+$B$14,I8286-$B$14)</f>
        <v>16.914351851853375</v>
      </c>
    </row>
    <row r="8288" spans="1:9" x14ac:dyDescent="0.2">
      <c r="A8288" t="s">
        <v>20</v>
      </c>
      <c r="B8288" t="s">
        <v>22</v>
      </c>
      <c r="C8288" s="6">
        <f t="shared" si="134"/>
        <v>42182.095729189045</v>
      </c>
      <c r="D8288" t="s">
        <v>23</v>
      </c>
      <c r="E8288" s="6">
        <f>IF(Sense_data[[#This Row],[a_1State]]=D8287,E8287,Sense_data[[#This Row],[SysTimeStamp]])</f>
        <v>42182.09531252228</v>
      </c>
      <c r="F8288" s="3" t="str">
        <f>Sense_data[[#This Row],[a_1State]]&amp;TEXT(Sense_data[[#This Row],[StateInstanceTimestamp]],"#.######")</f>
        <v>On42182.095313</v>
      </c>
      <c r="G8288" s="3">
        <f ca="1">IF(Sense_data[[#This Row],[a_1State]]="Off",RANDBETWEEN(off_min,off_max),RANDBETWEEN(on_min,on_max))/sr_div</f>
        <v>5.3</v>
      </c>
      <c r="H8288" s="3">
        <v>3.7</v>
      </c>
      <c r="I8288" s="3">
        <f>IF(HOUR(Sense_data[[#This Row],[SysTimeStamp]])&lt;12,I8287+$B$14,I8287-$B$14)</f>
        <v>16.914583333334857</v>
      </c>
    </row>
    <row r="8289" spans="1:9" x14ac:dyDescent="0.2">
      <c r="A8289" t="s">
        <v>20</v>
      </c>
      <c r="B8289" t="s">
        <v>22</v>
      </c>
      <c r="C8289" s="6">
        <f t="shared" si="134"/>
        <v>42182.095740763121</v>
      </c>
      <c r="D8289" t="s">
        <v>23</v>
      </c>
      <c r="E8289" s="6">
        <f>IF(Sense_data[[#This Row],[a_1State]]=D8288,E8288,Sense_data[[#This Row],[SysTimeStamp]])</f>
        <v>42182.09531252228</v>
      </c>
      <c r="F8289" s="3" t="str">
        <f>Sense_data[[#This Row],[a_1State]]&amp;TEXT(Sense_data[[#This Row],[StateInstanceTimestamp]],"#.######")</f>
        <v>On42182.095313</v>
      </c>
      <c r="G8289" s="3">
        <f ca="1">IF(Sense_data[[#This Row],[a_1State]]="Off",RANDBETWEEN(off_min,off_max),RANDBETWEEN(on_min,on_max))/sr_div</f>
        <v>3.3</v>
      </c>
      <c r="H8289" s="3">
        <v>3.6</v>
      </c>
      <c r="I8289" s="3">
        <f>IF(HOUR(Sense_data[[#This Row],[SysTimeStamp]])&lt;12,I8288+$B$14,I8288-$B$14)</f>
        <v>16.914814814816339</v>
      </c>
    </row>
    <row r="8290" spans="1:9" x14ac:dyDescent="0.2">
      <c r="A8290" t="s">
        <v>20</v>
      </c>
      <c r="B8290" t="s">
        <v>22</v>
      </c>
      <c r="C8290" s="6">
        <f t="shared" si="134"/>
        <v>42182.095752337198</v>
      </c>
      <c r="D8290" t="s">
        <v>23</v>
      </c>
      <c r="E8290" s="6">
        <f>IF(Sense_data[[#This Row],[a_1State]]=D8289,E8289,Sense_data[[#This Row],[SysTimeStamp]])</f>
        <v>42182.09531252228</v>
      </c>
      <c r="F8290" s="3" t="str">
        <f>Sense_data[[#This Row],[a_1State]]&amp;TEXT(Sense_data[[#This Row],[StateInstanceTimestamp]],"#.######")</f>
        <v>On42182.095313</v>
      </c>
      <c r="G8290" s="3">
        <f ca="1">IF(Sense_data[[#This Row],[a_1State]]="Off",RANDBETWEEN(off_min,off_max),RANDBETWEEN(on_min,on_max))/sr_div</f>
        <v>4.5</v>
      </c>
      <c r="H8290" s="3">
        <v>3.4</v>
      </c>
      <c r="I8290" s="3">
        <f>IF(HOUR(Sense_data[[#This Row],[SysTimeStamp]])&lt;12,I8289+$B$14,I8289-$B$14)</f>
        <v>16.91504629629782</v>
      </c>
    </row>
    <row r="8291" spans="1:9" x14ac:dyDescent="0.2">
      <c r="A8291" t="s">
        <v>20</v>
      </c>
      <c r="B8291" t="s">
        <v>22</v>
      </c>
      <c r="C8291" s="6">
        <f t="shared" si="134"/>
        <v>42182.095763911275</v>
      </c>
      <c r="D8291" t="s">
        <v>23</v>
      </c>
      <c r="E8291" s="6">
        <f>IF(Sense_data[[#This Row],[a_1State]]=D8290,E8290,Sense_data[[#This Row],[SysTimeStamp]])</f>
        <v>42182.09531252228</v>
      </c>
      <c r="F8291" s="3" t="str">
        <f>Sense_data[[#This Row],[a_1State]]&amp;TEXT(Sense_data[[#This Row],[StateInstanceTimestamp]],"#.######")</f>
        <v>On42182.095313</v>
      </c>
      <c r="G8291" s="3">
        <f ca="1">IF(Sense_data[[#This Row],[a_1State]]="Off",RANDBETWEEN(off_min,off_max),RANDBETWEEN(on_min,on_max))/sr_div</f>
        <v>4.5</v>
      </c>
      <c r="H8291" s="3">
        <v>4.5</v>
      </c>
      <c r="I8291" s="3">
        <f>IF(HOUR(Sense_data[[#This Row],[SysTimeStamp]])&lt;12,I8290+$B$14,I8290-$B$14)</f>
        <v>16.915277777779302</v>
      </c>
    </row>
    <row r="8292" spans="1:9" x14ac:dyDescent="0.2">
      <c r="A8292" t="s">
        <v>20</v>
      </c>
      <c r="B8292" t="s">
        <v>22</v>
      </c>
      <c r="C8292" s="6">
        <f t="shared" si="134"/>
        <v>42182.095775485352</v>
      </c>
      <c r="D8292" t="s">
        <v>23</v>
      </c>
      <c r="E8292" s="6">
        <f>IF(Sense_data[[#This Row],[a_1State]]=D8291,E8291,Sense_data[[#This Row],[SysTimeStamp]])</f>
        <v>42182.09531252228</v>
      </c>
      <c r="F8292" s="3" t="str">
        <f>Sense_data[[#This Row],[a_1State]]&amp;TEXT(Sense_data[[#This Row],[StateInstanceTimestamp]],"#.######")</f>
        <v>On42182.095313</v>
      </c>
      <c r="G8292" s="3">
        <f ca="1">IF(Sense_data[[#This Row],[a_1State]]="Off",RANDBETWEEN(off_min,off_max),RANDBETWEEN(on_min,on_max))/sr_div</f>
        <v>6</v>
      </c>
      <c r="H8292" s="3">
        <v>4.3</v>
      </c>
      <c r="I8292" s="3">
        <f>IF(HOUR(Sense_data[[#This Row],[SysTimeStamp]])&lt;12,I8291+$B$14,I8291-$B$14)</f>
        <v>16.915509259260784</v>
      </c>
    </row>
    <row r="8293" spans="1:9" x14ac:dyDescent="0.2">
      <c r="A8293" t="s">
        <v>20</v>
      </c>
      <c r="B8293" t="s">
        <v>22</v>
      </c>
      <c r="C8293" s="6">
        <f t="shared" si="134"/>
        <v>42182.095787059428</v>
      </c>
      <c r="D8293" t="s">
        <v>23</v>
      </c>
      <c r="E8293" s="6">
        <f>IF(Sense_data[[#This Row],[a_1State]]=D8292,E8292,Sense_data[[#This Row],[SysTimeStamp]])</f>
        <v>42182.09531252228</v>
      </c>
      <c r="F8293" s="3" t="str">
        <f>Sense_data[[#This Row],[a_1State]]&amp;TEXT(Sense_data[[#This Row],[StateInstanceTimestamp]],"#.######")</f>
        <v>On42182.095313</v>
      </c>
      <c r="G8293" s="3">
        <f ca="1">IF(Sense_data[[#This Row],[a_1State]]="Off",RANDBETWEEN(off_min,off_max),RANDBETWEEN(on_min,on_max))/sr_div</f>
        <v>5.9</v>
      </c>
      <c r="H8293" s="3">
        <v>4.2</v>
      </c>
      <c r="I8293" s="3">
        <f>IF(HOUR(Sense_data[[#This Row],[SysTimeStamp]])&lt;12,I8292+$B$14,I8292-$B$14)</f>
        <v>16.915740740742265</v>
      </c>
    </row>
    <row r="8294" spans="1:9" x14ac:dyDescent="0.2">
      <c r="A8294" t="s">
        <v>20</v>
      </c>
      <c r="B8294" t="s">
        <v>22</v>
      </c>
      <c r="C8294" s="6">
        <f t="shared" si="134"/>
        <v>42182.095798633505</v>
      </c>
      <c r="D8294" t="s">
        <v>23</v>
      </c>
      <c r="E8294" s="6">
        <f>IF(Sense_data[[#This Row],[a_1State]]=D8293,E8293,Sense_data[[#This Row],[SysTimeStamp]])</f>
        <v>42182.09531252228</v>
      </c>
      <c r="F8294" s="3" t="str">
        <f>Sense_data[[#This Row],[a_1State]]&amp;TEXT(Sense_data[[#This Row],[StateInstanceTimestamp]],"#.######")</f>
        <v>On42182.095313</v>
      </c>
      <c r="G8294" s="3">
        <f ca="1">IF(Sense_data[[#This Row],[a_1State]]="Off",RANDBETWEEN(off_min,off_max),RANDBETWEEN(on_min,on_max))/sr_div</f>
        <v>4.3</v>
      </c>
      <c r="H8294" s="3">
        <v>3.4</v>
      </c>
      <c r="I8294" s="3">
        <f>IF(HOUR(Sense_data[[#This Row],[SysTimeStamp]])&lt;12,I8293+$B$14,I8293-$B$14)</f>
        <v>16.915972222223747</v>
      </c>
    </row>
    <row r="8295" spans="1:9" x14ac:dyDescent="0.2">
      <c r="A8295" t="s">
        <v>20</v>
      </c>
      <c r="B8295" t="s">
        <v>22</v>
      </c>
      <c r="C8295" s="6">
        <f t="shared" si="134"/>
        <v>42182.095810207582</v>
      </c>
      <c r="D8295" t="s">
        <v>23</v>
      </c>
      <c r="E8295" s="6">
        <f>IF(Sense_data[[#This Row],[a_1State]]=D8294,E8294,Sense_data[[#This Row],[SysTimeStamp]])</f>
        <v>42182.09531252228</v>
      </c>
      <c r="F8295" s="3" t="str">
        <f>Sense_data[[#This Row],[a_1State]]&amp;TEXT(Sense_data[[#This Row],[StateInstanceTimestamp]],"#.######")</f>
        <v>On42182.095313</v>
      </c>
      <c r="G8295" s="3">
        <f ca="1">IF(Sense_data[[#This Row],[a_1State]]="Off",RANDBETWEEN(off_min,off_max),RANDBETWEEN(on_min,on_max))/sr_div</f>
        <v>3.8</v>
      </c>
      <c r="H8295" s="3">
        <v>5.5</v>
      </c>
      <c r="I8295" s="3">
        <f>IF(HOUR(Sense_data[[#This Row],[SysTimeStamp]])&lt;12,I8294+$B$14,I8294-$B$14)</f>
        <v>16.916203703705229</v>
      </c>
    </row>
    <row r="8296" spans="1:9" x14ac:dyDescent="0.2">
      <c r="A8296" t="s">
        <v>20</v>
      </c>
      <c r="B8296" t="s">
        <v>22</v>
      </c>
      <c r="C8296" s="6">
        <f t="shared" si="134"/>
        <v>42182.095821781659</v>
      </c>
      <c r="D8296" t="s">
        <v>23</v>
      </c>
      <c r="E8296" s="6">
        <f>IF(Sense_data[[#This Row],[a_1State]]=D8295,E8295,Sense_data[[#This Row],[SysTimeStamp]])</f>
        <v>42182.09531252228</v>
      </c>
      <c r="F8296" s="3" t="str">
        <f>Sense_data[[#This Row],[a_1State]]&amp;TEXT(Sense_data[[#This Row],[StateInstanceTimestamp]],"#.######")</f>
        <v>On42182.095313</v>
      </c>
      <c r="G8296" s="3">
        <f ca="1">IF(Sense_data[[#This Row],[a_1State]]="Off",RANDBETWEEN(off_min,off_max),RANDBETWEEN(on_min,on_max))/sr_div</f>
        <v>5.3</v>
      </c>
      <c r="H8296" s="3">
        <v>5.2</v>
      </c>
      <c r="I8296" s="3">
        <f>IF(HOUR(Sense_data[[#This Row],[SysTimeStamp]])&lt;12,I8295+$B$14,I8295-$B$14)</f>
        <v>16.91643518518671</v>
      </c>
    </row>
    <row r="8297" spans="1:9" x14ac:dyDescent="0.2">
      <c r="A8297" t="s">
        <v>20</v>
      </c>
      <c r="B8297" t="s">
        <v>22</v>
      </c>
      <c r="C8297" s="6">
        <f t="shared" si="134"/>
        <v>42182.095833355736</v>
      </c>
      <c r="D8297" t="s">
        <v>23</v>
      </c>
      <c r="E8297" s="6">
        <f>IF(Sense_data[[#This Row],[a_1State]]=D8296,E8296,Sense_data[[#This Row],[SysTimeStamp]])</f>
        <v>42182.09531252228</v>
      </c>
      <c r="F8297" s="3" t="str">
        <f>Sense_data[[#This Row],[a_1State]]&amp;TEXT(Sense_data[[#This Row],[StateInstanceTimestamp]],"#.######")</f>
        <v>On42182.095313</v>
      </c>
      <c r="G8297" s="3">
        <f ca="1">IF(Sense_data[[#This Row],[a_1State]]="Off",RANDBETWEEN(off_min,off_max),RANDBETWEEN(on_min,on_max))/sr_div</f>
        <v>3.3</v>
      </c>
      <c r="H8297" s="3">
        <v>5.0999999999999996</v>
      </c>
      <c r="I8297" s="3">
        <f>IF(HOUR(Sense_data[[#This Row],[SysTimeStamp]])&lt;12,I8296+$B$14,I8296-$B$14)</f>
        <v>16.916666666668192</v>
      </c>
    </row>
    <row r="8298" spans="1:9" x14ac:dyDescent="0.2">
      <c r="A8298" t="s">
        <v>20</v>
      </c>
      <c r="B8298" t="s">
        <v>22</v>
      </c>
      <c r="C8298" s="6">
        <f t="shared" si="134"/>
        <v>42182.095844929812</v>
      </c>
      <c r="D8298" t="s">
        <v>23</v>
      </c>
      <c r="E8298" s="6">
        <f>IF(Sense_data[[#This Row],[a_1State]]=D8297,E8297,Sense_data[[#This Row],[SysTimeStamp]])</f>
        <v>42182.09531252228</v>
      </c>
      <c r="F8298" s="3" t="str">
        <f>Sense_data[[#This Row],[a_1State]]&amp;TEXT(Sense_data[[#This Row],[StateInstanceTimestamp]],"#.######")</f>
        <v>On42182.095313</v>
      </c>
      <c r="G8298" s="3">
        <f ca="1">IF(Sense_data[[#This Row],[a_1State]]="Off",RANDBETWEEN(off_min,off_max),RANDBETWEEN(on_min,on_max))/sr_div</f>
        <v>4.4000000000000004</v>
      </c>
      <c r="H8298" s="3">
        <v>3</v>
      </c>
      <c r="I8298" s="3">
        <f>IF(HOUR(Sense_data[[#This Row],[SysTimeStamp]])&lt;12,I8297+$B$14,I8297-$B$14)</f>
        <v>16.916898148149674</v>
      </c>
    </row>
    <row r="8299" spans="1:9" x14ac:dyDescent="0.2">
      <c r="A8299" t="s">
        <v>20</v>
      </c>
      <c r="B8299" t="s">
        <v>22</v>
      </c>
      <c r="C8299" s="6">
        <f t="shared" si="134"/>
        <v>42182.095856503889</v>
      </c>
      <c r="D8299" t="s">
        <v>23</v>
      </c>
      <c r="E8299" s="6">
        <f>IF(Sense_data[[#This Row],[a_1State]]=D8298,E8298,Sense_data[[#This Row],[SysTimeStamp]])</f>
        <v>42182.09531252228</v>
      </c>
      <c r="F8299" s="3" t="str">
        <f>Sense_data[[#This Row],[a_1State]]&amp;TEXT(Sense_data[[#This Row],[StateInstanceTimestamp]],"#.######")</f>
        <v>On42182.095313</v>
      </c>
      <c r="G8299" s="3">
        <f ca="1">IF(Sense_data[[#This Row],[a_1State]]="Off",RANDBETWEEN(off_min,off_max),RANDBETWEEN(on_min,on_max))/sr_div</f>
        <v>4.7</v>
      </c>
      <c r="H8299" s="3">
        <v>5.2</v>
      </c>
      <c r="I8299" s="3">
        <f>IF(HOUR(Sense_data[[#This Row],[SysTimeStamp]])&lt;12,I8298+$B$14,I8298-$B$14)</f>
        <v>16.917129629631155</v>
      </c>
    </row>
    <row r="8300" spans="1:9" x14ac:dyDescent="0.2">
      <c r="A8300" t="s">
        <v>20</v>
      </c>
      <c r="B8300" t="s">
        <v>22</v>
      </c>
      <c r="C8300" s="6">
        <f t="shared" si="134"/>
        <v>42182.095868077966</v>
      </c>
      <c r="D8300" t="s">
        <v>23</v>
      </c>
      <c r="E8300" s="6">
        <f>IF(Sense_data[[#This Row],[a_1State]]=D8299,E8299,Sense_data[[#This Row],[SysTimeStamp]])</f>
        <v>42182.09531252228</v>
      </c>
      <c r="F8300" s="3" t="str">
        <f>Sense_data[[#This Row],[a_1State]]&amp;TEXT(Sense_data[[#This Row],[StateInstanceTimestamp]],"#.######")</f>
        <v>On42182.095313</v>
      </c>
      <c r="G8300" s="3">
        <f ca="1">IF(Sense_data[[#This Row],[a_1State]]="Off",RANDBETWEEN(off_min,off_max),RANDBETWEEN(on_min,on_max))/sr_div</f>
        <v>6</v>
      </c>
      <c r="H8300" s="3">
        <v>3</v>
      </c>
      <c r="I8300" s="3">
        <f>IF(HOUR(Sense_data[[#This Row],[SysTimeStamp]])&lt;12,I8299+$B$14,I8299-$B$14)</f>
        <v>16.917361111112637</v>
      </c>
    </row>
    <row r="8301" spans="1:9" x14ac:dyDescent="0.2">
      <c r="A8301" t="s">
        <v>20</v>
      </c>
      <c r="B8301" t="s">
        <v>22</v>
      </c>
      <c r="C8301" s="6">
        <f t="shared" si="134"/>
        <v>42182.095879652043</v>
      </c>
      <c r="D8301" t="s">
        <v>23</v>
      </c>
      <c r="E8301" s="6">
        <f>IF(Sense_data[[#This Row],[a_1State]]=D8300,E8300,Sense_data[[#This Row],[SysTimeStamp]])</f>
        <v>42182.09531252228</v>
      </c>
      <c r="F8301" s="3" t="str">
        <f>Sense_data[[#This Row],[a_1State]]&amp;TEXT(Sense_data[[#This Row],[StateInstanceTimestamp]],"#.######")</f>
        <v>On42182.095313</v>
      </c>
      <c r="G8301" s="3">
        <f ca="1">IF(Sense_data[[#This Row],[a_1State]]="Off",RANDBETWEEN(off_min,off_max),RANDBETWEEN(on_min,on_max))/sr_div</f>
        <v>5.0999999999999996</v>
      </c>
      <c r="H8301" s="3">
        <v>4.8</v>
      </c>
      <c r="I8301" s="3">
        <f>IF(HOUR(Sense_data[[#This Row],[SysTimeStamp]])&lt;12,I8300+$B$14,I8300-$B$14)</f>
        <v>16.917592592594119</v>
      </c>
    </row>
    <row r="8302" spans="1:9" x14ac:dyDescent="0.2">
      <c r="A8302" t="s">
        <v>20</v>
      </c>
      <c r="B8302" t="s">
        <v>22</v>
      </c>
      <c r="C8302" s="6">
        <f t="shared" si="134"/>
        <v>42182.095891226119</v>
      </c>
      <c r="D8302" t="s">
        <v>23</v>
      </c>
      <c r="E8302" s="6">
        <f>IF(Sense_data[[#This Row],[a_1State]]=D8301,E8301,Sense_data[[#This Row],[SysTimeStamp]])</f>
        <v>42182.09531252228</v>
      </c>
      <c r="F8302" s="3" t="str">
        <f>Sense_data[[#This Row],[a_1State]]&amp;TEXT(Sense_data[[#This Row],[StateInstanceTimestamp]],"#.######")</f>
        <v>On42182.095313</v>
      </c>
      <c r="G8302" s="3">
        <f ca="1">IF(Sense_data[[#This Row],[a_1State]]="Off",RANDBETWEEN(off_min,off_max),RANDBETWEEN(on_min,on_max))/sr_div</f>
        <v>3.9</v>
      </c>
      <c r="H8302" s="3">
        <v>5.5</v>
      </c>
      <c r="I8302" s="3">
        <f>IF(HOUR(Sense_data[[#This Row],[SysTimeStamp]])&lt;12,I8301+$B$14,I8301-$B$14)</f>
        <v>16.9178240740756</v>
      </c>
    </row>
    <row r="8303" spans="1:9" x14ac:dyDescent="0.2">
      <c r="A8303" t="s">
        <v>20</v>
      </c>
      <c r="B8303" t="s">
        <v>22</v>
      </c>
      <c r="C8303" s="6">
        <f t="shared" si="134"/>
        <v>42182.095902800196</v>
      </c>
      <c r="D8303" t="s">
        <v>23</v>
      </c>
      <c r="E8303" s="6">
        <f>IF(Sense_data[[#This Row],[a_1State]]=D8302,E8302,Sense_data[[#This Row],[SysTimeStamp]])</f>
        <v>42182.09531252228</v>
      </c>
      <c r="F8303" s="3" t="str">
        <f>Sense_data[[#This Row],[a_1State]]&amp;TEXT(Sense_data[[#This Row],[StateInstanceTimestamp]],"#.######")</f>
        <v>On42182.095313</v>
      </c>
      <c r="G8303" s="3">
        <f ca="1">IF(Sense_data[[#This Row],[a_1State]]="Off",RANDBETWEEN(off_min,off_max),RANDBETWEEN(on_min,on_max))/sr_div</f>
        <v>4.8</v>
      </c>
      <c r="H8303" s="3">
        <v>4.3</v>
      </c>
      <c r="I8303" s="3">
        <f>IF(HOUR(Sense_data[[#This Row],[SysTimeStamp]])&lt;12,I8302+$B$14,I8302-$B$14)</f>
        <v>16.918055555557082</v>
      </c>
    </row>
    <row r="8304" spans="1:9" x14ac:dyDescent="0.2">
      <c r="A8304" t="s">
        <v>20</v>
      </c>
      <c r="B8304" t="s">
        <v>22</v>
      </c>
      <c r="C8304" s="6">
        <f t="shared" si="134"/>
        <v>42182.095914374273</v>
      </c>
      <c r="D8304" t="s">
        <v>23</v>
      </c>
      <c r="E8304" s="6">
        <f>IF(Sense_data[[#This Row],[a_1State]]=D8303,E8303,Sense_data[[#This Row],[SysTimeStamp]])</f>
        <v>42182.09531252228</v>
      </c>
      <c r="F8304" s="3" t="str">
        <f>Sense_data[[#This Row],[a_1State]]&amp;TEXT(Sense_data[[#This Row],[StateInstanceTimestamp]],"#.######")</f>
        <v>On42182.095313</v>
      </c>
      <c r="G8304" s="3">
        <f ca="1">IF(Sense_data[[#This Row],[a_1State]]="Off",RANDBETWEEN(off_min,off_max),RANDBETWEEN(on_min,on_max))/sr_div</f>
        <v>5.3</v>
      </c>
      <c r="H8304" s="3">
        <v>4.2</v>
      </c>
      <c r="I8304" s="3">
        <f>IF(HOUR(Sense_data[[#This Row],[SysTimeStamp]])&lt;12,I8303+$B$14,I8303-$B$14)</f>
        <v>16.918287037038564</v>
      </c>
    </row>
    <row r="8305" spans="1:9" x14ac:dyDescent="0.2">
      <c r="A8305" t="s">
        <v>20</v>
      </c>
      <c r="B8305" t="s">
        <v>22</v>
      </c>
      <c r="C8305" s="6">
        <f t="shared" si="134"/>
        <v>42182.09592594835</v>
      </c>
      <c r="D8305" t="s">
        <v>23</v>
      </c>
      <c r="E8305" s="6">
        <f>IF(Sense_data[[#This Row],[a_1State]]=D8304,E8304,Sense_data[[#This Row],[SysTimeStamp]])</f>
        <v>42182.09531252228</v>
      </c>
      <c r="F8305" s="3" t="str">
        <f>Sense_data[[#This Row],[a_1State]]&amp;TEXT(Sense_data[[#This Row],[StateInstanceTimestamp]],"#.######")</f>
        <v>On42182.095313</v>
      </c>
      <c r="G8305" s="3">
        <f ca="1">IF(Sense_data[[#This Row],[a_1State]]="Off",RANDBETWEEN(off_min,off_max),RANDBETWEEN(on_min,on_max))/sr_div</f>
        <v>5.2</v>
      </c>
      <c r="H8305" s="3">
        <v>4</v>
      </c>
      <c r="I8305" s="3">
        <f>IF(HOUR(Sense_data[[#This Row],[SysTimeStamp]])&lt;12,I8304+$B$14,I8304-$B$14)</f>
        <v>16.918518518520045</v>
      </c>
    </row>
    <row r="8306" spans="1:9" x14ac:dyDescent="0.2">
      <c r="A8306" t="s">
        <v>20</v>
      </c>
      <c r="B8306" t="s">
        <v>22</v>
      </c>
      <c r="C8306" s="6">
        <f t="shared" si="134"/>
        <v>42182.095937522427</v>
      </c>
      <c r="D8306" t="s">
        <v>23</v>
      </c>
      <c r="E8306" s="6">
        <f>IF(Sense_data[[#This Row],[a_1State]]=D8305,E8305,Sense_data[[#This Row],[SysTimeStamp]])</f>
        <v>42182.09531252228</v>
      </c>
      <c r="F8306" s="3" t="str">
        <f>Sense_data[[#This Row],[a_1State]]&amp;TEXT(Sense_data[[#This Row],[StateInstanceTimestamp]],"#.######")</f>
        <v>On42182.095313</v>
      </c>
      <c r="G8306" s="3">
        <f ca="1">IF(Sense_data[[#This Row],[a_1State]]="Off",RANDBETWEEN(off_min,off_max),RANDBETWEEN(on_min,on_max))/sr_div</f>
        <v>3.2</v>
      </c>
      <c r="H8306" s="3">
        <v>3.5</v>
      </c>
      <c r="I8306" s="3">
        <f>IF(HOUR(Sense_data[[#This Row],[SysTimeStamp]])&lt;12,I8305+$B$14,I8305-$B$14)</f>
        <v>16.918750000001527</v>
      </c>
    </row>
    <row r="8307" spans="1:9" x14ac:dyDescent="0.2">
      <c r="A8307" t="s">
        <v>20</v>
      </c>
      <c r="B8307" t="s">
        <v>22</v>
      </c>
      <c r="C8307" s="6">
        <f t="shared" si="134"/>
        <v>42182.095949096503</v>
      </c>
      <c r="D8307" t="s">
        <v>23</v>
      </c>
      <c r="E8307" s="6">
        <f>IF(Sense_data[[#This Row],[a_1State]]=D8306,E8306,Sense_data[[#This Row],[SysTimeStamp]])</f>
        <v>42182.09531252228</v>
      </c>
      <c r="F8307" s="3" t="str">
        <f>Sense_data[[#This Row],[a_1State]]&amp;TEXT(Sense_data[[#This Row],[StateInstanceTimestamp]],"#.######")</f>
        <v>On42182.095313</v>
      </c>
      <c r="G8307" s="3">
        <f ca="1">IF(Sense_data[[#This Row],[a_1State]]="Off",RANDBETWEEN(off_min,off_max),RANDBETWEEN(on_min,on_max))/sr_div</f>
        <v>5.0999999999999996</v>
      </c>
      <c r="H8307" s="3">
        <v>4.2</v>
      </c>
      <c r="I8307" s="3">
        <f>IF(HOUR(Sense_data[[#This Row],[SysTimeStamp]])&lt;12,I8306+$B$14,I8306-$B$14)</f>
        <v>16.918981481483009</v>
      </c>
    </row>
    <row r="8308" spans="1:9" x14ac:dyDescent="0.2">
      <c r="A8308" t="s">
        <v>20</v>
      </c>
      <c r="B8308" t="s">
        <v>22</v>
      </c>
      <c r="C8308" s="6">
        <f t="shared" si="134"/>
        <v>42182.09596067058</v>
      </c>
      <c r="D8308" t="s">
        <v>23</v>
      </c>
      <c r="E8308" s="6">
        <f>IF(Sense_data[[#This Row],[a_1State]]=D8307,E8307,Sense_data[[#This Row],[SysTimeStamp]])</f>
        <v>42182.09531252228</v>
      </c>
      <c r="F8308" s="3" t="str">
        <f>Sense_data[[#This Row],[a_1State]]&amp;TEXT(Sense_data[[#This Row],[StateInstanceTimestamp]],"#.######")</f>
        <v>On42182.095313</v>
      </c>
      <c r="G8308" s="3">
        <f ca="1">IF(Sense_data[[#This Row],[a_1State]]="Off",RANDBETWEEN(off_min,off_max),RANDBETWEEN(on_min,on_max))/sr_div</f>
        <v>3.7</v>
      </c>
      <c r="H8308" s="3">
        <v>5.3</v>
      </c>
      <c r="I8308" s="3">
        <f>IF(HOUR(Sense_data[[#This Row],[SysTimeStamp]])&lt;12,I8307+$B$14,I8307-$B$14)</f>
        <v>16.91921296296449</v>
      </c>
    </row>
    <row r="8309" spans="1:9" x14ac:dyDescent="0.2">
      <c r="A8309" t="s">
        <v>20</v>
      </c>
      <c r="B8309" t="s">
        <v>22</v>
      </c>
      <c r="C8309" s="6">
        <f t="shared" si="134"/>
        <v>42182.095972244657</v>
      </c>
      <c r="D8309" t="s">
        <v>23</v>
      </c>
      <c r="E8309" s="6">
        <f>IF(Sense_data[[#This Row],[a_1State]]=D8308,E8308,Sense_data[[#This Row],[SysTimeStamp]])</f>
        <v>42182.09531252228</v>
      </c>
      <c r="F8309" s="3" t="str">
        <f>Sense_data[[#This Row],[a_1State]]&amp;TEXT(Sense_data[[#This Row],[StateInstanceTimestamp]],"#.######")</f>
        <v>On42182.095313</v>
      </c>
      <c r="G8309" s="3">
        <f ca="1">IF(Sense_data[[#This Row],[a_1State]]="Off",RANDBETWEEN(off_min,off_max),RANDBETWEEN(on_min,on_max))/sr_div</f>
        <v>4.7</v>
      </c>
      <c r="H8309" s="3">
        <v>3.7</v>
      </c>
      <c r="I8309" s="3">
        <f>IF(HOUR(Sense_data[[#This Row],[SysTimeStamp]])&lt;12,I8308+$B$14,I8308-$B$14)</f>
        <v>16.919444444445972</v>
      </c>
    </row>
    <row r="8310" spans="1:9" x14ac:dyDescent="0.2">
      <c r="A8310" t="s">
        <v>20</v>
      </c>
      <c r="B8310" t="s">
        <v>22</v>
      </c>
      <c r="C8310" s="6">
        <f t="shared" si="134"/>
        <v>42182.095983818734</v>
      </c>
      <c r="D8310" t="s">
        <v>23</v>
      </c>
      <c r="E8310" s="6">
        <f>IF(Sense_data[[#This Row],[a_1State]]=D8309,E8309,Sense_data[[#This Row],[SysTimeStamp]])</f>
        <v>42182.09531252228</v>
      </c>
      <c r="F8310" s="3" t="str">
        <f>Sense_data[[#This Row],[a_1State]]&amp;TEXT(Sense_data[[#This Row],[StateInstanceTimestamp]],"#.######")</f>
        <v>On42182.095313</v>
      </c>
      <c r="G8310" s="3">
        <f ca="1">IF(Sense_data[[#This Row],[a_1State]]="Off",RANDBETWEEN(off_min,off_max),RANDBETWEEN(on_min,on_max))/sr_div</f>
        <v>4.8</v>
      </c>
      <c r="H8310" s="3">
        <v>5.5</v>
      </c>
      <c r="I8310" s="3">
        <f>IF(HOUR(Sense_data[[#This Row],[SysTimeStamp]])&lt;12,I8309+$B$14,I8309-$B$14)</f>
        <v>16.919675925927454</v>
      </c>
    </row>
    <row r="8311" spans="1:9" x14ac:dyDescent="0.2">
      <c r="A8311" t="s">
        <v>20</v>
      </c>
      <c r="B8311" t="s">
        <v>22</v>
      </c>
      <c r="C8311" s="6">
        <f t="shared" si="134"/>
        <v>42182.09599539281</v>
      </c>
      <c r="D8311" t="s">
        <v>23</v>
      </c>
      <c r="E8311" s="6">
        <f>IF(Sense_data[[#This Row],[a_1State]]=D8310,E8310,Sense_data[[#This Row],[SysTimeStamp]])</f>
        <v>42182.09531252228</v>
      </c>
      <c r="F8311" s="3" t="str">
        <f>Sense_data[[#This Row],[a_1State]]&amp;TEXT(Sense_data[[#This Row],[StateInstanceTimestamp]],"#.######")</f>
        <v>On42182.095313</v>
      </c>
      <c r="G8311" s="3">
        <f ca="1">IF(Sense_data[[#This Row],[a_1State]]="Off",RANDBETWEEN(off_min,off_max),RANDBETWEEN(on_min,on_max))/sr_div</f>
        <v>3</v>
      </c>
      <c r="H8311" s="3">
        <v>5.3</v>
      </c>
      <c r="I8311" s="3">
        <f>IF(HOUR(Sense_data[[#This Row],[SysTimeStamp]])&lt;12,I8310+$B$14,I8310-$B$14)</f>
        <v>16.919907407408935</v>
      </c>
    </row>
    <row r="8312" spans="1:9" x14ac:dyDescent="0.2">
      <c r="A8312" t="s">
        <v>20</v>
      </c>
      <c r="B8312" t="s">
        <v>22</v>
      </c>
      <c r="C8312" s="6">
        <f t="shared" si="134"/>
        <v>42182.096006966887</v>
      </c>
      <c r="D8312" t="s">
        <v>23</v>
      </c>
      <c r="E8312" s="6">
        <f>IF(Sense_data[[#This Row],[a_1State]]=D8311,E8311,Sense_data[[#This Row],[SysTimeStamp]])</f>
        <v>42182.09531252228</v>
      </c>
      <c r="F8312" s="3" t="str">
        <f>Sense_data[[#This Row],[a_1State]]&amp;TEXT(Sense_data[[#This Row],[StateInstanceTimestamp]],"#.######")</f>
        <v>On42182.095313</v>
      </c>
      <c r="G8312" s="3">
        <f ca="1">IF(Sense_data[[#This Row],[a_1State]]="Off",RANDBETWEEN(off_min,off_max),RANDBETWEEN(on_min,on_max))/sr_div</f>
        <v>3.1</v>
      </c>
      <c r="H8312" s="3">
        <v>6</v>
      </c>
      <c r="I8312" s="3">
        <f>IF(HOUR(Sense_data[[#This Row],[SysTimeStamp]])&lt;12,I8311+$B$14,I8311-$B$14)</f>
        <v>16.920138888890417</v>
      </c>
    </row>
    <row r="8313" spans="1:9" x14ac:dyDescent="0.2">
      <c r="A8313" t="s">
        <v>20</v>
      </c>
      <c r="B8313" t="s">
        <v>22</v>
      </c>
      <c r="C8313" s="6">
        <f t="shared" si="134"/>
        <v>42182.096018540964</v>
      </c>
      <c r="D8313" t="s">
        <v>23</v>
      </c>
      <c r="E8313" s="6">
        <f>IF(Sense_data[[#This Row],[a_1State]]=D8312,E8312,Sense_data[[#This Row],[SysTimeStamp]])</f>
        <v>42182.09531252228</v>
      </c>
      <c r="F8313" s="3" t="str">
        <f>Sense_data[[#This Row],[a_1State]]&amp;TEXT(Sense_data[[#This Row],[StateInstanceTimestamp]],"#.######")</f>
        <v>On42182.095313</v>
      </c>
      <c r="G8313" s="3">
        <f ca="1">IF(Sense_data[[#This Row],[a_1State]]="Off",RANDBETWEEN(off_min,off_max),RANDBETWEEN(on_min,on_max))/sr_div</f>
        <v>5.8</v>
      </c>
      <c r="H8313" s="3">
        <v>4.3</v>
      </c>
      <c r="I8313" s="3">
        <f>IF(HOUR(Sense_data[[#This Row],[SysTimeStamp]])&lt;12,I8312+$B$14,I8312-$B$14)</f>
        <v>16.920370370371899</v>
      </c>
    </row>
    <row r="8314" spans="1:9" x14ac:dyDescent="0.2">
      <c r="A8314" t="s">
        <v>20</v>
      </c>
      <c r="B8314" t="s">
        <v>22</v>
      </c>
      <c r="C8314" s="6">
        <f t="shared" si="134"/>
        <v>42182.096030115041</v>
      </c>
      <c r="D8314" t="s">
        <v>23</v>
      </c>
      <c r="E8314" s="6">
        <f>IF(Sense_data[[#This Row],[a_1State]]=D8313,E8313,Sense_data[[#This Row],[SysTimeStamp]])</f>
        <v>42182.09531252228</v>
      </c>
      <c r="F8314" s="3" t="str">
        <f>Sense_data[[#This Row],[a_1State]]&amp;TEXT(Sense_data[[#This Row],[StateInstanceTimestamp]],"#.######")</f>
        <v>On42182.095313</v>
      </c>
      <c r="G8314" s="3">
        <f ca="1">IF(Sense_data[[#This Row],[a_1State]]="Off",RANDBETWEEN(off_min,off_max),RANDBETWEEN(on_min,on_max))/sr_div</f>
        <v>5.7</v>
      </c>
      <c r="H8314" s="3">
        <v>3.1</v>
      </c>
      <c r="I8314" s="3">
        <f>IF(HOUR(Sense_data[[#This Row],[SysTimeStamp]])&lt;12,I8313+$B$14,I8313-$B$14)</f>
        <v>16.92060185185338</v>
      </c>
    </row>
    <row r="8315" spans="1:9" x14ac:dyDescent="0.2">
      <c r="A8315" t="s">
        <v>20</v>
      </c>
      <c r="B8315" t="s">
        <v>22</v>
      </c>
      <c r="C8315" s="6">
        <f t="shared" si="134"/>
        <v>42182.096041689118</v>
      </c>
      <c r="D8315" t="s">
        <v>23</v>
      </c>
      <c r="E8315" s="6">
        <f>IF(Sense_data[[#This Row],[a_1State]]=D8314,E8314,Sense_data[[#This Row],[SysTimeStamp]])</f>
        <v>42182.09531252228</v>
      </c>
      <c r="F8315" s="3" t="str">
        <f>Sense_data[[#This Row],[a_1State]]&amp;TEXT(Sense_data[[#This Row],[StateInstanceTimestamp]],"#.######")</f>
        <v>On42182.095313</v>
      </c>
      <c r="G8315" s="3">
        <f ca="1">IF(Sense_data[[#This Row],[a_1State]]="Off",RANDBETWEEN(off_min,off_max),RANDBETWEEN(on_min,on_max))/sr_div</f>
        <v>3.4</v>
      </c>
      <c r="H8315" s="3">
        <v>5.0999999999999996</v>
      </c>
      <c r="I8315" s="3">
        <f>IF(HOUR(Sense_data[[#This Row],[SysTimeStamp]])&lt;12,I8314+$B$14,I8314-$B$14)</f>
        <v>16.920833333334862</v>
      </c>
    </row>
    <row r="8316" spans="1:9" x14ac:dyDescent="0.2">
      <c r="A8316" t="s">
        <v>20</v>
      </c>
      <c r="B8316" t="s">
        <v>22</v>
      </c>
      <c r="C8316" s="6">
        <f t="shared" si="134"/>
        <v>42182.096053263194</v>
      </c>
      <c r="D8316" t="s">
        <v>23</v>
      </c>
      <c r="E8316" s="6">
        <f>IF(Sense_data[[#This Row],[a_1State]]=D8315,E8315,Sense_data[[#This Row],[SysTimeStamp]])</f>
        <v>42182.09531252228</v>
      </c>
      <c r="F8316" s="3" t="str">
        <f>Sense_data[[#This Row],[a_1State]]&amp;TEXT(Sense_data[[#This Row],[StateInstanceTimestamp]],"#.######")</f>
        <v>On42182.095313</v>
      </c>
      <c r="G8316" s="3">
        <f ca="1">IF(Sense_data[[#This Row],[a_1State]]="Off",RANDBETWEEN(off_min,off_max),RANDBETWEEN(on_min,on_max))/sr_div</f>
        <v>5.2</v>
      </c>
      <c r="H8316" s="3">
        <v>5.8</v>
      </c>
      <c r="I8316" s="3">
        <f>IF(HOUR(Sense_data[[#This Row],[SysTimeStamp]])&lt;12,I8315+$B$14,I8315-$B$14)</f>
        <v>16.921064814816344</v>
      </c>
    </row>
    <row r="8317" spans="1:9" x14ac:dyDescent="0.2">
      <c r="A8317" t="s">
        <v>20</v>
      </c>
      <c r="B8317" t="s">
        <v>22</v>
      </c>
      <c r="C8317" s="6">
        <f t="shared" si="134"/>
        <v>42182.096064837271</v>
      </c>
      <c r="D8317" t="s">
        <v>23</v>
      </c>
      <c r="E8317" s="6">
        <f>IF(Sense_data[[#This Row],[a_1State]]=D8316,E8316,Sense_data[[#This Row],[SysTimeStamp]])</f>
        <v>42182.09531252228</v>
      </c>
      <c r="F8317" s="3" t="str">
        <f>Sense_data[[#This Row],[a_1State]]&amp;TEXT(Sense_data[[#This Row],[StateInstanceTimestamp]],"#.######")</f>
        <v>On42182.095313</v>
      </c>
      <c r="G8317" s="3">
        <f ca="1">IF(Sense_data[[#This Row],[a_1State]]="Off",RANDBETWEEN(off_min,off_max),RANDBETWEEN(on_min,on_max))/sr_div</f>
        <v>3.2</v>
      </c>
      <c r="H8317" s="3">
        <v>5.6</v>
      </c>
      <c r="I8317" s="3">
        <f>IF(HOUR(Sense_data[[#This Row],[SysTimeStamp]])&lt;12,I8316+$B$14,I8316-$B$14)</f>
        <v>16.921296296297825</v>
      </c>
    </row>
    <row r="8318" spans="1:9" x14ac:dyDescent="0.2">
      <c r="A8318" t="s">
        <v>20</v>
      </c>
      <c r="B8318" t="s">
        <v>22</v>
      </c>
      <c r="C8318" s="6">
        <f t="shared" si="134"/>
        <v>42182.096076411348</v>
      </c>
      <c r="D8318" t="s">
        <v>23</v>
      </c>
      <c r="E8318" s="6">
        <f>IF(Sense_data[[#This Row],[a_1State]]=D8317,E8317,Sense_data[[#This Row],[SysTimeStamp]])</f>
        <v>42182.09531252228</v>
      </c>
      <c r="F8318" s="3" t="str">
        <f>Sense_data[[#This Row],[a_1State]]&amp;TEXT(Sense_data[[#This Row],[StateInstanceTimestamp]],"#.######")</f>
        <v>On42182.095313</v>
      </c>
      <c r="G8318" s="3">
        <f ca="1">IF(Sense_data[[#This Row],[a_1State]]="Off",RANDBETWEEN(off_min,off_max),RANDBETWEEN(on_min,on_max))/sr_div</f>
        <v>6</v>
      </c>
      <c r="H8318" s="3">
        <v>4</v>
      </c>
      <c r="I8318" s="3">
        <f>IF(HOUR(Sense_data[[#This Row],[SysTimeStamp]])&lt;12,I8317+$B$14,I8317-$B$14)</f>
        <v>16.921527777779307</v>
      </c>
    </row>
    <row r="8319" spans="1:9" x14ac:dyDescent="0.2">
      <c r="A8319" t="s">
        <v>20</v>
      </c>
      <c r="B8319" t="s">
        <v>22</v>
      </c>
      <c r="C8319" s="6">
        <f t="shared" si="134"/>
        <v>42182.096087985425</v>
      </c>
      <c r="D8319" t="s">
        <v>23</v>
      </c>
      <c r="E8319" s="6">
        <f>IF(Sense_data[[#This Row],[a_1State]]=D8318,E8318,Sense_data[[#This Row],[SysTimeStamp]])</f>
        <v>42182.09531252228</v>
      </c>
      <c r="F8319" s="3" t="str">
        <f>Sense_data[[#This Row],[a_1State]]&amp;TEXT(Sense_data[[#This Row],[StateInstanceTimestamp]],"#.######")</f>
        <v>On42182.095313</v>
      </c>
      <c r="G8319" s="3">
        <f ca="1">IF(Sense_data[[#This Row],[a_1State]]="Off",RANDBETWEEN(off_min,off_max),RANDBETWEEN(on_min,on_max))/sr_div</f>
        <v>5.5</v>
      </c>
      <c r="H8319" s="3">
        <v>3</v>
      </c>
      <c r="I8319" s="3">
        <f>IF(HOUR(Sense_data[[#This Row],[SysTimeStamp]])&lt;12,I8318+$B$14,I8318-$B$14)</f>
        <v>16.921759259260789</v>
      </c>
    </row>
    <row r="8320" spans="1:9" x14ac:dyDescent="0.2">
      <c r="A8320" t="s">
        <v>20</v>
      </c>
      <c r="B8320" t="s">
        <v>22</v>
      </c>
      <c r="C8320" s="6">
        <f t="shared" si="134"/>
        <v>42182.096099559501</v>
      </c>
      <c r="D8320" t="s">
        <v>23</v>
      </c>
      <c r="E8320" s="6">
        <f>IF(Sense_data[[#This Row],[a_1State]]=D8319,E8319,Sense_data[[#This Row],[SysTimeStamp]])</f>
        <v>42182.09531252228</v>
      </c>
      <c r="F8320" s="3" t="str">
        <f>Sense_data[[#This Row],[a_1State]]&amp;TEXT(Sense_data[[#This Row],[StateInstanceTimestamp]],"#.######")</f>
        <v>On42182.095313</v>
      </c>
      <c r="G8320" s="3">
        <f ca="1">IF(Sense_data[[#This Row],[a_1State]]="Off",RANDBETWEEN(off_min,off_max),RANDBETWEEN(on_min,on_max))/sr_div</f>
        <v>5</v>
      </c>
      <c r="H8320" s="3">
        <v>5.7</v>
      </c>
      <c r="I8320" s="3">
        <f>IF(HOUR(Sense_data[[#This Row],[SysTimeStamp]])&lt;12,I8319+$B$14,I8319-$B$14)</f>
        <v>16.92199074074227</v>
      </c>
    </row>
    <row r="8321" spans="1:9" x14ac:dyDescent="0.2">
      <c r="A8321" t="s">
        <v>20</v>
      </c>
      <c r="B8321" t="s">
        <v>22</v>
      </c>
      <c r="C8321" s="6">
        <f t="shared" si="134"/>
        <v>42182.096111133578</v>
      </c>
      <c r="D8321" t="s">
        <v>23</v>
      </c>
      <c r="E8321" s="6">
        <f>IF(Sense_data[[#This Row],[a_1State]]=D8320,E8320,Sense_data[[#This Row],[SysTimeStamp]])</f>
        <v>42182.09531252228</v>
      </c>
      <c r="F8321" s="3" t="str">
        <f>Sense_data[[#This Row],[a_1State]]&amp;TEXT(Sense_data[[#This Row],[StateInstanceTimestamp]],"#.######")</f>
        <v>On42182.095313</v>
      </c>
      <c r="G8321" s="3">
        <f ca="1">IF(Sense_data[[#This Row],[a_1State]]="Off",RANDBETWEEN(off_min,off_max),RANDBETWEEN(on_min,on_max))/sr_div</f>
        <v>3</v>
      </c>
      <c r="H8321" s="3">
        <v>5.7</v>
      </c>
      <c r="I8321" s="3">
        <f>IF(HOUR(Sense_data[[#This Row],[SysTimeStamp]])&lt;12,I8320+$B$14,I8320-$B$14)</f>
        <v>16.922222222223752</v>
      </c>
    </row>
    <row r="8322" spans="1:9" x14ac:dyDescent="0.2">
      <c r="A8322" t="s">
        <v>20</v>
      </c>
      <c r="B8322" t="s">
        <v>22</v>
      </c>
      <c r="C8322" s="6">
        <f t="shared" si="134"/>
        <v>42182.096122707655</v>
      </c>
      <c r="D8322" t="s">
        <v>23</v>
      </c>
      <c r="E8322" s="6">
        <f>IF(Sense_data[[#This Row],[a_1State]]=D8321,E8321,Sense_data[[#This Row],[SysTimeStamp]])</f>
        <v>42182.09531252228</v>
      </c>
      <c r="F8322" s="3" t="str">
        <f>Sense_data[[#This Row],[a_1State]]&amp;TEXT(Sense_data[[#This Row],[StateInstanceTimestamp]],"#.######")</f>
        <v>On42182.095313</v>
      </c>
      <c r="G8322" s="3">
        <f ca="1">IF(Sense_data[[#This Row],[a_1State]]="Off",RANDBETWEEN(off_min,off_max),RANDBETWEEN(on_min,on_max))/sr_div</f>
        <v>5.4</v>
      </c>
      <c r="H8322" s="3">
        <v>5.5</v>
      </c>
      <c r="I8322" s="3">
        <f>IF(HOUR(Sense_data[[#This Row],[SysTimeStamp]])&lt;12,I8321+$B$14,I8321-$B$14)</f>
        <v>16.922453703705234</v>
      </c>
    </row>
    <row r="8323" spans="1:9" x14ac:dyDescent="0.2">
      <c r="A8323" t="s">
        <v>20</v>
      </c>
      <c r="B8323" t="s">
        <v>22</v>
      </c>
      <c r="C8323" s="6">
        <f t="shared" si="134"/>
        <v>42182.096134281732</v>
      </c>
      <c r="D8323" t="s">
        <v>23</v>
      </c>
      <c r="E8323" s="6">
        <f>IF(Sense_data[[#This Row],[a_1State]]=D8322,E8322,Sense_data[[#This Row],[SysTimeStamp]])</f>
        <v>42182.09531252228</v>
      </c>
      <c r="F8323" s="3" t="str">
        <f>Sense_data[[#This Row],[a_1State]]&amp;TEXT(Sense_data[[#This Row],[StateInstanceTimestamp]],"#.######")</f>
        <v>On42182.095313</v>
      </c>
      <c r="G8323" s="3">
        <f ca="1">IF(Sense_data[[#This Row],[a_1State]]="Off",RANDBETWEEN(off_min,off_max),RANDBETWEEN(on_min,on_max))/sr_div</f>
        <v>5.0999999999999996</v>
      </c>
      <c r="H8323" s="3">
        <v>5.0999999999999996</v>
      </c>
      <c r="I8323" s="3">
        <f>IF(HOUR(Sense_data[[#This Row],[SysTimeStamp]])&lt;12,I8322+$B$14,I8322-$B$14)</f>
        <v>16.922685185186715</v>
      </c>
    </row>
    <row r="8324" spans="1:9" x14ac:dyDescent="0.2">
      <c r="A8324" t="s">
        <v>20</v>
      </c>
      <c r="B8324" t="s">
        <v>22</v>
      </c>
      <c r="C8324" s="6">
        <f t="shared" si="134"/>
        <v>42182.096145855809</v>
      </c>
      <c r="D8324" t="s">
        <v>23</v>
      </c>
      <c r="E8324" s="6">
        <f>IF(Sense_data[[#This Row],[a_1State]]=D8323,E8323,Sense_data[[#This Row],[SysTimeStamp]])</f>
        <v>42182.09531252228</v>
      </c>
      <c r="F8324" s="3" t="str">
        <f>Sense_data[[#This Row],[a_1State]]&amp;TEXT(Sense_data[[#This Row],[StateInstanceTimestamp]],"#.######")</f>
        <v>On42182.095313</v>
      </c>
      <c r="G8324" s="3">
        <f ca="1">IF(Sense_data[[#This Row],[a_1State]]="Off",RANDBETWEEN(off_min,off_max),RANDBETWEEN(on_min,on_max))/sr_div</f>
        <v>5</v>
      </c>
      <c r="H8324" s="3">
        <v>5.0999999999999996</v>
      </c>
      <c r="I8324" s="3">
        <f>IF(HOUR(Sense_data[[#This Row],[SysTimeStamp]])&lt;12,I8323+$B$14,I8323-$B$14)</f>
        <v>16.922916666668197</v>
      </c>
    </row>
    <row r="8325" spans="1:9" x14ac:dyDescent="0.2">
      <c r="A8325" t="s">
        <v>20</v>
      </c>
      <c r="B8325" t="s">
        <v>22</v>
      </c>
      <c r="C8325" s="6">
        <f t="shared" si="134"/>
        <v>42182.096157429885</v>
      </c>
      <c r="D8325" t="s">
        <v>23</v>
      </c>
      <c r="E8325" s="6">
        <f>IF(Sense_data[[#This Row],[a_1State]]=D8324,E8324,Sense_data[[#This Row],[SysTimeStamp]])</f>
        <v>42182.09531252228</v>
      </c>
      <c r="F8325" s="3" t="str">
        <f>Sense_data[[#This Row],[a_1State]]&amp;TEXT(Sense_data[[#This Row],[StateInstanceTimestamp]],"#.######")</f>
        <v>On42182.095313</v>
      </c>
      <c r="G8325" s="3">
        <f ca="1">IF(Sense_data[[#This Row],[a_1State]]="Off",RANDBETWEEN(off_min,off_max),RANDBETWEEN(on_min,on_max))/sr_div</f>
        <v>3.5</v>
      </c>
      <c r="H8325" s="3">
        <v>3.4</v>
      </c>
      <c r="I8325" s="3">
        <f>IF(HOUR(Sense_data[[#This Row],[SysTimeStamp]])&lt;12,I8324+$B$14,I8324-$B$14)</f>
        <v>16.923148148149679</v>
      </c>
    </row>
    <row r="8326" spans="1:9" x14ac:dyDescent="0.2">
      <c r="A8326" t="s">
        <v>20</v>
      </c>
      <c r="B8326" t="s">
        <v>22</v>
      </c>
      <c r="C8326" s="6">
        <f t="shared" si="134"/>
        <v>42182.096169003962</v>
      </c>
      <c r="D8326" t="s">
        <v>23</v>
      </c>
      <c r="E8326" s="6">
        <f>IF(Sense_data[[#This Row],[a_1State]]=D8325,E8325,Sense_data[[#This Row],[SysTimeStamp]])</f>
        <v>42182.09531252228</v>
      </c>
      <c r="F8326" s="3" t="str">
        <f>Sense_data[[#This Row],[a_1State]]&amp;TEXT(Sense_data[[#This Row],[StateInstanceTimestamp]],"#.######")</f>
        <v>On42182.095313</v>
      </c>
      <c r="G8326" s="3">
        <f ca="1">IF(Sense_data[[#This Row],[a_1State]]="Off",RANDBETWEEN(off_min,off_max),RANDBETWEEN(on_min,on_max))/sr_div</f>
        <v>5.7</v>
      </c>
      <c r="H8326" s="3">
        <v>5.2</v>
      </c>
      <c r="I8326" s="3">
        <f>IF(HOUR(Sense_data[[#This Row],[SysTimeStamp]])&lt;12,I8325+$B$14,I8325-$B$14)</f>
        <v>16.92337962963116</v>
      </c>
    </row>
    <row r="8327" spans="1:9" x14ac:dyDescent="0.2">
      <c r="A8327" t="s">
        <v>20</v>
      </c>
      <c r="B8327" t="s">
        <v>22</v>
      </c>
      <c r="C8327" s="6">
        <f t="shared" si="134"/>
        <v>42182.096180578039</v>
      </c>
      <c r="D8327" t="s">
        <v>23</v>
      </c>
      <c r="E8327" s="6">
        <f>IF(Sense_data[[#This Row],[a_1State]]=D8326,E8326,Sense_data[[#This Row],[SysTimeStamp]])</f>
        <v>42182.09531252228</v>
      </c>
      <c r="F8327" s="3" t="str">
        <f>Sense_data[[#This Row],[a_1State]]&amp;TEXT(Sense_data[[#This Row],[StateInstanceTimestamp]],"#.######")</f>
        <v>On42182.095313</v>
      </c>
      <c r="G8327" s="3">
        <f ca="1">IF(Sense_data[[#This Row],[a_1State]]="Off",RANDBETWEEN(off_min,off_max),RANDBETWEEN(on_min,on_max))/sr_div</f>
        <v>4</v>
      </c>
      <c r="H8327" s="3">
        <v>4.9000000000000004</v>
      </c>
      <c r="I8327" s="3">
        <f>IF(HOUR(Sense_data[[#This Row],[SysTimeStamp]])&lt;12,I8326+$B$14,I8326-$B$14)</f>
        <v>16.923611111112642</v>
      </c>
    </row>
    <row r="8328" spans="1:9" x14ac:dyDescent="0.2">
      <c r="A8328" t="s">
        <v>20</v>
      </c>
      <c r="B8328" t="s">
        <v>22</v>
      </c>
      <c r="C8328" s="6">
        <f t="shared" si="134"/>
        <v>42182.096192152116</v>
      </c>
      <c r="D8328" t="s">
        <v>23</v>
      </c>
      <c r="E8328" s="6">
        <f>IF(Sense_data[[#This Row],[a_1State]]=D8327,E8327,Sense_data[[#This Row],[SysTimeStamp]])</f>
        <v>42182.09531252228</v>
      </c>
      <c r="F8328" s="3" t="str">
        <f>Sense_data[[#This Row],[a_1State]]&amp;TEXT(Sense_data[[#This Row],[StateInstanceTimestamp]],"#.######")</f>
        <v>On42182.095313</v>
      </c>
      <c r="G8328" s="3">
        <f ca="1">IF(Sense_data[[#This Row],[a_1State]]="Off",RANDBETWEEN(off_min,off_max),RANDBETWEEN(on_min,on_max))/sr_div</f>
        <v>4.9000000000000004</v>
      </c>
      <c r="H8328" s="3">
        <v>4.4000000000000004</v>
      </c>
      <c r="I8328" s="3">
        <f>IF(HOUR(Sense_data[[#This Row],[SysTimeStamp]])&lt;12,I8327+$B$14,I8327-$B$14)</f>
        <v>16.923842592594124</v>
      </c>
    </row>
    <row r="8329" spans="1:9" x14ac:dyDescent="0.2">
      <c r="A8329" t="s">
        <v>20</v>
      </c>
      <c r="B8329" t="s">
        <v>22</v>
      </c>
      <c r="C8329" s="6">
        <f t="shared" si="134"/>
        <v>42182.096203726192</v>
      </c>
      <c r="D8329" t="s">
        <v>23</v>
      </c>
      <c r="E8329" s="6">
        <f>IF(Sense_data[[#This Row],[a_1State]]=D8328,E8328,Sense_data[[#This Row],[SysTimeStamp]])</f>
        <v>42182.09531252228</v>
      </c>
      <c r="F8329" s="3" t="str">
        <f>Sense_data[[#This Row],[a_1State]]&amp;TEXT(Sense_data[[#This Row],[StateInstanceTimestamp]],"#.######")</f>
        <v>On42182.095313</v>
      </c>
      <c r="G8329" s="3">
        <f ca="1">IF(Sense_data[[#This Row],[a_1State]]="Off",RANDBETWEEN(off_min,off_max),RANDBETWEEN(on_min,on_max))/sr_div</f>
        <v>3.3</v>
      </c>
      <c r="H8329" s="3">
        <v>5.2</v>
      </c>
      <c r="I8329" s="3">
        <f>IF(HOUR(Sense_data[[#This Row],[SysTimeStamp]])&lt;12,I8328+$B$14,I8328-$B$14)</f>
        <v>16.924074074075605</v>
      </c>
    </row>
    <row r="8330" spans="1:9" x14ac:dyDescent="0.2">
      <c r="A8330" t="s">
        <v>20</v>
      </c>
      <c r="B8330" t="s">
        <v>22</v>
      </c>
      <c r="C8330" s="6">
        <f t="shared" si="134"/>
        <v>42182.096215300269</v>
      </c>
      <c r="D8330" t="s">
        <v>23</v>
      </c>
      <c r="E8330" s="6">
        <f>IF(Sense_data[[#This Row],[a_1State]]=D8329,E8329,Sense_data[[#This Row],[SysTimeStamp]])</f>
        <v>42182.09531252228</v>
      </c>
      <c r="F8330" s="3" t="str">
        <f>Sense_data[[#This Row],[a_1State]]&amp;TEXT(Sense_data[[#This Row],[StateInstanceTimestamp]],"#.######")</f>
        <v>On42182.095313</v>
      </c>
      <c r="G8330" s="3">
        <f ca="1">IF(Sense_data[[#This Row],[a_1State]]="Off",RANDBETWEEN(off_min,off_max),RANDBETWEEN(on_min,on_max))/sr_div</f>
        <v>3.1</v>
      </c>
      <c r="H8330" s="3">
        <v>6</v>
      </c>
      <c r="I8330" s="3">
        <f>IF(HOUR(Sense_data[[#This Row],[SysTimeStamp]])&lt;12,I8329+$B$14,I8329-$B$14)</f>
        <v>16.924305555557087</v>
      </c>
    </row>
    <row r="8331" spans="1:9" x14ac:dyDescent="0.2">
      <c r="A8331" t="s">
        <v>20</v>
      </c>
      <c r="B8331" t="s">
        <v>22</v>
      </c>
      <c r="C8331" s="6">
        <f t="shared" si="134"/>
        <v>42182.096226874346</v>
      </c>
      <c r="D8331" t="s">
        <v>23</v>
      </c>
      <c r="E8331" s="6">
        <f>IF(Sense_data[[#This Row],[a_1State]]=D8330,E8330,Sense_data[[#This Row],[SysTimeStamp]])</f>
        <v>42182.09531252228</v>
      </c>
      <c r="F8331" s="3" t="str">
        <f>Sense_data[[#This Row],[a_1State]]&amp;TEXT(Sense_data[[#This Row],[StateInstanceTimestamp]],"#.######")</f>
        <v>On42182.095313</v>
      </c>
      <c r="G8331" s="3">
        <f ca="1">IF(Sense_data[[#This Row],[a_1State]]="Off",RANDBETWEEN(off_min,off_max),RANDBETWEEN(on_min,on_max))/sr_div</f>
        <v>4.3</v>
      </c>
      <c r="H8331" s="3">
        <v>3.4</v>
      </c>
      <c r="I8331" s="3">
        <f>IF(HOUR(Sense_data[[#This Row],[SysTimeStamp]])&lt;12,I8330+$B$14,I8330-$B$14)</f>
        <v>16.924537037038569</v>
      </c>
    </row>
    <row r="8332" spans="1:9" x14ac:dyDescent="0.2">
      <c r="A8332" t="s">
        <v>20</v>
      </c>
      <c r="B8332" t="s">
        <v>22</v>
      </c>
      <c r="C8332" s="6">
        <f t="shared" si="134"/>
        <v>42182.096238448423</v>
      </c>
      <c r="D8332" t="s">
        <v>23</v>
      </c>
      <c r="E8332" s="6">
        <f>IF(Sense_data[[#This Row],[a_1State]]=D8331,E8331,Sense_data[[#This Row],[SysTimeStamp]])</f>
        <v>42182.09531252228</v>
      </c>
      <c r="F8332" s="3" t="str">
        <f>Sense_data[[#This Row],[a_1State]]&amp;TEXT(Sense_data[[#This Row],[StateInstanceTimestamp]],"#.######")</f>
        <v>On42182.095313</v>
      </c>
      <c r="G8332" s="3">
        <f ca="1">IF(Sense_data[[#This Row],[a_1State]]="Off",RANDBETWEEN(off_min,off_max),RANDBETWEEN(on_min,on_max))/sr_div</f>
        <v>3</v>
      </c>
      <c r="H8332" s="3">
        <v>3.9</v>
      </c>
      <c r="I8332" s="3">
        <f>IF(HOUR(Sense_data[[#This Row],[SysTimeStamp]])&lt;12,I8331+$B$14,I8331-$B$14)</f>
        <v>16.92476851852005</v>
      </c>
    </row>
    <row r="8333" spans="1:9" x14ac:dyDescent="0.2">
      <c r="A8333" t="s">
        <v>20</v>
      </c>
      <c r="B8333" t="s">
        <v>22</v>
      </c>
      <c r="C8333" s="6">
        <f t="shared" si="134"/>
        <v>42182.0962500225</v>
      </c>
      <c r="D8333" t="s">
        <v>23</v>
      </c>
      <c r="E8333" s="6">
        <f>IF(Sense_data[[#This Row],[a_1State]]=D8332,E8332,Sense_data[[#This Row],[SysTimeStamp]])</f>
        <v>42182.09531252228</v>
      </c>
      <c r="F8333" s="3" t="str">
        <f>Sense_data[[#This Row],[a_1State]]&amp;TEXT(Sense_data[[#This Row],[StateInstanceTimestamp]],"#.######")</f>
        <v>On42182.095313</v>
      </c>
      <c r="G8333" s="3">
        <f ca="1">IF(Sense_data[[#This Row],[a_1State]]="Off",RANDBETWEEN(off_min,off_max),RANDBETWEEN(on_min,on_max))/sr_div</f>
        <v>3.5</v>
      </c>
      <c r="H8333" s="3">
        <v>5</v>
      </c>
      <c r="I8333" s="3">
        <f>IF(HOUR(Sense_data[[#This Row],[SysTimeStamp]])&lt;12,I8332+$B$14,I8332-$B$14)</f>
        <v>16.925000000001532</v>
      </c>
    </row>
    <row r="8334" spans="1:9" x14ac:dyDescent="0.2">
      <c r="A8334" t="s">
        <v>20</v>
      </c>
      <c r="B8334" t="s">
        <v>22</v>
      </c>
      <c r="C8334" s="6">
        <f t="shared" si="134"/>
        <v>42182.096261596576</v>
      </c>
      <c r="D8334" t="s">
        <v>23</v>
      </c>
      <c r="E8334" s="6">
        <f>IF(Sense_data[[#This Row],[a_1State]]=D8333,E8333,Sense_data[[#This Row],[SysTimeStamp]])</f>
        <v>42182.09531252228</v>
      </c>
      <c r="F8334" s="3" t="str">
        <f>Sense_data[[#This Row],[a_1State]]&amp;TEXT(Sense_data[[#This Row],[StateInstanceTimestamp]],"#.######")</f>
        <v>On42182.095313</v>
      </c>
      <c r="G8334" s="3">
        <f ca="1">IF(Sense_data[[#This Row],[a_1State]]="Off",RANDBETWEEN(off_min,off_max),RANDBETWEEN(on_min,on_max))/sr_div</f>
        <v>3.8</v>
      </c>
      <c r="H8334" s="3">
        <v>4.7</v>
      </c>
      <c r="I8334" s="3">
        <f>IF(HOUR(Sense_data[[#This Row],[SysTimeStamp]])&lt;12,I8333+$B$14,I8333-$B$14)</f>
        <v>16.925231481483014</v>
      </c>
    </row>
    <row r="8335" spans="1:9" x14ac:dyDescent="0.2">
      <c r="A8335" t="s">
        <v>20</v>
      </c>
      <c r="B8335" t="s">
        <v>22</v>
      </c>
      <c r="C8335" s="6">
        <f t="shared" si="134"/>
        <v>42182.096273170653</v>
      </c>
      <c r="D8335" t="s">
        <v>23</v>
      </c>
      <c r="E8335" s="6">
        <f>IF(Sense_data[[#This Row],[a_1State]]=D8334,E8334,Sense_data[[#This Row],[SysTimeStamp]])</f>
        <v>42182.09531252228</v>
      </c>
      <c r="F8335" s="3" t="str">
        <f>Sense_data[[#This Row],[a_1State]]&amp;TEXT(Sense_data[[#This Row],[StateInstanceTimestamp]],"#.######")</f>
        <v>On42182.095313</v>
      </c>
      <c r="G8335" s="3">
        <f ca="1">IF(Sense_data[[#This Row],[a_1State]]="Off",RANDBETWEEN(off_min,off_max),RANDBETWEEN(on_min,on_max))/sr_div</f>
        <v>4.5</v>
      </c>
      <c r="H8335" s="3">
        <v>4.7</v>
      </c>
      <c r="I8335" s="3">
        <f>IF(HOUR(Sense_data[[#This Row],[SysTimeStamp]])&lt;12,I8334+$B$14,I8334-$B$14)</f>
        <v>16.925462962964495</v>
      </c>
    </row>
    <row r="8336" spans="1:9" x14ac:dyDescent="0.2">
      <c r="A8336" t="s">
        <v>20</v>
      </c>
      <c r="B8336" t="s">
        <v>22</v>
      </c>
      <c r="C8336" s="6">
        <f t="shared" si="134"/>
        <v>42182.09628474473</v>
      </c>
      <c r="D8336" t="s">
        <v>23</v>
      </c>
      <c r="E8336" s="6">
        <f>IF(Sense_data[[#This Row],[a_1State]]=D8335,E8335,Sense_data[[#This Row],[SysTimeStamp]])</f>
        <v>42182.09531252228</v>
      </c>
      <c r="F8336" s="3" t="str">
        <f>Sense_data[[#This Row],[a_1State]]&amp;TEXT(Sense_data[[#This Row],[StateInstanceTimestamp]],"#.######")</f>
        <v>On42182.095313</v>
      </c>
      <c r="G8336" s="3">
        <f ca="1">IF(Sense_data[[#This Row],[a_1State]]="Off",RANDBETWEEN(off_min,off_max),RANDBETWEEN(on_min,on_max))/sr_div</f>
        <v>3.4</v>
      </c>
      <c r="H8336" s="3">
        <v>3.6</v>
      </c>
      <c r="I8336" s="3">
        <f>IF(HOUR(Sense_data[[#This Row],[SysTimeStamp]])&lt;12,I8335+$B$14,I8335-$B$14)</f>
        <v>16.925694444445977</v>
      </c>
    </row>
    <row r="8337" spans="1:9" x14ac:dyDescent="0.2">
      <c r="A8337" t="s">
        <v>20</v>
      </c>
      <c r="B8337" t="s">
        <v>22</v>
      </c>
      <c r="C8337" s="6">
        <f t="shared" si="134"/>
        <v>42182.096296318807</v>
      </c>
      <c r="D8337" t="s">
        <v>23</v>
      </c>
      <c r="E8337" s="6">
        <f>IF(Sense_data[[#This Row],[a_1State]]=D8336,E8336,Sense_data[[#This Row],[SysTimeStamp]])</f>
        <v>42182.09531252228</v>
      </c>
      <c r="F8337" s="3" t="str">
        <f>Sense_data[[#This Row],[a_1State]]&amp;TEXT(Sense_data[[#This Row],[StateInstanceTimestamp]],"#.######")</f>
        <v>On42182.095313</v>
      </c>
      <c r="G8337" s="3">
        <f ca="1">IF(Sense_data[[#This Row],[a_1State]]="Off",RANDBETWEEN(off_min,off_max),RANDBETWEEN(on_min,on_max))/sr_div</f>
        <v>3.9</v>
      </c>
      <c r="H8337" s="3">
        <v>4.3</v>
      </c>
      <c r="I8337" s="3">
        <f>IF(HOUR(Sense_data[[#This Row],[SysTimeStamp]])&lt;12,I8336+$B$14,I8336-$B$14)</f>
        <v>16.925925925927459</v>
      </c>
    </row>
    <row r="8338" spans="1:9" x14ac:dyDescent="0.2">
      <c r="A8338" t="s">
        <v>20</v>
      </c>
      <c r="B8338" t="s">
        <v>22</v>
      </c>
      <c r="C8338" s="6">
        <f t="shared" si="134"/>
        <v>42182.096307892883</v>
      </c>
      <c r="D8338" t="s">
        <v>23</v>
      </c>
      <c r="E8338" s="6">
        <f>IF(Sense_data[[#This Row],[a_1State]]=D8337,E8337,Sense_data[[#This Row],[SysTimeStamp]])</f>
        <v>42182.09531252228</v>
      </c>
      <c r="F8338" s="3" t="str">
        <f>Sense_data[[#This Row],[a_1State]]&amp;TEXT(Sense_data[[#This Row],[StateInstanceTimestamp]],"#.######")</f>
        <v>On42182.095313</v>
      </c>
      <c r="G8338" s="3">
        <f ca="1">IF(Sense_data[[#This Row],[a_1State]]="Off",RANDBETWEEN(off_min,off_max),RANDBETWEEN(on_min,on_max))/sr_div</f>
        <v>5.2</v>
      </c>
      <c r="H8338" s="3">
        <v>4.4000000000000004</v>
      </c>
      <c r="I8338" s="3">
        <f>IF(HOUR(Sense_data[[#This Row],[SysTimeStamp]])&lt;12,I8337+$B$14,I8337-$B$14)</f>
        <v>16.92615740740894</v>
      </c>
    </row>
    <row r="8339" spans="1:9" x14ac:dyDescent="0.2">
      <c r="A8339" t="s">
        <v>20</v>
      </c>
      <c r="B8339" t="s">
        <v>22</v>
      </c>
      <c r="C8339" s="6">
        <f t="shared" si="134"/>
        <v>42182.09631946696</v>
      </c>
      <c r="D8339" t="s">
        <v>23</v>
      </c>
      <c r="E8339" s="6">
        <f>IF(Sense_data[[#This Row],[a_1State]]=D8338,E8338,Sense_data[[#This Row],[SysTimeStamp]])</f>
        <v>42182.09531252228</v>
      </c>
      <c r="F8339" s="3" t="str">
        <f>Sense_data[[#This Row],[a_1State]]&amp;TEXT(Sense_data[[#This Row],[StateInstanceTimestamp]],"#.######")</f>
        <v>On42182.095313</v>
      </c>
      <c r="G8339" s="3">
        <f ca="1">IF(Sense_data[[#This Row],[a_1State]]="Off",RANDBETWEEN(off_min,off_max),RANDBETWEEN(on_min,on_max))/sr_div</f>
        <v>5.9</v>
      </c>
      <c r="H8339" s="3">
        <v>5.0999999999999996</v>
      </c>
      <c r="I8339" s="3">
        <f>IF(HOUR(Sense_data[[#This Row],[SysTimeStamp]])&lt;12,I8338+$B$14,I8338-$B$14)</f>
        <v>16.926388888890422</v>
      </c>
    </row>
    <row r="8340" spans="1:9" x14ac:dyDescent="0.2">
      <c r="A8340" t="s">
        <v>20</v>
      </c>
      <c r="B8340" t="s">
        <v>22</v>
      </c>
      <c r="C8340" s="6">
        <f t="shared" si="134"/>
        <v>42182.096331041037</v>
      </c>
      <c r="D8340" t="s">
        <v>23</v>
      </c>
      <c r="E8340" s="6">
        <f>IF(Sense_data[[#This Row],[a_1State]]=D8339,E8339,Sense_data[[#This Row],[SysTimeStamp]])</f>
        <v>42182.09531252228</v>
      </c>
      <c r="F8340" s="3" t="str">
        <f>Sense_data[[#This Row],[a_1State]]&amp;TEXT(Sense_data[[#This Row],[StateInstanceTimestamp]],"#.######")</f>
        <v>On42182.095313</v>
      </c>
      <c r="G8340" s="3">
        <f ca="1">IF(Sense_data[[#This Row],[a_1State]]="Off",RANDBETWEEN(off_min,off_max),RANDBETWEEN(on_min,on_max))/sr_div</f>
        <v>4.4000000000000004</v>
      </c>
      <c r="H8340" s="3">
        <v>5</v>
      </c>
      <c r="I8340" s="3">
        <f>IF(HOUR(Sense_data[[#This Row],[SysTimeStamp]])&lt;12,I8339+$B$14,I8339-$B$14)</f>
        <v>16.926620370371904</v>
      </c>
    </row>
    <row r="8341" spans="1:9" x14ac:dyDescent="0.2">
      <c r="A8341" t="s">
        <v>20</v>
      </c>
      <c r="B8341" t="s">
        <v>22</v>
      </c>
      <c r="C8341" s="6">
        <f t="shared" si="134"/>
        <v>42182.096342615114</v>
      </c>
      <c r="D8341" t="s">
        <v>23</v>
      </c>
      <c r="E8341" s="6">
        <f>IF(Sense_data[[#This Row],[a_1State]]=D8340,E8340,Sense_data[[#This Row],[SysTimeStamp]])</f>
        <v>42182.09531252228</v>
      </c>
      <c r="F8341" s="3" t="str">
        <f>Sense_data[[#This Row],[a_1State]]&amp;TEXT(Sense_data[[#This Row],[StateInstanceTimestamp]],"#.######")</f>
        <v>On42182.095313</v>
      </c>
      <c r="G8341" s="3">
        <f ca="1">IF(Sense_data[[#This Row],[a_1State]]="Off",RANDBETWEEN(off_min,off_max),RANDBETWEEN(on_min,on_max))/sr_div</f>
        <v>4.9000000000000004</v>
      </c>
      <c r="H8341" s="3">
        <v>5.4</v>
      </c>
      <c r="I8341" s="3">
        <f>IF(HOUR(Sense_data[[#This Row],[SysTimeStamp]])&lt;12,I8340+$B$14,I8340-$B$14)</f>
        <v>16.926851851853385</v>
      </c>
    </row>
    <row r="8342" spans="1:9" x14ac:dyDescent="0.2">
      <c r="A8342" t="s">
        <v>20</v>
      </c>
      <c r="B8342" t="s">
        <v>22</v>
      </c>
      <c r="C8342" s="6">
        <f t="shared" si="134"/>
        <v>42182.096354189191</v>
      </c>
      <c r="D8342" t="s">
        <v>23</v>
      </c>
      <c r="E8342" s="6">
        <f>IF(Sense_data[[#This Row],[a_1State]]=D8341,E8341,Sense_data[[#This Row],[SysTimeStamp]])</f>
        <v>42182.09531252228</v>
      </c>
      <c r="F8342" s="3" t="str">
        <f>Sense_data[[#This Row],[a_1State]]&amp;TEXT(Sense_data[[#This Row],[StateInstanceTimestamp]],"#.######")</f>
        <v>On42182.095313</v>
      </c>
      <c r="G8342" s="3">
        <f ca="1">IF(Sense_data[[#This Row],[a_1State]]="Off",RANDBETWEEN(off_min,off_max),RANDBETWEEN(on_min,on_max))/sr_div</f>
        <v>3.4</v>
      </c>
      <c r="H8342" s="3">
        <v>4.2</v>
      </c>
      <c r="I8342" s="3">
        <f>IF(HOUR(Sense_data[[#This Row],[SysTimeStamp]])&lt;12,I8341+$B$14,I8341-$B$14)</f>
        <v>16.927083333334867</v>
      </c>
    </row>
    <row r="8343" spans="1:9" x14ac:dyDescent="0.2">
      <c r="A8343" t="s">
        <v>20</v>
      </c>
      <c r="B8343" t="s">
        <v>22</v>
      </c>
      <c r="C8343" s="6">
        <f t="shared" si="134"/>
        <v>42182.096365763267</v>
      </c>
      <c r="D8343" t="s">
        <v>23</v>
      </c>
      <c r="E8343" s="6">
        <f>IF(Sense_data[[#This Row],[a_1State]]=D8342,E8342,Sense_data[[#This Row],[SysTimeStamp]])</f>
        <v>42182.09531252228</v>
      </c>
      <c r="F8343" s="3" t="str">
        <f>Sense_data[[#This Row],[a_1State]]&amp;TEXT(Sense_data[[#This Row],[StateInstanceTimestamp]],"#.######")</f>
        <v>On42182.095313</v>
      </c>
      <c r="G8343" s="3">
        <f ca="1">IF(Sense_data[[#This Row],[a_1State]]="Off",RANDBETWEEN(off_min,off_max),RANDBETWEEN(on_min,on_max))/sr_div</f>
        <v>5</v>
      </c>
      <c r="H8343" s="3">
        <v>4</v>
      </c>
      <c r="I8343" s="3">
        <f>IF(HOUR(Sense_data[[#This Row],[SysTimeStamp]])&lt;12,I8342+$B$14,I8342-$B$14)</f>
        <v>16.927314814816349</v>
      </c>
    </row>
    <row r="8344" spans="1:9" x14ac:dyDescent="0.2">
      <c r="A8344" t="s">
        <v>20</v>
      </c>
      <c r="B8344" t="s">
        <v>22</v>
      </c>
      <c r="C8344" s="6">
        <f t="shared" si="134"/>
        <v>42182.096377337344</v>
      </c>
      <c r="D8344" t="s">
        <v>23</v>
      </c>
      <c r="E8344" s="6">
        <f>IF(Sense_data[[#This Row],[a_1State]]=D8343,E8343,Sense_data[[#This Row],[SysTimeStamp]])</f>
        <v>42182.09531252228</v>
      </c>
      <c r="F8344" s="3" t="str">
        <f>Sense_data[[#This Row],[a_1State]]&amp;TEXT(Sense_data[[#This Row],[StateInstanceTimestamp]],"#.######")</f>
        <v>On42182.095313</v>
      </c>
      <c r="G8344" s="3">
        <f ca="1">IF(Sense_data[[#This Row],[a_1State]]="Off",RANDBETWEEN(off_min,off_max),RANDBETWEEN(on_min,on_max))/sr_div</f>
        <v>3.6</v>
      </c>
      <c r="H8344" s="3">
        <v>4.4000000000000004</v>
      </c>
      <c r="I8344" s="3">
        <f>IF(HOUR(Sense_data[[#This Row],[SysTimeStamp]])&lt;12,I8343+$B$14,I8343-$B$14)</f>
        <v>16.92754629629783</v>
      </c>
    </row>
    <row r="8345" spans="1:9" x14ac:dyDescent="0.2">
      <c r="A8345" t="s">
        <v>20</v>
      </c>
      <c r="B8345" t="s">
        <v>22</v>
      </c>
      <c r="C8345" s="6">
        <f t="shared" si="134"/>
        <v>42182.096388911421</v>
      </c>
      <c r="D8345" t="s">
        <v>23</v>
      </c>
      <c r="E8345" s="6">
        <f>IF(Sense_data[[#This Row],[a_1State]]=D8344,E8344,Sense_data[[#This Row],[SysTimeStamp]])</f>
        <v>42182.09531252228</v>
      </c>
      <c r="F8345" s="3" t="str">
        <f>Sense_data[[#This Row],[a_1State]]&amp;TEXT(Sense_data[[#This Row],[StateInstanceTimestamp]],"#.######")</f>
        <v>On42182.095313</v>
      </c>
      <c r="G8345" s="3">
        <f ca="1">IF(Sense_data[[#This Row],[a_1State]]="Off",RANDBETWEEN(off_min,off_max),RANDBETWEEN(on_min,on_max))/sr_div</f>
        <v>3.4</v>
      </c>
      <c r="H8345" s="3">
        <v>6</v>
      </c>
      <c r="I8345" s="3">
        <f>IF(HOUR(Sense_data[[#This Row],[SysTimeStamp]])&lt;12,I8344+$B$14,I8344-$B$14)</f>
        <v>16.927777777779312</v>
      </c>
    </row>
    <row r="8346" spans="1:9" x14ac:dyDescent="0.2">
      <c r="A8346" t="s">
        <v>20</v>
      </c>
      <c r="B8346" t="s">
        <v>22</v>
      </c>
      <c r="C8346" s="6">
        <f t="shared" si="134"/>
        <v>42182.096400485498</v>
      </c>
      <c r="D8346" t="s">
        <v>23</v>
      </c>
      <c r="E8346" s="6">
        <f>IF(Sense_data[[#This Row],[a_1State]]=D8345,E8345,Sense_data[[#This Row],[SysTimeStamp]])</f>
        <v>42182.09531252228</v>
      </c>
      <c r="F8346" s="3" t="str">
        <f>Sense_data[[#This Row],[a_1State]]&amp;TEXT(Sense_data[[#This Row],[StateInstanceTimestamp]],"#.######")</f>
        <v>On42182.095313</v>
      </c>
      <c r="G8346" s="3">
        <f ca="1">IF(Sense_data[[#This Row],[a_1State]]="Off",RANDBETWEEN(off_min,off_max),RANDBETWEEN(on_min,on_max))/sr_div</f>
        <v>3.3</v>
      </c>
      <c r="H8346" s="3">
        <v>4.4000000000000004</v>
      </c>
      <c r="I8346" s="3">
        <f>IF(HOUR(Sense_data[[#This Row],[SysTimeStamp]])&lt;12,I8345+$B$14,I8345-$B$14)</f>
        <v>16.928009259260794</v>
      </c>
    </row>
    <row r="8347" spans="1:9" x14ac:dyDescent="0.2">
      <c r="A8347" t="s">
        <v>20</v>
      </c>
      <c r="B8347" t="s">
        <v>22</v>
      </c>
      <c r="C8347" s="6">
        <f t="shared" ref="C8347:C8410" si="135">C8346+$B$2</f>
        <v>42182.096412059575</v>
      </c>
      <c r="D8347" t="s">
        <v>23</v>
      </c>
      <c r="E8347" s="6">
        <f>IF(Sense_data[[#This Row],[a_1State]]=D8346,E8346,Sense_data[[#This Row],[SysTimeStamp]])</f>
        <v>42182.09531252228</v>
      </c>
      <c r="F8347" s="3" t="str">
        <f>Sense_data[[#This Row],[a_1State]]&amp;TEXT(Sense_data[[#This Row],[StateInstanceTimestamp]],"#.######")</f>
        <v>On42182.095313</v>
      </c>
      <c r="G8347" s="3">
        <f ca="1">IF(Sense_data[[#This Row],[a_1State]]="Off",RANDBETWEEN(off_min,off_max),RANDBETWEEN(on_min,on_max))/sr_div</f>
        <v>5.2</v>
      </c>
      <c r="H8347" s="3">
        <v>4.8</v>
      </c>
      <c r="I8347" s="3">
        <f>IF(HOUR(Sense_data[[#This Row],[SysTimeStamp]])&lt;12,I8346+$B$14,I8346-$B$14)</f>
        <v>16.928240740742275</v>
      </c>
    </row>
    <row r="8348" spans="1:9" x14ac:dyDescent="0.2">
      <c r="A8348" t="s">
        <v>20</v>
      </c>
      <c r="B8348" t="s">
        <v>22</v>
      </c>
      <c r="C8348" s="6">
        <f t="shared" si="135"/>
        <v>42182.096423633651</v>
      </c>
      <c r="D8348" t="s">
        <v>23</v>
      </c>
      <c r="E8348" s="6">
        <f>IF(Sense_data[[#This Row],[a_1State]]=D8347,E8347,Sense_data[[#This Row],[SysTimeStamp]])</f>
        <v>42182.09531252228</v>
      </c>
      <c r="F8348" s="3" t="str">
        <f>Sense_data[[#This Row],[a_1State]]&amp;TEXT(Sense_data[[#This Row],[StateInstanceTimestamp]],"#.######")</f>
        <v>On42182.095313</v>
      </c>
      <c r="G8348" s="3">
        <f ca="1">IF(Sense_data[[#This Row],[a_1State]]="Off",RANDBETWEEN(off_min,off_max),RANDBETWEEN(on_min,on_max))/sr_div</f>
        <v>4</v>
      </c>
      <c r="H8348" s="3">
        <v>5.7</v>
      </c>
      <c r="I8348" s="3">
        <f>IF(HOUR(Sense_data[[#This Row],[SysTimeStamp]])&lt;12,I8347+$B$14,I8347-$B$14)</f>
        <v>16.928472222223757</v>
      </c>
    </row>
    <row r="8349" spans="1:9" x14ac:dyDescent="0.2">
      <c r="A8349" t="s">
        <v>20</v>
      </c>
      <c r="B8349" t="s">
        <v>22</v>
      </c>
      <c r="C8349" s="6">
        <f t="shared" si="135"/>
        <v>42182.096435207728</v>
      </c>
      <c r="D8349" t="s">
        <v>23</v>
      </c>
      <c r="E8349" s="6">
        <f>IF(Sense_data[[#This Row],[a_1State]]=D8348,E8348,Sense_data[[#This Row],[SysTimeStamp]])</f>
        <v>42182.09531252228</v>
      </c>
      <c r="F8349" s="3" t="str">
        <f>Sense_data[[#This Row],[a_1State]]&amp;TEXT(Sense_data[[#This Row],[StateInstanceTimestamp]],"#.######")</f>
        <v>On42182.095313</v>
      </c>
      <c r="G8349" s="3">
        <f ca="1">IF(Sense_data[[#This Row],[a_1State]]="Off",RANDBETWEEN(off_min,off_max),RANDBETWEEN(on_min,on_max))/sr_div</f>
        <v>5.3</v>
      </c>
      <c r="H8349" s="3">
        <v>3.3</v>
      </c>
      <c r="I8349" s="3">
        <f>IF(HOUR(Sense_data[[#This Row],[SysTimeStamp]])&lt;12,I8348+$B$14,I8348-$B$14)</f>
        <v>16.928703703705239</v>
      </c>
    </row>
    <row r="8350" spans="1:9" x14ac:dyDescent="0.2">
      <c r="A8350" t="s">
        <v>20</v>
      </c>
      <c r="B8350" t="s">
        <v>22</v>
      </c>
      <c r="C8350" s="6">
        <f t="shared" si="135"/>
        <v>42182.096446781805</v>
      </c>
      <c r="D8350" t="s">
        <v>23</v>
      </c>
      <c r="E8350" s="6">
        <f>IF(Sense_data[[#This Row],[a_1State]]=D8349,E8349,Sense_data[[#This Row],[SysTimeStamp]])</f>
        <v>42182.09531252228</v>
      </c>
      <c r="F8350" s="3" t="str">
        <f>Sense_data[[#This Row],[a_1State]]&amp;TEXT(Sense_data[[#This Row],[StateInstanceTimestamp]],"#.######")</f>
        <v>On42182.095313</v>
      </c>
      <c r="G8350" s="3">
        <f ca="1">IF(Sense_data[[#This Row],[a_1State]]="Off",RANDBETWEEN(off_min,off_max),RANDBETWEEN(on_min,on_max))/sr_div</f>
        <v>5.0999999999999996</v>
      </c>
      <c r="H8350" s="3">
        <v>5.9</v>
      </c>
      <c r="I8350" s="3">
        <f>IF(HOUR(Sense_data[[#This Row],[SysTimeStamp]])&lt;12,I8349+$B$14,I8349-$B$14)</f>
        <v>16.92893518518672</v>
      </c>
    </row>
    <row r="8351" spans="1:9" x14ac:dyDescent="0.2">
      <c r="A8351" t="s">
        <v>20</v>
      </c>
      <c r="B8351" t="s">
        <v>22</v>
      </c>
      <c r="C8351" s="6">
        <f t="shared" si="135"/>
        <v>42182.096458355882</v>
      </c>
      <c r="D8351" t="s">
        <v>23</v>
      </c>
      <c r="E8351" s="6">
        <f>IF(Sense_data[[#This Row],[a_1State]]=D8350,E8350,Sense_data[[#This Row],[SysTimeStamp]])</f>
        <v>42182.09531252228</v>
      </c>
      <c r="F8351" s="3" t="str">
        <f>Sense_data[[#This Row],[a_1State]]&amp;TEXT(Sense_data[[#This Row],[StateInstanceTimestamp]],"#.######")</f>
        <v>On42182.095313</v>
      </c>
      <c r="G8351" s="3">
        <f ca="1">IF(Sense_data[[#This Row],[a_1State]]="Off",RANDBETWEEN(off_min,off_max),RANDBETWEEN(on_min,on_max))/sr_div</f>
        <v>3.4</v>
      </c>
      <c r="H8351" s="3">
        <v>5.7</v>
      </c>
      <c r="I8351" s="3">
        <f>IF(HOUR(Sense_data[[#This Row],[SysTimeStamp]])&lt;12,I8350+$B$14,I8350-$B$14)</f>
        <v>16.929166666668202</v>
      </c>
    </row>
    <row r="8352" spans="1:9" x14ac:dyDescent="0.2">
      <c r="A8352" t="s">
        <v>20</v>
      </c>
      <c r="B8352" t="s">
        <v>22</v>
      </c>
      <c r="C8352" s="6">
        <f t="shared" si="135"/>
        <v>42182.096469929958</v>
      </c>
      <c r="D8352" t="s">
        <v>23</v>
      </c>
      <c r="E8352" s="6">
        <f>IF(Sense_data[[#This Row],[a_1State]]=D8351,E8351,Sense_data[[#This Row],[SysTimeStamp]])</f>
        <v>42182.09531252228</v>
      </c>
      <c r="F8352" s="3" t="str">
        <f>Sense_data[[#This Row],[a_1State]]&amp;TEXT(Sense_data[[#This Row],[StateInstanceTimestamp]],"#.######")</f>
        <v>On42182.095313</v>
      </c>
      <c r="G8352" s="3">
        <f ca="1">IF(Sense_data[[#This Row],[a_1State]]="Off",RANDBETWEEN(off_min,off_max),RANDBETWEEN(on_min,on_max))/sr_div</f>
        <v>3.7</v>
      </c>
      <c r="H8352" s="3">
        <v>4.3</v>
      </c>
      <c r="I8352" s="3">
        <f>IF(HOUR(Sense_data[[#This Row],[SysTimeStamp]])&lt;12,I8351+$B$14,I8351-$B$14)</f>
        <v>16.929398148149684</v>
      </c>
    </row>
    <row r="8353" spans="1:9" x14ac:dyDescent="0.2">
      <c r="A8353" t="s">
        <v>20</v>
      </c>
      <c r="B8353" t="s">
        <v>22</v>
      </c>
      <c r="C8353" s="6">
        <f t="shared" si="135"/>
        <v>42182.096481504035</v>
      </c>
      <c r="D8353" t="s">
        <v>23</v>
      </c>
      <c r="E8353" s="6">
        <f>IF(Sense_data[[#This Row],[a_1State]]=D8352,E8352,Sense_data[[#This Row],[SysTimeStamp]])</f>
        <v>42182.09531252228</v>
      </c>
      <c r="F8353" s="3" t="str">
        <f>Sense_data[[#This Row],[a_1State]]&amp;TEXT(Sense_data[[#This Row],[StateInstanceTimestamp]],"#.######")</f>
        <v>On42182.095313</v>
      </c>
      <c r="G8353" s="3">
        <f ca="1">IF(Sense_data[[#This Row],[a_1State]]="Off",RANDBETWEEN(off_min,off_max),RANDBETWEEN(on_min,on_max))/sr_div</f>
        <v>3.9</v>
      </c>
      <c r="H8353" s="3">
        <v>3</v>
      </c>
      <c r="I8353" s="3">
        <f>IF(HOUR(Sense_data[[#This Row],[SysTimeStamp]])&lt;12,I8352+$B$14,I8352-$B$14)</f>
        <v>16.929629629631165</v>
      </c>
    </row>
    <row r="8354" spans="1:9" x14ac:dyDescent="0.2">
      <c r="A8354" t="s">
        <v>20</v>
      </c>
      <c r="B8354" t="s">
        <v>22</v>
      </c>
      <c r="C8354" s="6">
        <f t="shared" si="135"/>
        <v>42182.096493078112</v>
      </c>
      <c r="D8354" t="s">
        <v>23</v>
      </c>
      <c r="E8354" s="6">
        <f>IF(Sense_data[[#This Row],[a_1State]]=D8353,E8353,Sense_data[[#This Row],[SysTimeStamp]])</f>
        <v>42182.09531252228</v>
      </c>
      <c r="F8354" s="3" t="str">
        <f>Sense_data[[#This Row],[a_1State]]&amp;TEXT(Sense_data[[#This Row],[StateInstanceTimestamp]],"#.######")</f>
        <v>On42182.095313</v>
      </c>
      <c r="G8354" s="3">
        <f ca="1">IF(Sense_data[[#This Row],[a_1State]]="Off",RANDBETWEEN(off_min,off_max),RANDBETWEEN(on_min,on_max))/sr_div</f>
        <v>3.3</v>
      </c>
      <c r="H8354" s="3">
        <v>5.5</v>
      </c>
      <c r="I8354" s="3">
        <f>IF(HOUR(Sense_data[[#This Row],[SysTimeStamp]])&lt;12,I8353+$B$14,I8353-$B$14)</f>
        <v>16.929861111112647</v>
      </c>
    </row>
    <row r="8355" spans="1:9" x14ac:dyDescent="0.2">
      <c r="A8355" t="s">
        <v>20</v>
      </c>
      <c r="B8355" t="s">
        <v>22</v>
      </c>
      <c r="C8355" s="6">
        <f t="shared" si="135"/>
        <v>42182.096504652189</v>
      </c>
      <c r="D8355" t="s">
        <v>23</v>
      </c>
      <c r="E8355" s="6">
        <f>IF(Sense_data[[#This Row],[a_1State]]=D8354,E8354,Sense_data[[#This Row],[SysTimeStamp]])</f>
        <v>42182.09531252228</v>
      </c>
      <c r="F8355" s="3" t="str">
        <f>Sense_data[[#This Row],[a_1State]]&amp;TEXT(Sense_data[[#This Row],[StateInstanceTimestamp]],"#.######")</f>
        <v>On42182.095313</v>
      </c>
      <c r="G8355" s="3">
        <f ca="1">IF(Sense_data[[#This Row],[a_1State]]="Off",RANDBETWEEN(off_min,off_max),RANDBETWEEN(on_min,on_max))/sr_div</f>
        <v>3.6</v>
      </c>
      <c r="H8355" s="3">
        <v>4</v>
      </c>
      <c r="I8355" s="3">
        <f>IF(HOUR(Sense_data[[#This Row],[SysTimeStamp]])&lt;12,I8354+$B$14,I8354-$B$14)</f>
        <v>16.930092592594129</v>
      </c>
    </row>
    <row r="8356" spans="1:9" x14ac:dyDescent="0.2">
      <c r="A8356" t="s">
        <v>20</v>
      </c>
      <c r="B8356" t="s">
        <v>22</v>
      </c>
      <c r="C8356" s="6">
        <f t="shared" si="135"/>
        <v>42182.096516226266</v>
      </c>
      <c r="D8356" t="s">
        <v>23</v>
      </c>
      <c r="E8356" s="6">
        <f>IF(Sense_data[[#This Row],[a_1State]]=D8355,E8355,Sense_data[[#This Row],[SysTimeStamp]])</f>
        <v>42182.09531252228</v>
      </c>
      <c r="F8356" s="3" t="str">
        <f>Sense_data[[#This Row],[a_1State]]&amp;TEXT(Sense_data[[#This Row],[StateInstanceTimestamp]],"#.######")</f>
        <v>On42182.095313</v>
      </c>
      <c r="G8356" s="3">
        <f ca="1">IF(Sense_data[[#This Row],[a_1State]]="Off",RANDBETWEEN(off_min,off_max),RANDBETWEEN(on_min,on_max))/sr_div</f>
        <v>3.6</v>
      </c>
      <c r="H8356" s="3">
        <v>4.0999999999999996</v>
      </c>
      <c r="I8356" s="3">
        <f>IF(HOUR(Sense_data[[#This Row],[SysTimeStamp]])&lt;12,I8355+$B$14,I8355-$B$14)</f>
        <v>16.93032407407561</v>
      </c>
    </row>
    <row r="8357" spans="1:9" x14ac:dyDescent="0.2">
      <c r="A8357" t="s">
        <v>20</v>
      </c>
      <c r="B8357" t="s">
        <v>22</v>
      </c>
      <c r="C8357" s="6">
        <f t="shared" si="135"/>
        <v>42182.096527800342</v>
      </c>
      <c r="D8357" t="s">
        <v>23</v>
      </c>
      <c r="E8357" s="6">
        <f>IF(Sense_data[[#This Row],[a_1State]]=D8356,E8356,Sense_data[[#This Row],[SysTimeStamp]])</f>
        <v>42182.09531252228</v>
      </c>
      <c r="F8357" s="3" t="str">
        <f>Sense_data[[#This Row],[a_1State]]&amp;TEXT(Sense_data[[#This Row],[StateInstanceTimestamp]],"#.######")</f>
        <v>On42182.095313</v>
      </c>
      <c r="G8357" s="3">
        <f ca="1">IF(Sense_data[[#This Row],[a_1State]]="Off",RANDBETWEEN(off_min,off_max),RANDBETWEEN(on_min,on_max))/sr_div</f>
        <v>4.5</v>
      </c>
      <c r="H8357" s="3">
        <v>4.4000000000000004</v>
      </c>
      <c r="I8357" s="3">
        <f>IF(HOUR(Sense_data[[#This Row],[SysTimeStamp]])&lt;12,I8356+$B$14,I8356-$B$14)</f>
        <v>16.930555555557092</v>
      </c>
    </row>
    <row r="8358" spans="1:9" x14ac:dyDescent="0.2">
      <c r="A8358" t="s">
        <v>20</v>
      </c>
      <c r="B8358" t="s">
        <v>22</v>
      </c>
      <c r="C8358" s="6">
        <f t="shared" si="135"/>
        <v>42182.096539374419</v>
      </c>
      <c r="D8358" t="s">
        <v>23</v>
      </c>
      <c r="E8358" s="6">
        <f>IF(Sense_data[[#This Row],[a_1State]]=D8357,E8357,Sense_data[[#This Row],[SysTimeStamp]])</f>
        <v>42182.09531252228</v>
      </c>
      <c r="F8358" s="3" t="str">
        <f>Sense_data[[#This Row],[a_1State]]&amp;TEXT(Sense_data[[#This Row],[StateInstanceTimestamp]],"#.######")</f>
        <v>On42182.095313</v>
      </c>
      <c r="G8358" s="3">
        <f ca="1">IF(Sense_data[[#This Row],[a_1State]]="Off",RANDBETWEEN(off_min,off_max),RANDBETWEEN(on_min,on_max))/sr_div</f>
        <v>4.5999999999999996</v>
      </c>
      <c r="H8358" s="3">
        <v>4.5</v>
      </c>
      <c r="I8358" s="3">
        <f>IF(HOUR(Sense_data[[#This Row],[SysTimeStamp]])&lt;12,I8357+$B$14,I8357-$B$14)</f>
        <v>16.930787037038574</v>
      </c>
    </row>
    <row r="8359" spans="1:9" x14ac:dyDescent="0.2">
      <c r="A8359" t="s">
        <v>20</v>
      </c>
      <c r="B8359" t="s">
        <v>22</v>
      </c>
      <c r="C8359" s="6">
        <f t="shared" si="135"/>
        <v>42182.096550948496</v>
      </c>
      <c r="D8359" t="s">
        <v>23</v>
      </c>
      <c r="E8359" s="6">
        <f>IF(Sense_data[[#This Row],[a_1State]]=D8358,E8358,Sense_data[[#This Row],[SysTimeStamp]])</f>
        <v>42182.09531252228</v>
      </c>
      <c r="F8359" s="3" t="str">
        <f>Sense_data[[#This Row],[a_1State]]&amp;TEXT(Sense_data[[#This Row],[StateInstanceTimestamp]],"#.######")</f>
        <v>On42182.095313</v>
      </c>
      <c r="G8359" s="3">
        <f ca="1">IF(Sense_data[[#This Row],[a_1State]]="Off",RANDBETWEEN(off_min,off_max),RANDBETWEEN(on_min,on_max))/sr_div</f>
        <v>5.3</v>
      </c>
      <c r="H8359" s="3">
        <v>4.5999999999999996</v>
      </c>
      <c r="I8359" s="3">
        <f>IF(HOUR(Sense_data[[#This Row],[SysTimeStamp]])&lt;12,I8358+$B$14,I8358-$B$14)</f>
        <v>16.931018518520055</v>
      </c>
    </row>
    <row r="8360" spans="1:9" x14ac:dyDescent="0.2">
      <c r="A8360" t="s">
        <v>20</v>
      </c>
      <c r="B8360" t="s">
        <v>22</v>
      </c>
      <c r="C8360" s="6">
        <f t="shared" si="135"/>
        <v>42182.096562522573</v>
      </c>
      <c r="D8360" t="s">
        <v>23</v>
      </c>
      <c r="E8360" s="6">
        <f>IF(Sense_data[[#This Row],[a_1State]]=D8359,E8359,Sense_data[[#This Row],[SysTimeStamp]])</f>
        <v>42182.09531252228</v>
      </c>
      <c r="F8360" s="3" t="str">
        <f>Sense_data[[#This Row],[a_1State]]&amp;TEXT(Sense_data[[#This Row],[StateInstanceTimestamp]],"#.######")</f>
        <v>On42182.095313</v>
      </c>
      <c r="G8360" s="3">
        <f ca="1">IF(Sense_data[[#This Row],[a_1State]]="Off",RANDBETWEEN(off_min,off_max),RANDBETWEEN(on_min,on_max))/sr_div</f>
        <v>4</v>
      </c>
      <c r="H8360" s="3">
        <v>4.8</v>
      </c>
      <c r="I8360" s="3">
        <f>IF(HOUR(Sense_data[[#This Row],[SysTimeStamp]])&lt;12,I8359+$B$14,I8359-$B$14)</f>
        <v>16.931250000001537</v>
      </c>
    </row>
    <row r="8361" spans="1:9" x14ac:dyDescent="0.2">
      <c r="A8361" t="s">
        <v>20</v>
      </c>
      <c r="B8361" t="s">
        <v>22</v>
      </c>
      <c r="C8361" s="6">
        <f t="shared" si="135"/>
        <v>42182.096574096649</v>
      </c>
      <c r="D8361" t="s">
        <v>23</v>
      </c>
      <c r="E8361" s="6">
        <f>IF(Sense_data[[#This Row],[a_1State]]=D8360,E8360,Sense_data[[#This Row],[SysTimeStamp]])</f>
        <v>42182.09531252228</v>
      </c>
      <c r="F8361" s="3" t="str">
        <f>Sense_data[[#This Row],[a_1State]]&amp;TEXT(Sense_data[[#This Row],[StateInstanceTimestamp]],"#.######")</f>
        <v>On42182.095313</v>
      </c>
      <c r="G8361" s="3">
        <f ca="1">IF(Sense_data[[#This Row],[a_1State]]="Off",RANDBETWEEN(off_min,off_max),RANDBETWEEN(on_min,on_max))/sr_div</f>
        <v>4.5999999999999996</v>
      </c>
      <c r="H8361" s="3">
        <v>6</v>
      </c>
      <c r="I8361" s="3">
        <f>IF(HOUR(Sense_data[[#This Row],[SysTimeStamp]])&lt;12,I8360+$B$14,I8360-$B$14)</f>
        <v>16.931481481483019</v>
      </c>
    </row>
    <row r="8362" spans="1:9" x14ac:dyDescent="0.2">
      <c r="A8362" t="s">
        <v>20</v>
      </c>
      <c r="B8362" t="s">
        <v>22</v>
      </c>
      <c r="C8362" s="6">
        <f t="shared" si="135"/>
        <v>42182.096585670726</v>
      </c>
      <c r="D8362" t="s">
        <v>23</v>
      </c>
      <c r="E8362" s="6">
        <f>IF(Sense_data[[#This Row],[a_1State]]=D8361,E8361,Sense_data[[#This Row],[SysTimeStamp]])</f>
        <v>42182.09531252228</v>
      </c>
      <c r="F8362" s="3" t="str">
        <f>Sense_data[[#This Row],[a_1State]]&amp;TEXT(Sense_data[[#This Row],[StateInstanceTimestamp]],"#.######")</f>
        <v>On42182.095313</v>
      </c>
      <c r="G8362" s="3">
        <f ca="1">IF(Sense_data[[#This Row],[a_1State]]="Off",RANDBETWEEN(off_min,off_max),RANDBETWEEN(on_min,on_max))/sr_div</f>
        <v>3.4</v>
      </c>
      <c r="H8362" s="3">
        <v>3.6</v>
      </c>
      <c r="I8362" s="3">
        <f>IF(HOUR(Sense_data[[#This Row],[SysTimeStamp]])&lt;12,I8361+$B$14,I8361-$B$14)</f>
        <v>16.9317129629645</v>
      </c>
    </row>
    <row r="8363" spans="1:9" x14ac:dyDescent="0.2">
      <c r="A8363" t="s">
        <v>20</v>
      </c>
      <c r="B8363" t="s">
        <v>22</v>
      </c>
      <c r="C8363" s="6">
        <f t="shared" si="135"/>
        <v>42182.096597244803</v>
      </c>
      <c r="D8363" t="s">
        <v>23</v>
      </c>
      <c r="E8363" s="6">
        <f>IF(Sense_data[[#This Row],[a_1State]]=D8362,E8362,Sense_data[[#This Row],[SysTimeStamp]])</f>
        <v>42182.09531252228</v>
      </c>
      <c r="F8363" s="3" t="str">
        <f>Sense_data[[#This Row],[a_1State]]&amp;TEXT(Sense_data[[#This Row],[StateInstanceTimestamp]],"#.######")</f>
        <v>On42182.095313</v>
      </c>
      <c r="G8363" s="3">
        <f ca="1">IF(Sense_data[[#This Row],[a_1State]]="Off",RANDBETWEEN(off_min,off_max),RANDBETWEEN(on_min,on_max))/sr_div</f>
        <v>4.5</v>
      </c>
      <c r="H8363" s="3">
        <v>3.5</v>
      </c>
      <c r="I8363" s="3">
        <f>IF(HOUR(Sense_data[[#This Row],[SysTimeStamp]])&lt;12,I8362+$B$14,I8362-$B$14)</f>
        <v>16.931944444445982</v>
      </c>
    </row>
    <row r="8364" spans="1:9" x14ac:dyDescent="0.2">
      <c r="A8364" t="s">
        <v>20</v>
      </c>
      <c r="B8364" t="s">
        <v>22</v>
      </c>
      <c r="C8364" s="6">
        <f t="shared" si="135"/>
        <v>42182.09660881888</v>
      </c>
      <c r="D8364" t="s">
        <v>23</v>
      </c>
      <c r="E8364" s="6">
        <f>IF(Sense_data[[#This Row],[a_1State]]=D8363,E8363,Sense_data[[#This Row],[SysTimeStamp]])</f>
        <v>42182.09531252228</v>
      </c>
      <c r="F8364" s="3" t="str">
        <f>Sense_data[[#This Row],[a_1State]]&amp;TEXT(Sense_data[[#This Row],[StateInstanceTimestamp]],"#.######")</f>
        <v>On42182.095313</v>
      </c>
      <c r="G8364" s="3">
        <f ca="1">IF(Sense_data[[#This Row],[a_1State]]="Off",RANDBETWEEN(off_min,off_max),RANDBETWEEN(on_min,on_max))/sr_div</f>
        <v>3.2</v>
      </c>
      <c r="H8364" s="3">
        <v>4.4000000000000004</v>
      </c>
      <c r="I8364" s="3">
        <f>IF(HOUR(Sense_data[[#This Row],[SysTimeStamp]])&lt;12,I8363+$B$14,I8363-$B$14)</f>
        <v>16.932175925927464</v>
      </c>
    </row>
    <row r="8365" spans="1:9" x14ac:dyDescent="0.2">
      <c r="A8365" t="s">
        <v>20</v>
      </c>
      <c r="B8365" t="s">
        <v>22</v>
      </c>
      <c r="C8365" s="6">
        <f t="shared" si="135"/>
        <v>42182.096620392957</v>
      </c>
      <c r="D8365" t="s">
        <v>23</v>
      </c>
      <c r="E8365" s="6">
        <f>IF(Sense_data[[#This Row],[a_1State]]=D8364,E8364,Sense_data[[#This Row],[SysTimeStamp]])</f>
        <v>42182.09531252228</v>
      </c>
      <c r="F8365" s="3" t="str">
        <f>Sense_data[[#This Row],[a_1State]]&amp;TEXT(Sense_data[[#This Row],[StateInstanceTimestamp]],"#.######")</f>
        <v>On42182.095313</v>
      </c>
      <c r="G8365" s="3">
        <f ca="1">IF(Sense_data[[#This Row],[a_1State]]="Off",RANDBETWEEN(off_min,off_max),RANDBETWEEN(on_min,on_max))/sr_div</f>
        <v>5.3</v>
      </c>
      <c r="H8365" s="3">
        <v>4.3</v>
      </c>
      <c r="I8365" s="3">
        <f>IF(HOUR(Sense_data[[#This Row],[SysTimeStamp]])&lt;12,I8364+$B$14,I8364-$B$14)</f>
        <v>16.932407407408945</v>
      </c>
    </row>
    <row r="8366" spans="1:9" x14ac:dyDescent="0.2">
      <c r="A8366" t="s">
        <v>20</v>
      </c>
      <c r="B8366" t="s">
        <v>22</v>
      </c>
      <c r="C8366" s="6">
        <f t="shared" si="135"/>
        <v>42182.096631967033</v>
      </c>
      <c r="D8366" t="s">
        <v>23</v>
      </c>
      <c r="E8366" s="6">
        <f>IF(Sense_data[[#This Row],[a_1State]]=D8365,E8365,Sense_data[[#This Row],[SysTimeStamp]])</f>
        <v>42182.09531252228</v>
      </c>
      <c r="F8366" s="3" t="str">
        <f>Sense_data[[#This Row],[a_1State]]&amp;TEXT(Sense_data[[#This Row],[StateInstanceTimestamp]],"#.######")</f>
        <v>On42182.095313</v>
      </c>
      <c r="G8366" s="3">
        <f ca="1">IF(Sense_data[[#This Row],[a_1State]]="Off",RANDBETWEEN(off_min,off_max),RANDBETWEEN(on_min,on_max))/sr_div</f>
        <v>4.4000000000000004</v>
      </c>
      <c r="H8366" s="3">
        <v>4.2</v>
      </c>
      <c r="I8366" s="3">
        <f>IF(HOUR(Sense_data[[#This Row],[SysTimeStamp]])&lt;12,I8365+$B$14,I8365-$B$14)</f>
        <v>16.932638888890427</v>
      </c>
    </row>
    <row r="8367" spans="1:9" x14ac:dyDescent="0.2">
      <c r="A8367" t="s">
        <v>20</v>
      </c>
      <c r="B8367" t="s">
        <v>22</v>
      </c>
      <c r="C8367" s="6">
        <f t="shared" si="135"/>
        <v>42182.09664354111</v>
      </c>
      <c r="D8367" t="s">
        <v>23</v>
      </c>
      <c r="E8367" s="6">
        <f>IF(Sense_data[[#This Row],[a_1State]]=D8366,E8366,Sense_data[[#This Row],[SysTimeStamp]])</f>
        <v>42182.09531252228</v>
      </c>
      <c r="F8367" s="3" t="str">
        <f>Sense_data[[#This Row],[a_1State]]&amp;TEXT(Sense_data[[#This Row],[StateInstanceTimestamp]],"#.######")</f>
        <v>On42182.095313</v>
      </c>
      <c r="G8367" s="3">
        <f ca="1">IF(Sense_data[[#This Row],[a_1State]]="Off",RANDBETWEEN(off_min,off_max),RANDBETWEEN(on_min,on_max))/sr_div</f>
        <v>4.4000000000000004</v>
      </c>
      <c r="H8367" s="3">
        <v>3.6</v>
      </c>
      <c r="I8367" s="3">
        <f>IF(HOUR(Sense_data[[#This Row],[SysTimeStamp]])&lt;12,I8366+$B$14,I8366-$B$14)</f>
        <v>16.932870370371909</v>
      </c>
    </row>
    <row r="8368" spans="1:9" x14ac:dyDescent="0.2">
      <c r="A8368" t="s">
        <v>20</v>
      </c>
      <c r="B8368" t="s">
        <v>22</v>
      </c>
      <c r="C8368" s="6">
        <f t="shared" si="135"/>
        <v>42182.096655115187</v>
      </c>
      <c r="D8368" t="s">
        <v>23</v>
      </c>
      <c r="E8368" s="6">
        <f>IF(Sense_data[[#This Row],[a_1State]]=D8367,E8367,Sense_data[[#This Row],[SysTimeStamp]])</f>
        <v>42182.09531252228</v>
      </c>
      <c r="F8368" s="3" t="str">
        <f>Sense_data[[#This Row],[a_1State]]&amp;TEXT(Sense_data[[#This Row],[StateInstanceTimestamp]],"#.######")</f>
        <v>On42182.095313</v>
      </c>
      <c r="G8368" s="3">
        <f ca="1">IF(Sense_data[[#This Row],[a_1State]]="Off",RANDBETWEEN(off_min,off_max),RANDBETWEEN(on_min,on_max))/sr_div</f>
        <v>4.8</v>
      </c>
      <c r="H8368" s="3">
        <v>5.9</v>
      </c>
      <c r="I8368" s="3">
        <f>IF(HOUR(Sense_data[[#This Row],[SysTimeStamp]])&lt;12,I8367+$B$14,I8367-$B$14)</f>
        <v>16.93310185185339</v>
      </c>
    </row>
    <row r="8369" spans="1:9" x14ac:dyDescent="0.2">
      <c r="A8369" t="s">
        <v>20</v>
      </c>
      <c r="B8369" t="s">
        <v>22</v>
      </c>
      <c r="C8369" s="6">
        <f t="shared" si="135"/>
        <v>42182.096666689264</v>
      </c>
      <c r="D8369" t="s">
        <v>23</v>
      </c>
      <c r="E8369" s="6">
        <f>IF(Sense_data[[#This Row],[a_1State]]=D8368,E8368,Sense_data[[#This Row],[SysTimeStamp]])</f>
        <v>42182.09531252228</v>
      </c>
      <c r="F8369" s="3" t="str">
        <f>Sense_data[[#This Row],[a_1State]]&amp;TEXT(Sense_data[[#This Row],[StateInstanceTimestamp]],"#.######")</f>
        <v>On42182.095313</v>
      </c>
      <c r="G8369" s="3">
        <f ca="1">IF(Sense_data[[#This Row],[a_1State]]="Off",RANDBETWEEN(off_min,off_max),RANDBETWEEN(on_min,on_max))/sr_div</f>
        <v>3.2</v>
      </c>
      <c r="H8369" s="3">
        <v>4</v>
      </c>
      <c r="I8369" s="3">
        <f>IF(HOUR(Sense_data[[#This Row],[SysTimeStamp]])&lt;12,I8368+$B$14,I8368-$B$14)</f>
        <v>16.933333333334872</v>
      </c>
    </row>
    <row r="8370" spans="1:9" x14ac:dyDescent="0.2">
      <c r="A8370" t="s">
        <v>20</v>
      </c>
      <c r="B8370" t="s">
        <v>22</v>
      </c>
      <c r="C8370" s="6">
        <f t="shared" si="135"/>
        <v>42182.09667826334</v>
      </c>
      <c r="D8370" t="s">
        <v>23</v>
      </c>
      <c r="E8370" s="6">
        <f>IF(Sense_data[[#This Row],[a_1State]]=D8369,E8369,Sense_data[[#This Row],[SysTimeStamp]])</f>
        <v>42182.09531252228</v>
      </c>
      <c r="F8370" s="3" t="str">
        <f>Sense_data[[#This Row],[a_1State]]&amp;TEXT(Sense_data[[#This Row],[StateInstanceTimestamp]],"#.######")</f>
        <v>On42182.095313</v>
      </c>
      <c r="G8370" s="3">
        <f ca="1">IF(Sense_data[[#This Row],[a_1State]]="Off",RANDBETWEEN(off_min,off_max),RANDBETWEEN(on_min,on_max))/sr_div</f>
        <v>5.6</v>
      </c>
      <c r="H8370" s="3">
        <v>3.6</v>
      </c>
      <c r="I8370" s="3">
        <f>IF(HOUR(Sense_data[[#This Row],[SysTimeStamp]])&lt;12,I8369+$B$14,I8369-$B$14)</f>
        <v>16.933564814816354</v>
      </c>
    </row>
    <row r="8371" spans="1:9" x14ac:dyDescent="0.2">
      <c r="A8371" t="s">
        <v>20</v>
      </c>
      <c r="B8371" t="s">
        <v>22</v>
      </c>
      <c r="C8371" s="6">
        <f t="shared" si="135"/>
        <v>42182.096689837417</v>
      </c>
      <c r="D8371" t="s">
        <v>23</v>
      </c>
      <c r="E8371" s="6">
        <f>IF(Sense_data[[#This Row],[a_1State]]=D8370,E8370,Sense_data[[#This Row],[SysTimeStamp]])</f>
        <v>42182.09531252228</v>
      </c>
      <c r="F8371" s="3" t="str">
        <f>Sense_data[[#This Row],[a_1State]]&amp;TEXT(Sense_data[[#This Row],[StateInstanceTimestamp]],"#.######")</f>
        <v>On42182.095313</v>
      </c>
      <c r="G8371" s="3">
        <f ca="1">IF(Sense_data[[#This Row],[a_1State]]="Off",RANDBETWEEN(off_min,off_max),RANDBETWEEN(on_min,on_max))/sr_div</f>
        <v>5.3</v>
      </c>
      <c r="H8371" s="3">
        <v>4.8</v>
      </c>
      <c r="I8371" s="3">
        <f>IF(HOUR(Sense_data[[#This Row],[SysTimeStamp]])&lt;12,I8370+$B$14,I8370-$B$14)</f>
        <v>16.933796296297835</v>
      </c>
    </row>
    <row r="8372" spans="1:9" x14ac:dyDescent="0.2">
      <c r="A8372" t="s">
        <v>20</v>
      </c>
      <c r="B8372" t="s">
        <v>22</v>
      </c>
      <c r="C8372" s="6">
        <f t="shared" si="135"/>
        <v>42182.096701411494</v>
      </c>
      <c r="D8372" t="s">
        <v>23</v>
      </c>
      <c r="E8372" s="6">
        <f>IF(Sense_data[[#This Row],[a_1State]]=D8371,E8371,Sense_data[[#This Row],[SysTimeStamp]])</f>
        <v>42182.09531252228</v>
      </c>
      <c r="F8372" s="3" t="str">
        <f>Sense_data[[#This Row],[a_1State]]&amp;TEXT(Sense_data[[#This Row],[StateInstanceTimestamp]],"#.######")</f>
        <v>On42182.095313</v>
      </c>
      <c r="G8372" s="3">
        <f ca="1">IF(Sense_data[[#This Row],[a_1State]]="Off",RANDBETWEEN(off_min,off_max),RANDBETWEEN(on_min,on_max))/sr_div</f>
        <v>4.0999999999999996</v>
      </c>
      <c r="H8372" s="3">
        <v>4.3</v>
      </c>
      <c r="I8372" s="3">
        <f>IF(HOUR(Sense_data[[#This Row],[SysTimeStamp]])&lt;12,I8371+$B$14,I8371-$B$14)</f>
        <v>16.934027777779317</v>
      </c>
    </row>
    <row r="8373" spans="1:9" x14ac:dyDescent="0.2">
      <c r="A8373" t="s">
        <v>20</v>
      </c>
      <c r="B8373" t="s">
        <v>22</v>
      </c>
      <c r="C8373" s="6">
        <f t="shared" si="135"/>
        <v>42182.096712985571</v>
      </c>
      <c r="D8373" t="s">
        <v>23</v>
      </c>
      <c r="E8373" s="6">
        <f>IF(Sense_data[[#This Row],[a_1State]]=D8372,E8372,Sense_data[[#This Row],[SysTimeStamp]])</f>
        <v>42182.09531252228</v>
      </c>
      <c r="F8373" s="3" t="str">
        <f>Sense_data[[#This Row],[a_1State]]&amp;TEXT(Sense_data[[#This Row],[StateInstanceTimestamp]],"#.######")</f>
        <v>On42182.095313</v>
      </c>
      <c r="G8373" s="3">
        <f ca="1">IF(Sense_data[[#This Row],[a_1State]]="Off",RANDBETWEEN(off_min,off_max),RANDBETWEEN(on_min,on_max))/sr_div</f>
        <v>6</v>
      </c>
      <c r="H8373" s="3">
        <v>6</v>
      </c>
      <c r="I8373" s="3">
        <f>IF(HOUR(Sense_data[[#This Row],[SysTimeStamp]])&lt;12,I8372+$B$14,I8372-$B$14)</f>
        <v>16.934259259260799</v>
      </c>
    </row>
    <row r="8374" spans="1:9" x14ac:dyDescent="0.2">
      <c r="A8374" t="s">
        <v>20</v>
      </c>
      <c r="B8374" t="s">
        <v>22</v>
      </c>
      <c r="C8374" s="6">
        <f t="shared" si="135"/>
        <v>42182.096724559648</v>
      </c>
      <c r="D8374" t="s">
        <v>23</v>
      </c>
      <c r="E8374" s="6">
        <f>IF(Sense_data[[#This Row],[a_1State]]=D8373,E8373,Sense_data[[#This Row],[SysTimeStamp]])</f>
        <v>42182.09531252228</v>
      </c>
      <c r="F8374" s="3" t="str">
        <f>Sense_data[[#This Row],[a_1State]]&amp;TEXT(Sense_data[[#This Row],[StateInstanceTimestamp]],"#.######")</f>
        <v>On42182.095313</v>
      </c>
      <c r="G8374" s="3">
        <f ca="1">IF(Sense_data[[#This Row],[a_1State]]="Off",RANDBETWEEN(off_min,off_max),RANDBETWEEN(on_min,on_max))/sr_div</f>
        <v>4.9000000000000004</v>
      </c>
      <c r="H8374" s="3">
        <v>4.4000000000000004</v>
      </c>
      <c r="I8374" s="3">
        <f>IF(HOUR(Sense_data[[#This Row],[SysTimeStamp]])&lt;12,I8373+$B$14,I8373-$B$14)</f>
        <v>16.93449074074228</v>
      </c>
    </row>
    <row r="8375" spans="1:9" x14ac:dyDescent="0.2">
      <c r="A8375" t="s">
        <v>20</v>
      </c>
      <c r="B8375" t="s">
        <v>22</v>
      </c>
      <c r="C8375" s="6">
        <f t="shared" si="135"/>
        <v>42182.096736133724</v>
      </c>
      <c r="D8375" t="s">
        <v>23</v>
      </c>
      <c r="E8375" s="6">
        <f>IF(Sense_data[[#This Row],[a_1State]]=D8374,E8374,Sense_data[[#This Row],[SysTimeStamp]])</f>
        <v>42182.09531252228</v>
      </c>
      <c r="F8375" s="3" t="str">
        <f>Sense_data[[#This Row],[a_1State]]&amp;TEXT(Sense_data[[#This Row],[StateInstanceTimestamp]],"#.######")</f>
        <v>On42182.095313</v>
      </c>
      <c r="G8375" s="3">
        <f ca="1">IF(Sense_data[[#This Row],[a_1State]]="Off",RANDBETWEEN(off_min,off_max),RANDBETWEEN(on_min,on_max))/sr_div</f>
        <v>4.4000000000000004</v>
      </c>
      <c r="H8375" s="3">
        <v>5.2</v>
      </c>
      <c r="I8375" s="3">
        <f>IF(HOUR(Sense_data[[#This Row],[SysTimeStamp]])&lt;12,I8374+$B$14,I8374-$B$14)</f>
        <v>16.934722222223762</v>
      </c>
    </row>
    <row r="8376" spans="1:9" x14ac:dyDescent="0.2">
      <c r="A8376" t="s">
        <v>20</v>
      </c>
      <c r="B8376" t="s">
        <v>22</v>
      </c>
      <c r="C8376" s="6">
        <f t="shared" si="135"/>
        <v>42182.096747707801</v>
      </c>
      <c r="D8376" t="s">
        <v>23</v>
      </c>
      <c r="E8376" s="6">
        <f>IF(Sense_data[[#This Row],[a_1State]]=D8375,E8375,Sense_data[[#This Row],[SysTimeStamp]])</f>
        <v>42182.09531252228</v>
      </c>
      <c r="F8376" s="3" t="str">
        <f>Sense_data[[#This Row],[a_1State]]&amp;TEXT(Sense_data[[#This Row],[StateInstanceTimestamp]],"#.######")</f>
        <v>On42182.095313</v>
      </c>
      <c r="G8376" s="3">
        <f ca="1">IF(Sense_data[[#This Row],[a_1State]]="Off",RANDBETWEEN(off_min,off_max),RANDBETWEEN(on_min,on_max))/sr_div</f>
        <v>3.2</v>
      </c>
      <c r="H8376" s="3">
        <v>4.5</v>
      </c>
      <c r="I8376" s="3">
        <f>IF(HOUR(Sense_data[[#This Row],[SysTimeStamp]])&lt;12,I8375+$B$14,I8375-$B$14)</f>
        <v>16.934953703705244</v>
      </c>
    </row>
    <row r="8377" spans="1:9" x14ac:dyDescent="0.2">
      <c r="A8377" t="s">
        <v>20</v>
      </c>
      <c r="B8377" t="s">
        <v>22</v>
      </c>
      <c r="C8377" s="6">
        <f t="shared" si="135"/>
        <v>42182.096759281878</v>
      </c>
      <c r="D8377" t="s">
        <v>23</v>
      </c>
      <c r="E8377" s="6">
        <f>IF(Sense_data[[#This Row],[a_1State]]=D8376,E8376,Sense_data[[#This Row],[SysTimeStamp]])</f>
        <v>42182.09531252228</v>
      </c>
      <c r="F8377" s="3" t="str">
        <f>Sense_data[[#This Row],[a_1State]]&amp;TEXT(Sense_data[[#This Row],[StateInstanceTimestamp]],"#.######")</f>
        <v>On42182.095313</v>
      </c>
      <c r="G8377" s="3">
        <f ca="1">IF(Sense_data[[#This Row],[a_1State]]="Off",RANDBETWEEN(off_min,off_max),RANDBETWEEN(on_min,on_max))/sr_div</f>
        <v>4.3</v>
      </c>
      <c r="H8377" s="3">
        <v>4.5</v>
      </c>
      <c r="I8377" s="3">
        <f>IF(HOUR(Sense_data[[#This Row],[SysTimeStamp]])&lt;12,I8376+$B$14,I8376-$B$14)</f>
        <v>16.935185185186725</v>
      </c>
    </row>
    <row r="8378" spans="1:9" x14ac:dyDescent="0.2">
      <c r="A8378" t="s">
        <v>20</v>
      </c>
      <c r="B8378" t="s">
        <v>22</v>
      </c>
      <c r="C8378" s="6">
        <f t="shared" si="135"/>
        <v>42182.096770855955</v>
      </c>
      <c r="D8378" t="s">
        <v>23</v>
      </c>
      <c r="E8378" s="6">
        <f>IF(Sense_data[[#This Row],[a_1State]]=D8377,E8377,Sense_data[[#This Row],[SysTimeStamp]])</f>
        <v>42182.09531252228</v>
      </c>
      <c r="F8378" s="3" t="str">
        <f>Sense_data[[#This Row],[a_1State]]&amp;TEXT(Sense_data[[#This Row],[StateInstanceTimestamp]],"#.######")</f>
        <v>On42182.095313</v>
      </c>
      <c r="G8378" s="3">
        <f ca="1">IF(Sense_data[[#This Row],[a_1State]]="Off",RANDBETWEEN(off_min,off_max),RANDBETWEEN(on_min,on_max))/sr_div</f>
        <v>4.5999999999999996</v>
      </c>
      <c r="H8378" s="3">
        <v>3.1</v>
      </c>
      <c r="I8378" s="3">
        <f>IF(HOUR(Sense_data[[#This Row],[SysTimeStamp]])&lt;12,I8377+$B$14,I8377-$B$14)</f>
        <v>16.935416666668207</v>
      </c>
    </row>
    <row r="8379" spans="1:9" x14ac:dyDescent="0.2">
      <c r="A8379" t="s">
        <v>20</v>
      </c>
      <c r="B8379" t="s">
        <v>22</v>
      </c>
      <c r="C8379" s="6">
        <f t="shared" si="135"/>
        <v>42182.096782430031</v>
      </c>
      <c r="D8379" t="s">
        <v>23</v>
      </c>
      <c r="E8379" s="6">
        <f>IF(Sense_data[[#This Row],[a_1State]]=D8378,E8378,Sense_data[[#This Row],[SysTimeStamp]])</f>
        <v>42182.09531252228</v>
      </c>
      <c r="F8379" s="3" t="str">
        <f>Sense_data[[#This Row],[a_1State]]&amp;TEXT(Sense_data[[#This Row],[StateInstanceTimestamp]],"#.######")</f>
        <v>On42182.095313</v>
      </c>
      <c r="G8379" s="3">
        <f ca="1">IF(Sense_data[[#This Row],[a_1State]]="Off",RANDBETWEEN(off_min,off_max),RANDBETWEEN(on_min,on_max))/sr_div</f>
        <v>3.3</v>
      </c>
      <c r="H8379" s="3">
        <v>4.8</v>
      </c>
      <c r="I8379" s="3">
        <f>IF(HOUR(Sense_data[[#This Row],[SysTimeStamp]])&lt;12,I8378+$B$14,I8378-$B$14)</f>
        <v>16.935648148149689</v>
      </c>
    </row>
    <row r="8380" spans="1:9" x14ac:dyDescent="0.2">
      <c r="A8380" t="s">
        <v>20</v>
      </c>
      <c r="B8380" t="s">
        <v>22</v>
      </c>
      <c r="C8380" s="6">
        <f t="shared" si="135"/>
        <v>42182.096794004108</v>
      </c>
      <c r="D8380" t="s">
        <v>23</v>
      </c>
      <c r="E8380" s="6">
        <f>IF(Sense_data[[#This Row],[a_1State]]=D8379,E8379,Sense_data[[#This Row],[SysTimeStamp]])</f>
        <v>42182.09531252228</v>
      </c>
      <c r="F8380" s="3" t="str">
        <f>Sense_data[[#This Row],[a_1State]]&amp;TEXT(Sense_data[[#This Row],[StateInstanceTimestamp]],"#.######")</f>
        <v>On42182.095313</v>
      </c>
      <c r="G8380" s="3">
        <f ca="1">IF(Sense_data[[#This Row],[a_1State]]="Off",RANDBETWEEN(off_min,off_max),RANDBETWEEN(on_min,on_max))/sr_div</f>
        <v>3.6</v>
      </c>
      <c r="H8380" s="3">
        <v>5.7</v>
      </c>
      <c r="I8380" s="3">
        <f>IF(HOUR(Sense_data[[#This Row],[SysTimeStamp]])&lt;12,I8379+$B$14,I8379-$B$14)</f>
        <v>16.93587962963117</v>
      </c>
    </row>
    <row r="8381" spans="1:9" x14ac:dyDescent="0.2">
      <c r="A8381" t="s">
        <v>20</v>
      </c>
      <c r="B8381" t="s">
        <v>22</v>
      </c>
      <c r="C8381" s="6">
        <f t="shared" si="135"/>
        <v>42182.096805578185</v>
      </c>
      <c r="D8381" t="s">
        <v>23</v>
      </c>
      <c r="E8381" s="6">
        <f>IF(Sense_data[[#This Row],[a_1State]]=D8380,E8380,Sense_data[[#This Row],[SysTimeStamp]])</f>
        <v>42182.09531252228</v>
      </c>
      <c r="F8381" s="3" t="str">
        <f>Sense_data[[#This Row],[a_1State]]&amp;TEXT(Sense_data[[#This Row],[StateInstanceTimestamp]],"#.######")</f>
        <v>On42182.095313</v>
      </c>
      <c r="G8381" s="3">
        <f ca="1">IF(Sense_data[[#This Row],[a_1State]]="Off",RANDBETWEEN(off_min,off_max),RANDBETWEEN(on_min,on_max))/sr_div</f>
        <v>5</v>
      </c>
      <c r="H8381" s="3">
        <v>5</v>
      </c>
      <c r="I8381" s="3">
        <f>IF(HOUR(Sense_data[[#This Row],[SysTimeStamp]])&lt;12,I8380+$B$14,I8380-$B$14)</f>
        <v>16.936111111112652</v>
      </c>
    </row>
    <row r="8382" spans="1:9" x14ac:dyDescent="0.2">
      <c r="A8382" t="s">
        <v>20</v>
      </c>
      <c r="B8382" t="s">
        <v>22</v>
      </c>
      <c r="C8382" s="6">
        <f t="shared" si="135"/>
        <v>42182.096817152262</v>
      </c>
      <c r="D8382" t="s">
        <v>23</v>
      </c>
      <c r="E8382" s="6">
        <f>IF(Sense_data[[#This Row],[a_1State]]=D8381,E8381,Sense_data[[#This Row],[SysTimeStamp]])</f>
        <v>42182.09531252228</v>
      </c>
      <c r="F8382" s="3" t="str">
        <f>Sense_data[[#This Row],[a_1State]]&amp;TEXT(Sense_data[[#This Row],[StateInstanceTimestamp]],"#.######")</f>
        <v>On42182.095313</v>
      </c>
      <c r="G8382" s="3">
        <f ca="1">IF(Sense_data[[#This Row],[a_1State]]="Off",RANDBETWEEN(off_min,off_max),RANDBETWEEN(on_min,on_max))/sr_div</f>
        <v>5.2</v>
      </c>
      <c r="H8382" s="3">
        <v>3</v>
      </c>
      <c r="I8382" s="3">
        <f>IF(HOUR(Sense_data[[#This Row],[SysTimeStamp]])&lt;12,I8381+$B$14,I8381-$B$14)</f>
        <v>16.936342592594134</v>
      </c>
    </row>
    <row r="8383" spans="1:9" x14ac:dyDescent="0.2">
      <c r="A8383" t="s">
        <v>20</v>
      </c>
      <c r="B8383" t="s">
        <v>22</v>
      </c>
      <c r="C8383" s="6">
        <f t="shared" si="135"/>
        <v>42182.096828726339</v>
      </c>
      <c r="D8383" t="s">
        <v>23</v>
      </c>
      <c r="E8383" s="6">
        <f>IF(Sense_data[[#This Row],[a_1State]]=D8382,E8382,Sense_data[[#This Row],[SysTimeStamp]])</f>
        <v>42182.09531252228</v>
      </c>
      <c r="F8383" s="3" t="str">
        <f>Sense_data[[#This Row],[a_1State]]&amp;TEXT(Sense_data[[#This Row],[StateInstanceTimestamp]],"#.######")</f>
        <v>On42182.095313</v>
      </c>
      <c r="G8383" s="3">
        <f ca="1">IF(Sense_data[[#This Row],[a_1State]]="Off",RANDBETWEEN(off_min,off_max),RANDBETWEEN(on_min,on_max))/sr_div</f>
        <v>5.0999999999999996</v>
      </c>
      <c r="H8383" s="3">
        <v>4.7</v>
      </c>
      <c r="I8383" s="3">
        <f>IF(HOUR(Sense_data[[#This Row],[SysTimeStamp]])&lt;12,I8382+$B$14,I8382-$B$14)</f>
        <v>16.936574074075615</v>
      </c>
    </row>
    <row r="8384" spans="1:9" x14ac:dyDescent="0.2">
      <c r="A8384" t="s">
        <v>20</v>
      </c>
      <c r="B8384" t="s">
        <v>22</v>
      </c>
      <c r="C8384" s="6">
        <f t="shared" si="135"/>
        <v>42182.096840300415</v>
      </c>
      <c r="D8384" t="s">
        <v>23</v>
      </c>
      <c r="E8384" s="6">
        <f>IF(Sense_data[[#This Row],[a_1State]]=D8383,E8383,Sense_data[[#This Row],[SysTimeStamp]])</f>
        <v>42182.09531252228</v>
      </c>
      <c r="F8384" s="3" t="str">
        <f>Sense_data[[#This Row],[a_1State]]&amp;TEXT(Sense_data[[#This Row],[StateInstanceTimestamp]],"#.######")</f>
        <v>On42182.095313</v>
      </c>
      <c r="G8384" s="3">
        <f ca="1">IF(Sense_data[[#This Row],[a_1State]]="Off",RANDBETWEEN(off_min,off_max),RANDBETWEEN(on_min,on_max))/sr_div</f>
        <v>4.5999999999999996</v>
      </c>
      <c r="H8384" s="3">
        <v>4.4000000000000004</v>
      </c>
      <c r="I8384" s="3">
        <f>IF(HOUR(Sense_data[[#This Row],[SysTimeStamp]])&lt;12,I8383+$B$14,I8383-$B$14)</f>
        <v>16.936805555557097</v>
      </c>
    </row>
    <row r="8385" spans="1:9" x14ac:dyDescent="0.2">
      <c r="A8385" t="s">
        <v>20</v>
      </c>
      <c r="B8385" t="s">
        <v>22</v>
      </c>
      <c r="C8385" s="6">
        <f t="shared" si="135"/>
        <v>42182.096851874492</v>
      </c>
      <c r="D8385" t="s">
        <v>23</v>
      </c>
      <c r="E8385" s="6">
        <f>IF(Sense_data[[#This Row],[a_1State]]=D8384,E8384,Sense_data[[#This Row],[SysTimeStamp]])</f>
        <v>42182.09531252228</v>
      </c>
      <c r="F8385" s="3" t="str">
        <f>Sense_data[[#This Row],[a_1State]]&amp;TEXT(Sense_data[[#This Row],[StateInstanceTimestamp]],"#.######")</f>
        <v>On42182.095313</v>
      </c>
      <c r="G8385" s="3">
        <f ca="1">IF(Sense_data[[#This Row],[a_1State]]="Off",RANDBETWEEN(off_min,off_max),RANDBETWEEN(on_min,on_max))/sr_div</f>
        <v>5.5</v>
      </c>
      <c r="H8385" s="3">
        <v>3.4</v>
      </c>
      <c r="I8385" s="3">
        <f>IF(HOUR(Sense_data[[#This Row],[SysTimeStamp]])&lt;12,I8384+$B$14,I8384-$B$14)</f>
        <v>16.937037037038579</v>
      </c>
    </row>
    <row r="8386" spans="1:9" x14ac:dyDescent="0.2">
      <c r="A8386" t="s">
        <v>20</v>
      </c>
      <c r="B8386" t="s">
        <v>22</v>
      </c>
      <c r="C8386" s="6">
        <f t="shared" si="135"/>
        <v>42182.096863448569</v>
      </c>
      <c r="D8386" t="s">
        <v>23</v>
      </c>
      <c r="E8386" s="6">
        <f>IF(Sense_data[[#This Row],[a_1State]]=D8385,E8385,Sense_data[[#This Row],[SysTimeStamp]])</f>
        <v>42182.09531252228</v>
      </c>
      <c r="F8386" s="3" t="str">
        <f>Sense_data[[#This Row],[a_1State]]&amp;TEXT(Sense_data[[#This Row],[StateInstanceTimestamp]],"#.######")</f>
        <v>On42182.095313</v>
      </c>
      <c r="G8386" s="3">
        <f ca="1">IF(Sense_data[[#This Row],[a_1State]]="Off",RANDBETWEEN(off_min,off_max),RANDBETWEEN(on_min,on_max))/sr_div</f>
        <v>4.2</v>
      </c>
      <c r="H8386" s="3">
        <v>3.5</v>
      </c>
      <c r="I8386" s="3">
        <f>IF(HOUR(Sense_data[[#This Row],[SysTimeStamp]])&lt;12,I8385+$B$14,I8385-$B$14)</f>
        <v>16.93726851852006</v>
      </c>
    </row>
    <row r="8387" spans="1:9" x14ac:dyDescent="0.2">
      <c r="A8387" t="s">
        <v>20</v>
      </c>
      <c r="B8387" t="s">
        <v>22</v>
      </c>
      <c r="C8387" s="6">
        <f t="shared" si="135"/>
        <v>42182.096875022646</v>
      </c>
      <c r="D8387" t="s">
        <v>23</v>
      </c>
      <c r="E8387" s="6">
        <f>IF(Sense_data[[#This Row],[a_1State]]=D8386,E8386,Sense_data[[#This Row],[SysTimeStamp]])</f>
        <v>42182.09531252228</v>
      </c>
      <c r="F8387" s="3" t="str">
        <f>Sense_data[[#This Row],[a_1State]]&amp;TEXT(Sense_data[[#This Row],[StateInstanceTimestamp]],"#.######")</f>
        <v>On42182.095313</v>
      </c>
      <c r="G8387" s="3">
        <f ca="1">IF(Sense_data[[#This Row],[a_1State]]="Off",RANDBETWEEN(off_min,off_max),RANDBETWEEN(on_min,on_max))/sr_div</f>
        <v>5.3</v>
      </c>
      <c r="H8387" s="3">
        <v>5.4</v>
      </c>
      <c r="I8387" s="3">
        <f>IF(HOUR(Sense_data[[#This Row],[SysTimeStamp]])&lt;12,I8386+$B$14,I8386-$B$14)</f>
        <v>16.937500000001542</v>
      </c>
    </row>
    <row r="8388" spans="1:9" x14ac:dyDescent="0.2">
      <c r="A8388" t="s">
        <v>20</v>
      </c>
      <c r="B8388" t="s">
        <v>22</v>
      </c>
      <c r="C8388" s="6">
        <f t="shared" si="135"/>
        <v>42182.096886596722</v>
      </c>
      <c r="D8388" t="s">
        <v>23</v>
      </c>
      <c r="E8388" s="6">
        <f>IF(Sense_data[[#This Row],[a_1State]]=D8387,E8387,Sense_data[[#This Row],[SysTimeStamp]])</f>
        <v>42182.09531252228</v>
      </c>
      <c r="F8388" s="3" t="str">
        <f>Sense_data[[#This Row],[a_1State]]&amp;TEXT(Sense_data[[#This Row],[StateInstanceTimestamp]],"#.######")</f>
        <v>On42182.095313</v>
      </c>
      <c r="G8388" s="3">
        <f ca="1">IF(Sense_data[[#This Row],[a_1State]]="Off",RANDBETWEEN(off_min,off_max),RANDBETWEEN(on_min,on_max))/sr_div</f>
        <v>5.7</v>
      </c>
      <c r="H8388" s="3">
        <v>5.0999999999999996</v>
      </c>
      <c r="I8388" s="3">
        <f>IF(HOUR(Sense_data[[#This Row],[SysTimeStamp]])&lt;12,I8387+$B$14,I8387-$B$14)</f>
        <v>16.937731481483024</v>
      </c>
    </row>
    <row r="8389" spans="1:9" x14ac:dyDescent="0.2">
      <c r="A8389" t="s">
        <v>20</v>
      </c>
      <c r="B8389" t="s">
        <v>22</v>
      </c>
      <c r="C8389" s="6">
        <f t="shared" si="135"/>
        <v>42182.096898170799</v>
      </c>
      <c r="D8389" t="s">
        <v>23</v>
      </c>
      <c r="E8389" s="6">
        <f>IF(Sense_data[[#This Row],[a_1State]]=D8388,E8388,Sense_data[[#This Row],[SysTimeStamp]])</f>
        <v>42182.09531252228</v>
      </c>
      <c r="F8389" s="3" t="str">
        <f>Sense_data[[#This Row],[a_1State]]&amp;TEXT(Sense_data[[#This Row],[StateInstanceTimestamp]],"#.######")</f>
        <v>On42182.095313</v>
      </c>
      <c r="G8389" s="3">
        <f ca="1">IF(Sense_data[[#This Row],[a_1State]]="Off",RANDBETWEEN(off_min,off_max),RANDBETWEEN(on_min,on_max))/sr_div</f>
        <v>3.6</v>
      </c>
      <c r="H8389" s="3">
        <v>5.0999999999999996</v>
      </c>
      <c r="I8389" s="3">
        <f>IF(HOUR(Sense_data[[#This Row],[SysTimeStamp]])&lt;12,I8388+$B$14,I8388-$B$14)</f>
        <v>16.937962962964505</v>
      </c>
    </row>
    <row r="8390" spans="1:9" x14ac:dyDescent="0.2">
      <c r="A8390" t="s">
        <v>20</v>
      </c>
      <c r="B8390" t="s">
        <v>22</v>
      </c>
      <c r="C8390" s="6">
        <f t="shared" si="135"/>
        <v>42182.096909744876</v>
      </c>
      <c r="D8390" t="s">
        <v>23</v>
      </c>
      <c r="E8390" s="6">
        <f>IF(Sense_data[[#This Row],[a_1State]]=D8389,E8389,Sense_data[[#This Row],[SysTimeStamp]])</f>
        <v>42182.09531252228</v>
      </c>
      <c r="F8390" s="3" t="str">
        <f>Sense_data[[#This Row],[a_1State]]&amp;TEXT(Sense_data[[#This Row],[StateInstanceTimestamp]],"#.######")</f>
        <v>On42182.095313</v>
      </c>
      <c r="G8390" s="3">
        <f ca="1">IF(Sense_data[[#This Row],[a_1State]]="Off",RANDBETWEEN(off_min,off_max),RANDBETWEEN(on_min,on_max))/sr_div</f>
        <v>5.7</v>
      </c>
      <c r="H8390" s="3">
        <v>3.8</v>
      </c>
      <c r="I8390" s="3">
        <f>IF(HOUR(Sense_data[[#This Row],[SysTimeStamp]])&lt;12,I8389+$B$14,I8389-$B$14)</f>
        <v>16.938194444445987</v>
      </c>
    </row>
    <row r="8391" spans="1:9" x14ac:dyDescent="0.2">
      <c r="A8391" t="s">
        <v>20</v>
      </c>
      <c r="B8391" t="s">
        <v>22</v>
      </c>
      <c r="C8391" s="6">
        <f t="shared" si="135"/>
        <v>42182.096921318953</v>
      </c>
      <c r="D8391" t="s">
        <v>23</v>
      </c>
      <c r="E8391" s="6">
        <f>IF(Sense_data[[#This Row],[a_1State]]=D8390,E8390,Sense_data[[#This Row],[SysTimeStamp]])</f>
        <v>42182.09531252228</v>
      </c>
      <c r="F8391" s="3" t="str">
        <f>Sense_data[[#This Row],[a_1State]]&amp;TEXT(Sense_data[[#This Row],[StateInstanceTimestamp]],"#.######")</f>
        <v>On42182.095313</v>
      </c>
      <c r="G8391" s="3">
        <f ca="1">IF(Sense_data[[#This Row],[a_1State]]="Off",RANDBETWEEN(off_min,off_max),RANDBETWEEN(on_min,on_max))/sr_div</f>
        <v>5.5</v>
      </c>
      <c r="H8391" s="3">
        <v>3.2</v>
      </c>
      <c r="I8391" s="3">
        <f>IF(HOUR(Sense_data[[#This Row],[SysTimeStamp]])&lt;12,I8390+$B$14,I8390-$B$14)</f>
        <v>16.938425925927469</v>
      </c>
    </row>
    <row r="8392" spans="1:9" x14ac:dyDescent="0.2">
      <c r="A8392" t="s">
        <v>20</v>
      </c>
      <c r="B8392" t="s">
        <v>22</v>
      </c>
      <c r="C8392" s="6">
        <f t="shared" si="135"/>
        <v>42182.09693289303</v>
      </c>
      <c r="D8392" t="s">
        <v>23</v>
      </c>
      <c r="E8392" s="6">
        <f>IF(Sense_data[[#This Row],[a_1State]]=D8391,E8391,Sense_data[[#This Row],[SysTimeStamp]])</f>
        <v>42182.09531252228</v>
      </c>
      <c r="F8392" s="3" t="str">
        <f>Sense_data[[#This Row],[a_1State]]&amp;TEXT(Sense_data[[#This Row],[StateInstanceTimestamp]],"#.######")</f>
        <v>On42182.095313</v>
      </c>
      <c r="G8392" s="3">
        <f ca="1">IF(Sense_data[[#This Row],[a_1State]]="Off",RANDBETWEEN(off_min,off_max),RANDBETWEEN(on_min,on_max))/sr_div</f>
        <v>3.4</v>
      </c>
      <c r="H8392" s="3">
        <v>5.8</v>
      </c>
      <c r="I8392" s="3">
        <f>IF(HOUR(Sense_data[[#This Row],[SysTimeStamp]])&lt;12,I8391+$B$14,I8391-$B$14)</f>
        <v>16.93865740740895</v>
      </c>
    </row>
    <row r="8393" spans="1:9" x14ac:dyDescent="0.2">
      <c r="A8393" t="s">
        <v>20</v>
      </c>
      <c r="B8393" t="s">
        <v>22</v>
      </c>
      <c r="C8393" s="6">
        <f t="shared" si="135"/>
        <v>42182.096944467106</v>
      </c>
      <c r="D8393" t="s">
        <v>23</v>
      </c>
      <c r="E8393" s="6">
        <f>IF(Sense_data[[#This Row],[a_1State]]=D8392,E8392,Sense_data[[#This Row],[SysTimeStamp]])</f>
        <v>42182.09531252228</v>
      </c>
      <c r="F8393" s="3" t="str">
        <f>Sense_data[[#This Row],[a_1State]]&amp;TEXT(Sense_data[[#This Row],[StateInstanceTimestamp]],"#.######")</f>
        <v>On42182.095313</v>
      </c>
      <c r="G8393" s="3">
        <f ca="1">IF(Sense_data[[#This Row],[a_1State]]="Off",RANDBETWEEN(off_min,off_max),RANDBETWEEN(on_min,on_max))/sr_div</f>
        <v>3.2</v>
      </c>
      <c r="H8393" s="3">
        <v>3.5</v>
      </c>
      <c r="I8393" s="3">
        <f>IF(HOUR(Sense_data[[#This Row],[SysTimeStamp]])&lt;12,I8392+$B$14,I8392-$B$14)</f>
        <v>16.938888888890432</v>
      </c>
    </row>
    <row r="8394" spans="1:9" x14ac:dyDescent="0.2">
      <c r="A8394" t="s">
        <v>20</v>
      </c>
      <c r="B8394" t="s">
        <v>22</v>
      </c>
      <c r="C8394" s="6">
        <f t="shared" si="135"/>
        <v>42182.096956041183</v>
      </c>
      <c r="D8394" t="s">
        <v>23</v>
      </c>
      <c r="E8394" s="6">
        <f>IF(Sense_data[[#This Row],[a_1State]]=D8393,E8393,Sense_data[[#This Row],[SysTimeStamp]])</f>
        <v>42182.09531252228</v>
      </c>
      <c r="F8394" s="3" t="str">
        <f>Sense_data[[#This Row],[a_1State]]&amp;TEXT(Sense_data[[#This Row],[StateInstanceTimestamp]],"#.######")</f>
        <v>On42182.095313</v>
      </c>
      <c r="G8394" s="3">
        <f ca="1">IF(Sense_data[[#This Row],[a_1State]]="Off",RANDBETWEEN(off_min,off_max),RANDBETWEEN(on_min,on_max))/sr_div</f>
        <v>3.2</v>
      </c>
      <c r="H8394" s="3">
        <v>4.8</v>
      </c>
      <c r="I8394" s="3">
        <f>IF(HOUR(Sense_data[[#This Row],[SysTimeStamp]])&lt;12,I8393+$B$14,I8393-$B$14)</f>
        <v>16.939120370371914</v>
      </c>
    </row>
    <row r="8395" spans="1:9" x14ac:dyDescent="0.2">
      <c r="A8395" t="s">
        <v>20</v>
      </c>
      <c r="B8395" t="s">
        <v>22</v>
      </c>
      <c r="C8395" s="6">
        <f t="shared" si="135"/>
        <v>42182.09696761526</v>
      </c>
      <c r="D8395" t="s">
        <v>23</v>
      </c>
      <c r="E8395" s="6">
        <f>IF(Sense_data[[#This Row],[a_1State]]=D8394,E8394,Sense_data[[#This Row],[SysTimeStamp]])</f>
        <v>42182.09531252228</v>
      </c>
      <c r="F8395" s="3" t="str">
        <f>Sense_data[[#This Row],[a_1State]]&amp;TEXT(Sense_data[[#This Row],[StateInstanceTimestamp]],"#.######")</f>
        <v>On42182.095313</v>
      </c>
      <c r="G8395" s="3">
        <f ca="1">IF(Sense_data[[#This Row],[a_1State]]="Off",RANDBETWEEN(off_min,off_max),RANDBETWEEN(on_min,on_max))/sr_div</f>
        <v>3.1</v>
      </c>
      <c r="H8395" s="3">
        <v>5.7</v>
      </c>
      <c r="I8395" s="3">
        <f>IF(HOUR(Sense_data[[#This Row],[SysTimeStamp]])&lt;12,I8394+$B$14,I8394-$B$14)</f>
        <v>16.939351851853395</v>
      </c>
    </row>
    <row r="8396" spans="1:9" x14ac:dyDescent="0.2">
      <c r="A8396" t="s">
        <v>20</v>
      </c>
      <c r="B8396" t="s">
        <v>22</v>
      </c>
      <c r="C8396" s="6">
        <f t="shared" si="135"/>
        <v>42182.096979189337</v>
      </c>
      <c r="D8396" t="s">
        <v>23</v>
      </c>
      <c r="E8396" s="6">
        <f>IF(Sense_data[[#This Row],[a_1State]]=D8395,E8395,Sense_data[[#This Row],[SysTimeStamp]])</f>
        <v>42182.09531252228</v>
      </c>
      <c r="F8396" s="3" t="str">
        <f>Sense_data[[#This Row],[a_1State]]&amp;TEXT(Sense_data[[#This Row],[StateInstanceTimestamp]],"#.######")</f>
        <v>On42182.095313</v>
      </c>
      <c r="G8396" s="3">
        <f ca="1">IF(Sense_data[[#This Row],[a_1State]]="Off",RANDBETWEEN(off_min,off_max),RANDBETWEEN(on_min,on_max))/sr_div</f>
        <v>4.5</v>
      </c>
      <c r="H8396" s="3">
        <v>3</v>
      </c>
      <c r="I8396" s="3">
        <f>IF(HOUR(Sense_data[[#This Row],[SysTimeStamp]])&lt;12,I8395+$B$14,I8395-$B$14)</f>
        <v>16.939583333334877</v>
      </c>
    </row>
    <row r="8397" spans="1:9" x14ac:dyDescent="0.2">
      <c r="A8397" t="s">
        <v>20</v>
      </c>
      <c r="B8397" t="s">
        <v>22</v>
      </c>
      <c r="C8397" s="6">
        <f t="shared" si="135"/>
        <v>42182.096990763413</v>
      </c>
      <c r="D8397" t="s">
        <v>23</v>
      </c>
      <c r="E8397" s="6">
        <f>IF(Sense_data[[#This Row],[a_1State]]=D8396,E8396,Sense_data[[#This Row],[SysTimeStamp]])</f>
        <v>42182.09531252228</v>
      </c>
      <c r="F8397" s="3" t="str">
        <f>Sense_data[[#This Row],[a_1State]]&amp;TEXT(Sense_data[[#This Row],[StateInstanceTimestamp]],"#.######")</f>
        <v>On42182.095313</v>
      </c>
      <c r="G8397" s="3">
        <f ca="1">IF(Sense_data[[#This Row],[a_1State]]="Off",RANDBETWEEN(off_min,off_max),RANDBETWEEN(on_min,on_max))/sr_div</f>
        <v>3.9</v>
      </c>
      <c r="H8397" s="3">
        <v>4.2</v>
      </c>
      <c r="I8397" s="3">
        <f>IF(HOUR(Sense_data[[#This Row],[SysTimeStamp]])&lt;12,I8396+$B$14,I8396-$B$14)</f>
        <v>16.939814814816359</v>
      </c>
    </row>
    <row r="8398" spans="1:9" x14ac:dyDescent="0.2">
      <c r="A8398" t="s">
        <v>20</v>
      </c>
      <c r="B8398" t="s">
        <v>22</v>
      </c>
      <c r="C8398" s="6">
        <f t="shared" si="135"/>
        <v>42182.09700233749</v>
      </c>
      <c r="D8398" t="s">
        <v>23</v>
      </c>
      <c r="E8398" s="6">
        <f>IF(Sense_data[[#This Row],[a_1State]]=D8397,E8397,Sense_data[[#This Row],[SysTimeStamp]])</f>
        <v>42182.09531252228</v>
      </c>
      <c r="F8398" s="3" t="str">
        <f>Sense_data[[#This Row],[a_1State]]&amp;TEXT(Sense_data[[#This Row],[StateInstanceTimestamp]],"#.######")</f>
        <v>On42182.095313</v>
      </c>
      <c r="G8398" s="3">
        <f ca="1">IF(Sense_data[[#This Row],[a_1State]]="Off",RANDBETWEEN(off_min,off_max),RANDBETWEEN(on_min,on_max))/sr_div</f>
        <v>5.3</v>
      </c>
      <c r="H8398" s="3">
        <v>4.2</v>
      </c>
      <c r="I8398" s="3">
        <f>IF(HOUR(Sense_data[[#This Row],[SysTimeStamp]])&lt;12,I8397+$B$14,I8397-$B$14)</f>
        <v>16.94004629629784</v>
      </c>
    </row>
    <row r="8399" spans="1:9" x14ac:dyDescent="0.2">
      <c r="A8399" t="s">
        <v>20</v>
      </c>
      <c r="B8399" t="s">
        <v>22</v>
      </c>
      <c r="C8399" s="6">
        <f t="shared" si="135"/>
        <v>42182.097013911567</v>
      </c>
      <c r="D8399" t="s">
        <v>23</v>
      </c>
      <c r="E8399" s="6">
        <f>IF(Sense_data[[#This Row],[a_1State]]=D8398,E8398,Sense_data[[#This Row],[SysTimeStamp]])</f>
        <v>42182.09531252228</v>
      </c>
      <c r="F8399" s="3" t="str">
        <f>Sense_data[[#This Row],[a_1State]]&amp;TEXT(Sense_data[[#This Row],[StateInstanceTimestamp]],"#.######")</f>
        <v>On42182.095313</v>
      </c>
      <c r="G8399" s="3">
        <f ca="1">IF(Sense_data[[#This Row],[a_1State]]="Off",RANDBETWEEN(off_min,off_max),RANDBETWEEN(on_min,on_max))/sr_div</f>
        <v>4.5999999999999996</v>
      </c>
      <c r="H8399" s="3">
        <v>5.0999999999999996</v>
      </c>
      <c r="I8399" s="3">
        <f>IF(HOUR(Sense_data[[#This Row],[SysTimeStamp]])&lt;12,I8398+$B$14,I8398-$B$14)</f>
        <v>16.940277777779322</v>
      </c>
    </row>
    <row r="8400" spans="1:9" x14ac:dyDescent="0.2">
      <c r="A8400" t="s">
        <v>20</v>
      </c>
      <c r="B8400" t="s">
        <v>22</v>
      </c>
      <c r="C8400" s="6">
        <f t="shared" si="135"/>
        <v>42182.097025485644</v>
      </c>
      <c r="D8400" t="s">
        <v>23</v>
      </c>
      <c r="E8400" s="6">
        <f>IF(Sense_data[[#This Row],[a_1State]]=D8399,E8399,Sense_data[[#This Row],[SysTimeStamp]])</f>
        <v>42182.09531252228</v>
      </c>
      <c r="F8400" s="3" t="str">
        <f>Sense_data[[#This Row],[a_1State]]&amp;TEXT(Sense_data[[#This Row],[StateInstanceTimestamp]],"#.######")</f>
        <v>On42182.095313</v>
      </c>
      <c r="G8400" s="3">
        <f ca="1">IF(Sense_data[[#This Row],[a_1State]]="Off",RANDBETWEEN(off_min,off_max),RANDBETWEEN(on_min,on_max))/sr_div</f>
        <v>3.5</v>
      </c>
      <c r="H8400" s="3">
        <v>5.0999999999999996</v>
      </c>
      <c r="I8400" s="3">
        <f>IF(HOUR(Sense_data[[#This Row],[SysTimeStamp]])&lt;12,I8399+$B$14,I8399-$B$14)</f>
        <v>16.940509259260804</v>
      </c>
    </row>
    <row r="8401" spans="1:9" x14ac:dyDescent="0.2">
      <c r="A8401" t="s">
        <v>20</v>
      </c>
      <c r="B8401" t="s">
        <v>22</v>
      </c>
      <c r="C8401" s="6">
        <f t="shared" si="135"/>
        <v>42182.097037059721</v>
      </c>
      <c r="D8401" t="s">
        <v>23</v>
      </c>
      <c r="E8401" s="6">
        <f>IF(Sense_data[[#This Row],[a_1State]]=D8400,E8400,Sense_data[[#This Row],[SysTimeStamp]])</f>
        <v>42182.09531252228</v>
      </c>
      <c r="F8401" s="3" t="str">
        <f>Sense_data[[#This Row],[a_1State]]&amp;TEXT(Sense_data[[#This Row],[StateInstanceTimestamp]],"#.######")</f>
        <v>On42182.095313</v>
      </c>
      <c r="G8401" s="3">
        <f ca="1">IF(Sense_data[[#This Row],[a_1State]]="Off",RANDBETWEEN(off_min,off_max),RANDBETWEEN(on_min,on_max))/sr_div</f>
        <v>5.7</v>
      </c>
      <c r="H8401" s="3">
        <v>5.0999999999999996</v>
      </c>
      <c r="I8401" s="3">
        <f>IF(HOUR(Sense_data[[#This Row],[SysTimeStamp]])&lt;12,I8400+$B$14,I8400-$B$14)</f>
        <v>16.940740740742285</v>
      </c>
    </row>
    <row r="8402" spans="1:9" x14ac:dyDescent="0.2">
      <c r="A8402" t="s">
        <v>20</v>
      </c>
      <c r="B8402" t="s">
        <v>22</v>
      </c>
      <c r="C8402" s="6">
        <f t="shared" si="135"/>
        <v>42182.097048633797</v>
      </c>
      <c r="D8402" t="s">
        <v>23</v>
      </c>
      <c r="E8402" s="6">
        <f>IF(Sense_data[[#This Row],[a_1State]]=D8401,E8401,Sense_data[[#This Row],[SysTimeStamp]])</f>
        <v>42182.09531252228</v>
      </c>
      <c r="F8402" s="3" t="str">
        <f>Sense_data[[#This Row],[a_1State]]&amp;TEXT(Sense_data[[#This Row],[StateInstanceTimestamp]],"#.######")</f>
        <v>On42182.095313</v>
      </c>
      <c r="G8402" s="3">
        <f ca="1">IF(Sense_data[[#This Row],[a_1State]]="Off",RANDBETWEEN(off_min,off_max),RANDBETWEEN(on_min,on_max))/sr_div</f>
        <v>5.0999999999999996</v>
      </c>
      <c r="H8402" s="3">
        <v>5.2</v>
      </c>
      <c r="I8402" s="3">
        <f>IF(HOUR(Sense_data[[#This Row],[SysTimeStamp]])&lt;12,I8401+$B$14,I8401-$B$14)</f>
        <v>16.940972222223767</v>
      </c>
    </row>
    <row r="8403" spans="1:9" x14ac:dyDescent="0.2">
      <c r="A8403" t="s">
        <v>20</v>
      </c>
      <c r="B8403" t="s">
        <v>22</v>
      </c>
      <c r="C8403" s="6">
        <f t="shared" si="135"/>
        <v>42182.097060207874</v>
      </c>
      <c r="D8403" t="s">
        <v>23</v>
      </c>
      <c r="E8403" s="6">
        <f>IF(Sense_data[[#This Row],[a_1State]]=D8402,E8402,Sense_data[[#This Row],[SysTimeStamp]])</f>
        <v>42182.09531252228</v>
      </c>
      <c r="F8403" s="3" t="str">
        <f>Sense_data[[#This Row],[a_1State]]&amp;TEXT(Sense_data[[#This Row],[StateInstanceTimestamp]],"#.######")</f>
        <v>On42182.095313</v>
      </c>
      <c r="G8403" s="3">
        <f ca="1">IF(Sense_data[[#This Row],[a_1State]]="Off",RANDBETWEEN(off_min,off_max),RANDBETWEEN(on_min,on_max))/sr_div</f>
        <v>4.3</v>
      </c>
      <c r="H8403" s="3">
        <v>5.9</v>
      </c>
      <c r="I8403" s="3">
        <f>IF(HOUR(Sense_data[[#This Row],[SysTimeStamp]])&lt;12,I8402+$B$14,I8402-$B$14)</f>
        <v>16.941203703705249</v>
      </c>
    </row>
    <row r="8404" spans="1:9" x14ac:dyDescent="0.2">
      <c r="A8404" t="s">
        <v>20</v>
      </c>
      <c r="B8404" t="s">
        <v>22</v>
      </c>
      <c r="C8404" s="6">
        <f t="shared" si="135"/>
        <v>42182.097071781951</v>
      </c>
      <c r="D8404" t="s">
        <v>23</v>
      </c>
      <c r="E8404" s="6">
        <f>IF(Sense_data[[#This Row],[a_1State]]=D8403,E8403,Sense_data[[#This Row],[SysTimeStamp]])</f>
        <v>42182.09531252228</v>
      </c>
      <c r="F8404" s="3" t="str">
        <f>Sense_data[[#This Row],[a_1State]]&amp;TEXT(Sense_data[[#This Row],[StateInstanceTimestamp]],"#.######")</f>
        <v>On42182.095313</v>
      </c>
      <c r="G8404" s="3">
        <f ca="1">IF(Sense_data[[#This Row],[a_1State]]="Off",RANDBETWEEN(off_min,off_max),RANDBETWEEN(on_min,on_max))/sr_div</f>
        <v>4.5</v>
      </c>
      <c r="H8404" s="3">
        <v>4</v>
      </c>
      <c r="I8404" s="3">
        <f>IF(HOUR(Sense_data[[#This Row],[SysTimeStamp]])&lt;12,I8403+$B$14,I8403-$B$14)</f>
        <v>16.94143518518673</v>
      </c>
    </row>
    <row r="8405" spans="1:9" x14ac:dyDescent="0.2">
      <c r="A8405" t="s">
        <v>20</v>
      </c>
      <c r="B8405" t="s">
        <v>22</v>
      </c>
      <c r="C8405" s="6">
        <f t="shared" si="135"/>
        <v>42182.097083356028</v>
      </c>
      <c r="D8405" t="s">
        <v>23</v>
      </c>
      <c r="E8405" s="6">
        <f>IF(Sense_data[[#This Row],[a_1State]]=D8404,E8404,Sense_data[[#This Row],[SysTimeStamp]])</f>
        <v>42182.09531252228</v>
      </c>
      <c r="F8405" s="3" t="str">
        <f>Sense_data[[#This Row],[a_1State]]&amp;TEXT(Sense_data[[#This Row],[StateInstanceTimestamp]],"#.######")</f>
        <v>On42182.095313</v>
      </c>
      <c r="G8405" s="3">
        <f ca="1">IF(Sense_data[[#This Row],[a_1State]]="Off",RANDBETWEEN(off_min,off_max),RANDBETWEEN(on_min,on_max))/sr_div</f>
        <v>3.5</v>
      </c>
      <c r="H8405" s="3">
        <v>5.7</v>
      </c>
      <c r="I8405" s="3">
        <f>IF(HOUR(Sense_data[[#This Row],[SysTimeStamp]])&lt;12,I8404+$B$14,I8404-$B$14)</f>
        <v>16.941666666668212</v>
      </c>
    </row>
    <row r="8406" spans="1:9" x14ac:dyDescent="0.2">
      <c r="A8406" t="s">
        <v>20</v>
      </c>
      <c r="B8406" t="s">
        <v>22</v>
      </c>
      <c r="C8406" s="6">
        <f t="shared" si="135"/>
        <v>42182.097094930105</v>
      </c>
      <c r="D8406" t="s">
        <v>23</v>
      </c>
      <c r="E8406" s="6">
        <f>IF(Sense_data[[#This Row],[a_1State]]=D8405,E8405,Sense_data[[#This Row],[SysTimeStamp]])</f>
        <v>42182.09531252228</v>
      </c>
      <c r="F8406" s="3" t="str">
        <f>Sense_data[[#This Row],[a_1State]]&amp;TEXT(Sense_data[[#This Row],[StateInstanceTimestamp]],"#.######")</f>
        <v>On42182.095313</v>
      </c>
      <c r="G8406" s="3">
        <f ca="1">IF(Sense_data[[#This Row],[a_1State]]="Off",RANDBETWEEN(off_min,off_max),RANDBETWEEN(on_min,on_max))/sr_div</f>
        <v>3.9</v>
      </c>
      <c r="H8406" s="3">
        <v>4.8</v>
      </c>
      <c r="I8406" s="3">
        <f>IF(HOUR(Sense_data[[#This Row],[SysTimeStamp]])&lt;12,I8405+$B$14,I8405-$B$14)</f>
        <v>16.941898148149694</v>
      </c>
    </row>
    <row r="8407" spans="1:9" x14ac:dyDescent="0.2">
      <c r="A8407" t="s">
        <v>20</v>
      </c>
      <c r="B8407" t="s">
        <v>22</v>
      </c>
      <c r="C8407" s="6">
        <f t="shared" si="135"/>
        <v>42182.097106504181</v>
      </c>
      <c r="D8407" t="s">
        <v>23</v>
      </c>
      <c r="E8407" s="6">
        <f>IF(Sense_data[[#This Row],[a_1State]]=D8406,E8406,Sense_data[[#This Row],[SysTimeStamp]])</f>
        <v>42182.09531252228</v>
      </c>
      <c r="F8407" s="3" t="str">
        <f>Sense_data[[#This Row],[a_1State]]&amp;TEXT(Sense_data[[#This Row],[StateInstanceTimestamp]],"#.######")</f>
        <v>On42182.095313</v>
      </c>
      <c r="G8407" s="3">
        <f ca="1">IF(Sense_data[[#This Row],[a_1State]]="Off",RANDBETWEEN(off_min,off_max),RANDBETWEEN(on_min,on_max))/sr_div</f>
        <v>4.0999999999999996</v>
      </c>
      <c r="H8407" s="3">
        <v>3.8</v>
      </c>
      <c r="I8407" s="3">
        <f>IF(HOUR(Sense_data[[#This Row],[SysTimeStamp]])&lt;12,I8406+$B$14,I8406-$B$14)</f>
        <v>16.942129629631175</v>
      </c>
    </row>
    <row r="8408" spans="1:9" x14ac:dyDescent="0.2">
      <c r="A8408" t="s">
        <v>20</v>
      </c>
      <c r="B8408" t="s">
        <v>22</v>
      </c>
      <c r="C8408" s="6">
        <f t="shared" si="135"/>
        <v>42182.097118078258</v>
      </c>
      <c r="D8408" t="s">
        <v>23</v>
      </c>
      <c r="E8408" s="6">
        <f>IF(Sense_data[[#This Row],[a_1State]]=D8407,E8407,Sense_data[[#This Row],[SysTimeStamp]])</f>
        <v>42182.09531252228</v>
      </c>
      <c r="F8408" s="3" t="str">
        <f>Sense_data[[#This Row],[a_1State]]&amp;TEXT(Sense_data[[#This Row],[StateInstanceTimestamp]],"#.######")</f>
        <v>On42182.095313</v>
      </c>
      <c r="G8408" s="3">
        <f ca="1">IF(Sense_data[[#This Row],[a_1State]]="Off",RANDBETWEEN(off_min,off_max),RANDBETWEEN(on_min,on_max))/sr_div</f>
        <v>4</v>
      </c>
      <c r="H8408" s="3">
        <v>4.7</v>
      </c>
      <c r="I8408" s="3">
        <f>IF(HOUR(Sense_data[[#This Row],[SysTimeStamp]])&lt;12,I8407+$B$14,I8407-$B$14)</f>
        <v>16.942361111112657</v>
      </c>
    </row>
    <row r="8409" spans="1:9" x14ac:dyDescent="0.2">
      <c r="A8409" t="s">
        <v>20</v>
      </c>
      <c r="B8409" t="s">
        <v>22</v>
      </c>
      <c r="C8409" s="6">
        <f t="shared" si="135"/>
        <v>42182.097129652335</v>
      </c>
      <c r="D8409" t="s">
        <v>23</v>
      </c>
      <c r="E8409" s="6">
        <f>IF(Sense_data[[#This Row],[a_1State]]=D8408,E8408,Sense_data[[#This Row],[SysTimeStamp]])</f>
        <v>42182.09531252228</v>
      </c>
      <c r="F8409" s="3" t="str">
        <f>Sense_data[[#This Row],[a_1State]]&amp;TEXT(Sense_data[[#This Row],[StateInstanceTimestamp]],"#.######")</f>
        <v>On42182.095313</v>
      </c>
      <c r="G8409" s="3">
        <f ca="1">IF(Sense_data[[#This Row],[a_1State]]="Off",RANDBETWEEN(off_min,off_max),RANDBETWEEN(on_min,on_max))/sr_div</f>
        <v>4.4000000000000004</v>
      </c>
      <c r="H8409" s="3">
        <v>4.4000000000000004</v>
      </c>
      <c r="I8409" s="3">
        <f>IF(HOUR(Sense_data[[#This Row],[SysTimeStamp]])&lt;12,I8408+$B$14,I8408-$B$14)</f>
        <v>16.942592592594139</v>
      </c>
    </row>
    <row r="8410" spans="1:9" x14ac:dyDescent="0.2">
      <c r="A8410" t="s">
        <v>20</v>
      </c>
      <c r="B8410" t="s">
        <v>22</v>
      </c>
      <c r="C8410" s="6">
        <f t="shared" si="135"/>
        <v>42182.097141226412</v>
      </c>
      <c r="D8410" t="s">
        <v>23</v>
      </c>
      <c r="E8410" s="6">
        <f>IF(Sense_data[[#This Row],[a_1State]]=D8409,E8409,Sense_data[[#This Row],[SysTimeStamp]])</f>
        <v>42182.09531252228</v>
      </c>
      <c r="F8410" s="3" t="str">
        <f>Sense_data[[#This Row],[a_1State]]&amp;TEXT(Sense_data[[#This Row],[StateInstanceTimestamp]],"#.######")</f>
        <v>On42182.095313</v>
      </c>
      <c r="G8410" s="3">
        <f ca="1">IF(Sense_data[[#This Row],[a_1State]]="Off",RANDBETWEEN(off_min,off_max),RANDBETWEEN(on_min,on_max))/sr_div</f>
        <v>4.7</v>
      </c>
      <c r="H8410" s="3">
        <v>5.0999999999999996</v>
      </c>
      <c r="I8410" s="3">
        <f>IF(HOUR(Sense_data[[#This Row],[SysTimeStamp]])&lt;12,I8409+$B$14,I8409-$B$14)</f>
        <v>16.94282407407562</v>
      </c>
    </row>
    <row r="8411" spans="1:9" x14ac:dyDescent="0.2">
      <c r="A8411" t="s">
        <v>20</v>
      </c>
      <c r="B8411" t="s">
        <v>22</v>
      </c>
      <c r="C8411" s="6">
        <f t="shared" ref="C8411:C8474" si="136">C8410+$B$2</f>
        <v>42182.097152800488</v>
      </c>
      <c r="D8411" t="s">
        <v>23</v>
      </c>
      <c r="E8411" s="6">
        <f>IF(Sense_data[[#This Row],[a_1State]]=D8410,E8410,Sense_data[[#This Row],[SysTimeStamp]])</f>
        <v>42182.09531252228</v>
      </c>
      <c r="F8411" s="3" t="str">
        <f>Sense_data[[#This Row],[a_1State]]&amp;TEXT(Sense_data[[#This Row],[StateInstanceTimestamp]],"#.######")</f>
        <v>On42182.095313</v>
      </c>
      <c r="G8411" s="3">
        <f ca="1">IF(Sense_data[[#This Row],[a_1State]]="Off",RANDBETWEEN(off_min,off_max),RANDBETWEEN(on_min,on_max))/sr_div</f>
        <v>4.5</v>
      </c>
      <c r="H8411" s="3">
        <v>5.8</v>
      </c>
      <c r="I8411" s="3">
        <f>IF(HOUR(Sense_data[[#This Row],[SysTimeStamp]])&lt;12,I8410+$B$14,I8410-$B$14)</f>
        <v>16.943055555557102</v>
      </c>
    </row>
    <row r="8412" spans="1:9" x14ac:dyDescent="0.2">
      <c r="A8412" t="s">
        <v>20</v>
      </c>
      <c r="B8412" t="s">
        <v>22</v>
      </c>
      <c r="C8412" s="6">
        <f t="shared" si="136"/>
        <v>42182.097164374565</v>
      </c>
      <c r="D8412" t="s">
        <v>23</v>
      </c>
      <c r="E8412" s="6">
        <f>IF(Sense_data[[#This Row],[a_1State]]=D8411,E8411,Sense_data[[#This Row],[SysTimeStamp]])</f>
        <v>42182.09531252228</v>
      </c>
      <c r="F8412" s="3" t="str">
        <f>Sense_data[[#This Row],[a_1State]]&amp;TEXT(Sense_data[[#This Row],[StateInstanceTimestamp]],"#.######")</f>
        <v>On42182.095313</v>
      </c>
      <c r="G8412" s="3">
        <f ca="1">IF(Sense_data[[#This Row],[a_1State]]="Off",RANDBETWEEN(off_min,off_max),RANDBETWEEN(on_min,on_max))/sr_div</f>
        <v>4.3</v>
      </c>
      <c r="H8412" s="3">
        <v>3.3</v>
      </c>
      <c r="I8412" s="3">
        <f>IF(HOUR(Sense_data[[#This Row],[SysTimeStamp]])&lt;12,I8411+$B$14,I8411-$B$14)</f>
        <v>16.943287037038584</v>
      </c>
    </row>
    <row r="8413" spans="1:9" x14ac:dyDescent="0.2">
      <c r="A8413" t="s">
        <v>20</v>
      </c>
      <c r="B8413" t="s">
        <v>22</v>
      </c>
      <c r="C8413" s="6">
        <f t="shared" si="136"/>
        <v>42182.097175948642</v>
      </c>
      <c r="D8413" t="s">
        <v>23</v>
      </c>
      <c r="E8413" s="6">
        <f>IF(Sense_data[[#This Row],[a_1State]]=D8412,E8412,Sense_data[[#This Row],[SysTimeStamp]])</f>
        <v>42182.09531252228</v>
      </c>
      <c r="F8413" s="3" t="str">
        <f>Sense_data[[#This Row],[a_1State]]&amp;TEXT(Sense_data[[#This Row],[StateInstanceTimestamp]],"#.######")</f>
        <v>On42182.095313</v>
      </c>
      <c r="G8413" s="3">
        <f ca="1">IF(Sense_data[[#This Row],[a_1State]]="Off",RANDBETWEEN(off_min,off_max),RANDBETWEEN(on_min,on_max))/sr_div</f>
        <v>3.7</v>
      </c>
      <c r="H8413" s="3">
        <v>5.4</v>
      </c>
      <c r="I8413" s="3">
        <f>IF(HOUR(Sense_data[[#This Row],[SysTimeStamp]])&lt;12,I8412+$B$14,I8412-$B$14)</f>
        <v>16.943518518520065</v>
      </c>
    </row>
    <row r="8414" spans="1:9" x14ac:dyDescent="0.2">
      <c r="A8414" t="s">
        <v>20</v>
      </c>
      <c r="B8414" t="s">
        <v>22</v>
      </c>
      <c r="C8414" s="6">
        <f t="shared" si="136"/>
        <v>42182.097187522719</v>
      </c>
      <c r="D8414" t="s">
        <v>23</v>
      </c>
      <c r="E8414" s="6">
        <f>IF(Sense_data[[#This Row],[a_1State]]=D8413,E8413,Sense_data[[#This Row],[SysTimeStamp]])</f>
        <v>42182.09531252228</v>
      </c>
      <c r="F8414" s="3" t="str">
        <f>Sense_data[[#This Row],[a_1State]]&amp;TEXT(Sense_data[[#This Row],[StateInstanceTimestamp]],"#.######")</f>
        <v>On42182.095313</v>
      </c>
      <c r="G8414" s="3">
        <f ca="1">IF(Sense_data[[#This Row],[a_1State]]="Off",RANDBETWEEN(off_min,off_max),RANDBETWEEN(on_min,on_max))/sr_div</f>
        <v>3</v>
      </c>
      <c r="H8414" s="3">
        <v>3.4</v>
      </c>
      <c r="I8414" s="3">
        <f>IF(HOUR(Sense_data[[#This Row],[SysTimeStamp]])&lt;12,I8413+$B$14,I8413-$B$14)</f>
        <v>16.943750000001547</v>
      </c>
    </row>
    <row r="8415" spans="1:9" x14ac:dyDescent="0.2">
      <c r="A8415" t="s">
        <v>20</v>
      </c>
      <c r="B8415" t="s">
        <v>22</v>
      </c>
      <c r="C8415" s="6">
        <f t="shared" si="136"/>
        <v>42182.097199096796</v>
      </c>
      <c r="D8415" t="s">
        <v>23</v>
      </c>
      <c r="E8415" s="6">
        <f>IF(Sense_data[[#This Row],[a_1State]]=D8414,E8414,Sense_data[[#This Row],[SysTimeStamp]])</f>
        <v>42182.09531252228</v>
      </c>
      <c r="F8415" s="3" t="str">
        <f>Sense_data[[#This Row],[a_1State]]&amp;TEXT(Sense_data[[#This Row],[StateInstanceTimestamp]],"#.######")</f>
        <v>On42182.095313</v>
      </c>
      <c r="G8415" s="3">
        <f ca="1">IF(Sense_data[[#This Row],[a_1State]]="Off",RANDBETWEEN(off_min,off_max),RANDBETWEEN(on_min,on_max))/sr_div</f>
        <v>4.9000000000000004</v>
      </c>
      <c r="H8415" s="3">
        <v>5.4</v>
      </c>
      <c r="I8415" s="3">
        <f>IF(HOUR(Sense_data[[#This Row],[SysTimeStamp]])&lt;12,I8414+$B$14,I8414-$B$14)</f>
        <v>16.943981481483029</v>
      </c>
    </row>
    <row r="8416" spans="1:9" x14ac:dyDescent="0.2">
      <c r="A8416" t="s">
        <v>20</v>
      </c>
      <c r="B8416" t="s">
        <v>22</v>
      </c>
      <c r="C8416" s="6">
        <f t="shared" si="136"/>
        <v>42182.097210670872</v>
      </c>
      <c r="D8416" t="s">
        <v>23</v>
      </c>
      <c r="E8416" s="6">
        <f>IF(Sense_data[[#This Row],[a_1State]]=D8415,E8415,Sense_data[[#This Row],[SysTimeStamp]])</f>
        <v>42182.09531252228</v>
      </c>
      <c r="F8416" s="3" t="str">
        <f>Sense_data[[#This Row],[a_1State]]&amp;TEXT(Sense_data[[#This Row],[StateInstanceTimestamp]],"#.######")</f>
        <v>On42182.095313</v>
      </c>
      <c r="G8416" s="3">
        <f ca="1">IF(Sense_data[[#This Row],[a_1State]]="Off",RANDBETWEEN(off_min,off_max),RANDBETWEEN(on_min,on_max))/sr_div</f>
        <v>5.8</v>
      </c>
      <c r="H8416" s="3">
        <v>4.0999999999999996</v>
      </c>
      <c r="I8416" s="3">
        <f>IF(HOUR(Sense_data[[#This Row],[SysTimeStamp]])&lt;12,I8415+$B$14,I8415-$B$14)</f>
        <v>16.94421296296451</v>
      </c>
    </row>
    <row r="8417" spans="1:9" x14ac:dyDescent="0.2">
      <c r="A8417" t="s">
        <v>20</v>
      </c>
      <c r="B8417" t="s">
        <v>22</v>
      </c>
      <c r="C8417" s="6">
        <f t="shared" si="136"/>
        <v>42182.097222244949</v>
      </c>
      <c r="D8417" t="s">
        <v>23</v>
      </c>
      <c r="E8417" s="6">
        <f>IF(Sense_data[[#This Row],[a_1State]]=D8416,E8416,Sense_data[[#This Row],[SysTimeStamp]])</f>
        <v>42182.09531252228</v>
      </c>
      <c r="F8417" s="3" t="str">
        <f>Sense_data[[#This Row],[a_1State]]&amp;TEXT(Sense_data[[#This Row],[StateInstanceTimestamp]],"#.######")</f>
        <v>On42182.095313</v>
      </c>
      <c r="G8417" s="3">
        <f ca="1">IF(Sense_data[[#This Row],[a_1State]]="Off",RANDBETWEEN(off_min,off_max),RANDBETWEEN(on_min,on_max))/sr_div</f>
        <v>3.3</v>
      </c>
      <c r="H8417" s="3">
        <v>3</v>
      </c>
      <c r="I8417" s="3">
        <f>IF(HOUR(Sense_data[[#This Row],[SysTimeStamp]])&lt;12,I8416+$B$14,I8416-$B$14)</f>
        <v>16.944444444445992</v>
      </c>
    </row>
    <row r="8418" spans="1:9" x14ac:dyDescent="0.2">
      <c r="A8418" t="s">
        <v>20</v>
      </c>
      <c r="B8418" t="s">
        <v>22</v>
      </c>
      <c r="C8418" s="6">
        <f t="shared" si="136"/>
        <v>42182.097233819026</v>
      </c>
      <c r="D8418" t="s">
        <v>23</v>
      </c>
      <c r="E8418" s="6">
        <f>IF(Sense_data[[#This Row],[a_1State]]=D8417,E8417,Sense_data[[#This Row],[SysTimeStamp]])</f>
        <v>42182.09531252228</v>
      </c>
      <c r="F8418" s="3" t="str">
        <f>Sense_data[[#This Row],[a_1State]]&amp;TEXT(Sense_data[[#This Row],[StateInstanceTimestamp]],"#.######")</f>
        <v>On42182.095313</v>
      </c>
      <c r="G8418" s="3">
        <f ca="1">IF(Sense_data[[#This Row],[a_1State]]="Off",RANDBETWEEN(off_min,off_max),RANDBETWEEN(on_min,on_max))/sr_div</f>
        <v>3.9</v>
      </c>
      <c r="H8418" s="3">
        <v>5.7</v>
      </c>
      <c r="I8418" s="3">
        <f>IF(HOUR(Sense_data[[#This Row],[SysTimeStamp]])&lt;12,I8417+$B$14,I8417-$B$14)</f>
        <v>16.944675925927474</v>
      </c>
    </row>
    <row r="8419" spans="1:9" x14ac:dyDescent="0.2">
      <c r="A8419" t="s">
        <v>20</v>
      </c>
      <c r="B8419" t="s">
        <v>22</v>
      </c>
      <c r="C8419" s="6">
        <f t="shared" si="136"/>
        <v>42182.097245393103</v>
      </c>
      <c r="D8419" t="s">
        <v>23</v>
      </c>
      <c r="E8419" s="6">
        <f>IF(Sense_data[[#This Row],[a_1State]]=D8418,E8418,Sense_data[[#This Row],[SysTimeStamp]])</f>
        <v>42182.09531252228</v>
      </c>
      <c r="F8419" s="3" t="str">
        <f>Sense_data[[#This Row],[a_1State]]&amp;TEXT(Sense_data[[#This Row],[StateInstanceTimestamp]],"#.######")</f>
        <v>On42182.095313</v>
      </c>
      <c r="G8419" s="3">
        <f ca="1">IF(Sense_data[[#This Row],[a_1State]]="Off",RANDBETWEEN(off_min,off_max),RANDBETWEEN(on_min,on_max))/sr_div</f>
        <v>5.5</v>
      </c>
      <c r="H8419" s="3">
        <v>5.0999999999999996</v>
      </c>
      <c r="I8419" s="3">
        <f>IF(HOUR(Sense_data[[#This Row],[SysTimeStamp]])&lt;12,I8418+$B$14,I8418-$B$14)</f>
        <v>16.944907407408955</v>
      </c>
    </row>
    <row r="8420" spans="1:9" x14ac:dyDescent="0.2">
      <c r="A8420" t="s">
        <v>20</v>
      </c>
      <c r="B8420" t="s">
        <v>22</v>
      </c>
      <c r="C8420" s="6">
        <f t="shared" si="136"/>
        <v>42182.097256967179</v>
      </c>
      <c r="D8420" t="s">
        <v>23</v>
      </c>
      <c r="E8420" s="6">
        <f>IF(Sense_data[[#This Row],[a_1State]]=D8419,E8419,Sense_data[[#This Row],[SysTimeStamp]])</f>
        <v>42182.09531252228</v>
      </c>
      <c r="F8420" s="3" t="str">
        <f>Sense_data[[#This Row],[a_1State]]&amp;TEXT(Sense_data[[#This Row],[StateInstanceTimestamp]],"#.######")</f>
        <v>On42182.095313</v>
      </c>
      <c r="G8420" s="3">
        <f ca="1">IF(Sense_data[[#This Row],[a_1State]]="Off",RANDBETWEEN(off_min,off_max),RANDBETWEEN(on_min,on_max))/sr_div</f>
        <v>5.3</v>
      </c>
      <c r="H8420" s="3">
        <v>5.2</v>
      </c>
      <c r="I8420" s="3">
        <f>IF(HOUR(Sense_data[[#This Row],[SysTimeStamp]])&lt;12,I8419+$B$14,I8419-$B$14)</f>
        <v>16.945138888890437</v>
      </c>
    </row>
    <row r="8421" spans="1:9" x14ac:dyDescent="0.2">
      <c r="A8421" t="s">
        <v>20</v>
      </c>
      <c r="B8421" t="s">
        <v>22</v>
      </c>
      <c r="C8421" s="6">
        <f t="shared" si="136"/>
        <v>42182.097268541256</v>
      </c>
      <c r="D8421" t="s">
        <v>23</v>
      </c>
      <c r="E8421" s="6">
        <f>IF(Sense_data[[#This Row],[a_1State]]=D8420,E8420,Sense_data[[#This Row],[SysTimeStamp]])</f>
        <v>42182.09531252228</v>
      </c>
      <c r="F8421" s="3" t="str">
        <f>Sense_data[[#This Row],[a_1State]]&amp;TEXT(Sense_data[[#This Row],[StateInstanceTimestamp]],"#.######")</f>
        <v>On42182.095313</v>
      </c>
      <c r="G8421" s="3">
        <f ca="1">IF(Sense_data[[#This Row],[a_1State]]="Off",RANDBETWEEN(off_min,off_max),RANDBETWEEN(on_min,on_max))/sr_div</f>
        <v>5.9</v>
      </c>
      <c r="H8421" s="3">
        <v>5.0999999999999996</v>
      </c>
      <c r="I8421" s="3">
        <f>IF(HOUR(Sense_data[[#This Row],[SysTimeStamp]])&lt;12,I8420+$B$14,I8420-$B$14)</f>
        <v>16.945370370371919</v>
      </c>
    </row>
    <row r="8422" spans="1:9" x14ac:dyDescent="0.2">
      <c r="A8422" t="s">
        <v>20</v>
      </c>
      <c r="B8422" t="s">
        <v>22</v>
      </c>
      <c r="C8422" s="6">
        <f t="shared" si="136"/>
        <v>42182.097280115333</v>
      </c>
      <c r="D8422" t="s">
        <v>23</v>
      </c>
      <c r="E8422" s="6">
        <f>IF(Sense_data[[#This Row],[a_1State]]=D8421,E8421,Sense_data[[#This Row],[SysTimeStamp]])</f>
        <v>42182.09531252228</v>
      </c>
      <c r="F8422" s="3" t="str">
        <f>Sense_data[[#This Row],[a_1State]]&amp;TEXT(Sense_data[[#This Row],[StateInstanceTimestamp]],"#.######")</f>
        <v>On42182.095313</v>
      </c>
      <c r="G8422" s="3">
        <f ca="1">IF(Sense_data[[#This Row],[a_1State]]="Off",RANDBETWEEN(off_min,off_max),RANDBETWEEN(on_min,on_max))/sr_div</f>
        <v>5.5</v>
      </c>
      <c r="H8422" s="3">
        <v>5</v>
      </c>
      <c r="I8422" s="3">
        <f>IF(HOUR(Sense_data[[#This Row],[SysTimeStamp]])&lt;12,I8421+$B$14,I8421-$B$14)</f>
        <v>16.9456018518534</v>
      </c>
    </row>
    <row r="8423" spans="1:9" x14ac:dyDescent="0.2">
      <c r="A8423" t="s">
        <v>20</v>
      </c>
      <c r="B8423" t="s">
        <v>22</v>
      </c>
      <c r="C8423" s="6">
        <f t="shared" si="136"/>
        <v>42182.09729168941</v>
      </c>
      <c r="D8423" t="s">
        <v>23</v>
      </c>
      <c r="E8423" s="6">
        <f>IF(Sense_data[[#This Row],[a_1State]]=D8422,E8422,Sense_data[[#This Row],[SysTimeStamp]])</f>
        <v>42182.09531252228</v>
      </c>
      <c r="F8423" s="3" t="str">
        <f>Sense_data[[#This Row],[a_1State]]&amp;TEXT(Sense_data[[#This Row],[StateInstanceTimestamp]],"#.######")</f>
        <v>On42182.095313</v>
      </c>
      <c r="G8423" s="3">
        <f ca="1">IF(Sense_data[[#This Row],[a_1State]]="Off",RANDBETWEEN(off_min,off_max),RANDBETWEEN(on_min,on_max))/sr_div</f>
        <v>4.9000000000000004</v>
      </c>
      <c r="H8423" s="3">
        <v>3.5</v>
      </c>
      <c r="I8423" s="3">
        <f>IF(HOUR(Sense_data[[#This Row],[SysTimeStamp]])&lt;12,I8422+$B$14,I8422-$B$14)</f>
        <v>16.945833333334882</v>
      </c>
    </row>
    <row r="8424" spans="1:9" x14ac:dyDescent="0.2">
      <c r="A8424" t="s">
        <v>20</v>
      </c>
      <c r="B8424" t="s">
        <v>22</v>
      </c>
      <c r="C8424" s="6">
        <f t="shared" si="136"/>
        <v>42182.097303263487</v>
      </c>
      <c r="D8424" t="s">
        <v>23</v>
      </c>
      <c r="E8424" s="6">
        <f>IF(Sense_data[[#This Row],[a_1State]]=D8423,E8423,Sense_data[[#This Row],[SysTimeStamp]])</f>
        <v>42182.09531252228</v>
      </c>
      <c r="F8424" s="3" t="str">
        <f>Sense_data[[#This Row],[a_1State]]&amp;TEXT(Sense_data[[#This Row],[StateInstanceTimestamp]],"#.######")</f>
        <v>On42182.095313</v>
      </c>
      <c r="G8424" s="3">
        <f ca="1">IF(Sense_data[[#This Row],[a_1State]]="Off",RANDBETWEEN(off_min,off_max),RANDBETWEEN(on_min,on_max))/sr_div</f>
        <v>4.5999999999999996</v>
      </c>
      <c r="H8424" s="3">
        <v>5.4</v>
      </c>
      <c r="I8424" s="3">
        <f>IF(HOUR(Sense_data[[#This Row],[SysTimeStamp]])&lt;12,I8423+$B$14,I8423-$B$14)</f>
        <v>16.946064814816364</v>
      </c>
    </row>
    <row r="8425" spans="1:9" x14ac:dyDescent="0.2">
      <c r="A8425" t="s">
        <v>20</v>
      </c>
      <c r="B8425" t="s">
        <v>22</v>
      </c>
      <c r="C8425" s="6">
        <f t="shared" si="136"/>
        <v>42182.097314837563</v>
      </c>
      <c r="D8425" t="s">
        <v>23</v>
      </c>
      <c r="E8425" s="6">
        <f>IF(Sense_data[[#This Row],[a_1State]]=D8424,E8424,Sense_data[[#This Row],[SysTimeStamp]])</f>
        <v>42182.09531252228</v>
      </c>
      <c r="F8425" s="3" t="str">
        <f>Sense_data[[#This Row],[a_1State]]&amp;TEXT(Sense_data[[#This Row],[StateInstanceTimestamp]],"#.######")</f>
        <v>On42182.095313</v>
      </c>
      <c r="G8425" s="3">
        <f ca="1">IF(Sense_data[[#This Row],[a_1State]]="Off",RANDBETWEEN(off_min,off_max),RANDBETWEEN(on_min,on_max))/sr_div</f>
        <v>6</v>
      </c>
      <c r="H8425" s="3">
        <v>4.0999999999999996</v>
      </c>
      <c r="I8425" s="3">
        <f>IF(HOUR(Sense_data[[#This Row],[SysTimeStamp]])&lt;12,I8424+$B$14,I8424-$B$14)</f>
        <v>16.946296296297845</v>
      </c>
    </row>
    <row r="8426" spans="1:9" x14ac:dyDescent="0.2">
      <c r="A8426" t="s">
        <v>20</v>
      </c>
      <c r="B8426" t="s">
        <v>22</v>
      </c>
      <c r="C8426" s="6">
        <f t="shared" si="136"/>
        <v>42182.09732641164</v>
      </c>
      <c r="D8426" t="s">
        <v>23</v>
      </c>
      <c r="E8426" s="6">
        <f>IF(Sense_data[[#This Row],[a_1State]]=D8425,E8425,Sense_data[[#This Row],[SysTimeStamp]])</f>
        <v>42182.09531252228</v>
      </c>
      <c r="F8426" s="3" t="str">
        <f>Sense_data[[#This Row],[a_1State]]&amp;TEXT(Sense_data[[#This Row],[StateInstanceTimestamp]],"#.######")</f>
        <v>On42182.095313</v>
      </c>
      <c r="G8426" s="3">
        <f ca="1">IF(Sense_data[[#This Row],[a_1State]]="Off",RANDBETWEEN(off_min,off_max),RANDBETWEEN(on_min,on_max))/sr_div</f>
        <v>3</v>
      </c>
      <c r="H8426" s="3">
        <v>4.9000000000000004</v>
      </c>
      <c r="I8426" s="3">
        <f>IF(HOUR(Sense_data[[#This Row],[SysTimeStamp]])&lt;12,I8425+$B$14,I8425-$B$14)</f>
        <v>16.946527777779327</v>
      </c>
    </row>
    <row r="8427" spans="1:9" x14ac:dyDescent="0.2">
      <c r="A8427" t="s">
        <v>20</v>
      </c>
      <c r="B8427" t="s">
        <v>22</v>
      </c>
      <c r="C8427" s="6">
        <f t="shared" si="136"/>
        <v>42182.097337985717</v>
      </c>
      <c r="D8427" t="s">
        <v>23</v>
      </c>
      <c r="E8427" s="6">
        <f>IF(Sense_data[[#This Row],[a_1State]]=D8426,E8426,Sense_data[[#This Row],[SysTimeStamp]])</f>
        <v>42182.09531252228</v>
      </c>
      <c r="F8427" s="3" t="str">
        <f>Sense_data[[#This Row],[a_1State]]&amp;TEXT(Sense_data[[#This Row],[StateInstanceTimestamp]],"#.######")</f>
        <v>On42182.095313</v>
      </c>
      <c r="G8427" s="3">
        <f ca="1">IF(Sense_data[[#This Row],[a_1State]]="Off",RANDBETWEEN(off_min,off_max),RANDBETWEEN(on_min,on_max))/sr_div</f>
        <v>3.6</v>
      </c>
      <c r="H8427" s="3">
        <v>4.4000000000000004</v>
      </c>
      <c r="I8427" s="3">
        <f>IF(HOUR(Sense_data[[#This Row],[SysTimeStamp]])&lt;12,I8426+$B$14,I8426-$B$14)</f>
        <v>16.946759259260809</v>
      </c>
    </row>
    <row r="8428" spans="1:9" x14ac:dyDescent="0.2">
      <c r="A8428" t="s">
        <v>20</v>
      </c>
      <c r="B8428" t="s">
        <v>22</v>
      </c>
      <c r="C8428" s="6">
        <f t="shared" si="136"/>
        <v>42182.097349559794</v>
      </c>
      <c r="D8428" t="s">
        <v>23</v>
      </c>
      <c r="E8428" s="6">
        <f>IF(Sense_data[[#This Row],[a_1State]]=D8427,E8427,Sense_data[[#This Row],[SysTimeStamp]])</f>
        <v>42182.09531252228</v>
      </c>
      <c r="F8428" s="3" t="str">
        <f>Sense_data[[#This Row],[a_1State]]&amp;TEXT(Sense_data[[#This Row],[StateInstanceTimestamp]],"#.######")</f>
        <v>On42182.095313</v>
      </c>
      <c r="G8428" s="3">
        <f ca="1">IF(Sense_data[[#This Row],[a_1State]]="Off",RANDBETWEEN(off_min,off_max),RANDBETWEEN(on_min,on_max))/sr_div</f>
        <v>4.5999999999999996</v>
      </c>
      <c r="H8428" s="3">
        <v>5.2</v>
      </c>
      <c r="I8428" s="3">
        <f>IF(HOUR(Sense_data[[#This Row],[SysTimeStamp]])&lt;12,I8427+$B$14,I8427-$B$14)</f>
        <v>16.94699074074229</v>
      </c>
    </row>
    <row r="8429" spans="1:9" x14ac:dyDescent="0.2">
      <c r="A8429" t="s">
        <v>20</v>
      </c>
      <c r="B8429" t="s">
        <v>22</v>
      </c>
      <c r="C8429" s="6">
        <f t="shared" si="136"/>
        <v>42182.09736113387</v>
      </c>
      <c r="D8429" t="s">
        <v>23</v>
      </c>
      <c r="E8429" s="6">
        <f>IF(Sense_data[[#This Row],[a_1State]]=D8428,E8428,Sense_data[[#This Row],[SysTimeStamp]])</f>
        <v>42182.09531252228</v>
      </c>
      <c r="F8429" s="3" t="str">
        <f>Sense_data[[#This Row],[a_1State]]&amp;TEXT(Sense_data[[#This Row],[StateInstanceTimestamp]],"#.######")</f>
        <v>On42182.095313</v>
      </c>
      <c r="G8429" s="3">
        <f ca="1">IF(Sense_data[[#This Row],[a_1State]]="Off",RANDBETWEEN(off_min,off_max),RANDBETWEEN(on_min,on_max))/sr_div</f>
        <v>4.5</v>
      </c>
      <c r="H8429" s="3">
        <v>4.8</v>
      </c>
      <c r="I8429" s="3">
        <f>IF(HOUR(Sense_data[[#This Row],[SysTimeStamp]])&lt;12,I8428+$B$14,I8428-$B$14)</f>
        <v>16.947222222223772</v>
      </c>
    </row>
    <row r="8430" spans="1:9" x14ac:dyDescent="0.2">
      <c r="A8430" t="s">
        <v>20</v>
      </c>
      <c r="B8430" t="s">
        <v>22</v>
      </c>
      <c r="C8430" s="6">
        <f t="shared" si="136"/>
        <v>42182.097372707947</v>
      </c>
      <c r="D8430" t="s">
        <v>23</v>
      </c>
      <c r="E8430" s="6">
        <f>IF(Sense_data[[#This Row],[a_1State]]=D8429,E8429,Sense_data[[#This Row],[SysTimeStamp]])</f>
        <v>42182.09531252228</v>
      </c>
      <c r="F8430" s="3" t="str">
        <f>Sense_data[[#This Row],[a_1State]]&amp;TEXT(Sense_data[[#This Row],[StateInstanceTimestamp]],"#.######")</f>
        <v>On42182.095313</v>
      </c>
      <c r="G8430" s="3">
        <f ca="1">IF(Sense_data[[#This Row],[a_1State]]="Off",RANDBETWEEN(off_min,off_max),RANDBETWEEN(on_min,on_max))/sr_div</f>
        <v>5.4</v>
      </c>
      <c r="H8430" s="3">
        <v>5.8</v>
      </c>
      <c r="I8430" s="3">
        <f>IF(HOUR(Sense_data[[#This Row],[SysTimeStamp]])&lt;12,I8429+$B$14,I8429-$B$14)</f>
        <v>16.947453703705254</v>
      </c>
    </row>
    <row r="8431" spans="1:9" x14ac:dyDescent="0.2">
      <c r="A8431" t="s">
        <v>20</v>
      </c>
      <c r="B8431" t="s">
        <v>22</v>
      </c>
      <c r="C8431" s="6">
        <f t="shared" si="136"/>
        <v>42182.097384282024</v>
      </c>
      <c r="D8431" t="s">
        <v>23</v>
      </c>
      <c r="E8431" s="6">
        <f>IF(Sense_data[[#This Row],[a_1State]]=D8430,E8430,Sense_data[[#This Row],[SysTimeStamp]])</f>
        <v>42182.09531252228</v>
      </c>
      <c r="F8431" s="3" t="str">
        <f>Sense_data[[#This Row],[a_1State]]&amp;TEXT(Sense_data[[#This Row],[StateInstanceTimestamp]],"#.######")</f>
        <v>On42182.095313</v>
      </c>
      <c r="G8431" s="3">
        <f ca="1">IF(Sense_data[[#This Row],[a_1State]]="Off",RANDBETWEEN(off_min,off_max),RANDBETWEEN(on_min,on_max))/sr_div</f>
        <v>4.4000000000000004</v>
      </c>
      <c r="H8431" s="3">
        <v>4</v>
      </c>
      <c r="I8431" s="3">
        <f>IF(HOUR(Sense_data[[#This Row],[SysTimeStamp]])&lt;12,I8430+$B$14,I8430-$B$14)</f>
        <v>16.947685185186735</v>
      </c>
    </row>
    <row r="8432" spans="1:9" x14ac:dyDescent="0.2">
      <c r="A8432" t="s">
        <v>20</v>
      </c>
      <c r="B8432" t="s">
        <v>22</v>
      </c>
      <c r="C8432" s="6">
        <f t="shared" si="136"/>
        <v>42182.097395856101</v>
      </c>
      <c r="D8432" t="s">
        <v>23</v>
      </c>
      <c r="E8432" s="6">
        <f>IF(Sense_data[[#This Row],[a_1State]]=D8431,E8431,Sense_data[[#This Row],[SysTimeStamp]])</f>
        <v>42182.09531252228</v>
      </c>
      <c r="F8432" s="3" t="str">
        <f>Sense_data[[#This Row],[a_1State]]&amp;TEXT(Sense_data[[#This Row],[StateInstanceTimestamp]],"#.######")</f>
        <v>On42182.095313</v>
      </c>
      <c r="G8432" s="3">
        <f ca="1">IF(Sense_data[[#This Row],[a_1State]]="Off",RANDBETWEEN(off_min,off_max),RANDBETWEEN(on_min,on_max))/sr_div</f>
        <v>3.9</v>
      </c>
      <c r="H8432" s="3">
        <v>5.4</v>
      </c>
      <c r="I8432" s="3">
        <f>IF(HOUR(Sense_data[[#This Row],[SysTimeStamp]])&lt;12,I8431+$B$14,I8431-$B$14)</f>
        <v>16.947916666668217</v>
      </c>
    </row>
    <row r="8433" spans="1:9" x14ac:dyDescent="0.2">
      <c r="A8433" t="s">
        <v>20</v>
      </c>
      <c r="B8433" t="s">
        <v>22</v>
      </c>
      <c r="C8433" s="6">
        <f t="shared" si="136"/>
        <v>42182.097407430178</v>
      </c>
      <c r="D8433" t="s">
        <v>23</v>
      </c>
      <c r="E8433" s="6">
        <f>IF(Sense_data[[#This Row],[a_1State]]=D8432,E8432,Sense_data[[#This Row],[SysTimeStamp]])</f>
        <v>42182.09531252228</v>
      </c>
      <c r="F8433" s="3" t="str">
        <f>Sense_data[[#This Row],[a_1State]]&amp;TEXT(Sense_data[[#This Row],[StateInstanceTimestamp]],"#.######")</f>
        <v>On42182.095313</v>
      </c>
      <c r="G8433" s="3">
        <f ca="1">IF(Sense_data[[#This Row],[a_1State]]="Off",RANDBETWEEN(off_min,off_max),RANDBETWEEN(on_min,on_max))/sr_div</f>
        <v>5.9</v>
      </c>
      <c r="H8433" s="3">
        <v>5.4</v>
      </c>
      <c r="I8433" s="3">
        <f>IF(HOUR(Sense_data[[#This Row],[SysTimeStamp]])&lt;12,I8432+$B$14,I8432-$B$14)</f>
        <v>16.948148148149698</v>
      </c>
    </row>
    <row r="8434" spans="1:9" x14ac:dyDescent="0.2">
      <c r="A8434" t="s">
        <v>20</v>
      </c>
      <c r="B8434" t="s">
        <v>22</v>
      </c>
      <c r="C8434" s="6">
        <f t="shared" si="136"/>
        <v>42182.097419004254</v>
      </c>
      <c r="D8434" t="s">
        <v>23</v>
      </c>
      <c r="E8434" s="6">
        <f>IF(Sense_data[[#This Row],[a_1State]]=D8433,E8433,Sense_data[[#This Row],[SysTimeStamp]])</f>
        <v>42182.09531252228</v>
      </c>
      <c r="F8434" s="3" t="str">
        <f>Sense_data[[#This Row],[a_1State]]&amp;TEXT(Sense_data[[#This Row],[StateInstanceTimestamp]],"#.######")</f>
        <v>On42182.095313</v>
      </c>
      <c r="G8434" s="3">
        <f ca="1">IF(Sense_data[[#This Row],[a_1State]]="Off",RANDBETWEEN(off_min,off_max),RANDBETWEEN(on_min,on_max))/sr_div</f>
        <v>5.0999999999999996</v>
      </c>
      <c r="H8434" s="3">
        <v>4.7</v>
      </c>
      <c r="I8434" s="3">
        <f>IF(HOUR(Sense_data[[#This Row],[SysTimeStamp]])&lt;12,I8433+$B$14,I8433-$B$14)</f>
        <v>16.94837962963118</v>
      </c>
    </row>
    <row r="8435" spans="1:9" x14ac:dyDescent="0.2">
      <c r="A8435" t="s">
        <v>20</v>
      </c>
      <c r="B8435" t="s">
        <v>22</v>
      </c>
      <c r="C8435" s="6">
        <f t="shared" si="136"/>
        <v>42182.097430578331</v>
      </c>
      <c r="D8435" t="s">
        <v>23</v>
      </c>
      <c r="E8435" s="6">
        <f>IF(Sense_data[[#This Row],[a_1State]]=D8434,E8434,Sense_data[[#This Row],[SysTimeStamp]])</f>
        <v>42182.09531252228</v>
      </c>
      <c r="F8435" s="3" t="str">
        <f>Sense_data[[#This Row],[a_1State]]&amp;TEXT(Sense_data[[#This Row],[StateInstanceTimestamp]],"#.######")</f>
        <v>On42182.095313</v>
      </c>
      <c r="G8435" s="3">
        <f ca="1">IF(Sense_data[[#This Row],[a_1State]]="Off",RANDBETWEEN(off_min,off_max),RANDBETWEEN(on_min,on_max))/sr_div</f>
        <v>4.5999999999999996</v>
      </c>
      <c r="H8435" s="3">
        <v>5.4</v>
      </c>
      <c r="I8435" s="3">
        <f>IF(HOUR(Sense_data[[#This Row],[SysTimeStamp]])&lt;12,I8434+$B$14,I8434-$B$14)</f>
        <v>16.948611111112662</v>
      </c>
    </row>
    <row r="8436" spans="1:9" x14ac:dyDescent="0.2">
      <c r="A8436" t="s">
        <v>20</v>
      </c>
      <c r="B8436" t="s">
        <v>22</v>
      </c>
      <c r="C8436" s="6">
        <f t="shared" si="136"/>
        <v>42182.097442152408</v>
      </c>
      <c r="D8436" t="s">
        <v>23</v>
      </c>
      <c r="E8436" s="6">
        <f>IF(Sense_data[[#This Row],[a_1State]]=D8435,E8435,Sense_data[[#This Row],[SysTimeStamp]])</f>
        <v>42182.09531252228</v>
      </c>
      <c r="F8436" s="3" t="str">
        <f>Sense_data[[#This Row],[a_1State]]&amp;TEXT(Sense_data[[#This Row],[StateInstanceTimestamp]],"#.######")</f>
        <v>On42182.095313</v>
      </c>
      <c r="G8436" s="3">
        <f ca="1">IF(Sense_data[[#This Row],[a_1State]]="Off",RANDBETWEEN(off_min,off_max),RANDBETWEEN(on_min,on_max))/sr_div</f>
        <v>3.1</v>
      </c>
      <c r="H8436" s="3">
        <v>5.8</v>
      </c>
      <c r="I8436" s="3">
        <f>IF(HOUR(Sense_data[[#This Row],[SysTimeStamp]])&lt;12,I8435+$B$14,I8435-$B$14)</f>
        <v>16.948842592594143</v>
      </c>
    </row>
    <row r="8437" spans="1:9" x14ac:dyDescent="0.2">
      <c r="A8437" t="s">
        <v>20</v>
      </c>
      <c r="B8437" t="s">
        <v>22</v>
      </c>
      <c r="C8437" s="6">
        <f t="shared" si="136"/>
        <v>42182.097453726485</v>
      </c>
      <c r="D8437" t="s">
        <v>23</v>
      </c>
      <c r="E8437" s="6">
        <f>IF(Sense_data[[#This Row],[a_1State]]=D8436,E8436,Sense_data[[#This Row],[SysTimeStamp]])</f>
        <v>42182.09531252228</v>
      </c>
      <c r="F8437" s="3" t="str">
        <f>Sense_data[[#This Row],[a_1State]]&amp;TEXT(Sense_data[[#This Row],[StateInstanceTimestamp]],"#.######")</f>
        <v>On42182.095313</v>
      </c>
      <c r="G8437" s="3">
        <f ca="1">IF(Sense_data[[#This Row],[a_1State]]="Off",RANDBETWEEN(off_min,off_max),RANDBETWEEN(on_min,on_max))/sr_div</f>
        <v>5</v>
      </c>
      <c r="H8437" s="3">
        <v>4.5999999999999996</v>
      </c>
      <c r="I8437" s="3">
        <f>IF(HOUR(Sense_data[[#This Row],[SysTimeStamp]])&lt;12,I8436+$B$14,I8436-$B$14)</f>
        <v>16.949074074075625</v>
      </c>
    </row>
    <row r="8438" spans="1:9" x14ac:dyDescent="0.2">
      <c r="A8438" t="s">
        <v>20</v>
      </c>
      <c r="B8438" t="s">
        <v>22</v>
      </c>
      <c r="C8438" s="6">
        <f t="shared" si="136"/>
        <v>42182.097465300561</v>
      </c>
      <c r="D8438" t="s">
        <v>23</v>
      </c>
      <c r="E8438" s="6">
        <f>IF(Sense_data[[#This Row],[a_1State]]=D8437,E8437,Sense_data[[#This Row],[SysTimeStamp]])</f>
        <v>42182.09531252228</v>
      </c>
      <c r="F8438" s="3" t="str">
        <f>Sense_data[[#This Row],[a_1State]]&amp;TEXT(Sense_data[[#This Row],[StateInstanceTimestamp]],"#.######")</f>
        <v>On42182.095313</v>
      </c>
      <c r="G8438" s="3">
        <f ca="1">IF(Sense_data[[#This Row],[a_1State]]="Off",RANDBETWEEN(off_min,off_max),RANDBETWEEN(on_min,on_max))/sr_div</f>
        <v>5.8</v>
      </c>
      <c r="H8438" s="3">
        <v>3.9</v>
      </c>
      <c r="I8438" s="3">
        <f>IF(HOUR(Sense_data[[#This Row],[SysTimeStamp]])&lt;12,I8437+$B$14,I8437-$B$14)</f>
        <v>16.949305555557107</v>
      </c>
    </row>
    <row r="8439" spans="1:9" x14ac:dyDescent="0.2">
      <c r="A8439" t="s">
        <v>20</v>
      </c>
      <c r="B8439" t="s">
        <v>22</v>
      </c>
      <c r="C8439" s="6">
        <f t="shared" si="136"/>
        <v>42182.097476874638</v>
      </c>
      <c r="D8439" t="s">
        <v>23</v>
      </c>
      <c r="E8439" s="6">
        <f>IF(Sense_data[[#This Row],[a_1State]]=D8438,E8438,Sense_data[[#This Row],[SysTimeStamp]])</f>
        <v>42182.09531252228</v>
      </c>
      <c r="F8439" s="3" t="str">
        <f>Sense_data[[#This Row],[a_1State]]&amp;TEXT(Sense_data[[#This Row],[StateInstanceTimestamp]],"#.######")</f>
        <v>On42182.095313</v>
      </c>
      <c r="G8439" s="3">
        <f ca="1">IF(Sense_data[[#This Row],[a_1State]]="Off",RANDBETWEEN(off_min,off_max),RANDBETWEEN(on_min,on_max))/sr_div</f>
        <v>3.9</v>
      </c>
      <c r="H8439" s="3">
        <v>4.4000000000000004</v>
      </c>
      <c r="I8439" s="3">
        <f>IF(HOUR(Sense_data[[#This Row],[SysTimeStamp]])&lt;12,I8438+$B$14,I8438-$B$14)</f>
        <v>16.949537037038588</v>
      </c>
    </row>
    <row r="8440" spans="1:9" x14ac:dyDescent="0.2">
      <c r="A8440" t="s">
        <v>20</v>
      </c>
      <c r="B8440" t="s">
        <v>22</v>
      </c>
      <c r="C8440" s="6">
        <f t="shared" si="136"/>
        <v>42182.097488448715</v>
      </c>
      <c r="D8440" t="s">
        <v>23</v>
      </c>
      <c r="E8440" s="6">
        <f>IF(Sense_data[[#This Row],[a_1State]]=D8439,E8439,Sense_data[[#This Row],[SysTimeStamp]])</f>
        <v>42182.09531252228</v>
      </c>
      <c r="F8440" s="3" t="str">
        <f>Sense_data[[#This Row],[a_1State]]&amp;TEXT(Sense_data[[#This Row],[StateInstanceTimestamp]],"#.######")</f>
        <v>On42182.095313</v>
      </c>
      <c r="G8440" s="3">
        <f ca="1">IF(Sense_data[[#This Row],[a_1State]]="Off",RANDBETWEEN(off_min,off_max),RANDBETWEEN(on_min,on_max))/sr_div</f>
        <v>3</v>
      </c>
      <c r="H8440" s="3">
        <v>5.4</v>
      </c>
      <c r="I8440" s="3">
        <f>IF(HOUR(Sense_data[[#This Row],[SysTimeStamp]])&lt;12,I8439+$B$14,I8439-$B$14)</f>
        <v>16.94976851852007</v>
      </c>
    </row>
    <row r="8441" spans="1:9" x14ac:dyDescent="0.2">
      <c r="A8441" t="s">
        <v>20</v>
      </c>
      <c r="B8441" t="s">
        <v>22</v>
      </c>
      <c r="C8441" s="6">
        <f t="shared" si="136"/>
        <v>42182.097500022792</v>
      </c>
      <c r="D8441" t="s">
        <v>23</v>
      </c>
      <c r="E8441" s="6">
        <f>IF(Sense_data[[#This Row],[a_1State]]=D8440,E8440,Sense_data[[#This Row],[SysTimeStamp]])</f>
        <v>42182.09531252228</v>
      </c>
      <c r="F8441" s="3" t="str">
        <f>Sense_data[[#This Row],[a_1State]]&amp;TEXT(Sense_data[[#This Row],[StateInstanceTimestamp]],"#.######")</f>
        <v>On42182.095313</v>
      </c>
      <c r="G8441" s="3">
        <f ca="1">IF(Sense_data[[#This Row],[a_1State]]="Off",RANDBETWEEN(off_min,off_max),RANDBETWEEN(on_min,on_max))/sr_div</f>
        <v>3.8</v>
      </c>
      <c r="H8441" s="3">
        <v>4.4000000000000004</v>
      </c>
      <c r="I8441" s="3">
        <f>IF(HOUR(Sense_data[[#This Row],[SysTimeStamp]])&lt;12,I8440+$B$14,I8440-$B$14)</f>
        <v>16.950000000001552</v>
      </c>
    </row>
    <row r="8442" spans="1:9" x14ac:dyDescent="0.2">
      <c r="A8442" t="s">
        <v>20</v>
      </c>
      <c r="B8442" t="s">
        <v>22</v>
      </c>
      <c r="C8442" s="6">
        <f t="shared" si="136"/>
        <v>42182.097511596869</v>
      </c>
      <c r="D8442" t="s">
        <v>23</v>
      </c>
      <c r="E8442" s="6">
        <f>IF(Sense_data[[#This Row],[a_1State]]=D8441,E8441,Sense_data[[#This Row],[SysTimeStamp]])</f>
        <v>42182.09531252228</v>
      </c>
      <c r="F8442" s="3" t="str">
        <f>Sense_data[[#This Row],[a_1State]]&amp;TEXT(Sense_data[[#This Row],[StateInstanceTimestamp]],"#.######")</f>
        <v>On42182.095313</v>
      </c>
      <c r="G8442" s="3">
        <f ca="1">IF(Sense_data[[#This Row],[a_1State]]="Off",RANDBETWEEN(off_min,off_max),RANDBETWEEN(on_min,on_max))/sr_div</f>
        <v>4.9000000000000004</v>
      </c>
      <c r="H8442" s="3">
        <v>4.5999999999999996</v>
      </c>
      <c r="I8442" s="3">
        <f>IF(HOUR(Sense_data[[#This Row],[SysTimeStamp]])&lt;12,I8441+$B$14,I8441-$B$14)</f>
        <v>16.950231481483033</v>
      </c>
    </row>
    <row r="8443" spans="1:9" x14ac:dyDescent="0.2">
      <c r="A8443" t="s">
        <v>20</v>
      </c>
      <c r="B8443" t="s">
        <v>22</v>
      </c>
      <c r="C8443" s="6">
        <f t="shared" si="136"/>
        <v>42182.097523170945</v>
      </c>
      <c r="D8443" t="s">
        <v>23</v>
      </c>
      <c r="E8443" s="6">
        <f>IF(Sense_data[[#This Row],[a_1State]]=D8442,E8442,Sense_data[[#This Row],[SysTimeStamp]])</f>
        <v>42182.09531252228</v>
      </c>
      <c r="F8443" s="3" t="str">
        <f>Sense_data[[#This Row],[a_1State]]&amp;TEXT(Sense_data[[#This Row],[StateInstanceTimestamp]],"#.######")</f>
        <v>On42182.095313</v>
      </c>
      <c r="G8443" s="3">
        <f ca="1">IF(Sense_data[[#This Row],[a_1State]]="Off",RANDBETWEEN(off_min,off_max),RANDBETWEEN(on_min,on_max))/sr_div</f>
        <v>4.4000000000000004</v>
      </c>
      <c r="H8443" s="3">
        <v>5.5</v>
      </c>
      <c r="I8443" s="3">
        <f>IF(HOUR(Sense_data[[#This Row],[SysTimeStamp]])&lt;12,I8442+$B$14,I8442-$B$14)</f>
        <v>16.950462962964515</v>
      </c>
    </row>
    <row r="8444" spans="1:9" x14ac:dyDescent="0.2">
      <c r="A8444" t="s">
        <v>20</v>
      </c>
      <c r="B8444" t="s">
        <v>22</v>
      </c>
      <c r="C8444" s="6">
        <f t="shared" si="136"/>
        <v>42182.097534745022</v>
      </c>
      <c r="D8444" t="s">
        <v>23</v>
      </c>
      <c r="E8444" s="6">
        <f>IF(Sense_data[[#This Row],[a_1State]]=D8443,E8443,Sense_data[[#This Row],[SysTimeStamp]])</f>
        <v>42182.09531252228</v>
      </c>
      <c r="F8444" s="3" t="str">
        <f>Sense_data[[#This Row],[a_1State]]&amp;TEXT(Sense_data[[#This Row],[StateInstanceTimestamp]],"#.######")</f>
        <v>On42182.095313</v>
      </c>
      <c r="G8444" s="3">
        <f ca="1">IF(Sense_data[[#This Row],[a_1State]]="Off",RANDBETWEEN(off_min,off_max),RANDBETWEEN(on_min,on_max))/sr_div</f>
        <v>5.9</v>
      </c>
      <c r="H8444" s="3">
        <v>4.5999999999999996</v>
      </c>
      <c r="I8444" s="3">
        <f>IF(HOUR(Sense_data[[#This Row],[SysTimeStamp]])&lt;12,I8443+$B$14,I8443-$B$14)</f>
        <v>16.950694444445997</v>
      </c>
    </row>
    <row r="8445" spans="1:9" x14ac:dyDescent="0.2">
      <c r="A8445" t="s">
        <v>20</v>
      </c>
      <c r="B8445" t="s">
        <v>22</v>
      </c>
      <c r="C8445" s="6">
        <f t="shared" si="136"/>
        <v>42182.097546319099</v>
      </c>
      <c r="D8445" t="s">
        <v>23</v>
      </c>
      <c r="E8445" s="6">
        <f>IF(Sense_data[[#This Row],[a_1State]]=D8444,E8444,Sense_data[[#This Row],[SysTimeStamp]])</f>
        <v>42182.09531252228</v>
      </c>
      <c r="F8445" s="3" t="str">
        <f>Sense_data[[#This Row],[a_1State]]&amp;TEXT(Sense_data[[#This Row],[StateInstanceTimestamp]],"#.######")</f>
        <v>On42182.095313</v>
      </c>
      <c r="G8445" s="3">
        <f ca="1">IF(Sense_data[[#This Row],[a_1State]]="Off",RANDBETWEEN(off_min,off_max),RANDBETWEEN(on_min,on_max))/sr_div</f>
        <v>4</v>
      </c>
      <c r="H8445" s="3">
        <v>3.4</v>
      </c>
      <c r="I8445" s="3">
        <f>IF(HOUR(Sense_data[[#This Row],[SysTimeStamp]])&lt;12,I8444+$B$14,I8444-$B$14)</f>
        <v>16.950925925927478</v>
      </c>
    </row>
    <row r="8446" spans="1:9" x14ac:dyDescent="0.2">
      <c r="A8446" t="s">
        <v>20</v>
      </c>
      <c r="B8446" t="s">
        <v>22</v>
      </c>
      <c r="C8446" s="6">
        <f t="shared" si="136"/>
        <v>42182.097557893176</v>
      </c>
      <c r="D8446" t="s">
        <v>23</v>
      </c>
      <c r="E8446" s="6">
        <f>IF(Sense_data[[#This Row],[a_1State]]=D8445,E8445,Sense_data[[#This Row],[SysTimeStamp]])</f>
        <v>42182.09531252228</v>
      </c>
      <c r="F8446" s="3" t="str">
        <f>Sense_data[[#This Row],[a_1State]]&amp;TEXT(Sense_data[[#This Row],[StateInstanceTimestamp]],"#.######")</f>
        <v>On42182.095313</v>
      </c>
      <c r="G8446" s="3">
        <f ca="1">IF(Sense_data[[#This Row],[a_1State]]="Off",RANDBETWEEN(off_min,off_max),RANDBETWEEN(on_min,on_max))/sr_div</f>
        <v>3.4</v>
      </c>
      <c r="H8446" s="3">
        <v>4.5999999999999996</v>
      </c>
      <c r="I8446" s="3">
        <f>IF(HOUR(Sense_data[[#This Row],[SysTimeStamp]])&lt;12,I8445+$B$14,I8445-$B$14)</f>
        <v>16.95115740740896</v>
      </c>
    </row>
    <row r="8447" spans="1:9" x14ac:dyDescent="0.2">
      <c r="A8447" t="s">
        <v>20</v>
      </c>
      <c r="B8447" t="s">
        <v>22</v>
      </c>
      <c r="C8447" s="6">
        <f t="shared" si="136"/>
        <v>42182.097569467252</v>
      </c>
      <c r="D8447" t="s">
        <v>23</v>
      </c>
      <c r="E8447" s="6">
        <f>IF(Sense_data[[#This Row],[a_1State]]=D8446,E8446,Sense_data[[#This Row],[SysTimeStamp]])</f>
        <v>42182.09531252228</v>
      </c>
      <c r="F8447" s="3" t="str">
        <f>Sense_data[[#This Row],[a_1State]]&amp;TEXT(Sense_data[[#This Row],[StateInstanceTimestamp]],"#.######")</f>
        <v>On42182.095313</v>
      </c>
      <c r="G8447" s="3">
        <f ca="1">IF(Sense_data[[#This Row],[a_1State]]="Off",RANDBETWEEN(off_min,off_max),RANDBETWEEN(on_min,on_max))/sr_div</f>
        <v>4.7</v>
      </c>
      <c r="H8447" s="3">
        <v>4.0999999999999996</v>
      </c>
      <c r="I8447" s="3">
        <f>IF(HOUR(Sense_data[[#This Row],[SysTimeStamp]])&lt;12,I8446+$B$14,I8446-$B$14)</f>
        <v>16.951388888890442</v>
      </c>
    </row>
    <row r="8448" spans="1:9" x14ac:dyDescent="0.2">
      <c r="A8448" t="s">
        <v>20</v>
      </c>
      <c r="B8448" t="s">
        <v>22</v>
      </c>
      <c r="C8448" s="6">
        <f t="shared" si="136"/>
        <v>42182.097581041329</v>
      </c>
      <c r="D8448" t="s">
        <v>23</v>
      </c>
      <c r="E8448" s="6">
        <f>IF(Sense_data[[#This Row],[a_1State]]=D8447,E8447,Sense_data[[#This Row],[SysTimeStamp]])</f>
        <v>42182.09531252228</v>
      </c>
      <c r="F8448" s="3" t="str">
        <f>Sense_data[[#This Row],[a_1State]]&amp;TEXT(Sense_data[[#This Row],[StateInstanceTimestamp]],"#.######")</f>
        <v>On42182.095313</v>
      </c>
      <c r="G8448" s="3">
        <f ca="1">IF(Sense_data[[#This Row],[a_1State]]="Off",RANDBETWEEN(off_min,off_max),RANDBETWEEN(on_min,on_max))/sr_div</f>
        <v>5.4</v>
      </c>
      <c r="H8448" s="3">
        <v>3.8</v>
      </c>
      <c r="I8448" s="3">
        <f>IF(HOUR(Sense_data[[#This Row],[SysTimeStamp]])&lt;12,I8447+$B$14,I8447-$B$14)</f>
        <v>16.951620370371923</v>
      </c>
    </row>
    <row r="8449" spans="1:9" x14ac:dyDescent="0.2">
      <c r="A8449" t="s">
        <v>20</v>
      </c>
      <c r="B8449" t="s">
        <v>22</v>
      </c>
      <c r="C8449" s="6">
        <f t="shared" si="136"/>
        <v>42182.097592615406</v>
      </c>
      <c r="D8449" t="s">
        <v>23</v>
      </c>
      <c r="E8449" s="6">
        <f>IF(Sense_data[[#This Row],[a_1State]]=D8448,E8448,Sense_data[[#This Row],[SysTimeStamp]])</f>
        <v>42182.09531252228</v>
      </c>
      <c r="F8449" s="3" t="str">
        <f>Sense_data[[#This Row],[a_1State]]&amp;TEXT(Sense_data[[#This Row],[StateInstanceTimestamp]],"#.######")</f>
        <v>On42182.095313</v>
      </c>
      <c r="G8449" s="3">
        <f ca="1">IF(Sense_data[[#This Row],[a_1State]]="Off",RANDBETWEEN(off_min,off_max),RANDBETWEEN(on_min,on_max))/sr_div</f>
        <v>5.5</v>
      </c>
      <c r="H8449" s="3">
        <v>5.0999999999999996</v>
      </c>
      <c r="I8449" s="3">
        <f>IF(HOUR(Sense_data[[#This Row],[SysTimeStamp]])&lt;12,I8448+$B$14,I8448-$B$14)</f>
        <v>16.951851851853405</v>
      </c>
    </row>
    <row r="8450" spans="1:9" x14ac:dyDescent="0.2">
      <c r="A8450" t="s">
        <v>20</v>
      </c>
      <c r="B8450" t="s">
        <v>22</v>
      </c>
      <c r="C8450" s="6">
        <f t="shared" si="136"/>
        <v>42182.097604189483</v>
      </c>
      <c r="D8450" t="s">
        <v>23</v>
      </c>
      <c r="E8450" s="6">
        <f>IF(Sense_data[[#This Row],[a_1State]]=D8449,E8449,Sense_data[[#This Row],[SysTimeStamp]])</f>
        <v>42182.09531252228</v>
      </c>
      <c r="F8450" s="3" t="str">
        <f>Sense_data[[#This Row],[a_1State]]&amp;TEXT(Sense_data[[#This Row],[StateInstanceTimestamp]],"#.######")</f>
        <v>On42182.095313</v>
      </c>
      <c r="G8450" s="3">
        <f ca="1">IF(Sense_data[[#This Row],[a_1State]]="Off",RANDBETWEEN(off_min,off_max),RANDBETWEEN(on_min,on_max))/sr_div</f>
        <v>5.4</v>
      </c>
      <c r="H8450" s="3">
        <v>5</v>
      </c>
      <c r="I8450" s="3">
        <f>IF(HOUR(Sense_data[[#This Row],[SysTimeStamp]])&lt;12,I8449+$B$14,I8449-$B$14)</f>
        <v>16.952083333334887</v>
      </c>
    </row>
    <row r="8451" spans="1:9" x14ac:dyDescent="0.2">
      <c r="A8451" t="s">
        <v>20</v>
      </c>
      <c r="B8451" t="s">
        <v>22</v>
      </c>
      <c r="C8451" s="6">
        <f t="shared" si="136"/>
        <v>42182.09761576356</v>
      </c>
      <c r="D8451" t="s">
        <v>23</v>
      </c>
      <c r="E8451" s="6">
        <f>IF(Sense_data[[#This Row],[a_1State]]=D8450,E8450,Sense_data[[#This Row],[SysTimeStamp]])</f>
        <v>42182.09531252228</v>
      </c>
      <c r="F8451" s="3" t="str">
        <f>Sense_data[[#This Row],[a_1State]]&amp;TEXT(Sense_data[[#This Row],[StateInstanceTimestamp]],"#.######")</f>
        <v>On42182.095313</v>
      </c>
      <c r="G8451" s="3">
        <f ca="1">IF(Sense_data[[#This Row],[a_1State]]="Off",RANDBETWEEN(off_min,off_max),RANDBETWEEN(on_min,on_max))/sr_div</f>
        <v>5.9</v>
      </c>
      <c r="H8451" s="3">
        <v>3.7</v>
      </c>
      <c r="I8451" s="3">
        <f>IF(HOUR(Sense_data[[#This Row],[SysTimeStamp]])&lt;12,I8450+$B$14,I8450-$B$14)</f>
        <v>16.952314814816368</v>
      </c>
    </row>
    <row r="8452" spans="1:9" x14ac:dyDescent="0.2">
      <c r="A8452" t="s">
        <v>20</v>
      </c>
      <c r="B8452" t="s">
        <v>22</v>
      </c>
      <c r="C8452" s="6">
        <f t="shared" si="136"/>
        <v>42182.097627337636</v>
      </c>
      <c r="D8452" t="s">
        <v>23</v>
      </c>
      <c r="E8452" s="6">
        <f>IF(Sense_data[[#This Row],[a_1State]]=D8451,E8451,Sense_data[[#This Row],[SysTimeStamp]])</f>
        <v>42182.09531252228</v>
      </c>
      <c r="F8452" s="3" t="str">
        <f>Sense_data[[#This Row],[a_1State]]&amp;TEXT(Sense_data[[#This Row],[StateInstanceTimestamp]],"#.######")</f>
        <v>On42182.095313</v>
      </c>
      <c r="G8452" s="3">
        <f ca="1">IF(Sense_data[[#This Row],[a_1State]]="Off",RANDBETWEEN(off_min,off_max),RANDBETWEEN(on_min,on_max))/sr_div</f>
        <v>5.9</v>
      </c>
      <c r="H8452" s="3">
        <v>4.4000000000000004</v>
      </c>
      <c r="I8452" s="3">
        <f>IF(HOUR(Sense_data[[#This Row],[SysTimeStamp]])&lt;12,I8451+$B$14,I8451-$B$14)</f>
        <v>16.95254629629785</v>
      </c>
    </row>
    <row r="8453" spans="1:9" x14ac:dyDescent="0.2">
      <c r="A8453" t="s">
        <v>20</v>
      </c>
      <c r="B8453" t="s">
        <v>22</v>
      </c>
      <c r="C8453" s="6">
        <f t="shared" si="136"/>
        <v>42182.097638911713</v>
      </c>
      <c r="D8453" t="s">
        <v>23</v>
      </c>
      <c r="E8453" s="6">
        <f>IF(Sense_data[[#This Row],[a_1State]]=D8452,E8452,Sense_data[[#This Row],[SysTimeStamp]])</f>
        <v>42182.09531252228</v>
      </c>
      <c r="F8453" s="3" t="str">
        <f>Sense_data[[#This Row],[a_1State]]&amp;TEXT(Sense_data[[#This Row],[StateInstanceTimestamp]],"#.######")</f>
        <v>On42182.095313</v>
      </c>
      <c r="G8453" s="3">
        <f ca="1">IF(Sense_data[[#This Row],[a_1State]]="Off",RANDBETWEEN(off_min,off_max),RANDBETWEEN(on_min,on_max))/sr_div</f>
        <v>4.4000000000000004</v>
      </c>
      <c r="H8453" s="3">
        <v>4.7</v>
      </c>
      <c r="I8453" s="3">
        <f>IF(HOUR(Sense_data[[#This Row],[SysTimeStamp]])&lt;12,I8452+$B$14,I8452-$B$14)</f>
        <v>16.952777777779332</v>
      </c>
    </row>
    <row r="8454" spans="1:9" x14ac:dyDescent="0.2">
      <c r="A8454" t="s">
        <v>20</v>
      </c>
      <c r="B8454" t="s">
        <v>22</v>
      </c>
      <c r="C8454" s="6">
        <f t="shared" si="136"/>
        <v>42182.09765048579</v>
      </c>
      <c r="D8454" t="s">
        <v>23</v>
      </c>
      <c r="E8454" s="6">
        <f>IF(Sense_data[[#This Row],[a_1State]]=D8453,E8453,Sense_data[[#This Row],[SysTimeStamp]])</f>
        <v>42182.09531252228</v>
      </c>
      <c r="F8454" s="3" t="str">
        <f>Sense_data[[#This Row],[a_1State]]&amp;TEXT(Sense_data[[#This Row],[StateInstanceTimestamp]],"#.######")</f>
        <v>On42182.095313</v>
      </c>
      <c r="G8454" s="3">
        <f ca="1">IF(Sense_data[[#This Row],[a_1State]]="Off",RANDBETWEEN(off_min,off_max),RANDBETWEEN(on_min,on_max))/sr_div</f>
        <v>5.7</v>
      </c>
      <c r="H8454" s="3">
        <v>5.5</v>
      </c>
      <c r="I8454" s="3">
        <f>IF(HOUR(Sense_data[[#This Row],[SysTimeStamp]])&lt;12,I8453+$B$14,I8453-$B$14)</f>
        <v>16.953009259260813</v>
      </c>
    </row>
    <row r="8455" spans="1:9" x14ac:dyDescent="0.2">
      <c r="A8455" t="s">
        <v>20</v>
      </c>
      <c r="B8455" t="s">
        <v>22</v>
      </c>
      <c r="C8455" s="6">
        <f t="shared" si="136"/>
        <v>42182.097662059867</v>
      </c>
      <c r="D8455" t="s">
        <v>23</v>
      </c>
      <c r="E8455" s="6">
        <f>IF(Sense_data[[#This Row],[a_1State]]=D8454,E8454,Sense_data[[#This Row],[SysTimeStamp]])</f>
        <v>42182.09531252228</v>
      </c>
      <c r="F8455" s="3" t="str">
        <f>Sense_data[[#This Row],[a_1State]]&amp;TEXT(Sense_data[[#This Row],[StateInstanceTimestamp]],"#.######")</f>
        <v>On42182.095313</v>
      </c>
      <c r="G8455" s="3">
        <f ca="1">IF(Sense_data[[#This Row],[a_1State]]="Off",RANDBETWEEN(off_min,off_max),RANDBETWEEN(on_min,on_max))/sr_div</f>
        <v>3</v>
      </c>
      <c r="H8455" s="3">
        <v>3.9</v>
      </c>
      <c r="I8455" s="3">
        <f>IF(HOUR(Sense_data[[#This Row],[SysTimeStamp]])&lt;12,I8454+$B$14,I8454-$B$14)</f>
        <v>16.953240740742295</v>
      </c>
    </row>
    <row r="8456" spans="1:9" x14ac:dyDescent="0.2">
      <c r="A8456" t="s">
        <v>20</v>
      </c>
      <c r="B8456" t="s">
        <v>22</v>
      </c>
      <c r="C8456" s="6">
        <f t="shared" si="136"/>
        <v>42182.097673633943</v>
      </c>
      <c r="D8456" t="s">
        <v>23</v>
      </c>
      <c r="E8456" s="6">
        <f>IF(Sense_data[[#This Row],[a_1State]]=D8455,E8455,Sense_data[[#This Row],[SysTimeStamp]])</f>
        <v>42182.09531252228</v>
      </c>
      <c r="F8456" s="3" t="str">
        <f>Sense_data[[#This Row],[a_1State]]&amp;TEXT(Sense_data[[#This Row],[StateInstanceTimestamp]],"#.######")</f>
        <v>On42182.095313</v>
      </c>
      <c r="G8456" s="3">
        <f ca="1">IF(Sense_data[[#This Row],[a_1State]]="Off",RANDBETWEEN(off_min,off_max),RANDBETWEEN(on_min,on_max))/sr_div</f>
        <v>4.5999999999999996</v>
      </c>
      <c r="H8456" s="3">
        <v>3.9</v>
      </c>
      <c r="I8456" s="3">
        <f>IF(HOUR(Sense_data[[#This Row],[SysTimeStamp]])&lt;12,I8455+$B$14,I8455-$B$14)</f>
        <v>16.953472222223777</v>
      </c>
    </row>
    <row r="8457" spans="1:9" x14ac:dyDescent="0.2">
      <c r="A8457" t="s">
        <v>20</v>
      </c>
      <c r="B8457" t="s">
        <v>22</v>
      </c>
      <c r="C8457" s="6">
        <f t="shared" si="136"/>
        <v>42182.09768520802</v>
      </c>
      <c r="D8457" t="s">
        <v>23</v>
      </c>
      <c r="E8457" s="6">
        <f>IF(Sense_data[[#This Row],[a_1State]]=D8456,E8456,Sense_data[[#This Row],[SysTimeStamp]])</f>
        <v>42182.09531252228</v>
      </c>
      <c r="F8457" s="3" t="str">
        <f>Sense_data[[#This Row],[a_1State]]&amp;TEXT(Sense_data[[#This Row],[StateInstanceTimestamp]],"#.######")</f>
        <v>On42182.095313</v>
      </c>
      <c r="G8457" s="3">
        <f ca="1">IF(Sense_data[[#This Row],[a_1State]]="Off",RANDBETWEEN(off_min,off_max),RANDBETWEEN(on_min,on_max))/sr_div</f>
        <v>4.0999999999999996</v>
      </c>
      <c r="H8457" s="3">
        <v>4.5999999999999996</v>
      </c>
      <c r="I8457" s="3">
        <f>IF(HOUR(Sense_data[[#This Row],[SysTimeStamp]])&lt;12,I8456+$B$14,I8456-$B$14)</f>
        <v>16.953703703705258</v>
      </c>
    </row>
    <row r="8458" spans="1:9" x14ac:dyDescent="0.2">
      <c r="A8458" t="s">
        <v>20</v>
      </c>
      <c r="B8458" t="s">
        <v>22</v>
      </c>
      <c r="C8458" s="6">
        <f t="shared" si="136"/>
        <v>42182.097696782097</v>
      </c>
      <c r="D8458" t="s">
        <v>23</v>
      </c>
      <c r="E8458" s="6">
        <f>IF(Sense_data[[#This Row],[a_1State]]=D8457,E8457,Sense_data[[#This Row],[SysTimeStamp]])</f>
        <v>42182.09531252228</v>
      </c>
      <c r="F8458" s="3" t="str">
        <f>Sense_data[[#This Row],[a_1State]]&amp;TEXT(Sense_data[[#This Row],[StateInstanceTimestamp]],"#.######")</f>
        <v>On42182.095313</v>
      </c>
      <c r="G8458" s="3">
        <f ca="1">IF(Sense_data[[#This Row],[a_1State]]="Off",RANDBETWEEN(off_min,off_max),RANDBETWEEN(on_min,on_max))/sr_div</f>
        <v>4.5999999999999996</v>
      </c>
      <c r="H8458" s="3">
        <v>3.7</v>
      </c>
      <c r="I8458" s="3">
        <f>IF(HOUR(Sense_data[[#This Row],[SysTimeStamp]])&lt;12,I8457+$B$14,I8457-$B$14)</f>
        <v>16.95393518518674</v>
      </c>
    </row>
    <row r="8459" spans="1:9" x14ac:dyDescent="0.2">
      <c r="A8459" t="s">
        <v>20</v>
      </c>
      <c r="B8459" t="s">
        <v>22</v>
      </c>
      <c r="C8459" s="6">
        <f t="shared" si="136"/>
        <v>42182.097708356174</v>
      </c>
      <c r="D8459" t="s">
        <v>23</v>
      </c>
      <c r="E8459" s="6">
        <f>IF(Sense_data[[#This Row],[a_1State]]=D8458,E8458,Sense_data[[#This Row],[SysTimeStamp]])</f>
        <v>42182.09531252228</v>
      </c>
      <c r="F8459" s="3" t="str">
        <f>Sense_data[[#This Row],[a_1State]]&amp;TEXT(Sense_data[[#This Row],[StateInstanceTimestamp]],"#.######")</f>
        <v>On42182.095313</v>
      </c>
      <c r="G8459" s="3">
        <f ca="1">IF(Sense_data[[#This Row],[a_1State]]="Off",RANDBETWEEN(off_min,off_max),RANDBETWEEN(on_min,on_max))/sr_div</f>
        <v>3</v>
      </c>
      <c r="H8459" s="3">
        <v>4.7</v>
      </c>
      <c r="I8459" s="3">
        <f>IF(HOUR(Sense_data[[#This Row],[SysTimeStamp]])&lt;12,I8458+$B$14,I8458-$B$14)</f>
        <v>16.954166666668222</v>
      </c>
    </row>
    <row r="8460" spans="1:9" x14ac:dyDescent="0.2">
      <c r="A8460" t="s">
        <v>20</v>
      </c>
      <c r="B8460" t="s">
        <v>22</v>
      </c>
      <c r="C8460" s="6">
        <f t="shared" si="136"/>
        <v>42182.097719930251</v>
      </c>
      <c r="D8460" t="s">
        <v>23</v>
      </c>
      <c r="E8460" s="6">
        <f>IF(Sense_data[[#This Row],[a_1State]]=D8459,E8459,Sense_data[[#This Row],[SysTimeStamp]])</f>
        <v>42182.09531252228</v>
      </c>
      <c r="F8460" s="3" t="str">
        <f>Sense_data[[#This Row],[a_1State]]&amp;TEXT(Sense_data[[#This Row],[StateInstanceTimestamp]],"#.######")</f>
        <v>On42182.095313</v>
      </c>
      <c r="G8460" s="3">
        <f ca="1">IF(Sense_data[[#This Row],[a_1State]]="Off",RANDBETWEEN(off_min,off_max),RANDBETWEEN(on_min,on_max))/sr_div</f>
        <v>5.5</v>
      </c>
      <c r="H8460" s="3">
        <v>5.2</v>
      </c>
      <c r="I8460" s="3">
        <f>IF(HOUR(Sense_data[[#This Row],[SysTimeStamp]])&lt;12,I8459+$B$14,I8459-$B$14)</f>
        <v>16.954398148149703</v>
      </c>
    </row>
    <row r="8461" spans="1:9" x14ac:dyDescent="0.2">
      <c r="A8461" t="s">
        <v>20</v>
      </c>
      <c r="B8461" t="s">
        <v>22</v>
      </c>
      <c r="C8461" s="6">
        <f t="shared" si="136"/>
        <v>42182.097731504327</v>
      </c>
      <c r="D8461" t="s">
        <v>23</v>
      </c>
      <c r="E8461" s="6">
        <f>IF(Sense_data[[#This Row],[a_1State]]=D8460,E8460,Sense_data[[#This Row],[SysTimeStamp]])</f>
        <v>42182.09531252228</v>
      </c>
      <c r="F8461" s="3" t="str">
        <f>Sense_data[[#This Row],[a_1State]]&amp;TEXT(Sense_data[[#This Row],[StateInstanceTimestamp]],"#.######")</f>
        <v>On42182.095313</v>
      </c>
      <c r="G8461" s="3">
        <f ca="1">IF(Sense_data[[#This Row],[a_1State]]="Off",RANDBETWEEN(off_min,off_max),RANDBETWEEN(on_min,on_max))/sr_div</f>
        <v>5.7</v>
      </c>
      <c r="H8461" s="3">
        <v>5.8</v>
      </c>
      <c r="I8461" s="3">
        <f>IF(HOUR(Sense_data[[#This Row],[SysTimeStamp]])&lt;12,I8460+$B$14,I8460-$B$14)</f>
        <v>16.954629629631185</v>
      </c>
    </row>
    <row r="8462" spans="1:9" x14ac:dyDescent="0.2">
      <c r="A8462" t="s">
        <v>20</v>
      </c>
      <c r="B8462" t="s">
        <v>22</v>
      </c>
      <c r="C8462" s="6">
        <f t="shared" si="136"/>
        <v>42182.097743078404</v>
      </c>
      <c r="D8462" t="s">
        <v>23</v>
      </c>
      <c r="E8462" s="6">
        <f>IF(Sense_data[[#This Row],[a_1State]]=D8461,E8461,Sense_data[[#This Row],[SysTimeStamp]])</f>
        <v>42182.09531252228</v>
      </c>
      <c r="F8462" s="3" t="str">
        <f>Sense_data[[#This Row],[a_1State]]&amp;TEXT(Sense_data[[#This Row],[StateInstanceTimestamp]],"#.######")</f>
        <v>On42182.095313</v>
      </c>
      <c r="G8462" s="3">
        <f ca="1">IF(Sense_data[[#This Row],[a_1State]]="Off",RANDBETWEEN(off_min,off_max),RANDBETWEEN(on_min,on_max))/sr_div</f>
        <v>5.9</v>
      </c>
      <c r="H8462" s="3">
        <v>4.2</v>
      </c>
      <c r="I8462" s="3">
        <f>IF(HOUR(Sense_data[[#This Row],[SysTimeStamp]])&lt;12,I8461+$B$14,I8461-$B$14)</f>
        <v>16.954861111112667</v>
      </c>
    </row>
    <row r="8463" spans="1:9" x14ac:dyDescent="0.2">
      <c r="A8463" t="s">
        <v>20</v>
      </c>
      <c r="B8463" t="s">
        <v>22</v>
      </c>
      <c r="C8463" s="6">
        <f t="shared" si="136"/>
        <v>42182.097754652481</v>
      </c>
      <c r="D8463" t="s">
        <v>23</v>
      </c>
      <c r="E8463" s="6">
        <f>IF(Sense_data[[#This Row],[a_1State]]=D8462,E8462,Sense_data[[#This Row],[SysTimeStamp]])</f>
        <v>42182.09531252228</v>
      </c>
      <c r="F8463" s="3" t="str">
        <f>Sense_data[[#This Row],[a_1State]]&amp;TEXT(Sense_data[[#This Row],[StateInstanceTimestamp]],"#.######")</f>
        <v>On42182.095313</v>
      </c>
      <c r="G8463" s="3">
        <f ca="1">IF(Sense_data[[#This Row],[a_1State]]="Off",RANDBETWEEN(off_min,off_max),RANDBETWEEN(on_min,on_max))/sr_div</f>
        <v>4.8</v>
      </c>
      <c r="H8463" s="3">
        <v>4.7</v>
      </c>
      <c r="I8463" s="3">
        <f>IF(HOUR(Sense_data[[#This Row],[SysTimeStamp]])&lt;12,I8462+$B$14,I8462-$B$14)</f>
        <v>16.955092592594148</v>
      </c>
    </row>
    <row r="8464" spans="1:9" x14ac:dyDescent="0.2">
      <c r="A8464" t="s">
        <v>20</v>
      </c>
      <c r="B8464" t="s">
        <v>22</v>
      </c>
      <c r="C8464" s="6">
        <f t="shared" si="136"/>
        <v>42182.097766226558</v>
      </c>
      <c r="D8464" t="s">
        <v>23</v>
      </c>
      <c r="E8464" s="6">
        <f>IF(Sense_data[[#This Row],[a_1State]]=D8463,E8463,Sense_data[[#This Row],[SysTimeStamp]])</f>
        <v>42182.09531252228</v>
      </c>
      <c r="F8464" s="3" t="str">
        <f>Sense_data[[#This Row],[a_1State]]&amp;TEXT(Sense_data[[#This Row],[StateInstanceTimestamp]],"#.######")</f>
        <v>On42182.095313</v>
      </c>
      <c r="G8464" s="3">
        <f ca="1">IF(Sense_data[[#This Row],[a_1State]]="Off",RANDBETWEEN(off_min,off_max),RANDBETWEEN(on_min,on_max))/sr_div</f>
        <v>4.8</v>
      </c>
      <c r="H8464" s="3">
        <v>3.2</v>
      </c>
      <c r="I8464" s="3">
        <f>IF(HOUR(Sense_data[[#This Row],[SysTimeStamp]])&lt;12,I8463+$B$14,I8463-$B$14)</f>
        <v>16.95532407407563</v>
      </c>
    </row>
    <row r="8465" spans="1:9" x14ac:dyDescent="0.2">
      <c r="A8465" t="s">
        <v>20</v>
      </c>
      <c r="B8465" t="s">
        <v>22</v>
      </c>
      <c r="C8465" s="6">
        <f t="shared" si="136"/>
        <v>42182.097777800635</v>
      </c>
      <c r="D8465" t="s">
        <v>23</v>
      </c>
      <c r="E8465" s="6">
        <f>IF(Sense_data[[#This Row],[a_1State]]=D8464,E8464,Sense_data[[#This Row],[SysTimeStamp]])</f>
        <v>42182.09531252228</v>
      </c>
      <c r="F8465" s="3" t="str">
        <f>Sense_data[[#This Row],[a_1State]]&amp;TEXT(Sense_data[[#This Row],[StateInstanceTimestamp]],"#.######")</f>
        <v>On42182.095313</v>
      </c>
      <c r="G8465" s="3">
        <f ca="1">IF(Sense_data[[#This Row],[a_1State]]="Off",RANDBETWEEN(off_min,off_max),RANDBETWEEN(on_min,on_max))/sr_div</f>
        <v>4.0999999999999996</v>
      </c>
      <c r="H8465" s="3">
        <v>4.0999999999999996</v>
      </c>
      <c r="I8465" s="3">
        <f>IF(HOUR(Sense_data[[#This Row],[SysTimeStamp]])&lt;12,I8464+$B$14,I8464-$B$14)</f>
        <v>16.955555555557112</v>
      </c>
    </row>
    <row r="8466" spans="1:9" x14ac:dyDescent="0.2">
      <c r="A8466" t="s">
        <v>20</v>
      </c>
      <c r="B8466" t="s">
        <v>22</v>
      </c>
      <c r="C8466" s="6">
        <f t="shared" si="136"/>
        <v>42182.097789374711</v>
      </c>
      <c r="D8466" t="s">
        <v>23</v>
      </c>
      <c r="E8466" s="6">
        <f>IF(Sense_data[[#This Row],[a_1State]]=D8465,E8465,Sense_data[[#This Row],[SysTimeStamp]])</f>
        <v>42182.09531252228</v>
      </c>
      <c r="F8466" s="3" t="str">
        <f>Sense_data[[#This Row],[a_1State]]&amp;TEXT(Sense_data[[#This Row],[StateInstanceTimestamp]],"#.######")</f>
        <v>On42182.095313</v>
      </c>
      <c r="G8466" s="3">
        <f ca="1">IF(Sense_data[[#This Row],[a_1State]]="Off",RANDBETWEEN(off_min,off_max),RANDBETWEEN(on_min,on_max))/sr_div</f>
        <v>4.0999999999999996</v>
      </c>
      <c r="H8466" s="3">
        <v>5.9</v>
      </c>
      <c r="I8466" s="3">
        <f>IF(HOUR(Sense_data[[#This Row],[SysTimeStamp]])&lt;12,I8465+$B$14,I8465-$B$14)</f>
        <v>16.955787037038593</v>
      </c>
    </row>
    <row r="8467" spans="1:9" x14ac:dyDescent="0.2">
      <c r="A8467" t="s">
        <v>20</v>
      </c>
      <c r="B8467" t="s">
        <v>22</v>
      </c>
      <c r="C8467" s="6">
        <f t="shared" si="136"/>
        <v>42182.097800948788</v>
      </c>
      <c r="D8467" t="s">
        <v>23</v>
      </c>
      <c r="E8467" s="6">
        <f>IF(Sense_data[[#This Row],[a_1State]]=D8466,E8466,Sense_data[[#This Row],[SysTimeStamp]])</f>
        <v>42182.09531252228</v>
      </c>
      <c r="F8467" s="3" t="str">
        <f>Sense_data[[#This Row],[a_1State]]&amp;TEXT(Sense_data[[#This Row],[StateInstanceTimestamp]],"#.######")</f>
        <v>On42182.095313</v>
      </c>
      <c r="G8467" s="3">
        <f ca="1">IF(Sense_data[[#This Row],[a_1State]]="Off",RANDBETWEEN(off_min,off_max),RANDBETWEEN(on_min,on_max))/sr_div</f>
        <v>6</v>
      </c>
      <c r="H8467" s="3">
        <v>5.5</v>
      </c>
      <c r="I8467" s="3">
        <f>IF(HOUR(Sense_data[[#This Row],[SysTimeStamp]])&lt;12,I8466+$B$14,I8466-$B$14)</f>
        <v>16.956018518520075</v>
      </c>
    </row>
    <row r="8468" spans="1:9" x14ac:dyDescent="0.2">
      <c r="A8468" t="s">
        <v>20</v>
      </c>
      <c r="B8468" t="s">
        <v>22</v>
      </c>
      <c r="C8468" s="6">
        <f t="shared" si="136"/>
        <v>42182.097812522865</v>
      </c>
      <c r="D8468" t="s">
        <v>23</v>
      </c>
      <c r="E8468" s="6">
        <f>IF(Sense_data[[#This Row],[a_1State]]=D8467,E8467,Sense_data[[#This Row],[SysTimeStamp]])</f>
        <v>42182.09531252228</v>
      </c>
      <c r="F8468" s="3" t="str">
        <f>Sense_data[[#This Row],[a_1State]]&amp;TEXT(Sense_data[[#This Row],[StateInstanceTimestamp]],"#.######")</f>
        <v>On42182.095313</v>
      </c>
      <c r="G8468" s="3">
        <f ca="1">IF(Sense_data[[#This Row],[a_1State]]="Off",RANDBETWEEN(off_min,off_max),RANDBETWEEN(on_min,on_max))/sr_div</f>
        <v>4</v>
      </c>
      <c r="H8468" s="3">
        <v>3.4</v>
      </c>
      <c r="I8468" s="3">
        <f>IF(HOUR(Sense_data[[#This Row],[SysTimeStamp]])&lt;12,I8467+$B$14,I8467-$B$14)</f>
        <v>16.956250000001557</v>
      </c>
    </row>
    <row r="8469" spans="1:9" x14ac:dyDescent="0.2">
      <c r="A8469" t="s">
        <v>20</v>
      </c>
      <c r="B8469" t="s">
        <v>22</v>
      </c>
      <c r="C8469" s="6">
        <f t="shared" si="136"/>
        <v>42182.097824096942</v>
      </c>
      <c r="D8469" t="s">
        <v>23</v>
      </c>
      <c r="E8469" s="6">
        <f>IF(Sense_data[[#This Row],[a_1State]]=D8468,E8468,Sense_data[[#This Row],[SysTimeStamp]])</f>
        <v>42182.09531252228</v>
      </c>
      <c r="F8469" s="3" t="str">
        <f>Sense_data[[#This Row],[a_1State]]&amp;TEXT(Sense_data[[#This Row],[StateInstanceTimestamp]],"#.######")</f>
        <v>On42182.095313</v>
      </c>
      <c r="G8469" s="3">
        <f ca="1">IF(Sense_data[[#This Row],[a_1State]]="Off",RANDBETWEEN(off_min,off_max),RANDBETWEEN(on_min,on_max))/sr_div</f>
        <v>4.8</v>
      </c>
      <c r="H8469" s="3">
        <v>5.5</v>
      </c>
      <c r="I8469" s="3">
        <f>IF(HOUR(Sense_data[[#This Row],[SysTimeStamp]])&lt;12,I8468+$B$14,I8468-$B$14)</f>
        <v>16.956481481483038</v>
      </c>
    </row>
    <row r="8470" spans="1:9" x14ac:dyDescent="0.2">
      <c r="A8470" t="s">
        <v>20</v>
      </c>
      <c r="B8470" t="s">
        <v>22</v>
      </c>
      <c r="C8470" s="6">
        <f t="shared" si="136"/>
        <v>42182.097835671018</v>
      </c>
      <c r="D8470" t="s">
        <v>23</v>
      </c>
      <c r="E8470" s="6">
        <f>IF(Sense_data[[#This Row],[a_1State]]=D8469,E8469,Sense_data[[#This Row],[SysTimeStamp]])</f>
        <v>42182.09531252228</v>
      </c>
      <c r="F8470" s="3" t="str">
        <f>Sense_data[[#This Row],[a_1State]]&amp;TEXT(Sense_data[[#This Row],[StateInstanceTimestamp]],"#.######")</f>
        <v>On42182.095313</v>
      </c>
      <c r="G8470" s="3">
        <f ca="1">IF(Sense_data[[#This Row],[a_1State]]="Off",RANDBETWEEN(off_min,off_max),RANDBETWEEN(on_min,on_max))/sr_div</f>
        <v>3.3</v>
      </c>
      <c r="H8470" s="3">
        <v>4.5</v>
      </c>
      <c r="I8470" s="3">
        <f>IF(HOUR(Sense_data[[#This Row],[SysTimeStamp]])&lt;12,I8469+$B$14,I8469-$B$14)</f>
        <v>16.95671296296452</v>
      </c>
    </row>
    <row r="8471" spans="1:9" x14ac:dyDescent="0.2">
      <c r="A8471" t="s">
        <v>20</v>
      </c>
      <c r="B8471" t="s">
        <v>22</v>
      </c>
      <c r="C8471" s="6">
        <f t="shared" si="136"/>
        <v>42182.097847245095</v>
      </c>
      <c r="D8471" t="s">
        <v>23</v>
      </c>
      <c r="E8471" s="6">
        <f>IF(Sense_data[[#This Row],[a_1State]]=D8470,E8470,Sense_data[[#This Row],[SysTimeStamp]])</f>
        <v>42182.09531252228</v>
      </c>
      <c r="F8471" s="3" t="str">
        <f>Sense_data[[#This Row],[a_1State]]&amp;TEXT(Sense_data[[#This Row],[StateInstanceTimestamp]],"#.######")</f>
        <v>On42182.095313</v>
      </c>
      <c r="G8471" s="3">
        <f ca="1">IF(Sense_data[[#This Row],[a_1State]]="Off",RANDBETWEEN(off_min,off_max),RANDBETWEEN(on_min,on_max))/sr_div</f>
        <v>4.5</v>
      </c>
      <c r="H8471" s="3">
        <v>5.2</v>
      </c>
      <c r="I8471" s="3">
        <f>IF(HOUR(Sense_data[[#This Row],[SysTimeStamp]])&lt;12,I8470+$B$14,I8470-$B$14)</f>
        <v>16.956944444446002</v>
      </c>
    </row>
    <row r="8472" spans="1:9" x14ac:dyDescent="0.2">
      <c r="A8472" t="s">
        <v>20</v>
      </c>
      <c r="B8472" t="s">
        <v>22</v>
      </c>
      <c r="C8472" s="6">
        <f t="shared" si="136"/>
        <v>42182.097858819172</v>
      </c>
      <c r="D8472" t="s">
        <v>23</v>
      </c>
      <c r="E8472" s="6">
        <f>IF(Sense_data[[#This Row],[a_1State]]=D8471,E8471,Sense_data[[#This Row],[SysTimeStamp]])</f>
        <v>42182.09531252228</v>
      </c>
      <c r="F8472" s="3" t="str">
        <f>Sense_data[[#This Row],[a_1State]]&amp;TEXT(Sense_data[[#This Row],[StateInstanceTimestamp]],"#.######")</f>
        <v>On42182.095313</v>
      </c>
      <c r="G8472" s="3">
        <f ca="1">IF(Sense_data[[#This Row],[a_1State]]="Off",RANDBETWEEN(off_min,off_max),RANDBETWEEN(on_min,on_max))/sr_div</f>
        <v>5.4</v>
      </c>
      <c r="H8472" s="3">
        <v>4.0999999999999996</v>
      </c>
      <c r="I8472" s="3">
        <f>IF(HOUR(Sense_data[[#This Row],[SysTimeStamp]])&lt;12,I8471+$B$14,I8471-$B$14)</f>
        <v>16.957175925927483</v>
      </c>
    </row>
    <row r="8473" spans="1:9" x14ac:dyDescent="0.2">
      <c r="A8473" t="s">
        <v>20</v>
      </c>
      <c r="B8473" t="s">
        <v>22</v>
      </c>
      <c r="C8473" s="6">
        <f t="shared" si="136"/>
        <v>42182.097870393249</v>
      </c>
      <c r="D8473" t="s">
        <v>23</v>
      </c>
      <c r="E8473" s="6">
        <f>IF(Sense_data[[#This Row],[a_1State]]=D8472,E8472,Sense_data[[#This Row],[SysTimeStamp]])</f>
        <v>42182.09531252228</v>
      </c>
      <c r="F8473" s="3" t="str">
        <f>Sense_data[[#This Row],[a_1State]]&amp;TEXT(Sense_data[[#This Row],[StateInstanceTimestamp]],"#.######")</f>
        <v>On42182.095313</v>
      </c>
      <c r="G8473" s="3">
        <f ca="1">IF(Sense_data[[#This Row],[a_1State]]="Off",RANDBETWEEN(off_min,off_max),RANDBETWEEN(on_min,on_max))/sr_div</f>
        <v>3.4</v>
      </c>
      <c r="H8473" s="3">
        <v>5.4</v>
      </c>
      <c r="I8473" s="3">
        <f>IF(HOUR(Sense_data[[#This Row],[SysTimeStamp]])&lt;12,I8472+$B$14,I8472-$B$14)</f>
        <v>16.957407407408965</v>
      </c>
    </row>
    <row r="8474" spans="1:9" x14ac:dyDescent="0.2">
      <c r="A8474" t="s">
        <v>20</v>
      </c>
      <c r="B8474" t="s">
        <v>22</v>
      </c>
      <c r="C8474" s="6">
        <f t="shared" si="136"/>
        <v>42182.097881967326</v>
      </c>
      <c r="D8474" t="s">
        <v>23</v>
      </c>
      <c r="E8474" s="6">
        <f>IF(Sense_data[[#This Row],[a_1State]]=D8473,E8473,Sense_data[[#This Row],[SysTimeStamp]])</f>
        <v>42182.09531252228</v>
      </c>
      <c r="F8474" s="3" t="str">
        <f>Sense_data[[#This Row],[a_1State]]&amp;TEXT(Sense_data[[#This Row],[StateInstanceTimestamp]],"#.######")</f>
        <v>On42182.095313</v>
      </c>
      <c r="G8474" s="3">
        <f ca="1">IF(Sense_data[[#This Row],[a_1State]]="Off",RANDBETWEEN(off_min,off_max),RANDBETWEEN(on_min,on_max))/sr_div</f>
        <v>4</v>
      </c>
      <c r="H8474" s="3">
        <v>5.7</v>
      </c>
      <c r="I8474" s="3">
        <f>IF(HOUR(Sense_data[[#This Row],[SysTimeStamp]])&lt;12,I8473+$B$14,I8473-$B$14)</f>
        <v>16.957638888890447</v>
      </c>
    </row>
    <row r="8475" spans="1:9" x14ac:dyDescent="0.2">
      <c r="A8475" t="s">
        <v>20</v>
      </c>
      <c r="B8475" t="s">
        <v>22</v>
      </c>
      <c r="C8475" s="6">
        <f t="shared" ref="C8475:C8538" si="137">C8474+$B$2</f>
        <v>42182.097893541402</v>
      </c>
      <c r="D8475" t="s">
        <v>21</v>
      </c>
      <c r="E8475" s="6">
        <f>IF(Sense_data[[#This Row],[a_1State]]=D8474,E8474,Sense_data[[#This Row],[SysTimeStamp]])</f>
        <v>42182.097893541402</v>
      </c>
      <c r="F8475" s="3" t="str">
        <f>Sense_data[[#This Row],[a_1State]]&amp;TEXT(Sense_data[[#This Row],[StateInstanceTimestamp]],"#.######")</f>
        <v>Off42182.097894</v>
      </c>
      <c r="G8475" s="3">
        <f ca="1">IF(Sense_data[[#This Row],[a_1State]]="Off",RANDBETWEEN(off_min,off_max),RANDBETWEEN(on_min,on_max))/sr_div</f>
        <v>1.2</v>
      </c>
      <c r="H8475" s="3">
        <v>1.3</v>
      </c>
      <c r="I8475" s="3">
        <f>IF(HOUR(Sense_data[[#This Row],[SysTimeStamp]])&lt;12,I8474+$B$14,I8474-$B$14)</f>
        <v>16.957870370371928</v>
      </c>
    </row>
    <row r="8476" spans="1:9" x14ac:dyDescent="0.2">
      <c r="A8476" t="s">
        <v>20</v>
      </c>
      <c r="B8476" t="s">
        <v>22</v>
      </c>
      <c r="C8476" s="6">
        <f t="shared" si="137"/>
        <v>42182.097905115479</v>
      </c>
      <c r="D8476" t="s">
        <v>21</v>
      </c>
      <c r="E8476" s="6">
        <f>IF(Sense_data[[#This Row],[a_1State]]=D8475,E8475,Sense_data[[#This Row],[SysTimeStamp]])</f>
        <v>42182.097893541402</v>
      </c>
      <c r="F8476" s="3" t="str">
        <f>Sense_data[[#This Row],[a_1State]]&amp;TEXT(Sense_data[[#This Row],[StateInstanceTimestamp]],"#.######")</f>
        <v>Off42182.097894</v>
      </c>
      <c r="G8476" s="3">
        <f ca="1">IF(Sense_data[[#This Row],[a_1State]]="Off",RANDBETWEEN(off_min,off_max),RANDBETWEEN(on_min,on_max))/sr_div</f>
        <v>1.1000000000000001</v>
      </c>
      <c r="H8476" s="3">
        <v>1.6</v>
      </c>
      <c r="I8476" s="3">
        <f>IF(HOUR(Sense_data[[#This Row],[SysTimeStamp]])&lt;12,I8475+$B$14,I8475-$B$14)</f>
        <v>16.95810185185341</v>
      </c>
    </row>
    <row r="8477" spans="1:9" x14ac:dyDescent="0.2">
      <c r="A8477" t="s">
        <v>20</v>
      </c>
      <c r="B8477" t="s">
        <v>22</v>
      </c>
      <c r="C8477" s="6">
        <f t="shared" si="137"/>
        <v>42182.097916689556</v>
      </c>
      <c r="D8477" t="s">
        <v>21</v>
      </c>
      <c r="E8477" s="6">
        <f>IF(Sense_data[[#This Row],[a_1State]]=D8476,E8476,Sense_data[[#This Row],[SysTimeStamp]])</f>
        <v>42182.097893541402</v>
      </c>
      <c r="F8477" s="3" t="str">
        <f>Sense_data[[#This Row],[a_1State]]&amp;TEXT(Sense_data[[#This Row],[StateInstanceTimestamp]],"#.######")</f>
        <v>Off42182.097894</v>
      </c>
      <c r="G8477" s="3">
        <f ca="1">IF(Sense_data[[#This Row],[a_1State]]="Off",RANDBETWEEN(off_min,off_max),RANDBETWEEN(on_min,on_max))/sr_div</f>
        <v>1.9</v>
      </c>
      <c r="H8477" s="3">
        <v>2.2000000000000002</v>
      </c>
      <c r="I8477" s="3">
        <f>IF(HOUR(Sense_data[[#This Row],[SysTimeStamp]])&lt;12,I8476+$B$14,I8476-$B$14)</f>
        <v>16.958333333334892</v>
      </c>
    </row>
    <row r="8478" spans="1:9" x14ac:dyDescent="0.2">
      <c r="A8478" t="s">
        <v>20</v>
      </c>
      <c r="B8478" t="s">
        <v>22</v>
      </c>
      <c r="C8478" s="6">
        <f t="shared" si="137"/>
        <v>42182.097928263633</v>
      </c>
      <c r="D8478" t="s">
        <v>21</v>
      </c>
      <c r="E8478" s="6">
        <f>IF(Sense_data[[#This Row],[a_1State]]=D8477,E8477,Sense_data[[#This Row],[SysTimeStamp]])</f>
        <v>42182.097893541402</v>
      </c>
      <c r="F8478" s="3" t="str">
        <f>Sense_data[[#This Row],[a_1State]]&amp;TEXT(Sense_data[[#This Row],[StateInstanceTimestamp]],"#.######")</f>
        <v>Off42182.097894</v>
      </c>
      <c r="G8478" s="3">
        <f ca="1">IF(Sense_data[[#This Row],[a_1State]]="Off",RANDBETWEEN(off_min,off_max),RANDBETWEEN(on_min,on_max))/sr_div</f>
        <v>1.5</v>
      </c>
      <c r="H8478" s="3">
        <v>3</v>
      </c>
      <c r="I8478" s="3">
        <f>IF(HOUR(Sense_data[[#This Row],[SysTimeStamp]])&lt;12,I8477+$B$14,I8477-$B$14)</f>
        <v>16.958564814816373</v>
      </c>
    </row>
    <row r="8479" spans="1:9" x14ac:dyDescent="0.2">
      <c r="A8479" t="s">
        <v>20</v>
      </c>
      <c r="B8479" t="s">
        <v>22</v>
      </c>
      <c r="C8479" s="6">
        <f t="shared" si="137"/>
        <v>42182.097939837709</v>
      </c>
      <c r="D8479" t="s">
        <v>21</v>
      </c>
      <c r="E8479" s="6">
        <f>IF(Sense_data[[#This Row],[a_1State]]=D8478,E8478,Sense_data[[#This Row],[SysTimeStamp]])</f>
        <v>42182.097893541402</v>
      </c>
      <c r="F8479" s="3" t="str">
        <f>Sense_data[[#This Row],[a_1State]]&amp;TEXT(Sense_data[[#This Row],[StateInstanceTimestamp]],"#.######")</f>
        <v>Off42182.097894</v>
      </c>
      <c r="G8479" s="3">
        <f ca="1">IF(Sense_data[[#This Row],[a_1State]]="Off",RANDBETWEEN(off_min,off_max),RANDBETWEEN(on_min,on_max))/sr_div</f>
        <v>3</v>
      </c>
      <c r="H8479" s="3">
        <v>3</v>
      </c>
      <c r="I8479" s="3">
        <f>IF(HOUR(Sense_data[[#This Row],[SysTimeStamp]])&lt;12,I8478+$B$14,I8478-$B$14)</f>
        <v>16.958796296297855</v>
      </c>
    </row>
    <row r="8480" spans="1:9" x14ac:dyDescent="0.2">
      <c r="A8480" t="s">
        <v>20</v>
      </c>
      <c r="B8480" t="s">
        <v>22</v>
      </c>
      <c r="C8480" s="6">
        <f t="shared" si="137"/>
        <v>42182.097951411786</v>
      </c>
      <c r="D8480" t="s">
        <v>21</v>
      </c>
      <c r="E8480" s="6">
        <f>IF(Sense_data[[#This Row],[a_1State]]=D8479,E8479,Sense_data[[#This Row],[SysTimeStamp]])</f>
        <v>42182.097893541402</v>
      </c>
      <c r="F8480" s="3" t="str">
        <f>Sense_data[[#This Row],[a_1State]]&amp;TEXT(Sense_data[[#This Row],[StateInstanceTimestamp]],"#.######")</f>
        <v>Off42182.097894</v>
      </c>
      <c r="G8480" s="3">
        <f ca="1">IF(Sense_data[[#This Row],[a_1State]]="Off",RANDBETWEEN(off_min,off_max),RANDBETWEEN(on_min,on_max))/sr_div</f>
        <v>2.2000000000000002</v>
      </c>
      <c r="H8480" s="3">
        <v>3</v>
      </c>
      <c r="I8480" s="3">
        <f>IF(HOUR(Sense_data[[#This Row],[SysTimeStamp]])&lt;12,I8479+$B$14,I8479-$B$14)</f>
        <v>16.959027777779337</v>
      </c>
    </row>
    <row r="8481" spans="1:9" x14ac:dyDescent="0.2">
      <c r="A8481" t="s">
        <v>20</v>
      </c>
      <c r="B8481" t="s">
        <v>22</v>
      </c>
      <c r="C8481" s="6">
        <f t="shared" si="137"/>
        <v>42182.097962985863</v>
      </c>
      <c r="D8481" t="s">
        <v>21</v>
      </c>
      <c r="E8481" s="6">
        <f>IF(Sense_data[[#This Row],[a_1State]]=D8480,E8480,Sense_data[[#This Row],[SysTimeStamp]])</f>
        <v>42182.097893541402</v>
      </c>
      <c r="F8481" s="3" t="str">
        <f>Sense_data[[#This Row],[a_1State]]&amp;TEXT(Sense_data[[#This Row],[StateInstanceTimestamp]],"#.######")</f>
        <v>Off42182.097894</v>
      </c>
      <c r="G8481" s="3">
        <f ca="1">IF(Sense_data[[#This Row],[a_1State]]="Off",RANDBETWEEN(off_min,off_max),RANDBETWEEN(on_min,on_max))/sr_div</f>
        <v>3</v>
      </c>
      <c r="H8481" s="3">
        <v>2.1</v>
      </c>
      <c r="I8481" s="3">
        <f>IF(HOUR(Sense_data[[#This Row],[SysTimeStamp]])&lt;12,I8480+$B$14,I8480-$B$14)</f>
        <v>16.959259259260818</v>
      </c>
    </row>
    <row r="8482" spans="1:9" x14ac:dyDescent="0.2">
      <c r="A8482" t="s">
        <v>20</v>
      </c>
      <c r="B8482" t="s">
        <v>22</v>
      </c>
      <c r="C8482" s="6">
        <f t="shared" si="137"/>
        <v>42182.09797455994</v>
      </c>
      <c r="D8482" t="s">
        <v>21</v>
      </c>
      <c r="E8482" s="6">
        <f>IF(Sense_data[[#This Row],[a_1State]]=D8481,E8481,Sense_data[[#This Row],[SysTimeStamp]])</f>
        <v>42182.097893541402</v>
      </c>
      <c r="F8482" s="3" t="str">
        <f>Sense_data[[#This Row],[a_1State]]&amp;TEXT(Sense_data[[#This Row],[StateInstanceTimestamp]],"#.######")</f>
        <v>Off42182.097894</v>
      </c>
      <c r="G8482" s="3">
        <f ca="1">IF(Sense_data[[#This Row],[a_1State]]="Off",RANDBETWEEN(off_min,off_max),RANDBETWEEN(on_min,on_max))/sr_div</f>
        <v>1.1000000000000001</v>
      </c>
      <c r="H8482" s="3">
        <v>2.5</v>
      </c>
      <c r="I8482" s="3">
        <f>IF(HOUR(Sense_data[[#This Row],[SysTimeStamp]])&lt;12,I8481+$B$14,I8481-$B$14)</f>
        <v>16.9594907407423</v>
      </c>
    </row>
    <row r="8483" spans="1:9" x14ac:dyDescent="0.2">
      <c r="A8483" t="s">
        <v>20</v>
      </c>
      <c r="B8483" t="s">
        <v>22</v>
      </c>
      <c r="C8483" s="6">
        <f t="shared" si="137"/>
        <v>42182.097986134017</v>
      </c>
      <c r="D8483" t="s">
        <v>21</v>
      </c>
      <c r="E8483" s="6">
        <f>IF(Sense_data[[#This Row],[a_1State]]=D8482,E8482,Sense_data[[#This Row],[SysTimeStamp]])</f>
        <v>42182.097893541402</v>
      </c>
      <c r="F8483" s="3" t="str">
        <f>Sense_data[[#This Row],[a_1State]]&amp;TEXT(Sense_data[[#This Row],[StateInstanceTimestamp]],"#.######")</f>
        <v>Off42182.097894</v>
      </c>
      <c r="G8483" s="3">
        <f ca="1">IF(Sense_data[[#This Row],[a_1State]]="Off",RANDBETWEEN(off_min,off_max),RANDBETWEEN(on_min,on_max))/sr_div</f>
        <v>2</v>
      </c>
      <c r="H8483" s="3">
        <v>2.9</v>
      </c>
      <c r="I8483" s="3">
        <f>IF(HOUR(Sense_data[[#This Row],[SysTimeStamp]])&lt;12,I8482+$B$14,I8482-$B$14)</f>
        <v>16.959722222223782</v>
      </c>
    </row>
    <row r="8484" spans="1:9" x14ac:dyDescent="0.2">
      <c r="A8484" t="s">
        <v>20</v>
      </c>
      <c r="B8484" t="s">
        <v>22</v>
      </c>
      <c r="C8484" s="6">
        <f t="shared" si="137"/>
        <v>42182.097997708093</v>
      </c>
      <c r="D8484" t="s">
        <v>21</v>
      </c>
      <c r="E8484" s="6">
        <f>IF(Sense_data[[#This Row],[a_1State]]=D8483,E8483,Sense_data[[#This Row],[SysTimeStamp]])</f>
        <v>42182.097893541402</v>
      </c>
      <c r="F8484" s="3" t="str">
        <f>Sense_data[[#This Row],[a_1State]]&amp;TEXT(Sense_data[[#This Row],[StateInstanceTimestamp]],"#.######")</f>
        <v>Off42182.097894</v>
      </c>
      <c r="G8484" s="3">
        <f ca="1">IF(Sense_data[[#This Row],[a_1State]]="Off",RANDBETWEEN(off_min,off_max),RANDBETWEEN(on_min,on_max))/sr_div</f>
        <v>1.9</v>
      </c>
      <c r="H8484" s="3">
        <v>1.8</v>
      </c>
      <c r="I8484" s="3">
        <f>IF(HOUR(Sense_data[[#This Row],[SysTimeStamp]])&lt;12,I8483+$B$14,I8483-$B$14)</f>
        <v>16.959953703705263</v>
      </c>
    </row>
    <row r="8485" spans="1:9" x14ac:dyDescent="0.2">
      <c r="A8485" t="s">
        <v>20</v>
      </c>
      <c r="B8485" t="s">
        <v>22</v>
      </c>
      <c r="C8485" s="6">
        <f t="shared" si="137"/>
        <v>42182.09800928217</v>
      </c>
      <c r="D8485" t="s">
        <v>21</v>
      </c>
      <c r="E8485" s="6">
        <f>IF(Sense_data[[#This Row],[a_1State]]=D8484,E8484,Sense_data[[#This Row],[SysTimeStamp]])</f>
        <v>42182.097893541402</v>
      </c>
      <c r="F8485" s="3" t="str">
        <f>Sense_data[[#This Row],[a_1State]]&amp;TEXT(Sense_data[[#This Row],[StateInstanceTimestamp]],"#.######")</f>
        <v>Off42182.097894</v>
      </c>
      <c r="G8485" s="3">
        <f ca="1">IF(Sense_data[[#This Row],[a_1State]]="Off",RANDBETWEEN(off_min,off_max),RANDBETWEEN(on_min,on_max))/sr_div</f>
        <v>1.3</v>
      </c>
      <c r="H8485" s="3">
        <v>1.5</v>
      </c>
      <c r="I8485" s="3">
        <f>IF(HOUR(Sense_data[[#This Row],[SysTimeStamp]])&lt;12,I8484+$B$14,I8484-$B$14)</f>
        <v>16.960185185186745</v>
      </c>
    </row>
    <row r="8486" spans="1:9" x14ac:dyDescent="0.2">
      <c r="A8486" t="s">
        <v>20</v>
      </c>
      <c r="B8486" t="s">
        <v>22</v>
      </c>
      <c r="C8486" s="6">
        <f t="shared" si="137"/>
        <v>42182.098020856247</v>
      </c>
      <c r="D8486" t="s">
        <v>21</v>
      </c>
      <c r="E8486" s="6">
        <f>IF(Sense_data[[#This Row],[a_1State]]=D8485,E8485,Sense_data[[#This Row],[SysTimeStamp]])</f>
        <v>42182.097893541402</v>
      </c>
      <c r="F8486" s="3" t="str">
        <f>Sense_data[[#This Row],[a_1State]]&amp;TEXT(Sense_data[[#This Row],[StateInstanceTimestamp]],"#.######")</f>
        <v>Off42182.097894</v>
      </c>
      <c r="G8486" s="3">
        <f ca="1">IF(Sense_data[[#This Row],[a_1State]]="Off",RANDBETWEEN(off_min,off_max),RANDBETWEEN(on_min,on_max))/sr_div</f>
        <v>1.6</v>
      </c>
      <c r="H8486" s="3">
        <v>2.4</v>
      </c>
      <c r="I8486" s="3">
        <f>IF(HOUR(Sense_data[[#This Row],[SysTimeStamp]])&lt;12,I8485+$B$14,I8485-$B$14)</f>
        <v>16.960416666668227</v>
      </c>
    </row>
    <row r="8487" spans="1:9" x14ac:dyDescent="0.2">
      <c r="A8487" t="s">
        <v>20</v>
      </c>
      <c r="B8487" t="s">
        <v>22</v>
      </c>
      <c r="C8487" s="6">
        <f t="shared" si="137"/>
        <v>42182.098032430324</v>
      </c>
      <c r="D8487" t="s">
        <v>21</v>
      </c>
      <c r="E8487" s="6">
        <f>IF(Sense_data[[#This Row],[a_1State]]=D8486,E8486,Sense_data[[#This Row],[SysTimeStamp]])</f>
        <v>42182.097893541402</v>
      </c>
      <c r="F8487" s="3" t="str">
        <f>Sense_data[[#This Row],[a_1State]]&amp;TEXT(Sense_data[[#This Row],[StateInstanceTimestamp]],"#.######")</f>
        <v>Off42182.097894</v>
      </c>
      <c r="G8487" s="3">
        <f ca="1">IF(Sense_data[[#This Row],[a_1State]]="Off",RANDBETWEEN(off_min,off_max),RANDBETWEEN(on_min,on_max))/sr_div</f>
        <v>2.4</v>
      </c>
      <c r="H8487" s="3">
        <v>2.6</v>
      </c>
      <c r="I8487" s="3">
        <f>IF(HOUR(Sense_data[[#This Row],[SysTimeStamp]])&lt;12,I8486+$B$14,I8486-$B$14)</f>
        <v>16.960648148149708</v>
      </c>
    </row>
    <row r="8488" spans="1:9" x14ac:dyDescent="0.2">
      <c r="A8488" t="s">
        <v>20</v>
      </c>
      <c r="B8488" t="s">
        <v>22</v>
      </c>
      <c r="C8488" s="6">
        <f t="shared" si="137"/>
        <v>42182.0980440044</v>
      </c>
      <c r="D8488" t="s">
        <v>21</v>
      </c>
      <c r="E8488" s="6">
        <f>IF(Sense_data[[#This Row],[a_1State]]=D8487,E8487,Sense_data[[#This Row],[SysTimeStamp]])</f>
        <v>42182.097893541402</v>
      </c>
      <c r="F8488" s="3" t="str">
        <f>Sense_data[[#This Row],[a_1State]]&amp;TEXT(Sense_data[[#This Row],[StateInstanceTimestamp]],"#.######")</f>
        <v>Off42182.097894</v>
      </c>
      <c r="G8488" s="3">
        <f ca="1">IF(Sense_data[[#This Row],[a_1State]]="Off",RANDBETWEEN(off_min,off_max),RANDBETWEEN(on_min,on_max))/sr_div</f>
        <v>2.6</v>
      </c>
      <c r="H8488" s="3">
        <v>2.6</v>
      </c>
      <c r="I8488" s="3">
        <f>IF(HOUR(Sense_data[[#This Row],[SysTimeStamp]])&lt;12,I8487+$B$14,I8487-$B$14)</f>
        <v>16.96087962963119</v>
      </c>
    </row>
    <row r="8489" spans="1:9" x14ac:dyDescent="0.2">
      <c r="A8489" t="s">
        <v>20</v>
      </c>
      <c r="B8489" t="s">
        <v>22</v>
      </c>
      <c r="C8489" s="6">
        <f t="shared" si="137"/>
        <v>42182.098055578477</v>
      </c>
      <c r="D8489" t="s">
        <v>21</v>
      </c>
      <c r="E8489" s="6">
        <f>IF(Sense_data[[#This Row],[a_1State]]=D8488,E8488,Sense_data[[#This Row],[SysTimeStamp]])</f>
        <v>42182.097893541402</v>
      </c>
      <c r="F8489" s="3" t="str">
        <f>Sense_data[[#This Row],[a_1State]]&amp;TEXT(Sense_data[[#This Row],[StateInstanceTimestamp]],"#.######")</f>
        <v>Off42182.097894</v>
      </c>
      <c r="G8489" s="3">
        <f ca="1">IF(Sense_data[[#This Row],[a_1State]]="Off",RANDBETWEEN(off_min,off_max),RANDBETWEEN(on_min,on_max))/sr_div</f>
        <v>1.2</v>
      </c>
      <c r="H8489" s="3">
        <v>1.1000000000000001</v>
      </c>
      <c r="I8489" s="3">
        <f>IF(HOUR(Sense_data[[#This Row],[SysTimeStamp]])&lt;12,I8488+$B$14,I8488-$B$14)</f>
        <v>16.961111111112672</v>
      </c>
    </row>
    <row r="8490" spans="1:9" x14ac:dyDescent="0.2">
      <c r="A8490" t="s">
        <v>20</v>
      </c>
      <c r="B8490" t="s">
        <v>22</v>
      </c>
      <c r="C8490" s="6">
        <f t="shared" si="137"/>
        <v>42182.098067152554</v>
      </c>
      <c r="D8490" t="s">
        <v>21</v>
      </c>
      <c r="E8490" s="6">
        <f>IF(Sense_data[[#This Row],[a_1State]]=D8489,E8489,Sense_data[[#This Row],[SysTimeStamp]])</f>
        <v>42182.097893541402</v>
      </c>
      <c r="F8490" s="3" t="str">
        <f>Sense_data[[#This Row],[a_1State]]&amp;TEXT(Sense_data[[#This Row],[StateInstanceTimestamp]],"#.######")</f>
        <v>Off42182.097894</v>
      </c>
      <c r="G8490" s="3">
        <f ca="1">IF(Sense_data[[#This Row],[a_1State]]="Off",RANDBETWEEN(off_min,off_max),RANDBETWEEN(on_min,on_max))/sr_div</f>
        <v>1.7</v>
      </c>
      <c r="H8490" s="3">
        <v>1.6</v>
      </c>
      <c r="I8490" s="3">
        <f>IF(HOUR(Sense_data[[#This Row],[SysTimeStamp]])&lt;12,I8489+$B$14,I8489-$B$14)</f>
        <v>16.961342592594153</v>
      </c>
    </row>
    <row r="8491" spans="1:9" x14ac:dyDescent="0.2">
      <c r="A8491" t="s">
        <v>20</v>
      </c>
      <c r="B8491" t="s">
        <v>22</v>
      </c>
      <c r="C8491" s="6">
        <f t="shared" si="137"/>
        <v>42182.098078726631</v>
      </c>
      <c r="D8491" t="s">
        <v>21</v>
      </c>
      <c r="E8491" s="6">
        <f>IF(Sense_data[[#This Row],[a_1State]]=D8490,E8490,Sense_data[[#This Row],[SysTimeStamp]])</f>
        <v>42182.097893541402</v>
      </c>
      <c r="F8491" s="3" t="str">
        <f>Sense_data[[#This Row],[a_1State]]&amp;TEXT(Sense_data[[#This Row],[StateInstanceTimestamp]],"#.######")</f>
        <v>Off42182.097894</v>
      </c>
      <c r="G8491" s="3">
        <f ca="1">IF(Sense_data[[#This Row],[a_1State]]="Off",RANDBETWEEN(off_min,off_max),RANDBETWEEN(on_min,on_max))/sr_div</f>
        <v>1.7</v>
      </c>
      <c r="H8491" s="3">
        <v>2.8</v>
      </c>
      <c r="I8491" s="3">
        <f>IF(HOUR(Sense_data[[#This Row],[SysTimeStamp]])&lt;12,I8490+$B$14,I8490-$B$14)</f>
        <v>16.961574074075635</v>
      </c>
    </row>
    <row r="8492" spans="1:9" x14ac:dyDescent="0.2">
      <c r="A8492" t="s">
        <v>20</v>
      </c>
      <c r="B8492" t="s">
        <v>22</v>
      </c>
      <c r="C8492" s="6">
        <f t="shared" si="137"/>
        <v>42182.098090300708</v>
      </c>
      <c r="D8492" t="s">
        <v>21</v>
      </c>
      <c r="E8492" s="6">
        <f>IF(Sense_data[[#This Row],[a_1State]]=D8491,E8491,Sense_data[[#This Row],[SysTimeStamp]])</f>
        <v>42182.097893541402</v>
      </c>
      <c r="F8492" s="3" t="str">
        <f>Sense_data[[#This Row],[a_1State]]&amp;TEXT(Sense_data[[#This Row],[StateInstanceTimestamp]],"#.######")</f>
        <v>Off42182.097894</v>
      </c>
      <c r="G8492" s="3">
        <f ca="1">IF(Sense_data[[#This Row],[a_1State]]="Off",RANDBETWEEN(off_min,off_max),RANDBETWEEN(on_min,on_max))/sr_div</f>
        <v>1.3</v>
      </c>
      <c r="H8492" s="3">
        <v>2.9</v>
      </c>
      <c r="I8492" s="3">
        <f>IF(HOUR(Sense_data[[#This Row],[SysTimeStamp]])&lt;12,I8491+$B$14,I8491-$B$14)</f>
        <v>16.961805555557117</v>
      </c>
    </row>
    <row r="8493" spans="1:9" x14ac:dyDescent="0.2">
      <c r="A8493" t="s">
        <v>20</v>
      </c>
      <c r="B8493" t="s">
        <v>22</v>
      </c>
      <c r="C8493" s="6">
        <f t="shared" si="137"/>
        <v>42182.098101874784</v>
      </c>
      <c r="D8493" t="s">
        <v>21</v>
      </c>
      <c r="E8493" s="6">
        <f>IF(Sense_data[[#This Row],[a_1State]]=D8492,E8492,Sense_data[[#This Row],[SysTimeStamp]])</f>
        <v>42182.097893541402</v>
      </c>
      <c r="F8493" s="3" t="str">
        <f>Sense_data[[#This Row],[a_1State]]&amp;TEXT(Sense_data[[#This Row],[StateInstanceTimestamp]],"#.######")</f>
        <v>Off42182.097894</v>
      </c>
      <c r="G8493" s="3">
        <f ca="1">IF(Sense_data[[#This Row],[a_1State]]="Off",RANDBETWEEN(off_min,off_max),RANDBETWEEN(on_min,on_max))/sr_div</f>
        <v>3</v>
      </c>
      <c r="H8493" s="3">
        <v>1.1000000000000001</v>
      </c>
      <c r="I8493" s="3">
        <f>IF(HOUR(Sense_data[[#This Row],[SysTimeStamp]])&lt;12,I8492+$B$14,I8492-$B$14)</f>
        <v>16.962037037038598</v>
      </c>
    </row>
    <row r="8494" spans="1:9" x14ac:dyDescent="0.2">
      <c r="A8494" t="s">
        <v>20</v>
      </c>
      <c r="B8494" t="s">
        <v>22</v>
      </c>
      <c r="C8494" s="6">
        <f t="shared" si="137"/>
        <v>42182.098113448861</v>
      </c>
      <c r="D8494" t="s">
        <v>21</v>
      </c>
      <c r="E8494" s="6">
        <f>IF(Sense_data[[#This Row],[a_1State]]=D8493,E8493,Sense_data[[#This Row],[SysTimeStamp]])</f>
        <v>42182.097893541402</v>
      </c>
      <c r="F8494" s="3" t="str">
        <f>Sense_data[[#This Row],[a_1State]]&amp;TEXT(Sense_data[[#This Row],[StateInstanceTimestamp]],"#.######")</f>
        <v>Off42182.097894</v>
      </c>
      <c r="G8494" s="3">
        <f ca="1">IF(Sense_data[[#This Row],[a_1State]]="Off",RANDBETWEEN(off_min,off_max),RANDBETWEEN(on_min,on_max))/sr_div</f>
        <v>2.4</v>
      </c>
      <c r="H8494" s="3">
        <v>1.7</v>
      </c>
      <c r="I8494" s="3">
        <f>IF(HOUR(Sense_data[[#This Row],[SysTimeStamp]])&lt;12,I8493+$B$14,I8493-$B$14)</f>
        <v>16.96226851852008</v>
      </c>
    </row>
    <row r="8495" spans="1:9" x14ac:dyDescent="0.2">
      <c r="A8495" t="s">
        <v>20</v>
      </c>
      <c r="B8495" t="s">
        <v>22</v>
      </c>
      <c r="C8495" s="6">
        <f t="shared" si="137"/>
        <v>42182.098125022938</v>
      </c>
      <c r="D8495" t="s">
        <v>21</v>
      </c>
      <c r="E8495" s="6">
        <f>IF(Sense_data[[#This Row],[a_1State]]=D8494,E8494,Sense_data[[#This Row],[SysTimeStamp]])</f>
        <v>42182.097893541402</v>
      </c>
      <c r="F8495" s="3" t="str">
        <f>Sense_data[[#This Row],[a_1State]]&amp;TEXT(Sense_data[[#This Row],[StateInstanceTimestamp]],"#.######")</f>
        <v>Off42182.097894</v>
      </c>
      <c r="G8495" s="3">
        <f ca="1">IF(Sense_data[[#This Row],[a_1State]]="Off",RANDBETWEEN(off_min,off_max),RANDBETWEEN(on_min,on_max))/sr_div</f>
        <v>1.9</v>
      </c>
      <c r="H8495" s="3">
        <v>1.9</v>
      </c>
      <c r="I8495" s="3">
        <f>IF(HOUR(Sense_data[[#This Row],[SysTimeStamp]])&lt;12,I8494+$B$14,I8494-$B$14)</f>
        <v>16.962500000001562</v>
      </c>
    </row>
    <row r="8496" spans="1:9" x14ac:dyDescent="0.2">
      <c r="A8496" t="s">
        <v>20</v>
      </c>
      <c r="B8496" t="s">
        <v>22</v>
      </c>
      <c r="C8496" s="6">
        <f t="shared" si="137"/>
        <v>42182.098136597015</v>
      </c>
      <c r="D8496" t="s">
        <v>21</v>
      </c>
      <c r="E8496" s="6">
        <f>IF(Sense_data[[#This Row],[a_1State]]=D8495,E8495,Sense_data[[#This Row],[SysTimeStamp]])</f>
        <v>42182.097893541402</v>
      </c>
      <c r="F8496" s="3" t="str">
        <f>Sense_data[[#This Row],[a_1State]]&amp;TEXT(Sense_data[[#This Row],[StateInstanceTimestamp]],"#.######")</f>
        <v>Off42182.097894</v>
      </c>
      <c r="G8496" s="3">
        <f ca="1">IF(Sense_data[[#This Row],[a_1State]]="Off",RANDBETWEEN(off_min,off_max),RANDBETWEEN(on_min,on_max))/sr_div</f>
        <v>1.8</v>
      </c>
      <c r="H8496" s="3">
        <v>2.7</v>
      </c>
      <c r="I8496" s="3">
        <f>IF(HOUR(Sense_data[[#This Row],[SysTimeStamp]])&lt;12,I8495+$B$14,I8495-$B$14)</f>
        <v>16.962731481483043</v>
      </c>
    </row>
    <row r="8497" spans="1:9" x14ac:dyDescent="0.2">
      <c r="A8497" t="s">
        <v>20</v>
      </c>
      <c r="B8497" t="s">
        <v>22</v>
      </c>
      <c r="C8497" s="6">
        <f t="shared" si="137"/>
        <v>42182.098148171091</v>
      </c>
      <c r="D8497" t="s">
        <v>21</v>
      </c>
      <c r="E8497" s="6">
        <f>IF(Sense_data[[#This Row],[a_1State]]=D8496,E8496,Sense_data[[#This Row],[SysTimeStamp]])</f>
        <v>42182.097893541402</v>
      </c>
      <c r="F8497" s="3" t="str">
        <f>Sense_data[[#This Row],[a_1State]]&amp;TEXT(Sense_data[[#This Row],[StateInstanceTimestamp]],"#.######")</f>
        <v>Off42182.097894</v>
      </c>
      <c r="G8497" s="3">
        <f ca="1">IF(Sense_data[[#This Row],[a_1State]]="Off",RANDBETWEEN(off_min,off_max),RANDBETWEEN(on_min,on_max))/sr_div</f>
        <v>1.7</v>
      </c>
      <c r="H8497" s="3">
        <v>1.5</v>
      </c>
      <c r="I8497" s="3">
        <f>IF(HOUR(Sense_data[[#This Row],[SysTimeStamp]])&lt;12,I8496+$B$14,I8496-$B$14)</f>
        <v>16.962962962964525</v>
      </c>
    </row>
    <row r="8498" spans="1:9" x14ac:dyDescent="0.2">
      <c r="A8498" t="s">
        <v>20</v>
      </c>
      <c r="B8498" t="s">
        <v>22</v>
      </c>
      <c r="C8498" s="6">
        <f t="shared" si="137"/>
        <v>42182.098159745168</v>
      </c>
      <c r="D8498" t="s">
        <v>21</v>
      </c>
      <c r="E8498" s="6">
        <f>IF(Sense_data[[#This Row],[a_1State]]=D8497,E8497,Sense_data[[#This Row],[SysTimeStamp]])</f>
        <v>42182.097893541402</v>
      </c>
      <c r="F8498" s="3" t="str">
        <f>Sense_data[[#This Row],[a_1State]]&amp;TEXT(Sense_data[[#This Row],[StateInstanceTimestamp]],"#.######")</f>
        <v>Off42182.097894</v>
      </c>
      <c r="G8498" s="3">
        <f ca="1">IF(Sense_data[[#This Row],[a_1State]]="Off",RANDBETWEEN(off_min,off_max),RANDBETWEEN(on_min,on_max))/sr_div</f>
        <v>2.2000000000000002</v>
      </c>
      <c r="H8498" s="3">
        <v>1.1000000000000001</v>
      </c>
      <c r="I8498" s="3">
        <f>IF(HOUR(Sense_data[[#This Row],[SysTimeStamp]])&lt;12,I8497+$B$14,I8497-$B$14)</f>
        <v>16.963194444446007</v>
      </c>
    </row>
    <row r="8499" spans="1:9" x14ac:dyDescent="0.2">
      <c r="A8499" t="s">
        <v>20</v>
      </c>
      <c r="B8499" t="s">
        <v>22</v>
      </c>
      <c r="C8499" s="6">
        <f t="shared" si="137"/>
        <v>42182.098171319245</v>
      </c>
      <c r="D8499" t="s">
        <v>21</v>
      </c>
      <c r="E8499" s="6">
        <f>IF(Sense_data[[#This Row],[a_1State]]=D8498,E8498,Sense_data[[#This Row],[SysTimeStamp]])</f>
        <v>42182.097893541402</v>
      </c>
      <c r="F8499" s="3" t="str">
        <f>Sense_data[[#This Row],[a_1State]]&amp;TEXT(Sense_data[[#This Row],[StateInstanceTimestamp]],"#.######")</f>
        <v>Off42182.097894</v>
      </c>
      <c r="G8499" s="3">
        <f ca="1">IF(Sense_data[[#This Row],[a_1State]]="Off",RANDBETWEEN(off_min,off_max),RANDBETWEEN(on_min,on_max))/sr_div</f>
        <v>2</v>
      </c>
      <c r="H8499" s="3">
        <v>1.5</v>
      </c>
      <c r="I8499" s="3">
        <f>IF(HOUR(Sense_data[[#This Row],[SysTimeStamp]])&lt;12,I8498+$B$14,I8498-$B$14)</f>
        <v>16.963425925927488</v>
      </c>
    </row>
    <row r="8500" spans="1:9" x14ac:dyDescent="0.2">
      <c r="A8500" t="s">
        <v>20</v>
      </c>
      <c r="B8500" t="s">
        <v>22</v>
      </c>
      <c r="C8500" s="6">
        <f t="shared" si="137"/>
        <v>42182.098182893322</v>
      </c>
      <c r="D8500" t="s">
        <v>21</v>
      </c>
      <c r="E8500" s="6">
        <f>IF(Sense_data[[#This Row],[a_1State]]=D8499,E8499,Sense_data[[#This Row],[SysTimeStamp]])</f>
        <v>42182.097893541402</v>
      </c>
      <c r="F8500" s="3" t="str">
        <f>Sense_data[[#This Row],[a_1State]]&amp;TEXT(Sense_data[[#This Row],[StateInstanceTimestamp]],"#.######")</f>
        <v>Off42182.097894</v>
      </c>
      <c r="G8500" s="3">
        <f ca="1">IF(Sense_data[[#This Row],[a_1State]]="Off",RANDBETWEEN(off_min,off_max),RANDBETWEEN(on_min,on_max))/sr_div</f>
        <v>2.2999999999999998</v>
      </c>
      <c r="H8500" s="3">
        <v>1.4</v>
      </c>
      <c r="I8500" s="3">
        <f>IF(HOUR(Sense_data[[#This Row],[SysTimeStamp]])&lt;12,I8499+$B$14,I8499-$B$14)</f>
        <v>16.96365740740897</v>
      </c>
    </row>
    <row r="8501" spans="1:9" x14ac:dyDescent="0.2">
      <c r="A8501" t="s">
        <v>20</v>
      </c>
      <c r="B8501" t="s">
        <v>22</v>
      </c>
      <c r="C8501" s="6">
        <f t="shared" si="137"/>
        <v>42182.098194467399</v>
      </c>
      <c r="D8501" t="s">
        <v>21</v>
      </c>
      <c r="E8501" s="6">
        <f>IF(Sense_data[[#This Row],[a_1State]]=D8500,E8500,Sense_data[[#This Row],[SysTimeStamp]])</f>
        <v>42182.097893541402</v>
      </c>
      <c r="F8501" s="3" t="str">
        <f>Sense_data[[#This Row],[a_1State]]&amp;TEXT(Sense_data[[#This Row],[StateInstanceTimestamp]],"#.######")</f>
        <v>Off42182.097894</v>
      </c>
      <c r="G8501" s="3">
        <f ca="1">IF(Sense_data[[#This Row],[a_1State]]="Off",RANDBETWEEN(off_min,off_max),RANDBETWEEN(on_min,on_max))/sr_div</f>
        <v>1.7</v>
      </c>
      <c r="H8501" s="3">
        <v>1.5</v>
      </c>
      <c r="I8501" s="3">
        <f>IF(HOUR(Sense_data[[#This Row],[SysTimeStamp]])&lt;12,I8500+$B$14,I8500-$B$14)</f>
        <v>16.963888888890452</v>
      </c>
    </row>
    <row r="8502" spans="1:9" x14ac:dyDescent="0.2">
      <c r="A8502" t="s">
        <v>20</v>
      </c>
      <c r="B8502" t="s">
        <v>22</v>
      </c>
      <c r="C8502" s="6">
        <f t="shared" si="137"/>
        <v>42182.098206041475</v>
      </c>
      <c r="D8502" t="s">
        <v>21</v>
      </c>
      <c r="E8502" s="6">
        <f>IF(Sense_data[[#This Row],[a_1State]]=D8501,E8501,Sense_data[[#This Row],[SysTimeStamp]])</f>
        <v>42182.097893541402</v>
      </c>
      <c r="F8502" s="3" t="str">
        <f>Sense_data[[#This Row],[a_1State]]&amp;TEXT(Sense_data[[#This Row],[StateInstanceTimestamp]],"#.######")</f>
        <v>Off42182.097894</v>
      </c>
      <c r="G8502" s="3">
        <f ca="1">IF(Sense_data[[#This Row],[a_1State]]="Off",RANDBETWEEN(off_min,off_max),RANDBETWEEN(on_min,on_max))/sr_div</f>
        <v>2.7</v>
      </c>
      <c r="H8502" s="3">
        <v>2.2000000000000002</v>
      </c>
      <c r="I8502" s="3">
        <f>IF(HOUR(Sense_data[[#This Row],[SysTimeStamp]])&lt;12,I8501+$B$14,I8501-$B$14)</f>
        <v>16.964120370371933</v>
      </c>
    </row>
    <row r="8503" spans="1:9" x14ac:dyDescent="0.2">
      <c r="A8503" t="s">
        <v>20</v>
      </c>
      <c r="B8503" t="s">
        <v>22</v>
      </c>
      <c r="C8503" s="6">
        <f t="shared" si="137"/>
        <v>42182.098217615552</v>
      </c>
      <c r="D8503" t="s">
        <v>21</v>
      </c>
      <c r="E8503" s="6">
        <f>IF(Sense_data[[#This Row],[a_1State]]=D8502,E8502,Sense_data[[#This Row],[SysTimeStamp]])</f>
        <v>42182.097893541402</v>
      </c>
      <c r="F8503" s="3" t="str">
        <f>Sense_data[[#This Row],[a_1State]]&amp;TEXT(Sense_data[[#This Row],[StateInstanceTimestamp]],"#.######")</f>
        <v>Off42182.097894</v>
      </c>
      <c r="G8503" s="3">
        <f ca="1">IF(Sense_data[[#This Row],[a_1State]]="Off",RANDBETWEEN(off_min,off_max),RANDBETWEEN(on_min,on_max))/sr_div</f>
        <v>1.3</v>
      </c>
      <c r="H8503" s="3">
        <v>2.2999999999999998</v>
      </c>
      <c r="I8503" s="3">
        <f>IF(HOUR(Sense_data[[#This Row],[SysTimeStamp]])&lt;12,I8502+$B$14,I8502-$B$14)</f>
        <v>16.964351851853415</v>
      </c>
    </row>
    <row r="8504" spans="1:9" x14ac:dyDescent="0.2">
      <c r="A8504" t="s">
        <v>20</v>
      </c>
      <c r="B8504" t="s">
        <v>22</v>
      </c>
      <c r="C8504" s="6">
        <f t="shared" si="137"/>
        <v>42182.098229189629</v>
      </c>
      <c r="D8504" t="s">
        <v>21</v>
      </c>
      <c r="E8504" s="6">
        <f>IF(Sense_data[[#This Row],[a_1State]]=D8503,E8503,Sense_data[[#This Row],[SysTimeStamp]])</f>
        <v>42182.097893541402</v>
      </c>
      <c r="F8504" s="3" t="str">
        <f>Sense_data[[#This Row],[a_1State]]&amp;TEXT(Sense_data[[#This Row],[StateInstanceTimestamp]],"#.######")</f>
        <v>Off42182.097894</v>
      </c>
      <c r="G8504" s="3">
        <f ca="1">IF(Sense_data[[#This Row],[a_1State]]="Off",RANDBETWEEN(off_min,off_max),RANDBETWEEN(on_min,on_max))/sr_div</f>
        <v>1.8</v>
      </c>
      <c r="H8504" s="3">
        <v>2.2999999999999998</v>
      </c>
      <c r="I8504" s="3">
        <f>IF(HOUR(Sense_data[[#This Row],[SysTimeStamp]])&lt;12,I8503+$B$14,I8503-$B$14)</f>
        <v>16.964583333334897</v>
      </c>
    </row>
    <row r="8505" spans="1:9" x14ac:dyDescent="0.2">
      <c r="A8505" t="s">
        <v>20</v>
      </c>
      <c r="B8505" t="s">
        <v>22</v>
      </c>
      <c r="C8505" s="6">
        <f t="shared" si="137"/>
        <v>42182.098240763706</v>
      </c>
      <c r="D8505" t="s">
        <v>21</v>
      </c>
      <c r="E8505" s="6">
        <f>IF(Sense_data[[#This Row],[a_1State]]=D8504,E8504,Sense_data[[#This Row],[SysTimeStamp]])</f>
        <v>42182.097893541402</v>
      </c>
      <c r="F8505" s="3" t="str">
        <f>Sense_data[[#This Row],[a_1State]]&amp;TEXT(Sense_data[[#This Row],[StateInstanceTimestamp]],"#.######")</f>
        <v>Off42182.097894</v>
      </c>
      <c r="G8505" s="3">
        <f ca="1">IF(Sense_data[[#This Row],[a_1State]]="Off",RANDBETWEEN(off_min,off_max),RANDBETWEEN(on_min,on_max))/sr_div</f>
        <v>1.9</v>
      </c>
      <c r="H8505" s="3">
        <v>2.8</v>
      </c>
      <c r="I8505" s="3">
        <f>IF(HOUR(Sense_data[[#This Row],[SysTimeStamp]])&lt;12,I8504+$B$14,I8504-$B$14)</f>
        <v>16.964814814816378</v>
      </c>
    </row>
    <row r="8506" spans="1:9" x14ac:dyDescent="0.2">
      <c r="A8506" t="s">
        <v>20</v>
      </c>
      <c r="B8506" t="s">
        <v>22</v>
      </c>
      <c r="C8506" s="6">
        <f t="shared" si="137"/>
        <v>42182.098252337782</v>
      </c>
      <c r="D8506" t="s">
        <v>21</v>
      </c>
      <c r="E8506" s="6">
        <f>IF(Sense_data[[#This Row],[a_1State]]=D8505,E8505,Sense_data[[#This Row],[SysTimeStamp]])</f>
        <v>42182.097893541402</v>
      </c>
      <c r="F8506" s="3" t="str">
        <f>Sense_data[[#This Row],[a_1State]]&amp;TEXT(Sense_data[[#This Row],[StateInstanceTimestamp]],"#.######")</f>
        <v>Off42182.097894</v>
      </c>
      <c r="G8506" s="3">
        <f ca="1">IF(Sense_data[[#This Row],[a_1State]]="Off",RANDBETWEEN(off_min,off_max),RANDBETWEEN(on_min,on_max))/sr_div</f>
        <v>1.5</v>
      </c>
      <c r="H8506" s="3">
        <v>1.6</v>
      </c>
      <c r="I8506" s="3">
        <f>IF(HOUR(Sense_data[[#This Row],[SysTimeStamp]])&lt;12,I8505+$B$14,I8505-$B$14)</f>
        <v>16.96504629629786</v>
      </c>
    </row>
    <row r="8507" spans="1:9" x14ac:dyDescent="0.2">
      <c r="A8507" t="s">
        <v>20</v>
      </c>
      <c r="B8507" t="s">
        <v>22</v>
      </c>
      <c r="C8507" s="6">
        <f t="shared" si="137"/>
        <v>42182.098263911859</v>
      </c>
      <c r="D8507" t="s">
        <v>21</v>
      </c>
      <c r="E8507" s="6">
        <f>IF(Sense_data[[#This Row],[a_1State]]=D8506,E8506,Sense_data[[#This Row],[SysTimeStamp]])</f>
        <v>42182.097893541402</v>
      </c>
      <c r="F8507" s="3" t="str">
        <f>Sense_data[[#This Row],[a_1State]]&amp;TEXT(Sense_data[[#This Row],[StateInstanceTimestamp]],"#.######")</f>
        <v>Off42182.097894</v>
      </c>
      <c r="G8507" s="3">
        <f ca="1">IF(Sense_data[[#This Row],[a_1State]]="Off",RANDBETWEEN(off_min,off_max),RANDBETWEEN(on_min,on_max))/sr_div</f>
        <v>3</v>
      </c>
      <c r="H8507" s="3">
        <v>1.8</v>
      </c>
      <c r="I8507" s="3">
        <f>IF(HOUR(Sense_data[[#This Row],[SysTimeStamp]])&lt;12,I8506+$B$14,I8506-$B$14)</f>
        <v>16.965277777779342</v>
      </c>
    </row>
    <row r="8508" spans="1:9" x14ac:dyDescent="0.2">
      <c r="A8508" t="s">
        <v>20</v>
      </c>
      <c r="B8508" t="s">
        <v>22</v>
      </c>
      <c r="C8508" s="6">
        <f t="shared" si="137"/>
        <v>42182.098275485936</v>
      </c>
      <c r="D8508" t="s">
        <v>21</v>
      </c>
      <c r="E8508" s="6">
        <f>IF(Sense_data[[#This Row],[a_1State]]=D8507,E8507,Sense_data[[#This Row],[SysTimeStamp]])</f>
        <v>42182.097893541402</v>
      </c>
      <c r="F8508" s="3" t="str">
        <f>Sense_data[[#This Row],[a_1State]]&amp;TEXT(Sense_data[[#This Row],[StateInstanceTimestamp]],"#.######")</f>
        <v>Off42182.097894</v>
      </c>
      <c r="G8508" s="3">
        <f ca="1">IF(Sense_data[[#This Row],[a_1State]]="Off",RANDBETWEEN(off_min,off_max),RANDBETWEEN(on_min,on_max))/sr_div</f>
        <v>2.2000000000000002</v>
      </c>
      <c r="H8508" s="3">
        <v>2.6</v>
      </c>
      <c r="I8508" s="3">
        <f>IF(HOUR(Sense_data[[#This Row],[SysTimeStamp]])&lt;12,I8507+$B$14,I8507-$B$14)</f>
        <v>16.965509259260823</v>
      </c>
    </row>
    <row r="8509" spans="1:9" x14ac:dyDescent="0.2">
      <c r="A8509" t="s">
        <v>20</v>
      </c>
      <c r="B8509" t="s">
        <v>22</v>
      </c>
      <c r="C8509" s="6">
        <f t="shared" si="137"/>
        <v>42182.098287060013</v>
      </c>
      <c r="D8509" t="s">
        <v>21</v>
      </c>
      <c r="E8509" s="6">
        <f>IF(Sense_data[[#This Row],[a_1State]]=D8508,E8508,Sense_data[[#This Row],[SysTimeStamp]])</f>
        <v>42182.097893541402</v>
      </c>
      <c r="F8509" s="3" t="str">
        <f>Sense_data[[#This Row],[a_1State]]&amp;TEXT(Sense_data[[#This Row],[StateInstanceTimestamp]],"#.######")</f>
        <v>Off42182.097894</v>
      </c>
      <c r="G8509" s="3">
        <f ca="1">IF(Sense_data[[#This Row],[a_1State]]="Off",RANDBETWEEN(off_min,off_max),RANDBETWEEN(on_min,on_max))/sr_div</f>
        <v>2.4</v>
      </c>
      <c r="H8509" s="3">
        <v>1.8</v>
      </c>
      <c r="I8509" s="3">
        <f>IF(HOUR(Sense_data[[#This Row],[SysTimeStamp]])&lt;12,I8508+$B$14,I8508-$B$14)</f>
        <v>16.965740740742305</v>
      </c>
    </row>
    <row r="8510" spans="1:9" x14ac:dyDescent="0.2">
      <c r="A8510" t="s">
        <v>20</v>
      </c>
      <c r="B8510" t="s">
        <v>22</v>
      </c>
      <c r="C8510" s="6">
        <f t="shared" si="137"/>
        <v>42182.09829863409</v>
      </c>
      <c r="D8510" t="s">
        <v>21</v>
      </c>
      <c r="E8510" s="6">
        <f>IF(Sense_data[[#This Row],[a_1State]]=D8509,E8509,Sense_data[[#This Row],[SysTimeStamp]])</f>
        <v>42182.097893541402</v>
      </c>
      <c r="F8510" s="3" t="str">
        <f>Sense_data[[#This Row],[a_1State]]&amp;TEXT(Sense_data[[#This Row],[StateInstanceTimestamp]],"#.######")</f>
        <v>Off42182.097894</v>
      </c>
      <c r="G8510" s="3">
        <f ca="1">IF(Sense_data[[#This Row],[a_1State]]="Off",RANDBETWEEN(off_min,off_max),RANDBETWEEN(on_min,on_max))/sr_div</f>
        <v>3</v>
      </c>
      <c r="H8510" s="3">
        <v>1.2</v>
      </c>
      <c r="I8510" s="3">
        <f>IF(HOUR(Sense_data[[#This Row],[SysTimeStamp]])&lt;12,I8509+$B$14,I8509-$B$14)</f>
        <v>16.965972222223787</v>
      </c>
    </row>
    <row r="8511" spans="1:9" x14ac:dyDescent="0.2">
      <c r="A8511" t="s">
        <v>20</v>
      </c>
      <c r="B8511" t="s">
        <v>22</v>
      </c>
      <c r="C8511" s="6">
        <f t="shared" si="137"/>
        <v>42182.098310208166</v>
      </c>
      <c r="D8511" t="s">
        <v>21</v>
      </c>
      <c r="E8511" s="6">
        <f>IF(Sense_data[[#This Row],[a_1State]]=D8510,E8510,Sense_data[[#This Row],[SysTimeStamp]])</f>
        <v>42182.097893541402</v>
      </c>
      <c r="F8511" s="3" t="str">
        <f>Sense_data[[#This Row],[a_1State]]&amp;TEXT(Sense_data[[#This Row],[StateInstanceTimestamp]],"#.######")</f>
        <v>Off42182.097894</v>
      </c>
      <c r="G8511" s="3">
        <f ca="1">IF(Sense_data[[#This Row],[a_1State]]="Off",RANDBETWEEN(off_min,off_max),RANDBETWEEN(on_min,on_max))/sr_div</f>
        <v>1.7</v>
      </c>
      <c r="H8511" s="3">
        <v>1.7</v>
      </c>
      <c r="I8511" s="3">
        <f>IF(HOUR(Sense_data[[#This Row],[SysTimeStamp]])&lt;12,I8510+$B$14,I8510-$B$14)</f>
        <v>16.966203703705268</v>
      </c>
    </row>
    <row r="8512" spans="1:9" x14ac:dyDescent="0.2">
      <c r="A8512" t="s">
        <v>20</v>
      </c>
      <c r="B8512" t="s">
        <v>22</v>
      </c>
      <c r="C8512" s="6">
        <f t="shared" si="137"/>
        <v>42182.098321782243</v>
      </c>
      <c r="D8512" t="s">
        <v>21</v>
      </c>
      <c r="E8512" s="6">
        <f>IF(Sense_data[[#This Row],[a_1State]]=D8511,E8511,Sense_data[[#This Row],[SysTimeStamp]])</f>
        <v>42182.097893541402</v>
      </c>
      <c r="F8512" s="3" t="str">
        <f>Sense_data[[#This Row],[a_1State]]&amp;TEXT(Sense_data[[#This Row],[StateInstanceTimestamp]],"#.######")</f>
        <v>Off42182.097894</v>
      </c>
      <c r="G8512" s="3">
        <f ca="1">IF(Sense_data[[#This Row],[a_1State]]="Off",RANDBETWEEN(off_min,off_max),RANDBETWEEN(on_min,on_max))/sr_div</f>
        <v>2.4</v>
      </c>
      <c r="H8512" s="3">
        <v>1</v>
      </c>
      <c r="I8512" s="3">
        <f>IF(HOUR(Sense_data[[#This Row],[SysTimeStamp]])&lt;12,I8511+$B$14,I8511-$B$14)</f>
        <v>16.96643518518675</v>
      </c>
    </row>
    <row r="8513" spans="1:9" x14ac:dyDescent="0.2">
      <c r="A8513" t="s">
        <v>20</v>
      </c>
      <c r="B8513" t="s">
        <v>22</v>
      </c>
      <c r="C8513" s="6">
        <f t="shared" si="137"/>
        <v>42182.09833335632</v>
      </c>
      <c r="D8513" t="s">
        <v>21</v>
      </c>
      <c r="E8513" s="6">
        <f>IF(Sense_data[[#This Row],[a_1State]]=D8512,E8512,Sense_data[[#This Row],[SysTimeStamp]])</f>
        <v>42182.097893541402</v>
      </c>
      <c r="F8513" s="3" t="str">
        <f>Sense_data[[#This Row],[a_1State]]&amp;TEXT(Sense_data[[#This Row],[StateInstanceTimestamp]],"#.######")</f>
        <v>Off42182.097894</v>
      </c>
      <c r="G8513" s="3">
        <f ca="1">IF(Sense_data[[#This Row],[a_1State]]="Off",RANDBETWEEN(off_min,off_max),RANDBETWEEN(on_min,on_max))/sr_div</f>
        <v>1.5</v>
      </c>
      <c r="H8513" s="3">
        <v>2.8</v>
      </c>
      <c r="I8513" s="3">
        <f>IF(HOUR(Sense_data[[#This Row],[SysTimeStamp]])&lt;12,I8512+$B$14,I8512-$B$14)</f>
        <v>16.966666666668232</v>
      </c>
    </row>
    <row r="8514" spans="1:9" x14ac:dyDescent="0.2">
      <c r="A8514" t="s">
        <v>20</v>
      </c>
      <c r="B8514" t="s">
        <v>22</v>
      </c>
      <c r="C8514" s="6">
        <f t="shared" si="137"/>
        <v>42182.098344930397</v>
      </c>
      <c r="D8514" t="s">
        <v>21</v>
      </c>
      <c r="E8514" s="6">
        <f>IF(Sense_data[[#This Row],[a_1State]]=D8513,E8513,Sense_data[[#This Row],[SysTimeStamp]])</f>
        <v>42182.097893541402</v>
      </c>
      <c r="F8514" s="3" t="str">
        <f>Sense_data[[#This Row],[a_1State]]&amp;TEXT(Sense_data[[#This Row],[StateInstanceTimestamp]],"#.######")</f>
        <v>Off42182.097894</v>
      </c>
      <c r="G8514" s="3">
        <f ca="1">IF(Sense_data[[#This Row],[a_1State]]="Off",RANDBETWEEN(off_min,off_max),RANDBETWEEN(on_min,on_max))/sr_div</f>
        <v>1.3</v>
      </c>
      <c r="H8514" s="3">
        <v>2.6</v>
      </c>
      <c r="I8514" s="3">
        <f>IF(HOUR(Sense_data[[#This Row],[SysTimeStamp]])&lt;12,I8513+$B$14,I8513-$B$14)</f>
        <v>16.966898148149713</v>
      </c>
    </row>
    <row r="8515" spans="1:9" x14ac:dyDescent="0.2">
      <c r="A8515" t="s">
        <v>20</v>
      </c>
      <c r="B8515" t="s">
        <v>22</v>
      </c>
      <c r="C8515" s="6">
        <f t="shared" si="137"/>
        <v>42182.098356504473</v>
      </c>
      <c r="D8515" t="s">
        <v>21</v>
      </c>
      <c r="E8515" s="6">
        <f>IF(Sense_data[[#This Row],[a_1State]]=D8514,E8514,Sense_data[[#This Row],[SysTimeStamp]])</f>
        <v>42182.097893541402</v>
      </c>
      <c r="F8515" s="3" t="str">
        <f>Sense_data[[#This Row],[a_1State]]&amp;TEXT(Sense_data[[#This Row],[StateInstanceTimestamp]],"#.######")</f>
        <v>Off42182.097894</v>
      </c>
      <c r="G8515" s="3">
        <f ca="1">IF(Sense_data[[#This Row],[a_1State]]="Off",RANDBETWEEN(off_min,off_max),RANDBETWEEN(on_min,on_max))/sr_div</f>
        <v>1.3</v>
      </c>
      <c r="H8515" s="3">
        <v>1.1000000000000001</v>
      </c>
      <c r="I8515" s="3">
        <f>IF(HOUR(Sense_data[[#This Row],[SysTimeStamp]])&lt;12,I8514+$B$14,I8514-$B$14)</f>
        <v>16.967129629631195</v>
      </c>
    </row>
    <row r="8516" spans="1:9" x14ac:dyDescent="0.2">
      <c r="A8516" t="s">
        <v>20</v>
      </c>
      <c r="B8516" t="s">
        <v>22</v>
      </c>
      <c r="C8516" s="6">
        <f t="shared" si="137"/>
        <v>42182.09836807855</v>
      </c>
      <c r="D8516" t="s">
        <v>21</v>
      </c>
      <c r="E8516" s="6">
        <f>IF(Sense_data[[#This Row],[a_1State]]=D8515,E8515,Sense_data[[#This Row],[SysTimeStamp]])</f>
        <v>42182.097893541402</v>
      </c>
      <c r="F8516" s="3" t="str">
        <f>Sense_data[[#This Row],[a_1State]]&amp;TEXT(Sense_data[[#This Row],[StateInstanceTimestamp]],"#.######")</f>
        <v>Off42182.097894</v>
      </c>
      <c r="G8516" s="3">
        <f ca="1">IF(Sense_data[[#This Row],[a_1State]]="Off",RANDBETWEEN(off_min,off_max),RANDBETWEEN(on_min,on_max))/sr_div</f>
        <v>2</v>
      </c>
      <c r="H8516" s="3">
        <v>2.9</v>
      </c>
      <c r="I8516" s="3">
        <f>IF(HOUR(Sense_data[[#This Row],[SysTimeStamp]])&lt;12,I8515+$B$14,I8515-$B$14)</f>
        <v>16.967361111112677</v>
      </c>
    </row>
    <row r="8517" spans="1:9" x14ac:dyDescent="0.2">
      <c r="A8517" t="s">
        <v>20</v>
      </c>
      <c r="B8517" t="s">
        <v>22</v>
      </c>
      <c r="C8517" s="6">
        <f t="shared" si="137"/>
        <v>42182.098379652627</v>
      </c>
      <c r="D8517" t="s">
        <v>21</v>
      </c>
      <c r="E8517" s="6">
        <f>IF(Sense_data[[#This Row],[a_1State]]=D8516,E8516,Sense_data[[#This Row],[SysTimeStamp]])</f>
        <v>42182.097893541402</v>
      </c>
      <c r="F8517" s="3" t="str">
        <f>Sense_data[[#This Row],[a_1State]]&amp;TEXT(Sense_data[[#This Row],[StateInstanceTimestamp]],"#.######")</f>
        <v>Off42182.097894</v>
      </c>
      <c r="G8517" s="3">
        <f ca="1">IF(Sense_data[[#This Row],[a_1State]]="Off",RANDBETWEEN(off_min,off_max),RANDBETWEEN(on_min,on_max))/sr_div</f>
        <v>1.1000000000000001</v>
      </c>
      <c r="H8517" s="3">
        <v>1.9</v>
      </c>
      <c r="I8517" s="3">
        <f>IF(HOUR(Sense_data[[#This Row],[SysTimeStamp]])&lt;12,I8516+$B$14,I8516-$B$14)</f>
        <v>16.967592592594158</v>
      </c>
    </row>
    <row r="8518" spans="1:9" x14ac:dyDescent="0.2">
      <c r="A8518" t="s">
        <v>20</v>
      </c>
      <c r="B8518" t="s">
        <v>22</v>
      </c>
      <c r="C8518" s="6">
        <f t="shared" si="137"/>
        <v>42182.098391226704</v>
      </c>
      <c r="D8518" t="s">
        <v>21</v>
      </c>
      <c r="E8518" s="6">
        <f>IF(Sense_data[[#This Row],[a_1State]]=D8517,E8517,Sense_data[[#This Row],[SysTimeStamp]])</f>
        <v>42182.097893541402</v>
      </c>
      <c r="F8518" s="3" t="str">
        <f>Sense_data[[#This Row],[a_1State]]&amp;TEXT(Sense_data[[#This Row],[StateInstanceTimestamp]],"#.######")</f>
        <v>Off42182.097894</v>
      </c>
      <c r="G8518" s="3">
        <f ca="1">IF(Sense_data[[#This Row],[a_1State]]="Off",RANDBETWEEN(off_min,off_max),RANDBETWEEN(on_min,on_max))/sr_div</f>
        <v>1.9</v>
      </c>
      <c r="H8518" s="3">
        <v>1.1000000000000001</v>
      </c>
      <c r="I8518" s="3">
        <f>IF(HOUR(Sense_data[[#This Row],[SysTimeStamp]])&lt;12,I8517+$B$14,I8517-$B$14)</f>
        <v>16.96782407407564</v>
      </c>
    </row>
    <row r="8519" spans="1:9" x14ac:dyDescent="0.2">
      <c r="A8519" t="s">
        <v>20</v>
      </c>
      <c r="B8519" t="s">
        <v>22</v>
      </c>
      <c r="C8519" s="6">
        <f t="shared" si="137"/>
        <v>42182.098402800781</v>
      </c>
      <c r="D8519" t="s">
        <v>21</v>
      </c>
      <c r="E8519" s="6">
        <f>IF(Sense_data[[#This Row],[a_1State]]=D8518,E8518,Sense_data[[#This Row],[SysTimeStamp]])</f>
        <v>42182.097893541402</v>
      </c>
      <c r="F8519" s="3" t="str">
        <f>Sense_data[[#This Row],[a_1State]]&amp;TEXT(Sense_data[[#This Row],[StateInstanceTimestamp]],"#.######")</f>
        <v>Off42182.097894</v>
      </c>
      <c r="G8519" s="3">
        <f ca="1">IF(Sense_data[[#This Row],[a_1State]]="Off",RANDBETWEEN(off_min,off_max),RANDBETWEEN(on_min,on_max))/sr_div</f>
        <v>1.2</v>
      </c>
      <c r="H8519" s="3">
        <v>2.8</v>
      </c>
      <c r="I8519" s="3">
        <f>IF(HOUR(Sense_data[[#This Row],[SysTimeStamp]])&lt;12,I8518+$B$14,I8518-$B$14)</f>
        <v>16.968055555557122</v>
      </c>
    </row>
    <row r="8520" spans="1:9" x14ac:dyDescent="0.2">
      <c r="A8520" t="s">
        <v>20</v>
      </c>
      <c r="B8520" t="s">
        <v>22</v>
      </c>
      <c r="C8520" s="6">
        <f t="shared" si="137"/>
        <v>42182.098414374857</v>
      </c>
      <c r="D8520" t="s">
        <v>21</v>
      </c>
      <c r="E8520" s="6">
        <f>IF(Sense_data[[#This Row],[a_1State]]=D8519,E8519,Sense_data[[#This Row],[SysTimeStamp]])</f>
        <v>42182.097893541402</v>
      </c>
      <c r="F8520" s="3" t="str">
        <f>Sense_data[[#This Row],[a_1State]]&amp;TEXT(Sense_data[[#This Row],[StateInstanceTimestamp]],"#.######")</f>
        <v>Off42182.097894</v>
      </c>
      <c r="G8520" s="3">
        <f ca="1">IF(Sense_data[[#This Row],[a_1State]]="Off",RANDBETWEEN(off_min,off_max),RANDBETWEEN(on_min,on_max))/sr_div</f>
        <v>2.2999999999999998</v>
      </c>
      <c r="H8520" s="3">
        <v>1.8</v>
      </c>
      <c r="I8520" s="3">
        <f>IF(HOUR(Sense_data[[#This Row],[SysTimeStamp]])&lt;12,I8519+$B$14,I8519-$B$14)</f>
        <v>16.968287037038603</v>
      </c>
    </row>
    <row r="8521" spans="1:9" x14ac:dyDescent="0.2">
      <c r="A8521" t="s">
        <v>20</v>
      </c>
      <c r="B8521" t="s">
        <v>22</v>
      </c>
      <c r="C8521" s="6">
        <f t="shared" si="137"/>
        <v>42182.098425948934</v>
      </c>
      <c r="D8521" t="s">
        <v>21</v>
      </c>
      <c r="E8521" s="6">
        <f>IF(Sense_data[[#This Row],[a_1State]]=D8520,E8520,Sense_data[[#This Row],[SysTimeStamp]])</f>
        <v>42182.097893541402</v>
      </c>
      <c r="F8521" s="3" t="str">
        <f>Sense_data[[#This Row],[a_1State]]&amp;TEXT(Sense_data[[#This Row],[StateInstanceTimestamp]],"#.######")</f>
        <v>Off42182.097894</v>
      </c>
      <c r="G8521" s="3">
        <f ca="1">IF(Sense_data[[#This Row],[a_1State]]="Off",RANDBETWEEN(off_min,off_max),RANDBETWEEN(on_min,on_max))/sr_div</f>
        <v>1.6</v>
      </c>
      <c r="H8521" s="3">
        <v>1.1000000000000001</v>
      </c>
      <c r="I8521" s="3">
        <f>IF(HOUR(Sense_data[[#This Row],[SysTimeStamp]])&lt;12,I8520+$B$14,I8520-$B$14)</f>
        <v>16.968518518520085</v>
      </c>
    </row>
    <row r="8522" spans="1:9" x14ac:dyDescent="0.2">
      <c r="A8522" t="s">
        <v>20</v>
      </c>
      <c r="B8522" t="s">
        <v>22</v>
      </c>
      <c r="C8522" s="6">
        <f t="shared" si="137"/>
        <v>42182.098437523011</v>
      </c>
      <c r="D8522" t="s">
        <v>21</v>
      </c>
      <c r="E8522" s="6">
        <f>IF(Sense_data[[#This Row],[a_1State]]=D8521,E8521,Sense_data[[#This Row],[SysTimeStamp]])</f>
        <v>42182.097893541402</v>
      </c>
      <c r="F8522" s="3" t="str">
        <f>Sense_data[[#This Row],[a_1State]]&amp;TEXT(Sense_data[[#This Row],[StateInstanceTimestamp]],"#.######")</f>
        <v>Off42182.097894</v>
      </c>
      <c r="G8522" s="3">
        <f ca="1">IF(Sense_data[[#This Row],[a_1State]]="Off",RANDBETWEEN(off_min,off_max),RANDBETWEEN(on_min,on_max))/sr_div</f>
        <v>2.6</v>
      </c>
      <c r="H8522" s="3">
        <v>2.2000000000000002</v>
      </c>
      <c r="I8522" s="3">
        <f>IF(HOUR(Sense_data[[#This Row],[SysTimeStamp]])&lt;12,I8521+$B$14,I8521-$B$14)</f>
        <v>16.968750000001567</v>
      </c>
    </row>
    <row r="8523" spans="1:9" x14ac:dyDescent="0.2">
      <c r="A8523" t="s">
        <v>20</v>
      </c>
      <c r="B8523" t="s">
        <v>22</v>
      </c>
      <c r="C8523" s="6">
        <f t="shared" si="137"/>
        <v>42182.098449097088</v>
      </c>
      <c r="D8523" t="s">
        <v>21</v>
      </c>
      <c r="E8523" s="6">
        <f>IF(Sense_data[[#This Row],[a_1State]]=D8522,E8522,Sense_data[[#This Row],[SysTimeStamp]])</f>
        <v>42182.097893541402</v>
      </c>
      <c r="F8523" s="3" t="str">
        <f>Sense_data[[#This Row],[a_1State]]&amp;TEXT(Sense_data[[#This Row],[StateInstanceTimestamp]],"#.######")</f>
        <v>Off42182.097894</v>
      </c>
      <c r="G8523" s="3">
        <f ca="1">IF(Sense_data[[#This Row],[a_1State]]="Off",RANDBETWEEN(off_min,off_max),RANDBETWEEN(on_min,on_max))/sr_div</f>
        <v>1.5</v>
      </c>
      <c r="H8523" s="3">
        <v>1.4</v>
      </c>
      <c r="I8523" s="3">
        <f>IF(HOUR(Sense_data[[#This Row],[SysTimeStamp]])&lt;12,I8522+$B$14,I8522-$B$14)</f>
        <v>16.968981481483048</v>
      </c>
    </row>
    <row r="8524" spans="1:9" x14ac:dyDescent="0.2">
      <c r="A8524" t="s">
        <v>20</v>
      </c>
      <c r="B8524" t="s">
        <v>22</v>
      </c>
      <c r="C8524" s="6">
        <f t="shared" si="137"/>
        <v>42182.098460671165</v>
      </c>
      <c r="D8524" t="s">
        <v>21</v>
      </c>
      <c r="E8524" s="6">
        <f>IF(Sense_data[[#This Row],[a_1State]]=D8523,E8523,Sense_data[[#This Row],[SysTimeStamp]])</f>
        <v>42182.097893541402</v>
      </c>
      <c r="F8524" s="3" t="str">
        <f>Sense_data[[#This Row],[a_1State]]&amp;TEXT(Sense_data[[#This Row],[StateInstanceTimestamp]],"#.######")</f>
        <v>Off42182.097894</v>
      </c>
      <c r="G8524" s="3">
        <f ca="1">IF(Sense_data[[#This Row],[a_1State]]="Off",RANDBETWEEN(off_min,off_max),RANDBETWEEN(on_min,on_max))/sr_div</f>
        <v>1.4</v>
      </c>
      <c r="H8524" s="3">
        <v>2.5</v>
      </c>
      <c r="I8524" s="3">
        <f>IF(HOUR(Sense_data[[#This Row],[SysTimeStamp]])&lt;12,I8523+$B$14,I8523-$B$14)</f>
        <v>16.96921296296453</v>
      </c>
    </row>
    <row r="8525" spans="1:9" x14ac:dyDescent="0.2">
      <c r="A8525" t="s">
        <v>20</v>
      </c>
      <c r="B8525" t="s">
        <v>22</v>
      </c>
      <c r="C8525" s="6">
        <f t="shared" si="137"/>
        <v>42182.098472245241</v>
      </c>
      <c r="D8525" t="s">
        <v>21</v>
      </c>
      <c r="E8525" s="6">
        <f>IF(Sense_data[[#This Row],[a_1State]]=D8524,E8524,Sense_data[[#This Row],[SysTimeStamp]])</f>
        <v>42182.097893541402</v>
      </c>
      <c r="F8525" s="3" t="str">
        <f>Sense_data[[#This Row],[a_1State]]&amp;TEXT(Sense_data[[#This Row],[StateInstanceTimestamp]],"#.######")</f>
        <v>Off42182.097894</v>
      </c>
      <c r="G8525" s="3">
        <f ca="1">IF(Sense_data[[#This Row],[a_1State]]="Off",RANDBETWEEN(off_min,off_max),RANDBETWEEN(on_min,on_max))/sr_div</f>
        <v>3</v>
      </c>
      <c r="H8525" s="3">
        <v>1</v>
      </c>
      <c r="I8525" s="3">
        <f>IF(HOUR(Sense_data[[#This Row],[SysTimeStamp]])&lt;12,I8524+$B$14,I8524-$B$14)</f>
        <v>16.969444444446012</v>
      </c>
    </row>
    <row r="8526" spans="1:9" x14ac:dyDescent="0.2">
      <c r="A8526" t="s">
        <v>20</v>
      </c>
      <c r="B8526" t="s">
        <v>22</v>
      </c>
      <c r="C8526" s="6">
        <f t="shared" si="137"/>
        <v>42182.098483819318</v>
      </c>
      <c r="D8526" t="s">
        <v>21</v>
      </c>
      <c r="E8526" s="6">
        <f>IF(Sense_data[[#This Row],[a_1State]]=D8525,E8525,Sense_data[[#This Row],[SysTimeStamp]])</f>
        <v>42182.097893541402</v>
      </c>
      <c r="F8526" s="3" t="str">
        <f>Sense_data[[#This Row],[a_1State]]&amp;TEXT(Sense_data[[#This Row],[StateInstanceTimestamp]],"#.######")</f>
        <v>Off42182.097894</v>
      </c>
      <c r="G8526" s="3">
        <f ca="1">IF(Sense_data[[#This Row],[a_1State]]="Off",RANDBETWEEN(off_min,off_max),RANDBETWEEN(on_min,on_max))/sr_div</f>
        <v>1.7</v>
      </c>
      <c r="H8526" s="3">
        <v>1</v>
      </c>
      <c r="I8526" s="3">
        <f>IF(HOUR(Sense_data[[#This Row],[SysTimeStamp]])&lt;12,I8525+$B$14,I8525-$B$14)</f>
        <v>16.969675925927493</v>
      </c>
    </row>
    <row r="8527" spans="1:9" x14ac:dyDescent="0.2">
      <c r="A8527" t="s">
        <v>20</v>
      </c>
      <c r="B8527" t="s">
        <v>22</v>
      </c>
      <c r="C8527" s="6">
        <f t="shared" si="137"/>
        <v>42182.098495393395</v>
      </c>
      <c r="D8527" t="s">
        <v>21</v>
      </c>
      <c r="E8527" s="6">
        <f>IF(Sense_data[[#This Row],[a_1State]]=D8526,E8526,Sense_data[[#This Row],[SysTimeStamp]])</f>
        <v>42182.097893541402</v>
      </c>
      <c r="F8527" s="3" t="str">
        <f>Sense_data[[#This Row],[a_1State]]&amp;TEXT(Sense_data[[#This Row],[StateInstanceTimestamp]],"#.######")</f>
        <v>Off42182.097894</v>
      </c>
      <c r="G8527" s="3">
        <f ca="1">IF(Sense_data[[#This Row],[a_1State]]="Off",RANDBETWEEN(off_min,off_max),RANDBETWEEN(on_min,on_max))/sr_div</f>
        <v>2.9</v>
      </c>
      <c r="H8527" s="3">
        <v>2.2999999999999998</v>
      </c>
      <c r="I8527" s="3">
        <f>IF(HOUR(Sense_data[[#This Row],[SysTimeStamp]])&lt;12,I8526+$B$14,I8526-$B$14)</f>
        <v>16.969907407408975</v>
      </c>
    </row>
    <row r="8528" spans="1:9" x14ac:dyDescent="0.2">
      <c r="A8528" t="s">
        <v>20</v>
      </c>
      <c r="B8528" t="s">
        <v>22</v>
      </c>
      <c r="C8528" s="6">
        <f t="shared" si="137"/>
        <v>42182.098506967472</v>
      </c>
      <c r="D8528" t="s">
        <v>21</v>
      </c>
      <c r="E8528" s="6">
        <f>IF(Sense_data[[#This Row],[a_1State]]=D8527,E8527,Sense_data[[#This Row],[SysTimeStamp]])</f>
        <v>42182.097893541402</v>
      </c>
      <c r="F8528" s="3" t="str">
        <f>Sense_data[[#This Row],[a_1State]]&amp;TEXT(Sense_data[[#This Row],[StateInstanceTimestamp]],"#.######")</f>
        <v>Off42182.097894</v>
      </c>
      <c r="G8528" s="3">
        <f ca="1">IF(Sense_data[[#This Row],[a_1State]]="Off",RANDBETWEEN(off_min,off_max),RANDBETWEEN(on_min,on_max))/sr_div</f>
        <v>2.2000000000000002</v>
      </c>
      <c r="H8528" s="3">
        <v>1.2</v>
      </c>
      <c r="I8528" s="3">
        <f>IF(HOUR(Sense_data[[#This Row],[SysTimeStamp]])&lt;12,I8527+$B$14,I8527-$B$14)</f>
        <v>16.970138888890457</v>
      </c>
    </row>
    <row r="8529" spans="1:9" x14ac:dyDescent="0.2">
      <c r="A8529" t="s">
        <v>20</v>
      </c>
      <c r="B8529" t="s">
        <v>22</v>
      </c>
      <c r="C8529" s="6">
        <f t="shared" si="137"/>
        <v>42182.098518541548</v>
      </c>
      <c r="D8529" t="s">
        <v>21</v>
      </c>
      <c r="E8529" s="6">
        <f>IF(Sense_data[[#This Row],[a_1State]]=D8528,E8528,Sense_data[[#This Row],[SysTimeStamp]])</f>
        <v>42182.097893541402</v>
      </c>
      <c r="F8529" s="3" t="str">
        <f>Sense_data[[#This Row],[a_1State]]&amp;TEXT(Sense_data[[#This Row],[StateInstanceTimestamp]],"#.######")</f>
        <v>Off42182.097894</v>
      </c>
      <c r="G8529" s="3">
        <f ca="1">IF(Sense_data[[#This Row],[a_1State]]="Off",RANDBETWEEN(off_min,off_max),RANDBETWEEN(on_min,on_max))/sr_div</f>
        <v>2.8</v>
      </c>
      <c r="H8529" s="3">
        <v>1.1000000000000001</v>
      </c>
      <c r="I8529" s="3">
        <f>IF(HOUR(Sense_data[[#This Row],[SysTimeStamp]])&lt;12,I8528+$B$14,I8528-$B$14)</f>
        <v>16.970370370371938</v>
      </c>
    </row>
    <row r="8530" spans="1:9" x14ac:dyDescent="0.2">
      <c r="A8530" t="s">
        <v>20</v>
      </c>
      <c r="B8530" t="s">
        <v>22</v>
      </c>
      <c r="C8530" s="6">
        <f t="shared" si="137"/>
        <v>42182.098530115625</v>
      </c>
      <c r="D8530" t="s">
        <v>21</v>
      </c>
      <c r="E8530" s="6">
        <f>IF(Sense_data[[#This Row],[a_1State]]=D8529,E8529,Sense_data[[#This Row],[SysTimeStamp]])</f>
        <v>42182.097893541402</v>
      </c>
      <c r="F8530" s="3" t="str">
        <f>Sense_data[[#This Row],[a_1State]]&amp;TEXT(Sense_data[[#This Row],[StateInstanceTimestamp]],"#.######")</f>
        <v>Off42182.097894</v>
      </c>
      <c r="G8530" s="3">
        <f ca="1">IF(Sense_data[[#This Row],[a_1State]]="Off",RANDBETWEEN(off_min,off_max),RANDBETWEEN(on_min,on_max))/sr_div</f>
        <v>2.8</v>
      </c>
      <c r="H8530" s="3">
        <v>3</v>
      </c>
      <c r="I8530" s="3">
        <f>IF(HOUR(Sense_data[[#This Row],[SysTimeStamp]])&lt;12,I8529+$B$14,I8529-$B$14)</f>
        <v>16.97060185185342</v>
      </c>
    </row>
    <row r="8531" spans="1:9" x14ac:dyDescent="0.2">
      <c r="A8531" t="s">
        <v>20</v>
      </c>
      <c r="B8531" t="s">
        <v>22</v>
      </c>
      <c r="C8531" s="6">
        <f t="shared" si="137"/>
        <v>42182.098541689702</v>
      </c>
      <c r="D8531" t="s">
        <v>21</v>
      </c>
      <c r="E8531" s="6">
        <f>IF(Sense_data[[#This Row],[a_1State]]=D8530,E8530,Sense_data[[#This Row],[SysTimeStamp]])</f>
        <v>42182.097893541402</v>
      </c>
      <c r="F8531" s="3" t="str">
        <f>Sense_data[[#This Row],[a_1State]]&amp;TEXT(Sense_data[[#This Row],[StateInstanceTimestamp]],"#.######")</f>
        <v>Off42182.097894</v>
      </c>
      <c r="G8531" s="3">
        <f ca="1">IF(Sense_data[[#This Row],[a_1State]]="Off",RANDBETWEEN(off_min,off_max),RANDBETWEEN(on_min,on_max))/sr_div</f>
        <v>2.2000000000000002</v>
      </c>
      <c r="H8531" s="3">
        <v>2.7</v>
      </c>
      <c r="I8531" s="3">
        <f>IF(HOUR(Sense_data[[#This Row],[SysTimeStamp]])&lt;12,I8530+$B$14,I8530-$B$14)</f>
        <v>16.970833333334902</v>
      </c>
    </row>
    <row r="8532" spans="1:9" x14ac:dyDescent="0.2">
      <c r="A8532" t="s">
        <v>20</v>
      </c>
      <c r="B8532" t="s">
        <v>22</v>
      </c>
      <c r="C8532" s="6">
        <f t="shared" si="137"/>
        <v>42182.098553263779</v>
      </c>
      <c r="D8532" t="s">
        <v>21</v>
      </c>
      <c r="E8532" s="6">
        <f>IF(Sense_data[[#This Row],[a_1State]]=D8531,E8531,Sense_data[[#This Row],[SysTimeStamp]])</f>
        <v>42182.097893541402</v>
      </c>
      <c r="F8532" s="3" t="str">
        <f>Sense_data[[#This Row],[a_1State]]&amp;TEXT(Sense_data[[#This Row],[StateInstanceTimestamp]],"#.######")</f>
        <v>Off42182.097894</v>
      </c>
      <c r="G8532" s="3">
        <f ca="1">IF(Sense_data[[#This Row],[a_1State]]="Off",RANDBETWEEN(off_min,off_max),RANDBETWEEN(on_min,on_max))/sr_div</f>
        <v>2.9</v>
      </c>
      <c r="H8532" s="3">
        <v>2.5</v>
      </c>
      <c r="I8532" s="3">
        <f>IF(HOUR(Sense_data[[#This Row],[SysTimeStamp]])&lt;12,I8531+$B$14,I8531-$B$14)</f>
        <v>16.971064814816383</v>
      </c>
    </row>
    <row r="8533" spans="1:9" x14ac:dyDescent="0.2">
      <c r="A8533" t="s">
        <v>20</v>
      </c>
      <c r="B8533" t="s">
        <v>22</v>
      </c>
      <c r="C8533" s="6">
        <f t="shared" si="137"/>
        <v>42182.098564837856</v>
      </c>
      <c r="D8533" t="s">
        <v>21</v>
      </c>
      <c r="E8533" s="6">
        <f>IF(Sense_data[[#This Row],[a_1State]]=D8532,E8532,Sense_data[[#This Row],[SysTimeStamp]])</f>
        <v>42182.097893541402</v>
      </c>
      <c r="F8533" s="3" t="str">
        <f>Sense_data[[#This Row],[a_1State]]&amp;TEXT(Sense_data[[#This Row],[StateInstanceTimestamp]],"#.######")</f>
        <v>Off42182.097894</v>
      </c>
      <c r="G8533" s="3">
        <f ca="1">IF(Sense_data[[#This Row],[a_1State]]="Off",RANDBETWEEN(off_min,off_max),RANDBETWEEN(on_min,on_max))/sr_div</f>
        <v>1.2</v>
      </c>
      <c r="H8533" s="3">
        <v>1.1000000000000001</v>
      </c>
      <c r="I8533" s="3">
        <f>IF(HOUR(Sense_data[[#This Row],[SysTimeStamp]])&lt;12,I8532+$B$14,I8532-$B$14)</f>
        <v>16.971296296297865</v>
      </c>
    </row>
    <row r="8534" spans="1:9" x14ac:dyDescent="0.2">
      <c r="A8534" t="s">
        <v>20</v>
      </c>
      <c r="B8534" t="s">
        <v>22</v>
      </c>
      <c r="C8534" s="6">
        <f t="shared" si="137"/>
        <v>42182.098576411932</v>
      </c>
      <c r="D8534" t="s">
        <v>21</v>
      </c>
      <c r="E8534" s="6">
        <f>IF(Sense_data[[#This Row],[a_1State]]=D8533,E8533,Sense_data[[#This Row],[SysTimeStamp]])</f>
        <v>42182.097893541402</v>
      </c>
      <c r="F8534" s="3" t="str">
        <f>Sense_data[[#This Row],[a_1State]]&amp;TEXT(Sense_data[[#This Row],[StateInstanceTimestamp]],"#.######")</f>
        <v>Off42182.097894</v>
      </c>
      <c r="G8534" s="3">
        <f ca="1">IF(Sense_data[[#This Row],[a_1State]]="Off",RANDBETWEEN(off_min,off_max),RANDBETWEEN(on_min,on_max))/sr_div</f>
        <v>1.6</v>
      </c>
      <c r="H8534" s="3">
        <v>2.4</v>
      </c>
      <c r="I8534" s="3">
        <f>IF(HOUR(Sense_data[[#This Row],[SysTimeStamp]])&lt;12,I8533+$B$14,I8533-$B$14)</f>
        <v>16.971527777779347</v>
      </c>
    </row>
    <row r="8535" spans="1:9" x14ac:dyDescent="0.2">
      <c r="A8535" t="s">
        <v>20</v>
      </c>
      <c r="B8535" t="s">
        <v>22</v>
      </c>
      <c r="C8535" s="6">
        <f t="shared" si="137"/>
        <v>42182.098587986009</v>
      </c>
      <c r="D8535" t="s">
        <v>21</v>
      </c>
      <c r="E8535" s="6">
        <f>IF(Sense_data[[#This Row],[a_1State]]=D8534,E8534,Sense_data[[#This Row],[SysTimeStamp]])</f>
        <v>42182.097893541402</v>
      </c>
      <c r="F8535" s="3" t="str">
        <f>Sense_data[[#This Row],[a_1State]]&amp;TEXT(Sense_data[[#This Row],[StateInstanceTimestamp]],"#.######")</f>
        <v>Off42182.097894</v>
      </c>
      <c r="G8535" s="3">
        <f ca="1">IF(Sense_data[[#This Row],[a_1State]]="Off",RANDBETWEEN(off_min,off_max),RANDBETWEEN(on_min,on_max))/sr_div</f>
        <v>2.1</v>
      </c>
      <c r="H8535" s="3">
        <v>1.1000000000000001</v>
      </c>
      <c r="I8535" s="3">
        <f>IF(HOUR(Sense_data[[#This Row],[SysTimeStamp]])&lt;12,I8534+$B$14,I8534-$B$14)</f>
        <v>16.971759259260828</v>
      </c>
    </row>
    <row r="8536" spans="1:9" x14ac:dyDescent="0.2">
      <c r="A8536" t="s">
        <v>20</v>
      </c>
      <c r="B8536" t="s">
        <v>22</v>
      </c>
      <c r="C8536" s="6">
        <f t="shared" si="137"/>
        <v>42182.098599560086</v>
      </c>
      <c r="D8536" t="s">
        <v>21</v>
      </c>
      <c r="E8536" s="6">
        <f>IF(Sense_data[[#This Row],[a_1State]]=D8535,E8535,Sense_data[[#This Row],[SysTimeStamp]])</f>
        <v>42182.097893541402</v>
      </c>
      <c r="F8536" s="3" t="str">
        <f>Sense_data[[#This Row],[a_1State]]&amp;TEXT(Sense_data[[#This Row],[StateInstanceTimestamp]],"#.######")</f>
        <v>Off42182.097894</v>
      </c>
      <c r="G8536" s="3">
        <f ca="1">IF(Sense_data[[#This Row],[a_1State]]="Off",RANDBETWEEN(off_min,off_max),RANDBETWEEN(on_min,on_max))/sr_div</f>
        <v>1</v>
      </c>
      <c r="H8536" s="3">
        <v>2.7</v>
      </c>
      <c r="I8536" s="3">
        <f>IF(HOUR(Sense_data[[#This Row],[SysTimeStamp]])&lt;12,I8535+$B$14,I8535-$B$14)</f>
        <v>16.97199074074231</v>
      </c>
    </row>
    <row r="8537" spans="1:9" x14ac:dyDescent="0.2">
      <c r="A8537" t="s">
        <v>20</v>
      </c>
      <c r="B8537" t="s">
        <v>22</v>
      </c>
      <c r="C8537" s="6">
        <f t="shared" si="137"/>
        <v>42182.098611134163</v>
      </c>
      <c r="D8537" t="s">
        <v>21</v>
      </c>
      <c r="E8537" s="6">
        <f>IF(Sense_data[[#This Row],[a_1State]]=D8536,E8536,Sense_data[[#This Row],[SysTimeStamp]])</f>
        <v>42182.097893541402</v>
      </c>
      <c r="F8537" s="3" t="str">
        <f>Sense_data[[#This Row],[a_1State]]&amp;TEXT(Sense_data[[#This Row],[StateInstanceTimestamp]],"#.######")</f>
        <v>Off42182.097894</v>
      </c>
      <c r="G8537" s="3">
        <f ca="1">IF(Sense_data[[#This Row],[a_1State]]="Off",RANDBETWEEN(off_min,off_max),RANDBETWEEN(on_min,on_max))/sr_div</f>
        <v>1</v>
      </c>
      <c r="H8537" s="3">
        <v>1.5</v>
      </c>
      <c r="I8537" s="3">
        <f>IF(HOUR(Sense_data[[#This Row],[SysTimeStamp]])&lt;12,I8536+$B$14,I8536-$B$14)</f>
        <v>16.972222222223792</v>
      </c>
    </row>
    <row r="8538" spans="1:9" x14ac:dyDescent="0.2">
      <c r="A8538" t="s">
        <v>20</v>
      </c>
      <c r="B8538" t="s">
        <v>22</v>
      </c>
      <c r="C8538" s="6">
        <f t="shared" si="137"/>
        <v>42182.098622708239</v>
      </c>
      <c r="D8538" t="s">
        <v>21</v>
      </c>
      <c r="E8538" s="6">
        <f>IF(Sense_data[[#This Row],[a_1State]]=D8537,E8537,Sense_data[[#This Row],[SysTimeStamp]])</f>
        <v>42182.097893541402</v>
      </c>
      <c r="F8538" s="3" t="str">
        <f>Sense_data[[#This Row],[a_1State]]&amp;TEXT(Sense_data[[#This Row],[StateInstanceTimestamp]],"#.######")</f>
        <v>Off42182.097894</v>
      </c>
      <c r="G8538" s="3">
        <f ca="1">IF(Sense_data[[#This Row],[a_1State]]="Off",RANDBETWEEN(off_min,off_max),RANDBETWEEN(on_min,on_max))/sr_div</f>
        <v>2.2000000000000002</v>
      </c>
      <c r="H8538" s="3">
        <v>1.4</v>
      </c>
      <c r="I8538" s="3">
        <f>IF(HOUR(Sense_data[[#This Row],[SysTimeStamp]])&lt;12,I8537+$B$14,I8537-$B$14)</f>
        <v>16.972453703705273</v>
      </c>
    </row>
    <row r="8539" spans="1:9" x14ac:dyDescent="0.2">
      <c r="A8539" t="s">
        <v>20</v>
      </c>
      <c r="B8539" t="s">
        <v>22</v>
      </c>
      <c r="C8539" s="6">
        <f t="shared" ref="C8539:C8594" si="138">C8538+$B$2</f>
        <v>42182.098634282316</v>
      </c>
      <c r="D8539" t="s">
        <v>21</v>
      </c>
      <c r="E8539" s="6">
        <f>IF(Sense_data[[#This Row],[a_1State]]=D8538,E8538,Sense_data[[#This Row],[SysTimeStamp]])</f>
        <v>42182.097893541402</v>
      </c>
      <c r="F8539" s="3" t="str">
        <f>Sense_data[[#This Row],[a_1State]]&amp;TEXT(Sense_data[[#This Row],[StateInstanceTimestamp]],"#.######")</f>
        <v>Off42182.097894</v>
      </c>
      <c r="G8539" s="3">
        <f ca="1">IF(Sense_data[[#This Row],[a_1State]]="Off",RANDBETWEEN(off_min,off_max),RANDBETWEEN(on_min,on_max))/sr_div</f>
        <v>3</v>
      </c>
      <c r="H8539" s="3">
        <v>1.4</v>
      </c>
      <c r="I8539" s="3">
        <f>IF(HOUR(Sense_data[[#This Row],[SysTimeStamp]])&lt;12,I8538+$B$14,I8538-$B$14)</f>
        <v>16.972685185186755</v>
      </c>
    </row>
    <row r="8540" spans="1:9" x14ac:dyDescent="0.2">
      <c r="A8540" t="s">
        <v>20</v>
      </c>
      <c r="B8540" t="s">
        <v>22</v>
      </c>
      <c r="C8540" s="6">
        <f t="shared" si="138"/>
        <v>42182.098645856393</v>
      </c>
      <c r="D8540" t="s">
        <v>21</v>
      </c>
      <c r="E8540" s="6">
        <f>IF(Sense_data[[#This Row],[a_1State]]=D8539,E8539,Sense_data[[#This Row],[SysTimeStamp]])</f>
        <v>42182.097893541402</v>
      </c>
      <c r="F8540" s="3" t="str">
        <f>Sense_data[[#This Row],[a_1State]]&amp;TEXT(Sense_data[[#This Row],[StateInstanceTimestamp]],"#.######")</f>
        <v>Off42182.097894</v>
      </c>
      <c r="G8540" s="3">
        <f ca="1">IF(Sense_data[[#This Row],[a_1State]]="Off",RANDBETWEEN(off_min,off_max),RANDBETWEEN(on_min,on_max))/sr_div</f>
        <v>2.4</v>
      </c>
      <c r="H8540" s="3">
        <v>2.5</v>
      </c>
      <c r="I8540" s="3">
        <f>IF(HOUR(Sense_data[[#This Row],[SysTimeStamp]])&lt;12,I8539+$B$14,I8539-$B$14)</f>
        <v>16.972916666668237</v>
      </c>
    </row>
    <row r="8541" spans="1:9" x14ac:dyDescent="0.2">
      <c r="A8541" t="s">
        <v>20</v>
      </c>
      <c r="B8541" t="s">
        <v>22</v>
      </c>
      <c r="C8541" s="6">
        <f t="shared" si="138"/>
        <v>42182.09865743047</v>
      </c>
      <c r="D8541" t="s">
        <v>21</v>
      </c>
      <c r="E8541" s="6">
        <f>IF(Sense_data[[#This Row],[a_1State]]=D8540,E8540,Sense_data[[#This Row],[SysTimeStamp]])</f>
        <v>42182.097893541402</v>
      </c>
      <c r="F8541" s="3" t="str">
        <f>Sense_data[[#This Row],[a_1State]]&amp;TEXT(Sense_data[[#This Row],[StateInstanceTimestamp]],"#.######")</f>
        <v>Off42182.097894</v>
      </c>
      <c r="G8541" s="3">
        <f ca="1">IF(Sense_data[[#This Row],[a_1State]]="Off",RANDBETWEEN(off_min,off_max),RANDBETWEEN(on_min,on_max))/sr_div</f>
        <v>2.4</v>
      </c>
      <c r="H8541" s="3">
        <v>1.2</v>
      </c>
      <c r="I8541" s="3">
        <f>IF(HOUR(Sense_data[[#This Row],[SysTimeStamp]])&lt;12,I8540+$B$14,I8540-$B$14)</f>
        <v>16.973148148149718</v>
      </c>
    </row>
    <row r="8542" spans="1:9" x14ac:dyDescent="0.2">
      <c r="A8542" t="s">
        <v>20</v>
      </c>
      <c r="B8542" t="s">
        <v>22</v>
      </c>
      <c r="C8542" s="6">
        <f t="shared" si="138"/>
        <v>42182.098669004547</v>
      </c>
      <c r="D8542" t="s">
        <v>21</v>
      </c>
      <c r="E8542" s="6">
        <f>IF(Sense_data[[#This Row],[a_1State]]=D8541,E8541,Sense_data[[#This Row],[SysTimeStamp]])</f>
        <v>42182.097893541402</v>
      </c>
      <c r="F8542" s="3" t="str">
        <f>Sense_data[[#This Row],[a_1State]]&amp;TEXT(Sense_data[[#This Row],[StateInstanceTimestamp]],"#.######")</f>
        <v>Off42182.097894</v>
      </c>
      <c r="G8542" s="3">
        <f ca="1">IF(Sense_data[[#This Row],[a_1State]]="Off",RANDBETWEEN(off_min,off_max),RANDBETWEEN(on_min,on_max))/sr_div</f>
        <v>2</v>
      </c>
      <c r="H8542" s="3">
        <v>1.3</v>
      </c>
      <c r="I8542" s="3">
        <f>IF(HOUR(Sense_data[[#This Row],[SysTimeStamp]])&lt;12,I8541+$B$14,I8541-$B$14)</f>
        <v>16.9733796296312</v>
      </c>
    </row>
    <row r="8543" spans="1:9" x14ac:dyDescent="0.2">
      <c r="A8543" t="s">
        <v>20</v>
      </c>
      <c r="B8543" t="s">
        <v>22</v>
      </c>
      <c r="C8543" s="6">
        <f t="shared" si="138"/>
        <v>42182.098680578623</v>
      </c>
      <c r="D8543" t="s">
        <v>21</v>
      </c>
      <c r="E8543" s="6">
        <f>IF(Sense_data[[#This Row],[a_1State]]=D8542,E8542,Sense_data[[#This Row],[SysTimeStamp]])</f>
        <v>42182.097893541402</v>
      </c>
      <c r="F8543" s="3" t="str">
        <f>Sense_data[[#This Row],[a_1State]]&amp;TEXT(Sense_data[[#This Row],[StateInstanceTimestamp]],"#.######")</f>
        <v>Off42182.097894</v>
      </c>
      <c r="G8543" s="3">
        <f ca="1">IF(Sense_data[[#This Row],[a_1State]]="Off",RANDBETWEEN(off_min,off_max),RANDBETWEEN(on_min,on_max))/sr_div</f>
        <v>1.3</v>
      </c>
      <c r="H8543" s="3">
        <v>1.4</v>
      </c>
      <c r="I8543" s="3">
        <f>IF(HOUR(Sense_data[[#This Row],[SysTimeStamp]])&lt;12,I8542+$B$14,I8542-$B$14)</f>
        <v>16.973611111112682</v>
      </c>
    </row>
    <row r="8544" spans="1:9" x14ac:dyDescent="0.2">
      <c r="A8544" t="s">
        <v>20</v>
      </c>
      <c r="B8544" t="s">
        <v>22</v>
      </c>
      <c r="C8544" s="6">
        <f t="shared" si="138"/>
        <v>42182.0986921527</v>
      </c>
      <c r="D8544" t="s">
        <v>21</v>
      </c>
      <c r="E8544" s="6">
        <f>IF(Sense_data[[#This Row],[a_1State]]=D8543,E8543,Sense_data[[#This Row],[SysTimeStamp]])</f>
        <v>42182.097893541402</v>
      </c>
      <c r="F8544" s="3" t="str">
        <f>Sense_data[[#This Row],[a_1State]]&amp;TEXT(Sense_data[[#This Row],[StateInstanceTimestamp]],"#.######")</f>
        <v>Off42182.097894</v>
      </c>
      <c r="G8544" s="3">
        <f ca="1">IF(Sense_data[[#This Row],[a_1State]]="Off",RANDBETWEEN(off_min,off_max),RANDBETWEEN(on_min,on_max))/sr_div</f>
        <v>1.8</v>
      </c>
      <c r="H8544" s="3">
        <v>2.9</v>
      </c>
      <c r="I8544" s="3">
        <f>IF(HOUR(Sense_data[[#This Row],[SysTimeStamp]])&lt;12,I8543+$B$14,I8543-$B$14)</f>
        <v>16.973842592594163</v>
      </c>
    </row>
    <row r="8545" spans="1:9" x14ac:dyDescent="0.2">
      <c r="A8545" t="s">
        <v>20</v>
      </c>
      <c r="B8545" t="s">
        <v>22</v>
      </c>
      <c r="C8545" s="6">
        <f t="shared" si="138"/>
        <v>42182.098703726777</v>
      </c>
      <c r="D8545" t="s">
        <v>21</v>
      </c>
      <c r="E8545" s="6">
        <f>IF(Sense_data[[#This Row],[a_1State]]=D8544,E8544,Sense_data[[#This Row],[SysTimeStamp]])</f>
        <v>42182.097893541402</v>
      </c>
      <c r="F8545" s="3" t="str">
        <f>Sense_data[[#This Row],[a_1State]]&amp;TEXT(Sense_data[[#This Row],[StateInstanceTimestamp]],"#.######")</f>
        <v>Off42182.097894</v>
      </c>
      <c r="G8545" s="3">
        <f ca="1">IF(Sense_data[[#This Row],[a_1State]]="Off",RANDBETWEEN(off_min,off_max),RANDBETWEEN(on_min,on_max))/sr_div</f>
        <v>2.2000000000000002</v>
      </c>
      <c r="H8545" s="3">
        <v>2.7</v>
      </c>
      <c r="I8545" s="3">
        <f>IF(HOUR(Sense_data[[#This Row],[SysTimeStamp]])&lt;12,I8544+$B$14,I8544-$B$14)</f>
        <v>16.974074074075645</v>
      </c>
    </row>
    <row r="8546" spans="1:9" x14ac:dyDescent="0.2">
      <c r="A8546" t="s">
        <v>20</v>
      </c>
      <c r="B8546" t="s">
        <v>22</v>
      </c>
      <c r="C8546" s="6">
        <f t="shared" si="138"/>
        <v>42182.098715300854</v>
      </c>
      <c r="D8546" t="s">
        <v>21</v>
      </c>
      <c r="E8546" s="6">
        <f>IF(Sense_data[[#This Row],[a_1State]]=D8545,E8545,Sense_data[[#This Row],[SysTimeStamp]])</f>
        <v>42182.097893541402</v>
      </c>
      <c r="F8546" s="3" t="str">
        <f>Sense_data[[#This Row],[a_1State]]&amp;TEXT(Sense_data[[#This Row],[StateInstanceTimestamp]],"#.######")</f>
        <v>Off42182.097894</v>
      </c>
      <c r="G8546" s="3">
        <f ca="1">IF(Sense_data[[#This Row],[a_1State]]="Off",RANDBETWEEN(off_min,off_max),RANDBETWEEN(on_min,on_max))/sr_div</f>
        <v>1.1000000000000001</v>
      </c>
      <c r="H8546" s="3">
        <v>1.2</v>
      </c>
      <c r="I8546" s="3">
        <f>IF(HOUR(Sense_data[[#This Row],[SysTimeStamp]])&lt;12,I8545+$B$14,I8545-$B$14)</f>
        <v>16.974305555557127</v>
      </c>
    </row>
    <row r="8547" spans="1:9" x14ac:dyDescent="0.2">
      <c r="A8547" t="s">
        <v>20</v>
      </c>
      <c r="B8547" t="s">
        <v>22</v>
      </c>
      <c r="C8547" s="6">
        <f t="shared" si="138"/>
        <v>42182.09872687493</v>
      </c>
      <c r="D8547" t="s">
        <v>21</v>
      </c>
      <c r="E8547" s="6">
        <f>IF(Sense_data[[#This Row],[a_1State]]=D8546,E8546,Sense_data[[#This Row],[SysTimeStamp]])</f>
        <v>42182.097893541402</v>
      </c>
      <c r="F8547" s="3" t="str">
        <f>Sense_data[[#This Row],[a_1State]]&amp;TEXT(Sense_data[[#This Row],[StateInstanceTimestamp]],"#.######")</f>
        <v>Off42182.097894</v>
      </c>
      <c r="G8547" s="3">
        <f ca="1">IF(Sense_data[[#This Row],[a_1State]]="Off",RANDBETWEEN(off_min,off_max),RANDBETWEEN(on_min,on_max))/sr_div</f>
        <v>1.9</v>
      </c>
      <c r="H8547" s="3">
        <v>1.3</v>
      </c>
      <c r="I8547" s="3">
        <f>IF(HOUR(Sense_data[[#This Row],[SysTimeStamp]])&lt;12,I8546+$B$14,I8546-$B$14)</f>
        <v>16.974537037038608</v>
      </c>
    </row>
    <row r="8548" spans="1:9" x14ac:dyDescent="0.2">
      <c r="A8548" t="s">
        <v>20</v>
      </c>
      <c r="B8548" t="s">
        <v>22</v>
      </c>
      <c r="C8548" s="6">
        <f t="shared" si="138"/>
        <v>42182.098738449007</v>
      </c>
      <c r="D8548" t="s">
        <v>21</v>
      </c>
      <c r="E8548" s="6">
        <f>IF(Sense_data[[#This Row],[a_1State]]=D8547,E8547,Sense_data[[#This Row],[SysTimeStamp]])</f>
        <v>42182.097893541402</v>
      </c>
      <c r="F8548" s="3" t="str">
        <f>Sense_data[[#This Row],[a_1State]]&amp;TEXT(Sense_data[[#This Row],[StateInstanceTimestamp]],"#.######")</f>
        <v>Off42182.097894</v>
      </c>
      <c r="G8548" s="3">
        <f ca="1">IF(Sense_data[[#This Row],[a_1State]]="Off",RANDBETWEEN(off_min,off_max),RANDBETWEEN(on_min,on_max))/sr_div</f>
        <v>1.1000000000000001</v>
      </c>
      <c r="H8548" s="3">
        <v>2.1</v>
      </c>
      <c r="I8548" s="3">
        <f>IF(HOUR(Sense_data[[#This Row],[SysTimeStamp]])&lt;12,I8547+$B$14,I8547-$B$14)</f>
        <v>16.97476851852009</v>
      </c>
    </row>
    <row r="8549" spans="1:9" x14ac:dyDescent="0.2">
      <c r="A8549" t="s">
        <v>20</v>
      </c>
      <c r="B8549" t="s">
        <v>22</v>
      </c>
      <c r="C8549" s="6">
        <f t="shared" si="138"/>
        <v>42182.098750023084</v>
      </c>
      <c r="D8549" t="s">
        <v>21</v>
      </c>
      <c r="E8549" s="6">
        <f>IF(Sense_data[[#This Row],[a_1State]]=D8548,E8548,Sense_data[[#This Row],[SysTimeStamp]])</f>
        <v>42182.097893541402</v>
      </c>
      <c r="F8549" s="3" t="str">
        <f>Sense_data[[#This Row],[a_1State]]&amp;TEXT(Sense_data[[#This Row],[StateInstanceTimestamp]],"#.######")</f>
        <v>Off42182.097894</v>
      </c>
      <c r="G8549" s="3">
        <f ca="1">IF(Sense_data[[#This Row],[a_1State]]="Off",RANDBETWEEN(off_min,off_max),RANDBETWEEN(on_min,on_max))/sr_div</f>
        <v>2.8</v>
      </c>
      <c r="H8549" s="3">
        <v>2.2999999999999998</v>
      </c>
      <c r="I8549" s="3">
        <f>IF(HOUR(Sense_data[[#This Row],[SysTimeStamp]])&lt;12,I8548+$B$14,I8548-$B$14)</f>
        <v>16.975000000001572</v>
      </c>
    </row>
    <row r="8550" spans="1:9" x14ac:dyDescent="0.2">
      <c r="A8550" t="s">
        <v>20</v>
      </c>
      <c r="B8550" t="s">
        <v>22</v>
      </c>
      <c r="C8550" s="6">
        <f t="shared" si="138"/>
        <v>42182.098761597161</v>
      </c>
      <c r="D8550" t="s">
        <v>21</v>
      </c>
      <c r="E8550" s="6">
        <f>IF(Sense_data[[#This Row],[a_1State]]=D8549,E8549,Sense_data[[#This Row],[SysTimeStamp]])</f>
        <v>42182.097893541402</v>
      </c>
      <c r="F8550" s="3" t="str">
        <f>Sense_data[[#This Row],[a_1State]]&amp;TEXT(Sense_data[[#This Row],[StateInstanceTimestamp]],"#.######")</f>
        <v>Off42182.097894</v>
      </c>
      <c r="G8550" s="3">
        <f ca="1">IF(Sense_data[[#This Row],[a_1State]]="Off",RANDBETWEEN(off_min,off_max),RANDBETWEEN(on_min,on_max))/sr_div</f>
        <v>2.8</v>
      </c>
      <c r="H8550" s="3">
        <v>1.7</v>
      </c>
      <c r="I8550" s="3">
        <f>IF(HOUR(Sense_data[[#This Row],[SysTimeStamp]])&lt;12,I8549+$B$14,I8549-$B$14)</f>
        <v>16.975231481483053</v>
      </c>
    </row>
    <row r="8551" spans="1:9" x14ac:dyDescent="0.2">
      <c r="A8551" t="s">
        <v>20</v>
      </c>
      <c r="B8551" t="s">
        <v>22</v>
      </c>
      <c r="C8551" s="6">
        <f t="shared" si="138"/>
        <v>42182.098773171238</v>
      </c>
      <c r="D8551" t="s">
        <v>21</v>
      </c>
      <c r="E8551" s="6">
        <f>IF(Sense_data[[#This Row],[a_1State]]=D8550,E8550,Sense_data[[#This Row],[SysTimeStamp]])</f>
        <v>42182.097893541402</v>
      </c>
      <c r="F8551" s="3" t="str">
        <f>Sense_data[[#This Row],[a_1State]]&amp;TEXT(Sense_data[[#This Row],[StateInstanceTimestamp]],"#.######")</f>
        <v>Off42182.097894</v>
      </c>
      <c r="G8551" s="3">
        <f ca="1">IF(Sense_data[[#This Row],[a_1State]]="Off",RANDBETWEEN(off_min,off_max),RANDBETWEEN(on_min,on_max))/sr_div</f>
        <v>2</v>
      </c>
      <c r="H8551" s="3">
        <v>2.9</v>
      </c>
      <c r="I8551" s="3">
        <f>IF(HOUR(Sense_data[[#This Row],[SysTimeStamp]])&lt;12,I8550+$B$14,I8550-$B$14)</f>
        <v>16.975462962964535</v>
      </c>
    </row>
    <row r="8552" spans="1:9" x14ac:dyDescent="0.2">
      <c r="A8552" t="s">
        <v>20</v>
      </c>
      <c r="B8552" t="s">
        <v>22</v>
      </c>
      <c r="C8552" s="6">
        <f t="shared" si="138"/>
        <v>42182.098784745314</v>
      </c>
      <c r="D8552" t="s">
        <v>21</v>
      </c>
      <c r="E8552" s="6">
        <f>IF(Sense_data[[#This Row],[a_1State]]=D8551,E8551,Sense_data[[#This Row],[SysTimeStamp]])</f>
        <v>42182.097893541402</v>
      </c>
      <c r="F8552" s="3" t="str">
        <f>Sense_data[[#This Row],[a_1State]]&amp;TEXT(Sense_data[[#This Row],[StateInstanceTimestamp]],"#.######")</f>
        <v>Off42182.097894</v>
      </c>
      <c r="G8552" s="3">
        <f ca="1">IF(Sense_data[[#This Row],[a_1State]]="Off",RANDBETWEEN(off_min,off_max),RANDBETWEEN(on_min,on_max))/sr_div</f>
        <v>2.2999999999999998</v>
      </c>
      <c r="H8552" s="3">
        <v>1.1000000000000001</v>
      </c>
      <c r="I8552" s="3">
        <f>IF(HOUR(Sense_data[[#This Row],[SysTimeStamp]])&lt;12,I8551+$B$14,I8551-$B$14)</f>
        <v>16.975694444446017</v>
      </c>
    </row>
    <row r="8553" spans="1:9" x14ac:dyDescent="0.2">
      <c r="A8553" t="s">
        <v>20</v>
      </c>
      <c r="B8553" t="s">
        <v>22</v>
      </c>
      <c r="C8553" s="6">
        <f t="shared" si="138"/>
        <v>42182.098796319391</v>
      </c>
      <c r="D8553" t="s">
        <v>21</v>
      </c>
      <c r="E8553" s="6">
        <f>IF(Sense_data[[#This Row],[a_1State]]=D8552,E8552,Sense_data[[#This Row],[SysTimeStamp]])</f>
        <v>42182.097893541402</v>
      </c>
      <c r="F8553" s="3" t="str">
        <f>Sense_data[[#This Row],[a_1State]]&amp;TEXT(Sense_data[[#This Row],[StateInstanceTimestamp]],"#.######")</f>
        <v>Off42182.097894</v>
      </c>
      <c r="G8553" s="3">
        <f ca="1">IF(Sense_data[[#This Row],[a_1State]]="Off",RANDBETWEEN(off_min,off_max),RANDBETWEEN(on_min,on_max))/sr_div</f>
        <v>2.1</v>
      </c>
      <c r="H8553" s="3">
        <v>2.7</v>
      </c>
      <c r="I8553" s="3">
        <f>IF(HOUR(Sense_data[[#This Row],[SysTimeStamp]])&lt;12,I8552+$B$14,I8552-$B$14)</f>
        <v>16.975925925927498</v>
      </c>
    </row>
    <row r="8554" spans="1:9" x14ac:dyDescent="0.2">
      <c r="A8554" t="s">
        <v>20</v>
      </c>
      <c r="B8554" t="s">
        <v>22</v>
      </c>
      <c r="C8554" s="6">
        <f t="shared" si="138"/>
        <v>42182.098807893468</v>
      </c>
      <c r="D8554" t="s">
        <v>21</v>
      </c>
      <c r="E8554" s="6">
        <f>IF(Sense_data[[#This Row],[a_1State]]=D8553,E8553,Sense_data[[#This Row],[SysTimeStamp]])</f>
        <v>42182.097893541402</v>
      </c>
      <c r="F8554" s="3" t="str">
        <f>Sense_data[[#This Row],[a_1State]]&amp;TEXT(Sense_data[[#This Row],[StateInstanceTimestamp]],"#.######")</f>
        <v>Off42182.097894</v>
      </c>
      <c r="G8554" s="3">
        <f ca="1">IF(Sense_data[[#This Row],[a_1State]]="Off",RANDBETWEEN(off_min,off_max),RANDBETWEEN(on_min,on_max))/sr_div</f>
        <v>2.9</v>
      </c>
      <c r="H8554" s="3">
        <v>2.2999999999999998</v>
      </c>
      <c r="I8554" s="3">
        <f>IF(HOUR(Sense_data[[#This Row],[SysTimeStamp]])&lt;12,I8553+$B$14,I8553-$B$14)</f>
        <v>16.97615740740898</v>
      </c>
    </row>
    <row r="8555" spans="1:9" x14ac:dyDescent="0.2">
      <c r="A8555" t="s">
        <v>20</v>
      </c>
      <c r="B8555" t="s">
        <v>22</v>
      </c>
      <c r="C8555" s="6">
        <f t="shared" si="138"/>
        <v>42182.098819467545</v>
      </c>
      <c r="D8555" t="s">
        <v>21</v>
      </c>
      <c r="E8555" s="6">
        <f>IF(Sense_data[[#This Row],[a_1State]]=D8554,E8554,Sense_data[[#This Row],[SysTimeStamp]])</f>
        <v>42182.097893541402</v>
      </c>
      <c r="F8555" s="3" t="str">
        <f>Sense_data[[#This Row],[a_1State]]&amp;TEXT(Sense_data[[#This Row],[StateInstanceTimestamp]],"#.######")</f>
        <v>Off42182.097894</v>
      </c>
      <c r="G8555" s="3">
        <f ca="1">IF(Sense_data[[#This Row],[a_1State]]="Off",RANDBETWEEN(off_min,off_max),RANDBETWEEN(on_min,on_max))/sr_div</f>
        <v>2.6</v>
      </c>
      <c r="H8555" s="3">
        <v>2.4</v>
      </c>
      <c r="I8555" s="3">
        <f>IF(HOUR(Sense_data[[#This Row],[SysTimeStamp]])&lt;12,I8554+$B$14,I8554-$B$14)</f>
        <v>16.976388888890462</v>
      </c>
    </row>
    <row r="8556" spans="1:9" x14ac:dyDescent="0.2">
      <c r="A8556" t="s">
        <v>20</v>
      </c>
      <c r="B8556" t="s">
        <v>22</v>
      </c>
      <c r="C8556" s="6">
        <f t="shared" si="138"/>
        <v>42182.098831041621</v>
      </c>
      <c r="D8556" t="s">
        <v>21</v>
      </c>
      <c r="E8556" s="6">
        <f>IF(Sense_data[[#This Row],[a_1State]]=D8555,E8555,Sense_data[[#This Row],[SysTimeStamp]])</f>
        <v>42182.097893541402</v>
      </c>
      <c r="F8556" s="3" t="str">
        <f>Sense_data[[#This Row],[a_1State]]&amp;TEXT(Sense_data[[#This Row],[StateInstanceTimestamp]],"#.######")</f>
        <v>Off42182.097894</v>
      </c>
      <c r="G8556" s="3">
        <f ca="1">IF(Sense_data[[#This Row],[a_1State]]="Off",RANDBETWEEN(off_min,off_max),RANDBETWEEN(on_min,on_max))/sr_div</f>
        <v>2.4</v>
      </c>
      <c r="H8556" s="3">
        <v>2</v>
      </c>
      <c r="I8556" s="3">
        <f>IF(HOUR(Sense_data[[#This Row],[SysTimeStamp]])&lt;12,I8555+$B$14,I8555-$B$14)</f>
        <v>16.976620370371943</v>
      </c>
    </row>
    <row r="8557" spans="1:9" x14ac:dyDescent="0.2">
      <c r="A8557" t="s">
        <v>20</v>
      </c>
      <c r="B8557" t="s">
        <v>22</v>
      </c>
      <c r="C8557" s="6">
        <f t="shared" si="138"/>
        <v>42182.098842615698</v>
      </c>
      <c r="D8557" t="s">
        <v>21</v>
      </c>
      <c r="E8557" s="6">
        <f>IF(Sense_data[[#This Row],[a_1State]]=D8556,E8556,Sense_data[[#This Row],[SysTimeStamp]])</f>
        <v>42182.097893541402</v>
      </c>
      <c r="F8557" s="3" t="str">
        <f>Sense_data[[#This Row],[a_1State]]&amp;TEXT(Sense_data[[#This Row],[StateInstanceTimestamp]],"#.######")</f>
        <v>Off42182.097894</v>
      </c>
      <c r="G8557" s="3">
        <f ca="1">IF(Sense_data[[#This Row],[a_1State]]="Off",RANDBETWEEN(off_min,off_max),RANDBETWEEN(on_min,on_max))/sr_div</f>
        <v>1.5</v>
      </c>
      <c r="H8557" s="3">
        <v>1.3</v>
      </c>
      <c r="I8557" s="3">
        <f>IF(HOUR(Sense_data[[#This Row],[SysTimeStamp]])&lt;12,I8556+$B$14,I8556-$B$14)</f>
        <v>16.976851851853425</v>
      </c>
    </row>
    <row r="8558" spans="1:9" x14ac:dyDescent="0.2">
      <c r="A8558" t="s">
        <v>20</v>
      </c>
      <c r="B8558" t="s">
        <v>22</v>
      </c>
      <c r="C8558" s="6">
        <f t="shared" si="138"/>
        <v>42182.098854189775</v>
      </c>
      <c r="D8558" t="s">
        <v>21</v>
      </c>
      <c r="E8558" s="6">
        <f>IF(Sense_data[[#This Row],[a_1State]]=D8557,E8557,Sense_data[[#This Row],[SysTimeStamp]])</f>
        <v>42182.097893541402</v>
      </c>
      <c r="F8558" s="3" t="str">
        <f>Sense_data[[#This Row],[a_1State]]&amp;TEXT(Sense_data[[#This Row],[StateInstanceTimestamp]],"#.######")</f>
        <v>Off42182.097894</v>
      </c>
      <c r="G8558" s="3">
        <f ca="1">IF(Sense_data[[#This Row],[a_1State]]="Off",RANDBETWEEN(off_min,off_max),RANDBETWEEN(on_min,on_max))/sr_div</f>
        <v>2.8</v>
      </c>
      <c r="H8558" s="3">
        <v>1.1000000000000001</v>
      </c>
      <c r="I8558" s="3">
        <f>IF(HOUR(Sense_data[[#This Row],[SysTimeStamp]])&lt;12,I8557+$B$14,I8557-$B$14)</f>
        <v>16.977083333334907</v>
      </c>
    </row>
    <row r="8559" spans="1:9" x14ac:dyDescent="0.2">
      <c r="A8559" t="s">
        <v>20</v>
      </c>
      <c r="B8559" t="s">
        <v>22</v>
      </c>
      <c r="C8559" s="6">
        <f t="shared" si="138"/>
        <v>42182.098865763852</v>
      </c>
      <c r="D8559" t="s">
        <v>21</v>
      </c>
      <c r="E8559" s="6">
        <f>IF(Sense_data[[#This Row],[a_1State]]=D8558,E8558,Sense_data[[#This Row],[SysTimeStamp]])</f>
        <v>42182.097893541402</v>
      </c>
      <c r="F8559" s="3" t="str">
        <f>Sense_data[[#This Row],[a_1State]]&amp;TEXT(Sense_data[[#This Row],[StateInstanceTimestamp]],"#.######")</f>
        <v>Off42182.097894</v>
      </c>
      <c r="G8559" s="3">
        <f ca="1">IF(Sense_data[[#This Row],[a_1State]]="Off",RANDBETWEEN(off_min,off_max),RANDBETWEEN(on_min,on_max))/sr_div</f>
        <v>1.6</v>
      </c>
      <c r="H8559" s="3">
        <v>1.7</v>
      </c>
      <c r="I8559" s="3">
        <f>IF(HOUR(Sense_data[[#This Row],[SysTimeStamp]])&lt;12,I8558+$B$14,I8558-$B$14)</f>
        <v>16.977314814816388</v>
      </c>
    </row>
    <row r="8560" spans="1:9" x14ac:dyDescent="0.2">
      <c r="A8560" t="s">
        <v>20</v>
      </c>
      <c r="B8560" t="s">
        <v>22</v>
      </c>
      <c r="C8560" s="6">
        <f t="shared" si="138"/>
        <v>42182.098877337929</v>
      </c>
      <c r="D8560" t="s">
        <v>21</v>
      </c>
      <c r="E8560" s="6">
        <f>IF(Sense_data[[#This Row],[a_1State]]=D8559,E8559,Sense_data[[#This Row],[SysTimeStamp]])</f>
        <v>42182.097893541402</v>
      </c>
      <c r="F8560" s="3" t="str">
        <f>Sense_data[[#This Row],[a_1State]]&amp;TEXT(Sense_data[[#This Row],[StateInstanceTimestamp]],"#.######")</f>
        <v>Off42182.097894</v>
      </c>
      <c r="G8560" s="3">
        <f ca="1">IF(Sense_data[[#This Row],[a_1State]]="Off",RANDBETWEEN(off_min,off_max),RANDBETWEEN(on_min,on_max))/sr_div</f>
        <v>1.9</v>
      </c>
      <c r="H8560" s="3">
        <v>2.2000000000000002</v>
      </c>
      <c r="I8560" s="3">
        <f>IF(HOUR(Sense_data[[#This Row],[SysTimeStamp]])&lt;12,I8559+$B$14,I8559-$B$14)</f>
        <v>16.97754629629787</v>
      </c>
    </row>
    <row r="8561" spans="1:9" x14ac:dyDescent="0.2">
      <c r="A8561" t="s">
        <v>20</v>
      </c>
      <c r="B8561" t="s">
        <v>22</v>
      </c>
      <c r="C8561" s="6">
        <f t="shared" si="138"/>
        <v>42182.098888912005</v>
      </c>
      <c r="D8561" t="s">
        <v>21</v>
      </c>
      <c r="E8561" s="6">
        <f>IF(Sense_data[[#This Row],[a_1State]]=D8560,E8560,Sense_data[[#This Row],[SysTimeStamp]])</f>
        <v>42182.097893541402</v>
      </c>
      <c r="F8561" s="3" t="str">
        <f>Sense_data[[#This Row],[a_1State]]&amp;TEXT(Sense_data[[#This Row],[StateInstanceTimestamp]],"#.######")</f>
        <v>Off42182.097894</v>
      </c>
      <c r="G8561" s="3">
        <f ca="1">IF(Sense_data[[#This Row],[a_1State]]="Off",RANDBETWEEN(off_min,off_max),RANDBETWEEN(on_min,on_max))/sr_div</f>
        <v>1.6</v>
      </c>
      <c r="H8561" s="3">
        <v>1.2</v>
      </c>
      <c r="I8561" s="3">
        <f>IF(HOUR(Sense_data[[#This Row],[SysTimeStamp]])&lt;12,I8560+$B$14,I8560-$B$14)</f>
        <v>16.977777777779352</v>
      </c>
    </row>
    <row r="8562" spans="1:9" x14ac:dyDescent="0.2">
      <c r="A8562" t="s">
        <v>20</v>
      </c>
      <c r="B8562" t="s">
        <v>22</v>
      </c>
      <c r="C8562" s="6">
        <f t="shared" si="138"/>
        <v>42182.098900486082</v>
      </c>
      <c r="D8562" t="s">
        <v>21</v>
      </c>
      <c r="E8562" s="6">
        <f>IF(Sense_data[[#This Row],[a_1State]]=D8561,E8561,Sense_data[[#This Row],[SysTimeStamp]])</f>
        <v>42182.097893541402</v>
      </c>
      <c r="F8562" s="3" t="str">
        <f>Sense_data[[#This Row],[a_1State]]&amp;TEXT(Sense_data[[#This Row],[StateInstanceTimestamp]],"#.######")</f>
        <v>Off42182.097894</v>
      </c>
      <c r="G8562" s="3">
        <f ca="1">IF(Sense_data[[#This Row],[a_1State]]="Off",RANDBETWEEN(off_min,off_max),RANDBETWEEN(on_min,on_max))/sr_div</f>
        <v>1.2</v>
      </c>
      <c r="H8562" s="3">
        <v>2.7</v>
      </c>
      <c r="I8562" s="3">
        <f>IF(HOUR(Sense_data[[#This Row],[SysTimeStamp]])&lt;12,I8561+$B$14,I8561-$B$14)</f>
        <v>16.978009259260833</v>
      </c>
    </row>
    <row r="8563" spans="1:9" x14ac:dyDescent="0.2">
      <c r="A8563" t="s">
        <v>20</v>
      </c>
      <c r="B8563" t="s">
        <v>22</v>
      </c>
      <c r="C8563" s="6">
        <f t="shared" si="138"/>
        <v>42182.098912060159</v>
      </c>
      <c r="D8563" t="s">
        <v>21</v>
      </c>
      <c r="E8563" s="6">
        <f>IF(Sense_data[[#This Row],[a_1State]]=D8562,E8562,Sense_data[[#This Row],[SysTimeStamp]])</f>
        <v>42182.097893541402</v>
      </c>
      <c r="F8563" s="3" t="str">
        <f>Sense_data[[#This Row],[a_1State]]&amp;TEXT(Sense_data[[#This Row],[StateInstanceTimestamp]],"#.######")</f>
        <v>Off42182.097894</v>
      </c>
      <c r="G8563" s="3">
        <f ca="1">IF(Sense_data[[#This Row],[a_1State]]="Off",RANDBETWEEN(off_min,off_max),RANDBETWEEN(on_min,on_max))/sr_div</f>
        <v>1.6</v>
      </c>
      <c r="H8563" s="3">
        <v>1</v>
      </c>
      <c r="I8563" s="3">
        <f>IF(HOUR(Sense_data[[#This Row],[SysTimeStamp]])&lt;12,I8562+$B$14,I8562-$B$14)</f>
        <v>16.978240740742315</v>
      </c>
    </row>
    <row r="8564" spans="1:9" x14ac:dyDescent="0.2">
      <c r="A8564" t="s">
        <v>20</v>
      </c>
      <c r="B8564" t="s">
        <v>22</v>
      </c>
      <c r="C8564" s="6">
        <f t="shared" si="138"/>
        <v>42182.098923634236</v>
      </c>
      <c r="D8564" t="s">
        <v>21</v>
      </c>
      <c r="E8564" s="6">
        <f>IF(Sense_data[[#This Row],[a_1State]]=D8563,E8563,Sense_data[[#This Row],[SysTimeStamp]])</f>
        <v>42182.097893541402</v>
      </c>
      <c r="F8564" s="3" t="str">
        <f>Sense_data[[#This Row],[a_1State]]&amp;TEXT(Sense_data[[#This Row],[StateInstanceTimestamp]],"#.######")</f>
        <v>Off42182.097894</v>
      </c>
      <c r="G8564" s="3">
        <f ca="1">IF(Sense_data[[#This Row],[a_1State]]="Off",RANDBETWEEN(off_min,off_max),RANDBETWEEN(on_min,on_max))/sr_div</f>
        <v>2.2999999999999998</v>
      </c>
      <c r="H8564" s="3">
        <v>2.8</v>
      </c>
      <c r="I8564" s="3">
        <f>IF(HOUR(Sense_data[[#This Row],[SysTimeStamp]])&lt;12,I8563+$B$14,I8563-$B$14)</f>
        <v>16.978472222223797</v>
      </c>
    </row>
    <row r="8565" spans="1:9" x14ac:dyDescent="0.2">
      <c r="A8565" t="s">
        <v>20</v>
      </c>
      <c r="B8565" t="s">
        <v>22</v>
      </c>
      <c r="C8565" s="6">
        <f t="shared" si="138"/>
        <v>42182.098935208312</v>
      </c>
      <c r="D8565" t="s">
        <v>21</v>
      </c>
      <c r="E8565" s="6">
        <f>IF(Sense_data[[#This Row],[a_1State]]=D8564,E8564,Sense_data[[#This Row],[SysTimeStamp]])</f>
        <v>42182.097893541402</v>
      </c>
      <c r="F8565" s="3" t="str">
        <f>Sense_data[[#This Row],[a_1State]]&amp;TEXT(Sense_data[[#This Row],[StateInstanceTimestamp]],"#.######")</f>
        <v>Off42182.097894</v>
      </c>
      <c r="G8565" s="3">
        <f ca="1">IF(Sense_data[[#This Row],[a_1State]]="Off",RANDBETWEEN(off_min,off_max),RANDBETWEEN(on_min,on_max))/sr_div</f>
        <v>1.8</v>
      </c>
      <c r="H8565" s="3">
        <v>1.7</v>
      </c>
      <c r="I8565" s="3">
        <f>IF(HOUR(Sense_data[[#This Row],[SysTimeStamp]])&lt;12,I8564+$B$14,I8564-$B$14)</f>
        <v>16.978703703705278</v>
      </c>
    </row>
    <row r="8566" spans="1:9" x14ac:dyDescent="0.2">
      <c r="A8566" t="s">
        <v>20</v>
      </c>
      <c r="B8566" t="s">
        <v>22</v>
      </c>
      <c r="C8566" s="6">
        <f t="shared" si="138"/>
        <v>42182.098946782389</v>
      </c>
      <c r="D8566" t="s">
        <v>21</v>
      </c>
      <c r="E8566" s="6">
        <f>IF(Sense_data[[#This Row],[a_1State]]=D8565,E8565,Sense_data[[#This Row],[SysTimeStamp]])</f>
        <v>42182.097893541402</v>
      </c>
      <c r="F8566" s="3" t="str">
        <f>Sense_data[[#This Row],[a_1State]]&amp;TEXT(Sense_data[[#This Row],[StateInstanceTimestamp]],"#.######")</f>
        <v>Off42182.097894</v>
      </c>
      <c r="G8566" s="3">
        <f ca="1">IF(Sense_data[[#This Row],[a_1State]]="Off",RANDBETWEEN(off_min,off_max),RANDBETWEEN(on_min,on_max))/sr_div</f>
        <v>2.1</v>
      </c>
      <c r="H8566" s="3">
        <v>1.6</v>
      </c>
      <c r="I8566" s="3">
        <f>IF(HOUR(Sense_data[[#This Row],[SysTimeStamp]])&lt;12,I8565+$B$14,I8565-$B$14)</f>
        <v>16.97893518518676</v>
      </c>
    </row>
    <row r="8567" spans="1:9" x14ac:dyDescent="0.2">
      <c r="A8567" t="s">
        <v>20</v>
      </c>
      <c r="B8567" t="s">
        <v>22</v>
      </c>
      <c r="C8567" s="6">
        <f t="shared" si="138"/>
        <v>42182.098958356466</v>
      </c>
      <c r="D8567" t="s">
        <v>21</v>
      </c>
      <c r="E8567" s="6">
        <f>IF(Sense_data[[#This Row],[a_1State]]=D8566,E8566,Sense_data[[#This Row],[SysTimeStamp]])</f>
        <v>42182.097893541402</v>
      </c>
      <c r="F8567" s="3" t="str">
        <f>Sense_data[[#This Row],[a_1State]]&amp;TEXT(Sense_data[[#This Row],[StateInstanceTimestamp]],"#.######")</f>
        <v>Off42182.097894</v>
      </c>
      <c r="G8567" s="3">
        <f ca="1">IF(Sense_data[[#This Row],[a_1State]]="Off",RANDBETWEEN(off_min,off_max),RANDBETWEEN(on_min,on_max))/sr_div</f>
        <v>1</v>
      </c>
      <c r="H8567" s="3">
        <v>2.2999999999999998</v>
      </c>
      <c r="I8567" s="3">
        <f>IF(HOUR(Sense_data[[#This Row],[SysTimeStamp]])&lt;12,I8566+$B$14,I8566-$B$14)</f>
        <v>16.979166666668242</v>
      </c>
    </row>
    <row r="8568" spans="1:9" x14ac:dyDescent="0.2">
      <c r="A8568" t="s">
        <v>20</v>
      </c>
      <c r="B8568" t="s">
        <v>22</v>
      </c>
      <c r="C8568" s="6">
        <f t="shared" si="138"/>
        <v>42182.098969930543</v>
      </c>
      <c r="D8568" t="s">
        <v>21</v>
      </c>
      <c r="E8568" s="6">
        <f>IF(Sense_data[[#This Row],[a_1State]]=D8567,E8567,Sense_data[[#This Row],[SysTimeStamp]])</f>
        <v>42182.097893541402</v>
      </c>
      <c r="F8568" s="3" t="str">
        <f>Sense_data[[#This Row],[a_1State]]&amp;TEXT(Sense_data[[#This Row],[StateInstanceTimestamp]],"#.######")</f>
        <v>Off42182.097894</v>
      </c>
      <c r="G8568" s="3">
        <f ca="1">IF(Sense_data[[#This Row],[a_1State]]="Off",RANDBETWEEN(off_min,off_max),RANDBETWEEN(on_min,on_max))/sr_div</f>
        <v>3</v>
      </c>
      <c r="H8568" s="3">
        <v>1.8</v>
      </c>
      <c r="I8568" s="3">
        <f>IF(HOUR(Sense_data[[#This Row],[SysTimeStamp]])&lt;12,I8567+$B$14,I8567-$B$14)</f>
        <v>16.979398148149723</v>
      </c>
    </row>
    <row r="8569" spans="1:9" x14ac:dyDescent="0.2">
      <c r="A8569" t="s">
        <v>20</v>
      </c>
      <c r="B8569" t="s">
        <v>22</v>
      </c>
      <c r="C8569" s="6">
        <f t="shared" si="138"/>
        <v>42182.09898150462</v>
      </c>
      <c r="D8569" t="s">
        <v>21</v>
      </c>
      <c r="E8569" s="6">
        <f>IF(Sense_data[[#This Row],[a_1State]]=D8568,E8568,Sense_data[[#This Row],[SysTimeStamp]])</f>
        <v>42182.097893541402</v>
      </c>
      <c r="F8569" s="3" t="str">
        <f>Sense_data[[#This Row],[a_1State]]&amp;TEXT(Sense_data[[#This Row],[StateInstanceTimestamp]],"#.######")</f>
        <v>Off42182.097894</v>
      </c>
      <c r="G8569" s="3">
        <f ca="1">IF(Sense_data[[#This Row],[a_1State]]="Off",RANDBETWEEN(off_min,off_max),RANDBETWEEN(on_min,on_max))/sr_div</f>
        <v>2.5</v>
      </c>
      <c r="H8569" s="3">
        <v>1</v>
      </c>
      <c r="I8569" s="3">
        <f>IF(HOUR(Sense_data[[#This Row],[SysTimeStamp]])&lt;12,I8568+$B$14,I8568-$B$14)</f>
        <v>16.979629629631205</v>
      </c>
    </row>
    <row r="8570" spans="1:9" x14ac:dyDescent="0.2">
      <c r="A8570" t="s">
        <v>20</v>
      </c>
      <c r="B8570" t="s">
        <v>22</v>
      </c>
      <c r="C8570" s="6">
        <f t="shared" si="138"/>
        <v>42182.098993078696</v>
      </c>
      <c r="D8570" t="s">
        <v>21</v>
      </c>
      <c r="E8570" s="6">
        <f>IF(Sense_data[[#This Row],[a_1State]]=D8569,E8569,Sense_data[[#This Row],[SysTimeStamp]])</f>
        <v>42182.097893541402</v>
      </c>
      <c r="F8570" s="3" t="str">
        <f>Sense_data[[#This Row],[a_1State]]&amp;TEXT(Sense_data[[#This Row],[StateInstanceTimestamp]],"#.######")</f>
        <v>Off42182.097894</v>
      </c>
      <c r="G8570" s="3">
        <f ca="1">IF(Sense_data[[#This Row],[a_1State]]="Off",RANDBETWEEN(off_min,off_max),RANDBETWEEN(on_min,on_max))/sr_div</f>
        <v>1.9</v>
      </c>
      <c r="H8570" s="3">
        <v>2.2000000000000002</v>
      </c>
      <c r="I8570" s="3">
        <f>IF(HOUR(Sense_data[[#This Row],[SysTimeStamp]])&lt;12,I8569+$B$14,I8569-$B$14)</f>
        <v>16.979861111112687</v>
      </c>
    </row>
    <row r="8571" spans="1:9" x14ac:dyDescent="0.2">
      <c r="A8571" t="s">
        <v>20</v>
      </c>
      <c r="B8571" t="s">
        <v>22</v>
      </c>
      <c r="C8571" s="6">
        <f t="shared" si="138"/>
        <v>42182.099004652773</v>
      </c>
      <c r="D8571" t="s">
        <v>21</v>
      </c>
      <c r="E8571" s="6">
        <f>IF(Sense_data[[#This Row],[a_1State]]=D8570,E8570,Sense_data[[#This Row],[SysTimeStamp]])</f>
        <v>42182.097893541402</v>
      </c>
      <c r="F8571" s="3" t="str">
        <f>Sense_data[[#This Row],[a_1State]]&amp;TEXT(Sense_data[[#This Row],[StateInstanceTimestamp]],"#.######")</f>
        <v>Off42182.097894</v>
      </c>
      <c r="G8571" s="3">
        <f ca="1">IF(Sense_data[[#This Row],[a_1State]]="Off",RANDBETWEEN(off_min,off_max),RANDBETWEEN(on_min,on_max))/sr_div</f>
        <v>1.8</v>
      </c>
      <c r="H8571" s="3">
        <v>1.7</v>
      </c>
      <c r="I8571" s="3">
        <f>IF(HOUR(Sense_data[[#This Row],[SysTimeStamp]])&lt;12,I8570+$B$14,I8570-$B$14)</f>
        <v>16.980092592594168</v>
      </c>
    </row>
    <row r="8572" spans="1:9" x14ac:dyDescent="0.2">
      <c r="A8572" t="s">
        <v>20</v>
      </c>
      <c r="B8572" t="s">
        <v>22</v>
      </c>
      <c r="C8572" s="6">
        <f t="shared" si="138"/>
        <v>42182.09901622685</v>
      </c>
      <c r="D8572" t="s">
        <v>21</v>
      </c>
      <c r="E8572" s="6">
        <f>IF(Sense_data[[#This Row],[a_1State]]=D8571,E8571,Sense_data[[#This Row],[SysTimeStamp]])</f>
        <v>42182.097893541402</v>
      </c>
      <c r="F8572" s="3" t="str">
        <f>Sense_data[[#This Row],[a_1State]]&amp;TEXT(Sense_data[[#This Row],[StateInstanceTimestamp]],"#.######")</f>
        <v>Off42182.097894</v>
      </c>
      <c r="G8572" s="3">
        <f ca="1">IF(Sense_data[[#This Row],[a_1State]]="Off",RANDBETWEEN(off_min,off_max),RANDBETWEEN(on_min,on_max))/sr_div</f>
        <v>2.9</v>
      </c>
      <c r="H8572" s="3">
        <v>1.8</v>
      </c>
      <c r="I8572" s="3">
        <f>IF(HOUR(Sense_data[[#This Row],[SysTimeStamp]])&lt;12,I8571+$B$14,I8571-$B$14)</f>
        <v>16.98032407407565</v>
      </c>
    </row>
    <row r="8573" spans="1:9" x14ac:dyDescent="0.2">
      <c r="A8573" t="s">
        <v>20</v>
      </c>
      <c r="B8573" t="s">
        <v>22</v>
      </c>
      <c r="C8573" s="6">
        <f t="shared" si="138"/>
        <v>42182.099027800927</v>
      </c>
      <c r="D8573" t="s">
        <v>21</v>
      </c>
      <c r="E8573" s="6">
        <f>IF(Sense_data[[#This Row],[a_1State]]=D8572,E8572,Sense_data[[#This Row],[SysTimeStamp]])</f>
        <v>42182.097893541402</v>
      </c>
      <c r="F8573" s="3" t="str">
        <f>Sense_data[[#This Row],[a_1State]]&amp;TEXT(Sense_data[[#This Row],[StateInstanceTimestamp]],"#.######")</f>
        <v>Off42182.097894</v>
      </c>
      <c r="G8573" s="3">
        <f ca="1">IF(Sense_data[[#This Row],[a_1State]]="Off",RANDBETWEEN(off_min,off_max),RANDBETWEEN(on_min,on_max))/sr_div</f>
        <v>2.1</v>
      </c>
      <c r="H8573" s="3">
        <v>2.4</v>
      </c>
      <c r="I8573" s="3">
        <f>IF(HOUR(Sense_data[[#This Row],[SysTimeStamp]])&lt;12,I8572+$B$14,I8572-$B$14)</f>
        <v>16.980555555557132</v>
      </c>
    </row>
    <row r="8574" spans="1:9" x14ac:dyDescent="0.2">
      <c r="A8574" t="s">
        <v>20</v>
      </c>
      <c r="B8574" t="s">
        <v>22</v>
      </c>
      <c r="C8574" s="6">
        <f t="shared" si="138"/>
        <v>42182.099039375003</v>
      </c>
      <c r="D8574" t="s">
        <v>21</v>
      </c>
      <c r="E8574" s="6">
        <f>IF(Sense_data[[#This Row],[a_1State]]=D8573,E8573,Sense_data[[#This Row],[SysTimeStamp]])</f>
        <v>42182.097893541402</v>
      </c>
      <c r="F8574" s="3" t="str">
        <f>Sense_data[[#This Row],[a_1State]]&amp;TEXT(Sense_data[[#This Row],[StateInstanceTimestamp]],"#.######")</f>
        <v>Off42182.097894</v>
      </c>
      <c r="G8574" s="3">
        <f ca="1">IF(Sense_data[[#This Row],[a_1State]]="Off",RANDBETWEEN(off_min,off_max),RANDBETWEEN(on_min,on_max))/sr_div</f>
        <v>2.6</v>
      </c>
      <c r="H8574" s="3">
        <v>1.8</v>
      </c>
      <c r="I8574" s="3">
        <f>IF(HOUR(Sense_data[[#This Row],[SysTimeStamp]])&lt;12,I8573+$B$14,I8573-$B$14)</f>
        <v>16.980787037038613</v>
      </c>
    </row>
    <row r="8575" spans="1:9" x14ac:dyDescent="0.2">
      <c r="A8575" t="s">
        <v>20</v>
      </c>
      <c r="B8575" t="s">
        <v>22</v>
      </c>
      <c r="C8575" s="6">
        <f t="shared" si="138"/>
        <v>42182.09905094908</v>
      </c>
      <c r="D8575" t="s">
        <v>21</v>
      </c>
      <c r="E8575" s="6">
        <f>IF(Sense_data[[#This Row],[a_1State]]=D8574,E8574,Sense_data[[#This Row],[SysTimeStamp]])</f>
        <v>42182.097893541402</v>
      </c>
      <c r="F8575" s="3" t="str">
        <f>Sense_data[[#This Row],[a_1State]]&amp;TEXT(Sense_data[[#This Row],[StateInstanceTimestamp]],"#.######")</f>
        <v>Off42182.097894</v>
      </c>
      <c r="G8575" s="3">
        <f ca="1">IF(Sense_data[[#This Row],[a_1State]]="Off",RANDBETWEEN(off_min,off_max),RANDBETWEEN(on_min,on_max))/sr_div</f>
        <v>1</v>
      </c>
      <c r="H8575" s="3">
        <v>2.8</v>
      </c>
      <c r="I8575" s="3">
        <f>IF(HOUR(Sense_data[[#This Row],[SysTimeStamp]])&lt;12,I8574+$B$14,I8574-$B$14)</f>
        <v>16.981018518520095</v>
      </c>
    </row>
    <row r="8576" spans="1:9" x14ac:dyDescent="0.2">
      <c r="A8576" t="s">
        <v>20</v>
      </c>
      <c r="B8576" t="s">
        <v>22</v>
      </c>
      <c r="C8576" s="6">
        <f t="shared" si="138"/>
        <v>42182.099062523157</v>
      </c>
      <c r="D8576" t="s">
        <v>21</v>
      </c>
      <c r="E8576" s="6">
        <f>IF(Sense_data[[#This Row],[a_1State]]=D8575,E8575,Sense_data[[#This Row],[SysTimeStamp]])</f>
        <v>42182.097893541402</v>
      </c>
      <c r="F8576" s="3" t="str">
        <f>Sense_data[[#This Row],[a_1State]]&amp;TEXT(Sense_data[[#This Row],[StateInstanceTimestamp]],"#.######")</f>
        <v>Off42182.097894</v>
      </c>
      <c r="G8576" s="3">
        <f ca="1">IF(Sense_data[[#This Row],[a_1State]]="Off",RANDBETWEEN(off_min,off_max),RANDBETWEEN(on_min,on_max))/sr_div</f>
        <v>2.8</v>
      </c>
      <c r="H8576" s="3">
        <v>1</v>
      </c>
      <c r="I8576" s="3">
        <f>IF(HOUR(Sense_data[[#This Row],[SysTimeStamp]])&lt;12,I8575+$B$14,I8575-$B$14)</f>
        <v>16.981250000001577</v>
      </c>
    </row>
    <row r="8577" spans="1:9" x14ac:dyDescent="0.2">
      <c r="A8577" t="s">
        <v>20</v>
      </c>
      <c r="B8577" t="s">
        <v>22</v>
      </c>
      <c r="C8577" s="6">
        <f t="shared" si="138"/>
        <v>42182.099074097234</v>
      </c>
      <c r="D8577" t="s">
        <v>21</v>
      </c>
      <c r="E8577" s="6">
        <f>IF(Sense_data[[#This Row],[a_1State]]=D8576,E8576,Sense_data[[#This Row],[SysTimeStamp]])</f>
        <v>42182.097893541402</v>
      </c>
      <c r="F8577" s="3" t="str">
        <f>Sense_data[[#This Row],[a_1State]]&amp;TEXT(Sense_data[[#This Row],[StateInstanceTimestamp]],"#.######")</f>
        <v>Off42182.097894</v>
      </c>
      <c r="G8577" s="3">
        <f ca="1">IF(Sense_data[[#This Row],[a_1State]]="Off",RANDBETWEEN(off_min,off_max),RANDBETWEEN(on_min,on_max))/sr_div</f>
        <v>1.3</v>
      </c>
      <c r="H8577" s="3">
        <v>1.3</v>
      </c>
      <c r="I8577" s="3">
        <f>IF(HOUR(Sense_data[[#This Row],[SysTimeStamp]])&lt;12,I8576+$B$14,I8576-$B$14)</f>
        <v>16.981481481483058</v>
      </c>
    </row>
    <row r="8578" spans="1:9" x14ac:dyDescent="0.2">
      <c r="A8578" t="s">
        <v>20</v>
      </c>
      <c r="B8578" t="s">
        <v>22</v>
      </c>
      <c r="C8578" s="6">
        <f t="shared" si="138"/>
        <v>42182.099085671311</v>
      </c>
      <c r="D8578" t="s">
        <v>21</v>
      </c>
      <c r="E8578" s="6">
        <f>IF(Sense_data[[#This Row],[a_1State]]=D8577,E8577,Sense_data[[#This Row],[SysTimeStamp]])</f>
        <v>42182.097893541402</v>
      </c>
      <c r="F8578" s="3" t="str">
        <f>Sense_data[[#This Row],[a_1State]]&amp;TEXT(Sense_data[[#This Row],[StateInstanceTimestamp]],"#.######")</f>
        <v>Off42182.097894</v>
      </c>
      <c r="G8578" s="3">
        <f ca="1">IF(Sense_data[[#This Row],[a_1State]]="Off",RANDBETWEEN(off_min,off_max),RANDBETWEEN(on_min,on_max))/sr_div</f>
        <v>2.5</v>
      </c>
      <c r="H8578" s="3">
        <v>1.8</v>
      </c>
      <c r="I8578" s="3">
        <f>IF(HOUR(Sense_data[[#This Row],[SysTimeStamp]])&lt;12,I8577+$B$14,I8577-$B$14)</f>
        <v>16.98171296296454</v>
      </c>
    </row>
    <row r="8579" spans="1:9" x14ac:dyDescent="0.2">
      <c r="A8579" t="s">
        <v>20</v>
      </c>
      <c r="B8579" t="s">
        <v>22</v>
      </c>
      <c r="C8579" s="6">
        <f t="shared" si="138"/>
        <v>42182.099097245387</v>
      </c>
      <c r="D8579" t="s">
        <v>21</v>
      </c>
      <c r="E8579" s="6">
        <f>IF(Sense_data[[#This Row],[a_1State]]=D8578,E8578,Sense_data[[#This Row],[SysTimeStamp]])</f>
        <v>42182.097893541402</v>
      </c>
      <c r="F8579" s="3" t="str">
        <f>Sense_data[[#This Row],[a_1State]]&amp;TEXT(Sense_data[[#This Row],[StateInstanceTimestamp]],"#.######")</f>
        <v>Off42182.097894</v>
      </c>
      <c r="G8579" s="3">
        <f ca="1">IF(Sense_data[[#This Row],[a_1State]]="Off",RANDBETWEEN(off_min,off_max),RANDBETWEEN(on_min,on_max))/sr_div</f>
        <v>1.2</v>
      </c>
      <c r="H8579" s="3">
        <v>2.7</v>
      </c>
      <c r="I8579" s="3">
        <f>IF(HOUR(Sense_data[[#This Row],[SysTimeStamp]])&lt;12,I8578+$B$14,I8578-$B$14)</f>
        <v>16.981944444446022</v>
      </c>
    </row>
    <row r="8580" spans="1:9" x14ac:dyDescent="0.2">
      <c r="A8580" t="s">
        <v>20</v>
      </c>
      <c r="B8580" t="s">
        <v>22</v>
      </c>
      <c r="C8580" s="6">
        <f t="shared" si="138"/>
        <v>42182.099108819464</v>
      </c>
      <c r="D8580" t="s">
        <v>21</v>
      </c>
      <c r="E8580" s="6">
        <f>IF(Sense_data[[#This Row],[a_1State]]=D8579,E8579,Sense_data[[#This Row],[SysTimeStamp]])</f>
        <v>42182.097893541402</v>
      </c>
      <c r="F8580" s="3" t="str">
        <f>Sense_data[[#This Row],[a_1State]]&amp;TEXT(Sense_data[[#This Row],[StateInstanceTimestamp]],"#.######")</f>
        <v>Off42182.097894</v>
      </c>
      <c r="G8580" s="3">
        <f ca="1">IF(Sense_data[[#This Row],[a_1State]]="Off",RANDBETWEEN(off_min,off_max),RANDBETWEEN(on_min,on_max))/sr_div</f>
        <v>3</v>
      </c>
      <c r="H8580" s="3">
        <v>2.5</v>
      </c>
      <c r="I8580" s="3">
        <f>IF(HOUR(Sense_data[[#This Row],[SysTimeStamp]])&lt;12,I8579+$B$14,I8579-$B$14)</f>
        <v>16.982175925927503</v>
      </c>
    </row>
    <row r="8581" spans="1:9" x14ac:dyDescent="0.2">
      <c r="A8581" t="s">
        <v>20</v>
      </c>
      <c r="B8581" t="s">
        <v>22</v>
      </c>
      <c r="C8581" s="6">
        <f t="shared" si="138"/>
        <v>42182.099120393541</v>
      </c>
      <c r="D8581" t="s">
        <v>21</v>
      </c>
      <c r="E8581" s="6">
        <f>IF(Sense_data[[#This Row],[a_1State]]=D8580,E8580,Sense_data[[#This Row],[SysTimeStamp]])</f>
        <v>42182.097893541402</v>
      </c>
      <c r="F8581" s="3" t="str">
        <f>Sense_data[[#This Row],[a_1State]]&amp;TEXT(Sense_data[[#This Row],[StateInstanceTimestamp]],"#.######")</f>
        <v>Off42182.097894</v>
      </c>
      <c r="G8581" s="3">
        <f ca="1">IF(Sense_data[[#This Row],[a_1State]]="Off",RANDBETWEEN(off_min,off_max),RANDBETWEEN(on_min,on_max))/sr_div</f>
        <v>1</v>
      </c>
      <c r="H8581" s="3">
        <v>1.8</v>
      </c>
      <c r="I8581" s="3">
        <f>IF(HOUR(Sense_data[[#This Row],[SysTimeStamp]])&lt;12,I8580+$B$14,I8580-$B$14)</f>
        <v>16.982407407408985</v>
      </c>
    </row>
    <row r="8582" spans="1:9" x14ac:dyDescent="0.2">
      <c r="A8582" t="s">
        <v>20</v>
      </c>
      <c r="B8582" t="s">
        <v>22</v>
      </c>
      <c r="C8582" s="6">
        <f t="shared" si="138"/>
        <v>42182.099131967618</v>
      </c>
      <c r="D8582" t="s">
        <v>21</v>
      </c>
      <c r="E8582" s="6">
        <f>IF(Sense_data[[#This Row],[a_1State]]=D8581,E8581,Sense_data[[#This Row],[SysTimeStamp]])</f>
        <v>42182.097893541402</v>
      </c>
      <c r="F8582" s="3" t="str">
        <f>Sense_data[[#This Row],[a_1State]]&amp;TEXT(Sense_data[[#This Row],[StateInstanceTimestamp]],"#.######")</f>
        <v>Off42182.097894</v>
      </c>
      <c r="G8582" s="3">
        <f ca="1">IF(Sense_data[[#This Row],[a_1State]]="Off",RANDBETWEEN(off_min,off_max),RANDBETWEEN(on_min,on_max))/sr_div</f>
        <v>1</v>
      </c>
      <c r="H8582" s="3">
        <v>2.7</v>
      </c>
      <c r="I8582" s="3">
        <f>IF(HOUR(Sense_data[[#This Row],[SysTimeStamp]])&lt;12,I8581+$B$14,I8581-$B$14)</f>
        <v>16.982638888890467</v>
      </c>
    </row>
    <row r="8583" spans="1:9" x14ac:dyDescent="0.2">
      <c r="A8583" t="s">
        <v>20</v>
      </c>
      <c r="B8583" t="s">
        <v>22</v>
      </c>
      <c r="C8583" s="6">
        <f t="shared" si="138"/>
        <v>42182.099143541695</v>
      </c>
      <c r="D8583" t="s">
        <v>21</v>
      </c>
      <c r="E8583" s="6">
        <f>IF(Sense_data[[#This Row],[a_1State]]=D8582,E8582,Sense_data[[#This Row],[SysTimeStamp]])</f>
        <v>42182.097893541402</v>
      </c>
      <c r="F8583" s="3" t="str">
        <f>Sense_data[[#This Row],[a_1State]]&amp;TEXT(Sense_data[[#This Row],[StateInstanceTimestamp]],"#.######")</f>
        <v>Off42182.097894</v>
      </c>
      <c r="G8583" s="3">
        <f ca="1">IF(Sense_data[[#This Row],[a_1State]]="Off",RANDBETWEEN(off_min,off_max),RANDBETWEEN(on_min,on_max))/sr_div</f>
        <v>1.6</v>
      </c>
      <c r="H8583" s="3">
        <v>1.9</v>
      </c>
      <c r="I8583" s="3">
        <f>IF(HOUR(Sense_data[[#This Row],[SysTimeStamp]])&lt;12,I8582+$B$14,I8582-$B$14)</f>
        <v>16.982870370371948</v>
      </c>
    </row>
    <row r="8584" spans="1:9" x14ac:dyDescent="0.2">
      <c r="A8584" t="s">
        <v>20</v>
      </c>
      <c r="B8584" t="s">
        <v>22</v>
      </c>
      <c r="C8584" s="6">
        <f t="shared" si="138"/>
        <v>42182.099155115771</v>
      </c>
      <c r="D8584" t="s">
        <v>21</v>
      </c>
      <c r="E8584" s="6">
        <f>IF(Sense_data[[#This Row],[a_1State]]=D8583,E8583,Sense_data[[#This Row],[SysTimeStamp]])</f>
        <v>42182.097893541402</v>
      </c>
      <c r="F8584" s="3" t="str">
        <f>Sense_data[[#This Row],[a_1State]]&amp;TEXT(Sense_data[[#This Row],[StateInstanceTimestamp]],"#.######")</f>
        <v>Off42182.097894</v>
      </c>
      <c r="G8584" s="3">
        <f ca="1">IF(Sense_data[[#This Row],[a_1State]]="Off",RANDBETWEEN(off_min,off_max),RANDBETWEEN(on_min,on_max))/sr_div</f>
        <v>1.2</v>
      </c>
      <c r="H8584" s="3">
        <v>2.2000000000000002</v>
      </c>
      <c r="I8584" s="3">
        <f>IF(HOUR(Sense_data[[#This Row],[SysTimeStamp]])&lt;12,I8583+$B$14,I8583-$B$14)</f>
        <v>16.98310185185343</v>
      </c>
    </row>
    <row r="8585" spans="1:9" x14ac:dyDescent="0.2">
      <c r="A8585" t="s">
        <v>20</v>
      </c>
      <c r="B8585" t="s">
        <v>22</v>
      </c>
      <c r="C8585" s="6">
        <f t="shared" si="138"/>
        <v>42182.099166689848</v>
      </c>
      <c r="D8585" t="s">
        <v>21</v>
      </c>
      <c r="E8585" s="6">
        <f>IF(Sense_data[[#This Row],[a_1State]]=D8584,E8584,Sense_data[[#This Row],[SysTimeStamp]])</f>
        <v>42182.097893541402</v>
      </c>
      <c r="F8585" s="3" t="str">
        <f>Sense_data[[#This Row],[a_1State]]&amp;TEXT(Sense_data[[#This Row],[StateInstanceTimestamp]],"#.######")</f>
        <v>Off42182.097894</v>
      </c>
      <c r="G8585" s="3">
        <f ca="1">IF(Sense_data[[#This Row],[a_1State]]="Off",RANDBETWEEN(off_min,off_max),RANDBETWEEN(on_min,on_max))/sr_div</f>
        <v>3</v>
      </c>
      <c r="H8585" s="3">
        <v>3</v>
      </c>
      <c r="I8585" s="3">
        <f>IF(HOUR(Sense_data[[#This Row],[SysTimeStamp]])&lt;12,I8584+$B$14,I8584-$B$14)</f>
        <v>16.983333333334912</v>
      </c>
    </row>
    <row r="8586" spans="1:9" x14ac:dyDescent="0.2">
      <c r="A8586" t="s">
        <v>20</v>
      </c>
      <c r="B8586" t="s">
        <v>22</v>
      </c>
      <c r="C8586" s="6">
        <f t="shared" si="138"/>
        <v>42182.099178263925</v>
      </c>
      <c r="D8586" t="s">
        <v>21</v>
      </c>
      <c r="E8586" s="6">
        <f>IF(Sense_data[[#This Row],[a_1State]]=D8585,E8585,Sense_data[[#This Row],[SysTimeStamp]])</f>
        <v>42182.097893541402</v>
      </c>
      <c r="F8586" s="3" t="str">
        <f>Sense_data[[#This Row],[a_1State]]&amp;TEXT(Sense_data[[#This Row],[StateInstanceTimestamp]],"#.######")</f>
        <v>Off42182.097894</v>
      </c>
      <c r="G8586" s="3">
        <f ca="1">IF(Sense_data[[#This Row],[a_1State]]="Off",RANDBETWEEN(off_min,off_max),RANDBETWEEN(on_min,on_max))/sr_div</f>
        <v>2.2000000000000002</v>
      </c>
      <c r="H8586" s="3">
        <v>2.8</v>
      </c>
      <c r="I8586" s="3">
        <f>IF(HOUR(Sense_data[[#This Row],[SysTimeStamp]])&lt;12,I8585+$B$14,I8585-$B$14)</f>
        <v>16.983564814816393</v>
      </c>
    </row>
    <row r="8587" spans="1:9" x14ac:dyDescent="0.2">
      <c r="A8587" t="s">
        <v>20</v>
      </c>
      <c r="B8587" t="s">
        <v>22</v>
      </c>
      <c r="C8587" s="6">
        <f t="shared" si="138"/>
        <v>42182.099189838002</v>
      </c>
      <c r="D8587" t="s">
        <v>21</v>
      </c>
      <c r="E8587" s="6">
        <f>IF(Sense_data[[#This Row],[a_1State]]=D8586,E8586,Sense_data[[#This Row],[SysTimeStamp]])</f>
        <v>42182.097893541402</v>
      </c>
      <c r="F8587" s="3" t="str">
        <f>Sense_data[[#This Row],[a_1State]]&amp;TEXT(Sense_data[[#This Row],[StateInstanceTimestamp]],"#.######")</f>
        <v>Off42182.097894</v>
      </c>
      <c r="G8587" s="3">
        <f ca="1">IF(Sense_data[[#This Row],[a_1State]]="Off",RANDBETWEEN(off_min,off_max),RANDBETWEEN(on_min,on_max))/sr_div</f>
        <v>2.4</v>
      </c>
      <c r="H8587" s="3">
        <v>1</v>
      </c>
      <c r="I8587" s="3">
        <f>IF(HOUR(Sense_data[[#This Row],[SysTimeStamp]])&lt;12,I8586+$B$14,I8586-$B$14)</f>
        <v>16.983796296297875</v>
      </c>
    </row>
    <row r="8588" spans="1:9" x14ac:dyDescent="0.2">
      <c r="A8588" t="s">
        <v>20</v>
      </c>
      <c r="B8588" t="s">
        <v>22</v>
      </c>
      <c r="C8588" s="6">
        <f t="shared" si="138"/>
        <v>42182.099201412078</v>
      </c>
      <c r="D8588" t="s">
        <v>21</v>
      </c>
      <c r="E8588" s="6">
        <f>IF(Sense_data[[#This Row],[a_1State]]=D8587,E8587,Sense_data[[#This Row],[SysTimeStamp]])</f>
        <v>42182.097893541402</v>
      </c>
      <c r="F8588" s="3" t="str">
        <f>Sense_data[[#This Row],[a_1State]]&amp;TEXT(Sense_data[[#This Row],[StateInstanceTimestamp]],"#.######")</f>
        <v>Off42182.097894</v>
      </c>
      <c r="G8588" s="3">
        <f ca="1">IF(Sense_data[[#This Row],[a_1State]]="Off",RANDBETWEEN(off_min,off_max),RANDBETWEEN(on_min,on_max))/sr_div</f>
        <v>1.1000000000000001</v>
      </c>
      <c r="H8588" s="3">
        <v>2.4</v>
      </c>
      <c r="I8588" s="3">
        <f>IF(HOUR(Sense_data[[#This Row],[SysTimeStamp]])&lt;12,I8587+$B$14,I8587-$B$14)</f>
        <v>16.984027777779357</v>
      </c>
    </row>
    <row r="8589" spans="1:9" x14ac:dyDescent="0.2">
      <c r="A8589" t="s">
        <v>20</v>
      </c>
      <c r="B8589" t="s">
        <v>22</v>
      </c>
      <c r="C8589" s="6">
        <f t="shared" si="138"/>
        <v>42182.099212986155</v>
      </c>
      <c r="D8589" t="s">
        <v>21</v>
      </c>
      <c r="E8589" s="6">
        <f>IF(Sense_data[[#This Row],[a_1State]]=D8588,E8588,Sense_data[[#This Row],[SysTimeStamp]])</f>
        <v>42182.097893541402</v>
      </c>
      <c r="F8589" s="3" t="str">
        <f>Sense_data[[#This Row],[a_1State]]&amp;TEXT(Sense_data[[#This Row],[StateInstanceTimestamp]],"#.######")</f>
        <v>Off42182.097894</v>
      </c>
      <c r="G8589" s="3">
        <f ca="1">IF(Sense_data[[#This Row],[a_1State]]="Off",RANDBETWEEN(off_min,off_max),RANDBETWEEN(on_min,on_max))/sr_div</f>
        <v>2.1</v>
      </c>
      <c r="H8589" s="3">
        <v>1.2</v>
      </c>
      <c r="I8589" s="3">
        <f>IF(HOUR(Sense_data[[#This Row],[SysTimeStamp]])&lt;12,I8588+$B$14,I8588-$B$14)</f>
        <v>16.984259259260838</v>
      </c>
    </row>
    <row r="8590" spans="1:9" x14ac:dyDescent="0.2">
      <c r="A8590" t="s">
        <v>20</v>
      </c>
      <c r="B8590" t="s">
        <v>22</v>
      </c>
      <c r="C8590" s="6">
        <f t="shared" si="138"/>
        <v>42182.099224560232</v>
      </c>
      <c r="D8590" t="s">
        <v>21</v>
      </c>
      <c r="E8590" s="6">
        <f>IF(Sense_data[[#This Row],[a_1State]]=D8589,E8589,Sense_data[[#This Row],[SysTimeStamp]])</f>
        <v>42182.097893541402</v>
      </c>
      <c r="F8590" s="3" t="str">
        <f>Sense_data[[#This Row],[a_1State]]&amp;TEXT(Sense_data[[#This Row],[StateInstanceTimestamp]],"#.######")</f>
        <v>Off42182.097894</v>
      </c>
      <c r="G8590" s="3">
        <f ca="1">IF(Sense_data[[#This Row],[a_1State]]="Off",RANDBETWEEN(off_min,off_max),RANDBETWEEN(on_min,on_max))/sr_div</f>
        <v>1.7</v>
      </c>
      <c r="H8590" s="3">
        <v>1.8</v>
      </c>
      <c r="I8590" s="3">
        <f>IF(HOUR(Sense_data[[#This Row],[SysTimeStamp]])&lt;12,I8589+$B$14,I8589-$B$14)</f>
        <v>16.98449074074232</v>
      </c>
    </row>
    <row r="8591" spans="1:9" x14ac:dyDescent="0.2">
      <c r="A8591" t="s">
        <v>20</v>
      </c>
      <c r="B8591" t="s">
        <v>22</v>
      </c>
      <c r="C8591" s="6">
        <f t="shared" si="138"/>
        <v>42182.099236134309</v>
      </c>
      <c r="D8591" t="s">
        <v>21</v>
      </c>
      <c r="E8591" s="6">
        <f>IF(Sense_data[[#This Row],[a_1State]]=D8590,E8590,Sense_data[[#This Row],[SysTimeStamp]])</f>
        <v>42182.097893541402</v>
      </c>
      <c r="F8591" s="3" t="str">
        <f>Sense_data[[#This Row],[a_1State]]&amp;TEXT(Sense_data[[#This Row],[StateInstanceTimestamp]],"#.######")</f>
        <v>Off42182.097894</v>
      </c>
      <c r="G8591" s="3">
        <f ca="1">IF(Sense_data[[#This Row],[a_1State]]="Off",RANDBETWEEN(off_min,off_max),RANDBETWEEN(on_min,on_max))/sr_div</f>
        <v>1</v>
      </c>
      <c r="H8591" s="3">
        <v>1.6</v>
      </c>
      <c r="I8591" s="3">
        <f>IF(HOUR(Sense_data[[#This Row],[SysTimeStamp]])&lt;12,I8590+$B$14,I8590-$B$14)</f>
        <v>16.984722222223802</v>
      </c>
    </row>
    <row r="8592" spans="1:9" x14ac:dyDescent="0.2">
      <c r="A8592" t="s">
        <v>20</v>
      </c>
      <c r="B8592" t="s">
        <v>22</v>
      </c>
      <c r="C8592" s="6">
        <f t="shared" si="138"/>
        <v>42182.099247708386</v>
      </c>
      <c r="D8592" t="s">
        <v>21</v>
      </c>
      <c r="E8592" s="6">
        <f>IF(Sense_data[[#This Row],[a_1State]]=D8591,E8591,Sense_data[[#This Row],[SysTimeStamp]])</f>
        <v>42182.097893541402</v>
      </c>
      <c r="F8592" s="3" t="str">
        <f>Sense_data[[#This Row],[a_1State]]&amp;TEXT(Sense_data[[#This Row],[StateInstanceTimestamp]],"#.######")</f>
        <v>Off42182.097894</v>
      </c>
      <c r="G8592" s="3">
        <f ca="1">IF(Sense_data[[#This Row],[a_1State]]="Off",RANDBETWEEN(off_min,off_max),RANDBETWEEN(on_min,on_max))/sr_div</f>
        <v>2</v>
      </c>
      <c r="H8592" s="3">
        <v>2.4</v>
      </c>
      <c r="I8592" s="3">
        <f>IF(HOUR(Sense_data[[#This Row],[SysTimeStamp]])&lt;12,I8591+$B$14,I8591-$B$14)</f>
        <v>16.984953703705283</v>
      </c>
    </row>
    <row r="8593" spans="1:9" x14ac:dyDescent="0.2">
      <c r="A8593" t="s">
        <v>20</v>
      </c>
      <c r="B8593" t="s">
        <v>22</v>
      </c>
      <c r="C8593" s="6">
        <f t="shared" si="138"/>
        <v>42182.099259282462</v>
      </c>
      <c r="D8593" t="s">
        <v>21</v>
      </c>
      <c r="E8593" s="6">
        <f>IF(Sense_data[[#This Row],[a_1State]]=D8592,E8592,Sense_data[[#This Row],[SysTimeStamp]])</f>
        <v>42182.097893541402</v>
      </c>
      <c r="F8593" s="3" t="str">
        <f>Sense_data[[#This Row],[a_1State]]&amp;TEXT(Sense_data[[#This Row],[StateInstanceTimestamp]],"#.######")</f>
        <v>Off42182.097894</v>
      </c>
      <c r="G8593" s="3">
        <f ca="1">IF(Sense_data[[#This Row],[a_1State]]="Off",RANDBETWEEN(off_min,off_max),RANDBETWEEN(on_min,on_max))/sr_div</f>
        <v>1.3</v>
      </c>
      <c r="H8593" s="3">
        <v>2.2000000000000002</v>
      </c>
      <c r="I8593" s="3">
        <f>IF(HOUR(Sense_data[[#This Row],[SysTimeStamp]])&lt;12,I8592+$B$14,I8592-$B$14)</f>
        <v>16.985185185186765</v>
      </c>
    </row>
    <row r="8594" spans="1:9" x14ac:dyDescent="0.2">
      <c r="A8594" t="s">
        <v>20</v>
      </c>
      <c r="B8594" t="s">
        <v>22</v>
      </c>
      <c r="C8594" s="6">
        <f t="shared" si="138"/>
        <v>42182.099270856539</v>
      </c>
      <c r="D8594" t="s">
        <v>21</v>
      </c>
      <c r="E8594" s="6">
        <f>IF(Sense_data[[#This Row],[a_1State]]=D8593,E8593,Sense_data[[#This Row],[SysTimeStamp]])</f>
        <v>42182.097893541402</v>
      </c>
      <c r="F8594" s="3" t="str">
        <f>Sense_data[[#This Row],[a_1State]]&amp;TEXT(Sense_data[[#This Row],[StateInstanceTimestamp]],"#.######")</f>
        <v>Off42182.097894</v>
      </c>
      <c r="G8594" s="3">
        <f ca="1">IF(Sense_data[[#This Row],[a_1State]]="Off",RANDBETWEEN(off_min,off_max),RANDBETWEEN(on_min,on_max))/sr_div</f>
        <v>1.2</v>
      </c>
      <c r="H8594" s="3">
        <v>2.2000000000000002</v>
      </c>
      <c r="I8594" s="3">
        <f>IF(HOUR(Sense_data[[#This Row],[SysTimeStamp]])&lt;12,I8593+$B$14,I8593-$B$14)</f>
        <v>16.985416666668247</v>
      </c>
    </row>
    <row r="8595" spans="1:9" x14ac:dyDescent="0.2">
      <c r="A8595" t="s">
        <v>20</v>
      </c>
      <c r="B8595" t="s">
        <v>22</v>
      </c>
      <c r="C8595" s="6">
        <f>C8594+$B$2</f>
        <v>42182.099282430616</v>
      </c>
      <c r="D8595" t="s">
        <v>23</v>
      </c>
      <c r="E8595" s="6">
        <f>IF(Sense_data[[#This Row],[a_1State]]=D8594,E8594,Sense_data[[#This Row],[SysTimeStamp]])</f>
        <v>42182.099282430616</v>
      </c>
      <c r="F8595" s="3" t="str">
        <f>Sense_data[[#This Row],[a_1State]]&amp;TEXT(Sense_data[[#This Row],[StateInstanceTimestamp]],"#.######")</f>
        <v>On42182.099282</v>
      </c>
      <c r="G8595" s="3">
        <f ca="1">IF(Sense_data[[#This Row],[a_1State]]="Off",RANDBETWEEN(off_min,off_max),RANDBETWEEN(on_min,on_max))/sr_div</f>
        <v>6</v>
      </c>
      <c r="H8595" s="3">
        <v>4</v>
      </c>
      <c r="I8595" s="3">
        <f>IF(HOUR(Sense_data[[#This Row],[SysTimeStamp]])&lt;12,I8594+$B$14,I8594-$B$14)</f>
        <v>16.985648148149728</v>
      </c>
    </row>
    <row r="8596" spans="1:9" x14ac:dyDescent="0.2">
      <c r="A8596" t="s">
        <v>20</v>
      </c>
      <c r="B8596" t="s">
        <v>22</v>
      </c>
      <c r="C8596" s="6">
        <f t="shared" ref="C8596:C8659" si="139">C8595+$B$2</f>
        <v>42182.099294004693</v>
      </c>
      <c r="D8596" t="s">
        <v>23</v>
      </c>
      <c r="E8596" s="6">
        <f>IF(Sense_data[[#This Row],[a_1State]]=D8595,E8595,Sense_data[[#This Row],[SysTimeStamp]])</f>
        <v>42182.099282430616</v>
      </c>
      <c r="F8596" s="3" t="str">
        <f>Sense_data[[#This Row],[a_1State]]&amp;TEXT(Sense_data[[#This Row],[StateInstanceTimestamp]],"#.######")</f>
        <v>On42182.099282</v>
      </c>
      <c r="G8596" s="3">
        <f ca="1">IF(Sense_data[[#This Row],[a_1State]]="Off",RANDBETWEEN(off_min,off_max),RANDBETWEEN(on_min,on_max))/sr_div</f>
        <v>4.7</v>
      </c>
      <c r="H8596" s="3">
        <v>4.5999999999999996</v>
      </c>
      <c r="I8596" s="3">
        <f>IF(HOUR(Sense_data[[#This Row],[SysTimeStamp]])&lt;12,I8595+$B$14,I8595-$B$14)</f>
        <v>16.98587962963121</v>
      </c>
    </row>
    <row r="8597" spans="1:9" x14ac:dyDescent="0.2">
      <c r="A8597" t="s">
        <v>20</v>
      </c>
      <c r="B8597" t="s">
        <v>22</v>
      </c>
      <c r="C8597" s="6">
        <f t="shared" si="139"/>
        <v>42182.099305578769</v>
      </c>
      <c r="D8597" t="s">
        <v>23</v>
      </c>
      <c r="E8597" s="6">
        <f>IF(Sense_data[[#This Row],[a_1State]]=D8596,E8596,Sense_data[[#This Row],[SysTimeStamp]])</f>
        <v>42182.099282430616</v>
      </c>
      <c r="F8597" s="3" t="str">
        <f>Sense_data[[#This Row],[a_1State]]&amp;TEXT(Sense_data[[#This Row],[StateInstanceTimestamp]],"#.######")</f>
        <v>On42182.099282</v>
      </c>
      <c r="G8597" s="3">
        <f ca="1">IF(Sense_data[[#This Row],[a_1State]]="Off",RANDBETWEEN(off_min,off_max),RANDBETWEEN(on_min,on_max))/sr_div</f>
        <v>3.7</v>
      </c>
      <c r="H8597" s="3">
        <v>6</v>
      </c>
      <c r="I8597" s="3">
        <f>IF(HOUR(Sense_data[[#This Row],[SysTimeStamp]])&lt;12,I8596+$B$14,I8596-$B$14)</f>
        <v>16.986111111112692</v>
      </c>
    </row>
    <row r="8598" spans="1:9" x14ac:dyDescent="0.2">
      <c r="A8598" t="s">
        <v>20</v>
      </c>
      <c r="B8598" t="s">
        <v>22</v>
      </c>
      <c r="C8598" s="6">
        <f t="shared" si="139"/>
        <v>42182.099317152846</v>
      </c>
      <c r="D8598" t="s">
        <v>23</v>
      </c>
      <c r="E8598" s="6">
        <f>IF(Sense_data[[#This Row],[a_1State]]=D8597,E8597,Sense_data[[#This Row],[SysTimeStamp]])</f>
        <v>42182.099282430616</v>
      </c>
      <c r="F8598" s="3" t="str">
        <f>Sense_data[[#This Row],[a_1State]]&amp;TEXT(Sense_data[[#This Row],[StateInstanceTimestamp]],"#.######")</f>
        <v>On42182.099282</v>
      </c>
      <c r="G8598" s="3">
        <f ca="1">IF(Sense_data[[#This Row],[a_1State]]="Off",RANDBETWEEN(off_min,off_max),RANDBETWEEN(on_min,on_max))/sr_div</f>
        <v>4.9000000000000004</v>
      </c>
      <c r="H8598" s="3">
        <v>4.0999999999999996</v>
      </c>
      <c r="I8598" s="3">
        <f>IF(HOUR(Sense_data[[#This Row],[SysTimeStamp]])&lt;12,I8597+$B$14,I8597-$B$14)</f>
        <v>16.986342592594173</v>
      </c>
    </row>
    <row r="8599" spans="1:9" x14ac:dyDescent="0.2">
      <c r="A8599" t="s">
        <v>20</v>
      </c>
      <c r="B8599" t="s">
        <v>22</v>
      </c>
      <c r="C8599" s="6">
        <f t="shared" si="139"/>
        <v>42182.099328726923</v>
      </c>
      <c r="D8599" t="s">
        <v>23</v>
      </c>
      <c r="E8599" s="6">
        <f>IF(Sense_data[[#This Row],[a_1State]]=D8598,E8598,Sense_data[[#This Row],[SysTimeStamp]])</f>
        <v>42182.099282430616</v>
      </c>
      <c r="F8599" s="3" t="str">
        <f>Sense_data[[#This Row],[a_1State]]&amp;TEXT(Sense_data[[#This Row],[StateInstanceTimestamp]],"#.######")</f>
        <v>On42182.099282</v>
      </c>
      <c r="G8599" s="3">
        <f ca="1">IF(Sense_data[[#This Row],[a_1State]]="Off",RANDBETWEEN(off_min,off_max),RANDBETWEEN(on_min,on_max))/sr_div</f>
        <v>5.2</v>
      </c>
      <c r="H8599" s="3">
        <v>5.3</v>
      </c>
      <c r="I8599" s="3">
        <f>IF(HOUR(Sense_data[[#This Row],[SysTimeStamp]])&lt;12,I8598+$B$14,I8598-$B$14)</f>
        <v>16.986574074075655</v>
      </c>
    </row>
    <row r="8600" spans="1:9" x14ac:dyDescent="0.2">
      <c r="A8600" t="s">
        <v>20</v>
      </c>
      <c r="B8600" t="s">
        <v>22</v>
      </c>
      <c r="C8600" s="6">
        <f t="shared" si="139"/>
        <v>42182.099340301</v>
      </c>
      <c r="D8600" t="s">
        <v>23</v>
      </c>
      <c r="E8600" s="6">
        <f>IF(Sense_data[[#This Row],[a_1State]]=D8599,E8599,Sense_data[[#This Row],[SysTimeStamp]])</f>
        <v>42182.099282430616</v>
      </c>
      <c r="F8600" s="3" t="str">
        <f>Sense_data[[#This Row],[a_1State]]&amp;TEXT(Sense_data[[#This Row],[StateInstanceTimestamp]],"#.######")</f>
        <v>On42182.099282</v>
      </c>
      <c r="G8600" s="3">
        <f ca="1">IF(Sense_data[[#This Row],[a_1State]]="Off",RANDBETWEEN(off_min,off_max),RANDBETWEEN(on_min,on_max))/sr_div</f>
        <v>3.8</v>
      </c>
      <c r="H8600" s="3">
        <v>5.3</v>
      </c>
      <c r="I8600" s="3">
        <f>IF(HOUR(Sense_data[[#This Row],[SysTimeStamp]])&lt;12,I8599+$B$14,I8599-$B$14)</f>
        <v>16.986805555557137</v>
      </c>
    </row>
    <row r="8601" spans="1:9" x14ac:dyDescent="0.2">
      <c r="A8601" t="s">
        <v>20</v>
      </c>
      <c r="B8601" t="s">
        <v>22</v>
      </c>
      <c r="C8601" s="6">
        <f t="shared" si="139"/>
        <v>42182.099351875077</v>
      </c>
      <c r="D8601" t="s">
        <v>23</v>
      </c>
      <c r="E8601" s="6">
        <f>IF(Sense_data[[#This Row],[a_1State]]=D8600,E8600,Sense_data[[#This Row],[SysTimeStamp]])</f>
        <v>42182.099282430616</v>
      </c>
      <c r="F8601" s="3" t="str">
        <f>Sense_data[[#This Row],[a_1State]]&amp;TEXT(Sense_data[[#This Row],[StateInstanceTimestamp]],"#.######")</f>
        <v>On42182.099282</v>
      </c>
      <c r="G8601" s="3">
        <f ca="1">IF(Sense_data[[#This Row],[a_1State]]="Off",RANDBETWEEN(off_min,off_max),RANDBETWEEN(on_min,on_max))/sr_div</f>
        <v>3.8</v>
      </c>
      <c r="H8601" s="3">
        <v>4.3</v>
      </c>
      <c r="I8601" s="3">
        <f>IF(HOUR(Sense_data[[#This Row],[SysTimeStamp]])&lt;12,I8600+$B$14,I8600-$B$14)</f>
        <v>16.987037037038618</v>
      </c>
    </row>
    <row r="8602" spans="1:9" x14ac:dyDescent="0.2">
      <c r="A8602" t="s">
        <v>20</v>
      </c>
      <c r="B8602" t="s">
        <v>22</v>
      </c>
      <c r="C8602" s="6">
        <f t="shared" si="139"/>
        <v>42182.099363449153</v>
      </c>
      <c r="D8602" t="s">
        <v>23</v>
      </c>
      <c r="E8602" s="6">
        <f>IF(Sense_data[[#This Row],[a_1State]]=D8601,E8601,Sense_data[[#This Row],[SysTimeStamp]])</f>
        <v>42182.099282430616</v>
      </c>
      <c r="F8602" s="3" t="str">
        <f>Sense_data[[#This Row],[a_1State]]&amp;TEXT(Sense_data[[#This Row],[StateInstanceTimestamp]],"#.######")</f>
        <v>On42182.099282</v>
      </c>
      <c r="G8602" s="3">
        <f ca="1">IF(Sense_data[[#This Row],[a_1State]]="Off",RANDBETWEEN(off_min,off_max),RANDBETWEEN(on_min,on_max))/sr_div</f>
        <v>3.5</v>
      </c>
      <c r="H8602" s="3">
        <v>4.4000000000000004</v>
      </c>
      <c r="I8602" s="3">
        <f>IF(HOUR(Sense_data[[#This Row],[SysTimeStamp]])&lt;12,I8601+$B$14,I8601-$B$14)</f>
        <v>16.9872685185201</v>
      </c>
    </row>
    <row r="8603" spans="1:9" x14ac:dyDescent="0.2">
      <c r="A8603" t="s">
        <v>20</v>
      </c>
      <c r="B8603" t="s">
        <v>22</v>
      </c>
      <c r="C8603" s="6">
        <f t="shared" si="139"/>
        <v>42182.09937502323</v>
      </c>
      <c r="D8603" t="s">
        <v>23</v>
      </c>
      <c r="E8603" s="6">
        <f>IF(Sense_data[[#This Row],[a_1State]]=D8602,E8602,Sense_data[[#This Row],[SysTimeStamp]])</f>
        <v>42182.099282430616</v>
      </c>
      <c r="F8603" s="3" t="str">
        <f>Sense_data[[#This Row],[a_1State]]&amp;TEXT(Sense_data[[#This Row],[StateInstanceTimestamp]],"#.######")</f>
        <v>On42182.099282</v>
      </c>
      <c r="G8603" s="3">
        <f ca="1">IF(Sense_data[[#This Row],[a_1State]]="Off",RANDBETWEEN(off_min,off_max),RANDBETWEEN(on_min,on_max))/sr_div</f>
        <v>6</v>
      </c>
      <c r="H8603" s="3">
        <v>3.4</v>
      </c>
      <c r="I8603" s="3">
        <f>IF(HOUR(Sense_data[[#This Row],[SysTimeStamp]])&lt;12,I8602+$B$14,I8602-$B$14)</f>
        <v>16.987500000001582</v>
      </c>
    </row>
    <row r="8604" spans="1:9" x14ac:dyDescent="0.2">
      <c r="A8604" t="s">
        <v>20</v>
      </c>
      <c r="B8604" t="s">
        <v>22</v>
      </c>
      <c r="C8604" s="6">
        <f t="shared" si="139"/>
        <v>42182.099386597307</v>
      </c>
      <c r="D8604" t="s">
        <v>23</v>
      </c>
      <c r="E8604" s="6">
        <f>IF(Sense_data[[#This Row],[a_1State]]=D8603,E8603,Sense_data[[#This Row],[SysTimeStamp]])</f>
        <v>42182.099282430616</v>
      </c>
      <c r="F8604" s="3" t="str">
        <f>Sense_data[[#This Row],[a_1State]]&amp;TEXT(Sense_data[[#This Row],[StateInstanceTimestamp]],"#.######")</f>
        <v>On42182.099282</v>
      </c>
      <c r="G8604" s="3">
        <f ca="1">IF(Sense_data[[#This Row],[a_1State]]="Off",RANDBETWEEN(off_min,off_max),RANDBETWEEN(on_min,on_max))/sr_div</f>
        <v>3.1</v>
      </c>
      <c r="H8604" s="3">
        <v>4.2</v>
      </c>
      <c r="I8604" s="3">
        <f>IF(HOUR(Sense_data[[#This Row],[SysTimeStamp]])&lt;12,I8603+$B$14,I8603-$B$14)</f>
        <v>16.987731481483063</v>
      </c>
    </row>
    <row r="8605" spans="1:9" x14ac:dyDescent="0.2">
      <c r="A8605" t="s">
        <v>20</v>
      </c>
      <c r="B8605" t="s">
        <v>22</v>
      </c>
      <c r="C8605" s="6">
        <f t="shared" si="139"/>
        <v>42182.099398171384</v>
      </c>
      <c r="D8605" t="s">
        <v>23</v>
      </c>
      <c r="E8605" s="6">
        <f>IF(Sense_data[[#This Row],[a_1State]]=D8604,E8604,Sense_data[[#This Row],[SysTimeStamp]])</f>
        <v>42182.099282430616</v>
      </c>
      <c r="F8605" s="3" t="str">
        <f>Sense_data[[#This Row],[a_1State]]&amp;TEXT(Sense_data[[#This Row],[StateInstanceTimestamp]],"#.######")</f>
        <v>On42182.099282</v>
      </c>
      <c r="G8605" s="3">
        <f ca="1">IF(Sense_data[[#This Row],[a_1State]]="Off",RANDBETWEEN(off_min,off_max),RANDBETWEEN(on_min,on_max))/sr_div</f>
        <v>3.2</v>
      </c>
      <c r="H8605" s="3">
        <v>4.5999999999999996</v>
      </c>
      <c r="I8605" s="3">
        <f>IF(HOUR(Sense_data[[#This Row],[SysTimeStamp]])&lt;12,I8604+$B$14,I8604-$B$14)</f>
        <v>16.987962962964545</v>
      </c>
    </row>
    <row r="8606" spans="1:9" x14ac:dyDescent="0.2">
      <c r="A8606" t="s">
        <v>20</v>
      </c>
      <c r="B8606" t="s">
        <v>22</v>
      </c>
      <c r="C8606" s="6">
        <f t="shared" si="139"/>
        <v>42182.09940974546</v>
      </c>
      <c r="D8606" t="s">
        <v>23</v>
      </c>
      <c r="E8606" s="6">
        <f>IF(Sense_data[[#This Row],[a_1State]]=D8605,E8605,Sense_data[[#This Row],[SysTimeStamp]])</f>
        <v>42182.099282430616</v>
      </c>
      <c r="F8606" s="3" t="str">
        <f>Sense_data[[#This Row],[a_1State]]&amp;TEXT(Sense_data[[#This Row],[StateInstanceTimestamp]],"#.######")</f>
        <v>On42182.099282</v>
      </c>
      <c r="G8606" s="3">
        <f ca="1">IF(Sense_data[[#This Row],[a_1State]]="Off",RANDBETWEEN(off_min,off_max),RANDBETWEEN(on_min,on_max))/sr_div</f>
        <v>4.9000000000000004</v>
      </c>
      <c r="H8606" s="3">
        <v>3.5</v>
      </c>
      <c r="I8606" s="3">
        <f>IF(HOUR(Sense_data[[#This Row],[SysTimeStamp]])&lt;12,I8605+$B$14,I8605-$B$14)</f>
        <v>16.988194444446027</v>
      </c>
    </row>
    <row r="8607" spans="1:9" x14ac:dyDescent="0.2">
      <c r="A8607" t="s">
        <v>20</v>
      </c>
      <c r="B8607" t="s">
        <v>22</v>
      </c>
      <c r="C8607" s="6">
        <f t="shared" si="139"/>
        <v>42182.099421319537</v>
      </c>
      <c r="D8607" t="s">
        <v>23</v>
      </c>
      <c r="E8607" s="6">
        <f>IF(Sense_data[[#This Row],[a_1State]]=D8606,E8606,Sense_data[[#This Row],[SysTimeStamp]])</f>
        <v>42182.099282430616</v>
      </c>
      <c r="F8607" s="3" t="str">
        <f>Sense_data[[#This Row],[a_1State]]&amp;TEXT(Sense_data[[#This Row],[StateInstanceTimestamp]],"#.######")</f>
        <v>On42182.099282</v>
      </c>
      <c r="G8607" s="3">
        <f ca="1">IF(Sense_data[[#This Row],[a_1State]]="Off",RANDBETWEEN(off_min,off_max),RANDBETWEEN(on_min,on_max))/sr_div</f>
        <v>4.0999999999999996</v>
      </c>
      <c r="H8607" s="3">
        <v>5.9</v>
      </c>
      <c r="I8607" s="3">
        <f>IF(HOUR(Sense_data[[#This Row],[SysTimeStamp]])&lt;12,I8606+$B$14,I8606-$B$14)</f>
        <v>16.988425925927508</v>
      </c>
    </row>
    <row r="8608" spans="1:9" x14ac:dyDescent="0.2">
      <c r="A8608" t="s">
        <v>20</v>
      </c>
      <c r="B8608" t="s">
        <v>22</v>
      </c>
      <c r="C8608" s="6">
        <f t="shared" si="139"/>
        <v>42182.099432893614</v>
      </c>
      <c r="D8608" t="s">
        <v>23</v>
      </c>
      <c r="E8608" s="6">
        <f>IF(Sense_data[[#This Row],[a_1State]]=D8607,E8607,Sense_data[[#This Row],[SysTimeStamp]])</f>
        <v>42182.099282430616</v>
      </c>
      <c r="F8608" s="3" t="str">
        <f>Sense_data[[#This Row],[a_1State]]&amp;TEXT(Sense_data[[#This Row],[StateInstanceTimestamp]],"#.######")</f>
        <v>On42182.099282</v>
      </c>
      <c r="G8608" s="3">
        <f ca="1">IF(Sense_data[[#This Row],[a_1State]]="Off",RANDBETWEEN(off_min,off_max),RANDBETWEEN(on_min,on_max))/sr_div</f>
        <v>3</v>
      </c>
      <c r="H8608" s="3">
        <v>3.6</v>
      </c>
      <c r="I8608" s="3">
        <f>IF(HOUR(Sense_data[[#This Row],[SysTimeStamp]])&lt;12,I8607+$B$14,I8607-$B$14)</f>
        <v>16.98865740740899</v>
      </c>
    </row>
    <row r="8609" spans="1:9" x14ac:dyDescent="0.2">
      <c r="A8609" t="s">
        <v>20</v>
      </c>
      <c r="B8609" t="s">
        <v>22</v>
      </c>
      <c r="C8609" s="6">
        <f t="shared" si="139"/>
        <v>42182.099444467691</v>
      </c>
      <c r="D8609" t="s">
        <v>23</v>
      </c>
      <c r="E8609" s="6">
        <f>IF(Sense_data[[#This Row],[a_1State]]=D8608,E8608,Sense_data[[#This Row],[SysTimeStamp]])</f>
        <v>42182.099282430616</v>
      </c>
      <c r="F8609" s="3" t="str">
        <f>Sense_data[[#This Row],[a_1State]]&amp;TEXT(Sense_data[[#This Row],[StateInstanceTimestamp]],"#.######")</f>
        <v>On42182.099282</v>
      </c>
      <c r="G8609" s="3">
        <f ca="1">IF(Sense_data[[#This Row],[a_1State]]="Off",RANDBETWEEN(off_min,off_max),RANDBETWEEN(on_min,on_max))/sr_div</f>
        <v>4.7</v>
      </c>
      <c r="H8609" s="3">
        <v>3.4</v>
      </c>
      <c r="I8609" s="3">
        <f>IF(HOUR(Sense_data[[#This Row],[SysTimeStamp]])&lt;12,I8608+$B$14,I8608-$B$14)</f>
        <v>16.988888888890472</v>
      </c>
    </row>
    <row r="8610" spans="1:9" x14ac:dyDescent="0.2">
      <c r="A8610" t="s">
        <v>20</v>
      </c>
      <c r="B8610" t="s">
        <v>22</v>
      </c>
      <c r="C8610" s="6">
        <f t="shared" si="139"/>
        <v>42182.099456041768</v>
      </c>
      <c r="D8610" t="s">
        <v>23</v>
      </c>
      <c r="E8610" s="6">
        <f>IF(Sense_data[[#This Row],[a_1State]]=D8609,E8609,Sense_data[[#This Row],[SysTimeStamp]])</f>
        <v>42182.099282430616</v>
      </c>
      <c r="F8610" s="3" t="str">
        <f>Sense_data[[#This Row],[a_1State]]&amp;TEXT(Sense_data[[#This Row],[StateInstanceTimestamp]],"#.######")</f>
        <v>On42182.099282</v>
      </c>
      <c r="G8610" s="3">
        <f ca="1">IF(Sense_data[[#This Row],[a_1State]]="Off",RANDBETWEEN(off_min,off_max),RANDBETWEEN(on_min,on_max))/sr_div</f>
        <v>5.9</v>
      </c>
      <c r="H8610" s="3">
        <v>5.5</v>
      </c>
      <c r="I8610" s="3">
        <f>IF(HOUR(Sense_data[[#This Row],[SysTimeStamp]])&lt;12,I8609+$B$14,I8609-$B$14)</f>
        <v>16.989120370371953</v>
      </c>
    </row>
    <row r="8611" spans="1:9" x14ac:dyDescent="0.2">
      <c r="A8611" t="s">
        <v>20</v>
      </c>
      <c r="B8611" t="s">
        <v>22</v>
      </c>
      <c r="C8611" s="6">
        <f t="shared" si="139"/>
        <v>42182.099467615844</v>
      </c>
      <c r="D8611" t="s">
        <v>23</v>
      </c>
      <c r="E8611" s="6">
        <f>IF(Sense_data[[#This Row],[a_1State]]=D8610,E8610,Sense_data[[#This Row],[SysTimeStamp]])</f>
        <v>42182.099282430616</v>
      </c>
      <c r="F8611" s="3" t="str">
        <f>Sense_data[[#This Row],[a_1State]]&amp;TEXT(Sense_data[[#This Row],[StateInstanceTimestamp]],"#.######")</f>
        <v>On42182.099282</v>
      </c>
      <c r="G8611" s="3">
        <f ca="1">IF(Sense_data[[#This Row],[a_1State]]="Off",RANDBETWEEN(off_min,off_max),RANDBETWEEN(on_min,on_max))/sr_div</f>
        <v>3.5</v>
      </c>
      <c r="H8611" s="3">
        <v>3</v>
      </c>
      <c r="I8611" s="3">
        <f>IF(HOUR(Sense_data[[#This Row],[SysTimeStamp]])&lt;12,I8610+$B$14,I8610-$B$14)</f>
        <v>16.989351851853435</v>
      </c>
    </row>
    <row r="8612" spans="1:9" x14ac:dyDescent="0.2">
      <c r="A8612" t="s">
        <v>20</v>
      </c>
      <c r="B8612" t="s">
        <v>22</v>
      </c>
      <c r="C8612" s="6">
        <f t="shared" si="139"/>
        <v>42182.099479189921</v>
      </c>
      <c r="D8612" t="s">
        <v>23</v>
      </c>
      <c r="E8612" s="6">
        <f>IF(Sense_data[[#This Row],[a_1State]]=D8611,E8611,Sense_data[[#This Row],[SysTimeStamp]])</f>
        <v>42182.099282430616</v>
      </c>
      <c r="F8612" s="3" t="str">
        <f>Sense_data[[#This Row],[a_1State]]&amp;TEXT(Sense_data[[#This Row],[StateInstanceTimestamp]],"#.######")</f>
        <v>On42182.099282</v>
      </c>
      <c r="G8612" s="3">
        <f ca="1">IF(Sense_data[[#This Row],[a_1State]]="Off",RANDBETWEEN(off_min,off_max),RANDBETWEEN(on_min,on_max))/sr_div</f>
        <v>4.4000000000000004</v>
      </c>
      <c r="H8612" s="3">
        <v>4.3</v>
      </c>
      <c r="I8612" s="3">
        <f>IF(HOUR(Sense_data[[#This Row],[SysTimeStamp]])&lt;12,I8611+$B$14,I8611-$B$14)</f>
        <v>16.989583333334917</v>
      </c>
    </row>
    <row r="8613" spans="1:9" x14ac:dyDescent="0.2">
      <c r="A8613" t="s">
        <v>20</v>
      </c>
      <c r="B8613" t="s">
        <v>22</v>
      </c>
      <c r="C8613" s="6">
        <f t="shared" si="139"/>
        <v>42182.099490763998</v>
      </c>
      <c r="D8613" t="s">
        <v>23</v>
      </c>
      <c r="E8613" s="6">
        <f>IF(Sense_data[[#This Row],[a_1State]]=D8612,E8612,Sense_data[[#This Row],[SysTimeStamp]])</f>
        <v>42182.099282430616</v>
      </c>
      <c r="F8613" s="3" t="str">
        <f>Sense_data[[#This Row],[a_1State]]&amp;TEXT(Sense_data[[#This Row],[StateInstanceTimestamp]],"#.######")</f>
        <v>On42182.099282</v>
      </c>
      <c r="G8613" s="3">
        <f ca="1">IF(Sense_data[[#This Row],[a_1State]]="Off",RANDBETWEEN(off_min,off_max),RANDBETWEEN(on_min,on_max))/sr_div</f>
        <v>4.2</v>
      </c>
      <c r="H8613" s="3">
        <v>4.9000000000000004</v>
      </c>
      <c r="I8613" s="3">
        <f>IF(HOUR(Sense_data[[#This Row],[SysTimeStamp]])&lt;12,I8612+$B$14,I8612-$B$14)</f>
        <v>16.989814814816398</v>
      </c>
    </row>
    <row r="8614" spans="1:9" x14ac:dyDescent="0.2">
      <c r="A8614" t="s">
        <v>20</v>
      </c>
      <c r="B8614" t="s">
        <v>22</v>
      </c>
      <c r="C8614" s="6">
        <f t="shared" si="139"/>
        <v>42182.099502338075</v>
      </c>
      <c r="D8614" t="s">
        <v>23</v>
      </c>
      <c r="E8614" s="6">
        <f>IF(Sense_data[[#This Row],[a_1State]]=D8613,E8613,Sense_data[[#This Row],[SysTimeStamp]])</f>
        <v>42182.099282430616</v>
      </c>
      <c r="F8614" s="3" t="str">
        <f>Sense_data[[#This Row],[a_1State]]&amp;TEXT(Sense_data[[#This Row],[StateInstanceTimestamp]],"#.######")</f>
        <v>On42182.099282</v>
      </c>
      <c r="G8614" s="3">
        <f ca="1">IF(Sense_data[[#This Row],[a_1State]]="Off",RANDBETWEEN(off_min,off_max),RANDBETWEEN(on_min,on_max))/sr_div</f>
        <v>3.9</v>
      </c>
      <c r="H8614" s="3">
        <v>3.8</v>
      </c>
      <c r="I8614" s="3">
        <f>IF(HOUR(Sense_data[[#This Row],[SysTimeStamp]])&lt;12,I8613+$B$14,I8613-$B$14)</f>
        <v>16.99004629629788</v>
      </c>
    </row>
    <row r="8615" spans="1:9" x14ac:dyDescent="0.2">
      <c r="A8615" t="s">
        <v>20</v>
      </c>
      <c r="B8615" t="s">
        <v>22</v>
      </c>
      <c r="C8615" s="6">
        <f t="shared" si="139"/>
        <v>42182.099513912151</v>
      </c>
      <c r="D8615" t="s">
        <v>23</v>
      </c>
      <c r="E8615" s="6">
        <f>IF(Sense_data[[#This Row],[a_1State]]=D8614,E8614,Sense_data[[#This Row],[SysTimeStamp]])</f>
        <v>42182.099282430616</v>
      </c>
      <c r="F8615" s="3" t="str">
        <f>Sense_data[[#This Row],[a_1State]]&amp;TEXT(Sense_data[[#This Row],[StateInstanceTimestamp]],"#.######")</f>
        <v>On42182.099282</v>
      </c>
      <c r="G8615" s="3">
        <f ca="1">IF(Sense_data[[#This Row],[a_1State]]="Off",RANDBETWEEN(off_min,off_max),RANDBETWEEN(on_min,on_max))/sr_div</f>
        <v>5.7</v>
      </c>
      <c r="H8615" s="3">
        <v>3.3</v>
      </c>
      <c r="I8615" s="3">
        <f>IF(HOUR(Sense_data[[#This Row],[SysTimeStamp]])&lt;12,I8614+$B$14,I8614-$B$14)</f>
        <v>16.990277777779362</v>
      </c>
    </row>
    <row r="8616" spans="1:9" x14ac:dyDescent="0.2">
      <c r="A8616" t="s">
        <v>20</v>
      </c>
      <c r="B8616" t="s">
        <v>22</v>
      </c>
      <c r="C8616" s="6">
        <f t="shared" si="139"/>
        <v>42182.099525486228</v>
      </c>
      <c r="D8616" t="s">
        <v>23</v>
      </c>
      <c r="E8616" s="6">
        <f>IF(Sense_data[[#This Row],[a_1State]]=D8615,E8615,Sense_data[[#This Row],[SysTimeStamp]])</f>
        <v>42182.099282430616</v>
      </c>
      <c r="F8616" s="3" t="str">
        <f>Sense_data[[#This Row],[a_1State]]&amp;TEXT(Sense_data[[#This Row],[StateInstanceTimestamp]],"#.######")</f>
        <v>On42182.099282</v>
      </c>
      <c r="G8616" s="3">
        <f ca="1">IF(Sense_data[[#This Row],[a_1State]]="Off",RANDBETWEEN(off_min,off_max),RANDBETWEEN(on_min,on_max))/sr_div</f>
        <v>4.5999999999999996</v>
      </c>
      <c r="H8616" s="3">
        <v>5.2</v>
      </c>
      <c r="I8616" s="3">
        <f>IF(HOUR(Sense_data[[#This Row],[SysTimeStamp]])&lt;12,I8615+$B$14,I8615-$B$14)</f>
        <v>16.990509259260843</v>
      </c>
    </row>
    <row r="8617" spans="1:9" x14ac:dyDescent="0.2">
      <c r="A8617" t="s">
        <v>20</v>
      </c>
      <c r="B8617" t="s">
        <v>22</v>
      </c>
      <c r="C8617" s="6">
        <f t="shared" si="139"/>
        <v>42182.099537060305</v>
      </c>
      <c r="D8617" t="s">
        <v>23</v>
      </c>
      <c r="E8617" s="6">
        <f>IF(Sense_data[[#This Row],[a_1State]]=D8616,E8616,Sense_data[[#This Row],[SysTimeStamp]])</f>
        <v>42182.099282430616</v>
      </c>
      <c r="F8617" s="3" t="str">
        <f>Sense_data[[#This Row],[a_1State]]&amp;TEXT(Sense_data[[#This Row],[StateInstanceTimestamp]],"#.######")</f>
        <v>On42182.099282</v>
      </c>
      <c r="G8617" s="3">
        <f ca="1">IF(Sense_data[[#This Row],[a_1State]]="Off",RANDBETWEEN(off_min,off_max),RANDBETWEEN(on_min,on_max))/sr_div</f>
        <v>3.7</v>
      </c>
      <c r="H8617" s="3">
        <v>4.3</v>
      </c>
      <c r="I8617" s="3">
        <f>IF(HOUR(Sense_data[[#This Row],[SysTimeStamp]])&lt;12,I8616+$B$14,I8616-$B$14)</f>
        <v>16.990740740742325</v>
      </c>
    </row>
    <row r="8618" spans="1:9" x14ac:dyDescent="0.2">
      <c r="A8618" t="s">
        <v>20</v>
      </c>
      <c r="B8618" t="s">
        <v>22</v>
      </c>
      <c r="C8618" s="6">
        <f t="shared" si="139"/>
        <v>42182.099548634382</v>
      </c>
      <c r="D8618" t="s">
        <v>23</v>
      </c>
      <c r="E8618" s="6">
        <f>IF(Sense_data[[#This Row],[a_1State]]=D8617,E8617,Sense_data[[#This Row],[SysTimeStamp]])</f>
        <v>42182.099282430616</v>
      </c>
      <c r="F8618" s="3" t="str">
        <f>Sense_data[[#This Row],[a_1State]]&amp;TEXT(Sense_data[[#This Row],[StateInstanceTimestamp]],"#.######")</f>
        <v>On42182.099282</v>
      </c>
      <c r="G8618" s="3">
        <f ca="1">IF(Sense_data[[#This Row],[a_1State]]="Off",RANDBETWEEN(off_min,off_max),RANDBETWEEN(on_min,on_max))/sr_div</f>
        <v>4.7</v>
      </c>
      <c r="H8618" s="3">
        <v>3.4</v>
      </c>
      <c r="I8618" s="3">
        <f>IF(HOUR(Sense_data[[#This Row],[SysTimeStamp]])&lt;12,I8617+$B$14,I8617-$B$14)</f>
        <v>16.990972222223807</v>
      </c>
    </row>
    <row r="8619" spans="1:9" x14ac:dyDescent="0.2">
      <c r="A8619" t="s">
        <v>20</v>
      </c>
      <c r="B8619" t="s">
        <v>22</v>
      </c>
      <c r="C8619" s="6">
        <f t="shared" si="139"/>
        <v>42182.099560208459</v>
      </c>
      <c r="D8619" t="s">
        <v>23</v>
      </c>
      <c r="E8619" s="6">
        <f>IF(Sense_data[[#This Row],[a_1State]]=D8618,E8618,Sense_data[[#This Row],[SysTimeStamp]])</f>
        <v>42182.099282430616</v>
      </c>
      <c r="F8619" s="3" t="str">
        <f>Sense_data[[#This Row],[a_1State]]&amp;TEXT(Sense_data[[#This Row],[StateInstanceTimestamp]],"#.######")</f>
        <v>On42182.099282</v>
      </c>
      <c r="G8619" s="3">
        <f ca="1">IF(Sense_data[[#This Row],[a_1State]]="Off",RANDBETWEEN(off_min,off_max),RANDBETWEEN(on_min,on_max))/sr_div</f>
        <v>5.9</v>
      </c>
      <c r="H8619" s="3">
        <v>5.2</v>
      </c>
      <c r="I8619" s="3">
        <f>IF(HOUR(Sense_data[[#This Row],[SysTimeStamp]])&lt;12,I8618+$B$14,I8618-$B$14)</f>
        <v>16.991203703705288</v>
      </c>
    </row>
    <row r="8620" spans="1:9" x14ac:dyDescent="0.2">
      <c r="A8620" t="s">
        <v>20</v>
      </c>
      <c r="B8620" t="s">
        <v>22</v>
      </c>
      <c r="C8620" s="6">
        <f t="shared" si="139"/>
        <v>42182.099571782535</v>
      </c>
      <c r="D8620" t="s">
        <v>23</v>
      </c>
      <c r="E8620" s="6">
        <f>IF(Sense_data[[#This Row],[a_1State]]=D8619,E8619,Sense_data[[#This Row],[SysTimeStamp]])</f>
        <v>42182.099282430616</v>
      </c>
      <c r="F8620" s="3" t="str">
        <f>Sense_data[[#This Row],[a_1State]]&amp;TEXT(Sense_data[[#This Row],[StateInstanceTimestamp]],"#.######")</f>
        <v>On42182.099282</v>
      </c>
      <c r="G8620" s="3">
        <f ca="1">IF(Sense_data[[#This Row],[a_1State]]="Off",RANDBETWEEN(off_min,off_max),RANDBETWEEN(on_min,on_max))/sr_div</f>
        <v>4.0999999999999996</v>
      </c>
      <c r="H8620" s="3">
        <v>5.8</v>
      </c>
      <c r="I8620" s="3">
        <f>IF(HOUR(Sense_data[[#This Row],[SysTimeStamp]])&lt;12,I8619+$B$14,I8619-$B$14)</f>
        <v>16.99143518518677</v>
      </c>
    </row>
    <row r="8621" spans="1:9" x14ac:dyDescent="0.2">
      <c r="A8621" t="s">
        <v>20</v>
      </c>
      <c r="B8621" t="s">
        <v>22</v>
      </c>
      <c r="C8621" s="6">
        <f t="shared" si="139"/>
        <v>42182.099583356612</v>
      </c>
      <c r="D8621" t="s">
        <v>23</v>
      </c>
      <c r="E8621" s="6">
        <f>IF(Sense_data[[#This Row],[a_1State]]=D8620,E8620,Sense_data[[#This Row],[SysTimeStamp]])</f>
        <v>42182.099282430616</v>
      </c>
      <c r="F8621" s="3" t="str">
        <f>Sense_data[[#This Row],[a_1State]]&amp;TEXT(Sense_data[[#This Row],[StateInstanceTimestamp]],"#.######")</f>
        <v>On42182.099282</v>
      </c>
      <c r="G8621" s="3">
        <f ca="1">IF(Sense_data[[#This Row],[a_1State]]="Off",RANDBETWEEN(off_min,off_max),RANDBETWEEN(on_min,on_max))/sr_div</f>
        <v>4.2</v>
      </c>
      <c r="H8621" s="3">
        <v>4.4000000000000004</v>
      </c>
      <c r="I8621" s="3">
        <f>IF(HOUR(Sense_data[[#This Row],[SysTimeStamp]])&lt;12,I8620+$B$14,I8620-$B$14)</f>
        <v>16.991666666668252</v>
      </c>
    </row>
    <row r="8622" spans="1:9" x14ac:dyDescent="0.2">
      <c r="A8622" t="s">
        <v>20</v>
      </c>
      <c r="B8622" t="s">
        <v>22</v>
      </c>
      <c r="C8622" s="6">
        <f t="shared" si="139"/>
        <v>42182.099594930689</v>
      </c>
      <c r="D8622" t="s">
        <v>23</v>
      </c>
      <c r="E8622" s="6">
        <f>IF(Sense_data[[#This Row],[a_1State]]=D8621,E8621,Sense_data[[#This Row],[SysTimeStamp]])</f>
        <v>42182.099282430616</v>
      </c>
      <c r="F8622" s="3" t="str">
        <f>Sense_data[[#This Row],[a_1State]]&amp;TEXT(Sense_data[[#This Row],[StateInstanceTimestamp]],"#.######")</f>
        <v>On42182.099282</v>
      </c>
      <c r="G8622" s="3">
        <f ca="1">IF(Sense_data[[#This Row],[a_1State]]="Off",RANDBETWEEN(off_min,off_max),RANDBETWEEN(on_min,on_max))/sr_div</f>
        <v>4.9000000000000004</v>
      </c>
      <c r="H8622" s="3">
        <v>4.8</v>
      </c>
      <c r="I8622" s="3">
        <f>IF(HOUR(Sense_data[[#This Row],[SysTimeStamp]])&lt;12,I8621+$B$14,I8621-$B$14)</f>
        <v>16.991898148149733</v>
      </c>
    </row>
    <row r="8623" spans="1:9" x14ac:dyDescent="0.2">
      <c r="A8623" t="s">
        <v>20</v>
      </c>
      <c r="B8623" t="s">
        <v>22</v>
      </c>
      <c r="C8623" s="6">
        <f t="shared" si="139"/>
        <v>42182.099606504766</v>
      </c>
      <c r="D8623" t="s">
        <v>23</v>
      </c>
      <c r="E8623" s="6">
        <f>IF(Sense_data[[#This Row],[a_1State]]=D8622,E8622,Sense_data[[#This Row],[SysTimeStamp]])</f>
        <v>42182.099282430616</v>
      </c>
      <c r="F8623" s="3" t="str">
        <f>Sense_data[[#This Row],[a_1State]]&amp;TEXT(Sense_data[[#This Row],[StateInstanceTimestamp]],"#.######")</f>
        <v>On42182.099282</v>
      </c>
      <c r="G8623" s="3">
        <f ca="1">IF(Sense_data[[#This Row],[a_1State]]="Off",RANDBETWEEN(off_min,off_max),RANDBETWEEN(on_min,on_max))/sr_div</f>
        <v>6</v>
      </c>
      <c r="H8623" s="3">
        <v>5.6</v>
      </c>
      <c r="I8623" s="3">
        <f>IF(HOUR(Sense_data[[#This Row],[SysTimeStamp]])&lt;12,I8622+$B$14,I8622-$B$14)</f>
        <v>16.992129629631215</v>
      </c>
    </row>
    <row r="8624" spans="1:9" x14ac:dyDescent="0.2">
      <c r="A8624" t="s">
        <v>20</v>
      </c>
      <c r="B8624" t="s">
        <v>22</v>
      </c>
      <c r="C8624" s="6">
        <f t="shared" si="139"/>
        <v>42182.099618078842</v>
      </c>
      <c r="D8624" t="s">
        <v>23</v>
      </c>
      <c r="E8624" s="6">
        <f>IF(Sense_data[[#This Row],[a_1State]]=D8623,E8623,Sense_data[[#This Row],[SysTimeStamp]])</f>
        <v>42182.099282430616</v>
      </c>
      <c r="F8624" s="3" t="str">
        <f>Sense_data[[#This Row],[a_1State]]&amp;TEXT(Sense_data[[#This Row],[StateInstanceTimestamp]],"#.######")</f>
        <v>On42182.099282</v>
      </c>
      <c r="G8624" s="3">
        <f ca="1">IF(Sense_data[[#This Row],[a_1State]]="Off",RANDBETWEEN(off_min,off_max),RANDBETWEEN(on_min,on_max))/sr_div</f>
        <v>3.5</v>
      </c>
      <c r="H8624" s="3">
        <v>4.5</v>
      </c>
      <c r="I8624" s="3">
        <f>IF(HOUR(Sense_data[[#This Row],[SysTimeStamp]])&lt;12,I8623+$B$14,I8623-$B$14)</f>
        <v>16.992361111112697</v>
      </c>
    </row>
    <row r="8625" spans="1:9" x14ac:dyDescent="0.2">
      <c r="A8625" t="s">
        <v>20</v>
      </c>
      <c r="B8625" t="s">
        <v>22</v>
      </c>
      <c r="C8625" s="6">
        <f t="shared" si="139"/>
        <v>42182.099629652919</v>
      </c>
      <c r="D8625" t="s">
        <v>23</v>
      </c>
      <c r="E8625" s="6">
        <f>IF(Sense_data[[#This Row],[a_1State]]=D8624,E8624,Sense_data[[#This Row],[SysTimeStamp]])</f>
        <v>42182.099282430616</v>
      </c>
      <c r="F8625" s="3" t="str">
        <f>Sense_data[[#This Row],[a_1State]]&amp;TEXT(Sense_data[[#This Row],[StateInstanceTimestamp]],"#.######")</f>
        <v>On42182.099282</v>
      </c>
      <c r="G8625" s="3">
        <f ca="1">IF(Sense_data[[#This Row],[a_1State]]="Off",RANDBETWEEN(off_min,off_max),RANDBETWEEN(on_min,on_max))/sr_div</f>
        <v>4.3</v>
      </c>
      <c r="H8625" s="3">
        <v>3.2</v>
      </c>
      <c r="I8625" s="3">
        <f>IF(HOUR(Sense_data[[#This Row],[SysTimeStamp]])&lt;12,I8624+$B$14,I8624-$B$14)</f>
        <v>16.992592592594178</v>
      </c>
    </row>
    <row r="8626" spans="1:9" x14ac:dyDescent="0.2">
      <c r="A8626" t="s">
        <v>20</v>
      </c>
      <c r="B8626" t="s">
        <v>22</v>
      </c>
      <c r="C8626" s="6">
        <f t="shared" si="139"/>
        <v>42182.099641226996</v>
      </c>
      <c r="D8626" t="s">
        <v>23</v>
      </c>
      <c r="E8626" s="6">
        <f>IF(Sense_data[[#This Row],[a_1State]]=D8625,E8625,Sense_data[[#This Row],[SysTimeStamp]])</f>
        <v>42182.099282430616</v>
      </c>
      <c r="F8626" s="3" t="str">
        <f>Sense_data[[#This Row],[a_1State]]&amp;TEXT(Sense_data[[#This Row],[StateInstanceTimestamp]],"#.######")</f>
        <v>On42182.099282</v>
      </c>
      <c r="G8626" s="3">
        <f ca="1">IF(Sense_data[[#This Row],[a_1State]]="Off",RANDBETWEEN(off_min,off_max),RANDBETWEEN(on_min,on_max))/sr_div</f>
        <v>5.8</v>
      </c>
      <c r="H8626" s="3">
        <v>5.8</v>
      </c>
      <c r="I8626" s="3">
        <f>IF(HOUR(Sense_data[[#This Row],[SysTimeStamp]])&lt;12,I8625+$B$14,I8625-$B$14)</f>
        <v>16.99282407407566</v>
      </c>
    </row>
    <row r="8627" spans="1:9" x14ac:dyDescent="0.2">
      <c r="A8627" t="s">
        <v>20</v>
      </c>
      <c r="B8627" t="s">
        <v>22</v>
      </c>
      <c r="C8627" s="6">
        <f t="shared" si="139"/>
        <v>42182.099652801073</v>
      </c>
      <c r="D8627" t="s">
        <v>23</v>
      </c>
      <c r="E8627" s="6">
        <f>IF(Sense_data[[#This Row],[a_1State]]=D8626,E8626,Sense_data[[#This Row],[SysTimeStamp]])</f>
        <v>42182.099282430616</v>
      </c>
      <c r="F8627" s="3" t="str">
        <f>Sense_data[[#This Row],[a_1State]]&amp;TEXT(Sense_data[[#This Row],[StateInstanceTimestamp]],"#.######")</f>
        <v>On42182.099282</v>
      </c>
      <c r="G8627" s="3">
        <f ca="1">IF(Sense_data[[#This Row],[a_1State]]="Off",RANDBETWEEN(off_min,off_max),RANDBETWEEN(on_min,on_max))/sr_div</f>
        <v>5.4</v>
      </c>
      <c r="H8627" s="3">
        <v>4.5</v>
      </c>
      <c r="I8627" s="3">
        <f>IF(HOUR(Sense_data[[#This Row],[SysTimeStamp]])&lt;12,I8626+$B$14,I8626-$B$14)</f>
        <v>16.993055555557142</v>
      </c>
    </row>
    <row r="8628" spans="1:9" x14ac:dyDescent="0.2">
      <c r="A8628" t="s">
        <v>20</v>
      </c>
      <c r="B8628" t="s">
        <v>22</v>
      </c>
      <c r="C8628" s="6">
        <f t="shared" si="139"/>
        <v>42182.09966437515</v>
      </c>
      <c r="D8628" t="s">
        <v>23</v>
      </c>
      <c r="E8628" s="6">
        <f>IF(Sense_data[[#This Row],[a_1State]]=D8627,E8627,Sense_data[[#This Row],[SysTimeStamp]])</f>
        <v>42182.099282430616</v>
      </c>
      <c r="F8628" s="3" t="str">
        <f>Sense_data[[#This Row],[a_1State]]&amp;TEXT(Sense_data[[#This Row],[StateInstanceTimestamp]],"#.######")</f>
        <v>On42182.099282</v>
      </c>
      <c r="G8628" s="3">
        <f ca="1">IF(Sense_data[[#This Row],[a_1State]]="Off",RANDBETWEEN(off_min,off_max),RANDBETWEEN(on_min,on_max))/sr_div</f>
        <v>3.5</v>
      </c>
      <c r="H8628" s="3">
        <v>5.6</v>
      </c>
      <c r="I8628" s="3">
        <f>IF(HOUR(Sense_data[[#This Row],[SysTimeStamp]])&lt;12,I8627+$B$14,I8627-$B$14)</f>
        <v>16.993287037038623</v>
      </c>
    </row>
    <row r="8629" spans="1:9" x14ac:dyDescent="0.2">
      <c r="A8629" t="s">
        <v>20</v>
      </c>
      <c r="B8629" t="s">
        <v>22</v>
      </c>
      <c r="C8629" s="6">
        <f t="shared" si="139"/>
        <v>42182.099675949226</v>
      </c>
      <c r="D8629" t="s">
        <v>23</v>
      </c>
      <c r="E8629" s="6">
        <f>IF(Sense_data[[#This Row],[a_1State]]=D8628,E8628,Sense_data[[#This Row],[SysTimeStamp]])</f>
        <v>42182.099282430616</v>
      </c>
      <c r="F8629" s="3" t="str">
        <f>Sense_data[[#This Row],[a_1State]]&amp;TEXT(Sense_data[[#This Row],[StateInstanceTimestamp]],"#.######")</f>
        <v>On42182.099282</v>
      </c>
      <c r="G8629" s="3">
        <f ca="1">IF(Sense_data[[#This Row],[a_1State]]="Off",RANDBETWEEN(off_min,off_max),RANDBETWEEN(on_min,on_max))/sr_div</f>
        <v>6</v>
      </c>
      <c r="H8629" s="3">
        <v>4.3</v>
      </c>
      <c r="I8629" s="3">
        <f>IF(HOUR(Sense_data[[#This Row],[SysTimeStamp]])&lt;12,I8628+$B$14,I8628-$B$14)</f>
        <v>16.993518518520105</v>
      </c>
    </row>
    <row r="8630" spans="1:9" x14ac:dyDescent="0.2">
      <c r="A8630" t="s">
        <v>20</v>
      </c>
      <c r="B8630" t="s">
        <v>22</v>
      </c>
      <c r="C8630" s="6">
        <f t="shared" si="139"/>
        <v>42182.099687523303</v>
      </c>
      <c r="D8630" t="s">
        <v>23</v>
      </c>
      <c r="E8630" s="6">
        <f>IF(Sense_data[[#This Row],[a_1State]]=D8629,E8629,Sense_data[[#This Row],[SysTimeStamp]])</f>
        <v>42182.099282430616</v>
      </c>
      <c r="F8630" s="3" t="str">
        <f>Sense_data[[#This Row],[a_1State]]&amp;TEXT(Sense_data[[#This Row],[StateInstanceTimestamp]],"#.######")</f>
        <v>On42182.099282</v>
      </c>
      <c r="G8630" s="3">
        <f ca="1">IF(Sense_data[[#This Row],[a_1State]]="Off",RANDBETWEEN(off_min,off_max),RANDBETWEEN(on_min,on_max))/sr_div</f>
        <v>5.7</v>
      </c>
      <c r="H8630" s="3">
        <v>6</v>
      </c>
      <c r="I8630" s="3">
        <f>IF(HOUR(Sense_data[[#This Row],[SysTimeStamp]])&lt;12,I8629+$B$14,I8629-$B$14)</f>
        <v>16.993750000001587</v>
      </c>
    </row>
    <row r="8631" spans="1:9" x14ac:dyDescent="0.2">
      <c r="A8631" t="s">
        <v>20</v>
      </c>
      <c r="B8631" t="s">
        <v>22</v>
      </c>
      <c r="C8631" s="6">
        <f t="shared" si="139"/>
        <v>42182.09969909738</v>
      </c>
      <c r="D8631" t="s">
        <v>23</v>
      </c>
      <c r="E8631" s="6">
        <f>IF(Sense_data[[#This Row],[a_1State]]=D8630,E8630,Sense_data[[#This Row],[SysTimeStamp]])</f>
        <v>42182.099282430616</v>
      </c>
      <c r="F8631" s="3" t="str">
        <f>Sense_data[[#This Row],[a_1State]]&amp;TEXT(Sense_data[[#This Row],[StateInstanceTimestamp]],"#.######")</f>
        <v>On42182.099282</v>
      </c>
      <c r="G8631" s="3">
        <f ca="1">IF(Sense_data[[#This Row],[a_1State]]="Off",RANDBETWEEN(off_min,off_max),RANDBETWEEN(on_min,on_max))/sr_div</f>
        <v>4.0999999999999996</v>
      </c>
      <c r="H8631" s="3">
        <v>4.9000000000000004</v>
      </c>
      <c r="I8631" s="3">
        <f>IF(HOUR(Sense_data[[#This Row],[SysTimeStamp]])&lt;12,I8630+$B$14,I8630-$B$14)</f>
        <v>16.993981481483068</v>
      </c>
    </row>
    <row r="8632" spans="1:9" x14ac:dyDescent="0.2">
      <c r="A8632" t="s">
        <v>20</v>
      </c>
      <c r="B8632" t="s">
        <v>22</v>
      </c>
      <c r="C8632" s="6">
        <f t="shared" si="139"/>
        <v>42182.099710671457</v>
      </c>
      <c r="D8632" t="s">
        <v>23</v>
      </c>
      <c r="E8632" s="6">
        <f>IF(Sense_data[[#This Row],[a_1State]]=D8631,E8631,Sense_data[[#This Row],[SysTimeStamp]])</f>
        <v>42182.099282430616</v>
      </c>
      <c r="F8632" s="3" t="str">
        <f>Sense_data[[#This Row],[a_1State]]&amp;TEXT(Sense_data[[#This Row],[StateInstanceTimestamp]],"#.######")</f>
        <v>On42182.099282</v>
      </c>
      <c r="G8632" s="3">
        <f ca="1">IF(Sense_data[[#This Row],[a_1State]]="Off",RANDBETWEEN(off_min,off_max),RANDBETWEEN(on_min,on_max))/sr_div</f>
        <v>4.3</v>
      </c>
      <c r="H8632" s="3">
        <v>4.5</v>
      </c>
      <c r="I8632" s="3">
        <f>IF(HOUR(Sense_data[[#This Row],[SysTimeStamp]])&lt;12,I8631+$B$14,I8631-$B$14)</f>
        <v>16.99421296296455</v>
      </c>
    </row>
    <row r="8633" spans="1:9" x14ac:dyDescent="0.2">
      <c r="A8633" t="s">
        <v>20</v>
      </c>
      <c r="B8633" t="s">
        <v>22</v>
      </c>
      <c r="C8633" s="6">
        <f t="shared" si="139"/>
        <v>42182.099722245533</v>
      </c>
      <c r="D8633" t="s">
        <v>23</v>
      </c>
      <c r="E8633" s="6">
        <f>IF(Sense_data[[#This Row],[a_1State]]=D8632,E8632,Sense_data[[#This Row],[SysTimeStamp]])</f>
        <v>42182.099282430616</v>
      </c>
      <c r="F8633" s="3" t="str">
        <f>Sense_data[[#This Row],[a_1State]]&amp;TEXT(Sense_data[[#This Row],[StateInstanceTimestamp]],"#.######")</f>
        <v>On42182.099282</v>
      </c>
      <c r="G8633" s="3">
        <f ca="1">IF(Sense_data[[#This Row],[a_1State]]="Off",RANDBETWEEN(off_min,off_max),RANDBETWEEN(on_min,on_max))/sr_div</f>
        <v>5.7</v>
      </c>
      <c r="H8633" s="3">
        <v>4.0999999999999996</v>
      </c>
      <c r="I8633" s="3">
        <f>IF(HOUR(Sense_data[[#This Row],[SysTimeStamp]])&lt;12,I8632+$B$14,I8632-$B$14)</f>
        <v>16.994444444446032</v>
      </c>
    </row>
    <row r="8634" spans="1:9" x14ac:dyDescent="0.2">
      <c r="A8634" t="s">
        <v>20</v>
      </c>
      <c r="B8634" t="s">
        <v>22</v>
      </c>
      <c r="C8634" s="6">
        <f t="shared" si="139"/>
        <v>42182.09973381961</v>
      </c>
      <c r="D8634" t="s">
        <v>23</v>
      </c>
      <c r="E8634" s="6">
        <f>IF(Sense_data[[#This Row],[a_1State]]=D8633,E8633,Sense_data[[#This Row],[SysTimeStamp]])</f>
        <v>42182.099282430616</v>
      </c>
      <c r="F8634" s="3" t="str">
        <f>Sense_data[[#This Row],[a_1State]]&amp;TEXT(Sense_data[[#This Row],[StateInstanceTimestamp]],"#.######")</f>
        <v>On42182.099282</v>
      </c>
      <c r="G8634" s="3">
        <f ca="1">IF(Sense_data[[#This Row],[a_1State]]="Off",RANDBETWEEN(off_min,off_max),RANDBETWEEN(on_min,on_max))/sr_div</f>
        <v>4</v>
      </c>
      <c r="H8634" s="3">
        <v>5.8</v>
      </c>
      <c r="I8634" s="3">
        <f>IF(HOUR(Sense_data[[#This Row],[SysTimeStamp]])&lt;12,I8633+$B$14,I8633-$B$14)</f>
        <v>16.994675925927513</v>
      </c>
    </row>
    <row r="8635" spans="1:9" x14ac:dyDescent="0.2">
      <c r="A8635" t="s">
        <v>20</v>
      </c>
      <c r="B8635" t="s">
        <v>22</v>
      </c>
      <c r="C8635" s="6">
        <f t="shared" si="139"/>
        <v>42182.099745393687</v>
      </c>
      <c r="D8635" t="s">
        <v>23</v>
      </c>
      <c r="E8635" s="6">
        <f>IF(Sense_data[[#This Row],[a_1State]]=D8634,E8634,Sense_data[[#This Row],[SysTimeStamp]])</f>
        <v>42182.099282430616</v>
      </c>
      <c r="F8635" s="3" t="str">
        <f>Sense_data[[#This Row],[a_1State]]&amp;TEXT(Sense_data[[#This Row],[StateInstanceTimestamp]],"#.######")</f>
        <v>On42182.099282</v>
      </c>
      <c r="G8635" s="3">
        <f ca="1">IF(Sense_data[[#This Row],[a_1State]]="Off",RANDBETWEEN(off_min,off_max),RANDBETWEEN(on_min,on_max))/sr_div</f>
        <v>5.4</v>
      </c>
      <c r="H8635" s="3">
        <v>5.7</v>
      </c>
      <c r="I8635" s="3">
        <f>IF(HOUR(Sense_data[[#This Row],[SysTimeStamp]])&lt;12,I8634+$B$14,I8634-$B$14)</f>
        <v>16.994907407408995</v>
      </c>
    </row>
    <row r="8636" spans="1:9" x14ac:dyDescent="0.2">
      <c r="A8636" t="s">
        <v>20</v>
      </c>
      <c r="B8636" t="s">
        <v>22</v>
      </c>
      <c r="C8636" s="6">
        <f t="shared" si="139"/>
        <v>42182.099756967764</v>
      </c>
      <c r="D8636" t="s">
        <v>23</v>
      </c>
      <c r="E8636" s="6">
        <f>IF(Sense_data[[#This Row],[a_1State]]=D8635,E8635,Sense_data[[#This Row],[SysTimeStamp]])</f>
        <v>42182.099282430616</v>
      </c>
      <c r="F8636" s="3" t="str">
        <f>Sense_data[[#This Row],[a_1State]]&amp;TEXT(Sense_data[[#This Row],[StateInstanceTimestamp]],"#.######")</f>
        <v>On42182.099282</v>
      </c>
      <c r="G8636" s="3">
        <f ca="1">IF(Sense_data[[#This Row],[a_1State]]="Off",RANDBETWEEN(off_min,off_max),RANDBETWEEN(on_min,on_max))/sr_div</f>
        <v>4</v>
      </c>
      <c r="H8636" s="3">
        <v>5.8</v>
      </c>
      <c r="I8636" s="3">
        <f>IF(HOUR(Sense_data[[#This Row],[SysTimeStamp]])&lt;12,I8635+$B$14,I8635-$B$14)</f>
        <v>16.995138888890477</v>
      </c>
    </row>
    <row r="8637" spans="1:9" x14ac:dyDescent="0.2">
      <c r="A8637" t="s">
        <v>20</v>
      </c>
      <c r="B8637" t="s">
        <v>22</v>
      </c>
      <c r="C8637" s="6">
        <f t="shared" si="139"/>
        <v>42182.099768541841</v>
      </c>
      <c r="D8637" t="s">
        <v>23</v>
      </c>
      <c r="E8637" s="6">
        <f>IF(Sense_data[[#This Row],[a_1State]]=D8636,E8636,Sense_data[[#This Row],[SysTimeStamp]])</f>
        <v>42182.099282430616</v>
      </c>
      <c r="F8637" s="3" t="str">
        <f>Sense_data[[#This Row],[a_1State]]&amp;TEXT(Sense_data[[#This Row],[StateInstanceTimestamp]],"#.######")</f>
        <v>On42182.099282</v>
      </c>
      <c r="G8637" s="3">
        <f ca="1">IF(Sense_data[[#This Row],[a_1State]]="Off",RANDBETWEEN(off_min,off_max),RANDBETWEEN(on_min,on_max))/sr_div</f>
        <v>3</v>
      </c>
      <c r="H8637" s="3">
        <v>3.7</v>
      </c>
      <c r="I8637" s="3">
        <f>IF(HOUR(Sense_data[[#This Row],[SysTimeStamp]])&lt;12,I8636+$B$14,I8636-$B$14)</f>
        <v>16.995370370371958</v>
      </c>
    </row>
    <row r="8638" spans="1:9" x14ac:dyDescent="0.2">
      <c r="A8638" t="s">
        <v>20</v>
      </c>
      <c r="B8638" t="s">
        <v>22</v>
      </c>
      <c r="C8638" s="6">
        <f t="shared" si="139"/>
        <v>42182.099780115917</v>
      </c>
      <c r="D8638" t="s">
        <v>23</v>
      </c>
      <c r="E8638" s="6">
        <f>IF(Sense_data[[#This Row],[a_1State]]=D8637,E8637,Sense_data[[#This Row],[SysTimeStamp]])</f>
        <v>42182.099282430616</v>
      </c>
      <c r="F8638" s="3" t="str">
        <f>Sense_data[[#This Row],[a_1State]]&amp;TEXT(Sense_data[[#This Row],[StateInstanceTimestamp]],"#.######")</f>
        <v>On42182.099282</v>
      </c>
      <c r="G8638" s="3">
        <f ca="1">IF(Sense_data[[#This Row],[a_1State]]="Off",RANDBETWEEN(off_min,off_max),RANDBETWEEN(on_min,on_max))/sr_div</f>
        <v>3.1</v>
      </c>
      <c r="H8638" s="3">
        <v>4.2</v>
      </c>
      <c r="I8638" s="3">
        <f>IF(HOUR(Sense_data[[#This Row],[SysTimeStamp]])&lt;12,I8637+$B$14,I8637-$B$14)</f>
        <v>16.99560185185344</v>
      </c>
    </row>
    <row r="8639" spans="1:9" x14ac:dyDescent="0.2">
      <c r="A8639" t="s">
        <v>20</v>
      </c>
      <c r="B8639" t="s">
        <v>22</v>
      </c>
      <c r="C8639" s="6">
        <f t="shared" si="139"/>
        <v>42182.099791689994</v>
      </c>
      <c r="D8639" t="s">
        <v>23</v>
      </c>
      <c r="E8639" s="6">
        <f>IF(Sense_data[[#This Row],[a_1State]]=D8638,E8638,Sense_data[[#This Row],[SysTimeStamp]])</f>
        <v>42182.099282430616</v>
      </c>
      <c r="F8639" s="3" t="str">
        <f>Sense_data[[#This Row],[a_1State]]&amp;TEXT(Sense_data[[#This Row],[StateInstanceTimestamp]],"#.######")</f>
        <v>On42182.099282</v>
      </c>
      <c r="G8639" s="3">
        <f ca="1">IF(Sense_data[[#This Row],[a_1State]]="Off",RANDBETWEEN(off_min,off_max),RANDBETWEEN(on_min,on_max))/sr_div</f>
        <v>4.7</v>
      </c>
      <c r="H8639" s="3">
        <v>5.5</v>
      </c>
      <c r="I8639" s="3">
        <f>IF(HOUR(Sense_data[[#This Row],[SysTimeStamp]])&lt;12,I8638+$B$14,I8638-$B$14)</f>
        <v>16.995833333334922</v>
      </c>
    </row>
    <row r="8640" spans="1:9" x14ac:dyDescent="0.2">
      <c r="A8640" t="s">
        <v>20</v>
      </c>
      <c r="B8640" t="s">
        <v>22</v>
      </c>
      <c r="C8640" s="6">
        <f t="shared" si="139"/>
        <v>42182.099803264071</v>
      </c>
      <c r="D8640" t="s">
        <v>23</v>
      </c>
      <c r="E8640" s="6">
        <f>IF(Sense_data[[#This Row],[a_1State]]=D8639,E8639,Sense_data[[#This Row],[SysTimeStamp]])</f>
        <v>42182.099282430616</v>
      </c>
      <c r="F8640" s="3" t="str">
        <f>Sense_data[[#This Row],[a_1State]]&amp;TEXT(Sense_data[[#This Row],[StateInstanceTimestamp]],"#.######")</f>
        <v>On42182.099282</v>
      </c>
      <c r="G8640" s="3">
        <f ca="1">IF(Sense_data[[#This Row],[a_1State]]="Off",RANDBETWEEN(off_min,off_max),RANDBETWEEN(on_min,on_max))/sr_div</f>
        <v>3.9</v>
      </c>
      <c r="H8640" s="3">
        <v>4.2</v>
      </c>
      <c r="I8640" s="3">
        <f>IF(HOUR(Sense_data[[#This Row],[SysTimeStamp]])&lt;12,I8639+$B$14,I8639-$B$14)</f>
        <v>16.996064814816403</v>
      </c>
    </row>
    <row r="8641" spans="1:9" x14ac:dyDescent="0.2">
      <c r="A8641" t="s">
        <v>20</v>
      </c>
      <c r="B8641" t="s">
        <v>22</v>
      </c>
      <c r="C8641" s="6">
        <f t="shared" si="139"/>
        <v>42182.099814838148</v>
      </c>
      <c r="D8641" t="s">
        <v>23</v>
      </c>
      <c r="E8641" s="6">
        <f>IF(Sense_data[[#This Row],[a_1State]]=D8640,E8640,Sense_data[[#This Row],[SysTimeStamp]])</f>
        <v>42182.099282430616</v>
      </c>
      <c r="F8641" s="3" t="str">
        <f>Sense_data[[#This Row],[a_1State]]&amp;TEXT(Sense_data[[#This Row],[StateInstanceTimestamp]],"#.######")</f>
        <v>On42182.099282</v>
      </c>
      <c r="G8641" s="3">
        <f ca="1">IF(Sense_data[[#This Row],[a_1State]]="Off",RANDBETWEEN(off_min,off_max),RANDBETWEEN(on_min,on_max))/sr_div</f>
        <v>3.6</v>
      </c>
      <c r="H8641" s="3">
        <v>5.9</v>
      </c>
      <c r="I8641" s="3">
        <f>IF(HOUR(Sense_data[[#This Row],[SysTimeStamp]])&lt;12,I8640+$B$14,I8640-$B$14)</f>
        <v>16.996296296297885</v>
      </c>
    </row>
    <row r="8642" spans="1:9" x14ac:dyDescent="0.2">
      <c r="A8642" t="s">
        <v>20</v>
      </c>
      <c r="B8642" t="s">
        <v>22</v>
      </c>
      <c r="C8642" s="6">
        <f t="shared" si="139"/>
        <v>42182.099826412225</v>
      </c>
      <c r="D8642" t="s">
        <v>23</v>
      </c>
      <c r="E8642" s="6">
        <f>IF(Sense_data[[#This Row],[a_1State]]=D8641,E8641,Sense_data[[#This Row],[SysTimeStamp]])</f>
        <v>42182.099282430616</v>
      </c>
      <c r="F8642" s="3" t="str">
        <f>Sense_data[[#This Row],[a_1State]]&amp;TEXT(Sense_data[[#This Row],[StateInstanceTimestamp]],"#.######")</f>
        <v>On42182.099282</v>
      </c>
      <c r="G8642" s="3">
        <f ca="1">IF(Sense_data[[#This Row],[a_1State]]="Off",RANDBETWEEN(off_min,off_max),RANDBETWEEN(on_min,on_max))/sr_div</f>
        <v>4.9000000000000004</v>
      </c>
      <c r="H8642" s="3">
        <v>4.5999999999999996</v>
      </c>
      <c r="I8642" s="3">
        <f>IF(HOUR(Sense_data[[#This Row],[SysTimeStamp]])&lt;12,I8641+$B$14,I8641-$B$14)</f>
        <v>16.996527777779367</v>
      </c>
    </row>
    <row r="8643" spans="1:9" x14ac:dyDescent="0.2">
      <c r="A8643" t="s">
        <v>20</v>
      </c>
      <c r="B8643" t="s">
        <v>22</v>
      </c>
      <c r="C8643" s="6">
        <f t="shared" si="139"/>
        <v>42182.099837986301</v>
      </c>
      <c r="D8643" t="s">
        <v>23</v>
      </c>
      <c r="E8643" s="6">
        <f>IF(Sense_data[[#This Row],[a_1State]]=D8642,E8642,Sense_data[[#This Row],[SysTimeStamp]])</f>
        <v>42182.099282430616</v>
      </c>
      <c r="F8643" s="3" t="str">
        <f>Sense_data[[#This Row],[a_1State]]&amp;TEXT(Sense_data[[#This Row],[StateInstanceTimestamp]],"#.######")</f>
        <v>On42182.099282</v>
      </c>
      <c r="G8643" s="3">
        <f ca="1">IF(Sense_data[[#This Row],[a_1State]]="Off",RANDBETWEEN(off_min,off_max),RANDBETWEEN(on_min,on_max))/sr_div</f>
        <v>5.6</v>
      </c>
      <c r="H8643" s="3">
        <v>5.8</v>
      </c>
      <c r="I8643" s="3">
        <f>IF(HOUR(Sense_data[[#This Row],[SysTimeStamp]])&lt;12,I8642+$B$14,I8642-$B$14)</f>
        <v>16.996759259260848</v>
      </c>
    </row>
    <row r="8644" spans="1:9" x14ac:dyDescent="0.2">
      <c r="A8644" t="s">
        <v>20</v>
      </c>
      <c r="B8644" t="s">
        <v>22</v>
      </c>
      <c r="C8644" s="6">
        <f t="shared" si="139"/>
        <v>42182.099849560378</v>
      </c>
      <c r="D8644" t="s">
        <v>23</v>
      </c>
      <c r="E8644" s="6">
        <f>IF(Sense_data[[#This Row],[a_1State]]=D8643,E8643,Sense_data[[#This Row],[SysTimeStamp]])</f>
        <v>42182.099282430616</v>
      </c>
      <c r="F8644" s="3" t="str">
        <f>Sense_data[[#This Row],[a_1State]]&amp;TEXT(Sense_data[[#This Row],[StateInstanceTimestamp]],"#.######")</f>
        <v>On42182.099282</v>
      </c>
      <c r="G8644" s="3">
        <f ca="1">IF(Sense_data[[#This Row],[a_1State]]="Off",RANDBETWEEN(off_min,off_max),RANDBETWEEN(on_min,on_max))/sr_div</f>
        <v>5.6</v>
      </c>
      <c r="H8644" s="3">
        <v>4.9000000000000004</v>
      </c>
      <c r="I8644" s="3">
        <f>IF(HOUR(Sense_data[[#This Row],[SysTimeStamp]])&lt;12,I8643+$B$14,I8643-$B$14)</f>
        <v>16.99699074074233</v>
      </c>
    </row>
    <row r="8645" spans="1:9" x14ac:dyDescent="0.2">
      <c r="A8645" t="s">
        <v>20</v>
      </c>
      <c r="B8645" t="s">
        <v>22</v>
      </c>
      <c r="C8645" s="6">
        <f t="shared" si="139"/>
        <v>42182.099861134455</v>
      </c>
      <c r="D8645" t="s">
        <v>23</v>
      </c>
      <c r="E8645" s="6">
        <f>IF(Sense_data[[#This Row],[a_1State]]=D8644,E8644,Sense_data[[#This Row],[SysTimeStamp]])</f>
        <v>42182.099282430616</v>
      </c>
      <c r="F8645" s="3" t="str">
        <f>Sense_data[[#This Row],[a_1State]]&amp;TEXT(Sense_data[[#This Row],[StateInstanceTimestamp]],"#.######")</f>
        <v>On42182.099282</v>
      </c>
      <c r="G8645" s="3">
        <f ca="1">IF(Sense_data[[#This Row],[a_1State]]="Off",RANDBETWEEN(off_min,off_max),RANDBETWEEN(on_min,on_max))/sr_div</f>
        <v>3.6</v>
      </c>
      <c r="H8645" s="3">
        <v>5</v>
      </c>
      <c r="I8645" s="3">
        <f>IF(HOUR(Sense_data[[#This Row],[SysTimeStamp]])&lt;12,I8644+$B$14,I8644-$B$14)</f>
        <v>16.997222222223812</v>
      </c>
    </row>
    <row r="8646" spans="1:9" x14ac:dyDescent="0.2">
      <c r="A8646" t="s">
        <v>20</v>
      </c>
      <c r="B8646" t="s">
        <v>22</v>
      </c>
      <c r="C8646" s="6">
        <f t="shared" si="139"/>
        <v>42182.099872708532</v>
      </c>
      <c r="D8646" t="s">
        <v>23</v>
      </c>
      <c r="E8646" s="6">
        <f>IF(Sense_data[[#This Row],[a_1State]]=D8645,E8645,Sense_data[[#This Row],[SysTimeStamp]])</f>
        <v>42182.099282430616</v>
      </c>
      <c r="F8646" s="3" t="str">
        <f>Sense_data[[#This Row],[a_1State]]&amp;TEXT(Sense_data[[#This Row],[StateInstanceTimestamp]],"#.######")</f>
        <v>On42182.099282</v>
      </c>
      <c r="G8646" s="3">
        <f ca="1">IF(Sense_data[[#This Row],[a_1State]]="Off",RANDBETWEEN(off_min,off_max),RANDBETWEEN(on_min,on_max))/sr_div</f>
        <v>5.2</v>
      </c>
      <c r="H8646" s="3">
        <v>3.1</v>
      </c>
      <c r="I8646" s="3">
        <f>IF(HOUR(Sense_data[[#This Row],[SysTimeStamp]])&lt;12,I8645+$B$14,I8645-$B$14)</f>
        <v>16.997453703705293</v>
      </c>
    </row>
    <row r="8647" spans="1:9" x14ac:dyDescent="0.2">
      <c r="A8647" t="s">
        <v>20</v>
      </c>
      <c r="B8647" t="s">
        <v>22</v>
      </c>
      <c r="C8647" s="6">
        <f t="shared" si="139"/>
        <v>42182.099884282608</v>
      </c>
      <c r="D8647" t="s">
        <v>23</v>
      </c>
      <c r="E8647" s="6">
        <f>IF(Sense_data[[#This Row],[a_1State]]=D8646,E8646,Sense_data[[#This Row],[SysTimeStamp]])</f>
        <v>42182.099282430616</v>
      </c>
      <c r="F8647" s="3" t="str">
        <f>Sense_data[[#This Row],[a_1State]]&amp;TEXT(Sense_data[[#This Row],[StateInstanceTimestamp]],"#.######")</f>
        <v>On42182.099282</v>
      </c>
      <c r="G8647" s="3">
        <f ca="1">IF(Sense_data[[#This Row],[a_1State]]="Off",RANDBETWEEN(off_min,off_max),RANDBETWEEN(on_min,on_max))/sr_div</f>
        <v>4.8</v>
      </c>
      <c r="H8647" s="3">
        <v>5</v>
      </c>
      <c r="I8647" s="3">
        <f>IF(HOUR(Sense_data[[#This Row],[SysTimeStamp]])&lt;12,I8646+$B$14,I8646-$B$14)</f>
        <v>16.997685185186775</v>
      </c>
    </row>
    <row r="8648" spans="1:9" x14ac:dyDescent="0.2">
      <c r="A8648" t="s">
        <v>20</v>
      </c>
      <c r="B8648" t="s">
        <v>22</v>
      </c>
      <c r="C8648" s="6">
        <f t="shared" si="139"/>
        <v>42182.099895856685</v>
      </c>
      <c r="D8648" t="s">
        <v>23</v>
      </c>
      <c r="E8648" s="6">
        <f>IF(Sense_data[[#This Row],[a_1State]]=D8647,E8647,Sense_data[[#This Row],[SysTimeStamp]])</f>
        <v>42182.099282430616</v>
      </c>
      <c r="F8648" s="3" t="str">
        <f>Sense_data[[#This Row],[a_1State]]&amp;TEXT(Sense_data[[#This Row],[StateInstanceTimestamp]],"#.######")</f>
        <v>On42182.099282</v>
      </c>
      <c r="G8648" s="3">
        <f ca="1">IF(Sense_data[[#This Row],[a_1State]]="Off",RANDBETWEEN(off_min,off_max),RANDBETWEEN(on_min,on_max))/sr_div</f>
        <v>5.7</v>
      </c>
      <c r="H8648" s="3">
        <v>4.4000000000000004</v>
      </c>
      <c r="I8648" s="3">
        <f>IF(HOUR(Sense_data[[#This Row],[SysTimeStamp]])&lt;12,I8647+$B$14,I8647-$B$14)</f>
        <v>16.997916666668257</v>
      </c>
    </row>
    <row r="8649" spans="1:9" x14ac:dyDescent="0.2">
      <c r="A8649" t="s">
        <v>20</v>
      </c>
      <c r="B8649" t="s">
        <v>22</v>
      </c>
      <c r="C8649" s="6">
        <f t="shared" si="139"/>
        <v>42182.099907430762</v>
      </c>
      <c r="D8649" t="s">
        <v>23</v>
      </c>
      <c r="E8649" s="6">
        <f>IF(Sense_data[[#This Row],[a_1State]]=D8648,E8648,Sense_data[[#This Row],[SysTimeStamp]])</f>
        <v>42182.099282430616</v>
      </c>
      <c r="F8649" s="3" t="str">
        <f>Sense_data[[#This Row],[a_1State]]&amp;TEXT(Sense_data[[#This Row],[StateInstanceTimestamp]],"#.######")</f>
        <v>On42182.099282</v>
      </c>
      <c r="G8649" s="3">
        <f ca="1">IF(Sense_data[[#This Row],[a_1State]]="Off",RANDBETWEEN(off_min,off_max),RANDBETWEEN(on_min,on_max))/sr_div</f>
        <v>3.2</v>
      </c>
      <c r="H8649" s="3">
        <v>5.4</v>
      </c>
      <c r="I8649" s="3">
        <f>IF(HOUR(Sense_data[[#This Row],[SysTimeStamp]])&lt;12,I8648+$B$14,I8648-$B$14)</f>
        <v>16.998148148149738</v>
      </c>
    </row>
    <row r="8650" spans="1:9" x14ac:dyDescent="0.2">
      <c r="A8650" t="s">
        <v>20</v>
      </c>
      <c r="B8650" t="s">
        <v>22</v>
      </c>
      <c r="C8650" s="6">
        <f t="shared" si="139"/>
        <v>42182.099919004839</v>
      </c>
      <c r="D8650" t="s">
        <v>23</v>
      </c>
      <c r="E8650" s="6">
        <f>IF(Sense_data[[#This Row],[a_1State]]=D8649,E8649,Sense_data[[#This Row],[SysTimeStamp]])</f>
        <v>42182.099282430616</v>
      </c>
      <c r="F8650" s="3" t="str">
        <f>Sense_data[[#This Row],[a_1State]]&amp;TEXT(Sense_data[[#This Row],[StateInstanceTimestamp]],"#.######")</f>
        <v>On42182.099282</v>
      </c>
      <c r="G8650" s="3">
        <f ca="1">IF(Sense_data[[#This Row],[a_1State]]="Off",RANDBETWEEN(off_min,off_max),RANDBETWEEN(on_min,on_max))/sr_div</f>
        <v>5.7</v>
      </c>
      <c r="H8650" s="3">
        <v>4.2</v>
      </c>
      <c r="I8650" s="3">
        <f>IF(HOUR(Sense_data[[#This Row],[SysTimeStamp]])&lt;12,I8649+$B$14,I8649-$B$14)</f>
        <v>16.99837962963122</v>
      </c>
    </row>
    <row r="8651" spans="1:9" x14ac:dyDescent="0.2">
      <c r="A8651" t="s">
        <v>20</v>
      </c>
      <c r="B8651" t="s">
        <v>22</v>
      </c>
      <c r="C8651" s="6">
        <f t="shared" si="139"/>
        <v>42182.099930578916</v>
      </c>
      <c r="D8651" t="s">
        <v>23</v>
      </c>
      <c r="E8651" s="6">
        <f>IF(Sense_data[[#This Row],[a_1State]]=D8650,E8650,Sense_data[[#This Row],[SysTimeStamp]])</f>
        <v>42182.099282430616</v>
      </c>
      <c r="F8651" s="3" t="str">
        <f>Sense_data[[#This Row],[a_1State]]&amp;TEXT(Sense_data[[#This Row],[StateInstanceTimestamp]],"#.######")</f>
        <v>On42182.099282</v>
      </c>
      <c r="G8651" s="3">
        <f ca="1">IF(Sense_data[[#This Row],[a_1State]]="Off",RANDBETWEEN(off_min,off_max),RANDBETWEEN(on_min,on_max))/sr_div</f>
        <v>4.3</v>
      </c>
      <c r="H8651" s="3">
        <v>4.5</v>
      </c>
      <c r="I8651" s="3">
        <f>IF(HOUR(Sense_data[[#This Row],[SysTimeStamp]])&lt;12,I8650+$B$14,I8650-$B$14)</f>
        <v>16.998611111112702</v>
      </c>
    </row>
    <row r="8652" spans="1:9" x14ac:dyDescent="0.2">
      <c r="A8652" t="s">
        <v>20</v>
      </c>
      <c r="B8652" t="s">
        <v>22</v>
      </c>
      <c r="C8652" s="6">
        <f t="shared" si="139"/>
        <v>42182.099942152992</v>
      </c>
      <c r="D8652" t="s">
        <v>23</v>
      </c>
      <c r="E8652" s="6">
        <f>IF(Sense_data[[#This Row],[a_1State]]=D8651,E8651,Sense_data[[#This Row],[SysTimeStamp]])</f>
        <v>42182.099282430616</v>
      </c>
      <c r="F8652" s="3" t="str">
        <f>Sense_data[[#This Row],[a_1State]]&amp;TEXT(Sense_data[[#This Row],[StateInstanceTimestamp]],"#.######")</f>
        <v>On42182.099282</v>
      </c>
      <c r="G8652" s="3">
        <f ca="1">IF(Sense_data[[#This Row],[a_1State]]="Off",RANDBETWEEN(off_min,off_max),RANDBETWEEN(on_min,on_max))/sr_div</f>
        <v>4.5999999999999996</v>
      </c>
      <c r="H8652" s="3">
        <v>3.7</v>
      </c>
      <c r="I8652" s="3">
        <f>IF(HOUR(Sense_data[[#This Row],[SysTimeStamp]])&lt;12,I8651+$B$14,I8651-$B$14)</f>
        <v>16.998842592594183</v>
      </c>
    </row>
    <row r="8653" spans="1:9" x14ac:dyDescent="0.2">
      <c r="A8653" t="s">
        <v>20</v>
      </c>
      <c r="B8653" t="s">
        <v>22</v>
      </c>
      <c r="C8653" s="6">
        <f t="shared" si="139"/>
        <v>42182.099953727069</v>
      </c>
      <c r="D8653" t="s">
        <v>23</v>
      </c>
      <c r="E8653" s="6">
        <f>IF(Sense_data[[#This Row],[a_1State]]=D8652,E8652,Sense_data[[#This Row],[SysTimeStamp]])</f>
        <v>42182.099282430616</v>
      </c>
      <c r="F8653" s="3" t="str">
        <f>Sense_data[[#This Row],[a_1State]]&amp;TEXT(Sense_data[[#This Row],[StateInstanceTimestamp]],"#.######")</f>
        <v>On42182.099282</v>
      </c>
      <c r="G8653" s="3">
        <f ca="1">IF(Sense_data[[#This Row],[a_1State]]="Off",RANDBETWEEN(off_min,off_max),RANDBETWEEN(on_min,on_max))/sr_div</f>
        <v>5.4</v>
      </c>
      <c r="H8653" s="3">
        <v>4.8</v>
      </c>
      <c r="I8653" s="3">
        <f>IF(HOUR(Sense_data[[#This Row],[SysTimeStamp]])&lt;12,I8652+$B$14,I8652-$B$14)</f>
        <v>16.999074074075665</v>
      </c>
    </row>
    <row r="8654" spans="1:9" x14ac:dyDescent="0.2">
      <c r="A8654" t="s">
        <v>20</v>
      </c>
      <c r="B8654" t="s">
        <v>22</v>
      </c>
      <c r="C8654" s="6">
        <f t="shared" si="139"/>
        <v>42182.099965301146</v>
      </c>
      <c r="D8654" t="s">
        <v>23</v>
      </c>
      <c r="E8654" s="6">
        <f>IF(Sense_data[[#This Row],[a_1State]]=D8653,E8653,Sense_data[[#This Row],[SysTimeStamp]])</f>
        <v>42182.099282430616</v>
      </c>
      <c r="F8654" s="3" t="str">
        <f>Sense_data[[#This Row],[a_1State]]&amp;TEXT(Sense_data[[#This Row],[StateInstanceTimestamp]],"#.######")</f>
        <v>On42182.099282</v>
      </c>
      <c r="G8654" s="3">
        <f ca="1">IF(Sense_data[[#This Row],[a_1State]]="Off",RANDBETWEEN(off_min,off_max),RANDBETWEEN(on_min,on_max))/sr_div</f>
        <v>4.3</v>
      </c>
      <c r="H8654" s="3">
        <v>5.2</v>
      </c>
      <c r="I8654" s="3">
        <f>IF(HOUR(Sense_data[[#This Row],[SysTimeStamp]])&lt;12,I8653+$B$14,I8653-$B$14)</f>
        <v>16.999305555557147</v>
      </c>
    </row>
    <row r="8655" spans="1:9" x14ac:dyDescent="0.2">
      <c r="A8655" t="s">
        <v>20</v>
      </c>
      <c r="B8655" t="s">
        <v>22</v>
      </c>
      <c r="C8655" s="6">
        <f t="shared" si="139"/>
        <v>42182.099976875223</v>
      </c>
      <c r="D8655" t="s">
        <v>23</v>
      </c>
      <c r="E8655" s="6">
        <f>IF(Sense_data[[#This Row],[a_1State]]=D8654,E8654,Sense_data[[#This Row],[SysTimeStamp]])</f>
        <v>42182.099282430616</v>
      </c>
      <c r="F8655" s="3" t="str">
        <f>Sense_data[[#This Row],[a_1State]]&amp;TEXT(Sense_data[[#This Row],[StateInstanceTimestamp]],"#.######")</f>
        <v>On42182.099282</v>
      </c>
      <c r="G8655" s="3">
        <f ca="1">IF(Sense_data[[#This Row],[a_1State]]="Off",RANDBETWEEN(off_min,off_max),RANDBETWEEN(on_min,on_max))/sr_div</f>
        <v>4.5999999999999996</v>
      </c>
      <c r="H8655" s="3">
        <v>5.4</v>
      </c>
      <c r="I8655" s="3">
        <f>IF(HOUR(Sense_data[[#This Row],[SysTimeStamp]])&lt;12,I8654+$B$14,I8654-$B$14)</f>
        <v>16.999537037038628</v>
      </c>
    </row>
    <row r="8656" spans="1:9" x14ac:dyDescent="0.2">
      <c r="A8656" t="s">
        <v>20</v>
      </c>
      <c r="B8656" t="s">
        <v>22</v>
      </c>
      <c r="C8656" s="6">
        <f t="shared" si="139"/>
        <v>42182.099988449299</v>
      </c>
      <c r="D8656" t="s">
        <v>23</v>
      </c>
      <c r="E8656" s="6">
        <f>IF(Sense_data[[#This Row],[a_1State]]=D8655,E8655,Sense_data[[#This Row],[SysTimeStamp]])</f>
        <v>42182.099282430616</v>
      </c>
      <c r="F8656" s="3" t="str">
        <f>Sense_data[[#This Row],[a_1State]]&amp;TEXT(Sense_data[[#This Row],[StateInstanceTimestamp]],"#.######")</f>
        <v>On42182.099282</v>
      </c>
      <c r="G8656" s="3">
        <f ca="1">IF(Sense_data[[#This Row],[a_1State]]="Off",RANDBETWEEN(off_min,off_max),RANDBETWEEN(on_min,on_max))/sr_div</f>
        <v>4.7</v>
      </c>
      <c r="H8656" s="3">
        <v>5.2</v>
      </c>
      <c r="I8656" s="3">
        <f>IF(HOUR(Sense_data[[#This Row],[SysTimeStamp]])&lt;12,I8655+$B$14,I8655-$B$14)</f>
        <v>16.99976851852011</v>
      </c>
    </row>
    <row r="8657" spans="1:9" x14ac:dyDescent="0.2">
      <c r="A8657" t="s">
        <v>20</v>
      </c>
      <c r="B8657" t="s">
        <v>22</v>
      </c>
      <c r="C8657" s="6">
        <f t="shared" si="139"/>
        <v>42182.100000023376</v>
      </c>
      <c r="D8657" t="s">
        <v>23</v>
      </c>
      <c r="E8657" s="6">
        <f>IF(Sense_data[[#This Row],[a_1State]]=D8656,E8656,Sense_data[[#This Row],[SysTimeStamp]])</f>
        <v>42182.099282430616</v>
      </c>
      <c r="F8657" s="3" t="str">
        <f>Sense_data[[#This Row],[a_1State]]&amp;TEXT(Sense_data[[#This Row],[StateInstanceTimestamp]],"#.######")</f>
        <v>On42182.099282</v>
      </c>
      <c r="G8657" s="3">
        <f ca="1">IF(Sense_data[[#This Row],[a_1State]]="Off",RANDBETWEEN(off_min,off_max),RANDBETWEEN(on_min,on_max))/sr_div</f>
        <v>4.9000000000000004</v>
      </c>
      <c r="H8657" s="3">
        <v>3.9</v>
      </c>
      <c r="I8657" s="3">
        <f>IF(HOUR(Sense_data[[#This Row],[SysTimeStamp]])&lt;12,I8656+$B$14,I8656-$B$14)</f>
        <v>17.000000000001592</v>
      </c>
    </row>
    <row r="8658" spans="1:9" x14ac:dyDescent="0.2">
      <c r="A8658" t="s">
        <v>20</v>
      </c>
      <c r="B8658" t="s">
        <v>22</v>
      </c>
      <c r="C8658" s="6">
        <f t="shared" si="139"/>
        <v>42182.100011597453</v>
      </c>
      <c r="D8658" t="s">
        <v>23</v>
      </c>
      <c r="E8658" s="6">
        <f>IF(Sense_data[[#This Row],[a_1State]]=D8657,E8657,Sense_data[[#This Row],[SysTimeStamp]])</f>
        <v>42182.099282430616</v>
      </c>
      <c r="F8658" s="3" t="str">
        <f>Sense_data[[#This Row],[a_1State]]&amp;TEXT(Sense_data[[#This Row],[StateInstanceTimestamp]],"#.######")</f>
        <v>On42182.099282</v>
      </c>
      <c r="G8658" s="3">
        <f ca="1">IF(Sense_data[[#This Row],[a_1State]]="Off",RANDBETWEEN(off_min,off_max),RANDBETWEEN(on_min,on_max))/sr_div</f>
        <v>3</v>
      </c>
      <c r="H8658" s="3">
        <v>3.5</v>
      </c>
      <c r="I8658" s="3">
        <f>IF(HOUR(Sense_data[[#This Row],[SysTimeStamp]])&lt;12,I8657+$B$14,I8657-$B$14)</f>
        <v>17.000231481483073</v>
      </c>
    </row>
    <row r="8659" spans="1:9" x14ac:dyDescent="0.2">
      <c r="A8659" t="s">
        <v>20</v>
      </c>
      <c r="B8659" t="s">
        <v>22</v>
      </c>
      <c r="C8659" s="6">
        <f t="shared" si="139"/>
        <v>42182.10002317153</v>
      </c>
      <c r="D8659" t="s">
        <v>23</v>
      </c>
      <c r="E8659" s="6">
        <f>IF(Sense_data[[#This Row],[a_1State]]=D8658,E8658,Sense_data[[#This Row],[SysTimeStamp]])</f>
        <v>42182.099282430616</v>
      </c>
      <c r="F8659" s="3" t="str">
        <f>Sense_data[[#This Row],[a_1State]]&amp;TEXT(Sense_data[[#This Row],[StateInstanceTimestamp]],"#.######")</f>
        <v>On42182.099282</v>
      </c>
      <c r="G8659" s="3">
        <f ca="1">IF(Sense_data[[#This Row],[a_1State]]="Off",RANDBETWEEN(off_min,off_max),RANDBETWEEN(on_min,on_max))/sr_div</f>
        <v>4.9000000000000004</v>
      </c>
      <c r="H8659" s="3">
        <v>4.9000000000000004</v>
      </c>
      <c r="I8659" s="3">
        <f>IF(HOUR(Sense_data[[#This Row],[SysTimeStamp]])&lt;12,I8658+$B$14,I8658-$B$14)</f>
        <v>17.000462962964555</v>
      </c>
    </row>
    <row r="8660" spans="1:9" x14ac:dyDescent="0.2">
      <c r="A8660" t="s">
        <v>20</v>
      </c>
      <c r="B8660" t="s">
        <v>22</v>
      </c>
      <c r="C8660" s="6">
        <f t="shared" ref="C8660:C8723" si="140">C8659+$B$2</f>
        <v>42182.100034745607</v>
      </c>
      <c r="D8660" t="s">
        <v>23</v>
      </c>
      <c r="E8660" s="6">
        <f>IF(Sense_data[[#This Row],[a_1State]]=D8659,E8659,Sense_data[[#This Row],[SysTimeStamp]])</f>
        <v>42182.099282430616</v>
      </c>
      <c r="F8660" s="3" t="str">
        <f>Sense_data[[#This Row],[a_1State]]&amp;TEXT(Sense_data[[#This Row],[StateInstanceTimestamp]],"#.######")</f>
        <v>On42182.099282</v>
      </c>
      <c r="G8660" s="3">
        <f ca="1">IF(Sense_data[[#This Row],[a_1State]]="Off",RANDBETWEEN(off_min,off_max),RANDBETWEEN(on_min,on_max))/sr_div</f>
        <v>4.4000000000000004</v>
      </c>
      <c r="H8660" s="3">
        <v>3.5</v>
      </c>
      <c r="I8660" s="3">
        <f>IF(HOUR(Sense_data[[#This Row],[SysTimeStamp]])&lt;12,I8659+$B$14,I8659-$B$14)</f>
        <v>17.000694444446037</v>
      </c>
    </row>
    <row r="8661" spans="1:9" x14ac:dyDescent="0.2">
      <c r="A8661" t="s">
        <v>20</v>
      </c>
      <c r="B8661" t="s">
        <v>22</v>
      </c>
      <c r="C8661" s="6">
        <f t="shared" si="140"/>
        <v>42182.100046319683</v>
      </c>
      <c r="D8661" t="s">
        <v>23</v>
      </c>
      <c r="E8661" s="6">
        <f>IF(Sense_data[[#This Row],[a_1State]]=D8660,E8660,Sense_data[[#This Row],[SysTimeStamp]])</f>
        <v>42182.099282430616</v>
      </c>
      <c r="F8661" s="3" t="str">
        <f>Sense_data[[#This Row],[a_1State]]&amp;TEXT(Sense_data[[#This Row],[StateInstanceTimestamp]],"#.######")</f>
        <v>On42182.099282</v>
      </c>
      <c r="G8661" s="3">
        <f ca="1">IF(Sense_data[[#This Row],[a_1State]]="Off",RANDBETWEEN(off_min,off_max),RANDBETWEEN(on_min,on_max))/sr_div</f>
        <v>5</v>
      </c>
      <c r="H8661" s="3">
        <v>4.2</v>
      </c>
      <c r="I8661" s="3">
        <f>IF(HOUR(Sense_data[[#This Row],[SysTimeStamp]])&lt;12,I8660+$B$14,I8660-$B$14)</f>
        <v>17.000925925927518</v>
      </c>
    </row>
    <row r="8662" spans="1:9" x14ac:dyDescent="0.2">
      <c r="A8662" t="s">
        <v>20</v>
      </c>
      <c r="B8662" t="s">
        <v>22</v>
      </c>
      <c r="C8662" s="6">
        <f t="shared" si="140"/>
        <v>42182.10005789376</v>
      </c>
      <c r="D8662" t="s">
        <v>23</v>
      </c>
      <c r="E8662" s="6">
        <f>IF(Sense_data[[#This Row],[a_1State]]=D8661,E8661,Sense_data[[#This Row],[SysTimeStamp]])</f>
        <v>42182.099282430616</v>
      </c>
      <c r="F8662" s="3" t="str">
        <f>Sense_data[[#This Row],[a_1State]]&amp;TEXT(Sense_data[[#This Row],[StateInstanceTimestamp]],"#.######")</f>
        <v>On42182.099282</v>
      </c>
      <c r="G8662" s="3">
        <f ca="1">IF(Sense_data[[#This Row],[a_1State]]="Off",RANDBETWEEN(off_min,off_max),RANDBETWEEN(on_min,on_max))/sr_div</f>
        <v>3.8</v>
      </c>
      <c r="H8662" s="3">
        <v>5.5</v>
      </c>
      <c r="I8662" s="3">
        <f>IF(HOUR(Sense_data[[#This Row],[SysTimeStamp]])&lt;12,I8661+$B$14,I8661-$B$14)</f>
        <v>17.001157407409</v>
      </c>
    </row>
    <row r="8663" spans="1:9" x14ac:dyDescent="0.2">
      <c r="A8663" t="s">
        <v>20</v>
      </c>
      <c r="B8663" t="s">
        <v>22</v>
      </c>
      <c r="C8663" s="6">
        <f t="shared" si="140"/>
        <v>42182.100069467837</v>
      </c>
      <c r="D8663" t="s">
        <v>23</v>
      </c>
      <c r="E8663" s="6">
        <f>IF(Sense_data[[#This Row],[a_1State]]=D8662,E8662,Sense_data[[#This Row],[SysTimeStamp]])</f>
        <v>42182.099282430616</v>
      </c>
      <c r="F8663" s="3" t="str">
        <f>Sense_data[[#This Row],[a_1State]]&amp;TEXT(Sense_data[[#This Row],[StateInstanceTimestamp]],"#.######")</f>
        <v>On42182.099282</v>
      </c>
      <c r="G8663" s="3">
        <f ca="1">IF(Sense_data[[#This Row],[a_1State]]="Off",RANDBETWEEN(off_min,off_max),RANDBETWEEN(on_min,on_max))/sr_div</f>
        <v>5.7</v>
      </c>
      <c r="H8663" s="3">
        <v>4.4000000000000004</v>
      </c>
      <c r="I8663" s="3">
        <f>IF(HOUR(Sense_data[[#This Row],[SysTimeStamp]])&lt;12,I8662+$B$14,I8662-$B$14)</f>
        <v>17.001388888890482</v>
      </c>
    </row>
    <row r="8664" spans="1:9" x14ac:dyDescent="0.2">
      <c r="A8664" t="s">
        <v>20</v>
      </c>
      <c r="B8664" t="s">
        <v>22</v>
      </c>
      <c r="C8664" s="6">
        <f t="shared" si="140"/>
        <v>42182.100081041914</v>
      </c>
      <c r="D8664" t="s">
        <v>23</v>
      </c>
      <c r="E8664" s="6">
        <f>IF(Sense_data[[#This Row],[a_1State]]=D8663,E8663,Sense_data[[#This Row],[SysTimeStamp]])</f>
        <v>42182.099282430616</v>
      </c>
      <c r="F8664" s="3" t="str">
        <f>Sense_data[[#This Row],[a_1State]]&amp;TEXT(Sense_data[[#This Row],[StateInstanceTimestamp]],"#.######")</f>
        <v>On42182.099282</v>
      </c>
      <c r="G8664" s="3">
        <f ca="1">IF(Sense_data[[#This Row],[a_1State]]="Off",RANDBETWEEN(off_min,off_max),RANDBETWEEN(on_min,on_max))/sr_div</f>
        <v>3.8</v>
      </c>
      <c r="H8664" s="3">
        <v>3.6</v>
      </c>
      <c r="I8664" s="3">
        <f>IF(HOUR(Sense_data[[#This Row],[SysTimeStamp]])&lt;12,I8663+$B$14,I8663-$B$14)</f>
        <v>17.001620370371963</v>
      </c>
    </row>
    <row r="8665" spans="1:9" x14ac:dyDescent="0.2">
      <c r="A8665" t="s">
        <v>20</v>
      </c>
      <c r="B8665" t="s">
        <v>22</v>
      </c>
      <c r="C8665" s="6">
        <f t="shared" si="140"/>
        <v>42182.10009261599</v>
      </c>
      <c r="D8665" t="s">
        <v>23</v>
      </c>
      <c r="E8665" s="6">
        <f>IF(Sense_data[[#This Row],[a_1State]]=D8664,E8664,Sense_data[[#This Row],[SysTimeStamp]])</f>
        <v>42182.099282430616</v>
      </c>
      <c r="F8665" s="3" t="str">
        <f>Sense_data[[#This Row],[a_1State]]&amp;TEXT(Sense_data[[#This Row],[StateInstanceTimestamp]],"#.######")</f>
        <v>On42182.099282</v>
      </c>
      <c r="G8665" s="3">
        <f ca="1">IF(Sense_data[[#This Row],[a_1State]]="Off",RANDBETWEEN(off_min,off_max),RANDBETWEEN(on_min,on_max))/sr_div</f>
        <v>3.8</v>
      </c>
      <c r="H8665" s="3">
        <v>6</v>
      </c>
      <c r="I8665" s="3">
        <f>IF(HOUR(Sense_data[[#This Row],[SysTimeStamp]])&lt;12,I8664+$B$14,I8664-$B$14)</f>
        <v>17.001851851853445</v>
      </c>
    </row>
    <row r="8666" spans="1:9" x14ac:dyDescent="0.2">
      <c r="A8666" t="s">
        <v>20</v>
      </c>
      <c r="B8666" t="s">
        <v>22</v>
      </c>
      <c r="C8666" s="6">
        <f t="shared" si="140"/>
        <v>42182.100104190067</v>
      </c>
      <c r="D8666" t="s">
        <v>21</v>
      </c>
      <c r="E8666" s="6">
        <f>IF(Sense_data[[#This Row],[a_1State]]=D8665,E8665,Sense_data[[#This Row],[SysTimeStamp]])</f>
        <v>42182.100104190067</v>
      </c>
      <c r="F8666" s="3" t="str">
        <f>Sense_data[[#This Row],[a_1State]]&amp;TEXT(Sense_data[[#This Row],[StateInstanceTimestamp]],"#.######")</f>
        <v>Off42182.100104</v>
      </c>
      <c r="G8666" s="3">
        <f ca="1">IF(Sense_data[[#This Row],[a_1State]]="Off",RANDBETWEEN(off_min,off_max),RANDBETWEEN(on_min,on_max))/sr_div</f>
        <v>1.4</v>
      </c>
      <c r="H8666" s="3">
        <v>2.2000000000000002</v>
      </c>
      <c r="I8666" s="3">
        <f>IF(HOUR(Sense_data[[#This Row],[SysTimeStamp]])&lt;12,I8665+$B$14,I8665-$B$14)</f>
        <v>17.002083333334927</v>
      </c>
    </row>
    <row r="8667" spans="1:9" x14ac:dyDescent="0.2">
      <c r="A8667" t="s">
        <v>20</v>
      </c>
      <c r="B8667" t="s">
        <v>22</v>
      </c>
      <c r="C8667" s="6">
        <f t="shared" si="140"/>
        <v>42182.100115764144</v>
      </c>
      <c r="D8667" t="s">
        <v>21</v>
      </c>
      <c r="E8667" s="6">
        <f>IF(Sense_data[[#This Row],[a_1State]]=D8666,E8666,Sense_data[[#This Row],[SysTimeStamp]])</f>
        <v>42182.100104190067</v>
      </c>
      <c r="F8667" s="3" t="str">
        <f>Sense_data[[#This Row],[a_1State]]&amp;TEXT(Sense_data[[#This Row],[StateInstanceTimestamp]],"#.######")</f>
        <v>Off42182.100104</v>
      </c>
      <c r="G8667" s="3">
        <f ca="1">IF(Sense_data[[#This Row],[a_1State]]="Off",RANDBETWEEN(off_min,off_max),RANDBETWEEN(on_min,on_max))/sr_div</f>
        <v>2.5</v>
      </c>
      <c r="H8667" s="3">
        <v>1.8</v>
      </c>
      <c r="I8667" s="3">
        <f>IF(HOUR(Sense_data[[#This Row],[SysTimeStamp]])&lt;12,I8666+$B$14,I8666-$B$14)</f>
        <v>17.002314814816408</v>
      </c>
    </row>
    <row r="8668" spans="1:9" x14ac:dyDescent="0.2">
      <c r="A8668" t="s">
        <v>20</v>
      </c>
      <c r="B8668" t="s">
        <v>22</v>
      </c>
      <c r="C8668" s="6">
        <f t="shared" si="140"/>
        <v>42182.100127338221</v>
      </c>
      <c r="D8668" t="s">
        <v>21</v>
      </c>
      <c r="E8668" s="6">
        <f>IF(Sense_data[[#This Row],[a_1State]]=D8667,E8667,Sense_data[[#This Row],[SysTimeStamp]])</f>
        <v>42182.100104190067</v>
      </c>
      <c r="F8668" s="3" t="str">
        <f>Sense_data[[#This Row],[a_1State]]&amp;TEXT(Sense_data[[#This Row],[StateInstanceTimestamp]],"#.######")</f>
        <v>Off42182.100104</v>
      </c>
      <c r="G8668" s="3">
        <f ca="1">IF(Sense_data[[#This Row],[a_1State]]="Off",RANDBETWEEN(off_min,off_max),RANDBETWEEN(on_min,on_max))/sr_div</f>
        <v>1.8</v>
      </c>
      <c r="H8668" s="3">
        <v>2.2999999999999998</v>
      </c>
      <c r="I8668" s="3">
        <f>IF(HOUR(Sense_data[[#This Row],[SysTimeStamp]])&lt;12,I8667+$B$14,I8667-$B$14)</f>
        <v>17.00254629629789</v>
      </c>
    </row>
    <row r="8669" spans="1:9" x14ac:dyDescent="0.2">
      <c r="A8669" t="s">
        <v>20</v>
      </c>
      <c r="B8669" t="s">
        <v>22</v>
      </c>
      <c r="C8669" s="6">
        <f t="shared" si="140"/>
        <v>42182.100138912298</v>
      </c>
      <c r="D8669" t="s">
        <v>21</v>
      </c>
      <c r="E8669" s="6">
        <f>IF(Sense_data[[#This Row],[a_1State]]=D8668,E8668,Sense_data[[#This Row],[SysTimeStamp]])</f>
        <v>42182.100104190067</v>
      </c>
      <c r="F8669" s="3" t="str">
        <f>Sense_data[[#This Row],[a_1State]]&amp;TEXT(Sense_data[[#This Row],[StateInstanceTimestamp]],"#.######")</f>
        <v>Off42182.100104</v>
      </c>
      <c r="G8669" s="3">
        <f ca="1">IF(Sense_data[[#This Row],[a_1State]]="Off",RANDBETWEEN(off_min,off_max),RANDBETWEEN(on_min,on_max))/sr_div</f>
        <v>3</v>
      </c>
      <c r="H8669" s="3">
        <v>1</v>
      </c>
      <c r="I8669" s="3">
        <f>IF(HOUR(Sense_data[[#This Row],[SysTimeStamp]])&lt;12,I8668+$B$14,I8668-$B$14)</f>
        <v>17.002777777779372</v>
      </c>
    </row>
    <row r="8670" spans="1:9" x14ac:dyDescent="0.2">
      <c r="A8670" t="s">
        <v>20</v>
      </c>
      <c r="B8670" t="s">
        <v>22</v>
      </c>
      <c r="C8670" s="6">
        <f t="shared" si="140"/>
        <v>42182.100150486374</v>
      </c>
      <c r="D8670" t="s">
        <v>21</v>
      </c>
      <c r="E8670" s="6">
        <f>IF(Sense_data[[#This Row],[a_1State]]=D8669,E8669,Sense_data[[#This Row],[SysTimeStamp]])</f>
        <v>42182.100104190067</v>
      </c>
      <c r="F8670" s="3" t="str">
        <f>Sense_data[[#This Row],[a_1State]]&amp;TEXT(Sense_data[[#This Row],[StateInstanceTimestamp]],"#.######")</f>
        <v>Off42182.100104</v>
      </c>
      <c r="G8670" s="3">
        <f ca="1">IF(Sense_data[[#This Row],[a_1State]]="Off",RANDBETWEEN(off_min,off_max),RANDBETWEEN(on_min,on_max))/sr_div</f>
        <v>1.2</v>
      </c>
      <c r="H8670" s="3">
        <v>1.8</v>
      </c>
      <c r="I8670" s="3">
        <f>IF(HOUR(Sense_data[[#This Row],[SysTimeStamp]])&lt;12,I8669+$B$14,I8669-$B$14)</f>
        <v>17.003009259260853</v>
      </c>
    </row>
    <row r="8671" spans="1:9" x14ac:dyDescent="0.2">
      <c r="A8671" t="s">
        <v>20</v>
      </c>
      <c r="B8671" t="s">
        <v>22</v>
      </c>
      <c r="C8671" s="6">
        <f t="shared" si="140"/>
        <v>42182.100162060451</v>
      </c>
      <c r="D8671" t="s">
        <v>21</v>
      </c>
      <c r="E8671" s="6">
        <f>IF(Sense_data[[#This Row],[a_1State]]=D8670,E8670,Sense_data[[#This Row],[SysTimeStamp]])</f>
        <v>42182.100104190067</v>
      </c>
      <c r="F8671" s="3" t="str">
        <f>Sense_data[[#This Row],[a_1State]]&amp;TEXT(Sense_data[[#This Row],[StateInstanceTimestamp]],"#.######")</f>
        <v>Off42182.100104</v>
      </c>
      <c r="G8671" s="3">
        <f ca="1">IF(Sense_data[[#This Row],[a_1State]]="Off",RANDBETWEEN(off_min,off_max),RANDBETWEEN(on_min,on_max))/sr_div</f>
        <v>2.5</v>
      </c>
      <c r="H8671" s="3">
        <v>1.7</v>
      </c>
      <c r="I8671" s="3">
        <f>IF(HOUR(Sense_data[[#This Row],[SysTimeStamp]])&lt;12,I8670+$B$14,I8670-$B$14)</f>
        <v>17.003240740742335</v>
      </c>
    </row>
    <row r="8672" spans="1:9" x14ac:dyDescent="0.2">
      <c r="A8672" t="s">
        <v>20</v>
      </c>
      <c r="B8672" t="s">
        <v>22</v>
      </c>
      <c r="C8672" s="6">
        <f t="shared" si="140"/>
        <v>42182.100173634528</v>
      </c>
      <c r="D8672" t="s">
        <v>21</v>
      </c>
      <c r="E8672" s="6">
        <f>IF(Sense_data[[#This Row],[a_1State]]=D8671,E8671,Sense_data[[#This Row],[SysTimeStamp]])</f>
        <v>42182.100104190067</v>
      </c>
      <c r="F8672" s="3" t="str">
        <f>Sense_data[[#This Row],[a_1State]]&amp;TEXT(Sense_data[[#This Row],[StateInstanceTimestamp]],"#.######")</f>
        <v>Off42182.100104</v>
      </c>
      <c r="G8672" s="3">
        <f ca="1">IF(Sense_data[[#This Row],[a_1State]]="Off",RANDBETWEEN(off_min,off_max),RANDBETWEEN(on_min,on_max))/sr_div</f>
        <v>1.9</v>
      </c>
      <c r="H8672" s="3">
        <v>2.7</v>
      </c>
      <c r="I8672" s="3">
        <f>IF(HOUR(Sense_data[[#This Row],[SysTimeStamp]])&lt;12,I8671+$B$14,I8671-$B$14)</f>
        <v>17.003472222223817</v>
      </c>
    </row>
    <row r="8673" spans="1:9" x14ac:dyDescent="0.2">
      <c r="A8673" t="s">
        <v>20</v>
      </c>
      <c r="B8673" t="s">
        <v>22</v>
      </c>
      <c r="C8673" s="6">
        <f t="shared" si="140"/>
        <v>42182.100185208605</v>
      </c>
      <c r="D8673" t="s">
        <v>21</v>
      </c>
      <c r="E8673" s="6">
        <f>IF(Sense_data[[#This Row],[a_1State]]=D8672,E8672,Sense_data[[#This Row],[SysTimeStamp]])</f>
        <v>42182.100104190067</v>
      </c>
      <c r="F8673" s="3" t="str">
        <f>Sense_data[[#This Row],[a_1State]]&amp;TEXT(Sense_data[[#This Row],[StateInstanceTimestamp]],"#.######")</f>
        <v>Off42182.100104</v>
      </c>
      <c r="G8673" s="3">
        <f ca="1">IF(Sense_data[[#This Row],[a_1State]]="Off",RANDBETWEEN(off_min,off_max),RANDBETWEEN(on_min,on_max))/sr_div</f>
        <v>2.6</v>
      </c>
      <c r="H8673" s="3">
        <v>1.4</v>
      </c>
      <c r="I8673" s="3">
        <f>IF(HOUR(Sense_data[[#This Row],[SysTimeStamp]])&lt;12,I8672+$B$14,I8672-$B$14)</f>
        <v>17.003703703705298</v>
      </c>
    </row>
    <row r="8674" spans="1:9" x14ac:dyDescent="0.2">
      <c r="A8674" t="s">
        <v>20</v>
      </c>
      <c r="B8674" t="s">
        <v>22</v>
      </c>
      <c r="C8674" s="6">
        <f t="shared" si="140"/>
        <v>42182.100196782681</v>
      </c>
      <c r="D8674" t="s">
        <v>21</v>
      </c>
      <c r="E8674" s="6">
        <f>IF(Sense_data[[#This Row],[a_1State]]=D8673,E8673,Sense_data[[#This Row],[SysTimeStamp]])</f>
        <v>42182.100104190067</v>
      </c>
      <c r="F8674" s="3" t="str">
        <f>Sense_data[[#This Row],[a_1State]]&amp;TEXT(Sense_data[[#This Row],[StateInstanceTimestamp]],"#.######")</f>
        <v>Off42182.100104</v>
      </c>
      <c r="G8674" s="3">
        <f ca="1">IF(Sense_data[[#This Row],[a_1State]]="Off",RANDBETWEEN(off_min,off_max),RANDBETWEEN(on_min,on_max))/sr_div</f>
        <v>2.2999999999999998</v>
      </c>
      <c r="H8674" s="3">
        <v>1.5</v>
      </c>
      <c r="I8674" s="3">
        <f>IF(HOUR(Sense_data[[#This Row],[SysTimeStamp]])&lt;12,I8673+$B$14,I8673-$B$14)</f>
        <v>17.00393518518678</v>
      </c>
    </row>
    <row r="8675" spans="1:9" x14ac:dyDescent="0.2">
      <c r="A8675" t="s">
        <v>20</v>
      </c>
      <c r="B8675" t="s">
        <v>22</v>
      </c>
      <c r="C8675" s="6">
        <f t="shared" si="140"/>
        <v>42182.100208356758</v>
      </c>
      <c r="D8675" t="s">
        <v>21</v>
      </c>
      <c r="E8675" s="6">
        <f>IF(Sense_data[[#This Row],[a_1State]]=D8674,E8674,Sense_data[[#This Row],[SysTimeStamp]])</f>
        <v>42182.100104190067</v>
      </c>
      <c r="F8675" s="3" t="str">
        <f>Sense_data[[#This Row],[a_1State]]&amp;TEXT(Sense_data[[#This Row],[StateInstanceTimestamp]],"#.######")</f>
        <v>Off42182.100104</v>
      </c>
      <c r="G8675" s="3">
        <f ca="1">IF(Sense_data[[#This Row],[a_1State]]="Off",RANDBETWEEN(off_min,off_max),RANDBETWEEN(on_min,on_max))/sr_div</f>
        <v>1.7</v>
      </c>
      <c r="H8675" s="3">
        <v>1.7</v>
      </c>
      <c r="I8675" s="3">
        <f>IF(HOUR(Sense_data[[#This Row],[SysTimeStamp]])&lt;12,I8674+$B$14,I8674-$B$14)</f>
        <v>17.004166666668262</v>
      </c>
    </row>
    <row r="8676" spans="1:9" x14ac:dyDescent="0.2">
      <c r="A8676" t="s">
        <v>20</v>
      </c>
      <c r="B8676" t="s">
        <v>22</v>
      </c>
      <c r="C8676" s="6">
        <f t="shared" si="140"/>
        <v>42182.100219930835</v>
      </c>
      <c r="D8676" t="s">
        <v>21</v>
      </c>
      <c r="E8676" s="6">
        <f>IF(Sense_data[[#This Row],[a_1State]]=D8675,E8675,Sense_data[[#This Row],[SysTimeStamp]])</f>
        <v>42182.100104190067</v>
      </c>
      <c r="F8676" s="3" t="str">
        <f>Sense_data[[#This Row],[a_1State]]&amp;TEXT(Sense_data[[#This Row],[StateInstanceTimestamp]],"#.######")</f>
        <v>Off42182.100104</v>
      </c>
      <c r="G8676" s="3">
        <f ca="1">IF(Sense_data[[#This Row],[a_1State]]="Off",RANDBETWEEN(off_min,off_max),RANDBETWEEN(on_min,on_max))/sr_div</f>
        <v>2.6</v>
      </c>
      <c r="H8676" s="3">
        <v>2.5</v>
      </c>
      <c r="I8676" s="3">
        <f>IF(HOUR(Sense_data[[#This Row],[SysTimeStamp]])&lt;12,I8675+$B$14,I8675-$B$14)</f>
        <v>17.004398148149743</v>
      </c>
    </row>
    <row r="8677" spans="1:9" x14ac:dyDescent="0.2">
      <c r="A8677" t="s">
        <v>20</v>
      </c>
      <c r="B8677" t="s">
        <v>22</v>
      </c>
      <c r="C8677" s="6">
        <f t="shared" si="140"/>
        <v>42182.100231504912</v>
      </c>
      <c r="D8677" t="s">
        <v>21</v>
      </c>
      <c r="E8677" s="6">
        <f>IF(Sense_data[[#This Row],[a_1State]]=D8676,E8676,Sense_data[[#This Row],[SysTimeStamp]])</f>
        <v>42182.100104190067</v>
      </c>
      <c r="F8677" s="3" t="str">
        <f>Sense_data[[#This Row],[a_1State]]&amp;TEXT(Sense_data[[#This Row],[StateInstanceTimestamp]],"#.######")</f>
        <v>Off42182.100104</v>
      </c>
      <c r="G8677" s="3">
        <f ca="1">IF(Sense_data[[#This Row],[a_1State]]="Off",RANDBETWEEN(off_min,off_max),RANDBETWEEN(on_min,on_max))/sr_div</f>
        <v>1</v>
      </c>
      <c r="H8677" s="3">
        <v>1.2</v>
      </c>
      <c r="I8677" s="3">
        <f>IF(HOUR(Sense_data[[#This Row],[SysTimeStamp]])&lt;12,I8676+$B$14,I8676-$B$14)</f>
        <v>17.004629629631225</v>
      </c>
    </row>
    <row r="8678" spans="1:9" x14ac:dyDescent="0.2">
      <c r="A8678" t="s">
        <v>20</v>
      </c>
      <c r="B8678" t="s">
        <v>22</v>
      </c>
      <c r="C8678" s="6">
        <f t="shared" si="140"/>
        <v>42182.100243078989</v>
      </c>
      <c r="D8678" t="s">
        <v>21</v>
      </c>
      <c r="E8678" s="6">
        <f>IF(Sense_data[[#This Row],[a_1State]]=D8677,E8677,Sense_data[[#This Row],[SysTimeStamp]])</f>
        <v>42182.100104190067</v>
      </c>
      <c r="F8678" s="3" t="str">
        <f>Sense_data[[#This Row],[a_1State]]&amp;TEXT(Sense_data[[#This Row],[StateInstanceTimestamp]],"#.######")</f>
        <v>Off42182.100104</v>
      </c>
      <c r="G8678" s="3">
        <f ca="1">IF(Sense_data[[#This Row],[a_1State]]="Off",RANDBETWEEN(off_min,off_max),RANDBETWEEN(on_min,on_max))/sr_div</f>
        <v>2</v>
      </c>
      <c r="H8678" s="3">
        <v>1.6</v>
      </c>
      <c r="I8678" s="3">
        <f>IF(HOUR(Sense_data[[#This Row],[SysTimeStamp]])&lt;12,I8677+$B$14,I8677-$B$14)</f>
        <v>17.004861111112707</v>
      </c>
    </row>
    <row r="8679" spans="1:9" x14ac:dyDescent="0.2">
      <c r="A8679" t="s">
        <v>20</v>
      </c>
      <c r="B8679" t="s">
        <v>22</v>
      </c>
      <c r="C8679" s="6">
        <f t="shared" si="140"/>
        <v>42182.100254653065</v>
      </c>
      <c r="D8679" t="s">
        <v>21</v>
      </c>
      <c r="E8679" s="6">
        <f>IF(Sense_data[[#This Row],[a_1State]]=D8678,E8678,Sense_data[[#This Row],[SysTimeStamp]])</f>
        <v>42182.100104190067</v>
      </c>
      <c r="F8679" s="3" t="str">
        <f>Sense_data[[#This Row],[a_1State]]&amp;TEXT(Sense_data[[#This Row],[StateInstanceTimestamp]],"#.######")</f>
        <v>Off42182.100104</v>
      </c>
      <c r="G8679" s="3">
        <f ca="1">IF(Sense_data[[#This Row],[a_1State]]="Off",RANDBETWEEN(off_min,off_max),RANDBETWEEN(on_min,on_max))/sr_div</f>
        <v>1.8</v>
      </c>
      <c r="H8679" s="3">
        <v>2.6</v>
      </c>
      <c r="I8679" s="3">
        <f>IF(HOUR(Sense_data[[#This Row],[SysTimeStamp]])&lt;12,I8678+$B$14,I8678-$B$14)</f>
        <v>17.005092592594188</v>
      </c>
    </row>
    <row r="8680" spans="1:9" x14ac:dyDescent="0.2">
      <c r="A8680" t="s">
        <v>20</v>
      </c>
      <c r="B8680" t="s">
        <v>22</v>
      </c>
      <c r="C8680" s="6">
        <f t="shared" si="140"/>
        <v>42182.100266227142</v>
      </c>
      <c r="D8680" t="s">
        <v>21</v>
      </c>
      <c r="E8680" s="6">
        <f>IF(Sense_data[[#This Row],[a_1State]]=D8679,E8679,Sense_data[[#This Row],[SysTimeStamp]])</f>
        <v>42182.100104190067</v>
      </c>
      <c r="F8680" s="3" t="str">
        <f>Sense_data[[#This Row],[a_1State]]&amp;TEXT(Sense_data[[#This Row],[StateInstanceTimestamp]],"#.######")</f>
        <v>Off42182.100104</v>
      </c>
      <c r="G8680" s="3">
        <f ca="1">IF(Sense_data[[#This Row],[a_1State]]="Off",RANDBETWEEN(off_min,off_max),RANDBETWEEN(on_min,on_max))/sr_div</f>
        <v>1.8</v>
      </c>
      <c r="H8680" s="3">
        <v>2.5</v>
      </c>
      <c r="I8680" s="3">
        <f>IF(HOUR(Sense_data[[#This Row],[SysTimeStamp]])&lt;12,I8679+$B$14,I8679-$B$14)</f>
        <v>17.00532407407567</v>
      </c>
    </row>
    <row r="8681" spans="1:9" x14ac:dyDescent="0.2">
      <c r="A8681" t="s">
        <v>20</v>
      </c>
      <c r="B8681" t="s">
        <v>22</v>
      </c>
      <c r="C8681" s="6">
        <f t="shared" si="140"/>
        <v>42182.100277801219</v>
      </c>
      <c r="D8681" t="s">
        <v>21</v>
      </c>
      <c r="E8681" s="6">
        <f>IF(Sense_data[[#This Row],[a_1State]]=D8680,E8680,Sense_data[[#This Row],[SysTimeStamp]])</f>
        <v>42182.100104190067</v>
      </c>
      <c r="F8681" s="3" t="str">
        <f>Sense_data[[#This Row],[a_1State]]&amp;TEXT(Sense_data[[#This Row],[StateInstanceTimestamp]],"#.######")</f>
        <v>Off42182.100104</v>
      </c>
      <c r="G8681" s="3">
        <f ca="1">IF(Sense_data[[#This Row],[a_1State]]="Off",RANDBETWEEN(off_min,off_max),RANDBETWEEN(on_min,on_max))/sr_div</f>
        <v>1.8</v>
      </c>
      <c r="H8681" s="3">
        <v>2.1</v>
      </c>
      <c r="I8681" s="3">
        <f>IF(HOUR(Sense_data[[#This Row],[SysTimeStamp]])&lt;12,I8680+$B$14,I8680-$B$14)</f>
        <v>17.005555555557152</v>
      </c>
    </row>
    <row r="8682" spans="1:9" x14ac:dyDescent="0.2">
      <c r="A8682" t="s">
        <v>20</v>
      </c>
      <c r="B8682" t="s">
        <v>22</v>
      </c>
      <c r="C8682" s="6">
        <f t="shared" si="140"/>
        <v>42182.100289375296</v>
      </c>
      <c r="D8682" t="s">
        <v>21</v>
      </c>
      <c r="E8682" s="6">
        <f>IF(Sense_data[[#This Row],[a_1State]]=D8681,E8681,Sense_data[[#This Row],[SysTimeStamp]])</f>
        <v>42182.100104190067</v>
      </c>
      <c r="F8682" s="3" t="str">
        <f>Sense_data[[#This Row],[a_1State]]&amp;TEXT(Sense_data[[#This Row],[StateInstanceTimestamp]],"#.######")</f>
        <v>Off42182.100104</v>
      </c>
      <c r="G8682" s="3">
        <f ca="1">IF(Sense_data[[#This Row],[a_1State]]="Off",RANDBETWEEN(off_min,off_max),RANDBETWEEN(on_min,on_max))/sr_div</f>
        <v>1</v>
      </c>
      <c r="H8682" s="3">
        <v>1.4</v>
      </c>
      <c r="I8682" s="3">
        <f>IF(HOUR(Sense_data[[#This Row],[SysTimeStamp]])&lt;12,I8681+$B$14,I8681-$B$14)</f>
        <v>17.005787037038633</v>
      </c>
    </row>
    <row r="8683" spans="1:9" x14ac:dyDescent="0.2">
      <c r="A8683" t="s">
        <v>20</v>
      </c>
      <c r="B8683" t="s">
        <v>22</v>
      </c>
      <c r="C8683" s="6">
        <f t="shared" si="140"/>
        <v>42182.100300949372</v>
      </c>
      <c r="D8683" t="s">
        <v>21</v>
      </c>
      <c r="E8683" s="6">
        <f>IF(Sense_data[[#This Row],[a_1State]]=D8682,E8682,Sense_data[[#This Row],[SysTimeStamp]])</f>
        <v>42182.100104190067</v>
      </c>
      <c r="F8683" s="3" t="str">
        <f>Sense_data[[#This Row],[a_1State]]&amp;TEXT(Sense_data[[#This Row],[StateInstanceTimestamp]],"#.######")</f>
        <v>Off42182.100104</v>
      </c>
      <c r="G8683" s="3">
        <f ca="1">IF(Sense_data[[#This Row],[a_1State]]="Off",RANDBETWEEN(off_min,off_max),RANDBETWEEN(on_min,on_max))/sr_div</f>
        <v>1.9</v>
      </c>
      <c r="H8683" s="3">
        <v>2.2000000000000002</v>
      </c>
      <c r="I8683" s="3">
        <f>IF(HOUR(Sense_data[[#This Row],[SysTimeStamp]])&lt;12,I8682+$B$14,I8682-$B$14)</f>
        <v>17.006018518520115</v>
      </c>
    </row>
    <row r="8684" spans="1:9" x14ac:dyDescent="0.2">
      <c r="A8684" t="s">
        <v>20</v>
      </c>
      <c r="B8684" t="s">
        <v>22</v>
      </c>
      <c r="C8684" s="6">
        <f t="shared" si="140"/>
        <v>42182.100312523449</v>
      </c>
      <c r="D8684" t="s">
        <v>21</v>
      </c>
      <c r="E8684" s="6">
        <f>IF(Sense_data[[#This Row],[a_1State]]=D8683,E8683,Sense_data[[#This Row],[SysTimeStamp]])</f>
        <v>42182.100104190067</v>
      </c>
      <c r="F8684" s="3" t="str">
        <f>Sense_data[[#This Row],[a_1State]]&amp;TEXT(Sense_data[[#This Row],[StateInstanceTimestamp]],"#.######")</f>
        <v>Off42182.100104</v>
      </c>
      <c r="G8684" s="3">
        <f ca="1">IF(Sense_data[[#This Row],[a_1State]]="Off",RANDBETWEEN(off_min,off_max),RANDBETWEEN(on_min,on_max))/sr_div</f>
        <v>2.9</v>
      </c>
      <c r="H8684" s="3">
        <v>2.6</v>
      </c>
      <c r="I8684" s="3">
        <f>IF(HOUR(Sense_data[[#This Row],[SysTimeStamp]])&lt;12,I8683+$B$14,I8683-$B$14)</f>
        <v>17.006250000001597</v>
      </c>
    </row>
    <row r="8685" spans="1:9" x14ac:dyDescent="0.2">
      <c r="A8685" t="s">
        <v>20</v>
      </c>
      <c r="B8685" t="s">
        <v>22</v>
      </c>
      <c r="C8685" s="6">
        <f t="shared" si="140"/>
        <v>42182.100324097526</v>
      </c>
      <c r="D8685" t="s">
        <v>21</v>
      </c>
      <c r="E8685" s="6">
        <f>IF(Sense_data[[#This Row],[a_1State]]=D8684,E8684,Sense_data[[#This Row],[SysTimeStamp]])</f>
        <v>42182.100104190067</v>
      </c>
      <c r="F8685" s="3" t="str">
        <f>Sense_data[[#This Row],[a_1State]]&amp;TEXT(Sense_data[[#This Row],[StateInstanceTimestamp]],"#.######")</f>
        <v>Off42182.100104</v>
      </c>
      <c r="G8685" s="3">
        <f ca="1">IF(Sense_data[[#This Row],[a_1State]]="Off",RANDBETWEEN(off_min,off_max),RANDBETWEEN(on_min,on_max))/sr_div</f>
        <v>1.6</v>
      </c>
      <c r="H8685" s="3">
        <v>1.7</v>
      </c>
      <c r="I8685" s="3">
        <f>IF(HOUR(Sense_data[[#This Row],[SysTimeStamp]])&lt;12,I8684+$B$14,I8684-$B$14)</f>
        <v>17.006481481483078</v>
      </c>
    </row>
    <row r="8686" spans="1:9" x14ac:dyDescent="0.2">
      <c r="A8686" t="s">
        <v>20</v>
      </c>
      <c r="B8686" t="s">
        <v>22</v>
      </c>
      <c r="C8686" s="6">
        <f t="shared" si="140"/>
        <v>42182.100335671603</v>
      </c>
      <c r="D8686" t="s">
        <v>21</v>
      </c>
      <c r="E8686" s="6">
        <f>IF(Sense_data[[#This Row],[a_1State]]=D8685,E8685,Sense_data[[#This Row],[SysTimeStamp]])</f>
        <v>42182.100104190067</v>
      </c>
      <c r="F8686" s="3" t="str">
        <f>Sense_data[[#This Row],[a_1State]]&amp;TEXT(Sense_data[[#This Row],[StateInstanceTimestamp]],"#.######")</f>
        <v>Off42182.100104</v>
      </c>
      <c r="G8686" s="3">
        <f ca="1">IF(Sense_data[[#This Row],[a_1State]]="Off",RANDBETWEEN(off_min,off_max),RANDBETWEEN(on_min,on_max))/sr_div</f>
        <v>3</v>
      </c>
      <c r="H8686" s="3">
        <v>2.9</v>
      </c>
      <c r="I8686" s="3">
        <f>IF(HOUR(Sense_data[[#This Row],[SysTimeStamp]])&lt;12,I8685+$B$14,I8685-$B$14)</f>
        <v>17.00671296296456</v>
      </c>
    </row>
    <row r="8687" spans="1:9" x14ac:dyDescent="0.2">
      <c r="A8687" t="s">
        <v>20</v>
      </c>
      <c r="B8687" t="s">
        <v>22</v>
      </c>
      <c r="C8687" s="6">
        <f t="shared" si="140"/>
        <v>42182.10034724568</v>
      </c>
      <c r="D8687" t="s">
        <v>21</v>
      </c>
      <c r="E8687" s="6">
        <f>IF(Sense_data[[#This Row],[a_1State]]=D8686,E8686,Sense_data[[#This Row],[SysTimeStamp]])</f>
        <v>42182.100104190067</v>
      </c>
      <c r="F8687" s="3" t="str">
        <f>Sense_data[[#This Row],[a_1State]]&amp;TEXT(Sense_data[[#This Row],[StateInstanceTimestamp]],"#.######")</f>
        <v>Off42182.100104</v>
      </c>
      <c r="G8687" s="3">
        <f ca="1">IF(Sense_data[[#This Row],[a_1State]]="Off",RANDBETWEEN(off_min,off_max),RANDBETWEEN(on_min,on_max))/sr_div</f>
        <v>1.2</v>
      </c>
      <c r="H8687" s="3">
        <v>1.9</v>
      </c>
      <c r="I8687" s="3">
        <f>IF(HOUR(Sense_data[[#This Row],[SysTimeStamp]])&lt;12,I8686+$B$14,I8686-$B$14)</f>
        <v>17.006944444446042</v>
      </c>
    </row>
    <row r="8688" spans="1:9" x14ac:dyDescent="0.2">
      <c r="A8688" t="s">
        <v>20</v>
      </c>
      <c r="B8688" t="s">
        <v>22</v>
      </c>
      <c r="C8688" s="6">
        <f t="shared" si="140"/>
        <v>42182.100358819756</v>
      </c>
      <c r="D8688" t="s">
        <v>21</v>
      </c>
      <c r="E8688" s="6">
        <f>IF(Sense_data[[#This Row],[a_1State]]=D8687,E8687,Sense_data[[#This Row],[SysTimeStamp]])</f>
        <v>42182.100104190067</v>
      </c>
      <c r="F8688" s="3" t="str">
        <f>Sense_data[[#This Row],[a_1State]]&amp;TEXT(Sense_data[[#This Row],[StateInstanceTimestamp]],"#.######")</f>
        <v>Off42182.100104</v>
      </c>
      <c r="G8688" s="3">
        <f ca="1">IF(Sense_data[[#This Row],[a_1State]]="Off",RANDBETWEEN(off_min,off_max),RANDBETWEEN(on_min,on_max))/sr_div</f>
        <v>2.4</v>
      </c>
      <c r="H8688" s="3">
        <v>2.2999999999999998</v>
      </c>
      <c r="I8688" s="3">
        <f>IF(HOUR(Sense_data[[#This Row],[SysTimeStamp]])&lt;12,I8687+$B$14,I8687-$B$14)</f>
        <v>17.007175925927523</v>
      </c>
    </row>
    <row r="8689" spans="1:9" x14ac:dyDescent="0.2">
      <c r="A8689" t="s">
        <v>20</v>
      </c>
      <c r="B8689" t="s">
        <v>22</v>
      </c>
      <c r="C8689" s="6">
        <f t="shared" si="140"/>
        <v>42182.100370393833</v>
      </c>
      <c r="D8689" t="s">
        <v>21</v>
      </c>
      <c r="E8689" s="6">
        <f>IF(Sense_data[[#This Row],[a_1State]]=D8688,E8688,Sense_data[[#This Row],[SysTimeStamp]])</f>
        <v>42182.100104190067</v>
      </c>
      <c r="F8689" s="3" t="str">
        <f>Sense_data[[#This Row],[a_1State]]&amp;TEXT(Sense_data[[#This Row],[StateInstanceTimestamp]],"#.######")</f>
        <v>Off42182.100104</v>
      </c>
      <c r="G8689" s="3">
        <f ca="1">IF(Sense_data[[#This Row],[a_1State]]="Off",RANDBETWEEN(off_min,off_max),RANDBETWEEN(on_min,on_max))/sr_div</f>
        <v>1.7</v>
      </c>
      <c r="H8689" s="3">
        <v>2.9</v>
      </c>
      <c r="I8689" s="3">
        <f>IF(HOUR(Sense_data[[#This Row],[SysTimeStamp]])&lt;12,I8688+$B$14,I8688-$B$14)</f>
        <v>17.007407407409005</v>
      </c>
    </row>
    <row r="8690" spans="1:9" x14ac:dyDescent="0.2">
      <c r="A8690" t="s">
        <v>20</v>
      </c>
      <c r="B8690" t="s">
        <v>22</v>
      </c>
      <c r="C8690" s="6">
        <f t="shared" si="140"/>
        <v>42182.10038196791</v>
      </c>
      <c r="D8690" t="s">
        <v>21</v>
      </c>
      <c r="E8690" s="6">
        <f>IF(Sense_data[[#This Row],[a_1State]]=D8689,E8689,Sense_data[[#This Row],[SysTimeStamp]])</f>
        <v>42182.100104190067</v>
      </c>
      <c r="F8690" s="3" t="str">
        <f>Sense_data[[#This Row],[a_1State]]&amp;TEXT(Sense_data[[#This Row],[StateInstanceTimestamp]],"#.######")</f>
        <v>Off42182.100104</v>
      </c>
      <c r="G8690" s="3">
        <f ca="1">IF(Sense_data[[#This Row],[a_1State]]="Off",RANDBETWEEN(off_min,off_max),RANDBETWEEN(on_min,on_max))/sr_div</f>
        <v>2.2999999999999998</v>
      </c>
      <c r="H8690" s="3">
        <v>2.2000000000000002</v>
      </c>
      <c r="I8690" s="3">
        <f>IF(HOUR(Sense_data[[#This Row],[SysTimeStamp]])&lt;12,I8689+$B$14,I8689-$B$14)</f>
        <v>17.007638888890487</v>
      </c>
    </row>
    <row r="8691" spans="1:9" x14ac:dyDescent="0.2">
      <c r="A8691" t="s">
        <v>20</v>
      </c>
      <c r="B8691" t="s">
        <v>22</v>
      </c>
      <c r="C8691" s="6">
        <f t="shared" si="140"/>
        <v>42182.100393541987</v>
      </c>
      <c r="D8691" t="s">
        <v>21</v>
      </c>
      <c r="E8691" s="6">
        <f>IF(Sense_data[[#This Row],[a_1State]]=D8690,E8690,Sense_data[[#This Row],[SysTimeStamp]])</f>
        <v>42182.100104190067</v>
      </c>
      <c r="F8691" s="3" t="str">
        <f>Sense_data[[#This Row],[a_1State]]&amp;TEXT(Sense_data[[#This Row],[StateInstanceTimestamp]],"#.######")</f>
        <v>Off42182.100104</v>
      </c>
      <c r="G8691" s="3">
        <f ca="1">IF(Sense_data[[#This Row],[a_1State]]="Off",RANDBETWEEN(off_min,off_max),RANDBETWEEN(on_min,on_max))/sr_div</f>
        <v>2.2000000000000002</v>
      </c>
      <c r="H8691" s="3">
        <v>1</v>
      </c>
      <c r="I8691" s="3">
        <f>IF(HOUR(Sense_data[[#This Row],[SysTimeStamp]])&lt;12,I8690+$B$14,I8690-$B$14)</f>
        <v>17.007870370371968</v>
      </c>
    </row>
    <row r="8692" spans="1:9" x14ac:dyDescent="0.2">
      <c r="A8692" t="s">
        <v>20</v>
      </c>
      <c r="B8692" t="s">
        <v>22</v>
      </c>
      <c r="C8692" s="6">
        <f t="shared" si="140"/>
        <v>42182.100405116063</v>
      </c>
      <c r="D8692" t="s">
        <v>21</v>
      </c>
      <c r="E8692" s="6">
        <f>IF(Sense_data[[#This Row],[a_1State]]=D8691,E8691,Sense_data[[#This Row],[SysTimeStamp]])</f>
        <v>42182.100104190067</v>
      </c>
      <c r="F8692" s="3" t="str">
        <f>Sense_data[[#This Row],[a_1State]]&amp;TEXT(Sense_data[[#This Row],[StateInstanceTimestamp]],"#.######")</f>
        <v>Off42182.100104</v>
      </c>
      <c r="G8692" s="3">
        <f ca="1">IF(Sense_data[[#This Row],[a_1State]]="Off",RANDBETWEEN(off_min,off_max),RANDBETWEEN(on_min,on_max))/sr_div</f>
        <v>2.9</v>
      </c>
      <c r="H8692" s="3">
        <v>1.7</v>
      </c>
      <c r="I8692" s="3">
        <f>IF(HOUR(Sense_data[[#This Row],[SysTimeStamp]])&lt;12,I8691+$B$14,I8691-$B$14)</f>
        <v>17.00810185185345</v>
      </c>
    </row>
    <row r="8693" spans="1:9" x14ac:dyDescent="0.2">
      <c r="A8693" t="s">
        <v>20</v>
      </c>
      <c r="B8693" t="s">
        <v>22</v>
      </c>
      <c r="C8693" s="6">
        <f t="shared" si="140"/>
        <v>42182.10041669014</v>
      </c>
      <c r="D8693" t="s">
        <v>21</v>
      </c>
      <c r="E8693" s="6">
        <f>IF(Sense_data[[#This Row],[a_1State]]=D8692,E8692,Sense_data[[#This Row],[SysTimeStamp]])</f>
        <v>42182.100104190067</v>
      </c>
      <c r="F8693" s="3" t="str">
        <f>Sense_data[[#This Row],[a_1State]]&amp;TEXT(Sense_data[[#This Row],[StateInstanceTimestamp]],"#.######")</f>
        <v>Off42182.100104</v>
      </c>
      <c r="G8693" s="3">
        <f ca="1">IF(Sense_data[[#This Row],[a_1State]]="Off",RANDBETWEEN(off_min,off_max),RANDBETWEEN(on_min,on_max))/sr_div</f>
        <v>1.5</v>
      </c>
      <c r="H8693" s="3">
        <v>2.2000000000000002</v>
      </c>
      <c r="I8693" s="3">
        <f>IF(HOUR(Sense_data[[#This Row],[SysTimeStamp]])&lt;12,I8692+$B$14,I8692-$B$14)</f>
        <v>17.008333333334932</v>
      </c>
    </row>
    <row r="8694" spans="1:9" x14ac:dyDescent="0.2">
      <c r="A8694" t="s">
        <v>20</v>
      </c>
      <c r="B8694" t="s">
        <v>22</v>
      </c>
      <c r="C8694" s="6">
        <f t="shared" si="140"/>
        <v>42182.100428264217</v>
      </c>
      <c r="D8694" t="s">
        <v>21</v>
      </c>
      <c r="E8694" s="6">
        <f>IF(Sense_data[[#This Row],[a_1State]]=D8693,E8693,Sense_data[[#This Row],[SysTimeStamp]])</f>
        <v>42182.100104190067</v>
      </c>
      <c r="F8694" s="3" t="str">
        <f>Sense_data[[#This Row],[a_1State]]&amp;TEXT(Sense_data[[#This Row],[StateInstanceTimestamp]],"#.######")</f>
        <v>Off42182.100104</v>
      </c>
      <c r="G8694" s="3">
        <f ca="1">IF(Sense_data[[#This Row],[a_1State]]="Off",RANDBETWEEN(off_min,off_max),RANDBETWEEN(on_min,on_max))/sr_div</f>
        <v>2.7</v>
      </c>
      <c r="H8694" s="3">
        <v>1.7</v>
      </c>
      <c r="I8694" s="3">
        <f>IF(HOUR(Sense_data[[#This Row],[SysTimeStamp]])&lt;12,I8693+$B$14,I8693-$B$14)</f>
        <v>17.008564814816413</v>
      </c>
    </row>
    <row r="8695" spans="1:9" x14ac:dyDescent="0.2">
      <c r="A8695" t="s">
        <v>20</v>
      </c>
      <c r="B8695" t="s">
        <v>22</v>
      </c>
      <c r="C8695" s="6">
        <f t="shared" si="140"/>
        <v>42182.100439838294</v>
      </c>
      <c r="D8695" t="s">
        <v>21</v>
      </c>
      <c r="E8695" s="6">
        <f>IF(Sense_data[[#This Row],[a_1State]]=D8694,E8694,Sense_data[[#This Row],[SysTimeStamp]])</f>
        <v>42182.100104190067</v>
      </c>
      <c r="F8695" s="3" t="str">
        <f>Sense_data[[#This Row],[a_1State]]&amp;TEXT(Sense_data[[#This Row],[StateInstanceTimestamp]],"#.######")</f>
        <v>Off42182.100104</v>
      </c>
      <c r="G8695" s="3">
        <f ca="1">IF(Sense_data[[#This Row],[a_1State]]="Off",RANDBETWEEN(off_min,off_max),RANDBETWEEN(on_min,on_max))/sr_div</f>
        <v>2.4</v>
      </c>
      <c r="H8695" s="3">
        <v>2.4</v>
      </c>
      <c r="I8695" s="3">
        <f>IF(HOUR(Sense_data[[#This Row],[SysTimeStamp]])&lt;12,I8694+$B$14,I8694-$B$14)</f>
        <v>17.008796296297895</v>
      </c>
    </row>
    <row r="8696" spans="1:9" x14ac:dyDescent="0.2">
      <c r="A8696" t="s">
        <v>20</v>
      </c>
      <c r="B8696" t="s">
        <v>22</v>
      </c>
      <c r="C8696" s="6">
        <f t="shared" si="140"/>
        <v>42182.100451412371</v>
      </c>
      <c r="D8696" t="s">
        <v>21</v>
      </c>
      <c r="E8696" s="6">
        <f>IF(Sense_data[[#This Row],[a_1State]]=D8695,E8695,Sense_data[[#This Row],[SysTimeStamp]])</f>
        <v>42182.100104190067</v>
      </c>
      <c r="F8696" s="3" t="str">
        <f>Sense_data[[#This Row],[a_1State]]&amp;TEXT(Sense_data[[#This Row],[StateInstanceTimestamp]],"#.######")</f>
        <v>Off42182.100104</v>
      </c>
      <c r="G8696" s="3">
        <f ca="1">IF(Sense_data[[#This Row],[a_1State]]="Off",RANDBETWEEN(off_min,off_max),RANDBETWEEN(on_min,on_max))/sr_div</f>
        <v>2.1</v>
      </c>
      <c r="H8696" s="3">
        <v>1.2</v>
      </c>
      <c r="I8696" s="3">
        <f>IF(HOUR(Sense_data[[#This Row],[SysTimeStamp]])&lt;12,I8695+$B$14,I8695-$B$14)</f>
        <v>17.009027777779377</v>
      </c>
    </row>
    <row r="8697" spans="1:9" x14ac:dyDescent="0.2">
      <c r="A8697" t="s">
        <v>20</v>
      </c>
      <c r="B8697" t="s">
        <v>22</v>
      </c>
      <c r="C8697" s="6">
        <f t="shared" si="140"/>
        <v>42182.100462986447</v>
      </c>
      <c r="D8697" t="s">
        <v>21</v>
      </c>
      <c r="E8697" s="6">
        <f>IF(Sense_data[[#This Row],[a_1State]]=D8696,E8696,Sense_data[[#This Row],[SysTimeStamp]])</f>
        <v>42182.100104190067</v>
      </c>
      <c r="F8697" s="3" t="str">
        <f>Sense_data[[#This Row],[a_1State]]&amp;TEXT(Sense_data[[#This Row],[StateInstanceTimestamp]],"#.######")</f>
        <v>Off42182.100104</v>
      </c>
      <c r="G8697" s="3">
        <f ca="1">IF(Sense_data[[#This Row],[a_1State]]="Off",RANDBETWEEN(off_min,off_max),RANDBETWEEN(on_min,on_max))/sr_div</f>
        <v>1.3</v>
      </c>
      <c r="H8697" s="3">
        <v>1.6</v>
      </c>
      <c r="I8697" s="3">
        <f>IF(HOUR(Sense_data[[#This Row],[SysTimeStamp]])&lt;12,I8696+$B$14,I8696-$B$14)</f>
        <v>17.009259259260858</v>
      </c>
    </row>
    <row r="8698" spans="1:9" x14ac:dyDescent="0.2">
      <c r="A8698" t="s">
        <v>20</v>
      </c>
      <c r="B8698" t="s">
        <v>22</v>
      </c>
      <c r="C8698" s="6">
        <f t="shared" si="140"/>
        <v>42182.100474560524</v>
      </c>
      <c r="D8698" t="s">
        <v>21</v>
      </c>
      <c r="E8698" s="6">
        <f>IF(Sense_data[[#This Row],[a_1State]]=D8697,E8697,Sense_data[[#This Row],[SysTimeStamp]])</f>
        <v>42182.100104190067</v>
      </c>
      <c r="F8698" s="3" t="str">
        <f>Sense_data[[#This Row],[a_1State]]&amp;TEXT(Sense_data[[#This Row],[StateInstanceTimestamp]],"#.######")</f>
        <v>Off42182.100104</v>
      </c>
      <c r="G8698" s="3">
        <f ca="1">IF(Sense_data[[#This Row],[a_1State]]="Off",RANDBETWEEN(off_min,off_max),RANDBETWEEN(on_min,on_max))/sr_div</f>
        <v>2.6</v>
      </c>
      <c r="H8698" s="3">
        <v>2.8</v>
      </c>
      <c r="I8698" s="3">
        <f>IF(HOUR(Sense_data[[#This Row],[SysTimeStamp]])&lt;12,I8697+$B$14,I8697-$B$14)</f>
        <v>17.00949074074234</v>
      </c>
    </row>
    <row r="8699" spans="1:9" x14ac:dyDescent="0.2">
      <c r="A8699" t="s">
        <v>20</v>
      </c>
      <c r="B8699" t="s">
        <v>22</v>
      </c>
      <c r="C8699" s="6">
        <f t="shared" si="140"/>
        <v>42182.100486134601</v>
      </c>
      <c r="D8699" t="s">
        <v>21</v>
      </c>
      <c r="E8699" s="6">
        <f>IF(Sense_data[[#This Row],[a_1State]]=D8698,E8698,Sense_data[[#This Row],[SysTimeStamp]])</f>
        <v>42182.100104190067</v>
      </c>
      <c r="F8699" s="3" t="str">
        <f>Sense_data[[#This Row],[a_1State]]&amp;TEXT(Sense_data[[#This Row],[StateInstanceTimestamp]],"#.######")</f>
        <v>Off42182.100104</v>
      </c>
      <c r="G8699" s="3">
        <f ca="1">IF(Sense_data[[#This Row],[a_1State]]="Off",RANDBETWEEN(off_min,off_max),RANDBETWEEN(on_min,on_max))/sr_div</f>
        <v>2.2999999999999998</v>
      </c>
      <c r="H8699" s="3">
        <v>2.9</v>
      </c>
      <c r="I8699" s="3">
        <f>IF(HOUR(Sense_data[[#This Row],[SysTimeStamp]])&lt;12,I8698+$B$14,I8698-$B$14)</f>
        <v>17.009722222223822</v>
      </c>
    </row>
    <row r="8700" spans="1:9" x14ac:dyDescent="0.2">
      <c r="A8700" t="s">
        <v>20</v>
      </c>
      <c r="B8700" t="s">
        <v>22</v>
      </c>
      <c r="C8700" s="6">
        <f t="shared" si="140"/>
        <v>42182.100497708678</v>
      </c>
      <c r="D8700" t="s">
        <v>21</v>
      </c>
      <c r="E8700" s="6">
        <f>IF(Sense_data[[#This Row],[a_1State]]=D8699,E8699,Sense_data[[#This Row],[SysTimeStamp]])</f>
        <v>42182.100104190067</v>
      </c>
      <c r="F8700" s="3" t="str">
        <f>Sense_data[[#This Row],[a_1State]]&amp;TEXT(Sense_data[[#This Row],[StateInstanceTimestamp]],"#.######")</f>
        <v>Off42182.100104</v>
      </c>
      <c r="G8700" s="3">
        <f ca="1">IF(Sense_data[[#This Row],[a_1State]]="Off",RANDBETWEEN(off_min,off_max),RANDBETWEEN(on_min,on_max))/sr_div</f>
        <v>1.5</v>
      </c>
      <c r="H8700" s="3">
        <v>1.3</v>
      </c>
      <c r="I8700" s="3">
        <f>IF(HOUR(Sense_data[[#This Row],[SysTimeStamp]])&lt;12,I8699+$B$14,I8699-$B$14)</f>
        <v>17.009953703705303</v>
      </c>
    </row>
    <row r="8701" spans="1:9" x14ac:dyDescent="0.2">
      <c r="A8701" t="s">
        <v>20</v>
      </c>
      <c r="B8701" t="s">
        <v>22</v>
      </c>
      <c r="C8701" s="6">
        <f t="shared" si="140"/>
        <v>42182.100509282755</v>
      </c>
      <c r="D8701" t="s">
        <v>21</v>
      </c>
      <c r="E8701" s="6">
        <f>IF(Sense_data[[#This Row],[a_1State]]=D8700,E8700,Sense_data[[#This Row],[SysTimeStamp]])</f>
        <v>42182.100104190067</v>
      </c>
      <c r="F8701" s="3" t="str">
        <f>Sense_data[[#This Row],[a_1State]]&amp;TEXT(Sense_data[[#This Row],[StateInstanceTimestamp]],"#.######")</f>
        <v>Off42182.100104</v>
      </c>
      <c r="G8701" s="3">
        <f ca="1">IF(Sense_data[[#This Row],[a_1State]]="Off",RANDBETWEEN(off_min,off_max),RANDBETWEEN(on_min,on_max))/sr_div</f>
        <v>2.8</v>
      </c>
      <c r="H8701" s="3">
        <v>1.5</v>
      </c>
      <c r="I8701" s="3">
        <f>IF(HOUR(Sense_data[[#This Row],[SysTimeStamp]])&lt;12,I8700+$B$14,I8700-$B$14)</f>
        <v>17.010185185186785</v>
      </c>
    </row>
    <row r="8702" spans="1:9" x14ac:dyDescent="0.2">
      <c r="A8702" t="s">
        <v>20</v>
      </c>
      <c r="B8702" t="s">
        <v>22</v>
      </c>
      <c r="C8702" s="6">
        <f t="shared" si="140"/>
        <v>42182.100520856831</v>
      </c>
      <c r="D8702" t="s">
        <v>21</v>
      </c>
      <c r="E8702" s="6">
        <f>IF(Sense_data[[#This Row],[a_1State]]=D8701,E8701,Sense_data[[#This Row],[SysTimeStamp]])</f>
        <v>42182.100104190067</v>
      </c>
      <c r="F8702" s="3" t="str">
        <f>Sense_data[[#This Row],[a_1State]]&amp;TEXT(Sense_data[[#This Row],[StateInstanceTimestamp]],"#.######")</f>
        <v>Off42182.100104</v>
      </c>
      <c r="G8702" s="3">
        <f ca="1">IF(Sense_data[[#This Row],[a_1State]]="Off",RANDBETWEEN(off_min,off_max),RANDBETWEEN(on_min,on_max))/sr_div</f>
        <v>2.9</v>
      </c>
      <c r="H8702" s="3">
        <v>1.6</v>
      </c>
      <c r="I8702" s="3">
        <f>IF(HOUR(Sense_data[[#This Row],[SysTimeStamp]])&lt;12,I8701+$B$14,I8701-$B$14)</f>
        <v>17.010416666668267</v>
      </c>
    </row>
    <row r="8703" spans="1:9" x14ac:dyDescent="0.2">
      <c r="A8703" t="s">
        <v>20</v>
      </c>
      <c r="B8703" t="s">
        <v>22</v>
      </c>
      <c r="C8703" s="6">
        <f t="shared" si="140"/>
        <v>42182.100532430908</v>
      </c>
      <c r="D8703" t="s">
        <v>21</v>
      </c>
      <c r="E8703" s="6">
        <f>IF(Sense_data[[#This Row],[a_1State]]=D8702,E8702,Sense_data[[#This Row],[SysTimeStamp]])</f>
        <v>42182.100104190067</v>
      </c>
      <c r="F8703" s="3" t="str">
        <f>Sense_data[[#This Row],[a_1State]]&amp;TEXT(Sense_data[[#This Row],[StateInstanceTimestamp]],"#.######")</f>
        <v>Off42182.100104</v>
      </c>
      <c r="G8703" s="3">
        <f ca="1">IF(Sense_data[[#This Row],[a_1State]]="Off",RANDBETWEEN(off_min,off_max),RANDBETWEEN(on_min,on_max))/sr_div</f>
        <v>1.1000000000000001</v>
      </c>
      <c r="H8703" s="3">
        <v>1.5</v>
      </c>
      <c r="I8703" s="3">
        <f>IF(HOUR(Sense_data[[#This Row],[SysTimeStamp]])&lt;12,I8702+$B$14,I8702-$B$14)</f>
        <v>17.010648148149748</v>
      </c>
    </row>
    <row r="8704" spans="1:9" x14ac:dyDescent="0.2">
      <c r="A8704" t="s">
        <v>20</v>
      </c>
      <c r="B8704" t="s">
        <v>22</v>
      </c>
      <c r="C8704" s="6">
        <f t="shared" si="140"/>
        <v>42182.100544004985</v>
      </c>
      <c r="D8704" t="s">
        <v>21</v>
      </c>
      <c r="E8704" s="6">
        <f>IF(Sense_data[[#This Row],[a_1State]]=D8703,E8703,Sense_data[[#This Row],[SysTimeStamp]])</f>
        <v>42182.100104190067</v>
      </c>
      <c r="F8704" s="3" t="str">
        <f>Sense_data[[#This Row],[a_1State]]&amp;TEXT(Sense_data[[#This Row],[StateInstanceTimestamp]],"#.######")</f>
        <v>Off42182.100104</v>
      </c>
      <c r="G8704" s="3">
        <f ca="1">IF(Sense_data[[#This Row],[a_1State]]="Off",RANDBETWEEN(off_min,off_max),RANDBETWEEN(on_min,on_max))/sr_div</f>
        <v>3</v>
      </c>
      <c r="H8704" s="3">
        <v>2.8</v>
      </c>
      <c r="I8704" s="3">
        <f>IF(HOUR(Sense_data[[#This Row],[SysTimeStamp]])&lt;12,I8703+$B$14,I8703-$B$14)</f>
        <v>17.01087962963123</v>
      </c>
    </row>
    <row r="8705" spans="1:9" x14ac:dyDescent="0.2">
      <c r="A8705" t="s">
        <v>20</v>
      </c>
      <c r="B8705" t="s">
        <v>22</v>
      </c>
      <c r="C8705" s="6">
        <f t="shared" si="140"/>
        <v>42182.100555579062</v>
      </c>
      <c r="D8705" t="s">
        <v>21</v>
      </c>
      <c r="E8705" s="6">
        <f>IF(Sense_data[[#This Row],[a_1State]]=D8704,E8704,Sense_data[[#This Row],[SysTimeStamp]])</f>
        <v>42182.100104190067</v>
      </c>
      <c r="F8705" s="3" t="str">
        <f>Sense_data[[#This Row],[a_1State]]&amp;TEXT(Sense_data[[#This Row],[StateInstanceTimestamp]],"#.######")</f>
        <v>Off42182.100104</v>
      </c>
      <c r="G8705" s="3">
        <f ca="1">IF(Sense_data[[#This Row],[a_1State]]="Off",RANDBETWEEN(off_min,off_max),RANDBETWEEN(on_min,on_max))/sr_div</f>
        <v>2.1</v>
      </c>
      <c r="H8705" s="3">
        <v>1.8</v>
      </c>
      <c r="I8705" s="3">
        <f>IF(HOUR(Sense_data[[#This Row],[SysTimeStamp]])&lt;12,I8704+$B$14,I8704-$B$14)</f>
        <v>17.011111111112712</v>
      </c>
    </row>
    <row r="8706" spans="1:9" x14ac:dyDescent="0.2">
      <c r="A8706" t="s">
        <v>20</v>
      </c>
      <c r="B8706" t="s">
        <v>22</v>
      </c>
      <c r="C8706" s="6">
        <f t="shared" si="140"/>
        <v>42182.100567153138</v>
      </c>
      <c r="D8706" t="s">
        <v>21</v>
      </c>
      <c r="E8706" s="6">
        <f>IF(Sense_data[[#This Row],[a_1State]]=D8705,E8705,Sense_data[[#This Row],[SysTimeStamp]])</f>
        <v>42182.100104190067</v>
      </c>
      <c r="F8706" s="3" t="str">
        <f>Sense_data[[#This Row],[a_1State]]&amp;TEXT(Sense_data[[#This Row],[StateInstanceTimestamp]],"#.######")</f>
        <v>Off42182.100104</v>
      </c>
      <c r="G8706" s="3">
        <f ca="1">IF(Sense_data[[#This Row],[a_1State]]="Off",RANDBETWEEN(off_min,off_max),RANDBETWEEN(on_min,on_max))/sr_div</f>
        <v>1.5</v>
      </c>
      <c r="H8706" s="3">
        <v>1.5</v>
      </c>
      <c r="I8706" s="3">
        <f>IF(HOUR(Sense_data[[#This Row],[SysTimeStamp]])&lt;12,I8705+$B$14,I8705-$B$14)</f>
        <v>17.011342592594193</v>
      </c>
    </row>
    <row r="8707" spans="1:9" x14ac:dyDescent="0.2">
      <c r="A8707" t="s">
        <v>20</v>
      </c>
      <c r="B8707" t="s">
        <v>22</v>
      </c>
      <c r="C8707" s="6">
        <f t="shared" si="140"/>
        <v>42182.100578727215</v>
      </c>
      <c r="D8707" t="s">
        <v>21</v>
      </c>
      <c r="E8707" s="6">
        <f>IF(Sense_data[[#This Row],[a_1State]]=D8706,E8706,Sense_data[[#This Row],[SysTimeStamp]])</f>
        <v>42182.100104190067</v>
      </c>
      <c r="F8707" s="3" t="str">
        <f>Sense_data[[#This Row],[a_1State]]&amp;TEXT(Sense_data[[#This Row],[StateInstanceTimestamp]],"#.######")</f>
        <v>Off42182.100104</v>
      </c>
      <c r="G8707" s="3">
        <f ca="1">IF(Sense_data[[#This Row],[a_1State]]="Off",RANDBETWEEN(off_min,off_max),RANDBETWEEN(on_min,on_max))/sr_div</f>
        <v>1.9</v>
      </c>
      <c r="H8707" s="3">
        <v>1.5</v>
      </c>
      <c r="I8707" s="3">
        <f>IF(HOUR(Sense_data[[#This Row],[SysTimeStamp]])&lt;12,I8706+$B$14,I8706-$B$14)</f>
        <v>17.011574074075675</v>
      </c>
    </row>
    <row r="8708" spans="1:9" x14ac:dyDescent="0.2">
      <c r="A8708" t="s">
        <v>20</v>
      </c>
      <c r="B8708" t="s">
        <v>22</v>
      </c>
      <c r="C8708" s="6">
        <f t="shared" si="140"/>
        <v>42182.100590301292</v>
      </c>
      <c r="D8708" t="s">
        <v>21</v>
      </c>
      <c r="E8708" s="6">
        <f>IF(Sense_data[[#This Row],[a_1State]]=D8707,E8707,Sense_data[[#This Row],[SysTimeStamp]])</f>
        <v>42182.100104190067</v>
      </c>
      <c r="F8708" s="3" t="str">
        <f>Sense_data[[#This Row],[a_1State]]&amp;TEXT(Sense_data[[#This Row],[StateInstanceTimestamp]],"#.######")</f>
        <v>Off42182.100104</v>
      </c>
      <c r="G8708" s="3">
        <f ca="1">IF(Sense_data[[#This Row],[a_1State]]="Off",RANDBETWEEN(off_min,off_max),RANDBETWEEN(on_min,on_max))/sr_div</f>
        <v>1.1000000000000001</v>
      </c>
      <c r="H8708" s="3">
        <v>1.6</v>
      </c>
      <c r="I8708" s="3">
        <f>IF(HOUR(Sense_data[[#This Row],[SysTimeStamp]])&lt;12,I8707+$B$14,I8707-$B$14)</f>
        <v>17.011805555557157</v>
      </c>
    </row>
    <row r="8709" spans="1:9" x14ac:dyDescent="0.2">
      <c r="A8709" t="s">
        <v>20</v>
      </c>
      <c r="B8709" t="s">
        <v>22</v>
      </c>
      <c r="C8709" s="6">
        <f t="shared" si="140"/>
        <v>42182.100601875369</v>
      </c>
      <c r="D8709" t="s">
        <v>21</v>
      </c>
      <c r="E8709" s="6">
        <f>IF(Sense_data[[#This Row],[a_1State]]=D8708,E8708,Sense_data[[#This Row],[SysTimeStamp]])</f>
        <v>42182.100104190067</v>
      </c>
      <c r="F8709" s="3" t="str">
        <f>Sense_data[[#This Row],[a_1State]]&amp;TEXT(Sense_data[[#This Row],[StateInstanceTimestamp]],"#.######")</f>
        <v>Off42182.100104</v>
      </c>
      <c r="G8709" s="3">
        <f ca="1">IF(Sense_data[[#This Row],[a_1State]]="Off",RANDBETWEEN(off_min,off_max),RANDBETWEEN(on_min,on_max))/sr_div</f>
        <v>2.4</v>
      </c>
      <c r="H8709" s="3">
        <v>1.4</v>
      </c>
      <c r="I8709" s="3">
        <f>IF(HOUR(Sense_data[[#This Row],[SysTimeStamp]])&lt;12,I8708+$B$14,I8708-$B$14)</f>
        <v>17.012037037038638</v>
      </c>
    </row>
    <row r="8710" spans="1:9" x14ac:dyDescent="0.2">
      <c r="A8710" t="s">
        <v>20</v>
      </c>
      <c r="B8710" t="s">
        <v>22</v>
      </c>
      <c r="C8710" s="6">
        <f t="shared" si="140"/>
        <v>42182.100613449446</v>
      </c>
      <c r="D8710" t="s">
        <v>21</v>
      </c>
      <c r="E8710" s="6">
        <f>IF(Sense_data[[#This Row],[a_1State]]=D8709,E8709,Sense_data[[#This Row],[SysTimeStamp]])</f>
        <v>42182.100104190067</v>
      </c>
      <c r="F8710" s="3" t="str">
        <f>Sense_data[[#This Row],[a_1State]]&amp;TEXT(Sense_data[[#This Row],[StateInstanceTimestamp]],"#.######")</f>
        <v>Off42182.100104</v>
      </c>
      <c r="G8710" s="3">
        <f ca="1">IF(Sense_data[[#This Row],[a_1State]]="Off",RANDBETWEEN(off_min,off_max),RANDBETWEEN(on_min,on_max))/sr_div</f>
        <v>2.9</v>
      </c>
      <c r="H8710" s="3">
        <v>1.3</v>
      </c>
      <c r="I8710" s="3">
        <f>IF(HOUR(Sense_data[[#This Row],[SysTimeStamp]])&lt;12,I8709+$B$14,I8709-$B$14)</f>
        <v>17.01226851852012</v>
      </c>
    </row>
    <row r="8711" spans="1:9" x14ac:dyDescent="0.2">
      <c r="A8711" t="s">
        <v>20</v>
      </c>
      <c r="B8711" t="s">
        <v>22</v>
      </c>
      <c r="C8711" s="6">
        <f t="shared" si="140"/>
        <v>42182.100625023522</v>
      </c>
      <c r="D8711" t="s">
        <v>21</v>
      </c>
      <c r="E8711" s="6">
        <f>IF(Sense_data[[#This Row],[a_1State]]=D8710,E8710,Sense_data[[#This Row],[SysTimeStamp]])</f>
        <v>42182.100104190067</v>
      </c>
      <c r="F8711" s="3" t="str">
        <f>Sense_data[[#This Row],[a_1State]]&amp;TEXT(Sense_data[[#This Row],[StateInstanceTimestamp]],"#.######")</f>
        <v>Off42182.100104</v>
      </c>
      <c r="G8711" s="3">
        <f ca="1">IF(Sense_data[[#This Row],[a_1State]]="Off",RANDBETWEEN(off_min,off_max),RANDBETWEEN(on_min,on_max))/sr_div</f>
        <v>1.9</v>
      </c>
      <c r="H8711" s="3">
        <v>1.3</v>
      </c>
      <c r="I8711" s="3">
        <f>IF(HOUR(Sense_data[[#This Row],[SysTimeStamp]])&lt;12,I8710+$B$14,I8710-$B$14)</f>
        <v>17.012500000001602</v>
      </c>
    </row>
    <row r="8712" spans="1:9" x14ac:dyDescent="0.2">
      <c r="A8712" t="s">
        <v>20</v>
      </c>
      <c r="B8712" t="s">
        <v>22</v>
      </c>
      <c r="C8712" s="6">
        <f t="shared" si="140"/>
        <v>42182.100636597599</v>
      </c>
      <c r="D8712" t="s">
        <v>21</v>
      </c>
      <c r="E8712" s="6">
        <f>IF(Sense_data[[#This Row],[a_1State]]=D8711,E8711,Sense_data[[#This Row],[SysTimeStamp]])</f>
        <v>42182.100104190067</v>
      </c>
      <c r="F8712" s="3" t="str">
        <f>Sense_data[[#This Row],[a_1State]]&amp;TEXT(Sense_data[[#This Row],[StateInstanceTimestamp]],"#.######")</f>
        <v>Off42182.100104</v>
      </c>
      <c r="G8712" s="3">
        <f ca="1">IF(Sense_data[[#This Row],[a_1State]]="Off",RANDBETWEEN(off_min,off_max),RANDBETWEEN(on_min,on_max))/sr_div</f>
        <v>1.6</v>
      </c>
      <c r="H8712" s="3">
        <v>1.4</v>
      </c>
      <c r="I8712" s="3">
        <f>IF(HOUR(Sense_data[[#This Row],[SysTimeStamp]])&lt;12,I8711+$B$14,I8711-$B$14)</f>
        <v>17.012731481483083</v>
      </c>
    </row>
    <row r="8713" spans="1:9" x14ac:dyDescent="0.2">
      <c r="A8713" t="s">
        <v>20</v>
      </c>
      <c r="B8713" t="s">
        <v>22</v>
      </c>
      <c r="C8713" s="6">
        <f t="shared" si="140"/>
        <v>42182.100648171676</v>
      </c>
      <c r="D8713" t="s">
        <v>21</v>
      </c>
      <c r="E8713" s="6">
        <f>IF(Sense_data[[#This Row],[a_1State]]=D8712,E8712,Sense_data[[#This Row],[SysTimeStamp]])</f>
        <v>42182.100104190067</v>
      </c>
      <c r="F8713" s="3" t="str">
        <f>Sense_data[[#This Row],[a_1State]]&amp;TEXT(Sense_data[[#This Row],[StateInstanceTimestamp]],"#.######")</f>
        <v>Off42182.100104</v>
      </c>
      <c r="G8713" s="3">
        <f ca="1">IF(Sense_data[[#This Row],[a_1State]]="Off",RANDBETWEEN(off_min,off_max),RANDBETWEEN(on_min,on_max))/sr_div</f>
        <v>1.8</v>
      </c>
      <c r="H8713" s="3">
        <v>1.5</v>
      </c>
      <c r="I8713" s="3">
        <f>IF(HOUR(Sense_data[[#This Row],[SysTimeStamp]])&lt;12,I8712+$B$14,I8712-$B$14)</f>
        <v>17.012962962964565</v>
      </c>
    </row>
    <row r="8714" spans="1:9" x14ac:dyDescent="0.2">
      <c r="A8714" t="s">
        <v>20</v>
      </c>
      <c r="B8714" t="s">
        <v>22</v>
      </c>
      <c r="C8714" s="6">
        <f t="shared" si="140"/>
        <v>42182.100659745753</v>
      </c>
      <c r="D8714" t="s">
        <v>21</v>
      </c>
      <c r="E8714" s="6">
        <f>IF(Sense_data[[#This Row],[a_1State]]=D8713,E8713,Sense_data[[#This Row],[SysTimeStamp]])</f>
        <v>42182.100104190067</v>
      </c>
      <c r="F8714" s="3" t="str">
        <f>Sense_data[[#This Row],[a_1State]]&amp;TEXT(Sense_data[[#This Row],[StateInstanceTimestamp]],"#.######")</f>
        <v>Off42182.100104</v>
      </c>
      <c r="G8714" s="3">
        <f ca="1">IF(Sense_data[[#This Row],[a_1State]]="Off",RANDBETWEEN(off_min,off_max),RANDBETWEEN(on_min,on_max))/sr_div</f>
        <v>1.2</v>
      </c>
      <c r="H8714" s="3">
        <v>1.1000000000000001</v>
      </c>
      <c r="I8714" s="3">
        <f>IF(HOUR(Sense_data[[#This Row],[SysTimeStamp]])&lt;12,I8713+$B$14,I8713-$B$14)</f>
        <v>17.013194444446047</v>
      </c>
    </row>
    <row r="8715" spans="1:9" x14ac:dyDescent="0.2">
      <c r="A8715" t="s">
        <v>20</v>
      </c>
      <c r="B8715" t="s">
        <v>22</v>
      </c>
      <c r="C8715" s="6">
        <f t="shared" si="140"/>
        <v>42182.100671319829</v>
      </c>
      <c r="D8715" t="s">
        <v>21</v>
      </c>
      <c r="E8715" s="6">
        <f>IF(Sense_data[[#This Row],[a_1State]]=D8714,E8714,Sense_data[[#This Row],[SysTimeStamp]])</f>
        <v>42182.100104190067</v>
      </c>
      <c r="F8715" s="3" t="str">
        <f>Sense_data[[#This Row],[a_1State]]&amp;TEXT(Sense_data[[#This Row],[StateInstanceTimestamp]],"#.######")</f>
        <v>Off42182.100104</v>
      </c>
      <c r="G8715" s="3">
        <f ca="1">IF(Sense_data[[#This Row],[a_1State]]="Off",RANDBETWEEN(off_min,off_max),RANDBETWEEN(on_min,on_max))/sr_div</f>
        <v>1.2</v>
      </c>
      <c r="H8715" s="3">
        <v>2.2000000000000002</v>
      </c>
      <c r="I8715" s="3">
        <f>IF(HOUR(Sense_data[[#This Row],[SysTimeStamp]])&lt;12,I8714+$B$14,I8714-$B$14)</f>
        <v>17.013425925927528</v>
      </c>
    </row>
    <row r="8716" spans="1:9" x14ac:dyDescent="0.2">
      <c r="A8716" t="s">
        <v>20</v>
      </c>
      <c r="B8716" t="s">
        <v>22</v>
      </c>
      <c r="C8716" s="6">
        <f t="shared" si="140"/>
        <v>42182.100682893906</v>
      </c>
      <c r="D8716" t="s">
        <v>21</v>
      </c>
      <c r="E8716" s="6">
        <f>IF(Sense_data[[#This Row],[a_1State]]=D8715,E8715,Sense_data[[#This Row],[SysTimeStamp]])</f>
        <v>42182.100104190067</v>
      </c>
      <c r="F8716" s="3" t="str">
        <f>Sense_data[[#This Row],[a_1State]]&amp;TEXT(Sense_data[[#This Row],[StateInstanceTimestamp]],"#.######")</f>
        <v>Off42182.100104</v>
      </c>
      <c r="G8716" s="3">
        <f ca="1">IF(Sense_data[[#This Row],[a_1State]]="Off",RANDBETWEEN(off_min,off_max),RANDBETWEEN(on_min,on_max))/sr_div</f>
        <v>1.1000000000000001</v>
      </c>
      <c r="H8716" s="3">
        <v>2</v>
      </c>
      <c r="I8716" s="3">
        <f>IF(HOUR(Sense_data[[#This Row],[SysTimeStamp]])&lt;12,I8715+$B$14,I8715-$B$14)</f>
        <v>17.01365740740901</v>
      </c>
    </row>
    <row r="8717" spans="1:9" x14ac:dyDescent="0.2">
      <c r="A8717" t="s">
        <v>20</v>
      </c>
      <c r="B8717" t="s">
        <v>22</v>
      </c>
      <c r="C8717" s="6">
        <f t="shared" si="140"/>
        <v>42182.100694467983</v>
      </c>
      <c r="D8717" t="s">
        <v>21</v>
      </c>
      <c r="E8717" s="6">
        <f>IF(Sense_data[[#This Row],[a_1State]]=D8716,E8716,Sense_data[[#This Row],[SysTimeStamp]])</f>
        <v>42182.100104190067</v>
      </c>
      <c r="F8717" s="3" t="str">
        <f>Sense_data[[#This Row],[a_1State]]&amp;TEXT(Sense_data[[#This Row],[StateInstanceTimestamp]],"#.######")</f>
        <v>Off42182.100104</v>
      </c>
      <c r="G8717" s="3">
        <f ca="1">IF(Sense_data[[#This Row],[a_1State]]="Off",RANDBETWEEN(off_min,off_max),RANDBETWEEN(on_min,on_max))/sr_div</f>
        <v>1.1000000000000001</v>
      </c>
      <c r="H8717" s="3">
        <v>1.6</v>
      </c>
      <c r="I8717" s="3">
        <f>IF(HOUR(Sense_data[[#This Row],[SysTimeStamp]])&lt;12,I8716+$B$14,I8716-$B$14)</f>
        <v>17.013888888890492</v>
      </c>
    </row>
    <row r="8718" spans="1:9" x14ac:dyDescent="0.2">
      <c r="A8718" t="s">
        <v>20</v>
      </c>
      <c r="B8718" t="s">
        <v>22</v>
      </c>
      <c r="C8718" s="6">
        <f t="shared" si="140"/>
        <v>42182.10070604206</v>
      </c>
      <c r="D8718" t="s">
        <v>21</v>
      </c>
      <c r="E8718" s="6">
        <f>IF(Sense_data[[#This Row],[a_1State]]=D8717,E8717,Sense_data[[#This Row],[SysTimeStamp]])</f>
        <v>42182.100104190067</v>
      </c>
      <c r="F8718" s="3" t="str">
        <f>Sense_data[[#This Row],[a_1State]]&amp;TEXT(Sense_data[[#This Row],[StateInstanceTimestamp]],"#.######")</f>
        <v>Off42182.100104</v>
      </c>
      <c r="G8718" s="3">
        <f ca="1">IF(Sense_data[[#This Row],[a_1State]]="Off",RANDBETWEEN(off_min,off_max),RANDBETWEEN(on_min,on_max))/sr_div</f>
        <v>1.4</v>
      </c>
      <c r="H8718" s="3">
        <v>2.8</v>
      </c>
      <c r="I8718" s="3">
        <f>IF(HOUR(Sense_data[[#This Row],[SysTimeStamp]])&lt;12,I8717+$B$14,I8717-$B$14)</f>
        <v>17.014120370371973</v>
      </c>
    </row>
    <row r="8719" spans="1:9" x14ac:dyDescent="0.2">
      <c r="A8719" t="s">
        <v>20</v>
      </c>
      <c r="B8719" t="s">
        <v>22</v>
      </c>
      <c r="C8719" s="6">
        <f t="shared" si="140"/>
        <v>42182.100717616137</v>
      </c>
      <c r="D8719" t="s">
        <v>21</v>
      </c>
      <c r="E8719" s="6">
        <f>IF(Sense_data[[#This Row],[a_1State]]=D8718,E8718,Sense_data[[#This Row],[SysTimeStamp]])</f>
        <v>42182.100104190067</v>
      </c>
      <c r="F8719" s="3" t="str">
        <f>Sense_data[[#This Row],[a_1State]]&amp;TEXT(Sense_data[[#This Row],[StateInstanceTimestamp]],"#.######")</f>
        <v>Off42182.100104</v>
      </c>
      <c r="G8719" s="3">
        <f ca="1">IF(Sense_data[[#This Row],[a_1State]]="Off",RANDBETWEEN(off_min,off_max),RANDBETWEEN(on_min,on_max))/sr_div</f>
        <v>1.1000000000000001</v>
      </c>
      <c r="H8719" s="3">
        <v>2.6</v>
      </c>
      <c r="I8719" s="3">
        <f>IF(HOUR(Sense_data[[#This Row],[SysTimeStamp]])&lt;12,I8718+$B$14,I8718-$B$14)</f>
        <v>17.014351851853455</v>
      </c>
    </row>
    <row r="8720" spans="1:9" x14ac:dyDescent="0.2">
      <c r="A8720" t="s">
        <v>20</v>
      </c>
      <c r="B8720" t="s">
        <v>22</v>
      </c>
      <c r="C8720" s="6">
        <f t="shared" si="140"/>
        <v>42182.100729190213</v>
      </c>
      <c r="D8720" t="s">
        <v>21</v>
      </c>
      <c r="E8720" s="6">
        <f>IF(Sense_data[[#This Row],[a_1State]]=D8719,E8719,Sense_data[[#This Row],[SysTimeStamp]])</f>
        <v>42182.100104190067</v>
      </c>
      <c r="F8720" s="3" t="str">
        <f>Sense_data[[#This Row],[a_1State]]&amp;TEXT(Sense_data[[#This Row],[StateInstanceTimestamp]],"#.######")</f>
        <v>Off42182.100104</v>
      </c>
      <c r="G8720" s="3">
        <f ca="1">IF(Sense_data[[#This Row],[a_1State]]="Off",RANDBETWEEN(off_min,off_max),RANDBETWEEN(on_min,on_max))/sr_div</f>
        <v>1.3</v>
      </c>
      <c r="H8720" s="3">
        <v>2</v>
      </c>
      <c r="I8720" s="3">
        <f>IF(HOUR(Sense_data[[#This Row],[SysTimeStamp]])&lt;12,I8719+$B$14,I8719-$B$14)</f>
        <v>17.014583333334937</v>
      </c>
    </row>
    <row r="8721" spans="1:9" x14ac:dyDescent="0.2">
      <c r="A8721" t="s">
        <v>20</v>
      </c>
      <c r="B8721" t="s">
        <v>22</v>
      </c>
      <c r="C8721" s="6">
        <f t="shared" si="140"/>
        <v>42182.10074076429</v>
      </c>
      <c r="D8721" t="s">
        <v>21</v>
      </c>
      <c r="E8721" s="6">
        <f>IF(Sense_data[[#This Row],[a_1State]]=D8720,E8720,Sense_data[[#This Row],[SysTimeStamp]])</f>
        <v>42182.100104190067</v>
      </c>
      <c r="F8721" s="3" t="str">
        <f>Sense_data[[#This Row],[a_1State]]&amp;TEXT(Sense_data[[#This Row],[StateInstanceTimestamp]],"#.######")</f>
        <v>Off42182.100104</v>
      </c>
      <c r="G8721" s="3">
        <f ca="1">IF(Sense_data[[#This Row],[a_1State]]="Off",RANDBETWEEN(off_min,off_max),RANDBETWEEN(on_min,on_max))/sr_div</f>
        <v>2.2000000000000002</v>
      </c>
      <c r="H8721" s="3">
        <v>2.8</v>
      </c>
      <c r="I8721" s="3">
        <f>IF(HOUR(Sense_data[[#This Row],[SysTimeStamp]])&lt;12,I8720+$B$14,I8720-$B$14)</f>
        <v>17.014814814816418</v>
      </c>
    </row>
    <row r="8722" spans="1:9" x14ac:dyDescent="0.2">
      <c r="A8722" t="s">
        <v>20</v>
      </c>
      <c r="B8722" t="s">
        <v>22</v>
      </c>
      <c r="C8722" s="6">
        <f t="shared" si="140"/>
        <v>42182.100752338367</v>
      </c>
      <c r="D8722" t="s">
        <v>21</v>
      </c>
      <c r="E8722" s="6">
        <f>IF(Sense_data[[#This Row],[a_1State]]=D8721,E8721,Sense_data[[#This Row],[SysTimeStamp]])</f>
        <v>42182.100104190067</v>
      </c>
      <c r="F8722" s="3" t="str">
        <f>Sense_data[[#This Row],[a_1State]]&amp;TEXT(Sense_data[[#This Row],[StateInstanceTimestamp]],"#.######")</f>
        <v>Off42182.100104</v>
      </c>
      <c r="G8722" s="3">
        <f ca="1">IF(Sense_data[[#This Row],[a_1State]]="Off",RANDBETWEEN(off_min,off_max),RANDBETWEEN(on_min,on_max))/sr_div</f>
        <v>1.7</v>
      </c>
      <c r="H8722" s="3">
        <v>3</v>
      </c>
      <c r="I8722" s="3">
        <f>IF(HOUR(Sense_data[[#This Row],[SysTimeStamp]])&lt;12,I8721+$B$14,I8721-$B$14)</f>
        <v>17.0150462962979</v>
      </c>
    </row>
    <row r="8723" spans="1:9" x14ac:dyDescent="0.2">
      <c r="A8723" t="s">
        <v>20</v>
      </c>
      <c r="B8723" t="s">
        <v>22</v>
      </c>
      <c r="C8723" s="6">
        <f t="shared" si="140"/>
        <v>42182.100763912444</v>
      </c>
      <c r="D8723" t="s">
        <v>21</v>
      </c>
      <c r="E8723" s="6">
        <f>IF(Sense_data[[#This Row],[a_1State]]=D8722,E8722,Sense_data[[#This Row],[SysTimeStamp]])</f>
        <v>42182.100104190067</v>
      </c>
      <c r="F8723" s="3" t="str">
        <f>Sense_data[[#This Row],[a_1State]]&amp;TEXT(Sense_data[[#This Row],[StateInstanceTimestamp]],"#.######")</f>
        <v>Off42182.100104</v>
      </c>
      <c r="G8723" s="3">
        <f ca="1">IF(Sense_data[[#This Row],[a_1State]]="Off",RANDBETWEEN(off_min,off_max),RANDBETWEEN(on_min,on_max))/sr_div</f>
        <v>1.8</v>
      </c>
      <c r="H8723" s="3">
        <v>1.4</v>
      </c>
      <c r="I8723" s="3">
        <f>IF(HOUR(Sense_data[[#This Row],[SysTimeStamp]])&lt;12,I8722+$B$14,I8722-$B$14)</f>
        <v>17.015277777779382</v>
      </c>
    </row>
    <row r="8724" spans="1:9" x14ac:dyDescent="0.2">
      <c r="A8724" t="s">
        <v>20</v>
      </c>
      <c r="B8724" t="s">
        <v>22</v>
      </c>
      <c r="C8724" s="6">
        <f t="shared" ref="C8724:C8787" si="141">C8723+$B$2</f>
        <v>42182.10077548652</v>
      </c>
      <c r="D8724" t="s">
        <v>21</v>
      </c>
      <c r="E8724" s="6">
        <f>IF(Sense_data[[#This Row],[a_1State]]=D8723,E8723,Sense_data[[#This Row],[SysTimeStamp]])</f>
        <v>42182.100104190067</v>
      </c>
      <c r="F8724" s="3" t="str">
        <f>Sense_data[[#This Row],[a_1State]]&amp;TEXT(Sense_data[[#This Row],[StateInstanceTimestamp]],"#.######")</f>
        <v>Off42182.100104</v>
      </c>
      <c r="G8724" s="3">
        <f ca="1">IF(Sense_data[[#This Row],[a_1State]]="Off",RANDBETWEEN(off_min,off_max),RANDBETWEEN(on_min,on_max))/sr_div</f>
        <v>1.1000000000000001</v>
      </c>
      <c r="H8724" s="3">
        <v>2.6</v>
      </c>
      <c r="I8724" s="3">
        <f>IF(HOUR(Sense_data[[#This Row],[SysTimeStamp]])&lt;12,I8723+$B$14,I8723-$B$14)</f>
        <v>17.015509259260863</v>
      </c>
    </row>
    <row r="8725" spans="1:9" x14ac:dyDescent="0.2">
      <c r="A8725" t="s">
        <v>20</v>
      </c>
      <c r="B8725" t="s">
        <v>22</v>
      </c>
      <c r="C8725" s="6">
        <f t="shared" si="141"/>
        <v>42182.100787060597</v>
      </c>
      <c r="D8725" t="s">
        <v>21</v>
      </c>
      <c r="E8725" s="6">
        <f>IF(Sense_data[[#This Row],[a_1State]]=D8724,E8724,Sense_data[[#This Row],[SysTimeStamp]])</f>
        <v>42182.100104190067</v>
      </c>
      <c r="F8725" s="3" t="str">
        <f>Sense_data[[#This Row],[a_1State]]&amp;TEXT(Sense_data[[#This Row],[StateInstanceTimestamp]],"#.######")</f>
        <v>Off42182.100104</v>
      </c>
      <c r="G8725" s="3">
        <f ca="1">IF(Sense_data[[#This Row],[a_1State]]="Off",RANDBETWEEN(off_min,off_max),RANDBETWEEN(on_min,on_max))/sr_div</f>
        <v>2.7</v>
      </c>
      <c r="H8725" s="3">
        <v>2.8</v>
      </c>
      <c r="I8725" s="3">
        <f>IF(HOUR(Sense_data[[#This Row],[SysTimeStamp]])&lt;12,I8724+$B$14,I8724-$B$14)</f>
        <v>17.015740740742345</v>
      </c>
    </row>
    <row r="8726" spans="1:9" x14ac:dyDescent="0.2">
      <c r="A8726" t="s">
        <v>20</v>
      </c>
      <c r="B8726" t="s">
        <v>22</v>
      </c>
      <c r="C8726" s="6">
        <f t="shared" si="141"/>
        <v>42182.100798634674</v>
      </c>
      <c r="D8726" t="s">
        <v>21</v>
      </c>
      <c r="E8726" s="6">
        <f>IF(Sense_data[[#This Row],[a_1State]]=D8725,E8725,Sense_data[[#This Row],[SysTimeStamp]])</f>
        <v>42182.100104190067</v>
      </c>
      <c r="F8726" s="3" t="str">
        <f>Sense_data[[#This Row],[a_1State]]&amp;TEXT(Sense_data[[#This Row],[StateInstanceTimestamp]],"#.######")</f>
        <v>Off42182.100104</v>
      </c>
      <c r="G8726" s="3">
        <f ca="1">IF(Sense_data[[#This Row],[a_1State]]="Off",RANDBETWEEN(off_min,off_max),RANDBETWEEN(on_min,on_max))/sr_div</f>
        <v>1.7</v>
      </c>
      <c r="H8726" s="3">
        <v>1.9</v>
      </c>
      <c r="I8726" s="3">
        <f>IF(HOUR(Sense_data[[#This Row],[SysTimeStamp]])&lt;12,I8725+$B$14,I8725-$B$14)</f>
        <v>17.015972222223827</v>
      </c>
    </row>
    <row r="8727" spans="1:9" x14ac:dyDescent="0.2">
      <c r="A8727" t="s">
        <v>20</v>
      </c>
      <c r="B8727" t="s">
        <v>22</v>
      </c>
      <c r="C8727" s="6">
        <f t="shared" si="141"/>
        <v>42182.100810208751</v>
      </c>
      <c r="D8727" t="s">
        <v>21</v>
      </c>
      <c r="E8727" s="6">
        <f>IF(Sense_data[[#This Row],[a_1State]]=D8726,E8726,Sense_data[[#This Row],[SysTimeStamp]])</f>
        <v>42182.100104190067</v>
      </c>
      <c r="F8727" s="3" t="str">
        <f>Sense_data[[#This Row],[a_1State]]&amp;TEXT(Sense_data[[#This Row],[StateInstanceTimestamp]],"#.######")</f>
        <v>Off42182.100104</v>
      </c>
      <c r="G8727" s="3">
        <f ca="1">IF(Sense_data[[#This Row],[a_1State]]="Off",RANDBETWEEN(off_min,off_max),RANDBETWEEN(on_min,on_max))/sr_div</f>
        <v>2.2000000000000002</v>
      </c>
      <c r="H8727" s="3">
        <v>3</v>
      </c>
      <c r="I8727" s="3">
        <f>IF(HOUR(Sense_data[[#This Row],[SysTimeStamp]])&lt;12,I8726+$B$14,I8726-$B$14)</f>
        <v>17.016203703705308</v>
      </c>
    </row>
    <row r="8728" spans="1:9" x14ac:dyDescent="0.2">
      <c r="A8728" t="s">
        <v>20</v>
      </c>
      <c r="B8728" t="s">
        <v>22</v>
      </c>
      <c r="C8728" s="6">
        <f t="shared" si="141"/>
        <v>42182.100821782828</v>
      </c>
      <c r="D8728" t="s">
        <v>21</v>
      </c>
      <c r="E8728" s="6">
        <f>IF(Sense_data[[#This Row],[a_1State]]=D8727,E8727,Sense_data[[#This Row],[SysTimeStamp]])</f>
        <v>42182.100104190067</v>
      </c>
      <c r="F8728" s="3" t="str">
        <f>Sense_data[[#This Row],[a_1State]]&amp;TEXT(Sense_data[[#This Row],[StateInstanceTimestamp]],"#.######")</f>
        <v>Off42182.100104</v>
      </c>
      <c r="G8728" s="3">
        <f ca="1">IF(Sense_data[[#This Row],[a_1State]]="Off",RANDBETWEEN(off_min,off_max),RANDBETWEEN(on_min,on_max))/sr_div</f>
        <v>1</v>
      </c>
      <c r="H8728" s="3">
        <v>2</v>
      </c>
      <c r="I8728" s="3">
        <f>IF(HOUR(Sense_data[[#This Row],[SysTimeStamp]])&lt;12,I8727+$B$14,I8727-$B$14)</f>
        <v>17.01643518518679</v>
      </c>
    </row>
    <row r="8729" spans="1:9" x14ac:dyDescent="0.2">
      <c r="A8729" t="s">
        <v>20</v>
      </c>
      <c r="B8729" t="s">
        <v>22</v>
      </c>
      <c r="C8729" s="6">
        <f t="shared" si="141"/>
        <v>42182.100833356904</v>
      </c>
      <c r="D8729" t="s">
        <v>21</v>
      </c>
      <c r="E8729" s="6">
        <f>IF(Sense_data[[#This Row],[a_1State]]=D8728,E8728,Sense_data[[#This Row],[SysTimeStamp]])</f>
        <v>42182.100104190067</v>
      </c>
      <c r="F8729" s="3" t="str">
        <f>Sense_data[[#This Row],[a_1State]]&amp;TEXT(Sense_data[[#This Row],[StateInstanceTimestamp]],"#.######")</f>
        <v>Off42182.100104</v>
      </c>
      <c r="G8729" s="3">
        <f ca="1">IF(Sense_data[[#This Row],[a_1State]]="Off",RANDBETWEEN(off_min,off_max),RANDBETWEEN(on_min,on_max))/sr_div</f>
        <v>1.8</v>
      </c>
      <c r="H8729" s="3">
        <v>1.9</v>
      </c>
      <c r="I8729" s="3">
        <f>IF(HOUR(Sense_data[[#This Row],[SysTimeStamp]])&lt;12,I8728+$B$14,I8728-$B$14)</f>
        <v>17.016666666668272</v>
      </c>
    </row>
    <row r="8730" spans="1:9" x14ac:dyDescent="0.2">
      <c r="A8730" t="s">
        <v>20</v>
      </c>
      <c r="B8730" t="s">
        <v>22</v>
      </c>
      <c r="C8730" s="6">
        <f t="shared" si="141"/>
        <v>42182.100844930981</v>
      </c>
      <c r="D8730" t="s">
        <v>21</v>
      </c>
      <c r="E8730" s="6">
        <f>IF(Sense_data[[#This Row],[a_1State]]=D8729,E8729,Sense_data[[#This Row],[SysTimeStamp]])</f>
        <v>42182.100104190067</v>
      </c>
      <c r="F8730" s="3" t="str">
        <f>Sense_data[[#This Row],[a_1State]]&amp;TEXT(Sense_data[[#This Row],[StateInstanceTimestamp]],"#.######")</f>
        <v>Off42182.100104</v>
      </c>
      <c r="G8730" s="3">
        <f ca="1">IF(Sense_data[[#This Row],[a_1State]]="Off",RANDBETWEEN(off_min,off_max),RANDBETWEEN(on_min,on_max))/sr_div</f>
        <v>1.8</v>
      </c>
      <c r="H8730" s="3">
        <v>2.6</v>
      </c>
      <c r="I8730" s="3">
        <f>IF(HOUR(Sense_data[[#This Row],[SysTimeStamp]])&lt;12,I8729+$B$14,I8729-$B$14)</f>
        <v>17.016898148149753</v>
      </c>
    </row>
    <row r="8731" spans="1:9" x14ac:dyDescent="0.2">
      <c r="A8731" t="s">
        <v>20</v>
      </c>
      <c r="B8731" t="s">
        <v>22</v>
      </c>
      <c r="C8731" s="6">
        <f t="shared" si="141"/>
        <v>42182.100856505058</v>
      </c>
      <c r="D8731" t="s">
        <v>21</v>
      </c>
      <c r="E8731" s="6">
        <f>IF(Sense_data[[#This Row],[a_1State]]=D8730,E8730,Sense_data[[#This Row],[SysTimeStamp]])</f>
        <v>42182.100104190067</v>
      </c>
      <c r="F8731" s="3" t="str">
        <f>Sense_data[[#This Row],[a_1State]]&amp;TEXT(Sense_data[[#This Row],[StateInstanceTimestamp]],"#.######")</f>
        <v>Off42182.100104</v>
      </c>
      <c r="G8731" s="3">
        <f ca="1">IF(Sense_data[[#This Row],[a_1State]]="Off",RANDBETWEEN(off_min,off_max),RANDBETWEEN(on_min,on_max))/sr_div</f>
        <v>2.5</v>
      </c>
      <c r="H8731" s="3">
        <v>2.7</v>
      </c>
      <c r="I8731" s="3">
        <f>IF(HOUR(Sense_data[[#This Row],[SysTimeStamp]])&lt;12,I8730+$B$14,I8730-$B$14)</f>
        <v>17.017129629631235</v>
      </c>
    </row>
    <row r="8732" spans="1:9" x14ac:dyDescent="0.2">
      <c r="A8732" t="s">
        <v>20</v>
      </c>
      <c r="B8732" t="s">
        <v>22</v>
      </c>
      <c r="C8732" s="6">
        <f t="shared" si="141"/>
        <v>42182.100868079135</v>
      </c>
      <c r="D8732" t="s">
        <v>21</v>
      </c>
      <c r="E8732" s="6">
        <f>IF(Sense_data[[#This Row],[a_1State]]=D8731,E8731,Sense_data[[#This Row],[SysTimeStamp]])</f>
        <v>42182.100104190067</v>
      </c>
      <c r="F8732" s="3" t="str">
        <f>Sense_data[[#This Row],[a_1State]]&amp;TEXT(Sense_data[[#This Row],[StateInstanceTimestamp]],"#.######")</f>
        <v>Off42182.100104</v>
      </c>
      <c r="G8732" s="3">
        <f ca="1">IF(Sense_data[[#This Row],[a_1State]]="Off",RANDBETWEEN(off_min,off_max),RANDBETWEEN(on_min,on_max))/sr_div</f>
        <v>2.9</v>
      </c>
      <c r="H8732" s="3">
        <v>1.7</v>
      </c>
      <c r="I8732" s="3">
        <f>IF(HOUR(Sense_data[[#This Row],[SysTimeStamp]])&lt;12,I8731+$B$14,I8731-$B$14)</f>
        <v>17.017361111112717</v>
      </c>
    </row>
    <row r="8733" spans="1:9" x14ac:dyDescent="0.2">
      <c r="A8733" t="s">
        <v>20</v>
      </c>
      <c r="B8733" t="s">
        <v>22</v>
      </c>
      <c r="C8733" s="6">
        <f t="shared" si="141"/>
        <v>42182.100879653211</v>
      </c>
      <c r="D8733" t="s">
        <v>21</v>
      </c>
      <c r="E8733" s="6">
        <f>IF(Sense_data[[#This Row],[a_1State]]=D8732,E8732,Sense_data[[#This Row],[SysTimeStamp]])</f>
        <v>42182.100104190067</v>
      </c>
      <c r="F8733" s="3" t="str">
        <f>Sense_data[[#This Row],[a_1State]]&amp;TEXT(Sense_data[[#This Row],[StateInstanceTimestamp]],"#.######")</f>
        <v>Off42182.100104</v>
      </c>
      <c r="G8733" s="3">
        <f ca="1">IF(Sense_data[[#This Row],[a_1State]]="Off",RANDBETWEEN(off_min,off_max),RANDBETWEEN(on_min,on_max))/sr_div</f>
        <v>2.1</v>
      </c>
      <c r="H8733" s="3">
        <v>1</v>
      </c>
      <c r="I8733" s="3">
        <f>IF(HOUR(Sense_data[[#This Row],[SysTimeStamp]])&lt;12,I8732+$B$14,I8732-$B$14)</f>
        <v>17.017592592594198</v>
      </c>
    </row>
    <row r="8734" spans="1:9" x14ac:dyDescent="0.2">
      <c r="A8734" t="s">
        <v>20</v>
      </c>
      <c r="B8734" t="s">
        <v>22</v>
      </c>
      <c r="C8734" s="6">
        <f t="shared" si="141"/>
        <v>42182.100891227288</v>
      </c>
      <c r="D8734" t="s">
        <v>21</v>
      </c>
      <c r="E8734" s="6">
        <f>IF(Sense_data[[#This Row],[a_1State]]=D8733,E8733,Sense_data[[#This Row],[SysTimeStamp]])</f>
        <v>42182.100104190067</v>
      </c>
      <c r="F8734" s="3" t="str">
        <f>Sense_data[[#This Row],[a_1State]]&amp;TEXT(Sense_data[[#This Row],[StateInstanceTimestamp]],"#.######")</f>
        <v>Off42182.100104</v>
      </c>
      <c r="G8734" s="3">
        <f ca="1">IF(Sense_data[[#This Row],[a_1State]]="Off",RANDBETWEEN(off_min,off_max),RANDBETWEEN(on_min,on_max))/sr_div</f>
        <v>1.8</v>
      </c>
      <c r="H8734" s="3">
        <v>2.9</v>
      </c>
      <c r="I8734" s="3">
        <f>IF(HOUR(Sense_data[[#This Row],[SysTimeStamp]])&lt;12,I8733+$B$14,I8733-$B$14)</f>
        <v>17.01782407407568</v>
      </c>
    </row>
    <row r="8735" spans="1:9" x14ac:dyDescent="0.2">
      <c r="A8735" t="s">
        <v>20</v>
      </c>
      <c r="B8735" t="s">
        <v>22</v>
      </c>
      <c r="C8735" s="6">
        <f t="shared" si="141"/>
        <v>42182.100902801365</v>
      </c>
      <c r="D8735" t="s">
        <v>21</v>
      </c>
      <c r="E8735" s="6">
        <f>IF(Sense_data[[#This Row],[a_1State]]=D8734,E8734,Sense_data[[#This Row],[SysTimeStamp]])</f>
        <v>42182.100104190067</v>
      </c>
      <c r="F8735" s="3" t="str">
        <f>Sense_data[[#This Row],[a_1State]]&amp;TEXT(Sense_data[[#This Row],[StateInstanceTimestamp]],"#.######")</f>
        <v>Off42182.100104</v>
      </c>
      <c r="G8735" s="3">
        <f ca="1">IF(Sense_data[[#This Row],[a_1State]]="Off",RANDBETWEEN(off_min,off_max),RANDBETWEEN(on_min,on_max))/sr_div</f>
        <v>2</v>
      </c>
      <c r="H8735" s="3">
        <v>3</v>
      </c>
      <c r="I8735" s="3">
        <f>IF(HOUR(Sense_data[[#This Row],[SysTimeStamp]])&lt;12,I8734+$B$14,I8734-$B$14)</f>
        <v>17.018055555557162</v>
      </c>
    </row>
    <row r="8736" spans="1:9" x14ac:dyDescent="0.2">
      <c r="A8736" t="s">
        <v>20</v>
      </c>
      <c r="B8736" t="s">
        <v>22</v>
      </c>
      <c r="C8736" s="6">
        <f t="shared" si="141"/>
        <v>42182.100914375442</v>
      </c>
      <c r="D8736" t="s">
        <v>21</v>
      </c>
      <c r="E8736" s="6">
        <f>IF(Sense_data[[#This Row],[a_1State]]=D8735,E8735,Sense_data[[#This Row],[SysTimeStamp]])</f>
        <v>42182.100104190067</v>
      </c>
      <c r="F8736" s="3" t="str">
        <f>Sense_data[[#This Row],[a_1State]]&amp;TEXT(Sense_data[[#This Row],[StateInstanceTimestamp]],"#.######")</f>
        <v>Off42182.100104</v>
      </c>
      <c r="G8736" s="3">
        <f ca="1">IF(Sense_data[[#This Row],[a_1State]]="Off",RANDBETWEEN(off_min,off_max),RANDBETWEEN(on_min,on_max))/sr_div</f>
        <v>2.4</v>
      </c>
      <c r="H8736" s="3">
        <v>1.6</v>
      </c>
      <c r="I8736" s="3">
        <f>IF(HOUR(Sense_data[[#This Row],[SysTimeStamp]])&lt;12,I8735+$B$14,I8735-$B$14)</f>
        <v>17.018287037038643</v>
      </c>
    </row>
    <row r="8737" spans="1:9" x14ac:dyDescent="0.2">
      <c r="A8737" t="s">
        <v>20</v>
      </c>
      <c r="B8737" t="s">
        <v>22</v>
      </c>
      <c r="C8737" s="6">
        <f t="shared" si="141"/>
        <v>42182.100925949519</v>
      </c>
      <c r="D8737" t="s">
        <v>21</v>
      </c>
      <c r="E8737" s="6">
        <f>IF(Sense_data[[#This Row],[a_1State]]=D8736,E8736,Sense_data[[#This Row],[SysTimeStamp]])</f>
        <v>42182.100104190067</v>
      </c>
      <c r="F8737" s="3" t="str">
        <f>Sense_data[[#This Row],[a_1State]]&amp;TEXT(Sense_data[[#This Row],[StateInstanceTimestamp]],"#.######")</f>
        <v>Off42182.100104</v>
      </c>
      <c r="G8737" s="3">
        <f ca="1">IF(Sense_data[[#This Row],[a_1State]]="Off",RANDBETWEEN(off_min,off_max),RANDBETWEEN(on_min,on_max))/sr_div</f>
        <v>1.8</v>
      </c>
      <c r="H8737" s="3">
        <v>1.7</v>
      </c>
      <c r="I8737" s="3">
        <f>IF(HOUR(Sense_data[[#This Row],[SysTimeStamp]])&lt;12,I8736+$B$14,I8736-$B$14)</f>
        <v>17.018518518520125</v>
      </c>
    </row>
    <row r="8738" spans="1:9" x14ac:dyDescent="0.2">
      <c r="A8738" t="s">
        <v>20</v>
      </c>
      <c r="B8738" t="s">
        <v>22</v>
      </c>
      <c r="C8738" s="6">
        <f t="shared" si="141"/>
        <v>42182.100937523595</v>
      </c>
      <c r="D8738" t="s">
        <v>21</v>
      </c>
      <c r="E8738" s="6">
        <f>IF(Sense_data[[#This Row],[a_1State]]=D8737,E8737,Sense_data[[#This Row],[SysTimeStamp]])</f>
        <v>42182.100104190067</v>
      </c>
      <c r="F8738" s="3" t="str">
        <f>Sense_data[[#This Row],[a_1State]]&amp;TEXT(Sense_data[[#This Row],[StateInstanceTimestamp]],"#.######")</f>
        <v>Off42182.100104</v>
      </c>
      <c r="G8738" s="3">
        <f ca="1">IF(Sense_data[[#This Row],[a_1State]]="Off",RANDBETWEEN(off_min,off_max),RANDBETWEEN(on_min,on_max))/sr_div</f>
        <v>1.6</v>
      </c>
      <c r="H8738" s="3">
        <v>2</v>
      </c>
      <c r="I8738" s="3">
        <f>IF(HOUR(Sense_data[[#This Row],[SysTimeStamp]])&lt;12,I8737+$B$14,I8737-$B$14)</f>
        <v>17.018750000001607</v>
      </c>
    </row>
    <row r="8739" spans="1:9" x14ac:dyDescent="0.2">
      <c r="A8739" t="s">
        <v>20</v>
      </c>
      <c r="B8739" t="s">
        <v>22</v>
      </c>
      <c r="C8739" s="6">
        <f t="shared" si="141"/>
        <v>42182.100949097672</v>
      </c>
      <c r="D8739" t="s">
        <v>21</v>
      </c>
      <c r="E8739" s="6">
        <f>IF(Sense_data[[#This Row],[a_1State]]=D8738,E8738,Sense_data[[#This Row],[SysTimeStamp]])</f>
        <v>42182.100104190067</v>
      </c>
      <c r="F8739" s="3" t="str">
        <f>Sense_data[[#This Row],[a_1State]]&amp;TEXT(Sense_data[[#This Row],[StateInstanceTimestamp]],"#.######")</f>
        <v>Off42182.100104</v>
      </c>
      <c r="G8739" s="3">
        <f ca="1">IF(Sense_data[[#This Row],[a_1State]]="Off",RANDBETWEEN(off_min,off_max),RANDBETWEEN(on_min,on_max))/sr_div</f>
        <v>2.6</v>
      </c>
      <c r="H8739" s="3">
        <v>1.3</v>
      </c>
      <c r="I8739" s="3">
        <f>IF(HOUR(Sense_data[[#This Row],[SysTimeStamp]])&lt;12,I8738+$B$14,I8738-$B$14)</f>
        <v>17.018981481483088</v>
      </c>
    </row>
    <row r="8740" spans="1:9" x14ac:dyDescent="0.2">
      <c r="A8740" t="s">
        <v>20</v>
      </c>
      <c r="B8740" t="s">
        <v>22</v>
      </c>
      <c r="C8740" s="6">
        <f t="shared" si="141"/>
        <v>42182.100960671749</v>
      </c>
      <c r="D8740" t="s">
        <v>21</v>
      </c>
      <c r="E8740" s="6">
        <f>IF(Sense_data[[#This Row],[a_1State]]=D8739,E8739,Sense_data[[#This Row],[SysTimeStamp]])</f>
        <v>42182.100104190067</v>
      </c>
      <c r="F8740" s="3" t="str">
        <f>Sense_data[[#This Row],[a_1State]]&amp;TEXT(Sense_data[[#This Row],[StateInstanceTimestamp]],"#.######")</f>
        <v>Off42182.100104</v>
      </c>
      <c r="G8740" s="3">
        <f ca="1">IF(Sense_data[[#This Row],[a_1State]]="Off",RANDBETWEEN(off_min,off_max),RANDBETWEEN(on_min,on_max))/sr_div</f>
        <v>2.2999999999999998</v>
      </c>
      <c r="H8740" s="3">
        <v>1.7</v>
      </c>
      <c r="I8740" s="3">
        <f>IF(HOUR(Sense_data[[#This Row],[SysTimeStamp]])&lt;12,I8739+$B$14,I8739-$B$14)</f>
        <v>17.01921296296457</v>
      </c>
    </row>
    <row r="8741" spans="1:9" x14ac:dyDescent="0.2">
      <c r="A8741" t="s">
        <v>20</v>
      </c>
      <c r="B8741" t="s">
        <v>22</v>
      </c>
      <c r="C8741" s="6">
        <f t="shared" si="141"/>
        <v>42182.100972245826</v>
      </c>
      <c r="D8741" t="s">
        <v>21</v>
      </c>
      <c r="E8741" s="6">
        <f>IF(Sense_data[[#This Row],[a_1State]]=D8740,E8740,Sense_data[[#This Row],[SysTimeStamp]])</f>
        <v>42182.100104190067</v>
      </c>
      <c r="F8741" s="3" t="str">
        <f>Sense_data[[#This Row],[a_1State]]&amp;TEXT(Sense_data[[#This Row],[StateInstanceTimestamp]],"#.######")</f>
        <v>Off42182.100104</v>
      </c>
      <c r="G8741" s="3">
        <f ca="1">IF(Sense_data[[#This Row],[a_1State]]="Off",RANDBETWEEN(off_min,off_max),RANDBETWEEN(on_min,on_max))/sr_div</f>
        <v>2</v>
      </c>
      <c r="H8741" s="3">
        <v>2.5</v>
      </c>
      <c r="I8741" s="3">
        <f>IF(HOUR(Sense_data[[#This Row],[SysTimeStamp]])&lt;12,I8740+$B$14,I8740-$B$14)</f>
        <v>17.019444444446052</v>
      </c>
    </row>
    <row r="8742" spans="1:9" x14ac:dyDescent="0.2">
      <c r="A8742" t="s">
        <v>20</v>
      </c>
      <c r="B8742" t="s">
        <v>22</v>
      </c>
      <c r="C8742" s="6">
        <f t="shared" si="141"/>
        <v>42182.100983819902</v>
      </c>
      <c r="D8742" t="s">
        <v>21</v>
      </c>
      <c r="E8742" s="6">
        <f>IF(Sense_data[[#This Row],[a_1State]]=D8741,E8741,Sense_data[[#This Row],[SysTimeStamp]])</f>
        <v>42182.100104190067</v>
      </c>
      <c r="F8742" s="3" t="str">
        <f>Sense_data[[#This Row],[a_1State]]&amp;TEXT(Sense_data[[#This Row],[StateInstanceTimestamp]],"#.######")</f>
        <v>Off42182.100104</v>
      </c>
      <c r="G8742" s="3">
        <f ca="1">IF(Sense_data[[#This Row],[a_1State]]="Off",RANDBETWEEN(off_min,off_max),RANDBETWEEN(on_min,on_max))/sr_div</f>
        <v>1.5</v>
      </c>
      <c r="H8742" s="3">
        <v>3</v>
      </c>
      <c r="I8742" s="3">
        <f>IF(HOUR(Sense_data[[#This Row],[SysTimeStamp]])&lt;12,I8741+$B$14,I8741-$B$14)</f>
        <v>17.019675925927533</v>
      </c>
    </row>
    <row r="8743" spans="1:9" x14ac:dyDescent="0.2">
      <c r="A8743" t="s">
        <v>20</v>
      </c>
      <c r="B8743" t="s">
        <v>22</v>
      </c>
      <c r="C8743" s="6">
        <f t="shared" si="141"/>
        <v>42182.100995393979</v>
      </c>
      <c r="D8743" t="s">
        <v>21</v>
      </c>
      <c r="E8743" s="6">
        <f>IF(Sense_data[[#This Row],[a_1State]]=D8742,E8742,Sense_data[[#This Row],[SysTimeStamp]])</f>
        <v>42182.100104190067</v>
      </c>
      <c r="F8743" s="3" t="str">
        <f>Sense_data[[#This Row],[a_1State]]&amp;TEXT(Sense_data[[#This Row],[StateInstanceTimestamp]],"#.######")</f>
        <v>Off42182.100104</v>
      </c>
      <c r="G8743" s="3">
        <f ca="1">IF(Sense_data[[#This Row],[a_1State]]="Off",RANDBETWEEN(off_min,off_max),RANDBETWEEN(on_min,on_max))/sr_div</f>
        <v>2.4</v>
      </c>
      <c r="H8743" s="3">
        <v>2</v>
      </c>
      <c r="I8743" s="3">
        <f>IF(HOUR(Sense_data[[#This Row],[SysTimeStamp]])&lt;12,I8742+$B$14,I8742-$B$14)</f>
        <v>17.019907407409015</v>
      </c>
    </row>
    <row r="8744" spans="1:9" x14ac:dyDescent="0.2">
      <c r="A8744" t="s">
        <v>20</v>
      </c>
      <c r="B8744" t="s">
        <v>22</v>
      </c>
      <c r="C8744" s="6">
        <f t="shared" si="141"/>
        <v>42182.101006968056</v>
      </c>
      <c r="D8744" t="s">
        <v>21</v>
      </c>
      <c r="E8744" s="6">
        <f>IF(Sense_data[[#This Row],[a_1State]]=D8743,E8743,Sense_data[[#This Row],[SysTimeStamp]])</f>
        <v>42182.100104190067</v>
      </c>
      <c r="F8744" s="3" t="str">
        <f>Sense_data[[#This Row],[a_1State]]&amp;TEXT(Sense_data[[#This Row],[StateInstanceTimestamp]],"#.######")</f>
        <v>Off42182.100104</v>
      </c>
      <c r="G8744" s="3">
        <f ca="1">IF(Sense_data[[#This Row],[a_1State]]="Off",RANDBETWEEN(off_min,off_max),RANDBETWEEN(on_min,on_max))/sr_div</f>
        <v>1.3</v>
      </c>
      <c r="H8744" s="3">
        <v>2.7</v>
      </c>
      <c r="I8744" s="3">
        <f>IF(HOUR(Sense_data[[#This Row],[SysTimeStamp]])&lt;12,I8743+$B$14,I8743-$B$14)</f>
        <v>17.020138888890497</v>
      </c>
    </row>
    <row r="8745" spans="1:9" x14ac:dyDescent="0.2">
      <c r="A8745" t="s">
        <v>20</v>
      </c>
      <c r="B8745" t="s">
        <v>22</v>
      </c>
      <c r="C8745" s="6">
        <f t="shared" si="141"/>
        <v>42182.101018542133</v>
      </c>
      <c r="D8745" t="s">
        <v>21</v>
      </c>
      <c r="E8745" s="6">
        <f>IF(Sense_data[[#This Row],[a_1State]]=D8744,E8744,Sense_data[[#This Row],[SysTimeStamp]])</f>
        <v>42182.100104190067</v>
      </c>
      <c r="F8745" s="3" t="str">
        <f>Sense_data[[#This Row],[a_1State]]&amp;TEXT(Sense_data[[#This Row],[StateInstanceTimestamp]],"#.######")</f>
        <v>Off42182.100104</v>
      </c>
      <c r="G8745" s="3">
        <f ca="1">IF(Sense_data[[#This Row],[a_1State]]="Off",RANDBETWEEN(off_min,off_max),RANDBETWEEN(on_min,on_max))/sr_div</f>
        <v>2.2000000000000002</v>
      </c>
      <c r="H8745" s="3">
        <v>1</v>
      </c>
      <c r="I8745" s="3">
        <f>IF(HOUR(Sense_data[[#This Row],[SysTimeStamp]])&lt;12,I8744+$B$14,I8744-$B$14)</f>
        <v>17.020370370371978</v>
      </c>
    </row>
    <row r="8746" spans="1:9" x14ac:dyDescent="0.2">
      <c r="A8746" t="s">
        <v>20</v>
      </c>
      <c r="B8746" t="s">
        <v>22</v>
      </c>
      <c r="C8746" s="6">
        <f t="shared" si="141"/>
        <v>42182.10103011621</v>
      </c>
      <c r="D8746" t="s">
        <v>21</v>
      </c>
      <c r="E8746" s="6">
        <f>IF(Sense_data[[#This Row],[a_1State]]=D8745,E8745,Sense_data[[#This Row],[SysTimeStamp]])</f>
        <v>42182.100104190067</v>
      </c>
      <c r="F8746" s="3" t="str">
        <f>Sense_data[[#This Row],[a_1State]]&amp;TEXT(Sense_data[[#This Row],[StateInstanceTimestamp]],"#.######")</f>
        <v>Off42182.100104</v>
      </c>
      <c r="G8746" s="3">
        <f ca="1">IF(Sense_data[[#This Row],[a_1State]]="Off",RANDBETWEEN(off_min,off_max),RANDBETWEEN(on_min,on_max))/sr_div</f>
        <v>1.8</v>
      </c>
      <c r="H8746" s="3">
        <v>1.4</v>
      </c>
      <c r="I8746" s="3">
        <f>IF(HOUR(Sense_data[[#This Row],[SysTimeStamp]])&lt;12,I8745+$B$14,I8745-$B$14)</f>
        <v>17.02060185185346</v>
      </c>
    </row>
    <row r="8747" spans="1:9" x14ac:dyDescent="0.2">
      <c r="A8747" t="s">
        <v>20</v>
      </c>
      <c r="B8747" t="s">
        <v>22</v>
      </c>
      <c r="C8747" s="6">
        <f t="shared" si="141"/>
        <v>42182.101041690286</v>
      </c>
      <c r="D8747" t="s">
        <v>21</v>
      </c>
      <c r="E8747" s="6">
        <f>IF(Sense_data[[#This Row],[a_1State]]=D8746,E8746,Sense_data[[#This Row],[SysTimeStamp]])</f>
        <v>42182.100104190067</v>
      </c>
      <c r="F8747" s="3" t="str">
        <f>Sense_data[[#This Row],[a_1State]]&amp;TEXT(Sense_data[[#This Row],[StateInstanceTimestamp]],"#.######")</f>
        <v>Off42182.100104</v>
      </c>
      <c r="G8747" s="3">
        <f ca="1">IF(Sense_data[[#This Row],[a_1State]]="Off",RANDBETWEEN(off_min,off_max),RANDBETWEEN(on_min,on_max))/sr_div</f>
        <v>2.9</v>
      </c>
      <c r="H8747" s="3">
        <v>2.1</v>
      </c>
      <c r="I8747" s="3">
        <f>IF(HOUR(Sense_data[[#This Row],[SysTimeStamp]])&lt;12,I8746+$B$14,I8746-$B$14)</f>
        <v>17.020833333334942</v>
      </c>
    </row>
    <row r="8748" spans="1:9" x14ac:dyDescent="0.2">
      <c r="A8748" t="s">
        <v>20</v>
      </c>
      <c r="B8748" t="s">
        <v>22</v>
      </c>
      <c r="C8748" s="6">
        <f t="shared" si="141"/>
        <v>42182.101053264363</v>
      </c>
      <c r="D8748" t="s">
        <v>21</v>
      </c>
      <c r="E8748" s="6">
        <f>IF(Sense_data[[#This Row],[a_1State]]=D8747,E8747,Sense_data[[#This Row],[SysTimeStamp]])</f>
        <v>42182.100104190067</v>
      </c>
      <c r="F8748" s="3" t="str">
        <f>Sense_data[[#This Row],[a_1State]]&amp;TEXT(Sense_data[[#This Row],[StateInstanceTimestamp]],"#.######")</f>
        <v>Off42182.100104</v>
      </c>
      <c r="G8748" s="3">
        <f ca="1">IF(Sense_data[[#This Row],[a_1State]]="Off",RANDBETWEEN(off_min,off_max),RANDBETWEEN(on_min,on_max))/sr_div</f>
        <v>1.6</v>
      </c>
      <c r="H8748" s="3">
        <v>2</v>
      </c>
      <c r="I8748" s="3">
        <f>IF(HOUR(Sense_data[[#This Row],[SysTimeStamp]])&lt;12,I8747+$B$14,I8747-$B$14)</f>
        <v>17.021064814816423</v>
      </c>
    </row>
    <row r="8749" spans="1:9" x14ac:dyDescent="0.2">
      <c r="A8749" t="s">
        <v>20</v>
      </c>
      <c r="B8749" t="s">
        <v>22</v>
      </c>
      <c r="C8749" s="6">
        <f t="shared" si="141"/>
        <v>42182.10106483844</v>
      </c>
      <c r="D8749" t="s">
        <v>21</v>
      </c>
      <c r="E8749" s="6">
        <f>IF(Sense_data[[#This Row],[a_1State]]=D8748,E8748,Sense_data[[#This Row],[SysTimeStamp]])</f>
        <v>42182.100104190067</v>
      </c>
      <c r="F8749" s="3" t="str">
        <f>Sense_data[[#This Row],[a_1State]]&amp;TEXT(Sense_data[[#This Row],[StateInstanceTimestamp]],"#.######")</f>
        <v>Off42182.100104</v>
      </c>
      <c r="G8749" s="3">
        <f ca="1">IF(Sense_data[[#This Row],[a_1State]]="Off",RANDBETWEEN(off_min,off_max),RANDBETWEEN(on_min,on_max))/sr_div</f>
        <v>2.7</v>
      </c>
      <c r="H8749" s="3">
        <v>2.1</v>
      </c>
      <c r="I8749" s="3">
        <f>IF(HOUR(Sense_data[[#This Row],[SysTimeStamp]])&lt;12,I8748+$B$14,I8748-$B$14)</f>
        <v>17.021296296297905</v>
      </c>
    </row>
    <row r="8750" spans="1:9" x14ac:dyDescent="0.2">
      <c r="A8750" t="s">
        <v>20</v>
      </c>
      <c r="B8750" t="s">
        <v>22</v>
      </c>
      <c r="C8750" s="6">
        <f t="shared" si="141"/>
        <v>42182.101076412517</v>
      </c>
      <c r="D8750" t="s">
        <v>21</v>
      </c>
      <c r="E8750" s="6">
        <f>IF(Sense_data[[#This Row],[a_1State]]=D8749,E8749,Sense_data[[#This Row],[SysTimeStamp]])</f>
        <v>42182.100104190067</v>
      </c>
      <c r="F8750" s="3" t="str">
        <f>Sense_data[[#This Row],[a_1State]]&amp;TEXT(Sense_data[[#This Row],[StateInstanceTimestamp]],"#.######")</f>
        <v>Off42182.100104</v>
      </c>
      <c r="G8750" s="3">
        <f ca="1">IF(Sense_data[[#This Row],[a_1State]]="Off",RANDBETWEEN(off_min,off_max),RANDBETWEEN(on_min,on_max))/sr_div</f>
        <v>2.6</v>
      </c>
      <c r="H8750" s="3">
        <v>2.1</v>
      </c>
      <c r="I8750" s="3">
        <f>IF(HOUR(Sense_data[[#This Row],[SysTimeStamp]])&lt;12,I8749+$B$14,I8749-$B$14)</f>
        <v>17.021527777779387</v>
      </c>
    </row>
    <row r="8751" spans="1:9" x14ac:dyDescent="0.2">
      <c r="A8751" t="s">
        <v>20</v>
      </c>
      <c r="B8751" t="s">
        <v>22</v>
      </c>
      <c r="C8751" s="6">
        <f t="shared" si="141"/>
        <v>42182.101087986593</v>
      </c>
      <c r="D8751" t="s">
        <v>21</v>
      </c>
      <c r="E8751" s="6">
        <f>IF(Sense_data[[#This Row],[a_1State]]=D8750,E8750,Sense_data[[#This Row],[SysTimeStamp]])</f>
        <v>42182.100104190067</v>
      </c>
      <c r="F8751" s="3" t="str">
        <f>Sense_data[[#This Row],[a_1State]]&amp;TEXT(Sense_data[[#This Row],[StateInstanceTimestamp]],"#.######")</f>
        <v>Off42182.100104</v>
      </c>
      <c r="G8751" s="3">
        <f ca="1">IF(Sense_data[[#This Row],[a_1State]]="Off",RANDBETWEEN(off_min,off_max),RANDBETWEEN(on_min,on_max))/sr_div</f>
        <v>1.1000000000000001</v>
      </c>
      <c r="H8751" s="3">
        <v>1.6</v>
      </c>
      <c r="I8751" s="3">
        <f>IF(HOUR(Sense_data[[#This Row],[SysTimeStamp]])&lt;12,I8750+$B$14,I8750-$B$14)</f>
        <v>17.021759259260868</v>
      </c>
    </row>
    <row r="8752" spans="1:9" x14ac:dyDescent="0.2">
      <c r="A8752" t="s">
        <v>20</v>
      </c>
      <c r="B8752" t="s">
        <v>22</v>
      </c>
      <c r="C8752" s="6">
        <f t="shared" si="141"/>
        <v>42182.10109956067</v>
      </c>
      <c r="D8752" t="s">
        <v>21</v>
      </c>
      <c r="E8752" s="6">
        <f>IF(Sense_data[[#This Row],[a_1State]]=D8751,E8751,Sense_data[[#This Row],[SysTimeStamp]])</f>
        <v>42182.100104190067</v>
      </c>
      <c r="F8752" s="3" t="str">
        <f>Sense_data[[#This Row],[a_1State]]&amp;TEXT(Sense_data[[#This Row],[StateInstanceTimestamp]],"#.######")</f>
        <v>Off42182.100104</v>
      </c>
      <c r="G8752" s="3">
        <f ca="1">IF(Sense_data[[#This Row],[a_1State]]="Off",RANDBETWEEN(off_min,off_max),RANDBETWEEN(on_min,on_max))/sr_div</f>
        <v>1.4</v>
      </c>
      <c r="H8752" s="3">
        <v>2.2999999999999998</v>
      </c>
      <c r="I8752" s="3">
        <f>IF(HOUR(Sense_data[[#This Row],[SysTimeStamp]])&lt;12,I8751+$B$14,I8751-$B$14)</f>
        <v>17.02199074074235</v>
      </c>
    </row>
    <row r="8753" spans="1:9" x14ac:dyDescent="0.2">
      <c r="A8753" t="s">
        <v>20</v>
      </c>
      <c r="B8753" t="s">
        <v>22</v>
      </c>
      <c r="C8753" s="6">
        <f t="shared" si="141"/>
        <v>42182.101111134747</v>
      </c>
      <c r="D8753" t="s">
        <v>21</v>
      </c>
      <c r="E8753" s="6">
        <f>IF(Sense_data[[#This Row],[a_1State]]=D8752,E8752,Sense_data[[#This Row],[SysTimeStamp]])</f>
        <v>42182.100104190067</v>
      </c>
      <c r="F8753" s="3" t="str">
        <f>Sense_data[[#This Row],[a_1State]]&amp;TEXT(Sense_data[[#This Row],[StateInstanceTimestamp]],"#.######")</f>
        <v>Off42182.100104</v>
      </c>
      <c r="G8753" s="3">
        <f ca="1">IF(Sense_data[[#This Row],[a_1State]]="Off",RANDBETWEEN(off_min,off_max),RANDBETWEEN(on_min,on_max))/sr_div</f>
        <v>1.5</v>
      </c>
      <c r="H8753" s="3">
        <v>2.9</v>
      </c>
      <c r="I8753" s="3">
        <f>IF(HOUR(Sense_data[[#This Row],[SysTimeStamp]])&lt;12,I8752+$B$14,I8752-$B$14)</f>
        <v>17.022222222223832</v>
      </c>
    </row>
    <row r="8754" spans="1:9" x14ac:dyDescent="0.2">
      <c r="A8754" t="s">
        <v>20</v>
      </c>
      <c r="B8754" t="s">
        <v>22</v>
      </c>
      <c r="C8754" s="6">
        <f t="shared" si="141"/>
        <v>42182.101122708824</v>
      </c>
      <c r="D8754" t="s">
        <v>21</v>
      </c>
      <c r="E8754" s="6">
        <f>IF(Sense_data[[#This Row],[a_1State]]=D8753,E8753,Sense_data[[#This Row],[SysTimeStamp]])</f>
        <v>42182.100104190067</v>
      </c>
      <c r="F8754" s="3" t="str">
        <f>Sense_data[[#This Row],[a_1State]]&amp;TEXT(Sense_data[[#This Row],[StateInstanceTimestamp]],"#.######")</f>
        <v>Off42182.100104</v>
      </c>
      <c r="G8754" s="3">
        <f ca="1">IF(Sense_data[[#This Row],[a_1State]]="Off",RANDBETWEEN(off_min,off_max),RANDBETWEEN(on_min,on_max))/sr_div</f>
        <v>2.2000000000000002</v>
      </c>
      <c r="H8754" s="3">
        <v>2.5</v>
      </c>
      <c r="I8754" s="3">
        <f>IF(HOUR(Sense_data[[#This Row],[SysTimeStamp]])&lt;12,I8753+$B$14,I8753-$B$14)</f>
        <v>17.022453703705313</v>
      </c>
    </row>
    <row r="8755" spans="1:9" x14ac:dyDescent="0.2">
      <c r="A8755" t="s">
        <v>20</v>
      </c>
      <c r="B8755" t="s">
        <v>22</v>
      </c>
      <c r="C8755" s="6">
        <f t="shared" si="141"/>
        <v>42182.101134282901</v>
      </c>
      <c r="D8755" t="s">
        <v>21</v>
      </c>
      <c r="E8755" s="6">
        <f>IF(Sense_data[[#This Row],[a_1State]]=D8754,E8754,Sense_data[[#This Row],[SysTimeStamp]])</f>
        <v>42182.100104190067</v>
      </c>
      <c r="F8755" s="3" t="str">
        <f>Sense_data[[#This Row],[a_1State]]&amp;TEXT(Sense_data[[#This Row],[StateInstanceTimestamp]],"#.######")</f>
        <v>Off42182.100104</v>
      </c>
      <c r="G8755" s="3">
        <f ca="1">IF(Sense_data[[#This Row],[a_1State]]="Off",RANDBETWEEN(off_min,off_max),RANDBETWEEN(on_min,on_max))/sr_div</f>
        <v>1.9</v>
      </c>
      <c r="H8755" s="3">
        <v>2.2999999999999998</v>
      </c>
      <c r="I8755" s="3">
        <f>IF(HOUR(Sense_data[[#This Row],[SysTimeStamp]])&lt;12,I8754+$B$14,I8754-$B$14)</f>
        <v>17.022685185186795</v>
      </c>
    </row>
    <row r="8756" spans="1:9" x14ac:dyDescent="0.2">
      <c r="A8756" t="s">
        <v>20</v>
      </c>
      <c r="B8756" t="s">
        <v>22</v>
      </c>
      <c r="C8756" s="6">
        <f t="shared" si="141"/>
        <v>42182.101145856977</v>
      </c>
      <c r="D8756" t="s">
        <v>21</v>
      </c>
      <c r="E8756" s="6">
        <f>IF(Sense_data[[#This Row],[a_1State]]=D8755,E8755,Sense_data[[#This Row],[SysTimeStamp]])</f>
        <v>42182.100104190067</v>
      </c>
      <c r="F8756" s="3" t="str">
        <f>Sense_data[[#This Row],[a_1State]]&amp;TEXT(Sense_data[[#This Row],[StateInstanceTimestamp]],"#.######")</f>
        <v>Off42182.100104</v>
      </c>
      <c r="G8756" s="3">
        <f ca="1">IF(Sense_data[[#This Row],[a_1State]]="Off",RANDBETWEEN(off_min,off_max),RANDBETWEEN(on_min,on_max))/sr_div</f>
        <v>1.8</v>
      </c>
      <c r="H8756" s="3">
        <v>1.5</v>
      </c>
      <c r="I8756" s="3">
        <f>IF(HOUR(Sense_data[[#This Row],[SysTimeStamp]])&lt;12,I8755+$B$14,I8755-$B$14)</f>
        <v>17.022916666668277</v>
      </c>
    </row>
    <row r="8757" spans="1:9" x14ac:dyDescent="0.2">
      <c r="A8757" t="s">
        <v>20</v>
      </c>
      <c r="B8757" t="s">
        <v>22</v>
      </c>
      <c r="C8757" s="6">
        <f t="shared" si="141"/>
        <v>42182.101157431054</v>
      </c>
      <c r="D8757" t="s">
        <v>21</v>
      </c>
      <c r="E8757" s="6">
        <f>IF(Sense_data[[#This Row],[a_1State]]=D8756,E8756,Sense_data[[#This Row],[SysTimeStamp]])</f>
        <v>42182.100104190067</v>
      </c>
      <c r="F8757" s="3" t="str">
        <f>Sense_data[[#This Row],[a_1State]]&amp;TEXT(Sense_data[[#This Row],[StateInstanceTimestamp]],"#.######")</f>
        <v>Off42182.100104</v>
      </c>
      <c r="G8757" s="3">
        <f ca="1">IF(Sense_data[[#This Row],[a_1State]]="Off",RANDBETWEEN(off_min,off_max),RANDBETWEEN(on_min,on_max))/sr_div</f>
        <v>2.2999999999999998</v>
      </c>
      <c r="H8757" s="3">
        <v>1.2</v>
      </c>
      <c r="I8757" s="3">
        <f>IF(HOUR(Sense_data[[#This Row],[SysTimeStamp]])&lt;12,I8756+$B$14,I8756-$B$14)</f>
        <v>17.023148148149758</v>
      </c>
    </row>
    <row r="8758" spans="1:9" x14ac:dyDescent="0.2">
      <c r="A8758" t="s">
        <v>20</v>
      </c>
      <c r="B8758" t="s">
        <v>22</v>
      </c>
      <c r="C8758" s="6">
        <f t="shared" si="141"/>
        <v>42182.101169005131</v>
      </c>
      <c r="D8758" t="s">
        <v>21</v>
      </c>
      <c r="E8758" s="6">
        <f>IF(Sense_data[[#This Row],[a_1State]]=D8757,E8757,Sense_data[[#This Row],[SysTimeStamp]])</f>
        <v>42182.100104190067</v>
      </c>
      <c r="F8758" s="3" t="str">
        <f>Sense_data[[#This Row],[a_1State]]&amp;TEXT(Sense_data[[#This Row],[StateInstanceTimestamp]],"#.######")</f>
        <v>Off42182.100104</v>
      </c>
      <c r="G8758" s="3">
        <f ca="1">IF(Sense_data[[#This Row],[a_1State]]="Off",RANDBETWEEN(off_min,off_max),RANDBETWEEN(on_min,on_max))/sr_div</f>
        <v>1.6</v>
      </c>
      <c r="H8758" s="3">
        <v>1.6</v>
      </c>
      <c r="I8758" s="3">
        <f>IF(HOUR(Sense_data[[#This Row],[SysTimeStamp]])&lt;12,I8757+$B$14,I8757-$B$14)</f>
        <v>17.02337962963124</v>
      </c>
    </row>
    <row r="8759" spans="1:9" x14ac:dyDescent="0.2">
      <c r="A8759" t="s">
        <v>20</v>
      </c>
      <c r="B8759" t="s">
        <v>22</v>
      </c>
      <c r="C8759" s="6">
        <f t="shared" si="141"/>
        <v>42182.101180579208</v>
      </c>
      <c r="D8759" t="s">
        <v>21</v>
      </c>
      <c r="E8759" s="6">
        <f>IF(Sense_data[[#This Row],[a_1State]]=D8758,E8758,Sense_data[[#This Row],[SysTimeStamp]])</f>
        <v>42182.100104190067</v>
      </c>
      <c r="F8759" s="3" t="str">
        <f>Sense_data[[#This Row],[a_1State]]&amp;TEXT(Sense_data[[#This Row],[StateInstanceTimestamp]],"#.######")</f>
        <v>Off42182.100104</v>
      </c>
      <c r="G8759" s="3">
        <f ca="1">IF(Sense_data[[#This Row],[a_1State]]="Off",RANDBETWEEN(off_min,off_max),RANDBETWEEN(on_min,on_max))/sr_div</f>
        <v>1.7</v>
      </c>
      <c r="H8759" s="3">
        <v>1.4</v>
      </c>
      <c r="I8759" s="3">
        <f>IF(HOUR(Sense_data[[#This Row],[SysTimeStamp]])&lt;12,I8758+$B$14,I8758-$B$14)</f>
        <v>17.023611111112722</v>
      </c>
    </row>
    <row r="8760" spans="1:9" x14ac:dyDescent="0.2">
      <c r="A8760" t="s">
        <v>20</v>
      </c>
      <c r="B8760" t="s">
        <v>22</v>
      </c>
      <c r="C8760" s="6">
        <f t="shared" si="141"/>
        <v>42182.101192153285</v>
      </c>
      <c r="D8760" t="s">
        <v>21</v>
      </c>
      <c r="E8760" s="6">
        <f>IF(Sense_data[[#This Row],[a_1State]]=D8759,E8759,Sense_data[[#This Row],[SysTimeStamp]])</f>
        <v>42182.100104190067</v>
      </c>
      <c r="F8760" s="3" t="str">
        <f>Sense_data[[#This Row],[a_1State]]&amp;TEXT(Sense_data[[#This Row],[StateInstanceTimestamp]],"#.######")</f>
        <v>Off42182.100104</v>
      </c>
      <c r="G8760" s="3">
        <f ca="1">IF(Sense_data[[#This Row],[a_1State]]="Off",RANDBETWEEN(off_min,off_max),RANDBETWEEN(on_min,on_max))/sr_div</f>
        <v>1.1000000000000001</v>
      </c>
      <c r="H8760" s="3">
        <v>2.2000000000000002</v>
      </c>
      <c r="I8760" s="3">
        <f>IF(HOUR(Sense_data[[#This Row],[SysTimeStamp]])&lt;12,I8759+$B$14,I8759-$B$14)</f>
        <v>17.023842592594203</v>
      </c>
    </row>
    <row r="8761" spans="1:9" x14ac:dyDescent="0.2">
      <c r="A8761" t="s">
        <v>20</v>
      </c>
      <c r="B8761" t="s">
        <v>22</v>
      </c>
      <c r="C8761" s="6">
        <f t="shared" si="141"/>
        <v>42182.101203727361</v>
      </c>
      <c r="D8761" t="s">
        <v>21</v>
      </c>
      <c r="E8761" s="6">
        <f>IF(Sense_data[[#This Row],[a_1State]]=D8760,E8760,Sense_data[[#This Row],[SysTimeStamp]])</f>
        <v>42182.100104190067</v>
      </c>
      <c r="F8761" s="3" t="str">
        <f>Sense_data[[#This Row],[a_1State]]&amp;TEXT(Sense_data[[#This Row],[StateInstanceTimestamp]],"#.######")</f>
        <v>Off42182.100104</v>
      </c>
      <c r="G8761" s="3">
        <f ca="1">IF(Sense_data[[#This Row],[a_1State]]="Off",RANDBETWEEN(off_min,off_max),RANDBETWEEN(on_min,on_max))/sr_div</f>
        <v>1.4</v>
      </c>
      <c r="H8761" s="3">
        <v>1</v>
      </c>
      <c r="I8761" s="3">
        <f>IF(HOUR(Sense_data[[#This Row],[SysTimeStamp]])&lt;12,I8760+$B$14,I8760-$B$14)</f>
        <v>17.024074074075685</v>
      </c>
    </row>
    <row r="8762" spans="1:9" x14ac:dyDescent="0.2">
      <c r="A8762" t="s">
        <v>20</v>
      </c>
      <c r="B8762" t="s">
        <v>22</v>
      </c>
      <c r="C8762" s="6">
        <f t="shared" si="141"/>
        <v>42182.101215301438</v>
      </c>
      <c r="D8762" t="s">
        <v>21</v>
      </c>
      <c r="E8762" s="6">
        <f>IF(Sense_data[[#This Row],[a_1State]]=D8761,E8761,Sense_data[[#This Row],[SysTimeStamp]])</f>
        <v>42182.100104190067</v>
      </c>
      <c r="F8762" s="3" t="str">
        <f>Sense_data[[#This Row],[a_1State]]&amp;TEXT(Sense_data[[#This Row],[StateInstanceTimestamp]],"#.######")</f>
        <v>Off42182.100104</v>
      </c>
      <c r="G8762" s="3">
        <f ca="1">IF(Sense_data[[#This Row],[a_1State]]="Off",RANDBETWEEN(off_min,off_max),RANDBETWEEN(on_min,on_max))/sr_div</f>
        <v>2.2000000000000002</v>
      </c>
      <c r="H8762" s="3">
        <v>1.7</v>
      </c>
      <c r="I8762" s="3">
        <f>IF(HOUR(Sense_data[[#This Row],[SysTimeStamp]])&lt;12,I8761+$B$14,I8761-$B$14)</f>
        <v>17.024305555557167</v>
      </c>
    </row>
    <row r="8763" spans="1:9" x14ac:dyDescent="0.2">
      <c r="A8763" t="s">
        <v>20</v>
      </c>
      <c r="B8763" t="s">
        <v>22</v>
      </c>
      <c r="C8763" s="6">
        <f t="shared" si="141"/>
        <v>42182.101226875515</v>
      </c>
      <c r="D8763" t="s">
        <v>21</v>
      </c>
      <c r="E8763" s="6">
        <f>IF(Sense_data[[#This Row],[a_1State]]=D8762,E8762,Sense_data[[#This Row],[SysTimeStamp]])</f>
        <v>42182.100104190067</v>
      </c>
      <c r="F8763" s="3" t="str">
        <f>Sense_data[[#This Row],[a_1State]]&amp;TEXT(Sense_data[[#This Row],[StateInstanceTimestamp]],"#.######")</f>
        <v>Off42182.100104</v>
      </c>
      <c r="G8763" s="3">
        <f ca="1">IF(Sense_data[[#This Row],[a_1State]]="Off",RANDBETWEEN(off_min,off_max),RANDBETWEEN(on_min,on_max))/sr_div</f>
        <v>1.5</v>
      </c>
      <c r="H8763" s="3">
        <v>2.4</v>
      </c>
      <c r="I8763" s="3">
        <f>IF(HOUR(Sense_data[[#This Row],[SysTimeStamp]])&lt;12,I8762+$B$14,I8762-$B$14)</f>
        <v>17.024537037038648</v>
      </c>
    </row>
    <row r="8764" spans="1:9" x14ac:dyDescent="0.2">
      <c r="A8764" t="s">
        <v>20</v>
      </c>
      <c r="B8764" t="s">
        <v>22</v>
      </c>
      <c r="C8764" s="6">
        <f t="shared" si="141"/>
        <v>42182.101238449592</v>
      </c>
      <c r="D8764" t="s">
        <v>21</v>
      </c>
      <c r="E8764" s="6">
        <f>IF(Sense_data[[#This Row],[a_1State]]=D8763,E8763,Sense_data[[#This Row],[SysTimeStamp]])</f>
        <v>42182.100104190067</v>
      </c>
      <c r="F8764" s="3" t="str">
        <f>Sense_data[[#This Row],[a_1State]]&amp;TEXT(Sense_data[[#This Row],[StateInstanceTimestamp]],"#.######")</f>
        <v>Off42182.100104</v>
      </c>
      <c r="G8764" s="3">
        <f ca="1">IF(Sense_data[[#This Row],[a_1State]]="Off",RANDBETWEEN(off_min,off_max),RANDBETWEEN(on_min,on_max))/sr_div</f>
        <v>2.9</v>
      </c>
      <c r="H8764" s="3">
        <v>2.5</v>
      </c>
      <c r="I8764" s="3">
        <f>IF(HOUR(Sense_data[[#This Row],[SysTimeStamp]])&lt;12,I8763+$B$14,I8763-$B$14)</f>
        <v>17.02476851852013</v>
      </c>
    </row>
    <row r="8765" spans="1:9" x14ac:dyDescent="0.2">
      <c r="A8765" t="s">
        <v>20</v>
      </c>
      <c r="B8765" t="s">
        <v>22</v>
      </c>
      <c r="C8765" s="6">
        <f t="shared" si="141"/>
        <v>42182.101250023668</v>
      </c>
      <c r="D8765" t="s">
        <v>21</v>
      </c>
      <c r="E8765" s="6">
        <f>IF(Sense_data[[#This Row],[a_1State]]=D8764,E8764,Sense_data[[#This Row],[SysTimeStamp]])</f>
        <v>42182.100104190067</v>
      </c>
      <c r="F8765" s="3" t="str">
        <f>Sense_data[[#This Row],[a_1State]]&amp;TEXT(Sense_data[[#This Row],[StateInstanceTimestamp]],"#.######")</f>
        <v>Off42182.100104</v>
      </c>
      <c r="G8765" s="3">
        <f ca="1">IF(Sense_data[[#This Row],[a_1State]]="Off",RANDBETWEEN(off_min,off_max),RANDBETWEEN(on_min,on_max))/sr_div</f>
        <v>2.2999999999999998</v>
      </c>
      <c r="H8765" s="3">
        <v>2.9</v>
      </c>
      <c r="I8765" s="3">
        <f>IF(HOUR(Sense_data[[#This Row],[SysTimeStamp]])&lt;12,I8764+$B$14,I8764-$B$14)</f>
        <v>17.025000000001612</v>
      </c>
    </row>
    <row r="8766" spans="1:9" x14ac:dyDescent="0.2">
      <c r="A8766" t="s">
        <v>20</v>
      </c>
      <c r="B8766" t="s">
        <v>22</v>
      </c>
      <c r="C8766" s="6">
        <f t="shared" si="141"/>
        <v>42182.101261597745</v>
      </c>
      <c r="D8766" t="s">
        <v>21</v>
      </c>
      <c r="E8766" s="6">
        <f>IF(Sense_data[[#This Row],[a_1State]]=D8765,E8765,Sense_data[[#This Row],[SysTimeStamp]])</f>
        <v>42182.100104190067</v>
      </c>
      <c r="F8766" s="3" t="str">
        <f>Sense_data[[#This Row],[a_1State]]&amp;TEXT(Sense_data[[#This Row],[StateInstanceTimestamp]],"#.######")</f>
        <v>Off42182.100104</v>
      </c>
      <c r="G8766" s="3">
        <f ca="1">IF(Sense_data[[#This Row],[a_1State]]="Off",RANDBETWEEN(off_min,off_max),RANDBETWEEN(on_min,on_max))/sr_div</f>
        <v>1.6</v>
      </c>
      <c r="H8766" s="3">
        <v>1.6</v>
      </c>
      <c r="I8766" s="3">
        <f>IF(HOUR(Sense_data[[#This Row],[SysTimeStamp]])&lt;12,I8765+$B$14,I8765-$B$14)</f>
        <v>17.025231481483093</v>
      </c>
    </row>
    <row r="8767" spans="1:9" x14ac:dyDescent="0.2">
      <c r="A8767" t="s">
        <v>20</v>
      </c>
      <c r="B8767" t="s">
        <v>22</v>
      </c>
      <c r="C8767" s="6">
        <f t="shared" si="141"/>
        <v>42182.101273171822</v>
      </c>
      <c r="D8767" t="s">
        <v>21</v>
      </c>
      <c r="E8767" s="6">
        <f>IF(Sense_data[[#This Row],[a_1State]]=D8766,E8766,Sense_data[[#This Row],[SysTimeStamp]])</f>
        <v>42182.100104190067</v>
      </c>
      <c r="F8767" s="3" t="str">
        <f>Sense_data[[#This Row],[a_1State]]&amp;TEXT(Sense_data[[#This Row],[StateInstanceTimestamp]],"#.######")</f>
        <v>Off42182.100104</v>
      </c>
      <c r="G8767" s="3">
        <f ca="1">IF(Sense_data[[#This Row],[a_1State]]="Off",RANDBETWEEN(off_min,off_max),RANDBETWEEN(on_min,on_max))/sr_div</f>
        <v>1.5</v>
      </c>
      <c r="H8767" s="3">
        <v>1.9</v>
      </c>
      <c r="I8767" s="3">
        <f>IF(HOUR(Sense_data[[#This Row],[SysTimeStamp]])&lt;12,I8766+$B$14,I8766-$B$14)</f>
        <v>17.025462962964575</v>
      </c>
    </row>
    <row r="8768" spans="1:9" x14ac:dyDescent="0.2">
      <c r="A8768" t="s">
        <v>20</v>
      </c>
      <c r="B8768" t="s">
        <v>22</v>
      </c>
      <c r="C8768" s="6">
        <f t="shared" si="141"/>
        <v>42182.101284745899</v>
      </c>
      <c r="D8768" t="s">
        <v>21</v>
      </c>
      <c r="E8768" s="6">
        <f>IF(Sense_data[[#This Row],[a_1State]]=D8767,E8767,Sense_data[[#This Row],[SysTimeStamp]])</f>
        <v>42182.100104190067</v>
      </c>
      <c r="F8768" s="3" t="str">
        <f>Sense_data[[#This Row],[a_1State]]&amp;TEXT(Sense_data[[#This Row],[StateInstanceTimestamp]],"#.######")</f>
        <v>Off42182.100104</v>
      </c>
      <c r="G8768" s="3">
        <f ca="1">IF(Sense_data[[#This Row],[a_1State]]="Off",RANDBETWEEN(off_min,off_max),RANDBETWEEN(on_min,on_max))/sr_div</f>
        <v>2.4</v>
      </c>
      <c r="H8768" s="3">
        <v>2</v>
      </c>
      <c r="I8768" s="3">
        <f>IF(HOUR(Sense_data[[#This Row],[SysTimeStamp]])&lt;12,I8767+$B$14,I8767-$B$14)</f>
        <v>17.025694444446057</v>
      </c>
    </row>
    <row r="8769" spans="1:9" x14ac:dyDescent="0.2">
      <c r="A8769" t="s">
        <v>20</v>
      </c>
      <c r="B8769" t="s">
        <v>22</v>
      </c>
      <c r="C8769" s="6">
        <f t="shared" si="141"/>
        <v>42182.101296319976</v>
      </c>
      <c r="D8769" t="s">
        <v>21</v>
      </c>
      <c r="E8769" s="6">
        <f>IF(Sense_data[[#This Row],[a_1State]]=D8768,E8768,Sense_data[[#This Row],[SysTimeStamp]])</f>
        <v>42182.100104190067</v>
      </c>
      <c r="F8769" s="3" t="str">
        <f>Sense_data[[#This Row],[a_1State]]&amp;TEXT(Sense_data[[#This Row],[StateInstanceTimestamp]],"#.######")</f>
        <v>Off42182.100104</v>
      </c>
      <c r="G8769" s="3">
        <f ca="1">IF(Sense_data[[#This Row],[a_1State]]="Off",RANDBETWEEN(off_min,off_max),RANDBETWEEN(on_min,on_max))/sr_div</f>
        <v>2</v>
      </c>
      <c r="H8769" s="3">
        <v>1.5</v>
      </c>
      <c r="I8769" s="3">
        <f>IF(HOUR(Sense_data[[#This Row],[SysTimeStamp]])&lt;12,I8768+$B$14,I8768-$B$14)</f>
        <v>17.025925925927538</v>
      </c>
    </row>
    <row r="8770" spans="1:9" x14ac:dyDescent="0.2">
      <c r="A8770" t="s">
        <v>20</v>
      </c>
      <c r="B8770" t="s">
        <v>22</v>
      </c>
      <c r="C8770" s="6">
        <f t="shared" si="141"/>
        <v>42182.101307894052</v>
      </c>
      <c r="D8770" t="s">
        <v>21</v>
      </c>
      <c r="E8770" s="6">
        <f>IF(Sense_data[[#This Row],[a_1State]]=D8769,E8769,Sense_data[[#This Row],[SysTimeStamp]])</f>
        <v>42182.100104190067</v>
      </c>
      <c r="F8770" s="3" t="str">
        <f>Sense_data[[#This Row],[a_1State]]&amp;TEXT(Sense_data[[#This Row],[StateInstanceTimestamp]],"#.######")</f>
        <v>Off42182.100104</v>
      </c>
      <c r="G8770" s="3">
        <f ca="1">IF(Sense_data[[#This Row],[a_1State]]="Off",RANDBETWEEN(off_min,off_max),RANDBETWEEN(on_min,on_max))/sr_div</f>
        <v>2.9</v>
      </c>
      <c r="H8770" s="3">
        <v>3</v>
      </c>
      <c r="I8770" s="3">
        <f>IF(HOUR(Sense_data[[#This Row],[SysTimeStamp]])&lt;12,I8769+$B$14,I8769-$B$14)</f>
        <v>17.02615740740902</v>
      </c>
    </row>
    <row r="8771" spans="1:9" x14ac:dyDescent="0.2">
      <c r="A8771" t="s">
        <v>20</v>
      </c>
      <c r="B8771" t="s">
        <v>22</v>
      </c>
      <c r="C8771" s="6">
        <f t="shared" si="141"/>
        <v>42182.101319468129</v>
      </c>
      <c r="D8771" t="s">
        <v>21</v>
      </c>
      <c r="E8771" s="6">
        <f>IF(Sense_data[[#This Row],[a_1State]]=D8770,E8770,Sense_data[[#This Row],[SysTimeStamp]])</f>
        <v>42182.100104190067</v>
      </c>
      <c r="F8771" s="3" t="str">
        <f>Sense_data[[#This Row],[a_1State]]&amp;TEXT(Sense_data[[#This Row],[StateInstanceTimestamp]],"#.######")</f>
        <v>Off42182.100104</v>
      </c>
      <c r="G8771" s="3">
        <f ca="1">IF(Sense_data[[#This Row],[a_1State]]="Off",RANDBETWEEN(off_min,off_max),RANDBETWEEN(on_min,on_max))/sr_div</f>
        <v>1.9</v>
      </c>
      <c r="H8771" s="3">
        <v>2.2000000000000002</v>
      </c>
      <c r="I8771" s="3">
        <f>IF(HOUR(Sense_data[[#This Row],[SysTimeStamp]])&lt;12,I8770+$B$14,I8770-$B$14)</f>
        <v>17.026388888890502</v>
      </c>
    </row>
    <row r="8772" spans="1:9" x14ac:dyDescent="0.2">
      <c r="A8772" t="s">
        <v>20</v>
      </c>
      <c r="B8772" t="s">
        <v>22</v>
      </c>
      <c r="C8772" s="6">
        <f t="shared" si="141"/>
        <v>42182.101331042206</v>
      </c>
      <c r="D8772" t="s">
        <v>21</v>
      </c>
      <c r="E8772" s="6">
        <f>IF(Sense_data[[#This Row],[a_1State]]=D8771,E8771,Sense_data[[#This Row],[SysTimeStamp]])</f>
        <v>42182.100104190067</v>
      </c>
      <c r="F8772" s="3" t="str">
        <f>Sense_data[[#This Row],[a_1State]]&amp;TEXT(Sense_data[[#This Row],[StateInstanceTimestamp]],"#.######")</f>
        <v>Off42182.100104</v>
      </c>
      <c r="G8772" s="3">
        <f ca="1">IF(Sense_data[[#This Row],[a_1State]]="Off",RANDBETWEEN(off_min,off_max),RANDBETWEEN(on_min,on_max))/sr_div</f>
        <v>3</v>
      </c>
      <c r="H8772" s="3">
        <v>3</v>
      </c>
      <c r="I8772" s="3">
        <f>IF(HOUR(Sense_data[[#This Row],[SysTimeStamp]])&lt;12,I8771+$B$14,I8771-$B$14)</f>
        <v>17.026620370371983</v>
      </c>
    </row>
    <row r="8773" spans="1:9" x14ac:dyDescent="0.2">
      <c r="A8773" t="s">
        <v>20</v>
      </c>
      <c r="B8773" t="s">
        <v>22</v>
      </c>
      <c r="C8773" s="6">
        <f t="shared" si="141"/>
        <v>42182.101342616283</v>
      </c>
      <c r="D8773" t="s">
        <v>21</v>
      </c>
      <c r="E8773" s="6">
        <f>IF(Sense_data[[#This Row],[a_1State]]=D8772,E8772,Sense_data[[#This Row],[SysTimeStamp]])</f>
        <v>42182.100104190067</v>
      </c>
      <c r="F8773" s="3" t="str">
        <f>Sense_data[[#This Row],[a_1State]]&amp;TEXT(Sense_data[[#This Row],[StateInstanceTimestamp]],"#.######")</f>
        <v>Off42182.100104</v>
      </c>
      <c r="G8773" s="3">
        <f ca="1">IF(Sense_data[[#This Row],[a_1State]]="Off",RANDBETWEEN(off_min,off_max),RANDBETWEEN(on_min,on_max))/sr_div</f>
        <v>2.2999999999999998</v>
      </c>
      <c r="H8773" s="3">
        <v>1.1000000000000001</v>
      </c>
      <c r="I8773" s="3">
        <f>IF(HOUR(Sense_data[[#This Row],[SysTimeStamp]])&lt;12,I8772+$B$14,I8772-$B$14)</f>
        <v>17.026851851853465</v>
      </c>
    </row>
    <row r="8774" spans="1:9" x14ac:dyDescent="0.2">
      <c r="A8774" t="s">
        <v>20</v>
      </c>
      <c r="B8774" t="s">
        <v>22</v>
      </c>
      <c r="C8774" s="6">
        <f t="shared" si="141"/>
        <v>42182.101354190359</v>
      </c>
      <c r="D8774" t="s">
        <v>21</v>
      </c>
      <c r="E8774" s="6">
        <f>IF(Sense_data[[#This Row],[a_1State]]=D8773,E8773,Sense_data[[#This Row],[SysTimeStamp]])</f>
        <v>42182.100104190067</v>
      </c>
      <c r="F8774" s="3" t="str">
        <f>Sense_data[[#This Row],[a_1State]]&amp;TEXT(Sense_data[[#This Row],[StateInstanceTimestamp]],"#.######")</f>
        <v>Off42182.100104</v>
      </c>
      <c r="G8774" s="3">
        <f ca="1">IF(Sense_data[[#This Row],[a_1State]]="Off",RANDBETWEEN(off_min,off_max),RANDBETWEEN(on_min,on_max))/sr_div</f>
        <v>3</v>
      </c>
      <c r="H8774" s="3">
        <v>2.5</v>
      </c>
      <c r="I8774" s="3">
        <f>IF(HOUR(Sense_data[[#This Row],[SysTimeStamp]])&lt;12,I8773+$B$14,I8773-$B$14)</f>
        <v>17.027083333334947</v>
      </c>
    </row>
    <row r="8775" spans="1:9" x14ac:dyDescent="0.2">
      <c r="A8775" t="s">
        <v>20</v>
      </c>
      <c r="B8775" t="s">
        <v>22</v>
      </c>
      <c r="C8775" s="6">
        <f t="shared" si="141"/>
        <v>42182.101365764436</v>
      </c>
      <c r="D8775" t="s">
        <v>21</v>
      </c>
      <c r="E8775" s="6">
        <f>IF(Sense_data[[#This Row],[a_1State]]=D8774,E8774,Sense_data[[#This Row],[SysTimeStamp]])</f>
        <v>42182.100104190067</v>
      </c>
      <c r="F8775" s="3" t="str">
        <f>Sense_data[[#This Row],[a_1State]]&amp;TEXT(Sense_data[[#This Row],[StateInstanceTimestamp]],"#.######")</f>
        <v>Off42182.100104</v>
      </c>
      <c r="G8775" s="3">
        <f ca="1">IF(Sense_data[[#This Row],[a_1State]]="Off",RANDBETWEEN(off_min,off_max),RANDBETWEEN(on_min,on_max))/sr_div</f>
        <v>1.3</v>
      </c>
      <c r="H8775" s="3">
        <v>1.8</v>
      </c>
      <c r="I8775" s="3">
        <f>IF(HOUR(Sense_data[[#This Row],[SysTimeStamp]])&lt;12,I8774+$B$14,I8774-$B$14)</f>
        <v>17.027314814816428</v>
      </c>
    </row>
    <row r="8776" spans="1:9" x14ac:dyDescent="0.2">
      <c r="A8776" t="s">
        <v>20</v>
      </c>
      <c r="B8776" t="s">
        <v>22</v>
      </c>
      <c r="C8776" s="6">
        <f t="shared" si="141"/>
        <v>42182.101377338513</v>
      </c>
      <c r="D8776" t="s">
        <v>21</v>
      </c>
      <c r="E8776" s="6">
        <f>IF(Sense_data[[#This Row],[a_1State]]=D8775,E8775,Sense_data[[#This Row],[SysTimeStamp]])</f>
        <v>42182.100104190067</v>
      </c>
      <c r="F8776" s="3" t="str">
        <f>Sense_data[[#This Row],[a_1State]]&amp;TEXT(Sense_data[[#This Row],[StateInstanceTimestamp]],"#.######")</f>
        <v>Off42182.100104</v>
      </c>
      <c r="G8776" s="3">
        <f ca="1">IF(Sense_data[[#This Row],[a_1State]]="Off",RANDBETWEEN(off_min,off_max),RANDBETWEEN(on_min,on_max))/sr_div</f>
        <v>1.5</v>
      </c>
      <c r="H8776" s="3">
        <v>2.2000000000000002</v>
      </c>
      <c r="I8776" s="3">
        <f>IF(HOUR(Sense_data[[#This Row],[SysTimeStamp]])&lt;12,I8775+$B$14,I8775-$B$14)</f>
        <v>17.02754629629791</v>
      </c>
    </row>
    <row r="8777" spans="1:9" x14ac:dyDescent="0.2">
      <c r="A8777" t="s">
        <v>20</v>
      </c>
      <c r="B8777" t="s">
        <v>22</v>
      </c>
      <c r="C8777" s="6">
        <f t="shared" si="141"/>
        <v>42182.10138891259</v>
      </c>
      <c r="D8777" t="s">
        <v>21</v>
      </c>
      <c r="E8777" s="6">
        <f>IF(Sense_data[[#This Row],[a_1State]]=D8776,E8776,Sense_data[[#This Row],[SysTimeStamp]])</f>
        <v>42182.100104190067</v>
      </c>
      <c r="F8777" s="3" t="str">
        <f>Sense_data[[#This Row],[a_1State]]&amp;TEXT(Sense_data[[#This Row],[StateInstanceTimestamp]],"#.######")</f>
        <v>Off42182.100104</v>
      </c>
      <c r="G8777" s="3">
        <f ca="1">IF(Sense_data[[#This Row],[a_1State]]="Off",RANDBETWEEN(off_min,off_max),RANDBETWEEN(on_min,on_max))/sr_div</f>
        <v>2.9</v>
      </c>
      <c r="H8777" s="3">
        <v>1.7</v>
      </c>
      <c r="I8777" s="3">
        <f>IF(HOUR(Sense_data[[#This Row],[SysTimeStamp]])&lt;12,I8776+$B$14,I8776-$B$14)</f>
        <v>17.027777777779391</v>
      </c>
    </row>
    <row r="8778" spans="1:9" x14ac:dyDescent="0.2">
      <c r="A8778" t="s">
        <v>20</v>
      </c>
      <c r="B8778" t="s">
        <v>22</v>
      </c>
      <c r="C8778" s="6">
        <f t="shared" si="141"/>
        <v>42182.101400486667</v>
      </c>
      <c r="D8778" t="s">
        <v>21</v>
      </c>
      <c r="E8778" s="6">
        <f>IF(Sense_data[[#This Row],[a_1State]]=D8777,E8777,Sense_data[[#This Row],[SysTimeStamp]])</f>
        <v>42182.100104190067</v>
      </c>
      <c r="F8778" s="3" t="str">
        <f>Sense_data[[#This Row],[a_1State]]&amp;TEXT(Sense_data[[#This Row],[StateInstanceTimestamp]],"#.######")</f>
        <v>Off42182.100104</v>
      </c>
      <c r="G8778" s="3">
        <f ca="1">IF(Sense_data[[#This Row],[a_1State]]="Off",RANDBETWEEN(off_min,off_max),RANDBETWEEN(on_min,on_max))/sr_div</f>
        <v>1.8</v>
      </c>
      <c r="H8778" s="3">
        <v>1</v>
      </c>
      <c r="I8778" s="3">
        <f>IF(HOUR(Sense_data[[#This Row],[SysTimeStamp]])&lt;12,I8777+$B$14,I8777-$B$14)</f>
        <v>17.028009259260873</v>
      </c>
    </row>
    <row r="8779" spans="1:9" x14ac:dyDescent="0.2">
      <c r="A8779" t="s">
        <v>20</v>
      </c>
      <c r="B8779" t="s">
        <v>22</v>
      </c>
      <c r="C8779" s="6">
        <f t="shared" si="141"/>
        <v>42182.101412060743</v>
      </c>
      <c r="D8779" t="s">
        <v>21</v>
      </c>
      <c r="E8779" s="6">
        <f>IF(Sense_data[[#This Row],[a_1State]]=D8778,E8778,Sense_data[[#This Row],[SysTimeStamp]])</f>
        <v>42182.100104190067</v>
      </c>
      <c r="F8779" s="3" t="str">
        <f>Sense_data[[#This Row],[a_1State]]&amp;TEXT(Sense_data[[#This Row],[StateInstanceTimestamp]],"#.######")</f>
        <v>Off42182.100104</v>
      </c>
      <c r="G8779" s="3">
        <f ca="1">IF(Sense_data[[#This Row],[a_1State]]="Off",RANDBETWEEN(off_min,off_max),RANDBETWEEN(on_min,on_max))/sr_div</f>
        <v>1.6</v>
      </c>
      <c r="H8779" s="3">
        <v>2.2999999999999998</v>
      </c>
      <c r="I8779" s="3">
        <f>IF(HOUR(Sense_data[[#This Row],[SysTimeStamp]])&lt;12,I8778+$B$14,I8778-$B$14)</f>
        <v>17.028240740742355</v>
      </c>
    </row>
    <row r="8780" spans="1:9" x14ac:dyDescent="0.2">
      <c r="A8780" t="s">
        <v>20</v>
      </c>
      <c r="B8780" t="s">
        <v>22</v>
      </c>
      <c r="C8780" s="6">
        <f t="shared" si="141"/>
        <v>42182.10142363482</v>
      </c>
      <c r="D8780" t="s">
        <v>21</v>
      </c>
      <c r="E8780" s="6">
        <f>IF(Sense_data[[#This Row],[a_1State]]=D8779,E8779,Sense_data[[#This Row],[SysTimeStamp]])</f>
        <v>42182.100104190067</v>
      </c>
      <c r="F8780" s="3" t="str">
        <f>Sense_data[[#This Row],[a_1State]]&amp;TEXT(Sense_data[[#This Row],[StateInstanceTimestamp]],"#.######")</f>
        <v>Off42182.100104</v>
      </c>
      <c r="G8780" s="3">
        <f ca="1">IF(Sense_data[[#This Row],[a_1State]]="Off",RANDBETWEEN(off_min,off_max),RANDBETWEEN(on_min,on_max))/sr_div</f>
        <v>2.2000000000000002</v>
      </c>
      <c r="H8780" s="3">
        <v>2.4</v>
      </c>
      <c r="I8780" s="3">
        <f>IF(HOUR(Sense_data[[#This Row],[SysTimeStamp]])&lt;12,I8779+$B$14,I8779-$B$14)</f>
        <v>17.028472222223836</v>
      </c>
    </row>
    <row r="8781" spans="1:9" x14ac:dyDescent="0.2">
      <c r="A8781" t="s">
        <v>20</v>
      </c>
      <c r="B8781" t="s">
        <v>22</v>
      </c>
      <c r="C8781" s="6">
        <f t="shared" si="141"/>
        <v>42182.101435208897</v>
      </c>
      <c r="D8781" t="s">
        <v>21</v>
      </c>
      <c r="E8781" s="6">
        <f>IF(Sense_data[[#This Row],[a_1State]]=D8780,E8780,Sense_data[[#This Row],[SysTimeStamp]])</f>
        <v>42182.100104190067</v>
      </c>
      <c r="F8781" s="3" t="str">
        <f>Sense_data[[#This Row],[a_1State]]&amp;TEXT(Sense_data[[#This Row],[StateInstanceTimestamp]],"#.######")</f>
        <v>Off42182.100104</v>
      </c>
      <c r="G8781" s="3">
        <f ca="1">IF(Sense_data[[#This Row],[a_1State]]="Off",RANDBETWEEN(off_min,off_max),RANDBETWEEN(on_min,on_max))/sr_div</f>
        <v>1.9</v>
      </c>
      <c r="H8781" s="3">
        <v>3</v>
      </c>
      <c r="I8781" s="3">
        <f>IF(HOUR(Sense_data[[#This Row],[SysTimeStamp]])&lt;12,I8780+$B$14,I8780-$B$14)</f>
        <v>17.028703703705318</v>
      </c>
    </row>
    <row r="8782" spans="1:9" x14ac:dyDescent="0.2">
      <c r="A8782" t="s">
        <v>20</v>
      </c>
      <c r="B8782" t="s">
        <v>22</v>
      </c>
      <c r="C8782" s="6">
        <f t="shared" si="141"/>
        <v>42182.101446782974</v>
      </c>
      <c r="D8782" t="s">
        <v>21</v>
      </c>
      <c r="E8782" s="6">
        <f>IF(Sense_data[[#This Row],[a_1State]]=D8781,E8781,Sense_data[[#This Row],[SysTimeStamp]])</f>
        <v>42182.100104190067</v>
      </c>
      <c r="F8782" s="3" t="str">
        <f>Sense_data[[#This Row],[a_1State]]&amp;TEXT(Sense_data[[#This Row],[StateInstanceTimestamp]],"#.######")</f>
        <v>Off42182.100104</v>
      </c>
      <c r="G8782" s="3">
        <f ca="1">IF(Sense_data[[#This Row],[a_1State]]="Off",RANDBETWEEN(off_min,off_max),RANDBETWEEN(on_min,on_max))/sr_div</f>
        <v>1</v>
      </c>
      <c r="H8782" s="3">
        <v>2.6</v>
      </c>
      <c r="I8782" s="3">
        <f>IF(HOUR(Sense_data[[#This Row],[SysTimeStamp]])&lt;12,I8781+$B$14,I8781-$B$14)</f>
        <v>17.0289351851868</v>
      </c>
    </row>
    <row r="8783" spans="1:9" x14ac:dyDescent="0.2">
      <c r="A8783" t="s">
        <v>20</v>
      </c>
      <c r="B8783" t="s">
        <v>22</v>
      </c>
      <c r="C8783" s="6">
        <f t="shared" si="141"/>
        <v>42182.10145835705</v>
      </c>
      <c r="D8783" t="s">
        <v>21</v>
      </c>
      <c r="E8783" s="6">
        <f>IF(Sense_data[[#This Row],[a_1State]]=D8782,E8782,Sense_data[[#This Row],[SysTimeStamp]])</f>
        <v>42182.100104190067</v>
      </c>
      <c r="F8783" s="3" t="str">
        <f>Sense_data[[#This Row],[a_1State]]&amp;TEXT(Sense_data[[#This Row],[StateInstanceTimestamp]],"#.######")</f>
        <v>Off42182.100104</v>
      </c>
      <c r="G8783" s="3">
        <f ca="1">IF(Sense_data[[#This Row],[a_1State]]="Off",RANDBETWEEN(off_min,off_max),RANDBETWEEN(on_min,on_max))/sr_div</f>
        <v>2.8</v>
      </c>
      <c r="H8783" s="3">
        <v>2</v>
      </c>
      <c r="I8783" s="3">
        <f>IF(HOUR(Sense_data[[#This Row],[SysTimeStamp]])&lt;12,I8782+$B$14,I8782-$B$14)</f>
        <v>17.029166666668281</v>
      </c>
    </row>
    <row r="8784" spans="1:9" x14ac:dyDescent="0.2">
      <c r="A8784" t="s">
        <v>20</v>
      </c>
      <c r="B8784" t="s">
        <v>22</v>
      </c>
      <c r="C8784" s="6">
        <f t="shared" si="141"/>
        <v>42182.101469931127</v>
      </c>
      <c r="D8784" t="s">
        <v>21</v>
      </c>
      <c r="E8784" s="6">
        <f>IF(Sense_data[[#This Row],[a_1State]]=D8783,E8783,Sense_data[[#This Row],[SysTimeStamp]])</f>
        <v>42182.100104190067</v>
      </c>
      <c r="F8784" s="3" t="str">
        <f>Sense_data[[#This Row],[a_1State]]&amp;TEXT(Sense_data[[#This Row],[StateInstanceTimestamp]],"#.######")</f>
        <v>Off42182.100104</v>
      </c>
      <c r="G8784" s="3">
        <f ca="1">IF(Sense_data[[#This Row],[a_1State]]="Off",RANDBETWEEN(off_min,off_max),RANDBETWEEN(on_min,on_max))/sr_div</f>
        <v>1.1000000000000001</v>
      </c>
      <c r="H8784" s="3">
        <v>2.4</v>
      </c>
      <c r="I8784" s="3">
        <f>IF(HOUR(Sense_data[[#This Row],[SysTimeStamp]])&lt;12,I8783+$B$14,I8783-$B$14)</f>
        <v>17.029398148149763</v>
      </c>
    </row>
    <row r="8785" spans="1:9" x14ac:dyDescent="0.2">
      <c r="A8785" t="s">
        <v>20</v>
      </c>
      <c r="B8785" t="s">
        <v>22</v>
      </c>
      <c r="C8785" s="6">
        <f t="shared" si="141"/>
        <v>42182.101481505204</v>
      </c>
      <c r="D8785" t="s">
        <v>21</v>
      </c>
      <c r="E8785" s="6">
        <f>IF(Sense_data[[#This Row],[a_1State]]=D8784,E8784,Sense_data[[#This Row],[SysTimeStamp]])</f>
        <v>42182.100104190067</v>
      </c>
      <c r="F8785" s="3" t="str">
        <f>Sense_data[[#This Row],[a_1State]]&amp;TEXT(Sense_data[[#This Row],[StateInstanceTimestamp]],"#.######")</f>
        <v>Off42182.100104</v>
      </c>
      <c r="G8785" s="3">
        <f ca="1">IF(Sense_data[[#This Row],[a_1State]]="Off",RANDBETWEEN(off_min,off_max),RANDBETWEEN(on_min,on_max))/sr_div</f>
        <v>1</v>
      </c>
      <c r="H8785" s="3">
        <v>1.2</v>
      </c>
      <c r="I8785" s="3">
        <f>IF(HOUR(Sense_data[[#This Row],[SysTimeStamp]])&lt;12,I8784+$B$14,I8784-$B$14)</f>
        <v>17.029629629631245</v>
      </c>
    </row>
    <row r="8786" spans="1:9" x14ac:dyDescent="0.2">
      <c r="A8786" t="s">
        <v>20</v>
      </c>
      <c r="B8786" t="s">
        <v>22</v>
      </c>
      <c r="C8786" s="6">
        <f t="shared" si="141"/>
        <v>42182.101493079281</v>
      </c>
      <c r="D8786" t="s">
        <v>21</v>
      </c>
      <c r="E8786" s="6">
        <f>IF(Sense_data[[#This Row],[a_1State]]=D8785,E8785,Sense_data[[#This Row],[SysTimeStamp]])</f>
        <v>42182.100104190067</v>
      </c>
      <c r="F8786" s="3" t="str">
        <f>Sense_data[[#This Row],[a_1State]]&amp;TEXT(Sense_data[[#This Row],[StateInstanceTimestamp]],"#.######")</f>
        <v>Off42182.100104</v>
      </c>
      <c r="G8786" s="3">
        <f ca="1">IF(Sense_data[[#This Row],[a_1State]]="Off",RANDBETWEEN(off_min,off_max),RANDBETWEEN(on_min,on_max))/sr_div</f>
        <v>2.1</v>
      </c>
      <c r="H8786" s="3">
        <v>1.7</v>
      </c>
      <c r="I8786" s="3">
        <f>IF(HOUR(Sense_data[[#This Row],[SysTimeStamp]])&lt;12,I8785+$B$14,I8785-$B$14)</f>
        <v>17.029861111112726</v>
      </c>
    </row>
    <row r="8787" spans="1:9" x14ac:dyDescent="0.2">
      <c r="A8787" t="s">
        <v>20</v>
      </c>
      <c r="B8787" t="s">
        <v>22</v>
      </c>
      <c r="C8787" s="6">
        <f t="shared" si="141"/>
        <v>42182.101504653358</v>
      </c>
      <c r="D8787" t="s">
        <v>23</v>
      </c>
      <c r="E8787" s="6">
        <f>IF(Sense_data[[#This Row],[a_1State]]=D8786,E8786,Sense_data[[#This Row],[SysTimeStamp]])</f>
        <v>42182.101504653358</v>
      </c>
      <c r="F8787" s="3" t="str">
        <f>Sense_data[[#This Row],[a_1State]]&amp;TEXT(Sense_data[[#This Row],[StateInstanceTimestamp]],"#.######")</f>
        <v>On42182.101505</v>
      </c>
      <c r="G8787" s="3">
        <f ca="1">IF(Sense_data[[#This Row],[a_1State]]="Off",RANDBETWEEN(off_min,off_max),RANDBETWEEN(on_min,on_max))/sr_div</f>
        <v>3.1</v>
      </c>
      <c r="H8787" s="3">
        <v>5.5</v>
      </c>
      <c r="I8787" s="3">
        <f>IF(HOUR(Sense_data[[#This Row],[SysTimeStamp]])&lt;12,I8786+$B$14,I8786-$B$14)</f>
        <v>17.030092592594208</v>
      </c>
    </row>
    <row r="8788" spans="1:9" x14ac:dyDescent="0.2">
      <c r="A8788" t="s">
        <v>20</v>
      </c>
      <c r="B8788" t="s">
        <v>22</v>
      </c>
      <c r="C8788" s="6">
        <f t="shared" ref="C8788:C8851" si="142">C8787+$B$2</f>
        <v>42182.101516227434</v>
      </c>
      <c r="D8788" t="s">
        <v>23</v>
      </c>
      <c r="E8788" s="6">
        <f>IF(Sense_data[[#This Row],[a_1State]]=D8787,E8787,Sense_data[[#This Row],[SysTimeStamp]])</f>
        <v>42182.101504653358</v>
      </c>
      <c r="F8788" s="3" t="str">
        <f>Sense_data[[#This Row],[a_1State]]&amp;TEXT(Sense_data[[#This Row],[StateInstanceTimestamp]],"#.######")</f>
        <v>On42182.101505</v>
      </c>
      <c r="G8788" s="3">
        <f ca="1">IF(Sense_data[[#This Row],[a_1State]]="Off",RANDBETWEEN(off_min,off_max),RANDBETWEEN(on_min,on_max))/sr_div</f>
        <v>3.5</v>
      </c>
      <c r="H8788" s="3">
        <v>4.9000000000000004</v>
      </c>
      <c r="I8788" s="3">
        <f>IF(HOUR(Sense_data[[#This Row],[SysTimeStamp]])&lt;12,I8787+$B$14,I8787-$B$14)</f>
        <v>17.03032407407569</v>
      </c>
    </row>
    <row r="8789" spans="1:9" x14ac:dyDescent="0.2">
      <c r="A8789" t="s">
        <v>20</v>
      </c>
      <c r="B8789" t="s">
        <v>22</v>
      </c>
      <c r="C8789" s="6">
        <f t="shared" si="142"/>
        <v>42182.101527801511</v>
      </c>
      <c r="D8789" t="s">
        <v>23</v>
      </c>
      <c r="E8789" s="6">
        <f>IF(Sense_data[[#This Row],[a_1State]]=D8788,E8788,Sense_data[[#This Row],[SysTimeStamp]])</f>
        <v>42182.101504653358</v>
      </c>
      <c r="F8789" s="3" t="str">
        <f>Sense_data[[#This Row],[a_1State]]&amp;TEXT(Sense_data[[#This Row],[StateInstanceTimestamp]],"#.######")</f>
        <v>On42182.101505</v>
      </c>
      <c r="G8789" s="3">
        <f ca="1">IF(Sense_data[[#This Row],[a_1State]]="Off",RANDBETWEEN(off_min,off_max),RANDBETWEEN(on_min,on_max))/sr_div</f>
        <v>5.4</v>
      </c>
      <c r="H8789" s="3">
        <v>3.3</v>
      </c>
      <c r="I8789" s="3">
        <f>IF(HOUR(Sense_data[[#This Row],[SysTimeStamp]])&lt;12,I8788+$B$14,I8788-$B$14)</f>
        <v>17.030555555557171</v>
      </c>
    </row>
    <row r="8790" spans="1:9" x14ac:dyDescent="0.2">
      <c r="A8790" t="s">
        <v>20</v>
      </c>
      <c r="B8790" t="s">
        <v>22</v>
      </c>
      <c r="C8790" s="6">
        <f t="shared" si="142"/>
        <v>42182.101539375588</v>
      </c>
      <c r="D8790" t="s">
        <v>23</v>
      </c>
      <c r="E8790" s="6">
        <f>IF(Sense_data[[#This Row],[a_1State]]=D8789,E8789,Sense_data[[#This Row],[SysTimeStamp]])</f>
        <v>42182.101504653358</v>
      </c>
      <c r="F8790" s="3" t="str">
        <f>Sense_data[[#This Row],[a_1State]]&amp;TEXT(Sense_data[[#This Row],[StateInstanceTimestamp]],"#.######")</f>
        <v>On42182.101505</v>
      </c>
      <c r="G8790" s="3">
        <f ca="1">IF(Sense_data[[#This Row],[a_1State]]="Off",RANDBETWEEN(off_min,off_max),RANDBETWEEN(on_min,on_max))/sr_div</f>
        <v>3.4</v>
      </c>
      <c r="H8790" s="3">
        <v>4.8</v>
      </c>
      <c r="I8790" s="3">
        <f>IF(HOUR(Sense_data[[#This Row],[SysTimeStamp]])&lt;12,I8789+$B$14,I8789-$B$14)</f>
        <v>17.030787037038653</v>
      </c>
    </row>
    <row r="8791" spans="1:9" x14ac:dyDescent="0.2">
      <c r="A8791" t="s">
        <v>20</v>
      </c>
      <c r="B8791" t="s">
        <v>22</v>
      </c>
      <c r="C8791" s="6">
        <f t="shared" si="142"/>
        <v>42182.101550949665</v>
      </c>
      <c r="D8791" t="s">
        <v>23</v>
      </c>
      <c r="E8791" s="6">
        <f>IF(Sense_data[[#This Row],[a_1State]]=D8790,E8790,Sense_data[[#This Row],[SysTimeStamp]])</f>
        <v>42182.101504653358</v>
      </c>
      <c r="F8791" s="3" t="str">
        <f>Sense_data[[#This Row],[a_1State]]&amp;TEXT(Sense_data[[#This Row],[StateInstanceTimestamp]],"#.######")</f>
        <v>On42182.101505</v>
      </c>
      <c r="G8791" s="3">
        <f ca="1">IF(Sense_data[[#This Row],[a_1State]]="Off",RANDBETWEEN(off_min,off_max),RANDBETWEEN(on_min,on_max))/sr_div</f>
        <v>6</v>
      </c>
      <c r="H8791" s="3">
        <v>3.5</v>
      </c>
      <c r="I8791" s="3">
        <f>IF(HOUR(Sense_data[[#This Row],[SysTimeStamp]])&lt;12,I8790+$B$14,I8790-$B$14)</f>
        <v>17.031018518520135</v>
      </c>
    </row>
    <row r="8792" spans="1:9" x14ac:dyDescent="0.2">
      <c r="A8792" t="s">
        <v>20</v>
      </c>
      <c r="B8792" t="s">
        <v>22</v>
      </c>
      <c r="C8792" s="6">
        <f t="shared" si="142"/>
        <v>42182.101562523741</v>
      </c>
      <c r="D8792" t="s">
        <v>23</v>
      </c>
      <c r="E8792" s="6">
        <f>IF(Sense_data[[#This Row],[a_1State]]=D8791,E8791,Sense_data[[#This Row],[SysTimeStamp]])</f>
        <v>42182.101504653358</v>
      </c>
      <c r="F8792" s="3" t="str">
        <f>Sense_data[[#This Row],[a_1State]]&amp;TEXT(Sense_data[[#This Row],[StateInstanceTimestamp]],"#.######")</f>
        <v>On42182.101505</v>
      </c>
      <c r="G8792" s="3">
        <f ca="1">IF(Sense_data[[#This Row],[a_1State]]="Off",RANDBETWEEN(off_min,off_max),RANDBETWEEN(on_min,on_max))/sr_div</f>
        <v>3.2</v>
      </c>
      <c r="H8792" s="3">
        <v>4.4000000000000004</v>
      </c>
      <c r="I8792" s="3">
        <f>IF(HOUR(Sense_data[[#This Row],[SysTimeStamp]])&lt;12,I8791+$B$14,I8791-$B$14)</f>
        <v>17.031250000001616</v>
      </c>
    </row>
    <row r="8793" spans="1:9" x14ac:dyDescent="0.2">
      <c r="A8793" t="s">
        <v>20</v>
      </c>
      <c r="B8793" t="s">
        <v>22</v>
      </c>
      <c r="C8793" s="6">
        <f t="shared" si="142"/>
        <v>42182.101574097818</v>
      </c>
      <c r="D8793" t="s">
        <v>23</v>
      </c>
      <c r="E8793" s="6">
        <f>IF(Sense_data[[#This Row],[a_1State]]=D8792,E8792,Sense_data[[#This Row],[SysTimeStamp]])</f>
        <v>42182.101504653358</v>
      </c>
      <c r="F8793" s="3" t="str">
        <f>Sense_data[[#This Row],[a_1State]]&amp;TEXT(Sense_data[[#This Row],[StateInstanceTimestamp]],"#.######")</f>
        <v>On42182.101505</v>
      </c>
      <c r="G8793" s="3">
        <f ca="1">IF(Sense_data[[#This Row],[a_1State]]="Off",RANDBETWEEN(off_min,off_max),RANDBETWEEN(on_min,on_max))/sr_div</f>
        <v>3.7</v>
      </c>
      <c r="H8793" s="3">
        <v>5.3</v>
      </c>
      <c r="I8793" s="3">
        <f>IF(HOUR(Sense_data[[#This Row],[SysTimeStamp]])&lt;12,I8792+$B$14,I8792-$B$14)</f>
        <v>17.031481481483098</v>
      </c>
    </row>
    <row r="8794" spans="1:9" x14ac:dyDescent="0.2">
      <c r="A8794" t="s">
        <v>20</v>
      </c>
      <c r="B8794" t="s">
        <v>22</v>
      </c>
      <c r="C8794" s="6">
        <f t="shared" si="142"/>
        <v>42182.101585671895</v>
      </c>
      <c r="D8794" t="s">
        <v>23</v>
      </c>
      <c r="E8794" s="6">
        <f>IF(Sense_data[[#This Row],[a_1State]]=D8793,E8793,Sense_data[[#This Row],[SysTimeStamp]])</f>
        <v>42182.101504653358</v>
      </c>
      <c r="F8794" s="3" t="str">
        <f>Sense_data[[#This Row],[a_1State]]&amp;TEXT(Sense_data[[#This Row],[StateInstanceTimestamp]],"#.######")</f>
        <v>On42182.101505</v>
      </c>
      <c r="G8794" s="3">
        <f ca="1">IF(Sense_data[[#This Row],[a_1State]]="Off",RANDBETWEEN(off_min,off_max),RANDBETWEEN(on_min,on_max))/sr_div</f>
        <v>4.0999999999999996</v>
      </c>
      <c r="H8794" s="3">
        <v>3.8</v>
      </c>
      <c r="I8794" s="3">
        <f>IF(HOUR(Sense_data[[#This Row],[SysTimeStamp]])&lt;12,I8793+$B$14,I8793-$B$14)</f>
        <v>17.03171296296458</v>
      </c>
    </row>
    <row r="8795" spans="1:9" x14ac:dyDescent="0.2">
      <c r="A8795" t="s">
        <v>20</v>
      </c>
      <c r="B8795" t="s">
        <v>22</v>
      </c>
      <c r="C8795" s="6">
        <f t="shared" si="142"/>
        <v>42182.101597245972</v>
      </c>
      <c r="D8795" t="s">
        <v>23</v>
      </c>
      <c r="E8795" s="6">
        <f>IF(Sense_data[[#This Row],[a_1State]]=D8794,E8794,Sense_data[[#This Row],[SysTimeStamp]])</f>
        <v>42182.101504653358</v>
      </c>
      <c r="F8795" s="3" t="str">
        <f>Sense_data[[#This Row],[a_1State]]&amp;TEXT(Sense_data[[#This Row],[StateInstanceTimestamp]],"#.######")</f>
        <v>On42182.101505</v>
      </c>
      <c r="G8795" s="3">
        <f ca="1">IF(Sense_data[[#This Row],[a_1State]]="Off",RANDBETWEEN(off_min,off_max),RANDBETWEEN(on_min,on_max))/sr_div</f>
        <v>5.0999999999999996</v>
      </c>
      <c r="H8795" s="3">
        <v>5.2</v>
      </c>
      <c r="I8795" s="3">
        <f>IF(HOUR(Sense_data[[#This Row],[SysTimeStamp]])&lt;12,I8794+$B$14,I8794-$B$14)</f>
        <v>17.031944444446061</v>
      </c>
    </row>
    <row r="8796" spans="1:9" x14ac:dyDescent="0.2">
      <c r="A8796" t="s">
        <v>20</v>
      </c>
      <c r="B8796" t="s">
        <v>22</v>
      </c>
      <c r="C8796" s="6">
        <f t="shared" si="142"/>
        <v>42182.101608820049</v>
      </c>
      <c r="D8796" t="s">
        <v>23</v>
      </c>
      <c r="E8796" s="6">
        <f>IF(Sense_data[[#This Row],[a_1State]]=D8795,E8795,Sense_data[[#This Row],[SysTimeStamp]])</f>
        <v>42182.101504653358</v>
      </c>
      <c r="F8796" s="3" t="str">
        <f>Sense_data[[#This Row],[a_1State]]&amp;TEXT(Sense_data[[#This Row],[StateInstanceTimestamp]],"#.######")</f>
        <v>On42182.101505</v>
      </c>
      <c r="G8796" s="3">
        <f ca="1">IF(Sense_data[[#This Row],[a_1State]]="Off",RANDBETWEEN(off_min,off_max),RANDBETWEEN(on_min,on_max))/sr_div</f>
        <v>5.7</v>
      </c>
      <c r="H8796" s="3">
        <v>3.1</v>
      </c>
      <c r="I8796" s="3">
        <f>IF(HOUR(Sense_data[[#This Row],[SysTimeStamp]])&lt;12,I8795+$B$14,I8795-$B$14)</f>
        <v>17.032175925927543</v>
      </c>
    </row>
    <row r="8797" spans="1:9" x14ac:dyDescent="0.2">
      <c r="A8797" t="s">
        <v>20</v>
      </c>
      <c r="B8797" t="s">
        <v>22</v>
      </c>
      <c r="C8797" s="6">
        <f t="shared" si="142"/>
        <v>42182.101620394125</v>
      </c>
      <c r="D8797" t="s">
        <v>23</v>
      </c>
      <c r="E8797" s="6">
        <f>IF(Sense_data[[#This Row],[a_1State]]=D8796,E8796,Sense_data[[#This Row],[SysTimeStamp]])</f>
        <v>42182.101504653358</v>
      </c>
      <c r="F8797" s="3" t="str">
        <f>Sense_data[[#This Row],[a_1State]]&amp;TEXT(Sense_data[[#This Row],[StateInstanceTimestamp]],"#.######")</f>
        <v>On42182.101505</v>
      </c>
      <c r="G8797" s="3">
        <f ca="1">IF(Sense_data[[#This Row],[a_1State]]="Off",RANDBETWEEN(off_min,off_max),RANDBETWEEN(on_min,on_max))/sr_div</f>
        <v>4</v>
      </c>
      <c r="H8797" s="3">
        <v>5.6</v>
      </c>
      <c r="I8797" s="3">
        <f>IF(HOUR(Sense_data[[#This Row],[SysTimeStamp]])&lt;12,I8796+$B$14,I8796-$B$14)</f>
        <v>17.032407407409025</v>
      </c>
    </row>
    <row r="8798" spans="1:9" x14ac:dyDescent="0.2">
      <c r="A8798" t="s">
        <v>20</v>
      </c>
      <c r="B8798" t="s">
        <v>22</v>
      </c>
      <c r="C8798" s="6">
        <f t="shared" si="142"/>
        <v>42182.101631968202</v>
      </c>
      <c r="D8798" t="s">
        <v>23</v>
      </c>
      <c r="E8798" s="6">
        <f>IF(Sense_data[[#This Row],[a_1State]]=D8797,E8797,Sense_data[[#This Row],[SysTimeStamp]])</f>
        <v>42182.101504653358</v>
      </c>
      <c r="F8798" s="3" t="str">
        <f>Sense_data[[#This Row],[a_1State]]&amp;TEXT(Sense_data[[#This Row],[StateInstanceTimestamp]],"#.######")</f>
        <v>On42182.101505</v>
      </c>
      <c r="G8798" s="3">
        <f ca="1">IF(Sense_data[[#This Row],[a_1State]]="Off",RANDBETWEEN(off_min,off_max),RANDBETWEEN(on_min,on_max))/sr_div</f>
        <v>3.6</v>
      </c>
      <c r="H8798" s="3">
        <v>5.4</v>
      </c>
      <c r="I8798" s="3">
        <f>IF(HOUR(Sense_data[[#This Row],[SysTimeStamp]])&lt;12,I8797+$B$14,I8797-$B$14)</f>
        <v>17.032638888890506</v>
      </c>
    </row>
    <row r="8799" spans="1:9" x14ac:dyDescent="0.2">
      <c r="A8799" t="s">
        <v>20</v>
      </c>
      <c r="B8799" t="s">
        <v>22</v>
      </c>
      <c r="C8799" s="6">
        <f t="shared" si="142"/>
        <v>42182.101643542279</v>
      </c>
      <c r="D8799" t="s">
        <v>23</v>
      </c>
      <c r="E8799" s="6">
        <f>IF(Sense_data[[#This Row],[a_1State]]=D8798,E8798,Sense_data[[#This Row],[SysTimeStamp]])</f>
        <v>42182.101504653358</v>
      </c>
      <c r="F8799" s="3" t="str">
        <f>Sense_data[[#This Row],[a_1State]]&amp;TEXT(Sense_data[[#This Row],[StateInstanceTimestamp]],"#.######")</f>
        <v>On42182.101505</v>
      </c>
      <c r="G8799" s="3">
        <f ca="1">IF(Sense_data[[#This Row],[a_1State]]="Off",RANDBETWEEN(off_min,off_max),RANDBETWEEN(on_min,on_max))/sr_div</f>
        <v>5.6</v>
      </c>
      <c r="H8799" s="3">
        <v>4.5999999999999996</v>
      </c>
      <c r="I8799" s="3">
        <f>IF(HOUR(Sense_data[[#This Row],[SysTimeStamp]])&lt;12,I8798+$B$14,I8798-$B$14)</f>
        <v>17.032870370371988</v>
      </c>
    </row>
    <row r="8800" spans="1:9" x14ac:dyDescent="0.2">
      <c r="A8800" t="s">
        <v>20</v>
      </c>
      <c r="B8800" t="s">
        <v>22</v>
      </c>
      <c r="C8800" s="6">
        <f t="shared" si="142"/>
        <v>42182.101655116356</v>
      </c>
      <c r="D8800" t="s">
        <v>23</v>
      </c>
      <c r="E8800" s="6">
        <f>IF(Sense_data[[#This Row],[a_1State]]=D8799,E8799,Sense_data[[#This Row],[SysTimeStamp]])</f>
        <v>42182.101504653358</v>
      </c>
      <c r="F8800" s="3" t="str">
        <f>Sense_data[[#This Row],[a_1State]]&amp;TEXT(Sense_data[[#This Row],[StateInstanceTimestamp]],"#.######")</f>
        <v>On42182.101505</v>
      </c>
      <c r="G8800" s="3">
        <f ca="1">IF(Sense_data[[#This Row],[a_1State]]="Off",RANDBETWEEN(off_min,off_max),RANDBETWEEN(on_min,on_max))/sr_div</f>
        <v>4.0999999999999996</v>
      </c>
      <c r="H8800" s="3">
        <v>3.6</v>
      </c>
      <c r="I8800" s="3">
        <f>IF(HOUR(Sense_data[[#This Row],[SysTimeStamp]])&lt;12,I8799+$B$14,I8799-$B$14)</f>
        <v>17.03310185185347</v>
      </c>
    </row>
    <row r="8801" spans="1:9" x14ac:dyDescent="0.2">
      <c r="A8801" t="s">
        <v>20</v>
      </c>
      <c r="B8801" t="s">
        <v>22</v>
      </c>
      <c r="C8801" s="6">
        <f t="shared" si="142"/>
        <v>42182.101666690432</v>
      </c>
      <c r="D8801" t="s">
        <v>23</v>
      </c>
      <c r="E8801" s="6">
        <f>IF(Sense_data[[#This Row],[a_1State]]=D8800,E8800,Sense_data[[#This Row],[SysTimeStamp]])</f>
        <v>42182.101504653358</v>
      </c>
      <c r="F8801" s="3" t="str">
        <f>Sense_data[[#This Row],[a_1State]]&amp;TEXT(Sense_data[[#This Row],[StateInstanceTimestamp]],"#.######")</f>
        <v>On42182.101505</v>
      </c>
      <c r="G8801" s="3">
        <f ca="1">IF(Sense_data[[#This Row],[a_1State]]="Off",RANDBETWEEN(off_min,off_max),RANDBETWEEN(on_min,on_max))/sr_div</f>
        <v>3.8</v>
      </c>
      <c r="H8801" s="3">
        <v>3.3</v>
      </c>
      <c r="I8801" s="3">
        <f>IF(HOUR(Sense_data[[#This Row],[SysTimeStamp]])&lt;12,I8800+$B$14,I8800-$B$14)</f>
        <v>17.033333333334951</v>
      </c>
    </row>
    <row r="8802" spans="1:9" x14ac:dyDescent="0.2">
      <c r="A8802" t="s">
        <v>20</v>
      </c>
      <c r="B8802" t="s">
        <v>22</v>
      </c>
      <c r="C8802" s="6">
        <f t="shared" si="142"/>
        <v>42182.101678264509</v>
      </c>
      <c r="D8802" t="s">
        <v>23</v>
      </c>
      <c r="E8802" s="6">
        <f>IF(Sense_data[[#This Row],[a_1State]]=D8801,E8801,Sense_data[[#This Row],[SysTimeStamp]])</f>
        <v>42182.101504653358</v>
      </c>
      <c r="F8802" s="3" t="str">
        <f>Sense_data[[#This Row],[a_1State]]&amp;TEXT(Sense_data[[#This Row],[StateInstanceTimestamp]],"#.######")</f>
        <v>On42182.101505</v>
      </c>
      <c r="G8802" s="3">
        <f ca="1">IF(Sense_data[[#This Row],[a_1State]]="Off",RANDBETWEEN(off_min,off_max),RANDBETWEEN(on_min,on_max))/sr_div</f>
        <v>4.7</v>
      </c>
      <c r="H8802" s="3">
        <v>5.7</v>
      </c>
      <c r="I8802" s="3">
        <f>IF(HOUR(Sense_data[[#This Row],[SysTimeStamp]])&lt;12,I8801+$B$14,I8801-$B$14)</f>
        <v>17.033564814816433</v>
      </c>
    </row>
    <row r="8803" spans="1:9" x14ac:dyDescent="0.2">
      <c r="A8803" t="s">
        <v>20</v>
      </c>
      <c r="B8803" t="s">
        <v>22</v>
      </c>
      <c r="C8803" s="6">
        <f t="shared" si="142"/>
        <v>42182.101689838586</v>
      </c>
      <c r="D8803" t="s">
        <v>23</v>
      </c>
      <c r="E8803" s="6">
        <f>IF(Sense_data[[#This Row],[a_1State]]=D8802,E8802,Sense_data[[#This Row],[SysTimeStamp]])</f>
        <v>42182.101504653358</v>
      </c>
      <c r="F8803" s="3" t="str">
        <f>Sense_data[[#This Row],[a_1State]]&amp;TEXT(Sense_data[[#This Row],[StateInstanceTimestamp]],"#.######")</f>
        <v>On42182.101505</v>
      </c>
      <c r="G8803" s="3">
        <f ca="1">IF(Sense_data[[#This Row],[a_1State]]="Off",RANDBETWEEN(off_min,off_max),RANDBETWEEN(on_min,on_max))/sr_div</f>
        <v>5.9</v>
      </c>
      <c r="H8803" s="3">
        <v>5.8</v>
      </c>
      <c r="I8803" s="3">
        <f>IF(HOUR(Sense_data[[#This Row],[SysTimeStamp]])&lt;12,I8802+$B$14,I8802-$B$14)</f>
        <v>17.033796296297915</v>
      </c>
    </row>
    <row r="8804" spans="1:9" x14ac:dyDescent="0.2">
      <c r="A8804" t="s">
        <v>20</v>
      </c>
      <c r="B8804" t="s">
        <v>22</v>
      </c>
      <c r="C8804" s="6">
        <f t="shared" si="142"/>
        <v>42182.101701412663</v>
      </c>
      <c r="D8804" t="s">
        <v>23</v>
      </c>
      <c r="E8804" s="6">
        <f>IF(Sense_data[[#This Row],[a_1State]]=D8803,E8803,Sense_data[[#This Row],[SysTimeStamp]])</f>
        <v>42182.101504653358</v>
      </c>
      <c r="F8804" s="3" t="str">
        <f>Sense_data[[#This Row],[a_1State]]&amp;TEXT(Sense_data[[#This Row],[StateInstanceTimestamp]],"#.######")</f>
        <v>On42182.101505</v>
      </c>
      <c r="G8804" s="3">
        <f ca="1">IF(Sense_data[[#This Row],[a_1State]]="Off",RANDBETWEEN(off_min,off_max),RANDBETWEEN(on_min,on_max))/sr_div</f>
        <v>4.9000000000000004</v>
      </c>
      <c r="H8804" s="3">
        <v>5.0999999999999996</v>
      </c>
      <c r="I8804" s="3">
        <f>IF(HOUR(Sense_data[[#This Row],[SysTimeStamp]])&lt;12,I8803+$B$14,I8803-$B$14)</f>
        <v>17.034027777779396</v>
      </c>
    </row>
    <row r="8805" spans="1:9" x14ac:dyDescent="0.2">
      <c r="A8805" t="s">
        <v>20</v>
      </c>
      <c r="B8805" t="s">
        <v>22</v>
      </c>
      <c r="C8805" s="6">
        <f t="shared" si="142"/>
        <v>42182.10171298674</v>
      </c>
      <c r="D8805" t="s">
        <v>23</v>
      </c>
      <c r="E8805" s="6">
        <f>IF(Sense_data[[#This Row],[a_1State]]=D8804,E8804,Sense_data[[#This Row],[SysTimeStamp]])</f>
        <v>42182.101504653358</v>
      </c>
      <c r="F8805" s="3" t="str">
        <f>Sense_data[[#This Row],[a_1State]]&amp;TEXT(Sense_data[[#This Row],[StateInstanceTimestamp]],"#.######")</f>
        <v>On42182.101505</v>
      </c>
      <c r="G8805" s="3">
        <f ca="1">IF(Sense_data[[#This Row],[a_1State]]="Off",RANDBETWEEN(off_min,off_max),RANDBETWEEN(on_min,on_max))/sr_div</f>
        <v>4.7</v>
      </c>
      <c r="H8805" s="3">
        <v>5.8</v>
      </c>
      <c r="I8805" s="3">
        <f>IF(HOUR(Sense_data[[#This Row],[SysTimeStamp]])&lt;12,I8804+$B$14,I8804-$B$14)</f>
        <v>17.034259259260878</v>
      </c>
    </row>
    <row r="8806" spans="1:9" x14ac:dyDescent="0.2">
      <c r="A8806" t="s">
        <v>20</v>
      </c>
      <c r="B8806" t="s">
        <v>22</v>
      </c>
      <c r="C8806" s="6">
        <f t="shared" si="142"/>
        <v>42182.101724560816</v>
      </c>
      <c r="D8806" t="s">
        <v>23</v>
      </c>
      <c r="E8806" s="6">
        <f>IF(Sense_data[[#This Row],[a_1State]]=D8805,E8805,Sense_data[[#This Row],[SysTimeStamp]])</f>
        <v>42182.101504653358</v>
      </c>
      <c r="F8806" s="3" t="str">
        <f>Sense_data[[#This Row],[a_1State]]&amp;TEXT(Sense_data[[#This Row],[StateInstanceTimestamp]],"#.######")</f>
        <v>On42182.101505</v>
      </c>
      <c r="G8806" s="3">
        <f ca="1">IF(Sense_data[[#This Row],[a_1State]]="Off",RANDBETWEEN(off_min,off_max),RANDBETWEEN(on_min,on_max))/sr_div</f>
        <v>4</v>
      </c>
      <c r="H8806" s="3">
        <v>3.3</v>
      </c>
      <c r="I8806" s="3">
        <f>IF(HOUR(Sense_data[[#This Row],[SysTimeStamp]])&lt;12,I8805+$B$14,I8805-$B$14)</f>
        <v>17.03449074074236</v>
      </c>
    </row>
    <row r="8807" spans="1:9" x14ac:dyDescent="0.2">
      <c r="A8807" t="s">
        <v>20</v>
      </c>
      <c r="B8807" t="s">
        <v>22</v>
      </c>
      <c r="C8807" s="6">
        <f t="shared" si="142"/>
        <v>42182.101736134893</v>
      </c>
      <c r="D8807" t="s">
        <v>23</v>
      </c>
      <c r="E8807" s="6">
        <f>IF(Sense_data[[#This Row],[a_1State]]=D8806,E8806,Sense_data[[#This Row],[SysTimeStamp]])</f>
        <v>42182.101504653358</v>
      </c>
      <c r="F8807" s="3" t="str">
        <f>Sense_data[[#This Row],[a_1State]]&amp;TEXT(Sense_data[[#This Row],[StateInstanceTimestamp]],"#.######")</f>
        <v>On42182.101505</v>
      </c>
      <c r="G8807" s="3">
        <f ca="1">IF(Sense_data[[#This Row],[a_1State]]="Off",RANDBETWEEN(off_min,off_max),RANDBETWEEN(on_min,on_max))/sr_div</f>
        <v>5</v>
      </c>
      <c r="H8807" s="3">
        <v>5.3</v>
      </c>
      <c r="I8807" s="3">
        <f>IF(HOUR(Sense_data[[#This Row],[SysTimeStamp]])&lt;12,I8806+$B$14,I8806-$B$14)</f>
        <v>17.034722222223841</v>
      </c>
    </row>
    <row r="8808" spans="1:9" x14ac:dyDescent="0.2">
      <c r="A8808" t="s">
        <v>20</v>
      </c>
      <c r="B8808" t="s">
        <v>22</v>
      </c>
      <c r="C8808" s="6">
        <f t="shared" si="142"/>
        <v>42182.10174770897</v>
      </c>
      <c r="D8808" t="s">
        <v>23</v>
      </c>
      <c r="E8808" s="6">
        <f>IF(Sense_data[[#This Row],[a_1State]]=D8807,E8807,Sense_data[[#This Row],[SysTimeStamp]])</f>
        <v>42182.101504653358</v>
      </c>
      <c r="F8808" s="3" t="str">
        <f>Sense_data[[#This Row],[a_1State]]&amp;TEXT(Sense_data[[#This Row],[StateInstanceTimestamp]],"#.######")</f>
        <v>On42182.101505</v>
      </c>
      <c r="G8808" s="3">
        <f ca="1">IF(Sense_data[[#This Row],[a_1State]]="Off",RANDBETWEEN(off_min,off_max),RANDBETWEEN(on_min,on_max))/sr_div</f>
        <v>3.4</v>
      </c>
      <c r="H8808" s="3">
        <v>5</v>
      </c>
      <c r="I8808" s="3">
        <f>IF(HOUR(Sense_data[[#This Row],[SysTimeStamp]])&lt;12,I8807+$B$14,I8807-$B$14)</f>
        <v>17.034953703705323</v>
      </c>
    </row>
    <row r="8809" spans="1:9" x14ac:dyDescent="0.2">
      <c r="A8809" t="s">
        <v>20</v>
      </c>
      <c r="B8809" t="s">
        <v>22</v>
      </c>
      <c r="C8809" s="6">
        <f t="shared" si="142"/>
        <v>42182.101759283047</v>
      </c>
      <c r="D8809" t="s">
        <v>23</v>
      </c>
      <c r="E8809" s="6">
        <f>IF(Sense_data[[#This Row],[a_1State]]=D8808,E8808,Sense_data[[#This Row],[SysTimeStamp]])</f>
        <v>42182.101504653358</v>
      </c>
      <c r="F8809" s="3" t="str">
        <f>Sense_data[[#This Row],[a_1State]]&amp;TEXT(Sense_data[[#This Row],[StateInstanceTimestamp]],"#.######")</f>
        <v>On42182.101505</v>
      </c>
      <c r="G8809" s="3">
        <f ca="1">IF(Sense_data[[#This Row],[a_1State]]="Off",RANDBETWEEN(off_min,off_max),RANDBETWEEN(on_min,on_max))/sr_div</f>
        <v>5.5</v>
      </c>
      <c r="H8809" s="3">
        <v>4.3</v>
      </c>
      <c r="I8809" s="3">
        <f>IF(HOUR(Sense_data[[#This Row],[SysTimeStamp]])&lt;12,I8808+$B$14,I8808-$B$14)</f>
        <v>17.035185185186805</v>
      </c>
    </row>
    <row r="8810" spans="1:9" x14ac:dyDescent="0.2">
      <c r="A8810" t="s">
        <v>20</v>
      </c>
      <c r="B8810" t="s">
        <v>22</v>
      </c>
      <c r="C8810" s="6">
        <f t="shared" si="142"/>
        <v>42182.101770857123</v>
      </c>
      <c r="D8810" t="s">
        <v>23</v>
      </c>
      <c r="E8810" s="6">
        <f>IF(Sense_data[[#This Row],[a_1State]]=D8809,E8809,Sense_data[[#This Row],[SysTimeStamp]])</f>
        <v>42182.101504653358</v>
      </c>
      <c r="F8810" s="3" t="str">
        <f>Sense_data[[#This Row],[a_1State]]&amp;TEXT(Sense_data[[#This Row],[StateInstanceTimestamp]],"#.######")</f>
        <v>On42182.101505</v>
      </c>
      <c r="G8810" s="3">
        <f ca="1">IF(Sense_data[[#This Row],[a_1State]]="Off",RANDBETWEEN(off_min,off_max),RANDBETWEEN(on_min,on_max))/sr_div</f>
        <v>4.7</v>
      </c>
      <c r="H8810" s="3">
        <v>4.0999999999999996</v>
      </c>
      <c r="I8810" s="3">
        <f>IF(HOUR(Sense_data[[#This Row],[SysTimeStamp]])&lt;12,I8809+$B$14,I8809-$B$14)</f>
        <v>17.035416666668286</v>
      </c>
    </row>
    <row r="8811" spans="1:9" x14ac:dyDescent="0.2">
      <c r="A8811" t="s">
        <v>20</v>
      </c>
      <c r="B8811" t="s">
        <v>22</v>
      </c>
      <c r="C8811" s="6">
        <f t="shared" si="142"/>
        <v>42182.1017824312</v>
      </c>
      <c r="D8811" t="s">
        <v>23</v>
      </c>
      <c r="E8811" s="6">
        <f>IF(Sense_data[[#This Row],[a_1State]]=D8810,E8810,Sense_data[[#This Row],[SysTimeStamp]])</f>
        <v>42182.101504653358</v>
      </c>
      <c r="F8811" s="3" t="str">
        <f>Sense_data[[#This Row],[a_1State]]&amp;TEXT(Sense_data[[#This Row],[StateInstanceTimestamp]],"#.######")</f>
        <v>On42182.101505</v>
      </c>
      <c r="G8811" s="3">
        <f ca="1">IF(Sense_data[[#This Row],[a_1State]]="Off",RANDBETWEEN(off_min,off_max),RANDBETWEEN(on_min,on_max))/sr_div</f>
        <v>5</v>
      </c>
      <c r="H8811" s="3">
        <v>5.2</v>
      </c>
      <c r="I8811" s="3">
        <f>IF(HOUR(Sense_data[[#This Row],[SysTimeStamp]])&lt;12,I8810+$B$14,I8810-$B$14)</f>
        <v>17.035648148149768</v>
      </c>
    </row>
    <row r="8812" spans="1:9" x14ac:dyDescent="0.2">
      <c r="A8812" t="s">
        <v>20</v>
      </c>
      <c r="B8812" t="s">
        <v>22</v>
      </c>
      <c r="C8812" s="6">
        <f t="shared" si="142"/>
        <v>42182.101794005277</v>
      </c>
      <c r="D8812" t="s">
        <v>23</v>
      </c>
      <c r="E8812" s="6">
        <f>IF(Sense_data[[#This Row],[a_1State]]=D8811,E8811,Sense_data[[#This Row],[SysTimeStamp]])</f>
        <v>42182.101504653358</v>
      </c>
      <c r="F8812" s="3" t="str">
        <f>Sense_data[[#This Row],[a_1State]]&amp;TEXT(Sense_data[[#This Row],[StateInstanceTimestamp]],"#.######")</f>
        <v>On42182.101505</v>
      </c>
      <c r="G8812" s="3">
        <f ca="1">IF(Sense_data[[#This Row],[a_1State]]="Off",RANDBETWEEN(off_min,off_max),RANDBETWEEN(on_min,on_max))/sr_div</f>
        <v>6</v>
      </c>
      <c r="H8812" s="3">
        <v>4.5</v>
      </c>
      <c r="I8812" s="3">
        <f>IF(HOUR(Sense_data[[#This Row],[SysTimeStamp]])&lt;12,I8811+$B$14,I8811-$B$14)</f>
        <v>17.03587962963125</v>
      </c>
    </row>
    <row r="8813" spans="1:9" x14ac:dyDescent="0.2">
      <c r="A8813" t="s">
        <v>20</v>
      </c>
      <c r="B8813" t="s">
        <v>22</v>
      </c>
      <c r="C8813" s="6">
        <f t="shared" si="142"/>
        <v>42182.101805579354</v>
      </c>
      <c r="D8813" t="s">
        <v>23</v>
      </c>
      <c r="E8813" s="6">
        <f>IF(Sense_data[[#This Row],[a_1State]]=D8812,E8812,Sense_data[[#This Row],[SysTimeStamp]])</f>
        <v>42182.101504653358</v>
      </c>
      <c r="F8813" s="3" t="str">
        <f>Sense_data[[#This Row],[a_1State]]&amp;TEXT(Sense_data[[#This Row],[StateInstanceTimestamp]],"#.######")</f>
        <v>On42182.101505</v>
      </c>
      <c r="G8813" s="3">
        <f ca="1">IF(Sense_data[[#This Row],[a_1State]]="Off",RANDBETWEEN(off_min,off_max),RANDBETWEEN(on_min,on_max))/sr_div</f>
        <v>3.7</v>
      </c>
      <c r="H8813" s="3">
        <v>3.1</v>
      </c>
      <c r="I8813" s="3">
        <f>IF(HOUR(Sense_data[[#This Row],[SysTimeStamp]])&lt;12,I8812+$B$14,I8812-$B$14)</f>
        <v>17.036111111112731</v>
      </c>
    </row>
    <row r="8814" spans="1:9" x14ac:dyDescent="0.2">
      <c r="A8814" t="s">
        <v>20</v>
      </c>
      <c r="B8814" t="s">
        <v>22</v>
      </c>
      <c r="C8814" s="6">
        <f t="shared" si="142"/>
        <v>42182.101817153431</v>
      </c>
      <c r="D8814" t="s">
        <v>23</v>
      </c>
      <c r="E8814" s="6">
        <f>IF(Sense_data[[#This Row],[a_1State]]=D8813,E8813,Sense_data[[#This Row],[SysTimeStamp]])</f>
        <v>42182.101504653358</v>
      </c>
      <c r="F8814" s="3" t="str">
        <f>Sense_data[[#This Row],[a_1State]]&amp;TEXT(Sense_data[[#This Row],[StateInstanceTimestamp]],"#.######")</f>
        <v>On42182.101505</v>
      </c>
      <c r="G8814" s="3">
        <f ca="1">IF(Sense_data[[#This Row],[a_1State]]="Off",RANDBETWEEN(off_min,off_max),RANDBETWEEN(on_min,on_max))/sr_div</f>
        <v>3.3</v>
      </c>
      <c r="H8814" s="3">
        <v>3.9</v>
      </c>
      <c r="I8814" s="3">
        <f>IF(HOUR(Sense_data[[#This Row],[SysTimeStamp]])&lt;12,I8813+$B$14,I8813-$B$14)</f>
        <v>17.036342592594213</v>
      </c>
    </row>
    <row r="8815" spans="1:9" x14ac:dyDescent="0.2">
      <c r="A8815" t="s">
        <v>20</v>
      </c>
      <c r="B8815" t="s">
        <v>22</v>
      </c>
      <c r="C8815" s="6">
        <f t="shared" si="142"/>
        <v>42182.101828727507</v>
      </c>
      <c r="D8815" t="s">
        <v>23</v>
      </c>
      <c r="E8815" s="6">
        <f>IF(Sense_data[[#This Row],[a_1State]]=D8814,E8814,Sense_data[[#This Row],[SysTimeStamp]])</f>
        <v>42182.101504653358</v>
      </c>
      <c r="F8815" s="3" t="str">
        <f>Sense_data[[#This Row],[a_1State]]&amp;TEXT(Sense_data[[#This Row],[StateInstanceTimestamp]],"#.######")</f>
        <v>On42182.101505</v>
      </c>
      <c r="G8815" s="3">
        <f ca="1">IF(Sense_data[[#This Row],[a_1State]]="Off",RANDBETWEEN(off_min,off_max),RANDBETWEEN(on_min,on_max))/sr_div</f>
        <v>3.2</v>
      </c>
      <c r="H8815" s="3">
        <v>3.5</v>
      </c>
      <c r="I8815" s="3">
        <f>IF(HOUR(Sense_data[[#This Row],[SysTimeStamp]])&lt;12,I8814+$B$14,I8814-$B$14)</f>
        <v>17.036574074075695</v>
      </c>
    </row>
    <row r="8816" spans="1:9" x14ac:dyDescent="0.2">
      <c r="A8816" t="s">
        <v>20</v>
      </c>
      <c r="B8816" t="s">
        <v>22</v>
      </c>
      <c r="C8816" s="6">
        <f t="shared" si="142"/>
        <v>42182.101840301584</v>
      </c>
      <c r="D8816" t="s">
        <v>23</v>
      </c>
      <c r="E8816" s="6">
        <f>IF(Sense_data[[#This Row],[a_1State]]=D8815,E8815,Sense_data[[#This Row],[SysTimeStamp]])</f>
        <v>42182.101504653358</v>
      </c>
      <c r="F8816" s="3" t="str">
        <f>Sense_data[[#This Row],[a_1State]]&amp;TEXT(Sense_data[[#This Row],[StateInstanceTimestamp]],"#.######")</f>
        <v>On42182.101505</v>
      </c>
      <c r="G8816" s="3">
        <f ca="1">IF(Sense_data[[#This Row],[a_1State]]="Off",RANDBETWEEN(off_min,off_max),RANDBETWEEN(on_min,on_max))/sr_div</f>
        <v>3.9</v>
      </c>
      <c r="H8816" s="3">
        <v>3.3</v>
      </c>
      <c r="I8816" s="3">
        <f>IF(HOUR(Sense_data[[#This Row],[SysTimeStamp]])&lt;12,I8815+$B$14,I8815-$B$14)</f>
        <v>17.036805555557176</v>
      </c>
    </row>
    <row r="8817" spans="1:9" x14ac:dyDescent="0.2">
      <c r="A8817" t="s">
        <v>20</v>
      </c>
      <c r="B8817" t="s">
        <v>22</v>
      </c>
      <c r="C8817" s="6">
        <f t="shared" si="142"/>
        <v>42182.101851875661</v>
      </c>
      <c r="D8817" t="s">
        <v>23</v>
      </c>
      <c r="E8817" s="6">
        <f>IF(Sense_data[[#This Row],[a_1State]]=D8816,E8816,Sense_data[[#This Row],[SysTimeStamp]])</f>
        <v>42182.101504653358</v>
      </c>
      <c r="F8817" s="3" t="str">
        <f>Sense_data[[#This Row],[a_1State]]&amp;TEXT(Sense_data[[#This Row],[StateInstanceTimestamp]],"#.######")</f>
        <v>On42182.101505</v>
      </c>
      <c r="G8817" s="3">
        <f ca="1">IF(Sense_data[[#This Row],[a_1State]]="Off",RANDBETWEEN(off_min,off_max),RANDBETWEEN(on_min,on_max))/sr_div</f>
        <v>3.6</v>
      </c>
      <c r="H8817" s="3">
        <v>5.8</v>
      </c>
      <c r="I8817" s="3">
        <f>IF(HOUR(Sense_data[[#This Row],[SysTimeStamp]])&lt;12,I8816+$B$14,I8816-$B$14)</f>
        <v>17.037037037038658</v>
      </c>
    </row>
    <row r="8818" spans="1:9" x14ac:dyDescent="0.2">
      <c r="A8818" t="s">
        <v>20</v>
      </c>
      <c r="B8818" t="s">
        <v>22</v>
      </c>
      <c r="C8818" s="6">
        <f t="shared" si="142"/>
        <v>42182.101863449738</v>
      </c>
      <c r="D8818" t="s">
        <v>23</v>
      </c>
      <c r="E8818" s="6">
        <f>IF(Sense_data[[#This Row],[a_1State]]=D8817,E8817,Sense_data[[#This Row],[SysTimeStamp]])</f>
        <v>42182.101504653358</v>
      </c>
      <c r="F8818" s="3" t="str">
        <f>Sense_data[[#This Row],[a_1State]]&amp;TEXT(Sense_data[[#This Row],[StateInstanceTimestamp]],"#.######")</f>
        <v>On42182.101505</v>
      </c>
      <c r="G8818" s="3">
        <f ca="1">IF(Sense_data[[#This Row],[a_1State]]="Off",RANDBETWEEN(off_min,off_max),RANDBETWEEN(on_min,on_max))/sr_div</f>
        <v>4.5</v>
      </c>
      <c r="H8818" s="3">
        <v>4.8</v>
      </c>
      <c r="I8818" s="3">
        <f>IF(HOUR(Sense_data[[#This Row],[SysTimeStamp]])&lt;12,I8817+$B$14,I8817-$B$14)</f>
        <v>17.03726851852014</v>
      </c>
    </row>
    <row r="8819" spans="1:9" x14ac:dyDescent="0.2">
      <c r="A8819" t="s">
        <v>20</v>
      </c>
      <c r="B8819" t="s">
        <v>22</v>
      </c>
      <c r="C8819" s="6">
        <f t="shared" si="142"/>
        <v>42182.101875023815</v>
      </c>
      <c r="D8819" t="s">
        <v>23</v>
      </c>
      <c r="E8819" s="6">
        <f>IF(Sense_data[[#This Row],[a_1State]]=D8818,E8818,Sense_data[[#This Row],[SysTimeStamp]])</f>
        <v>42182.101504653358</v>
      </c>
      <c r="F8819" s="3" t="str">
        <f>Sense_data[[#This Row],[a_1State]]&amp;TEXT(Sense_data[[#This Row],[StateInstanceTimestamp]],"#.######")</f>
        <v>On42182.101505</v>
      </c>
      <c r="G8819" s="3">
        <f ca="1">IF(Sense_data[[#This Row],[a_1State]]="Off",RANDBETWEEN(off_min,off_max),RANDBETWEEN(on_min,on_max))/sr_div</f>
        <v>5.5</v>
      </c>
      <c r="H8819" s="3">
        <v>4.7</v>
      </c>
      <c r="I8819" s="3">
        <f>IF(HOUR(Sense_data[[#This Row],[SysTimeStamp]])&lt;12,I8818+$B$14,I8818-$B$14)</f>
        <v>17.037500000001621</v>
      </c>
    </row>
    <row r="8820" spans="1:9" x14ac:dyDescent="0.2">
      <c r="A8820" t="s">
        <v>20</v>
      </c>
      <c r="B8820" t="s">
        <v>22</v>
      </c>
      <c r="C8820" s="6">
        <f t="shared" si="142"/>
        <v>42182.101886597891</v>
      </c>
      <c r="D8820" t="s">
        <v>23</v>
      </c>
      <c r="E8820" s="6">
        <f>IF(Sense_data[[#This Row],[a_1State]]=D8819,E8819,Sense_data[[#This Row],[SysTimeStamp]])</f>
        <v>42182.101504653358</v>
      </c>
      <c r="F8820" s="3" t="str">
        <f>Sense_data[[#This Row],[a_1State]]&amp;TEXT(Sense_data[[#This Row],[StateInstanceTimestamp]],"#.######")</f>
        <v>On42182.101505</v>
      </c>
      <c r="G8820" s="3">
        <f ca="1">IF(Sense_data[[#This Row],[a_1State]]="Off",RANDBETWEEN(off_min,off_max),RANDBETWEEN(on_min,on_max))/sr_div</f>
        <v>3.8</v>
      </c>
      <c r="H8820" s="3">
        <v>3</v>
      </c>
      <c r="I8820" s="3">
        <f>IF(HOUR(Sense_data[[#This Row],[SysTimeStamp]])&lt;12,I8819+$B$14,I8819-$B$14)</f>
        <v>17.037731481483103</v>
      </c>
    </row>
    <row r="8821" spans="1:9" x14ac:dyDescent="0.2">
      <c r="A8821" t="s">
        <v>20</v>
      </c>
      <c r="B8821" t="s">
        <v>22</v>
      </c>
      <c r="C8821" s="6">
        <f t="shared" si="142"/>
        <v>42182.101898171968</v>
      </c>
      <c r="D8821" t="s">
        <v>23</v>
      </c>
      <c r="E8821" s="6">
        <f>IF(Sense_data[[#This Row],[a_1State]]=D8820,E8820,Sense_data[[#This Row],[SysTimeStamp]])</f>
        <v>42182.101504653358</v>
      </c>
      <c r="F8821" s="3" t="str">
        <f>Sense_data[[#This Row],[a_1State]]&amp;TEXT(Sense_data[[#This Row],[StateInstanceTimestamp]],"#.######")</f>
        <v>On42182.101505</v>
      </c>
      <c r="G8821" s="3">
        <f ca="1">IF(Sense_data[[#This Row],[a_1State]]="Off",RANDBETWEEN(off_min,off_max),RANDBETWEEN(on_min,on_max))/sr_div</f>
        <v>5.5</v>
      </c>
      <c r="H8821" s="3">
        <v>3.8</v>
      </c>
      <c r="I8821" s="3">
        <f>IF(HOUR(Sense_data[[#This Row],[SysTimeStamp]])&lt;12,I8820+$B$14,I8820-$B$14)</f>
        <v>17.037962962964585</v>
      </c>
    </row>
    <row r="8822" spans="1:9" x14ac:dyDescent="0.2">
      <c r="A8822" t="s">
        <v>20</v>
      </c>
      <c r="B8822" t="s">
        <v>22</v>
      </c>
      <c r="C8822" s="6">
        <f t="shared" si="142"/>
        <v>42182.101909746045</v>
      </c>
      <c r="D8822" t="s">
        <v>23</v>
      </c>
      <c r="E8822" s="6">
        <f>IF(Sense_data[[#This Row],[a_1State]]=D8821,E8821,Sense_data[[#This Row],[SysTimeStamp]])</f>
        <v>42182.101504653358</v>
      </c>
      <c r="F8822" s="3" t="str">
        <f>Sense_data[[#This Row],[a_1State]]&amp;TEXT(Sense_data[[#This Row],[StateInstanceTimestamp]],"#.######")</f>
        <v>On42182.101505</v>
      </c>
      <c r="G8822" s="3">
        <f ca="1">IF(Sense_data[[#This Row],[a_1State]]="Off",RANDBETWEEN(off_min,off_max),RANDBETWEEN(on_min,on_max))/sr_div</f>
        <v>3.5</v>
      </c>
      <c r="H8822" s="3">
        <v>5.6</v>
      </c>
      <c r="I8822" s="3">
        <f>IF(HOUR(Sense_data[[#This Row],[SysTimeStamp]])&lt;12,I8821+$B$14,I8821-$B$14)</f>
        <v>17.038194444446066</v>
      </c>
    </row>
    <row r="8823" spans="1:9" x14ac:dyDescent="0.2">
      <c r="A8823" t="s">
        <v>20</v>
      </c>
      <c r="B8823" t="s">
        <v>22</v>
      </c>
      <c r="C8823" s="6">
        <f t="shared" si="142"/>
        <v>42182.101921320122</v>
      </c>
      <c r="D8823" t="s">
        <v>23</v>
      </c>
      <c r="E8823" s="6">
        <f>IF(Sense_data[[#This Row],[a_1State]]=D8822,E8822,Sense_data[[#This Row],[SysTimeStamp]])</f>
        <v>42182.101504653358</v>
      </c>
      <c r="F8823" s="3" t="str">
        <f>Sense_data[[#This Row],[a_1State]]&amp;TEXT(Sense_data[[#This Row],[StateInstanceTimestamp]],"#.######")</f>
        <v>On42182.101505</v>
      </c>
      <c r="G8823" s="3">
        <f ca="1">IF(Sense_data[[#This Row],[a_1State]]="Off",RANDBETWEEN(off_min,off_max),RANDBETWEEN(on_min,on_max))/sr_div</f>
        <v>4.2</v>
      </c>
      <c r="H8823" s="3">
        <v>3.2</v>
      </c>
      <c r="I8823" s="3">
        <f>IF(HOUR(Sense_data[[#This Row],[SysTimeStamp]])&lt;12,I8822+$B$14,I8822-$B$14)</f>
        <v>17.038425925927548</v>
      </c>
    </row>
    <row r="8824" spans="1:9" x14ac:dyDescent="0.2">
      <c r="A8824" t="s">
        <v>20</v>
      </c>
      <c r="B8824" t="s">
        <v>22</v>
      </c>
      <c r="C8824" s="6">
        <f t="shared" si="142"/>
        <v>42182.101932894198</v>
      </c>
      <c r="D8824" t="s">
        <v>23</v>
      </c>
      <c r="E8824" s="6">
        <f>IF(Sense_data[[#This Row],[a_1State]]=D8823,E8823,Sense_data[[#This Row],[SysTimeStamp]])</f>
        <v>42182.101504653358</v>
      </c>
      <c r="F8824" s="3" t="str">
        <f>Sense_data[[#This Row],[a_1State]]&amp;TEXT(Sense_data[[#This Row],[StateInstanceTimestamp]],"#.######")</f>
        <v>On42182.101505</v>
      </c>
      <c r="G8824" s="3">
        <f ca="1">IF(Sense_data[[#This Row],[a_1State]]="Off",RANDBETWEEN(off_min,off_max),RANDBETWEEN(on_min,on_max))/sr_div</f>
        <v>3.9</v>
      </c>
      <c r="H8824" s="3">
        <v>4.9000000000000004</v>
      </c>
      <c r="I8824" s="3">
        <f>IF(HOUR(Sense_data[[#This Row],[SysTimeStamp]])&lt;12,I8823+$B$14,I8823-$B$14)</f>
        <v>17.03865740740903</v>
      </c>
    </row>
    <row r="8825" spans="1:9" x14ac:dyDescent="0.2">
      <c r="A8825" t="s">
        <v>20</v>
      </c>
      <c r="B8825" t="s">
        <v>22</v>
      </c>
      <c r="C8825" s="6">
        <f t="shared" si="142"/>
        <v>42182.101944468275</v>
      </c>
      <c r="D8825" t="s">
        <v>23</v>
      </c>
      <c r="E8825" s="6">
        <f>IF(Sense_data[[#This Row],[a_1State]]=D8824,E8824,Sense_data[[#This Row],[SysTimeStamp]])</f>
        <v>42182.101504653358</v>
      </c>
      <c r="F8825" s="3" t="str">
        <f>Sense_data[[#This Row],[a_1State]]&amp;TEXT(Sense_data[[#This Row],[StateInstanceTimestamp]],"#.######")</f>
        <v>On42182.101505</v>
      </c>
      <c r="G8825" s="3">
        <f ca="1">IF(Sense_data[[#This Row],[a_1State]]="Off",RANDBETWEEN(off_min,off_max),RANDBETWEEN(on_min,on_max))/sr_div</f>
        <v>5.9</v>
      </c>
      <c r="H8825" s="3">
        <v>4.4000000000000004</v>
      </c>
      <c r="I8825" s="3">
        <f>IF(HOUR(Sense_data[[#This Row],[SysTimeStamp]])&lt;12,I8824+$B$14,I8824-$B$14)</f>
        <v>17.038888888890511</v>
      </c>
    </row>
    <row r="8826" spans="1:9" x14ac:dyDescent="0.2">
      <c r="A8826" t="s">
        <v>20</v>
      </c>
      <c r="B8826" t="s">
        <v>22</v>
      </c>
      <c r="C8826" s="6">
        <f t="shared" si="142"/>
        <v>42182.101956042352</v>
      </c>
      <c r="D8826" t="s">
        <v>23</v>
      </c>
      <c r="E8826" s="6">
        <f>IF(Sense_data[[#This Row],[a_1State]]=D8825,E8825,Sense_data[[#This Row],[SysTimeStamp]])</f>
        <v>42182.101504653358</v>
      </c>
      <c r="F8826" s="3" t="str">
        <f>Sense_data[[#This Row],[a_1State]]&amp;TEXT(Sense_data[[#This Row],[StateInstanceTimestamp]],"#.######")</f>
        <v>On42182.101505</v>
      </c>
      <c r="G8826" s="3">
        <f ca="1">IF(Sense_data[[#This Row],[a_1State]]="Off",RANDBETWEEN(off_min,off_max),RANDBETWEEN(on_min,on_max))/sr_div</f>
        <v>5.4</v>
      </c>
      <c r="H8826" s="3">
        <v>4.0999999999999996</v>
      </c>
      <c r="I8826" s="3">
        <f>IF(HOUR(Sense_data[[#This Row],[SysTimeStamp]])&lt;12,I8825+$B$14,I8825-$B$14)</f>
        <v>17.039120370371993</v>
      </c>
    </row>
    <row r="8827" spans="1:9" x14ac:dyDescent="0.2">
      <c r="A8827" t="s">
        <v>20</v>
      </c>
      <c r="B8827" t="s">
        <v>22</v>
      </c>
      <c r="C8827" s="6">
        <f t="shared" si="142"/>
        <v>42182.101967616429</v>
      </c>
      <c r="D8827" t="s">
        <v>23</v>
      </c>
      <c r="E8827" s="6">
        <f>IF(Sense_data[[#This Row],[a_1State]]=D8826,E8826,Sense_data[[#This Row],[SysTimeStamp]])</f>
        <v>42182.101504653358</v>
      </c>
      <c r="F8827" s="3" t="str">
        <f>Sense_data[[#This Row],[a_1State]]&amp;TEXT(Sense_data[[#This Row],[StateInstanceTimestamp]],"#.######")</f>
        <v>On42182.101505</v>
      </c>
      <c r="G8827" s="3">
        <f ca="1">IF(Sense_data[[#This Row],[a_1State]]="Off",RANDBETWEEN(off_min,off_max),RANDBETWEEN(on_min,on_max))/sr_div</f>
        <v>4.5999999999999996</v>
      </c>
      <c r="H8827" s="3">
        <v>5.4</v>
      </c>
      <c r="I8827" s="3">
        <f>IF(HOUR(Sense_data[[#This Row],[SysTimeStamp]])&lt;12,I8826+$B$14,I8826-$B$14)</f>
        <v>17.039351851853475</v>
      </c>
    </row>
    <row r="8828" spans="1:9" x14ac:dyDescent="0.2">
      <c r="A8828" t="s">
        <v>20</v>
      </c>
      <c r="B8828" t="s">
        <v>22</v>
      </c>
      <c r="C8828" s="6">
        <f t="shared" si="142"/>
        <v>42182.101979190506</v>
      </c>
      <c r="D8828" t="s">
        <v>23</v>
      </c>
      <c r="E8828" s="6">
        <f>IF(Sense_data[[#This Row],[a_1State]]=D8827,E8827,Sense_data[[#This Row],[SysTimeStamp]])</f>
        <v>42182.101504653358</v>
      </c>
      <c r="F8828" s="3" t="str">
        <f>Sense_data[[#This Row],[a_1State]]&amp;TEXT(Sense_data[[#This Row],[StateInstanceTimestamp]],"#.######")</f>
        <v>On42182.101505</v>
      </c>
      <c r="G8828" s="3">
        <f ca="1">IF(Sense_data[[#This Row],[a_1State]]="Off",RANDBETWEEN(off_min,off_max),RANDBETWEEN(on_min,on_max))/sr_div</f>
        <v>4.7</v>
      </c>
      <c r="H8828" s="3">
        <v>4</v>
      </c>
      <c r="I8828" s="3">
        <f>IF(HOUR(Sense_data[[#This Row],[SysTimeStamp]])&lt;12,I8827+$B$14,I8827-$B$14)</f>
        <v>17.039583333334956</v>
      </c>
    </row>
    <row r="8829" spans="1:9" x14ac:dyDescent="0.2">
      <c r="A8829" t="s">
        <v>20</v>
      </c>
      <c r="B8829" t="s">
        <v>22</v>
      </c>
      <c r="C8829" s="6">
        <f t="shared" si="142"/>
        <v>42182.101990764582</v>
      </c>
      <c r="D8829" t="s">
        <v>23</v>
      </c>
      <c r="E8829" s="6">
        <f>IF(Sense_data[[#This Row],[a_1State]]=D8828,E8828,Sense_data[[#This Row],[SysTimeStamp]])</f>
        <v>42182.101504653358</v>
      </c>
      <c r="F8829" s="3" t="str">
        <f>Sense_data[[#This Row],[a_1State]]&amp;TEXT(Sense_data[[#This Row],[StateInstanceTimestamp]],"#.######")</f>
        <v>On42182.101505</v>
      </c>
      <c r="G8829" s="3">
        <f ca="1">IF(Sense_data[[#This Row],[a_1State]]="Off",RANDBETWEEN(off_min,off_max),RANDBETWEEN(on_min,on_max))/sr_div</f>
        <v>5.2</v>
      </c>
      <c r="H8829" s="3">
        <v>4.3</v>
      </c>
      <c r="I8829" s="3">
        <f>IF(HOUR(Sense_data[[#This Row],[SysTimeStamp]])&lt;12,I8828+$B$14,I8828-$B$14)</f>
        <v>17.039814814816438</v>
      </c>
    </row>
    <row r="8830" spans="1:9" x14ac:dyDescent="0.2">
      <c r="A8830" t="s">
        <v>20</v>
      </c>
      <c r="B8830" t="s">
        <v>22</v>
      </c>
      <c r="C8830" s="6">
        <f t="shared" si="142"/>
        <v>42182.102002338659</v>
      </c>
      <c r="D8830" t="s">
        <v>23</v>
      </c>
      <c r="E8830" s="6">
        <f>IF(Sense_data[[#This Row],[a_1State]]=D8829,E8829,Sense_data[[#This Row],[SysTimeStamp]])</f>
        <v>42182.101504653358</v>
      </c>
      <c r="F8830" s="3" t="str">
        <f>Sense_data[[#This Row],[a_1State]]&amp;TEXT(Sense_data[[#This Row],[StateInstanceTimestamp]],"#.######")</f>
        <v>On42182.101505</v>
      </c>
      <c r="G8830" s="3">
        <f ca="1">IF(Sense_data[[#This Row],[a_1State]]="Off",RANDBETWEEN(off_min,off_max),RANDBETWEEN(on_min,on_max))/sr_div</f>
        <v>4.0999999999999996</v>
      </c>
      <c r="H8830" s="3">
        <v>4.3</v>
      </c>
      <c r="I8830" s="3">
        <f>IF(HOUR(Sense_data[[#This Row],[SysTimeStamp]])&lt;12,I8829+$B$14,I8829-$B$14)</f>
        <v>17.04004629629792</v>
      </c>
    </row>
    <row r="8831" spans="1:9" x14ac:dyDescent="0.2">
      <c r="A8831" t="s">
        <v>20</v>
      </c>
      <c r="B8831" t="s">
        <v>22</v>
      </c>
      <c r="C8831" s="6">
        <f t="shared" si="142"/>
        <v>42182.102013912736</v>
      </c>
      <c r="D8831" t="s">
        <v>23</v>
      </c>
      <c r="E8831" s="6">
        <f>IF(Sense_data[[#This Row],[a_1State]]=D8830,E8830,Sense_data[[#This Row],[SysTimeStamp]])</f>
        <v>42182.101504653358</v>
      </c>
      <c r="F8831" s="3" t="str">
        <f>Sense_data[[#This Row],[a_1State]]&amp;TEXT(Sense_data[[#This Row],[StateInstanceTimestamp]],"#.######")</f>
        <v>On42182.101505</v>
      </c>
      <c r="G8831" s="3">
        <f ca="1">IF(Sense_data[[#This Row],[a_1State]]="Off",RANDBETWEEN(off_min,off_max),RANDBETWEEN(on_min,on_max))/sr_div</f>
        <v>5.0999999999999996</v>
      </c>
      <c r="H8831" s="3">
        <v>5.7</v>
      </c>
      <c r="I8831" s="3">
        <f>IF(HOUR(Sense_data[[#This Row],[SysTimeStamp]])&lt;12,I8830+$B$14,I8830-$B$14)</f>
        <v>17.040277777779401</v>
      </c>
    </row>
    <row r="8832" spans="1:9" x14ac:dyDescent="0.2">
      <c r="A8832" t="s">
        <v>20</v>
      </c>
      <c r="B8832" t="s">
        <v>22</v>
      </c>
      <c r="C8832" s="6">
        <f t="shared" si="142"/>
        <v>42182.102025486813</v>
      </c>
      <c r="D8832" t="s">
        <v>23</v>
      </c>
      <c r="E8832" s="6">
        <f>IF(Sense_data[[#This Row],[a_1State]]=D8831,E8831,Sense_data[[#This Row],[SysTimeStamp]])</f>
        <v>42182.101504653358</v>
      </c>
      <c r="F8832" s="3" t="str">
        <f>Sense_data[[#This Row],[a_1State]]&amp;TEXT(Sense_data[[#This Row],[StateInstanceTimestamp]],"#.######")</f>
        <v>On42182.101505</v>
      </c>
      <c r="G8832" s="3">
        <f ca="1">IF(Sense_data[[#This Row],[a_1State]]="Off",RANDBETWEEN(off_min,off_max),RANDBETWEEN(on_min,on_max))/sr_div</f>
        <v>4.2</v>
      </c>
      <c r="H8832" s="3">
        <v>5.5</v>
      </c>
      <c r="I8832" s="3">
        <f>IF(HOUR(Sense_data[[#This Row],[SysTimeStamp]])&lt;12,I8831+$B$14,I8831-$B$14)</f>
        <v>17.040509259260883</v>
      </c>
    </row>
    <row r="8833" spans="1:9" x14ac:dyDescent="0.2">
      <c r="A8833" t="s">
        <v>20</v>
      </c>
      <c r="B8833" t="s">
        <v>22</v>
      </c>
      <c r="C8833" s="6">
        <f t="shared" si="142"/>
        <v>42182.102037060889</v>
      </c>
      <c r="D8833" t="s">
        <v>23</v>
      </c>
      <c r="E8833" s="6">
        <f>IF(Sense_data[[#This Row],[a_1State]]=D8832,E8832,Sense_data[[#This Row],[SysTimeStamp]])</f>
        <v>42182.101504653358</v>
      </c>
      <c r="F8833" s="3" t="str">
        <f>Sense_data[[#This Row],[a_1State]]&amp;TEXT(Sense_data[[#This Row],[StateInstanceTimestamp]],"#.######")</f>
        <v>On42182.101505</v>
      </c>
      <c r="G8833" s="3">
        <f ca="1">IF(Sense_data[[#This Row],[a_1State]]="Off",RANDBETWEEN(off_min,off_max),RANDBETWEEN(on_min,on_max))/sr_div</f>
        <v>4.4000000000000004</v>
      </c>
      <c r="H8833" s="3">
        <v>5</v>
      </c>
      <c r="I8833" s="3">
        <f>IF(HOUR(Sense_data[[#This Row],[SysTimeStamp]])&lt;12,I8832+$B$14,I8832-$B$14)</f>
        <v>17.040740740742365</v>
      </c>
    </row>
    <row r="8834" spans="1:9" x14ac:dyDescent="0.2">
      <c r="A8834" t="s">
        <v>20</v>
      </c>
      <c r="B8834" t="s">
        <v>22</v>
      </c>
      <c r="C8834" s="6">
        <f t="shared" si="142"/>
        <v>42182.102048634966</v>
      </c>
      <c r="D8834" t="s">
        <v>23</v>
      </c>
      <c r="E8834" s="6">
        <f>IF(Sense_data[[#This Row],[a_1State]]=D8833,E8833,Sense_data[[#This Row],[SysTimeStamp]])</f>
        <v>42182.101504653358</v>
      </c>
      <c r="F8834" s="3" t="str">
        <f>Sense_data[[#This Row],[a_1State]]&amp;TEXT(Sense_data[[#This Row],[StateInstanceTimestamp]],"#.######")</f>
        <v>On42182.101505</v>
      </c>
      <c r="G8834" s="3">
        <f ca="1">IF(Sense_data[[#This Row],[a_1State]]="Off",RANDBETWEEN(off_min,off_max),RANDBETWEEN(on_min,on_max))/sr_div</f>
        <v>4.8</v>
      </c>
      <c r="H8834" s="3">
        <v>3.2</v>
      </c>
      <c r="I8834" s="3">
        <f>IF(HOUR(Sense_data[[#This Row],[SysTimeStamp]])&lt;12,I8833+$B$14,I8833-$B$14)</f>
        <v>17.040972222223846</v>
      </c>
    </row>
    <row r="8835" spans="1:9" x14ac:dyDescent="0.2">
      <c r="A8835" t="s">
        <v>20</v>
      </c>
      <c r="B8835" t="s">
        <v>22</v>
      </c>
      <c r="C8835" s="6">
        <f t="shared" si="142"/>
        <v>42182.102060209043</v>
      </c>
      <c r="D8835" t="s">
        <v>23</v>
      </c>
      <c r="E8835" s="6">
        <f>IF(Sense_data[[#This Row],[a_1State]]=D8834,E8834,Sense_data[[#This Row],[SysTimeStamp]])</f>
        <v>42182.101504653358</v>
      </c>
      <c r="F8835" s="3" t="str">
        <f>Sense_data[[#This Row],[a_1State]]&amp;TEXT(Sense_data[[#This Row],[StateInstanceTimestamp]],"#.######")</f>
        <v>On42182.101505</v>
      </c>
      <c r="G8835" s="3">
        <f ca="1">IF(Sense_data[[#This Row],[a_1State]]="Off",RANDBETWEEN(off_min,off_max),RANDBETWEEN(on_min,on_max))/sr_div</f>
        <v>4.8</v>
      </c>
      <c r="H8835" s="3">
        <v>3.5</v>
      </c>
      <c r="I8835" s="3">
        <f>IF(HOUR(Sense_data[[#This Row],[SysTimeStamp]])&lt;12,I8834+$B$14,I8834-$B$14)</f>
        <v>17.041203703705328</v>
      </c>
    </row>
    <row r="8836" spans="1:9" x14ac:dyDescent="0.2">
      <c r="A8836" t="s">
        <v>20</v>
      </c>
      <c r="B8836" t="s">
        <v>22</v>
      </c>
      <c r="C8836" s="6">
        <f t="shared" si="142"/>
        <v>42182.10207178312</v>
      </c>
      <c r="D8836" t="s">
        <v>23</v>
      </c>
      <c r="E8836" s="6">
        <f>IF(Sense_data[[#This Row],[a_1State]]=D8835,E8835,Sense_data[[#This Row],[SysTimeStamp]])</f>
        <v>42182.101504653358</v>
      </c>
      <c r="F8836" s="3" t="str">
        <f>Sense_data[[#This Row],[a_1State]]&amp;TEXT(Sense_data[[#This Row],[StateInstanceTimestamp]],"#.######")</f>
        <v>On42182.101505</v>
      </c>
      <c r="G8836" s="3">
        <f ca="1">IF(Sense_data[[#This Row],[a_1State]]="Off",RANDBETWEEN(off_min,off_max),RANDBETWEEN(on_min,on_max))/sr_div</f>
        <v>4.5</v>
      </c>
      <c r="H8836" s="3">
        <v>3.2</v>
      </c>
      <c r="I8836" s="3">
        <f>IF(HOUR(Sense_data[[#This Row],[SysTimeStamp]])&lt;12,I8835+$B$14,I8835-$B$14)</f>
        <v>17.04143518518681</v>
      </c>
    </row>
    <row r="8837" spans="1:9" x14ac:dyDescent="0.2">
      <c r="A8837" t="s">
        <v>20</v>
      </c>
      <c r="B8837" t="s">
        <v>22</v>
      </c>
      <c r="C8837" s="6">
        <f t="shared" si="142"/>
        <v>42182.102083357197</v>
      </c>
      <c r="D8837" t="s">
        <v>23</v>
      </c>
      <c r="E8837" s="6">
        <f>IF(Sense_data[[#This Row],[a_1State]]=D8836,E8836,Sense_data[[#This Row],[SysTimeStamp]])</f>
        <v>42182.101504653358</v>
      </c>
      <c r="F8837" s="3" t="str">
        <f>Sense_data[[#This Row],[a_1State]]&amp;TEXT(Sense_data[[#This Row],[StateInstanceTimestamp]],"#.######")</f>
        <v>On42182.101505</v>
      </c>
      <c r="G8837" s="3">
        <f ca="1">IF(Sense_data[[#This Row],[a_1State]]="Off",RANDBETWEEN(off_min,off_max),RANDBETWEEN(on_min,on_max))/sr_div</f>
        <v>4.7</v>
      </c>
      <c r="H8837" s="3">
        <v>4.8</v>
      </c>
      <c r="I8837" s="3">
        <f>IF(HOUR(Sense_data[[#This Row],[SysTimeStamp]])&lt;12,I8836+$B$14,I8836-$B$14)</f>
        <v>17.041666666668291</v>
      </c>
    </row>
    <row r="8838" spans="1:9" x14ac:dyDescent="0.2">
      <c r="A8838" t="s">
        <v>20</v>
      </c>
      <c r="B8838" t="s">
        <v>22</v>
      </c>
      <c r="C8838" s="6">
        <f t="shared" si="142"/>
        <v>42182.102094931273</v>
      </c>
      <c r="D8838" t="s">
        <v>23</v>
      </c>
      <c r="E8838" s="6">
        <f>IF(Sense_data[[#This Row],[a_1State]]=D8837,E8837,Sense_data[[#This Row],[SysTimeStamp]])</f>
        <v>42182.101504653358</v>
      </c>
      <c r="F8838" s="3" t="str">
        <f>Sense_data[[#This Row],[a_1State]]&amp;TEXT(Sense_data[[#This Row],[StateInstanceTimestamp]],"#.######")</f>
        <v>On42182.101505</v>
      </c>
      <c r="G8838" s="3">
        <f ca="1">IF(Sense_data[[#This Row],[a_1State]]="Off",RANDBETWEEN(off_min,off_max),RANDBETWEEN(on_min,on_max))/sr_div</f>
        <v>5.2</v>
      </c>
      <c r="H8838" s="3">
        <v>4.7</v>
      </c>
      <c r="I8838" s="3">
        <f>IF(HOUR(Sense_data[[#This Row],[SysTimeStamp]])&lt;12,I8837+$B$14,I8837-$B$14)</f>
        <v>17.041898148149773</v>
      </c>
    </row>
    <row r="8839" spans="1:9" x14ac:dyDescent="0.2">
      <c r="A8839" t="s">
        <v>20</v>
      </c>
      <c r="B8839" t="s">
        <v>22</v>
      </c>
      <c r="C8839" s="6">
        <f t="shared" si="142"/>
        <v>42182.10210650535</v>
      </c>
      <c r="D8839" t="s">
        <v>23</v>
      </c>
      <c r="E8839" s="6">
        <f>IF(Sense_data[[#This Row],[a_1State]]=D8838,E8838,Sense_data[[#This Row],[SysTimeStamp]])</f>
        <v>42182.101504653358</v>
      </c>
      <c r="F8839" s="3" t="str">
        <f>Sense_data[[#This Row],[a_1State]]&amp;TEXT(Sense_data[[#This Row],[StateInstanceTimestamp]],"#.######")</f>
        <v>On42182.101505</v>
      </c>
      <c r="G8839" s="3">
        <f ca="1">IF(Sense_data[[#This Row],[a_1State]]="Off",RANDBETWEEN(off_min,off_max),RANDBETWEEN(on_min,on_max))/sr_div</f>
        <v>3.3</v>
      </c>
      <c r="H8839" s="3">
        <v>4.2</v>
      </c>
      <c r="I8839" s="3">
        <f>IF(HOUR(Sense_data[[#This Row],[SysTimeStamp]])&lt;12,I8838+$B$14,I8838-$B$14)</f>
        <v>17.042129629631255</v>
      </c>
    </row>
    <row r="8840" spans="1:9" x14ac:dyDescent="0.2">
      <c r="A8840" t="s">
        <v>20</v>
      </c>
      <c r="B8840" t="s">
        <v>22</v>
      </c>
      <c r="C8840" s="6">
        <f t="shared" si="142"/>
        <v>42182.102118079427</v>
      </c>
      <c r="D8840" t="s">
        <v>23</v>
      </c>
      <c r="E8840" s="6">
        <f>IF(Sense_data[[#This Row],[a_1State]]=D8839,E8839,Sense_data[[#This Row],[SysTimeStamp]])</f>
        <v>42182.101504653358</v>
      </c>
      <c r="F8840" s="3" t="str">
        <f>Sense_data[[#This Row],[a_1State]]&amp;TEXT(Sense_data[[#This Row],[StateInstanceTimestamp]],"#.######")</f>
        <v>On42182.101505</v>
      </c>
      <c r="G8840" s="3">
        <f ca="1">IF(Sense_data[[#This Row],[a_1State]]="Off",RANDBETWEEN(off_min,off_max),RANDBETWEEN(on_min,on_max))/sr_div</f>
        <v>5.0999999999999996</v>
      </c>
      <c r="H8840" s="3">
        <v>5.9</v>
      </c>
      <c r="I8840" s="3">
        <f>IF(HOUR(Sense_data[[#This Row],[SysTimeStamp]])&lt;12,I8839+$B$14,I8839-$B$14)</f>
        <v>17.042361111112736</v>
      </c>
    </row>
    <row r="8841" spans="1:9" x14ac:dyDescent="0.2">
      <c r="A8841" t="s">
        <v>20</v>
      </c>
      <c r="B8841" t="s">
        <v>22</v>
      </c>
      <c r="C8841" s="6">
        <f t="shared" si="142"/>
        <v>42182.102129653504</v>
      </c>
      <c r="D8841" t="s">
        <v>23</v>
      </c>
      <c r="E8841" s="6">
        <f>IF(Sense_data[[#This Row],[a_1State]]=D8840,E8840,Sense_data[[#This Row],[SysTimeStamp]])</f>
        <v>42182.101504653358</v>
      </c>
      <c r="F8841" s="3" t="str">
        <f>Sense_data[[#This Row],[a_1State]]&amp;TEXT(Sense_data[[#This Row],[StateInstanceTimestamp]],"#.######")</f>
        <v>On42182.101505</v>
      </c>
      <c r="G8841" s="3">
        <f ca="1">IF(Sense_data[[#This Row],[a_1State]]="Off",RANDBETWEEN(off_min,off_max),RANDBETWEEN(on_min,on_max))/sr_div</f>
        <v>4.2</v>
      </c>
      <c r="H8841" s="3">
        <v>5.5</v>
      </c>
      <c r="I8841" s="3">
        <f>IF(HOUR(Sense_data[[#This Row],[SysTimeStamp]])&lt;12,I8840+$B$14,I8840-$B$14)</f>
        <v>17.042592592594218</v>
      </c>
    </row>
    <row r="8842" spans="1:9" x14ac:dyDescent="0.2">
      <c r="A8842" t="s">
        <v>20</v>
      </c>
      <c r="B8842" t="s">
        <v>22</v>
      </c>
      <c r="C8842" s="6">
        <f t="shared" si="142"/>
        <v>42182.10214122758</v>
      </c>
      <c r="D8842" t="s">
        <v>23</v>
      </c>
      <c r="E8842" s="6">
        <f>IF(Sense_data[[#This Row],[a_1State]]=D8841,E8841,Sense_data[[#This Row],[SysTimeStamp]])</f>
        <v>42182.101504653358</v>
      </c>
      <c r="F8842" s="3" t="str">
        <f>Sense_data[[#This Row],[a_1State]]&amp;TEXT(Sense_data[[#This Row],[StateInstanceTimestamp]],"#.######")</f>
        <v>On42182.101505</v>
      </c>
      <c r="G8842" s="3">
        <f ca="1">IF(Sense_data[[#This Row],[a_1State]]="Off",RANDBETWEEN(off_min,off_max),RANDBETWEEN(on_min,on_max))/sr_div</f>
        <v>3.4</v>
      </c>
      <c r="H8842" s="3">
        <v>5.3</v>
      </c>
      <c r="I8842" s="3">
        <f>IF(HOUR(Sense_data[[#This Row],[SysTimeStamp]])&lt;12,I8841+$B$14,I8841-$B$14)</f>
        <v>17.0428240740757</v>
      </c>
    </row>
    <row r="8843" spans="1:9" x14ac:dyDescent="0.2">
      <c r="A8843" t="s">
        <v>20</v>
      </c>
      <c r="B8843" t="s">
        <v>22</v>
      </c>
      <c r="C8843" s="6">
        <f t="shared" si="142"/>
        <v>42182.102152801657</v>
      </c>
      <c r="D8843" t="s">
        <v>23</v>
      </c>
      <c r="E8843" s="6">
        <f>IF(Sense_data[[#This Row],[a_1State]]=D8842,E8842,Sense_data[[#This Row],[SysTimeStamp]])</f>
        <v>42182.101504653358</v>
      </c>
      <c r="F8843" s="3" t="str">
        <f>Sense_data[[#This Row],[a_1State]]&amp;TEXT(Sense_data[[#This Row],[StateInstanceTimestamp]],"#.######")</f>
        <v>On42182.101505</v>
      </c>
      <c r="G8843" s="3">
        <f ca="1">IF(Sense_data[[#This Row],[a_1State]]="Off",RANDBETWEEN(off_min,off_max),RANDBETWEEN(on_min,on_max))/sr_div</f>
        <v>4.5999999999999996</v>
      </c>
      <c r="H8843" s="3">
        <v>4.5</v>
      </c>
      <c r="I8843" s="3">
        <f>IF(HOUR(Sense_data[[#This Row],[SysTimeStamp]])&lt;12,I8842+$B$14,I8842-$B$14)</f>
        <v>17.043055555557181</v>
      </c>
    </row>
    <row r="8844" spans="1:9" x14ac:dyDescent="0.2">
      <c r="A8844" t="s">
        <v>20</v>
      </c>
      <c r="B8844" t="s">
        <v>22</v>
      </c>
      <c r="C8844" s="6">
        <f t="shared" si="142"/>
        <v>42182.102164375734</v>
      </c>
      <c r="D8844" t="s">
        <v>23</v>
      </c>
      <c r="E8844" s="6">
        <f>IF(Sense_data[[#This Row],[a_1State]]=D8843,E8843,Sense_data[[#This Row],[SysTimeStamp]])</f>
        <v>42182.101504653358</v>
      </c>
      <c r="F8844" s="3" t="str">
        <f>Sense_data[[#This Row],[a_1State]]&amp;TEXT(Sense_data[[#This Row],[StateInstanceTimestamp]],"#.######")</f>
        <v>On42182.101505</v>
      </c>
      <c r="G8844" s="3">
        <f ca="1">IF(Sense_data[[#This Row],[a_1State]]="Off",RANDBETWEEN(off_min,off_max),RANDBETWEEN(on_min,on_max))/sr_div</f>
        <v>4.4000000000000004</v>
      </c>
      <c r="H8844" s="3">
        <v>5.0999999999999996</v>
      </c>
      <c r="I8844" s="3">
        <f>IF(HOUR(Sense_data[[#This Row],[SysTimeStamp]])&lt;12,I8843+$B$14,I8843-$B$14)</f>
        <v>17.043287037038663</v>
      </c>
    </row>
    <row r="8845" spans="1:9" x14ac:dyDescent="0.2">
      <c r="A8845" t="s">
        <v>20</v>
      </c>
      <c r="B8845" t="s">
        <v>22</v>
      </c>
      <c r="C8845" s="6">
        <f t="shared" si="142"/>
        <v>42182.102175949811</v>
      </c>
      <c r="D8845" t="s">
        <v>23</v>
      </c>
      <c r="E8845" s="6">
        <f>IF(Sense_data[[#This Row],[a_1State]]=D8844,E8844,Sense_data[[#This Row],[SysTimeStamp]])</f>
        <v>42182.101504653358</v>
      </c>
      <c r="F8845" s="3" t="str">
        <f>Sense_data[[#This Row],[a_1State]]&amp;TEXT(Sense_data[[#This Row],[StateInstanceTimestamp]],"#.######")</f>
        <v>On42182.101505</v>
      </c>
      <c r="G8845" s="3">
        <f ca="1">IF(Sense_data[[#This Row],[a_1State]]="Off",RANDBETWEEN(off_min,off_max),RANDBETWEEN(on_min,on_max))/sr_div</f>
        <v>5</v>
      </c>
      <c r="H8845" s="3">
        <v>3.6</v>
      </c>
      <c r="I8845" s="3">
        <f>IF(HOUR(Sense_data[[#This Row],[SysTimeStamp]])&lt;12,I8844+$B$14,I8844-$B$14)</f>
        <v>17.043518518520145</v>
      </c>
    </row>
    <row r="8846" spans="1:9" x14ac:dyDescent="0.2">
      <c r="A8846" t="s">
        <v>20</v>
      </c>
      <c r="B8846" t="s">
        <v>22</v>
      </c>
      <c r="C8846" s="6">
        <f t="shared" si="142"/>
        <v>42182.102187523888</v>
      </c>
      <c r="D8846" t="s">
        <v>23</v>
      </c>
      <c r="E8846" s="6">
        <f>IF(Sense_data[[#This Row],[a_1State]]=D8845,E8845,Sense_data[[#This Row],[SysTimeStamp]])</f>
        <v>42182.101504653358</v>
      </c>
      <c r="F8846" s="3" t="str">
        <f>Sense_data[[#This Row],[a_1State]]&amp;TEXT(Sense_data[[#This Row],[StateInstanceTimestamp]],"#.######")</f>
        <v>On42182.101505</v>
      </c>
      <c r="G8846" s="3">
        <f ca="1">IF(Sense_data[[#This Row],[a_1State]]="Off",RANDBETWEEN(off_min,off_max),RANDBETWEEN(on_min,on_max))/sr_div</f>
        <v>3.1</v>
      </c>
      <c r="H8846" s="3">
        <v>3.3</v>
      </c>
      <c r="I8846" s="3">
        <f>IF(HOUR(Sense_data[[#This Row],[SysTimeStamp]])&lt;12,I8845+$B$14,I8845-$B$14)</f>
        <v>17.043750000001626</v>
      </c>
    </row>
    <row r="8847" spans="1:9" x14ac:dyDescent="0.2">
      <c r="A8847" t="s">
        <v>20</v>
      </c>
      <c r="B8847" t="s">
        <v>22</v>
      </c>
      <c r="C8847" s="6">
        <f t="shared" si="142"/>
        <v>42182.102199097964</v>
      </c>
      <c r="D8847" t="s">
        <v>23</v>
      </c>
      <c r="E8847" s="6">
        <f>IF(Sense_data[[#This Row],[a_1State]]=D8846,E8846,Sense_data[[#This Row],[SysTimeStamp]])</f>
        <v>42182.101504653358</v>
      </c>
      <c r="F8847" s="3" t="str">
        <f>Sense_data[[#This Row],[a_1State]]&amp;TEXT(Sense_data[[#This Row],[StateInstanceTimestamp]],"#.######")</f>
        <v>On42182.101505</v>
      </c>
      <c r="G8847" s="3">
        <f ca="1">IF(Sense_data[[#This Row],[a_1State]]="Off",RANDBETWEEN(off_min,off_max),RANDBETWEEN(on_min,on_max))/sr_div</f>
        <v>3.8</v>
      </c>
      <c r="H8847" s="3">
        <v>4.9000000000000004</v>
      </c>
      <c r="I8847" s="3">
        <f>IF(HOUR(Sense_data[[#This Row],[SysTimeStamp]])&lt;12,I8846+$B$14,I8846-$B$14)</f>
        <v>17.043981481483108</v>
      </c>
    </row>
    <row r="8848" spans="1:9" x14ac:dyDescent="0.2">
      <c r="A8848" t="s">
        <v>20</v>
      </c>
      <c r="B8848" t="s">
        <v>22</v>
      </c>
      <c r="C8848" s="6">
        <f t="shared" si="142"/>
        <v>42182.102210672041</v>
      </c>
      <c r="D8848" t="s">
        <v>23</v>
      </c>
      <c r="E8848" s="6">
        <f>IF(Sense_data[[#This Row],[a_1State]]=D8847,E8847,Sense_data[[#This Row],[SysTimeStamp]])</f>
        <v>42182.101504653358</v>
      </c>
      <c r="F8848" s="3" t="str">
        <f>Sense_data[[#This Row],[a_1State]]&amp;TEXT(Sense_data[[#This Row],[StateInstanceTimestamp]],"#.######")</f>
        <v>On42182.101505</v>
      </c>
      <c r="G8848" s="3">
        <f ca="1">IF(Sense_data[[#This Row],[a_1State]]="Off",RANDBETWEEN(off_min,off_max),RANDBETWEEN(on_min,on_max))/sr_div</f>
        <v>6</v>
      </c>
      <c r="H8848" s="3">
        <v>5.4</v>
      </c>
      <c r="I8848" s="3">
        <f>IF(HOUR(Sense_data[[#This Row],[SysTimeStamp]])&lt;12,I8847+$B$14,I8847-$B$14)</f>
        <v>17.04421296296459</v>
      </c>
    </row>
    <row r="8849" spans="1:9" x14ac:dyDescent="0.2">
      <c r="A8849" t="s">
        <v>20</v>
      </c>
      <c r="B8849" t="s">
        <v>22</v>
      </c>
      <c r="C8849" s="6">
        <f t="shared" si="142"/>
        <v>42182.102222246118</v>
      </c>
      <c r="D8849" t="s">
        <v>23</v>
      </c>
      <c r="E8849" s="6">
        <f>IF(Sense_data[[#This Row],[a_1State]]=D8848,E8848,Sense_data[[#This Row],[SysTimeStamp]])</f>
        <v>42182.101504653358</v>
      </c>
      <c r="F8849" s="3" t="str">
        <f>Sense_data[[#This Row],[a_1State]]&amp;TEXT(Sense_data[[#This Row],[StateInstanceTimestamp]],"#.######")</f>
        <v>On42182.101505</v>
      </c>
      <c r="G8849" s="3">
        <f ca="1">IF(Sense_data[[#This Row],[a_1State]]="Off",RANDBETWEEN(off_min,off_max),RANDBETWEEN(on_min,on_max))/sr_div</f>
        <v>5.8</v>
      </c>
      <c r="H8849" s="3">
        <v>5.0999999999999996</v>
      </c>
      <c r="I8849" s="3">
        <f>IF(HOUR(Sense_data[[#This Row],[SysTimeStamp]])&lt;12,I8848+$B$14,I8848-$B$14)</f>
        <v>17.044444444446071</v>
      </c>
    </row>
    <row r="8850" spans="1:9" x14ac:dyDescent="0.2">
      <c r="A8850" t="s">
        <v>20</v>
      </c>
      <c r="B8850" t="s">
        <v>22</v>
      </c>
      <c r="C8850" s="6">
        <f t="shared" si="142"/>
        <v>42182.102233820195</v>
      </c>
      <c r="D8850" t="s">
        <v>23</v>
      </c>
      <c r="E8850" s="6">
        <f>IF(Sense_data[[#This Row],[a_1State]]=D8849,E8849,Sense_data[[#This Row],[SysTimeStamp]])</f>
        <v>42182.101504653358</v>
      </c>
      <c r="F8850" s="3" t="str">
        <f>Sense_data[[#This Row],[a_1State]]&amp;TEXT(Sense_data[[#This Row],[StateInstanceTimestamp]],"#.######")</f>
        <v>On42182.101505</v>
      </c>
      <c r="G8850" s="3">
        <f ca="1">IF(Sense_data[[#This Row],[a_1State]]="Off",RANDBETWEEN(off_min,off_max),RANDBETWEEN(on_min,on_max))/sr_div</f>
        <v>5.8</v>
      </c>
      <c r="H8850" s="3">
        <v>4.7</v>
      </c>
      <c r="I8850" s="3">
        <f>IF(HOUR(Sense_data[[#This Row],[SysTimeStamp]])&lt;12,I8849+$B$14,I8849-$B$14)</f>
        <v>17.044675925927553</v>
      </c>
    </row>
    <row r="8851" spans="1:9" x14ac:dyDescent="0.2">
      <c r="A8851" t="s">
        <v>20</v>
      </c>
      <c r="B8851" t="s">
        <v>22</v>
      </c>
      <c r="C8851" s="6">
        <f t="shared" si="142"/>
        <v>42182.102245394271</v>
      </c>
      <c r="D8851" t="s">
        <v>23</v>
      </c>
      <c r="E8851" s="6">
        <f>IF(Sense_data[[#This Row],[a_1State]]=D8850,E8850,Sense_data[[#This Row],[SysTimeStamp]])</f>
        <v>42182.101504653358</v>
      </c>
      <c r="F8851" s="3" t="str">
        <f>Sense_data[[#This Row],[a_1State]]&amp;TEXT(Sense_data[[#This Row],[StateInstanceTimestamp]],"#.######")</f>
        <v>On42182.101505</v>
      </c>
      <c r="G8851" s="3">
        <f ca="1">IF(Sense_data[[#This Row],[a_1State]]="Off",RANDBETWEEN(off_min,off_max),RANDBETWEEN(on_min,on_max))/sr_div</f>
        <v>5.5</v>
      </c>
      <c r="H8851" s="3">
        <v>3.3</v>
      </c>
      <c r="I8851" s="3">
        <f>IF(HOUR(Sense_data[[#This Row],[SysTimeStamp]])&lt;12,I8850+$B$14,I8850-$B$14)</f>
        <v>17.044907407409035</v>
      </c>
    </row>
    <row r="8852" spans="1:9" x14ac:dyDescent="0.2">
      <c r="A8852" t="s">
        <v>20</v>
      </c>
      <c r="B8852" t="s">
        <v>22</v>
      </c>
      <c r="C8852" s="6">
        <f t="shared" ref="C8852:C8915" si="143">C8851+$B$2</f>
        <v>42182.102256968348</v>
      </c>
      <c r="D8852" t="s">
        <v>23</v>
      </c>
      <c r="E8852" s="6">
        <f>IF(Sense_data[[#This Row],[a_1State]]=D8851,E8851,Sense_data[[#This Row],[SysTimeStamp]])</f>
        <v>42182.101504653358</v>
      </c>
      <c r="F8852" s="3" t="str">
        <f>Sense_data[[#This Row],[a_1State]]&amp;TEXT(Sense_data[[#This Row],[StateInstanceTimestamp]],"#.######")</f>
        <v>On42182.101505</v>
      </c>
      <c r="G8852" s="3">
        <f ca="1">IF(Sense_data[[#This Row],[a_1State]]="Off",RANDBETWEEN(off_min,off_max),RANDBETWEEN(on_min,on_max))/sr_div</f>
        <v>5.2</v>
      </c>
      <c r="H8852" s="3">
        <v>5.0999999999999996</v>
      </c>
      <c r="I8852" s="3">
        <f>IF(HOUR(Sense_data[[#This Row],[SysTimeStamp]])&lt;12,I8851+$B$14,I8851-$B$14)</f>
        <v>17.045138888890516</v>
      </c>
    </row>
    <row r="8853" spans="1:9" x14ac:dyDescent="0.2">
      <c r="A8853" t="s">
        <v>20</v>
      </c>
      <c r="B8853" t="s">
        <v>22</v>
      </c>
      <c r="C8853" s="6">
        <f t="shared" si="143"/>
        <v>42182.102268542425</v>
      </c>
      <c r="D8853" t="s">
        <v>23</v>
      </c>
      <c r="E8853" s="6">
        <f>IF(Sense_data[[#This Row],[a_1State]]=D8852,E8852,Sense_data[[#This Row],[SysTimeStamp]])</f>
        <v>42182.101504653358</v>
      </c>
      <c r="F8853" s="3" t="str">
        <f>Sense_data[[#This Row],[a_1State]]&amp;TEXT(Sense_data[[#This Row],[StateInstanceTimestamp]],"#.######")</f>
        <v>On42182.101505</v>
      </c>
      <c r="G8853" s="3">
        <f ca="1">IF(Sense_data[[#This Row],[a_1State]]="Off",RANDBETWEEN(off_min,off_max),RANDBETWEEN(on_min,on_max))/sr_div</f>
        <v>5.2</v>
      </c>
      <c r="H8853" s="3">
        <v>6</v>
      </c>
      <c r="I8853" s="3">
        <f>IF(HOUR(Sense_data[[#This Row],[SysTimeStamp]])&lt;12,I8852+$B$14,I8852-$B$14)</f>
        <v>17.045370370371998</v>
      </c>
    </row>
    <row r="8854" spans="1:9" x14ac:dyDescent="0.2">
      <c r="A8854" t="s">
        <v>20</v>
      </c>
      <c r="B8854" t="s">
        <v>22</v>
      </c>
      <c r="C8854" s="6">
        <f t="shared" si="143"/>
        <v>42182.102280116502</v>
      </c>
      <c r="D8854" t="s">
        <v>23</v>
      </c>
      <c r="E8854" s="6">
        <f>IF(Sense_data[[#This Row],[a_1State]]=D8853,E8853,Sense_data[[#This Row],[SysTimeStamp]])</f>
        <v>42182.101504653358</v>
      </c>
      <c r="F8854" s="3" t="str">
        <f>Sense_data[[#This Row],[a_1State]]&amp;TEXT(Sense_data[[#This Row],[StateInstanceTimestamp]],"#.######")</f>
        <v>On42182.101505</v>
      </c>
      <c r="G8854" s="3">
        <f ca="1">IF(Sense_data[[#This Row],[a_1State]]="Off",RANDBETWEEN(off_min,off_max),RANDBETWEEN(on_min,on_max))/sr_div</f>
        <v>5.2</v>
      </c>
      <c r="H8854" s="3">
        <v>4.5999999999999996</v>
      </c>
      <c r="I8854" s="3">
        <f>IF(HOUR(Sense_data[[#This Row],[SysTimeStamp]])&lt;12,I8853+$B$14,I8853-$B$14)</f>
        <v>17.04560185185348</v>
      </c>
    </row>
    <row r="8855" spans="1:9" x14ac:dyDescent="0.2">
      <c r="A8855" t="s">
        <v>20</v>
      </c>
      <c r="B8855" t="s">
        <v>22</v>
      </c>
      <c r="C8855" s="6">
        <f t="shared" si="143"/>
        <v>42182.102291690579</v>
      </c>
      <c r="D8855" t="s">
        <v>23</v>
      </c>
      <c r="E8855" s="6">
        <f>IF(Sense_data[[#This Row],[a_1State]]=D8854,E8854,Sense_data[[#This Row],[SysTimeStamp]])</f>
        <v>42182.101504653358</v>
      </c>
      <c r="F8855" s="3" t="str">
        <f>Sense_data[[#This Row],[a_1State]]&amp;TEXT(Sense_data[[#This Row],[StateInstanceTimestamp]],"#.######")</f>
        <v>On42182.101505</v>
      </c>
      <c r="G8855" s="3">
        <f ca="1">IF(Sense_data[[#This Row],[a_1State]]="Off",RANDBETWEEN(off_min,off_max),RANDBETWEEN(on_min,on_max))/sr_div</f>
        <v>3.3</v>
      </c>
      <c r="H8855" s="3">
        <v>4.5999999999999996</v>
      </c>
      <c r="I8855" s="3">
        <f>IF(HOUR(Sense_data[[#This Row],[SysTimeStamp]])&lt;12,I8854+$B$14,I8854-$B$14)</f>
        <v>17.045833333334961</v>
      </c>
    </row>
    <row r="8856" spans="1:9" x14ac:dyDescent="0.2">
      <c r="A8856" t="s">
        <v>20</v>
      </c>
      <c r="B8856" t="s">
        <v>22</v>
      </c>
      <c r="C8856" s="6">
        <f t="shared" si="143"/>
        <v>42182.102303264655</v>
      </c>
      <c r="D8856" t="s">
        <v>23</v>
      </c>
      <c r="E8856" s="6">
        <f>IF(Sense_data[[#This Row],[a_1State]]=D8855,E8855,Sense_data[[#This Row],[SysTimeStamp]])</f>
        <v>42182.101504653358</v>
      </c>
      <c r="F8856" s="3" t="str">
        <f>Sense_data[[#This Row],[a_1State]]&amp;TEXT(Sense_data[[#This Row],[StateInstanceTimestamp]],"#.######")</f>
        <v>On42182.101505</v>
      </c>
      <c r="G8856" s="3">
        <f ca="1">IF(Sense_data[[#This Row],[a_1State]]="Off",RANDBETWEEN(off_min,off_max),RANDBETWEEN(on_min,on_max))/sr_div</f>
        <v>3</v>
      </c>
      <c r="H8856" s="3">
        <v>4.9000000000000004</v>
      </c>
      <c r="I8856" s="3">
        <f>IF(HOUR(Sense_data[[#This Row],[SysTimeStamp]])&lt;12,I8855+$B$14,I8855-$B$14)</f>
        <v>17.046064814816443</v>
      </c>
    </row>
    <row r="8857" spans="1:9" x14ac:dyDescent="0.2">
      <c r="A8857" t="s">
        <v>20</v>
      </c>
      <c r="B8857" t="s">
        <v>22</v>
      </c>
      <c r="C8857" s="6">
        <f t="shared" si="143"/>
        <v>42182.102314838732</v>
      </c>
      <c r="D8857" t="s">
        <v>23</v>
      </c>
      <c r="E8857" s="6">
        <f>IF(Sense_data[[#This Row],[a_1State]]=D8856,E8856,Sense_data[[#This Row],[SysTimeStamp]])</f>
        <v>42182.101504653358</v>
      </c>
      <c r="F8857" s="3" t="str">
        <f>Sense_data[[#This Row],[a_1State]]&amp;TEXT(Sense_data[[#This Row],[StateInstanceTimestamp]],"#.######")</f>
        <v>On42182.101505</v>
      </c>
      <c r="G8857" s="3">
        <f ca="1">IF(Sense_data[[#This Row],[a_1State]]="Off",RANDBETWEEN(off_min,off_max),RANDBETWEEN(on_min,on_max))/sr_div</f>
        <v>3.4</v>
      </c>
      <c r="H8857" s="3">
        <v>4.9000000000000004</v>
      </c>
      <c r="I8857" s="3">
        <f>IF(HOUR(Sense_data[[#This Row],[SysTimeStamp]])&lt;12,I8856+$B$14,I8856-$B$14)</f>
        <v>17.046296296297925</v>
      </c>
    </row>
    <row r="8858" spans="1:9" x14ac:dyDescent="0.2">
      <c r="A8858" t="s">
        <v>20</v>
      </c>
      <c r="B8858" t="s">
        <v>22</v>
      </c>
      <c r="C8858" s="6">
        <f t="shared" si="143"/>
        <v>42182.102326412809</v>
      </c>
      <c r="D8858" t="s">
        <v>23</v>
      </c>
      <c r="E8858" s="6">
        <f>IF(Sense_data[[#This Row],[a_1State]]=D8857,E8857,Sense_data[[#This Row],[SysTimeStamp]])</f>
        <v>42182.101504653358</v>
      </c>
      <c r="F8858" s="3" t="str">
        <f>Sense_data[[#This Row],[a_1State]]&amp;TEXT(Sense_data[[#This Row],[StateInstanceTimestamp]],"#.######")</f>
        <v>On42182.101505</v>
      </c>
      <c r="G8858" s="3">
        <f ca="1">IF(Sense_data[[#This Row],[a_1State]]="Off",RANDBETWEEN(off_min,off_max),RANDBETWEEN(on_min,on_max))/sr_div</f>
        <v>3.9</v>
      </c>
      <c r="H8858" s="3">
        <v>3.3</v>
      </c>
      <c r="I8858" s="3">
        <f>IF(HOUR(Sense_data[[#This Row],[SysTimeStamp]])&lt;12,I8857+$B$14,I8857-$B$14)</f>
        <v>17.046527777779406</v>
      </c>
    </row>
    <row r="8859" spans="1:9" x14ac:dyDescent="0.2">
      <c r="A8859" t="s">
        <v>20</v>
      </c>
      <c r="B8859" t="s">
        <v>22</v>
      </c>
      <c r="C8859" s="6">
        <f t="shared" si="143"/>
        <v>42182.102337986886</v>
      </c>
      <c r="D8859" t="s">
        <v>23</v>
      </c>
      <c r="E8859" s="6">
        <f>IF(Sense_data[[#This Row],[a_1State]]=D8858,E8858,Sense_data[[#This Row],[SysTimeStamp]])</f>
        <v>42182.101504653358</v>
      </c>
      <c r="F8859" s="3" t="str">
        <f>Sense_data[[#This Row],[a_1State]]&amp;TEXT(Sense_data[[#This Row],[StateInstanceTimestamp]],"#.######")</f>
        <v>On42182.101505</v>
      </c>
      <c r="G8859" s="3">
        <f ca="1">IF(Sense_data[[#This Row],[a_1State]]="Off",RANDBETWEEN(off_min,off_max),RANDBETWEEN(on_min,on_max))/sr_div</f>
        <v>4.0999999999999996</v>
      </c>
      <c r="H8859" s="3">
        <v>5.0999999999999996</v>
      </c>
      <c r="I8859" s="3">
        <f>IF(HOUR(Sense_data[[#This Row],[SysTimeStamp]])&lt;12,I8858+$B$14,I8858-$B$14)</f>
        <v>17.046759259260888</v>
      </c>
    </row>
    <row r="8860" spans="1:9" x14ac:dyDescent="0.2">
      <c r="A8860" t="s">
        <v>20</v>
      </c>
      <c r="B8860" t="s">
        <v>22</v>
      </c>
      <c r="C8860" s="6">
        <f t="shared" si="143"/>
        <v>42182.102349560962</v>
      </c>
      <c r="D8860" t="s">
        <v>23</v>
      </c>
      <c r="E8860" s="6">
        <f>IF(Sense_data[[#This Row],[a_1State]]=D8859,E8859,Sense_data[[#This Row],[SysTimeStamp]])</f>
        <v>42182.101504653358</v>
      </c>
      <c r="F8860" s="3" t="str">
        <f>Sense_data[[#This Row],[a_1State]]&amp;TEXT(Sense_data[[#This Row],[StateInstanceTimestamp]],"#.######")</f>
        <v>On42182.101505</v>
      </c>
      <c r="G8860" s="3">
        <f ca="1">IF(Sense_data[[#This Row],[a_1State]]="Off",RANDBETWEEN(off_min,off_max),RANDBETWEEN(on_min,on_max))/sr_div</f>
        <v>5.7</v>
      </c>
      <c r="H8860" s="3">
        <v>4.5999999999999996</v>
      </c>
      <c r="I8860" s="3">
        <f>IF(HOUR(Sense_data[[#This Row],[SysTimeStamp]])&lt;12,I8859+$B$14,I8859-$B$14)</f>
        <v>17.04699074074237</v>
      </c>
    </row>
    <row r="8861" spans="1:9" x14ac:dyDescent="0.2">
      <c r="A8861" t="s">
        <v>20</v>
      </c>
      <c r="B8861" t="s">
        <v>22</v>
      </c>
      <c r="C8861" s="6">
        <f t="shared" si="143"/>
        <v>42182.102361135039</v>
      </c>
      <c r="D8861" t="s">
        <v>23</v>
      </c>
      <c r="E8861" s="6">
        <f>IF(Sense_data[[#This Row],[a_1State]]=D8860,E8860,Sense_data[[#This Row],[SysTimeStamp]])</f>
        <v>42182.101504653358</v>
      </c>
      <c r="F8861" s="3" t="str">
        <f>Sense_data[[#This Row],[a_1State]]&amp;TEXT(Sense_data[[#This Row],[StateInstanceTimestamp]],"#.######")</f>
        <v>On42182.101505</v>
      </c>
      <c r="G8861" s="3">
        <f ca="1">IF(Sense_data[[#This Row],[a_1State]]="Off",RANDBETWEEN(off_min,off_max),RANDBETWEEN(on_min,on_max))/sr_div</f>
        <v>5</v>
      </c>
      <c r="H8861" s="3">
        <v>3.9</v>
      </c>
      <c r="I8861" s="3">
        <f>IF(HOUR(Sense_data[[#This Row],[SysTimeStamp]])&lt;12,I8860+$B$14,I8860-$B$14)</f>
        <v>17.047222222223851</v>
      </c>
    </row>
    <row r="8862" spans="1:9" x14ac:dyDescent="0.2">
      <c r="A8862" t="s">
        <v>20</v>
      </c>
      <c r="B8862" t="s">
        <v>22</v>
      </c>
      <c r="C8862" s="6">
        <f t="shared" si="143"/>
        <v>42182.102372709116</v>
      </c>
      <c r="D8862" t="s">
        <v>23</v>
      </c>
      <c r="E8862" s="6">
        <f>IF(Sense_data[[#This Row],[a_1State]]=D8861,E8861,Sense_data[[#This Row],[SysTimeStamp]])</f>
        <v>42182.101504653358</v>
      </c>
      <c r="F8862" s="3" t="str">
        <f>Sense_data[[#This Row],[a_1State]]&amp;TEXT(Sense_data[[#This Row],[StateInstanceTimestamp]],"#.######")</f>
        <v>On42182.101505</v>
      </c>
      <c r="G8862" s="3">
        <f ca="1">IF(Sense_data[[#This Row],[a_1State]]="Off",RANDBETWEEN(off_min,off_max),RANDBETWEEN(on_min,on_max))/sr_div</f>
        <v>4.2</v>
      </c>
      <c r="H8862" s="3">
        <v>5.2</v>
      </c>
      <c r="I8862" s="3">
        <f>IF(HOUR(Sense_data[[#This Row],[SysTimeStamp]])&lt;12,I8861+$B$14,I8861-$B$14)</f>
        <v>17.047453703705333</v>
      </c>
    </row>
    <row r="8863" spans="1:9" x14ac:dyDescent="0.2">
      <c r="A8863" t="s">
        <v>20</v>
      </c>
      <c r="B8863" t="s">
        <v>22</v>
      </c>
      <c r="C8863" s="6">
        <f t="shared" si="143"/>
        <v>42182.102384283193</v>
      </c>
      <c r="D8863" t="s">
        <v>23</v>
      </c>
      <c r="E8863" s="6">
        <f>IF(Sense_data[[#This Row],[a_1State]]=D8862,E8862,Sense_data[[#This Row],[SysTimeStamp]])</f>
        <v>42182.101504653358</v>
      </c>
      <c r="F8863" s="3" t="str">
        <f>Sense_data[[#This Row],[a_1State]]&amp;TEXT(Sense_data[[#This Row],[StateInstanceTimestamp]],"#.######")</f>
        <v>On42182.101505</v>
      </c>
      <c r="G8863" s="3">
        <f ca="1">IF(Sense_data[[#This Row],[a_1State]]="Off",RANDBETWEEN(off_min,off_max),RANDBETWEEN(on_min,on_max))/sr_div</f>
        <v>4.5</v>
      </c>
      <c r="H8863" s="3">
        <v>3.3</v>
      </c>
      <c r="I8863" s="3">
        <f>IF(HOUR(Sense_data[[#This Row],[SysTimeStamp]])&lt;12,I8862+$B$14,I8862-$B$14)</f>
        <v>17.047685185186815</v>
      </c>
    </row>
    <row r="8864" spans="1:9" x14ac:dyDescent="0.2">
      <c r="A8864" t="s">
        <v>20</v>
      </c>
      <c r="B8864" t="s">
        <v>22</v>
      </c>
      <c r="C8864" s="6">
        <f t="shared" si="143"/>
        <v>42182.10239585727</v>
      </c>
      <c r="D8864" t="s">
        <v>23</v>
      </c>
      <c r="E8864" s="6">
        <f>IF(Sense_data[[#This Row],[a_1State]]=D8863,E8863,Sense_data[[#This Row],[SysTimeStamp]])</f>
        <v>42182.101504653358</v>
      </c>
      <c r="F8864" s="3" t="str">
        <f>Sense_data[[#This Row],[a_1State]]&amp;TEXT(Sense_data[[#This Row],[StateInstanceTimestamp]],"#.######")</f>
        <v>On42182.101505</v>
      </c>
      <c r="G8864" s="3">
        <f ca="1">IF(Sense_data[[#This Row],[a_1State]]="Off",RANDBETWEEN(off_min,off_max),RANDBETWEEN(on_min,on_max))/sr_div</f>
        <v>5.0999999999999996</v>
      </c>
      <c r="H8864" s="3">
        <v>5.3</v>
      </c>
      <c r="I8864" s="3">
        <f>IF(HOUR(Sense_data[[#This Row],[SysTimeStamp]])&lt;12,I8863+$B$14,I8863-$B$14)</f>
        <v>17.047916666668296</v>
      </c>
    </row>
    <row r="8865" spans="1:9" x14ac:dyDescent="0.2">
      <c r="A8865" t="s">
        <v>20</v>
      </c>
      <c r="B8865" t="s">
        <v>22</v>
      </c>
      <c r="C8865" s="6">
        <f t="shared" si="143"/>
        <v>42182.102407431346</v>
      </c>
      <c r="D8865" t="s">
        <v>23</v>
      </c>
      <c r="E8865" s="6">
        <f>IF(Sense_data[[#This Row],[a_1State]]=D8864,E8864,Sense_data[[#This Row],[SysTimeStamp]])</f>
        <v>42182.101504653358</v>
      </c>
      <c r="F8865" s="3" t="str">
        <f>Sense_data[[#This Row],[a_1State]]&amp;TEXT(Sense_data[[#This Row],[StateInstanceTimestamp]],"#.######")</f>
        <v>On42182.101505</v>
      </c>
      <c r="G8865" s="3">
        <f ca="1">IF(Sense_data[[#This Row],[a_1State]]="Off",RANDBETWEEN(off_min,off_max),RANDBETWEEN(on_min,on_max))/sr_div</f>
        <v>3.7</v>
      </c>
      <c r="H8865" s="3">
        <v>5.0999999999999996</v>
      </c>
      <c r="I8865" s="3">
        <f>IF(HOUR(Sense_data[[#This Row],[SysTimeStamp]])&lt;12,I8864+$B$14,I8864-$B$14)</f>
        <v>17.048148148149778</v>
      </c>
    </row>
    <row r="8866" spans="1:9" x14ac:dyDescent="0.2">
      <c r="A8866" t="s">
        <v>20</v>
      </c>
      <c r="B8866" t="s">
        <v>22</v>
      </c>
      <c r="C8866" s="6">
        <f t="shared" si="143"/>
        <v>42182.102419005423</v>
      </c>
      <c r="D8866" t="s">
        <v>23</v>
      </c>
      <c r="E8866" s="6">
        <f>IF(Sense_data[[#This Row],[a_1State]]=D8865,E8865,Sense_data[[#This Row],[SysTimeStamp]])</f>
        <v>42182.101504653358</v>
      </c>
      <c r="F8866" s="3" t="str">
        <f>Sense_data[[#This Row],[a_1State]]&amp;TEXT(Sense_data[[#This Row],[StateInstanceTimestamp]],"#.######")</f>
        <v>On42182.101505</v>
      </c>
      <c r="G8866" s="3">
        <f ca="1">IF(Sense_data[[#This Row],[a_1State]]="Off",RANDBETWEEN(off_min,off_max),RANDBETWEEN(on_min,on_max))/sr_div</f>
        <v>3.2</v>
      </c>
      <c r="H8866" s="3">
        <v>3.4</v>
      </c>
      <c r="I8866" s="3">
        <f>IF(HOUR(Sense_data[[#This Row],[SysTimeStamp]])&lt;12,I8865+$B$14,I8865-$B$14)</f>
        <v>17.04837962963126</v>
      </c>
    </row>
    <row r="8867" spans="1:9" x14ac:dyDescent="0.2">
      <c r="A8867" t="s">
        <v>20</v>
      </c>
      <c r="B8867" t="s">
        <v>22</v>
      </c>
      <c r="C8867" s="6">
        <f t="shared" si="143"/>
        <v>42182.1024305795</v>
      </c>
      <c r="D8867" t="s">
        <v>23</v>
      </c>
      <c r="E8867" s="6">
        <f>IF(Sense_data[[#This Row],[a_1State]]=D8866,E8866,Sense_data[[#This Row],[SysTimeStamp]])</f>
        <v>42182.101504653358</v>
      </c>
      <c r="F8867" s="3" t="str">
        <f>Sense_data[[#This Row],[a_1State]]&amp;TEXT(Sense_data[[#This Row],[StateInstanceTimestamp]],"#.######")</f>
        <v>On42182.101505</v>
      </c>
      <c r="G8867" s="3">
        <f ca="1">IF(Sense_data[[#This Row],[a_1State]]="Off",RANDBETWEEN(off_min,off_max),RANDBETWEEN(on_min,on_max))/sr_div</f>
        <v>5.5</v>
      </c>
      <c r="H8867" s="3">
        <v>3.8</v>
      </c>
      <c r="I8867" s="3">
        <f>IF(HOUR(Sense_data[[#This Row],[SysTimeStamp]])&lt;12,I8866+$B$14,I8866-$B$14)</f>
        <v>17.048611111112741</v>
      </c>
    </row>
    <row r="8868" spans="1:9" x14ac:dyDescent="0.2">
      <c r="A8868" t="s">
        <v>20</v>
      </c>
      <c r="B8868" t="s">
        <v>22</v>
      </c>
      <c r="C8868" s="6">
        <f t="shared" si="143"/>
        <v>42182.102442153577</v>
      </c>
      <c r="D8868" t="s">
        <v>23</v>
      </c>
      <c r="E8868" s="6">
        <f>IF(Sense_data[[#This Row],[a_1State]]=D8867,E8867,Sense_data[[#This Row],[SysTimeStamp]])</f>
        <v>42182.101504653358</v>
      </c>
      <c r="F8868" s="3" t="str">
        <f>Sense_data[[#This Row],[a_1State]]&amp;TEXT(Sense_data[[#This Row],[StateInstanceTimestamp]],"#.######")</f>
        <v>On42182.101505</v>
      </c>
      <c r="G8868" s="3">
        <f ca="1">IF(Sense_data[[#This Row],[a_1State]]="Off",RANDBETWEEN(off_min,off_max),RANDBETWEEN(on_min,on_max))/sr_div</f>
        <v>4.5</v>
      </c>
      <c r="H8868" s="3">
        <v>4.2</v>
      </c>
      <c r="I8868" s="3">
        <f>IF(HOUR(Sense_data[[#This Row],[SysTimeStamp]])&lt;12,I8867+$B$14,I8867-$B$14)</f>
        <v>17.048842592594223</v>
      </c>
    </row>
    <row r="8869" spans="1:9" x14ac:dyDescent="0.2">
      <c r="A8869" t="s">
        <v>20</v>
      </c>
      <c r="B8869" t="s">
        <v>22</v>
      </c>
      <c r="C8869" s="6">
        <f t="shared" si="143"/>
        <v>42182.102453727653</v>
      </c>
      <c r="D8869" t="s">
        <v>23</v>
      </c>
      <c r="E8869" s="6">
        <f>IF(Sense_data[[#This Row],[a_1State]]=D8868,E8868,Sense_data[[#This Row],[SysTimeStamp]])</f>
        <v>42182.101504653358</v>
      </c>
      <c r="F8869" s="3" t="str">
        <f>Sense_data[[#This Row],[a_1State]]&amp;TEXT(Sense_data[[#This Row],[StateInstanceTimestamp]],"#.######")</f>
        <v>On42182.101505</v>
      </c>
      <c r="G8869" s="3">
        <f ca="1">IF(Sense_data[[#This Row],[a_1State]]="Off",RANDBETWEEN(off_min,off_max),RANDBETWEEN(on_min,on_max))/sr_div</f>
        <v>5.4</v>
      </c>
      <c r="H8869" s="3">
        <v>5.9</v>
      </c>
      <c r="I8869" s="3">
        <f>IF(HOUR(Sense_data[[#This Row],[SysTimeStamp]])&lt;12,I8868+$B$14,I8868-$B$14)</f>
        <v>17.049074074075705</v>
      </c>
    </row>
    <row r="8870" spans="1:9" x14ac:dyDescent="0.2">
      <c r="A8870" t="s">
        <v>20</v>
      </c>
      <c r="B8870" t="s">
        <v>22</v>
      </c>
      <c r="C8870" s="6">
        <f t="shared" si="143"/>
        <v>42182.10246530173</v>
      </c>
      <c r="D8870" t="s">
        <v>23</v>
      </c>
      <c r="E8870" s="6">
        <f>IF(Sense_data[[#This Row],[a_1State]]=D8869,E8869,Sense_data[[#This Row],[SysTimeStamp]])</f>
        <v>42182.101504653358</v>
      </c>
      <c r="F8870" s="3" t="str">
        <f>Sense_data[[#This Row],[a_1State]]&amp;TEXT(Sense_data[[#This Row],[StateInstanceTimestamp]],"#.######")</f>
        <v>On42182.101505</v>
      </c>
      <c r="G8870" s="3">
        <f ca="1">IF(Sense_data[[#This Row],[a_1State]]="Off",RANDBETWEEN(off_min,off_max),RANDBETWEEN(on_min,on_max))/sr_div</f>
        <v>4.7</v>
      </c>
      <c r="H8870" s="3">
        <v>4.2</v>
      </c>
      <c r="I8870" s="3">
        <f>IF(HOUR(Sense_data[[#This Row],[SysTimeStamp]])&lt;12,I8869+$B$14,I8869-$B$14)</f>
        <v>17.049305555557186</v>
      </c>
    </row>
    <row r="8871" spans="1:9" x14ac:dyDescent="0.2">
      <c r="A8871" t="s">
        <v>20</v>
      </c>
      <c r="B8871" t="s">
        <v>22</v>
      </c>
      <c r="C8871" s="6">
        <f t="shared" si="143"/>
        <v>42182.102476875807</v>
      </c>
      <c r="D8871" t="s">
        <v>23</v>
      </c>
      <c r="E8871" s="6">
        <f>IF(Sense_data[[#This Row],[a_1State]]=D8870,E8870,Sense_data[[#This Row],[SysTimeStamp]])</f>
        <v>42182.101504653358</v>
      </c>
      <c r="F8871" s="3" t="str">
        <f>Sense_data[[#This Row],[a_1State]]&amp;TEXT(Sense_data[[#This Row],[StateInstanceTimestamp]],"#.######")</f>
        <v>On42182.101505</v>
      </c>
      <c r="G8871" s="3">
        <f ca="1">IF(Sense_data[[#This Row],[a_1State]]="Off",RANDBETWEEN(off_min,off_max),RANDBETWEEN(on_min,on_max))/sr_div</f>
        <v>4.0999999999999996</v>
      </c>
      <c r="H8871" s="3">
        <v>5.5</v>
      </c>
      <c r="I8871" s="3">
        <f>IF(HOUR(Sense_data[[#This Row],[SysTimeStamp]])&lt;12,I8870+$B$14,I8870-$B$14)</f>
        <v>17.049537037038668</v>
      </c>
    </row>
    <row r="8872" spans="1:9" x14ac:dyDescent="0.2">
      <c r="A8872" t="s">
        <v>20</v>
      </c>
      <c r="B8872" t="s">
        <v>22</v>
      </c>
      <c r="C8872" s="6">
        <f t="shared" si="143"/>
        <v>42182.102488449884</v>
      </c>
      <c r="D8872" t="s">
        <v>23</v>
      </c>
      <c r="E8872" s="6">
        <f>IF(Sense_data[[#This Row],[a_1State]]=D8871,E8871,Sense_data[[#This Row],[SysTimeStamp]])</f>
        <v>42182.101504653358</v>
      </c>
      <c r="F8872" s="3" t="str">
        <f>Sense_data[[#This Row],[a_1State]]&amp;TEXT(Sense_data[[#This Row],[StateInstanceTimestamp]],"#.######")</f>
        <v>On42182.101505</v>
      </c>
      <c r="G8872" s="3">
        <f ca="1">IF(Sense_data[[#This Row],[a_1State]]="Off",RANDBETWEEN(off_min,off_max),RANDBETWEEN(on_min,on_max))/sr_div</f>
        <v>4</v>
      </c>
      <c r="H8872" s="3">
        <v>3.2</v>
      </c>
      <c r="I8872" s="3">
        <f>IF(HOUR(Sense_data[[#This Row],[SysTimeStamp]])&lt;12,I8871+$B$14,I8871-$B$14)</f>
        <v>17.04976851852015</v>
      </c>
    </row>
    <row r="8873" spans="1:9" x14ac:dyDescent="0.2">
      <c r="A8873" t="s">
        <v>20</v>
      </c>
      <c r="B8873" t="s">
        <v>22</v>
      </c>
      <c r="C8873" s="6">
        <f t="shared" si="143"/>
        <v>42182.102500023961</v>
      </c>
      <c r="D8873" t="s">
        <v>23</v>
      </c>
      <c r="E8873" s="6">
        <f>IF(Sense_data[[#This Row],[a_1State]]=D8872,E8872,Sense_data[[#This Row],[SysTimeStamp]])</f>
        <v>42182.101504653358</v>
      </c>
      <c r="F8873" s="3" t="str">
        <f>Sense_data[[#This Row],[a_1State]]&amp;TEXT(Sense_data[[#This Row],[StateInstanceTimestamp]],"#.######")</f>
        <v>On42182.101505</v>
      </c>
      <c r="G8873" s="3">
        <f ca="1">IF(Sense_data[[#This Row],[a_1State]]="Off",RANDBETWEEN(off_min,off_max),RANDBETWEEN(on_min,on_max))/sr_div</f>
        <v>3.4</v>
      </c>
      <c r="H8873" s="3">
        <v>5</v>
      </c>
      <c r="I8873" s="3">
        <f>IF(HOUR(Sense_data[[#This Row],[SysTimeStamp]])&lt;12,I8872+$B$14,I8872-$B$14)</f>
        <v>17.050000000001631</v>
      </c>
    </row>
    <row r="8874" spans="1:9" x14ac:dyDescent="0.2">
      <c r="A8874" t="s">
        <v>20</v>
      </c>
      <c r="B8874" t="s">
        <v>22</v>
      </c>
      <c r="C8874" s="6">
        <f t="shared" si="143"/>
        <v>42182.102511598037</v>
      </c>
      <c r="D8874" t="s">
        <v>23</v>
      </c>
      <c r="E8874" s="6">
        <f>IF(Sense_data[[#This Row],[a_1State]]=D8873,E8873,Sense_data[[#This Row],[SysTimeStamp]])</f>
        <v>42182.101504653358</v>
      </c>
      <c r="F8874" s="3" t="str">
        <f>Sense_data[[#This Row],[a_1State]]&amp;TEXT(Sense_data[[#This Row],[StateInstanceTimestamp]],"#.######")</f>
        <v>On42182.101505</v>
      </c>
      <c r="G8874" s="3">
        <f ca="1">IF(Sense_data[[#This Row],[a_1State]]="Off",RANDBETWEEN(off_min,off_max),RANDBETWEEN(on_min,on_max))/sr_div</f>
        <v>4.0999999999999996</v>
      </c>
      <c r="H8874" s="3">
        <v>5.4</v>
      </c>
      <c r="I8874" s="3">
        <f>IF(HOUR(Sense_data[[#This Row],[SysTimeStamp]])&lt;12,I8873+$B$14,I8873-$B$14)</f>
        <v>17.050231481483113</v>
      </c>
    </row>
    <row r="8875" spans="1:9" x14ac:dyDescent="0.2">
      <c r="A8875" t="s">
        <v>20</v>
      </c>
      <c r="B8875" t="s">
        <v>22</v>
      </c>
      <c r="C8875" s="6">
        <f t="shared" si="143"/>
        <v>42182.102523172114</v>
      </c>
      <c r="D8875" t="s">
        <v>23</v>
      </c>
      <c r="E8875" s="6">
        <f>IF(Sense_data[[#This Row],[a_1State]]=D8874,E8874,Sense_data[[#This Row],[SysTimeStamp]])</f>
        <v>42182.101504653358</v>
      </c>
      <c r="F8875" s="3" t="str">
        <f>Sense_data[[#This Row],[a_1State]]&amp;TEXT(Sense_data[[#This Row],[StateInstanceTimestamp]],"#.######")</f>
        <v>On42182.101505</v>
      </c>
      <c r="G8875" s="3">
        <f ca="1">IF(Sense_data[[#This Row],[a_1State]]="Off",RANDBETWEEN(off_min,off_max),RANDBETWEEN(on_min,on_max))/sr_div</f>
        <v>3.1</v>
      </c>
      <c r="H8875" s="3">
        <v>4.3</v>
      </c>
      <c r="I8875" s="3">
        <f>IF(HOUR(Sense_data[[#This Row],[SysTimeStamp]])&lt;12,I8874+$B$14,I8874-$B$14)</f>
        <v>17.050462962964595</v>
      </c>
    </row>
    <row r="8876" spans="1:9" x14ac:dyDescent="0.2">
      <c r="A8876" t="s">
        <v>20</v>
      </c>
      <c r="B8876" t="s">
        <v>22</v>
      </c>
      <c r="C8876" s="6">
        <f t="shared" si="143"/>
        <v>42182.102534746191</v>
      </c>
      <c r="D8876" t="s">
        <v>23</v>
      </c>
      <c r="E8876" s="6">
        <f>IF(Sense_data[[#This Row],[a_1State]]=D8875,E8875,Sense_data[[#This Row],[SysTimeStamp]])</f>
        <v>42182.101504653358</v>
      </c>
      <c r="F8876" s="3" t="str">
        <f>Sense_data[[#This Row],[a_1State]]&amp;TEXT(Sense_data[[#This Row],[StateInstanceTimestamp]],"#.######")</f>
        <v>On42182.101505</v>
      </c>
      <c r="G8876" s="3">
        <f ca="1">IF(Sense_data[[#This Row],[a_1State]]="Off",RANDBETWEEN(off_min,off_max),RANDBETWEEN(on_min,on_max))/sr_div</f>
        <v>5.4</v>
      </c>
      <c r="H8876" s="3">
        <v>3</v>
      </c>
      <c r="I8876" s="3">
        <f>IF(HOUR(Sense_data[[#This Row],[SysTimeStamp]])&lt;12,I8875+$B$14,I8875-$B$14)</f>
        <v>17.050694444446076</v>
      </c>
    </row>
    <row r="8877" spans="1:9" x14ac:dyDescent="0.2">
      <c r="A8877" t="s">
        <v>20</v>
      </c>
      <c r="B8877" t="s">
        <v>22</v>
      </c>
      <c r="C8877" s="6">
        <f t="shared" si="143"/>
        <v>42182.102546320268</v>
      </c>
      <c r="D8877" t="s">
        <v>23</v>
      </c>
      <c r="E8877" s="6">
        <f>IF(Sense_data[[#This Row],[a_1State]]=D8876,E8876,Sense_data[[#This Row],[SysTimeStamp]])</f>
        <v>42182.101504653358</v>
      </c>
      <c r="F8877" s="3" t="str">
        <f>Sense_data[[#This Row],[a_1State]]&amp;TEXT(Sense_data[[#This Row],[StateInstanceTimestamp]],"#.######")</f>
        <v>On42182.101505</v>
      </c>
      <c r="G8877" s="3">
        <f ca="1">IF(Sense_data[[#This Row],[a_1State]]="Off",RANDBETWEEN(off_min,off_max),RANDBETWEEN(on_min,on_max))/sr_div</f>
        <v>4.8</v>
      </c>
      <c r="H8877" s="3">
        <v>3.6</v>
      </c>
      <c r="I8877" s="3">
        <f>IF(HOUR(Sense_data[[#This Row],[SysTimeStamp]])&lt;12,I8876+$B$14,I8876-$B$14)</f>
        <v>17.050925925927558</v>
      </c>
    </row>
    <row r="8878" spans="1:9" x14ac:dyDescent="0.2">
      <c r="A8878" t="s">
        <v>20</v>
      </c>
      <c r="B8878" t="s">
        <v>22</v>
      </c>
      <c r="C8878" s="6">
        <f t="shared" si="143"/>
        <v>42182.102557894344</v>
      </c>
      <c r="D8878" t="s">
        <v>23</v>
      </c>
      <c r="E8878" s="6">
        <f>IF(Sense_data[[#This Row],[a_1State]]=D8877,E8877,Sense_data[[#This Row],[SysTimeStamp]])</f>
        <v>42182.101504653358</v>
      </c>
      <c r="F8878" s="3" t="str">
        <f>Sense_data[[#This Row],[a_1State]]&amp;TEXT(Sense_data[[#This Row],[StateInstanceTimestamp]],"#.######")</f>
        <v>On42182.101505</v>
      </c>
      <c r="G8878" s="3">
        <f ca="1">IF(Sense_data[[#This Row],[a_1State]]="Off",RANDBETWEEN(off_min,off_max),RANDBETWEEN(on_min,on_max))/sr_div</f>
        <v>3.9</v>
      </c>
      <c r="H8878" s="3">
        <v>4.5</v>
      </c>
      <c r="I8878" s="3">
        <f>IF(HOUR(Sense_data[[#This Row],[SysTimeStamp]])&lt;12,I8877+$B$14,I8877-$B$14)</f>
        <v>17.05115740740904</v>
      </c>
    </row>
    <row r="8879" spans="1:9" x14ac:dyDescent="0.2">
      <c r="A8879" t="s">
        <v>20</v>
      </c>
      <c r="B8879" t="s">
        <v>22</v>
      </c>
      <c r="C8879" s="6">
        <f t="shared" si="143"/>
        <v>42182.102569468421</v>
      </c>
      <c r="D8879" t="s">
        <v>23</v>
      </c>
      <c r="E8879" s="6">
        <f>IF(Sense_data[[#This Row],[a_1State]]=D8878,E8878,Sense_data[[#This Row],[SysTimeStamp]])</f>
        <v>42182.101504653358</v>
      </c>
      <c r="F8879" s="3" t="str">
        <f>Sense_data[[#This Row],[a_1State]]&amp;TEXT(Sense_data[[#This Row],[StateInstanceTimestamp]],"#.######")</f>
        <v>On42182.101505</v>
      </c>
      <c r="G8879" s="3">
        <f ca="1">IF(Sense_data[[#This Row],[a_1State]]="Off",RANDBETWEEN(off_min,off_max),RANDBETWEEN(on_min,on_max))/sr_div</f>
        <v>5.8</v>
      </c>
      <c r="H8879" s="3">
        <v>4.0999999999999996</v>
      </c>
      <c r="I8879" s="3">
        <f>IF(HOUR(Sense_data[[#This Row],[SysTimeStamp]])&lt;12,I8878+$B$14,I8878-$B$14)</f>
        <v>17.051388888890521</v>
      </c>
    </row>
    <row r="8880" spans="1:9" x14ac:dyDescent="0.2">
      <c r="A8880" t="s">
        <v>20</v>
      </c>
      <c r="B8880" t="s">
        <v>22</v>
      </c>
      <c r="C8880" s="6">
        <f t="shared" si="143"/>
        <v>42182.102581042498</v>
      </c>
      <c r="D8880" t="s">
        <v>23</v>
      </c>
      <c r="E8880" s="6">
        <f>IF(Sense_data[[#This Row],[a_1State]]=D8879,E8879,Sense_data[[#This Row],[SysTimeStamp]])</f>
        <v>42182.101504653358</v>
      </c>
      <c r="F8880" s="3" t="str">
        <f>Sense_data[[#This Row],[a_1State]]&amp;TEXT(Sense_data[[#This Row],[StateInstanceTimestamp]],"#.######")</f>
        <v>On42182.101505</v>
      </c>
      <c r="G8880" s="3">
        <f ca="1">IF(Sense_data[[#This Row],[a_1State]]="Off",RANDBETWEEN(off_min,off_max),RANDBETWEEN(on_min,on_max))/sr_div</f>
        <v>5.6</v>
      </c>
      <c r="H8880" s="3">
        <v>3.5</v>
      </c>
      <c r="I8880" s="3">
        <f>IF(HOUR(Sense_data[[#This Row],[SysTimeStamp]])&lt;12,I8879+$B$14,I8879-$B$14)</f>
        <v>17.051620370372003</v>
      </c>
    </row>
    <row r="8881" spans="1:9" x14ac:dyDescent="0.2">
      <c r="A8881" t="s">
        <v>20</v>
      </c>
      <c r="B8881" t="s">
        <v>22</v>
      </c>
      <c r="C8881" s="6">
        <f t="shared" si="143"/>
        <v>42182.102592616575</v>
      </c>
      <c r="D8881" t="s">
        <v>23</v>
      </c>
      <c r="E8881" s="6">
        <f>IF(Sense_data[[#This Row],[a_1State]]=D8880,E8880,Sense_data[[#This Row],[SysTimeStamp]])</f>
        <v>42182.101504653358</v>
      </c>
      <c r="F8881" s="3" t="str">
        <f>Sense_data[[#This Row],[a_1State]]&amp;TEXT(Sense_data[[#This Row],[StateInstanceTimestamp]],"#.######")</f>
        <v>On42182.101505</v>
      </c>
      <c r="G8881" s="3">
        <f ca="1">IF(Sense_data[[#This Row],[a_1State]]="Off",RANDBETWEEN(off_min,off_max),RANDBETWEEN(on_min,on_max))/sr_div</f>
        <v>4.8</v>
      </c>
      <c r="H8881" s="3">
        <v>5</v>
      </c>
      <c r="I8881" s="3">
        <f>IF(HOUR(Sense_data[[#This Row],[SysTimeStamp]])&lt;12,I8880+$B$14,I8880-$B$14)</f>
        <v>17.051851851853485</v>
      </c>
    </row>
    <row r="8882" spans="1:9" x14ac:dyDescent="0.2">
      <c r="A8882" t="s">
        <v>20</v>
      </c>
      <c r="B8882" t="s">
        <v>22</v>
      </c>
      <c r="C8882" s="6">
        <f t="shared" si="143"/>
        <v>42182.102604190652</v>
      </c>
      <c r="D8882" t="s">
        <v>23</v>
      </c>
      <c r="E8882" s="6">
        <f>IF(Sense_data[[#This Row],[a_1State]]=D8881,E8881,Sense_data[[#This Row],[SysTimeStamp]])</f>
        <v>42182.101504653358</v>
      </c>
      <c r="F8882" s="3" t="str">
        <f>Sense_data[[#This Row],[a_1State]]&amp;TEXT(Sense_data[[#This Row],[StateInstanceTimestamp]],"#.######")</f>
        <v>On42182.101505</v>
      </c>
      <c r="G8882" s="3">
        <f ca="1">IF(Sense_data[[#This Row],[a_1State]]="Off",RANDBETWEEN(off_min,off_max),RANDBETWEEN(on_min,on_max))/sr_div</f>
        <v>4</v>
      </c>
      <c r="H8882" s="3">
        <v>4.0999999999999996</v>
      </c>
      <c r="I8882" s="3">
        <f>IF(HOUR(Sense_data[[#This Row],[SysTimeStamp]])&lt;12,I8881+$B$14,I8881-$B$14)</f>
        <v>17.052083333334966</v>
      </c>
    </row>
    <row r="8883" spans="1:9" x14ac:dyDescent="0.2">
      <c r="A8883" t="s">
        <v>20</v>
      </c>
      <c r="B8883" t="s">
        <v>22</v>
      </c>
      <c r="C8883" s="6">
        <f t="shared" si="143"/>
        <v>42182.102615764728</v>
      </c>
      <c r="D8883" t="s">
        <v>23</v>
      </c>
      <c r="E8883" s="6">
        <f>IF(Sense_data[[#This Row],[a_1State]]=D8882,E8882,Sense_data[[#This Row],[SysTimeStamp]])</f>
        <v>42182.101504653358</v>
      </c>
      <c r="F8883" s="3" t="str">
        <f>Sense_data[[#This Row],[a_1State]]&amp;TEXT(Sense_data[[#This Row],[StateInstanceTimestamp]],"#.######")</f>
        <v>On42182.101505</v>
      </c>
      <c r="G8883" s="3">
        <f ca="1">IF(Sense_data[[#This Row],[a_1State]]="Off",RANDBETWEEN(off_min,off_max),RANDBETWEEN(on_min,on_max))/sr_div</f>
        <v>4.8</v>
      </c>
      <c r="H8883" s="3">
        <v>4.3</v>
      </c>
      <c r="I8883" s="3">
        <f>IF(HOUR(Sense_data[[#This Row],[SysTimeStamp]])&lt;12,I8882+$B$14,I8882-$B$14)</f>
        <v>17.052314814816448</v>
      </c>
    </row>
    <row r="8884" spans="1:9" x14ac:dyDescent="0.2">
      <c r="A8884" t="s">
        <v>20</v>
      </c>
      <c r="B8884" t="s">
        <v>22</v>
      </c>
      <c r="C8884" s="6">
        <f t="shared" si="143"/>
        <v>42182.102627338805</v>
      </c>
      <c r="D8884" t="s">
        <v>23</v>
      </c>
      <c r="E8884" s="6">
        <f>IF(Sense_data[[#This Row],[a_1State]]=D8883,E8883,Sense_data[[#This Row],[SysTimeStamp]])</f>
        <v>42182.101504653358</v>
      </c>
      <c r="F8884" s="3" t="str">
        <f>Sense_data[[#This Row],[a_1State]]&amp;TEXT(Sense_data[[#This Row],[StateInstanceTimestamp]],"#.######")</f>
        <v>On42182.101505</v>
      </c>
      <c r="G8884" s="3">
        <f ca="1">IF(Sense_data[[#This Row],[a_1State]]="Off",RANDBETWEEN(off_min,off_max),RANDBETWEEN(on_min,on_max))/sr_div</f>
        <v>3.1</v>
      </c>
      <c r="H8884" s="3">
        <v>3</v>
      </c>
      <c r="I8884" s="3">
        <f>IF(HOUR(Sense_data[[#This Row],[SysTimeStamp]])&lt;12,I8883+$B$14,I8883-$B$14)</f>
        <v>17.05254629629793</v>
      </c>
    </row>
    <row r="8885" spans="1:9" x14ac:dyDescent="0.2">
      <c r="A8885" t="s">
        <v>20</v>
      </c>
      <c r="B8885" t="s">
        <v>22</v>
      </c>
      <c r="C8885" s="6">
        <f t="shared" si="143"/>
        <v>42182.102638912882</v>
      </c>
      <c r="D8885" t="s">
        <v>23</v>
      </c>
      <c r="E8885" s="6">
        <f>IF(Sense_data[[#This Row],[a_1State]]=D8884,E8884,Sense_data[[#This Row],[SysTimeStamp]])</f>
        <v>42182.101504653358</v>
      </c>
      <c r="F8885" s="3" t="str">
        <f>Sense_data[[#This Row],[a_1State]]&amp;TEXT(Sense_data[[#This Row],[StateInstanceTimestamp]],"#.######")</f>
        <v>On42182.101505</v>
      </c>
      <c r="G8885" s="3">
        <f ca="1">IF(Sense_data[[#This Row],[a_1State]]="Off",RANDBETWEEN(off_min,off_max),RANDBETWEEN(on_min,on_max))/sr_div</f>
        <v>3.4</v>
      </c>
      <c r="H8885" s="3">
        <v>5.5</v>
      </c>
      <c r="I8885" s="3">
        <f>IF(HOUR(Sense_data[[#This Row],[SysTimeStamp]])&lt;12,I8884+$B$14,I8884-$B$14)</f>
        <v>17.052777777779411</v>
      </c>
    </row>
    <row r="8886" spans="1:9" x14ac:dyDescent="0.2">
      <c r="A8886" t="s">
        <v>20</v>
      </c>
      <c r="B8886" t="s">
        <v>22</v>
      </c>
      <c r="C8886" s="6">
        <f t="shared" si="143"/>
        <v>42182.102650486959</v>
      </c>
      <c r="D8886" t="s">
        <v>23</v>
      </c>
      <c r="E8886" s="6">
        <f>IF(Sense_data[[#This Row],[a_1State]]=D8885,E8885,Sense_data[[#This Row],[SysTimeStamp]])</f>
        <v>42182.101504653358</v>
      </c>
      <c r="F8886" s="3" t="str">
        <f>Sense_data[[#This Row],[a_1State]]&amp;TEXT(Sense_data[[#This Row],[StateInstanceTimestamp]],"#.######")</f>
        <v>On42182.101505</v>
      </c>
      <c r="G8886" s="3">
        <f ca="1">IF(Sense_data[[#This Row],[a_1State]]="Off",RANDBETWEEN(off_min,off_max),RANDBETWEEN(on_min,on_max))/sr_div</f>
        <v>5.2</v>
      </c>
      <c r="H8886" s="3">
        <v>3.1</v>
      </c>
      <c r="I8886" s="3">
        <f>IF(HOUR(Sense_data[[#This Row],[SysTimeStamp]])&lt;12,I8885+$B$14,I8885-$B$14)</f>
        <v>17.053009259260893</v>
      </c>
    </row>
    <row r="8887" spans="1:9" x14ac:dyDescent="0.2">
      <c r="A8887" t="s">
        <v>20</v>
      </c>
      <c r="B8887" t="s">
        <v>22</v>
      </c>
      <c r="C8887" s="6">
        <f t="shared" si="143"/>
        <v>42182.102662061036</v>
      </c>
      <c r="D8887" t="s">
        <v>23</v>
      </c>
      <c r="E8887" s="6">
        <f>IF(Sense_data[[#This Row],[a_1State]]=D8886,E8886,Sense_data[[#This Row],[SysTimeStamp]])</f>
        <v>42182.101504653358</v>
      </c>
      <c r="F8887" s="3" t="str">
        <f>Sense_data[[#This Row],[a_1State]]&amp;TEXT(Sense_data[[#This Row],[StateInstanceTimestamp]],"#.######")</f>
        <v>On42182.101505</v>
      </c>
      <c r="G8887" s="3">
        <f ca="1">IF(Sense_data[[#This Row],[a_1State]]="Off",RANDBETWEEN(off_min,off_max),RANDBETWEEN(on_min,on_max))/sr_div</f>
        <v>4</v>
      </c>
      <c r="H8887" s="3">
        <v>3.1</v>
      </c>
      <c r="I8887" s="3">
        <f>IF(HOUR(Sense_data[[#This Row],[SysTimeStamp]])&lt;12,I8886+$B$14,I8886-$B$14)</f>
        <v>17.053240740742375</v>
      </c>
    </row>
    <row r="8888" spans="1:9" x14ac:dyDescent="0.2">
      <c r="A8888" t="s">
        <v>20</v>
      </c>
      <c r="B8888" t="s">
        <v>22</v>
      </c>
      <c r="C8888" s="6">
        <f t="shared" si="143"/>
        <v>42182.102673635112</v>
      </c>
      <c r="D8888" t="s">
        <v>23</v>
      </c>
      <c r="E8888" s="6">
        <f>IF(Sense_data[[#This Row],[a_1State]]=D8887,E8887,Sense_data[[#This Row],[SysTimeStamp]])</f>
        <v>42182.101504653358</v>
      </c>
      <c r="F8888" s="3" t="str">
        <f>Sense_data[[#This Row],[a_1State]]&amp;TEXT(Sense_data[[#This Row],[StateInstanceTimestamp]],"#.######")</f>
        <v>On42182.101505</v>
      </c>
      <c r="G8888" s="3">
        <f ca="1">IF(Sense_data[[#This Row],[a_1State]]="Off",RANDBETWEEN(off_min,off_max),RANDBETWEEN(on_min,on_max))/sr_div</f>
        <v>3.8</v>
      </c>
      <c r="H8888" s="3">
        <v>5.7</v>
      </c>
      <c r="I8888" s="3">
        <f>IF(HOUR(Sense_data[[#This Row],[SysTimeStamp]])&lt;12,I8887+$B$14,I8887-$B$14)</f>
        <v>17.053472222223856</v>
      </c>
    </row>
    <row r="8889" spans="1:9" x14ac:dyDescent="0.2">
      <c r="A8889" t="s">
        <v>20</v>
      </c>
      <c r="B8889" t="s">
        <v>22</v>
      </c>
      <c r="C8889" s="6">
        <f t="shared" si="143"/>
        <v>42182.102685209189</v>
      </c>
      <c r="D8889" t="s">
        <v>23</v>
      </c>
      <c r="E8889" s="6">
        <f>IF(Sense_data[[#This Row],[a_1State]]=D8888,E8888,Sense_data[[#This Row],[SysTimeStamp]])</f>
        <v>42182.101504653358</v>
      </c>
      <c r="F8889" s="3" t="str">
        <f>Sense_data[[#This Row],[a_1State]]&amp;TEXT(Sense_data[[#This Row],[StateInstanceTimestamp]],"#.######")</f>
        <v>On42182.101505</v>
      </c>
      <c r="G8889" s="3">
        <f ca="1">IF(Sense_data[[#This Row],[a_1State]]="Off",RANDBETWEEN(off_min,off_max),RANDBETWEEN(on_min,on_max))/sr_div</f>
        <v>6</v>
      </c>
      <c r="H8889" s="3">
        <v>3.9</v>
      </c>
      <c r="I8889" s="3">
        <f>IF(HOUR(Sense_data[[#This Row],[SysTimeStamp]])&lt;12,I8888+$B$14,I8888-$B$14)</f>
        <v>17.053703703705338</v>
      </c>
    </row>
    <row r="8890" spans="1:9" x14ac:dyDescent="0.2">
      <c r="A8890" t="s">
        <v>20</v>
      </c>
      <c r="B8890" t="s">
        <v>22</v>
      </c>
      <c r="C8890" s="6">
        <f t="shared" si="143"/>
        <v>42182.102696783266</v>
      </c>
      <c r="D8890" t="s">
        <v>23</v>
      </c>
      <c r="E8890" s="6">
        <f>IF(Sense_data[[#This Row],[a_1State]]=D8889,E8889,Sense_data[[#This Row],[SysTimeStamp]])</f>
        <v>42182.101504653358</v>
      </c>
      <c r="F8890" s="3" t="str">
        <f>Sense_data[[#This Row],[a_1State]]&amp;TEXT(Sense_data[[#This Row],[StateInstanceTimestamp]],"#.######")</f>
        <v>On42182.101505</v>
      </c>
      <c r="G8890" s="3">
        <f ca="1">IF(Sense_data[[#This Row],[a_1State]]="Off",RANDBETWEEN(off_min,off_max),RANDBETWEEN(on_min,on_max))/sr_div</f>
        <v>5.4</v>
      </c>
      <c r="H8890" s="3">
        <v>5.6</v>
      </c>
      <c r="I8890" s="3">
        <f>IF(HOUR(Sense_data[[#This Row],[SysTimeStamp]])&lt;12,I8889+$B$14,I8889-$B$14)</f>
        <v>17.05393518518682</v>
      </c>
    </row>
    <row r="8891" spans="1:9" x14ac:dyDescent="0.2">
      <c r="A8891" t="s">
        <v>20</v>
      </c>
      <c r="B8891" t="s">
        <v>22</v>
      </c>
      <c r="C8891" s="6">
        <f t="shared" si="143"/>
        <v>42182.102708357343</v>
      </c>
      <c r="D8891" t="s">
        <v>23</v>
      </c>
      <c r="E8891" s="6">
        <f>IF(Sense_data[[#This Row],[a_1State]]=D8890,E8890,Sense_data[[#This Row],[SysTimeStamp]])</f>
        <v>42182.101504653358</v>
      </c>
      <c r="F8891" s="3" t="str">
        <f>Sense_data[[#This Row],[a_1State]]&amp;TEXT(Sense_data[[#This Row],[StateInstanceTimestamp]],"#.######")</f>
        <v>On42182.101505</v>
      </c>
      <c r="G8891" s="3">
        <f ca="1">IF(Sense_data[[#This Row],[a_1State]]="Off",RANDBETWEEN(off_min,off_max),RANDBETWEEN(on_min,on_max))/sr_div</f>
        <v>3.8</v>
      </c>
      <c r="H8891" s="3">
        <v>5.3</v>
      </c>
      <c r="I8891" s="3">
        <f>IF(HOUR(Sense_data[[#This Row],[SysTimeStamp]])&lt;12,I8890+$B$14,I8890-$B$14)</f>
        <v>17.054166666668301</v>
      </c>
    </row>
    <row r="8892" spans="1:9" x14ac:dyDescent="0.2">
      <c r="A8892" t="s">
        <v>20</v>
      </c>
      <c r="B8892" t="s">
        <v>22</v>
      </c>
      <c r="C8892" s="6">
        <f t="shared" si="143"/>
        <v>42182.102719931419</v>
      </c>
      <c r="D8892" t="s">
        <v>23</v>
      </c>
      <c r="E8892" s="6">
        <f>IF(Sense_data[[#This Row],[a_1State]]=D8891,E8891,Sense_data[[#This Row],[SysTimeStamp]])</f>
        <v>42182.101504653358</v>
      </c>
      <c r="F8892" s="3" t="str">
        <f>Sense_data[[#This Row],[a_1State]]&amp;TEXT(Sense_data[[#This Row],[StateInstanceTimestamp]],"#.######")</f>
        <v>On42182.101505</v>
      </c>
      <c r="G8892" s="3">
        <f ca="1">IF(Sense_data[[#This Row],[a_1State]]="Off",RANDBETWEEN(off_min,off_max),RANDBETWEEN(on_min,on_max))/sr_div</f>
        <v>4.7</v>
      </c>
      <c r="H8892" s="3">
        <v>5.0999999999999996</v>
      </c>
      <c r="I8892" s="3">
        <f>IF(HOUR(Sense_data[[#This Row],[SysTimeStamp]])&lt;12,I8891+$B$14,I8891-$B$14)</f>
        <v>17.054398148149783</v>
      </c>
    </row>
    <row r="8893" spans="1:9" x14ac:dyDescent="0.2">
      <c r="A8893" t="s">
        <v>20</v>
      </c>
      <c r="B8893" t="s">
        <v>22</v>
      </c>
      <c r="C8893" s="6">
        <f t="shared" si="143"/>
        <v>42182.102731505496</v>
      </c>
      <c r="D8893" t="s">
        <v>23</v>
      </c>
      <c r="E8893" s="6">
        <f>IF(Sense_data[[#This Row],[a_1State]]=D8892,E8892,Sense_data[[#This Row],[SysTimeStamp]])</f>
        <v>42182.101504653358</v>
      </c>
      <c r="F8893" s="3" t="str">
        <f>Sense_data[[#This Row],[a_1State]]&amp;TEXT(Sense_data[[#This Row],[StateInstanceTimestamp]],"#.######")</f>
        <v>On42182.101505</v>
      </c>
      <c r="G8893" s="3">
        <f ca="1">IF(Sense_data[[#This Row],[a_1State]]="Off",RANDBETWEEN(off_min,off_max),RANDBETWEEN(on_min,on_max))/sr_div</f>
        <v>5.9</v>
      </c>
      <c r="H8893" s="3">
        <v>5.5</v>
      </c>
      <c r="I8893" s="3">
        <f>IF(HOUR(Sense_data[[#This Row],[SysTimeStamp]])&lt;12,I8892+$B$14,I8892-$B$14)</f>
        <v>17.054629629631265</v>
      </c>
    </row>
    <row r="8894" spans="1:9" x14ac:dyDescent="0.2">
      <c r="A8894" t="s">
        <v>20</v>
      </c>
      <c r="B8894" t="s">
        <v>22</v>
      </c>
      <c r="C8894" s="6">
        <f t="shared" si="143"/>
        <v>42182.102743079573</v>
      </c>
      <c r="D8894" t="s">
        <v>23</v>
      </c>
      <c r="E8894" s="6">
        <f>IF(Sense_data[[#This Row],[a_1State]]=D8893,E8893,Sense_data[[#This Row],[SysTimeStamp]])</f>
        <v>42182.101504653358</v>
      </c>
      <c r="F8894" s="3" t="str">
        <f>Sense_data[[#This Row],[a_1State]]&amp;TEXT(Sense_data[[#This Row],[StateInstanceTimestamp]],"#.######")</f>
        <v>On42182.101505</v>
      </c>
      <c r="G8894" s="3">
        <f ca="1">IF(Sense_data[[#This Row],[a_1State]]="Off",RANDBETWEEN(off_min,off_max),RANDBETWEEN(on_min,on_max))/sr_div</f>
        <v>3.4</v>
      </c>
      <c r="H8894" s="3">
        <v>3.8</v>
      </c>
      <c r="I8894" s="3">
        <f>IF(HOUR(Sense_data[[#This Row],[SysTimeStamp]])&lt;12,I8893+$B$14,I8893-$B$14)</f>
        <v>17.054861111112746</v>
      </c>
    </row>
    <row r="8895" spans="1:9" x14ac:dyDescent="0.2">
      <c r="A8895" t="s">
        <v>20</v>
      </c>
      <c r="B8895" t="s">
        <v>22</v>
      </c>
      <c r="C8895" s="6">
        <f t="shared" si="143"/>
        <v>42182.10275465365</v>
      </c>
      <c r="D8895" t="s">
        <v>23</v>
      </c>
      <c r="E8895" s="6">
        <f>IF(Sense_data[[#This Row],[a_1State]]=D8894,E8894,Sense_data[[#This Row],[SysTimeStamp]])</f>
        <v>42182.101504653358</v>
      </c>
      <c r="F8895" s="3" t="str">
        <f>Sense_data[[#This Row],[a_1State]]&amp;TEXT(Sense_data[[#This Row],[StateInstanceTimestamp]],"#.######")</f>
        <v>On42182.101505</v>
      </c>
      <c r="G8895" s="3">
        <f ca="1">IF(Sense_data[[#This Row],[a_1State]]="Off",RANDBETWEEN(off_min,off_max),RANDBETWEEN(on_min,on_max))/sr_div</f>
        <v>4.3</v>
      </c>
      <c r="H8895" s="3">
        <v>6</v>
      </c>
      <c r="I8895" s="3">
        <f>IF(HOUR(Sense_data[[#This Row],[SysTimeStamp]])&lt;12,I8894+$B$14,I8894-$B$14)</f>
        <v>17.055092592594228</v>
      </c>
    </row>
    <row r="8896" spans="1:9" x14ac:dyDescent="0.2">
      <c r="A8896" t="s">
        <v>20</v>
      </c>
      <c r="B8896" t="s">
        <v>22</v>
      </c>
      <c r="C8896" s="6">
        <f t="shared" si="143"/>
        <v>42182.102766227727</v>
      </c>
      <c r="D8896" t="s">
        <v>23</v>
      </c>
      <c r="E8896" s="6">
        <f>IF(Sense_data[[#This Row],[a_1State]]=D8895,E8895,Sense_data[[#This Row],[SysTimeStamp]])</f>
        <v>42182.101504653358</v>
      </c>
      <c r="F8896" s="3" t="str">
        <f>Sense_data[[#This Row],[a_1State]]&amp;TEXT(Sense_data[[#This Row],[StateInstanceTimestamp]],"#.######")</f>
        <v>On42182.101505</v>
      </c>
      <c r="G8896" s="3">
        <f ca="1">IF(Sense_data[[#This Row],[a_1State]]="Off",RANDBETWEEN(off_min,off_max),RANDBETWEEN(on_min,on_max))/sr_div</f>
        <v>4.9000000000000004</v>
      </c>
      <c r="H8896" s="3">
        <v>3.7</v>
      </c>
      <c r="I8896" s="3">
        <f>IF(HOUR(Sense_data[[#This Row],[SysTimeStamp]])&lt;12,I8895+$B$14,I8895-$B$14)</f>
        <v>17.05532407407571</v>
      </c>
    </row>
    <row r="8897" spans="1:9" x14ac:dyDescent="0.2">
      <c r="A8897" t="s">
        <v>20</v>
      </c>
      <c r="B8897" t="s">
        <v>22</v>
      </c>
      <c r="C8897" s="6">
        <f t="shared" si="143"/>
        <v>42182.102777801803</v>
      </c>
      <c r="D8897" t="s">
        <v>23</v>
      </c>
      <c r="E8897" s="6">
        <f>IF(Sense_data[[#This Row],[a_1State]]=D8896,E8896,Sense_data[[#This Row],[SysTimeStamp]])</f>
        <v>42182.101504653358</v>
      </c>
      <c r="F8897" s="3" t="str">
        <f>Sense_data[[#This Row],[a_1State]]&amp;TEXT(Sense_data[[#This Row],[StateInstanceTimestamp]],"#.######")</f>
        <v>On42182.101505</v>
      </c>
      <c r="G8897" s="3">
        <f ca="1">IF(Sense_data[[#This Row],[a_1State]]="Off",RANDBETWEEN(off_min,off_max),RANDBETWEEN(on_min,on_max))/sr_div</f>
        <v>4.5</v>
      </c>
      <c r="H8897" s="3">
        <v>4.0999999999999996</v>
      </c>
      <c r="I8897" s="3">
        <f>IF(HOUR(Sense_data[[#This Row],[SysTimeStamp]])&lt;12,I8896+$B$14,I8896-$B$14)</f>
        <v>17.055555555557191</v>
      </c>
    </row>
    <row r="8898" spans="1:9" x14ac:dyDescent="0.2">
      <c r="A8898" t="s">
        <v>20</v>
      </c>
      <c r="B8898" t="s">
        <v>22</v>
      </c>
      <c r="C8898" s="6">
        <f t="shared" si="143"/>
        <v>42182.10278937588</v>
      </c>
      <c r="D8898" t="s">
        <v>23</v>
      </c>
      <c r="E8898" s="6">
        <f>IF(Sense_data[[#This Row],[a_1State]]=D8897,E8897,Sense_data[[#This Row],[SysTimeStamp]])</f>
        <v>42182.101504653358</v>
      </c>
      <c r="F8898" s="3" t="str">
        <f>Sense_data[[#This Row],[a_1State]]&amp;TEXT(Sense_data[[#This Row],[StateInstanceTimestamp]],"#.######")</f>
        <v>On42182.101505</v>
      </c>
      <c r="G8898" s="3">
        <f ca="1">IF(Sense_data[[#This Row],[a_1State]]="Off",RANDBETWEEN(off_min,off_max),RANDBETWEEN(on_min,on_max))/sr_div</f>
        <v>4.0999999999999996</v>
      </c>
      <c r="H8898" s="3">
        <v>3.2</v>
      </c>
      <c r="I8898" s="3">
        <f>IF(HOUR(Sense_data[[#This Row],[SysTimeStamp]])&lt;12,I8897+$B$14,I8897-$B$14)</f>
        <v>17.055787037038673</v>
      </c>
    </row>
    <row r="8899" spans="1:9" x14ac:dyDescent="0.2">
      <c r="A8899" t="s">
        <v>20</v>
      </c>
      <c r="B8899" t="s">
        <v>22</v>
      </c>
      <c r="C8899" s="6">
        <f t="shared" si="143"/>
        <v>42182.102800949957</v>
      </c>
      <c r="D8899" t="s">
        <v>23</v>
      </c>
      <c r="E8899" s="6">
        <f>IF(Sense_data[[#This Row],[a_1State]]=D8898,E8898,Sense_data[[#This Row],[SysTimeStamp]])</f>
        <v>42182.101504653358</v>
      </c>
      <c r="F8899" s="3" t="str">
        <f>Sense_data[[#This Row],[a_1State]]&amp;TEXT(Sense_data[[#This Row],[StateInstanceTimestamp]],"#.######")</f>
        <v>On42182.101505</v>
      </c>
      <c r="G8899" s="3">
        <f ca="1">IF(Sense_data[[#This Row],[a_1State]]="Off",RANDBETWEEN(off_min,off_max),RANDBETWEEN(on_min,on_max))/sr_div</f>
        <v>3.9</v>
      </c>
      <c r="H8899" s="3">
        <v>4.0999999999999996</v>
      </c>
      <c r="I8899" s="3">
        <f>IF(HOUR(Sense_data[[#This Row],[SysTimeStamp]])&lt;12,I8898+$B$14,I8898-$B$14)</f>
        <v>17.056018518520155</v>
      </c>
    </row>
    <row r="8900" spans="1:9" x14ac:dyDescent="0.2">
      <c r="A8900" t="s">
        <v>20</v>
      </c>
      <c r="B8900" t="s">
        <v>22</v>
      </c>
      <c r="C8900" s="6">
        <f t="shared" si="143"/>
        <v>42182.102812524034</v>
      </c>
      <c r="D8900" t="s">
        <v>23</v>
      </c>
      <c r="E8900" s="6">
        <f>IF(Sense_data[[#This Row],[a_1State]]=D8899,E8899,Sense_data[[#This Row],[SysTimeStamp]])</f>
        <v>42182.101504653358</v>
      </c>
      <c r="F8900" s="3" t="str">
        <f>Sense_data[[#This Row],[a_1State]]&amp;TEXT(Sense_data[[#This Row],[StateInstanceTimestamp]],"#.######")</f>
        <v>On42182.101505</v>
      </c>
      <c r="G8900" s="3">
        <f ca="1">IF(Sense_data[[#This Row],[a_1State]]="Off",RANDBETWEEN(off_min,off_max),RANDBETWEEN(on_min,on_max))/sr_div</f>
        <v>6</v>
      </c>
      <c r="H8900" s="3">
        <v>3.8</v>
      </c>
      <c r="I8900" s="3">
        <f>IF(HOUR(Sense_data[[#This Row],[SysTimeStamp]])&lt;12,I8899+$B$14,I8899-$B$14)</f>
        <v>17.056250000001636</v>
      </c>
    </row>
    <row r="8901" spans="1:9" x14ac:dyDescent="0.2">
      <c r="A8901" t="s">
        <v>20</v>
      </c>
      <c r="B8901" t="s">
        <v>22</v>
      </c>
      <c r="C8901" s="6">
        <f t="shared" si="143"/>
        <v>42182.10282409811</v>
      </c>
      <c r="D8901" t="s">
        <v>23</v>
      </c>
      <c r="E8901" s="6">
        <f>IF(Sense_data[[#This Row],[a_1State]]=D8900,E8900,Sense_data[[#This Row],[SysTimeStamp]])</f>
        <v>42182.101504653358</v>
      </c>
      <c r="F8901" s="3" t="str">
        <f>Sense_data[[#This Row],[a_1State]]&amp;TEXT(Sense_data[[#This Row],[StateInstanceTimestamp]],"#.######")</f>
        <v>On42182.101505</v>
      </c>
      <c r="G8901" s="3">
        <f ca="1">IF(Sense_data[[#This Row],[a_1State]]="Off",RANDBETWEEN(off_min,off_max),RANDBETWEEN(on_min,on_max))/sr_div</f>
        <v>3.3</v>
      </c>
      <c r="H8901" s="3">
        <v>4.3</v>
      </c>
      <c r="I8901" s="3">
        <f>IF(HOUR(Sense_data[[#This Row],[SysTimeStamp]])&lt;12,I8900+$B$14,I8900-$B$14)</f>
        <v>17.056481481483118</v>
      </c>
    </row>
    <row r="8902" spans="1:9" x14ac:dyDescent="0.2">
      <c r="A8902" t="s">
        <v>20</v>
      </c>
      <c r="B8902" t="s">
        <v>22</v>
      </c>
      <c r="C8902" s="6">
        <f t="shared" si="143"/>
        <v>42182.102835672187</v>
      </c>
      <c r="D8902" t="s">
        <v>23</v>
      </c>
      <c r="E8902" s="6">
        <f>IF(Sense_data[[#This Row],[a_1State]]=D8901,E8901,Sense_data[[#This Row],[SysTimeStamp]])</f>
        <v>42182.101504653358</v>
      </c>
      <c r="F8902" s="3" t="str">
        <f>Sense_data[[#This Row],[a_1State]]&amp;TEXT(Sense_data[[#This Row],[StateInstanceTimestamp]],"#.######")</f>
        <v>On42182.101505</v>
      </c>
      <c r="G8902" s="3">
        <f ca="1">IF(Sense_data[[#This Row],[a_1State]]="Off",RANDBETWEEN(off_min,off_max),RANDBETWEEN(on_min,on_max))/sr_div</f>
        <v>3.9</v>
      </c>
      <c r="H8902" s="3">
        <v>4.3</v>
      </c>
      <c r="I8902" s="3">
        <f>IF(HOUR(Sense_data[[#This Row],[SysTimeStamp]])&lt;12,I8901+$B$14,I8901-$B$14)</f>
        <v>17.0567129629646</v>
      </c>
    </row>
    <row r="8903" spans="1:9" x14ac:dyDescent="0.2">
      <c r="A8903" t="s">
        <v>20</v>
      </c>
      <c r="B8903" t="s">
        <v>22</v>
      </c>
      <c r="C8903" s="6">
        <f t="shared" si="143"/>
        <v>42182.102847246264</v>
      </c>
      <c r="D8903" t="s">
        <v>23</v>
      </c>
      <c r="E8903" s="6">
        <f>IF(Sense_data[[#This Row],[a_1State]]=D8902,E8902,Sense_data[[#This Row],[SysTimeStamp]])</f>
        <v>42182.101504653358</v>
      </c>
      <c r="F8903" s="3" t="str">
        <f>Sense_data[[#This Row],[a_1State]]&amp;TEXT(Sense_data[[#This Row],[StateInstanceTimestamp]],"#.######")</f>
        <v>On42182.101505</v>
      </c>
      <c r="G8903" s="3">
        <f ca="1">IF(Sense_data[[#This Row],[a_1State]]="Off",RANDBETWEEN(off_min,off_max),RANDBETWEEN(on_min,on_max))/sr_div</f>
        <v>4.2</v>
      </c>
      <c r="H8903" s="3">
        <v>4.3</v>
      </c>
      <c r="I8903" s="3">
        <f>IF(HOUR(Sense_data[[#This Row],[SysTimeStamp]])&lt;12,I8902+$B$14,I8902-$B$14)</f>
        <v>17.056944444446081</v>
      </c>
    </row>
    <row r="8904" spans="1:9" x14ac:dyDescent="0.2">
      <c r="A8904" t="s">
        <v>20</v>
      </c>
      <c r="B8904" t="s">
        <v>22</v>
      </c>
      <c r="C8904" s="6">
        <f t="shared" si="143"/>
        <v>42182.102858820341</v>
      </c>
      <c r="D8904" t="s">
        <v>23</v>
      </c>
      <c r="E8904" s="6">
        <f>IF(Sense_data[[#This Row],[a_1State]]=D8903,E8903,Sense_data[[#This Row],[SysTimeStamp]])</f>
        <v>42182.101504653358</v>
      </c>
      <c r="F8904" s="3" t="str">
        <f>Sense_data[[#This Row],[a_1State]]&amp;TEXT(Sense_data[[#This Row],[StateInstanceTimestamp]],"#.######")</f>
        <v>On42182.101505</v>
      </c>
      <c r="G8904" s="3">
        <f ca="1">IF(Sense_data[[#This Row],[a_1State]]="Off",RANDBETWEEN(off_min,off_max),RANDBETWEEN(on_min,on_max))/sr_div</f>
        <v>3.5</v>
      </c>
      <c r="H8904" s="3">
        <v>3.3</v>
      </c>
      <c r="I8904" s="3">
        <f>IF(HOUR(Sense_data[[#This Row],[SysTimeStamp]])&lt;12,I8903+$B$14,I8903-$B$14)</f>
        <v>17.057175925927563</v>
      </c>
    </row>
    <row r="8905" spans="1:9" x14ac:dyDescent="0.2">
      <c r="A8905" t="s">
        <v>20</v>
      </c>
      <c r="B8905" t="s">
        <v>22</v>
      </c>
      <c r="C8905" s="6">
        <f t="shared" si="143"/>
        <v>42182.102870394418</v>
      </c>
      <c r="D8905" t="s">
        <v>23</v>
      </c>
      <c r="E8905" s="6">
        <f>IF(Sense_data[[#This Row],[a_1State]]=D8904,E8904,Sense_data[[#This Row],[SysTimeStamp]])</f>
        <v>42182.101504653358</v>
      </c>
      <c r="F8905" s="3" t="str">
        <f>Sense_data[[#This Row],[a_1State]]&amp;TEXT(Sense_data[[#This Row],[StateInstanceTimestamp]],"#.######")</f>
        <v>On42182.101505</v>
      </c>
      <c r="G8905" s="3">
        <f ca="1">IF(Sense_data[[#This Row],[a_1State]]="Off",RANDBETWEEN(off_min,off_max),RANDBETWEEN(on_min,on_max))/sr_div</f>
        <v>6</v>
      </c>
      <c r="H8905" s="3">
        <v>5.3</v>
      </c>
      <c r="I8905" s="3">
        <f>IF(HOUR(Sense_data[[#This Row],[SysTimeStamp]])&lt;12,I8904+$B$14,I8904-$B$14)</f>
        <v>17.057407407409045</v>
      </c>
    </row>
    <row r="8906" spans="1:9" x14ac:dyDescent="0.2">
      <c r="A8906" t="s">
        <v>20</v>
      </c>
      <c r="B8906" t="s">
        <v>22</v>
      </c>
      <c r="C8906" s="6">
        <f t="shared" si="143"/>
        <v>42182.102881968494</v>
      </c>
      <c r="D8906" t="s">
        <v>23</v>
      </c>
      <c r="E8906" s="6">
        <f>IF(Sense_data[[#This Row],[a_1State]]=D8905,E8905,Sense_data[[#This Row],[SysTimeStamp]])</f>
        <v>42182.101504653358</v>
      </c>
      <c r="F8906" s="3" t="str">
        <f>Sense_data[[#This Row],[a_1State]]&amp;TEXT(Sense_data[[#This Row],[StateInstanceTimestamp]],"#.######")</f>
        <v>On42182.101505</v>
      </c>
      <c r="G8906" s="3">
        <f ca="1">IF(Sense_data[[#This Row],[a_1State]]="Off",RANDBETWEEN(off_min,off_max),RANDBETWEEN(on_min,on_max))/sr_div</f>
        <v>4.3</v>
      </c>
      <c r="H8906" s="3">
        <v>3.7</v>
      </c>
      <c r="I8906" s="3">
        <f>IF(HOUR(Sense_data[[#This Row],[SysTimeStamp]])&lt;12,I8905+$B$14,I8905-$B$14)</f>
        <v>17.057638888890526</v>
      </c>
    </row>
    <row r="8907" spans="1:9" x14ac:dyDescent="0.2">
      <c r="A8907" t="s">
        <v>20</v>
      </c>
      <c r="B8907" t="s">
        <v>22</v>
      </c>
      <c r="C8907" s="6">
        <f t="shared" si="143"/>
        <v>42182.102893542571</v>
      </c>
      <c r="D8907" t="s">
        <v>23</v>
      </c>
      <c r="E8907" s="6">
        <f>IF(Sense_data[[#This Row],[a_1State]]=D8906,E8906,Sense_data[[#This Row],[SysTimeStamp]])</f>
        <v>42182.101504653358</v>
      </c>
      <c r="F8907" s="3" t="str">
        <f>Sense_data[[#This Row],[a_1State]]&amp;TEXT(Sense_data[[#This Row],[StateInstanceTimestamp]],"#.######")</f>
        <v>On42182.101505</v>
      </c>
      <c r="G8907" s="3">
        <f ca="1">IF(Sense_data[[#This Row],[a_1State]]="Off",RANDBETWEEN(off_min,off_max),RANDBETWEEN(on_min,on_max))/sr_div</f>
        <v>4.7</v>
      </c>
      <c r="H8907" s="3">
        <v>4</v>
      </c>
      <c r="I8907" s="3">
        <f>IF(HOUR(Sense_data[[#This Row],[SysTimeStamp]])&lt;12,I8906+$B$14,I8906-$B$14)</f>
        <v>17.057870370372008</v>
      </c>
    </row>
    <row r="8908" spans="1:9" x14ac:dyDescent="0.2">
      <c r="A8908" t="s">
        <v>20</v>
      </c>
      <c r="B8908" t="s">
        <v>22</v>
      </c>
      <c r="C8908" s="6">
        <f t="shared" si="143"/>
        <v>42182.102905116648</v>
      </c>
      <c r="D8908" t="s">
        <v>23</v>
      </c>
      <c r="E8908" s="6">
        <f>IF(Sense_data[[#This Row],[a_1State]]=D8907,E8907,Sense_data[[#This Row],[SysTimeStamp]])</f>
        <v>42182.101504653358</v>
      </c>
      <c r="F8908" s="3" t="str">
        <f>Sense_data[[#This Row],[a_1State]]&amp;TEXT(Sense_data[[#This Row],[StateInstanceTimestamp]],"#.######")</f>
        <v>On42182.101505</v>
      </c>
      <c r="G8908" s="3">
        <f ca="1">IF(Sense_data[[#This Row],[a_1State]]="Off",RANDBETWEEN(off_min,off_max),RANDBETWEEN(on_min,on_max))/sr_div</f>
        <v>3.4</v>
      </c>
      <c r="H8908" s="3">
        <v>4.2</v>
      </c>
      <c r="I8908" s="3">
        <f>IF(HOUR(Sense_data[[#This Row],[SysTimeStamp]])&lt;12,I8907+$B$14,I8907-$B$14)</f>
        <v>17.05810185185349</v>
      </c>
    </row>
    <row r="8909" spans="1:9" x14ac:dyDescent="0.2">
      <c r="A8909" t="s">
        <v>20</v>
      </c>
      <c r="B8909" t="s">
        <v>22</v>
      </c>
      <c r="C8909" s="6">
        <f t="shared" si="143"/>
        <v>42182.102916690725</v>
      </c>
      <c r="D8909" t="s">
        <v>23</v>
      </c>
      <c r="E8909" s="6">
        <f>IF(Sense_data[[#This Row],[a_1State]]=D8908,E8908,Sense_data[[#This Row],[SysTimeStamp]])</f>
        <v>42182.101504653358</v>
      </c>
      <c r="F8909" s="3" t="str">
        <f>Sense_data[[#This Row],[a_1State]]&amp;TEXT(Sense_data[[#This Row],[StateInstanceTimestamp]],"#.######")</f>
        <v>On42182.101505</v>
      </c>
      <c r="G8909" s="3">
        <f ca="1">IF(Sense_data[[#This Row],[a_1State]]="Off",RANDBETWEEN(off_min,off_max),RANDBETWEEN(on_min,on_max))/sr_div</f>
        <v>4.0999999999999996</v>
      </c>
      <c r="H8909" s="3">
        <v>5.9</v>
      </c>
      <c r="I8909" s="3">
        <f>IF(HOUR(Sense_data[[#This Row],[SysTimeStamp]])&lt;12,I8908+$B$14,I8908-$B$14)</f>
        <v>17.058333333334971</v>
      </c>
    </row>
    <row r="8910" spans="1:9" x14ac:dyDescent="0.2">
      <c r="A8910" t="s">
        <v>20</v>
      </c>
      <c r="B8910" t="s">
        <v>22</v>
      </c>
      <c r="C8910" s="6">
        <f t="shared" si="143"/>
        <v>42182.102928264801</v>
      </c>
      <c r="D8910" t="s">
        <v>23</v>
      </c>
      <c r="E8910" s="6">
        <f>IF(Sense_data[[#This Row],[a_1State]]=D8909,E8909,Sense_data[[#This Row],[SysTimeStamp]])</f>
        <v>42182.101504653358</v>
      </c>
      <c r="F8910" s="3" t="str">
        <f>Sense_data[[#This Row],[a_1State]]&amp;TEXT(Sense_data[[#This Row],[StateInstanceTimestamp]],"#.######")</f>
        <v>On42182.101505</v>
      </c>
      <c r="G8910" s="3">
        <f ca="1">IF(Sense_data[[#This Row],[a_1State]]="Off",RANDBETWEEN(off_min,off_max),RANDBETWEEN(on_min,on_max))/sr_div</f>
        <v>5.6</v>
      </c>
      <c r="H8910" s="3">
        <v>4.0999999999999996</v>
      </c>
      <c r="I8910" s="3">
        <f>IF(HOUR(Sense_data[[#This Row],[SysTimeStamp]])&lt;12,I8909+$B$14,I8909-$B$14)</f>
        <v>17.058564814816453</v>
      </c>
    </row>
    <row r="8911" spans="1:9" x14ac:dyDescent="0.2">
      <c r="A8911" t="s">
        <v>20</v>
      </c>
      <c r="B8911" t="s">
        <v>22</v>
      </c>
      <c r="C8911" s="6">
        <f t="shared" si="143"/>
        <v>42182.102939838878</v>
      </c>
      <c r="D8911" t="s">
        <v>23</v>
      </c>
      <c r="E8911" s="6">
        <f>IF(Sense_data[[#This Row],[a_1State]]=D8910,E8910,Sense_data[[#This Row],[SysTimeStamp]])</f>
        <v>42182.101504653358</v>
      </c>
      <c r="F8911" s="3" t="str">
        <f>Sense_data[[#This Row],[a_1State]]&amp;TEXT(Sense_data[[#This Row],[StateInstanceTimestamp]],"#.######")</f>
        <v>On42182.101505</v>
      </c>
      <c r="G8911" s="3">
        <f ca="1">IF(Sense_data[[#This Row],[a_1State]]="Off",RANDBETWEEN(off_min,off_max),RANDBETWEEN(on_min,on_max))/sr_div</f>
        <v>3.4</v>
      </c>
      <c r="H8911" s="3">
        <v>5.6</v>
      </c>
      <c r="I8911" s="3">
        <f>IF(HOUR(Sense_data[[#This Row],[SysTimeStamp]])&lt;12,I8910+$B$14,I8910-$B$14)</f>
        <v>17.058796296297935</v>
      </c>
    </row>
    <row r="8912" spans="1:9" x14ac:dyDescent="0.2">
      <c r="A8912" t="s">
        <v>20</v>
      </c>
      <c r="B8912" t="s">
        <v>22</v>
      </c>
      <c r="C8912" s="6">
        <f t="shared" si="143"/>
        <v>42182.102951412955</v>
      </c>
      <c r="D8912" t="s">
        <v>23</v>
      </c>
      <c r="E8912" s="6">
        <f>IF(Sense_data[[#This Row],[a_1State]]=D8911,E8911,Sense_data[[#This Row],[SysTimeStamp]])</f>
        <v>42182.101504653358</v>
      </c>
      <c r="F8912" s="3" t="str">
        <f>Sense_data[[#This Row],[a_1State]]&amp;TEXT(Sense_data[[#This Row],[StateInstanceTimestamp]],"#.######")</f>
        <v>On42182.101505</v>
      </c>
      <c r="G8912" s="3">
        <f ca="1">IF(Sense_data[[#This Row],[a_1State]]="Off",RANDBETWEEN(off_min,off_max),RANDBETWEEN(on_min,on_max))/sr_div</f>
        <v>5.7</v>
      </c>
      <c r="H8912" s="3">
        <v>5.3</v>
      </c>
      <c r="I8912" s="3">
        <f>IF(HOUR(Sense_data[[#This Row],[SysTimeStamp]])&lt;12,I8911+$B$14,I8911-$B$14)</f>
        <v>17.059027777779416</v>
      </c>
    </row>
    <row r="8913" spans="1:9" x14ac:dyDescent="0.2">
      <c r="A8913" t="s">
        <v>20</v>
      </c>
      <c r="B8913" t="s">
        <v>22</v>
      </c>
      <c r="C8913" s="6">
        <f t="shared" si="143"/>
        <v>42182.102962987032</v>
      </c>
      <c r="D8913" t="s">
        <v>23</v>
      </c>
      <c r="E8913" s="6">
        <f>IF(Sense_data[[#This Row],[a_1State]]=D8912,E8912,Sense_data[[#This Row],[SysTimeStamp]])</f>
        <v>42182.101504653358</v>
      </c>
      <c r="F8913" s="3" t="str">
        <f>Sense_data[[#This Row],[a_1State]]&amp;TEXT(Sense_data[[#This Row],[StateInstanceTimestamp]],"#.######")</f>
        <v>On42182.101505</v>
      </c>
      <c r="G8913" s="3">
        <f ca="1">IF(Sense_data[[#This Row],[a_1State]]="Off",RANDBETWEEN(off_min,off_max),RANDBETWEEN(on_min,on_max))/sr_div</f>
        <v>4.3</v>
      </c>
      <c r="H8913" s="3">
        <v>5</v>
      </c>
      <c r="I8913" s="3">
        <f>IF(HOUR(Sense_data[[#This Row],[SysTimeStamp]])&lt;12,I8912+$B$14,I8912-$B$14)</f>
        <v>17.059259259260898</v>
      </c>
    </row>
    <row r="8914" spans="1:9" x14ac:dyDescent="0.2">
      <c r="A8914" t="s">
        <v>20</v>
      </c>
      <c r="B8914" t="s">
        <v>22</v>
      </c>
      <c r="C8914" s="6">
        <f t="shared" si="143"/>
        <v>42182.102974561109</v>
      </c>
      <c r="D8914" t="s">
        <v>23</v>
      </c>
      <c r="E8914" s="6">
        <f>IF(Sense_data[[#This Row],[a_1State]]=D8913,E8913,Sense_data[[#This Row],[SysTimeStamp]])</f>
        <v>42182.101504653358</v>
      </c>
      <c r="F8914" s="3" t="str">
        <f>Sense_data[[#This Row],[a_1State]]&amp;TEXT(Sense_data[[#This Row],[StateInstanceTimestamp]],"#.######")</f>
        <v>On42182.101505</v>
      </c>
      <c r="G8914" s="3">
        <f ca="1">IF(Sense_data[[#This Row],[a_1State]]="Off",RANDBETWEEN(off_min,off_max),RANDBETWEEN(on_min,on_max))/sr_div</f>
        <v>3.2</v>
      </c>
      <c r="H8914" s="3">
        <v>3.2</v>
      </c>
      <c r="I8914" s="3">
        <f>IF(HOUR(Sense_data[[#This Row],[SysTimeStamp]])&lt;12,I8913+$B$14,I8913-$B$14)</f>
        <v>17.05949074074238</v>
      </c>
    </row>
    <row r="8915" spans="1:9" x14ac:dyDescent="0.2">
      <c r="A8915" t="s">
        <v>20</v>
      </c>
      <c r="B8915" t="s">
        <v>22</v>
      </c>
      <c r="C8915" s="6">
        <f t="shared" si="143"/>
        <v>42182.102986135185</v>
      </c>
      <c r="D8915" t="s">
        <v>23</v>
      </c>
      <c r="E8915" s="6">
        <f>IF(Sense_data[[#This Row],[a_1State]]=D8914,E8914,Sense_data[[#This Row],[SysTimeStamp]])</f>
        <v>42182.101504653358</v>
      </c>
      <c r="F8915" s="3" t="str">
        <f>Sense_data[[#This Row],[a_1State]]&amp;TEXT(Sense_data[[#This Row],[StateInstanceTimestamp]],"#.######")</f>
        <v>On42182.101505</v>
      </c>
      <c r="G8915" s="3">
        <f ca="1">IF(Sense_data[[#This Row],[a_1State]]="Off",RANDBETWEEN(off_min,off_max),RANDBETWEEN(on_min,on_max))/sr_div</f>
        <v>4.3</v>
      </c>
      <c r="H8915" s="3">
        <v>3</v>
      </c>
      <c r="I8915" s="3">
        <f>IF(HOUR(Sense_data[[#This Row],[SysTimeStamp]])&lt;12,I8914+$B$14,I8914-$B$14)</f>
        <v>17.059722222223861</v>
      </c>
    </row>
    <row r="8916" spans="1:9" x14ac:dyDescent="0.2">
      <c r="A8916" t="s">
        <v>20</v>
      </c>
      <c r="B8916" t="s">
        <v>22</v>
      </c>
      <c r="C8916" s="6">
        <f t="shared" ref="C8916:C8979" si="144">C8915+$B$2</f>
        <v>42182.102997709262</v>
      </c>
      <c r="D8916" t="s">
        <v>23</v>
      </c>
      <c r="E8916" s="6">
        <f>IF(Sense_data[[#This Row],[a_1State]]=D8915,E8915,Sense_data[[#This Row],[SysTimeStamp]])</f>
        <v>42182.101504653358</v>
      </c>
      <c r="F8916" s="3" t="str">
        <f>Sense_data[[#This Row],[a_1State]]&amp;TEXT(Sense_data[[#This Row],[StateInstanceTimestamp]],"#.######")</f>
        <v>On42182.101505</v>
      </c>
      <c r="G8916" s="3">
        <f ca="1">IF(Sense_data[[#This Row],[a_1State]]="Off",RANDBETWEEN(off_min,off_max),RANDBETWEEN(on_min,on_max))/sr_div</f>
        <v>5.3</v>
      </c>
      <c r="H8916" s="3">
        <v>3.3</v>
      </c>
      <c r="I8916" s="3">
        <f>IF(HOUR(Sense_data[[#This Row],[SysTimeStamp]])&lt;12,I8915+$B$14,I8915-$B$14)</f>
        <v>17.059953703705343</v>
      </c>
    </row>
    <row r="8917" spans="1:9" x14ac:dyDescent="0.2">
      <c r="A8917" t="s">
        <v>20</v>
      </c>
      <c r="B8917" t="s">
        <v>22</v>
      </c>
      <c r="C8917" s="6">
        <f t="shared" si="144"/>
        <v>42182.103009283339</v>
      </c>
      <c r="D8917" t="s">
        <v>23</v>
      </c>
      <c r="E8917" s="6">
        <f>IF(Sense_data[[#This Row],[a_1State]]=D8916,E8916,Sense_data[[#This Row],[SysTimeStamp]])</f>
        <v>42182.101504653358</v>
      </c>
      <c r="F8917" s="3" t="str">
        <f>Sense_data[[#This Row],[a_1State]]&amp;TEXT(Sense_data[[#This Row],[StateInstanceTimestamp]],"#.######")</f>
        <v>On42182.101505</v>
      </c>
      <c r="G8917" s="3">
        <f ca="1">IF(Sense_data[[#This Row],[a_1State]]="Off",RANDBETWEEN(off_min,off_max),RANDBETWEEN(on_min,on_max))/sr_div</f>
        <v>4.4000000000000004</v>
      </c>
      <c r="H8917" s="3">
        <v>4.5</v>
      </c>
      <c r="I8917" s="3">
        <f>IF(HOUR(Sense_data[[#This Row],[SysTimeStamp]])&lt;12,I8916+$B$14,I8916-$B$14)</f>
        <v>17.060185185186825</v>
      </c>
    </row>
    <row r="8918" spans="1:9" x14ac:dyDescent="0.2">
      <c r="A8918" t="s">
        <v>20</v>
      </c>
      <c r="B8918" t="s">
        <v>22</v>
      </c>
      <c r="C8918" s="6">
        <f t="shared" si="144"/>
        <v>42182.103020857416</v>
      </c>
      <c r="D8918" t="s">
        <v>23</v>
      </c>
      <c r="E8918" s="6">
        <f>IF(Sense_data[[#This Row],[a_1State]]=D8917,E8917,Sense_data[[#This Row],[SysTimeStamp]])</f>
        <v>42182.101504653358</v>
      </c>
      <c r="F8918" s="3" t="str">
        <f>Sense_data[[#This Row],[a_1State]]&amp;TEXT(Sense_data[[#This Row],[StateInstanceTimestamp]],"#.######")</f>
        <v>On42182.101505</v>
      </c>
      <c r="G8918" s="3">
        <f ca="1">IF(Sense_data[[#This Row],[a_1State]]="Off",RANDBETWEEN(off_min,off_max),RANDBETWEEN(on_min,on_max))/sr_div</f>
        <v>4.7</v>
      </c>
      <c r="H8918" s="3">
        <v>4.5999999999999996</v>
      </c>
      <c r="I8918" s="3">
        <f>IF(HOUR(Sense_data[[#This Row],[SysTimeStamp]])&lt;12,I8917+$B$14,I8917-$B$14)</f>
        <v>17.060416666668306</v>
      </c>
    </row>
    <row r="8919" spans="1:9" x14ac:dyDescent="0.2">
      <c r="A8919" t="s">
        <v>20</v>
      </c>
      <c r="B8919" t="s">
        <v>22</v>
      </c>
      <c r="C8919" s="6">
        <f t="shared" si="144"/>
        <v>42182.103032431492</v>
      </c>
      <c r="D8919" t="s">
        <v>23</v>
      </c>
      <c r="E8919" s="6">
        <f>IF(Sense_data[[#This Row],[a_1State]]=D8918,E8918,Sense_data[[#This Row],[SysTimeStamp]])</f>
        <v>42182.101504653358</v>
      </c>
      <c r="F8919" s="3" t="str">
        <f>Sense_data[[#This Row],[a_1State]]&amp;TEXT(Sense_data[[#This Row],[StateInstanceTimestamp]],"#.######")</f>
        <v>On42182.101505</v>
      </c>
      <c r="G8919" s="3">
        <f ca="1">IF(Sense_data[[#This Row],[a_1State]]="Off",RANDBETWEEN(off_min,off_max),RANDBETWEEN(on_min,on_max))/sr_div</f>
        <v>5</v>
      </c>
      <c r="H8919" s="3">
        <v>3</v>
      </c>
      <c r="I8919" s="3">
        <f>IF(HOUR(Sense_data[[#This Row],[SysTimeStamp]])&lt;12,I8918+$B$14,I8918-$B$14)</f>
        <v>17.060648148149788</v>
      </c>
    </row>
    <row r="8920" spans="1:9" x14ac:dyDescent="0.2">
      <c r="A8920" t="s">
        <v>20</v>
      </c>
      <c r="B8920" t="s">
        <v>22</v>
      </c>
      <c r="C8920" s="6">
        <f t="shared" si="144"/>
        <v>42182.103044005569</v>
      </c>
      <c r="D8920" t="s">
        <v>23</v>
      </c>
      <c r="E8920" s="6">
        <f>IF(Sense_data[[#This Row],[a_1State]]=D8919,E8919,Sense_data[[#This Row],[SysTimeStamp]])</f>
        <v>42182.101504653358</v>
      </c>
      <c r="F8920" s="3" t="str">
        <f>Sense_data[[#This Row],[a_1State]]&amp;TEXT(Sense_data[[#This Row],[StateInstanceTimestamp]],"#.######")</f>
        <v>On42182.101505</v>
      </c>
      <c r="G8920" s="3">
        <f ca="1">IF(Sense_data[[#This Row],[a_1State]]="Off",RANDBETWEEN(off_min,off_max),RANDBETWEEN(on_min,on_max))/sr_div</f>
        <v>4.9000000000000004</v>
      </c>
      <c r="H8920" s="3">
        <v>4.0999999999999996</v>
      </c>
      <c r="I8920" s="3">
        <f>IF(HOUR(Sense_data[[#This Row],[SysTimeStamp]])&lt;12,I8919+$B$14,I8919-$B$14)</f>
        <v>17.06087962963127</v>
      </c>
    </row>
    <row r="8921" spans="1:9" x14ac:dyDescent="0.2">
      <c r="A8921" t="s">
        <v>20</v>
      </c>
      <c r="B8921" t="s">
        <v>22</v>
      </c>
      <c r="C8921" s="6">
        <f t="shared" si="144"/>
        <v>42182.103055579646</v>
      </c>
      <c r="D8921" t="s">
        <v>23</v>
      </c>
      <c r="E8921" s="6">
        <f>IF(Sense_data[[#This Row],[a_1State]]=D8920,E8920,Sense_data[[#This Row],[SysTimeStamp]])</f>
        <v>42182.101504653358</v>
      </c>
      <c r="F8921" s="3" t="str">
        <f>Sense_data[[#This Row],[a_1State]]&amp;TEXT(Sense_data[[#This Row],[StateInstanceTimestamp]],"#.######")</f>
        <v>On42182.101505</v>
      </c>
      <c r="G8921" s="3">
        <f ca="1">IF(Sense_data[[#This Row],[a_1State]]="Off",RANDBETWEEN(off_min,off_max),RANDBETWEEN(on_min,on_max))/sr_div</f>
        <v>5.8</v>
      </c>
      <c r="H8921" s="3">
        <v>3.8</v>
      </c>
      <c r="I8921" s="3">
        <f>IF(HOUR(Sense_data[[#This Row],[SysTimeStamp]])&lt;12,I8920+$B$14,I8920-$B$14)</f>
        <v>17.061111111112751</v>
      </c>
    </row>
    <row r="8922" spans="1:9" x14ac:dyDescent="0.2">
      <c r="A8922" t="s">
        <v>20</v>
      </c>
      <c r="B8922" t="s">
        <v>22</v>
      </c>
      <c r="C8922" s="6">
        <f t="shared" si="144"/>
        <v>42182.103067153723</v>
      </c>
      <c r="D8922" t="s">
        <v>23</v>
      </c>
      <c r="E8922" s="6">
        <f>IF(Sense_data[[#This Row],[a_1State]]=D8921,E8921,Sense_data[[#This Row],[SysTimeStamp]])</f>
        <v>42182.101504653358</v>
      </c>
      <c r="F8922" s="3" t="str">
        <f>Sense_data[[#This Row],[a_1State]]&amp;TEXT(Sense_data[[#This Row],[StateInstanceTimestamp]],"#.######")</f>
        <v>On42182.101505</v>
      </c>
      <c r="G8922" s="3">
        <f ca="1">IF(Sense_data[[#This Row],[a_1State]]="Off",RANDBETWEEN(off_min,off_max),RANDBETWEEN(on_min,on_max))/sr_div</f>
        <v>5.0999999999999996</v>
      </c>
      <c r="H8922" s="3">
        <v>3</v>
      </c>
      <c r="I8922" s="3">
        <f>IF(HOUR(Sense_data[[#This Row],[SysTimeStamp]])&lt;12,I8921+$B$14,I8921-$B$14)</f>
        <v>17.061342592594233</v>
      </c>
    </row>
    <row r="8923" spans="1:9" x14ac:dyDescent="0.2">
      <c r="A8923" t="s">
        <v>20</v>
      </c>
      <c r="B8923" t="s">
        <v>22</v>
      </c>
      <c r="C8923" s="6">
        <f t="shared" si="144"/>
        <v>42182.1030787278</v>
      </c>
      <c r="D8923" t="s">
        <v>23</v>
      </c>
      <c r="E8923" s="6">
        <f>IF(Sense_data[[#This Row],[a_1State]]=D8922,E8922,Sense_data[[#This Row],[SysTimeStamp]])</f>
        <v>42182.101504653358</v>
      </c>
      <c r="F8923" s="3" t="str">
        <f>Sense_data[[#This Row],[a_1State]]&amp;TEXT(Sense_data[[#This Row],[StateInstanceTimestamp]],"#.######")</f>
        <v>On42182.101505</v>
      </c>
      <c r="G8923" s="3">
        <f ca="1">IF(Sense_data[[#This Row],[a_1State]]="Off",RANDBETWEEN(off_min,off_max),RANDBETWEEN(on_min,on_max))/sr_div</f>
        <v>4.5</v>
      </c>
      <c r="H8923" s="3">
        <v>5.4</v>
      </c>
      <c r="I8923" s="3">
        <f>IF(HOUR(Sense_data[[#This Row],[SysTimeStamp]])&lt;12,I8922+$B$14,I8922-$B$14)</f>
        <v>17.061574074075715</v>
      </c>
    </row>
    <row r="8924" spans="1:9" x14ac:dyDescent="0.2">
      <c r="A8924" t="s">
        <v>20</v>
      </c>
      <c r="B8924" t="s">
        <v>22</v>
      </c>
      <c r="C8924" s="6">
        <f t="shared" si="144"/>
        <v>42182.103090301876</v>
      </c>
      <c r="D8924" t="s">
        <v>23</v>
      </c>
      <c r="E8924" s="6">
        <f>IF(Sense_data[[#This Row],[a_1State]]=D8923,E8923,Sense_data[[#This Row],[SysTimeStamp]])</f>
        <v>42182.101504653358</v>
      </c>
      <c r="F8924" s="3" t="str">
        <f>Sense_data[[#This Row],[a_1State]]&amp;TEXT(Sense_data[[#This Row],[StateInstanceTimestamp]],"#.######")</f>
        <v>On42182.101505</v>
      </c>
      <c r="G8924" s="3">
        <f ca="1">IF(Sense_data[[#This Row],[a_1State]]="Off",RANDBETWEEN(off_min,off_max),RANDBETWEEN(on_min,on_max))/sr_div</f>
        <v>4.0999999999999996</v>
      </c>
      <c r="H8924" s="3">
        <v>4</v>
      </c>
      <c r="I8924" s="3">
        <f>IF(HOUR(Sense_data[[#This Row],[SysTimeStamp]])&lt;12,I8923+$B$14,I8923-$B$14)</f>
        <v>17.061805555557196</v>
      </c>
    </row>
    <row r="8925" spans="1:9" x14ac:dyDescent="0.2">
      <c r="A8925" t="s">
        <v>20</v>
      </c>
      <c r="B8925" t="s">
        <v>22</v>
      </c>
      <c r="C8925" s="6">
        <f t="shared" si="144"/>
        <v>42182.103101875953</v>
      </c>
      <c r="D8925" t="s">
        <v>23</v>
      </c>
      <c r="E8925" s="6">
        <f>IF(Sense_data[[#This Row],[a_1State]]=D8924,E8924,Sense_data[[#This Row],[SysTimeStamp]])</f>
        <v>42182.101504653358</v>
      </c>
      <c r="F8925" s="3" t="str">
        <f>Sense_data[[#This Row],[a_1State]]&amp;TEXT(Sense_data[[#This Row],[StateInstanceTimestamp]],"#.######")</f>
        <v>On42182.101505</v>
      </c>
      <c r="G8925" s="3">
        <f ca="1">IF(Sense_data[[#This Row],[a_1State]]="Off",RANDBETWEEN(off_min,off_max),RANDBETWEEN(on_min,on_max))/sr_div</f>
        <v>4.2</v>
      </c>
      <c r="H8925" s="3">
        <v>5.5</v>
      </c>
      <c r="I8925" s="3">
        <f>IF(HOUR(Sense_data[[#This Row],[SysTimeStamp]])&lt;12,I8924+$B$14,I8924-$B$14)</f>
        <v>17.062037037038678</v>
      </c>
    </row>
    <row r="8926" spans="1:9" x14ac:dyDescent="0.2">
      <c r="A8926" t="s">
        <v>20</v>
      </c>
      <c r="B8926" t="s">
        <v>22</v>
      </c>
      <c r="C8926" s="6">
        <f t="shared" si="144"/>
        <v>42182.10311345003</v>
      </c>
      <c r="D8926" t="s">
        <v>23</v>
      </c>
      <c r="E8926" s="6">
        <f>IF(Sense_data[[#This Row],[a_1State]]=D8925,E8925,Sense_data[[#This Row],[SysTimeStamp]])</f>
        <v>42182.101504653358</v>
      </c>
      <c r="F8926" s="3" t="str">
        <f>Sense_data[[#This Row],[a_1State]]&amp;TEXT(Sense_data[[#This Row],[StateInstanceTimestamp]],"#.######")</f>
        <v>On42182.101505</v>
      </c>
      <c r="G8926" s="3">
        <f ca="1">IF(Sense_data[[#This Row],[a_1State]]="Off",RANDBETWEEN(off_min,off_max),RANDBETWEEN(on_min,on_max))/sr_div</f>
        <v>3.1</v>
      </c>
      <c r="H8926" s="3">
        <v>5.6</v>
      </c>
      <c r="I8926" s="3">
        <f>IF(HOUR(Sense_data[[#This Row],[SysTimeStamp]])&lt;12,I8925+$B$14,I8925-$B$14)</f>
        <v>17.06226851852016</v>
      </c>
    </row>
    <row r="8927" spans="1:9" x14ac:dyDescent="0.2">
      <c r="A8927" t="s">
        <v>20</v>
      </c>
      <c r="B8927" t="s">
        <v>22</v>
      </c>
      <c r="C8927" s="6">
        <f t="shared" si="144"/>
        <v>42182.103125024107</v>
      </c>
      <c r="D8927" t="s">
        <v>23</v>
      </c>
      <c r="E8927" s="6">
        <f>IF(Sense_data[[#This Row],[a_1State]]=D8926,E8926,Sense_data[[#This Row],[SysTimeStamp]])</f>
        <v>42182.101504653358</v>
      </c>
      <c r="F8927" s="3" t="str">
        <f>Sense_data[[#This Row],[a_1State]]&amp;TEXT(Sense_data[[#This Row],[StateInstanceTimestamp]],"#.######")</f>
        <v>On42182.101505</v>
      </c>
      <c r="G8927" s="3">
        <f ca="1">IF(Sense_data[[#This Row],[a_1State]]="Off",RANDBETWEEN(off_min,off_max),RANDBETWEEN(on_min,on_max))/sr_div</f>
        <v>4.4000000000000004</v>
      </c>
      <c r="H8927" s="3">
        <v>5.2</v>
      </c>
      <c r="I8927" s="3">
        <f>IF(HOUR(Sense_data[[#This Row],[SysTimeStamp]])&lt;12,I8926+$B$14,I8926-$B$14)</f>
        <v>17.062500000001641</v>
      </c>
    </row>
    <row r="8928" spans="1:9" x14ac:dyDescent="0.2">
      <c r="A8928" t="s">
        <v>20</v>
      </c>
      <c r="B8928" t="s">
        <v>22</v>
      </c>
      <c r="C8928" s="6">
        <f t="shared" si="144"/>
        <v>42182.103136598183</v>
      </c>
      <c r="D8928" t="s">
        <v>23</v>
      </c>
      <c r="E8928" s="6">
        <f>IF(Sense_data[[#This Row],[a_1State]]=D8927,E8927,Sense_data[[#This Row],[SysTimeStamp]])</f>
        <v>42182.101504653358</v>
      </c>
      <c r="F8928" s="3" t="str">
        <f>Sense_data[[#This Row],[a_1State]]&amp;TEXT(Sense_data[[#This Row],[StateInstanceTimestamp]],"#.######")</f>
        <v>On42182.101505</v>
      </c>
      <c r="G8928" s="3">
        <f ca="1">IF(Sense_data[[#This Row],[a_1State]]="Off",RANDBETWEEN(off_min,off_max),RANDBETWEEN(on_min,on_max))/sr_div</f>
        <v>5.8</v>
      </c>
      <c r="H8928" s="3">
        <v>3.3</v>
      </c>
      <c r="I8928" s="3">
        <f>IF(HOUR(Sense_data[[#This Row],[SysTimeStamp]])&lt;12,I8927+$B$14,I8927-$B$14)</f>
        <v>17.062731481483123</v>
      </c>
    </row>
    <row r="8929" spans="1:9" x14ac:dyDescent="0.2">
      <c r="A8929" t="s">
        <v>20</v>
      </c>
      <c r="B8929" t="s">
        <v>22</v>
      </c>
      <c r="C8929" s="6">
        <f t="shared" si="144"/>
        <v>42182.10314817226</v>
      </c>
      <c r="D8929" t="s">
        <v>23</v>
      </c>
      <c r="E8929" s="6">
        <f>IF(Sense_data[[#This Row],[a_1State]]=D8928,E8928,Sense_data[[#This Row],[SysTimeStamp]])</f>
        <v>42182.101504653358</v>
      </c>
      <c r="F8929" s="3" t="str">
        <f>Sense_data[[#This Row],[a_1State]]&amp;TEXT(Sense_data[[#This Row],[StateInstanceTimestamp]],"#.######")</f>
        <v>On42182.101505</v>
      </c>
      <c r="G8929" s="3">
        <f ca="1">IF(Sense_data[[#This Row],[a_1State]]="Off",RANDBETWEEN(off_min,off_max),RANDBETWEEN(on_min,on_max))/sr_div</f>
        <v>4.7</v>
      </c>
      <c r="H8929" s="3">
        <v>3</v>
      </c>
      <c r="I8929" s="3">
        <f>IF(HOUR(Sense_data[[#This Row],[SysTimeStamp]])&lt;12,I8928+$B$14,I8928-$B$14)</f>
        <v>17.062962962964605</v>
      </c>
    </row>
    <row r="8930" spans="1:9" x14ac:dyDescent="0.2">
      <c r="A8930" t="s">
        <v>20</v>
      </c>
      <c r="B8930" t="s">
        <v>22</v>
      </c>
      <c r="C8930" s="6">
        <f t="shared" si="144"/>
        <v>42182.103159746337</v>
      </c>
      <c r="D8930" t="s">
        <v>23</v>
      </c>
      <c r="E8930" s="6">
        <f>IF(Sense_data[[#This Row],[a_1State]]=D8929,E8929,Sense_data[[#This Row],[SysTimeStamp]])</f>
        <v>42182.101504653358</v>
      </c>
      <c r="F8930" s="3" t="str">
        <f>Sense_data[[#This Row],[a_1State]]&amp;TEXT(Sense_data[[#This Row],[StateInstanceTimestamp]],"#.######")</f>
        <v>On42182.101505</v>
      </c>
      <c r="G8930" s="3">
        <f ca="1">IF(Sense_data[[#This Row],[a_1State]]="Off",RANDBETWEEN(off_min,off_max),RANDBETWEEN(on_min,on_max))/sr_div</f>
        <v>5.8</v>
      </c>
      <c r="H8930" s="3">
        <v>4.4000000000000004</v>
      </c>
      <c r="I8930" s="3">
        <f>IF(HOUR(Sense_data[[#This Row],[SysTimeStamp]])&lt;12,I8929+$B$14,I8929-$B$14)</f>
        <v>17.063194444446086</v>
      </c>
    </row>
    <row r="8931" spans="1:9" x14ac:dyDescent="0.2">
      <c r="A8931" t="s">
        <v>20</v>
      </c>
      <c r="B8931" t="s">
        <v>22</v>
      </c>
      <c r="C8931" s="6">
        <f t="shared" si="144"/>
        <v>42182.103171320414</v>
      </c>
      <c r="D8931" t="s">
        <v>23</v>
      </c>
      <c r="E8931" s="6">
        <f>IF(Sense_data[[#This Row],[a_1State]]=D8930,E8930,Sense_data[[#This Row],[SysTimeStamp]])</f>
        <v>42182.101504653358</v>
      </c>
      <c r="F8931" s="3" t="str">
        <f>Sense_data[[#This Row],[a_1State]]&amp;TEXT(Sense_data[[#This Row],[StateInstanceTimestamp]],"#.######")</f>
        <v>On42182.101505</v>
      </c>
      <c r="G8931" s="3">
        <f ca="1">IF(Sense_data[[#This Row],[a_1State]]="Off",RANDBETWEEN(off_min,off_max),RANDBETWEEN(on_min,on_max))/sr_div</f>
        <v>4.9000000000000004</v>
      </c>
      <c r="H8931" s="3">
        <v>5.9</v>
      </c>
      <c r="I8931" s="3">
        <f>IF(HOUR(Sense_data[[#This Row],[SysTimeStamp]])&lt;12,I8930+$B$14,I8930-$B$14)</f>
        <v>17.063425925927568</v>
      </c>
    </row>
    <row r="8932" spans="1:9" x14ac:dyDescent="0.2">
      <c r="A8932" t="s">
        <v>20</v>
      </c>
      <c r="B8932" t="s">
        <v>22</v>
      </c>
      <c r="C8932" s="6">
        <f t="shared" si="144"/>
        <v>42182.103182894491</v>
      </c>
      <c r="D8932" t="s">
        <v>23</v>
      </c>
      <c r="E8932" s="6">
        <f>IF(Sense_data[[#This Row],[a_1State]]=D8931,E8931,Sense_data[[#This Row],[SysTimeStamp]])</f>
        <v>42182.101504653358</v>
      </c>
      <c r="F8932" s="3" t="str">
        <f>Sense_data[[#This Row],[a_1State]]&amp;TEXT(Sense_data[[#This Row],[StateInstanceTimestamp]],"#.######")</f>
        <v>On42182.101505</v>
      </c>
      <c r="G8932" s="3">
        <f ca="1">IF(Sense_data[[#This Row],[a_1State]]="Off",RANDBETWEEN(off_min,off_max),RANDBETWEEN(on_min,on_max))/sr_div</f>
        <v>3</v>
      </c>
      <c r="H8932" s="3">
        <v>5.0999999999999996</v>
      </c>
      <c r="I8932" s="3">
        <f>IF(HOUR(Sense_data[[#This Row],[SysTimeStamp]])&lt;12,I8931+$B$14,I8931-$B$14)</f>
        <v>17.06365740740905</v>
      </c>
    </row>
    <row r="8933" spans="1:9" x14ac:dyDescent="0.2">
      <c r="A8933" t="s">
        <v>20</v>
      </c>
      <c r="B8933" t="s">
        <v>22</v>
      </c>
      <c r="C8933" s="6">
        <f t="shared" si="144"/>
        <v>42182.103194468567</v>
      </c>
      <c r="D8933" t="s">
        <v>23</v>
      </c>
      <c r="E8933" s="6">
        <f>IF(Sense_data[[#This Row],[a_1State]]=D8932,E8932,Sense_data[[#This Row],[SysTimeStamp]])</f>
        <v>42182.101504653358</v>
      </c>
      <c r="F8933" s="3" t="str">
        <f>Sense_data[[#This Row],[a_1State]]&amp;TEXT(Sense_data[[#This Row],[StateInstanceTimestamp]],"#.######")</f>
        <v>On42182.101505</v>
      </c>
      <c r="G8933" s="3">
        <f ca="1">IF(Sense_data[[#This Row],[a_1State]]="Off",RANDBETWEEN(off_min,off_max),RANDBETWEEN(on_min,on_max))/sr_div</f>
        <v>4.2</v>
      </c>
      <c r="H8933" s="3">
        <v>6</v>
      </c>
      <c r="I8933" s="3">
        <f>IF(HOUR(Sense_data[[#This Row],[SysTimeStamp]])&lt;12,I8932+$B$14,I8932-$B$14)</f>
        <v>17.063888888890531</v>
      </c>
    </row>
    <row r="8934" spans="1:9" x14ac:dyDescent="0.2">
      <c r="A8934" t="s">
        <v>20</v>
      </c>
      <c r="B8934" t="s">
        <v>22</v>
      </c>
      <c r="C8934" s="6">
        <f t="shared" si="144"/>
        <v>42182.103206042644</v>
      </c>
      <c r="D8934" t="s">
        <v>23</v>
      </c>
      <c r="E8934" s="6">
        <f>IF(Sense_data[[#This Row],[a_1State]]=D8933,E8933,Sense_data[[#This Row],[SysTimeStamp]])</f>
        <v>42182.101504653358</v>
      </c>
      <c r="F8934" s="3" t="str">
        <f>Sense_data[[#This Row],[a_1State]]&amp;TEXT(Sense_data[[#This Row],[StateInstanceTimestamp]],"#.######")</f>
        <v>On42182.101505</v>
      </c>
      <c r="G8934" s="3">
        <f ca="1">IF(Sense_data[[#This Row],[a_1State]]="Off",RANDBETWEEN(off_min,off_max),RANDBETWEEN(on_min,on_max))/sr_div</f>
        <v>3.6</v>
      </c>
      <c r="H8934" s="3">
        <v>5.9</v>
      </c>
      <c r="I8934" s="3">
        <f>IF(HOUR(Sense_data[[#This Row],[SysTimeStamp]])&lt;12,I8933+$B$14,I8933-$B$14)</f>
        <v>17.064120370372013</v>
      </c>
    </row>
    <row r="8935" spans="1:9" x14ac:dyDescent="0.2">
      <c r="A8935" t="s">
        <v>20</v>
      </c>
      <c r="B8935" t="s">
        <v>22</v>
      </c>
      <c r="C8935" s="6">
        <f t="shared" si="144"/>
        <v>42182.103217616721</v>
      </c>
      <c r="D8935" t="s">
        <v>23</v>
      </c>
      <c r="E8935" s="6">
        <f>IF(Sense_data[[#This Row],[a_1State]]=D8934,E8934,Sense_data[[#This Row],[SysTimeStamp]])</f>
        <v>42182.101504653358</v>
      </c>
      <c r="F8935" s="3" t="str">
        <f>Sense_data[[#This Row],[a_1State]]&amp;TEXT(Sense_data[[#This Row],[StateInstanceTimestamp]],"#.######")</f>
        <v>On42182.101505</v>
      </c>
      <c r="G8935" s="3">
        <f ca="1">IF(Sense_data[[#This Row],[a_1State]]="Off",RANDBETWEEN(off_min,off_max),RANDBETWEEN(on_min,on_max))/sr_div</f>
        <v>4.2</v>
      </c>
      <c r="H8935" s="3">
        <v>4.0999999999999996</v>
      </c>
      <c r="I8935" s="3">
        <f>IF(HOUR(Sense_data[[#This Row],[SysTimeStamp]])&lt;12,I8934+$B$14,I8934-$B$14)</f>
        <v>17.064351851853495</v>
      </c>
    </row>
    <row r="8936" spans="1:9" x14ac:dyDescent="0.2">
      <c r="A8936" t="s">
        <v>20</v>
      </c>
      <c r="B8936" t="s">
        <v>22</v>
      </c>
      <c r="C8936" s="6">
        <f t="shared" si="144"/>
        <v>42182.103229190798</v>
      </c>
      <c r="D8936" t="s">
        <v>23</v>
      </c>
      <c r="E8936" s="6">
        <f>IF(Sense_data[[#This Row],[a_1State]]=D8935,E8935,Sense_data[[#This Row],[SysTimeStamp]])</f>
        <v>42182.101504653358</v>
      </c>
      <c r="F8936" s="3" t="str">
        <f>Sense_data[[#This Row],[a_1State]]&amp;TEXT(Sense_data[[#This Row],[StateInstanceTimestamp]],"#.######")</f>
        <v>On42182.101505</v>
      </c>
      <c r="G8936" s="3">
        <f ca="1">IF(Sense_data[[#This Row],[a_1State]]="Off",RANDBETWEEN(off_min,off_max),RANDBETWEEN(on_min,on_max))/sr_div</f>
        <v>4.3</v>
      </c>
      <c r="H8936" s="3">
        <v>5.4</v>
      </c>
      <c r="I8936" s="3">
        <f>IF(HOUR(Sense_data[[#This Row],[SysTimeStamp]])&lt;12,I8935+$B$14,I8935-$B$14)</f>
        <v>17.064583333334976</v>
      </c>
    </row>
    <row r="8937" spans="1:9" x14ac:dyDescent="0.2">
      <c r="A8937" t="s">
        <v>20</v>
      </c>
      <c r="B8937" t="s">
        <v>22</v>
      </c>
      <c r="C8937" s="6">
        <f t="shared" si="144"/>
        <v>42182.103240764874</v>
      </c>
      <c r="D8937" t="s">
        <v>23</v>
      </c>
      <c r="E8937" s="6">
        <f>IF(Sense_data[[#This Row],[a_1State]]=D8936,E8936,Sense_data[[#This Row],[SysTimeStamp]])</f>
        <v>42182.101504653358</v>
      </c>
      <c r="F8937" s="3" t="str">
        <f>Sense_data[[#This Row],[a_1State]]&amp;TEXT(Sense_data[[#This Row],[StateInstanceTimestamp]],"#.######")</f>
        <v>On42182.101505</v>
      </c>
      <c r="G8937" s="3">
        <f ca="1">IF(Sense_data[[#This Row],[a_1State]]="Off",RANDBETWEEN(off_min,off_max),RANDBETWEEN(on_min,on_max))/sr_div</f>
        <v>4.5999999999999996</v>
      </c>
      <c r="H8937" s="3">
        <v>3.2</v>
      </c>
      <c r="I8937" s="3">
        <f>IF(HOUR(Sense_data[[#This Row],[SysTimeStamp]])&lt;12,I8936+$B$14,I8936-$B$14)</f>
        <v>17.064814814816458</v>
      </c>
    </row>
    <row r="8938" spans="1:9" x14ac:dyDescent="0.2">
      <c r="A8938" t="s">
        <v>20</v>
      </c>
      <c r="B8938" t="s">
        <v>22</v>
      </c>
      <c r="C8938" s="6">
        <f t="shared" si="144"/>
        <v>42182.103252338951</v>
      </c>
      <c r="D8938" t="s">
        <v>23</v>
      </c>
      <c r="E8938" s="6">
        <f>IF(Sense_data[[#This Row],[a_1State]]=D8937,E8937,Sense_data[[#This Row],[SysTimeStamp]])</f>
        <v>42182.101504653358</v>
      </c>
      <c r="F8938" s="3" t="str">
        <f>Sense_data[[#This Row],[a_1State]]&amp;TEXT(Sense_data[[#This Row],[StateInstanceTimestamp]],"#.######")</f>
        <v>On42182.101505</v>
      </c>
      <c r="G8938" s="3">
        <f ca="1">IF(Sense_data[[#This Row],[a_1State]]="Off",RANDBETWEEN(off_min,off_max),RANDBETWEEN(on_min,on_max))/sr_div</f>
        <v>3.6</v>
      </c>
      <c r="H8938" s="3">
        <v>4.8</v>
      </c>
      <c r="I8938" s="3">
        <f>IF(HOUR(Sense_data[[#This Row],[SysTimeStamp]])&lt;12,I8937+$B$14,I8937-$B$14)</f>
        <v>17.06504629629794</v>
      </c>
    </row>
    <row r="8939" spans="1:9" x14ac:dyDescent="0.2">
      <c r="A8939" t="s">
        <v>20</v>
      </c>
      <c r="B8939" t="s">
        <v>22</v>
      </c>
      <c r="C8939" s="6">
        <f t="shared" si="144"/>
        <v>42182.103263913028</v>
      </c>
      <c r="D8939" t="s">
        <v>23</v>
      </c>
      <c r="E8939" s="6">
        <f>IF(Sense_data[[#This Row],[a_1State]]=D8938,E8938,Sense_data[[#This Row],[SysTimeStamp]])</f>
        <v>42182.101504653358</v>
      </c>
      <c r="F8939" s="3" t="str">
        <f>Sense_data[[#This Row],[a_1State]]&amp;TEXT(Sense_data[[#This Row],[StateInstanceTimestamp]],"#.######")</f>
        <v>On42182.101505</v>
      </c>
      <c r="G8939" s="3">
        <f ca="1">IF(Sense_data[[#This Row],[a_1State]]="Off",RANDBETWEEN(off_min,off_max),RANDBETWEEN(on_min,on_max))/sr_div</f>
        <v>4.8</v>
      </c>
      <c r="H8939" s="3">
        <v>5.4</v>
      </c>
      <c r="I8939" s="3">
        <f>IF(HOUR(Sense_data[[#This Row],[SysTimeStamp]])&lt;12,I8938+$B$14,I8938-$B$14)</f>
        <v>17.065277777779421</v>
      </c>
    </row>
    <row r="8940" spans="1:9" x14ac:dyDescent="0.2">
      <c r="A8940" t="s">
        <v>20</v>
      </c>
      <c r="B8940" t="s">
        <v>22</v>
      </c>
      <c r="C8940" s="6">
        <f t="shared" si="144"/>
        <v>42182.103275487105</v>
      </c>
      <c r="D8940" t="s">
        <v>23</v>
      </c>
      <c r="E8940" s="6">
        <f>IF(Sense_data[[#This Row],[a_1State]]=D8939,E8939,Sense_data[[#This Row],[SysTimeStamp]])</f>
        <v>42182.101504653358</v>
      </c>
      <c r="F8940" s="3" t="str">
        <f>Sense_data[[#This Row],[a_1State]]&amp;TEXT(Sense_data[[#This Row],[StateInstanceTimestamp]],"#.######")</f>
        <v>On42182.101505</v>
      </c>
      <c r="G8940" s="3">
        <f ca="1">IF(Sense_data[[#This Row],[a_1State]]="Off",RANDBETWEEN(off_min,off_max),RANDBETWEEN(on_min,on_max))/sr_div</f>
        <v>5.5</v>
      </c>
      <c r="H8940" s="3">
        <v>4.7</v>
      </c>
      <c r="I8940" s="3">
        <f>IF(HOUR(Sense_data[[#This Row],[SysTimeStamp]])&lt;12,I8939+$B$14,I8939-$B$14)</f>
        <v>17.065509259260903</v>
      </c>
    </row>
    <row r="8941" spans="1:9" x14ac:dyDescent="0.2">
      <c r="A8941" t="s">
        <v>20</v>
      </c>
      <c r="B8941" t="s">
        <v>22</v>
      </c>
      <c r="C8941" s="6">
        <f t="shared" si="144"/>
        <v>42182.103287061182</v>
      </c>
      <c r="D8941" t="s">
        <v>23</v>
      </c>
      <c r="E8941" s="6">
        <f>IF(Sense_data[[#This Row],[a_1State]]=D8940,E8940,Sense_data[[#This Row],[SysTimeStamp]])</f>
        <v>42182.101504653358</v>
      </c>
      <c r="F8941" s="3" t="str">
        <f>Sense_data[[#This Row],[a_1State]]&amp;TEXT(Sense_data[[#This Row],[StateInstanceTimestamp]],"#.######")</f>
        <v>On42182.101505</v>
      </c>
      <c r="G8941" s="3">
        <f ca="1">IF(Sense_data[[#This Row],[a_1State]]="Off",RANDBETWEEN(off_min,off_max),RANDBETWEEN(on_min,on_max))/sr_div</f>
        <v>3.2</v>
      </c>
      <c r="H8941" s="3">
        <v>4.8</v>
      </c>
      <c r="I8941" s="3">
        <f>IF(HOUR(Sense_data[[#This Row],[SysTimeStamp]])&lt;12,I8940+$B$14,I8940-$B$14)</f>
        <v>17.065740740742385</v>
      </c>
    </row>
    <row r="8942" spans="1:9" x14ac:dyDescent="0.2">
      <c r="A8942" t="s">
        <v>20</v>
      </c>
      <c r="B8942" t="s">
        <v>22</v>
      </c>
      <c r="C8942" s="6">
        <f t="shared" si="144"/>
        <v>42182.103298635258</v>
      </c>
      <c r="D8942" t="s">
        <v>23</v>
      </c>
      <c r="E8942" s="6">
        <f>IF(Sense_data[[#This Row],[a_1State]]=D8941,E8941,Sense_data[[#This Row],[SysTimeStamp]])</f>
        <v>42182.101504653358</v>
      </c>
      <c r="F8942" s="3" t="str">
        <f>Sense_data[[#This Row],[a_1State]]&amp;TEXT(Sense_data[[#This Row],[StateInstanceTimestamp]],"#.######")</f>
        <v>On42182.101505</v>
      </c>
      <c r="G8942" s="3">
        <f ca="1">IF(Sense_data[[#This Row],[a_1State]]="Off",RANDBETWEEN(off_min,off_max),RANDBETWEEN(on_min,on_max))/sr_div</f>
        <v>3.1</v>
      </c>
      <c r="H8942" s="3">
        <v>4.5</v>
      </c>
      <c r="I8942" s="3">
        <f>IF(HOUR(Sense_data[[#This Row],[SysTimeStamp]])&lt;12,I8941+$B$14,I8941-$B$14)</f>
        <v>17.065972222223866</v>
      </c>
    </row>
    <row r="8943" spans="1:9" x14ac:dyDescent="0.2">
      <c r="A8943" t="s">
        <v>20</v>
      </c>
      <c r="B8943" t="s">
        <v>22</v>
      </c>
      <c r="C8943" s="6">
        <f t="shared" si="144"/>
        <v>42182.103310209335</v>
      </c>
      <c r="D8943" t="s">
        <v>23</v>
      </c>
      <c r="E8943" s="6">
        <f>IF(Sense_data[[#This Row],[a_1State]]=D8942,E8942,Sense_data[[#This Row],[SysTimeStamp]])</f>
        <v>42182.101504653358</v>
      </c>
      <c r="F8943" s="3" t="str">
        <f>Sense_data[[#This Row],[a_1State]]&amp;TEXT(Sense_data[[#This Row],[StateInstanceTimestamp]],"#.######")</f>
        <v>On42182.101505</v>
      </c>
      <c r="G8943" s="3">
        <f ca="1">IF(Sense_data[[#This Row],[a_1State]]="Off",RANDBETWEEN(off_min,off_max),RANDBETWEEN(on_min,on_max))/sr_div</f>
        <v>4.8</v>
      </c>
      <c r="H8943" s="3">
        <v>5.6</v>
      </c>
      <c r="I8943" s="3">
        <f>IF(HOUR(Sense_data[[#This Row],[SysTimeStamp]])&lt;12,I8942+$B$14,I8942-$B$14)</f>
        <v>17.066203703705348</v>
      </c>
    </row>
    <row r="8944" spans="1:9" x14ac:dyDescent="0.2">
      <c r="A8944" t="s">
        <v>20</v>
      </c>
      <c r="B8944" t="s">
        <v>22</v>
      </c>
      <c r="C8944" s="6">
        <f t="shared" si="144"/>
        <v>42182.103321783412</v>
      </c>
      <c r="D8944" t="s">
        <v>23</v>
      </c>
      <c r="E8944" s="6">
        <f>IF(Sense_data[[#This Row],[a_1State]]=D8943,E8943,Sense_data[[#This Row],[SysTimeStamp]])</f>
        <v>42182.101504653358</v>
      </c>
      <c r="F8944" s="3" t="str">
        <f>Sense_data[[#This Row],[a_1State]]&amp;TEXT(Sense_data[[#This Row],[StateInstanceTimestamp]],"#.######")</f>
        <v>On42182.101505</v>
      </c>
      <c r="G8944" s="3">
        <f ca="1">IF(Sense_data[[#This Row],[a_1State]]="Off",RANDBETWEEN(off_min,off_max),RANDBETWEEN(on_min,on_max))/sr_div</f>
        <v>5.3</v>
      </c>
      <c r="H8944" s="3">
        <v>5</v>
      </c>
      <c r="I8944" s="3">
        <f>IF(HOUR(Sense_data[[#This Row],[SysTimeStamp]])&lt;12,I8943+$B$14,I8943-$B$14)</f>
        <v>17.06643518518683</v>
      </c>
    </row>
    <row r="8945" spans="1:9" x14ac:dyDescent="0.2">
      <c r="A8945" t="s">
        <v>20</v>
      </c>
      <c r="B8945" t="s">
        <v>22</v>
      </c>
      <c r="C8945" s="6">
        <f t="shared" si="144"/>
        <v>42182.103333357489</v>
      </c>
      <c r="D8945" t="s">
        <v>23</v>
      </c>
      <c r="E8945" s="6">
        <f>IF(Sense_data[[#This Row],[a_1State]]=D8944,E8944,Sense_data[[#This Row],[SysTimeStamp]])</f>
        <v>42182.101504653358</v>
      </c>
      <c r="F8945" s="3" t="str">
        <f>Sense_data[[#This Row],[a_1State]]&amp;TEXT(Sense_data[[#This Row],[StateInstanceTimestamp]],"#.######")</f>
        <v>On42182.101505</v>
      </c>
      <c r="G8945" s="3">
        <f ca="1">IF(Sense_data[[#This Row],[a_1State]]="Off",RANDBETWEEN(off_min,off_max),RANDBETWEEN(on_min,on_max))/sr_div</f>
        <v>5.5</v>
      </c>
      <c r="H8945" s="3">
        <v>3.4</v>
      </c>
      <c r="I8945" s="3">
        <f>IF(HOUR(Sense_data[[#This Row],[SysTimeStamp]])&lt;12,I8944+$B$14,I8944-$B$14)</f>
        <v>17.066666666668311</v>
      </c>
    </row>
    <row r="8946" spans="1:9" x14ac:dyDescent="0.2">
      <c r="A8946" t="s">
        <v>20</v>
      </c>
      <c r="B8946" t="s">
        <v>22</v>
      </c>
      <c r="C8946" s="6">
        <f t="shared" si="144"/>
        <v>42182.103344931566</v>
      </c>
      <c r="D8946" t="s">
        <v>23</v>
      </c>
      <c r="E8946" s="6">
        <f>IF(Sense_data[[#This Row],[a_1State]]=D8945,E8945,Sense_data[[#This Row],[SysTimeStamp]])</f>
        <v>42182.101504653358</v>
      </c>
      <c r="F8946" s="3" t="str">
        <f>Sense_data[[#This Row],[a_1State]]&amp;TEXT(Sense_data[[#This Row],[StateInstanceTimestamp]],"#.######")</f>
        <v>On42182.101505</v>
      </c>
      <c r="G8946" s="3">
        <f ca="1">IF(Sense_data[[#This Row],[a_1State]]="Off",RANDBETWEEN(off_min,off_max),RANDBETWEEN(on_min,on_max))/sr_div</f>
        <v>3</v>
      </c>
      <c r="H8946" s="3">
        <v>3.6</v>
      </c>
      <c r="I8946" s="3">
        <f>IF(HOUR(Sense_data[[#This Row],[SysTimeStamp]])&lt;12,I8945+$B$14,I8945-$B$14)</f>
        <v>17.066898148149793</v>
      </c>
    </row>
    <row r="8947" spans="1:9" x14ac:dyDescent="0.2">
      <c r="A8947" t="s">
        <v>20</v>
      </c>
      <c r="B8947" t="s">
        <v>22</v>
      </c>
      <c r="C8947" s="6">
        <f t="shared" si="144"/>
        <v>42182.103356505642</v>
      </c>
      <c r="D8947" t="s">
        <v>23</v>
      </c>
      <c r="E8947" s="6">
        <f>IF(Sense_data[[#This Row],[a_1State]]=D8946,E8946,Sense_data[[#This Row],[SysTimeStamp]])</f>
        <v>42182.101504653358</v>
      </c>
      <c r="F8947" s="3" t="str">
        <f>Sense_data[[#This Row],[a_1State]]&amp;TEXT(Sense_data[[#This Row],[StateInstanceTimestamp]],"#.######")</f>
        <v>On42182.101505</v>
      </c>
      <c r="G8947" s="3">
        <f ca="1">IF(Sense_data[[#This Row],[a_1State]]="Off",RANDBETWEEN(off_min,off_max),RANDBETWEEN(on_min,on_max))/sr_div</f>
        <v>3.5</v>
      </c>
      <c r="H8947" s="3">
        <v>4.7</v>
      </c>
      <c r="I8947" s="3">
        <f>IF(HOUR(Sense_data[[#This Row],[SysTimeStamp]])&lt;12,I8946+$B$14,I8946-$B$14)</f>
        <v>17.067129629631275</v>
      </c>
    </row>
    <row r="8948" spans="1:9" x14ac:dyDescent="0.2">
      <c r="A8948" t="s">
        <v>20</v>
      </c>
      <c r="B8948" t="s">
        <v>22</v>
      </c>
      <c r="C8948" s="6">
        <f t="shared" si="144"/>
        <v>42182.103368079719</v>
      </c>
      <c r="D8948" t="s">
        <v>23</v>
      </c>
      <c r="E8948" s="6">
        <f>IF(Sense_data[[#This Row],[a_1State]]=D8947,E8947,Sense_data[[#This Row],[SysTimeStamp]])</f>
        <v>42182.101504653358</v>
      </c>
      <c r="F8948" s="3" t="str">
        <f>Sense_data[[#This Row],[a_1State]]&amp;TEXT(Sense_data[[#This Row],[StateInstanceTimestamp]],"#.######")</f>
        <v>On42182.101505</v>
      </c>
      <c r="G8948" s="3">
        <f ca="1">IF(Sense_data[[#This Row],[a_1State]]="Off",RANDBETWEEN(off_min,off_max),RANDBETWEEN(on_min,on_max))/sr_div</f>
        <v>4.3</v>
      </c>
      <c r="H8948" s="3">
        <v>3.7</v>
      </c>
      <c r="I8948" s="3">
        <f>IF(HOUR(Sense_data[[#This Row],[SysTimeStamp]])&lt;12,I8947+$B$14,I8947-$B$14)</f>
        <v>17.067361111112756</v>
      </c>
    </row>
    <row r="8949" spans="1:9" x14ac:dyDescent="0.2">
      <c r="A8949" t="s">
        <v>20</v>
      </c>
      <c r="B8949" t="s">
        <v>22</v>
      </c>
      <c r="C8949" s="6">
        <f t="shared" si="144"/>
        <v>42182.103379653796</v>
      </c>
      <c r="D8949" t="s">
        <v>23</v>
      </c>
      <c r="E8949" s="6">
        <f>IF(Sense_data[[#This Row],[a_1State]]=D8948,E8948,Sense_data[[#This Row],[SysTimeStamp]])</f>
        <v>42182.101504653358</v>
      </c>
      <c r="F8949" s="3" t="str">
        <f>Sense_data[[#This Row],[a_1State]]&amp;TEXT(Sense_data[[#This Row],[StateInstanceTimestamp]],"#.######")</f>
        <v>On42182.101505</v>
      </c>
      <c r="G8949" s="3">
        <f ca="1">IF(Sense_data[[#This Row],[a_1State]]="Off",RANDBETWEEN(off_min,off_max),RANDBETWEEN(on_min,on_max))/sr_div</f>
        <v>3.7</v>
      </c>
      <c r="H8949" s="3">
        <v>3.9</v>
      </c>
      <c r="I8949" s="3">
        <f>IF(HOUR(Sense_data[[#This Row],[SysTimeStamp]])&lt;12,I8948+$B$14,I8948-$B$14)</f>
        <v>17.067592592594238</v>
      </c>
    </row>
    <row r="8950" spans="1:9" x14ac:dyDescent="0.2">
      <c r="A8950" t="s">
        <v>20</v>
      </c>
      <c r="B8950" t="s">
        <v>22</v>
      </c>
      <c r="C8950" s="6">
        <f t="shared" si="144"/>
        <v>42182.103391227873</v>
      </c>
      <c r="D8950" t="s">
        <v>23</v>
      </c>
      <c r="E8950" s="6">
        <f>IF(Sense_data[[#This Row],[a_1State]]=D8949,E8949,Sense_data[[#This Row],[SysTimeStamp]])</f>
        <v>42182.101504653358</v>
      </c>
      <c r="F8950" s="3" t="str">
        <f>Sense_data[[#This Row],[a_1State]]&amp;TEXT(Sense_data[[#This Row],[StateInstanceTimestamp]],"#.######")</f>
        <v>On42182.101505</v>
      </c>
      <c r="G8950" s="3">
        <f ca="1">IF(Sense_data[[#This Row],[a_1State]]="Off",RANDBETWEEN(off_min,off_max),RANDBETWEEN(on_min,on_max))/sr_div</f>
        <v>4.2</v>
      </c>
      <c r="H8950" s="3">
        <v>5.5</v>
      </c>
      <c r="I8950" s="3">
        <f>IF(HOUR(Sense_data[[#This Row],[SysTimeStamp]])&lt;12,I8949+$B$14,I8949-$B$14)</f>
        <v>17.06782407407572</v>
      </c>
    </row>
    <row r="8951" spans="1:9" x14ac:dyDescent="0.2">
      <c r="A8951" t="s">
        <v>20</v>
      </c>
      <c r="B8951" t="s">
        <v>22</v>
      </c>
      <c r="C8951" s="6">
        <f t="shared" si="144"/>
        <v>42182.103402801949</v>
      </c>
      <c r="D8951" t="s">
        <v>23</v>
      </c>
      <c r="E8951" s="6">
        <f>IF(Sense_data[[#This Row],[a_1State]]=D8950,E8950,Sense_data[[#This Row],[SysTimeStamp]])</f>
        <v>42182.101504653358</v>
      </c>
      <c r="F8951" s="3" t="str">
        <f>Sense_data[[#This Row],[a_1State]]&amp;TEXT(Sense_data[[#This Row],[StateInstanceTimestamp]],"#.######")</f>
        <v>On42182.101505</v>
      </c>
      <c r="G8951" s="3">
        <f ca="1">IF(Sense_data[[#This Row],[a_1State]]="Off",RANDBETWEEN(off_min,off_max),RANDBETWEEN(on_min,on_max))/sr_div</f>
        <v>5.3</v>
      </c>
      <c r="H8951" s="3">
        <v>5.7</v>
      </c>
      <c r="I8951" s="3">
        <f>IF(HOUR(Sense_data[[#This Row],[SysTimeStamp]])&lt;12,I8950+$B$14,I8950-$B$14)</f>
        <v>17.068055555557201</v>
      </c>
    </row>
    <row r="8952" spans="1:9" x14ac:dyDescent="0.2">
      <c r="A8952" t="s">
        <v>20</v>
      </c>
      <c r="B8952" t="s">
        <v>22</v>
      </c>
      <c r="C8952" s="6">
        <f t="shared" si="144"/>
        <v>42182.103414376026</v>
      </c>
      <c r="D8952" t="s">
        <v>23</v>
      </c>
      <c r="E8952" s="6">
        <f>IF(Sense_data[[#This Row],[a_1State]]=D8951,E8951,Sense_data[[#This Row],[SysTimeStamp]])</f>
        <v>42182.101504653358</v>
      </c>
      <c r="F8952" s="3" t="str">
        <f>Sense_data[[#This Row],[a_1State]]&amp;TEXT(Sense_data[[#This Row],[StateInstanceTimestamp]],"#.######")</f>
        <v>On42182.101505</v>
      </c>
      <c r="G8952" s="3">
        <f ca="1">IF(Sense_data[[#This Row],[a_1State]]="Off",RANDBETWEEN(off_min,off_max),RANDBETWEEN(on_min,on_max))/sr_div</f>
        <v>4.9000000000000004</v>
      </c>
      <c r="H8952" s="3">
        <v>5.7</v>
      </c>
      <c r="I8952" s="3">
        <f>IF(HOUR(Sense_data[[#This Row],[SysTimeStamp]])&lt;12,I8951+$B$14,I8951-$B$14)</f>
        <v>17.068287037038683</v>
      </c>
    </row>
    <row r="8953" spans="1:9" x14ac:dyDescent="0.2">
      <c r="A8953" t="s">
        <v>20</v>
      </c>
      <c r="B8953" t="s">
        <v>22</v>
      </c>
      <c r="C8953" s="6">
        <f t="shared" si="144"/>
        <v>42182.103425950103</v>
      </c>
      <c r="D8953" t="s">
        <v>23</v>
      </c>
      <c r="E8953" s="6">
        <f>IF(Sense_data[[#This Row],[a_1State]]=D8952,E8952,Sense_data[[#This Row],[SysTimeStamp]])</f>
        <v>42182.101504653358</v>
      </c>
      <c r="F8953" s="3" t="str">
        <f>Sense_data[[#This Row],[a_1State]]&amp;TEXT(Sense_data[[#This Row],[StateInstanceTimestamp]],"#.######")</f>
        <v>On42182.101505</v>
      </c>
      <c r="G8953" s="3">
        <f ca="1">IF(Sense_data[[#This Row],[a_1State]]="Off",RANDBETWEEN(off_min,off_max),RANDBETWEEN(on_min,on_max))/sr_div</f>
        <v>5.4</v>
      </c>
      <c r="H8953" s="3">
        <v>4.7</v>
      </c>
      <c r="I8953" s="3">
        <f>IF(HOUR(Sense_data[[#This Row],[SysTimeStamp]])&lt;12,I8952+$B$14,I8952-$B$14)</f>
        <v>17.068518518520165</v>
      </c>
    </row>
    <row r="8954" spans="1:9" x14ac:dyDescent="0.2">
      <c r="A8954" t="s">
        <v>20</v>
      </c>
      <c r="B8954" t="s">
        <v>22</v>
      </c>
      <c r="C8954" s="6">
        <f t="shared" si="144"/>
        <v>42182.10343752418</v>
      </c>
      <c r="D8954" t="s">
        <v>23</v>
      </c>
      <c r="E8954" s="6">
        <f>IF(Sense_data[[#This Row],[a_1State]]=D8953,E8953,Sense_data[[#This Row],[SysTimeStamp]])</f>
        <v>42182.101504653358</v>
      </c>
      <c r="F8954" s="3" t="str">
        <f>Sense_data[[#This Row],[a_1State]]&amp;TEXT(Sense_data[[#This Row],[StateInstanceTimestamp]],"#.######")</f>
        <v>On42182.101505</v>
      </c>
      <c r="G8954" s="3">
        <f ca="1">IF(Sense_data[[#This Row],[a_1State]]="Off",RANDBETWEEN(off_min,off_max),RANDBETWEEN(on_min,on_max))/sr_div</f>
        <v>3</v>
      </c>
      <c r="H8954" s="3">
        <v>5.9</v>
      </c>
      <c r="I8954" s="3">
        <f>IF(HOUR(Sense_data[[#This Row],[SysTimeStamp]])&lt;12,I8953+$B$14,I8953-$B$14)</f>
        <v>17.068750000001646</v>
      </c>
    </row>
    <row r="8955" spans="1:9" x14ac:dyDescent="0.2">
      <c r="A8955" t="s">
        <v>20</v>
      </c>
      <c r="B8955" t="s">
        <v>22</v>
      </c>
      <c r="C8955" s="6">
        <f t="shared" si="144"/>
        <v>42182.103449098257</v>
      </c>
      <c r="D8955" t="s">
        <v>23</v>
      </c>
      <c r="E8955" s="6">
        <f>IF(Sense_data[[#This Row],[a_1State]]=D8954,E8954,Sense_data[[#This Row],[SysTimeStamp]])</f>
        <v>42182.101504653358</v>
      </c>
      <c r="F8955" s="3" t="str">
        <f>Sense_data[[#This Row],[a_1State]]&amp;TEXT(Sense_data[[#This Row],[StateInstanceTimestamp]],"#.######")</f>
        <v>On42182.101505</v>
      </c>
      <c r="G8955" s="3">
        <f ca="1">IF(Sense_data[[#This Row],[a_1State]]="Off",RANDBETWEEN(off_min,off_max),RANDBETWEEN(on_min,on_max))/sr_div</f>
        <v>3.7</v>
      </c>
      <c r="H8955" s="3">
        <v>5.0999999999999996</v>
      </c>
      <c r="I8955" s="3">
        <f>IF(HOUR(Sense_data[[#This Row],[SysTimeStamp]])&lt;12,I8954+$B$14,I8954-$B$14)</f>
        <v>17.068981481483128</v>
      </c>
    </row>
    <row r="8956" spans="1:9" x14ac:dyDescent="0.2">
      <c r="A8956" t="s">
        <v>20</v>
      </c>
      <c r="B8956" t="s">
        <v>22</v>
      </c>
      <c r="C8956" s="6">
        <f t="shared" si="144"/>
        <v>42182.103460672333</v>
      </c>
      <c r="D8956" t="s">
        <v>23</v>
      </c>
      <c r="E8956" s="6">
        <f>IF(Sense_data[[#This Row],[a_1State]]=D8955,E8955,Sense_data[[#This Row],[SysTimeStamp]])</f>
        <v>42182.101504653358</v>
      </c>
      <c r="F8956" s="3" t="str">
        <f>Sense_data[[#This Row],[a_1State]]&amp;TEXT(Sense_data[[#This Row],[StateInstanceTimestamp]],"#.######")</f>
        <v>On42182.101505</v>
      </c>
      <c r="G8956" s="3">
        <f ca="1">IF(Sense_data[[#This Row],[a_1State]]="Off",RANDBETWEEN(off_min,off_max),RANDBETWEEN(on_min,on_max))/sr_div</f>
        <v>3.9</v>
      </c>
      <c r="H8956" s="3">
        <v>3.1</v>
      </c>
      <c r="I8956" s="3">
        <f>IF(HOUR(Sense_data[[#This Row],[SysTimeStamp]])&lt;12,I8955+$B$14,I8955-$B$14)</f>
        <v>17.06921296296461</v>
      </c>
    </row>
    <row r="8957" spans="1:9" x14ac:dyDescent="0.2">
      <c r="A8957" t="s">
        <v>20</v>
      </c>
      <c r="B8957" t="s">
        <v>22</v>
      </c>
      <c r="C8957" s="6">
        <f t="shared" si="144"/>
        <v>42182.10347224641</v>
      </c>
      <c r="D8957" t="s">
        <v>23</v>
      </c>
      <c r="E8957" s="6">
        <f>IF(Sense_data[[#This Row],[a_1State]]=D8956,E8956,Sense_data[[#This Row],[SysTimeStamp]])</f>
        <v>42182.101504653358</v>
      </c>
      <c r="F8957" s="3" t="str">
        <f>Sense_data[[#This Row],[a_1State]]&amp;TEXT(Sense_data[[#This Row],[StateInstanceTimestamp]],"#.######")</f>
        <v>On42182.101505</v>
      </c>
      <c r="G8957" s="3">
        <f ca="1">IF(Sense_data[[#This Row],[a_1State]]="Off",RANDBETWEEN(off_min,off_max),RANDBETWEEN(on_min,on_max))/sr_div</f>
        <v>4.9000000000000004</v>
      </c>
      <c r="H8957" s="3">
        <v>3.4</v>
      </c>
      <c r="I8957" s="3">
        <f>IF(HOUR(Sense_data[[#This Row],[SysTimeStamp]])&lt;12,I8956+$B$14,I8956-$B$14)</f>
        <v>17.069444444446091</v>
      </c>
    </row>
    <row r="8958" spans="1:9" x14ac:dyDescent="0.2">
      <c r="A8958" t="s">
        <v>20</v>
      </c>
      <c r="B8958" t="s">
        <v>22</v>
      </c>
      <c r="C8958" s="6">
        <f t="shared" si="144"/>
        <v>42182.103483820487</v>
      </c>
      <c r="D8958" t="s">
        <v>23</v>
      </c>
      <c r="E8958" s="6">
        <f>IF(Sense_data[[#This Row],[a_1State]]=D8957,E8957,Sense_data[[#This Row],[SysTimeStamp]])</f>
        <v>42182.101504653358</v>
      </c>
      <c r="F8958" s="3" t="str">
        <f>Sense_data[[#This Row],[a_1State]]&amp;TEXT(Sense_data[[#This Row],[StateInstanceTimestamp]],"#.######")</f>
        <v>On42182.101505</v>
      </c>
      <c r="G8958" s="3">
        <f ca="1">IF(Sense_data[[#This Row],[a_1State]]="Off",RANDBETWEEN(off_min,off_max),RANDBETWEEN(on_min,on_max))/sr_div</f>
        <v>4.5999999999999996</v>
      </c>
      <c r="H8958" s="3">
        <v>4.2</v>
      </c>
      <c r="I8958" s="3">
        <f>IF(HOUR(Sense_data[[#This Row],[SysTimeStamp]])&lt;12,I8957+$B$14,I8957-$B$14)</f>
        <v>17.069675925927573</v>
      </c>
    </row>
    <row r="8959" spans="1:9" x14ac:dyDescent="0.2">
      <c r="A8959" t="s">
        <v>20</v>
      </c>
      <c r="B8959" t="s">
        <v>22</v>
      </c>
      <c r="C8959" s="6">
        <f t="shared" si="144"/>
        <v>42182.103495394564</v>
      </c>
      <c r="D8959" t="s">
        <v>23</v>
      </c>
      <c r="E8959" s="6">
        <f>IF(Sense_data[[#This Row],[a_1State]]=D8958,E8958,Sense_data[[#This Row],[SysTimeStamp]])</f>
        <v>42182.101504653358</v>
      </c>
      <c r="F8959" s="3" t="str">
        <f>Sense_data[[#This Row],[a_1State]]&amp;TEXT(Sense_data[[#This Row],[StateInstanceTimestamp]],"#.######")</f>
        <v>On42182.101505</v>
      </c>
      <c r="G8959" s="3">
        <f ca="1">IF(Sense_data[[#This Row],[a_1State]]="Off",RANDBETWEEN(off_min,off_max),RANDBETWEEN(on_min,on_max))/sr_div</f>
        <v>4.4000000000000004</v>
      </c>
      <c r="H8959" s="3">
        <v>3.3</v>
      </c>
      <c r="I8959" s="3">
        <f>IF(HOUR(Sense_data[[#This Row],[SysTimeStamp]])&lt;12,I8958+$B$14,I8958-$B$14)</f>
        <v>17.069907407409055</v>
      </c>
    </row>
    <row r="8960" spans="1:9" x14ac:dyDescent="0.2">
      <c r="A8960" t="s">
        <v>20</v>
      </c>
      <c r="B8960" t="s">
        <v>22</v>
      </c>
      <c r="C8960" s="6">
        <f t="shared" si="144"/>
        <v>42182.10350696864</v>
      </c>
      <c r="D8960" t="s">
        <v>23</v>
      </c>
      <c r="E8960" s="6">
        <f>IF(Sense_data[[#This Row],[a_1State]]=D8959,E8959,Sense_data[[#This Row],[SysTimeStamp]])</f>
        <v>42182.101504653358</v>
      </c>
      <c r="F8960" s="3" t="str">
        <f>Sense_data[[#This Row],[a_1State]]&amp;TEXT(Sense_data[[#This Row],[StateInstanceTimestamp]],"#.######")</f>
        <v>On42182.101505</v>
      </c>
      <c r="G8960" s="3">
        <f ca="1">IF(Sense_data[[#This Row],[a_1State]]="Off",RANDBETWEEN(off_min,off_max),RANDBETWEEN(on_min,on_max))/sr_div</f>
        <v>6</v>
      </c>
      <c r="H8960" s="3">
        <v>3.5</v>
      </c>
      <c r="I8960" s="3">
        <f>IF(HOUR(Sense_data[[#This Row],[SysTimeStamp]])&lt;12,I8959+$B$14,I8959-$B$14)</f>
        <v>17.070138888890536</v>
      </c>
    </row>
    <row r="8961" spans="1:9" x14ac:dyDescent="0.2">
      <c r="A8961" t="s">
        <v>20</v>
      </c>
      <c r="B8961" t="s">
        <v>22</v>
      </c>
      <c r="C8961" s="6">
        <f t="shared" si="144"/>
        <v>42182.103518542717</v>
      </c>
      <c r="D8961" t="s">
        <v>23</v>
      </c>
      <c r="E8961" s="6">
        <f>IF(Sense_data[[#This Row],[a_1State]]=D8960,E8960,Sense_data[[#This Row],[SysTimeStamp]])</f>
        <v>42182.101504653358</v>
      </c>
      <c r="F8961" s="3" t="str">
        <f>Sense_data[[#This Row],[a_1State]]&amp;TEXT(Sense_data[[#This Row],[StateInstanceTimestamp]],"#.######")</f>
        <v>On42182.101505</v>
      </c>
      <c r="G8961" s="3">
        <f ca="1">IF(Sense_data[[#This Row],[a_1State]]="Off",RANDBETWEEN(off_min,off_max),RANDBETWEEN(on_min,on_max))/sr_div</f>
        <v>3.1</v>
      </c>
      <c r="H8961" s="3">
        <v>3.9</v>
      </c>
      <c r="I8961" s="3">
        <f>IF(HOUR(Sense_data[[#This Row],[SysTimeStamp]])&lt;12,I8960+$B$14,I8960-$B$14)</f>
        <v>17.070370370372018</v>
      </c>
    </row>
    <row r="8962" spans="1:9" x14ac:dyDescent="0.2">
      <c r="A8962" t="s">
        <v>20</v>
      </c>
      <c r="B8962" t="s">
        <v>22</v>
      </c>
      <c r="C8962" s="6">
        <f t="shared" si="144"/>
        <v>42182.103530116794</v>
      </c>
      <c r="D8962" t="s">
        <v>23</v>
      </c>
      <c r="E8962" s="6">
        <f>IF(Sense_data[[#This Row],[a_1State]]=D8961,E8961,Sense_data[[#This Row],[SysTimeStamp]])</f>
        <v>42182.101504653358</v>
      </c>
      <c r="F8962" s="3" t="str">
        <f>Sense_data[[#This Row],[a_1State]]&amp;TEXT(Sense_data[[#This Row],[StateInstanceTimestamp]],"#.######")</f>
        <v>On42182.101505</v>
      </c>
      <c r="G8962" s="3">
        <f ca="1">IF(Sense_data[[#This Row],[a_1State]]="Off",RANDBETWEEN(off_min,off_max),RANDBETWEEN(on_min,on_max))/sr_div</f>
        <v>3.4</v>
      </c>
      <c r="H8962" s="3">
        <v>6</v>
      </c>
      <c r="I8962" s="3">
        <f>IF(HOUR(Sense_data[[#This Row],[SysTimeStamp]])&lt;12,I8961+$B$14,I8961-$B$14)</f>
        <v>17.0706018518535</v>
      </c>
    </row>
    <row r="8963" spans="1:9" x14ac:dyDescent="0.2">
      <c r="A8963" t="s">
        <v>20</v>
      </c>
      <c r="B8963" t="s">
        <v>22</v>
      </c>
      <c r="C8963" s="6">
        <f t="shared" si="144"/>
        <v>42182.103541690871</v>
      </c>
      <c r="D8963" t="s">
        <v>23</v>
      </c>
      <c r="E8963" s="6">
        <f>IF(Sense_data[[#This Row],[a_1State]]=D8962,E8962,Sense_data[[#This Row],[SysTimeStamp]])</f>
        <v>42182.101504653358</v>
      </c>
      <c r="F8963" s="3" t="str">
        <f>Sense_data[[#This Row],[a_1State]]&amp;TEXT(Sense_data[[#This Row],[StateInstanceTimestamp]],"#.######")</f>
        <v>On42182.101505</v>
      </c>
      <c r="G8963" s="3">
        <f ca="1">IF(Sense_data[[#This Row],[a_1State]]="Off",RANDBETWEEN(off_min,off_max),RANDBETWEEN(on_min,on_max))/sr_div</f>
        <v>5.3</v>
      </c>
      <c r="H8963" s="3">
        <v>5</v>
      </c>
      <c r="I8963" s="3">
        <f>IF(HOUR(Sense_data[[#This Row],[SysTimeStamp]])&lt;12,I8962+$B$14,I8962-$B$14)</f>
        <v>17.070833333334981</v>
      </c>
    </row>
    <row r="8964" spans="1:9" x14ac:dyDescent="0.2">
      <c r="A8964" t="s">
        <v>20</v>
      </c>
      <c r="B8964" t="s">
        <v>22</v>
      </c>
      <c r="C8964" s="6">
        <f t="shared" si="144"/>
        <v>42182.103553264948</v>
      </c>
      <c r="D8964" t="s">
        <v>23</v>
      </c>
      <c r="E8964" s="6">
        <f>IF(Sense_data[[#This Row],[a_1State]]=D8963,E8963,Sense_data[[#This Row],[SysTimeStamp]])</f>
        <v>42182.101504653358</v>
      </c>
      <c r="F8964" s="3" t="str">
        <f>Sense_data[[#This Row],[a_1State]]&amp;TEXT(Sense_data[[#This Row],[StateInstanceTimestamp]],"#.######")</f>
        <v>On42182.101505</v>
      </c>
      <c r="G8964" s="3">
        <f ca="1">IF(Sense_data[[#This Row],[a_1State]]="Off",RANDBETWEEN(off_min,off_max),RANDBETWEEN(on_min,on_max))/sr_div</f>
        <v>4.9000000000000004</v>
      </c>
      <c r="H8964" s="3">
        <v>4</v>
      </c>
      <c r="I8964" s="3">
        <f>IF(HOUR(Sense_data[[#This Row],[SysTimeStamp]])&lt;12,I8963+$B$14,I8963-$B$14)</f>
        <v>17.071064814816463</v>
      </c>
    </row>
    <row r="8965" spans="1:9" x14ac:dyDescent="0.2">
      <c r="A8965" t="s">
        <v>20</v>
      </c>
      <c r="B8965" t="s">
        <v>22</v>
      </c>
      <c r="C8965" s="6">
        <f t="shared" si="144"/>
        <v>42182.103564839024</v>
      </c>
      <c r="D8965" t="s">
        <v>23</v>
      </c>
      <c r="E8965" s="6">
        <f>IF(Sense_data[[#This Row],[a_1State]]=D8964,E8964,Sense_data[[#This Row],[SysTimeStamp]])</f>
        <v>42182.101504653358</v>
      </c>
      <c r="F8965" s="3" t="str">
        <f>Sense_data[[#This Row],[a_1State]]&amp;TEXT(Sense_data[[#This Row],[StateInstanceTimestamp]],"#.######")</f>
        <v>On42182.101505</v>
      </c>
      <c r="G8965" s="3">
        <f ca="1">IF(Sense_data[[#This Row],[a_1State]]="Off",RANDBETWEEN(off_min,off_max),RANDBETWEEN(on_min,on_max))/sr_div</f>
        <v>3.9</v>
      </c>
      <c r="H8965" s="3">
        <v>3.2</v>
      </c>
      <c r="I8965" s="3">
        <f>IF(HOUR(Sense_data[[#This Row],[SysTimeStamp]])&lt;12,I8964+$B$14,I8964-$B$14)</f>
        <v>17.071296296297945</v>
      </c>
    </row>
    <row r="8966" spans="1:9" x14ac:dyDescent="0.2">
      <c r="A8966" t="s">
        <v>20</v>
      </c>
      <c r="B8966" t="s">
        <v>22</v>
      </c>
      <c r="C8966" s="6">
        <f t="shared" si="144"/>
        <v>42182.103576413101</v>
      </c>
      <c r="D8966" t="s">
        <v>23</v>
      </c>
      <c r="E8966" s="6">
        <f>IF(Sense_data[[#This Row],[a_1State]]=D8965,E8965,Sense_data[[#This Row],[SysTimeStamp]])</f>
        <v>42182.101504653358</v>
      </c>
      <c r="F8966" s="3" t="str">
        <f>Sense_data[[#This Row],[a_1State]]&amp;TEXT(Sense_data[[#This Row],[StateInstanceTimestamp]],"#.######")</f>
        <v>On42182.101505</v>
      </c>
      <c r="G8966" s="3">
        <f ca="1">IF(Sense_data[[#This Row],[a_1State]]="Off",RANDBETWEEN(off_min,off_max),RANDBETWEEN(on_min,on_max))/sr_div</f>
        <v>5.0999999999999996</v>
      </c>
      <c r="H8966" s="3">
        <v>5.4</v>
      </c>
      <c r="I8966" s="3">
        <f>IF(HOUR(Sense_data[[#This Row],[SysTimeStamp]])&lt;12,I8965+$B$14,I8965-$B$14)</f>
        <v>17.071527777779426</v>
      </c>
    </row>
    <row r="8967" spans="1:9" x14ac:dyDescent="0.2">
      <c r="A8967" t="s">
        <v>20</v>
      </c>
      <c r="B8967" t="s">
        <v>22</v>
      </c>
      <c r="C8967" s="6">
        <f t="shared" si="144"/>
        <v>42182.103587987178</v>
      </c>
      <c r="D8967" t="s">
        <v>23</v>
      </c>
      <c r="E8967" s="6">
        <f>IF(Sense_data[[#This Row],[a_1State]]=D8966,E8966,Sense_data[[#This Row],[SysTimeStamp]])</f>
        <v>42182.101504653358</v>
      </c>
      <c r="F8967" s="3" t="str">
        <f>Sense_data[[#This Row],[a_1State]]&amp;TEXT(Sense_data[[#This Row],[StateInstanceTimestamp]],"#.######")</f>
        <v>On42182.101505</v>
      </c>
      <c r="G8967" s="3">
        <f ca="1">IF(Sense_data[[#This Row],[a_1State]]="Off",RANDBETWEEN(off_min,off_max),RANDBETWEEN(on_min,on_max))/sr_div</f>
        <v>5.6</v>
      </c>
      <c r="H8967" s="3">
        <v>4.0999999999999996</v>
      </c>
      <c r="I8967" s="3">
        <f>IF(HOUR(Sense_data[[#This Row],[SysTimeStamp]])&lt;12,I8966+$B$14,I8966-$B$14)</f>
        <v>17.071759259260908</v>
      </c>
    </row>
    <row r="8968" spans="1:9" x14ac:dyDescent="0.2">
      <c r="A8968" t="s">
        <v>20</v>
      </c>
      <c r="B8968" t="s">
        <v>22</v>
      </c>
      <c r="C8968" s="6">
        <f t="shared" si="144"/>
        <v>42182.103599561255</v>
      </c>
      <c r="D8968" t="s">
        <v>23</v>
      </c>
      <c r="E8968" s="6">
        <f>IF(Sense_data[[#This Row],[a_1State]]=D8967,E8967,Sense_data[[#This Row],[SysTimeStamp]])</f>
        <v>42182.101504653358</v>
      </c>
      <c r="F8968" s="3" t="str">
        <f>Sense_data[[#This Row],[a_1State]]&amp;TEXT(Sense_data[[#This Row],[StateInstanceTimestamp]],"#.######")</f>
        <v>On42182.101505</v>
      </c>
      <c r="G8968" s="3">
        <f ca="1">IF(Sense_data[[#This Row],[a_1State]]="Off",RANDBETWEEN(off_min,off_max),RANDBETWEEN(on_min,on_max))/sr_div</f>
        <v>4.5</v>
      </c>
      <c r="H8968" s="3">
        <v>5.8</v>
      </c>
      <c r="I8968" s="3">
        <f>IF(HOUR(Sense_data[[#This Row],[SysTimeStamp]])&lt;12,I8967+$B$14,I8967-$B$14)</f>
        <v>17.07199074074239</v>
      </c>
    </row>
    <row r="8969" spans="1:9" x14ac:dyDescent="0.2">
      <c r="A8969" t="s">
        <v>20</v>
      </c>
      <c r="B8969" t="s">
        <v>22</v>
      </c>
      <c r="C8969" s="6">
        <f t="shared" si="144"/>
        <v>42182.103611135331</v>
      </c>
      <c r="D8969" t="s">
        <v>23</v>
      </c>
      <c r="E8969" s="6">
        <f>IF(Sense_data[[#This Row],[a_1State]]=D8968,E8968,Sense_data[[#This Row],[SysTimeStamp]])</f>
        <v>42182.101504653358</v>
      </c>
      <c r="F8969" s="3" t="str">
        <f>Sense_data[[#This Row],[a_1State]]&amp;TEXT(Sense_data[[#This Row],[StateInstanceTimestamp]],"#.######")</f>
        <v>On42182.101505</v>
      </c>
      <c r="G8969" s="3">
        <f ca="1">IF(Sense_data[[#This Row],[a_1State]]="Off",RANDBETWEEN(off_min,off_max),RANDBETWEEN(on_min,on_max))/sr_div</f>
        <v>3.2</v>
      </c>
      <c r="H8969" s="3">
        <v>5.7</v>
      </c>
      <c r="I8969" s="3">
        <f>IF(HOUR(Sense_data[[#This Row],[SysTimeStamp]])&lt;12,I8968+$B$14,I8968-$B$14)</f>
        <v>17.072222222223871</v>
      </c>
    </row>
    <row r="8970" spans="1:9" x14ac:dyDescent="0.2">
      <c r="A8970" t="s">
        <v>20</v>
      </c>
      <c r="B8970" t="s">
        <v>22</v>
      </c>
      <c r="C8970" s="6">
        <f t="shared" si="144"/>
        <v>42182.103622709408</v>
      </c>
      <c r="D8970" t="s">
        <v>23</v>
      </c>
      <c r="E8970" s="6">
        <f>IF(Sense_data[[#This Row],[a_1State]]=D8969,E8969,Sense_data[[#This Row],[SysTimeStamp]])</f>
        <v>42182.101504653358</v>
      </c>
      <c r="F8970" s="3" t="str">
        <f>Sense_data[[#This Row],[a_1State]]&amp;TEXT(Sense_data[[#This Row],[StateInstanceTimestamp]],"#.######")</f>
        <v>On42182.101505</v>
      </c>
      <c r="G8970" s="3">
        <f ca="1">IF(Sense_data[[#This Row],[a_1State]]="Off",RANDBETWEEN(off_min,off_max),RANDBETWEEN(on_min,on_max))/sr_div</f>
        <v>5.6</v>
      </c>
      <c r="H8970" s="3">
        <v>3</v>
      </c>
      <c r="I8970" s="3">
        <f>IF(HOUR(Sense_data[[#This Row],[SysTimeStamp]])&lt;12,I8969+$B$14,I8969-$B$14)</f>
        <v>17.072453703705353</v>
      </c>
    </row>
    <row r="8971" spans="1:9" x14ac:dyDescent="0.2">
      <c r="A8971" t="s">
        <v>20</v>
      </c>
      <c r="B8971" t="s">
        <v>22</v>
      </c>
      <c r="C8971" s="6">
        <f t="shared" si="144"/>
        <v>42182.103634283485</v>
      </c>
      <c r="D8971" t="s">
        <v>23</v>
      </c>
      <c r="E8971" s="6">
        <f>IF(Sense_data[[#This Row],[a_1State]]=D8970,E8970,Sense_data[[#This Row],[SysTimeStamp]])</f>
        <v>42182.101504653358</v>
      </c>
      <c r="F8971" s="3" t="str">
        <f>Sense_data[[#This Row],[a_1State]]&amp;TEXT(Sense_data[[#This Row],[StateInstanceTimestamp]],"#.######")</f>
        <v>On42182.101505</v>
      </c>
      <c r="G8971" s="3">
        <f ca="1">IF(Sense_data[[#This Row],[a_1State]]="Off",RANDBETWEEN(off_min,off_max),RANDBETWEEN(on_min,on_max))/sr_div</f>
        <v>5</v>
      </c>
      <c r="H8971" s="3">
        <v>4.8</v>
      </c>
      <c r="I8971" s="3">
        <f>IF(HOUR(Sense_data[[#This Row],[SysTimeStamp]])&lt;12,I8970+$B$14,I8970-$B$14)</f>
        <v>17.072685185186835</v>
      </c>
    </row>
    <row r="8972" spans="1:9" x14ac:dyDescent="0.2">
      <c r="A8972" t="s">
        <v>20</v>
      </c>
      <c r="B8972" t="s">
        <v>22</v>
      </c>
      <c r="C8972" s="6">
        <f t="shared" si="144"/>
        <v>42182.103645857562</v>
      </c>
      <c r="D8972" t="s">
        <v>23</v>
      </c>
      <c r="E8972" s="6">
        <f>IF(Sense_data[[#This Row],[a_1State]]=D8971,E8971,Sense_data[[#This Row],[SysTimeStamp]])</f>
        <v>42182.101504653358</v>
      </c>
      <c r="F8972" s="3" t="str">
        <f>Sense_data[[#This Row],[a_1State]]&amp;TEXT(Sense_data[[#This Row],[StateInstanceTimestamp]],"#.######")</f>
        <v>On42182.101505</v>
      </c>
      <c r="G8972" s="3">
        <f ca="1">IF(Sense_data[[#This Row],[a_1State]]="Off",RANDBETWEEN(off_min,off_max),RANDBETWEEN(on_min,on_max))/sr_div</f>
        <v>4.2</v>
      </c>
      <c r="H8972" s="3">
        <v>6</v>
      </c>
      <c r="I8972" s="3">
        <f>IF(HOUR(Sense_data[[#This Row],[SysTimeStamp]])&lt;12,I8971+$B$14,I8971-$B$14)</f>
        <v>17.072916666668316</v>
      </c>
    </row>
    <row r="8973" spans="1:9" x14ac:dyDescent="0.2">
      <c r="A8973" t="s">
        <v>20</v>
      </c>
      <c r="B8973" t="s">
        <v>22</v>
      </c>
      <c r="C8973" s="6">
        <f t="shared" si="144"/>
        <v>42182.103657431639</v>
      </c>
      <c r="D8973" t="s">
        <v>23</v>
      </c>
      <c r="E8973" s="6">
        <f>IF(Sense_data[[#This Row],[a_1State]]=D8972,E8972,Sense_data[[#This Row],[SysTimeStamp]])</f>
        <v>42182.101504653358</v>
      </c>
      <c r="F8973" s="3" t="str">
        <f>Sense_data[[#This Row],[a_1State]]&amp;TEXT(Sense_data[[#This Row],[StateInstanceTimestamp]],"#.######")</f>
        <v>On42182.101505</v>
      </c>
      <c r="G8973" s="3">
        <f ca="1">IF(Sense_data[[#This Row],[a_1State]]="Off",RANDBETWEEN(off_min,off_max),RANDBETWEEN(on_min,on_max))/sr_div</f>
        <v>4.5999999999999996</v>
      </c>
      <c r="H8973" s="3">
        <v>4.8</v>
      </c>
      <c r="I8973" s="3">
        <f>IF(HOUR(Sense_data[[#This Row],[SysTimeStamp]])&lt;12,I8972+$B$14,I8972-$B$14)</f>
        <v>17.073148148149798</v>
      </c>
    </row>
    <row r="8974" spans="1:9" x14ac:dyDescent="0.2">
      <c r="A8974" t="s">
        <v>20</v>
      </c>
      <c r="B8974" t="s">
        <v>22</v>
      </c>
      <c r="C8974" s="6">
        <f t="shared" si="144"/>
        <v>42182.103669005715</v>
      </c>
      <c r="D8974" t="s">
        <v>23</v>
      </c>
      <c r="E8974" s="6">
        <f>IF(Sense_data[[#This Row],[a_1State]]=D8973,E8973,Sense_data[[#This Row],[SysTimeStamp]])</f>
        <v>42182.101504653358</v>
      </c>
      <c r="F8974" s="3" t="str">
        <f>Sense_data[[#This Row],[a_1State]]&amp;TEXT(Sense_data[[#This Row],[StateInstanceTimestamp]],"#.######")</f>
        <v>On42182.101505</v>
      </c>
      <c r="G8974" s="3">
        <f ca="1">IF(Sense_data[[#This Row],[a_1State]]="Off",RANDBETWEEN(off_min,off_max),RANDBETWEEN(on_min,on_max))/sr_div</f>
        <v>4.8</v>
      </c>
      <c r="H8974" s="3">
        <v>5.2</v>
      </c>
      <c r="I8974" s="3">
        <f>IF(HOUR(Sense_data[[#This Row],[SysTimeStamp]])&lt;12,I8973+$B$14,I8973-$B$14)</f>
        <v>17.07337962963128</v>
      </c>
    </row>
    <row r="8975" spans="1:9" x14ac:dyDescent="0.2">
      <c r="A8975" t="s">
        <v>20</v>
      </c>
      <c r="B8975" t="s">
        <v>22</v>
      </c>
      <c r="C8975" s="6">
        <f t="shared" si="144"/>
        <v>42182.103680579792</v>
      </c>
      <c r="D8975" t="s">
        <v>23</v>
      </c>
      <c r="E8975" s="6">
        <f>IF(Sense_data[[#This Row],[a_1State]]=D8974,E8974,Sense_data[[#This Row],[SysTimeStamp]])</f>
        <v>42182.101504653358</v>
      </c>
      <c r="F8975" s="3" t="str">
        <f>Sense_data[[#This Row],[a_1State]]&amp;TEXT(Sense_data[[#This Row],[StateInstanceTimestamp]],"#.######")</f>
        <v>On42182.101505</v>
      </c>
      <c r="G8975" s="3">
        <f ca="1">IF(Sense_data[[#This Row],[a_1State]]="Off",RANDBETWEEN(off_min,off_max),RANDBETWEEN(on_min,on_max))/sr_div</f>
        <v>5.0999999999999996</v>
      </c>
      <c r="H8975" s="3">
        <v>5.2</v>
      </c>
      <c r="I8975" s="3">
        <f>IF(HOUR(Sense_data[[#This Row],[SysTimeStamp]])&lt;12,I8974+$B$14,I8974-$B$14)</f>
        <v>17.073611111112761</v>
      </c>
    </row>
    <row r="8976" spans="1:9" x14ac:dyDescent="0.2">
      <c r="A8976" t="s">
        <v>20</v>
      </c>
      <c r="B8976" t="s">
        <v>22</v>
      </c>
      <c r="C8976" s="6">
        <f t="shared" si="144"/>
        <v>42182.103692153869</v>
      </c>
      <c r="D8976" t="s">
        <v>23</v>
      </c>
      <c r="E8976" s="6">
        <f>IF(Sense_data[[#This Row],[a_1State]]=D8975,E8975,Sense_data[[#This Row],[SysTimeStamp]])</f>
        <v>42182.101504653358</v>
      </c>
      <c r="F8976" s="3" t="str">
        <f>Sense_data[[#This Row],[a_1State]]&amp;TEXT(Sense_data[[#This Row],[StateInstanceTimestamp]],"#.######")</f>
        <v>On42182.101505</v>
      </c>
      <c r="G8976" s="3">
        <f ca="1">IF(Sense_data[[#This Row],[a_1State]]="Off",RANDBETWEEN(off_min,off_max),RANDBETWEEN(on_min,on_max))/sr_div</f>
        <v>5.4</v>
      </c>
      <c r="H8976" s="3">
        <v>3.7</v>
      </c>
      <c r="I8976" s="3">
        <f>IF(HOUR(Sense_data[[#This Row],[SysTimeStamp]])&lt;12,I8975+$B$14,I8975-$B$14)</f>
        <v>17.073842592594243</v>
      </c>
    </row>
    <row r="8977" spans="1:9" x14ac:dyDescent="0.2">
      <c r="A8977" t="s">
        <v>20</v>
      </c>
      <c r="B8977" t="s">
        <v>22</v>
      </c>
      <c r="C8977" s="6">
        <f t="shared" si="144"/>
        <v>42182.103703727946</v>
      </c>
      <c r="D8977" t="s">
        <v>23</v>
      </c>
      <c r="E8977" s="6">
        <f>IF(Sense_data[[#This Row],[a_1State]]=D8976,E8976,Sense_data[[#This Row],[SysTimeStamp]])</f>
        <v>42182.101504653358</v>
      </c>
      <c r="F8977" s="3" t="str">
        <f>Sense_data[[#This Row],[a_1State]]&amp;TEXT(Sense_data[[#This Row],[StateInstanceTimestamp]],"#.######")</f>
        <v>On42182.101505</v>
      </c>
      <c r="G8977" s="3">
        <f ca="1">IF(Sense_data[[#This Row],[a_1State]]="Off",RANDBETWEEN(off_min,off_max),RANDBETWEEN(on_min,on_max))/sr_div</f>
        <v>3.7</v>
      </c>
      <c r="H8977" s="3">
        <v>4.8</v>
      </c>
      <c r="I8977" s="3">
        <f>IF(HOUR(Sense_data[[#This Row],[SysTimeStamp]])&lt;12,I8976+$B$14,I8976-$B$14)</f>
        <v>17.074074074075725</v>
      </c>
    </row>
    <row r="8978" spans="1:9" x14ac:dyDescent="0.2">
      <c r="A8978" t="s">
        <v>20</v>
      </c>
      <c r="B8978" t="s">
        <v>22</v>
      </c>
      <c r="C8978" s="6">
        <f t="shared" si="144"/>
        <v>42182.103715302022</v>
      </c>
      <c r="D8978" t="s">
        <v>23</v>
      </c>
      <c r="E8978" s="6">
        <f>IF(Sense_data[[#This Row],[a_1State]]=D8977,E8977,Sense_data[[#This Row],[SysTimeStamp]])</f>
        <v>42182.101504653358</v>
      </c>
      <c r="F8978" s="3" t="str">
        <f>Sense_data[[#This Row],[a_1State]]&amp;TEXT(Sense_data[[#This Row],[StateInstanceTimestamp]],"#.######")</f>
        <v>On42182.101505</v>
      </c>
      <c r="G8978" s="3">
        <f ca="1">IF(Sense_data[[#This Row],[a_1State]]="Off",RANDBETWEEN(off_min,off_max),RANDBETWEEN(on_min,on_max))/sr_div</f>
        <v>5.0999999999999996</v>
      </c>
      <c r="H8978" s="3">
        <v>5.7</v>
      </c>
      <c r="I8978" s="3">
        <f>IF(HOUR(Sense_data[[#This Row],[SysTimeStamp]])&lt;12,I8977+$B$14,I8977-$B$14)</f>
        <v>17.074305555557206</v>
      </c>
    </row>
    <row r="8979" spans="1:9" x14ac:dyDescent="0.2">
      <c r="A8979" t="s">
        <v>20</v>
      </c>
      <c r="B8979" t="s">
        <v>22</v>
      </c>
      <c r="C8979" s="6">
        <f t="shared" si="144"/>
        <v>42182.103726876099</v>
      </c>
      <c r="D8979" t="s">
        <v>23</v>
      </c>
      <c r="E8979" s="6">
        <f>IF(Sense_data[[#This Row],[a_1State]]=D8978,E8978,Sense_data[[#This Row],[SysTimeStamp]])</f>
        <v>42182.101504653358</v>
      </c>
      <c r="F8979" s="3" t="str">
        <f>Sense_data[[#This Row],[a_1State]]&amp;TEXT(Sense_data[[#This Row],[StateInstanceTimestamp]],"#.######")</f>
        <v>On42182.101505</v>
      </c>
      <c r="G8979" s="3">
        <f ca="1">IF(Sense_data[[#This Row],[a_1State]]="Off",RANDBETWEEN(off_min,off_max),RANDBETWEEN(on_min,on_max))/sr_div</f>
        <v>3</v>
      </c>
      <c r="H8979" s="3">
        <v>5</v>
      </c>
      <c r="I8979" s="3">
        <f>IF(HOUR(Sense_data[[#This Row],[SysTimeStamp]])&lt;12,I8978+$B$14,I8978-$B$14)</f>
        <v>17.074537037038688</v>
      </c>
    </row>
    <row r="8980" spans="1:9" x14ac:dyDescent="0.2">
      <c r="A8980" t="s">
        <v>20</v>
      </c>
      <c r="B8980" t="s">
        <v>22</v>
      </c>
      <c r="C8980" s="6">
        <f t="shared" ref="C8980:C9043" si="145">C8979+$B$2</f>
        <v>42182.103738450176</v>
      </c>
      <c r="D8980" t="s">
        <v>23</v>
      </c>
      <c r="E8980" s="6">
        <f>IF(Sense_data[[#This Row],[a_1State]]=D8979,E8979,Sense_data[[#This Row],[SysTimeStamp]])</f>
        <v>42182.101504653358</v>
      </c>
      <c r="F8980" s="3" t="str">
        <f>Sense_data[[#This Row],[a_1State]]&amp;TEXT(Sense_data[[#This Row],[StateInstanceTimestamp]],"#.######")</f>
        <v>On42182.101505</v>
      </c>
      <c r="G8980" s="3">
        <f ca="1">IF(Sense_data[[#This Row],[a_1State]]="Off",RANDBETWEEN(off_min,off_max),RANDBETWEEN(on_min,on_max))/sr_div</f>
        <v>3.9</v>
      </c>
      <c r="H8980" s="3">
        <v>5.3</v>
      </c>
      <c r="I8980" s="3">
        <f>IF(HOUR(Sense_data[[#This Row],[SysTimeStamp]])&lt;12,I8979+$B$14,I8979-$B$14)</f>
        <v>17.07476851852017</v>
      </c>
    </row>
    <row r="8981" spans="1:9" x14ac:dyDescent="0.2">
      <c r="A8981" t="s">
        <v>20</v>
      </c>
      <c r="B8981" t="s">
        <v>22</v>
      </c>
      <c r="C8981" s="6">
        <f t="shared" si="145"/>
        <v>42182.103750024253</v>
      </c>
      <c r="D8981" t="s">
        <v>23</v>
      </c>
      <c r="E8981" s="6">
        <f>IF(Sense_data[[#This Row],[a_1State]]=D8980,E8980,Sense_data[[#This Row],[SysTimeStamp]])</f>
        <v>42182.101504653358</v>
      </c>
      <c r="F8981" s="3" t="str">
        <f>Sense_data[[#This Row],[a_1State]]&amp;TEXT(Sense_data[[#This Row],[StateInstanceTimestamp]],"#.######")</f>
        <v>On42182.101505</v>
      </c>
      <c r="G8981" s="3">
        <f ca="1">IF(Sense_data[[#This Row],[a_1State]]="Off",RANDBETWEEN(off_min,off_max),RANDBETWEEN(on_min,on_max))/sr_div</f>
        <v>5.6</v>
      </c>
      <c r="H8981" s="3">
        <v>5</v>
      </c>
      <c r="I8981" s="3">
        <f>IF(HOUR(Sense_data[[#This Row],[SysTimeStamp]])&lt;12,I8980+$B$14,I8980-$B$14)</f>
        <v>17.075000000001651</v>
      </c>
    </row>
    <row r="8982" spans="1:9" x14ac:dyDescent="0.2">
      <c r="A8982" t="s">
        <v>20</v>
      </c>
      <c r="B8982" t="s">
        <v>22</v>
      </c>
      <c r="C8982" s="6">
        <f t="shared" si="145"/>
        <v>42182.10376159833</v>
      </c>
      <c r="D8982" t="s">
        <v>23</v>
      </c>
      <c r="E8982" s="6">
        <f>IF(Sense_data[[#This Row],[a_1State]]=D8981,E8981,Sense_data[[#This Row],[SysTimeStamp]])</f>
        <v>42182.101504653358</v>
      </c>
      <c r="F8982" s="3" t="str">
        <f>Sense_data[[#This Row],[a_1State]]&amp;TEXT(Sense_data[[#This Row],[StateInstanceTimestamp]],"#.######")</f>
        <v>On42182.101505</v>
      </c>
      <c r="G8982" s="3">
        <f ca="1">IF(Sense_data[[#This Row],[a_1State]]="Off",RANDBETWEEN(off_min,off_max),RANDBETWEEN(on_min,on_max))/sr_div</f>
        <v>3</v>
      </c>
      <c r="H8982" s="3">
        <v>4.9000000000000004</v>
      </c>
      <c r="I8982" s="3">
        <f>IF(HOUR(Sense_data[[#This Row],[SysTimeStamp]])&lt;12,I8981+$B$14,I8981-$B$14)</f>
        <v>17.075231481483133</v>
      </c>
    </row>
    <row r="8983" spans="1:9" x14ac:dyDescent="0.2">
      <c r="A8983" t="s">
        <v>20</v>
      </c>
      <c r="B8983" t="s">
        <v>22</v>
      </c>
      <c r="C8983" s="6">
        <f t="shared" si="145"/>
        <v>42182.103773172406</v>
      </c>
      <c r="D8983" t="s">
        <v>23</v>
      </c>
      <c r="E8983" s="6">
        <f>IF(Sense_data[[#This Row],[a_1State]]=D8982,E8982,Sense_data[[#This Row],[SysTimeStamp]])</f>
        <v>42182.101504653358</v>
      </c>
      <c r="F8983" s="3" t="str">
        <f>Sense_data[[#This Row],[a_1State]]&amp;TEXT(Sense_data[[#This Row],[StateInstanceTimestamp]],"#.######")</f>
        <v>On42182.101505</v>
      </c>
      <c r="G8983" s="3">
        <f ca="1">IF(Sense_data[[#This Row],[a_1State]]="Off",RANDBETWEEN(off_min,off_max),RANDBETWEEN(on_min,on_max))/sr_div</f>
        <v>4.9000000000000004</v>
      </c>
      <c r="H8983" s="3">
        <v>3.3</v>
      </c>
      <c r="I8983" s="3">
        <f>IF(HOUR(Sense_data[[#This Row],[SysTimeStamp]])&lt;12,I8982+$B$14,I8982-$B$14)</f>
        <v>17.075462962964615</v>
      </c>
    </row>
    <row r="8984" spans="1:9" x14ac:dyDescent="0.2">
      <c r="A8984" t="s">
        <v>20</v>
      </c>
      <c r="B8984" t="s">
        <v>22</v>
      </c>
      <c r="C8984" s="6">
        <f t="shared" si="145"/>
        <v>42182.103784746483</v>
      </c>
      <c r="D8984" t="s">
        <v>23</v>
      </c>
      <c r="E8984" s="6">
        <f>IF(Sense_data[[#This Row],[a_1State]]=D8983,E8983,Sense_data[[#This Row],[SysTimeStamp]])</f>
        <v>42182.101504653358</v>
      </c>
      <c r="F8984" s="3" t="str">
        <f>Sense_data[[#This Row],[a_1State]]&amp;TEXT(Sense_data[[#This Row],[StateInstanceTimestamp]],"#.######")</f>
        <v>On42182.101505</v>
      </c>
      <c r="G8984" s="3">
        <f ca="1">IF(Sense_data[[#This Row],[a_1State]]="Off",RANDBETWEEN(off_min,off_max),RANDBETWEEN(on_min,on_max))/sr_div</f>
        <v>6</v>
      </c>
      <c r="H8984" s="3">
        <v>4.5</v>
      </c>
      <c r="I8984" s="3">
        <f>IF(HOUR(Sense_data[[#This Row],[SysTimeStamp]])&lt;12,I8983+$B$14,I8983-$B$14)</f>
        <v>17.075694444446096</v>
      </c>
    </row>
    <row r="8985" spans="1:9" x14ac:dyDescent="0.2">
      <c r="A8985" t="s">
        <v>20</v>
      </c>
      <c r="B8985" t="s">
        <v>22</v>
      </c>
      <c r="C8985" s="6">
        <f t="shared" si="145"/>
        <v>42182.10379632056</v>
      </c>
      <c r="D8985" t="s">
        <v>23</v>
      </c>
      <c r="E8985" s="6">
        <f>IF(Sense_data[[#This Row],[a_1State]]=D8984,E8984,Sense_data[[#This Row],[SysTimeStamp]])</f>
        <v>42182.101504653358</v>
      </c>
      <c r="F8985" s="3" t="str">
        <f>Sense_data[[#This Row],[a_1State]]&amp;TEXT(Sense_data[[#This Row],[StateInstanceTimestamp]],"#.######")</f>
        <v>On42182.101505</v>
      </c>
      <c r="G8985" s="3">
        <f ca="1">IF(Sense_data[[#This Row],[a_1State]]="Off",RANDBETWEEN(off_min,off_max),RANDBETWEEN(on_min,on_max))/sr_div</f>
        <v>5.3</v>
      </c>
      <c r="H8985" s="3">
        <v>3.9</v>
      </c>
      <c r="I8985" s="3">
        <f>IF(HOUR(Sense_data[[#This Row],[SysTimeStamp]])&lt;12,I8984+$B$14,I8984-$B$14)</f>
        <v>17.075925925927578</v>
      </c>
    </row>
    <row r="8986" spans="1:9" x14ac:dyDescent="0.2">
      <c r="A8986" t="s">
        <v>20</v>
      </c>
      <c r="B8986" t="s">
        <v>22</v>
      </c>
      <c r="C8986" s="6">
        <f t="shared" si="145"/>
        <v>42182.103807894637</v>
      </c>
      <c r="D8986" t="s">
        <v>23</v>
      </c>
      <c r="E8986" s="6">
        <f>IF(Sense_data[[#This Row],[a_1State]]=D8985,E8985,Sense_data[[#This Row],[SysTimeStamp]])</f>
        <v>42182.101504653358</v>
      </c>
      <c r="F8986" s="3" t="str">
        <f>Sense_data[[#This Row],[a_1State]]&amp;TEXT(Sense_data[[#This Row],[StateInstanceTimestamp]],"#.######")</f>
        <v>On42182.101505</v>
      </c>
      <c r="G8986" s="3">
        <f ca="1">IF(Sense_data[[#This Row],[a_1State]]="Off",RANDBETWEEN(off_min,off_max),RANDBETWEEN(on_min,on_max))/sr_div</f>
        <v>3.2</v>
      </c>
      <c r="H8986" s="3">
        <v>5.0999999999999996</v>
      </c>
      <c r="I8986" s="3">
        <f>IF(HOUR(Sense_data[[#This Row],[SysTimeStamp]])&lt;12,I8985+$B$14,I8985-$B$14)</f>
        <v>17.07615740740906</v>
      </c>
    </row>
    <row r="8987" spans="1:9" x14ac:dyDescent="0.2">
      <c r="A8987" t="s">
        <v>20</v>
      </c>
      <c r="B8987" t="s">
        <v>22</v>
      </c>
      <c r="C8987" s="6">
        <f t="shared" si="145"/>
        <v>42182.103819468713</v>
      </c>
      <c r="D8987" t="s">
        <v>23</v>
      </c>
      <c r="E8987" s="6">
        <f>IF(Sense_data[[#This Row],[a_1State]]=D8986,E8986,Sense_data[[#This Row],[SysTimeStamp]])</f>
        <v>42182.101504653358</v>
      </c>
      <c r="F8987" s="3" t="str">
        <f>Sense_data[[#This Row],[a_1State]]&amp;TEXT(Sense_data[[#This Row],[StateInstanceTimestamp]],"#.######")</f>
        <v>On42182.101505</v>
      </c>
      <c r="G8987" s="3">
        <f ca="1">IF(Sense_data[[#This Row],[a_1State]]="Off",RANDBETWEEN(off_min,off_max),RANDBETWEEN(on_min,on_max))/sr_div</f>
        <v>3.2</v>
      </c>
      <c r="H8987" s="3">
        <v>3.7</v>
      </c>
      <c r="I8987" s="3">
        <f>IF(HOUR(Sense_data[[#This Row],[SysTimeStamp]])&lt;12,I8986+$B$14,I8986-$B$14)</f>
        <v>17.076388888890541</v>
      </c>
    </row>
    <row r="8988" spans="1:9" x14ac:dyDescent="0.2">
      <c r="A8988" t="s">
        <v>20</v>
      </c>
      <c r="B8988" t="s">
        <v>22</v>
      </c>
      <c r="C8988" s="6">
        <f t="shared" si="145"/>
        <v>42182.10383104279</v>
      </c>
      <c r="D8988" t="s">
        <v>23</v>
      </c>
      <c r="E8988" s="6">
        <f>IF(Sense_data[[#This Row],[a_1State]]=D8987,E8987,Sense_data[[#This Row],[SysTimeStamp]])</f>
        <v>42182.101504653358</v>
      </c>
      <c r="F8988" s="3" t="str">
        <f>Sense_data[[#This Row],[a_1State]]&amp;TEXT(Sense_data[[#This Row],[StateInstanceTimestamp]],"#.######")</f>
        <v>On42182.101505</v>
      </c>
      <c r="G8988" s="3">
        <f ca="1">IF(Sense_data[[#This Row],[a_1State]]="Off",RANDBETWEEN(off_min,off_max),RANDBETWEEN(on_min,on_max))/sr_div</f>
        <v>5.9</v>
      </c>
      <c r="H8988" s="3">
        <v>4.9000000000000004</v>
      </c>
      <c r="I8988" s="3">
        <f>IF(HOUR(Sense_data[[#This Row],[SysTimeStamp]])&lt;12,I8987+$B$14,I8987-$B$14)</f>
        <v>17.076620370372023</v>
      </c>
    </row>
    <row r="8989" spans="1:9" x14ac:dyDescent="0.2">
      <c r="A8989" t="s">
        <v>20</v>
      </c>
      <c r="B8989" t="s">
        <v>22</v>
      </c>
      <c r="C8989" s="6">
        <f t="shared" si="145"/>
        <v>42182.103842616867</v>
      </c>
      <c r="D8989" t="s">
        <v>23</v>
      </c>
      <c r="E8989" s="6">
        <f>IF(Sense_data[[#This Row],[a_1State]]=D8988,E8988,Sense_data[[#This Row],[SysTimeStamp]])</f>
        <v>42182.101504653358</v>
      </c>
      <c r="F8989" s="3" t="str">
        <f>Sense_data[[#This Row],[a_1State]]&amp;TEXT(Sense_data[[#This Row],[StateInstanceTimestamp]],"#.######")</f>
        <v>On42182.101505</v>
      </c>
      <c r="G8989" s="3">
        <f ca="1">IF(Sense_data[[#This Row],[a_1State]]="Off",RANDBETWEEN(off_min,off_max),RANDBETWEEN(on_min,on_max))/sr_div</f>
        <v>5.7</v>
      </c>
      <c r="H8989" s="3">
        <v>5.0999999999999996</v>
      </c>
      <c r="I8989" s="3">
        <f>IF(HOUR(Sense_data[[#This Row],[SysTimeStamp]])&lt;12,I8988+$B$14,I8988-$B$14)</f>
        <v>17.076851851853505</v>
      </c>
    </row>
    <row r="8990" spans="1:9" x14ac:dyDescent="0.2">
      <c r="A8990" t="s">
        <v>20</v>
      </c>
      <c r="B8990" t="s">
        <v>22</v>
      </c>
      <c r="C8990" s="6">
        <f t="shared" si="145"/>
        <v>42182.103854190944</v>
      </c>
      <c r="D8990" t="s">
        <v>23</v>
      </c>
      <c r="E8990" s="6">
        <f>IF(Sense_data[[#This Row],[a_1State]]=D8989,E8989,Sense_data[[#This Row],[SysTimeStamp]])</f>
        <v>42182.101504653358</v>
      </c>
      <c r="F8990" s="3" t="str">
        <f>Sense_data[[#This Row],[a_1State]]&amp;TEXT(Sense_data[[#This Row],[StateInstanceTimestamp]],"#.######")</f>
        <v>On42182.101505</v>
      </c>
      <c r="G8990" s="3">
        <f ca="1">IF(Sense_data[[#This Row],[a_1State]]="Off",RANDBETWEEN(off_min,off_max),RANDBETWEEN(on_min,on_max))/sr_div</f>
        <v>5.2</v>
      </c>
      <c r="H8990" s="3">
        <v>3.8</v>
      </c>
      <c r="I8990" s="3">
        <f>IF(HOUR(Sense_data[[#This Row],[SysTimeStamp]])&lt;12,I8989+$B$14,I8989-$B$14)</f>
        <v>17.077083333334986</v>
      </c>
    </row>
    <row r="8991" spans="1:9" x14ac:dyDescent="0.2">
      <c r="A8991" t="s">
        <v>20</v>
      </c>
      <c r="B8991" t="s">
        <v>22</v>
      </c>
      <c r="C8991" s="6">
        <f t="shared" si="145"/>
        <v>42182.103865765021</v>
      </c>
      <c r="D8991" t="s">
        <v>23</v>
      </c>
      <c r="E8991" s="6">
        <f>IF(Sense_data[[#This Row],[a_1State]]=D8990,E8990,Sense_data[[#This Row],[SysTimeStamp]])</f>
        <v>42182.101504653358</v>
      </c>
      <c r="F8991" s="3" t="str">
        <f>Sense_data[[#This Row],[a_1State]]&amp;TEXT(Sense_data[[#This Row],[StateInstanceTimestamp]],"#.######")</f>
        <v>On42182.101505</v>
      </c>
      <c r="G8991" s="3">
        <f ca="1">IF(Sense_data[[#This Row],[a_1State]]="Off",RANDBETWEEN(off_min,off_max),RANDBETWEEN(on_min,on_max))/sr_div</f>
        <v>5.8</v>
      </c>
      <c r="H8991" s="3">
        <v>4.5999999999999996</v>
      </c>
      <c r="I8991" s="3">
        <f>IF(HOUR(Sense_data[[#This Row],[SysTimeStamp]])&lt;12,I8990+$B$14,I8990-$B$14)</f>
        <v>17.077314814816468</v>
      </c>
    </row>
    <row r="8992" spans="1:9" x14ac:dyDescent="0.2">
      <c r="A8992" t="s">
        <v>20</v>
      </c>
      <c r="B8992" t="s">
        <v>22</v>
      </c>
      <c r="C8992" s="6">
        <f t="shared" si="145"/>
        <v>42182.103877339097</v>
      </c>
      <c r="D8992" t="s">
        <v>23</v>
      </c>
      <c r="E8992" s="6">
        <f>IF(Sense_data[[#This Row],[a_1State]]=D8991,E8991,Sense_data[[#This Row],[SysTimeStamp]])</f>
        <v>42182.101504653358</v>
      </c>
      <c r="F8992" s="3" t="str">
        <f>Sense_data[[#This Row],[a_1State]]&amp;TEXT(Sense_data[[#This Row],[StateInstanceTimestamp]],"#.######")</f>
        <v>On42182.101505</v>
      </c>
      <c r="G8992" s="3">
        <f ca="1">IF(Sense_data[[#This Row],[a_1State]]="Off",RANDBETWEEN(off_min,off_max),RANDBETWEEN(on_min,on_max))/sr_div</f>
        <v>4.5</v>
      </c>
      <c r="H8992" s="3">
        <v>4.5999999999999996</v>
      </c>
      <c r="I8992" s="3">
        <f>IF(HOUR(Sense_data[[#This Row],[SysTimeStamp]])&lt;12,I8991+$B$14,I8991-$B$14)</f>
        <v>17.07754629629795</v>
      </c>
    </row>
    <row r="8993" spans="1:9" x14ac:dyDescent="0.2">
      <c r="A8993" t="s">
        <v>20</v>
      </c>
      <c r="B8993" t="s">
        <v>22</v>
      </c>
      <c r="C8993" s="6">
        <f t="shared" si="145"/>
        <v>42182.103888913174</v>
      </c>
      <c r="D8993" t="s">
        <v>23</v>
      </c>
      <c r="E8993" s="6">
        <f>IF(Sense_data[[#This Row],[a_1State]]=D8992,E8992,Sense_data[[#This Row],[SysTimeStamp]])</f>
        <v>42182.101504653358</v>
      </c>
      <c r="F8993" s="3" t="str">
        <f>Sense_data[[#This Row],[a_1State]]&amp;TEXT(Sense_data[[#This Row],[StateInstanceTimestamp]],"#.######")</f>
        <v>On42182.101505</v>
      </c>
      <c r="G8993" s="3">
        <f ca="1">IF(Sense_data[[#This Row],[a_1State]]="Off",RANDBETWEEN(off_min,off_max),RANDBETWEEN(on_min,on_max))/sr_div</f>
        <v>3</v>
      </c>
      <c r="H8993" s="3">
        <v>4.7</v>
      </c>
      <c r="I8993" s="3">
        <f>IF(HOUR(Sense_data[[#This Row],[SysTimeStamp]])&lt;12,I8992+$B$14,I8992-$B$14)</f>
        <v>17.077777777779431</v>
      </c>
    </row>
    <row r="8994" spans="1:9" x14ac:dyDescent="0.2">
      <c r="A8994" t="s">
        <v>20</v>
      </c>
      <c r="B8994" t="s">
        <v>22</v>
      </c>
      <c r="C8994" s="6">
        <f t="shared" si="145"/>
        <v>42182.103900487251</v>
      </c>
      <c r="D8994" t="s">
        <v>23</v>
      </c>
      <c r="E8994" s="6">
        <f>IF(Sense_data[[#This Row],[a_1State]]=D8993,E8993,Sense_data[[#This Row],[SysTimeStamp]])</f>
        <v>42182.101504653358</v>
      </c>
      <c r="F8994" s="3" t="str">
        <f>Sense_data[[#This Row],[a_1State]]&amp;TEXT(Sense_data[[#This Row],[StateInstanceTimestamp]],"#.######")</f>
        <v>On42182.101505</v>
      </c>
      <c r="G8994" s="3">
        <f ca="1">IF(Sense_data[[#This Row],[a_1State]]="Off",RANDBETWEEN(off_min,off_max),RANDBETWEEN(on_min,on_max))/sr_div</f>
        <v>3.8</v>
      </c>
      <c r="H8994" s="3">
        <v>5</v>
      </c>
      <c r="I8994" s="3">
        <f>IF(HOUR(Sense_data[[#This Row],[SysTimeStamp]])&lt;12,I8993+$B$14,I8993-$B$14)</f>
        <v>17.078009259260913</v>
      </c>
    </row>
    <row r="8995" spans="1:9" x14ac:dyDescent="0.2">
      <c r="A8995" t="s">
        <v>20</v>
      </c>
      <c r="B8995" t="s">
        <v>22</v>
      </c>
      <c r="C8995" s="6">
        <f t="shared" si="145"/>
        <v>42182.103912061328</v>
      </c>
      <c r="D8995" t="s">
        <v>23</v>
      </c>
      <c r="E8995" s="6">
        <f>IF(Sense_data[[#This Row],[a_1State]]=D8994,E8994,Sense_data[[#This Row],[SysTimeStamp]])</f>
        <v>42182.101504653358</v>
      </c>
      <c r="F8995" s="3" t="str">
        <f>Sense_data[[#This Row],[a_1State]]&amp;TEXT(Sense_data[[#This Row],[StateInstanceTimestamp]],"#.######")</f>
        <v>On42182.101505</v>
      </c>
      <c r="G8995" s="3">
        <f ca="1">IF(Sense_data[[#This Row],[a_1State]]="Off",RANDBETWEEN(off_min,off_max),RANDBETWEEN(on_min,on_max))/sr_div</f>
        <v>4.3</v>
      </c>
      <c r="H8995" s="3">
        <v>3</v>
      </c>
      <c r="I8995" s="3">
        <f>IF(HOUR(Sense_data[[#This Row],[SysTimeStamp]])&lt;12,I8994+$B$14,I8994-$B$14)</f>
        <v>17.078240740742395</v>
      </c>
    </row>
    <row r="8996" spans="1:9" x14ac:dyDescent="0.2">
      <c r="A8996" t="s">
        <v>20</v>
      </c>
      <c r="B8996" t="s">
        <v>22</v>
      </c>
      <c r="C8996" s="6">
        <f t="shared" si="145"/>
        <v>42182.103923635404</v>
      </c>
      <c r="D8996" t="s">
        <v>23</v>
      </c>
      <c r="E8996" s="6">
        <f>IF(Sense_data[[#This Row],[a_1State]]=D8995,E8995,Sense_data[[#This Row],[SysTimeStamp]])</f>
        <v>42182.101504653358</v>
      </c>
      <c r="F8996" s="3" t="str">
        <f>Sense_data[[#This Row],[a_1State]]&amp;TEXT(Sense_data[[#This Row],[StateInstanceTimestamp]],"#.######")</f>
        <v>On42182.101505</v>
      </c>
      <c r="G8996" s="3">
        <f ca="1">IF(Sense_data[[#This Row],[a_1State]]="Off",RANDBETWEEN(off_min,off_max),RANDBETWEEN(on_min,on_max))/sr_div</f>
        <v>5.5</v>
      </c>
      <c r="H8996" s="3">
        <v>4.7</v>
      </c>
      <c r="I8996" s="3">
        <f>IF(HOUR(Sense_data[[#This Row],[SysTimeStamp]])&lt;12,I8995+$B$14,I8995-$B$14)</f>
        <v>17.078472222223876</v>
      </c>
    </row>
    <row r="8997" spans="1:9" x14ac:dyDescent="0.2">
      <c r="A8997" t="s">
        <v>20</v>
      </c>
      <c r="B8997" t="s">
        <v>22</v>
      </c>
      <c r="C8997" s="6">
        <f t="shared" si="145"/>
        <v>42182.103935209481</v>
      </c>
      <c r="D8997" t="s">
        <v>23</v>
      </c>
      <c r="E8997" s="6">
        <f>IF(Sense_data[[#This Row],[a_1State]]=D8996,E8996,Sense_data[[#This Row],[SysTimeStamp]])</f>
        <v>42182.101504653358</v>
      </c>
      <c r="F8997" s="3" t="str">
        <f>Sense_data[[#This Row],[a_1State]]&amp;TEXT(Sense_data[[#This Row],[StateInstanceTimestamp]],"#.######")</f>
        <v>On42182.101505</v>
      </c>
      <c r="G8997" s="3">
        <f ca="1">IF(Sense_data[[#This Row],[a_1State]]="Off",RANDBETWEEN(off_min,off_max),RANDBETWEEN(on_min,on_max))/sr_div</f>
        <v>3.7</v>
      </c>
      <c r="H8997" s="3">
        <v>3.5</v>
      </c>
      <c r="I8997" s="3">
        <f>IF(HOUR(Sense_data[[#This Row],[SysTimeStamp]])&lt;12,I8996+$B$14,I8996-$B$14)</f>
        <v>17.078703703705358</v>
      </c>
    </row>
    <row r="8998" spans="1:9" x14ac:dyDescent="0.2">
      <c r="A8998" t="s">
        <v>20</v>
      </c>
      <c r="B8998" t="s">
        <v>22</v>
      </c>
      <c r="C8998" s="6">
        <f t="shared" si="145"/>
        <v>42182.103946783558</v>
      </c>
      <c r="D8998" t="s">
        <v>23</v>
      </c>
      <c r="E8998" s="6">
        <f>IF(Sense_data[[#This Row],[a_1State]]=D8997,E8997,Sense_data[[#This Row],[SysTimeStamp]])</f>
        <v>42182.101504653358</v>
      </c>
      <c r="F8998" s="3" t="str">
        <f>Sense_data[[#This Row],[a_1State]]&amp;TEXT(Sense_data[[#This Row],[StateInstanceTimestamp]],"#.######")</f>
        <v>On42182.101505</v>
      </c>
      <c r="G8998" s="3">
        <f ca="1">IF(Sense_data[[#This Row],[a_1State]]="Off",RANDBETWEEN(off_min,off_max),RANDBETWEEN(on_min,on_max))/sr_div</f>
        <v>4.0999999999999996</v>
      </c>
      <c r="H8998" s="3">
        <v>5.7</v>
      </c>
      <c r="I8998" s="3">
        <f>IF(HOUR(Sense_data[[#This Row],[SysTimeStamp]])&lt;12,I8997+$B$14,I8997-$B$14)</f>
        <v>17.07893518518684</v>
      </c>
    </row>
    <row r="8999" spans="1:9" x14ac:dyDescent="0.2">
      <c r="A8999" t="s">
        <v>20</v>
      </c>
      <c r="B8999" t="s">
        <v>22</v>
      </c>
      <c r="C8999" s="6">
        <f t="shared" si="145"/>
        <v>42182.103958357635</v>
      </c>
      <c r="D8999" t="s">
        <v>23</v>
      </c>
      <c r="E8999" s="6">
        <f>IF(Sense_data[[#This Row],[a_1State]]=D8998,E8998,Sense_data[[#This Row],[SysTimeStamp]])</f>
        <v>42182.101504653358</v>
      </c>
      <c r="F8999" s="3" t="str">
        <f>Sense_data[[#This Row],[a_1State]]&amp;TEXT(Sense_data[[#This Row],[StateInstanceTimestamp]],"#.######")</f>
        <v>On42182.101505</v>
      </c>
      <c r="G8999" s="3">
        <f ca="1">IF(Sense_data[[#This Row],[a_1State]]="Off",RANDBETWEEN(off_min,off_max),RANDBETWEEN(on_min,on_max))/sr_div</f>
        <v>3.9</v>
      </c>
      <c r="H8999" s="3">
        <v>3</v>
      </c>
      <c r="I8999" s="3">
        <f>IF(HOUR(Sense_data[[#This Row],[SysTimeStamp]])&lt;12,I8998+$B$14,I8998-$B$14)</f>
        <v>17.079166666668321</v>
      </c>
    </row>
    <row r="9000" spans="1:9" x14ac:dyDescent="0.2">
      <c r="A9000" t="s">
        <v>20</v>
      </c>
      <c r="B9000" t="s">
        <v>22</v>
      </c>
      <c r="C9000" s="6">
        <f t="shared" si="145"/>
        <v>42182.103969931712</v>
      </c>
      <c r="D9000" t="s">
        <v>23</v>
      </c>
      <c r="E9000" s="6">
        <f>IF(Sense_data[[#This Row],[a_1State]]=D8999,E8999,Sense_data[[#This Row],[SysTimeStamp]])</f>
        <v>42182.101504653358</v>
      </c>
      <c r="F9000" s="3" t="str">
        <f>Sense_data[[#This Row],[a_1State]]&amp;TEXT(Sense_data[[#This Row],[StateInstanceTimestamp]],"#.######")</f>
        <v>On42182.101505</v>
      </c>
      <c r="G9000" s="3">
        <f ca="1">IF(Sense_data[[#This Row],[a_1State]]="Off",RANDBETWEEN(off_min,off_max),RANDBETWEEN(on_min,on_max))/sr_div</f>
        <v>3.6</v>
      </c>
      <c r="H9000" s="3">
        <v>4.2</v>
      </c>
      <c r="I9000" s="3">
        <f>IF(HOUR(Sense_data[[#This Row],[SysTimeStamp]])&lt;12,I8999+$B$14,I8999-$B$14)</f>
        <v>17.079398148149803</v>
      </c>
    </row>
    <row r="9001" spans="1:9" x14ac:dyDescent="0.2">
      <c r="A9001" t="s">
        <v>20</v>
      </c>
      <c r="B9001" t="s">
        <v>22</v>
      </c>
      <c r="C9001" s="6">
        <f t="shared" si="145"/>
        <v>42182.103981505788</v>
      </c>
      <c r="D9001" t="s">
        <v>23</v>
      </c>
      <c r="E9001" s="6">
        <f>IF(Sense_data[[#This Row],[a_1State]]=D9000,E9000,Sense_data[[#This Row],[SysTimeStamp]])</f>
        <v>42182.101504653358</v>
      </c>
      <c r="F9001" s="3" t="str">
        <f>Sense_data[[#This Row],[a_1State]]&amp;TEXT(Sense_data[[#This Row],[StateInstanceTimestamp]],"#.######")</f>
        <v>On42182.101505</v>
      </c>
      <c r="G9001" s="3">
        <f ca="1">IF(Sense_data[[#This Row],[a_1State]]="Off",RANDBETWEEN(off_min,off_max),RANDBETWEEN(on_min,on_max))/sr_div</f>
        <v>4.5999999999999996</v>
      </c>
      <c r="H9001" s="3">
        <v>3.1</v>
      </c>
      <c r="I9001" s="3">
        <f>IF(HOUR(Sense_data[[#This Row],[SysTimeStamp]])&lt;12,I9000+$B$14,I9000-$B$14)</f>
        <v>17.079629629631285</v>
      </c>
    </row>
    <row r="9002" spans="1:9" x14ac:dyDescent="0.2">
      <c r="A9002" t="s">
        <v>20</v>
      </c>
      <c r="B9002" t="s">
        <v>22</v>
      </c>
      <c r="C9002" s="6">
        <f t="shared" si="145"/>
        <v>42182.103993079865</v>
      </c>
      <c r="D9002" t="s">
        <v>23</v>
      </c>
      <c r="E9002" s="6">
        <f>IF(Sense_data[[#This Row],[a_1State]]=D9001,E9001,Sense_data[[#This Row],[SysTimeStamp]])</f>
        <v>42182.101504653358</v>
      </c>
      <c r="F9002" s="3" t="str">
        <f>Sense_data[[#This Row],[a_1State]]&amp;TEXT(Sense_data[[#This Row],[StateInstanceTimestamp]],"#.######")</f>
        <v>On42182.101505</v>
      </c>
      <c r="G9002" s="3">
        <f ca="1">IF(Sense_data[[#This Row],[a_1State]]="Off",RANDBETWEEN(off_min,off_max),RANDBETWEEN(on_min,on_max))/sr_div</f>
        <v>4.4000000000000004</v>
      </c>
      <c r="H9002" s="3">
        <v>5.3</v>
      </c>
      <c r="I9002" s="3">
        <f>IF(HOUR(Sense_data[[#This Row],[SysTimeStamp]])&lt;12,I9001+$B$14,I9001-$B$14)</f>
        <v>17.079861111112766</v>
      </c>
    </row>
    <row r="9003" spans="1:9" x14ac:dyDescent="0.2">
      <c r="A9003" t="s">
        <v>20</v>
      </c>
      <c r="B9003" t="s">
        <v>22</v>
      </c>
      <c r="C9003" s="6">
        <f t="shared" si="145"/>
        <v>42182.104004653942</v>
      </c>
      <c r="D9003" t="s">
        <v>23</v>
      </c>
      <c r="E9003" s="6">
        <f>IF(Sense_data[[#This Row],[a_1State]]=D9002,E9002,Sense_data[[#This Row],[SysTimeStamp]])</f>
        <v>42182.101504653358</v>
      </c>
      <c r="F9003" s="3" t="str">
        <f>Sense_data[[#This Row],[a_1State]]&amp;TEXT(Sense_data[[#This Row],[StateInstanceTimestamp]],"#.######")</f>
        <v>On42182.101505</v>
      </c>
      <c r="G9003" s="3">
        <f ca="1">IF(Sense_data[[#This Row],[a_1State]]="Off",RANDBETWEEN(off_min,off_max),RANDBETWEEN(on_min,on_max))/sr_div</f>
        <v>4.5999999999999996</v>
      </c>
      <c r="H9003" s="3">
        <v>3.3</v>
      </c>
      <c r="I9003" s="3">
        <f>IF(HOUR(Sense_data[[#This Row],[SysTimeStamp]])&lt;12,I9002+$B$14,I9002-$B$14)</f>
        <v>17.080092592594248</v>
      </c>
    </row>
    <row r="9004" spans="1:9" x14ac:dyDescent="0.2">
      <c r="A9004" t="s">
        <v>20</v>
      </c>
      <c r="B9004" t="s">
        <v>22</v>
      </c>
      <c r="C9004" s="6">
        <f t="shared" si="145"/>
        <v>42182.104016228019</v>
      </c>
      <c r="D9004" t="s">
        <v>23</v>
      </c>
      <c r="E9004" s="6">
        <f>IF(Sense_data[[#This Row],[a_1State]]=D9003,E9003,Sense_data[[#This Row],[SysTimeStamp]])</f>
        <v>42182.101504653358</v>
      </c>
      <c r="F9004" s="3" t="str">
        <f>Sense_data[[#This Row],[a_1State]]&amp;TEXT(Sense_data[[#This Row],[StateInstanceTimestamp]],"#.######")</f>
        <v>On42182.101505</v>
      </c>
      <c r="G9004" s="3">
        <f ca="1">IF(Sense_data[[#This Row],[a_1State]]="Off",RANDBETWEEN(off_min,off_max),RANDBETWEEN(on_min,on_max))/sr_div</f>
        <v>5.4</v>
      </c>
      <c r="H9004" s="3">
        <v>3.4</v>
      </c>
      <c r="I9004" s="3">
        <f>IF(HOUR(Sense_data[[#This Row],[SysTimeStamp]])&lt;12,I9003+$B$14,I9003-$B$14)</f>
        <v>17.08032407407573</v>
      </c>
    </row>
    <row r="9005" spans="1:9" x14ac:dyDescent="0.2">
      <c r="A9005" t="s">
        <v>20</v>
      </c>
      <c r="B9005" t="s">
        <v>22</v>
      </c>
      <c r="C9005" s="6">
        <f t="shared" si="145"/>
        <v>42182.104027802096</v>
      </c>
      <c r="D9005" t="s">
        <v>23</v>
      </c>
      <c r="E9005" s="6">
        <f>IF(Sense_data[[#This Row],[a_1State]]=D9004,E9004,Sense_data[[#This Row],[SysTimeStamp]])</f>
        <v>42182.101504653358</v>
      </c>
      <c r="F9005" s="3" t="str">
        <f>Sense_data[[#This Row],[a_1State]]&amp;TEXT(Sense_data[[#This Row],[StateInstanceTimestamp]],"#.######")</f>
        <v>On42182.101505</v>
      </c>
      <c r="G9005" s="3">
        <f ca="1">IF(Sense_data[[#This Row],[a_1State]]="Off",RANDBETWEEN(off_min,off_max),RANDBETWEEN(on_min,on_max))/sr_div</f>
        <v>5.0999999999999996</v>
      </c>
      <c r="H9005" s="3">
        <v>4.2</v>
      </c>
      <c r="I9005" s="3">
        <f>IF(HOUR(Sense_data[[#This Row],[SysTimeStamp]])&lt;12,I9004+$B$14,I9004-$B$14)</f>
        <v>17.080555555557211</v>
      </c>
    </row>
    <row r="9006" spans="1:9" x14ac:dyDescent="0.2">
      <c r="A9006" t="s">
        <v>20</v>
      </c>
      <c r="B9006" t="s">
        <v>22</v>
      </c>
      <c r="C9006" s="6">
        <f t="shared" si="145"/>
        <v>42182.104039376172</v>
      </c>
      <c r="D9006" t="s">
        <v>23</v>
      </c>
      <c r="E9006" s="6">
        <f>IF(Sense_data[[#This Row],[a_1State]]=D9005,E9005,Sense_data[[#This Row],[SysTimeStamp]])</f>
        <v>42182.101504653358</v>
      </c>
      <c r="F9006" s="3" t="str">
        <f>Sense_data[[#This Row],[a_1State]]&amp;TEXT(Sense_data[[#This Row],[StateInstanceTimestamp]],"#.######")</f>
        <v>On42182.101505</v>
      </c>
      <c r="G9006" s="3">
        <f ca="1">IF(Sense_data[[#This Row],[a_1State]]="Off",RANDBETWEEN(off_min,off_max),RANDBETWEEN(on_min,on_max))/sr_div</f>
        <v>4.4000000000000004</v>
      </c>
      <c r="H9006" s="3">
        <v>4.5999999999999996</v>
      </c>
      <c r="I9006" s="3">
        <f>IF(HOUR(Sense_data[[#This Row],[SysTimeStamp]])&lt;12,I9005+$B$14,I9005-$B$14)</f>
        <v>17.080787037038693</v>
      </c>
    </row>
    <row r="9007" spans="1:9" x14ac:dyDescent="0.2">
      <c r="A9007" t="s">
        <v>20</v>
      </c>
      <c r="B9007" t="s">
        <v>22</v>
      </c>
      <c r="C9007" s="6">
        <f t="shared" si="145"/>
        <v>42182.104050950249</v>
      </c>
      <c r="D9007" t="s">
        <v>23</v>
      </c>
      <c r="E9007" s="6">
        <f>IF(Sense_data[[#This Row],[a_1State]]=D9006,E9006,Sense_data[[#This Row],[SysTimeStamp]])</f>
        <v>42182.101504653358</v>
      </c>
      <c r="F9007" s="3" t="str">
        <f>Sense_data[[#This Row],[a_1State]]&amp;TEXT(Sense_data[[#This Row],[StateInstanceTimestamp]],"#.######")</f>
        <v>On42182.101505</v>
      </c>
      <c r="G9007" s="3">
        <f ca="1">IF(Sense_data[[#This Row],[a_1State]]="Off",RANDBETWEEN(off_min,off_max),RANDBETWEEN(on_min,on_max))/sr_div</f>
        <v>3.8</v>
      </c>
      <c r="H9007" s="3">
        <v>3.3</v>
      </c>
      <c r="I9007" s="3">
        <f>IF(HOUR(Sense_data[[#This Row],[SysTimeStamp]])&lt;12,I9006+$B$14,I9006-$B$14)</f>
        <v>17.081018518520175</v>
      </c>
    </row>
    <row r="9008" spans="1:9" x14ac:dyDescent="0.2">
      <c r="A9008" t="s">
        <v>20</v>
      </c>
      <c r="B9008" t="s">
        <v>22</v>
      </c>
      <c r="C9008" s="6">
        <f t="shared" si="145"/>
        <v>42182.104062524326</v>
      </c>
      <c r="D9008" t="s">
        <v>23</v>
      </c>
      <c r="E9008" s="6">
        <f>IF(Sense_data[[#This Row],[a_1State]]=D9007,E9007,Sense_data[[#This Row],[SysTimeStamp]])</f>
        <v>42182.101504653358</v>
      </c>
      <c r="F9008" s="3" t="str">
        <f>Sense_data[[#This Row],[a_1State]]&amp;TEXT(Sense_data[[#This Row],[StateInstanceTimestamp]],"#.######")</f>
        <v>On42182.101505</v>
      </c>
      <c r="G9008" s="3">
        <f ca="1">IF(Sense_data[[#This Row],[a_1State]]="Off",RANDBETWEEN(off_min,off_max),RANDBETWEEN(on_min,on_max))/sr_div</f>
        <v>3.8</v>
      </c>
      <c r="H9008" s="3">
        <v>3.4</v>
      </c>
      <c r="I9008" s="3">
        <f>IF(HOUR(Sense_data[[#This Row],[SysTimeStamp]])&lt;12,I9007+$B$14,I9007-$B$14)</f>
        <v>17.081250000001656</v>
      </c>
    </row>
    <row r="9009" spans="1:9" x14ac:dyDescent="0.2">
      <c r="A9009" t="s">
        <v>20</v>
      </c>
      <c r="B9009" t="s">
        <v>22</v>
      </c>
      <c r="C9009" s="6">
        <f t="shared" si="145"/>
        <v>42182.104074098403</v>
      </c>
      <c r="D9009" t="s">
        <v>23</v>
      </c>
      <c r="E9009" s="6">
        <f>IF(Sense_data[[#This Row],[a_1State]]=D9008,E9008,Sense_data[[#This Row],[SysTimeStamp]])</f>
        <v>42182.101504653358</v>
      </c>
      <c r="F9009" s="3" t="str">
        <f>Sense_data[[#This Row],[a_1State]]&amp;TEXT(Sense_data[[#This Row],[StateInstanceTimestamp]],"#.######")</f>
        <v>On42182.101505</v>
      </c>
      <c r="G9009" s="3">
        <f ca="1">IF(Sense_data[[#This Row],[a_1State]]="Off",RANDBETWEEN(off_min,off_max),RANDBETWEEN(on_min,on_max))/sr_div</f>
        <v>5.8</v>
      </c>
      <c r="H9009" s="3">
        <v>3</v>
      </c>
      <c r="I9009" s="3">
        <f>IF(HOUR(Sense_data[[#This Row],[SysTimeStamp]])&lt;12,I9008+$B$14,I9008-$B$14)</f>
        <v>17.081481481483138</v>
      </c>
    </row>
    <row r="9010" spans="1:9" x14ac:dyDescent="0.2">
      <c r="A9010" t="s">
        <v>20</v>
      </c>
      <c r="B9010" t="s">
        <v>22</v>
      </c>
      <c r="C9010" s="6">
        <f t="shared" si="145"/>
        <v>42182.104085672479</v>
      </c>
      <c r="D9010" t="s">
        <v>23</v>
      </c>
      <c r="E9010" s="6">
        <f>IF(Sense_data[[#This Row],[a_1State]]=D9009,E9009,Sense_data[[#This Row],[SysTimeStamp]])</f>
        <v>42182.101504653358</v>
      </c>
      <c r="F9010" s="3" t="str">
        <f>Sense_data[[#This Row],[a_1State]]&amp;TEXT(Sense_data[[#This Row],[StateInstanceTimestamp]],"#.######")</f>
        <v>On42182.101505</v>
      </c>
      <c r="G9010" s="3">
        <f ca="1">IF(Sense_data[[#This Row],[a_1State]]="Off",RANDBETWEEN(off_min,off_max),RANDBETWEEN(on_min,on_max))/sr_div</f>
        <v>4.3</v>
      </c>
      <c r="H9010" s="3">
        <v>5</v>
      </c>
      <c r="I9010" s="3">
        <f>IF(HOUR(Sense_data[[#This Row],[SysTimeStamp]])&lt;12,I9009+$B$14,I9009-$B$14)</f>
        <v>17.08171296296462</v>
      </c>
    </row>
    <row r="9011" spans="1:9" x14ac:dyDescent="0.2">
      <c r="A9011" t="s">
        <v>20</v>
      </c>
      <c r="B9011" t="s">
        <v>22</v>
      </c>
      <c r="C9011" s="6">
        <f t="shared" si="145"/>
        <v>42182.104097246556</v>
      </c>
      <c r="D9011" t="s">
        <v>23</v>
      </c>
      <c r="E9011" s="6">
        <f>IF(Sense_data[[#This Row],[a_1State]]=D9010,E9010,Sense_data[[#This Row],[SysTimeStamp]])</f>
        <v>42182.101504653358</v>
      </c>
      <c r="F9011" s="3" t="str">
        <f>Sense_data[[#This Row],[a_1State]]&amp;TEXT(Sense_data[[#This Row],[StateInstanceTimestamp]],"#.######")</f>
        <v>On42182.101505</v>
      </c>
      <c r="G9011" s="3">
        <f ca="1">IF(Sense_data[[#This Row],[a_1State]]="Off",RANDBETWEEN(off_min,off_max),RANDBETWEEN(on_min,on_max))/sr_div</f>
        <v>3.8</v>
      </c>
      <c r="H9011" s="3">
        <v>5.3</v>
      </c>
      <c r="I9011" s="3">
        <f>IF(HOUR(Sense_data[[#This Row],[SysTimeStamp]])&lt;12,I9010+$B$14,I9010-$B$14)</f>
        <v>17.081944444446101</v>
      </c>
    </row>
    <row r="9012" spans="1:9" x14ac:dyDescent="0.2">
      <c r="A9012" t="s">
        <v>20</v>
      </c>
      <c r="B9012" t="s">
        <v>22</v>
      </c>
      <c r="C9012" s="6">
        <f t="shared" si="145"/>
        <v>42182.104108820633</v>
      </c>
      <c r="D9012" t="s">
        <v>23</v>
      </c>
      <c r="E9012" s="6">
        <f>IF(Sense_data[[#This Row],[a_1State]]=D9011,E9011,Sense_data[[#This Row],[SysTimeStamp]])</f>
        <v>42182.101504653358</v>
      </c>
      <c r="F9012" s="3" t="str">
        <f>Sense_data[[#This Row],[a_1State]]&amp;TEXT(Sense_data[[#This Row],[StateInstanceTimestamp]],"#.######")</f>
        <v>On42182.101505</v>
      </c>
      <c r="G9012" s="3">
        <f ca="1">IF(Sense_data[[#This Row],[a_1State]]="Off",RANDBETWEEN(off_min,off_max),RANDBETWEEN(on_min,on_max))/sr_div</f>
        <v>4.9000000000000004</v>
      </c>
      <c r="H9012" s="3">
        <v>3.1</v>
      </c>
      <c r="I9012" s="3">
        <f>IF(HOUR(Sense_data[[#This Row],[SysTimeStamp]])&lt;12,I9011+$B$14,I9011-$B$14)</f>
        <v>17.082175925927583</v>
      </c>
    </row>
    <row r="9013" spans="1:9" x14ac:dyDescent="0.2">
      <c r="A9013" t="s">
        <v>20</v>
      </c>
      <c r="B9013" t="s">
        <v>22</v>
      </c>
      <c r="C9013" s="6">
        <f t="shared" si="145"/>
        <v>42182.10412039471</v>
      </c>
      <c r="D9013" t="s">
        <v>23</v>
      </c>
      <c r="E9013" s="6">
        <f>IF(Sense_data[[#This Row],[a_1State]]=D9012,E9012,Sense_data[[#This Row],[SysTimeStamp]])</f>
        <v>42182.101504653358</v>
      </c>
      <c r="F9013" s="3" t="str">
        <f>Sense_data[[#This Row],[a_1State]]&amp;TEXT(Sense_data[[#This Row],[StateInstanceTimestamp]],"#.######")</f>
        <v>On42182.101505</v>
      </c>
      <c r="G9013" s="3">
        <f ca="1">IF(Sense_data[[#This Row],[a_1State]]="Off",RANDBETWEEN(off_min,off_max),RANDBETWEEN(on_min,on_max))/sr_div</f>
        <v>3.1</v>
      </c>
      <c r="H9013" s="3">
        <v>4.5999999999999996</v>
      </c>
      <c r="I9013" s="3">
        <f>IF(HOUR(Sense_data[[#This Row],[SysTimeStamp]])&lt;12,I9012+$B$14,I9012-$B$14)</f>
        <v>17.082407407409065</v>
      </c>
    </row>
    <row r="9014" spans="1:9" x14ac:dyDescent="0.2">
      <c r="A9014" t="s">
        <v>20</v>
      </c>
      <c r="B9014" t="s">
        <v>22</v>
      </c>
      <c r="C9014" s="6">
        <f t="shared" si="145"/>
        <v>42182.104131968787</v>
      </c>
      <c r="D9014" t="s">
        <v>23</v>
      </c>
      <c r="E9014" s="6">
        <f>IF(Sense_data[[#This Row],[a_1State]]=D9013,E9013,Sense_data[[#This Row],[SysTimeStamp]])</f>
        <v>42182.101504653358</v>
      </c>
      <c r="F9014" s="3" t="str">
        <f>Sense_data[[#This Row],[a_1State]]&amp;TEXT(Sense_data[[#This Row],[StateInstanceTimestamp]],"#.######")</f>
        <v>On42182.101505</v>
      </c>
      <c r="G9014" s="3">
        <f ca="1">IF(Sense_data[[#This Row],[a_1State]]="Off",RANDBETWEEN(off_min,off_max),RANDBETWEEN(on_min,on_max))/sr_div</f>
        <v>5</v>
      </c>
      <c r="H9014" s="3">
        <v>4.3</v>
      </c>
      <c r="I9014" s="3">
        <f>IF(HOUR(Sense_data[[#This Row],[SysTimeStamp]])&lt;12,I9013+$B$14,I9013-$B$14)</f>
        <v>17.082638888890546</v>
      </c>
    </row>
    <row r="9015" spans="1:9" x14ac:dyDescent="0.2">
      <c r="A9015" t="s">
        <v>20</v>
      </c>
      <c r="B9015" t="s">
        <v>22</v>
      </c>
      <c r="C9015" s="6">
        <f t="shared" si="145"/>
        <v>42182.104143542863</v>
      </c>
      <c r="D9015" t="s">
        <v>23</v>
      </c>
      <c r="E9015" s="6">
        <f>IF(Sense_data[[#This Row],[a_1State]]=D9014,E9014,Sense_data[[#This Row],[SysTimeStamp]])</f>
        <v>42182.101504653358</v>
      </c>
      <c r="F9015" s="3" t="str">
        <f>Sense_data[[#This Row],[a_1State]]&amp;TEXT(Sense_data[[#This Row],[StateInstanceTimestamp]],"#.######")</f>
        <v>On42182.101505</v>
      </c>
      <c r="G9015" s="3">
        <f ca="1">IF(Sense_data[[#This Row],[a_1State]]="Off",RANDBETWEEN(off_min,off_max),RANDBETWEEN(on_min,on_max))/sr_div</f>
        <v>5.8</v>
      </c>
      <c r="H9015" s="3">
        <v>4.3</v>
      </c>
      <c r="I9015" s="3">
        <f>IF(HOUR(Sense_data[[#This Row],[SysTimeStamp]])&lt;12,I9014+$B$14,I9014-$B$14)</f>
        <v>17.082870370372028</v>
      </c>
    </row>
    <row r="9016" spans="1:9" x14ac:dyDescent="0.2">
      <c r="A9016" t="s">
        <v>20</v>
      </c>
      <c r="B9016" t="s">
        <v>22</v>
      </c>
      <c r="C9016" s="6">
        <f t="shared" si="145"/>
        <v>42182.10415511694</v>
      </c>
      <c r="D9016" t="s">
        <v>23</v>
      </c>
      <c r="E9016" s="6">
        <f>IF(Sense_data[[#This Row],[a_1State]]=D9015,E9015,Sense_data[[#This Row],[SysTimeStamp]])</f>
        <v>42182.101504653358</v>
      </c>
      <c r="F9016" s="3" t="str">
        <f>Sense_data[[#This Row],[a_1State]]&amp;TEXT(Sense_data[[#This Row],[StateInstanceTimestamp]],"#.######")</f>
        <v>On42182.101505</v>
      </c>
      <c r="G9016" s="3">
        <f ca="1">IF(Sense_data[[#This Row],[a_1State]]="Off",RANDBETWEEN(off_min,off_max),RANDBETWEEN(on_min,on_max))/sr_div</f>
        <v>4.0999999999999996</v>
      </c>
      <c r="H9016" s="3">
        <v>4.9000000000000004</v>
      </c>
      <c r="I9016" s="3">
        <f>IF(HOUR(Sense_data[[#This Row],[SysTimeStamp]])&lt;12,I9015+$B$14,I9015-$B$14)</f>
        <v>17.08310185185351</v>
      </c>
    </row>
    <row r="9017" spans="1:9" x14ac:dyDescent="0.2">
      <c r="A9017" t="s">
        <v>20</v>
      </c>
      <c r="B9017" t="s">
        <v>22</v>
      </c>
      <c r="C9017" s="6">
        <f t="shared" si="145"/>
        <v>42182.104166691017</v>
      </c>
      <c r="D9017" t="s">
        <v>23</v>
      </c>
      <c r="E9017" s="6">
        <f>IF(Sense_data[[#This Row],[a_1State]]=D9016,E9016,Sense_data[[#This Row],[SysTimeStamp]])</f>
        <v>42182.101504653358</v>
      </c>
      <c r="F9017" s="3" t="str">
        <f>Sense_data[[#This Row],[a_1State]]&amp;TEXT(Sense_data[[#This Row],[StateInstanceTimestamp]],"#.######")</f>
        <v>On42182.101505</v>
      </c>
      <c r="G9017" s="3">
        <f ca="1">IF(Sense_data[[#This Row],[a_1State]]="Off",RANDBETWEEN(off_min,off_max),RANDBETWEEN(on_min,on_max))/sr_div</f>
        <v>5.7</v>
      </c>
      <c r="H9017" s="3">
        <v>5.9</v>
      </c>
      <c r="I9017" s="3">
        <f>IF(HOUR(Sense_data[[#This Row],[SysTimeStamp]])&lt;12,I9016+$B$14,I9016-$B$14)</f>
        <v>17.083333333334991</v>
      </c>
    </row>
    <row r="9018" spans="1:9" x14ac:dyDescent="0.2">
      <c r="A9018" t="s">
        <v>20</v>
      </c>
      <c r="B9018" t="s">
        <v>22</v>
      </c>
      <c r="C9018" s="6">
        <f t="shared" si="145"/>
        <v>42182.104178265094</v>
      </c>
      <c r="D9018" t="s">
        <v>23</v>
      </c>
      <c r="E9018" s="6">
        <f>IF(Sense_data[[#This Row],[a_1State]]=D9017,E9017,Sense_data[[#This Row],[SysTimeStamp]])</f>
        <v>42182.101504653358</v>
      </c>
      <c r="F9018" s="3" t="str">
        <f>Sense_data[[#This Row],[a_1State]]&amp;TEXT(Sense_data[[#This Row],[StateInstanceTimestamp]],"#.######")</f>
        <v>On42182.101505</v>
      </c>
      <c r="G9018" s="3">
        <f ca="1">IF(Sense_data[[#This Row],[a_1State]]="Off",RANDBETWEEN(off_min,off_max),RANDBETWEEN(on_min,on_max))/sr_div</f>
        <v>5.9</v>
      </c>
      <c r="H9018" s="3">
        <v>4.4000000000000004</v>
      </c>
      <c r="I9018" s="3">
        <f>IF(HOUR(Sense_data[[#This Row],[SysTimeStamp]])&lt;12,I9017+$B$14,I9017-$B$14)</f>
        <v>17.083564814816473</v>
      </c>
    </row>
    <row r="9019" spans="1:9" x14ac:dyDescent="0.2">
      <c r="A9019" t="s">
        <v>20</v>
      </c>
      <c r="B9019" t="s">
        <v>22</v>
      </c>
      <c r="C9019" s="6">
        <f t="shared" si="145"/>
        <v>42182.10418983917</v>
      </c>
      <c r="D9019" t="s">
        <v>23</v>
      </c>
      <c r="E9019" s="6">
        <f>IF(Sense_data[[#This Row],[a_1State]]=D9018,E9018,Sense_data[[#This Row],[SysTimeStamp]])</f>
        <v>42182.101504653358</v>
      </c>
      <c r="F9019" s="3" t="str">
        <f>Sense_data[[#This Row],[a_1State]]&amp;TEXT(Sense_data[[#This Row],[StateInstanceTimestamp]],"#.######")</f>
        <v>On42182.101505</v>
      </c>
      <c r="G9019" s="3">
        <f ca="1">IF(Sense_data[[#This Row],[a_1State]]="Off",RANDBETWEEN(off_min,off_max),RANDBETWEEN(on_min,on_max))/sr_div</f>
        <v>5.0999999999999996</v>
      </c>
      <c r="H9019" s="3">
        <v>3</v>
      </c>
      <c r="I9019" s="3">
        <f>IF(HOUR(Sense_data[[#This Row],[SysTimeStamp]])&lt;12,I9018+$B$14,I9018-$B$14)</f>
        <v>17.083796296297955</v>
      </c>
    </row>
    <row r="9020" spans="1:9" x14ac:dyDescent="0.2">
      <c r="A9020" t="s">
        <v>20</v>
      </c>
      <c r="B9020" t="s">
        <v>22</v>
      </c>
      <c r="C9020" s="6">
        <f t="shared" si="145"/>
        <v>42182.104201413247</v>
      </c>
      <c r="D9020" t="s">
        <v>23</v>
      </c>
      <c r="E9020" s="6">
        <f>IF(Sense_data[[#This Row],[a_1State]]=D9019,E9019,Sense_data[[#This Row],[SysTimeStamp]])</f>
        <v>42182.101504653358</v>
      </c>
      <c r="F9020" s="3" t="str">
        <f>Sense_data[[#This Row],[a_1State]]&amp;TEXT(Sense_data[[#This Row],[StateInstanceTimestamp]],"#.######")</f>
        <v>On42182.101505</v>
      </c>
      <c r="G9020" s="3">
        <f ca="1">IF(Sense_data[[#This Row],[a_1State]]="Off",RANDBETWEEN(off_min,off_max),RANDBETWEEN(on_min,on_max))/sr_div</f>
        <v>5.8</v>
      </c>
      <c r="H9020" s="3">
        <v>3.5</v>
      </c>
      <c r="I9020" s="3">
        <f>IF(HOUR(Sense_data[[#This Row],[SysTimeStamp]])&lt;12,I9019+$B$14,I9019-$B$14)</f>
        <v>17.084027777779436</v>
      </c>
    </row>
    <row r="9021" spans="1:9" x14ac:dyDescent="0.2">
      <c r="A9021" t="s">
        <v>20</v>
      </c>
      <c r="B9021" t="s">
        <v>22</v>
      </c>
      <c r="C9021" s="6">
        <f t="shared" si="145"/>
        <v>42182.104212987324</v>
      </c>
      <c r="D9021" t="s">
        <v>23</v>
      </c>
      <c r="E9021" s="6">
        <f>IF(Sense_data[[#This Row],[a_1State]]=D9020,E9020,Sense_data[[#This Row],[SysTimeStamp]])</f>
        <v>42182.101504653358</v>
      </c>
      <c r="F9021" s="3" t="str">
        <f>Sense_data[[#This Row],[a_1State]]&amp;TEXT(Sense_data[[#This Row],[StateInstanceTimestamp]],"#.######")</f>
        <v>On42182.101505</v>
      </c>
      <c r="G9021" s="3">
        <f ca="1">IF(Sense_data[[#This Row],[a_1State]]="Off",RANDBETWEEN(off_min,off_max),RANDBETWEEN(on_min,on_max))/sr_div</f>
        <v>3.6</v>
      </c>
      <c r="H9021" s="3">
        <v>5.3</v>
      </c>
      <c r="I9021" s="3">
        <f>IF(HOUR(Sense_data[[#This Row],[SysTimeStamp]])&lt;12,I9020+$B$14,I9020-$B$14)</f>
        <v>17.084259259260918</v>
      </c>
    </row>
    <row r="9022" spans="1:9" x14ac:dyDescent="0.2">
      <c r="A9022" t="s">
        <v>20</v>
      </c>
      <c r="B9022" t="s">
        <v>22</v>
      </c>
      <c r="C9022" s="6">
        <f t="shared" si="145"/>
        <v>42182.104224561401</v>
      </c>
      <c r="D9022" t="s">
        <v>23</v>
      </c>
      <c r="E9022" s="6">
        <f>IF(Sense_data[[#This Row],[a_1State]]=D9021,E9021,Sense_data[[#This Row],[SysTimeStamp]])</f>
        <v>42182.101504653358</v>
      </c>
      <c r="F9022" s="3" t="str">
        <f>Sense_data[[#This Row],[a_1State]]&amp;TEXT(Sense_data[[#This Row],[StateInstanceTimestamp]],"#.######")</f>
        <v>On42182.101505</v>
      </c>
      <c r="G9022" s="3">
        <f ca="1">IF(Sense_data[[#This Row],[a_1State]]="Off",RANDBETWEEN(off_min,off_max),RANDBETWEEN(on_min,on_max))/sr_div</f>
        <v>3.6</v>
      </c>
      <c r="H9022" s="3">
        <v>4.7</v>
      </c>
      <c r="I9022" s="3">
        <f>IF(HOUR(Sense_data[[#This Row],[SysTimeStamp]])&lt;12,I9021+$B$14,I9021-$B$14)</f>
        <v>17.0844907407424</v>
      </c>
    </row>
    <row r="9023" spans="1:9" x14ac:dyDescent="0.2">
      <c r="A9023" t="s">
        <v>20</v>
      </c>
      <c r="B9023" t="s">
        <v>22</v>
      </c>
      <c r="C9023" s="6">
        <f t="shared" si="145"/>
        <v>42182.104236135478</v>
      </c>
      <c r="D9023" t="s">
        <v>23</v>
      </c>
      <c r="E9023" s="6">
        <f>IF(Sense_data[[#This Row],[a_1State]]=D9022,E9022,Sense_data[[#This Row],[SysTimeStamp]])</f>
        <v>42182.101504653358</v>
      </c>
      <c r="F9023" s="3" t="str">
        <f>Sense_data[[#This Row],[a_1State]]&amp;TEXT(Sense_data[[#This Row],[StateInstanceTimestamp]],"#.######")</f>
        <v>On42182.101505</v>
      </c>
      <c r="G9023" s="3">
        <f ca="1">IF(Sense_data[[#This Row],[a_1State]]="Off",RANDBETWEEN(off_min,off_max),RANDBETWEEN(on_min,on_max))/sr_div</f>
        <v>3.3</v>
      </c>
      <c r="H9023" s="3">
        <v>4.7</v>
      </c>
      <c r="I9023" s="3">
        <f>IF(HOUR(Sense_data[[#This Row],[SysTimeStamp]])&lt;12,I9022+$B$14,I9022-$B$14)</f>
        <v>17.084722222223881</v>
      </c>
    </row>
    <row r="9024" spans="1:9" x14ac:dyDescent="0.2">
      <c r="A9024" t="s">
        <v>20</v>
      </c>
      <c r="B9024" t="s">
        <v>22</v>
      </c>
      <c r="C9024" s="6">
        <f t="shared" si="145"/>
        <v>42182.104247709554</v>
      </c>
      <c r="D9024" t="s">
        <v>23</v>
      </c>
      <c r="E9024" s="6">
        <f>IF(Sense_data[[#This Row],[a_1State]]=D9023,E9023,Sense_data[[#This Row],[SysTimeStamp]])</f>
        <v>42182.101504653358</v>
      </c>
      <c r="F9024" s="3" t="str">
        <f>Sense_data[[#This Row],[a_1State]]&amp;TEXT(Sense_data[[#This Row],[StateInstanceTimestamp]],"#.######")</f>
        <v>On42182.101505</v>
      </c>
      <c r="G9024" s="3">
        <f ca="1">IF(Sense_data[[#This Row],[a_1State]]="Off",RANDBETWEEN(off_min,off_max),RANDBETWEEN(on_min,on_max))/sr_div</f>
        <v>4.0999999999999996</v>
      </c>
      <c r="H9024" s="3">
        <v>4.5999999999999996</v>
      </c>
      <c r="I9024" s="3">
        <f>IF(HOUR(Sense_data[[#This Row],[SysTimeStamp]])&lt;12,I9023+$B$14,I9023-$B$14)</f>
        <v>17.084953703705363</v>
      </c>
    </row>
    <row r="9025" spans="1:9" x14ac:dyDescent="0.2">
      <c r="A9025" t="s">
        <v>20</v>
      </c>
      <c r="B9025" t="s">
        <v>22</v>
      </c>
      <c r="C9025" s="6">
        <f t="shared" si="145"/>
        <v>42182.104259283631</v>
      </c>
      <c r="D9025" t="s">
        <v>23</v>
      </c>
      <c r="E9025" s="6">
        <f>IF(Sense_data[[#This Row],[a_1State]]=D9024,E9024,Sense_data[[#This Row],[SysTimeStamp]])</f>
        <v>42182.101504653358</v>
      </c>
      <c r="F9025" s="3" t="str">
        <f>Sense_data[[#This Row],[a_1State]]&amp;TEXT(Sense_data[[#This Row],[StateInstanceTimestamp]],"#.######")</f>
        <v>On42182.101505</v>
      </c>
      <c r="G9025" s="3">
        <f ca="1">IF(Sense_data[[#This Row],[a_1State]]="Off",RANDBETWEEN(off_min,off_max),RANDBETWEEN(on_min,on_max))/sr_div</f>
        <v>3.4</v>
      </c>
      <c r="H9025" s="3">
        <v>5.6</v>
      </c>
      <c r="I9025" s="3">
        <f>IF(HOUR(Sense_data[[#This Row],[SysTimeStamp]])&lt;12,I9024+$B$14,I9024-$B$14)</f>
        <v>17.085185185186845</v>
      </c>
    </row>
    <row r="9026" spans="1:9" x14ac:dyDescent="0.2">
      <c r="A9026" t="s">
        <v>20</v>
      </c>
      <c r="B9026" t="s">
        <v>22</v>
      </c>
      <c r="C9026" s="6">
        <f t="shared" si="145"/>
        <v>42182.104270857708</v>
      </c>
      <c r="D9026" t="s">
        <v>23</v>
      </c>
      <c r="E9026" s="6">
        <f>IF(Sense_data[[#This Row],[a_1State]]=D9025,E9025,Sense_data[[#This Row],[SysTimeStamp]])</f>
        <v>42182.101504653358</v>
      </c>
      <c r="F9026" s="3" t="str">
        <f>Sense_data[[#This Row],[a_1State]]&amp;TEXT(Sense_data[[#This Row],[StateInstanceTimestamp]],"#.######")</f>
        <v>On42182.101505</v>
      </c>
      <c r="G9026" s="3">
        <f ca="1">IF(Sense_data[[#This Row],[a_1State]]="Off",RANDBETWEEN(off_min,off_max),RANDBETWEEN(on_min,on_max))/sr_div</f>
        <v>3.6</v>
      </c>
      <c r="H9026" s="3">
        <v>3.6</v>
      </c>
      <c r="I9026" s="3">
        <f>IF(HOUR(Sense_data[[#This Row],[SysTimeStamp]])&lt;12,I9025+$B$14,I9025-$B$14)</f>
        <v>17.085416666668326</v>
      </c>
    </row>
    <row r="9027" spans="1:9" x14ac:dyDescent="0.2">
      <c r="A9027" t="s">
        <v>20</v>
      </c>
      <c r="B9027" t="s">
        <v>22</v>
      </c>
      <c r="C9027" s="6">
        <f t="shared" si="145"/>
        <v>42182.104282431785</v>
      </c>
      <c r="D9027" t="s">
        <v>23</v>
      </c>
      <c r="E9027" s="6">
        <f>IF(Sense_data[[#This Row],[a_1State]]=D9026,E9026,Sense_data[[#This Row],[SysTimeStamp]])</f>
        <v>42182.101504653358</v>
      </c>
      <c r="F9027" s="3" t="str">
        <f>Sense_data[[#This Row],[a_1State]]&amp;TEXT(Sense_data[[#This Row],[StateInstanceTimestamp]],"#.######")</f>
        <v>On42182.101505</v>
      </c>
      <c r="G9027" s="3">
        <f ca="1">IF(Sense_data[[#This Row],[a_1State]]="Off",RANDBETWEEN(off_min,off_max),RANDBETWEEN(on_min,on_max))/sr_div</f>
        <v>5.3</v>
      </c>
      <c r="H9027" s="3">
        <v>5.4</v>
      </c>
      <c r="I9027" s="3">
        <f>IF(HOUR(Sense_data[[#This Row],[SysTimeStamp]])&lt;12,I9026+$B$14,I9026-$B$14)</f>
        <v>17.085648148149808</v>
      </c>
    </row>
    <row r="9028" spans="1:9" x14ac:dyDescent="0.2">
      <c r="A9028" t="s">
        <v>20</v>
      </c>
      <c r="B9028" t="s">
        <v>22</v>
      </c>
      <c r="C9028" s="6">
        <f t="shared" si="145"/>
        <v>42182.104294005861</v>
      </c>
      <c r="D9028" t="s">
        <v>23</v>
      </c>
      <c r="E9028" s="6">
        <f>IF(Sense_data[[#This Row],[a_1State]]=D9027,E9027,Sense_data[[#This Row],[SysTimeStamp]])</f>
        <v>42182.101504653358</v>
      </c>
      <c r="F9028" s="3" t="str">
        <f>Sense_data[[#This Row],[a_1State]]&amp;TEXT(Sense_data[[#This Row],[StateInstanceTimestamp]],"#.######")</f>
        <v>On42182.101505</v>
      </c>
      <c r="G9028" s="3">
        <f ca="1">IF(Sense_data[[#This Row],[a_1State]]="Off",RANDBETWEEN(off_min,off_max),RANDBETWEEN(on_min,on_max))/sr_div</f>
        <v>5.6</v>
      </c>
      <c r="H9028" s="3">
        <v>5.5</v>
      </c>
      <c r="I9028" s="3">
        <f>IF(HOUR(Sense_data[[#This Row],[SysTimeStamp]])&lt;12,I9027+$B$14,I9027-$B$14)</f>
        <v>17.08587962963129</v>
      </c>
    </row>
    <row r="9029" spans="1:9" x14ac:dyDescent="0.2">
      <c r="A9029" t="s">
        <v>20</v>
      </c>
      <c r="B9029" t="s">
        <v>22</v>
      </c>
      <c r="C9029" s="6">
        <f t="shared" si="145"/>
        <v>42182.104305579938</v>
      </c>
      <c r="D9029" t="s">
        <v>23</v>
      </c>
      <c r="E9029" s="6">
        <f>IF(Sense_data[[#This Row],[a_1State]]=D9028,E9028,Sense_data[[#This Row],[SysTimeStamp]])</f>
        <v>42182.101504653358</v>
      </c>
      <c r="F9029" s="3" t="str">
        <f>Sense_data[[#This Row],[a_1State]]&amp;TEXT(Sense_data[[#This Row],[StateInstanceTimestamp]],"#.######")</f>
        <v>On42182.101505</v>
      </c>
      <c r="G9029" s="3">
        <f ca="1">IF(Sense_data[[#This Row],[a_1State]]="Off",RANDBETWEEN(off_min,off_max),RANDBETWEEN(on_min,on_max))/sr_div</f>
        <v>5.0999999999999996</v>
      </c>
      <c r="H9029" s="3">
        <v>5.8</v>
      </c>
      <c r="I9029" s="3">
        <f>IF(HOUR(Sense_data[[#This Row],[SysTimeStamp]])&lt;12,I9028+$B$14,I9028-$B$14)</f>
        <v>17.086111111112771</v>
      </c>
    </row>
    <row r="9030" spans="1:9" x14ac:dyDescent="0.2">
      <c r="A9030" t="s">
        <v>20</v>
      </c>
      <c r="B9030" t="s">
        <v>22</v>
      </c>
      <c r="C9030" s="6">
        <f t="shared" si="145"/>
        <v>42182.104317154015</v>
      </c>
      <c r="D9030" t="s">
        <v>23</v>
      </c>
      <c r="E9030" s="6">
        <f>IF(Sense_data[[#This Row],[a_1State]]=D9029,E9029,Sense_data[[#This Row],[SysTimeStamp]])</f>
        <v>42182.101504653358</v>
      </c>
      <c r="F9030" s="3" t="str">
        <f>Sense_data[[#This Row],[a_1State]]&amp;TEXT(Sense_data[[#This Row],[StateInstanceTimestamp]],"#.######")</f>
        <v>On42182.101505</v>
      </c>
      <c r="G9030" s="3">
        <f ca="1">IF(Sense_data[[#This Row],[a_1State]]="Off",RANDBETWEEN(off_min,off_max),RANDBETWEEN(on_min,on_max))/sr_div</f>
        <v>4.9000000000000004</v>
      </c>
      <c r="H9030" s="3">
        <v>3.9</v>
      </c>
      <c r="I9030" s="3">
        <f>IF(HOUR(Sense_data[[#This Row],[SysTimeStamp]])&lt;12,I9029+$B$14,I9029-$B$14)</f>
        <v>17.086342592594253</v>
      </c>
    </row>
    <row r="9031" spans="1:9" x14ac:dyDescent="0.2">
      <c r="A9031" t="s">
        <v>20</v>
      </c>
      <c r="B9031" t="s">
        <v>22</v>
      </c>
      <c r="C9031" s="6">
        <f t="shared" si="145"/>
        <v>42182.104328728092</v>
      </c>
      <c r="D9031" t="s">
        <v>23</v>
      </c>
      <c r="E9031" s="6">
        <f>IF(Sense_data[[#This Row],[a_1State]]=D9030,E9030,Sense_data[[#This Row],[SysTimeStamp]])</f>
        <v>42182.101504653358</v>
      </c>
      <c r="F9031" s="3" t="str">
        <f>Sense_data[[#This Row],[a_1State]]&amp;TEXT(Sense_data[[#This Row],[StateInstanceTimestamp]],"#.######")</f>
        <v>On42182.101505</v>
      </c>
      <c r="G9031" s="3">
        <f ca="1">IF(Sense_data[[#This Row],[a_1State]]="Off",RANDBETWEEN(off_min,off_max),RANDBETWEEN(on_min,on_max))/sr_div</f>
        <v>6</v>
      </c>
      <c r="H9031" s="3">
        <v>4.7</v>
      </c>
      <c r="I9031" s="3">
        <f>IF(HOUR(Sense_data[[#This Row],[SysTimeStamp]])&lt;12,I9030+$B$14,I9030-$B$14)</f>
        <v>17.086574074075735</v>
      </c>
    </row>
    <row r="9032" spans="1:9" x14ac:dyDescent="0.2">
      <c r="A9032" t="s">
        <v>20</v>
      </c>
      <c r="B9032" t="s">
        <v>22</v>
      </c>
      <c r="C9032" s="6">
        <f t="shared" si="145"/>
        <v>42182.104340302169</v>
      </c>
      <c r="D9032" t="s">
        <v>23</v>
      </c>
      <c r="E9032" s="6">
        <f>IF(Sense_data[[#This Row],[a_1State]]=D9031,E9031,Sense_data[[#This Row],[SysTimeStamp]])</f>
        <v>42182.101504653358</v>
      </c>
      <c r="F9032" s="3" t="str">
        <f>Sense_data[[#This Row],[a_1State]]&amp;TEXT(Sense_data[[#This Row],[StateInstanceTimestamp]],"#.######")</f>
        <v>On42182.101505</v>
      </c>
      <c r="G9032" s="3">
        <f ca="1">IF(Sense_data[[#This Row],[a_1State]]="Off",RANDBETWEEN(off_min,off_max),RANDBETWEEN(on_min,on_max))/sr_div</f>
        <v>5.6</v>
      </c>
      <c r="H9032" s="3">
        <v>3.1</v>
      </c>
      <c r="I9032" s="3">
        <f>IF(HOUR(Sense_data[[#This Row],[SysTimeStamp]])&lt;12,I9031+$B$14,I9031-$B$14)</f>
        <v>17.086805555557216</v>
      </c>
    </row>
    <row r="9033" spans="1:9" x14ac:dyDescent="0.2">
      <c r="A9033" t="s">
        <v>20</v>
      </c>
      <c r="B9033" t="s">
        <v>22</v>
      </c>
      <c r="C9033" s="6">
        <f t="shared" si="145"/>
        <v>42182.104351876245</v>
      </c>
      <c r="D9033" t="s">
        <v>23</v>
      </c>
      <c r="E9033" s="6">
        <f>IF(Sense_data[[#This Row],[a_1State]]=D9032,E9032,Sense_data[[#This Row],[SysTimeStamp]])</f>
        <v>42182.101504653358</v>
      </c>
      <c r="F9033" s="3" t="str">
        <f>Sense_data[[#This Row],[a_1State]]&amp;TEXT(Sense_data[[#This Row],[StateInstanceTimestamp]],"#.######")</f>
        <v>On42182.101505</v>
      </c>
      <c r="G9033" s="3">
        <f ca="1">IF(Sense_data[[#This Row],[a_1State]]="Off",RANDBETWEEN(off_min,off_max),RANDBETWEEN(on_min,on_max))/sr_div</f>
        <v>4.4000000000000004</v>
      </c>
      <c r="H9033" s="3">
        <v>3</v>
      </c>
      <c r="I9033" s="3">
        <f>IF(HOUR(Sense_data[[#This Row],[SysTimeStamp]])&lt;12,I9032+$B$14,I9032-$B$14)</f>
        <v>17.087037037038698</v>
      </c>
    </row>
    <row r="9034" spans="1:9" x14ac:dyDescent="0.2">
      <c r="A9034" t="s">
        <v>20</v>
      </c>
      <c r="B9034" t="s">
        <v>22</v>
      </c>
      <c r="C9034" s="6">
        <f t="shared" si="145"/>
        <v>42182.104363450322</v>
      </c>
      <c r="D9034" t="s">
        <v>23</v>
      </c>
      <c r="E9034" s="6">
        <f>IF(Sense_data[[#This Row],[a_1State]]=D9033,E9033,Sense_data[[#This Row],[SysTimeStamp]])</f>
        <v>42182.101504653358</v>
      </c>
      <c r="F9034" s="3" t="str">
        <f>Sense_data[[#This Row],[a_1State]]&amp;TEXT(Sense_data[[#This Row],[StateInstanceTimestamp]],"#.######")</f>
        <v>On42182.101505</v>
      </c>
      <c r="G9034" s="3">
        <f ca="1">IF(Sense_data[[#This Row],[a_1State]]="Off",RANDBETWEEN(off_min,off_max),RANDBETWEEN(on_min,on_max))/sr_div</f>
        <v>4.7</v>
      </c>
      <c r="H9034" s="3">
        <v>5.8</v>
      </c>
      <c r="I9034" s="3">
        <f>IF(HOUR(Sense_data[[#This Row],[SysTimeStamp]])&lt;12,I9033+$B$14,I9033-$B$14)</f>
        <v>17.08726851852018</v>
      </c>
    </row>
    <row r="9035" spans="1:9" x14ac:dyDescent="0.2">
      <c r="A9035" t="s">
        <v>20</v>
      </c>
      <c r="B9035" t="s">
        <v>22</v>
      </c>
      <c r="C9035" s="6">
        <f t="shared" si="145"/>
        <v>42182.104375024399</v>
      </c>
      <c r="D9035" t="s">
        <v>23</v>
      </c>
      <c r="E9035" s="6">
        <f>IF(Sense_data[[#This Row],[a_1State]]=D9034,E9034,Sense_data[[#This Row],[SysTimeStamp]])</f>
        <v>42182.101504653358</v>
      </c>
      <c r="F9035" s="3" t="str">
        <f>Sense_data[[#This Row],[a_1State]]&amp;TEXT(Sense_data[[#This Row],[StateInstanceTimestamp]],"#.######")</f>
        <v>On42182.101505</v>
      </c>
      <c r="G9035" s="3">
        <f ca="1">IF(Sense_data[[#This Row],[a_1State]]="Off",RANDBETWEEN(off_min,off_max),RANDBETWEEN(on_min,on_max))/sr_div</f>
        <v>5.4</v>
      </c>
      <c r="H9035" s="3">
        <v>4.2</v>
      </c>
      <c r="I9035" s="3">
        <f>IF(HOUR(Sense_data[[#This Row],[SysTimeStamp]])&lt;12,I9034+$B$14,I9034-$B$14)</f>
        <v>17.087500000001661</v>
      </c>
    </row>
    <row r="9036" spans="1:9" x14ac:dyDescent="0.2">
      <c r="A9036" t="s">
        <v>20</v>
      </c>
      <c r="B9036" t="s">
        <v>22</v>
      </c>
      <c r="C9036" s="6">
        <f t="shared" si="145"/>
        <v>42182.104386598476</v>
      </c>
      <c r="D9036" t="s">
        <v>23</v>
      </c>
      <c r="E9036" s="6">
        <f>IF(Sense_data[[#This Row],[a_1State]]=D9035,E9035,Sense_data[[#This Row],[SysTimeStamp]])</f>
        <v>42182.101504653358</v>
      </c>
      <c r="F9036" s="3" t="str">
        <f>Sense_data[[#This Row],[a_1State]]&amp;TEXT(Sense_data[[#This Row],[StateInstanceTimestamp]],"#.######")</f>
        <v>On42182.101505</v>
      </c>
      <c r="G9036" s="3">
        <f ca="1">IF(Sense_data[[#This Row],[a_1State]]="Off",RANDBETWEEN(off_min,off_max),RANDBETWEEN(on_min,on_max))/sr_div</f>
        <v>3.5</v>
      </c>
      <c r="H9036" s="3">
        <v>5.4</v>
      </c>
      <c r="I9036" s="3">
        <f>IF(HOUR(Sense_data[[#This Row],[SysTimeStamp]])&lt;12,I9035+$B$14,I9035-$B$14)</f>
        <v>17.087731481483143</v>
      </c>
    </row>
    <row r="9037" spans="1:9" x14ac:dyDescent="0.2">
      <c r="A9037" t="s">
        <v>20</v>
      </c>
      <c r="B9037" t="s">
        <v>22</v>
      </c>
      <c r="C9037" s="6">
        <f t="shared" si="145"/>
        <v>42182.104398172552</v>
      </c>
      <c r="D9037" t="s">
        <v>23</v>
      </c>
      <c r="E9037" s="6">
        <f>IF(Sense_data[[#This Row],[a_1State]]=D9036,E9036,Sense_data[[#This Row],[SysTimeStamp]])</f>
        <v>42182.101504653358</v>
      </c>
      <c r="F9037" s="3" t="str">
        <f>Sense_data[[#This Row],[a_1State]]&amp;TEXT(Sense_data[[#This Row],[StateInstanceTimestamp]],"#.######")</f>
        <v>On42182.101505</v>
      </c>
      <c r="G9037" s="3">
        <f ca="1">IF(Sense_data[[#This Row],[a_1State]]="Off",RANDBETWEEN(off_min,off_max),RANDBETWEEN(on_min,on_max))/sr_div</f>
        <v>4.0999999999999996</v>
      </c>
      <c r="H9037" s="3">
        <v>4.0999999999999996</v>
      </c>
      <c r="I9037" s="3">
        <f>IF(HOUR(Sense_data[[#This Row],[SysTimeStamp]])&lt;12,I9036+$B$14,I9036-$B$14)</f>
        <v>17.087962962964625</v>
      </c>
    </row>
    <row r="9038" spans="1:9" x14ac:dyDescent="0.2">
      <c r="A9038" t="s">
        <v>20</v>
      </c>
      <c r="B9038" t="s">
        <v>22</v>
      </c>
      <c r="C9038" s="6">
        <f t="shared" si="145"/>
        <v>42182.104409746629</v>
      </c>
      <c r="D9038" t="s">
        <v>23</v>
      </c>
      <c r="E9038" s="6">
        <f>IF(Sense_data[[#This Row],[a_1State]]=D9037,E9037,Sense_data[[#This Row],[SysTimeStamp]])</f>
        <v>42182.101504653358</v>
      </c>
      <c r="F9038" s="3" t="str">
        <f>Sense_data[[#This Row],[a_1State]]&amp;TEXT(Sense_data[[#This Row],[StateInstanceTimestamp]],"#.######")</f>
        <v>On42182.101505</v>
      </c>
      <c r="G9038" s="3">
        <f ca="1">IF(Sense_data[[#This Row],[a_1State]]="Off",RANDBETWEEN(off_min,off_max),RANDBETWEEN(on_min,on_max))/sr_div</f>
        <v>5.3</v>
      </c>
      <c r="H9038" s="3">
        <v>4.7</v>
      </c>
      <c r="I9038" s="3">
        <f>IF(HOUR(Sense_data[[#This Row],[SysTimeStamp]])&lt;12,I9037+$B$14,I9037-$B$14)</f>
        <v>17.088194444446106</v>
      </c>
    </row>
    <row r="9039" spans="1:9" x14ac:dyDescent="0.2">
      <c r="A9039" t="s">
        <v>20</v>
      </c>
      <c r="B9039" t="s">
        <v>22</v>
      </c>
      <c r="C9039" s="6">
        <f t="shared" si="145"/>
        <v>42182.104421320706</v>
      </c>
      <c r="D9039" t="s">
        <v>23</v>
      </c>
      <c r="E9039" s="6">
        <f>IF(Sense_data[[#This Row],[a_1State]]=D9038,E9038,Sense_data[[#This Row],[SysTimeStamp]])</f>
        <v>42182.101504653358</v>
      </c>
      <c r="F9039" s="3" t="str">
        <f>Sense_data[[#This Row],[a_1State]]&amp;TEXT(Sense_data[[#This Row],[StateInstanceTimestamp]],"#.######")</f>
        <v>On42182.101505</v>
      </c>
      <c r="G9039" s="3">
        <f ca="1">IF(Sense_data[[#This Row],[a_1State]]="Off",RANDBETWEEN(off_min,off_max),RANDBETWEEN(on_min,on_max))/sr_div</f>
        <v>5</v>
      </c>
      <c r="H9039" s="3">
        <v>3.1</v>
      </c>
      <c r="I9039" s="3">
        <f>IF(HOUR(Sense_data[[#This Row],[SysTimeStamp]])&lt;12,I9038+$B$14,I9038-$B$14)</f>
        <v>17.088425925927588</v>
      </c>
    </row>
    <row r="9040" spans="1:9" x14ac:dyDescent="0.2">
      <c r="A9040" t="s">
        <v>20</v>
      </c>
      <c r="B9040" t="s">
        <v>22</v>
      </c>
      <c r="C9040" s="6">
        <f t="shared" si="145"/>
        <v>42182.104432894783</v>
      </c>
      <c r="D9040" t="s">
        <v>23</v>
      </c>
      <c r="E9040" s="6">
        <f>IF(Sense_data[[#This Row],[a_1State]]=D9039,E9039,Sense_data[[#This Row],[SysTimeStamp]])</f>
        <v>42182.101504653358</v>
      </c>
      <c r="F9040" s="3" t="str">
        <f>Sense_data[[#This Row],[a_1State]]&amp;TEXT(Sense_data[[#This Row],[StateInstanceTimestamp]],"#.######")</f>
        <v>On42182.101505</v>
      </c>
      <c r="G9040" s="3">
        <f ca="1">IF(Sense_data[[#This Row],[a_1State]]="Off",RANDBETWEEN(off_min,off_max),RANDBETWEEN(on_min,on_max))/sr_div</f>
        <v>5.0999999999999996</v>
      </c>
      <c r="H9040" s="3">
        <v>3.7</v>
      </c>
      <c r="I9040" s="3">
        <f>IF(HOUR(Sense_data[[#This Row],[SysTimeStamp]])&lt;12,I9039+$B$14,I9039-$B$14)</f>
        <v>17.08865740740907</v>
      </c>
    </row>
    <row r="9041" spans="1:9" x14ac:dyDescent="0.2">
      <c r="A9041" t="s">
        <v>20</v>
      </c>
      <c r="B9041" t="s">
        <v>22</v>
      </c>
      <c r="C9041" s="6">
        <f t="shared" si="145"/>
        <v>42182.10444446886</v>
      </c>
      <c r="D9041" t="s">
        <v>23</v>
      </c>
      <c r="E9041" s="6">
        <f>IF(Sense_data[[#This Row],[a_1State]]=D9040,E9040,Sense_data[[#This Row],[SysTimeStamp]])</f>
        <v>42182.101504653358</v>
      </c>
      <c r="F9041" s="3" t="str">
        <f>Sense_data[[#This Row],[a_1State]]&amp;TEXT(Sense_data[[#This Row],[StateInstanceTimestamp]],"#.######")</f>
        <v>On42182.101505</v>
      </c>
      <c r="G9041" s="3">
        <f ca="1">IF(Sense_data[[#This Row],[a_1State]]="Off",RANDBETWEEN(off_min,off_max),RANDBETWEEN(on_min,on_max))/sr_div</f>
        <v>6</v>
      </c>
      <c r="H9041" s="3">
        <v>5</v>
      </c>
      <c r="I9041" s="3">
        <f>IF(HOUR(Sense_data[[#This Row],[SysTimeStamp]])&lt;12,I9040+$B$14,I9040-$B$14)</f>
        <v>17.088888888890551</v>
      </c>
    </row>
    <row r="9042" spans="1:9" x14ac:dyDescent="0.2">
      <c r="A9042" t="s">
        <v>20</v>
      </c>
      <c r="B9042" t="s">
        <v>22</v>
      </c>
      <c r="C9042" s="6">
        <f t="shared" si="145"/>
        <v>42182.104456042936</v>
      </c>
      <c r="D9042" t="s">
        <v>23</v>
      </c>
      <c r="E9042" s="6">
        <f>IF(Sense_data[[#This Row],[a_1State]]=D9041,E9041,Sense_data[[#This Row],[SysTimeStamp]])</f>
        <v>42182.101504653358</v>
      </c>
      <c r="F9042" s="3" t="str">
        <f>Sense_data[[#This Row],[a_1State]]&amp;TEXT(Sense_data[[#This Row],[StateInstanceTimestamp]],"#.######")</f>
        <v>On42182.101505</v>
      </c>
      <c r="G9042" s="3">
        <f ca="1">IF(Sense_data[[#This Row],[a_1State]]="Off",RANDBETWEEN(off_min,off_max),RANDBETWEEN(on_min,on_max))/sr_div</f>
        <v>4.3</v>
      </c>
      <c r="H9042" s="3">
        <v>4.9000000000000004</v>
      </c>
      <c r="I9042" s="3">
        <f>IF(HOUR(Sense_data[[#This Row],[SysTimeStamp]])&lt;12,I9041+$B$14,I9041-$B$14)</f>
        <v>17.089120370372033</v>
      </c>
    </row>
    <row r="9043" spans="1:9" x14ac:dyDescent="0.2">
      <c r="A9043" t="s">
        <v>20</v>
      </c>
      <c r="B9043" t="s">
        <v>22</v>
      </c>
      <c r="C9043" s="6">
        <f t="shared" si="145"/>
        <v>42182.104467617013</v>
      </c>
      <c r="D9043" t="s">
        <v>23</v>
      </c>
      <c r="E9043" s="6">
        <f>IF(Sense_data[[#This Row],[a_1State]]=D9042,E9042,Sense_data[[#This Row],[SysTimeStamp]])</f>
        <v>42182.101504653358</v>
      </c>
      <c r="F9043" s="3" t="str">
        <f>Sense_data[[#This Row],[a_1State]]&amp;TEXT(Sense_data[[#This Row],[StateInstanceTimestamp]],"#.######")</f>
        <v>On42182.101505</v>
      </c>
      <c r="G9043" s="3">
        <f ca="1">IF(Sense_data[[#This Row],[a_1State]]="Off",RANDBETWEEN(off_min,off_max),RANDBETWEEN(on_min,on_max))/sr_div</f>
        <v>3.5</v>
      </c>
      <c r="H9043" s="3">
        <v>5.6</v>
      </c>
      <c r="I9043" s="3">
        <f>IF(HOUR(Sense_data[[#This Row],[SysTimeStamp]])&lt;12,I9042+$B$14,I9042-$B$14)</f>
        <v>17.089351851853515</v>
      </c>
    </row>
    <row r="9044" spans="1:9" x14ac:dyDescent="0.2">
      <c r="A9044" t="s">
        <v>20</v>
      </c>
      <c r="B9044" t="s">
        <v>22</v>
      </c>
      <c r="C9044" s="6">
        <f t="shared" ref="C9044:C9107" si="146">C9043+$B$2</f>
        <v>42182.10447919109</v>
      </c>
      <c r="D9044" t="s">
        <v>23</v>
      </c>
      <c r="E9044" s="6">
        <f>IF(Sense_data[[#This Row],[a_1State]]=D9043,E9043,Sense_data[[#This Row],[SysTimeStamp]])</f>
        <v>42182.101504653358</v>
      </c>
      <c r="F9044" s="3" t="str">
        <f>Sense_data[[#This Row],[a_1State]]&amp;TEXT(Sense_data[[#This Row],[StateInstanceTimestamp]],"#.######")</f>
        <v>On42182.101505</v>
      </c>
      <c r="G9044" s="3">
        <f ca="1">IF(Sense_data[[#This Row],[a_1State]]="Off",RANDBETWEEN(off_min,off_max),RANDBETWEEN(on_min,on_max))/sr_div</f>
        <v>5.9</v>
      </c>
      <c r="H9044" s="3">
        <v>6</v>
      </c>
      <c r="I9044" s="3">
        <f>IF(HOUR(Sense_data[[#This Row],[SysTimeStamp]])&lt;12,I9043+$B$14,I9043-$B$14)</f>
        <v>17.089583333334996</v>
      </c>
    </row>
    <row r="9045" spans="1:9" x14ac:dyDescent="0.2">
      <c r="A9045" t="s">
        <v>20</v>
      </c>
      <c r="B9045" t="s">
        <v>22</v>
      </c>
      <c r="C9045" s="6">
        <f t="shared" si="146"/>
        <v>42182.104490765167</v>
      </c>
      <c r="D9045" t="s">
        <v>23</v>
      </c>
      <c r="E9045" s="6">
        <f>IF(Sense_data[[#This Row],[a_1State]]=D9044,E9044,Sense_data[[#This Row],[SysTimeStamp]])</f>
        <v>42182.101504653358</v>
      </c>
      <c r="F9045" s="3" t="str">
        <f>Sense_data[[#This Row],[a_1State]]&amp;TEXT(Sense_data[[#This Row],[StateInstanceTimestamp]],"#.######")</f>
        <v>On42182.101505</v>
      </c>
      <c r="G9045" s="3">
        <f ca="1">IF(Sense_data[[#This Row],[a_1State]]="Off",RANDBETWEEN(off_min,off_max),RANDBETWEEN(on_min,on_max))/sr_div</f>
        <v>4.5</v>
      </c>
      <c r="H9045" s="3">
        <v>4.0999999999999996</v>
      </c>
      <c r="I9045" s="3">
        <f>IF(HOUR(Sense_data[[#This Row],[SysTimeStamp]])&lt;12,I9044+$B$14,I9044-$B$14)</f>
        <v>17.089814814816478</v>
      </c>
    </row>
    <row r="9046" spans="1:9" x14ac:dyDescent="0.2">
      <c r="A9046" t="s">
        <v>20</v>
      </c>
      <c r="B9046" t="s">
        <v>22</v>
      </c>
      <c r="C9046" s="6">
        <f t="shared" si="146"/>
        <v>42182.104502339243</v>
      </c>
      <c r="D9046" t="s">
        <v>23</v>
      </c>
      <c r="E9046" s="6">
        <f>IF(Sense_data[[#This Row],[a_1State]]=D9045,E9045,Sense_data[[#This Row],[SysTimeStamp]])</f>
        <v>42182.101504653358</v>
      </c>
      <c r="F9046" s="3" t="str">
        <f>Sense_data[[#This Row],[a_1State]]&amp;TEXT(Sense_data[[#This Row],[StateInstanceTimestamp]],"#.######")</f>
        <v>On42182.101505</v>
      </c>
      <c r="G9046" s="3">
        <f ca="1">IF(Sense_data[[#This Row],[a_1State]]="Off",RANDBETWEEN(off_min,off_max),RANDBETWEEN(on_min,on_max))/sr_div</f>
        <v>5.6</v>
      </c>
      <c r="H9046" s="3">
        <v>4</v>
      </c>
      <c r="I9046" s="3">
        <f>IF(HOUR(Sense_data[[#This Row],[SysTimeStamp]])&lt;12,I9045+$B$14,I9045-$B$14)</f>
        <v>17.09004629629796</v>
      </c>
    </row>
    <row r="9047" spans="1:9" x14ac:dyDescent="0.2">
      <c r="A9047" t="s">
        <v>20</v>
      </c>
      <c r="B9047" t="s">
        <v>22</v>
      </c>
      <c r="C9047" s="6">
        <f t="shared" si="146"/>
        <v>42182.10451391332</v>
      </c>
      <c r="D9047" t="s">
        <v>23</v>
      </c>
      <c r="E9047" s="6">
        <f>IF(Sense_data[[#This Row],[a_1State]]=D9046,E9046,Sense_data[[#This Row],[SysTimeStamp]])</f>
        <v>42182.101504653358</v>
      </c>
      <c r="F9047" s="3" t="str">
        <f>Sense_data[[#This Row],[a_1State]]&amp;TEXT(Sense_data[[#This Row],[StateInstanceTimestamp]],"#.######")</f>
        <v>On42182.101505</v>
      </c>
      <c r="G9047" s="3">
        <f ca="1">IF(Sense_data[[#This Row],[a_1State]]="Off",RANDBETWEEN(off_min,off_max),RANDBETWEEN(on_min,on_max))/sr_div</f>
        <v>5.3</v>
      </c>
      <c r="H9047" s="3">
        <v>5.9</v>
      </c>
      <c r="I9047" s="3">
        <f>IF(HOUR(Sense_data[[#This Row],[SysTimeStamp]])&lt;12,I9046+$B$14,I9046-$B$14)</f>
        <v>17.090277777779441</v>
      </c>
    </row>
    <row r="9048" spans="1:9" x14ac:dyDescent="0.2">
      <c r="A9048" t="s">
        <v>20</v>
      </c>
      <c r="B9048" t="s">
        <v>22</v>
      </c>
      <c r="C9048" s="6">
        <f t="shared" si="146"/>
        <v>42182.104525487397</v>
      </c>
      <c r="D9048" t="s">
        <v>23</v>
      </c>
      <c r="E9048" s="6">
        <f>IF(Sense_data[[#This Row],[a_1State]]=D9047,E9047,Sense_data[[#This Row],[SysTimeStamp]])</f>
        <v>42182.101504653358</v>
      </c>
      <c r="F9048" s="3" t="str">
        <f>Sense_data[[#This Row],[a_1State]]&amp;TEXT(Sense_data[[#This Row],[StateInstanceTimestamp]],"#.######")</f>
        <v>On42182.101505</v>
      </c>
      <c r="G9048" s="3">
        <f ca="1">IF(Sense_data[[#This Row],[a_1State]]="Off",RANDBETWEEN(off_min,off_max),RANDBETWEEN(on_min,on_max))/sr_div</f>
        <v>3.7</v>
      </c>
      <c r="H9048" s="3">
        <v>5.9</v>
      </c>
      <c r="I9048" s="3">
        <f>IF(HOUR(Sense_data[[#This Row],[SysTimeStamp]])&lt;12,I9047+$B$14,I9047-$B$14)</f>
        <v>17.090509259260923</v>
      </c>
    </row>
    <row r="9049" spans="1:9" x14ac:dyDescent="0.2">
      <c r="A9049" t="s">
        <v>20</v>
      </c>
      <c r="B9049" t="s">
        <v>22</v>
      </c>
      <c r="C9049" s="6">
        <f t="shared" si="146"/>
        <v>42182.104537061474</v>
      </c>
      <c r="D9049" t="s">
        <v>23</v>
      </c>
      <c r="E9049" s="6">
        <f>IF(Sense_data[[#This Row],[a_1State]]=D9048,E9048,Sense_data[[#This Row],[SysTimeStamp]])</f>
        <v>42182.101504653358</v>
      </c>
      <c r="F9049" s="3" t="str">
        <f>Sense_data[[#This Row],[a_1State]]&amp;TEXT(Sense_data[[#This Row],[StateInstanceTimestamp]],"#.######")</f>
        <v>On42182.101505</v>
      </c>
      <c r="G9049" s="3">
        <f ca="1">IF(Sense_data[[#This Row],[a_1State]]="Off",RANDBETWEEN(off_min,off_max),RANDBETWEEN(on_min,on_max))/sr_div</f>
        <v>5.4</v>
      </c>
      <c r="H9049" s="3">
        <v>4.3</v>
      </c>
      <c r="I9049" s="3">
        <f>IF(HOUR(Sense_data[[#This Row],[SysTimeStamp]])&lt;12,I9048+$B$14,I9048-$B$14)</f>
        <v>17.090740740742405</v>
      </c>
    </row>
    <row r="9050" spans="1:9" x14ac:dyDescent="0.2">
      <c r="A9050" t="s">
        <v>20</v>
      </c>
      <c r="B9050" t="s">
        <v>22</v>
      </c>
      <c r="C9050" s="6">
        <f t="shared" si="146"/>
        <v>42182.104548635551</v>
      </c>
      <c r="D9050" t="s">
        <v>23</v>
      </c>
      <c r="E9050" s="6">
        <f>IF(Sense_data[[#This Row],[a_1State]]=D9049,E9049,Sense_data[[#This Row],[SysTimeStamp]])</f>
        <v>42182.101504653358</v>
      </c>
      <c r="F9050" s="3" t="str">
        <f>Sense_data[[#This Row],[a_1State]]&amp;TEXT(Sense_data[[#This Row],[StateInstanceTimestamp]],"#.######")</f>
        <v>On42182.101505</v>
      </c>
      <c r="G9050" s="3">
        <f ca="1">IF(Sense_data[[#This Row],[a_1State]]="Off",RANDBETWEEN(off_min,off_max),RANDBETWEEN(on_min,on_max))/sr_div</f>
        <v>6</v>
      </c>
      <c r="H9050" s="3">
        <v>6</v>
      </c>
      <c r="I9050" s="3">
        <f>IF(HOUR(Sense_data[[#This Row],[SysTimeStamp]])&lt;12,I9049+$B$14,I9049-$B$14)</f>
        <v>17.090972222223886</v>
      </c>
    </row>
    <row r="9051" spans="1:9" x14ac:dyDescent="0.2">
      <c r="A9051" t="s">
        <v>20</v>
      </c>
      <c r="B9051" t="s">
        <v>22</v>
      </c>
      <c r="C9051" s="6">
        <f t="shared" si="146"/>
        <v>42182.104560209627</v>
      </c>
      <c r="D9051" t="s">
        <v>23</v>
      </c>
      <c r="E9051" s="6">
        <f>IF(Sense_data[[#This Row],[a_1State]]=D9050,E9050,Sense_data[[#This Row],[SysTimeStamp]])</f>
        <v>42182.101504653358</v>
      </c>
      <c r="F9051" s="3" t="str">
        <f>Sense_data[[#This Row],[a_1State]]&amp;TEXT(Sense_data[[#This Row],[StateInstanceTimestamp]],"#.######")</f>
        <v>On42182.101505</v>
      </c>
      <c r="G9051" s="3">
        <f ca="1">IF(Sense_data[[#This Row],[a_1State]]="Off",RANDBETWEEN(off_min,off_max),RANDBETWEEN(on_min,on_max))/sr_div</f>
        <v>4</v>
      </c>
      <c r="H9051" s="3">
        <v>5.4</v>
      </c>
      <c r="I9051" s="3">
        <f>IF(HOUR(Sense_data[[#This Row],[SysTimeStamp]])&lt;12,I9050+$B$14,I9050-$B$14)</f>
        <v>17.091203703705368</v>
      </c>
    </row>
    <row r="9052" spans="1:9" x14ac:dyDescent="0.2">
      <c r="A9052" t="s">
        <v>20</v>
      </c>
      <c r="B9052" t="s">
        <v>22</v>
      </c>
      <c r="C9052" s="6">
        <f t="shared" si="146"/>
        <v>42182.104571783704</v>
      </c>
      <c r="D9052" t="s">
        <v>23</v>
      </c>
      <c r="E9052" s="6">
        <f>IF(Sense_data[[#This Row],[a_1State]]=D9051,E9051,Sense_data[[#This Row],[SysTimeStamp]])</f>
        <v>42182.101504653358</v>
      </c>
      <c r="F9052" s="3" t="str">
        <f>Sense_data[[#This Row],[a_1State]]&amp;TEXT(Sense_data[[#This Row],[StateInstanceTimestamp]],"#.######")</f>
        <v>On42182.101505</v>
      </c>
      <c r="G9052" s="3">
        <f ca="1">IF(Sense_data[[#This Row],[a_1State]]="Off",RANDBETWEEN(off_min,off_max),RANDBETWEEN(on_min,on_max))/sr_div</f>
        <v>3.5</v>
      </c>
      <c r="H9052" s="3">
        <v>3.4</v>
      </c>
      <c r="I9052" s="3">
        <f>IF(HOUR(Sense_data[[#This Row],[SysTimeStamp]])&lt;12,I9051+$B$14,I9051-$B$14)</f>
        <v>17.09143518518685</v>
      </c>
    </row>
    <row r="9053" spans="1:9" x14ac:dyDescent="0.2">
      <c r="A9053" t="s">
        <v>20</v>
      </c>
      <c r="B9053" t="s">
        <v>22</v>
      </c>
      <c r="C9053" s="6">
        <f t="shared" si="146"/>
        <v>42182.104583357781</v>
      </c>
      <c r="D9053" t="s">
        <v>23</v>
      </c>
      <c r="E9053" s="6">
        <f>IF(Sense_data[[#This Row],[a_1State]]=D9052,E9052,Sense_data[[#This Row],[SysTimeStamp]])</f>
        <v>42182.101504653358</v>
      </c>
      <c r="F9053" s="3" t="str">
        <f>Sense_data[[#This Row],[a_1State]]&amp;TEXT(Sense_data[[#This Row],[StateInstanceTimestamp]],"#.######")</f>
        <v>On42182.101505</v>
      </c>
      <c r="G9053" s="3">
        <f ca="1">IF(Sense_data[[#This Row],[a_1State]]="Off",RANDBETWEEN(off_min,off_max),RANDBETWEEN(on_min,on_max))/sr_div</f>
        <v>4.3</v>
      </c>
      <c r="H9053" s="3">
        <v>5</v>
      </c>
      <c r="I9053" s="3">
        <f>IF(HOUR(Sense_data[[#This Row],[SysTimeStamp]])&lt;12,I9052+$B$14,I9052-$B$14)</f>
        <v>17.091666666668331</v>
      </c>
    </row>
    <row r="9054" spans="1:9" x14ac:dyDescent="0.2">
      <c r="A9054" t="s">
        <v>20</v>
      </c>
      <c r="B9054" t="s">
        <v>22</v>
      </c>
      <c r="C9054" s="6">
        <f t="shared" si="146"/>
        <v>42182.104594931858</v>
      </c>
      <c r="D9054" t="s">
        <v>23</v>
      </c>
      <c r="E9054" s="6">
        <f>IF(Sense_data[[#This Row],[a_1State]]=D9053,E9053,Sense_data[[#This Row],[SysTimeStamp]])</f>
        <v>42182.101504653358</v>
      </c>
      <c r="F9054" s="3" t="str">
        <f>Sense_data[[#This Row],[a_1State]]&amp;TEXT(Sense_data[[#This Row],[StateInstanceTimestamp]],"#.######")</f>
        <v>On42182.101505</v>
      </c>
      <c r="G9054" s="3">
        <f ca="1">IF(Sense_data[[#This Row],[a_1State]]="Off",RANDBETWEEN(off_min,off_max),RANDBETWEEN(on_min,on_max))/sr_div</f>
        <v>3.1</v>
      </c>
      <c r="H9054" s="3">
        <v>3.1</v>
      </c>
      <c r="I9054" s="3">
        <f>IF(HOUR(Sense_data[[#This Row],[SysTimeStamp]])&lt;12,I9053+$B$14,I9053-$B$14)</f>
        <v>17.091898148149813</v>
      </c>
    </row>
    <row r="9055" spans="1:9" x14ac:dyDescent="0.2">
      <c r="A9055" t="s">
        <v>20</v>
      </c>
      <c r="B9055" t="s">
        <v>22</v>
      </c>
      <c r="C9055" s="6">
        <f t="shared" si="146"/>
        <v>42182.104606505934</v>
      </c>
      <c r="D9055" t="s">
        <v>23</v>
      </c>
      <c r="E9055" s="6">
        <f>IF(Sense_data[[#This Row],[a_1State]]=D9054,E9054,Sense_data[[#This Row],[SysTimeStamp]])</f>
        <v>42182.101504653358</v>
      </c>
      <c r="F9055" s="3" t="str">
        <f>Sense_data[[#This Row],[a_1State]]&amp;TEXT(Sense_data[[#This Row],[StateInstanceTimestamp]],"#.######")</f>
        <v>On42182.101505</v>
      </c>
      <c r="G9055" s="3">
        <f ca="1">IF(Sense_data[[#This Row],[a_1State]]="Off",RANDBETWEEN(off_min,off_max),RANDBETWEEN(on_min,on_max))/sr_div</f>
        <v>4.8</v>
      </c>
      <c r="H9055" s="3">
        <v>3.2</v>
      </c>
      <c r="I9055" s="3">
        <f>IF(HOUR(Sense_data[[#This Row],[SysTimeStamp]])&lt;12,I9054+$B$14,I9054-$B$14)</f>
        <v>17.092129629631295</v>
      </c>
    </row>
    <row r="9056" spans="1:9" x14ac:dyDescent="0.2">
      <c r="A9056" t="s">
        <v>20</v>
      </c>
      <c r="B9056" t="s">
        <v>22</v>
      </c>
      <c r="C9056" s="6">
        <f t="shared" si="146"/>
        <v>42182.104618080011</v>
      </c>
      <c r="D9056" t="s">
        <v>23</v>
      </c>
      <c r="E9056" s="6">
        <f>IF(Sense_data[[#This Row],[a_1State]]=D9055,E9055,Sense_data[[#This Row],[SysTimeStamp]])</f>
        <v>42182.101504653358</v>
      </c>
      <c r="F9056" s="3" t="str">
        <f>Sense_data[[#This Row],[a_1State]]&amp;TEXT(Sense_data[[#This Row],[StateInstanceTimestamp]],"#.######")</f>
        <v>On42182.101505</v>
      </c>
      <c r="G9056" s="3">
        <f ca="1">IF(Sense_data[[#This Row],[a_1State]]="Off",RANDBETWEEN(off_min,off_max),RANDBETWEEN(on_min,on_max))/sr_div</f>
        <v>3.9</v>
      </c>
      <c r="H9056" s="3">
        <v>3</v>
      </c>
      <c r="I9056" s="3">
        <f>IF(HOUR(Sense_data[[#This Row],[SysTimeStamp]])&lt;12,I9055+$B$14,I9055-$B$14)</f>
        <v>17.092361111112776</v>
      </c>
    </row>
    <row r="9057" spans="1:9" x14ac:dyDescent="0.2">
      <c r="A9057" t="s">
        <v>20</v>
      </c>
      <c r="B9057" t="s">
        <v>22</v>
      </c>
      <c r="C9057" s="6">
        <f t="shared" si="146"/>
        <v>42182.104629654088</v>
      </c>
      <c r="D9057" t="s">
        <v>23</v>
      </c>
      <c r="E9057" s="6">
        <f>IF(Sense_data[[#This Row],[a_1State]]=D9056,E9056,Sense_data[[#This Row],[SysTimeStamp]])</f>
        <v>42182.101504653358</v>
      </c>
      <c r="F9057" s="3" t="str">
        <f>Sense_data[[#This Row],[a_1State]]&amp;TEXT(Sense_data[[#This Row],[StateInstanceTimestamp]],"#.######")</f>
        <v>On42182.101505</v>
      </c>
      <c r="G9057" s="3">
        <f ca="1">IF(Sense_data[[#This Row],[a_1State]]="Off",RANDBETWEEN(off_min,off_max),RANDBETWEEN(on_min,on_max))/sr_div</f>
        <v>3.8</v>
      </c>
      <c r="H9057" s="3">
        <v>4.4000000000000004</v>
      </c>
      <c r="I9057" s="3">
        <f>IF(HOUR(Sense_data[[#This Row],[SysTimeStamp]])&lt;12,I9056+$B$14,I9056-$B$14)</f>
        <v>17.092592592594258</v>
      </c>
    </row>
    <row r="9058" spans="1:9" x14ac:dyDescent="0.2">
      <c r="A9058" t="s">
        <v>20</v>
      </c>
      <c r="B9058" t="s">
        <v>22</v>
      </c>
      <c r="C9058" s="6">
        <f t="shared" si="146"/>
        <v>42182.104641228165</v>
      </c>
      <c r="D9058" t="s">
        <v>23</v>
      </c>
      <c r="E9058" s="6">
        <f>IF(Sense_data[[#This Row],[a_1State]]=D9057,E9057,Sense_data[[#This Row],[SysTimeStamp]])</f>
        <v>42182.101504653358</v>
      </c>
      <c r="F9058" s="3" t="str">
        <f>Sense_data[[#This Row],[a_1State]]&amp;TEXT(Sense_data[[#This Row],[StateInstanceTimestamp]],"#.######")</f>
        <v>On42182.101505</v>
      </c>
      <c r="G9058" s="3">
        <f ca="1">IF(Sense_data[[#This Row],[a_1State]]="Off",RANDBETWEEN(off_min,off_max),RANDBETWEEN(on_min,on_max))/sr_div</f>
        <v>3.6</v>
      </c>
      <c r="H9058" s="3">
        <v>3.5</v>
      </c>
      <c r="I9058" s="3">
        <f>IF(HOUR(Sense_data[[#This Row],[SysTimeStamp]])&lt;12,I9057+$B$14,I9057-$B$14)</f>
        <v>17.09282407407574</v>
      </c>
    </row>
    <row r="9059" spans="1:9" x14ac:dyDescent="0.2">
      <c r="A9059" t="s">
        <v>20</v>
      </c>
      <c r="B9059" t="s">
        <v>22</v>
      </c>
      <c r="C9059" s="6">
        <f t="shared" si="146"/>
        <v>42182.104652802242</v>
      </c>
      <c r="D9059" t="s">
        <v>23</v>
      </c>
      <c r="E9059" s="6">
        <f>IF(Sense_data[[#This Row],[a_1State]]=D9058,E9058,Sense_data[[#This Row],[SysTimeStamp]])</f>
        <v>42182.101504653358</v>
      </c>
      <c r="F9059" s="3" t="str">
        <f>Sense_data[[#This Row],[a_1State]]&amp;TEXT(Sense_data[[#This Row],[StateInstanceTimestamp]],"#.######")</f>
        <v>On42182.101505</v>
      </c>
      <c r="G9059" s="3">
        <f ca="1">IF(Sense_data[[#This Row],[a_1State]]="Off",RANDBETWEEN(off_min,off_max),RANDBETWEEN(on_min,on_max))/sr_div</f>
        <v>5</v>
      </c>
      <c r="H9059" s="3">
        <v>4.5999999999999996</v>
      </c>
      <c r="I9059" s="3">
        <f>IF(HOUR(Sense_data[[#This Row],[SysTimeStamp]])&lt;12,I9058+$B$14,I9058-$B$14)</f>
        <v>17.093055555557221</v>
      </c>
    </row>
    <row r="9060" spans="1:9" x14ac:dyDescent="0.2">
      <c r="A9060" t="s">
        <v>20</v>
      </c>
      <c r="B9060" t="s">
        <v>22</v>
      </c>
      <c r="C9060" s="6">
        <f t="shared" si="146"/>
        <v>42182.104664376318</v>
      </c>
      <c r="D9060" t="s">
        <v>23</v>
      </c>
      <c r="E9060" s="6">
        <f>IF(Sense_data[[#This Row],[a_1State]]=D9059,E9059,Sense_data[[#This Row],[SysTimeStamp]])</f>
        <v>42182.101504653358</v>
      </c>
      <c r="F9060" s="3" t="str">
        <f>Sense_data[[#This Row],[a_1State]]&amp;TEXT(Sense_data[[#This Row],[StateInstanceTimestamp]],"#.######")</f>
        <v>On42182.101505</v>
      </c>
      <c r="G9060" s="3">
        <f ca="1">IF(Sense_data[[#This Row],[a_1State]]="Off",RANDBETWEEN(off_min,off_max),RANDBETWEEN(on_min,on_max))/sr_div</f>
        <v>5.7</v>
      </c>
      <c r="H9060" s="3">
        <v>6</v>
      </c>
      <c r="I9060" s="3">
        <f>IF(HOUR(Sense_data[[#This Row],[SysTimeStamp]])&lt;12,I9059+$B$14,I9059-$B$14)</f>
        <v>17.093287037038703</v>
      </c>
    </row>
    <row r="9061" spans="1:9" x14ac:dyDescent="0.2">
      <c r="A9061" t="s">
        <v>20</v>
      </c>
      <c r="B9061" t="s">
        <v>22</v>
      </c>
      <c r="C9061" s="6">
        <f t="shared" si="146"/>
        <v>42182.104675950395</v>
      </c>
      <c r="D9061" t="s">
        <v>23</v>
      </c>
      <c r="E9061" s="6">
        <f>IF(Sense_data[[#This Row],[a_1State]]=D9060,E9060,Sense_data[[#This Row],[SysTimeStamp]])</f>
        <v>42182.101504653358</v>
      </c>
      <c r="F9061" s="3" t="str">
        <f>Sense_data[[#This Row],[a_1State]]&amp;TEXT(Sense_data[[#This Row],[StateInstanceTimestamp]],"#.######")</f>
        <v>On42182.101505</v>
      </c>
      <c r="G9061" s="3">
        <f ca="1">IF(Sense_data[[#This Row],[a_1State]]="Off",RANDBETWEEN(off_min,off_max),RANDBETWEEN(on_min,on_max))/sr_div</f>
        <v>4</v>
      </c>
      <c r="H9061" s="3">
        <v>5.9</v>
      </c>
      <c r="I9061" s="3">
        <f>IF(HOUR(Sense_data[[#This Row],[SysTimeStamp]])&lt;12,I9060+$B$14,I9060-$B$14)</f>
        <v>17.093518518520185</v>
      </c>
    </row>
    <row r="9062" spans="1:9" x14ac:dyDescent="0.2">
      <c r="A9062" t="s">
        <v>20</v>
      </c>
      <c r="B9062" t="s">
        <v>22</v>
      </c>
      <c r="C9062" s="6">
        <f t="shared" si="146"/>
        <v>42182.104687524472</v>
      </c>
      <c r="D9062" t="s">
        <v>23</v>
      </c>
      <c r="E9062" s="6">
        <f>IF(Sense_data[[#This Row],[a_1State]]=D9061,E9061,Sense_data[[#This Row],[SysTimeStamp]])</f>
        <v>42182.101504653358</v>
      </c>
      <c r="F9062" s="3" t="str">
        <f>Sense_data[[#This Row],[a_1State]]&amp;TEXT(Sense_data[[#This Row],[StateInstanceTimestamp]],"#.######")</f>
        <v>On42182.101505</v>
      </c>
      <c r="G9062" s="3">
        <f ca="1">IF(Sense_data[[#This Row],[a_1State]]="Off",RANDBETWEEN(off_min,off_max),RANDBETWEEN(on_min,on_max))/sr_div</f>
        <v>3.5</v>
      </c>
      <c r="H9062" s="3">
        <v>5</v>
      </c>
      <c r="I9062" s="3">
        <f>IF(HOUR(Sense_data[[#This Row],[SysTimeStamp]])&lt;12,I9061+$B$14,I9061-$B$14)</f>
        <v>17.093750000001666</v>
      </c>
    </row>
    <row r="9063" spans="1:9" x14ac:dyDescent="0.2">
      <c r="A9063" t="s">
        <v>20</v>
      </c>
      <c r="B9063" t="s">
        <v>22</v>
      </c>
      <c r="C9063" s="6">
        <f t="shared" si="146"/>
        <v>42182.104699098549</v>
      </c>
      <c r="D9063" t="s">
        <v>23</v>
      </c>
      <c r="E9063" s="6">
        <f>IF(Sense_data[[#This Row],[a_1State]]=D9062,E9062,Sense_data[[#This Row],[SysTimeStamp]])</f>
        <v>42182.101504653358</v>
      </c>
      <c r="F9063" s="3" t="str">
        <f>Sense_data[[#This Row],[a_1State]]&amp;TEXT(Sense_data[[#This Row],[StateInstanceTimestamp]],"#.######")</f>
        <v>On42182.101505</v>
      </c>
      <c r="G9063" s="3">
        <f ca="1">IF(Sense_data[[#This Row],[a_1State]]="Off",RANDBETWEEN(off_min,off_max),RANDBETWEEN(on_min,on_max))/sr_div</f>
        <v>3.1</v>
      </c>
      <c r="H9063" s="3">
        <v>3.9</v>
      </c>
      <c r="I9063" s="3">
        <f>IF(HOUR(Sense_data[[#This Row],[SysTimeStamp]])&lt;12,I9062+$B$14,I9062-$B$14)</f>
        <v>17.093981481483148</v>
      </c>
    </row>
    <row r="9064" spans="1:9" x14ac:dyDescent="0.2">
      <c r="A9064" t="s">
        <v>20</v>
      </c>
      <c r="B9064" t="s">
        <v>22</v>
      </c>
      <c r="C9064" s="6">
        <f t="shared" si="146"/>
        <v>42182.104710672626</v>
      </c>
      <c r="D9064" t="s">
        <v>23</v>
      </c>
      <c r="E9064" s="6">
        <f>IF(Sense_data[[#This Row],[a_1State]]=D9063,E9063,Sense_data[[#This Row],[SysTimeStamp]])</f>
        <v>42182.101504653358</v>
      </c>
      <c r="F9064" s="3" t="str">
        <f>Sense_data[[#This Row],[a_1State]]&amp;TEXT(Sense_data[[#This Row],[StateInstanceTimestamp]],"#.######")</f>
        <v>On42182.101505</v>
      </c>
      <c r="G9064" s="3">
        <f ca="1">IF(Sense_data[[#This Row],[a_1State]]="Off",RANDBETWEEN(off_min,off_max),RANDBETWEEN(on_min,on_max))/sr_div</f>
        <v>3.5</v>
      </c>
      <c r="H9064" s="3">
        <v>3.5</v>
      </c>
      <c r="I9064" s="3">
        <f>IF(HOUR(Sense_data[[#This Row],[SysTimeStamp]])&lt;12,I9063+$B$14,I9063-$B$14)</f>
        <v>17.09421296296463</v>
      </c>
    </row>
    <row r="9065" spans="1:9" x14ac:dyDescent="0.2">
      <c r="A9065" t="s">
        <v>20</v>
      </c>
      <c r="B9065" t="s">
        <v>22</v>
      </c>
      <c r="C9065" s="6">
        <f t="shared" si="146"/>
        <v>42182.104722246702</v>
      </c>
      <c r="D9065" t="s">
        <v>23</v>
      </c>
      <c r="E9065" s="6">
        <f>IF(Sense_data[[#This Row],[a_1State]]=D9064,E9064,Sense_data[[#This Row],[SysTimeStamp]])</f>
        <v>42182.101504653358</v>
      </c>
      <c r="F9065" s="3" t="str">
        <f>Sense_data[[#This Row],[a_1State]]&amp;TEXT(Sense_data[[#This Row],[StateInstanceTimestamp]],"#.######")</f>
        <v>On42182.101505</v>
      </c>
      <c r="G9065" s="3">
        <f ca="1">IF(Sense_data[[#This Row],[a_1State]]="Off",RANDBETWEEN(off_min,off_max),RANDBETWEEN(on_min,on_max))/sr_div</f>
        <v>5</v>
      </c>
      <c r="H9065" s="3">
        <v>4.5999999999999996</v>
      </c>
      <c r="I9065" s="3">
        <f>IF(HOUR(Sense_data[[#This Row],[SysTimeStamp]])&lt;12,I9064+$B$14,I9064-$B$14)</f>
        <v>17.094444444446111</v>
      </c>
    </row>
    <row r="9066" spans="1:9" x14ac:dyDescent="0.2">
      <c r="A9066" t="s">
        <v>20</v>
      </c>
      <c r="B9066" t="s">
        <v>22</v>
      </c>
      <c r="C9066" s="6">
        <f t="shared" si="146"/>
        <v>42182.104733820779</v>
      </c>
      <c r="D9066" t="s">
        <v>23</v>
      </c>
      <c r="E9066" s="6">
        <f>IF(Sense_data[[#This Row],[a_1State]]=D9065,E9065,Sense_data[[#This Row],[SysTimeStamp]])</f>
        <v>42182.101504653358</v>
      </c>
      <c r="F9066" s="3" t="str">
        <f>Sense_data[[#This Row],[a_1State]]&amp;TEXT(Sense_data[[#This Row],[StateInstanceTimestamp]],"#.######")</f>
        <v>On42182.101505</v>
      </c>
      <c r="G9066" s="3">
        <f ca="1">IF(Sense_data[[#This Row],[a_1State]]="Off",RANDBETWEEN(off_min,off_max),RANDBETWEEN(on_min,on_max))/sr_div</f>
        <v>4.2</v>
      </c>
      <c r="H9066" s="3">
        <v>4.3</v>
      </c>
      <c r="I9066" s="3">
        <f>IF(HOUR(Sense_data[[#This Row],[SysTimeStamp]])&lt;12,I9065+$B$14,I9065-$B$14)</f>
        <v>17.094675925927593</v>
      </c>
    </row>
    <row r="9067" spans="1:9" x14ac:dyDescent="0.2">
      <c r="A9067" t="s">
        <v>20</v>
      </c>
      <c r="B9067" t="s">
        <v>22</v>
      </c>
      <c r="C9067" s="6">
        <f t="shared" si="146"/>
        <v>42182.104745394856</v>
      </c>
      <c r="D9067" t="s">
        <v>23</v>
      </c>
      <c r="E9067" s="6">
        <f>IF(Sense_data[[#This Row],[a_1State]]=D9066,E9066,Sense_data[[#This Row],[SysTimeStamp]])</f>
        <v>42182.101504653358</v>
      </c>
      <c r="F9067" s="3" t="str">
        <f>Sense_data[[#This Row],[a_1State]]&amp;TEXT(Sense_data[[#This Row],[StateInstanceTimestamp]],"#.######")</f>
        <v>On42182.101505</v>
      </c>
      <c r="G9067" s="3">
        <f ca="1">IF(Sense_data[[#This Row],[a_1State]]="Off",RANDBETWEEN(off_min,off_max),RANDBETWEEN(on_min,on_max))/sr_div</f>
        <v>4.2</v>
      </c>
      <c r="H9067" s="3">
        <v>5.5</v>
      </c>
      <c r="I9067" s="3">
        <f>IF(HOUR(Sense_data[[#This Row],[SysTimeStamp]])&lt;12,I9066+$B$14,I9066-$B$14)</f>
        <v>17.094907407409075</v>
      </c>
    </row>
    <row r="9068" spans="1:9" x14ac:dyDescent="0.2">
      <c r="A9068" t="s">
        <v>20</v>
      </c>
      <c r="B9068" t="s">
        <v>22</v>
      </c>
      <c r="C9068" s="6">
        <f t="shared" si="146"/>
        <v>42182.104756968933</v>
      </c>
      <c r="D9068" t="s">
        <v>23</v>
      </c>
      <c r="E9068" s="6">
        <f>IF(Sense_data[[#This Row],[a_1State]]=D9067,E9067,Sense_data[[#This Row],[SysTimeStamp]])</f>
        <v>42182.101504653358</v>
      </c>
      <c r="F9068" s="3" t="str">
        <f>Sense_data[[#This Row],[a_1State]]&amp;TEXT(Sense_data[[#This Row],[StateInstanceTimestamp]],"#.######")</f>
        <v>On42182.101505</v>
      </c>
      <c r="G9068" s="3">
        <f ca="1">IF(Sense_data[[#This Row],[a_1State]]="Off",RANDBETWEEN(off_min,off_max),RANDBETWEEN(on_min,on_max))/sr_div</f>
        <v>5.9</v>
      </c>
      <c r="H9068" s="3">
        <v>3.7</v>
      </c>
      <c r="I9068" s="3">
        <f>IF(HOUR(Sense_data[[#This Row],[SysTimeStamp]])&lt;12,I9067+$B$14,I9067-$B$14)</f>
        <v>17.095138888890556</v>
      </c>
    </row>
    <row r="9069" spans="1:9" x14ac:dyDescent="0.2">
      <c r="A9069" t="s">
        <v>20</v>
      </c>
      <c r="B9069" t="s">
        <v>22</v>
      </c>
      <c r="C9069" s="6">
        <f t="shared" si="146"/>
        <v>42182.104768543009</v>
      </c>
      <c r="D9069" t="s">
        <v>23</v>
      </c>
      <c r="E9069" s="6">
        <f>IF(Sense_data[[#This Row],[a_1State]]=D9068,E9068,Sense_data[[#This Row],[SysTimeStamp]])</f>
        <v>42182.101504653358</v>
      </c>
      <c r="F9069" s="3" t="str">
        <f>Sense_data[[#This Row],[a_1State]]&amp;TEXT(Sense_data[[#This Row],[StateInstanceTimestamp]],"#.######")</f>
        <v>On42182.101505</v>
      </c>
      <c r="G9069" s="3">
        <f ca="1">IF(Sense_data[[#This Row],[a_1State]]="Off",RANDBETWEEN(off_min,off_max),RANDBETWEEN(on_min,on_max))/sr_div</f>
        <v>3.9</v>
      </c>
      <c r="H9069" s="3">
        <v>4.4000000000000004</v>
      </c>
      <c r="I9069" s="3">
        <f>IF(HOUR(Sense_data[[#This Row],[SysTimeStamp]])&lt;12,I9068+$B$14,I9068-$B$14)</f>
        <v>17.095370370372038</v>
      </c>
    </row>
    <row r="9070" spans="1:9" x14ac:dyDescent="0.2">
      <c r="A9070" t="s">
        <v>20</v>
      </c>
      <c r="B9070" t="s">
        <v>22</v>
      </c>
      <c r="C9070" s="6">
        <f t="shared" si="146"/>
        <v>42182.104780117086</v>
      </c>
      <c r="D9070" t="s">
        <v>23</v>
      </c>
      <c r="E9070" s="6">
        <f>IF(Sense_data[[#This Row],[a_1State]]=D9069,E9069,Sense_data[[#This Row],[SysTimeStamp]])</f>
        <v>42182.101504653358</v>
      </c>
      <c r="F9070" s="3" t="str">
        <f>Sense_data[[#This Row],[a_1State]]&amp;TEXT(Sense_data[[#This Row],[StateInstanceTimestamp]],"#.######")</f>
        <v>On42182.101505</v>
      </c>
      <c r="G9070" s="3">
        <f ca="1">IF(Sense_data[[#This Row],[a_1State]]="Off",RANDBETWEEN(off_min,off_max),RANDBETWEEN(on_min,on_max))/sr_div</f>
        <v>4.0999999999999996</v>
      </c>
      <c r="H9070" s="3">
        <v>4.3</v>
      </c>
      <c r="I9070" s="3">
        <f>IF(HOUR(Sense_data[[#This Row],[SysTimeStamp]])&lt;12,I9069+$B$14,I9069-$B$14)</f>
        <v>17.09560185185352</v>
      </c>
    </row>
    <row r="9071" spans="1:9" x14ac:dyDescent="0.2">
      <c r="A9071" t="s">
        <v>20</v>
      </c>
      <c r="B9071" t="s">
        <v>22</v>
      </c>
      <c r="C9071" s="6">
        <f t="shared" si="146"/>
        <v>42182.104791691163</v>
      </c>
      <c r="D9071" t="s">
        <v>23</v>
      </c>
      <c r="E9071" s="6">
        <f>IF(Sense_data[[#This Row],[a_1State]]=D9070,E9070,Sense_data[[#This Row],[SysTimeStamp]])</f>
        <v>42182.101504653358</v>
      </c>
      <c r="F9071" s="3" t="str">
        <f>Sense_data[[#This Row],[a_1State]]&amp;TEXT(Sense_data[[#This Row],[StateInstanceTimestamp]],"#.######")</f>
        <v>On42182.101505</v>
      </c>
      <c r="G9071" s="3">
        <f ca="1">IF(Sense_data[[#This Row],[a_1State]]="Off",RANDBETWEEN(off_min,off_max),RANDBETWEEN(on_min,on_max))/sr_div</f>
        <v>5.6</v>
      </c>
      <c r="H9071" s="3">
        <v>5.2</v>
      </c>
      <c r="I9071" s="3">
        <f>IF(HOUR(Sense_data[[#This Row],[SysTimeStamp]])&lt;12,I9070+$B$14,I9070-$B$14)</f>
        <v>17.095833333335001</v>
      </c>
    </row>
    <row r="9072" spans="1:9" x14ac:dyDescent="0.2">
      <c r="A9072" t="s">
        <v>20</v>
      </c>
      <c r="B9072" t="s">
        <v>22</v>
      </c>
      <c r="C9072" s="6">
        <f t="shared" si="146"/>
        <v>42182.10480326524</v>
      </c>
      <c r="D9072" t="s">
        <v>23</v>
      </c>
      <c r="E9072" s="6">
        <f>IF(Sense_data[[#This Row],[a_1State]]=D9071,E9071,Sense_data[[#This Row],[SysTimeStamp]])</f>
        <v>42182.101504653358</v>
      </c>
      <c r="F9072" s="3" t="str">
        <f>Sense_data[[#This Row],[a_1State]]&amp;TEXT(Sense_data[[#This Row],[StateInstanceTimestamp]],"#.######")</f>
        <v>On42182.101505</v>
      </c>
      <c r="G9072" s="3">
        <f ca="1">IF(Sense_data[[#This Row],[a_1State]]="Off",RANDBETWEEN(off_min,off_max),RANDBETWEEN(on_min,on_max))/sr_div</f>
        <v>3.7</v>
      </c>
      <c r="H9072" s="3">
        <v>5.3</v>
      </c>
      <c r="I9072" s="3">
        <f>IF(HOUR(Sense_data[[#This Row],[SysTimeStamp]])&lt;12,I9071+$B$14,I9071-$B$14)</f>
        <v>17.096064814816483</v>
      </c>
    </row>
    <row r="9073" spans="1:9" x14ac:dyDescent="0.2">
      <c r="A9073" t="s">
        <v>20</v>
      </c>
      <c r="B9073" t="s">
        <v>22</v>
      </c>
      <c r="C9073" s="6">
        <f t="shared" si="146"/>
        <v>42182.104814839317</v>
      </c>
      <c r="D9073" t="s">
        <v>23</v>
      </c>
      <c r="E9073" s="6">
        <f>IF(Sense_data[[#This Row],[a_1State]]=D9072,E9072,Sense_data[[#This Row],[SysTimeStamp]])</f>
        <v>42182.101504653358</v>
      </c>
      <c r="F9073" s="3" t="str">
        <f>Sense_data[[#This Row],[a_1State]]&amp;TEXT(Sense_data[[#This Row],[StateInstanceTimestamp]],"#.######")</f>
        <v>On42182.101505</v>
      </c>
      <c r="G9073" s="3">
        <f ca="1">IF(Sense_data[[#This Row],[a_1State]]="Off",RANDBETWEEN(off_min,off_max),RANDBETWEEN(on_min,on_max))/sr_div</f>
        <v>3</v>
      </c>
      <c r="H9073" s="3">
        <v>3.6</v>
      </c>
      <c r="I9073" s="3">
        <f>IF(HOUR(Sense_data[[#This Row],[SysTimeStamp]])&lt;12,I9072+$B$14,I9072-$B$14)</f>
        <v>17.096296296297965</v>
      </c>
    </row>
    <row r="9074" spans="1:9" x14ac:dyDescent="0.2">
      <c r="A9074" t="s">
        <v>20</v>
      </c>
      <c r="B9074" t="s">
        <v>22</v>
      </c>
      <c r="C9074" s="6">
        <f t="shared" si="146"/>
        <v>42182.104826413393</v>
      </c>
      <c r="D9074" t="s">
        <v>23</v>
      </c>
      <c r="E9074" s="6">
        <f>IF(Sense_data[[#This Row],[a_1State]]=D9073,E9073,Sense_data[[#This Row],[SysTimeStamp]])</f>
        <v>42182.101504653358</v>
      </c>
      <c r="F9074" s="3" t="str">
        <f>Sense_data[[#This Row],[a_1State]]&amp;TEXT(Sense_data[[#This Row],[StateInstanceTimestamp]],"#.######")</f>
        <v>On42182.101505</v>
      </c>
      <c r="G9074" s="3">
        <f ca="1">IF(Sense_data[[#This Row],[a_1State]]="Off",RANDBETWEEN(off_min,off_max),RANDBETWEEN(on_min,on_max))/sr_div</f>
        <v>5.6</v>
      </c>
      <c r="H9074" s="3">
        <v>5.4</v>
      </c>
      <c r="I9074" s="3">
        <f>IF(HOUR(Sense_data[[#This Row],[SysTimeStamp]])&lt;12,I9073+$B$14,I9073-$B$14)</f>
        <v>17.096527777779446</v>
      </c>
    </row>
    <row r="9075" spans="1:9" x14ac:dyDescent="0.2">
      <c r="A9075" t="s">
        <v>20</v>
      </c>
      <c r="B9075" t="s">
        <v>22</v>
      </c>
      <c r="C9075" s="6">
        <f t="shared" si="146"/>
        <v>42182.10483798747</v>
      </c>
      <c r="D9075" t="s">
        <v>23</v>
      </c>
      <c r="E9075" s="6">
        <f>IF(Sense_data[[#This Row],[a_1State]]=D9074,E9074,Sense_data[[#This Row],[SysTimeStamp]])</f>
        <v>42182.101504653358</v>
      </c>
      <c r="F9075" s="3" t="str">
        <f>Sense_data[[#This Row],[a_1State]]&amp;TEXT(Sense_data[[#This Row],[StateInstanceTimestamp]],"#.######")</f>
        <v>On42182.101505</v>
      </c>
      <c r="G9075" s="3">
        <f ca="1">IF(Sense_data[[#This Row],[a_1State]]="Off",RANDBETWEEN(off_min,off_max),RANDBETWEEN(on_min,on_max))/sr_div</f>
        <v>3.2</v>
      </c>
      <c r="H9075" s="3">
        <v>3.9</v>
      </c>
      <c r="I9075" s="3">
        <f>IF(HOUR(Sense_data[[#This Row],[SysTimeStamp]])&lt;12,I9074+$B$14,I9074-$B$14)</f>
        <v>17.096759259260928</v>
      </c>
    </row>
    <row r="9076" spans="1:9" x14ac:dyDescent="0.2">
      <c r="A9076" t="s">
        <v>20</v>
      </c>
      <c r="B9076" t="s">
        <v>22</v>
      </c>
      <c r="C9076" s="6">
        <f t="shared" si="146"/>
        <v>42182.104849561547</v>
      </c>
      <c r="D9076" t="s">
        <v>23</v>
      </c>
      <c r="E9076" s="6">
        <f>IF(Sense_data[[#This Row],[a_1State]]=D9075,E9075,Sense_data[[#This Row],[SysTimeStamp]])</f>
        <v>42182.101504653358</v>
      </c>
      <c r="F9076" s="3" t="str">
        <f>Sense_data[[#This Row],[a_1State]]&amp;TEXT(Sense_data[[#This Row],[StateInstanceTimestamp]],"#.######")</f>
        <v>On42182.101505</v>
      </c>
      <c r="G9076" s="3">
        <f ca="1">IF(Sense_data[[#This Row],[a_1State]]="Off",RANDBETWEEN(off_min,off_max),RANDBETWEEN(on_min,on_max))/sr_div</f>
        <v>5.9</v>
      </c>
      <c r="H9076" s="3">
        <v>4.0999999999999996</v>
      </c>
      <c r="I9076" s="3">
        <f>IF(HOUR(Sense_data[[#This Row],[SysTimeStamp]])&lt;12,I9075+$B$14,I9075-$B$14)</f>
        <v>17.09699074074241</v>
      </c>
    </row>
    <row r="9077" spans="1:9" x14ac:dyDescent="0.2">
      <c r="A9077" t="s">
        <v>20</v>
      </c>
      <c r="B9077" t="s">
        <v>22</v>
      </c>
      <c r="C9077" s="6">
        <f t="shared" si="146"/>
        <v>42182.104861135624</v>
      </c>
      <c r="D9077" t="s">
        <v>23</v>
      </c>
      <c r="E9077" s="6">
        <f>IF(Sense_data[[#This Row],[a_1State]]=D9076,E9076,Sense_data[[#This Row],[SysTimeStamp]])</f>
        <v>42182.101504653358</v>
      </c>
      <c r="F9077" s="3" t="str">
        <f>Sense_data[[#This Row],[a_1State]]&amp;TEXT(Sense_data[[#This Row],[StateInstanceTimestamp]],"#.######")</f>
        <v>On42182.101505</v>
      </c>
      <c r="G9077" s="3">
        <f ca="1">IF(Sense_data[[#This Row],[a_1State]]="Off",RANDBETWEEN(off_min,off_max),RANDBETWEEN(on_min,on_max))/sr_div</f>
        <v>5.9</v>
      </c>
      <c r="H9077" s="3">
        <v>5.0999999999999996</v>
      </c>
      <c r="I9077" s="3">
        <f>IF(HOUR(Sense_data[[#This Row],[SysTimeStamp]])&lt;12,I9076+$B$14,I9076-$B$14)</f>
        <v>17.097222222223891</v>
      </c>
    </row>
    <row r="9078" spans="1:9" x14ac:dyDescent="0.2">
      <c r="A9078" t="s">
        <v>20</v>
      </c>
      <c r="B9078" t="s">
        <v>22</v>
      </c>
      <c r="C9078" s="6">
        <f t="shared" si="146"/>
        <v>42182.1048727097</v>
      </c>
      <c r="D9078" t="s">
        <v>23</v>
      </c>
      <c r="E9078" s="6">
        <f>IF(Sense_data[[#This Row],[a_1State]]=D9077,E9077,Sense_data[[#This Row],[SysTimeStamp]])</f>
        <v>42182.101504653358</v>
      </c>
      <c r="F9078" s="3" t="str">
        <f>Sense_data[[#This Row],[a_1State]]&amp;TEXT(Sense_data[[#This Row],[StateInstanceTimestamp]],"#.######")</f>
        <v>On42182.101505</v>
      </c>
      <c r="G9078" s="3">
        <f ca="1">IF(Sense_data[[#This Row],[a_1State]]="Off",RANDBETWEEN(off_min,off_max),RANDBETWEEN(on_min,on_max))/sr_div</f>
        <v>5.9</v>
      </c>
      <c r="H9078" s="3">
        <v>3.7</v>
      </c>
      <c r="I9078" s="3">
        <f>IF(HOUR(Sense_data[[#This Row],[SysTimeStamp]])&lt;12,I9077+$B$14,I9077-$B$14)</f>
        <v>17.097453703705373</v>
      </c>
    </row>
    <row r="9079" spans="1:9" x14ac:dyDescent="0.2">
      <c r="A9079" t="s">
        <v>20</v>
      </c>
      <c r="B9079" t="s">
        <v>22</v>
      </c>
      <c r="C9079" s="6">
        <f t="shared" si="146"/>
        <v>42182.104884283777</v>
      </c>
      <c r="D9079" t="s">
        <v>23</v>
      </c>
      <c r="E9079" s="6">
        <f>IF(Sense_data[[#This Row],[a_1State]]=D9078,E9078,Sense_data[[#This Row],[SysTimeStamp]])</f>
        <v>42182.101504653358</v>
      </c>
      <c r="F9079" s="3" t="str">
        <f>Sense_data[[#This Row],[a_1State]]&amp;TEXT(Sense_data[[#This Row],[StateInstanceTimestamp]],"#.######")</f>
        <v>On42182.101505</v>
      </c>
      <c r="G9079" s="3">
        <f ca="1">IF(Sense_data[[#This Row],[a_1State]]="Off",RANDBETWEEN(off_min,off_max),RANDBETWEEN(on_min,on_max))/sr_div</f>
        <v>3.4</v>
      </c>
      <c r="H9079" s="3">
        <v>3.8</v>
      </c>
      <c r="I9079" s="3">
        <f>IF(HOUR(Sense_data[[#This Row],[SysTimeStamp]])&lt;12,I9078+$B$14,I9078-$B$14)</f>
        <v>17.097685185186855</v>
      </c>
    </row>
    <row r="9080" spans="1:9" x14ac:dyDescent="0.2">
      <c r="A9080" t="s">
        <v>20</v>
      </c>
      <c r="B9080" t="s">
        <v>22</v>
      </c>
      <c r="C9080" s="6">
        <f t="shared" si="146"/>
        <v>42182.104895857854</v>
      </c>
      <c r="D9080" t="s">
        <v>23</v>
      </c>
      <c r="E9080" s="6">
        <f>IF(Sense_data[[#This Row],[a_1State]]=D9079,E9079,Sense_data[[#This Row],[SysTimeStamp]])</f>
        <v>42182.101504653358</v>
      </c>
      <c r="F9080" s="3" t="str">
        <f>Sense_data[[#This Row],[a_1State]]&amp;TEXT(Sense_data[[#This Row],[StateInstanceTimestamp]],"#.######")</f>
        <v>On42182.101505</v>
      </c>
      <c r="G9080" s="3">
        <f ca="1">IF(Sense_data[[#This Row],[a_1State]]="Off",RANDBETWEEN(off_min,off_max),RANDBETWEEN(on_min,on_max))/sr_div</f>
        <v>4.9000000000000004</v>
      </c>
      <c r="H9080" s="3">
        <v>3.3</v>
      </c>
      <c r="I9080" s="3">
        <f>IF(HOUR(Sense_data[[#This Row],[SysTimeStamp]])&lt;12,I9079+$B$14,I9079-$B$14)</f>
        <v>17.097916666668336</v>
      </c>
    </row>
    <row r="9081" spans="1:9" x14ac:dyDescent="0.2">
      <c r="A9081" t="s">
        <v>20</v>
      </c>
      <c r="B9081" t="s">
        <v>22</v>
      </c>
      <c r="C9081" s="6">
        <f t="shared" si="146"/>
        <v>42182.104907431931</v>
      </c>
      <c r="D9081" t="s">
        <v>23</v>
      </c>
      <c r="E9081" s="6">
        <f>IF(Sense_data[[#This Row],[a_1State]]=D9080,E9080,Sense_data[[#This Row],[SysTimeStamp]])</f>
        <v>42182.101504653358</v>
      </c>
      <c r="F9081" s="3" t="str">
        <f>Sense_data[[#This Row],[a_1State]]&amp;TEXT(Sense_data[[#This Row],[StateInstanceTimestamp]],"#.######")</f>
        <v>On42182.101505</v>
      </c>
      <c r="G9081" s="3">
        <f ca="1">IF(Sense_data[[#This Row],[a_1State]]="Off",RANDBETWEEN(off_min,off_max),RANDBETWEEN(on_min,on_max))/sr_div</f>
        <v>4.3</v>
      </c>
      <c r="H9081" s="3">
        <v>4.5</v>
      </c>
      <c r="I9081" s="3">
        <f>IF(HOUR(Sense_data[[#This Row],[SysTimeStamp]])&lt;12,I9080+$B$14,I9080-$B$14)</f>
        <v>17.098148148149818</v>
      </c>
    </row>
    <row r="9082" spans="1:9" x14ac:dyDescent="0.2">
      <c r="A9082" t="s">
        <v>20</v>
      </c>
      <c r="B9082" t="s">
        <v>22</v>
      </c>
      <c r="C9082" s="6">
        <f t="shared" si="146"/>
        <v>42182.104919006008</v>
      </c>
      <c r="D9082" t="s">
        <v>23</v>
      </c>
      <c r="E9082" s="6">
        <f>IF(Sense_data[[#This Row],[a_1State]]=D9081,E9081,Sense_data[[#This Row],[SysTimeStamp]])</f>
        <v>42182.101504653358</v>
      </c>
      <c r="F9082" s="3" t="str">
        <f>Sense_data[[#This Row],[a_1State]]&amp;TEXT(Sense_data[[#This Row],[StateInstanceTimestamp]],"#.######")</f>
        <v>On42182.101505</v>
      </c>
      <c r="G9082" s="3">
        <f ca="1">IF(Sense_data[[#This Row],[a_1State]]="Off",RANDBETWEEN(off_min,off_max),RANDBETWEEN(on_min,on_max))/sr_div</f>
        <v>4.9000000000000004</v>
      </c>
      <c r="H9082" s="3">
        <v>4.5999999999999996</v>
      </c>
      <c r="I9082" s="3">
        <f>IF(HOUR(Sense_data[[#This Row],[SysTimeStamp]])&lt;12,I9081+$B$14,I9081-$B$14)</f>
        <v>17.0983796296313</v>
      </c>
    </row>
    <row r="9083" spans="1:9" x14ac:dyDescent="0.2">
      <c r="A9083" t="s">
        <v>20</v>
      </c>
      <c r="B9083" t="s">
        <v>22</v>
      </c>
      <c r="C9083" s="6">
        <f t="shared" si="146"/>
        <v>42182.104930580084</v>
      </c>
      <c r="D9083" t="s">
        <v>23</v>
      </c>
      <c r="E9083" s="6">
        <f>IF(Sense_data[[#This Row],[a_1State]]=D9082,E9082,Sense_data[[#This Row],[SysTimeStamp]])</f>
        <v>42182.101504653358</v>
      </c>
      <c r="F9083" s="3" t="str">
        <f>Sense_data[[#This Row],[a_1State]]&amp;TEXT(Sense_data[[#This Row],[StateInstanceTimestamp]],"#.######")</f>
        <v>On42182.101505</v>
      </c>
      <c r="G9083" s="3">
        <f ca="1">IF(Sense_data[[#This Row],[a_1State]]="Off",RANDBETWEEN(off_min,off_max),RANDBETWEEN(on_min,on_max))/sr_div</f>
        <v>5</v>
      </c>
      <c r="H9083" s="3">
        <v>3.2</v>
      </c>
      <c r="I9083" s="3">
        <f>IF(HOUR(Sense_data[[#This Row],[SysTimeStamp]])&lt;12,I9082+$B$14,I9082-$B$14)</f>
        <v>17.098611111112781</v>
      </c>
    </row>
    <row r="9084" spans="1:9" x14ac:dyDescent="0.2">
      <c r="A9084" t="s">
        <v>20</v>
      </c>
      <c r="B9084" t="s">
        <v>22</v>
      </c>
      <c r="C9084" s="6">
        <f t="shared" si="146"/>
        <v>42182.104942154161</v>
      </c>
      <c r="D9084" t="s">
        <v>23</v>
      </c>
      <c r="E9084" s="6">
        <f>IF(Sense_data[[#This Row],[a_1State]]=D9083,E9083,Sense_data[[#This Row],[SysTimeStamp]])</f>
        <v>42182.101504653358</v>
      </c>
      <c r="F9084" s="3" t="str">
        <f>Sense_data[[#This Row],[a_1State]]&amp;TEXT(Sense_data[[#This Row],[StateInstanceTimestamp]],"#.######")</f>
        <v>On42182.101505</v>
      </c>
      <c r="G9084" s="3">
        <f ca="1">IF(Sense_data[[#This Row],[a_1State]]="Off",RANDBETWEEN(off_min,off_max),RANDBETWEEN(on_min,on_max))/sr_div</f>
        <v>3.1</v>
      </c>
      <c r="H9084" s="3">
        <v>3.9</v>
      </c>
      <c r="I9084" s="3">
        <f>IF(HOUR(Sense_data[[#This Row],[SysTimeStamp]])&lt;12,I9083+$B$14,I9083-$B$14)</f>
        <v>17.098842592594263</v>
      </c>
    </row>
    <row r="9085" spans="1:9" x14ac:dyDescent="0.2">
      <c r="A9085" t="s">
        <v>20</v>
      </c>
      <c r="B9085" t="s">
        <v>22</v>
      </c>
      <c r="C9085" s="6">
        <f t="shared" si="146"/>
        <v>42182.104953728238</v>
      </c>
      <c r="D9085" t="s">
        <v>23</v>
      </c>
      <c r="E9085" s="6">
        <f>IF(Sense_data[[#This Row],[a_1State]]=D9084,E9084,Sense_data[[#This Row],[SysTimeStamp]])</f>
        <v>42182.101504653358</v>
      </c>
      <c r="F9085" s="3" t="str">
        <f>Sense_data[[#This Row],[a_1State]]&amp;TEXT(Sense_data[[#This Row],[StateInstanceTimestamp]],"#.######")</f>
        <v>On42182.101505</v>
      </c>
      <c r="G9085" s="3">
        <f ca="1">IF(Sense_data[[#This Row],[a_1State]]="Off",RANDBETWEEN(off_min,off_max),RANDBETWEEN(on_min,on_max))/sr_div</f>
        <v>4.9000000000000004</v>
      </c>
      <c r="H9085" s="3">
        <v>5.5</v>
      </c>
      <c r="I9085" s="3">
        <f>IF(HOUR(Sense_data[[#This Row],[SysTimeStamp]])&lt;12,I9084+$B$14,I9084-$B$14)</f>
        <v>17.099074074075745</v>
      </c>
    </row>
    <row r="9086" spans="1:9" x14ac:dyDescent="0.2">
      <c r="A9086" t="s">
        <v>20</v>
      </c>
      <c r="B9086" t="s">
        <v>22</v>
      </c>
      <c r="C9086" s="6">
        <f t="shared" si="146"/>
        <v>42182.104965302315</v>
      </c>
      <c r="D9086" t="s">
        <v>23</v>
      </c>
      <c r="E9086" s="6">
        <f>IF(Sense_data[[#This Row],[a_1State]]=D9085,E9085,Sense_data[[#This Row],[SysTimeStamp]])</f>
        <v>42182.101504653358</v>
      </c>
      <c r="F9086" s="3" t="str">
        <f>Sense_data[[#This Row],[a_1State]]&amp;TEXT(Sense_data[[#This Row],[StateInstanceTimestamp]],"#.######")</f>
        <v>On42182.101505</v>
      </c>
      <c r="G9086" s="3">
        <f ca="1">IF(Sense_data[[#This Row],[a_1State]]="Off",RANDBETWEEN(off_min,off_max),RANDBETWEEN(on_min,on_max))/sr_div</f>
        <v>3.3</v>
      </c>
      <c r="H9086" s="3">
        <v>5</v>
      </c>
      <c r="I9086" s="3">
        <f>IF(HOUR(Sense_data[[#This Row],[SysTimeStamp]])&lt;12,I9085+$B$14,I9085-$B$14)</f>
        <v>17.099305555557226</v>
      </c>
    </row>
    <row r="9087" spans="1:9" x14ac:dyDescent="0.2">
      <c r="A9087" t="s">
        <v>20</v>
      </c>
      <c r="B9087" t="s">
        <v>22</v>
      </c>
      <c r="C9087" s="6">
        <f t="shared" si="146"/>
        <v>42182.104976876391</v>
      </c>
      <c r="D9087" t="s">
        <v>23</v>
      </c>
      <c r="E9087" s="6">
        <f>IF(Sense_data[[#This Row],[a_1State]]=D9086,E9086,Sense_data[[#This Row],[SysTimeStamp]])</f>
        <v>42182.101504653358</v>
      </c>
      <c r="F9087" s="3" t="str">
        <f>Sense_data[[#This Row],[a_1State]]&amp;TEXT(Sense_data[[#This Row],[StateInstanceTimestamp]],"#.######")</f>
        <v>On42182.101505</v>
      </c>
      <c r="G9087" s="3">
        <f ca="1">IF(Sense_data[[#This Row],[a_1State]]="Off",RANDBETWEEN(off_min,off_max),RANDBETWEEN(on_min,on_max))/sr_div</f>
        <v>5.5</v>
      </c>
      <c r="H9087" s="3">
        <v>5.8</v>
      </c>
      <c r="I9087" s="3">
        <f>IF(HOUR(Sense_data[[#This Row],[SysTimeStamp]])&lt;12,I9086+$B$14,I9086-$B$14)</f>
        <v>17.099537037038708</v>
      </c>
    </row>
    <row r="9088" spans="1:9" x14ac:dyDescent="0.2">
      <c r="A9088" t="s">
        <v>20</v>
      </c>
      <c r="B9088" t="s">
        <v>22</v>
      </c>
      <c r="C9088" s="6">
        <f t="shared" si="146"/>
        <v>42182.104988450468</v>
      </c>
      <c r="D9088" t="s">
        <v>23</v>
      </c>
      <c r="E9088" s="6">
        <f>IF(Sense_data[[#This Row],[a_1State]]=D9087,E9087,Sense_data[[#This Row],[SysTimeStamp]])</f>
        <v>42182.101504653358</v>
      </c>
      <c r="F9088" s="3" t="str">
        <f>Sense_data[[#This Row],[a_1State]]&amp;TEXT(Sense_data[[#This Row],[StateInstanceTimestamp]],"#.######")</f>
        <v>On42182.101505</v>
      </c>
      <c r="G9088" s="3">
        <f ca="1">IF(Sense_data[[#This Row],[a_1State]]="Off",RANDBETWEEN(off_min,off_max),RANDBETWEEN(on_min,on_max))/sr_div</f>
        <v>4.4000000000000004</v>
      </c>
      <c r="H9088" s="3">
        <v>3.1</v>
      </c>
      <c r="I9088" s="3">
        <f>IF(HOUR(Sense_data[[#This Row],[SysTimeStamp]])&lt;12,I9087+$B$14,I9087-$B$14)</f>
        <v>17.09976851852019</v>
      </c>
    </row>
    <row r="9089" spans="1:9" x14ac:dyDescent="0.2">
      <c r="A9089" t="s">
        <v>20</v>
      </c>
      <c r="B9089" t="s">
        <v>22</v>
      </c>
      <c r="C9089" s="6">
        <f t="shared" si="146"/>
        <v>42182.105000024545</v>
      </c>
      <c r="D9089" t="s">
        <v>23</v>
      </c>
      <c r="E9089" s="6">
        <f>IF(Sense_data[[#This Row],[a_1State]]=D9088,E9088,Sense_data[[#This Row],[SysTimeStamp]])</f>
        <v>42182.101504653358</v>
      </c>
      <c r="F9089" s="3" t="str">
        <f>Sense_data[[#This Row],[a_1State]]&amp;TEXT(Sense_data[[#This Row],[StateInstanceTimestamp]],"#.######")</f>
        <v>On42182.101505</v>
      </c>
      <c r="G9089" s="3">
        <f ca="1">IF(Sense_data[[#This Row],[a_1State]]="Off",RANDBETWEEN(off_min,off_max),RANDBETWEEN(on_min,on_max))/sr_div</f>
        <v>4.5999999999999996</v>
      </c>
      <c r="H9089" s="3">
        <v>5.6</v>
      </c>
      <c r="I9089" s="3">
        <f>IF(HOUR(Sense_data[[#This Row],[SysTimeStamp]])&lt;12,I9088+$B$14,I9088-$B$14)</f>
        <v>17.100000000001671</v>
      </c>
    </row>
    <row r="9090" spans="1:9" x14ac:dyDescent="0.2">
      <c r="A9090" t="s">
        <v>20</v>
      </c>
      <c r="B9090" t="s">
        <v>22</v>
      </c>
      <c r="C9090" s="6">
        <f t="shared" si="146"/>
        <v>42182.105011598622</v>
      </c>
      <c r="D9090" t="s">
        <v>23</v>
      </c>
      <c r="E9090" s="6">
        <f>IF(Sense_data[[#This Row],[a_1State]]=D9089,E9089,Sense_data[[#This Row],[SysTimeStamp]])</f>
        <v>42182.101504653358</v>
      </c>
      <c r="F9090" s="3" t="str">
        <f>Sense_data[[#This Row],[a_1State]]&amp;TEXT(Sense_data[[#This Row],[StateInstanceTimestamp]],"#.######")</f>
        <v>On42182.101505</v>
      </c>
      <c r="G9090" s="3">
        <f ca="1">IF(Sense_data[[#This Row],[a_1State]]="Off",RANDBETWEEN(off_min,off_max),RANDBETWEEN(on_min,on_max))/sr_div</f>
        <v>5.8</v>
      </c>
      <c r="H9090" s="3">
        <v>5.8</v>
      </c>
      <c r="I9090" s="3">
        <f>IF(HOUR(Sense_data[[#This Row],[SysTimeStamp]])&lt;12,I9089+$B$14,I9089-$B$14)</f>
        <v>17.100231481483153</v>
      </c>
    </row>
    <row r="9091" spans="1:9" x14ac:dyDescent="0.2">
      <c r="A9091" t="s">
        <v>20</v>
      </c>
      <c r="B9091" t="s">
        <v>22</v>
      </c>
      <c r="C9091" s="6">
        <f t="shared" si="146"/>
        <v>42182.105023172699</v>
      </c>
      <c r="D9091" t="s">
        <v>21</v>
      </c>
      <c r="E9091" s="6">
        <f>IF(Sense_data[[#This Row],[a_1State]]=D9090,E9090,Sense_data[[#This Row],[SysTimeStamp]])</f>
        <v>42182.105023172699</v>
      </c>
      <c r="F9091" s="3" t="str">
        <f>Sense_data[[#This Row],[a_1State]]&amp;TEXT(Sense_data[[#This Row],[StateInstanceTimestamp]],"#.######")</f>
        <v>Off42182.105023</v>
      </c>
      <c r="G9091" s="3">
        <f ca="1">IF(Sense_data[[#This Row],[a_1State]]="Off",RANDBETWEEN(off_min,off_max),RANDBETWEEN(on_min,on_max))/sr_div</f>
        <v>2.8</v>
      </c>
      <c r="H9091" s="3">
        <v>1.9</v>
      </c>
      <c r="I9091" s="3">
        <f>IF(HOUR(Sense_data[[#This Row],[SysTimeStamp]])&lt;12,I9090+$B$14,I9090-$B$14)</f>
        <v>17.100462962964635</v>
      </c>
    </row>
    <row r="9092" spans="1:9" x14ac:dyDescent="0.2">
      <c r="A9092" t="s">
        <v>20</v>
      </c>
      <c r="B9092" t="s">
        <v>22</v>
      </c>
      <c r="C9092" s="6">
        <f t="shared" si="146"/>
        <v>42182.105034746775</v>
      </c>
      <c r="D9092" t="s">
        <v>21</v>
      </c>
      <c r="E9092" s="6">
        <f>IF(Sense_data[[#This Row],[a_1State]]=D9091,E9091,Sense_data[[#This Row],[SysTimeStamp]])</f>
        <v>42182.105023172699</v>
      </c>
      <c r="F9092" s="3" t="str">
        <f>Sense_data[[#This Row],[a_1State]]&amp;TEXT(Sense_data[[#This Row],[StateInstanceTimestamp]],"#.######")</f>
        <v>Off42182.105023</v>
      </c>
      <c r="G9092" s="3">
        <f ca="1">IF(Sense_data[[#This Row],[a_1State]]="Off",RANDBETWEEN(off_min,off_max),RANDBETWEEN(on_min,on_max))/sr_div</f>
        <v>2.5</v>
      </c>
      <c r="H9092" s="3">
        <v>1.3</v>
      </c>
      <c r="I9092" s="3">
        <f>IF(HOUR(Sense_data[[#This Row],[SysTimeStamp]])&lt;12,I9091+$B$14,I9091-$B$14)</f>
        <v>17.100694444446116</v>
      </c>
    </row>
    <row r="9093" spans="1:9" x14ac:dyDescent="0.2">
      <c r="A9093" t="s">
        <v>20</v>
      </c>
      <c r="B9093" t="s">
        <v>22</v>
      </c>
      <c r="C9093" s="6">
        <f t="shared" si="146"/>
        <v>42182.105046320852</v>
      </c>
      <c r="D9093" t="s">
        <v>21</v>
      </c>
      <c r="E9093" s="6">
        <f>IF(Sense_data[[#This Row],[a_1State]]=D9092,E9092,Sense_data[[#This Row],[SysTimeStamp]])</f>
        <v>42182.105023172699</v>
      </c>
      <c r="F9093" s="3" t="str">
        <f>Sense_data[[#This Row],[a_1State]]&amp;TEXT(Sense_data[[#This Row],[StateInstanceTimestamp]],"#.######")</f>
        <v>Off42182.105023</v>
      </c>
      <c r="G9093" s="3">
        <f ca="1">IF(Sense_data[[#This Row],[a_1State]]="Off",RANDBETWEEN(off_min,off_max),RANDBETWEEN(on_min,on_max))/sr_div</f>
        <v>2.9</v>
      </c>
      <c r="H9093" s="3">
        <v>2.7</v>
      </c>
      <c r="I9093" s="3">
        <f>IF(HOUR(Sense_data[[#This Row],[SysTimeStamp]])&lt;12,I9092+$B$14,I9092-$B$14)</f>
        <v>17.100925925927598</v>
      </c>
    </row>
    <row r="9094" spans="1:9" x14ac:dyDescent="0.2">
      <c r="A9094" t="s">
        <v>20</v>
      </c>
      <c r="B9094" t="s">
        <v>22</v>
      </c>
      <c r="C9094" s="6">
        <f t="shared" si="146"/>
        <v>42182.105057894929</v>
      </c>
      <c r="D9094" t="s">
        <v>21</v>
      </c>
      <c r="E9094" s="6">
        <f>IF(Sense_data[[#This Row],[a_1State]]=D9093,E9093,Sense_data[[#This Row],[SysTimeStamp]])</f>
        <v>42182.105023172699</v>
      </c>
      <c r="F9094" s="3" t="str">
        <f>Sense_data[[#This Row],[a_1State]]&amp;TEXT(Sense_data[[#This Row],[StateInstanceTimestamp]],"#.######")</f>
        <v>Off42182.105023</v>
      </c>
      <c r="G9094" s="3">
        <f ca="1">IF(Sense_data[[#This Row],[a_1State]]="Off",RANDBETWEEN(off_min,off_max),RANDBETWEEN(on_min,on_max))/sr_div</f>
        <v>2.9</v>
      </c>
      <c r="H9094" s="3">
        <v>1.7</v>
      </c>
      <c r="I9094" s="3">
        <f>IF(HOUR(Sense_data[[#This Row],[SysTimeStamp]])&lt;12,I9093+$B$14,I9093-$B$14)</f>
        <v>17.10115740740908</v>
      </c>
    </row>
    <row r="9095" spans="1:9" x14ac:dyDescent="0.2">
      <c r="A9095" t="s">
        <v>20</v>
      </c>
      <c r="B9095" t="s">
        <v>22</v>
      </c>
      <c r="C9095" s="6">
        <f t="shared" si="146"/>
        <v>42182.105069469006</v>
      </c>
      <c r="D9095" t="s">
        <v>21</v>
      </c>
      <c r="E9095" s="6">
        <f>IF(Sense_data[[#This Row],[a_1State]]=D9094,E9094,Sense_data[[#This Row],[SysTimeStamp]])</f>
        <v>42182.105023172699</v>
      </c>
      <c r="F9095" s="3" t="str">
        <f>Sense_data[[#This Row],[a_1State]]&amp;TEXT(Sense_data[[#This Row],[StateInstanceTimestamp]],"#.######")</f>
        <v>Off42182.105023</v>
      </c>
      <c r="G9095" s="3">
        <f ca="1">IF(Sense_data[[#This Row],[a_1State]]="Off",RANDBETWEEN(off_min,off_max),RANDBETWEEN(on_min,on_max))/sr_div</f>
        <v>3</v>
      </c>
      <c r="H9095" s="3">
        <v>2.9</v>
      </c>
      <c r="I9095" s="3">
        <f>IF(HOUR(Sense_data[[#This Row],[SysTimeStamp]])&lt;12,I9094+$B$14,I9094-$B$14)</f>
        <v>17.101388888890561</v>
      </c>
    </row>
    <row r="9096" spans="1:9" x14ac:dyDescent="0.2">
      <c r="A9096" t="s">
        <v>20</v>
      </c>
      <c r="B9096" t="s">
        <v>22</v>
      </c>
      <c r="C9096" s="6">
        <f t="shared" si="146"/>
        <v>42182.105081043082</v>
      </c>
      <c r="D9096" t="s">
        <v>21</v>
      </c>
      <c r="E9096" s="6">
        <f>IF(Sense_data[[#This Row],[a_1State]]=D9095,E9095,Sense_data[[#This Row],[SysTimeStamp]])</f>
        <v>42182.105023172699</v>
      </c>
      <c r="F9096" s="3" t="str">
        <f>Sense_data[[#This Row],[a_1State]]&amp;TEXT(Sense_data[[#This Row],[StateInstanceTimestamp]],"#.######")</f>
        <v>Off42182.105023</v>
      </c>
      <c r="G9096" s="3">
        <f ca="1">IF(Sense_data[[#This Row],[a_1State]]="Off",RANDBETWEEN(off_min,off_max),RANDBETWEEN(on_min,on_max))/sr_div</f>
        <v>1.7</v>
      </c>
      <c r="H9096" s="3">
        <v>2.8</v>
      </c>
      <c r="I9096" s="3">
        <f>IF(HOUR(Sense_data[[#This Row],[SysTimeStamp]])&lt;12,I9095+$B$14,I9095-$B$14)</f>
        <v>17.101620370372043</v>
      </c>
    </row>
    <row r="9097" spans="1:9" x14ac:dyDescent="0.2">
      <c r="A9097" t="s">
        <v>20</v>
      </c>
      <c r="B9097" t="s">
        <v>22</v>
      </c>
      <c r="C9097" s="6">
        <f t="shared" si="146"/>
        <v>42182.105092617159</v>
      </c>
      <c r="D9097" t="s">
        <v>21</v>
      </c>
      <c r="E9097" s="6">
        <f>IF(Sense_data[[#This Row],[a_1State]]=D9096,E9096,Sense_data[[#This Row],[SysTimeStamp]])</f>
        <v>42182.105023172699</v>
      </c>
      <c r="F9097" s="3" t="str">
        <f>Sense_data[[#This Row],[a_1State]]&amp;TEXT(Sense_data[[#This Row],[StateInstanceTimestamp]],"#.######")</f>
        <v>Off42182.105023</v>
      </c>
      <c r="G9097" s="3">
        <f ca="1">IF(Sense_data[[#This Row],[a_1State]]="Off",RANDBETWEEN(off_min,off_max),RANDBETWEEN(on_min,on_max))/sr_div</f>
        <v>2.8</v>
      </c>
      <c r="H9097" s="3">
        <v>1.1000000000000001</v>
      </c>
      <c r="I9097" s="3">
        <f>IF(HOUR(Sense_data[[#This Row],[SysTimeStamp]])&lt;12,I9096+$B$14,I9096-$B$14)</f>
        <v>17.101851851853525</v>
      </c>
    </row>
    <row r="9098" spans="1:9" x14ac:dyDescent="0.2">
      <c r="A9098" t="s">
        <v>20</v>
      </c>
      <c r="B9098" t="s">
        <v>22</v>
      </c>
      <c r="C9098" s="6">
        <f t="shared" si="146"/>
        <v>42182.105104191236</v>
      </c>
      <c r="D9098" t="s">
        <v>21</v>
      </c>
      <c r="E9098" s="6">
        <f>IF(Sense_data[[#This Row],[a_1State]]=D9097,E9097,Sense_data[[#This Row],[SysTimeStamp]])</f>
        <v>42182.105023172699</v>
      </c>
      <c r="F9098" s="3" t="str">
        <f>Sense_data[[#This Row],[a_1State]]&amp;TEXT(Sense_data[[#This Row],[StateInstanceTimestamp]],"#.######")</f>
        <v>Off42182.105023</v>
      </c>
      <c r="G9098" s="3">
        <f ca="1">IF(Sense_data[[#This Row],[a_1State]]="Off",RANDBETWEEN(off_min,off_max),RANDBETWEEN(on_min,on_max))/sr_div</f>
        <v>2.7</v>
      </c>
      <c r="H9098" s="3">
        <v>2.2000000000000002</v>
      </c>
      <c r="I9098" s="3">
        <f>IF(HOUR(Sense_data[[#This Row],[SysTimeStamp]])&lt;12,I9097+$B$14,I9097-$B$14)</f>
        <v>17.102083333335006</v>
      </c>
    </row>
    <row r="9099" spans="1:9" x14ac:dyDescent="0.2">
      <c r="A9099" t="s">
        <v>20</v>
      </c>
      <c r="B9099" t="s">
        <v>22</v>
      </c>
      <c r="C9099" s="6">
        <f t="shared" si="146"/>
        <v>42182.105115765313</v>
      </c>
      <c r="D9099" t="s">
        <v>21</v>
      </c>
      <c r="E9099" s="6">
        <f>IF(Sense_data[[#This Row],[a_1State]]=D9098,E9098,Sense_data[[#This Row],[SysTimeStamp]])</f>
        <v>42182.105023172699</v>
      </c>
      <c r="F9099" s="3" t="str">
        <f>Sense_data[[#This Row],[a_1State]]&amp;TEXT(Sense_data[[#This Row],[StateInstanceTimestamp]],"#.######")</f>
        <v>Off42182.105023</v>
      </c>
      <c r="G9099" s="3">
        <f ca="1">IF(Sense_data[[#This Row],[a_1State]]="Off",RANDBETWEEN(off_min,off_max),RANDBETWEEN(on_min,on_max))/sr_div</f>
        <v>1.4</v>
      </c>
      <c r="H9099" s="3">
        <v>3</v>
      </c>
      <c r="I9099" s="3">
        <f>IF(HOUR(Sense_data[[#This Row],[SysTimeStamp]])&lt;12,I9098+$B$14,I9098-$B$14)</f>
        <v>17.102314814816488</v>
      </c>
    </row>
    <row r="9100" spans="1:9" x14ac:dyDescent="0.2">
      <c r="A9100" t="s">
        <v>20</v>
      </c>
      <c r="B9100" t="s">
        <v>22</v>
      </c>
      <c r="C9100" s="6">
        <f t="shared" si="146"/>
        <v>42182.10512733939</v>
      </c>
      <c r="D9100" t="s">
        <v>21</v>
      </c>
      <c r="E9100" s="6">
        <f>IF(Sense_data[[#This Row],[a_1State]]=D9099,E9099,Sense_data[[#This Row],[SysTimeStamp]])</f>
        <v>42182.105023172699</v>
      </c>
      <c r="F9100" s="3" t="str">
        <f>Sense_data[[#This Row],[a_1State]]&amp;TEXT(Sense_data[[#This Row],[StateInstanceTimestamp]],"#.######")</f>
        <v>Off42182.105023</v>
      </c>
      <c r="G9100" s="3">
        <f ca="1">IF(Sense_data[[#This Row],[a_1State]]="Off",RANDBETWEEN(off_min,off_max),RANDBETWEEN(on_min,on_max))/sr_div</f>
        <v>1.8</v>
      </c>
      <c r="H9100" s="3">
        <v>2.7</v>
      </c>
      <c r="I9100" s="3">
        <f>IF(HOUR(Sense_data[[#This Row],[SysTimeStamp]])&lt;12,I9099+$B$14,I9099-$B$14)</f>
        <v>17.10254629629797</v>
      </c>
    </row>
    <row r="9101" spans="1:9" x14ac:dyDescent="0.2">
      <c r="A9101" t="s">
        <v>20</v>
      </c>
      <c r="B9101" t="s">
        <v>22</v>
      </c>
      <c r="C9101" s="6">
        <f t="shared" si="146"/>
        <v>42182.105138913466</v>
      </c>
      <c r="D9101" t="s">
        <v>21</v>
      </c>
      <c r="E9101" s="6">
        <f>IF(Sense_data[[#This Row],[a_1State]]=D9100,E9100,Sense_data[[#This Row],[SysTimeStamp]])</f>
        <v>42182.105023172699</v>
      </c>
      <c r="F9101" s="3" t="str">
        <f>Sense_data[[#This Row],[a_1State]]&amp;TEXT(Sense_data[[#This Row],[StateInstanceTimestamp]],"#.######")</f>
        <v>Off42182.105023</v>
      </c>
      <c r="G9101" s="3">
        <f ca="1">IF(Sense_data[[#This Row],[a_1State]]="Off",RANDBETWEEN(off_min,off_max),RANDBETWEEN(on_min,on_max))/sr_div</f>
        <v>1</v>
      </c>
      <c r="H9101" s="3">
        <v>2.4</v>
      </c>
      <c r="I9101" s="3">
        <f>IF(HOUR(Sense_data[[#This Row],[SysTimeStamp]])&lt;12,I9100+$B$14,I9100-$B$14)</f>
        <v>17.102777777779451</v>
      </c>
    </row>
    <row r="9102" spans="1:9" x14ac:dyDescent="0.2">
      <c r="A9102" t="s">
        <v>20</v>
      </c>
      <c r="B9102" t="s">
        <v>22</v>
      </c>
      <c r="C9102" s="6">
        <f t="shared" si="146"/>
        <v>42182.105150487543</v>
      </c>
      <c r="D9102" t="s">
        <v>21</v>
      </c>
      <c r="E9102" s="6">
        <f>IF(Sense_data[[#This Row],[a_1State]]=D9101,E9101,Sense_data[[#This Row],[SysTimeStamp]])</f>
        <v>42182.105023172699</v>
      </c>
      <c r="F9102" s="3" t="str">
        <f>Sense_data[[#This Row],[a_1State]]&amp;TEXT(Sense_data[[#This Row],[StateInstanceTimestamp]],"#.######")</f>
        <v>Off42182.105023</v>
      </c>
      <c r="G9102" s="3">
        <f ca="1">IF(Sense_data[[#This Row],[a_1State]]="Off",RANDBETWEEN(off_min,off_max),RANDBETWEEN(on_min,on_max))/sr_div</f>
        <v>2.5</v>
      </c>
      <c r="H9102" s="3">
        <v>1.4</v>
      </c>
      <c r="I9102" s="3">
        <f>IF(HOUR(Sense_data[[#This Row],[SysTimeStamp]])&lt;12,I9101+$B$14,I9101-$B$14)</f>
        <v>17.103009259260933</v>
      </c>
    </row>
    <row r="9103" spans="1:9" x14ac:dyDescent="0.2">
      <c r="A9103" t="s">
        <v>20</v>
      </c>
      <c r="B9103" t="s">
        <v>22</v>
      </c>
      <c r="C9103" s="6">
        <f t="shared" si="146"/>
        <v>42182.10516206162</v>
      </c>
      <c r="D9103" t="s">
        <v>21</v>
      </c>
      <c r="E9103" s="6">
        <f>IF(Sense_data[[#This Row],[a_1State]]=D9102,E9102,Sense_data[[#This Row],[SysTimeStamp]])</f>
        <v>42182.105023172699</v>
      </c>
      <c r="F9103" s="3" t="str">
        <f>Sense_data[[#This Row],[a_1State]]&amp;TEXT(Sense_data[[#This Row],[StateInstanceTimestamp]],"#.######")</f>
        <v>Off42182.105023</v>
      </c>
      <c r="G9103" s="3">
        <f ca="1">IF(Sense_data[[#This Row],[a_1State]]="Off",RANDBETWEEN(off_min,off_max),RANDBETWEEN(on_min,on_max))/sr_div</f>
        <v>1.6</v>
      </c>
      <c r="H9103" s="3">
        <v>2.8</v>
      </c>
      <c r="I9103" s="3">
        <f>IF(HOUR(Sense_data[[#This Row],[SysTimeStamp]])&lt;12,I9102+$B$14,I9102-$B$14)</f>
        <v>17.103240740742415</v>
      </c>
    </row>
    <row r="9104" spans="1:9" x14ac:dyDescent="0.2">
      <c r="A9104" t="s">
        <v>20</v>
      </c>
      <c r="B9104" t="s">
        <v>22</v>
      </c>
      <c r="C9104" s="6">
        <f t="shared" si="146"/>
        <v>42182.105173635697</v>
      </c>
      <c r="D9104" t="s">
        <v>21</v>
      </c>
      <c r="E9104" s="6">
        <f>IF(Sense_data[[#This Row],[a_1State]]=D9103,E9103,Sense_data[[#This Row],[SysTimeStamp]])</f>
        <v>42182.105023172699</v>
      </c>
      <c r="F9104" s="3" t="str">
        <f>Sense_data[[#This Row],[a_1State]]&amp;TEXT(Sense_data[[#This Row],[StateInstanceTimestamp]],"#.######")</f>
        <v>Off42182.105023</v>
      </c>
      <c r="G9104" s="3">
        <f ca="1">IF(Sense_data[[#This Row],[a_1State]]="Off",RANDBETWEEN(off_min,off_max),RANDBETWEEN(on_min,on_max))/sr_div</f>
        <v>2.4</v>
      </c>
      <c r="H9104" s="3">
        <v>2.9</v>
      </c>
      <c r="I9104" s="3">
        <f>IF(HOUR(Sense_data[[#This Row],[SysTimeStamp]])&lt;12,I9103+$B$14,I9103-$B$14)</f>
        <v>17.103472222223896</v>
      </c>
    </row>
    <row r="9105" spans="1:9" x14ac:dyDescent="0.2">
      <c r="A9105" t="s">
        <v>20</v>
      </c>
      <c r="B9105" t="s">
        <v>22</v>
      </c>
      <c r="C9105" s="6">
        <f t="shared" si="146"/>
        <v>42182.105185209773</v>
      </c>
      <c r="D9105" t="s">
        <v>21</v>
      </c>
      <c r="E9105" s="6">
        <f>IF(Sense_data[[#This Row],[a_1State]]=D9104,E9104,Sense_data[[#This Row],[SysTimeStamp]])</f>
        <v>42182.105023172699</v>
      </c>
      <c r="F9105" s="3" t="str">
        <f>Sense_data[[#This Row],[a_1State]]&amp;TEXT(Sense_data[[#This Row],[StateInstanceTimestamp]],"#.######")</f>
        <v>Off42182.105023</v>
      </c>
      <c r="G9105" s="3">
        <f ca="1">IF(Sense_data[[#This Row],[a_1State]]="Off",RANDBETWEEN(off_min,off_max),RANDBETWEEN(on_min,on_max))/sr_div</f>
        <v>2.8</v>
      </c>
      <c r="H9105" s="3">
        <v>2.6</v>
      </c>
      <c r="I9105" s="3">
        <f>IF(HOUR(Sense_data[[#This Row],[SysTimeStamp]])&lt;12,I9104+$B$14,I9104-$B$14)</f>
        <v>17.103703703705378</v>
      </c>
    </row>
    <row r="9106" spans="1:9" x14ac:dyDescent="0.2">
      <c r="A9106" t="s">
        <v>20</v>
      </c>
      <c r="B9106" t="s">
        <v>22</v>
      </c>
      <c r="C9106" s="6">
        <f t="shared" si="146"/>
        <v>42182.10519678385</v>
      </c>
      <c r="D9106" t="s">
        <v>21</v>
      </c>
      <c r="E9106" s="6">
        <f>IF(Sense_data[[#This Row],[a_1State]]=D9105,E9105,Sense_data[[#This Row],[SysTimeStamp]])</f>
        <v>42182.105023172699</v>
      </c>
      <c r="F9106" s="3" t="str">
        <f>Sense_data[[#This Row],[a_1State]]&amp;TEXT(Sense_data[[#This Row],[StateInstanceTimestamp]],"#.######")</f>
        <v>Off42182.105023</v>
      </c>
      <c r="G9106" s="3">
        <f ca="1">IF(Sense_data[[#This Row],[a_1State]]="Off",RANDBETWEEN(off_min,off_max),RANDBETWEEN(on_min,on_max))/sr_div</f>
        <v>2</v>
      </c>
      <c r="H9106" s="3">
        <v>1.8</v>
      </c>
      <c r="I9106" s="3">
        <f>IF(HOUR(Sense_data[[#This Row],[SysTimeStamp]])&lt;12,I9105+$B$14,I9105-$B$14)</f>
        <v>17.10393518518686</v>
      </c>
    </row>
    <row r="9107" spans="1:9" x14ac:dyDescent="0.2">
      <c r="A9107" t="s">
        <v>20</v>
      </c>
      <c r="B9107" t="s">
        <v>22</v>
      </c>
      <c r="C9107" s="6">
        <f t="shared" si="146"/>
        <v>42182.105208357927</v>
      </c>
      <c r="D9107" t="s">
        <v>21</v>
      </c>
      <c r="E9107" s="6">
        <f>IF(Sense_data[[#This Row],[a_1State]]=D9106,E9106,Sense_data[[#This Row],[SysTimeStamp]])</f>
        <v>42182.105023172699</v>
      </c>
      <c r="F9107" s="3" t="str">
        <f>Sense_data[[#This Row],[a_1State]]&amp;TEXT(Sense_data[[#This Row],[StateInstanceTimestamp]],"#.######")</f>
        <v>Off42182.105023</v>
      </c>
      <c r="G9107" s="3">
        <f ca="1">IF(Sense_data[[#This Row],[a_1State]]="Off",RANDBETWEEN(off_min,off_max),RANDBETWEEN(on_min,on_max))/sr_div</f>
        <v>2.2000000000000002</v>
      </c>
      <c r="H9107" s="3">
        <v>1.5</v>
      </c>
      <c r="I9107" s="3">
        <f>IF(HOUR(Sense_data[[#This Row],[SysTimeStamp]])&lt;12,I9106+$B$14,I9106-$B$14)</f>
        <v>17.104166666668341</v>
      </c>
    </row>
    <row r="9108" spans="1:9" x14ac:dyDescent="0.2">
      <c r="A9108" t="s">
        <v>20</v>
      </c>
      <c r="B9108" t="s">
        <v>22</v>
      </c>
      <c r="C9108" s="6">
        <f t="shared" ref="C9108:C9171" si="147">C9107+$B$2</f>
        <v>42182.105219932004</v>
      </c>
      <c r="D9108" t="s">
        <v>21</v>
      </c>
      <c r="E9108" s="6">
        <f>IF(Sense_data[[#This Row],[a_1State]]=D9107,E9107,Sense_data[[#This Row],[SysTimeStamp]])</f>
        <v>42182.105023172699</v>
      </c>
      <c r="F9108" s="3" t="str">
        <f>Sense_data[[#This Row],[a_1State]]&amp;TEXT(Sense_data[[#This Row],[StateInstanceTimestamp]],"#.######")</f>
        <v>Off42182.105023</v>
      </c>
      <c r="G9108" s="3">
        <f ca="1">IF(Sense_data[[#This Row],[a_1State]]="Off",RANDBETWEEN(off_min,off_max),RANDBETWEEN(on_min,on_max))/sr_div</f>
        <v>2.2999999999999998</v>
      </c>
      <c r="H9108" s="3">
        <v>2.1</v>
      </c>
      <c r="I9108" s="3">
        <f>IF(HOUR(Sense_data[[#This Row],[SysTimeStamp]])&lt;12,I9107+$B$14,I9107-$B$14)</f>
        <v>17.104398148149823</v>
      </c>
    </row>
    <row r="9109" spans="1:9" x14ac:dyDescent="0.2">
      <c r="A9109" t="s">
        <v>20</v>
      </c>
      <c r="B9109" t="s">
        <v>22</v>
      </c>
      <c r="C9109" s="6">
        <f t="shared" si="147"/>
        <v>42182.105231506081</v>
      </c>
      <c r="D9109" t="s">
        <v>21</v>
      </c>
      <c r="E9109" s="6">
        <f>IF(Sense_data[[#This Row],[a_1State]]=D9108,E9108,Sense_data[[#This Row],[SysTimeStamp]])</f>
        <v>42182.105023172699</v>
      </c>
      <c r="F9109" s="3" t="str">
        <f>Sense_data[[#This Row],[a_1State]]&amp;TEXT(Sense_data[[#This Row],[StateInstanceTimestamp]],"#.######")</f>
        <v>Off42182.105023</v>
      </c>
      <c r="G9109" s="3">
        <f ca="1">IF(Sense_data[[#This Row],[a_1State]]="Off",RANDBETWEEN(off_min,off_max),RANDBETWEEN(on_min,on_max))/sr_div</f>
        <v>1.5</v>
      </c>
      <c r="H9109" s="3">
        <v>1.8</v>
      </c>
      <c r="I9109" s="3">
        <f>IF(HOUR(Sense_data[[#This Row],[SysTimeStamp]])&lt;12,I9108+$B$14,I9108-$B$14)</f>
        <v>17.104629629631305</v>
      </c>
    </row>
    <row r="9110" spans="1:9" x14ac:dyDescent="0.2">
      <c r="A9110" t="s">
        <v>20</v>
      </c>
      <c r="B9110" t="s">
        <v>22</v>
      </c>
      <c r="C9110" s="6">
        <f t="shared" si="147"/>
        <v>42182.105243080157</v>
      </c>
      <c r="D9110" t="s">
        <v>21</v>
      </c>
      <c r="E9110" s="6">
        <f>IF(Sense_data[[#This Row],[a_1State]]=D9109,E9109,Sense_data[[#This Row],[SysTimeStamp]])</f>
        <v>42182.105023172699</v>
      </c>
      <c r="F9110" s="3" t="str">
        <f>Sense_data[[#This Row],[a_1State]]&amp;TEXT(Sense_data[[#This Row],[StateInstanceTimestamp]],"#.######")</f>
        <v>Off42182.105023</v>
      </c>
      <c r="G9110" s="3">
        <f ca="1">IF(Sense_data[[#This Row],[a_1State]]="Off",RANDBETWEEN(off_min,off_max),RANDBETWEEN(on_min,on_max))/sr_div</f>
        <v>2.5</v>
      </c>
      <c r="H9110" s="3">
        <v>1.7</v>
      </c>
      <c r="I9110" s="3">
        <f>IF(HOUR(Sense_data[[#This Row],[SysTimeStamp]])&lt;12,I9109+$B$14,I9109-$B$14)</f>
        <v>17.104861111112786</v>
      </c>
    </row>
    <row r="9111" spans="1:9" x14ac:dyDescent="0.2">
      <c r="A9111" t="s">
        <v>20</v>
      </c>
      <c r="B9111" t="s">
        <v>22</v>
      </c>
      <c r="C9111" s="6">
        <f t="shared" si="147"/>
        <v>42182.105254654234</v>
      </c>
      <c r="D9111" t="s">
        <v>21</v>
      </c>
      <c r="E9111" s="6">
        <f>IF(Sense_data[[#This Row],[a_1State]]=D9110,E9110,Sense_data[[#This Row],[SysTimeStamp]])</f>
        <v>42182.105023172699</v>
      </c>
      <c r="F9111" s="3" t="str">
        <f>Sense_data[[#This Row],[a_1State]]&amp;TEXT(Sense_data[[#This Row],[StateInstanceTimestamp]],"#.######")</f>
        <v>Off42182.105023</v>
      </c>
      <c r="G9111" s="3">
        <f ca="1">IF(Sense_data[[#This Row],[a_1State]]="Off",RANDBETWEEN(off_min,off_max),RANDBETWEEN(on_min,on_max))/sr_div</f>
        <v>1.1000000000000001</v>
      </c>
      <c r="H9111" s="3">
        <v>1.5</v>
      </c>
      <c r="I9111" s="3">
        <f>IF(HOUR(Sense_data[[#This Row],[SysTimeStamp]])&lt;12,I9110+$B$14,I9110-$B$14)</f>
        <v>17.105092592594268</v>
      </c>
    </row>
    <row r="9112" spans="1:9" x14ac:dyDescent="0.2">
      <c r="A9112" t="s">
        <v>20</v>
      </c>
      <c r="B9112" t="s">
        <v>22</v>
      </c>
      <c r="C9112" s="6">
        <f t="shared" si="147"/>
        <v>42182.105266228311</v>
      </c>
      <c r="D9112" t="s">
        <v>21</v>
      </c>
      <c r="E9112" s="6">
        <f>IF(Sense_data[[#This Row],[a_1State]]=D9111,E9111,Sense_data[[#This Row],[SysTimeStamp]])</f>
        <v>42182.105023172699</v>
      </c>
      <c r="F9112" s="3" t="str">
        <f>Sense_data[[#This Row],[a_1State]]&amp;TEXT(Sense_data[[#This Row],[StateInstanceTimestamp]],"#.######")</f>
        <v>Off42182.105023</v>
      </c>
      <c r="G9112" s="3">
        <f ca="1">IF(Sense_data[[#This Row],[a_1State]]="Off",RANDBETWEEN(off_min,off_max),RANDBETWEEN(on_min,on_max))/sr_div</f>
        <v>2.5</v>
      </c>
      <c r="H9112" s="3">
        <v>1.6</v>
      </c>
      <c r="I9112" s="3">
        <f>IF(HOUR(Sense_data[[#This Row],[SysTimeStamp]])&lt;12,I9111+$B$14,I9111-$B$14)</f>
        <v>17.10532407407575</v>
      </c>
    </row>
    <row r="9113" spans="1:9" x14ac:dyDescent="0.2">
      <c r="A9113" t="s">
        <v>20</v>
      </c>
      <c r="B9113" t="s">
        <v>22</v>
      </c>
      <c r="C9113" s="6">
        <f t="shared" si="147"/>
        <v>42182.105277802388</v>
      </c>
      <c r="D9113" t="s">
        <v>21</v>
      </c>
      <c r="E9113" s="6">
        <f>IF(Sense_data[[#This Row],[a_1State]]=D9112,E9112,Sense_data[[#This Row],[SysTimeStamp]])</f>
        <v>42182.105023172699</v>
      </c>
      <c r="F9113" s="3" t="str">
        <f>Sense_data[[#This Row],[a_1State]]&amp;TEXT(Sense_data[[#This Row],[StateInstanceTimestamp]],"#.######")</f>
        <v>Off42182.105023</v>
      </c>
      <c r="G9113" s="3">
        <f ca="1">IF(Sense_data[[#This Row],[a_1State]]="Off",RANDBETWEEN(off_min,off_max),RANDBETWEEN(on_min,on_max))/sr_div</f>
        <v>1.5</v>
      </c>
      <c r="H9113" s="3">
        <v>1.7</v>
      </c>
      <c r="I9113" s="3">
        <f>IF(HOUR(Sense_data[[#This Row],[SysTimeStamp]])&lt;12,I9112+$B$14,I9112-$B$14)</f>
        <v>17.105555555557231</v>
      </c>
    </row>
    <row r="9114" spans="1:9" x14ac:dyDescent="0.2">
      <c r="A9114" t="s">
        <v>20</v>
      </c>
      <c r="B9114" t="s">
        <v>22</v>
      </c>
      <c r="C9114" s="6">
        <f t="shared" si="147"/>
        <v>42182.105289376464</v>
      </c>
      <c r="D9114" t="s">
        <v>21</v>
      </c>
      <c r="E9114" s="6">
        <f>IF(Sense_data[[#This Row],[a_1State]]=D9113,E9113,Sense_data[[#This Row],[SysTimeStamp]])</f>
        <v>42182.105023172699</v>
      </c>
      <c r="F9114" s="3" t="str">
        <f>Sense_data[[#This Row],[a_1State]]&amp;TEXT(Sense_data[[#This Row],[StateInstanceTimestamp]],"#.######")</f>
        <v>Off42182.105023</v>
      </c>
      <c r="G9114" s="3">
        <f ca="1">IF(Sense_data[[#This Row],[a_1State]]="Off",RANDBETWEEN(off_min,off_max),RANDBETWEEN(on_min,on_max))/sr_div</f>
        <v>1</v>
      </c>
      <c r="H9114" s="3">
        <v>1.3</v>
      </c>
      <c r="I9114" s="3">
        <f>IF(HOUR(Sense_data[[#This Row],[SysTimeStamp]])&lt;12,I9113+$B$14,I9113-$B$14)</f>
        <v>17.105787037038713</v>
      </c>
    </row>
    <row r="9115" spans="1:9" x14ac:dyDescent="0.2">
      <c r="A9115" t="s">
        <v>20</v>
      </c>
      <c r="B9115" t="s">
        <v>22</v>
      </c>
      <c r="C9115" s="6">
        <f t="shared" si="147"/>
        <v>42182.105300950541</v>
      </c>
      <c r="D9115" t="s">
        <v>21</v>
      </c>
      <c r="E9115" s="6">
        <f>IF(Sense_data[[#This Row],[a_1State]]=D9114,E9114,Sense_data[[#This Row],[SysTimeStamp]])</f>
        <v>42182.105023172699</v>
      </c>
      <c r="F9115" s="3" t="str">
        <f>Sense_data[[#This Row],[a_1State]]&amp;TEXT(Sense_data[[#This Row],[StateInstanceTimestamp]],"#.######")</f>
        <v>Off42182.105023</v>
      </c>
      <c r="G9115" s="3">
        <f ca="1">IF(Sense_data[[#This Row],[a_1State]]="Off",RANDBETWEEN(off_min,off_max),RANDBETWEEN(on_min,on_max))/sr_div</f>
        <v>3</v>
      </c>
      <c r="H9115" s="3">
        <v>1.6</v>
      </c>
      <c r="I9115" s="3">
        <f>IF(HOUR(Sense_data[[#This Row],[SysTimeStamp]])&lt;12,I9114+$B$14,I9114-$B$14)</f>
        <v>17.106018518520195</v>
      </c>
    </row>
    <row r="9116" spans="1:9" x14ac:dyDescent="0.2">
      <c r="A9116" t="s">
        <v>20</v>
      </c>
      <c r="B9116" t="s">
        <v>22</v>
      </c>
      <c r="C9116" s="6">
        <f t="shared" si="147"/>
        <v>42182.105312524618</v>
      </c>
      <c r="D9116" t="s">
        <v>21</v>
      </c>
      <c r="E9116" s="6">
        <f>IF(Sense_data[[#This Row],[a_1State]]=D9115,E9115,Sense_data[[#This Row],[SysTimeStamp]])</f>
        <v>42182.105023172699</v>
      </c>
      <c r="F9116" s="3" t="str">
        <f>Sense_data[[#This Row],[a_1State]]&amp;TEXT(Sense_data[[#This Row],[StateInstanceTimestamp]],"#.######")</f>
        <v>Off42182.105023</v>
      </c>
      <c r="G9116" s="3">
        <f ca="1">IF(Sense_data[[#This Row],[a_1State]]="Off",RANDBETWEEN(off_min,off_max),RANDBETWEEN(on_min,on_max))/sr_div</f>
        <v>1.1000000000000001</v>
      </c>
      <c r="H9116" s="3">
        <v>1.8</v>
      </c>
      <c r="I9116" s="3">
        <f>IF(HOUR(Sense_data[[#This Row],[SysTimeStamp]])&lt;12,I9115+$B$14,I9115-$B$14)</f>
        <v>17.106250000001676</v>
      </c>
    </row>
    <row r="9117" spans="1:9" x14ac:dyDescent="0.2">
      <c r="A9117" t="s">
        <v>20</v>
      </c>
      <c r="B9117" t="s">
        <v>22</v>
      </c>
      <c r="C9117" s="6">
        <f t="shared" si="147"/>
        <v>42182.105324098695</v>
      </c>
      <c r="D9117" t="s">
        <v>21</v>
      </c>
      <c r="E9117" s="6">
        <f>IF(Sense_data[[#This Row],[a_1State]]=D9116,E9116,Sense_data[[#This Row],[SysTimeStamp]])</f>
        <v>42182.105023172699</v>
      </c>
      <c r="F9117" s="3" t="str">
        <f>Sense_data[[#This Row],[a_1State]]&amp;TEXT(Sense_data[[#This Row],[StateInstanceTimestamp]],"#.######")</f>
        <v>Off42182.105023</v>
      </c>
      <c r="G9117" s="3">
        <f ca="1">IF(Sense_data[[#This Row],[a_1State]]="Off",RANDBETWEEN(off_min,off_max),RANDBETWEEN(on_min,on_max))/sr_div</f>
        <v>1.9</v>
      </c>
      <c r="H9117" s="3">
        <v>2</v>
      </c>
      <c r="I9117" s="3">
        <f>IF(HOUR(Sense_data[[#This Row],[SysTimeStamp]])&lt;12,I9116+$B$14,I9116-$B$14)</f>
        <v>17.106481481483158</v>
      </c>
    </row>
    <row r="9118" spans="1:9" x14ac:dyDescent="0.2">
      <c r="A9118" t="s">
        <v>20</v>
      </c>
      <c r="B9118" t="s">
        <v>22</v>
      </c>
      <c r="C9118" s="6">
        <f t="shared" si="147"/>
        <v>42182.105335672772</v>
      </c>
      <c r="D9118" t="s">
        <v>21</v>
      </c>
      <c r="E9118" s="6">
        <f>IF(Sense_data[[#This Row],[a_1State]]=D9117,E9117,Sense_data[[#This Row],[SysTimeStamp]])</f>
        <v>42182.105023172699</v>
      </c>
      <c r="F9118" s="3" t="str">
        <f>Sense_data[[#This Row],[a_1State]]&amp;TEXT(Sense_data[[#This Row],[StateInstanceTimestamp]],"#.######")</f>
        <v>Off42182.105023</v>
      </c>
      <c r="G9118" s="3">
        <f ca="1">IF(Sense_data[[#This Row],[a_1State]]="Off",RANDBETWEEN(off_min,off_max),RANDBETWEEN(on_min,on_max))/sr_div</f>
        <v>1.3</v>
      </c>
      <c r="H9118" s="3">
        <v>2.9</v>
      </c>
      <c r="I9118" s="3">
        <f>IF(HOUR(Sense_data[[#This Row],[SysTimeStamp]])&lt;12,I9117+$B$14,I9117-$B$14)</f>
        <v>17.10671296296464</v>
      </c>
    </row>
    <row r="9119" spans="1:9" x14ac:dyDescent="0.2">
      <c r="A9119" t="s">
        <v>20</v>
      </c>
      <c r="B9119" t="s">
        <v>22</v>
      </c>
      <c r="C9119" s="6">
        <f t="shared" si="147"/>
        <v>42182.105347246848</v>
      </c>
      <c r="D9119" t="s">
        <v>21</v>
      </c>
      <c r="E9119" s="6">
        <f>IF(Sense_data[[#This Row],[a_1State]]=D9118,E9118,Sense_data[[#This Row],[SysTimeStamp]])</f>
        <v>42182.105023172699</v>
      </c>
      <c r="F9119" s="3" t="str">
        <f>Sense_data[[#This Row],[a_1State]]&amp;TEXT(Sense_data[[#This Row],[StateInstanceTimestamp]],"#.######")</f>
        <v>Off42182.105023</v>
      </c>
      <c r="G9119" s="3">
        <f ca="1">IF(Sense_data[[#This Row],[a_1State]]="Off",RANDBETWEEN(off_min,off_max),RANDBETWEEN(on_min,on_max))/sr_div</f>
        <v>1.4</v>
      </c>
      <c r="H9119" s="3">
        <v>1</v>
      </c>
      <c r="I9119" s="3">
        <f>IF(HOUR(Sense_data[[#This Row],[SysTimeStamp]])&lt;12,I9118+$B$14,I9118-$B$14)</f>
        <v>17.106944444446121</v>
      </c>
    </row>
    <row r="9120" spans="1:9" x14ac:dyDescent="0.2">
      <c r="A9120" t="s">
        <v>20</v>
      </c>
      <c r="B9120" t="s">
        <v>22</v>
      </c>
      <c r="C9120" s="6">
        <f t="shared" si="147"/>
        <v>42182.105358820925</v>
      </c>
      <c r="D9120" t="s">
        <v>21</v>
      </c>
      <c r="E9120" s="6">
        <f>IF(Sense_data[[#This Row],[a_1State]]=D9119,E9119,Sense_data[[#This Row],[SysTimeStamp]])</f>
        <v>42182.105023172699</v>
      </c>
      <c r="F9120" s="3" t="str">
        <f>Sense_data[[#This Row],[a_1State]]&amp;TEXT(Sense_data[[#This Row],[StateInstanceTimestamp]],"#.######")</f>
        <v>Off42182.105023</v>
      </c>
      <c r="G9120" s="3">
        <f ca="1">IF(Sense_data[[#This Row],[a_1State]]="Off",RANDBETWEEN(off_min,off_max),RANDBETWEEN(on_min,on_max))/sr_div</f>
        <v>2.2999999999999998</v>
      </c>
      <c r="H9120" s="3">
        <v>2.4</v>
      </c>
      <c r="I9120" s="3">
        <f>IF(HOUR(Sense_data[[#This Row],[SysTimeStamp]])&lt;12,I9119+$B$14,I9119-$B$14)</f>
        <v>17.107175925927603</v>
      </c>
    </row>
    <row r="9121" spans="1:9" x14ac:dyDescent="0.2">
      <c r="A9121" t="s">
        <v>20</v>
      </c>
      <c r="B9121" t="s">
        <v>22</v>
      </c>
      <c r="C9121" s="6">
        <f t="shared" si="147"/>
        <v>42182.105370395002</v>
      </c>
      <c r="D9121" t="s">
        <v>21</v>
      </c>
      <c r="E9121" s="6">
        <f>IF(Sense_data[[#This Row],[a_1State]]=D9120,E9120,Sense_data[[#This Row],[SysTimeStamp]])</f>
        <v>42182.105023172699</v>
      </c>
      <c r="F9121" s="3" t="str">
        <f>Sense_data[[#This Row],[a_1State]]&amp;TEXT(Sense_data[[#This Row],[StateInstanceTimestamp]],"#.######")</f>
        <v>Off42182.105023</v>
      </c>
      <c r="G9121" s="3">
        <f ca="1">IF(Sense_data[[#This Row],[a_1State]]="Off",RANDBETWEEN(off_min,off_max),RANDBETWEEN(on_min,on_max))/sr_div</f>
        <v>3</v>
      </c>
      <c r="H9121" s="3">
        <v>1.9</v>
      </c>
      <c r="I9121" s="3">
        <f>IF(HOUR(Sense_data[[#This Row],[SysTimeStamp]])&lt;12,I9120+$B$14,I9120-$B$14)</f>
        <v>17.107407407409084</v>
      </c>
    </row>
    <row r="9122" spans="1:9" x14ac:dyDescent="0.2">
      <c r="A9122" t="s">
        <v>20</v>
      </c>
      <c r="B9122" t="s">
        <v>22</v>
      </c>
      <c r="C9122" s="6">
        <f t="shared" si="147"/>
        <v>42182.105381969079</v>
      </c>
      <c r="D9122" t="s">
        <v>21</v>
      </c>
      <c r="E9122" s="6">
        <f>IF(Sense_data[[#This Row],[a_1State]]=D9121,E9121,Sense_data[[#This Row],[SysTimeStamp]])</f>
        <v>42182.105023172699</v>
      </c>
      <c r="F9122" s="3" t="str">
        <f>Sense_data[[#This Row],[a_1State]]&amp;TEXT(Sense_data[[#This Row],[StateInstanceTimestamp]],"#.######")</f>
        <v>Off42182.105023</v>
      </c>
      <c r="G9122" s="3">
        <f ca="1">IF(Sense_data[[#This Row],[a_1State]]="Off",RANDBETWEEN(off_min,off_max),RANDBETWEEN(on_min,on_max))/sr_div</f>
        <v>1.1000000000000001</v>
      </c>
      <c r="H9122" s="3">
        <v>2.4</v>
      </c>
      <c r="I9122" s="3">
        <f>IF(HOUR(Sense_data[[#This Row],[SysTimeStamp]])&lt;12,I9121+$B$14,I9121-$B$14)</f>
        <v>17.107638888890566</v>
      </c>
    </row>
    <row r="9123" spans="1:9" x14ac:dyDescent="0.2">
      <c r="A9123" t="s">
        <v>20</v>
      </c>
      <c r="B9123" t="s">
        <v>22</v>
      </c>
      <c r="C9123" s="6">
        <f t="shared" si="147"/>
        <v>42182.105393543156</v>
      </c>
      <c r="D9123" t="s">
        <v>21</v>
      </c>
      <c r="E9123" s="6">
        <f>IF(Sense_data[[#This Row],[a_1State]]=D9122,E9122,Sense_data[[#This Row],[SysTimeStamp]])</f>
        <v>42182.105023172699</v>
      </c>
      <c r="F9123" s="3" t="str">
        <f>Sense_data[[#This Row],[a_1State]]&amp;TEXT(Sense_data[[#This Row],[StateInstanceTimestamp]],"#.######")</f>
        <v>Off42182.105023</v>
      </c>
      <c r="G9123" s="3">
        <f ca="1">IF(Sense_data[[#This Row],[a_1State]]="Off",RANDBETWEEN(off_min,off_max),RANDBETWEEN(on_min,on_max))/sr_div</f>
        <v>1.9</v>
      </c>
      <c r="H9123" s="3">
        <v>1.1000000000000001</v>
      </c>
      <c r="I9123" s="3">
        <f>IF(HOUR(Sense_data[[#This Row],[SysTimeStamp]])&lt;12,I9122+$B$14,I9122-$B$14)</f>
        <v>17.107870370372048</v>
      </c>
    </row>
    <row r="9124" spans="1:9" x14ac:dyDescent="0.2">
      <c r="A9124" t="s">
        <v>20</v>
      </c>
      <c r="B9124" t="s">
        <v>22</v>
      </c>
      <c r="C9124" s="6">
        <f t="shared" si="147"/>
        <v>42182.105405117232</v>
      </c>
      <c r="D9124" t="s">
        <v>21</v>
      </c>
      <c r="E9124" s="6">
        <f>IF(Sense_data[[#This Row],[a_1State]]=D9123,E9123,Sense_data[[#This Row],[SysTimeStamp]])</f>
        <v>42182.105023172699</v>
      </c>
      <c r="F9124" s="3" t="str">
        <f>Sense_data[[#This Row],[a_1State]]&amp;TEXT(Sense_data[[#This Row],[StateInstanceTimestamp]],"#.######")</f>
        <v>Off42182.105023</v>
      </c>
      <c r="G9124" s="3">
        <f ca="1">IF(Sense_data[[#This Row],[a_1State]]="Off",RANDBETWEEN(off_min,off_max),RANDBETWEEN(on_min,on_max))/sr_div</f>
        <v>1.6</v>
      </c>
      <c r="H9124" s="3">
        <v>2.2999999999999998</v>
      </c>
      <c r="I9124" s="3">
        <f>IF(HOUR(Sense_data[[#This Row],[SysTimeStamp]])&lt;12,I9123+$B$14,I9123-$B$14)</f>
        <v>17.108101851853529</v>
      </c>
    </row>
    <row r="9125" spans="1:9" x14ac:dyDescent="0.2">
      <c r="A9125" t="s">
        <v>20</v>
      </c>
      <c r="B9125" t="s">
        <v>22</v>
      </c>
      <c r="C9125" s="6">
        <f t="shared" si="147"/>
        <v>42182.105416691309</v>
      </c>
      <c r="D9125" t="s">
        <v>21</v>
      </c>
      <c r="E9125" s="6">
        <f>IF(Sense_data[[#This Row],[a_1State]]=D9124,E9124,Sense_data[[#This Row],[SysTimeStamp]])</f>
        <v>42182.105023172699</v>
      </c>
      <c r="F9125" s="3" t="str">
        <f>Sense_data[[#This Row],[a_1State]]&amp;TEXT(Sense_data[[#This Row],[StateInstanceTimestamp]],"#.######")</f>
        <v>Off42182.105023</v>
      </c>
      <c r="G9125" s="3">
        <f ca="1">IF(Sense_data[[#This Row],[a_1State]]="Off",RANDBETWEEN(off_min,off_max),RANDBETWEEN(on_min,on_max))/sr_div</f>
        <v>2.5</v>
      </c>
      <c r="H9125" s="3">
        <v>3</v>
      </c>
      <c r="I9125" s="3">
        <f>IF(HOUR(Sense_data[[#This Row],[SysTimeStamp]])&lt;12,I9124+$B$14,I9124-$B$14)</f>
        <v>17.108333333335011</v>
      </c>
    </row>
    <row r="9126" spans="1:9" x14ac:dyDescent="0.2">
      <c r="A9126" t="s">
        <v>20</v>
      </c>
      <c r="B9126" t="s">
        <v>22</v>
      </c>
      <c r="C9126" s="6">
        <f t="shared" si="147"/>
        <v>42182.105428265386</v>
      </c>
      <c r="D9126" t="s">
        <v>21</v>
      </c>
      <c r="E9126" s="6">
        <f>IF(Sense_data[[#This Row],[a_1State]]=D9125,E9125,Sense_data[[#This Row],[SysTimeStamp]])</f>
        <v>42182.105023172699</v>
      </c>
      <c r="F9126" s="3" t="str">
        <f>Sense_data[[#This Row],[a_1State]]&amp;TEXT(Sense_data[[#This Row],[StateInstanceTimestamp]],"#.######")</f>
        <v>Off42182.105023</v>
      </c>
      <c r="G9126" s="3">
        <f ca="1">IF(Sense_data[[#This Row],[a_1State]]="Off",RANDBETWEEN(off_min,off_max),RANDBETWEEN(on_min,on_max))/sr_div</f>
        <v>2.9</v>
      </c>
      <c r="H9126" s="3">
        <v>2.2999999999999998</v>
      </c>
      <c r="I9126" s="3">
        <f>IF(HOUR(Sense_data[[#This Row],[SysTimeStamp]])&lt;12,I9125+$B$14,I9125-$B$14)</f>
        <v>17.108564814816493</v>
      </c>
    </row>
    <row r="9127" spans="1:9" x14ac:dyDescent="0.2">
      <c r="A9127" t="s">
        <v>20</v>
      </c>
      <c r="B9127" t="s">
        <v>22</v>
      </c>
      <c r="C9127" s="6">
        <f t="shared" si="147"/>
        <v>42182.105439839463</v>
      </c>
      <c r="D9127" t="s">
        <v>21</v>
      </c>
      <c r="E9127" s="6">
        <f>IF(Sense_data[[#This Row],[a_1State]]=D9126,E9126,Sense_data[[#This Row],[SysTimeStamp]])</f>
        <v>42182.105023172699</v>
      </c>
      <c r="F9127" s="3" t="str">
        <f>Sense_data[[#This Row],[a_1State]]&amp;TEXT(Sense_data[[#This Row],[StateInstanceTimestamp]],"#.######")</f>
        <v>Off42182.105023</v>
      </c>
      <c r="G9127" s="3">
        <f ca="1">IF(Sense_data[[#This Row],[a_1State]]="Off",RANDBETWEEN(off_min,off_max),RANDBETWEEN(on_min,on_max))/sr_div</f>
        <v>1.8</v>
      </c>
      <c r="H9127" s="3">
        <v>2.1</v>
      </c>
      <c r="I9127" s="3">
        <f>IF(HOUR(Sense_data[[#This Row],[SysTimeStamp]])&lt;12,I9126+$B$14,I9126-$B$14)</f>
        <v>17.108796296297974</v>
      </c>
    </row>
    <row r="9128" spans="1:9" x14ac:dyDescent="0.2">
      <c r="A9128" t="s">
        <v>20</v>
      </c>
      <c r="B9128" t="s">
        <v>22</v>
      </c>
      <c r="C9128" s="6">
        <f t="shared" si="147"/>
        <v>42182.105451413539</v>
      </c>
      <c r="D9128" t="s">
        <v>21</v>
      </c>
      <c r="E9128" s="6">
        <f>IF(Sense_data[[#This Row],[a_1State]]=D9127,E9127,Sense_data[[#This Row],[SysTimeStamp]])</f>
        <v>42182.105023172699</v>
      </c>
      <c r="F9128" s="3" t="str">
        <f>Sense_data[[#This Row],[a_1State]]&amp;TEXT(Sense_data[[#This Row],[StateInstanceTimestamp]],"#.######")</f>
        <v>Off42182.105023</v>
      </c>
      <c r="G9128" s="3">
        <f ca="1">IF(Sense_data[[#This Row],[a_1State]]="Off",RANDBETWEEN(off_min,off_max),RANDBETWEEN(on_min,on_max))/sr_div</f>
        <v>1.5</v>
      </c>
      <c r="H9128" s="3">
        <v>2.2999999999999998</v>
      </c>
      <c r="I9128" s="3">
        <f>IF(HOUR(Sense_data[[#This Row],[SysTimeStamp]])&lt;12,I9127+$B$14,I9127-$B$14)</f>
        <v>17.109027777779456</v>
      </c>
    </row>
    <row r="9129" spans="1:9" x14ac:dyDescent="0.2">
      <c r="A9129" t="s">
        <v>20</v>
      </c>
      <c r="B9129" t="s">
        <v>22</v>
      </c>
      <c r="C9129" s="6">
        <f t="shared" si="147"/>
        <v>42182.105462987616</v>
      </c>
      <c r="D9129" t="s">
        <v>21</v>
      </c>
      <c r="E9129" s="6">
        <f>IF(Sense_data[[#This Row],[a_1State]]=D9128,E9128,Sense_data[[#This Row],[SysTimeStamp]])</f>
        <v>42182.105023172699</v>
      </c>
      <c r="F9129" s="3" t="str">
        <f>Sense_data[[#This Row],[a_1State]]&amp;TEXT(Sense_data[[#This Row],[StateInstanceTimestamp]],"#.######")</f>
        <v>Off42182.105023</v>
      </c>
      <c r="G9129" s="3">
        <f ca="1">IF(Sense_data[[#This Row],[a_1State]]="Off",RANDBETWEEN(off_min,off_max),RANDBETWEEN(on_min,on_max))/sr_div</f>
        <v>1.5</v>
      </c>
      <c r="H9129" s="3">
        <v>2.4</v>
      </c>
      <c r="I9129" s="3">
        <f>IF(HOUR(Sense_data[[#This Row],[SysTimeStamp]])&lt;12,I9128+$B$14,I9128-$B$14)</f>
        <v>17.109259259260938</v>
      </c>
    </row>
    <row r="9130" spans="1:9" x14ac:dyDescent="0.2">
      <c r="A9130" t="s">
        <v>20</v>
      </c>
      <c r="B9130" t="s">
        <v>22</v>
      </c>
      <c r="C9130" s="6">
        <f t="shared" si="147"/>
        <v>42182.105474561693</v>
      </c>
      <c r="D9130" t="s">
        <v>21</v>
      </c>
      <c r="E9130" s="6">
        <f>IF(Sense_data[[#This Row],[a_1State]]=D9129,E9129,Sense_data[[#This Row],[SysTimeStamp]])</f>
        <v>42182.105023172699</v>
      </c>
      <c r="F9130" s="3" t="str">
        <f>Sense_data[[#This Row],[a_1State]]&amp;TEXT(Sense_data[[#This Row],[StateInstanceTimestamp]],"#.######")</f>
        <v>Off42182.105023</v>
      </c>
      <c r="G9130" s="3">
        <f ca="1">IF(Sense_data[[#This Row],[a_1State]]="Off",RANDBETWEEN(off_min,off_max),RANDBETWEEN(on_min,on_max))/sr_div</f>
        <v>2.2000000000000002</v>
      </c>
      <c r="H9130" s="3">
        <v>2.5</v>
      </c>
      <c r="I9130" s="3">
        <f>IF(HOUR(Sense_data[[#This Row],[SysTimeStamp]])&lt;12,I9129+$B$14,I9129-$B$14)</f>
        <v>17.109490740742419</v>
      </c>
    </row>
    <row r="9131" spans="1:9" x14ac:dyDescent="0.2">
      <c r="A9131" t="s">
        <v>20</v>
      </c>
      <c r="B9131" t="s">
        <v>22</v>
      </c>
      <c r="C9131" s="6">
        <f t="shared" si="147"/>
        <v>42182.10548613577</v>
      </c>
      <c r="D9131" t="s">
        <v>21</v>
      </c>
      <c r="E9131" s="6">
        <f>IF(Sense_data[[#This Row],[a_1State]]=D9130,E9130,Sense_data[[#This Row],[SysTimeStamp]])</f>
        <v>42182.105023172699</v>
      </c>
      <c r="F9131" s="3" t="str">
        <f>Sense_data[[#This Row],[a_1State]]&amp;TEXT(Sense_data[[#This Row],[StateInstanceTimestamp]],"#.######")</f>
        <v>Off42182.105023</v>
      </c>
      <c r="G9131" s="3">
        <f ca="1">IF(Sense_data[[#This Row],[a_1State]]="Off",RANDBETWEEN(off_min,off_max),RANDBETWEEN(on_min,on_max))/sr_div</f>
        <v>1.2</v>
      </c>
      <c r="H9131" s="3">
        <v>2.9</v>
      </c>
      <c r="I9131" s="3">
        <f>IF(HOUR(Sense_data[[#This Row],[SysTimeStamp]])&lt;12,I9130+$B$14,I9130-$B$14)</f>
        <v>17.109722222223901</v>
      </c>
    </row>
    <row r="9132" spans="1:9" x14ac:dyDescent="0.2">
      <c r="A9132" t="s">
        <v>20</v>
      </c>
      <c r="B9132" t="s">
        <v>22</v>
      </c>
      <c r="C9132" s="6">
        <f t="shared" si="147"/>
        <v>42182.105497709847</v>
      </c>
      <c r="D9132" t="s">
        <v>21</v>
      </c>
      <c r="E9132" s="6">
        <f>IF(Sense_data[[#This Row],[a_1State]]=D9131,E9131,Sense_data[[#This Row],[SysTimeStamp]])</f>
        <v>42182.105023172699</v>
      </c>
      <c r="F9132" s="3" t="str">
        <f>Sense_data[[#This Row],[a_1State]]&amp;TEXT(Sense_data[[#This Row],[StateInstanceTimestamp]],"#.######")</f>
        <v>Off42182.105023</v>
      </c>
      <c r="G9132" s="3">
        <f ca="1">IF(Sense_data[[#This Row],[a_1State]]="Off",RANDBETWEEN(off_min,off_max),RANDBETWEEN(on_min,on_max))/sr_div</f>
        <v>1.4</v>
      </c>
      <c r="H9132" s="3">
        <v>1.3</v>
      </c>
      <c r="I9132" s="3">
        <f>IF(HOUR(Sense_data[[#This Row],[SysTimeStamp]])&lt;12,I9131+$B$14,I9131-$B$14)</f>
        <v>17.109953703705383</v>
      </c>
    </row>
    <row r="9133" spans="1:9" x14ac:dyDescent="0.2">
      <c r="A9133" t="s">
        <v>20</v>
      </c>
      <c r="B9133" t="s">
        <v>22</v>
      </c>
      <c r="C9133" s="6">
        <f t="shared" si="147"/>
        <v>42182.105509283923</v>
      </c>
      <c r="D9133" t="s">
        <v>21</v>
      </c>
      <c r="E9133" s="6">
        <f>IF(Sense_data[[#This Row],[a_1State]]=D9132,E9132,Sense_data[[#This Row],[SysTimeStamp]])</f>
        <v>42182.105023172699</v>
      </c>
      <c r="F9133" s="3" t="str">
        <f>Sense_data[[#This Row],[a_1State]]&amp;TEXT(Sense_data[[#This Row],[StateInstanceTimestamp]],"#.######")</f>
        <v>Off42182.105023</v>
      </c>
      <c r="G9133" s="3">
        <f ca="1">IF(Sense_data[[#This Row],[a_1State]]="Off",RANDBETWEEN(off_min,off_max),RANDBETWEEN(on_min,on_max))/sr_div</f>
        <v>2.4</v>
      </c>
      <c r="H9133" s="3">
        <v>1.9</v>
      </c>
      <c r="I9133" s="3">
        <f>IF(HOUR(Sense_data[[#This Row],[SysTimeStamp]])&lt;12,I9132+$B$14,I9132-$B$14)</f>
        <v>17.110185185186864</v>
      </c>
    </row>
    <row r="9134" spans="1:9" x14ac:dyDescent="0.2">
      <c r="A9134" t="s">
        <v>20</v>
      </c>
      <c r="B9134" t="s">
        <v>22</v>
      </c>
      <c r="C9134" s="6">
        <f t="shared" si="147"/>
        <v>42182.105520858</v>
      </c>
      <c r="D9134" t="s">
        <v>21</v>
      </c>
      <c r="E9134" s="6">
        <f>IF(Sense_data[[#This Row],[a_1State]]=D9133,E9133,Sense_data[[#This Row],[SysTimeStamp]])</f>
        <v>42182.105023172699</v>
      </c>
      <c r="F9134" s="3" t="str">
        <f>Sense_data[[#This Row],[a_1State]]&amp;TEXT(Sense_data[[#This Row],[StateInstanceTimestamp]],"#.######")</f>
        <v>Off42182.105023</v>
      </c>
      <c r="G9134" s="3">
        <f ca="1">IF(Sense_data[[#This Row],[a_1State]]="Off",RANDBETWEEN(off_min,off_max),RANDBETWEEN(on_min,on_max))/sr_div</f>
        <v>1.1000000000000001</v>
      </c>
      <c r="H9134" s="3">
        <v>1</v>
      </c>
      <c r="I9134" s="3">
        <f>IF(HOUR(Sense_data[[#This Row],[SysTimeStamp]])&lt;12,I9133+$B$14,I9133-$B$14)</f>
        <v>17.110416666668346</v>
      </c>
    </row>
    <row r="9135" spans="1:9" x14ac:dyDescent="0.2">
      <c r="A9135" t="s">
        <v>20</v>
      </c>
      <c r="B9135" t="s">
        <v>22</v>
      </c>
      <c r="C9135" s="6">
        <f t="shared" si="147"/>
        <v>42182.105532432077</v>
      </c>
      <c r="D9135" t="s">
        <v>21</v>
      </c>
      <c r="E9135" s="6">
        <f>IF(Sense_data[[#This Row],[a_1State]]=D9134,E9134,Sense_data[[#This Row],[SysTimeStamp]])</f>
        <v>42182.105023172699</v>
      </c>
      <c r="F9135" s="3" t="str">
        <f>Sense_data[[#This Row],[a_1State]]&amp;TEXT(Sense_data[[#This Row],[StateInstanceTimestamp]],"#.######")</f>
        <v>Off42182.105023</v>
      </c>
      <c r="G9135" s="3">
        <f ca="1">IF(Sense_data[[#This Row],[a_1State]]="Off",RANDBETWEEN(off_min,off_max),RANDBETWEEN(on_min,on_max))/sr_div</f>
        <v>1.6</v>
      </c>
      <c r="H9135" s="3">
        <v>2</v>
      </c>
      <c r="I9135" s="3">
        <f>IF(HOUR(Sense_data[[#This Row],[SysTimeStamp]])&lt;12,I9134+$B$14,I9134-$B$14)</f>
        <v>17.110648148149828</v>
      </c>
    </row>
    <row r="9136" spans="1:9" x14ac:dyDescent="0.2">
      <c r="A9136" t="s">
        <v>20</v>
      </c>
      <c r="B9136" t="s">
        <v>22</v>
      </c>
      <c r="C9136" s="6">
        <f t="shared" si="147"/>
        <v>42182.105544006154</v>
      </c>
      <c r="D9136" t="s">
        <v>21</v>
      </c>
      <c r="E9136" s="6">
        <f>IF(Sense_data[[#This Row],[a_1State]]=D9135,E9135,Sense_data[[#This Row],[SysTimeStamp]])</f>
        <v>42182.105023172699</v>
      </c>
      <c r="F9136" s="3" t="str">
        <f>Sense_data[[#This Row],[a_1State]]&amp;TEXT(Sense_data[[#This Row],[StateInstanceTimestamp]],"#.######")</f>
        <v>Off42182.105023</v>
      </c>
      <c r="G9136" s="3">
        <f ca="1">IF(Sense_data[[#This Row],[a_1State]]="Off",RANDBETWEEN(off_min,off_max),RANDBETWEEN(on_min,on_max))/sr_div</f>
        <v>1.9</v>
      </c>
      <c r="H9136" s="3">
        <v>2.2999999999999998</v>
      </c>
      <c r="I9136" s="3">
        <f>IF(HOUR(Sense_data[[#This Row],[SysTimeStamp]])&lt;12,I9135+$B$14,I9135-$B$14)</f>
        <v>17.110879629631309</v>
      </c>
    </row>
    <row r="9137" spans="1:9" x14ac:dyDescent="0.2">
      <c r="A9137" t="s">
        <v>20</v>
      </c>
      <c r="B9137" t="s">
        <v>22</v>
      </c>
      <c r="C9137" s="6">
        <f t="shared" si="147"/>
        <v>42182.10555558023</v>
      </c>
      <c r="D9137" t="s">
        <v>21</v>
      </c>
      <c r="E9137" s="6">
        <f>IF(Sense_data[[#This Row],[a_1State]]=D9136,E9136,Sense_data[[#This Row],[SysTimeStamp]])</f>
        <v>42182.105023172699</v>
      </c>
      <c r="F9137" s="3" t="str">
        <f>Sense_data[[#This Row],[a_1State]]&amp;TEXT(Sense_data[[#This Row],[StateInstanceTimestamp]],"#.######")</f>
        <v>Off42182.105023</v>
      </c>
      <c r="G9137" s="3">
        <f ca="1">IF(Sense_data[[#This Row],[a_1State]]="Off",RANDBETWEEN(off_min,off_max),RANDBETWEEN(on_min,on_max))/sr_div</f>
        <v>1.3</v>
      </c>
      <c r="H9137" s="3">
        <v>2.2000000000000002</v>
      </c>
      <c r="I9137" s="3">
        <f>IF(HOUR(Sense_data[[#This Row],[SysTimeStamp]])&lt;12,I9136+$B$14,I9136-$B$14)</f>
        <v>17.111111111112791</v>
      </c>
    </row>
    <row r="9138" spans="1:9" x14ac:dyDescent="0.2">
      <c r="A9138" t="s">
        <v>20</v>
      </c>
      <c r="B9138" t="s">
        <v>22</v>
      </c>
      <c r="C9138" s="6">
        <f t="shared" si="147"/>
        <v>42182.105567154307</v>
      </c>
      <c r="D9138" t="s">
        <v>21</v>
      </c>
      <c r="E9138" s="6">
        <f>IF(Sense_data[[#This Row],[a_1State]]=D9137,E9137,Sense_data[[#This Row],[SysTimeStamp]])</f>
        <v>42182.105023172699</v>
      </c>
      <c r="F9138" s="3" t="str">
        <f>Sense_data[[#This Row],[a_1State]]&amp;TEXT(Sense_data[[#This Row],[StateInstanceTimestamp]],"#.######")</f>
        <v>Off42182.105023</v>
      </c>
      <c r="G9138" s="3">
        <f ca="1">IF(Sense_data[[#This Row],[a_1State]]="Off",RANDBETWEEN(off_min,off_max),RANDBETWEEN(on_min,on_max))/sr_div</f>
        <v>1</v>
      </c>
      <c r="H9138" s="3">
        <v>2.7</v>
      </c>
      <c r="I9138" s="3">
        <f>IF(HOUR(Sense_data[[#This Row],[SysTimeStamp]])&lt;12,I9137+$B$14,I9137-$B$14)</f>
        <v>17.111342592594273</v>
      </c>
    </row>
    <row r="9139" spans="1:9" x14ac:dyDescent="0.2">
      <c r="A9139" t="s">
        <v>20</v>
      </c>
      <c r="B9139" t="s">
        <v>22</v>
      </c>
      <c r="C9139" s="6">
        <f t="shared" si="147"/>
        <v>42182.105578728384</v>
      </c>
      <c r="D9139" t="s">
        <v>21</v>
      </c>
      <c r="E9139" s="6">
        <f>IF(Sense_data[[#This Row],[a_1State]]=D9138,E9138,Sense_data[[#This Row],[SysTimeStamp]])</f>
        <v>42182.105023172699</v>
      </c>
      <c r="F9139" s="3" t="str">
        <f>Sense_data[[#This Row],[a_1State]]&amp;TEXT(Sense_data[[#This Row],[StateInstanceTimestamp]],"#.######")</f>
        <v>Off42182.105023</v>
      </c>
      <c r="G9139" s="3">
        <f ca="1">IF(Sense_data[[#This Row],[a_1State]]="Off",RANDBETWEEN(off_min,off_max),RANDBETWEEN(on_min,on_max))/sr_div</f>
        <v>1.4</v>
      </c>
      <c r="H9139" s="3">
        <v>2.2999999999999998</v>
      </c>
      <c r="I9139" s="3">
        <f>IF(HOUR(Sense_data[[#This Row],[SysTimeStamp]])&lt;12,I9138+$B$14,I9138-$B$14)</f>
        <v>17.111574074075754</v>
      </c>
    </row>
    <row r="9140" spans="1:9" x14ac:dyDescent="0.2">
      <c r="A9140" t="s">
        <v>20</v>
      </c>
      <c r="B9140" t="s">
        <v>22</v>
      </c>
      <c r="C9140" s="6">
        <f t="shared" si="147"/>
        <v>42182.105590302461</v>
      </c>
      <c r="D9140" t="s">
        <v>21</v>
      </c>
      <c r="E9140" s="6">
        <f>IF(Sense_data[[#This Row],[a_1State]]=D9139,E9139,Sense_data[[#This Row],[SysTimeStamp]])</f>
        <v>42182.105023172699</v>
      </c>
      <c r="F9140" s="3" t="str">
        <f>Sense_data[[#This Row],[a_1State]]&amp;TEXT(Sense_data[[#This Row],[StateInstanceTimestamp]],"#.######")</f>
        <v>Off42182.105023</v>
      </c>
      <c r="G9140" s="3">
        <f ca="1">IF(Sense_data[[#This Row],[a_1State]]="Off",RANDBETWEEN(off_min,off_max),RANDBETWEEN(on_min,on_max))/sr_div</f>
        <v>1.7</v>
      </c>
      <c r="H9140" s="3">
        <v>2.4</v>
      </c>
      <c r="I9140" s="3">
        <f>IF(HOUR(Sense_data[[#This Row],[SysTimeStamp]])&lt;12,I9139+$B$14,I9139-$B$14)</f>
        <v>17.111805555557236</v>
      </c>
    </row>
    <row r="9141" spans="1:9" x14ac:dyDescent="0.2">
      <c r="A9141" t="s">
        <v>20</v>
      </c>
      <c r="B9141" t="s">
        <v>22</v>
      </c>
      <c r="C9141" s="6">
        <f t="shared" si="147"/>
        <v>42182.105601876538</v>
      </c>
      <c r="D9141" t="s">
        <v>21</v>
      </c>
      <c r="E9141" s="6">
        <f>IF(Sense_data[[#This Row],[a_1State]]=D9140,E9140,Sense_data[[#This Row],[SysTimeStamp]])</f>
        <v>42182.105023172699</v>
      </c>
      <c r="F9141" s="3" t="str">
        <f>Sense_data[[#This Row],[a_1State]]&amp;TEXT(Sense_data[[#This Row],[StateInstanceTimestamp]],"#.######")</f>
        <v>Off42182.105023</v>
      </c>
      <c r="G9141" s="3">
        <f ca="1">IF(Sense_data[[#This Row],[a_1State]]="Off",RANDBETWEEN(off_min,off_max),RANDBETWEEN(on_min,on_max))/sr_div</f>
        <v>1</v>
      </c>
      <c r="H9141" s="3">
        <v>1.8</v>
      </c>
      <c r="I9141" s="3">
        <f>IF(HOUR(Sense_data[[#This Row],[SysTimeStamp]])&lt;12,I9140+$B$14,I9140-$B$14)</f>
        <v>17.112037037038718</v>
      </c>
    </row>
    <row r="9142" spans="1:9" x14ac:dyDescent="0.2">
      <c r="A9142" t="s">
        <v>20</v>
      </c>
      <c r="B9142" t="s">
        <v>22</v>
      </c>
      <c r="C9142" s="6">
        <f t="shared" si="147"/>
        <v>42182.105613450614</v>
      </c>
      <c r="D9142" t="s">
        <v>21</v>
      </c>
      <c r="E9142" s="6">
        <f>IF(Sense_data[[#This Row],[a_1State]]=D9141,E9141,Sense_data[[#This Row],[SysTimeStamp]])</f>
        <v>42182.105023172699</v>
      </c>
      <c r="F9142" s="3" t="str">
        <f>Sense_data[[#This Row],[a_1State]]&amp;TEXT(Sense_data[[#This Row],[StateInstanceTimestamp]],"#.######")</f>
        <v>Off42182.105023</v>
      </c>
      <c r="G9142" s="3">
        <f ca="1">IF(Sense_data[[#This Row],[a_1State]]="Off",RANDBETWEEN(off_min,off_max),RANDBETWEEN(on_min,on_max))/sr_div</f>
        <v>2</v>
      </c>
      <c r="H9142" s="3">
        <v>1.4</v>
      </c>
      <c r="I9142" s="3">
        <f>IF(HOUR(Sense_data[[#This Row],[SysTimeStamp]])&lt;12,I9141+$B$14,I9141-$B$14)</f>
        <v>17.112268518520199</v>
      </c>
    </row>
    <row r="9143" spans="1:9" x14ac:dyDescent="0.2">
      <c r="A9143" t="s">
        <v>20</v>
      </c>
      <c r="B9143" t="s">
        <v>22</v>
      </c>
      <c r="C9143" s="6">
        <f t="shared" si="147"/>
        <v>42182.105625024691</v>
      </c>
      <c r="D9143" t="s">
        <v>21</v>
      </c>
      <c r="E9143" s="6">
        <f>IF(Sense_data[[#This Row],[a_1State]]=D9142,E9142,Sense_data[[#This Row],[SysTimeStamp]])</f>
        <v>42182.105023172699</v>
      </c>
      <c r="F9143" s="3" t="str">
        <f>Sense_data[[#This Row],[a_1State]]&amp;TEXT(Sense_data[[#This Row],[StateInstanceTimestamp]],"#.######")</f>
        <v>Off42182.105023</v>
      </c>
      <c r="G9143" s="3">
        <f ca="1">IF(Sense_data[[#This Row],[a_1State]]="Off",RANDBETWEEN(off_min,off_max),RANDBETWEEN(on_min,on_max))/sr_div</f>
        <v>2.2000000000000002</v>
      </c>
      <c r="H9143" s="3">
        <v>2.2000000000000002</v>
      </c>
      <c r="I9143" s="3">
        <f>IF(HOUR(Sense_data[[#This Row],[SysTimeStamp]])&lt;12,I9142+$B$14,I9142-$B$14)</f>
        <v>17.112500000001681</v>
      </c>
    </row>
    <row r="9144" spans="1:9" x14ac:dyDescent="0.2">
      <c r="A9144" t="s">
        <v>20</v>
      </c>
      <c r="B9144" t="s">
        <v>22</v>
      </c>
      <c r="C9144" s="6">
        <f t="shared" si="147"/>
        <v>42182.105636598768</v>
      </c>
      <c r="D9144" t="s">
        <v>21</v>
      </c>
      <c r="E9144" s="6">
        <f>IF(Sense_data[[#This Row],[a_1State]]=D9143,E9143,Sense_data[[#This Row],[SysTimeStamp]])</f>
        <v>42182.105023172699</v>
      </c>
      <c r="F9144" s="3" t="str">
        <f>Sense_data[[#This Row],[a_1State]]&amp;TEXT(Sense_data[[#This Row],[StateInstanceTimestamp]],"#.######")</f>
        <v>Off42182.105023</v>
      </c>
      <c r="G9144" s="3">
        <f ca="1">IF(Sense_data[[#This Row],[a_1State]]="Off",RANDBETWEEN(off_min,off_max),RANDBETWEEN(on_min,on_max))/sr_div</f>
        <v>1.9</v>
      </c>
      <c r="H9144" s="3">
        <v>2.2999999999999998</v>
      </c>
      <c r="I9144" s="3">
        <f>IF(HOUR(Sense_data[[#This Row],[SysTimeStamp]])&lt;12,I9143+$B$14,I9143-$B$14)</f>
        <v>17.112731481483163</v>
      </c>
    </row>
    <row r="9145" spans="1:9" x14ac:dyDescent="0.2">
      <c r="A9145" t="s">
        <v>20</v>
      </c>
      <c r="B9145" t="s">
        <v>22</v>
      </c>
      <c r="C9145" s="6">
        <f t="shared" si="147"/>
        <v>42182.105648172845</v>
      </c>
      <c r="D9145" t="s">
        <v>21</v>
      </c>
      <c r="E9145" s="6">
        <f>IF(Sense_data[[#This Row],[a_1State]]=D9144,E9144,Sense_data[[#This Row],[SysTimeStamp]])</f>
        <v>42182.105023172699</v>
      </c>
      <c r="F9145" s="3" t="str">
        <f>Sense_data[[#This Row],[a_1State]]&amp;TEXT(Sense_data[[#This Row],[StateInstanceTimestamp]],"#.######")</f>
        <v>Off42182.105023</v>
      </c>
      <c r="G9145" s="3">
        <f ca="1">IF(Sense_data[[#This Row],[a_1State]]="Off",RANDBETWEEN(off_min,off_max),RANDBETWEEN(on_min,on_max))/sr_div</f>
        <v>1.1000000000000001</v>
      </c>
      <c r="H9145" s="3">
        <v>1.7</v>
      </c>
      <c r="I9145" s="3">
        <f>IF(HOUR(Sense_data[[#This Row],[SysTimeStamp]])&lt;12,I9144+$B$14,I9144-$B$14)</f>
        <v>17.112962962964644</v>
      </c>
    </row>
    <row r="9146" spans="1:9" x14ac:dyDescent="0.2">
      <c r="A9146" t="s">
        <v>20</v>
      </c>
      <c r="B9146" t="s">
        <v>22</v>
      </c>
      <c r="C9146" s="6">
        <f t="shared" si="147"/>
        <v>42182.105659746921</v>
      </c>
      <c r="D9146" t="s">
        <v>21</v>
      </c>
      <c r="E9146" s="6">
        <f>IF(Sense_data[[#This Row],[a_1State]]=D9145,E9145,Sense_data[[#This Row],[SysTimeStamp]])</f>
        <v>42182.105023172699</v>
      </c>
      <c r="F9146" s="3" t="str">
        <f>Sense_data[[#This Row],[a_1State]]&amp;TEXT(Sense_data[[#This Row],[StateInstanceTimestamp]],"#.######")</f>
        <v>Off42182.105023</v>
      </c>
      <c r="G9146" s="3">
        <f ca="1">IF(Sense_data[[#This Row],[a_1State]]="Off",RANDBETWEEN(off_min,off_max),RANDBETWEEN(on_min,on_max))/sr_div</f>
        <v>1.5</v>
      </c>
      <c r="H9146" s="3">
        <v>2</v>
      </c>
      <c r="I9146" s="3">
        <f>IF(HOUR(Sense_data[[#This Row],[SysTimeStamp]])&lt;12,I9145+$B$14,I9145-$B$14)</f>
        <v>17.113194444446126</v>
      </c>
    </row>
    <row r="9147" spans="1:9" x14ac:dyDescent="0.2">
      <c r="A9147" t="s">
        <v>20</v>
      </c>
      <c r="B9147" t="s">
        <v>22</v>
      </c>
      <c r="C9147" s="6">
        <f t="shared" si="147"/>
        <v>42182.105671320998</v>
      </c>
      <c r="D9147" t="s">
        <v>21</v>
      </c>
      <c r="E9147" s="6">
        <f>IF(Sense_data[[#This Row],[a_1State]]=D9146,E9146,Sense_data[[#This Row],[SysTimeStamp]])</f>
        <v>42182.105023172699</v>
      </c>
      <c r="F9147" s="3" t="str">
        <f>Sense_data[[#This Row],[a_1State]]&amp;TEXT(Sense_data[[#This Row],[StateInstanceTimestamp]],"#.######")</f>
        <v>Off42182.105023</v>
      </c>
      <c r="G9147" s="3">
        <f ca="1">IF(Sense_data[[#This Row],[a_1State]]="Off",RANDBETWEEN(off_min,off_max),RANDBETWEEN(on_min,on_max))/sr_div</f>
        <v>2.6</v>
      </c>
      <c r="H9147" s="3">
        <v>2.6</v>
      </c>
      <c r="I9147" s="3">
        <f>IF(HOUR(Sense_data[[#This Row],[SysTimeStamp]])&lt;12,I9146+$B$14,I9146-$B$14)</f>
        <v>17.113425925927608</v>
      </c>
    </row>
    <row r="9148" spans="1:9" x14ac:dyDescent="0.2">
      <c r="A9148" t="s">
        <v>20</v>
      </c>
      <c r="B9148" t="s">
        <v>22</v>
      </c>
      <c r="C9148" s="6">
        <f t="shared" si="147"/>
        <v>42182.105682895075</v>
      </c>
      <c r="D9148" t="s">
        <v>21</v>
      </c>
      <c r="E9148" s="6">
        <f>IF(Sense_data[[#This Row],[a_1State]]=D9147,E9147,Sense_data[[#This Row],[SysTimeStamp]])</f>
        <v>42182.105023172699</v>
      </c>
      <c r="F9148" s="3" t="str">
        <f>Sense_data[[#This Row],[a_1State]]&amp;TEXT(Sense_data[[#This Row],[StateInstanceTimestamp]],"#.######")</f>
        <v>Off42182.105023</v>
      </c>
      <c r="G9148" s="3">
        <f ca="1">IF(Sense_data[[#This Row],[a_1State]]="Off",RANDBETWEEN(off_min,off_max),RANDBETWEEN(on_min,on_max))/sr_div</f>
        <v>2.1</v>
      </c>
      <c r="H9148" s="3">
        <v>1</v>
      </c>
      <c r="I9148" s="3">
        <f>IF(HOUR(Sense_data[[#This Row],[SysTimeStamp]])&lt;12,I9147+$B$14,I9147-$B$14)</f>
        <v>17.113657407409089</v>
      </c>
    </row>
    <row r="9149" spans="1:9" x14ac:dyDescent="0.2">
      <c r="A9149" t="s">
        <v>20</v>
      </c>
      <c r="B9149" t="s">
        <v>22</v>
      </c>
      <c r="C9149" s="6">
        <f t="shared" si="147"/>
        <v>42182.105694469152</v>
      </c>
      <c r="D9149" t="s">
        <v>21</v>
      </c>
      <c r="E9149" s="6">
        <f>IF(Sense_data[[#This Row],[a_1State]]=D9148,E9148,Sense_data[[#This Row],[SysTimeStamp]])</f>
        <v>42182.105023172699</v>
      </c>
      <c r="F9149" s="3" t="str">
        <f>Sense_data[[#This Row],[a_1State]]&amp;TEXT(Sense_data[[#This Row],[StateInstanceTimestamp]],"#.######")</f>
        <v>Off42182.105023</v>
      </c>
      <c r="G9149" s="3">
        <f ca="1">IF(Sense_data[[#This Row],[a_1State]]="Off",RANDBETWEEN(off_min,off_max),RANDBETWEEN(on_min,on_max))/sr_div</f>
        <v>1.4</v>
      </c>
      <c r="H9149" s="3">
        <v>1.3</v>
      </c>
      <c r="I9149" s="3">
        <f>IF(HOUR(Sense_data[[#This Row],[SysTimeStamp]])&lt;12,I9148+$B$14,I9148-$B$14)</f>
        <v>17.113888888890571</v>
      </c>
    </row>
    <row r="9150" spans="1:9" x14ac:dyDescent="0.2">
      <c r="A9150" t="s">
        <v>20</v>
      </c>
      <c r="B9150" t="s">
        <v>22</v>
      </c>
      <c r="C9150" s="6">
        <f t="shared" si="147"/>
        <v>42182.105706043229</v>
      </c>
      <c r="D9150" t="s">
        <v>21</v>
      </c>
      <c r="E9150" s="6">
        <f>IF(Sense_data[[#This Row],[a_1State]]=D9149,E9149,Sense_data[[#This Row],[SysTimeStamp]])</f>
        <v>42182.105023172699</v>
      </c>
      <c r="F9150" s="3" t="str">
        <f>Sense_data[[#This Row],[a_1State]]&amp;TEXT(Sense_data[[#This Row],[StateInstanceTimestamp]],"#.######")</f>
        <v>Off42182.105023</v>
      </c>
      <c r="G9150" s="3">
        <f ca="1">IF(Sense_data[[#This Row],[a_1State]]="Off",RANDBETWEEN(off_min,off_max),RANDBETWEEN(on_min,on_max))/sr_div</f>
        <v>2.8</v>
      </c>
      <c r="H9150" s="3">
        <v>2.8</v>
      </c>
      <c r="I9150" s="3">
        <f>IF(HOUR(Sense_data[[#This Row],[SysTimeStamp]])&lt;12,I9149+$B$14,I9149-$B$14)</f>
        <v>17.114120370372053</v>
      </c>
    </row>
    <row r="9151" spans="1:9" x14ac:dyDescent="0.2">
      <c r="A9151" t="s">
        <v>20</v>
      </c>
      <c r="B9151" t="s">
        <v>22</v>
      </c>
      <c r="C9151" s="6">
        <f t="shared" si="147"/>
        <v>42182.105717617305</v>
      </c>
      <c r="D9151" t="s">
        <v>21</v>
      </c>
      <c r="E9151" s="6">
        <f>IF(Sense_data[[#This Row],[a_1State]]=D9150,E9150,Sense_data[[#This Row],[SysTimeStamp]])</f>
        <v>42182.105023172699</v>
      </c>
      <c r="F9151" s="3" t="str">
        <f>Sense_data[[#This Row],[a_1State]]&amp;TEXT(Sense_data[[#This Row],[StateInstanceTimestamp]],"#.######")</f>
        <v>Off42182.105023</v>
      </c>
      <c r="G9151" s="3">
        <f ca="1">IF(Sense_data[[#This Row],[a_1State]]="Off",RANDBETWEEN(off_min,off_max),RANDBETWEEN(on_min,on_max))/sr_div</f>
        <v>1</v>
      </c>
      <c r="H9151" s="3">
        <v>1.6</v>
      </c>
      <c r="I9151" s="3">
        <f>IF(HOUR(Sense_data[[#This Row],[SysTimeStamp]])&lt;12,I9150+$B$14,I9150-$B$14)</f>
        <v>17.114351851853534</v>
      </c>
    </row>
    <row r="9152" spans="1:9" x14ac:dyDescent="0.2">
      <c r="A9152" t="s">
        <v>20</v>
      </c>
      <c r="B9152" t="s">
        <v>22</v>
      </c>
      <c r="C9152" s="6">
        <f t="shared" si="147"/>
        <v>42182.105729191382</v>
      </c>
      <c r="D9152" t="s">
        <v>21</v>
      </c>
      <c r="E9152" s="6">
        <f>IF(Sense_data[[#This Row],[a_1State]]=D9151,E9151,Sense_data[[#This Row],[SysTimeStamp]])</f>
        <v>42182.105023172699</v>
      </c>
      <c r="F9152" s="3" t="str">
        <f>Sense_data[[#This Row],[a_1State]]&amp;TEXT(Sense_data[[#This Row],[StateInstanceTimestamp]],"#.######")</f>
        <v>Off42182.105023</v>
      </c>
      <c r="G9152" s="3">
        <f ca="1">IF(Sense_data[[#This Row],[a_1State]]="Off",RANDBETWEEN(off_min,off_max),RANDBETWEEN(on_min,on_max))/sr_div</f>
        <v>1.9</v>
      </c>
      <c r="H9152" s="3">
        <v>1.6</v>
      </c>
      <c r="I9152" s="3">
        <f>IF(HOUR(Sense_data[[#This Row],[SysTimeStamp]])&lt;12,I9151+$B$14,I9151-$B$14)</f>
        <v>17.114583333335016</v>
      </c>
    </row>
    <row r="9153" spans="1:9" x14ac:dyDescent="0.2">
      <c r="A9153" t="s">
        <v>20</v>
      </c>
      <c r="B9153" t="s">
        <v>22</v>
      </c>
      <c r="C9153" s="6">
        <f t="shared" si="147"/>
        <v>42182.105740765459</v>
      </c>
      <c r="D9153" t="s">
        <v>21</v>
      </c>
      <c r="E9153" s="6">
        <f>IF(Sense_data[[#This Row],[a_1State]]=D9152,E9152,Sense_data[[#This Row],[SysTimeStamp]])</f>
        <v>42182.105023172699</v>
      </c>
      <c r="F9153" s="3" t="str">
        <f>Sense_data[[#This Row],[a_1State]]&amp;TEXT(Sense_data[[#This Row],[StateInstanceTimestamp]],"#.######")</f>
        <v>Off42182.105023</v>
      </c>
      <c r="G9153" s="3">
        <f ca="1">IF(Sense_data[[#This Row],[a_1State]]="Off",RANDBETWEEN(off_min,off_max),RANDBETWEEN(on_min,on_max))/sr_div</f>
        <v>1.2</v>
      </c>
      <c r="H9153" s="3">
        <v>2.9</v>
      </c>
      <c r="I9153" s="3">
        <f>IF(HOUR(Sense_data[[#This Row],[SysTimeStamp]])&lt;12,I9152+$B$14,I9152-$B$14)</f>
        <v>17.114814814816498</v>
      </c>
    </row>
    <row r="9154" spans="1:9" x14ac:dyDescent="0.2">
      <c r="A9154" t="s">
        <v>20</v>
      </c>
      <c r="B9154" t="s">
        <v>22</v>
      </c>
      <c r="C9154" s="6">
        <f t="shared" si="147"/>
        <v>42182.105752339536</v>
      </c>
      <c r="D9154" t="s">
        <v>21</v>
      </c>
      <c r="E9154" s="6">
        <f>IF(Sense_data[[#This Row],[a_1State]]=D9153,E9153,Sense_data[[#This Row],[SysTimeStamp]])</f>
        <v>42182.105023172699</v>
      </c>
      <c r="F9154" s="3" t="str">
        <f>Sense_data[[#This Row],[a_1State]]&amp;TEXT(Sense_data[[#This Row],[StateInstanceTimestamp]],"#.######")</f>
        <v>Off42182.105023</v>
      </c>
      <c r="G9154" s="3">
        <f ca="1">IF(Sense_data[[#This Row],[a_1State]]="Off",RANDBETWEEN(off_min,off_max),RANDBETWEEN(on_min,on_max))/sr_div</f>
        <v>1.4</v>
      </c>
      <c r="H9154" s="3">
        <v>2.2000000000000002</v>
      </c>
      <c r="I9154" s="3">
        <f>IF(HOUR(Sense_data[[#This Row],[SysTimeStamp]])&lt;12,I9153+$B$14,I9153-$B$14)</f>
        <v>17.115046296297979</v>
      </c>
    </row>
    <row r="9155" spans="1:9" x14ac:dyDescent="0.2">
      <c r="A9155" t="s">
        <v>20</v>
      </c>
      <c r="B9155" t="s">
        <v>22</v>
      </c>
      <c r="C9155" s="6">
        <f t="shared" si="147"/>
        <v>42182.105763913612</v>
      </c>
      <c r="D9155" t="s">
        <v>21</v>
      </c>
      <c r="E9155" s="6">
        <f>IF(Sense_data[[#This Row],[a_1State]]=D9154,E9154,Sense_data[[#This Row],[SysTimeStamp]])</f>
        <v>42182.105023172699</v>
      </c>
      <c r="F9155" s="3" t="str">
        <f>Sense_data[[#This Row],[a_1State]]&amp;TEXT(Sense_data[[#This Row],[StateInstanceTimestamp]],"#.######")</f>
        <v>Off42182.105023</v>
      </c>
      <c r="G9155" s="3">
        <f ca="1">IF(Sense_data[[#This Row],[a_1State]]="Off",RANDBETWEEN(off_min,off_max),RANDBETWEEN(on_min,on_max))/sr_div</f>
        <v>1.1000000000000001</v>
      </c>
      <c r="H9155" s="3">
        <v>1.6</v>
      </c>
      <c r="I9155" s="3">
        <f>IF(HOUR(Sense_data[[#This Row],[SysTimeStamp]])&lt;12,I9154+$B$14,I9154-$B$14)</f>
        <v>17.115277777779461</v>
      </c>
    </row>
    <row r="9156" spans="1:9" x14ac:dyDescent="0.2">
      <c r="A9156" t="s">
        <v>20</v>
      </c>
      <c r="B9156" t="s">
        <v>22</v>
      </c>
      <c r="C9156" s="6">
        <f t="shared" si="147"/>
        <v>42182.105775487689</v>
      </c>
      <c r="D9156" t="s">
        <v>21</v>
      </c>
      <c r="E9156" s="6">
        <f>IF(Sense_data[[#This Row],[a_1State]]=D9155,E9155,Sense_data[[#This Row],[SysTimeStamp]])</f>
        <v>42182.105023172699</v>
      </c>
      <c r="F9156" s="3" t="str">
        <f>Sense_data[[#This Row],[a_1State]]&amp;TEXT(Sense_data[[#This Row],[StateInstanceTimestamp]],"#.######")</f>
        <v>Off42182.105023</v>
      </c>
      <c r="G9156" s="3">
        <f ca="1">IF(Sense_data[[#This Row],[a_1State]]="Off",RANDBETWEEN(off_min,off_max),RANDBETWEEN(on_min,on_max))/sr_div</f>
        <v>1.4</v>
      </c>
      <c r="H9156" s="3">
        <v>1.9</v>
      </c>
      <c r="I9156" s="3">
        <f>IF(HOUR(Sense_data[[#This Row],[SysTimeStamp]])&lt;12,I9155+$B$14,I9155-$B$14)</f>
        <v>17.115509259260943</v>
      </c>
    </row>
    <row r="9157" spans="1:9" x14ac:dyDescent="0.2">
      <c r="A9157" t="s">
        <v>20</v>
      </c>
      <c r="B9157" t="s">
        <v>22</v>
      </c>
      <c r="C9157" s="6">
        <f t="shared" si="147"/>
        <v>42182.105787061766</v>
      </c>
      <c r="D9157" t="s">
        <v>21</v>
      </c>
      <c r="E9157" s="6">
        <f>IF(Sense_data[[#This Row],[a_1State]]=D9156,E9156,Sense_data[[#This Row],[SysTimeStamp]])</f>
        <v>42182.105023172699</v>
      </c>
      <c r="F9157" s="3" t="str">
        <f>Sense_data[[#This Row],[a_1State]]&amp;TEXT(Sense_data[[#This Row],[StateInstanceTimestamp]],"#.######")</f>
        <v>Off42182.105023</v>
      </c>
      <c r="G9157" s="3">
        <f ca="1">IF(Sense_data[[#This Row],[a_1State]]="Off",RANDBETWEEN(off_min,off_max),RANDBETWEEN(on_min,on_max))/sr_div</f>
        <v>1.3</v>
      </c>
      <c r="H9157" s="3">
        <v>2.1</v>
      </c>
      <c r="I9157" s="3">
        <f>IF(HOUR(Sense_data[[#This Row],[SysTimeStamp]])&lt;12,I9156+$B$14,I9156-$B$14)</f>
        <v>17.115740740742424</v>
      </c>
    </row>
    <row r="9158" spans="1:9" x14ac:dyDescent="0.2">
      <c r="A9158" t="s">
        <v>20</v>
      </c>
      <c r="B9158" t="s">
        <v>22</v>
      </c>
      <c r="C9158" s="6">
        <f t="shared" si="147"/>
        <v>42182.105798635843</v>
      </c>
      <c r="D9158" t="s">
        <v>21</v>
      </c>
      <c r="E9158" s="6">
        <f>IF(Sense_data[[#This Row],[a_1State]]=D9157,E9157,Sense_data[[#This Row],[SysTimeStamp]])</f>
        <v>42182.105023172699</v>
      </c>
      <c r="F9158" s="3" t="str">
        <f>Sense_data[[#This Row],[a_1State]]&amp;TEXT(Sense_data[[#This Row],[StateInstanceTimestamp]],"#.######")</f>
        <v>Off42182.105023</v>
      </c>
      <c r="G9158" s="3">
        <f ca="1">IF(Sense_data[[#This Row],[a_1State]]="Off",RANDBETWEEN(off_min,off_max),RANDBETWEEN(on_min,on_max))/sr_div</f>
        <v>2.6</v>
      </c>
      <c r="H9158" s="3">
        <v>1.2</v>
      </c>
      <c r="I9158" s="3">
        <f>IF(HOUR(Sense_data[[#This Row],[SysTimeStamp]])&lt;12,I9157+$B$14,I9157-$B$14)</f>
        <v>17.115972222223906</v>
      </c>
    </row>
    <row r="9159" spans="1:9" x14ac:dyDescent="0.2">
      <c r="A9159" t="s">
        <v>20</v>
      </c>
      <c r="B9159" t="s">
        <v>22</v>
      </c>
      <c r="C9159" s="6">
        <f t="shared" si="147"/>
        <v>42182.10581020992</v>
      </c>
      <c r="D9159" t="s">
        <v>21</v>
      </c>
      <c r="E9159" s="6">
        <f>IF(Sense_data[[#This Row],[a_1State]]=D9158,E9158,Sense_data[[#This Row],[SysTimeStamp]])</f>
        <v>42182.105023172699</v>
      </c>
      <c r="F9159" s="3" t="str">
        <f>Sense_data[[#This Row],[a_1State]]&amp;TEXT(Sense_data[[#This Row],[StateInstanceTimestamp]],"#.######")</f>
        <v>Off42182.105023</v>
      </c>
      <c r="G9159" s="3">
        <f ca="1">IF(Sense_data[[#This Row],[a_1State]]="Off",RANDBETWEEN(off_min,off_max),RANDBETWEEN(on_min,on_max))/sr_div</f>
        <v>2</v>
      </c>
      <c r="H9159" s="3">
        <v>2.2000000000000002</v>
      </c>
      <c r="I9159" s="3">
        <f>IF(HOUR(Sense_data[[#This Row],[SysTimeStamp]])&lt;12,I9158+$B$14,I9158-$B$14)</f>
        <v>17.116203703705388</v>
      </c>
    </row>
    <row r="9160" spans="1:9" x14ac:dyDescent="0.2">
      <c r="A9160" t="s">
        <v>20</v>
      </c>
      <c r="B9160" t="s">
        <v>22</v>
      </c>
      <c r="C9160" s="6">
        <f t="shared" si="147"/>
        <v>42182.105821783996</v>
      </c>
      <c r="D9160" t="s">
        <v>21</v>
      </c>
      <c r="E9160" s="6">
        <f>IF(Sense_data[[#This Row],[a_1State]]=D9159,E9159,Sense_data[[#This Row],[SysTimeStamp]])</f>
        <v>42182.105023172699</v>
      </c>
      <c r="F9160" s="3" t="str">
        <f>Sense_data[[#This Row],[a_1State]]&amp;TEXT(Sense_data[[#This Row],[StateInstanceTimestamp]],"#.######")</f>
        <v>Off42182.105023</v>
      </c>
      <c r="G9160" s="3">
        <f ca="1">IF(Sense_data[[#This Row],[a_1State]]="Off",RANDBETWEEN(off_min,off_max),RANDBETWEEN(on_min,on_max))/sr_div</f>
        <v>1.8</v>
      </c>
      <c r="H9160" s="3">
        <v>2.5</v>
      </c>
      <c r="I9160" s="3">
        <f>IF(HOUR(Sense_data[[#This Row],[SysTimeStamp]])&lt;12,I9159+$B$14,I9159-$B$14)</f>
        <v>17.116435185186869</v>
      </c>
    </row>
    <row r="9161" spans="1:9" x14ac:dyDescent="0.2">
      <c r="A9161" t="s">
        <v>20</v>
      </c>
      <c r="B9161" t="s">
        <v>22</v>
      </c>
      <c r="C9161" s="6">
        <f t="shared" si="147"/>
        <v>42182.105833358073</v>
      </c>
      <c r="D9161" t="s">
        <v>21</v>
      </c>
      <c r="E9161" s="6">
        <f>IF(Sense_data[[#This Row],[a_1State]]=D9160,E9160,Sense_data[[#This Row],[SysTimeStamp]])</f>
        <v>42182.105023172699</v>
      </c>
      <c r="F9161" s="3" t="str">
        <f>Sense_data[[#This Row],[a_1State]]&amp;TEXT(Sense_data[[#This Row],[StateInstanceTimestamp]],"#.######")</f>
        <v>Off42182.105023</v>
      </c>
      <c r="G9161" s="3">
        <f ca="1">IF(Sense_data[[#This Row],[a_1State]]="Off",RANDBETWEEN(off_min,off_max),RANDBETWEEN(on_min,on_max))/sr_div</f>
        <v>2.6</v>
      </c>
      <c r="H9161" s="3">
        <v>1.8</v>
      </c>
      <c r="I9161" s="3">
        <f>IF(HOUR(Sense_data[[#This Row],[SysTimeStamp]])&lt;12,I9160+$B$14,I9160-$B$14)</f>
        <v>17.116666666668351</v>
      </c>
    </row>
    <row r="9162" spans="1:9" x14ac:dyDescent="0.2">
      <c r="A9162" t="s">
        <v>20</v>
      </c>
      <c r="B9162" t="s">
        <v>22</v>
      </c>
      <c r="C9162" s="6">
        <f t="shared" si="147"/>
        <v>42182.10584493215</v>
      </c>
      <c r="D9162" t="s">
        <v>21</v>
      </c>
      <c r="E9162" s="6">
        <f>IF(Sense_data[[#This Row],[a_1State]]=D9161,E9161,Sense_data[[#This Row],[SysTimeStamp]])</f>
        <v>42182.105023172699</v>
      </c>
      <c r="F9162" s="3" t="str">
        <f>Sense_data[[#This Row],[a_1State]]&amp;TEXT(Sense_data[[#This Row],[StateInstanceTimestamp]],"#.######")</f>
        <v>Off42182.105023</v>
      </c>
      <c r="G9162" s="3">
        <f ca="1">IF(Sense_data[[#This Row],[a_1State]]="Off",RANDBETWEEN(off_min,off_max),RANDBETWEEN(on_min,on_max))/sr_div</f>
        <v>2.5</v>
      </c>
      <c r="H9162" s="3">
        <v>1.7</v>
      </c>
      <c r="I9162" s="3">
        <f>IF(HOUR(Sense_data[[#This Row],[SysTimeStamp]])&lt;12,I9161+$B$14,I9161-$B$14)</f>
        <v>17.116898148149833</v>
      </c>
    </row>
    <row r="9163" spans="1:9" x14ac:dyDescent="0.2">
      <c r="A9163" t="s">
        <v>20</v>
      </c>
      <c r="B9163" t="s">
        <v>22</v>
      </c>
      <c r="C9163" s="6">
        <f t="shared" si="147"/>
        <v>42182.105856506227</v>
      </c>
      <c r="D9163" t="s">
        <v>21</v>
      </c>
      <c r="E9163" s="6">
        <f>IF(Sense_data[[#This Row],[a_1State]]=D9162,E9162,Sense_data[[#This Row],[SysTimeStamp]])</f>
        <v>42182.105023172699</v>
      </c>
      <c r="F9163" s="3" t="str">
        <f>Sense_data[[#This Row],[a_1State]]&amp;TEXT(Sense_data[[#This Row],[StateInstanceTimestamp]],"#.######")</f>
        <v>Off42182.105023</v>
      </c>
      <c r="G9163" s="3">
        <f ca="1">IF(Sense_data[[#This Row],[a_1State]]="Off",RANDBETWEEN(off_min,off_max),RANDBETWEEN(on_min,on_max))/sr_div</f>
        <v>2.1</v>
      </c>
      <c r="H9163" s="3">
        <v>2</v>
      </c>
      <c r="I9163" s="3">
        <f>IF(HOUR(Sense_data[[#This Row],[SysTimeStamp]])&lt;12,I9162+$B$14,I9162-$B$14)</f>
        <v>17.117129629631314</v>
      </c>
    </row>
    <row r="9164" spans="1:9" x14ac:dyDescent="0.2">
      <c r="A9164" t="s">
        <v>20</v>
      </c>
      <c r="B9164" t="s">
        <v>22</v>
      </c>
      <c r="C9164" s="6">
        <f t="shared" si="147"/>
        <v>42182.105868080303</v>
      </c>
      <c r="D9164" t="s">
        <v>21</v>
      </c>
      <c r="E9164" s="6">
        <f>IF(Sense_data[[#This Row],[a_1State]]=D9163,E9163,Sense_data[[#This Row],[SysTimeStamp]])</f>
        <v>42182.105023172699</v>
      </c>
      <c r="F9164" s="3" t="str">
        <f>Sense_data[[#This Row],[a_1State]]&amp;TEXT(Sense_data[[#This Row],[StateInstanceTimestamp]],"#.######")</f>
        <v>Off42182.105023</v>
      </c>
      <c r="G9164" s="3">
        <f ca="1">IF(Sense_data[[#This Row],[a_1State]]="Off",RANDBETWEEN(off_min,off_max),RANDBETWEEN(on_min,on_max))/sr_div</f>
        <v>2.4</v>
      </c>
      <c r="H9164" s="3">
        <v>1.6</v>
      </c>
      <c r="I9164" s="3">
        <f>IF(HOUR(Sense_data[[#This Row],[SysTimeStamp]])&lt;12,I9163+$B$14,I9163-$B$14)</f>
        <v>17.117361111112796</v>
      </c>
    </row>
    <row r="9165" spans="1:9" x14ac:dyDescent="0.2">
      <c r="A9165" t="s">
        <v>20</v>
      </c>
      <c r="B9165" t="s">
        <v>22</v>
      </c>
      <c r="C9165" s="6">
        <f t="shared" si="147"/>
        <v>42182.10587965438</v>
      </c>
      <c r="D9165" t="s">
        <v>21</v>
      </c>
      <c r="E9165" s="6">
        <f>IF(Sense_data[[#This Row],[a_1State]]=D9164,E9164,Sense_data[[#This Row],[SysTimeStamp]])</f>
        <v>42182.105023172699</v>
      </c>
      <c r="F9165" s="3" t="str">
        <f>Sense_data[[#This Row],[a_1State]]&amp;TEXT(Sense_data[[#This Row],[StateInstanceTimestamp]],"#.######")</f>
        <v>Off42182.105023</v>
      </c>
      <c r="G9165" s="3">
        <f ca="1">IF(Sense_data[[#This Row],[a_1State]]="Off",RANDBETWEEN(off_min,off_max),RANDBETWEEN(on_min,on_max))/sr_div</f>
        <v>1.3</v>
      </c>
      <c r="H9165" s="3">
        <v>2.7</v>
      </c>
      <c r="I9165" s="3">
        <f>IF(HOUR(Sense_data[[#This Row],[SysTimeStamp]])&lt;12,I9164+$B$14,I9164-$B$14)</f>
        <v>17.117592592594278</v>
      </c>
    </row>
    <row r="9166" spans="1:9" x14ac:dyDescent="0.2">
      <c r="A9166" t="s">
        <v>20</v>
      </c>
      <c r="B9166" t="s">
        <v>22</v>
      </c>
      <c r="C9166" s="6">
        <f t="shared" si="147"/>
        <v>42182.105891228457</v>
      </c>
      <c r="D9166" t="s">
        <v>21</v>
      </c>
      <c r="E9166" s="6">
        <f>IF(Sense_data[[#This Row],[a_1State]]=D9165,E9165,Sense_data[[#This Row],[SysTimeStamp]])</f>
        <v>42182.105023172699</v>
      </c>
      <c r="F9166" s="3" t="str">
        <f>Sense_data[[#This Row],[a_1State]]&amp;TEXT(Sense_data[[#This Row],[StateInstanceTimestamp]],"#.######")</f>
        <v>Off42182.105023</v>
      </c>
      <c r="G9166" s="3">
        <f ca="1">IF(Sense_data[[#This Row],[a_1State]]="Off",RANDBETWEEN(off_min,off_max),RANDBETWEEN(on_min,on_max))/sr_div</f>
        <v>1.7</v>
      </c>
      <c r="H9166" s="3">
        <v>2.4</v>
      </c>
      <c r="I9166" s="3">
        <f>IF(HOUR(Sense_data[[#This Row],[SysTimeStamp]])&lt;12,I9165+$B$14,I9165-$B$14)</f>
        <v>17.117824074075759</v>
      </c>
    </row>
    <row r="9167" spans="1:9" x14ac:dyDescent="0.2">
      <c r="A9167" t="s">
        <v>20</v>
      </c>
      <c r="B9167" t="s">
        <v>22</v>
      </c>
      <c r="C9167" s="6">
        <f t="shared" si="147"/>
        <v>42182.105902802534</v>
      </c>
      <c r="D9167" t="s">
        <v>21</v>
      </c>
      <c r="E9167" s="6">
        <f>IF(Sense_data[[#This Row],[a_1State]]=D9166,E9166,Sense_data[[#This Row],[SysTimeStamp]])</f>
        <v>42182.105023172699</v>
      </c>
      <c r="F9167" s="3" t="str">
        <f>Sense_data[[#This Row],[a_1State]]&amp;TEXT(Sense_data[[#This Row],[StateInstanceTimestamp]],"#.######")</f>
        <v>Off42182.105023</v>
      </c>
      <c r="G9167" s="3">
        <f ca="1">IF(Sense_data[[#This Row],[a_1State]]="Off",RANDBETWEEN(off_min,off_max),RANDBETWEEN(on_min,on_max))/sr_div</f>
        <v>2.8</v>
      </c>
      <c r="H9167" s="3">
        <v>1.4</v>
      </c>
      <c r="I9167" s="3">
        <f>IF(HOUR(Sense_data[[#This Row],[SysTimeStamp]])&lt;12,I9166+$B$14,I9166-$B$14)</f>
        <v>17.118055555557241</v>
      </c>
    </row>
    <row r="9168" spans="1:9" x14ac:dyDescent="0.2">
      <c r="A9168" t="s">
        <v>20</v>
      </c>
      <c r="B9168" t="s">
        <v>22</v>
      </c>
      <c r="C9168" s="6">
        <f t="shared" si="147"/>
        <v>42182.105914376611</v>
      </c>
      <c r="D9168" t="s">
        <v>21</v>
      </c>
      <c r="E9168" s="6">
        <f>IF(Sense_data[[#This Row],[a_1State]]=D9167,E9167,Sense_data[[#This Row],[SysTimeStamp]])</f>
        <v>42182.105023172699</v>
      </c>
      <c r="F9168" s="3" t="str">
        <f>Sense_data[[#This Row],[a_1State]]&amp;TEXT(Sense_data[[#This Row],[StateInstanceTimestamp]],"#.######")</f>
        <v>Off42182.105023</v>
      </c>
      <c r="G9168" s="3">
        <f ca="1">IF(Sense_data[[#This Row],[a_1State]]="Off",RANDBETWEEN(off_min,off_max),RANDBETWEEN(on_min,on_max))/sr_div</f>
        <v>3</v>
      </c>
      <c r="H9168" s="3">
        <v>2.2000000000000002</v>
      </c>
      <c r="I9168" s="3">
        <f>IF(HOUR(Sense_data[[#This Row],[SysTimeStamp]])&lt;12,I9167+$B$14,I9167-$B$14)</f>
        <v>17.118287037038723</v>
      </c>
    </row>
    <row r="9169" spans="1:9" x14ac:dyDescent="0.2">
      <c r="A9169" t="s">
        <v>20</v>
      </c>
      <c r="B9169" t="s">
        <v>22</v>
      </c>
      <c r="C9169" s="6">
        <f t="shared" si="147"/>
        <v>42182.105925950687</v>
      </c>
      <c r="D9169" t="s">
        <v>21</v>
      </c>
      <c r="E9169" s="6">
        <f>IF(Sense_data[[#This Row],[a_1State]]=D9168,E9168,Sense_data[[#This Row],[SysTimeStamp]])</f>
        <v>42182.105023172699</v>
      </c>
      <c r="F9169" s="3" t="str">
        <f>Sense_data[[#This Row],[a_1State]]&amp;TEXT(Sense_data[[#This Row],[StateInstanceTimestamp]],"#.######")</f>
        <v>Off42182.105023</v>
      </c>
      <c r="G9169" s="3">
        <f ca="1">IF(Sense_data[[#This Row],[a_1State]]="Off",RANDBETWEEN(off_min,off_max),RANDBETWEEN(on_min,on_max))/sr_div</f>
        <v>2.2000000000000002</v>
      </c>
      <c r="H9169" s="3">
        <v>1.7</v>
      </c>
      <c r="I9169" s="3">
        <f>IF(HOUR(Sense_data[[#This Row],[SysTimeStamp]])&lt;12,I9168+$B$14,I9168-$B$14)</f>
        <v>17.118518518520204</v>
      </c>
    </row>
    <row r="9170" spans="1:9" x14ac:dyDescent="0.2">
      <c r="A9170" t="s">
        <v>20</v>
      </c>
      <c r="B9170" t="s">
        <v>22</v>
      </c>
      <c r="C9170" s="6">
        <f t="shared" si="147"/>
        <v>42182.105937524764</v>
      </c>
      <c r="D9170" t="s">
        <v>21</v>
      </c>
      <c r="E9170" s="6">
        <f>IF(Sense_data[[#This Row],[a_1State]]=D9169,E9169,Sense_data[[#This Row],[SysTimeStamp]])</f>
        <v>42182.105023172699</v>
      </c>
      <c r="F9170" s="3" t="str">
        <f>Sense_data[[#This Row],[a_1State]]&amp;TEXT(Sense_data[[#This Row],[StateInstanceTimestamp]],"#.######")</f>
        <v>Off42182.105023</v>
      </c>
      <c r="G9170" s="3">
        <f ca="1">IF(Sense_data[[#This Row],[a_1State]]="Off",RANDBETWEEN(off_min,off_max),RANDBETWEEN(on_min,on_max))/sr_div</f>
        <v>1.9</v>
      </c>
      <c r="H9170" s="3">
        <v>2</v>
      </c>
      <c r="I9170" s="3">
        <f>IF(HOUR(Sense_data[[#This Row],[SysTimeStamp]])&lt;12,I9169+$B$14,I9169-$B$14)</f>
        <v>17.118750000001686</v>
      </c>
    </row>
    <row r="9171" spans="1:9" x14ac:dyDescent="0.2">
      <c r="A9171" t="s">
        <v>20</v>
      </c>
      <c r="B9171" t="s">
        <v>22</v>
      </c>
      <c r="C9171" s="6">
        <f t="shared" si="147"/>
        <v>42182.105949098841</v>
      </c>
      <c r="D9171" t="s">
        <v>21</v>
      </c>
      <c r="E9171" s="6">
        <f>IF(Sense_data[[#This Row],[a_1State]]=D9170,E9170,Sense_data[[#This Row],[SysTimeStamp]])</f>
        <v>42182.105023172699</v>
      </c>
      <c r="F9171" s="3" t="str">
        <f>Sense_data[[#This Row],[a_1State]]&amp;TEXT(Sense_data[[#This Row],[StateInstanceTimestamp]],"#.######")</f>
        <v>Off42182.105023</v>
      </c>
      <c r="G9171" s="3">
        <f ca="1">IF(Sense_data[[#This Row],[a_1State]]="Off",RANDBETWEEN(off_min,off_max),RANDBETWEEN(on_min,on_max))/sr_div</f>
        <v>1</v>
      </c>
      <c r="H9171" s="3">
        <v>1.4</v>
      </c>
      <c r="I9171" s="3">
        <f>IF(HOUR(Sense_data[[#This Row],[SysTimeStamp]])&lt;12,I9170+$B$14,I9170-$B$14)</f>
        <v>17.118981481483168</v>
      </c>
    </row>
    <row r="9172" spans="1:9" x14ac:dyDescent="0.2">
      <c r="A9172" t="s">
        <v>20</v>
      </c>
      <c r="B9172" t="s">
        <v>22</v>
      </c>
      <c r="C9172" s="6">
        <f t="shared" ref="C9172:C9235" si="148">C9171+$B$2</f>
        <v>42182.105960672918</v>
      </c>
      <c r="D9172" t="s">
        <v>21</v>
      </c>
      <c r="E9172" s="6">
        <f>IF(Sense_data[[#This Row],[a_1State]]=D9171,E9171,Sense_data[[#This Row],[SysTimeStamp]])</f>
        <v>42182.105023172699</v>
      </c>
      <c r="F9172" s="3" t="str">
        <f>Sense_data[[#This Row],[a_1State]]&amp;TEXT(Sense_data[[#This Row],[StateInstanceTimestamp]],"#.######")</f>
        <v>Off42182.105023</v>
      </c>
      <c r="G9172" s="3">
        <f ca="1">IF(Sense_data[[#This Row],[a_1State]]="Off",RANDBETWEEN(off_min,off_max),RANDBETWEEN(on_min,on_max))/sr_div</f>
        <v>2.1</v>
      </c>
      <c r="H9172" s="3">
        <v>2.1</v>
      </c>
      <c r="I9172" s="3">
        <f>IF(HOUR(Sense_data[[#This Row],[SysTimeStamp]])&lt;12,I9171+$B$14,I9171-$B$14)</f>
        <v>17.119212962964649</v>
      </c>
    </row>
    <row r="9173" spans="1:9" x14ac:dyDescent="0.2">
      <c r="A9173" t="s">
        <v>20</v>
      </c>
      <c r="B9173" t="s">
        <v>22</v>
      </c>
      <c r="C9173" s="6">
        <f t="shared" si="148"/>
        <v>42182.105972246994</v>
      </c>
      <c r="D9173" t="s">
        <v>21</v>
      </c>
      <c r="E9173" s="6">
        <f>IF(Sense_data[[#This Row],[a_1State]]=D9172,E9172,Sense_data[[#This Row],[SysTimeStamp]])</f>
        <v>42182.105023172699</v>
      </c>
      <c r="F9173" s="3" t="str">
        <f>Sense_data[[#This Row],[a_1State]]&amp;TEXT(Sense_data[[#This Row],[StateInstanceTimestamp]],"#.######")</f>
        <v>Off42182.105023</v>
      </c>
      <c r="G9173" s="3">
        <f ca="1">IF(Sense_data[[#This Row],[a_1State]]="Off",RANDBETWEEN(off_min,off_max),RANDBETWEEN(on_min,on_max))/sr_div</f>
        <v>2.7</v>
      </c>
      <c r="H9173" s="3">
        <v>2.8</v>
      </c>
      <c r="I9173" s="3">
        <f>IF(HOUR(Sense_data[[#This Row],[SysTimeStamp]])&lt;12,I9172+$B$14,I9172-$B$14)</f>
        <v>17.119444444446131</v>
      </c>
    </row>
    <row r="9174" spans="1:9" x14ac:dyDescent="0.2">
      <c r="A9174" t="s">
        <v>20</v>
      </c>
      <c r="B9174" t="s">
        <v>22</v>
      </c>
      <c r="C9174" s="6">
        <f t="shared" si="148"/>
        <v>42182.105983821071</v>
      </c>
      <c r="D9174" t="s">
        <v>21</v>
      </c>
      <c r="E9174" s="6">
        <f>IF(Sense_data[[#This Row],[a_1State]]=D9173,E9173,Sense_data[[#This Row],[SysTimeStamp]])</f>
        <v>42182.105023172699</v>
      </c>
      <c r="F9174" s="3" t="str">
        <f>Sense_data[[#This Row],[a_1State]]&amp;TEXT(Sense_data[[#This Row],[StateInstanceTimestamp]],"#.######")</f>
        <v>Off42182.105023</v>
      </c>
      <c r="G9174" s="3">
        <f ca="1">IF(Sense_data[[#This Row],[a_1State]]="Off",RANDBETWEEN(off_min,off_max),RANDBETWEEN(on_min,on_max))/sr_div</f>
        <v>1.2</v>
      </c>
      <c r="H9174" s="3">
        <v>1.3</v>
      </c>
      <c r="I9174" s="3">
        <f>IF(HOUR(Sense_data[[#This Row],[SysTimeStamp]])&lt;12,I9173+$B$14,I9173-$B$14)</f>
        <v>17.119675925927613</v>
      </c>
    </row>
    <row r="9175" spans="1:9" x14ac:dyDescent="0.2">
      <c r="A9175" t="s">
        <v>20</v>
      </c>
      <c r="B9175" t="s">
        <v>22</v>
      </c>
      <c r="C9175" s="6">
        <f t="shared" si="148"/>
        <v>42182.105995395148</v>
      </c>
      <c r="D9175" t="s">
        <v>21</v>
      </c>
      <c r="E9175" s="6">
        <f>IF(Sense_data[[#This Row],[a_1State]]=D9174,E9174,Sense_data[[#This Row],[SysTimeStamp]])</f>
        <v>42182.105023172699</v>
      </c>
      <c r="F9175" s="3" t="str">
        <f>Sense_data[[#This Row],[a_1State]]&amp;TEXT(Sense_data[[#This Row],[StateInstanceTimestamp]],"#.######")</f>
        <v>Off42182.105023</v>
      </c>
      <c r="G9175" s="3">
        <f ca="1">IF(Sense_data[[#This Row],[a_1State]]="Off",RANDBETWEEN(off_min,off_max),RANDBETWEEN(on_min,on_max))/sr_div</f>
        <v>3</v>
      </c>
      <c r="H9175" s="3">
        <v>2.4</v>
      </c>
      <c r="I9175" s="3">
        <f>IF(HOUR(Sense_data[[#This Row],[SysTimeStamp]])&lt;12,I9174+$B$14,I9174-$B$14)</f>
        <v>17.119907407409094</v>
      </c>
    </row>
    <row r="9176" spans="1:9" x14ac:dyDescent="0.2">
      <c r="A9176" t="s">
        <v>20</v>
      </c>
      <c r="B9176" t="s">
        <v>22</v>
      </c>
      <c r="C9176" s="6">
        <f t="shared" si="148"/>
        <v>42182.106006969225</v>
      </c>
      <c r="D9176" t="s">
        <v>21</v>
      </c>
      <c r="E9176" s="6">
        <f>IF(Sense_data[[#This Row],[a_1State]]=D9175,E9175,Sense_data[[#This Row],[SysTimeStamp]])</f>
        <v>42182.105023172699</v>
      </c>
      <c r="F9176" s="3" t="str">
        <f>Sense_data[[#This Row],[a_1State]]&amp;TEXT(Sense_data[[#This Row],[StateInstanceTimestamp]],"#.######")</f>
        <v>Off42182.105023</v>
      </c>
      <c r="G9176" s="3">
        <f ca="1">IF(Sense_data[[#This Row],[a_1State]]="Off",RANDBETWEEN(off_min,off_max),RANDBETWEEN(on_min,on_max))/sr_div</f>
        <v>1.9</v>
      </c>
      <c r="H9176" s="3">
        <v>1.4</v>
      </c>
      <c r="I9176" s="3">
        <f>IF(HOUR(Sense_data[[#This Row],[SysTimeStamp]])&lt;12,I9175+$B$14,I9175-$B$14)</f>
        <v>17.120138888890576</v>
      </c>
    </row>
    <row r="9177" spans="1:9" x14ac:dyDescent="0.2">
      <c r="A9177" t="s">
        <v>20</v>
      </c>
      <c r="B9177" t="s">
        <v>22</v>
      </c>
      <c r="C9177" s="6">
        <f t="shared" si="148"/>
        <v>42182.106018543302</v>
      </c>
      <c r="D9177" t="s">
        <v>21</v>
      </c>
      <c r="E9177" s="6">
        <f>IF(Sense_data[[#This Row],[a_1State]]=D9176,E9176,Sense_data[[#This Row],[SysTimeStamp]])</f>
        <v>42182.105023172699</v>
      </c>
      <c r="F9177" s="3" t="str">
        <f>Sense_data[[#This Row],[a_1State]]&amp;TEXT(Sense_data[[#This Row],[StateInstanceTimestamp]],"#.######")</f>
        <v>Off42182.105023</v>
      </c>
      <c r="G9177" s="3">
        <f ca="1">IF(Sense_data[[#This Row],[a_1State]]="Off",RANDBETWEEN(off_min,off_max),RANDBETWEEN(on_min,on_max))/sr_div</f>
        <v>1.4</v>
      </c>
      <c r="H9177" s="3">
        <v>1.1000000000000001</v>
      </c>
      <c r="I9177" s="3">
        <f>IF(HOUR(Sense_data[[#This Row],[SysTimeStamp]])&lt;12,I9176+$B$14,I9176-$B$14)</f>
        <v>17.120370370372058</v>
      </c>
    </row>
    <row r="9178" spans="1:9" x14ac:dyDescent="0.2">
      <c r="A9178" t="s">
        <v>20</v>
      </c>
      <c r="B9178" t="s">
        <v>22</v>
      </c>
      <c r="C9178" s="6">
        <f t="shared" si="148"/>
        <v>42182.106030117378</v>
      </c>
      <c r="D9178" t="s">
        <v>21</v>
      </c>
      <c r="E9178" s="6">
        <f>IF(Sense_data[[#This Row],[a_1State]]=D9177,E9177,Sense_data[[#This Row],[SysTimeStamp]])</f>
        <v>42182.105023172699</v>
      </c>
      <c r="F9178" s="3" t="str">
        <f>Sense_data[[#This Row],[a_1State]]&amp;TEXT(Sense_data[[#This Row],[StateInstanceTimestamp]],"#.######")</f>
        <v>Off42182.105023</v>
      </c>
      <c r="G9178" s="3">
        <f ca="1">IF(Sense_data[[#This Row],[a_1State]]="Off",RANDBETWEEN(off_min,off_max),RANDBETWEEN(on_min,on_max))/sr_div</f>
        <v>2.4</v>
      </c>
      <c r="H9178" s="3">
        <v>2.6</v>
      </c>
      <c r="I9178" s="3">
        <f>IF(HOUR(Sense_data[[#This Row],[SysTimeStamp]])&lt;12,I9177+$B$14,I9177-$B$14)</f>
        <v>17.120601851853539</v>
      </c>
    </row>
    <row r="9179" spans="1:9" x14ac:dyDescent="0.2">
      <c r="A9179" t="s">
        <v>20</v>
      </c>
      <c r="B9179" t="s">
        <v>22</v>
      </c>
      <c r="C9179" s="6">
        <f t="shared" si="148"/>
        <v>42182.106041691455</v>
      </c>
      <c r="D9179" t="s">
        <v>21</v>
      </c>
      <c r="E9179" s="6">
        <f>IF(Sense_data[[#This Row],[a_1State]]=D9178,E9178,Sense_data[[#This Row],[SysTimeStamp]])</f>
        <v>42182.105023172699</v>
      </c>
      <c r="F9179" s="3" t="str">
        <f>Sense_data[[#This Row],[a_1State]]&amp;TEXT(Sense_data[[#This Row],[StateInstanceTimestamp]],"#.######")</f>
        <v>Off42182.105023</v>
      </c>
      <c r="G9179" s="3">
        <f ca="1">IF(Sense_data[[#This Row],[a_1State]]="Off",RANDBETWEEN(off_min,off_max),RANDBETWEEN(on_min,on_max))/sr_div</f>
        <v>2.2000000000000002</v>
      </c>
      <c r="H9179" s="3">
        <v>1.3</v>
      </c>
      <c r="I9179" s="3">
        <f>IF(HOUR(Sense_data[[#This Row],[SysTimeStamp]])&lt;12,I9178+$B$14,I9178-$B$14)</f>
        <v>17.120833333335021</v>
      </c>
    </row>
    <row r="9180" spans="1:9" x14ac:dyDescent="0.2">
      <c r="A9180" t="s">
        <v>20</v>
      </c>
      <c r="B9180" t="s">
        <v>22</v>
      </c>
      <c r="C9180" s="6">
        <f t="shared" si="148"/>
        <v>42182.106053265532</v>
      </c>
      <c r="D9180" t="s">
        <v>21</v>
      </c>
      <c r="E9180" s="6">
        <f>IF(Sense_data[[#This Row],[a_1State]]=D9179,E9179,Sense_data[[#This Row],[SysTimeStamp]])</f>
        <v>42182.105023172699</v>
      </c>
      <c r="F9180" s="3" t="str">
        <f>Sense_data[[#This Row],[a_1State]]&amp;TEXT(Sense_data[[#This Row],[StateInstanceTimestamp]],"#.######")</f>
        <v>Off42182.105023</v>
      </c>
      <c r="G9180" s="3">
        <f ca="1">IF(Sense_data[[#This Row],[a_1State]]="Off",RANDBETWEEN(off_min,off_max),RANDBETWEEN(on_min,on_max))/sr_div</f>
        <v>2.5</v>
      </c>
      <c r="H9180" s="3">
        <v>2.4</v>
      </c>
      <c r="I9180" s="3">
        <f>IF(HOUR(Sense_data[[#This Row],[SysTimeStamp]])&lt;12,I9179+$B$14,I9179-$B$14)</f>
        <v>17.121064814816503</v>
      </c>
    </row>
    <row r="9181" spans="1:9" x14ac:dyDescent="0.2">
      <c r="A9181" t="s">
        <v>20</v>
      </c>
      <c r="B9181" t="s">
        <v>22</v>
      </c>
      <c r="C9181" s="6">
        <f t="shared" si="148"/>
        <v>42182.106064839609</v>
      </c>
      <c r="D9181" t="s">
        <v>21</v>
      </c>
      <c r="E9181" s="6">
        <f>IF(Sense_data[[#This Row],[a_1State]]=D9180,E9180,Sense_data[[#This Row],[SysTimeStamp]])</f>
        <v>42182.105023172699</v>
      </c>
      <c r="F9181" s="3" t="str">
        <f>Sense_data[[#This Row],[a_1State]]&amp;TEXT(Sense_data[[#This Row],[StateInstanceTimestamp]],"#.######")</f>
        <v>Off42182.105023</v>
      </c>
      <c r="G9181" s="3">
        <f ca="1">IF(Sense_data[[#This Row],[a_1State]]="Off",RANDBETWEEN(off_min,off_max),RANDBETWEEN(on_min,on_max))/sr_div</f>
        <v>1.9</v>
      </c>
      <c r="H9181" s="3">
        <v>2.5</v>
      </c>
      <c r="I9181" s="3">
        <f>IF(HOUR(Sense_data[[#This Row],[SysTimeStamp]])&lt;12,I9180+$B$14,I9180-$B$14)</f>
        <v>17.121296296297984</v>
      </c>
    </row>
    <row r="9182" spans="1:9" x14ac:dyDescent="0.2">
      <c r="A9182" t="s">
        <v>20</v>
      </c>
      <c r="B9182" t="s">
        <v>22</v>
      </c>
      <c r="C9182" s="6">
        <f t="shared" si="148"/>
        <v>42182.106076413686</v>
      </c>
      <c r="D9182" t="s">
        <v>21</v>
      </c>
      <c r="E9182" s="6">
        <f>IF(Sense_data[[#This Row],[a_1State]]=D9181,E9181,Sense_data[[#This Row],[SysTimeStamp]])</f>
        <v>42182.105023172699</v>
      </c>
      <c r="F9182" s="3" t="str">
        <f>Sense_data[[#This Row],[a_1State]]&amp;TEXT(Sense_data[[#This Row],[StateInstanceTimestamp]],"#.######")</f>
        <v>Off42182.105023</v>
      </c>
      <c r="G9182" s="3">
        <f ca="1">IF(Sense_data[[#This Row],[a_1State]]="Off",RANDBETWEEN(off_min,off_max),RANDBETWEEN(on_min,on_max))/sr_div</f>
        <v>1.3</v>
      </c>
      <c r="H9182" s="3">
        <v>2.9</v>
      </c>
      <c r="I9182" s="3">
        <f>IF(HOUR(Sense_data[[#This Row],[SysTimeStamp]])&lt;12,I9181+$B$14,I9181-$B$14)</f>
        <v>17.121527777779466</v>
      </c>
    </row>
    <row r="9183" spans="1:9" x14ac:dyDescent="0.2">
      <c r="A9183" t="s">
        <v>20</v>
      </c>
      <c r="B9183" t="s">
        <v>22</v>
      </c>
      <c r="C9183" s="6">
        <f t="shared" si="148"/>
        <v>42182.106087987762</v>
      </c>
      <c r="D9183" t="s">
        <v>21</v>
      </c>
      <c r="E9183" s="6">
        <f>IF(Sense_data[[#This Row],[a_1State]]=D9182,E9182,Sense_data[[#This Row],[SysTimeStamp]])</f>
        <v>42182.105023172699</v>
      </c>
      <c r="F9183" s="3" t="str">
        <f>Sense_data[[#This Row],[a_1State]]&amp;TEXT(Sense_data[[#This Row],[StateInstanceTimestamp]],"#.######")</f>
        <v>Off42182.105023</v>
      </c>
      <c r="G9183" s="3">
        <f ca="1">IF(Sense_data[[#This Row],[a_1State]]="Off",RANDBETWEEN(off_min,off_max),RANDBETWEEN(on_min,on_max))/sr_div</f>
        <v>2.9</v>
      </c>
      <c r="H9183" s="3">
        <v>2.2000000000000002</v>
      </c>
      <c r="I9183" s="3">
        <f>IF(HOUR(Sense_data[[#This Row],[SysTimeStamp]])&lt;12,I9182+$B$14,I9182-$B$14)</f>
        <v>17.121759259260948</v>
      </c>
    </row>
    <row r="9184" spans="1:9" x14ac:dyDescent="0.2">
      <c r="A9184" t="s">
        <v>20</v>
      </c>
      <c r="B9184" t="s">
        <v>22</v>
      </c>
      <c r="C9184" s="6">
        <f t="shared" si="148"/>
        <v>42182.106099561839</v>
      </c>
      <c r="D9184" t="s">
        <v>21</v>
      </c>
      <c r="E9184" s="6">
        <f>IF(Sense_data[[#This Row],[a_1State]]=D9183,E9183,Sense_data[[#This Row],[SysTimeStamp]])</f>
        <v>42182.105023172699</v>
      </c>
      <c r="F9184" s="3" t="str">
        <f>Sense_data[[#This Row],[a_1State]]&amp;TEXT(Sense_data[[#This Row],[StateInstanceTimestamp]],"#.######")</f>
        <v>Off42182.105023</v>
      </c>
      <c r="G9184" s="3">
        <f ca="1">IF(Sense_data[[#This Row],[a_1State]]="Off",RANDBETWEEN(off_min,off_max),RANDBETWEEN(on_min,on_max))/sr_div</f>
        <v>1</v>
      </c>
      <c r="H9184" s="3">
        <v>2</v>
      </c>
      <c r="I9184" s="3">
        <f>IF(HOUR(Sense_data[[#This Row],[SysTimeStamp]])&lt;12,I9183+$B$14,I9183-$B$14)</f>
        <v>17.121990740742429</v>
      </c>
    </row>
    <row r="9185" spans="1:9" x14ac:dyDescent="0.2">
      <c r="A9185" t="s">
        <v>20</v>
      </c>
      <c r="B9185" t="s">
        <v>22</v>
      </c>
      <c r="C9185" s="6">
        <f t="shared" si="148"/>
        <v>42182.106111135916</v>
      </c>
      <c r="D9185" t="s">
        <v>21</v>
      </c>
      <c r="E9185" s="6">
        <f>IF(Sense_data[[#This Row],[a_1State]]=D9184,E9184,Sense_data[[#This Row],[SysTimeStamp]])</f>
        <v>42182.105023172699</v>
      </c>
      <c r="F9185" s="3" t="str">
        <f>Sense_data[[#This Row],[a_1State]]&amp;TEXT(Sense_data[[#This Row],[StateInstanceTimestamp]],"#.######")</f>
        <v>Off42182.105023</v>
      </c>
      <c r="G9185" s="3">
        <f ca="1">IF(Sense_data[[#This Row],[a_1State]]="Off",RANDBETWEEN(off_min,off_max),RANDBETWEEN(on_min,on_max))/sr_div</f>
        <v>1.5</v>
      </c>
      <c r="H9185" s="3">
        <v>1.4</v>
      </c>
      <c r="I9185" s="3">
        <f>IF(HOUR(Sense_data[[#This Row],[SysTimeStamp]])&lt;12,I9184+$B$14,I9184-$B$14)</f>
        <v>17.122222222223911</v>
      </c>
    </row>
    <row r="9186" spans="1:9" x14ac:dyDescent="0.2">
      <c r="A9186" t="s">
        <v>20</v>
      </c>
      <c r="B9186" t="s">
        <v>22</v>
      </c>
      <c r="C9186" s="6">
        <f t="shared" si="148"/>
        <v>42182.106122709993</v>
      </c>
      <c r="D9186" t="s">
        <v>21</v>
      </c>
      <c r="E9186" s="6">
        <f>IF(Sense_data[[#This Row],[a_1State]]=D9185,E9185,Sense_data[[#This Row],[SysTimeStamp]])</f>
        <v>42182.105023172699</v>
      </c>
      <c r="F9186" s="3" t="str">
        <f>Sense_data[[#This Row],[a_1State]]&amp;TEXT(Sense_data[[#This Row],[StateInstanceTimestamp]],"#.######")</f>
        <v>Off42182.105023</v>
      </c>
      <c r="G9186" s="3">
        <f ca="1">IF(Sense_data[[#This Row],[a_1State]]="Off",RANDBETWEEN(off_min,off_max),RANDBETWEEN(on_min,on_max))/sr_div</f>
        <v>2.2000000000000002</v>
      </c>
      <c r="H9186" s="3">
        <v>2.1</v>
      </c>
      <c r="I9186" s="3">
        <f>IF(HOUR(Sense_data[[#This Row],[SysTimeStamp]])&lt;12,I9185+$B$14,I9185-$B$14)</f>
        <v>17.122453703705393</v>
      </c>
    </row>
    <row r="9187" spans="1:9" x14ac:dyDescent="0.2">
      <c r="A9187" t="s">
        <v>20</v>
      </c>
      <c r="B9187" t="s">
        <v>22</v>
      </c>
      <c r="C9187" s="6">
        <f t="shared" si="148"/>
        <v>42182.106134284069</v>
      </c>
      <c r="D9187" t="s">
        <v>21</v>
      </c>
      <c r="E9187" s="6">
        <f>IF(Sense_data[[#This Row],[a_1State]]=D9186,E9186,Sense_data[[#This Row],[SysTimeStamp]])</f>
        <v>42182.105023172699</v>
      </c>
      <c r="F9187" s="3" t="str">
        <f>Sense_data[[#This Row],[a_1State]]&amp;TEXT(Sense_data[[#This Row],[StateInstanceTimestamp]],"#.######")</f>
        <v>Off42182.105023</v>
      </c>
      <c r="G9187" s="3">
        <f ca="1">IF(Sense_data[[#This Row],[a_1State]]="Off",RANDBETWEEN(off_min,off_max),RANDBETWEEN(on_min,on_max))/sr_div</f>
        <v>2.5</v>
      </c>
      <c r="H9187" s="3">
        <v>2.6</v>
      </c>
      <c r="I9187" s="3">
        <f>IF(HOUR(Sense_data[[#This Row],[SysTimeStamp]])&lt;12,I9186+$B$14,I9186-$B$14)</f>
        <v>17.122685185186874</v>
      </c>
    </row>
    <row r="9188" spans="1:9" x14ac:dyDescent="0.2">
      <c r="A9188" t="s">
        <v>20</v>
      </c>
      <c r="B9188" t="s">
        <v>22</v>
      </c>
      <c r="C9188" s="6">
        <f t="shared" si="148"/>
        <v>42182.106145858146</v>
      </c>
      <c r="D9188" t="s">
        <v>21</v>
      </c>
      <c r="E9188" s="6">
        <f>IF(Sense_data[[#This Row],[a_1State]]=D9187,E9187,Sense_data[[#This Row],[SysTimeStamp]])</f>
        <v>42182.105023172699</v>
      </c>
      <c r="F9188" s="3" t="str">
        <f>Sense_data[[#This Row],[a_1State]]&amp;TEXT(Sense_data[[#This Row],[StateInstanceTimestamp]],"#.######")</f>
        <v>Off42182.105023</v>
      </c>
      <c r="G9188" s="3">
        <f ca="1">IF(Sense_data[[#This Row],[a_1State]]="Off",RANDBETWEEN(off_min,off_max),RANDBETWEEN(on_min,on_max))/sr_div</f>
        <v>3</v>
      </c>
      <c r="H9188" s="3">
        <v>1.6</v>
      </c>
      <c r="I9188" s="3">
        <f>IF(HOUR(Sense_data[[#This Row],[SysTimeStamp]])&lt;12,I9187+$B$14,I9187-$B$14)</f>
        <v>17.122916666668356</v>
      </c>
    </row>
    <row r="9189" spans="1:9" x14ac:dyDescent="0.2">
      <c r="A9189" t="s">
        <v>20</v>
      </c>
      <c r="B9189" t="s">
        <v>22</v>
      </c>
      <c r="C9189" s="6">
        <f t="shared" si="148"/>
        <v>42182.106157432223</v>
      </c>
      <c r="D9189" t="s">
        <v>21</v>
      </c>
      <c r="E9189" s="6">
        <f>IF(Sense_data[[#This Row],[a_1State]]=D9188,E9188,Sense_data[[#This Row],[SysTimeStamp]])</f>
        <v>42182.105023172699</v>
      </c>
      <c r="F9189" s="3" t="str">
        <f>Sense_data[[#This Row],[a_1State]]&amp;TEXT(Sense_data[[#This Row],[StateInstanceTimestamp]],"#.######")</f>
        <v>Off42182.105023</v>
      </c>
      <c r="G9189" s="3">
        <f ca="1">IF(Sense_data[[#This Row],[a_1State]]="Off",RANDBETWEEN(off_min,off_max),RANDBETWEEN(on_min,on_max))/sr_div</f>
        <v>2.6</v>
      </c>
      <c r="H9189" s="3">
        <v>1.2</v>
      </c>
      <c r="I9189" s="3">
        <f>IF(HOUR(Sense_data[[#This Row],[SysTimeStamp]])&lt;12,I9188+$B$14,I9188-$B$14)</f>
        <v>17.123148148149838</v>
      </c>
    </row>
    <row r="9190" spans="1:9" x14ac:dyDescent="0.2">
      <c r="A9190" t="s">
        <v>20</v>
      </c>
      <c r="B9190" t="s">
        <v>22</v>
      </c>
      <c r="C9190" s="6">
        <f t="shared" si="148"/>
        <v>42182.1061690063</v>
      </c>
      <c r="D9190" t="s">
        <v>21</v>
      </c>
      <c r="E9190" s="6">
        <f>IF(Sense_data[[#This Row],[a_1State]]=D9189,E9189,Sense_data[[#This Row],[SysTimeStamp]])</f>
        <v>42182.105023172699</v>
      </c>
      <c r="F9190" s="3" t="str">
        <f>Sense_data[[#This Row],[a_1State]]&amp;TEXT(Sense_data[[#This Row],[StateInstanceTimestamp]],"#.######")</f>
        <v>Off42182.105023</v>
      </c>
      <c r="G9190" s="3">
        <f ca="1">IF(Sense_data[[#This Row],[a_1State]]="Off",RANDBETWEEN(off_min,off_max),RANDBETWEEN(on_min,on_max))/sr_div</f>
        <v>2.2999999999999998</v>
      </c>
      <c r="H9190" s="3">
        <v>1.6</v>
      </c>
      <c r="I9190" s="3">
        <f>IF(HOUR(Sense_data[[#This Row],[SysTimeStamp]])&lt;12,I9189+$B$14,I9189-$B$14)</f>
        <v>17.123379629631319</v>
      </c>
    </row>
    <row r="9191" spans="1:9" x14ac:dyDescent="0.2">
      <c r="A9191" t="s">
        <v>20</v>
      </c>
      <c r="B9191" t="s">
        <v>22</v>
      </c>
      <c r="C9191" s="6">
        <f t="shared" si="148"/>
        <v>42182.106180580377</v>
      </c>
      <c r="D9191" t="s">
        <v>21</v>
      </c>
      <c r="E9191" s="6">
        <f>IF(Sense_data[[#This Row],[a_1State]]=D9190,E9190,Sense_data[[#This Row],[SysTimeStamp]])</f>
        <v>42182.105023172699</v>
      </c>
      <c r="F9191" s="3" t="str">
        <f>Sense_data[[#This Row],[a_1State]]&amp;TEXT(Sense_data[[#This Row],[StateInstanceTimestamp]],"#.######")</f>
        <v>Off42182.105023</v>
      </c>
      <c r="G9191" s="3">
        <f ca="1">IF(Sense_data[[#This Row],[a_1State]]="Off",RANDBETWEEN(off_min,off_max),RANDBETWEEN(on_min,on_max))/sr_div</f>
        <v>2.9</v>
      </c>
      <c r="H9191" s="3">
        <v>1.7</v>
      </c>
      <c r="I9191" s="3">
        <f>IF(HOUR(Sense_data[[#This Row],[SysTimeStamp]])&lt;12,I9190+$B$14,I9190-$B$14)</f>
        <v>17.123611111112801</v>
      </c>
    </row>
    <row r="9192" spans="1:9" x14ac:dyDescent="0.2">
      <c r="A9192" t="s">
        <v>20</v>
      </c>
      <c r="B9192" t="s">
        <v>22</v>
      </c>
      <c r="C9192" s="6">
        <f t="shared" si="148"/>
        <v>42182.106192154453</v>
      </c>
      <c r="D9192" t="s">
        <v>21</v>
      </c>
      <c r="E9192" s="6">
        <f>IF(Sense_data[[#This Row],[a_1State]]=D9191,E9191,Sense_data[[#This Row],[SysTimeStamp]])</f>
        <v>42182.105023172699</v>
      </c>
      <c r="F9192" s="3" t="str">
        <f>Sense_data[[#This Row],[a_1State]]&amp;TEXT(Sense_data[[#This Row],[StateInstanceTimestamp]],"#.######")</f>
        <v>Off42182.105023</v>
      </c>
      <c r="G9192" s="3">
        <f ca="1">IF(Sense_data[[#This Row],[a_1State]]="Off",RANDBETWEEN(off_min,off_max),RANDBETWEEN(on_min,on_max))/sr_div</f>
        <v>1.3</v>
      </c>
      <c r="H9192" s="3">
        <v>1</v>
      </c>
      <c r="I9192" s="3">
        <f>IF(HOUR(Sense_data[[#This Row],[SysTimeStamp]])&lt;12,I9191+$B$14,I9191-$B$14)</f>
        <v>17.123842592594283</v>
      </c>
    </row>
    <row r="9193" spans="1:9" x14ac:dyDescent="0.2">
      <c r="A9193" t="s">
        <v>20</v>
      </c>
      <c r="B9193" t="s">
        <v>22</v>
      </c>
      <c r="C9193" s="6">
        <f t="shared" si="148"/>
        <v>42182.10620372853</v>
      </c>
      <c r="D9193" t="s">
        <v>21</v>
      </c>
      <c r="E9193" s="6">
        <f>IF(Sense_data[[#This Row],[a_1State]]=D9192,E9192,Sense_data[[#This Row],[SysTimeStamp]])</f>
        <v>42182.105023172699</v>
      </c>
      <c r="F9193" s="3" t="str">
        <f>Sense_data[[#This Row],[a_1State]]&amp;TEXT(Sense_data[[#This Row],[StateInstanceTimestamp]],"#.######")</f>
        <v>Off42182.105023</v>
      </c>
      <c r="G9193" s="3">
        <f ca="1">IF(Sense_data[[#This Row],[a_1State]]="Off",RANDBETWEEN(off_min,off_max),RANDBETWEEN(on_min,on_max))/sr_div</f>
        <v>1.7</v>
      </c>
      <c r="H9193" s="3">
        <v>2.2999999999999998</v>
      </c>
      <c r="I9193" s="3">
        <f>IF(HOUR(Sense_data[[#This Row],[SysTimeStamp]])&lt;12,I9192+$B$14,I9192-$B$14)</f>
        <v>17.124074074075764</v>
      </c>
    </row>
    <row r="9194" spans="1:9" x14ac:dyDescent="0.2">
      <c r="A9194" t="s">
        <v>20</v>
      </c>
      <c r="B9194" t="s">
        <v>22</v>
      </c>
      <c r="C9194" s="6">
        <f t="shared" si="148"/>
        <v>42182.106215302607</v>
      </c>
      <c r="D9194" t="s">
        <v>21</v>
      </c>
      <c r="E9194" s="6">
        <f>IF(Sense_data[[#This Row],[a_1State]]=D9193,E9193,Sense_data[[#This Row],[SysTimeStamp]])</f>
        <v>42182.105023172699</v>
      </c>
      <c r="F9194" s="3" t="str">
        <f>Sense_data[[#This Row],[a_1State]]&amp;TEXT(Sense_data[[#This Row],[StateInstanceTimestamp]],"#.######")</f>
        <v>Off42182.105023</v>
      </c>
      <c r="G9194" s="3">
        <f ca="1">IF(Sense_data[[#This Row],[a_1State]]="Off",RANDBETWEEN(off_min,off_max),RANDBETWEEN(on_min,on_max))/sr_div</f>
        <v>1.3</v>
      </c>
      <c r="H9194" s="3">
        <v>2.1</v>
      </c>
      <c r="I9194" s="3">
        <f>IF(HOUR(Sense_data[[#This Row],[SysTimeStamp]])&lt;12,I9193+$B$14,I9193-$B$14)</f>
        <v>17.124305555557246</v>
      </c>
    </row>
    <row r="9195" spans="1:9" x14ac:dyDescent="0.2">
      <c r="A9195" t="s">
        <v>20</v>
      </c>
      <c r="B9195" t="s">
        <v>22</v>
      </c>
      <c r="C9195" s="6">
        <f t="shared" si="148"/>
        <v>42182.106226876684</v>
      </c>
      <c r="D9195" t="s">
        <v>21</v>
      </c>
      <c r="E9195" s="6">
        <f>IF(Sense_data[[#This Row],[a_1State]]=D9194,E9194,Sense_data[[#This Row],[SysTimeStamp]])</f>
        <v>42182.105023172699</v>
      </c>
      <c r="F9195" s="3" t="str">
        <f>Sense_data[[#This Row],[a_1State]]&amp;TEXT(Sense_data[[#This Row],[StateInstanceTimestamp]],"#.######")</f>
        <v>Off42182.105023</v>
      </c>
      <c r="G9195" s="3">
        <f ca="1">IF(Sense_data[[#This Row],[a_1State]]="Off",RANDBETWEEN(off_min,off_max),RANDBETWEEN(on_min,on_max))/sr_div</f>
        <v>2.2999999999999998</v>
      </c>
      <c r="H9195" s="3">
        <v>3</v>
      </c>
      <c r="I9195" s="3">
        <f>IF(HOUR(Sense_data[[#This Row],[SysTimeStamp]])&lt;12,I9194+$B$14,I9194-$B$14)</f>
        <v>17.124537037038728</v>
      </c>
    </row>
    <row r="9196" spans="1:9" x14ac:dyDescent="0.2">
      <c r="A9196" t="s">
        <v>20</v>
      </c>
      <c r="B9196" t="s">
        <v>22</v>
      </c>
      <c r="C9196" s="6">
        <f t="shared" si="148"/>
        <v>42182.10623845076</v>
      </c>
      <c r="D9196" t="s">
        <v>21</v>
      </c>
      <c r="E9196" s="6">
        <f>IF(Sense_data[[#This Row],[a_1State]]=D9195,E9195,Sense_data[[#This Row],[SysTimeStamp]])</f>
        <v>42182.105023172699</v>
      </c>
      <c r="F9196" s="3" t="str">
        <f>Sense_data[[#This Row],[a_1State]]&amp;TEXT(Sense_data[[#This Row],[StateInstanceTimestamp]],"#.######")</f>
        <v>Off42182.105023</v>
      </c>
      <c r="G9196" s="3">
        <f ca="1">IF(Sense_data[[#This Row],[a_1State]]="Off",RANDBETWEEN(off_min,off_max),RANDBETWEEN(on_min,on_max))/sr_div</f>
        <v>1.1000000000000001</v>
      </c>
      <c r="H9196" s="3">
        <v>2.8</v>
      </c>
      <c r="I9196" s="3">
        <f>IF(HOUR(Sense_data[[#This Row],[SysTimeStamp]])&lt;12,I9195+$B$14,I9195-$B$14)</f>
        <v>17.124768518520209</v>
      </c>
    </row>
    <row r="9197" spans="1:9" x14ac:dyDescent="0.2">
      <c r="A9197" t="s">
        <v>20</v>
      </c>
      <c r="B9197" t="s">
        <v>22</v>
      </c>
      <c r="C9197" s="6">
        <f t="shared" si="148"/>
        <v>42182.106250024837</v>
      </c>
      <c r="D9197" t="s">
        <v>21</v>
      </c>
      <c r="E9197" s="6">
        <f>IF(Sense_data[[#This Row],[a_1State]]=D9196,E9196,Sense_data[[#This Row],[SysTimeStamp]])</f>
        <v>42182.105023172699</v>
      </c>
      <c r="F9197" s="3" t="str">
        <f>Sense_data[[#This Row],[a_1State]]&amp;TEXT(Sense_data[[#This Row],[StateInstanceTimestamp]],"#.######")</f>
        <v>Off42182.105023</v>
      </c>
      <c r="G9197" s="3">
        <f ca="1">IF(Sense_data[[#This Row],[a_1State]]="Off",RANDBETWEEN(off_min,off_max),RANDBETWEEN(on_min,on_max))/sr_div</f>
        <v>2.1</v>
      </c>
      <c r="H9197" s="3">
        <v>1.8</v>
      </c>
      <c r="I9197" s="3">
        <f>IF(HOUR(Sense_data[[#This Row],[SysTimeStamp]])&lt;12,I9196+$B$14,I9196-$B$14)</f>
        <v>17.125000000001691</v>
      </c>
    </row>
    <row r="9198" spans="1:9" x14ac:dyDescent="0.2">
      <c r="A9198" t="s">
        <v>20</v>
      </c>
      <c r="B9198" t="s">
        <v>22</v>
      </c>
      <c r="C9198" s="6">
        <f t="shared" si="148"/>
        <v>42182.106261598914</v>
      </c>
      <c r="D9198" t="s">
        <v>21</v>
      </c>
      <c r="E9198" s="6">
        <f>IF(Sense_data[[#This Row],[a_1State]]=D9197,E9197,Sense_data[[#This Row],[SysTimeStamp]])</f>
        <v>42182.105023172699</v>
      </c>
      <c r="F9198" s="3" t="str">
        <f>Sense_data[[#This Row],[a_1State]]&amp;TEXT(Sense_data[[#This Row],[StateInstanceTimestamp]],"#.######")</f>
        <v>Off42182.105023</v>
      </c>
      <c r="G9198" s="3">
        <f ca="1">IF(Sense_data[[#This Row],[a_1State]]="Off",RANDBETWEEN(off_min,off_max),RANDBETWEEN(on_min,on_max))/sr_div</f>
        <v>2.5</v>
      </c>
      <c r="H9198" s="3">
        <v>2.7</v>
      </c>
      <c r="I9198" s="3">
        <f>IF(HOUR(Sense_data[[#This Row],[SysTimeStamp]])&lt;12,I9197+$B$14,I9197-$B$14)</f>
        <v>17.125231481483173</v>
      </c>
    </row>
    <row r="9199" spans="1:9" x14ac:dyDescent="0.2">
      <c r="A9199" t="s">
        <v>20</v>
      </c>
      <c r="B9199" t="s">
        <v>22</v>
      </c>
      <c r="C9199" s="6">
        <f t="shared" si="148"/>
        <v>42182.106273172991</v>
      </c>
      <c r="D9199" t="s">
        <v>21</v>
      </c>
      <c r="E9199" s="6">
        <f>IF(Sense_data[[#This Row],[a_1State]]=D9198,E9198,Sense_data[[#This Row],[SysTimeStamp]])</f>
        <v>42182.105023172699</v>
      </c>
      <c r="F9199" s="3" t="str">
        <f>Sense_data[[#This Row],[a_1State]]&amp;TEXT(Sense_data[[#This Row],[StateInstanceTimestamp]],"#.######")</f>
        <v>Off42182.105023</v>
      </c>
      <c r="G9199" s="3">
        <f ca="1">IF(Sense_data[[#This Row],[a_1State]]="Off",RANDBETWEEN(off_min,off_max),RANDBETWEEN(on_min,on_max))/sr_div</f>
        <v>2.9</v>
      </c>
      <c r="H9199" s="3">
        <v>2</v>
      </c>
      <c r="I9199" s="3">
        <f>IF(HOUR(Sense_data[[#This Row],[SysTimeStamp]])&lt;12,I9198+$B$14,I9198-$B$14)</f>
        <v>17.125462962964654</v>
      </c>
    </row>
    <row r="9200" spans="1:9" x14ac:dyDescent="0.2">
      <c r="A9200" t="s">
        <v>20</v>
      </c>
      <c r="B9200" t="s">
        <v>22</v>
      </c>
      <c r="C9200" s="6">
        <f t="shared" si="148"/>
        <v>42182.106284747068</v>
      </c>
      <c r="D9200" t="s">
        <v>21</v>
      </c>
      <c r="E9200" s="6">
        <f>IF(Sense_data[[#This Row],[a_1State]]=D9199,E9199,Sense_data[[#This Row],[SysTimeStamp]])</f>
        <v>42182.105023172699</v>
      </c>
      <c r="F9200" s="3" t="str">
        <f>Sense_data[[#This Row],[a_1State]]&amp;TEXT(Sense_data[[#This Row],[StateInstanceTimestamp]],"#.######")</f>
        <v>Off42182.105023</v>
      </c>
      <c r="G9200" s="3">
        <f ca="1">IF(Sense_data[[#This Row],[a_1State]]="Off",RANDBETWEEN(off_min,off_max),RANDBETWEEN(on_min,on_max))/sr_div</f>
        <v>2.4</v>
      </c>
      <c r="H9200" s="3">
        <v>1.7</v>
      </c>
      <c r="I9200" s="3">
        <f>IF(HOUR(Sense_data[[#This Row],[SysTimeStamp]])&lt;12,I9199+$B$14,I9199-$B$14)</f>
        <v>17.125694444446136</v>
      </c>
    </row>
    <row r="9201" spans="1:9" x14ac:dyDescent="0.2">
      <c r="A9201" t="s">
        <v>20</v>
      </c>
      <c r="B9201" t="s">
        <v>22</v>
      </c>
      <c r="C9201" s="6">
        <f t="shared" si="148"/>
        <v>42182.106296321144</v>
      </c>
      <c r="D9201" t="s">
        <v>21</v>
      </c>
      <c r="E9201" s="6">
        <f>IF(Sense_data[[#This Row],[a_1State]]=D9200,E9200,Sense_data[[#This Row],[SysTimeStamp]])</f>
        <v>42182.105023172699</v>
      </c>
      <c r="F9201" s="3" t="str">
        <f>Sense_data[[#This Row],[a_1State]]&amp;TEXT(Sense_data[[#This Row],[StateInstanceTimestamp]],"#.######")</f>
        <v>Off42182.105023</v>
      </c>
      <c r="G9201" s="3">
        <f ca="1">IF(Sense_data[[#This Row],[a_1State]]="Off",RANDBETWEEN(off_min,off_max),RANDBETWEEN(on_min,on_max))/sr_div</f>
        <v>1.4</v>
      </c>
      <c r="H9201" s="3">
        <v>2.2000000000000002</v>
      </c>
      <c r="I9201" s="3">
        <f>IF(HOUR(Sense_data[[#This Row],[SysTimeStamp]])&lt;12,I9200+$B$14,I9200-$B$14)</f>
        <v>17.125925925927618</v>
      </c>
    </row>
    <row r="9202" spans="1:9" x14ac:dyDescent="0.2">
      <c r="A9202" t="s">
        <v>20</v>
      </c>
      <c r="B9202" t="s">
        <v>22</v>
      </c>
      <c r="C9202" s="6">
        <f t="shared" si="148"/>
        <v>42182.106307895221</v>
      </c>
      <c r="D9202" t="s">
        <v>21</v>
      </c>
      <c r="E9202" s="6">
        <f>IF(Sense_data[[#This Row],[a_1State]]=D9201,E9201,Sense_data[[#This Row],[SysTimeStamp]])</f>
        <v>42182.105023172699</v>
      </c>
      <c r="F9202" s="3" t="str">
        <f>Sense_data[[#This Row],[a_1State]]&amp;TEXT(Sense_data[[#This Row],[StateInstanceTimestamp]],"#.######")</f>
        <v>Off42182.105023</v>
      </c>
      <c r="G9202" s="3">
        <f ca="1">IF(Sense_data[[#This Row],[a_1State]]="Off",RANDBETWEEN(off_min,off_max),RANDBETWEEN(on_min,on_max))/sr_div</f>
        <v>2.1</v>
      </c>
      <c r="H9202" s="3">
        <v>1.7</v>
      </c>
      <c r="I9202" s="3">
        <f>IF(HOUR(Sense_data[[#This Row],[SysTimeStamp]])&lt;12,I9201+$B$14,I9201-$B$14)</f>
        <v>17.126157407409099</v>
      </c>
    </row>
    <row r="9203" spans="1:9" x14ac:dyDescent="0.2">
      <c r="A9203" t="s">
        <v>20</v>
      </c>
      <c r="B9203" t="s">
        <v>22</v>
      </c>
      <c r="C9203" s="6">
        <f t="shared" si="148"/>
        <v>42182.106319469298</v>
      </c>
      <c r="D9203" t="s">
        <v>21</v>
      </c>
      <c r="E9203" s="6">
        <f>IF(Sense_data[[#This Row],[a_1State]]=D9202,E9202,Sense_data[[#This Row],[SysTimeStamp]])</f>
        <v>42182.105023172699</v>
      </c>
      <c r="F9203" s="3" t="str">
        <f>Sense_data[[#This Row],[a_1State]]&amp;TEXT(Sense_data[[#This Row],[StateInstanceTimestamp]],"#.######")</f>
        <v>Off42182.105023</v>
      </c>
      <c r="G9203" s="3">
        <f ca="1">IF(Sense_data[[#This Row],[a_1State]]="Off",RANDBETWEEN(off_min,off_max),RANDBETWEEN(on_min,on_max))/sr_div</f>
        <v>2</v>
      </c>
      <c r="H9203" s="3">
        <v>2</v>
      </c>
      <c r="I9203" s="3">
        <f>IF(HOUR(Sense_data[[#This Row],[SysTimeStamp]])&lt;12,I9202+$B$14,I9202-$B$14)</f>
        <v>17.126388888890581</v>
      </c>
    </row>
    <row r="9204" spans="1:9" x14ac:dyDescent="0.2">
      <c r="A9204" t="s">
        <v>20</v>
      </c>
      <c r="B9204" t="s">
        <v>22</v>
      </c>
      <c r="C9204" s="6">
        <f t="shared" si="148"/>
        <v>42182.106331043375</v>
      </c>
      <c r="D9204" t="s">
        <v>21</v>
      </c>
      <c r="E9204" s="6">
        <f>IF(Sense_data[[#This Row],[a_1State]]=D9203,E9203,Sense_data[[#This Row],[SysTimeStamp]])</f>
        <v>42182.105023172699</v>
      </c>
      <c r="F9204" s="3" t="str">
        <f>Sense_data[[#This Row],[a_1State]]&amp;TEXT(Sense_data[[#This Row],[StateInstanceTimestamp]],"#.######")</f>
        <v>Off42182.105023</v>
      </c>
      <c r="G9204" s="3">
        <f ca="1">IF(Sense_data[[#This Row],[a_1State]]="Off",RANDBETWEEN(off_min,off_max),RANDBETWEEN(on_min,on_max))/sr_div</f>
        <v>3</v>
      </c>
      <c r="H9204" s="3">
        <v>1.8</v>
      </c>
      <c r="I9204" s="3">
        <f>IF(HOUR(Sense_data[[#This Row],[SysTimeStamp]])&lt;12,I9203+$B$14,I9203-$B$14)</f>
        <v>17.126620370372063</v>
      </c>
    </row>
    <row r="9205" spans="1:9" x14ac:dyDescent="0.2">
      <c r="A9205" t="s">
        <v>20</v>
      </c>
      <c r="B9205" t="s">
        <v>22</v>
      </c>
      <c r="C9205" s="6">
        <f t="shared" si="148"/>
        <v>42182.106342617451</v>
      </c>
      <c r="D9205" t="s">
        <v>23</v>
      </c>
      <c r="E9205" s="6">
        <f>IF(Sense_data[[#This Row],[a_1State]]=D9204,E9204,Sense_data[[#This Row],[SysTimeStamp]])</f>
        <v>42182.106342617451</v>
      </c>
      <c r="F9205" s="3" t="str">
        <f>Sense_data[[#This Row],[a_1State]]&amp;TEXT(Sense_data[[#This Row],[StateInstanceTimestamp]],"#.######")</f>
        <v>On42182.106343</v>
      </c>
      <c r="G9205" s="3">
        <f ca="1">IF(Sense_data[[#This Row],[a_1State]]="Off",RANDBETWEEN(off_min,off_max),RANDBETWEEN(on_min,on_max))/sr_div</f>
        <v>4.2</v>
      </c>
      <c r="H9205" s="3">
        <v>5.4</v>
      </c>
      <c r="I9205" s="3">
        <f>IF(HOUR(Sense_data[[#This Row],[SysTimeStamp]])&lt;12,I9204+$B$14,I9204-$B$14)</f>
        <v>17.126851851853544</v>
      </c>
    </row>
    <row r="9206" spans="1:9" x14ac:dyDescent="0.2">
      <c r="A9206" t="s">
        <v>20</v>
      </c>
      <c r="B9206" t="s">
        <v>22</v>
      </c>
      <c r="C9206" s="6">
        <f t="shared" si="148"/>
        <v>42182.106354191528</v>
      </c>
      <c r="D9206" t="s">
        <v>23</v>
      </c>
      <c r="E9206" s="6">
        <f>IF(Sense_data[[#This Row],[a_1State]]=D9205,E9205,Sense_data[[#This Row],[SysTimeStamp]])</f>
        <v>42182.106342617451</v>
      </c>
      <c r="F9206" s="3" t="str">
        <f>Sense_data[[#This Row],[a_1State]]&amp;TEXT(Sense_data[[#This Row],[StateInstanceTimestamp]],"#.######")</f>
        <v>On42182.106343</v>
      </c>
      <c r="G9206" s="3">
        <f ca="1">IF(Sense_data[[#This Row],[a_1State]]="Off",RANDBETWEEN(off_min,off_max),RANDBETWEEN(on_min,on_max))/sr_div</f>
        <v>5</v>
      </c>
      <c r="H9206" s="3">
        <v>4.2</v>
      </c>
      <c r="I9206" s="3">
        <f>IF(HOUR(Sense_data[[#This Row],[SysTimeStamp]])&lt;12,I9205+$B$14,I9205-$B$14)</f>
        <v>17.127083333335026</v>
      </c>
    </row>
    <row r="9207" spans="1:9" x14ac:dyDescent="0.2">
      <c r="A9207" t="s">
        <v>20</v>
      </c>
      <c r="B9207" t="s">
        <v>22</v>
      </c>
      <c r="C9207" s="6">
        <f t="shared" si="148"/>
        <v>42182.106365765605</v>
      </c>
      <c r="D9207" t="s">
        <v>23</v>
      </c>
      <c r="E9207" s="6">
        <f>IF(Sense_data[[#This Row],[a_1State]]=D9206,E9206,Sense_data[[#This Row],[SysTimeStamp]])</f>
        <v>42182.106342617451</v>
      </c>
      <c r="F9207" s="3" t="str">
        <f>Sense_data[[#This Row],[a_1State]]&amp;TEXT(Sense_data[[#This Row],[StateInstanceTimestamp]],"#.######")</f>
        <v>On42182.106343</v>
      </c>
      <c r="G9207" s="3">
        <f ca="1">IF(Sense_data[[#This Row],[a_1State]]="Off",RANDBETWEEN(off_min,off_max),RANDBETWEEN(on_min,on_max))/sr_div</f>
        <v>4.9000000000000004</v>
      </c>
      <c r="H9207" s="3">
        <v>3.4</v>
      </c>
      <c r="I9207" s="3">
        <f>IF(HOUR(Sense_data[[#This Row],[SysTimeStamp]])&lt;12,I9206+$B$14,I9206-$B$14)</f>
        <v>17.127314814816508</v>
      </c>
    </row>
    <row r="9208" spans="1:9" x14ac:dyDescent="0.2">
      <c r="A9208" t="s">
        <v>20</v>
      </c>
      <c r="B9208" t="s">
        <v>22</v>
      </c>
      <c r="C9208" s="6">
        <f t="shared" si="148"/>
        <v>42182.106377339682</v>
      </c>
      <c r="D9208" t="s">
        <v>23</v>
      </c>
      <c r="E9208" s="6">
        <f>IF(Sense_data[[#This Row],[a_1State]]=D9207,E9207,Sense_data[[#This Row],[SysTimeStamp]])</f>
        <v>42182.106342617451</v>
      </c>
      <c r="F9208" s="3" t="str">
        <f>Sense_data[[#This Row],[a_1State]]&amp;TEXT(Sense_data[[#This Row],[StateInstanceTimestamp]],"#.######")</f>
        <v>On42182.106343</v>
      </c>
      <c r="G9208" s="3">
        <f ca="1">IF(Sense_data[[#This Row],[a_1State]]="Off",RANDBETWEEN(off_min,off_max),RANDBETWEEN(on_min,on_max))/sr_div</f>
        <v>4.3</v>
      </c>
      <c r="H9208" s="3">
        <v>5.9</v>
      </c>
      <c r="I9208" s="3">
        <f>IF(HOUR(Sense_data[[#This Row],[SysTimeStamp]])&lt;12,I9207+$B$14,I9207-$B$14)</f>
        <v>17.127546296297989</v>
      </c>
    </row>
    <row r="9209" spans="1:9" x14ac:dyDescent="0.2">
      <c r="A9209" t="s">
        <v>20</v>
      </c>
      <c r="B9209" t="s">
        <v>22</v>
      </c>
      <c r="C9209" s="6">
        <f t="shared" si="148"/>
        <v>42182.106388913759</v>
      </c>
      <c r="D9209" t="s">
        <v>23</v>
      </c>
      <c r="E9209" s="6">
        <f>IF(Sense_data[[#This Row],[a_1State]]=D9208,E9208,Sense_data[[#This Row],[SysTimeStamp]])</f>
        <v>42182.106342617451</v>
      </c>
      <c r="F9209" s="3" t="str">
        <f>Sense_data[[#This Row],[a_1State]]&amp;TEXT(Sense_data[[#This Row],[StateInstanceTimestamp]],"#.######")</f>
        <v>On42182.106343</v>
      </c>
      <c r="G9209" s="3">
        <f ca="1">IF(Sense_data[[#This Row],[a_1State]]="Off",RANDBETWEEN(off_min,off_max),RANDBETWEEN(on_min,on_max))/sr_div</f>
        <v>3.1</v>
      </c>
      <c r="H9209" s="3">
        <v>3.3</v>
      </c>
      <c r="I9209" s="3">
        <f>IF(HOUR(Sense_data[[#This Row],[SysTimeStamp]])&lt;12,I9208+$B$14,I9208-$B$14)</f>
        <v>17.127777777779471</v>
      </c>
    </row>
    <row r="9210" spans="1:9" x14ac:dyDescent="0.2">
      <c r="A9210" t="s">
        <v>20</v>
      </c>
      <c r="B9210" t="s">
        <v>22</v>
      </c>
      <c r="C9210" s="6">
        <f t="shared" si="148"/>
        <v>42182.106400487835</v>
      </c>
      <c r="D9210" t="s">
        <v>23</v>
      </c>
      <c r="E9210" s="6">
        <f>IF(Sense_data[[#This Row],[a_1State]]=D9209,E9209,Sense_data[[#This Row],[SysTimeStamp]])</f>
        <v>42182.106342617451</v>
      </c>
      <c r="F9210" s="3" t="str">
        <f>Sense_data[[#This Row],[a_1State]]&amp;TEXT(Sense_data[[#This Row],[StateInstanceTimestamp]],"#.######")</f>
        <v>On42182.106343</v>
      </c>
      <c r="G9210" s="3">
        <f ca="1">IF(Sense_data[[#This Row],[a_1State]]="Off",RANDBETWEEN(off_min,off_max),RANDBETWEEN(on_min,on_max))/sr_div</f>
        <v>4.3</v>
      </c>
      <c r="H9210" s="3">
        <v>4.8</v>
      </c>
      <c r="I9210" s="3">
        <f>IF(HOUR(Sense_data[[#This Row],[SysTimeStamp]])&lt;12,I9209+$B$14,I9209-$B$14)</f>
        <v>17.128009259260953</v>
      </c>
    </row>
    <row r="9211" spans="1:9" x14ac:dyDescent="0.2">
      <c r="A9211" t="s">
        <v>20</v>
      </c>
      <c r="B9211" t="s">
        <v>22</v>
      </c>
      <c r="C9211" s="6">
        <f t="shared" si="148"/>
        <v>42182.106412061912</v>
      </c>
      <c r="D9211" t="s">
        <v>23</v>
      </c>
      <c r="E9211" s="6">
        <f>IF(Sense_data[[#This Row],[a_1State]]=D9210,E9210,Sense_data[[#This Row],[SysTimeStamp]])</f>
        <v>42182.106342617451</v>
      </c>
      <c r="F9211" s="3" t="str">
        <f>Sense_data[[#This Row],[a_1State]]&amp;TEXT(Sense_data[[#This Row],[StateInstanceTimestamp]],"#.######")</f>
        <v>On42182.106343</v>
      </c>
      <c r="G9211" s="3">
        <f ca="1">IF(Sense_data[[#This Row],[a_1State]]="Off",RANDBETWEEN(off_min,off_max),RANDBETWEEN(on_min,on_max))/sr_div</f>
        <v>5.5</v>
      </c>
      <c r="H9211" s="3">
        <v>4</v>
      </c>
      <c r="I9211" s="3">
        <f>IF(HOUR(Sense_data[[#This Row],[SysTimeStamp]])&lt;12,I9210+$B$14,I9210-$B$14)</f>
        <v>17.128240740742434</v>
      </c>
    </row>
    <row r="9212" spans="1:9" x14ac:dyDescent="0.2">
      <c r="A9212" t="s">
        <v>20</v>
      </c>
      <c r="B9212" t="s">
        <v>22</v>
      </c>
      <c r="C9212" s="6">
        <f t="shared" si="148"/>
        <v>42182.106423635989</v>
      </c>
      <c r="D9212" t="s">
        <v>23</v>
      </c>
      <c r="E9212" s="6">
        <f>IF(Sense_data[[#This Row],[a_1State]]=D9211,E9211,Sense_data[[#This Row],[SysTimeStamp]])</f>
        <v>42182.106342617451</v>
      </c>
      <c r="F9212" s="3" t="str">
        <f>Sense_data[[#This Row],[a_1State]]&amp;TEXT(Sense_data[[#This Row],[StateInstanceTimestamp]],"#.######")</f>
        <v>On42182.106343</v>
      </c>
      <c r="G9212" s="3">
        <f ca="1">IF(Sense_data[[#This Row],[a_1State]]="Off",RANDBETWEEN(off_min,off_max),RANDBETWEEN(on_min,on_max))/sr_div</f>
        <v>4.2</v>
      </c>
      <c r="H9212" s="3">
        <v>3.8</v>
      </c>
      <c r="I9212" s="3">
        <f>IF(HOUR(Sense_data[[#This Row],[SysTimeStamp]])&lt;12,I9211+$B$14,I9211-$B$14)</f>
        <v>17.128472222223916</v>
      </c>
    </row>
    <row r="9213" spans="1:9" x14ac:dyDescent="0.2">
      <c r="A9213" t="s">
        <v>20</v>
      </c>
      <c r="B9213" t="s">
        <v>22</v>
      </c>
      <c r="C9213" s="6">
        <f t="shared" si="148"/>
        <v>42182.106435210066</v>
      </c>
      <c r="D9213" t="s">
        <v>23</v>
      </c>
      <c r="E9213" s="6">
        <f>IF(Sense_data[[#This Row],[a_1State]]=D9212,E9212,Sense_data[[#This Row],[SysTimeStamp]])</f>
        <v>42182.106342617451</v>
      </c>
      <c r="F9213" s="3" t="str">
        <f>Sense_data[[#This Row],[a_1State]]&amp;TEXT(Sense_data[[#This Row],[StateInstanceTimestamp]],"#.######")</f>
        <v>On42182.106343</v>
      </c>
      <c r="G9213" s="3">
        <f ca="1">IF(Sense_data[[#This Row],[a_1State]]="Off",RANDBETWEEN(off_min,off_max),RANDBETWEEN(on_min,on_max))/sr_div</f>
        <v>5.7</v>
      </c>
      <c r="H9213" s="3">
        <v>3.3</v>
      </c>
      <c r="I9213" s="3">
        <f>IF(HOUR(Sense_data[[#This Row],[SysTimeStamp]])&lt;12,I9212+$B$14,I9212-$B$14)</f>
        <v>17.128703703705398</v>
      </c>
    </row>
    <row r="9214" spans="1:9" x14ac:dyDescent="0.2">
      <c r="A9214" t="s">
        <v>20</v>
      </c>
      <c r="B9214" t="s">
        <v>22</v>
      </c>
      <c r="C9214" s="6">
        <f t="shared" si="148"/>
        <v>42182.106446784142</v>
      </c>
      <c r="D9214" t="s">
        <v>23</v>
      </c>
      <c r="E9214" s="6">
        <f>IF(Sense_data[[#This Row],[a_1State]]=D9213,E9213,Sense_data[[#This Row],[SysTimeStamp]])</f>
        <v>42182.106342617451</v>
      </c>
      <c r="F9214" s="3" t="str">
        <f>Sense_data[[#This Row],[a_1State]]&amp;TEXT(Sense_data[[#This Row],[StateInstanceTimestamp]],"#.######")</f>
        <v>On42182.106343</v>
      </c>
      <c r="G9214" s="3">
        <f ca="1">IF(Sense_data[[#This Row],[a_1State]]="Off",RANDBETWEEN(off_min,off_max),RANDBETWEEN(on_min,on_max))/sr_div</f>
        <v>4.9000000000000004</v>
      </c>
      <c r="H9214" s="3">
        <v>4.4000000000000004</v>
      </c>
      <c r="I9214" s="3">
        <f>IF(HOUR(Sense_data[[#This Row],[SysTimeStamp]])&lt;12,I9213+$B$14,I9213-$B$14)</f>
        <v>17.128935185186879</v>
      </c>
    </row>
    <row r="9215" spans="1:9" x14ac:dyDescent="0.2">
      <c r="A9215" t="s">
        <v>20</v>
      </c>
      <c r="B9215" t="s">
        <v>22</v>
      </c>
      <c r="C9215" s="6">
        <f t="shared" si="148"/>
        <v>42182.106458358219</v>
      </c>
      <c r="D9215" t="s">
        <v>23</v>
      </c>
      <c r="E9215" s="6">
        <f>IF(Sense_data[[#This Row],[a_1State]]=D9214,E9214,Sense_data[[#This Row],[SysTimeStamp]])</f>
        <v>42182.106342617451</v>
      </c>
      <c r="F9215" s="3" t="str">
        <f>Sense_data[[#This Row],[a_1State]]&amp;TEXT(Sense_data[[#This Row],[StateInstanceTimestamp]],"#.######")</f>
        <v>On42182.106343</v>
      </c>
      <c r="G9215" s="3">
        <f ca="1">IF(Sense_data[[#This Row],[a_1State]]="Off",RANDBETWEEN(off_min,off_max),RANDBETWEEN(on_min,on_max))/sr_div</f>
        <v>3.2</v>
      </c>
      <c r="H9215" s="3">
        <v>3.7</v>
      </c>
      <c r="I9215" s="3">
        <f>IF(HOUR(Sense_data[[#This Row],[SysTimeStamp]])&lt;12,I9214+$B$14,I9214-$B$14)</f>
        <v>17.129166666668361</v>
      </c>
    </row>
    <row r="9216" spans="1:9" x14ac:dyDescent="0.2">
      <c r="A9216" t="s">
        <v>20</v>
      </c>
      <c r="B9216" t="s">
        <v>22</v>
      </c>
      <c r="C9216" s="6">
        <f t="shared" si="148"/>
        <v>42182.106469932296</v>
      </c>
      <c r="D9216" t="s">
        <v>23</v>
      </c>
      <c r="E9216" s="6">
        <f>IF(Sense_data[[#This Row],[a_1State]]=D9215,E9215,Sense_data[[#This Row],[SysTimeStamp]])</f>
        <v>42182.106342617451</v>
      </c>
      <c r="F9216" s="3" t="str">
        <f>Sense_data[[#This Row],[a_1State]]&amp;TEXT(Sense_data[[#This Row],[StateInstanceTimestamp]],"#.######")</f>
        <v>On42182.106343</v>
      </c>
      <c r="G9216" s="3">
        <f ca="1">IF(Sense_data[[#This Row],[a_1State]]="Off",RANDBETWEEN(off_min,off_max),RANDBETWEEN(on_min,on_max))/sr_div</f>
        <v>3.1</v>
      </c>
      <c r="H9216" s="3">
        <v>3.5</v>
      </c>
      <c r="I9216" s="3">
        <f>IF(HOUR(Sense_data[[#This Row],[SysTimeStamp]])&lt;12,I9215+$B$14,I9215-$B$14)</f>
        <v>17.129398148149843</v>
      </c>
    </row>
    <row r="9217" spans="1:9" x14ac:dyDescent="0.2">
      <c r="A9217" t="s">
        <v>20</v>
      </c>
      <c r="B9217" t="s">
        <v>22</v>
      </c>
      <c r="C9217" s="6">
        <f t="shared" si="148"/>
        <v>42182.106481506373</v>
      </c>
      <c r="D9217" t="s">
        <v>23</v>
      </c>
      <c r="E9217" s="6">
        <f>IF(Sense_data[[#This Row],[a_1State]]=D9216,E9216,Sense_data[[#This Row],[SysTimeStamp]])</f>
        <v>42182.106342617451</v>
      </c>
      <c r="F9217" s="3" t="str">
        <f>Sense_data[[#This Row],[a_1State]]&amp;TEXT(Sense_data[[#This Row],[StateInstanceTimestamp]],"#.######")</f>
        <v>On42182.106343</v>
      </c>
      <c r="G9217" s="3">
        <f ca="1">IF(Sense_data[[#This Row],[a_1State]]="Off",RANDBETWEEN(off_min,off_max),RANDBETWEEN(on_min,on_max))/sr_div</f>
        <v>4.9000000000000004</v>
      </c>
      <c r="H9217" s="3">
        <v>4.9000000000000004</v>
      </c>
      <c r="I9217" s="3">
        <f>IF(HOUR(Sense_data[[#This Row],[SysTimeStamp]])&lt;12,I9216+$B$14,I9216-$B$14)</f>
        <v>17.129629629631324</v>
      </c>
    </row>
    <row r="9218" spans="1:9" x14ac:dyDescent="0.2">
      <c r="A9218" t="s">
        <v>20</v>
      </c>
      <c r="B9218" t="s">
        <v>22</v>
      </c>
      <c r="C9218" s="6">
        <f t="shared" si="148"/>
        <v>42182.10649308045</v>
      </c>
      <c r="D9218" t="s">
        <v>23</v>
      </c>
      <c r="E9218" s="6">
        <f>IF(Sense_data[[#This Row],[a_1State]]=D9217,E9217,Sense_data[[#This Row],[SysTimeStamp]])</f>
        <v>42182.106342617451</v>
      </c>
      <c r="F9218" s="3" t="str">
        <f>Sense_data[[#This Row],[a_1State]]&amp;TEXT(Sense_data[[#This Row],[StateInstanceTimestamp]],"#.######")</f>
        <v>On42182.106343</v>
      </c>
      <c r="G9218" s="3">
        <f ca="1">IF(Sense_data[[#This Row],[a_1State]]="Off",RANDBETWEEN(off_min,off_max),RANDBETWEEN(on_min,on_max))/sr_div</f>
        <v>4.8</v>
      </c>
      <c r="H9218" s="3">
        <v>3.9</v>
      </c>
      <c r="I9218" s="3">
        <f>IF(HOUR(Sense_data[[#This Row],[SysTimeStamp]])&lt;12,I9217+$B$14,I9217-$B$14)</f>
        <v>17.129861111112806</v>
      </c>
    </row>
    <row r="9219" spans="1:9" x14ac:dyDescent="0.2">
      <c r="A9219" t="s">
        <v>20</v>
      </c>
      <c r="B9219" t="s">
        <v>22</v>
      </c>
      <c r="C9219" s="6">
        <f t="shared" si="148"/>
        <v>42182.106504654526</v>
      </c>
      <c r="D9219" t="s">
        <v>23</v>
      </c>
      <c r="E9219" s="6">
        <f>IF(Sense_data[[#This Row],[a_1State]]=D9218,E9218,Sense_data[[#This Row],[SysTimeStamp]])</f>
        <v>42182.106342617451</v>
      </c>
      <c r="F9219" s="3" t="str">
        <f>Sense_data[[#This Row],[a_1State]]&amp;TEXT(Sense_data[[#This Row],[StateInstanceTimestamp]],"#.######")</f>
        <v>On42182.106343</v>
      </c>
      <c r="G9219" s="3">
        <f ca="1">IF(Sense_data[[#This Row],[a_1State]]="Off",RANDBETWEEN(off_min,off_max),RANDBETWEEN(on_min,on_max))/sr_div</f>
        <v>5.4</v>
      </c>
      <c r="H9219" s="3">
        <v>4.3</v>
      </c>
      <c r="I9219" s="3">
        <f>IF(HOUR(Sense_data[[#This Row],[SysTimeStamp]])&lt;12,I9218+$B$14,I9218-$B$14)</f>
        <v>17.130092592594288</v>
      </c>
    </row>
    <row r="9220" spans="1:9" x14ac:dyDescent="0.2">
      <c r="A9220" t="s">
        <v>20</v>
      </c>
      <c r="B9220" t="s">
        <v>22</v>
      </c>
      <c r="C9220" s="6">
        <f t="shared" si="148"/>
        <v>42182.106516228603</v>
      </c>
      <c r="D9220" t="s">
        <v>23</v>
      </c>
      <c r="E9220" s="6">
        <f>IF(Sense_data[[#This Row],[a_1State]]=D9219,E9219,Sense_data[[#This Row],[SysTimeStamp]])</f>
        <v>42182.106342617451</v>
      </c>
      <c r="F9220" s="3" t="str">
        <f>Sense_data[[#This Row],[a_1State]]&amp;TEXT(Sense_data[[#This Row],[StateInstanceTimestamp]],"#.######")</f>
        <v>On42182.106343</v>
      </c>
      <c r="G9220" s="3">
        <f ca="1">IF(Sense_data[[#This Row],[a_1State]]="Off",RANDBETWEEN(off_min,off_max),RANDBETWEEN(on_min,on_max))/sr_div</f>
        <v>6</v>
      </c>
      <c r="H9220" s="3">
        <v>4.5</v>
      </c>
      <c r="I9220" s="3">
        <f>IF(HOUR(Sense_data[[#This Row],[SysTimeStamp]])&lt;12,I9219+$B$14,I9219-$B$14)</f>
        <v>17.130324074075769</v>
      </c>
    </row>
    <row r="9221" spans="1:9" x14ac:dyDescent="0.2">
      <c r="A9221" t="s">
        <v>20</v>
      </c>
      <c r="B9221" t="s">
        <v>22</v>
      </c>
      <c r="C9221" s="6">
        <f t="shared" si="148"/>
        <v>42182.10652780268</v>
      </c>
      <c r="D9221" t="s">
        <v>23</v>
      </c>
      <c r="E9221" s="6">
        <f>IF(Sense_data[[#This Row],[a_1State]]=D9220,E9220,Sense_data[[#This Row],[SysTimeStamp]])</f>
        <v>42182.106342617451</v>
      </c>
      <c r="F9221" s="3" t="str">
        <f>Sense_data[[#This Row],[a_1State]]&amp;TEXT(Sense_data[[#This Row],[StateInstanceTimestamp]],"#.######")</f>
        <v>On42182.106343</v>
      </c>
      <c r="G9221" s="3">
        <f ca="1">IF(Sense_data[[#This Row],[a_1State]]="Off",RANDBETWEEN(off_min,off_max),RANDBETWEEN(on_min,on_max))/sr_div</f>
        <v>5.6</v>
      </c>
      <c r="H9221" s="3">
        <v>5.5</v>
      </c>
      <c r="I9221" s="3">
        <f>IF(HOUR(Sense_data[[#This Row],[SysTimeStamp]])&lt;12,I9220+$B$14,I9220-$B$14)</f>
        <v>17.130555555557251</v>
      </c>
    </row>
    <row r="9222" spans="1:9" x14ac:dyDescent="0.2">
      <c r="A9222" t="s">
        <v>20</v>
      </c>
      <c r="B9222" t="s">
        <v>22</v>
      </c>
      <c r="C9222" s="6">
        <f t="shared" si="148"/>
        <v>42182.106539376757</v>
      </c>
      <c r="D9222" t="s">
        <v>23</v>
      </c>
      <c r="E9222" s="6">
        <f>IF(Sense_data[[#This Row],[a_1State]]=D9221,E9221,Sense_data[[#This Row],[SysTimeStamp]])</f>
        <v>42182.106342617451</v>
      </c>
      <c r="F9222" s="3" t="str">
        <f>Sense_data[[#This Row],[a_1State]]&amp;TEXT(Sense_data[[#This Row],[StateInstanceTimestamp]],"#.######")</f>
        <v>On42182.106343</v>
      </c>
      <c r="G9222" s="3">
        <f ca="1">IF(Sense_data[[#This Row],[a_1State]]="Off",RANDBETWEEN(off_min,off_max),RANDBETWEEN(on_min,on_max))/sr_div</f>
        <v>3.5</v>
      </c>
      <c r="H9222" s="3">
        <v>4.2</v>
      </c>
      <c r="I9222" s="3">
        <f>IF(HOUR(Sense_data[[#This Row],[SysTimeStamp]])&lt;12,I9221+$B$14,I9221-$B$14)</f>
        <v>17.130787037038733</v>
      </c>
    </row>
    <row r="9223" spans="1:9" x14ac:dyDescent="0.2">
      <c r="A9223" t="s">
        <v>20</v>
      </c>
      <c r="B9223" t="s">
        <v>22</v>
      </c>
      <c r="C9223" s="6">
        <f t="shared" si="148"/>
        <v>42182.106550950833</v>
      </c>
      <c r="D9223" t="s">
        <v>23</v>
      </c>
      <c r="E9223" s="6">
        <f>IF(Sense_data[[#This Row],[a_1State]]=D9222,E9222,Sense_data[[#This Row],[SysTimeStamp]])</f>
        <v>42182.106342617451</v>
      </c>
      <c r="F9223" s="3" t="str">
        <f>Sense_data[[#This Row],[a_1State]]&amp;TEXT(Sense_data[[#This Row],[StateInstanceTimestamp]],"#.######")</f>
        <v>On42182.106343</v>
      </c>
      <c r="G9223" s="3">
        <f ca="1">IF(Sense_data[[#This Row],[a_1State]]="Off",RANDBETWEEN(off_min,off_max),RANDBETWEEN(on_min,on_max))/sr_div</f>
        <v>4.8</v>
      </c>
      <c r="H9223" s="3">
        <v>3.4</v>
      </c>
      <c r="I9223" s="3">
        <f>IF(HOUR(Sense_data[[#This Row],[SysTimeStamp]])&lt;12,I9222+$B$14,I9222-$B$14)</f>
        <v>17.131018518520214</v>
      </c>
    </row>
    <row r="9224" spans="1:9" x14ac:dyDescent="0.2">
      <c r="A9224" t="s">
        <v>20</v>
      </c>
      <c r="B9224" t="s">
        <v>22</v>
      </c>
      <c r="C9224" s="6">
        <f t="shared" si="148"/>
        <v>42182.10656252491</v>
      </c>
      <c r="D9224" t="s">
        <v>23</v>
      </c>
      <c r="E9224" s="6">
        <f>IF(Sense_data[[#This Row],[a_1State]]=D9223,E9223,Sense_data[[#This Row],[SysTimeStamp]])</f>
        <v>42182.106342617451</v>
      </c>
      <c r="F9224" s="3" t="str">
        <f>Sense_data[[#This Row],[a_1State]]&amp;TEXT(Sense_data[[#This Row],[StateInstanceTimestamp]],"#.######")</f>
        <v>On42182.106343</v>
      </c>
      <c r="G9224" s="3">
        <f ca="1">IF(Sense_data[[#This Row],[a_1State]]="Off",RANDBETWEEN(off_min,off_max),RANDBETWEEN(on_min,on_max))/sr_div</f>
        <v>5.4</v>
      </c>
      <c r="H9224" s="3">
        <v>3.3</v>
      </c>
      <c r="I9224" s="3">
        <f>IF(HOUR(Sense_data[[#This Row],[SysTimeStamp]])&lt;12,I9223+$B$14,I9223-$B$14)</f>
        <v>17.131250000001696</v>
      </c>
    </row>
    <row r="9225" spans="1:9" x14ac:dyDescent="0.2">
      <c r="A9225" t="s">
        <v>20</v>
      </c>
      <c r="B9225" t="s">
        <v>22</v>
      </c>
      <c r="C9225" s="6">
        <f t="shared" si="148"/>
        <v>42182.106574098987</v>
      </c>
      <c r="D9225" t="s">
        <v>23</v>
      </c>
      <c r="E9225" s="6">
        <f>IF(Sense_data[[#This Row],[a_1State]]=D9224,E9224,Sense_data[[#This Row],[SysTimeStamp]])</f>
        <v>42182.106342617451</v>
      </c>
      <c r="F9225" s="3" t="str">
        <f>Sense_data[[#This Row],[a_1State]]&amp;TEXT(Sense_data[[#This Row],[StateInstanceTimestamp]],"#.######")</f>
        <v>On42182.106343</v>
      </c>
      <c r="G9225" s="3">
        <f ca="1">IF(Sense_data[[#This Row],[a_1State]]="Off",RANDBETWEEN(off_min,off_max),RANDBETWEEN(on_min,on_max))/sr_div</f>
        <v>3.6</v>
      </c>
      <c r="H9225" s="3">
        <v>4.9000000000000004</v>
      </c>
      <c r="I9225" s="3">
        <f>IF(HOUR(Sense_data[[#This Row],[SysTimeStamp]])&lt;12,I9224+$B$14,I9224-$B$14)</f>
        <v>17.131481481483178</v>
      </c>
    </row>
    <row r="9226" spans="1:9" x14ac:dyDescent="0.2">
      <c r="A9226" t="s">
        <v>20</v>
      </c>
      <c r="B9226" t="s">
        <v>22</v>
      </c>
      <c r="C9226" s="6">
        <f t="shared" si="148"/>
        <v>42182.106585673064</v>
      </c>
      <c r="D9226" t="s">
        <v>23</v>
      </c>
      <c r="E9226" s="6">
        <f>IF(Sense_data[[#This Row],[a_1State]]=D9225,E9225,Sense_data[[#This Row],[SysTimeStamp]])</f>
        <v>42182.106342617451</v>
      </c>
      <c r="F9226" s="3" t="str">
        <f>Sense_data[[#This Row],[a_1State]]&amp;TEXT(Sense_data[[#This Row],[StateInstanceTimestamp]],"#.######")</f>
        <v>On42182.106343</v>
      </c>
      <c r="G9226" s="3">
        <f ca="1">IF(Sense_data[[#This Row],[a_1State]]="Off",RANDBETWEEN(off_min,off_max),RANDBETWEEN(on_min,on_max))/sr_div</f>
        <v>4.9000000000000004</v>
      </c>
      <c r="H9226" s="3">
        <v>4.4000000000000004</v>
      </c>
      <c r="I9226" s="3">
        <f>IF(HOUR(Sense_data[[#This Row],[SysTimeStamp]])&lt;12,I9225+$B$14,I9225-$B$14)</f>
        <v>17.131712962964659</v>
      </c>
    </row>
    <row r="9227" spans="1:9" x14ac:dyDescent="0.2">
      <c r="A9227" t="s">
        <v>20</v>
      </c>
      <c r="B9227" t="s">
        <v>22</v>
      </c>
      <c r="C9227" s="6">
        <f t="shared" si="148"/>
        <v>42182.106597247141</v>
      </c>
      <c r="D9227" t="s">
        <v>23</v>
      </c>
      <c r="E9227" s="6">
        <f>IF(Sense_data[[#This Row],[a_1State]]=D9226,E9226,Sense_data[[#This Row],[SysTimeStamp]])</f>
        <v>42182.106342617451</v>
      </c>
      <c r="F9227" s="3" t="str">
        <f>Sense_data[[#This Row],[a_1State]]&amp;TEXT(Sense_data[[#This Row],[StateInstanceTimestamp]],"#.######")</f>
        <v>On42182.106343</v>
      </c>
      <c r="G9227" s="3">
        <f ca="1">IF(Sense_data[[#This Row],[a_1State]]="Off",RANDBETWEEN(off_min,off_max),RANDBETWEEN(on_min,on_max))/sr_div</f>
        <v>5.8</v>
      </c>
      <c r="H9227" s="3">
        <v>5.0999999999999996</v>
      </c>
      <c r="I9227" s="3">
        <f>IF(HOUR(Sense_data[[#This Row],[SysTimeStamp]])&lt;12,I9226+$B$14,I9226-$B$14)</f>
        <v>17.131944444446141</v>
      </c>
    </row>
    <row r="9228" spans="1:9" x14ac:dyDescent="0.2">
      <c r="A9228" t="s">
        <v>20</v>
      </c>
      <c r="B9228" t="s">
        <v>22</v>
      </c>
      <c r="C9228" s="6">
        <f t="shared" si="148"/>
        <v>42182.106608821217</v>
      </c>
      <c r="D9228" t="s">
        <v>23</v>
      </c>
      <c r="E9228" s="6">
        <f>IF(Sense_data[[#This Row],[a_1State]]=D9227,E9227,Sense_data[[#This Row],[SysTimeStamp]])</f>
        <v>42182.106342617451</v>
      </c>
      <c r="F9228" s="3" t="str">
        <f>Sense_data[[#This Row],[a_1State]]&amp;TEXT(Sense_data[[#This Row],[StateInstanceTimestamp]],"#.######")</f>
        <v>On42182.106343</v>
      </c>
      <c r="G9228" s="3">
        <f ca="1">IF(Sense_data[[#This Row],[a_1State]]="Off",RANDBETWEEN(off_min,off_max),RANDBETWEEN(on_min,on_max))/sr_div</f>
        <v>4.5</v>
      </c>
      <c r="H9228" s="3">
        <v>4.0999999999999996</v>
      </c>
      <c r="I9228" s="3">
        <f>IF(HOUR(Sense_data[[#This Row],[SysTimeStamp]])&lt;12,I9227+$B$14,I9227-$B$14)</f>
        <v>17.132175925927623</v>
      </c>
    </row>
    <row r="9229" spans="1:9" x14ac:dyDescent="0.2">
      <c r="A9229" t="s">
        <v>20</v>
      </c>
      <c r="B9229" t="s">
        <v>22</v>
      </c>
      <c r="C9229" s="6">
        <f t="shared" si="148"/>
        <v>42182.106620395294</v>
      </c>
      <c r="D9229" t="s">
        <v>23</v>
      </c>
      <c r="E9229" s="6">
        <f>IF(Sense_data[[#This Row],[a_1State]]=D9228,E9228,Sense_data[[#This Row],[SysTimeStamp]])</f>
        <v>42182.106342617451</v>
      </c>
      <c r="F9229" s="3" t="str">
        <f>Sense_data[[#This Row],[a_1State]]&amp;TEXT(Sense_data[[#This Row],[StateInstanceTimestamp]],"#.######")</f>
        <v>On42182.106343</v>
      </c>
      <c r="G9229" s="3">
        <f ca="1">IF(Sense_data[[#This Row],[a_1State]]="Off",RANDBETWEEN(off_min,off_max),RANDBETWEEN(on_min,on_max))/sr_div</f>
        <v>3.1</v>
      </c>
      <c r="H9229" s="3">
        <v>3.1</v>
      </c>
      <c r="I9229" s="3">
        <f>IF(HOUR(Sense_data[[#This Row],[SysTimeStamp]])&lt;12,I9228+$B$14,I9228-$B$14)</f>
        <v>17.132407407409104</v>
      </c>
    </row>
    <row r="9230" spans="1:9" x14ac:dyDescent="0.2">
      <c r="A9230" t="s">
        <v>20</v>
      </c>
      <c r="B9230" t="s">
        <v>22</v>
      </c>
      <c r="C9230" s="6">
        <f t="shared" si="148"/>
        <v>42182.106631969371</v>
      </c>
      <c r="D9230" t="s">
        <v>23</v>
      </c>
      <c r="E9230" s="6">
        <f>IF(Sense_data[[#This Row],[a_1State]]=D9229,E9229,Sense_data[[#This Row],[SysTimeStamp]])</f>
        <v>42182.106342617451</v>
      </c>
      <c r="F9230" s="3" t="str">
        <f>Sense_data[[#This Row],[a_1State]]&amp;TEXT(Sense_data[[#This Row],[StateInstanceTimestamp]],"#.######")</f>
        <v>On42182.106343</v>
      </c>
      <c r="G9230" s="3">
        <f ca="1">IF(Sense_data[[#This Row],[a_1State]]="Off",RANDBETWEEN(off_min,off_max),RANDBETWEEN(on_min,on_max))/sr_div</f>
        <v>4</v>
      </c>
      <c r="H9230" s="3">
        <v>5.5</v>
      </c>
      <c r="I9230" s="3">
        <f>IF(HOUR(Sense_data[[#This Row],[SysTimeStamp]])&lt;12,I9229+$B$14,I9229-$B$14)</f>
        <v>17.132638888890586</v>
      </c>
    </row>
    <row r="9231" spans="1:9" x14ac:dyDescent="0.2">
      <c r="A9231" t="s">
        <v>20</v>
      </c>
      <c r="B9231" t="s">
        <v>22</v>
      </c>
      <c r="C9231" s="6">
        <f t="shared" si="148"/>
        <v>42182.106643543448</v>
      </c>
      <c r="D9231" t="s">
        <v>23</v>
      </c>
      <c r="E9231" s="6">
        <f>IF(Sense_data[[#This Row],[a_1State]]=D9230,E9230,Sense_data[[#This Row],[SysTimeStamp]])</f>
        <v>42182.106342617451</v>
      </c>
      <c r="F9231" s="3" t="str">
        <f>Sense_data[[#This Row],[a_1State]]&amp;TEXT(Sense_data[[#This Row],[StateInstanceTimestamp]],"#.######")</f>
        <v>On42182.106343</v>
      </c>
      <c r="G9231" s="3">
        <f ca="1">IF(Sense_data[[#This Row],[a_1State]]="Off",RANDBETWEEN(off_min,off_max),RANDBETWEEN(on_min,on_max))/sr_div</f>
        <v>4.4000000000000004</v>
      </c>
      <c r="H9231" s="3">
        <v>6</v>
      </c>
      <c r="I9231" s="3">
        <f>IF(HOUR(Sense_data[[#This Row],[SysTimeStamp]])&lt;12,I9230+$B$14,I9230-$B$14)</f>
        <v>17.132870370372068</v>
      </c>
    </row>
    <row r="9232" spans="1:9" x14ac:dyDescent="0.2">
      <c r="A9232" t="s">
        <v>20</v>
      </c>
      <c r="B9232" t="s">
        <v>22</v>
      </c>
      <c r="C9232" s="6">
        <f t="shared" si="148"/>
        <v>42182.106655117524</v>
      </c>
      <c r="D9232" t="s">
        <v>23</v>
      </c>
      <c r="E9232" s="6">
        <f>IF(Sense_data[[#This Row],[a_1State]]=D9231,E9231,Sense_data[[#This Row],[SysTimeStamp]])</f>
        <v>42182.106342617451</v>
      </c>
      <c r="F9232" s="3" t="str">
        <f>Sense_data[[#This Row],[a_1State]]&amp;TEXT(Sense_data[[#This Row],[StateInstanceTimestamp]],"#.######")</f>
        <v>On42182.106343</v>
      </c>
      <c r="G9232" s="3">
        <f ca="1">IF(Sense_data[[#This Row],[a_1State]]="Off",RANDBETWEEN(off_min,off_max),RANDBETWEEN(on_min,on_max))/sr_div</f>
        <v>3.9</v>
      </c>
      <c r="H9232" s="3">
        <v>4</v>
      </c>
      <c r="I9232" s="3">
        <f>IF(HOUR(Sense_data[[#This Row],[SysTimeStamp]])&lt;12,I9231+$B$14,I9231-$B$14)</f>
        <v>17.133101851853549</v>
      </c>
    </row>
    <row r="9233" spans="1:9" x14ac:dyDescent="0.2">
      <c r="A9233" t="s">
        <v>20</v>
      </c>
      <c r="B9233" t="s">
        <v>22</v>
      </c>
      <c r="C9233" s="6">
        <f t="shared" si="148"/>
        <v>42182.106666691601</v>
      </c>
      <c r="D9233" t="s">
        <v>23</v>
      </c>
      <c r="E9233" s="6">
        <f>IF(Sense_data[[#This Row],[a_1State]]=D9232,E9232,Sense_data[[#This Row],[SysTimeStamp]])</f>
        <v>42182.106342617451</v>
      </c>
      <c r="F9233" s="3" t="str">
        <f>Sense_data[[#This Row],[a_1State]]&amp;TEXT(Sense_data[[#This Row],[StateInstanceTimestamp]],"#.######")</f>
        <v>On42182.106343</v>
      </c>
      <c r="G9233" s="3">
        <f ca="1">IF(Sense_data[[#This Row],[a_1State]]="Off",RANDBETWEEN(off_min,off_max),RANDBETWEEN(on_min,on_max))/sr_div</f>
        <v>3.6</v>
      </c>
      <c r="H9233" s="3">
        <v>4</v>
      </c>
      <c r="I9233" s="3">
        <f>IF(HOUR(Sense_data[[#This Row],[SysTimeStamp]])&lt;12,I9232+$B$14,I9232-$B$14)</f>
        <v>17.133333333335031</v>
      </c>
    </row>
    <row r="9234" spans="1:9" x14ac:dyDescent="0.2">
      <c r="A9234" t="s">
        <v>20</v>
      </c>
      <c r="B9234" t="s">
        <v>22</v>
      </c>
      <c r="C9234" s="6">
        <f t="shared" si="148"/>
        <v>42182.106678265678</v>
      </c>
      <c r="D9234" t="s">
        <v>23</v>
      </c>
      <c r="E9234" s="6">
        <f>IF(Sense_data[[#This Row],[a_1State]]=D9233,E9233,Sense_data[[#This Row],[SysTimeStamp]])</f>
        <v>42182.106342617451</v>
      </c>
      <c r="F9234" s="3" t="str">
        <f>Sense_data[[#This Row],[a_1State]]&amp;TEXT(Sense_data[[#This Row],[StateInstanceTimestamp]],"#.######")</f>
        <v>On42182.106343</v>
      </c>
      <c r="G9234" s="3">
        <f ca="1">IF(Sense_data[[#This Row],[a_1State]]="Off",RANDBETWEEN(off_min,off_max),RANDBETWEEN(on_min,on_max))/sr_div</f>
        <v>5.7</v>
      </c>
      <c r="H9234" s="3">
        <v>5.0999999999999996</v>
      </c>
      <c r="I9234" s="3">
        <f>IF(HOUR(Sense_data[[#This Row],[SysTimeStamp]])&lt;12,I9233+$B$14,I9233-$B$14)</f>
        <v>17.133564814816513</v>
      </c>
    </row>
    <row r="9235" spans="1:9" x14ac:dyDescent="0.2">
      <c r="A9235" t="s">
        <v>20</v>
      </c>
      <c r="B9235" t="s">
        <v>22</v>
      </c>
      <c r="C9235" s="6">
        <f t="shared" si="148"/>
        <v>42182.106689839755</v>
      </c>
      <c r="D9235" t="s">
        <v>23</v>
      </c>
      <c r="E9235" s="6">
        <f>IF(Sense_data[[#This Row],[a_1State]]=D9234,E9234,Sense_data[[#This Row],[SysTimeStamp]])</f>
        <v>42182.106342617451</v>
      </c>
      <c r="F9235" s="3" t="str">
        <f>Sense_data[[#This Row],[a_1State]]&amp;TEXT(Sense_data[[#This Row],[StateInstanceTimestamp]],"#.######")</f>
        <v>On42182.106343</v>
      </c>
      <c r="G9235" s="3">
        <f ca="1">IF(Sense_data[[#This Row],[a_1State]]="Off",RANDBETWEEN(off_min,off_max),RANDBETWEEN(on_min,on_max))/sr_div</f>
        <v>3.2</v>
      </c>
      <c r="H9235" s="3">
        <v>5.6</v>
      </c>
      <c r="I9235" s="3">
        <f>IF(HOUR(Sense_data[[#This Row],[SysTimeStamp]])&lt;12,I9234+$B$14,I9234-$B$14)</f>
        <v>17.133796296297994</v>
      </c>
    </row>
    <row r="9236" spans="1:9" x14ac:dyDescent="0.2">
      <c r="A9236" t="s">
        <v>20</v>
      </c>
      <c r="B9236" t="s">
        <v>22</v>
      </c>
      <c r="C9236" s="6">
        <f t="shared" ref="C9236:C9299" si="149">C9235+$B$2</f>
        <v>42182.106701413832</v>
      </c>
      <c r="D9236" t="s">
        <v>23</v>
      </c>
      <c r="E9236" s="6">
        <f>IF(Sense_data[[#This Row],[a_1State]]=D9235,E9235,Sense_data[[#This Row],[SysTimeStamp]])</f>
        <v>42182.106342617451</v>
      </c>
      <c r="F9236" s="3" t="str">
        <f>Sense_data[[#This Row],[a_1State]]&amp;TEXT(Sense_data[[#This Row],[StateInstanceTimestamp]],"#.######")</f>
        <v>On42182.106343</v>
      </c>
      <c r="G9236" s="3">
        <f ca="1">IF(Sense_data[[#This Row],[a_1State]]="Off",RANDBETWEEN(off_min,off_max),RANDBETWEEN(on_min,on_max))/sr_div</f>
        <v>3.2</v>
      </c>
      <c r="H9236" s="3">
        <v>4.5</v>
      </c>
      <c r="I9236" s="3">
        <f>IF(HOUR(Sense_data[[#This Row],[SysTimeStamp]])&lt;12,I9235+$B$14,I9235-$B$14)</f>
        <v>17.134027777779476</v>
      </c>
    </row>
    <row r="9237" spans="1:9" x14ac:dyDescent="0.2">
      <c r="A9237" t="s">
        <v>20</v>
      </c>
      <c r="B9237" t="s">
        <v>22</v>
      </c>
      <c r="C9237" s="6">
        <f t="shared" si="149"/>
        <v>42182.106712987908</v>
      </c>
      <c r="D9237" t="s">
        <v>23</v>
      </c>
      <c r="E9237" s="6">
        <f>IF(Sense_data[[#This Row],[a_1State]]=D9236,E9236,Sense_data[[#This Row],[SysTimeStamp]])</f>
        <v>42182.106342617451</v>
      </c>
      <c r="F9237" s="3" t="str">
        <f>Sense_data[[#This Row],[a_1State]]&amp;TEXT(Sense_data[[#This Row],[StateInstanceTimestamp]],"#.######")</f>
        <v>On42182.106343</v>
      </c>
      <c r="G9237" s="3">
        <f ca="1">IF(Sense_data[[#This Row],[a_1State]]="Off",RANDBETWEEN(off_min,off_max),RANDBETWEEN(on_min,on_max))/sr_div</f>
        <v>4.0999999999999996</v>
      </c>
      <c r="H9237" s="3">
        <v>3.1</v>
      </c>
      <c r="I9237" s="3">
        <f>IF(HOUR(Sense_data[[#This Row],[SysTimeStamp]])&lt;12,I9236+$B$14,I9236-$B$14)</f>
        <v>17.134259259260958</v>
      </c>
    </row>
    <row r="9238" spans="1:9" x14ac:dyDescent="0.2">
      <c r="A9238" t="s">
        <v>20</v>
      </c>
      <c r="B9238" t="s">
        <v>22</v>
      </c>
      <c r="C9238" s="6">
        <f t="shared" si="149"/>
        <v>42182.106724561985</v>
      </c>
      <c r="D9238" t="s">
        <v>23</v>
      </c>
      <c r="E9238" s="6">
        <f>IF(Sense_data[[#This Row],[a_1State]]=D9237,E9237,Sense_data[[#This Row],[SysTimeStamp]])</f>
        <v>42182.106342617451</v>
      </c>
      <c r="F9238" s="3" t="str">
        <f>Sense_data[[#This Row],[a_1State]]&amp;TEXT(Sense_data[[#This Row],[StateInstanceTimestamp]],"#.######")</f>
        <v>On42182.106343</v>
      </c>
      <c r="G9238" s="3">
        <f ca="1">IF(Sense_data[[#This Row],[a_1State]]="Off",RANDBETWEEN(off_min,off_max),RANDBETWEEN(on_min,on_max))/sr_div</f>
        <v>4.5</v>
      </c>
      <c r="H9238" s="3">
        <v>4.3</v>
      </c>
      <c r="I9238" s="3">
        <f>IF(HOUR(Sense_data[[#This Row],[SysTimeStamp]])&lt;12,I9237+$B$14,I9237-$B$14)</f>
        <v>17.134490740742439</v>
      </c>
    </row>
    <row r="9239" spans="1:9" x14ac:dyDescent="0.2">
      <c r="A9239" t="s">
        <v>20</v>
      </c>
      <c r="B9239" t="s">
        <v>22</v>
      </c>
      <c r="C9239" s="6">
        <f t="shared" si="149"/>
        <v>42182.106736136062</v>
      </c>
      <c r="D9239" t="s">
        <v>23</v>
      </c>
      <c r="E9239" s="6">
        <f>IF(Sense_data[[#This Row],[a_1State]]=D9238,E9238,Sense_data[[#This Row],[SysTimeStamp]])</f>
        <v>42182.106342617451</v>
      </c>
      <c r="F9239" s="3" t="str">
        <f>Sense_data[[#This Row],[a_1State]]&amp;TEXT(Sense_data[[#This Row],[StateInstanceTimestamp]],"#.######")</f>
        <v>On42182.106343</v>
      </c>
      <c r="G9239" s="3">
        <f ca="1">IF(Sense_data[[#This Row],[a_1State]]="Off",RANDBETWEEN(off_min,off_max),RANDBETWEEN(on_min,on_max))/sr_div</f>
        <v>5.8</v>
      </c>
      <c r="H9239" s="3">
        <v>4.2</v>
      </c>
      <c r="I9239" s="3">
        <f>IF(HOUR(Sense_data[[#This Row],[SysTimeStamp]])&lt;12,I9238+$B$14,I9238-$B$14)</f>
        <v>17.134722222223921</v>
      </c>
    </row>
    <row r="9240" spans="1:9" x14ac:dyDescent="0.2">
      <c r="A9240" t="s">
        <v>20</v>
      </c>
      <c r="B9240" t="s">
        <v>22</v>
      </c>
      <c r="C9240" s="6">
        <f t="shared" si="149"/>
        <v>42182.106747710139</v>
      </c>
      <c r="D9240" t="s">
        <v>23</v>
      </c>
      <c r="E9240" s="6">
        <f>IF(Sense_data[[#This Row],[a_1State]]=D9239,E9239,Sense_data[[#This Row],[SysTimeStamp]])</f>
        <v>42182.106342617451</v>
      </c>
      <c r="F9240" s="3" t="str">
        <f>Sense_data[[#This Row],[a_1State]]&amp;TEXT(Sense_data[[#This Row],[StateInstanceTimestamp]],"#.######")</f>
        <v>On42182.106343</v>
      </c>
      <c r="G9240" s="3">
        <f ca="1">IF(Sense_data[[#This Row],[a_1State]]="Off",RANDBETWEEN(off_min,off_max),RANDBETWEEN(on_min,on_max))/sr_div</f>
        <v>5.5</v>
      </c>
      <c r="H9240" s="3">
        <v>6</v>
      </c>
      <c r="I9240" s="3">
        <f>IF(HOUR(Sense_data[[#This Row],[SysTimeStamp]])&lt;12,I9239+$B$14,I9239-$B$14)</f>
        <v>17.134953703705403</v>
      </c>
    </row>
    <row r="9241" spans="1:9" x14ac:dyDescent="0.2">
      <c r="A9241" t="s">
        <v>20</v>
      </c>
      <c r="B9241" t="s">
        <v>22</v>
      </c>
      <c r="C9241" s="6">
        <f t="shared" si="149"/>
        <v>42182.106759284216</v>
      </c>
      <c r="D9241" t="s">
        <v>23</v>
      </c>
      <c r="E9241" s="6">
        <f>IF(Sense_data[[#This Row],[a_1State]]=D9240,E9240,Sense_data[[#This Row],[SysTimeStamp]])</f>
        <v>42182.106342617451</v>
      </c>
      <c r="F9241" s="3" t="str">
        <f>Sense_data[[#This Row],[a_1State]]&amp;TEXT(Sense_data[[#This Row],[StateInstanceTimestamp]],"#.######")</f>
        <v>On42182.106343</v>
      </c>
      <c r="G9241" s="3">
        <f ca="1">IF(Sense_data[[#This Row],[a_1State]]="Off",RANDBETWEEN(off_min,off_max),RANDBETWEEN(on_min,on_max))/sr_div</f>
        <v>3.4</v>
      </c>
      <c r="H9241" s="3">
        <v>5</v>
      </c>
      <c r="I9241" s="3">
        <f>IF(HOUR(Sense_data[[#This Row],[SysTimeStamp]])&lt;12,I9240+$B$14,I9240-$B$14)</f>
        <v>17.135185185186884</v>
      </c>
    </row>
    <row r="9242" spans="1:9" x14ac:dyDescent="0.2">
      <c r="A9242" t="s">
        <v>20</v>
      </c>
      <c r="B9242" t="s">
        <v>22</v>
      </c>
      <c r="C9242" s="6">
        <f t="shared" si="149"/>
        <v>42182.106770858292</v>
      </c>
      <c r="D9242" t="s">
        <v>23</v>
      </c>
      <c r="E9242" s="6">
        <f>IF(Sense_data[[#This Row],[a_1State]]=D9241,E9241,Sense_data[[#This Row],[SysTimeStamp]])</f>
        <v>42182.106342617451</v>
      </c>
      <c r="F9242" s="3" t="str">
        <f>Sense_data[[#This Row],[a_1State]]&amp;TEXT(Sense_data[[#This Row],[StateInstanceTimestamp]],"#.######")</f>
        <v>On42182.106343</v>
      </c>
      <c r="G9242" s="3">
        <f ca="1">IF(Sense_data[[#This Row],[a_1State]]="Off",RANDBETWEEN(off_min,off_max),RANDBETWEEN(on_min,on_max))/sr_div</f>
        <v>4.2</v>
      </c>
      <c r="H9242" s="3">
        <v>4.4000000000000004</v>
      </c>
      <c r="I9242" s="3">
        <f>IF(HOUR(Sense_data[[#This Row],[SysTimeStamp]])&lt;12,I9241+$B$14,I9241-$B$14)</f>
        <v>17.135416666668366</v>
      </c>
    </row>
    <row r="9243" spans="1:9" x14ac:dyDescent="0.2">
      <c r="A9243" t="s">
        <v>20</v>
      </c>
      <c r="B9243" t="s">
        <v>22</v>
      </c>
      <c r="C9243" s="6">
        <f t="shared" si="149"/>
        <v>42182.106782432369</v>
      </c>
      <c r="D9243" t="s">
        <v>23</v>
      </c>
      <c r="E9243" s="6">
        <f>IF(Sense_data[[#This Row],[a_1State]]=D9242,E9242,Sense_data[[#This Row],[SysTimeStamp]])</f>
        <v>42182.106342617451</v>
      </c>
      <c r="F9243" s="3" t="str">
        <f>Sense_data[[#This Row],[a_1State]]&amp;TEXT(Sense_data[[#This Row],[StateInstanceTimestamp]],"#.######")</f>
        <v>On42182.106343</v>
      </c>
      <c r="G9243" s="3">
        <f ca="1">IF(Sense_data[[#This Row],[a_1State]]="Off",RANDBETWEEN(off_min,off_max),RANDBETWEEN(on_min,on_max))/sr_div</f>
        <v>4</v>
      </c>
      <c r="H9243" s="3">
        <v>3.6</v>
      </c>
      <c r="I9243" s="3">
        <f>IF(HOUR(Sense_data[[#This Row],[SysTimeStamp]])&lt;12,I9242+$B$14,I9242-$B$14)</f>
        <v>17.135648148149848</v>
      </c>
    </row>
    <row r="9244" spans="1:9" x14ac:dyDescent="0.2">
      <c r="A9244" t="s">
        <v>20</v>
      </c>
      <c r="B9244" t="s">
        <v>22</v>
      </c>
      <c r="C9244" s="6">
        <f t="shared" si="149"/>
        <v>42182.106794006446</v>
      </c>
      <c r="D9244" t="s">
        <v>23</v>
      </c>
      <c r="E9244" s="6">
        <f>IF(Sense_data[[#This Row],[a_1State]]=D9243,E9243,Sense_data[[#This Row],[SysTimeStamp]])</f>
        <v>42182.106342617451</v>
      </c>
      <c r="F9244" s="3" t="str">
        <f>Sense_data[[#This Row],[a_1State]]&amp;TEXT(Sense_data[[#This Row],[StateInstanceTimestamp]],"#.######")</f>
        <v>On42182.106343</v>
      </c>
      <c r="G9244" s="3">
        <f ca="1">IF(Sense_data[[#This Row],[a_1State]]="Off",RANDBETWEEN(off_min,off_max),RANDBETWEEN(on_min,on_max))/sr_div</f>
        <v>3.4</v>
      </c>
      <c r="H9244" s="3">
        <v>3.4</v>
      </c>
      <c r="I9244" s="3">
        <f>IF(HOUR(Sense_data[[#This Row],[SysTimeStamp]])&lt;12,I9243+$B$14,I9243-$B$14)</f>
        <v>17.135879629631329</v>
      </c>
    </row>
    <row r="9245" spans="1:9" x14ac:dyDescent="0.2">
      <c r="A9245" t="s">
        <v>20</v>
      </c>
      <c r="B9245" t="s">
        <v>22</v>
      </c>
      <c r="C9245" s="6">
        <f t="shared" si="149"/>
        <v>42182.106805580523</v>
      </c>
      <c r="D9245" t="s">
        <v>23</v>
      </c>
      <c r="E9245" s="6">
        <f>IF(Sense_data[[#This Row],[a_1State]]=D9244,E9244,Sense_data[[#This Row],[SysTimeStamp]])</f>
        <v>42182.106342617451</v>
      </c>
      <c r="F9245" s="3" t="str">
        <f>Sense_data[[#This Row],[a_1State]]&amp;TEXT(Sense_data[[#This Row],[StateInstanceTimestamp]],"#.######")</f>
        <v>On42182.106343</v>
      </c>
      <c r="G9245" s="3">
        <f ca="1">IF(Sense_data[[#This Row],[a_1State]]="Off",RANDBETWEEN(off_min,off_max),RANDBETWEEN(on_min,on_max))/sr_div</f>
        <v>3.7</v>
      </c>
      <c r="H9245" s="3">
        <v>4.2</v>
      </c>
      <c r="I9245" s="3">
        <f>IF(HOUR(Sense_data[[#This Row],[SysTimeStamp]])&lt;12,I9244+$B$14,I9244-$B$14)</f>
        <v>17.136111111112811</v>
      </c>
    </row>
    <row r="9246" spans="1:9" x14ac:dyDescent="0.2">
      <c r="A9246" t="s">
        <v>20</v>
      </c>
      <c r="B9246" t="s">
        <v>22</v>
      </c>
      <c r="C9246" s="6">
        <f t="shared" si="149"/>
        <v>42182.106817154599</v>
      </c>
      <c r="D9246" t="s">
        <v>23</v>
      </c>
      <c r="E9246" s="6">
        <f>IF(Sense_data[[#This Row],[a_1State]]=D9245,E9245,Sense_data[[#This Row],[SysTimeStamp]])</f>
        <v>42182.106342617451</v>
      </c>
      <c r="F9246" s="3" t="str">
        <f>Sense_data[[#This Row],[a_1State]]&amp;TEXT(Sense_data[[#This Row],[StateInstanceTimestamp]],"#.######")</f>
        <v>On42182.106343</v>
      </c>
      <c r="G9246" s="3">
        <f ca="1">IF(Sense_data[[#This Row],[a_1State]]="Off",RANDBETWEEN(off_min,off_max),RANDBETWEEN(on_min,on_max))/sr_div</f>
        <v>4.8</v>
      </c>
      <c r="H9246" s="3">
        <v>3.1</v>
      </c>
      <c r="I9246" s="3">
        <f>IF(HOUR(Sense_data[[#This Row],[SysTimeStamp]])&lt;12,I9245+$B$14,I9245-$B$14)</f>
        <v>17.136342592594293</v>
      </c>
    </row>
    <row r="9247" spans="1:9" x14ac:dyDescent="0.2">
      <c r="A9247" t="s">
        <v>20</v>
      </c>
      <c r="B9247" t="s">
        <v>22</v>
      </c>
      <c r="C9247" s="6">
        <f t="shared" si="149"/>
        <v>42182.106828728676</v>
      </c>
      <c r="D9247" t="s">
        <v>23</v>
      </c>
      <c r="E9247" s="6">
        <f>IF(Sense_data[[#This Row],[a_1State]]=D9246,E9246,Sense_data[[#This Row],[SysTimeStamp]])</f>
        <v>42182.106342617451</v>
      </c>
      <c r="F9247" s="3" t="str">
        <f>Sense_data[[#This Row],[a_1State]]&amp;TEXT(Sense_data[[#This Row],[StateInstanceTimestamp]],"#.######")</f>
        <v>On42182.106343</v>
      </c>
      <c r="G9247" s="3">
        <f ca="1">IF(Sense_data[[#This Row],[a_1State]]="Off",RANDBETWEEN(off_min,off_max),RANDBETWEEN(on_min,on_max))/sr_div</f>
        <v>3.7</v>
      </c>
      <c r="H9247" s="3">
        <v>5.5</v>
      </c>
      <c r="I9247" s="3">
        <f>IF(HOUR(Sense_data[[#This Row],[SysTimeStamp]])&lt;12,I9246+$B$14,I9246-$B$14)</f>
        <v>17.136574074075774</v>
      </c>
    </row>
    <row r="9248" spans="1:9" x14ac:dyDescent="0.2">
      <c r="A9248" t="s">
        <v>20</v>
      </c>
      <c r="B9248" t="s">
        <v>22</v>
      </c>
      <c r="C9248" s="6">
        <f t="shared" si="149"/>
        <v>42182.106840302753</v>
      </c>
      <c r="D9248" t="s">
        <v>23</v>
      </c>
      <c r="E9248" s="6">
        <f>IF(Sense_data[[#This Row],[a_1State]]=D9247,E9247,Sense_data[[#This Row],[SysTimeStamp]])</f>
        <v>42182.106342617451</v>
      </c>
      <c r="F9248" s="3" t="str">
        <f>Sense_data[[#This Row],[a_1State]]&amp;TEXT(Sense_data[[#This Row],[StateInstanceTimestamp]],"#.######")</f>
        <v>On42182.106343</v>
      </c>
      <c r="G9248" s="3">
        <f ca="1">IF(Sense_data[[#This Row],[a_1State]]="Off",RANDBETWEEN(off_min,off_max),RANDBETWEEN(on_min,on_max))/sr_div</f>
        <v>5.5</v>
      </c>
      <c r="H9248" s="3">
        <v>4.5999999999999996</v>
      </c>
      <c r="I9248" s="3">
        <f>IF(HOUR(Sense_data[[#This Row],[SysTimeStamp]])&lt;12,I9247+$B$14,I9247-$B$14)</f>
        <v>17.136805555557256</v>
      </c>
    </row>
    <row r="9249" spans="1:9" x14ac:dyDescent="0.2">
      <c r="A9249" t="s">
        <v>20</v>
      </c>
      <c r="B9249" t="s">
        <v>22</v>
      </c>
      <c r="C9249" s="6">
        <f t="shared" si="149"/>
        <v>42182.10685187683</v>
      </c>
      <c r="D9249" t="s">
        <v>23</v>
      </c>
      <c r="E9249" s="6">
        <f>IF(Sense_data[[#This Row],[a_1State]]=D9248,E9248,Sense_data[[#This Row],[SysTimeStamp]])</f>
        <v>42182.106342617451</v>
      </c>
      <c r="F9249" s="3" t="str">
        <f>Sense_data[[#This Row],[a_1State]]&amp;TEXT(Sense_data[[#This Row],[StateInstanceTimestamp]],"#.######")</f>
        <v>On42182.106343</v>
      </c>
      <c r="G9249" s="3">
        <f ca="1">IF(Sense_data[[#This Row],[a_1State]]="Off",RANDBETWEEN(off_min,off_max),RANDBETWEEN(on_min,on_max))/sr_div</f>
        <v>5.3</v>
      </c>
      <c r="H9249" s="3">
        <v>5.9</v>
      </c>
      <c r="I9249" s="3">
        <f>IF(HOUR(Sense_data[[#This Row],[SysTimeStamp]])&lt;12,I9248+$B$14,I9248-$B$14)</f>
        <v>17.137037037038738</v>
      </c>
    </row>
    <row r="9250" spans="1:9" x14ac:dyDescent="0.2">
      <c r="A9250" t="s">
        <v>20</v>
      </c>
      <c r="B9250" t="s">
        <v>22</v>
      </c>
      <c r="C9250" s="6">
        <f t="shared" si="149"/>
        <v>42182.106863450907</v>
      </c>
      <c r="D9250" t="s">
        <v>23</v>
      </c>
      <c r="E9250" s="6">
        <f>IF(Sense_data[[#This Row],[a_1State]]=D9249,E9249,Sense_data[[#This Row],[SysTimeStamp]])</f>
        <v>42182.106342617451</v>
      </c>
      <c r="F9250" s="3" t="str">
        <f>Sense_data[[#This Row],[a_1State]]&amp;TEXT(Sense_data[[#This Row],[StateInstanceTimestamp]],"#.######")</f>
        <v>On42182.106343</v>
      </c>
      <c r="G9250" s="3">
        <f ca="1">IF(Sense_data[[#This Row],[a_1State]]="Off",RANDBETWEEN(off_min,off_max),RANDBETWEEN(on_min,on_max))/sr_div</f>
        <v>4.5</v>
      </c>
      <c r="H9250" s="3">
        <v>5.0999999999999996</v>
      </c>
      <c r="I9250" s="3">
        <f>IF(HOUR(Sense_data[[#This Row],[SysTimeStamp]])&lt;12,I9249+$B$14,I9249-$B$14)</f>
        <v>17.137268518520219</v>
      </c>
    </row>
    <row r="9251" spans="1:9" x14ac:dyDescent="0.2">
      <c r="A9251" t="s">
        <v>20</v>
      </c>
      <c r="B9251" t="s">
        <v>22</v>
      </c>
      <c r="C9251" s="6">
        <f t="shared" si="149"/>
        <v>42182.106875024983</v>
      </c>
      <c r="D9251" t="s">
        <v>23</v>
      </c>
      <c r="E9251" s="6">
        <f>IF(Sense_data[[#This Row],[a_1State]]=D9250,E9250,Sense_data[[#This Row],[SysTimeStamp]])</f>
        <v>42182.106342617451</v>
      </c>
      <c r="F9251" s="3" t="str">
        <f>Sense_data[[#This Row],[a_1State]]&amp;TEXT(Sense_data[[#This Row],[StateInstanceTimestamp]],"#.######")</f>
        <v>On42182.106343</v>
      </c>
      <c r="G9251" s="3">
        <f ca="1">IF(Sense_data[[#This Row],[a_1State]]="Off",RANDBETWEEN(off_min,off_max),RANDBETWEEN(on_min,on_max))/sr_div</f>
        <v>5.7</v>
      </c>
      <c r="H9251" s="3">
        <v>5.9</v>
      </c>
      <c r="I9251" s="3">
        <f>IF(HOUR(Sense_data[[#This Row],[SysTimeStamp]])&lt;12,I9250+$B$14,I9250-$B$14)</f>
        <v>17.137500000001701</v>
      </c>
    </row>
    <row r="9252" spans="1:9" x14ac:dyDescent="0.2">
      <c r="A9252" t="s">
        <v>20</v>
      </c>
      <c r="B9252" t="s">
        <v>22</v>
      </c>
      <c r="C9252" s="6">
        <f t="shared" si="149"/>
        <v>42182.10688659906</v>
      </c>
      <c r="D9252" t="s">
        <v>23</v>
      </c>
      <c r="E9252" s="6">
        <f>IF(Sense_data[[#This Row],[a_1State]]=D9251,E9251,Sense_data[[#This Row],[SysTimeStamp]])</f>
        <v>42182.106342617451</v>
      </c>
      <c r="F9252" s="3" t="str">
        <f>Sense_data[[#This Row],[a_1State]]&amp;TEXT(Sense_data[[#This Row],[StateInstanceTimestamp]],"#.######")</f>
        <v>On42182.106343</v>
      </c>
      <c r="G9252" s="3">
        <f ca="1">IF(Sense_data[[#This Row],[a_1State]]="Off",RANDBETWEEN(off_min,off_max),RANDBETWEEN(on_min,on_max))/sr_div</f>
        <v>3.7</v>
      </c>
      <c r="H9252" s="3">
        <v>4.4000000000000004</v>
      </c>
      <c r="I9252" s="3">
        <f>IF(HOUR(Sense_data[[#This Row],[SysTimeStamp]])&lt;12,I9251+$B$14,I9251-$B$14)</f>
        <v>17.137731481483183</v>
      </c>
    </row>
    <row r="9253" spans="1:9" x14ac:dyDescent="0.2">
      <c r="A9253" t="s">
        <v>20</v>
      </c>
      <c r="B9253" t="s">
        <v>22</v>
      </c>
      <c r="C9253" s="6">
        <f t="shared" si="149"/>
        <v>42182.106898173137</v>
      </c>
      <c r="D9253" t="s">
        <v>23</v>
      </c>
      <c r="E9253" s="6">
        <f>IF(Sense_data[[#This Row],[a_1State]]=D9252,E9252,Sense_data[[#This Row],[SysTimeStamp]])</f>
        <v>42182.106342617451</v>
      </c>
      <c r="F9253" s="3" t="str">
        <f>Sense_data[[#This Row],[a_1State]]&amp;TEXT(Sense_data[[#This Row],[StateInstanceTimestamp]],"#.######")</f>
        <v>On42182.106343</v>
      </c>
      <c r="G9253" s="3">
        <f ca="1">IF(Sense_data[[#This Row],[a_1State]]="Off",RANDBETWEEN(off_min,off_max),RANDBETWEEN(on_min,on_max))/sr_div</f>
        <v>5.9</v>
      </c>
      <c r="H9253" s="3">
        <v>4.3</v>
      </c>
      <c r="I9253" s="3">
        <f>IF(HOUR(Sense_data[[#This Row],[SysTimeStamp]])&lt;12,I9252+$B$14,I9252-$B$14)</f>
        <v>17.137962962964664</v>
      </c>
    </row>
    <row r="9254" spans="1:9" x14ac:dyDescent="0.2">
      <c r="A9254" t="s">
        <v>20</v>
      </c>
      <c r="B9254" t="s">
        <v>22</v>
      </c>
      <c r="C9254" s="6">
        <f t="shared" si="149"/>
        <v>42182.106909747214</v>
      </c>
      <c r="D9254" t="s">
        <v>23</v>
      </c>
      <c r="E9254" s="6">
        <f>IF(Sense_data[[#This Row],[a_1State]]=D9253,E9253,Sense_data[[#This Row],[SysTimeStamp]])</f>
        <v>42182.106342617451</v>
      </c>
      <c r="F9254" s="3" t="str">
        <f>Sense_data[[#This Row],[a_1State]]&amp;TEXT(Sense_data[[#This Row],[StateInstanceTimestamp]],"#.######")</f>
        <v>On42182.106343</v>
      </c>
      <c r="G9254" s="3">
        <f ca="1">IF(Sense_data[[#This Row],[a_1State]]="Off",RANDBETWEEN(off_min,off_max),RANDBETWEEN(on_min,on_max))/sr_div</f>
        <v>3.4</v>
      </c>
      <c r="H9254" s="3">
        <v>5.2</v>
      </c>
      <c r="I9254" s="3">
        <f>IF(HOUR(Sense_data[[#This Row],[SysTimeStamp]])&lt;12,I9253+$B$14,I9253-$B$14)</f>
        <v>17.138194444446146</v>
      </c>
    </row>
    <row r="9255" spans="1:9" x14ac:dyDescent="0.2">
      <c r="A9255" t="s">
        <v>20</v>
      </c>
      <c r="B9255" t="s">
        <v>22</v>
      </c>
      <c r="C9255" s="6">
        <f t="shared" si="149"/>
        <v>42182.10692132129</v>
      </c>
      <c r="D9255" t="s">
        <v>23</v>
      </c>
      <c r="E9255" s="6">
        <f>IF(Sense_data[[#This Row],[a_1State]]=D9254,E9254,Sense_data[[#This Row],[SysTimeStamp]])</f>
        <v>42182.106342617451</v>
      </c>
      <c r="F9255" s="3" t="str">
        <f>Sense_data[[#This Row],[a_1State]]&amp;TEXT(Sense_data[[#This Row],[StateInstanceTimestamp]],"#.######")</f>
        <v>On42182.106343</v>
      </c>
      <c r="G9255" s="3">
        <f ca="1">IF(Sense_data[[#This Row],[a_1State]]="Off",RANDBETWEEN(off_min,off_max),RANDBETWEEN(on_min,on_max))/sr_div</f>
        <v>4.8</v>
      </c>
      <c r="H9255" s="3">
        <v>3.2</v>
      </c>
      <c r="I9255" s="3">
        <f>IF(HOUR(Sense_data[[#This Row],[SysTimeStamp]])&lt;12,I9254+$B$14,I9254-$B$14)</f>
        <v>17.138425925927628</v>
      </c>
    </row>
    <row r="9256" spans="1:9" x14ac:dyDescent="0.2">
      <c r="A9256" t="s">
        <v>20</v>
      </c>
      <c r="B9256" t="s">
        <v>22</v>
      </c>
      <c r="C9256" s="6">
        <f t="shared" si="149"/>
        <v>42182.106932895367</v>
      </c>
      <c r="D9256" t="s">
        <v>23</v>
      </c>
      <c r="E9256" s="6">
        <f>IF(Sense_data[[#This Row],[a_1State]]=D9255,E9255,Sense_data[[#This Row],[SysTimeStamp]])</f>
        <v>42182.106342617451</v>
      </c>
      <c r="F9256" s="3" t="str">
        <f>Sense_data[[#This Row],[a_1State]]&amp;TEXT(Sense_data[[#This Row],[StateInstanceTimestamp]],"#.######")</f>
        <v>On42182.106343</v>
      </c>
      <c r="G9256" s="3">
        <f ca="1">IF(Sense_data[[#This Row],[a_1State]]="Off",RANDBETWEEN(off_min,off_max),RANDBETWEEN(on_min,on_max))/sr_div</f>
        <v>3.9</v>
      </c>
      <c r="H9256" s="3">
        <v>4.5</v>
      </c>
      <c r="I9256" s="3">
        <f>IF(HOUR(Sense_data[[#This Row],[SysTimeStamp]])&lt;12,I9255+$B$14,I9255-$B$14)</f>
        <v>17.138657407409109</v>
      </c>
    </row>
    <row r="9257" spans="1:9" x14ac:dyDescent="0.2">
      <c r="A9257" t="s">
        <v>20</v>
      </c>
      <c r="B9257" t="s">
        <v>22</v>
      </c>
      <c r="C9257" s="6">
        <f t="shared" si="149"/>
        <v>42182.106944469444</v>
      </c>
      <c r="D9257" t="s">
        <v>23</v>
      </c>
      <c r="E9257" s="6">
        <f>IF(Sense_data[[#This Row],[a_1State]]=D9256,E9256,Sense_data[[#This Row],[SysTimeStamp]])</f>
        <v>42182.106342617451</v>
      </c>
      <c r="F9257" s="3" t="str">
        <f>Sense_data[[#This Row],[a_1State]]&amp;TEXT(Sense_data[[#This Row],[StateInstanceTimestamp]],"#.######")</f>
        <v>On42182.106343</v>
      </c>
      <c r="G9257" s="3">
        <f ca="1">IF(Sense_data[[#This Row],[a_1State]]="Off",RANDBETWEEN(off_min,off_max),RANDBETWEEN(on_min,on_max))/sr_div</f>
        <v>3.8</v>
      </c>
      <c r="H9257" s="3">
        <v>5.8</v>
      </c>
      <c r="I9257" s="3">
        <f>IF(HOUR(Sense_data[[#This Row],[SysTimeStamp]])&lt;12,I9256+$B$14,I9256-$B$14)</f>
        <v>17.138888888890591</v>
      </c>
    </row>
    <row r="9258" spans="1:9" x14ac:dyDescent="0.2">
      <c r="A9258" t="s">
        <v>20</v>
      </c>
      <c r="B9258" t="s">
        <v>22</v>
      </c>
      <c r="C9258" s="6">
        <f t="shared" si="149"/>
        <v>42182.106956043521</v>
      </c>
      <c r="D9258" t="s">
        <v>23</v>
      </c>
      <c r="E9258" s="6">
        <f>IF(Sense_data[[#This Row],[a_1State]]=D9257,E9257,Sense_data[[#This Row],[SysTimeStamp]])</f>
        <v>42182.106342617451</v>
      </c>
      <c r="F9258" s="3" t="str">
        <f>Sense_data[[#This Row],[a_1State]]&amp;TEXT(Sense_data[[#This Row],[StateInstanceTimestamp]],"#.######")</f>
        <v>On42182.106343</v>
      </c>
      <c r="G9258" s="3">
        <f ca="1">IF(Sense_data[[#This Row],[a_1State]]="Off",RANDBETWEEN(off_min,off_max),RANDBETWEEN(on_min,on_max))/sr_div</f>
        <v>5.5</v>
      </c>
      <c r="H9258" s="3">
        <v>5.8</v>
      </c>
      <c r="I9258" s="3">
        <f>IF(HOUR(Sense_data[[#This Row],[SysTimeStamp]])&lt;12,I9257+$B$14,I9257-$B$14)</f>
        <v>17.139120370372073</v>
      </c>
    </row>
    <row r="9259" spans="1:9" x14ac:dyDescent="0.2">
      <c r="A9259" t="s">
        <v>20</v>
      </c>
      <c r="B9259" t="s">
        <v>22</v>
      </c>
      <c r="C9259" s="6">
        <f t="shared" si="149"/>
        <v>42182.106967617598</v>
      </c>
      <c r="D9259" t="s">
        <v>23</v>
      </c>
      <c r="E9259" s="6">
        <f>IF(Sense_data[[#This Row],[a_1State]]=D9258,E9258,Sense_data[[#This Row],[SysTimeStamp]])</f>
        <v>42182.106342617451</v>
      </c>
      <c r="F9259" s="3" t="str">
        <f>Sense_data[[#This Row],[a_1State]]&amp;TEXT(Sense_data[[#This Row],[StateInstanceTimestamp]],"#.######")</f>
        <v>On42182.106343</v>
      </c>
      <c r="G9259" s="3">
        <f ca="1">IF(Sense_data[[#This Row],[a_1State]]="Off",RANDBETWEEN(off_min,off_max),RANDBETWEEN(on_min,on_max))/sr_div</f>
        <v>6</v>
      </c>
      <c r="H9259" s="3">
        <v>3.8</v>
      </c>
      <c r="I9259" s="3">
        <f>IF(HOUR(Sense_data[[#This Row],[SysTimeStamp]])&lt;12,I9258+$B$14,I9258-$B$14)</f>
        <v>17.139351851853554</v>
      </c>
    </row>
    <row r="9260" spans="1:9" x14ac:dyDescent="0.2">
      <c r="A9260" t="s">
        <v>20</v>
      </c>
      <c r="B9260" t="s">
        <v>22</v>
      </c>
      <c r="C9260" s="6">
        <f t="shared" si="149"/>
        <v>42182.106979191674</v>
      </c>
      <c r="D9260" t="s">
        <v>23</v>
      </c>
      <c r="E9260" s="6">
        <f>IF(Sense_data[[#This Row],[a_1State]]=D9259,E9259,Sense_data[[#This Row],[SysTimeStamp]])</f>
        <v>42182.106342617451</v>
      </c>
      <c r="F9260" s="3" t="str">
        <f>Sense_data[[#This Row],[a_1State]]&amp;TEXT(Sense_data[[#This Row],[StateInstanceTimestamp]],"#.######")</f>
        <v>On42182.106343</v>
      </c>
      <c r="G9260" s="3">
        <f ca="1">IF(Sense_data[[#This Row],[a_1State]]="Off",RANDBETWEEN(off_min,off_max),RANDBETWEEN(on_min,on_max))/sr_div</f>
        <v>3.2</v>
      </c>
      <c r="H9260" s="3">
        <v>5.7</v>
      </c>
      <c r="I9260" s="3">
        <f>IF(HOUR(Sense_data[[#This Row],[SysTimeStamp]])&lt;12,I9259+$B$14,I9259-$B$14)</f>
        <v>17.139583333335036</v>
      </c>
    </row>
    <row r="9261" spans="1:9" x14ac:dyDescent="0.2">
      <c r="A9261" t="s">
        <v>20</v>
      </c>
      <c r="B9261" t="s">
        <v>22</v>
      </c>
      <c r="C9261" s="6">
        <f t="shared" si="149"/>
        <v>42182.106990765751</v>
      </c>
      <c r="D9261" t="s">
        <v>23</v>
      </c>
      <c r="E9261" s="6">
        <f>IF(Sense_data[[#This Row],[a_1State]]=D9260,E9260,Sense_data[[#This Row],[SysTimeStamp]])</f>
        <v>42182.106342617451</v>
      </c>
      <c r="F9261" s="3" t="str">
        <f>Sense_data[[#This Row],[a_1State]]&amp;TEXT(Sense_data[[#This Row],[StateInstanceTimestamp]],"#.######")</f>
        <v>On42182.106343</v>
      </c>
      <c r="G9261" s="3">
        <f ca="1">IF(Sense_data[[#This Row],[a_1State]]="Off",RANDBETWEEN(off_min,off_max),RANDBETWEEN(on_min,on_max))/sr_div</f>
        <v>4</v>
      </c>
      <c r="H9261" s="3">
        <v>4.2</v>
      </c>
      <c r="I9261" s="3">
        <f>IF(HOUR(Sense_data[[#This Row],[SysTimeStamp]])&lt;12,I9260+$B$14,I9260-$B$14)</f>
        <v>17.139814814816518</v>
      </c>
    </row>
    <row r="9262" spans="1:9" x14ac:dyDescent="0.2">
      <c r="A9262" t="s">
        <v>20</v>
      </c>
      <c r="B9262" t="s">
        <v>22</v>
      </c>
      <c r="C9262" s="6">
        <f t="shared" si="149"/>
        <v>42182.107002339828</v>
      </c>
      <c r="D9262" t="s">
        <v>23</v>
      </c>
      <c r="E9262" s="6">
        <f>IF(Sense_data[[#This Row],[a_1State]]=D9261,E9261,Sense_data[[#This Row],[SysTimeStamp]])</f>
        <v>42182.106342617451</v>
      </c>
      <c r="F9262" s="3" t="str">
        <f>Sense_data[[#This Row],[a_1State]]&amp;TEXT(Sense_data[[#This Row],[StateInstanceTimestamp]],"#.######")</f>
        <v>On42182.106343</v>
      </c>
      <c r="G9262" s="3">
        <f ca="1">IF(Sense_data[[#This Row],[a_1State]]="Off",RANDBETWEEN(off_min,off_max),RANDBETWEEN(on_min,on_max))/sr_div</f>
        <v>3</v>
      </c>
      <c r="H9262" s="3">
        <v>3</v>
      </c>
      <c r="I9262" s="3">
        <f>IF(HOUR(Sense_data[[#This Row],[SysTimeStamp]])&lt;12,I9261+$B$14,I9261-$B$14)</f>
        <v>17.140046296297999</v>
      </c>
    </row>
    <row r="9263" spans="1:9" x14ac:dyDescent="0.2">
      <c r="A9263" t="s">
        <v>20</v>
      </c>
      <c r="B9263" t="s">
        <v>22</v>
      </c>
      <c r="C9263" s="6">
        <f t="shared" si="149"/>
        <v>42182.107013913905</v>
      </c>
      <c r="D9263" t="s">
        <v>23</v>
      </c>
      <c r="E9263" s="6">
        <f>IF(Sense_data[[#This Row],[a_1State]]=D9262,E9262,Sense_data[[#This Row],[SysTimeStamp]])</f>
        <v>42182.106342617451</v>
      </c>
      <c r="F9263" s="3" t="str">
        <f>Sense_data[[#This Row],[a_1State]]&amp;TEXT(Sense_data[[#This Row],[StateInstanceTimestamp]],"#.######")</f>
        <v>On42182.106343</v>
      </c>
      <c r="G9263" s="3">
        <f ca="1">IF(Sense_data[[#This Row],[a_1State]]="Off",RANDBETWEEN(off_min,off_max),RANDBETWEEN(on_min,on_max))/sr_div</f>
        <v>4.4000000000000004</v>
      </c>
      <c r="H9263" s="3">
        <v>5.5</v>
      </c>
      <c r="I9263" s="3">
        <f>IF(HOUR(Sense_data[[#This Row],[SysTimeStamp]])&lt;12,I9262+$B$14,I9262-$B$14)</f>
        <v>17.140277777779481</v>
      </c>
    </row>
    <row r="9264" spans="1:9" x14ac:dyDescent="0.2">
      <c r="A9264" t="s">
        <v>20</v>
      </c>
      <c r="B9264" t="s">
        <v>22</v>
      </c>
      <c r="C9264" s="6">
        <f t="shared" si="149"/>
        <v>42182.107025487981</v>
      </c>
      <c r="D9264" t="s">
        <v>23</v>
      </c>
      <c r="E9264" s="6">
        <f>IF(Sense_data[[#This Row],[a_1State]]=D9263,E9263,Sense_data[[#This Row],[SysTimeStamp]])</f>
        <v>42182.106342617451</v>
      </c>
      <c r="F9264" s="3" t="str">
        <f>Sense_data[[#This Row],[a_1State]]&amp;TEXT(Sense_data[[#This Row],[StateInstanceTimestamp]],"#.######")</f>
        <v>On42182.106343</v>
      </c>
      <c r="G9264" s="3">
        <f ca="1">IF(Sense_data[[#This Row],[a_1State]]="Off",RANDBETWEEN(off_min,off_max),RANDBETWEEN(on_min,on_max))/sr_div</f>
        <v>3</v>
      </c>
      <c r="H9264" s="3">
        <v>3.2</v>
      </c>
      <c r="I9264" s="3">
        <f>IF(HOUR(Sense_data[[#This Row],[SysTimeStamp]])&lt;12,I9263+$B$14,I9263-$B$14)</f>
        <v>17.140509259260963</v>
      </c>
    </row>
    <row r="9265" spans="1:9" x14ac:dyDescent="0.2">
      <c r="A9265" t="s">
        <v>20</v>
      </c>
      <c r="B9265" t="s">
        <v>22</v>
      </c>
      <c r="C9265" s="6">
        <f t="shared" si="149"/>
        <v>42182.107037062058</v>
      </c>
      <c r="D9265" t="s">
        <v>23</v>
      </c>
      <c r="E9265" s="6">
        <f>IF(Sense_data[[#This Row],[a_1State]]=D9264,E9264,Sense_data[[#This Row],[SysTimeStamp]])</f>
        <v>42182.106342617451</v>
      </c>
      <c r="F9265" s="3" t="str">
        <f>Sense_data[[#This Row],[a_1State]]&amp;TEXT(Sense_data[[#This Row],[StateInstanceTimestamp]],"#.######")</f>
        <v>On42182.106343</v>
      </c>
      <c r="G9265" s="3">
        <f ca="1">IF(Sense_data[[#This Row],[a_1State]]="Off",RANDBETWEEN(off_min,off_max),RANDBETWEEN(on_min,on_max))/sr_div</f>
        <v>3.9</v>
      </c>
      <c r="H9265" s="3">
        <v>5.6</v>
      </c>
      <c r="I9265" s="3">
        <f>IF(HOUR(Sense_data[[#This Row],[SysTimeStamp]])&lt;12,I9264+$B$14,I9264-$B$14)</f>
        <v>17.140740740742444</v>
      </c>
    </row>
    <row r="9266" spans="1:9" x14ac:dyDescent="0.2">
      <c r="A9266" t="s">
        <v>20</v>
      </c>
      <c r="B9266" t="s">
        <v>22</v>
      </c>
      <c r="C9266" s="6">
        <f t="shared" si="149"/>
        <v>42182.107048636135</v>
      </c>
      <c r="D9266" t="s">
        <v>23</v>
      </c>
      <c r="E9266" s="6">
        <f>IF(Sense_data[[#This Row],[a_1State]]=D9265,E9265,Sense_data[[#This Row],[SysTimeStamp]])</f>
        <v>42182.106342617451</v>
      </c>
      <c r="F9266" s="3" t="str">
        <f>Sense_data[[#This Row],[a_1State]]&amp;TEXT(Sense_data[[#This Row],[StateInstanceTimestamp]],"#.######")</f>
        <v>On42182.106343</v>
      </c>
      <c r="G9266" s="3">
        <f ca="1">IF(Sense_data[[#This Row],[a_1State]]="Off",RANDBETWEEN(off_min,off_max),RANDBETWEEN(on_min,on_max))/sr_div</f>
        <v>5.0999999999999996</v>
      </c>
      <c r="H9266" s="3">
        <v>4.2</v>
      </c>
      <c r="I9266" s="3">
        <f>IF(HOUR(Sense_data[[#This Row],[SysTimeStamp]])&lt;12,I9265+$B$14,I9265-$B$14)</f>
        <v>17.140972222223926</v>
      </c>
    </row>
    <row r="9267" spans="1:9" x14ac:dyDescent="0.2">
      <c r="A9267" t="s">
        <v>20</v>
      </c>
      <c r="B9267" t="s">
        <v>22</v>
      </c>
      <c r="C9267" s="6">
        <f t="shared" si="149"/>
        <v>42182.107060210212</v>
      </c>
      <c r="D9267" t="s">
        <v>23</v>
      </c>
      <c r="E9267" s="6">
        <f>IF(Sense_data[[#This Row],[a_1State]]=D9266,E9266,Sense_data[[#This Row],[SysTimeStamp]])</f>
        <v>42182.106342617451</v>
      </c>
      <c r="F9267" s="3" t="str">
        <f>Sense_data[[#This Row],[a_1State]]&amp;TEXT(Sense_data[[#This Row],[StateInstanceTimestamp]],"#.######")</f>
        <v>On42182.106343</v>
      </c>
      <c r="G9267" s="3">
        <f ca="1">IF(Sense_data[[#This Row],[a_1State]]="Off",RANDBETWEEN(off_min,off_max),RANDBETWEEN(on_min,on_max))/sr_div</f>
        <v>5.9</v>
      </c>
      <c r="H9267" s="3">
        <v>5.8</v>
      </c>
      <c r="I9267" s="3">
        <f>IF(HOUR(Sense_data[[#This Row],[SysTimeStamp]])&lt;12,I9266+$B$14,I9266-$B$14)</f>
        <v>17.141203703705408</v>
      </c>
    </row>
    <row r="9268" spans="1:9" x14ac:dyDescent="0.2">
      <c r="A9268" t="s">
        <v>20</v>
      </c>
      <c r="B9268" t="s">
        <v>22</v>
      </c>
      <c r="C9268" s="6">
        <f t="shared" si="149"/>
        <v>42182.107071784289</v>
      </c>
      <c r="D9268" t="s">
        <v>23</v>
      </c>
      <c r="E9268" s="6">
        <f>IF(Sense_data[[#This Row],[a_1State]]=D9267,E9267,Sense_data[[#This Row],[SysTimeStamp]])</f>
        <v>42182.106342617451</v>
      </c>
      <c r="F9268" s="3" t="str">
        <f>Sense_data[[#This Row],[a_1State]]&amp;TEXT(Sense_data[[#This Row],[StateInstanceTimestamp]],"#.######")</f>
        <v>On42182.106343</v>
      </c>
      <c r="G9268" s="3">
        <f ca="1">IF(Sense_data[[#This Row],[a_1State]]="Off",RANDBETWEEN(off_min,off_max),RANDBETWEEN(on_min,on_max))/sr_div</f>
        <v>4.3</v>
      </c>
      <c r="H9268" s="3">
        <v>6</v>
      </c>
      <c r="I9268" s="3">
        <f>IF(HOUR(Sense_data[[#This Row],[SysTimeStamp]])&lt;12,I9267+$B$14,I9267-$B$14)</f>
        <v>17.141435185186889</v>
      </c>
    </row>
    <row r="9269" spans="1:9" x14ac:dyDescent="0.2">
      <c r="A9269" t="s">
        <v>20</v>
      </c>
      <c r="B9269" t="s">
        <v>22</v>
      </c>
      <c r="C9269" s="6">
        <f t="shared" si="149"/>
        <v>42182.107083358365</v>
      </c>
      <c r="D9269" t="s">
        <v>23</v>
      </c>
      <c r="E9269" s="6">
        <f>IF(Sense_data[[#This Row],[a_1State]]=D9268,E9268,Sense_data[[#This Row],[SysTimeStamp]])</f>
        <v>42182.106342617451</v>
      </c>
      <c r="F9269" s="3" t="str">
        <f>Sense_data[[#This Row],[a_1State]]&amp;TEXT(Sense_data[[#This Row],[StateInstanceTimestamp]],"#.######")</f>
        <v>On42182.106343</v>
      </c>
      <c r="G9269" s="3">
        <f ca="1">IF(Sense_data[[#This Row],[a_1State]]="Off",RANDBETWEEN(off_min,off_max),RANDBETWEEN(on_min,on_max))/sr_div</f>
        <v>5.9</v>
      </c>
      <c r="H9269" s="3">
        <v>5.9</v>
      </c>
      <c r="I9269" s="3">
        <f>IF(HOUR(Sense_data[[#This Row],[SysTimeStamp]])&lt;12,I9268+$B$14,I9268-$B$14)</f>
        <v>17.141666666668371</v>
      </c>
    </row>
    <row r="9270" spans="1:9" x14ac:dyDescent="0.2">
      <c r="A9270" t="s">
        <v>20</v>
      </c>
      <c r="B9270" t="s">
        <v>22</v>
      </c>
      <c r="C9270" s="6">
        <f t="shared" si="149"/>
        <v>42182.107094932442</v>
      </c>
      <c r="D9270" t="s">
        <v>23</v>
      </c>
      <c r="E9270" s="6">
        <f>IF(Sense_data[[#This Row],[a_1State]]=D9269,E9269,Sense_data[[#This Row],[SysTimeStamp]])</f>
        <v>42182.106342617451</v>
      </c>
      <c r="F9270" s="3" t="str">
        <f>Sense_data[[#This Row],[a_1State]]&amp;TEXT(Sense_data[[#This Row],[StateInstanceTimestamp]],"#.######")</f>
        <v>On42182.106343</v>
      </c>
      <c r="G9270" s="3">
        <f ca="1">IF(Sense_data[[#This Row],[a_1State]]="Off",RANDBETWEEN(off_min,off_max),RANDBETWEEN(on_min,on_max))/sr_div</f>
        <v>5.7</v>
      </c>
      <c r="H9270" s="3">
        <v>5.2</v>
      </c>
      <c r="I9270" s="3">
        <f>IF(HOUR(Sense_data[[#This Row],[SysTimeStamp]])&lt;12,I9269+$B$14,I9269-$B$14)</f>
        <v>17.141898148149853</v>
      </c>
    </row>
    <row r="9271" spans="1:9" x14ac:dyDescent="0.2">
      <c r="A9271" t="s">
        <v>20</v>
      </c>
      <c r="B9271" t="s">
        <v>22</v>
      </c>
      <c r="C9271" s="6">
        <f t="shared" si="149"/>
        <v>42182.107106506519</v>
      </c>
      <c r="D9271" t="s">
        <v>23</v>
      </c>
      <c r="E9271" s="6">
        <f>IF(Sense_data[[#This Row],[a_1State]]=D9270,E9270,Sense_data[[#This Row],[SysTimeStamp]])</f>
        <v>42182.106342617451</v>
      </c>
      <c r="F9271" s="3" t="str">
        <f>Sense_data[[#This Row],[a_1State]]&amp;TEXT(Sense_data[[#This Row],[StateInstanceTimestamp]],"#.######")</f>
        <v>On42182.106343</v>
      </c>
      <c r="G9271" s="3">
        <f ca="1">IF(Sense_data[[#This Row],[a_1State]]="Off",RANDBETWEEN(off_min,off_max),RANDBETWEEN(on_min,on_max))/sr_div</f>
        <v>5.2</v>
      </c>
      <c r="H9271" s="3">
        <v>3.1</v>
      </c>
      <c r="I9271" s="3">
        <f>IF(HOUR(Sense_data[[#This Row],[SysTimeStamp]])&lt;12,I9270+$B$14,I9270-$B$14)</f>
        <v>17.142129629631334</v>
      </c>
    </row>
    <row r="9272" spans="1:9" x14ac:dyDescent="0.2">
      <c r="A9272" t="s">
        <v>20</v>
      </c>
      <c r="B9272" t="s">
        <v>22</v>
      </c>
      <c r="C9272" s="6">
        <f t="shared" si="149"/>
        <v>42182.107118080596</v>
      </c>
      <c r="D9272" t="s">
        <v>23</v>
      </c>
      <c r="E9272" s="6">
        <f>IF(Sense_data[[#This Row],[a_1State]]=D9271,E9271,Sense_data[[#This Row],[SysTimeStamp]])</f>
        <v>42182.106342617451</v>
      </c>
      <c r="F9272" s="3" t="str">
        <f>Sense_data[[#This Row],[a_1State]]&amp;TEXT(Sense_data[[#This Row],[StateInstanceTimestamp]],"#.######")</f>
        <v>On42182.106343</v>
      </c>
      <c r="G9272" s="3">
        <f ca="1">IF(Sense_data[[#This Row],[a_1State]]="Off",RANDBETWEEN(off_min,off_max),RANDBETWEEN(on_min,on_max))/sr_div</f>
        <v>4.4000000000000004</v>
      </c>
      <c r="H9272" s="3">
        <v>4.7</v>
      </c>
      <c r="I9272" s="3">
        <f>IF(HOUR(Sense_data[[#This Row],[SysTimeStamp]])&lt;12,I9271+$B$14,I9271-$B$14)</f>
        <v>17.142361111112816</v>
      </c>
    </row>
    <row r="9273" spans="1:9" x14ac:dyDescent="0.2">
      <c r="A9273" t="s">
        <v>20</v>
      </c>
      <c r="B9273" t="s">
        <v>22</v>
      </c>
      <c r="C9273" s="6">
        <f t="shared" si="149"/>
        <v>42182.107129654672</v>
      </c>
      <c r="D9273" t="s">
        <v>23</v>
      </c>
      <c r="E9273" s="6">
        <f>IF(Sense_data[[#This Row],[a_1State]]=D9272,E9272,Sense_data[[#This Row],[SysTimeStamp]])</f>
        <v>42182.106342617451</v>
      </c>
      <c r="F9273" s="3" t="str">
        <f>Sense_data[[#This Row],[a_1State]]&amp;TEXT(Sense_data[[#This Row],[StateInstanceTimestamp]],"#.######")</f>
        <v>On42182.106343</v>
      </c>
      <c r="G9273" s="3">
        <f ca="1">IF(Sense_data[[#This Row],[a_1State]]="Off",RANDBETWEEN(off_min,off_max),RANDBETWEEN(on_min,on_max))/sr_div</f>
        <v>3.2</v>
      </c>
      <c r="H9273" s="3">
        <v>5.2</v>
      </c>
      <c r="I9273" s="3">
        <f>IF(HOUR(Sense_data[[#This Row],[SysTimeStamp]])&lt;12,I9272+$B$14,I9272-$B$14)</f>
        <v>17.142592592594298</v>
      </c>
    </row>
    <row r="9274" spans="1:9" x14ac:dyDescent="0.2">
      <c r="A9274" t="s">
        <v>20</v>
      </c>
      <c r="B9274" t="s">
        <v>22</v>
      </c>
      <c r="C9274" s="6">
        <f t="shared" si="149"/>
        <v>42182.107141228749</v>
      </c>
      <c r="D9274" t="s">
        <v>23</v>
      </c>
      <c r="E9274" s="6">
        <f>IF(Sense_data[[#This Row],[a_1State]]=D9273,E9273,Sense_data[[#This Row],[SysTimeStamp]])</f>
        <v>42182.106342617451</v>
      </c>
      <c r="F9274" s="3" t="str">
        <f>Sense_data[[#This Row],[a_1State]]&amp;TEXT(Sense_data[[#This Row],[StateInstanceTimestamp]],"#.######")</f>
        <v>On42182.106343</v>
      </c>
      <c r="G9274" s="3">
        <f ca="1">IF(Sense_data[[#This Row],[a_1State]]="Off",RANDBETWEEN(off_min,off_max),RANDBETWEEN(on_min,on_max))/sr_div</f>
        <v>3.5</v>
      </c>
      <c r="H9274" s="3">
        <v>5.0999999999999996</v>
      </c>
      <c r="I9274" s="3">
        <f>IF(HOUR(Sense_data[[#This Row],[SysTimeStamp]])&lt;12,I9273+$B$14,I9273-$B$14)</f>
        <v>17.142824074075779</v>
      </c>
    </row>
    <row r="9275" spans="1:9" x14ac:dyDescent="0.2">
      <c r="A9275" t="s">
        <v>20</v>
      </c>
      <c r="B9275" t="s">
        <v>22</v>
      </c>
      <c r="C9275" s="6">
        <f t="shared" si="149"/>
        <v>42182.107152802826</v>
      </c>
      <c r="D9275" t="s">
        <v>23</v>
      </c>
      <c r="E9275" s="6">
        <f>IF(Sense_data[[#This Row],[a_1State]]=D9274,E9274,Sense_data[[#This Row],[SysTimeStamp]])</f>
        <v>42182.106342617451</v>
      </c>
      <c r="F9275" s="3" t="str">
        <f>Sense_data[[#This Row],[a_1State]]&amp;TEXT(Sense_data[[#This Row],[StateInstanceTimestamp]],"#.######")</f>
        <v>On42182.106343</v>
      </c>
      <c r="G9275" s="3">
        <f ca="1">IF(Sense_data[[#This Row],[a_1State]]="Off",RANDBETWEEN(off_min,off_max),RANDBETWEEN(on_min,on_max))/sr_div</f>
        <v>5.3</v>
      </c>
      <c r="H9275" s="3">
        <v>4.3</v>
      </c>
      <c r="I9275" s="3">
        <f>IF(HOUR(Sense_data[[#This Row],[SysTimeStamp]])&lt;12,I9274+$B$14,I9274-$B$14)</f>
        <v>17.143055555557261</v>
      </c>
    </row>
    <row r="9276" spans="1:9" x14ac:dyDescent="0.2">
      <c r="A9276" t="s">
        <v>20</v>
      </c>
      <c r="B9276" t="s">
        <v>22</v>
      </c>
      <c r="C9276" s="6">
        <f t="shared" si="149"/>
        <v>42182.107164376903</v>
      </c>
      <c r="D9276" t="s">
        <v>23</v>
      </c>
      <c r="E9276" s="6">
        <f>IF(Sense_data[[#This Row],[a_1State]]=D9275,E9275,Sense_data[[#This Row],[SysTimeStamp]])</f>
        <v>42182.106342617451</v>
      </c>
      <c r="F9276" s="3" t="str">
        <f>Sense_data[[#This Row],[a_1State]]&amp;TEXT(Sense_data[[#This Row],[StateInstanceTimestamp]],"#.######")</f>
        <v>On42182.106343</v>
      </c>
      <c r="G9276" s="3">
        <f ca="1">IF(Sense_data[[#This Row],[a_1State]]="Off",RANDBETWEEN(off_min,off_max),RANDBETWEEN(on_min,on_max))/sr_div</f>
        <v>5.4</v>
      </c>
      <c r="H9276" s="3">
        <v>5.9</v>
      </c>
      <c r="I9276" s="3">
        <f>IF(HOUR(Sense_data[[#This Row],[SysTimeStamp]])&lt;12,I9275+$B$14,I9275-$B$14)</f>
        <v>17.143287037038743</v>
      </c>
    </row>
    <row r="9277" spans="1:9" x14ac:dyDescent="0.2">
      <c r="A9277" t="s">
        <v>20</v>
      </c>
      <c r="B9277" t="s">
        <v>22</v>
      </c>
      <c r="C9277" s="6">
        <f t="shared" si="149"/>
        <v>42182.10717595098</v>
      </c>
      <c r="D9277" t="s">
        <v>23</v>
      </c>
      <c r="E9277" s="6">
        <f>IF(Sense_data[[#This Row],[a_1State]]=D9276,E9276,Sense_data[[#This Row],[SysTimeStamp]])</f>
        <v>42182.106342617451</v>
      </c>
      <c r="F9277" s="3" t="str">
        <f>Sense_data[[#This Row],[a_1State]]&amp;TEXT(Sense_data[[#This Row],[StateInstanceTimestamp]],"#.######")</f>
        <v>On42182.106343</v>
      </c>
      <c r="G9277" s="3">
        <f ca="1">IF(Sense_data[[#This Row],[a_1State]]="Off",RANDBETWEEN(off_min,off_max),RANDBETWEEN(on_min,on_max))/sr_div</f>
        <v>3.2</v>
      </c>
      <c r="H9277" s="3">
        <v>4.5999999999999996</v>
      </c>
      <c r="I9277" s="3">
        <f>IF(HOUR(Sense_data[[#This Row],[SysTimeStamp]])&lt;12,I9276+$B$14,I9276-$B$14)</f>
        <v>17.143518518520224</v>
      </c>
    </row>
    <row r="9278" spans="1:9" x14ac:dyDescent="0.2">
      <c r="A9278" t="s">
        <v>20</v>
      </c>
      <c r="B9278" t="s">
        <v>22</v>
      </c>
      <c r="C9278" s="6">
        <f t="shared" si="149"/>
        <v>42182.107187525056</v>
      </c>
      <c r="D9278" t="s">
        <v>23</v>
      </c>
      <c r="E9278" s="6">
        <f>IF(Sense_data[[#This Row],[a_1State]]=D9277,E9277,Sense_data[[#This Row],[SysTimeStamp]])</f>
        <v>42182.106342617451</v>
      </c>
      <c r="F9278" s="3" t="str">
        <f>Sense_data[[#This Row],[a_1State]]&amp;TEXT(Sense_data[[#This Row],[StateInstanceTimestamp]],"#.######")</f>
        <v>On42182.106343</v>
      </c>
      <c r="G9278" s="3">
        <f ca="1">IF(Sense_data[[#This Row],[a_1State]]="Off",RANDBETWEEN(off_min,off_max),RANDBETWEEN(on_min,on_max))/sr_div</f>
        <v>4</v>
      </c>
      <c r="H9278" s="3">
        <v>4</v>
      </c>
      <c r="I9278" s="3">
        <f>IF(HOUR(Sense_data[[#This Row],[SysTimeStamp]])&lt;12,I9277+$B$14,I9277-$B$14)</f>
        <v>17.143750000001706</v>
      </c>
    </row>
    <row r="9279" spans="1:9" x14ac:dyDescent="0.2">
      <c r="A9279" t="s">
        <v>20</v>
      </c>
      <c r="B9279" t="s">
        <v>22</v>
      </c>
      <c r="C9279" s="6">
        <f t="shared" si="149"/>
        <v>42182.107199099133</v>
      </c>
      <c r="D9279" t="s">
        <v>23</v>
      </c>
      <c r="E9279" s="6">
        <f>IF(Sense_data[[#This Row],[a_1State]]=D9278,E9278,Sense_data[[#This Row],[SysTimeStamp]])</f>
        <v>42182.106342617451</v>
      </c>
      <c r="F9279" s="3" t="str">
        <f>Sense_data[[#This Row],[a_1State]]&amp;TEXT(Sense_data[[#This Row],[StateInstanceTimestamp]],"#.######")</f>
        <v>On42182.106343</v>
      </c>
      <c r="G9279" s="3">
        <f ca="1">IF(Sense_data[[#This Row],[a_1State]]="Off",RANDBETWEEN(off_min,off_max),RANDBETWEEN(on_min,on_max))/sr_div</f>
        <v>4.7</v>
      </c>
      <c r="H9279" s="3">
        <v>4.3</v>
      </c>
      <c r="I9279" s="3">
        <f>IF(HOUR(Sense_data[[#This Row],[SysTimeStamp]])&lt;12,I9278+$B$14,I9278-$B$14)</f>
        <v>17.143981481483188</v>
      </c>
    </row>
    <row r="9280" spans="1:9" x14ac:dyDescent="0.2">
      <c r="A9280" t="s">
        <v>20</v>
      </c>
      <c r="B9280" t="s">
        <v>22</v>
      </c>
      <c r="C9280" s="6">
        <f t="shared" si="149"/>
        <v>42182.10721067321</v>
      </c>
      <c r="D9280" t="s">
        <v>23</v>
      </c>
      <c r="E9280" s="6">
        <f>IF(Sense_data[[#This Row],[a_1State]]=D9279,E9279,Sense_data[[#This Row],[SysTimeStamp]])</f>
        <v>42182.106342617451</v>
      </c>
      <c r="F9280" s="3" t="str">
        <f>Sense_data[[#This Row],[a_1State]]&amp;TEXT(Sense_data[[#This Row],[StateInstanceTimestamp]],"#.######")</f>
        <v>On42182.106343</v>
      </c>
      <c r="G9280" s="3">
        <f ca="1">IF(Sense_data[[#This Row],[a_1State]]="Off",RANDBETWEEN(off_min,off_max),RANDBETWEEN(on_min,on_max))/sr_div</f>
        <v>4.5999999999999996</v>
      </c>
      <c r="H9280" s="3">
        <v>4.5999999999999996</v>
      </c>
      <c r="I9280" s="3">
        <f>IF(HOUR(Sense_data[[#This Row],[SysTimeStamp]])&lt;12,I9279+$B$14,I9279-$B$14)</f>
        <v>17.144212962964669</v>
      </c>
    </row>
    <row r="9281" spans="1:9" x14ac:dyDescent="0.2">
      <c r="A9281" t="s">
        <v>20</v>
      </c>
      <c r="B9281" t="s">
        <v>22</v>
      </c>
      <c r="C9281" s="6">
        <f t="shared" si="149"/>
        <v>42182.107222247287</v>
      </c>
      <c r="D9281" t="s">
        <v>23</v>
      </c>
      <c r="E9281" s="6">
        <f>IF(Sense_data[[#This Row],[a_1State]]=D9280,E9280,Sense_data[[#This Row],[SysTimeStamp]])</f>
        <v>42182.106342617451</v>
      </c>
      <c r="F9281" s="3" t="str">
        <f>Sense_data[[#This Row],[a_1State]]&amp;TEXT(Sense_data[[#This Row],[StateInstanceTimestamp]],"#.######")</f>
        <v>On42182.106343</v>
      </c>
      <c r="G9281" s="3">
        <f ca="1">IF(Sense_data[[#This Row],[a_1State]]="Off",RANDBETWEEN(off_min,off_max),RANDBETWEEN(on_min,on_max))/sr_div</f>
        <v>3.4</v>
      </c>
      <c r="H9281" s="3">
        <v>3</v>
      </c>
      <c r="I9281" s="3">
        <f>IF(HOUR(Sense_data[[#This Row],[SysTimeStamp]])&lt;12,I9280+$B$14,I9280-$B$14)</f>
        <v>17.144444444446151</v>
      </c>
    </row>
    <row r="9282" spans="1:9" x14ac:dyDescent="0.2">
      <c r="A9282" t="s">
        <v>20</v>
      </c>
      <c r="B9282" t="s">
        <v>22</v>
      </c>
      <c r="C9282" s="6">
        <f t="shared" si="149"/>
        <v>42182.107233821363</v>
      </c>
      <c r="D9282" t="s">
        <v>23</v>
      </c>
      <c r="E9282" s="6">
        <f>IF(Sense_data[[#This Row],[a_1State]]=D9281,E9281,Sense_data[[#This Row],[SysTimeStamp]])</f>
        <v>42182.106342617451</v>
      </c>
      <c r="F9282" s="3" t="str">
        <f>Sense_data[[#This Row],[a_1State]]&amp;TEXT(Sense_data[[#This Row],[StateInstanceTimestamp]],"#.######")</f>
        <v>On42182.106343</v>
      </c>
      <c r="G9282" s="3">
        <f ca="1">IF(Sense_data[[#This Row],[a_1State]]="Off",RANDBETWEEN(off_min,off_max),RANDBETWEEN(on_min,on_max))/sr_div</f>
        <v>4.5999999999999996</v>
      </c>
      <c r="H9282" s="3">
        <v>3.2</v>
      </c>
      <c r="I9282" s="3">
        <f>IF(HOUR(Sense_data[[#This Row],[SysTimeStamp]])&lt;12,I9281+$B$14,I9281-$B$14)</f>
        <v>17.144675925927633</v>
      </c>
    </row>
    <row r="9283" spans="1:9" x14ac:dyDescent="0.2">
      <c r="A9283" t="s">
        <v>20</v>
      </c>
      <c r="B9283" t="s">
        <v>22</v>
      </c>
      <c r="C9283" s="6">
        <f t="shared" si="149"/>
        <v>42182.10724539544</v>
      </c>
      <c r="D9283" t="s">
        <v>23</v>
      </c>
      <c r="E9283" s="6">
        <f>IF(Sense_data[[#This Row],[a_1State]]=D9282,E9282,Sense_data[[#This Row],[SysTimeStamp]])</f>
        <v>42182.106342617451</v>
      </c>
      <c r="F9283" s="3" t="str">
        <f>Sense_data[[#This Row],[a_1State]]&amp;TEXT(Sense_data[[#This Row],[StateInstanceTimestamp]],"#.######")</f>
        <v>On42182.106343</v>
      </c>
      <c r="G9283" s="3">
        <f ca="1">IF(Sense_data[[#This Row],[a_1State]]="Off",RANDBETWEEN(off_min,off_max),RANDBETWEEN(on_min,on_max))/sr_div</f>
        <v>4.2</v>
      </c>
      <c r="H9283" s="3">
        <v>4.7</v>
      </c>
      <c r="I9283" s="3">
        <f>IF(HOUR(Sense_data[[#This Row],[SysTimeStamp]])&lt;12,I9282+$B$14,I9282-$B$14)</f>
        <v>17.144907407409114</v>
      </c>
    </row>
    <row r="9284" spans="1:9" x14ac:dyDescent="0.2">
      <c r="A9284" t="s">
        <v>20</v>
      </c>
      <c r="B9284" t="s">
        <v>22</v>
      </c>
      <c r="C9284" s="6">
        <f t="shared" si="149"/>
        <v>42182.107256969517</v>
      </c>
      <c r="D9284" t="s">
        <v>23</v>
      </c>
      <c r="E9284" s="6">
        <f>IF(Sense_data[[#This Row],[a_1State]]=D9283,E9283,Sense_data[[#This Row],[SysTimeStamp]])</f>
        <v>42182.106342617451</v>
      </c>
      <c r="F9284" s="3" t="str">
        <f>Sense_data[[#This Row],[a_1State]]&amp;TEXT(Sense_data[[#This Row],[StateInstanceTimestamp]],"#.######")</f>
        <v>On42182.106343</v>
      </c>
      <c r="G9284" s="3">
        <f ca="1">IF(Sense_data[[#This Row],[a_1State]]="Off",RANDBETWEEN(off_min,off_max),RANDBETWEEN(on_min,on_max))/sr_div</f>
        <v>3.2</v>
      </c>
      <c r="H9284" s="3">
        <v>4.4000000000000004</v>
      </c>
      <c r="I9284" s="3">
        <f>IF(HOUR(Sense_data[[#This Row],[SysTimeStamp]])&lt;12,I9283+$B$14,I9283-$B$14)</f>
        <v>17.145138888890596</v>
      </c>
    </row>
    <row r="9285" spans="1:9" x14ac:dyDescent="0.2">
      <c r="A9285" t="s">
        <v>20</v>
      </c>
      <c r="B9285" t="s">
        <v>22</v>
      </c>
      <c r="C9285" s="6">
        <f t="shared" si="149"/>
        <v>42182.107268543594</v>
      </c>
      <c r="D9285" t="s">
        <v>23</v>
      </c>
      <c r="E9285" s="6">
        <f>IF(Sense_data[[#This Row],[a_1State]]=D9284,E9284,Sense_data[[#This Row],[SysTimeStamp]])</f>
        <v>42182.106342617451</v>
      </c>
      <c r="F9285" s="3" t="str">
        <f>Sense_data[[#This Row],[a_1State]]&amp;TEXT(Sense_data[[#This Row],[StateInstanceTimestamp]],"#.######")</f>
        <v>On42182.106343</v>
      </c>
      <c r="G9285" s="3">
        <f ca="1">IF(Sense_data[[#This Row],[a_1State]]="Off",RANDBETWEEN(off_min,off_max),RANDBETWEEN(on_min,on_max))/sr_div</f>
        <v>5.0999999999999996</v>
      </c>
      <c r="H9285" s="3">
        <v>3.4</v>
      </c>
      <c r="I9285" s="3">
        <f>IF(HOUR(Sense_data[[#This Row],[SysTimeStamp]])&lt;12,I9284+$B$14,I9284-$B$14)</f>
        <v>17.145370370372078</v>
      </c>
    </row>
    <row r="9286" spans="1:9" x14ac:dyDescent="0.2">
      <c r="A9286" t="s">
        <v>20</v>
      </c>
      <c r="B9286" t="s">
        <v>22</v>
      </c>
      <c r="C9286" s="6">
        <f t="shared" si="149"/>
        <v>42182.107280117671</v>
      </c>
      <c r="D9286" t="s">
        <v>23</v>
      </c>
      <c r="E9286" s="6">
        <f>IF(Sense_data[[#This Row],[a_1State]]=D9285,E9285,Sense_data[[#This Row],[SysTimeStamp]])</f>
        <v>42182.106342617451</v>
      </c>
      <c r="F9286" s="3" t="str">
        <f>Sense_data[[#This Row],[a_1State]]&amp;TEXT(Sense_data[[#This Row],[StateInstanceTimestamp]],"#.######")</f>
        <v>On42182.106343</v>
      </c>
      <c r="G9286" s="3">
        <f ca="1">IF(Sense_data[[#This Row],[a_1State]]="Off",RANDBETWEEN(off_min,off_max),RANDBETWEEN(on_min,on_max))/sr_div</f>
        <v>3.6</v>
      </c>
      <c r="H9286" s="3">
        <v>3.3</v>
      </c>
      <c r="I9286" s="3">
        <f>IF(HOUR(Sense_data[[#This Row],[SysTimeStamp]])&lt;12,I9285+$B$14,I9285-$B$14)</f>
        <v>17.145601851853559</v>
      </c>
    </row>
    <row r="9287" spans="1:9" x14ac:dyDescent="0.2">
      <c r="A9287" t="s">
        <v>20</v>
      </c>
      <c r="B9287" t="s">
        <v>22</v>
      </c>
      <c r="C9287" s="6">
        <f t="shared" si="149"/>
        <v>42182.107291691747</v>
      </c>
      <c r="D9287" t="s">
        <v>23</v>
      </c>
      <c r="E9287" s="6">
        <f>IF(Sense_data[[#This Row],[a_1State]]=D9286,E9286,Sense_data[[#This Row],[SysTimeStamp]])</f>
        <v>42182.106342617451</v>
      </c>
      <c r="F9287" s="3" t="str">
        <f>Sense_data[[#This Row],[a_1State]]&amp;TEXT(Sense_data[[#This Row],[StateInstanceTimestamp]],"#.######")</f>
        <v>On42182.106343</v>
      </c>
      <c r="G9287" s="3">
        <f ca="1">IF(Sense_data[[#This Row],[a_1State]]="Off",RANDBETWEEN(off_min,off_max),RANDBETWEEN(on_min,on_max))/sr_div</f>
        <v>4.0999999999999996</v>
      </c>
      <c r="H9287" s="3">
        <v>3.3</v>
      </c>
      <c r="I9287" s="3">
        <f>IF(HOUR(Sense_data[[#This Row],[SysTimeStamp]])&lt;12,I9286+$B$14,I9286-$B$14)</f>
        <v>17.145833333335041</v>
      </c>
    </row>
    <row r="9288" spans="1:9" x14ac:dyDescent="0.2">
      <c r="A9288" t="s">
        <v>20</v>
      </c>
      <c r="B9288" t="s">
        <v>22</v>
      </c>
      <c r="C9288" s="6">
        <f t="shared" si="149"/>
        <v>42182.107303265824</v>
      </c>
      <c r="D9288" t="s">
        <v>23</v>
      </c>
      <c r="E9288" s="6">
        <f>IF(Sense_data[[#This Row],[a_1State]]=D9287,E9287,Sense_data[[#This Row],[SysTimeStamp]])</f>
        <v>42182.106342617451</v>
      </c>
      <c r="F9288" s="3" t="str">
        <f>Sense_data[[#This Row],[a_1State]]&amp;TEXT(Sense_data[[#This Row],[StateInstanceTimestamp]],"#.######")</f>
        <v>On42182.106343</v>
      </c>
      <c r="G9288" s="3">
        <f ca="1">IF(Sense_data[[#This Row],[a_1State]]="Off",RANDBETWEEN(off_min,off_max),RANDBETWEEN(on_min,on_max))/sr_div</f>
        <v>5.2</v>
      </c>
      <c r="H9288" s="3">
        <v>3.9</v>
      </c>
      <c r="I9288" s="3">
        <f>IF(HOUR(Sense_data[[#This Row],[SysTimeStamp]])&lt;12,I9287+$B$14,I9287-$B$14)</f>
        <v>17.146064814816523</v>
      </c>
    </row>
    <row r="9289" spans="1:9" x14ac:dyDescent="0.2">
      <c r="A9289" t="s">
        <v>20</v>
      </c>
      <c r="B9289" t="s">
        <v>22</v>
      </c>
      <c r="C9289" s="6">
        <f t="shared" si="149"/>
        <v>42182.107314839901</v>
      </c>
      <c r="D9289" t="s">
        <v>23</v>
      </c>
      <c r="E9289" s="6">
        <f>IF(Sense_data[[#This Row],[a_1State]]=D9288,E9288,Sense_data[[#This Row],[SysTimeStamp]])</f>
        <v>42182.106342617451</v>
      </c>
      <c r="F9289" s="3" t="str">
        <f>Sense_data[[#This Row],[a_1State]]&amp;TEXT(Sense_data[[#This Row],[StateInstanceTimestamp]],"#.######")</f>
        <v>On42182.106343</v>
      </c>
      <c r="G9289" s="3">
        <f ca="1">IF(Sense_data[[#This Row],[a_1State]]="Off",RANDBETWEEN(off_min,off_max),RANDBETWEEN(on_min,on_max))/sr_div</f>
        <v>4.2</v>
      </c>
      <c r="H9289" s="3">
        <v>3</v>
      </c>
      <c r="I9289" s="3">
        <f>IF(HOUR(Sense_data[[#This Row],[SysTimeStamp]])&lt;12,I9288+$B$14,I9288-$B$14)</f>
        <v>17.146296296298004</v>
      </c>
    </row>
    <row r="9290" spans="1:9" x14ac:dyDescent="0.2">
      <c r="A9290" t="s">
        <v>20</v>
      </c>
      <c r="B9290" t="s">
        <v>22</v>
      </c>
      <c r="C9290" s="6">
        <f t="shared" si="149"/>
        <v>42182.107326413978</v>
      </c>
      <c r="D9290" t="s">
        <v>23</v>
      </c>
      <c r="E9290" s="6">
        <f>IF(Sense_data[[#This Row],[a_1State]]=D9289,E9289,Sense_data[[#This Row],[SysTimeStamp]])</f>
        <v>42182.106342617451</v>
      </c>
      <c r="F9290" s="3" t="str">
        <f>Sense_data[[#This Row],[a_1State]]&amp;TEXT(Sense_data[[#This Row],[StateInstanceTimestamp]],"#.######")</f>
        <v>On42182.106343</v>
      </c>
      <c r="G9290" s="3">
        <f ca="1">IF(Sense_data[[#This Row],[a_1State]]="Off",RANDBETWEEN(off_min,off_max),RANDBETWEEN(on_min,on_max))/sr_div</f>
        <v>3</v>
      </c>
      <c r="H9290" s="3">
        <v>4.9000000000000004</v>
      </c>
      <c r="I9290" s="3">
        <f>IF(HOUR(Sense_data[[#This Row],[SysTimeStamp]])&lt;12,I9289+$B$14,I9289-$B$14)</f>
        <v>17.146527777779486</v>
      </c>
    </row>
    <row r="9291" spans="1:9" x14ac:dyDescent="0.2">
      <c r="A9291" t="s">
        <v>20</v>
      </c>
      <c r="B9291" t="s">
        <v>22</v>
      </c>
      <c r="C9291" s="6">
        <f t="shared" si="149"/>
        <v>42182.107337988054</v>
      </c>
      <c r="D9291" t="s">
        <v>23</v>
      </c>
      <c r="E9291" s="6">
        <f>IF(Sense_data[[#This Row],[a_1State]]=D9290,E9290,Sense_data[[#This Row],[SysTimeStamp]])</f>
        <v>42182.106342617451</v>
      </c>
      <c r="F9291" s="3" t="str">
        <f>Sense_data[[#This Row],[a_1State]]&amp;TEXT(Sense_data[[#This Row],[StateInstanceTimestamp]],"#.######")</f>
        <v>On42182.106343</v>
      </c>
      <c r="G9291" s="3">
        <f ca="1">IF(Sense_data[[#This Row],[a_1State]]="Off",RANDBETWEEN(off_min,off_max),RANDBETWEEN(on_min,on_max))/sr_div</f>
        <v>6</v>
      </c>
      <c r="H9291" s="3">
        <v>3.7</v>
      </c>
      <c r="I9291" s="3">
        <f>IF(HOUR(Sense_data[[#This Row],[SysTimeStamp]])&lt;12,I9290+$B$14,I9290-$B$14)</f>
        <v>17.146759259260968</v>
      </c>
    </row>
    <row r="9292" spans="1:9" x14ac:dyDescent="0.2">
      <c r="A9292" t="s">
        <v>20</v>
      </c>
      <c r="B9292" t="s">
        <v>22</v>
      </c>
      <c r="C9292" s="6">
        <f t="shared" si="149"/>
        <v>42182.107349562131</v>
      </c>
      <c r="D9292" t="s">
        <v>23</v>
      </c>
      <c r="E9292" s="6">
        <f>IF(Sense_data[[#This Row],[a_1State]]=D9291,E9291,Sense_data[[#This Row],[SysTimeStamp]])</f>
        <v>42182.106342617451</v>
      </c>
      <c r="F9292" s="3" t="str">
        <f>Sense_data[[#This Row],[a_1State]]&amp;TEXT(Sense_data[[#This Row],[StateInstanceTimestamp]],"#.######")</f>
        <v>On42182.106343</v>
      </c>
      <c r="G9292" s="3">
        <f ca="1">IF(Sense_data[[#This Row],[a_1State]]="Off",RANDBETWEEN(off_min,off_max),RANDBETWEEN(on_min,on_max))/sr_div</f>
        <v>5.4</v>
      </c>
      <c r="H9292" s="3">
        <v>3.3</v>
      </c>
      <c r="I9292" s="3">
        <f>IF(HOUR(Sense_data[[#This Row],[SysTimeStamp]])&lt;12,I9291+$B$14,I9291-$B$14)</f>
        <v>17.146990740742449</v>
      </c>
    </row>
    <row r="9293" spans="1:9" x14ac:dyDescent="0.2">
      <c r="A9293" t="s">
        <v>20</v>
      </c>
      <c r="B9293" t="s">
        <v>22</v>
      </c>
      <c r="C9293" s="6">
        <f t="shared" si="149"/>
        <v>42182.107361136208</v>
      </c>
      <c r="D9293" t="s">
        <v>23</v>
      </c>
      <c r="E9293" s="6">
        <f>IF(Sense_data[[#This Row],[a_1State]]=D9292,E9292,Sense_data[[#This Row],[SysTimeStamp]])</f>
        <v>42182.106342617451</v>
      </c>
      <c r="F9293" s="3" t="str">
        <f>Sense_data[[#This Row],[a_1State]]&amp;TEXT(Sense_data[[#This Row],[StateInstanceTimestamp]],"#.######")</f>
        <v>On42182.106343</v>
      </c>
      <c r="G9293" s="3">
        <f ca="1">IF(Sense_data[[#This Row],[a_1State]]="Off",RANDBETWEEN(off_min,off_max),RANDBETWEEN(on_min,on_max))/sr_div</f>
        <v>4.9000000000000004</v>
      </c>
      <c r="H9293" s="3">
        <v>5.4</v>
      </c>
      <c r="I9293" s="3">
        <f>IF(HOUR(Sense_data[[#This Row],[SysTimeStamp]])&lt;12,I9292+$B$14,I9292-$B$14)</f>
        <v>17.147222222223931</v>
      </c>
    </row>
    <row r="9294" spans="1:9" x14ac:dyDescent="0.2">
      <c r="A9294" t="s">
        <v>20</v>
      </c>
      <c r="B9294" t="s">
        <v>22</v>
      </c>
      <c r="C9294" s="6">
        <f t="shared" si="149"/>
        <v>42182.107372710285</v>
      </c>
      <c r="D9294" t="s">
        <v>23</v>
      </c>
      <c r="E9294" s="6">
        <f>IF(Sense_data[[#This Row],[a_1State]]=D9293,E9293,Sense_data[[#This Row],[SysTimeStamp]])</f>
        <v>42182.106342617451</v>
      </c>
      <c r="F9294" s="3" t="str">
        <f>Sense_data[[#This Row],[a_1State]]&amp;TEXT(Sense_data[[#This Row],[StateInstanceTimestamp]],"#.######")</f>
        <v>On42182.106343</v>
      </c>
      <c r="G9294" s="3">
        <f ca="1">IF(Sense_data[[#This Row],[a_1State]]="Off",RANDBETWEEN(off_min,off_max),RANDBETWEEN(on_min,on_max))/sr_div</f>
        <v>3.9</v>
      </c>
      <c r="H9294" s="3">
        <v>4.4000000000000004</v>
      </c>
      <c r="I9294" s="3">
        <f>IF(HOUR(Sense_data[[#This Row],[SysTimeStamp]])&lt;12,I9293+$B$14,I9293-$B$14)</f>
        <v>17.147453703705413</v>
      </c>
    </row>
    <row r="9295" spans="1:9" x14ac:dyDescent="0.2">
      <c r="A9295" t="s">
        <v>20</v>
      </c>
      <c r="B9295" t="s">
        <v>22</v>
      </c>
      <c r="C9295" s="6">
        <f t="shared" si="149"/>
        <v>42182.107384284362</v>
      </c>
      <c r="D9295" t="s">
        <v>23</v>
      </c>
      <c r="E9295" s="6">
        <f>IF(Sense_data[[#This Row],[a_1State]]=D9294,E9294,Sense_data[[#This Row],[SysTimeStamp]])</f>
        <v>42182.106342617451</v>
      </c>
      <c r="F9295" s="3" t="str">
        <f>Sense_data[[#This Row],[a_1State]]&amp;TEXT(Sense_data[[#This Row],[StateInstanceTimestamp]],"#.######")</f>
        <v>On42182.106343</v>
      </c>
      <c r="G9295" s="3">
        <f ca="1">IF(Sense_data[[#This Row],[a_1State]]="Off",RANDBETWEEN(off_min,off_max),RANDBETWEEN(on_min,on_max))/sr_div</f>
        <v>3.3</v>
      </c>
      <c r="H9295" s="3">
        <v>3.1</v>
      </c>
      <c r="I9295" s="3">
        <f>IF(HOUR(Sense_data[[#This Row],[SysTimeStamp]])&lt;12,I9294+$B$14,I9294-$B$14)</f>
        <v>17.147685185186894</v>
      </c>
    </row>
    <row r="9296" spans="1:9" x14ac:dyDescent="0.2">
      <c r="A9296" t="s">
        <v>20</v>
      </c>
      <c r="B9296" t="s">
        <v>22</v>
      </c>
      <c r="C9296" s="6">
        <f t="shared" si="149"/>
        <v>42182.107395858438</v>
      </c>
      <c r="D9296" t="s">
        <v>23</v>
      </c>
      <c r="E9296" s="6">
        <f>IF(Sense_data[[#This Row],[a_1State]]=D9295,E9295,Sense_data[[#This Row],[SysTimeStamp]])</f>
        <v>42182.106342617451</v>
      </c>
      <c r="F9296" s="3" t="str">
        <f>Sense_data[[#This Row],[a_1State]]&amp;TEXT(Sense_data[[#This Row],[StateInstanceTimestamp]],"#.######")</f>
        <v>On42182.106343</v>
      </c>
      <c r="G9296" s="3">
        <f ca="1">IF(Sense_data[[#This Row],[a_1State]]="Off",RANDBETWEEN(off_min,off_max),RANDBETWEEN(on_min,on_max))/sr_div</f>
        <v>5.7</v>
      </c>
      <c r="H9296" s="3">
        <v>6</v>
      </c>
      <c r="I9296" s="3">
        <f>IF(HOUR(Sense_data[[#This Row],[SysTimeStamp]])&lt;12,I9295+$B$14,I9295-$B$14)</f>
        <v>17.147916666668376</v>
      </c>
    </row>
    <row r="9297" spans="1:9" x14ac:dyDescent="0.2">
      <c r="A9297" t="s">
        <v>20</v>
      </c>
      <c r="B9297" t="s">
        <v>22</v>
      </c>
      <c r="C9297" s="6">
        <f t="shared" si="149"/>
        <v>42182.107407432515</v>
      </c>
      <c r="D9297" t="s">
        <v>23</v>
      </c>
      <c r="E9297" s="6">
        <f>IF(Sense_data[[#This Row],[a_1State]]=D9296,E9296,Sense_data[[#This Row],[SysTimeStamp]])</f>
        <v>42182.106342617451</v>
      </c>
      <c r="F9297" s="3" t="str">
        <f>Sense_data[[#This Row],[a_1State]]&amp;TEXT(Sense_data[[#This Row],[StateInstanceTimestamp]],"#.######")</f>
        <v>On42182.106343</v>
      </c>
      <c r="G9297" s="3">
        <f ca="1">IF(Sense_data[[#This Row],[a_1State]]="Off",RANDBETWEEN(off_min,off_max),RANDBETWEEN(on_min,on_max))/sr_div</f>
        <v>4.9000000000000004</v>
      </c>
      <c r="H9297" s="3">
        <v>3.9</v>
      </c>
      <c r="I9297" s="3">
        <f>IF(HOUR(Sense_data[[#This Row],[SysTimeStamp]])&lt;12,I9296+$B$14,I9296-$B$14)</f>
        <v>17.148148148149858</v>
      </c>
    </row>
    <row r="9298" spans="1:9" x14ac:dyDescent="0.2">
      <c r="A9298" t="s">
        <v>20</v>
      </c>
      <c r="B9298" t="s">
        <v>22</v>
      </c>
      <c r="C9298" s="6">
        <f t="shared" si="149"/>
        <v>42182.107419006592</v>
      </c>
      <c r="D9298" t="s">
        <v>23</v>
      </c>
      <c r="E9298" s="6">
        <f>IF(Sense_data[[#This Row],[a_1State]]=D9297,E9297,Sense_data[[#This Row],[SysTimeStamp]])</f>
        <v>42182.106342617451</v>
      </c>
      <c r="F9298" s="3" t="str">
        <f>Sense_data[[#This Row],[a_1State]]&amp;TEXT(Sense_data[[#This Row],[StateInstanceTimestamp]],"#.######")</f>
        <v>On42182.106343</v>
      </c>
      <c r="G9298" s="3">
        <f ca="1">IF(Sense_data[[#This Row],[a_1State]]="Off",RANDBETWEEN(off_min,off_max),RANDBETWEEN(on_min,on_max))/sr_div</f>
        <v>3.6</v>
      </c>
      <c r="H9298" s="3">
        <v>4.3</v>
      </c>
      <c r="I9298" s="3">
        <f>IF(HOUR(Sense_data[[#This Row],[SysTimeStamp]])&lt;12,I9297+$B$14,I9297-$B$14)</f>
        <v>17.148379629631339</v>
      </c>
    </row>
    <row r="9299" spans="1:9" x14ac:dyDescent="0.2">
      <c r="A9299" t="s">
        <v>20</v>
      </c>
      <c r="B9299" t="s">
        <v>22</v>
      </c>
      <c r="C9299" s="6">
        <f t="shared" si="149"/>
        <v>42182.107430580669</v>
      </c>
      <c r="D9299" t="s">
        <v>23</v>
      </c>
      <c r="E9299" s="6">
        <f>IF(Sense_data[[#This Row],[a_1State]]=D9298,E9298,Sense_data[[#This Row],[SysTimeStamp]])</f>
        <v>42182.106342617451</v>
      </c>
      <c r="F9299" s="3" t="str">
        <f>Sense_data[[#This Row],[a_1State]]&amp;TEXT(Sense_data[[#This Row],[StateInstanceTimestamp]],"#.######")</f>
        <v>On42182.106343</v>
      </c>
      <c r="G9299" s="3">
        <f ca="1">IF(Sense_data[[#This Row],[a_1State]]="Off",RANDBETWEEN(off_min,off_max),RANDBETWEEN(on_min,on_max))/sr_div</f>
        <v>3.8</v>
      </c>
      <c r="H9299" s="3">
        <v>4.8</v>
      </c>
      <c r="I9299" s="3">
        <f>IF(HOUR(Sense_data[[#This Row],[SysTimeStamp]])&lt;12,I9298+$B$14,I9298-$B$14)</f>
        <v>17.148611111112821</v>
      </c>
    </row>
    <row r="9300" spans="1:9" x14ac:dyDescent="0.2">
      <c r="A9300" t="s">
        <v>20</v>
      </c>
      <c r="B9300" t="s">
        <v>22</v>
      </c>
      <c r="C9300" s="6">
        <f t="shared" ref="C9300:C9363" si="150">C9299+$B$2</f>
        <v>42182.107442154746</v>
      </c>
      <c r="D9300" t="s">
        <v>23</v>
      </c>
      <c r="E9300" s="6">
        <f>IF(Sense_data[[#This Row],[a_1State]]=D9299,E9299,Sense_data[[#This Row],[SysTimeStamp]])</f>
        <v>42182.106342617451</v>
      </c>
      <c r="F9300" s="3" t="str">
        <f>Sense_data[[#This Row],[a_1State]]&amp;TEXT(Sense_data[[#This Row],[StateInstanceTimestamp]],"#.######")</f>
        <v>On42182.106343</v>
      </c>
      <c r="G9300" s="3">
        <f ca="1">IF(Sense_data[[#This Row],[a_1State]]="Off",RANDBETWEEN(off_min,off_max),RANDBETWEEN(on_min,on_max))/sr_div</f>
        <v>3.8</v>
      </c>
      <c r="H9300" s="3">
        <v>3.9</v>
      </c>
      <c r="I9300" s="3">
        <f>IF(HOUR(Sense_data[[#This Row],[SysTimeStamp]])&lt;12,I9299+$B$14,I9299-$B$14)</f>
        <v>17.148842592594303</v>
      </c>
    </row>
    <row r="9301" spans="1:9" x14ac:dyDescent="0.2">
      <c r="A9301" t="s">
        <v>20</v>
      </c>
      <c r="B9301" t="s">
        <v>22</v>
      </c>
      <c r="C9301" s="6">
        <f t="shared" si="150"/>
        <v>42182.107453728822</v>
      </c>
      <c r="D9301" t="s">
        <v>23</v>
      </c>
      <c r="E9301" s="6">
        <f>IF(Sense_data[[#This Row],[a_1State]]=D9300,E9300,Sense_data[[#This Row],[SysTimeStamp]])</f>
        <v>42182.106342617451</v>
      </c>
      <c r="F9301" s="3" t="str">
        <f>Sense_data[[#This Row],[a_1State]]&amp;TEXT(Sense_data[[#This Row],[StateInstanceTimestamp]],"#.######")</f>
        <v>On42182.106343</v>
      </c>
      <c r="G9301" s="3">
        <f ca="1">IF(Sense_data[[#This Row],[a_1State]]="Off",RANDBETWEEN(off_min,off_max),RANDBETWEEN(on_min,on_max))/sr_div</f>
        <v>3.6</v>
      </c>
      <c r="H9301" s="3">
        <v>3.9</v>
      </c>
      <c r="I9301" s="3">
        <f>IF(HOUR(Sense_data[[#This Row],[SysTimeStamp]])&lt;12,I9300+$B$14,I9300-$B$14)</f>
        <v>17.149074074075784</v>
      </c>
    </row>
    <row r="9302" spans="1:9" x14ac:dyDescent="0.2">
      <c r="A9302" t="s">
        <v>20</v>
      </c>
      <c r="B9302" t="s">
        <v>22</v>
      </c>
      <c r="C9302" s="6">
        <f t="shared" si="150"/>
        <v>42182.107465302899</v>
      </c>
      <c r="D9302" t="s">
        <v>23</v>
      </c>
      <c r="E9302" s="6">
        <f>IF(Sense_data[[#This Row],[a_1State]]=D9301,E9301,Sense_data[[#This Row],[SysTimeStamp]])</f>
        <v>42182.106342617451</v>
      </c>
      <c r="F9302" s="3" t="str">
        <f>Sense_data[[#This Row],[a_1State]]&amp;TEXT(Sense_data[[#This Row],[StateInstanceTimestamp]],"#.######")</f>
        <v>On42182.106343</v>
      </c>
      <c r="G9302" s="3">
        <f ca="1">IF(Sense_data[[#This Row],[a_1State]]="Off",RANDBETWEEN(off_min,off_max),RANDBETWEEN(on_min,on_max))/sr_div</f>
        <v>3.1</v>
      </c>
      <c r="H9302" s="3">
        <v>4.9000000000000004</v>
      </c>
      <c r="I9302" s="3">
        <f>IF(HOUR(Sense_data[[#This Row],[SysTimeStamp]])&lt;12,I9301+$B$14,I9301-$B$14)</f>
        <v>17.149305555557266</v>
      </c>
    </row>
    <row r="9303" spans="1:9" x14ac:dyDescent="0.2">
      <c r="A9303" t="s">
        <v>20</v>
      </c>
      <c r="B9303" t="s">
        <v>22</v>
      </c>
      <c r="C9303" s="6">
        <f t="shared" si="150"/>
        <v>42182.107476876976</v>
      </c>
      <c r="D9303" t="s">
        <v>23</v>
      </c>
      <c r="E9303" s="6">
        <f>IF(Sense_data[[#This Row],[a_1State]]=D9302,E9302,Sense_data[[#This Row],[SysTimeStamp]])</f>
        <v>42182.106342617451</v>
      </c>
      <c r="F9303" s="3" t="str">
        <f>Sense_data[[#This Row],[a_1State]]&amp;TEXT(Sense_data[[#This Row],[StateInstanceTimestamp]],"#.######")</f>
        <v>On42182.106343</v>
      </c>
      <c r="G9303" s="3">
        <f ca="1">IF(Sense_data[[#This Row],[a_1State]]="Off",RANDBETWEEN(off_min,off_max),RANDBETWEEN(on_min,on_max))/sr_div</f>
        <v>3.7</v>
      </c>
      <c r="H9303" s="3">
        <v>3.6</v>
      </c>
      <c r="I9303" s="3">
        <f>IF(HOUR(Sense_data[[#This Row],[SysTimeStamp]])&lt;12,I9302+$B$14,I9302-$B$14)</f>
        <v>17.149537037038748</v>
      </c>
    </row>
    <row r="9304" spans="1:9" x14ac:dyDescent="0.2">
      <c r="A9304" t="s">
        <v>20</v>
      </c>
      <c r="B9304" t="s">
        <v>22</v>
      </c>
      <c r="C9304" s="6">
        <f t="shared" si="150"/>
        <v>42182.107488451053</v>
      </c>
      <c r="D9304" t="s">
        <v>23</v>
      </c>
      <c r="E9304" s="6">
        <f>IF(Sense_data[[#This Row],[a_1State]]=D9303,E9303,Sense_data[[#This Row],[SysTimeStamp]])</f>
        <v>42182.106342617451</v>
      </c>
      <c r="F9304" s="3" t="str">
        <f>Sense_data[[#This Row],[a_1State]]&amp;TEXT(Sense_data[[#This Row],[StateInstanceTimestamp]],"#.######")</f>
        <v>On42182.106343</v>
      </c>
      <c r="G9304" s="3">
        <f ca="1">IF(Sense_data[[#This Row],[a_1State]]="Off",RANDBETWEEN(off_min,off_max),RANDBETWEEN(on_min,on_max))/sr_div</f>
        <v>4.2</v>
      </c>
      <c r="H9304" s="3">
        <v>4.5</v>
      </c>
      <c r="I9304" s="3">
        <f>IF(HOUR(Sense_data[[#This Row],[SysTimeStamp]])&lt;12,I9303+$B$14,I9303-$B$14)</f>
        <v>17.149768518520229</v>
      </c>
    </row>
    <row r="9305" spans="1:9" x14ac:dyDescent="0.2">
      <c r="A9305" t="s">
        <v>20</v>
      </c>
      <c r="B9305" t="s">
        <v>22</v>
      </c>
      <c r="C9305" s="6">
        <f t="shared" si="150"/>
        <v>42182.107500025129</v>
      </c>
      <c r="D9305" t="s">
        <v>23</v>
      </c>
      <c r="E9305" s="6">
        <f>IF(Sense_data[[#This Row],[a_1State]]=D9304,E9304,Sense_data[[#This Row],[SysTimeStamp]])</f>
        <v>42182.106342617451</v>
      </c>
      <c r="F9305" s="3" t="str">
        <f>Sense_data[[#This Row],[a_1State]]&amp;TEXT(Sense_data[[#This Row],[StateInstanceTimestamp]],"#.######")</f>
        <v>On42182.106343</v>
      </c>
      <c r="G9305" s="3">
        <f ca="1">IF(Sense_data[[#This Row],[a_1State]]="Off",RANDBETWEEN(off_min,off_max),RANDBETWEEN(on_min,on_max))/sr_div</f>
        <v>3.9</v>
      </c>
      <c r="H9305" s="3">
        <v>4.5999999999999996</v>
      </c>
      <c r="I9305" s="3">
        <f>IF(HOUR(Sense_data[[#This Row],[SysTimeStamp]])&lt;12,I9304+$B$14,I9304-$B$14)</f>
        <v>17.150000000001711</v>
      </c>
    </row>
    <row r="9306" spans="1:9" x14ac:dyDescent="0.2">
      <c r="A9306" t="s">
        <v>20</v>
      </c>
      <c r="B9306" t="s">
        <v>22</v>
      </c>
      <c r="C9306" s="6">
        <f t="shared" si="150"/>
        <v>42182.107511599206</v>
      </c>
      <c r="D9306" t="s">
        <v>23</v>
      </c>
      <c r="E9306" s="6">
        <f>IF(Sense_data[[#This Row],[a_1State]]=D9305,E9305,Sense_data[[#This Row],[SysTimeStamp]])</f>
        <v>42182.106342617451</v>
      </c>
      <c r="F9306" s="3" t="str">
        <f>Sense_data[[#This Row],[a_1State]]&amp;TEXT(Sense_data[[#This Row],[StateInstanceTimestamp]],"#.######")</f>
        <v>On42182.106343</v>
      </c>
      <c r="G9306" s="3">
        <f ca="1">IF(Sense_data[[#This Row],[a_1State]]="Off",RANDBETWEEN(off_min,off_max),RANDBETWEEN(on_min,on_max))/sr_div</f>
        <v>4.7</v>
      </c>
      <c r="H9306" s="3">
        <v>5.2</v>
      </c>
      <c r="I9306" s="3">
        <f>IF(HOUR(Sense_data[[#This Row],[SysTimeStamp]])&lt;12,I9305+$B$14,I9305-$B$14)</f>
        <v>17.150231481483193</v>
      </c>
    </row>
    <row r="9307" spans="1:9" x14ac:dyDescent="0.2">
      <c r="A9307" t="s">
        <v>20</v>
      </c>
      <c r="B9307" t="s">
        <v>22</v>
      </c>
      <c r="C9307" s="6">
        <f t="shared" si="150"/>
        <v>42182.107523173283</v>
      </c>
      <c r="D9307" t="s">
        <v>23</v>
      </c>
      <c r="E9307" s="6">
        <f>IF(Sense_data[[#This Row],[a_1State]]=D9306,E9306,Sense_data[[#This Row],[SysTimeStamp]])</f>
        <v>42182.106342617451</v>
      </c>
      <c r="F9307" s="3" t="str">
        <f>Sense_data[[#This Row],[a_1State]]&amp;TEXT(Sense_data[[#This Row],[StateInstanceTimestamp]],"#.######")</f>
        <v>On42182.106343</v>
      </c>
      <c r="G9307" s="3">
        <f ca="1">IF(Sense_data[[#This Row],[a_1State]]="Off",RANDBETWEEN(off_min,off_max),RANDBETWEEN(on_min,on_max))/sr_div</f>
        <v>4.3</v>
      </c>
      <c r="H9307" s="3">
        <v>3.4</v>
      </c>
      <c r="I9307" s="3">
        <f>IF(HOUR(Sense_data[[#This Row],[SysTimeStamp]])&lt;12,I9306+$B$14,I9306-$B$14)</f>
        <v>17.150462962964674</v>
      </c>
    </row>
    <row r="9308" spans="1:9" x14ac:dyDescent="0.2">
      <c r="A9308" t="s">
        <v>20</v>
      </c>
      <c r="B9308" t="s">
        <v>22</v>
      </c>
      <c r="C9308" s="6">
        <f t="shared" si="150"/>
        <v>42182.10753474736</v>
      </c>
      <c r="D9308" t="s">
        <v>23</v>
      </c>
      <c r="E9308" s="6">
        <f>IF(Sense_data[[#This Row],[a_1State]]=D9307,E9307,Sense_data[[#This Row],[SysTimeStamp]])</f>
        <v>42182.106342617451</v>
      </c>
      <c r="F9308" s="3" t="str">
        <f>Sense_data[[#This Row],[a_1State]]&amp;TEXT(Sense_data[[#This Row],[StateInstanceTimestamp]],"#.######")</f>
        <v>On42182.106343</v>
      </c>
      <c r="G9308" s="3">
        <f ca="1">IF(Sense_data[[#This Row],[a_1State]]="Off",RANDBETWEEN(off_min,off_max),RANDBETWEEN(on_min,on_max))/sr_div</f>
        <v>3.3</v>
      </c>
      <c r="H9308" s="3">
        <v>6</v>
      </c>
      <c r="I9308" s="3">
        <f>IF(HOUR(Sense_data[[#This Row],[SysTimeStamp]])&lt;12,I9307+$B$14,I9307-$B$14)</f>
        <v>17.150694444446156</v>
      </c>
    </row>
    <row r="9309" spans="1:9" x14ac:dyDescent="0.2">
      <c r="A9309" t="s">
        <v>20</v>
      </c>
      <c r="B9309" t="s">
        <v>22</v>
      </c>
      <c r="C9309" s="6">
        <f t="shared" si="150"/>
        <v>42182.107546321437</v>
      </c>
      <c r="D9309" t="s">
        <v>23</v>
      </c>
      <c r="E9309" s="6">
        <f>IF(Sense_data[[#This Row],[a_1State]]=D9308,E9308,Sense_data[[#This Row],[SysTimeStamp]])</f>
        <v>42182.106342617451</v>
      </c>
      <c r="F9309" s="3" t="str">
        <f>Sense_data[[#This Row],[a_1State]]&amp;TEXT(Sense_data[[#This Row],[StateInstanceTimestamp]],"#.######")</f>
        <v>On42182.106343</v>
      </c>
      <c r="G9309" s="3">
        <f ca="1">IF(Sense_data[[#This Row],[a_1State]]="Off",RANDBETWEEN(off_min,off_max),RANDBETWEEN(on_min,on_max))/sr_div</f>
        <v>3.1</v>
      </c>
      <c r="H9309" s="3">
        <v>5.6</v>
      </c>
      <c r="I9309" s="3">
        <f>IF(HOUR(Sense_data[[#This Row],[SysTimeStamp]])&lt;12,I9308+$B$14,I9308-$B$14)</f>
        <v>17.150925925927638</v>
      </c>
    </row>
    <row r="9310" spans="1:9" x14ac:dyDescent="0.2">
      <c r="A9310" t="s">
        <v>20</v>
      </c>
      <c r="B9310" t="s">
        <v>22</v>
      </c>
      <c r="C9310" s="6">
        <f t="shared" si="150"/>
        <v>42182.107557895513</v>
      </c>
      <c r="D9310" t="s">
        <v>23</v>
      </c>
      <c r="E9310" s="6">
        <f>IF(Sense_data[[#This Row],[a_1State]]=D9309,E9309,Sense_data[[#This Row],[SysTimeStamp]])</f>
        <v>42182.106342617451</v>
      </c>
      <c r="F9310" s="3" t="str">
        <f>Sense_data[[#This Row],[a_1State]]&amp;TEXT(Sense_data[[#This Row],[StateInstanceTimestamp]],"#.######")</f>
        <v>On42182.106343</v>
      </c>
      <c r="G9310" s="3">
        <f ca="1">IF(Sense_data[[#This Row],[a_1State]]="Off",RANDBETWEEN(off_min,off_max),RANDBETWEEN(on_min,on_max))/sr_div</f>
        <v>4.9000000000000004</v>
      </c>
      <c r="H9310" s="3">
        <v>3.7</v>
      </c>
      <c r="I9310" s="3">
        <f>IF(HOUR(Sense_data[[#This Row],[SysTimeStamp]])&lt;12,I9309+$B$14,I9309-$B$14)</f>
        <v>17.151157407409119</v>
      </c>
    </row>
    <row r="9311" spans="1:9" x14ac:dyDescent="0.2">
      <c r="A9311" t="s">
        <v>20</v>
      </c>
      <c r="B9311" t="s">
        <v>22</v>
      </c>
      <c r="C9311" s="6">
        <f t="shared" si="150"/>
        <v>42182.10756946959</v>
      </c>
      <c r="D9311" t="s">
        <v>23</v>
      </c>
      <c r="E9311" s="6">
        <f>IF(Sense_data[[#This Row],[a_1State]]=D9310,E9310,Sense_data[[#This Row],[SysTimeStamp]])</f>
        <v>42182.106342617451</v>
      </c>
      <c r="F9311" s="3" t="str">
        <f>Sense_data[[#This Row],[a_1State]]&amp;TEXT(Sense_data[[#This Row],[StateInstanceTimestamp]],"#.######")</f>
        <v>On42182.106343</v>
      </c>
      <c r="G9311" s="3">
        <f ca="1">IF(Sense_data[[#This Row],[a_1State]]="Off",RANDBETWEEN(off_min,off_max),RANDBETWEEN(on_min,on_max))/sr_div</f>
        <v>4.9000000000000004</v>
      </c>
      <c r="H9311" s="3">
        <v>3.3</v>
      </c>
      <c r="I9311" s="3">
        <f>IF(HOUR(Sense_data[[#This Row],[SysTimeStamp]])&lt;12,I9310+$B$14,I9310-$B$14)</f>
        <v>17.151388888890601</v>
      </c>
    </row>
    <row r="9312" spans="1:9" x14ac:dyDescent="0.2">
      <c r="A9312" t="s">
        <v>20</v>
      </c>
      <c r="B9312" t="s">
        <v>22</v>
      </c>
      <c r="C9312" s="6">
        <f t="shared" si="150"/>
        <v>42182.107581043667</v>
      </c>
      <c r="D9312" t="s">
        <v>23</v>
      </c>
      <c r="E9312" s="6">
        <f>IF(Sense_data[[#This Row],[a_1State]]=D9311,E9311,Sense_data[[#This Row],[SysTimeStamp]])</f>
        <v>42182.106342617451</v>
      </c>
      <c r="F9312" s="3" t="str">
        <f>Sense_data[[#This Row],[a_1State]]&amp;TEXT(Sense_data[[#This Row],[StateInstanceTimestamp]],"#.######")</f>
        <v>On42182.106343</v>
      </c>
      <c r="G9312" s="3">
        <f ca="1">IF(Sense_data[[#This Row],[a_1State]]="Off",RANDBETWEEN(off_min,off_max),RANDBETWEEN(on_min,on_max))/sr_div</f>
        <v>3</v>
      </c>
      <c r="H9312" s="3">
        <v>4.9000000000000004</v>
      </c>
      <c r="I9312" s="3">
        <f>IF(HOUR(Sense_data[[#This Row],[SysTimeStamp]])&lt;12,I9311+$B$14,I9311-$B$14)</f>
        <v>17.151620370372083</v>
      </c>
    </row>
    <row r="9313" spans="1:9" x14ac:dyDescent="0.2">
      <c r="A9313" t="s">
        <v>20</v>
      </c>
      <c r="B9313" t="s">
        <v>22</v>
      </c>
      <c r="C9313" s="6">
        <f t="shared" si="150"/>
        <v>42182.107592617744</v>
      </c>
      <c r="D9313" t="s">
        <v>23</v>
      </c>
      <c r="E9313" s="6">
        <f>IF(Sense_data[[#This Row],[a_1State]]=D9312,E9312,Sense_data[[#This Row],[SysTimeStamp]])</f>
        <v>42182.106342617451</v>
      </c>
      <c r="F9313" s="3" t="str">
        <f>Sense_data[[#This Row],[a_1State]]&amp;TEXT(Sense_data[[#This Row],[StateInstanceTimestamp]],"#.######")</f>
        <v>On42182.106343</v>
      </c>
      <c r="G9313" s="3">
        <f ca="1">IF(Sense_data[[#This Row],[a_1State]]="Off",RANDBETWEEN(off_min,off_max),RANDBETWEEN(on_min,on_max))/sr_div</f>
        <v>3.9</v>
      </c>
      <c r="H9313" s="3">
        <v>4</v>
      </c>
      <c r="I9313" s="3">
        <f>IF(HOUR(Sense_data[[#This Row],[SysTimeStamp]])&lt;12,I9312+$B$14,I9312-$B$14)</f>
        <v>17.151851851853564</v>
      </c>
    </row>
    <row r="9314" spans="1:9" x14ac:dyDescent="0.2">
      <c r="A9314" t="s">
        <v>20</v>
      </c>
      <c r="B9314" t="s">
        <v>22</v>
      </c>
      <c r="C9314" s="6">
        <f t="shared" si="150"/>
        <v>42182.10760419182</v>
      </c>
      <c r="D9314" t="s">
        <v>23</v>
      </c>
      <c r="E9314" s="6">
        <f>IF(Sense_data[[#This Row],[a_1State]]=D9313,E9313,Sense_data[[#This Row],[SysTimeStamp]])</f>
        <v>42182.106342617451</v>
      </c>
      <c r="F9314" s="3" t="str">
        <f>Sense_data[[#This Row],[a_1State]]&amp;TEXT(Sense_data[[#This Row],[StateInstanceTimestamp]],"#.######")</f>
        <v>On42182.106343</v>
      </c>
      <c r="G9314" s="3">
        <f ca="1">IF(Sense_data[[#This Row],[a_1State]]="Off",RANDBETWEEN(off_min,off_max),RANDBETWEEN(on_min,on_max))/sr_div</f>
        <v>4.2</v>
      </c>
      <c r="H9314" s="3">
        <v>6</v>
      </c>
      <c r="I9314" s="3">
        <f>IF(HOUR(Sense_data[[#This Row],[SysTimeStamp]])&lt;12,I9313+$B$14,I9313-$B$14)</f>
        <v>17.152083333335046</v>
      </c>
    </row>
    <row r="9315" spans="1:9" x14ac:dyDescent="0.2">
      <c r="A9315" t="s">
        <v>20</v>
      </c>
      <c r="B9315" t="s">
        <v>22</v>
      </c>
      <c r="C9315" s="6">
        <f t="shared" si="150"/>
        <v>42182.107615765897</v>
      </c>
      <c r="D9315" t="s">
        <v>23</v>
      </c>
      <c r="E9315" s="6">
        <f>IF(Sense_data[[#This Row],[a_1State]]=D9314,E9314,Sense_data[[#This Row],[SysTimeStamp]])</f>
        <v>42182.106342617451</v>
      </c>
      <c r="F9315" s="3" t="str">
        <f>Sense_data[[#This Row],[a_1State]]&amp;TEXT(Sense_data[[#This Row],[StateInstanceTimestamp]],"#.######")</f>
        <v>On42182.106343</v>
      </c>
      <c r="G9315" s="3">
        <f ca="1">IF(Sense_data[[#This Row],[a_1State]]="Off",RANDBETWEEN(off_min,off_max),RANDBETWEEN(on_min,on_max))/sr_div</f>
        <v>5.2</v>
      </c>
      <c r="H9315" s="3">
        <v>6</v>
      </c>
      <c r="I9315" s="3">
        <f>IF(HOUR(Sense_data[[#This Row],[SysTimeStamp]])&lt;12,I9314+$B$14,I9314-$B$14)</f>
        <v>17.152314814816528</v>
      </c>
    </row>
    <row r="9316" spans="1:9" x14ac:dyDescent="0.2">
      <c r="A9316" t="s">
        <v>20</v>
      </c>
      <c r="B9316" t="s">
        <v>22</v>
      </c>
      <c r="C9316" s="6">
        <f t="shared" si="150"/>
        <v>42182.107627339974</v>
      </c>
      <c r="D9316" t="s">
        <v>23</v>
      </c>
      <c r="E9316" s="6">
        <f>IF(Sense_data[[#This Row],[a_1State]]=D9315,E9315,Sense_data[[#This Row],[SysTimeStamp]])</f>
        <v>42182.106342617451</v>
      </c>
      <c r="F9316" s="3" t="str">
        <f>Sense_data[[#This Row],[a_1State]]&amp;TEXT(Sense_data[[#This Row],[StateInstanceTimestamp]],"#.######")</f>
        <v>On42182.106343</v>
      </c>
      <c r="G9316" s="3">
        <f ca="1">IF(Sense_data[[#This Row],[a_1State]]="Off",RANDBETWEEN(off_min,off_max),RANDBETWEEN(on_min,on_max))/sr_div</f>
        <v>6</v>
      </c>
      <c r="H9316" s="3">
        <v>4.2</v>
      </c>
      <c r="I9316" s="3">
        <f>IF(HOUR(Sense_data[[#This Row],[SysTimeStamp]])&lt;12,I9315+$B$14,I9315-$B$14)</f>
        <v>17.152546296298009</v>
      </c>
    </row>
    <row r="9317" spans="1:9" x14ac:dyDescent="0.2">
      <c r="A9317" t="s">
        <v>20</v>
      </c>
      <c r="B9317" t="s">
        <v>22</v>
      </c>
      <c r="C9317" s="6">
        <f t="shared" si="150"/>
        <v>42182.107638914051</v>
      </c>
      <c r="D9317" t="s">
        <v>23</v>
      </c>
      <c r="E9317" s="6">
        <f>IF(Sense_data[[#This Row],[a_1State]]=D9316,E9316,Sense_data[[#This Row],[SysTimeStamp]])</f>
        <v>42182.106342617451</v>
      </c>
      <c r="F9317" s="3" t="str">
        <f>Sense_data[[#This Row],[a_1State]]&amp;TEXT(Sense_data[[#This Row],[StateInstanceTimestamp]],"#.######")</f>
        <v>On42182.106343</v>
      </c>
      <c r="G9317" s="3">
        <f ca="1">IF(Sense_data[[#This Row],[a_1State]]="Off",RANDBETWEEN(off_min,off_max),RANDBETWEEN(on_min,on_max))/sr_div</f>
        <v>3.7</v>
      </c>
      <c r="H9317" s="3">
        <v>4.0999999999999996</v>
      </c>
      <c r="I9317" s="3">
        <f>IF(HOUR(Sense_data[[#This Row],[SysTimeStamp]])&lt;12,I9316+$B$14,I9316-$B$14)</f>
        <v>17.152777777779491</v>
      </c>
    </row>
    <row r="9318" spans="1:9" x14ac:dyDescent="0.2">
      <c r="A9318" t="s">
        <v>20</v>
      </c>
      <c r="B9318" t="s">
        <v>22</v>
      </c>
      <c r="C9318" s="6">
        <f t="shared" si="150"/>
        <v>42182.107650488128</v>
      </c>
      <c r="D9318" t="s">
        <v>23</v>
      </c>
      <c r="E9318" s="6">
        <f>IF(Sense_data[[#This Row],[a_1State]]=D9317,E9317,Sense_data[[#This Row],[SysTimeStamp]])</f>
        <v>42182.106342617451</v>
      </c>
      <c r="F9318" s="3" t="str">
        <f>Sense_data[[#This Row],[a_1State]]&amp;TEXT(Sense_data[[#This Row],[StateInstanceTimestamp]],"#.######")</f>
        <v>On42182.106343</v>
      </c>
      <c r="G9318" s="3">
        <f ca="1">IF(Sense_data[[#This Row],[a_1State]]="Off",RANDBETWEEN(off_min,off_max),RANDBETWEEN(on_min,on_max))/sr_div</f>
        <v>3.6</v>
      </c>
      <c r="H9318" s="3">
        <v>5.4</v>
      </c>
      <c r="I9318" s="3">
        <f>IF(HOUR(Sense_data[[#This Row],[SysTimeStamp]])&lt;12,I9317+$B$14,I9317-$B$14)</f>
        <v>17.153009259260973</v>
      </c>
    </row>
    <row r="9319" spans="1:9" x14ac:dyDescent="0.2">
      <c r="A9319" t="s">
        <v>20</v>
      </c>
      <c r="B9319" t="s">
        <v>22</v>
      </c>
      <c r="C9319" s="6">
        <f t="shared" si="150"/>
        <v>42182.107662062204</v>
      </c>
      <c r="D9319" t="s">
        <v>23</v>
      </c>
      <c r="E9319" s="6">
        <f>IF(Sense_data[[#This Row],[a_1State]]=D9318,E9318,Sense_data[[#This Row],[SysTimeStamp]])</f>
        <v>42182.106342617451</v>
      </c>
      <c r="F9319" s="3" t="str">
        <f>Sense_data[[#This Row],[a_1State]]&amp;TEXT(Sense_data[[#This Row],[StateInstanceTimestamp]],"#.######")</f>
        <v>On42182.106343</v>
      </c>
      <c r="G9319" s="3">
        <f ca="1">IF(Sense_data[[#This Row],[a_1State]]="Off",RANDBETWEEN(off_min,off_max),RANDBETWEEN(on_min,on_max))/sr_div</f>
        <v>5.3</v>
      </c>
      <c r="H9319" s="3">
        <v>4.5999999999999996</v>
      </c>
      <c r="I9319" s="3">
        <f>IF(HOUR(Sense_data[[#This Row],[SysTimeStamp]])&lt;12,I9318+$B$14,I9318-$B$14)</f>
        <v>17.153240740742454</v>
      </c>
    </row>
    <row r="9320" spans="1:9" x14ac:dyDescent="0.2">
      <c r="A9320" t="s">
        <v>20</v>
      </c>
      <c r="B9320" t="s">
        <v>22</v>
      </c>
      <c r="C9320" s="6">
        <f t="shared" si="150"/>
        <v>42182.107673636281</v>
      </c>
      <c r="D9320" t="s">
        <v>23</v>
      </c>
      <c r="E9320" s="6">
        <f>IF(Sense_data[[#This Row],[a_1State]]=D9319,E9319,Sense_data[[#This Row],[SysTimeStamp]])</f>
        <v>42182.106342617451</v>
      </c>
      <c r="F9320" s="3" t="str">
        <f>Sense_data[[#This Row],[a_1State]]&amp;TEXT(Sense_data[[#This Row],[StateInstanceTimestamp]],"#.######")</f>
        <v>On42182.106343</v>
      </c>
      <c r="G9320" s="3">
        <f ca="1">IF(Sense_data[[#This Row],[a_1State]]="Off",RANDBETWEEN(off_min,off_max),RANDBETWEEN(on_min,on_max))/sr_div</f>
        <v>6</v>
      </c>
      <c r="H9320" s="3">
        <v>6</v>
      </c>
      <c r="I9320" s="3">
        <f>IF(HOUR(Sense_data[[#This Row],[SysTimeStamp]])&lt;12,I9319+$B$14,I9319-$B$14)</f>
        <v>17.153472222223936</v>
      </c>
    </row>
    <row r="9321" spans="1:9" x14ac:dyDescent="0.2">
      <c r="A9321" t="s">
        <v>20</v>
      </c>
      <c r="B9321" t="s">
        <v>22</v>
      </c>
      <c r="C9321" s="6">
        <f t="shared" si="150"/>
        <v>42182.107685210358</v>
      </c>
      <c r="D9321" t="s">
        <v>23</v>
      </c>
      <c r="E9321" s="6">
        <f>IF(Sense_data[[#This Row],[a_1State]]=D9320,E9320,Sense_data[[#This Row],[SysTimeStamp]])</f>
        <v>42182.106342617451</v>
      </c>
      <c r="F9321" s="3" t="str">
        <f>Sense_data[[#This Row],[a_1State]]&amp;TEXT(Sense_data[[#This Row],[StateInstanceTimestamp]],"#.######")</f>
        <v>On42182.106343</v>
      </c>
      <c r="G9321" s="3">
        <f ca="1">IF(Sense_data[[#This Row],[a_1State]]="Off",RANDBETWEEN(off_min,off_max),RANDBETWEEN(on_min,on_max))/sr_div</f>
        <v>4.8</v>
      </c>
      <c r="H9321" s="3">
        <v>4.5999999999999996</v>
      </c>
      <c r="I9321" s="3">
        <f>IF(HOUR(Sense_data[[#This Row],[SysTimeStamp]])&lt;12,I9320+$B$14,I9320-$B$14)</f>
        <v>17.153703703705418</v>
      </c>
    </row>
    <row r="9322" spans="1:9" x14ac:dyDescent="0.2">
      <c r="A9322" t="s">
        <v>20</v>
      </c>
      <c r="B9322" t="s">
        <v>22</v>
      </c>
      <c r="C9322" s="6">
        <f t="shared" si="150"/>
        <v>42182.107696784435</v>
      </c>
      <c r="D9322" t="s">
        <v>23</v>
      </c>
      <c r="E9322" s="6">
        <f>IF(Sense_data[[#This Row],[a_1State]]=D9321,E9321,Sense_data[[#This Row],[SysTimeStamp]])</f>
        <v>42182.106342617451</v>
      </c>
      <c r="F9322" s="3" t="str">
        <f>Sense_data[[#This Row],[a_1State]]&amp;TEXT(Sense_data[[#This Row],[StateInstanceTimestamp]],"#.######")</f>
        <v>On42182.106343</v>
      </c>
      <c r="G9322" s="3">
        <f ca="1">IF(Sense_data[[#This Row],[a_1State]]="Off",RANDBETWEEN(off_min,off_max),RANDBETWEEN(on_min,on_max))/sr_div</f>
        <v>5.0999999999999996</v>
      </c>
      <c r="H9322" s="3">
        <v>3.7</v>
      </c>
      <c r="I9322" s="3">
        <f>IF(HOUR(Sense_data[[#This Row],[SysTimeStamp]])&lt;12,I9321+$B$14,I9321-$B$14)</f>
        <v>17.153935185186899</v>
      </c>
    </row>
    <row r="9323" spans="1:9" x14ac:dyDescent="0.2">
      <c r="A9323" t="s">
        <v>20</v>
      </c>
      <c r="B9323" t="s">
        <v>22</v>
      </c>
      <c r="C9323" s="6">
        <f t="shared" si="150"/>
        <v>42182.107708358511</v>
      </c>
      <c r="D9323" t="s">
        <v>23</v>
      </c>
      <c r="E9323" s="6">
        <f>IF(Sense_data[[#This Row],[a_1State]]=D9322,E9322,Sense_data[[#This Row],[SysTimeStamp]])</f>
        <v>42182.106342617451</v>
      </c>
      <c r="F9323" s="3" t="str">
        <f>Sense_data[[#This Row],[a_1State]]&amp;TEXT(Sense_data[[#This Row],[StateInstanceTimestamp]],"#.######")</f>
        <v>On42182.106343</v>
      </c>
      <c r="G9323" s="3">
        <f ca="1">IF(Sense_data[[#This Row],[a_1State]]="Off",RANDBETWEEN(off_min,off_max),RANDBETWEEN(on_min,on_max))/sr_div</f>
        <v>5.6</v>
      </c>
      <c r="H9323" s="3">
        <v>4.7</v>
      </c>
      <c r="I9323" s="3">
        <f>IF(HOUR(Sense_data[[#This Row],[SysTimeStamp]])&lt;12,I9322+$B$14,I9322-$B$14)</f>
        <v>17.154166666668381</v>
      </c>
    </row>
    <row r="9324" spans="1:9" x14ac:dyDescent="0.2">
      <c r="A9324" t="s">
        <v>20</v>
      </c>
      <c r="B9324" t="s">
        <v>22</v>
      </c>
      <c r="C9324" s="6">
        <f t="shared" si="150"/>
        <v>42182.107719932588</v>
      </c>
      <c r="D9324" t="s">
        <v>23</v>
      </c>
      <c r="E9324" s="6">
        <f>IF(Sense_data[[#This Row],[a_1State]]=D9323,E9323,Sense_data[[#This Row],[SysTimeStamp]])</f>
        <v>42182.106342617451</v>
      </c>
      <c r="F9324" s="3" t="str">
        <f>Sense_data[[#This Row],[a_1State]]&amp;TEXT(Sense_data[[#This Row],[StateInstanceTimestamp]],"#.######")</f>
        <v>On42182.106343</v>
      </c>
      <c r="G9324" s="3">
        <f ca="1">IF(Sense_data[[#This Row],[a_1State]]="Off",RANDBETWEEN(off_min,off_max),RANDBETWEEN(on_min,on_max))/sr_div</f>
        <v>5.2</v>
      </c>
      <c r="H9324" s="3">
        <v>4.3</v>
      </c>
      <c r="I9324" s="3">
        <f>IF(HOUR(Sense_data[[#This Row],[SysTimeStamp]])&lt;12,I9323+$B$14,I9323-$B$14)</f>
        <v>17.154398148149863</v>
      </c>
    </row>
    <row r="9325" spans="1:9" x14ac:dyDescent="0.2">
      <c r="A9325" t="s">
        <v>20</v>
      </c>
      <c r="B9325" t="s">
        <v>22</v>
      </c>
      <c r="C9325" s="6">
        <f t="shared" si="150"/>
        <v>42182.107731506665</v>
      </c>
      <c r="D9325" t="s">
        <v>23</v>
      </c>
      <c r="E9325" s="6">
        <f>IF(Sense_data[[#This Row],[a_1State]]=D9324,E9324,Sense_data[[#This Row],[SysTimeStamp]])</f>
        <v>42182.106342617451</v>
      </c>
      <c r="F9325" s="3" t="str">
        <f>Sense_data[[#This Row],[a_1State]]&amp;TEXT(Sense_data[[#This Row],[StateInstanceTimestamp]],"#.######")</f>
        <v>On42182.106343</v>
      </c>
      <c r="G9325" s="3">
        <f ca="1">IF(Sense_data[[#This Row],[a_1State]]="Off",RANDBETWEEN(off_min,off_max),RANDBETWEEN(on_min,on_max))/sr_div</f>
        <v>5.0999999999999996</v>
      </c>
      <c r="H9325" s="3">
        <v>3.7</v>
      </c>
      <c r="I9325" s="3">
        <f>IF(HOUR(Sense_data[[#This Row],[SysTimeStamp]])&lt;12,I9324+$B$14,I9324-$B$14)</f>
        <v>17.154629629631344</v>
      </c>
    </row>
    <row r="9326" spans="1:9" x14ac:dyDescent="0.2">
      <c r="A9326" t="s">
        <v>20</v>
      </c>
      <c r="B9326" t="s">
        <v>22</v>
      </c>
      <c r="C9326" s="6">
        <f t="shared" si="150"/>
        <v>42182.107743080742</v>
      </c>
      <c r="D9326" t="s">
        <v>23</v>
      </c>
      <c r="E9326" s="6">
        <f>IF(Sense_data[[#This Row],[a_1State]]=D9325,E9325,Sense_data[[#This Row],[SysTimeStamp]])</f>
        <v>42182.106342617451</v>
      </c>
      <c r="F9326" s="3" t="str">
        <f>Sense_data[[#This Row],[a_1State]]&amp;TEXT(Sense_data[[#This Row],[StateInstanceTimestamp]],"#.######")</f>
        <v>On42182.106343</v>
      </c>
      <c r="G9326" s="3">
        <f ca="1">IF(Sense_data[[#This Row],[a_1State]]="Off",RANDBETWEEN(off_min,off_max),RANDBETWEEN(on_min,on_max))/sr_div</f>
        <v>4.2</v>
      </c>
      <c r="H9326" s="3">
        <v>4.0999999999999996</v>
      </c>
      <c r="I9326" s="3">
        <f>IF(HOUR(Sense_data[[#This Row],[SysTimeStamp]])&lt;12,I9325+$B$14,I9325-$B$14)</f>
        <v>17.154861111112826</v>
      </c>
    </row>
    <row r="9327" spans="1:9" x14ac:dyDescent="0.2">
      <c r="A9327" t="s">
        <v>20</v>
      </c>
      <c r="B9327" t="s">
        <v>22</v>
      </c>
      <c r="C9327" s="6">
        <f t="shared" si="150"/>
        <v>42182.107754654819</v>
      </c>
      <c r="D9327" t="s">
        <v>23</v>
      </c>
      <c r="E9327" s="6">
        <f>IF(Sense_data[[#This Row],[a_1State]]=D9326,E9326,Sense_data[[#This Row],[SysTimeStamp]])</f>
        <v>42182.106342617451</v>
      </c>
      <c r="F9327" s="3" t="str">
        <f>Sense_data[[#This Row],[a_1State]]&amp;TEXT(Sense_data[[#This Row],[StateInstanceTimestamp]],"#.######")</f>
        <v>On42182.106343</v>
      </c>
      <c r="G9327" s="3">
        <f ca="1">IF(Sense_data[[#This Row],[a_1State]]="Off",RANDBETWEEN(off_min,off_max),RANDBETWEEN(on_min,on_max))/sr_div</f>
        <v>4.2</v>
      </c>
      <c r="H9327" s="3">
        <v>4.4000000000000004</v>
      </c>
      <c r="I9327" s="3">
        <f>IF(HOUR(Sense_data[[#This Row],[SysTimeStamp]])&lt;12,I9326+$B$14,I9326-$B$14)</f>
        <v>17.155092592594308</v>
      </c>
    </row>
    <row r="9328" spans="1:9" x14ac:dyDescent="0.2">
      <c r="A9328" t="s">
        <v>20</v>
      </c>
      <c r="B9328" t="s">
        <v>22</v>
      </c>
      <c r="C9328" s="6">
        <f t="shared" si="150"/>
        <v>42182.107766228895</v>
      </c>
      <c r="D9328" t="s">
        <v>23</v>
      </c>
      <c r="E9328" s="6">
        <f>IF(Sense_data[[#This Row],[a_1State]]=D9327,E9327,Sense_data[[#This Row],[SysTimeStamp]])</f>
        <v>42182.106342617451</v>
      </c>
      <c r="F9328" s="3" t="str">
        <f>Sense_data[[#This Row],[a_1State]]&amp;TEXT(Sense_data[[#This Row],[StateInstanceTimestamp]],"#.######")</f>
        <v>On42182.106343</v>
      </c>
      <c r="G9328" s="3">
        <f ca="1">IF(Sense_data[[#This Row],[a_1State]]="Off",RANDBETWEEN(off_min,off_max),RANDBETWEEN(on_min,on_max))/sr_div</f>
        <v>5.4</v>
      </c>
      <c r="H9328" s="3">
        <v>5.6</v>
      </c>
      <c r="I9328" s="3">
        <f>IF(HOUR(Sense_data[[#This Row],[SysTimeStamp]])&lt;12,I9327+$B$14,I9327-$B$14)</f>
        <v>17.155324074075789</v>
      </c>
    </row>
    <row r="9329" spans="1:9" x14ac:dyDescent="0.2">
      <c r="A9329" t="s">
        <v>20</v>
      </c>
      <c r="B9329" t="s">
        <v>22</v>
      </c>
      <c r="C9329" s="6">
        <f t="shared" si="150"/>
        <v>42182.107777802972</v>
      </c>
      <c r="D9329" t="s">
        <v>23</v>
      </c>
      <c r="E9329" s="6">
        <f>IF(Sense_data[[#This Row],[a_1State]]=D9328,E9328,Sense_data[[#This Row],[SysTimeStamp]])</f>
        <v>42182.106342617451</v>
      </c>
      <c r="F9329" s="3" t="str">
        <f>Sense_data[[#This Row],[a_1State]]&amp;TEXT(Sense_data[[#This Row],[StateInstanceTimestamp]],"#.######")</f>
        <v>On42182.106343</v>
      </c>
      <c r="G9329" s="3">
        <f ca="1">IF(Sense_data[[#This Row],[a_1State]]="Off",RANDBETWEEN(off_min,off_max),RANDBETWEEN(on_min,on_max))/sr_div</f>
        <v>4.9000000000000004</v>
      </c>
      <c r="H9329" s="3">
        <v>5.4</v>
      </c>
      <c r="I9329" s="3">
        <f>IF(HOUR(Sense_data[[#This Row],[SysTimeStamp]])&lt;12,I9328+$B$14,I9328-$B$14)</f>
        <v>17.155555555557271</v>
      </c>
    </row>
    <row r="9330" spans="1:9" x14ac:dyDescent="0.2">
      <c r="A9330" t="s">
        <v>20</v>
      </c>
      <c r="B9330" t="s">
        <v>22</v>
      </c>
      <c r="C9330" s="6">
        <f t="shared" si="150"/>
        <v>42182.107789377049</v>
      </c>
      <c r="D9330" t="s">
        <v>23</v>
      </c>
      <c r="E9330" s="6">
        <f>IF(Sense_data[[#This Row],[a_1State]]=D9329,E9329,Sense_data[[#This Row],[SysTimeStamp]])</f>
        <v>42182.106342617451</v>
      </c>
      <c r="F9330" s="3" t="str">
        <f>Sense_data[[#This Row],[a_1State]]&amp;TEXT(Sense_data[[#This Row],[StateInstanceTimestamp]],"#.######")</f>
        <v>On42182.106343</v>
      </c>
      <c r="G9330" s="3">
        <f ca="1">IF(Sense_data[[#This Row],[a_1State]]="Off",RANDBETWEEN(off_min,off_max),RANDBETWEEN(on_min,on_max))/sr_div</f>
        <v>4.9000000000000004</v>
      </c>
      <c r="H9330" s="3">
        <v>5.9</v>
      </c>
      <c r="I9330" s="3">
        <f>IF(HOUR(Sense_data[[#This Row],[SysTimeStamp]])&lt;12,I9329+$B$14,I9329-$B$14)</f>
        <v>17.155787037038753</v>
      </c>
    </row>
    <row r="9331" spans="1:9" x14ac:dyDescent="0.2">
      <c r="A9331" t="s">
        <v>20</v>
      </c>
      <c r="B9331" t="s">
        <v>22</v>
      </c>
      <c r="C9331" s="6">
        <f t="shared" si="150"/>
        <v>42182.107800951126</v>
      </c>
      <c r="D9331" t="s">
        <v>23</v>
      </c>
      <c r="E9331" s="6">
        <f>IF(Sense_data[[#This Row],[a_1State]]=D9330,E9330,Sense_data[[#This Row],[SysTimeStamp]])</f>
        <v>42182.106342617451</v>
      </c>
      <c r="F9331" s="3" t="str">
        <f>Sense_data[[#This Row],[a_1State]]&amp;TEXT(Sense_data[[#This Row],[StateInstanceTimestamp]],"#.######")</f>
        <v>On42182.106343</v>
      </c>
      <c r="G9331" s="3">
        <f ca="1">IF(Sense_data[[#This Row],[a_1State]]="Off",RANDBETWEEN(off_min,off_max),RANDBETWEEN(on_min,on_max))/sr_div</f>
        <v>5.7</v>
      </c>
      <c r="H9331" s="3">
        <v>3.5</v>
      </c>
      <c r="I9331" s="3">
        <f>IF(HOUR(Sense_data[[#This Row],[SysTimeStamp]])&lt;12,I9330+$B$14,I9330-$B$14)</f>
        <v>17.156018518520234</v>
      </c>
    </row>
    <row r="9332" spans="1:9" x14ac:dyDescent="0.2">
      <c r="A9332" t="s">
        <v>20</v>
      </c>
      <c r="B9332" t="s">
        <v>22</v>
      </c>
      <c r="C9332" s="6">
        <f t="shared" si="150"/>
        <v>42182.107812525202</v>
      </c>
      <c r="D9332" t="s">
        <v>23</v>
      </c>
      <c r="E9332" s="6">
        <f>IF(Sense_data[[#This Row],[a_1State]]=D9331,E9331,Sense_data[[#This Row],[SysTimeStamp]])</f>
        <v>42182.106342617451</v>
      </c>
      <c r="F9332" s="3" t="str">
        <f>Sense_data[[#This Row],[a_1State]]&amp;TEXT(Sense_data[[#This Row],[StateInstanceTimestamp]],"#.######")</f>
        <v>On42182.106343</v>
      </c>
      <c r="G9332" s="3">
        <f ca="1">IF(Sense_data[[#This Row],[a_1State]]="Off",RANDBETWEEN(off_min,off_max),RANDBETWEEN(on_min,on_max))/sr_div</f>
        <v>3.7</v>
      </c>
      <c r="H9332" s="3">
        <v>4.3</v>
      </c>
      <c r="I9332" s="3">
        <f>IF(HOUR(Sense_data[[#This Row],[SysTimeStamp]])&lt;12,I9331+$B$14,I9331-$B$14)</f>
        <v>17.156250000001716</v>
      </c>
    </row>
    <row r="9333" spans="1:9" x14ac:dyDescent="0.2">
      <c r="A9333" t="s">
        <v>20</v>
      </c>
      <c r="B9333" t="s">
        <v>22</v>
      </c>
      <c r="C9333" s="6">
        <f t="shared" si="150"/>
        <v>42182.107824099279</v>
      </c>
      <c r="D9333" t="s">
        <v>23</v>
      </c>
      <c r="E9333" s="6">
        <f>IF(Sense_data[[#This Row],[a_1State]]=D9332,E9332,Sense_data[[#This Row],[SysTimeStamp]])</f>
        <v>42182.106342617451</v>
      </c>
      <c r="F9333" s="3" t="str">
        <f>Sense_data[[#This Row],[a_1State]]&amp;TEXT(Sense_data[[#This Row],[StateInstanceTimestamp]],"#.######")</f>
        <v>On42182.106343</v>
      </c>
      <c r="G9333" s="3">
        <f ca="1">IF(Sense_data[[#This Row],[a_1State]]="Off",RANDBETWEEN(off_min,off_max),RANDBETWEEN(on_min,on_max))/sr_div</f>
        <v>4.9000000000000004</v>
      </c>
      <c r="H9333" s="3">
        <v>4.5999999999999996</v>
      </c>
      <c r="I9333" s="3">
        <f>IF(HOUR(Sense_data[[#This Row],[SysTimeStamp]])&lt;12,I9332+$B$14,I9332-$B$14)</f>
        <v>17.156481481483198</v>
      </c>
    </row>
    <row r="9334" spans="1:9" x14ac:dyDescent="0.2">
      <c r="A9334" t="s">
        <v>20</v>
      </c>
      <c r="B9334" t="s">
        <v>22</v>
      </c>
      <c r="C9334" s="6">
        <f t="shared" si="150"/>
        <v>42182.107835673356</v>
      </c>
      <c r="D9334" t="s">
        <v>23</v>
      </c>
      <c r="E9334" s="6">
        <f>IF(Sense_data[[#This Row],[a_1State]]=D9333,E9333,Sense_data[[#This Row],[SysTimeStamp]])</f>
        <v>42182.106342617451</v>
      </c>
      <c r="F9334" s="3" t="str">
        <f>Sense_data[[#This Row],[a_1State]]&amp;TEXT(Sense_data[[#This Row],[StateInstanceTimestamp]],"#.######")</f>
        <v>On42182.106343</v>
      </c>
      <c r="G9334" s="3">
        <f ca="1">IF(Sense_data[[#This Row],[a_1State]]="Off",RANDBETWEEN(off_min,off_max),RANDBETWEEN(on_min,on_max))/sr_div</f>
        <v>4.9000000000000004</v>
      </c>
      <c r="H9334" s="3">
        <v>4.9000000000000004</v>
      </c>
      <c r="I9334" s="3">
        <f>IF(HOUR(Sense_data[[#This Row],[SysTimeStamp]])&lt;12,I9333+$B$14,I9333-$B$14)</f>
        <v>17.156712962964679</v>
      </c>
    </row>
    <row r="9335" spans="1:9" x14ac:dyDescent="0.2">
      <c r="A9335" t="s">
        <v>20</v>
      </c>
      <c r="B9335" t="s">
        <v>22</v>
      </c>
      <c r="C9335" s="6">
        <f t="shared" si="150"/>
        <v>42182.107847247433</v>
      </c>
      <c r="D9335" t="s">
        <v>23</v>
      </c>
      <c r="E9335" s="6">
        <f>IF(Sense_data[[#This Row],[a_1State]]=D9334,E9334,Sense_data[[#This Row],[SysTimeStamp]])</f>
        <v>42182.106342617451</v>
      </c>
      <c r="F9335" s="3" t="str">
        <f>Sense_data[[#This Row],[a_1State]]&amp;TEXT(Sense_data[[#This Row],[StateInstanceTimestamp]],"#.######")</f>
        <v>On42182.106343</v>
      </c>
      <c r="G9335" s="3">
        <f ca="1">IF(Sense_data[[#This Row],[a_1State]]="Off",RANDBETWEEN(off_min,off_max),RANDBETWEEN(on_min,on_max))/sr_div</f>
        <v>5.0999999999999996</v>
      </c>
      <c r="H9335" s="3">
        <v>5.2</v>
      </c>
      <c r="I9335" s="3">
        <f>IF(HOUR(Sense_data[[#This Row],[SysTimeStamp]])&lt;12,I9334+$B$14,I9334-$B$14)</f>
        <v>17.156944444446161</v>
      </c>
    </row>
    <row r="9336" spans="1:9" x14ac:dyDescent="0.2">
      <c r="A9336" t="s">
        <v>20</v>
      </c>
      <c r="B9336" t="s">
        <v>22</v>
      </c>
      <c r="C9336" s="6">
        <f t="shared" si="150"/>
        <v>42182.10785882151</v>
      </c>
      <c r="D9336" t="s">
        <v>23</v>
      </c>
      <c r="E9336" s="6">
        <f>IF(Sense_data[[#This Row],[a_1State]]=D9335,E9335,Sense_data[[#This Row],[SysTimeStamp]])</f>
        <v>42182.106342617451</v>
      </c>
      <c r="F9336" s="3" t="str">
        <f>Sense_data[[#This Row],[a_1State]]&amp;TEXT(Sense_data[[#This Row],[StateInstanceTimestamp]],"#.######")</f>
        <v>On42182.106343</v>
      </c>
      <c r="G9336" s="3">
        <f ca="1">IF(Sense_data[[#This Row],[a_1State]]="Off",RANDBETWEEN(off_min,off_max),RANDBETWEEN(on_min,on_max))/sr_div</f>
        <v>4.5999999999999996</v>
      </c>
      <c r="H9336" s="3">
        <v>5.8</v>
      </c>
      <c r="I9336" s="3">
        <f>IF(HOUR(Sense_data[[#This Row],[SysTimeStamp]])&lt;12,I9335+$B$14,I9335-$B$14)</f>
        <v>17.157175925927643</v>
      </c>
    </row>
    <row r="9337" spans="1:9" x14ac:dyDescent="0.2">
      <c r="A9337" t="s">
        <v>20</v>
      </c>
      <c r="B9337" t="s">
        <v>22</v>
      </c>
      <c r="C9337" s="6">
        <f t="shared" si="150"/>
        <v>42182.107870395586</v>
      </c>
      <c r="D9337" t="s">
        <v>23</v>
      </c>
      <c r="E9337" s="6">
        <f>IF(Sense_data[[#This Row],[a_1State]]=D9336,E9336,Sense_data[[#This Row],[SysTimeStamp]])</f>
        <v>42182.106342617451</v>
      </c>
      <c r="F9337" s="3" t="str">
        <f>Sense_data[[#This Row],[a_1State]]&amp;TEXT(Sense_data[[#This Row],[StateInstanceTimestamp]],"#.######")</f>
        <v>On42182.106343</v>
      </c>
      <c r="G9337" s="3">
        <f ca="1">IF(Sense_data[[#This Row],[a_1State]]="Off",RANDBETWEEN(off_min,off_max),RANDBETWEEN(on_min,on_max))/sr_div</f>
        <v>6</v>
      </c>
      <c r="H9337" s="3">
        <v>5.7</v>
      </c>
      <c r="I9337" s="3">
        <f>IF(HOUR(Sense_data[[#This Row],[SysTimeStamp]])&lt;12,I9336+$B$14,I9336-$B$14)</f>
        <v>17.157407407409124</v>
      </c>
    </row>
    <row r="9338" spans="1:9" x14ac:dyDescent="0.2">
      <c r="A9338" t="s">
        <v>20</v>
      </c>
      <c r="B9338" t="s">
        <v>22</v>
      </c>
      <c r="C9338" s="6">
        <f t="shared" si="150"/>
        <v>42182.107881969663</v>
      </c>
      <c r="D9338" t="s">
        <v>23</v>
      </c>
      <c r="E9338" s="6">
        <f>IF(Sense_data[[#This Row],[a_1State]]=D9337,E9337,Sense_data[[#This Row],[SysTimeStamp]])</f>
        <v>42182.106342617451</v>
      </c>
      <c r="F9338" s="3" t="str">
        <f>Sense_data[[#This Row],[a_1State]]&amp;TEXT(Sense_data[[#This Row],[StateInstanceTimestamp]],"#.######")</f>
        <v>On42182.106343</v>
      </c>
      <c r="G9338" s="3">
        <f ca="1">IF(Sense_data[[#This Row],[a_1State]]="Off",RANDBETWEEN(off_min,off_max),RANDBETWEEN(on_min,on_max))/sr_div</f>
        <v>5.2</v>
      </c>
      <c r="H9338" s="3">
        <v>4</v>
      </c>
      <c r="I9338" s="3">
        <f>IF(HOUR(Sense_data[[#This Row],[SysTimeStamp]])&lt;12,I9337+$B$14,I9337-$B$14)</f>
        <v>17.157638888890606</v>
      </c>
    </row>
    <row r="9339" spans="1:9" x14ac:dyDescent="0.2">
      <c r="A9339" t="s">
        <v>20</v>
      </c>
      <c r="B9339" t="s">
        <v>22</v>
      </c>
      <c r="C9339" s="6">
        <f t="shared" si="150"/>
        <v>42182.10789354374</v>
      </c>
      <c r="D9339" t="s">
        <v>23</v>
      </c>
      <c r="E9339" s="6">
        <f>IF(Sense_data[[#This Row],[a_1State]]=D9338,E9338,Sense_data[[#This Row],[SysTimeStamp]])</f>
        <v>42182.106342617451</v>
      </c>
      <c r="F9339" s="3" t="str">
        <f>Sense_data[[#This Row],[a_1State]]&amp;TEXT(Sense_data[[#This Row],[StateInstanceTimestamp]],"#.######")</f>
        <v>On42182.106343</v>
      </c>
      <c r="G9339" s="3">
        <f ca="1">IF(Sense_data[[#This Row],[a_1State]]="Off",RANDBETWEEN(off_min,off_max),RANDBETWEEN(on_min,on_max))/sr_div</f>
        <v>3.5</v>
      </c>
      <c r="H9339" s="3">
        <v>5.6</v>
      </c>
      <c r="I9339" s="3">
        <f>IF(HOUR(Sense_data[[#This Row],[SysTimeStamp]])&lt;12,I9338+$B$14,I9338-$B$14)</f>
        <v>17.157870370372088</v>
      </c>
    </row>
    <row r="9340" spans="1:9" x14ac:dyDescent="0.2">
      <c r="A9340" t="s">
        <v>20</v>
      </c>
      <c r="B9340" t="s">
        <v>22</v>
      </c>
      <c r="C9340" s="6">
        <f t="shared" si="150"/>
        <v>42182.107905117817</v>
      </c>
      <c r="D9340" t="s">
        <v>23</v>
      </c>
      <c r="E9340" s="6">
        <f>IF(Sense_data[[#This Row],[a_1State]]=D9339,E9339,Sense_data[[#This Row],[SysTimeStamp]])</f>
        <v>42182.106342617451</v>
      </c>
      <c r="F9340" s="3" t="str">
        <f>Sense_data[[#This Row],[a_1State]]&amp;TEXT(Sense_data[[#This Row],[StateInstanceTimestamp]],"#.######")</f>
        <v>On42182.106343</v>
      </c>
      <c r="G9340" s="3">
        <f ca="1">IF(Sense_data[[#This Row],[a_1State]]="Off",RANDBETWEEN(off_min,off_max),RANDBETWEEN(on_min,on_max))/sr_div</f>
        <v>5.5</v>
      </c>
      <c r="H9340" s="3">
        <v>3.3</v>
      </c>
      <c r="I9340" s="3">
        <f>IF(HOUR(Sense_data[[#This Row],[SysTimeStamp]])&lt;12,I9339+$B$14,I9339-$B$14)</f>
        <v>17.158101851853569</v>
      </c>
    </row>
    <row r="9341" spans="1:9" x14ac:dyDescent="0.2">
      <c r="A9341" t="s">
        <v>20</v>
      </c>
      <c r="B9341" t="s">
        <v>22</v>
      </c>
      <c r="C9341" s="6">
        <f t="shared" si="150"/>
        <v>42182.107916691893</v>
      </c>
      <c r="D9341" t="s">
        <v>23</v>
      </c>
      <c r="E9341" s="6">
        <f>IF(Sense_data[[#This Row],[a_1State]]=D9340,E9340,Sense_data[[#This Row],[SysTimeStamp]])</f>
        <v>42182.106342617451</v>
      </c>
      <c r="F9341" s="3" t="str">
        <f>Sense_data[[#This Row],[a_1State]]&amp;TEXT(Sense_data[[#This Row],[StateInstanceTimestamp]],"#.######")</f>
        <v>On42182.106343</v>
      </c>
      <c r="G9341" s="3">
        <f ca="1">IF(Sense_data[[#This Row],[a_1State]]="Off",RANDBETWEEN(off_min,off_max),RANDBETWEEN(on_min,on_max))/sr_div</f>
        <v>4.2</v>
      </c>
      <c r="H9341" s="3">
        <v>4.0999999999999996</v>
      </c>
      <c r="I9341" s="3">
        <f>IF(HOUR(Sense_data[[#This Row],[SysTimeStamp]])&lt;12,I9340+$B$14,I9340-$B$14)</f>
        <v>17.158333333335051</v>
      </c>
    </row>
    <row r="9342" spans="1:9" x14ac:dyDescent="0.2">
      <c r="A9342" t="s">
        <v>20</v>
      </c>
      <c r="B9342" t="s">
        <v>22</v>
      </c>
      <c r="C9342" s="6">
        <f t="shared" si="150"/>
        <v>42182.10792826597</v>
      </c>
      <c r="D9342" t="s">
        <v>23</v>
      </c>
      <c r="E9342" s="6">
        <f>IF(Sense_data[[#This Row],[a_1State]]=D9341,E9341,Sense_data[[#This Row],[SysTimeStamp]])</f>
        <v>42182.106342617451</v>
      </c>
      <c r="F9342" s="3" t="str">
        <f>Sense_data[[#This Row],[a_1State]]&amp;TEXT(Sense_data[[#This Row],[StateInstanceTimestamp]],"#.######")</f>
        <v>On42182.106343</v>
      </c>
      <c r="G9342" s="3">
        <f ca="1">IF(Sense_data[[#This Row],[a_1State]]="Off",RANDBETWEEN(off_min,off_max),RANDBETWEEN(on_min,on_max))/sr_div</f>
        <v>3.2</v>
      </c>
      <c r="H9342" s="3">
        <v>3.2</v>
      </c>
      <c r="I9342" s="3">
        <f>IF(HOUR(Sense_data[[#This Row],[SysTimeStamp]])&lt;12,I9341+$B$14,I9341-$B$14)</f>
        <v>17.158564814816533</v>
      </c>
    </row>
    <row r="9343" spans="1:9" x14ac:dyDescent="0.2">
      <c r="A9343" t="s">
        <v>20</v>
      </c>
      <c r="B9343" t="s">
        <v>22</v>
      </c>
      <c r="C9343" s="6">
        <f t="shared" si="150"/>
        <v>42182.107939840047</v>
      </c>
      <c r="D9343" t="s">
        <v>23</v>
      </c>
      <c r="E9343" s="6">
        <f>IF(Sense_data[[#This Row],[a_1State]]=D9342,E9342,Sense_data[[#This Row],[SysTimeStamp]])</f>
        <v>42182.106342617451</v>
      </c>
      <c r="F9343" s="3" t="str">
        <f>Sense_data[[#This Row],[a_1State]]&amp;TEXT(Sense_data[[#This Row],[StateInstanceTimestamp]],"#.######")</f>
        <v>On42182.106343</v>
      </c>
      <c r="G9343" s="3">
        <f ca="1">IF(Sense_data[[#This Row],[a_1State]]="Off",RANDBETWEEN(off_min,off_max),RANDBETWEEN(on_min,on_max))/sr_div</f>
        <v>4.5</v>
      </c>
      <c r="H9343" s="3">
        <v>6</v>
      </c>
      <c r="I9343" s="3">
        <f>IF(HOUR(Sense_data[[#This Row],[SysTimeStamp]])&lt;12,I9342+$B$14,I9342-$B$14)</f>
        <v>17.158796296298014</v>
      </c>
    </row>
    <row r="9344" spans="1:9" x14ac:dyDescent="0.2">
      <c r="A9344" t="s">
        <v>20</v>
      </c>
      <c r="B9344" t="s">
        <v>22</v>
      </c>
      <c r="C9344" s="6">
        <f t="shared" si="150"/>
        <v>42182.107951414124</v>
      </c>
      <c r="D9344" t="s">
        <v>23</v>
      </c>
      <c r="E9344" s="6">
        <f>IF(Sense_data[[#This Row],[a_1State]]=D9343,E9343,Sense_data[[#This Row],[SysTimeStamp]])</f>
        <v>42182.106342617451</v>
      </c>
      <c r="F9344" s="3" t="str">
        <f>Sense_data[[#This Row],[a_1State]]&amp;TEXT(Sense_data[[#This Row],[StateInstanceTimestamp]],"#.######")</f>
        <v>On42182.106343</v>
      </c>
      <c r="G9344" s="3">
        <f ca="1">IF(Sense_data[[#This Row],[a_1State]]="Off",RANDBETWEEN(off_min,off_max),RANDBETWEEN(on_min,on_max))/sr_div</f>
        <v>3.7</v>
      </c>
      <c r="H9344" s="3">
        <v>5.5</v>
      </c>
      <c r="I9344" s="3">
        <f>IF(HOUR(Sense_data[[#This Row],[SysTimeStamp]])&lt;12,I9343+$B$14,I9343-$B$14)</f>
        <v>17.159027777779496</v>
      </c>
    </row>
    <row r="9345" spans="1:9" x14ac:dyDescent="0.2">
      <c r="A9345" t="s">
        <v>20</v>
      </c>
      <c r="B9345" t="s">
        <v>22</v>
      </c>
      <c r="C9345" s="6">
        <f t="shared" si="150"/>
        <v>42182.107962988201</v>
      </c>
      <c r="D9345" t="s">
        <v>23</v>
      </c>
      <c r="E9345" s="6">
        <f>IF(Sense_data[[#This Row],[a_1State]]=D9344,E9344,Sense_data[[#This Row],[SysTimeStamp]])</f>
        <v>42182.106342617451</v>
      </c>
      <c r="F9345" s="3" t="str">
        <f>Sense_data[[#This Row],[a_1State]]&amp;TEXT(Sense_data[[#This Row],[StateInstanceTimestamp]],"#.######")</f>
        <v>On42182.106343</v>
      </c>
      <c r="G9345" s="3">
        <f ca="1">IF(Sense_data[[#This Row],[a_1State]]="Off",RANDBETWEEN(off_min,off_max),RANDBETWEEN(on_min,on_max))/sr_div</f>
        <v>3</v>
      </c>
      <c r="H9345" s="3">
        <v>4.4000000000000004</v>
      </c>
      <c r="I9345" s="3">
        <f>IF(HOUR(Sense_data[[#This Row],[SysTimeStamp]])&lt;12,I9344+$B$14,I9344-$B$14)</f>
        <v>17.159259259260978</v>
      </c>
    </row>
    <row r="9346" spans="1:9" x14ac:dyDescent="0.2">
      <c r="A9346" t="s">
        <v>20</v>
      </c>
      <c r="B9346" t="s">
        <v>22</v>
      </c>
      <c r="C9346" s="6">
        <f t="shared" si="150"/>
        <v>42182.107974562277</v>
      </c>
      <c r="D9346" t="s">
        <v>23</v>
      </c>
      <c r="E9346" s="6">
        <f>IF(Sense_data[[#This Row],[a_1State]]=D9345,E9345,Sense_data[[#This Row],[SysTimeStamp]])</f>
        <v>42182.106342617451</v>
      </c>
      <c r="F9346" s="3" t="str">
        <f>Sense_data[[#This Row],[a_1State]]&amp;TEXT(Sense_data[[#This Row],[StateInstanceTimestamp]],"#.######")</f>
        <v>On42182.106343</v>
      </c>
      <c r="G9346" s="3">
        <f ca="1">IF(Sense_data[[#This Row],[a_1State]]="Off",RANDBETWEEN(off_min,off_max),RANDBETWEEN(on_min,on_max))/sr_div</f>
        <v>3.8</v>
      </c>
      <c r="H9346" s="3">
        <v>3.4</v>
      </c>
      <c r="I9346" s="3">
        <f>IF(HOUR(Sense_data[[#This Row],[SysTimeStamp]])&lt;12,I9345+$B$14,I9345-$B$14)</f>
        <v>17.159490740742459</v>
      </c>
    </row>
    <row r="9347" spans="1:9" x14ac:dyDescent="0.2">
      <c r="A9347" t="s">
        <v>20</v>
      </c>
      <c r="B9347" t="s">
        <v>22</v>
      </c>
      <c r="C9347" s="6">
        <f t="shared" si="150"/>
        <v>42182.107986136354</v>
      </c>
      <c r="D9347" t="s">
        <v>23</v>
      </c>
      <c r="E9347" s="6">
        <f>IF(Sense_data[[#This Row],[a_1State]]=D9346,E9346,Sense_data[[#This Row],[SysTimeStamp]])</f>
        <v>42182.106342617451</v>
      </c>
      <c r="F9347" s="3" t="str">
        <f>Sense_data[[#This Row],[a_1State]]&amp;TEXT(Sense_data[[#This Row],[StateInstanceTimestamp]],"#.######")</f>
        <v>On42182.106343</v>
      </c>
      <c r="G9347" s="3">
        <f ca="1">IF(Sense_data[[#This Row],[a_1State]]="Off",RANDBETWEEN(off_min,off_max),RANDBETWEEN(on_min,on_max))/sr_div</f>
        <v>3.2</v>
      </c>
      <c r="H9347" s="3">
        <v>5.4</v>
      </c>
      <c r="I9347" s="3">
        <f>IF(HOUR(Sense_data[[#This Row],[SysTimeStamp]])&lt;12,I9346+$B$14,I9346-$B$14)</f>
        <v>17.159722222223941</v>
      </c>
    </row>
    <row r="9348" spans="1:9" x14ac:dyDescent="0.2">
      <c r="A9348" t="s">
        <v>20</v>
      </c>
      <c r="B9348" t="s">
        <v>22</v>
      </c>
      <c r="C9348" s="6">
        <f t="shared" si="150"/>
        <v>42182.107997710431</v>
      </c>
      <c r="D9348" t="s">
        <v>23</v>
      </c>
      <c r="E9348" s="6">
        <f>IF(Sense_data[[#This Row],[a_1State]]=D9347,E9347,Sense_data[[#This Row],[SysTimeStamp]])</f>
        <v>42182.106342617451</v>
      </c>
      <c r="F9348" s="3" t="str">
        <f>Sense_data[[#This Row],[a_1State]]&amp;TEXT(Sense_data[[#This Row],[StateInstanceTimestamp]],"#.######")</f>
        <v>On42182.106343</v>
      </c>
      <c r="G9348" s="3">
        <f ca="1">IF(Sense_data[[#This Row],[a_1State]]="Off",RANDBETWEEN(off_min,off_max),RANDBETWEEN(on_min,on_max))/sr_div</f>
        <v>3.7</v>
      </c>
      <c r="H9348" s="3">
        <v>4</v>
      </c>
      <c r="I9348" s="3">
        <f>IF(HOUR(Sense_data[[#This Row],[SysTimeStamp]])&lt;12,I9347+$B$14,I9347-$B$14)</f>
        <v>17.159953703705423</v>
      </c>
    </row>
    <row r="9349" spans="1:9" x14ac:dyDescent="0.2">
      <c r="A9349" t="s">
        <v>20</v>
      </c>
      <c r="B9349" t="s">
        <v>22</v>
      </c>
      <c r="C9349" s="6">
        <f t="shared" si="150"/>
        <v>42182.108009284508</v>
      </c>
      <c r="D9349" t="s">
        <v>23</v>
      </c>
      <c r="E9349" s="6">
        <f>IF(Sense_data[[#This Row],[a_1State]]=D9348,E9348,Sense_data[[#This Row],[SysTimeStamp]])</f>
        <v>42182.106342617451</v>
      </c>
      <c r="F9349" s="3" t="str">
        <f>Sense_data[[#This Row],[a_1State]]&amp;TEXT(Sense_data[[#This Row],[StateInstanceTimestamp]],"#.######")</f>
        <v>On42182.106343</v>
      </c>
      <c r="G9349" s="3">
        <f ca="1">IF(Sense_data[[#This Row],[a_1State]]="Off",RANDBETWEEN(off_min,off_max),RANDBETWEEN(on_min,on_max))/sr_div</f>
        <v>3.4</v>
      </c>
      <c r="H9349" s="3">
        <v>4.7</v>
      </c>
      <c r="I9349" s="3">
        <f>IF(HOUR(Sense_data[[#This Row],[SysTimeStamp]])&lt;12,I9348+$B$14,I9348-$B$14)</f>
        <v>17.160185185186904</v>
      </c>
    </row>
    <row r="9350" spans="1:9" x14ac:dyDescent="0.2">
      <c r="A9350" t="s">
        <v>20</v>
      </c>
      <c r="B9350" t="s">
        <v>22</v>
      </c>
      <c r="C9350" s="6">
        <f t="shared" si="150"/>
        <v>42182.108020858584</v>
      </c>
      <c r="D9350" t="s">
        <v>23</v>
      </c>
      <c r="E9350" s="6">
        <f>IF(Sense_data[[#This Row],[a_1State]]=D9349,E9349,Sense_data[[#This Row],[SysTimeStamp]])</f>
        <v>42182.106342617451</v>
      </c>
      <c r="F9350" s="3" t="str">
        <f>Sense_data[[#This Row],[a_1State]]&amp;TEXT(Sense_data[[#This Row],[StateInstanceTimestamp]],"#.######")</f>
        <v>On42182.106343</v>
      </c>
      <c r="G9350" s="3">
        <f ca="1">IF(Sense_data[[#This Row],[a_1State]]="Off",RANDBETWEEN(off_min,off_max),RANDBETWEEN(on_min,on_max))/sr_div</f>
        <v>5.7</v>
      </c>
      <c r="H9350" s="3">
        <v>4.3</v>
      </c>
      <c r="I9350" s="3">
        <f>IF(HOUR(Sense_data[[#This Row],[SysTimeStamp]])&lt;12,I9349+$B$14,I9349-$B$14)</f>
        <v>17.160416666668386</v>
      </c>
    </row>
    <row r="9351" spans="1:9" x14ac:dyDescent="0.2">
      <c r="A9351" t="s">
        <v>20</v>
      </c>
      <c r="B9351" t="s">
        <v>22</v>
      </c>
      <c r="C9351" s="6">
        <f t="shared" si="150"/>
        <v>42182.108032432661</v>
      </c>
      <c r="D9351" t="s">
        <v>23</v>
      </c>
      <c r="E9351" s="6">
        <f>IF(Sense_data[[#This Row],[a_1State]]=D9350,E9350,Sense_data[[#This Row],[SysTimeStamp]])</f>
        <v>42182.106342617451</v>
      </c>
      <c r="F9351" s="3" t="str">
        <f>Sense_data[[#This Row],[a_1State]]&amp;TEXT(Sense_data[[#This Row],[StateInstanceTimestamp]],"#.######")</f>
        <v>On42182.106343</v>
      </c>
      <c r="G9351" s="3">
        <f ca="1">IF(Sense_data[[#This Row],[a_1State]]="Off",RANDBETWEEN(off_min,off_max),RANDBETWEEN(on_min,on_max))/sr_div</f>
        <v>4.0999999999999996</v>
      </c>
      <c r="H9351" s="3">
        <v>3.5</v>
      </c>
      <c r="I9351" s="3">
        <f>IF(HOUR(Sense_data[[#This Row],[SysTimeStamp]])&lt;12,I9350+$B$14,I9350-$B$14)</f>
        <v>17.160648148149868</v>
      </c>
    </row>
    <row r="9352" spans="1:9" x14ac:dyDescent="0.2">
      <c r="A9352" t="s">
        <v>20</v>
      </c>
      <c r="B9352" t="s">
        <v>22</v>
      </c>
      <c r="C9352" s="6">
        <f t="shared" si="150"/>
        <v>42182.108044006738</v>
      </c>
      <c r="D9352" t="s">
        <v>23</v>
      </c>
      <c r="E9352" s="6">
        <f>IF(Sense_data[[#This Row],[a_1State]]=D9351,E9351,Sense_data[[#This Row],[SysTimeStamp]])</f>
        <v>42182.106342617451</v>
      </c>
      <c r="F9352" s="3" t="str">
        <f>Sense_data[[#This Row],[a_1State]]&amp;TEXT(Sense_data[[#This Row],[StateInstanceTimestamp]],"#.######")</f>
        <v>On42182.106343</v>
      </c>
      <c r="G9352" s="3">
        <f ca="1">IF(Sense_data[[#This Row],[a_1State]]="Off",RANDBETWEEN(off_min,off_max),RANDBETWEEN(on_min,on_max))/sr_div</f>
        <v>3.5</v>
      </c>
      <c r="H9352" s="3">
        <v>4.4000000000000004</v>
      </c>
      <c r="I9352" s="3">
        <f>IF(HOUR(Sense_data[[#This Row],[SysTimeStamp]])&lt;12,I9351+$B$14,I9351-$B$14)</f>
        <v>17.160879629631349</v>
      </c>
    </row>
    <row r="9353" spans="1:9" x14ac:dyDescent="0.2">
      <c r="A9353" t="s">
        <v>20</v>
      </c>
      <c r="B9353" t="s">
        <v>22</v>
      </c>
      <c r="C9353" s="6">
        <f t="shared" si="150"/>
        <v>42182.108055580815</v>
      </c>
      <c r="D9353" t="s">
        <v>23</v>
      </c>
      <c r="E9353" s="6">
        <f>IF(Sense_data[[#This Row],[a_1State]]=D9352,E9352,Sense_data[[#This Row],[SysTimeStamp]])</f>
        <v>42182.106342617451</v>
      </c>
      <c r="F9353" s="3" t="str">
        <f>Sense_data[[#This Row],[a_1State]]&amp;TEXT(Sense_data[[#This Row],[StateInstanceTimestamp]],"#.######")</f>
        <v>On42182.106343</v>
      </c>
      <c r="G9353" s="3">
        <f ca="1">IF(Sense_data[[#This Row],[a_1State]]="Off",RANDBETWEEN(off_min,off_max),RANDBETWEEN(on_min,on_max))/sr_div</f>
        <v>3.6</v>
      </c>
      <c r="H9353" s="3">
        <v>5.5</v>
      </c>
      <c r="I9353" s="3">
        <f>IF(HOUR(Sense_data[[#This Row],[SysTimeStamp]])&lt;12,I9352+$B$14,I9352-$B$14)</f>
        <v>17.161111111112831</v>
      </c>
    </row>
    <row r="9354" spans="1:9" x14ac:dyDescent="0.2">
      <c r="A9354" t="s">
        <v>20</v>
      </c>
      <c r="B9354" t="s">
        <v>22</v>
      </c>
      <c r="C9354" s="6">
        <f t="shared" si="150"/>
        <v>42182.108067154892</v>
      </c>
      <c r="D9354" t="s">
        <v>23</v>
      </c>
      <c r="E9354" s="6">
        <f>IF(Sense_data[[#This Row],[a_1State]]=D9353,E9353,Sense_data[[#This Row],[SysTimeStamp]])</f>
        <v>42182.106342617451</v>
      </c>
      <c r="F9354" s="3" t="str">
        <f>Sense_data[[#This Row],[a_1State]]&amp;TEXT(Sense_data[[#This Row],[StateInstanceTimestamp]],"#.######")</f>
        <v>On42182.106343</v>
      </c>
      <c r="G9354" s="3">
        <f ca="1">IF(Sense_data[[#This Row],[a_1State]]="Off",RANDBETWEEN(off_min,off_max),RANDBETWEEN(on_min,on_max))/sr_div</f>
        <v>5.4</v>
      </c>
      <c r="H9354" s="3">
        <v>3.9</v>
      </c>
      <c r="I9354" s="3">
        <f>IF(HOUR(Sense_data[[#This Row],[SysTimeStamp]])&lt;12,I9353+$B$14,I9353-$B$14)</f>
        <v>17.161342592594313</v>
      </c>
    </row>
    <row r="9355" spans="1:9" x14ac:dyDescent="0.2">
      <c r="A9355" t="s">
        <v>20</v>
      </c>
      <c r="B9355" t="s">
        <v>22</v>
      </c>
      <c r="C9355" s="6">
        <f t="shared" si="150"/>
        <v>42182.108078728968</v>
      </c>
      <c r="D9355" t="s">
        <v>23</v>
      </c>
      <c r="E9355" s="6">
        <f>IF(Sense_data[[#This Row],[a_1State]]=D9354,E9354,Sense_data[[#This Row],[SysTimeStamp]])</f>
        <v>42182.106342617451</v>
      </c>
      <c r="F9355" s="3" t="str">
        <f>Sense_data[[#This Row],[a_1State]]&amp;TEXT(Sense_data[[#This Row],[StateInstanceTimestamp]],"#.######")</f>
        <v>On42182.106343</v>
      </c>
      <c r="G9355" s="3">
        <f ca="1">IF(Sense_data[[#This Row],[a_1State]]="Off",RANDBETWEEN(off_min,off_max),RANDBETWEEN(on_min,on_max))/sr_div</f>
        <v>4.0999999999999996</v>
      </c>
      <c r="H9355" s="3">
        <v>5.7</v>
      </c>
      <c r="I9355" s="3">
        <f>IF(HOUR(Sense_data[[#This Row],[SysTimeStamp]])&lt;12,I9354+$B$14,I9354-$B$14)</f>
        <v>17.161574074075794</v>
      </c>
    </row>
    <row r="9356" spans="1:9" x14ac:dyDescent="0.2">
      <c r="A9356" t="s">
        <v>20</v>
      </c>
      <c r="B9356" t="s">
        <v>22</v>
      </c>
      <c r="C9356" s="6">
        <f t="shared" si="150"/>
        <v>42182.108090303045</v>
      </c>
      <c r="D9356" t="s">
        <v>23</v>
      </c>
      <c r="E9356" s="6">
        <f>IF(Sense_data[[#This Row],[a_1State]]=D9355,E9355,Sense_data[[#This Row],[SysTimeStamp]])</f>
        <v>42182.106342617451</v>
      </c>
      <c r="F9356" s="3" t="str">
        <f>Sense_data[[#This Row],[a_1State]]&amp;TEXT(Sense_data[[#This Row],[StateInstanceTimestamp]],"#.######")</f>
        <v>On42182.106343</v>
      </c>
      <c r="G9356" s="3">
        <f ca="1">IF(Sense_data[[#This Row],[a_1State]]="Off",RANDBETWEEN(off_min,off_max),RANDBETWEEN(on_min,on_max))/sr_div</f>
        <v>4.0999999999999996</v>
      </c>
      <c r="H9356" s="3">
        <v>5.0999999999999996</v>
      </c>
      <c r="I9356" s="3">
        <f>IF(HOUR(Sense_data[[#This Row],[SysTimeStamp]])&lt;12,I9355+$B$14,I9355-$B$14)</f>
        <v>17.161805555557276</v>
      </c>
    </row>
    <row r="9357" spans="1:9" x14ac:dyDescent="0.2">
      <c r="A9357" t="s">
        <v>20</v>
      </c>
      <c r="B9357" t="s">
        <v>22</v>
      </c>
      <c r="C9357" s="6">
        <f t="shared" si="150"/>
        <v>42182.108101877122</v>
      </c>
      <c r="D9357" t="s">
        <v>23</v>
      </c>
      <c r="E9357" s="6">
        <f>IF(Sense_data[[#This Row],[a_1State]]=D9356,E9356,Sense_data[[#This Row],[SysTimeStamp]])</f>
        <v>42182.106342617451</v>
      </c>
      <c r="F9357" s="3" t="str">
        <f>Sense_data[[#This Row],[a_1State]]&amp;TEXT(Sense_data[[#This Row],[StateInstanceTimestamp]],"#.######")</f>
        <v>On42182.106343</v>
      </c>
      <c r="G9357" s="3">
        <f ca="1">IF(Sense_data[[#This Row],[a_1State]]="Off",RANDBETWEEN(off_min,off_max),RANDBETWEEN(on_min,on_max))/sr_div</f>
        <v>3.2</v>
      </c>
      <c r="H9357" s="3">
        <v>5.4</v>
      </c>
      <c r="I9357" s="3">
        <f>IF(HOUR(Sense_data[[#This Row],[SysTimeStamp]])&lt;12,I9356+$B$14,I9356-$B$14)</f>
        <v>17.162037037038758</v>
      </c>
    </row>
    <row r="9358" spans="1:9" x14ac:dyDescent="0.2">
      <c r="A9358" t="s">
        <v>20</v>
      </c>
      <c r="B9358" t="s">
        <v>22</v>
      </c>
      <c r="C9358" s="6">
        <f t="shared" si="150"/>
        <v>42182.108113451199</v>
      </c>
      <c r="D9358" t="s">
        <v>23</v>
      </c>
      <c r="E9358" s="6">
        <f>IF(Sense_data[[#This Row],[a_1State]]=D9357,E9357,Sense_data[[#This Row],[SysTimeStamp]])</f>
        <v>42182.106342617451</v>
      </c>
      <c r="F9358" s="3" t="str">
        <f>Sense_data[[#This Row],[a_1State]]&amp;TEXT(Sense_data[[#This Row],[StateInstanceTimestamp]],"#.######")</f>
        <v>On42182.106343</v>
      </c>
      <c r="G9358" s="3">
        <f ca="1">IF(Sense_data[[#This Row],[a_1State]]="Off",RANDBETWEEN(off_min,off_max),RANDBETWEEN(on_min,on_max))/sr_div</f>
        <v>3.6</v>
      </c>
      <c r="H9358" s="3">
        <v>4.0999999999999996</v>
      </c>
      <c r="I9358" s="3">
        <f>IF(HOUR(Sense_data[[#This Row],[SysTimeStamp]])&lt;12,I9357+$B$14,I9357-$B$14)</f>
        <v>17.162268518520239</v>
      </c>
    </row>
    <row r="9359" spans="1:9" x14ac:dyDescent="0.2">
      <c r="A9359" t="s">
        <v>20</v>
      </c>
      <c r="B9359" t="s">
        <v>22</v>
      </c>
      <c r="C9359" s="6">
        <f t="shared" si="150"/>
        <v>42182.108125025276</v>
      </c>
      <c r="D9359" t="s">
        <v>23</v>
      </c>
      <c r="E9359" s="6">
        <f>IF(Sense_data[[#This Row],[a_1State]]=D9358,E9358,Sense_data[[#This Row],[SysTimeStamp]])</f>
        <v>42182.106342617451</v>
      </c>
      <c r="F9359" s="3" t="str">
        <f>Sense_data[[#This Row],[a_1State]]&amp;TEXT(Sense_data[[#This Row],[StateInstanceTimestamp]],"#.######")</f>
        <v>On42182.106343</v>
      </c>
      <c r="G9359" s="3">
        <f ca="1">IF(Sense_data[[#This Row],[a_1State]]="Off",RANDBETWEEN(off_min,off_max),RANDBETWEEN(on_min,on_max))/sr_div</f>
        <v>5.3</v>
      </c>
      <c r="H9359" s="3">
        <v>4.4000000000000004</v>
      </c>
      <c r="I9359" s="3">
        <f>IF(HOUR(Sense_data[[#This Row],[SysTimeStamp]])&lt;12,I9358+$B$14,I9358-$B$14)</f>
        <v>17.162500000001721</v>
      </c>
    </row>
    <row r="9360" spans="1:9" x14ac:dyDescent="0.2">
      <c r="A9360" t="s">
        <v>20</v>
      </c>
      <c r="B9360" t="s">
        <v>22</v>
      </c>
      <c r="C9360" s="6">
        <f t="shared" si="150"/>
        <v>42182.108136599352</v>
      </c>
      <c r="D9360" t="s">
        <v>23</v>
      </c>
      <c r="E9360" s="6">
        <f>IF(Sense_data[[#This Row],[a_1State]]=D9359,E9359,Sense_data[[#This Row],[SysTimeStamp]])</f>
        <v>42182.106342617451</v>
      </c>
      <c r="F9360" s="3" t="str">
        <f>Sense_data[[#This Row],[a_1State]]&amp;TEXT(Sense_data[[#This Row],[StateInstanceTimestamp]],"#.######")</f>
        <v>On42182.106343</v>
      </c>
      <c r="G9360" s="3">
        <f ca="1">IF(Sense_data[[#This Row],[a_1State]]="Off",RANDBETWEEN(off_min,off_max),RANDBETWEEN(on_min,on_max))/sr_div</f>
        <v>4.5999999999999996</v>
      </c>
      <c r="H9360" s="3">
        <v>4.4000000000000004</v>
      </c>
      <c r="I9360" s="3">
        <f>IF(HOUR(Sense_data[[#This Row],[SysTimeStamp]])&lt;12,I9359+$B$14,I9359-$B$14)</f>
        <v>17.162731481483203</v>
      </c>
    </row>
    <row r="9361" spans="1:9" x14ac:dyDescent="0.2">
      <c r="A9361" t="s">
        <v>20</v>
      </c>
      <c r="B9361" t="s">
        <v>22</v>
      </c>
      <c r="C9361" s="6">
        <f t="shared" si="150"/>
        <v>42182.108148173429</v>
      </c>
      <c r="D9361" t="s">
        <v>23</v>
      </c>
      <c r="E9361" s="6">
        <f>IF(Sense_data[[#This Row],[a_1State]]=D9360,E9360,Sense_data[[#This Row],[SysTimeStamp]])</f>
        <v>42182.106342617451</v>
      </c>
      <c r="F9361" s="3" t="str">
        <f>Sense_data[[#This Row],[a_1State]]&amp;TEXT(Sense_data[[#This Row],[StateInstanceTimestamp]],"#.######")</f>
        <v>On42182.106343</v>
      </c>
      <c r="G9361" s="3">
        <f ca="1">IF(Sense_data[[#This Row],[a_1State]]="Off",RANDBETWEEN(off_min,off_max),RANDBETWEEN(on_min,on_max))/sr_div</f>
        <v>3.9</v>
      </c>
      <c r="H9361" s="3">
        <v>3.5</v>
      </c>
      <c r="I9361" s="3">
        <f>IF(HOUR(Sense_data[[#This Row],[SysTimeStamp]])&lt;12,I9360+$B$14,I9360-$B$14)</f>
        <v>17.162962962964684</v>
      </c>
    </row>
    <row r="9362" spans="1:9" x14ac:dyDescent="0.2">
      <c r="A9362" t="s">
        <v>20</v>
      </c>
      <c r="B9362" t="s">
        <v>22</v>
      </c>
      <c r="C9362" s="6">
        <f t="shared" si="150"/>
        <v>42182.108159747506</v>
      </c>
      <c r="D9362" t="s">
        <v>23</v>
      </c>
      <c r="E9362" s="6">
        <f>IF(Sense_data[[#This Row],[a_1State]]=D9361,E9361,Sense_data[[#This Row],[SysTimeStamp]])</f>
        <v>42182.106342617451</v>
      </c>
      <c r="F9362" s="3" t="str">
        <f>Sense_data[[#This Row],[a_1State]]&amp;TEXT(Sense_data[[#This Row],[StateInstanceTimestamp]],"#.######")</f>
        <v>On42182.106343</v>
      </c>
      <c r="G9362" s="3">
        <f ca="1">IF(Sense_data[[#This Row],[a_1State]]="Off",RANDBETWEEN(off_min,off_max),RANDBETWEEN(on_min,on_max))/sr_div</f>
        <v>3.9</v>
      </c>
      <c r="H9362" s="3">
        <v>3</v>
      </c>
      <c r="I9362" s="3">
        <f>IF(HOUR(Sense_data[[#This Row],[SysTimeStamp]])&lt;12,I9361+$B$14,I9361-$B$14)</f>
        <v>17.163194444446166</v>
      </c>
    </row>
    <row r="9363" spans="1:9" x14ac:dyDescent="0.2">
      <c r="A9363" t="s">
        <v>20</v>
      </c>
      <c r="B9363" t="s">
        <v>22</v>
      </c>
      <c r="C9363" s="6">
        <f t="shared" si="150"/>
        <v>42182.108171321583</v>
      </c>
      <c r="D9363" t="s">
        <v>23</v>
      </c>
      <c r="E9363" s="6">
        <f>IF(Sense_data[[#This Row],[a_1State]]=D9362,E9362,Sense_data[[#This Row],[SysTimeStamp]])</f>
        <v>42182.106342617451</v>
      </c>
      <c r="F9363" s="3" t="str">
        <f>Sense_data[[#This Row],[a_1State]]&amp;TEXT(Sense_data[[#This Row],[StateInstanceTimestamp]],"#.######")</f>
        <v>On42182.106343</v>
      </c>
      <c r="G9363" s="3">
        <f ca="1">IF(Sense_data[[#This Row],[a_1State]]="Off",RANDBETWEEN(off_min,off_max),RANDBETWEEN(on_min,on_max))/sr_div</f>
        <v>3.9</v>
      </c>
      <c r="H9363" s="3">
        <v>4.0999999999999996</v>
      </c>
      <c r="I9363" s="3">
        <f>IF(HOUR(Sense_data[[#This Row],[SysTimeStamp]])&lt;12,I9362+$B$14,I9362-$B$14)</f>
        <v>17.163425925927648</v>
      </c>
    </row>
    <row r="9364" spans="1:9" x14ac:dyDescent="0.2">
      <c r="A9364" t="s">
        <v>20</v>
      </c>
      <c r="B9364" t="s">
        <v>22</v>
      </c>
      <c r="C9364" s="6">
        <f t="shared" ref="C9364:C9427" si="151">C9363+$B$2</f>
        <v>42182.108182895659</v>
      </c>
      <c r="D9364" t="s">
        <v>23</v>
      </c>
      <c r="E9364" s="6">
        <f>IF(Sense_data[[#This Row],[a_1State]]=D9363,E9363,Sense_data[[#This Row],[SysTimeStamp]])</f>
        <v>42182.106342617451</v>
      </c>
      <c r="F9364" s="3" t="str">
        <f>Sense_data[[#This Row],[a_1State]]&amp;TEXT(Sense_data[[#This Row],[StateInstanceTimestamp]],"#.######")</f>
        <v>On42182.106343</v>
      </c>
      <c r="G9364" s="3">
        <f ca="1">IF(Sense_data[[#This Row],[a_1State]]="Off",RANDBETWEEN(off_min,off_max),RANDBETWEEN(on_min,on_max))/sr_div</f>
        <v>4.7</v>
      </c>
      <c r="H9364" s="3">
        <v>5.9</v>
      </c>
      <c r="I9364" s="3">
        <f>IF(HOUR(Sense_data[[#This Row],[SysTimeStamp]])&lt;12,I9363+$B$14,I9363-$B$14)</f>
        <v>17.163657407409129</v>
      </c>
    </row>
    <row r="9365" spans="1:9" x14ac:dyDescent="0.2">
      <c r="A9365" t="s">
        <v>20</v>
      </c>
      <c r="B9365" t="s">
        <v>22</v>
      </c>
      <c r="C9365" s="6">
        <f t="shared" si="151"/>
        <v>42182.108194469736</v>
      </c>
      <c r="D9365" t="s">
        <v>23</v>
      </c>
      <c r="E9365" s="6">
        <f>IF(Sense_data[[#This Row],[a_1State]]=D9364,E9364,Sense_data[[#This Row],[SysTimeStamp]])</f>
        <v>42182.106342617451</v>
      </c>
      <c r="F9365" s="3" t="str">
        <f>Sense_data[[#This Row],[a_1State]]&amp;TEXT(Sense_data[[#This Row],[StateInstanceTimestamp]],"#.######")</f>
        <v>On42182.106343</v>
      </c>
      <c r="G9365" s="3">
        <f ca="1">IF(Sense_data[[#This Row],[a_1State]]="Off",RANDBETWEEN(off_min,off_max),RANDBETWEEN(on_min,on_max))/sr_div</f>
        <v>3.4</v>
      </c>
      <c r="H9365" s="3">
        <v>4.5</v>
      </c>
      <c r="I9365" s="3">
        <f>IF(HOUR(Sense_data[[#This Row],[SysTimeStamp]])&lt;12,I9364+$B$14,I9364-$B$14)</f>
        <v>17.163888888890611</v>
      </c>
    </row>
    <row r="9366" spans="1:9" x14ac:dyDescent="0.2">
      <c r="A9366" t="s">
        <v>20</v>
      </c>
      <c r="B9366" t="s">
        <v>22</v>
      </c>
      <c r="C9366" s="6">
        <f t="shared" si="151"/>
        <v>42182.108206043813</v>
      </c>
      <c r="D9366" t="s">
        <v>23</v>
      </c>
      <c r="E9366" s="6">
        <f>IF(Sense_data[[#This Row],[a_1State]]=D9365,E9365,Sense_data[[#This Row],[SysTimeStamp]])</f>
        <v>42182.106342617451</v>
      </c>
      <c r="F9366" s="3" t="str">
        <f>Sense_data[[#This Row],[a_1State]]&amp;TEXT(Sense_data[[#This Row],[StateInstanceTimestamp]],"#.######")</f>
        <v>On42182.106343</v>
      </c>
      <c r="G9366" s="3">
        <f ca="1">IF(Sense_data[[#This Row],[a_1State]]="Off",RANDBETWEEN(off_min,off_max),RANDBETWEEN(on_min,on_max))/sr_div</f>
        <v>3.7</v>
      </c>
      <c r="H9366" s="3">
        <v>5.4</v>
      </c>
      <c r="I9366" s="3">
        <f>IF(HOUR(Sense_data[[#This Row],[SysTimeStamp]])&lt;12,I9365+$B$14,I9365-$B$14)</f>
        <v>17.164120370372093</v>
      </c>
    </row>
    <row r="9367" spans="1:9" x14ac:dyDescent="0.2">
      <c r="A9367" t="s">
        <v>20</v>
      </c>
      <c r="B9367" t="s">
        <v>22</v>
      </c>
      <c r="C9367" s="6">
        <f t="shared" si="151"/>
        <v>42182.10821761789</v>
      </c>
      <c r="D9367" t="s">
        <v>23</v>
      </c>
      <c r="E9367" s="6">
        <f>IF(Sense_data[[#This Row],[a_1State]]=D9366,E9366,Sense_data[[#This Row],[SysTimeStamp]])</f>
        <v>42182.106342617451</v>
      </c>
      <c r="F9367" s="3" t="str">
        <f>Sense_data[[#This Row],[a_1State]]&amp;TEXT(Sense_data[[#This Row],[StateInstanceTimestamp]],"#.######")</f>
        <v>On42182.106343</v>
      </c>
      <c r="G9367" s="3">
        <f ca="1">IF(Sense_data[[#This Row],[a_1State]]="Off",RANDBETWEEN(off_min,off_max),RANDBETWEEN(on_min,on_max))/sr_div</f>
        <v>5.8</v>
      </c>
      <c r="H9367" s="3">
        <v>5.8</v>
      </c>
      <c r="I9367" s="3">
        <f>IF(HOUR(Sense_data[[#This Row],[SysTimeStamp]])&lt;12,I9366+$B$14,I9366-$B$14)</f>
        <v>17.164351851853574</v>
      </c>
    </row>
    <row r="9368" spans="1:9" x14ac:dyDescent="0.2">
      <c r="A9368" t="s">
        <v>20</v>
      </c>
      <c r="B9368" t="s">
        <v>22</v>
      </c>
      <c r="C9368" s="6">
        <f t="shared" si="151"/>
        <v>42182.108229191967</v>
      </c>
      <c r="D9368" t="s">
        <v>23</v>
      </c>
      <c r="E9368" s="6">
        <f>IF(Sense_data[[#This Row],[a_1State]]=D9367,E9367,Sense_data[[#This Row],[SysTimeStamp]])</f>
        <v>42182.106342617451</v>
      </c>
      <c r="F9368" s="3" t="str">
        <f>Sense_data[[#This Row],[a_1State]]&amp;TEXT(Sense_data[[#This Row],[StateInstanceTimestamp]],"#.######")</f>
        <v>On42182.106343</v>
      </c>
      <c r="G9368" s="3">
        <f ca="1">IF(Sense_data[[#This Row],[a_1State]]="Off",RANDBETWEEN(off_min,off_max),RANDBETWEEN(on_min,on_max))/sr_div</f>
        <v>3.2</v>
      </c>
      <c r="H9368" s="3">
        <v>5</v>
      </c>
      <c r="I9368" s="3">
        <f>IF(HOUR(Sense_data[[#This Row],[SysTimeStamp]])&lt;12,I9367+$B$14,I9367-$B$14)</f>
        <v>17.164583333335056</v>
      </c>
    </row>
    <row r="9369" spans="1:9" x14ac:dyDescent="0.2">
      <c r="A9369" t="s">
        <v>20</v>
      </c>
      <c r="B9369" t="s">
        <v>22</v>
      </c>
      <c r="C9369" s="6">
        <f t="shared" si="151"/>
        <v>42182.108240766043</v>
      </c>
      <c r="D9369" t="s">
        <v>23</v>
      </c>
      <c r="E9369" s="6">
        <f>IF(Sense_data[[#This Row],[a_1State]]=D9368,E9368,Sense_data[[#This Row],[SysTimeStamp]])</f>
        <v>42182.106342617451</v>
      </c>
      <c r="F9369" s="3" t="str">
        <f>Sense_data[[#This Row],[a_1State]]&amp;TEXT(Sense_data[[#This Row],[StateInstanceTimestamp]],"#.######")</f>
        <v>On42182.106343</v>
      </c>
      <c r="G9369" s="3">
        <f ca="1">IF(Sense_data[[#This Row],[a_1State]]="Off",RANDBETWEEN(off_min,off_max),RANDBETWEEN(on_min,on_max))/sr_div</f>
        <v>5.4</v>
      </c>
      <c r="H9369" s="3">
        <v>3.1</v>
      </c>
      <c r="I9369" s="3">
        <f>IF(HOUR(Sense_data[[#This Row],[SysTimeStamp]])&lt;12,I9368+$B$14,I9368-$B$14)</f>
        <v>17.164814814816538</v>
      </c>
    </row>
    <row r="9370" spans="1:9" x14ac:dyDescent="0.2">
      <c r="A9370" t="s">
        <v>20</v>
      </c>
      <c r="B9370" t="s">
        <v>22</v>
      </c>
      <c r="C9370" s="6">
        <f t="shared" si="151"/>
        <v>42182.10825234012</v>
      </c>
      <c r="D9370" t="s">
        <v>23</v>
      </c>
      <c r="E9370" s="6">
        <f>IF(Sense_data[[#This Row],[a_1State]]=D9369,E9369,Sense_data[[#This Row],[SysTimeStamp]])</f>
        <v>42182.106342617451</v>
      </c>
      <c r="F9370" s="3" t="str">
        <f>Sense_data[[#This Row],[a_1State]]&amp;TEXT(Sense_data[[#This Row],[StateInstanceTimestamp]],"#.######")</f>
        <v>On42182.106343</v>
      </c>
      <c r="G9370" s="3">
        <f ca="1">IF(Sense_data[[#This Row],[a_1State]]="Off",RANDBETWEEN(off_min,off_max),RANDBETWEEN(on_min,on_max))/sr_div</f>
        <v>5.3</v>
      </c>
      <c r="H9370" s="3">
        <v>3.1</v>
      </c>
      <c r="I9370" s="3">
        <f>IF(HOUR(Sense_data[[#This Row],[SysTimeStamp]])&lt;12,I9369+$B$14,I9369-$B$14)</f>
        <v>17.165046296298019</v>
      </c>
    </row>
    <row r="9371" spans="1:9" x14ac:dyDescent="0.2">
      <c r="A9371" t="s">
        <v>20</v>
      </c>
      <c r="B9371" t="s">
        <v>22</v>
      </c>
      <c r="C9371" s="6">
        <f t="shared" si="151"/>
        <v>42182.108263914197</v>
      </c>
      <c r="D9371" t="s">
        <v>23</v>
      </c>
      <c r="E9371" s="6">
        <f>IF(Sense_data[[#This Row],[a_1State]]=D9370,E9370,Sense_data[[#This Row],[SysTimeStamp]])</f>
        <v>42182.106342617451</v>
      </c>
      <c r="F9371" s="3" t="str">
        <f>Sense_data[[#This Row],[a_1State]]&amp;TEXT(Sense_data[[#This Row],[StateInstanceTimestamp]],"#.######")</f>
        <v>On42182.106343</v>
      </c>
      <c r="G9371" s="3">
        <f ca="1">IF(Sense_data[[#This Row],[a_1State]]="Off",RANDBETWEEN(off_min,off_max),RANDBETWEEN(on_min,on_max))/sr_div</f>
        <v>3.4</v>
      </c>
      <c r="H9371" s="3">
        <v>3.7</v>
      </c>
      <c r="I9371" s="3">
        <f>IF(HOUR(Sense_data[[#This Row],[SysTimeStamp]])&lt;12,I9370+$B$14,I9370-$B$14)</f>
        <v>17.165277777779501</v>
      </c>
    </row>
    <row r="9372" spans="1:9" x14ac:dyDescent="0.2">
      <c r="A9372" t="s">
        <v>20</v>
      </c>
      <c r="B9372" t="s">
        <v>22</v>
      </c>
      <c r="C9372" s="6">
        <f t="shared" si="151"/>
        <v>42182.108275488274</v>
      </c>
      <c r="D9372" t="s">
        <v>23</v>
      </c>
      <c r="E9372" s="6">
        <f>IF(Sense_data[[#This Row],[a_1State]]=D9371,E9371,Sense_data[[#This Row],[SysTimeStamp]])</f>
        <v>42182.106342617451</v>
      </c>
      <c r="F9372" s="3" t="str">
        <f>Sense_data[[#This Row],[a_1State]]&amp;TEXT(Sense_data[[#This Row],[StateInstanceTimestamp]],"#.######")</f>
        <v>On42182.106343</v>
      </c>
      <c r="G9372" s="3">
        <f ca="1">IF(Sense_data[[#This Row],[a_1State]]="Off",RANDBETWEEN(off_min,off_max),RANDBETWEEN(on_min,on_max))/sr_div</f>
        <v>4.9000000000000004</v>
      </c>
      <c r="H9372" s="3">
        <v>3.8</v>
      </c>
      <c r="I9372" s="3">
        <f>IF(HOUR(Sense_data[[#This Row],[SysTimeStamp]])&lt;12,I9371+$B$14,I9371-$B$14)</f>
        <v>17.165509259260983</v>
      </c>
    </row>
    <row r="9373" spans="1:9" x14ac:dyDescent="0.2">
      <c r="A9373" t="s">
        <v>20</v>
      </c>
      <c r="B9373" t="s">
        <v>22</v>
      </c>
      <c r="C9373" s="6">
        <f t="shared" si="151"/>
        <v>42182.10828706235</v>
      </c>
      <c r="D9373" t="s">
        <v>23</v>
      </c>
      <c r="E9373" s="6">
        <f>IF(Sense_data[[#This Row],[a_1State]]=D9372,E9372,Sense_data[[#This Row],[SysTimeStamp]])</f>
        <v>42182.106342617451</v>
      </c>
      <c r="F9373" s="3" t="str">
        <f>Sense_data[[#This Row],[a_1State]]&amp;TEXT(Sense_data[[#This Row],[StateInstanceTimestamp]],"#.######")</f>
        <v>On42182.106343</v>
      </c>
      <c r="G9373" s="3">
        <f ca="1">IF(Sense_data[[#This Row],[a_1State]]="Off",RANDBETWEEN(off_min,off_max),RANDBETWEEN(on_min,on_max))/sr_div</f>
        <v>6</v>
      </c>
      <c r="H9373" s="3">
        <v>3.2</v>
      </c>
      <c r="I9373" s="3">
        <f>IF(HOUR(Sense_data[[#This Row],[SysTimeStamp]])&lt;12,I9372+$B$14,I9372-$B$14)</f>
        <v>17.165740740742464</v>
      </c>
    </row>
    <row r="9374" spans="1:9" x14ac:dyDescent="0.2">
      <c r="A9374" t="s">
        <v>20</v>
      </c>
      <c r="B9374" t="s">
        <v>22</v>
      </c>
      <c r="C9374" s="6">
        <f t="shared" si="151"/>
        <v>42182.108298636427</v>
      </c>
      <c r="D9374" t="s">
        <v>23</v>
      </c>
      <c r="E9374" s="6">
        <f>IF(Sense_data[[#This Row],[a_1State]]=D9373,E9373,Sense_data[[#This Row],[SysTimeStamp]])</f>
        <v>42182.106342617451</v>
      </c>
      <c r="F9374" s="3" t="str">
        <f>Sense_data[[#This Row],[a_1State]]&amp;TEXT(Sense_data[[#This Row],[StateInstanceTimestamp]],"#.######")</f>
        <v>On42182.106343</v>
      </c>
      <c r="G9374" s="3">
        <f ca="1">IF(Sense_data[[#This Row],[a_1State]]="Off",RANDBETWEEN(off_min,off_max),RANDBETWEEN(on_min,on_max))/sr_div</f>
        <v>5.5</v>
      </c>
      <c r="H9374" s="3">
        <v>3</v>
      </c>
      <c r="I9374" s="3">
        <f>IF(HOUR(Sense_data[[#This Row],[SysTimeStamp]])&lt;12,I9373+$B$14,I9373-$B$14)</f>
        <v>17.165972222223946</v>
      </c>
    </row>
    <row r="9375" spans="1:9" x14ac:dyDescent="0.2">
      <c r="A9375" t="s">
        <v>20</v>
      </c>
      <c r="B9375" t="s">
        <v>22</v>
      </c>
      <c r="C9375" s="6">
        <f t="shared" si="151"/>
        <v>42182.108310210504</v>
      </c>
      <c r="D9375" t="s">
        <v>23</v>
      </c>
      <c r="E9375" s="6">
        <f>IF(Sense_data[[#This Row],[a_1State]]=D9374,E9374,Sense_data[[#This Row],[SysTimeStamp]])</f>
        <v>42182.106342617451</v>
      </c>
      <c r="F9375" s="3" t="str">
        <f>Sense_data[[#This Row],[a_1State]]&amp;TEXT(Sense_data[[#This Row],[StateInstanceTimestamp]],"#.######")</f>
        <v>On42182.106343</v>
      </c>
      <c r="G9375" s="3">
        <f ca="1">IF(Sense_data[[#This Row],[a_1State]]="Off",RANDBETWEEN(off_min,off_max),RANDBETWEEN(on_min,on_max))/sr_div</f>
        <v>4.5999999999999996</v>
      </c>
      <c r="H9375" s="3">
        <v>5.0999999999999996</v>
      </c>
      <c r="I9375" s="3">
        <f>IF(HOUR(Sense_data[[#This Row],[SysTimeStamp]])&lt;12,I9374+$B$14,I9374-$B$14)</f>
        <v>17.166203703705428</v>
      </c>
    </row>
    <row r="9376" spans="1:9" x14ac:dyDescent="0.2">
      <c r="A9376" t="s">
        <v>20</v>
      </c>
      <c r="B9376" t="s">
        <v>22</v>
      </c>
      <c r="C9376" s="6">
        <f t="shared" si="151"/>
        <v>42182.108321784581</v>
      </c>
      <c r="D9376" t="s">
        <v>23</v>
      </c>
      <c r="E9376" s="6">
        <f>IF(Sense_data[[#This Row],[a_1State]]=D9375,E9375,Sense_data[[#This Row],[SysTimeStamp]])</f>
        <v>42182.106342617451</v>
      </c>
      <c r="F9376" s="3" t="str">
        <f>Sense_data[[#This Row],[a_1State]]&amp;TEXT(Sense_data[[#This Row],[StateInstanceTimestamp]],"#.######")</f>
        <v>On42182.106343</v>
      </c>
      <c r="G9376" s="3">
        <f ca="1">IF(Sense_data[[#This Row],[a_1State]]="Off",RANDBETWEEN(off_min,off_max),RANDBETWEEN(on_min,on_max))/sr_div</f>
        <v>3.9</v>
      </c>
      <c r="H9376" s="3">
        <v>5.0999999999999996</v>
      </c>
      <c r="I9376" s="3">
        <f>IF(HOUR(Sense_data[[#This Row],[SysTimeStamp]])&lt;12,I9375+$B$14,I9375-$B$14)</f>
        <v>17.166435185186909</v>
      </c>
    </row>
    <row r="9377" spans="1:9" x14ac:dyDescent="0.2">
      <c r="A9377" t="s">
        <v>20</v>
      </c>
      <c r="B9377" t="s">
        <v>22</v>
      </c>
      <c r="C9377" s="6">
        <f t="shared" si="151"/>
        <v>42182.108333358658</v>
      </c>
      <c r="D9377" t="s">
        <v>23</v>
      </c>
      <c r="E9377" s="6">
        <f>IF(Sense_data[[#This Row],[a_1State]]=D9376,E9376,Sense_data[[#This Row],[SysTimeStamp]])</f>
        <v>42182.106342617451</v>
      </c>
      <c r="F9377" s="3" t="str">
        <f>Sense_data[[#This Row],[a_1State]]&amp;TEXT(Sense_data[[#This Row],[StateInstanceTimestamp]],"#.######")</f>
        <v>On42182.106343</v>
      </c>
      <c r="G9377" s="3">
        <f ca="1">IF(Sense_data[[#This Row],[a_1State]]="Off",RANDBETWEEN(off_min,off_max),RANDBETWEEN(on_min,on_max))/sr_div</f>
        <v>3.1</v>
      </c>
      <c r="H9377" s="3">
        <v>3.2</v>
      </c>
      <c r="I9377" s="3">
        <f>IF(HOUR(Sense_data[[#This Row],[SysTimeStamp]])&lt;12,I9376+$B$14,I9376-$B$14)</f>
        <v>17.166666666668391</v>
      </c>
    </row>
    <row r="9378" spans="1:9" x14ac:dyDescent="0.2">
      <c r="A9378" t="s">
        <v>20</v>
      </c>
      <c r="B9378" t="s">
        <v>22</v>
      </c>
      <c r="C9378" s="6">
        <f t="shared" si="151"/>
        <v>42182.108344932734</v>
      </c>
      <c r="D9378" t="s">
        <v>23</v>
      </c>
      <c r="E9378" s="6">
        <f>IF(Sense_data[[#This Row],[a_1State]]=D9377,E9377,Sense_data[[#This Row],[SysTimeStamp]])</f>
        <v>42182.106342617451</v>
      </c>
      <c r="F9378" s="3" t="str">
        <f>Sense_data[[#This Row],[a_1State]]&amp;TEXT(Sense_data[[#This Row],[StateInstanceTimestamp]],"#.######")</f>
        <v>On42182.106343</v>
      </c>
      <c r="G9378" s="3">
        <f ca="1">IF(Sense_data[[#This Row],[a_1State]]="Off",RANDBETWEEN(off_min,off_max),RANDBETWEEN(on_min,on_max))/sr_div</f>
        <v>3.8</v>
      </c>
      <c r="H9378" s="3">
        <v>3.9</v>
      </c>
      <c r="I9378" s="3">
        <f>IF(HOUR(Sense_data[[#This Row],[SysTimeStamp]])&lt;12,I9377+$B$14,I9377-$B$14)</f>
        <v>17.166898148149873</v>
      </c>
    </row>
    <row r="9379" spans="1:9" x14ac:dyDescent="0.2">
      <c r="A9379" t="s">
        <v>20</v>
      </c>
      <c r="B9379" t="s">
        <v>22</v>
      </c>
      <c r="C9379" s="6">
        <f t="shared" si="151"/>
        <v>42182.108356506811</v>
      </c>
      <c r="D9379" t="s">
        <v>23</v>
      </c>
      <c r="E9379" s="6">
        <f>IF(Sense_data[[#This Row],[a_1State]]=D9378,E9378,Sense_data[[#This Row],[SysTimeStamp]])</f>
        <v>42182.106342617451</v>
      </c>
      <c r="F9379" s="3" t="str">
        <f>Sense_data[[#This Row],[a_1State]]&amp;TEXT(Sense_data[[#This Row],[StateInstanceTimestamp]],"#.######")</f>
        <v>On42182.106343</v>
      </c>
      <c r="G9379" s="3">
        <f ca="1">IF(Sense_data[[#This Row],[a_1State]]="Off",RANDBETWEEN(off_min,off_max),RANDBETWEEN(on_min,on_max))/sr_div</f>
        <v>5.6</v>
      </c>
      <c r="H9379" s="3">
        <v>5.5</v>
      </c>
      <c r="I9379" s="3">
        <f>IF(HOUR(Sense_data[[#This Row],[SysTimeStamp]])&lt;12,I9378+$B$14,I9378-$B$14)</f>
        <v>17.167129629631354</v>
      </c>
    </row>
    <row r="9380" spans="1:9" x14ac:dyDescent="0.2">
      <c r="A9380" t="s">
        <v>20</v>
      </c>
      <c r="B9380" t="s">
        <v>22</v>
      </c>
      <c r="C9380" s="6">
        <f t="shared" si="151"/>
        <v>42182.108368080888</v>
      </c>
      <c r="D9380" t="s">
        <v>23</v>
      </c>
      <c r="E9380" s="6">
        <f>IF(Sense_data[[#This Row],[a_1State]]=D9379,E9379,Sense_data[[#This Row],[SysTimeStamp]])</f>
        <v>42182.106342617451</v>
      </c>
      <c r="F9380" s="3" t="str">
        <f>Sense_data[[#This Row],[a_1State]]&amp;TEXT(Sense_data[[#This Row],[StateInstanceTimestamp]],"#.######")</f>
        <v>On42182.106343</v>
      </c>
      <c r="G9380" s="3">
        <f ca="1">IF(Sense_data[[#This Row],[a_1State]]="Off",RANDBETWEEN(off_min,off_max),RANDBETWEEN(on_min,on_max))/sr_div</f>
        <v>5.6</v>
      </c>
      <c r="H9380" s="3">
        <v>4.4000000000000004</v>
      </c>
      <c r="I9380" s="3">
        <f>IF(HOUR(Sense_data[[#This Row],[SysTimeStamp]])&lt;12,I9379+$B$14,I9379-$B$14)</f>
        <v>17.167361111112836</v>
      </c>
    </row>
    <row r="9381" spans="1:9" x14ac:dyDescent="0.2">
      <c r="A9381" t="s">
        <v>20</v>
      </c>
      <c r="B9381" t="s">
        <v>22</v>
      </c>
      <c r="C9381" s="6">
        <f t="shared" si="151"/>
        <v>42182.108379654965</v>
      </c>
      <c r="D9381" t="s">
        <v>23</v>
      </c>
      <c r="E9381" s="6">
        <f>IF(Sense_data[[#This Row],[a_1State]]=D9380,E9380,Sense_data[[#This Row],[SysTimeStamp]])</f>
        <v>42182.106342617451</v>
      </c>
      <c r="F9381" s="3" t="str">
        <f>Sense_data[[#This Row],[a_1State]]&amp;TEXT(Sense_data[[#This Row],[StateInstanceTimestamp]],"#.######")</f>
        <v>On42182.106343</v>
      </c>
      <c r="G9381" s="3">
        <f ca="1">IF(Sense_data[[#This Row],[a_1State]]="Off",RANDBETWEEN(off_min,off_max),RANDBETWEEN(on_min,on_max))/sr_div</f>
        <v>3.7</v>
      </c>
      <c r="H9381" s="3">
        <v>3.8</v>
      </c>
      <c r="I9381" s="3">
        <f>IF(HOUR(Sense_data[[#This Row],[SysTimeStamp]])&lt;12,I9380+$B$14,I9380-$B$14)</f>
        <v>17.167592592594318</v>
      </c>
    </row>
    <row r="9382" spans="1:9" x14ac:dyDescent="0.2">
      <c r="A9382" t="s">
        <v>20</v>
      </c>
      <c r="B9382" t="s">
        <v>22</v>
      </c>
      <c r="C9382" s="6">
        <f t="shared" si="151"/>
        <v>42182.108391229041</v>
      </c>
      <c r="D9382" t="s">
        <v>23</v>
      </c>
      <c r="E9382" s="6">
        <f>IF(Sense_data[[#This Row],[a_1State]]=D9381,E9381,Sense_data[[#This Row],[SysTimeStamp]])</f>
        <v>42182.106342617451</v>
      </c>
      <c r="F9382" s="3" t="str">
        <f>Sense_data[[#This Row],[a_1State]]&amp;TEXT(Sense_data[[#This Row],[StateInstanceTimestamp]],"#.######")</f>
        <v>On42182.106343</v>
      </c>
      <c r="G9382" s="3">
        <f ca="1">IF(Sense_data[[#This Row],[a_1State]]="Off",RANDBETWEEN(off_min,off_max),RANDBETWEEN(on_min,on_max))/sr_div</f>
        <v>5.4</v>
      </c>
      <c r="H9382" s="3">
        <v>4.4000000000000004</v>
      </c>
      <c r="I9382" s="3">
        <f>IF(HOUR(Sense_data[[#This Row],[SysTimeStamp]])&lt;12,I9381+$B$14,I9381-$B$14)</f>
        <v>17.167824074075799</v>
      </c>
    </row>
    <row r="9383" spans="1:9" x14ac:dyDescent="0.2">
      <c r="A9383" t="s">
        <v>20</v>
      </c>
      <c r="B9383" t="s">
        <v>22</v>
      </c>
      <c r="C9383" s="6">
        <f t="shared" si="151"/>
        <v>42182.108402803118</v>
      </c>
      <c r="D9383" t="s">
        <v>23</v>
      </c>
      <c r="E9383" s="6">
        <f>IF(Sense_data[[#This Row],[a_1State]]=D9382,E9382,Sense_data[[#This Row],[SysTimeStamp]])</f>
        <v>42182.106342617451</v>
      </c>
      <c r="F9383" s="3" t="str">
        <f>Sense_data[[#This Row],[a_1State]]&amp;TEXT(Sense_data[[#This Row],[StateInstanceTimestamp]],"#.######")</f>
        <v>On42182.106343</v>
      </c>
      <c r="G9383" s="3">
        <f ca="1">IF(Sense_data[[#This Row],[a_1State]]="Off",RANDBETWEEN(off_min,off_max),RANDBETWEEN(on_min,on_max))/sr_div</f>
        <v>4.0999999999999996</v>
      </c>
      <c r="H9383" s="3">
        <v>3.9</v>
      </c>
      <c r="I9383" s="3">
        <f>IF(HOUR(Sense_data[[#This Row],[SysTimeStamp]])&lt;12,I9382+$B$14,I9382-$B$14)</f>
        <v>17.168055555557281</v>
      </c>
    </row>
    <row r="9384" spans="1:9" x14ac:dyDescent="0.2">
      <c r="A9384" t="s">
        <v>20</v>
      </c>
      <c r="B9384" t="s">
        <v>22</v>
      </c>
      <c r="C9384" s="6">
        <f t="shared" si="151"/>
        <v>42182.108414377195</v>
      </c>
      <c r="D9384" t="s">
        <v>23</v>
      </c>
      <c r="E9384" s="6">
        <f>IF(Sense_data[[#This Row],[a_1State]]=D9383,E9383,Sense_data[[#This Row],[SysTimeStamp]])</f>
        <v>42182.106342617451</v>
      </c>
      <c r="F9384" s="3" t="str">
        <f>Sense_data[[#This Row],[a_1State]]&amp;TEXT(Sense_data[[#This Row],[StateInstanceTimestamp]],"#.######")</f>
        <v>On42182.106343</v>
      </c>
      <c r="G9384" s="3">
        <f ca="1">IF(Sense_data[[#This Row],[a_1State]]="Off",RANDBETWEEN(off_min,off_max),RANDBETWEEN(on_min,on_max))/sr_div</f>
        <v>3.7</v>
      </c>
      <c r="H9384" s="3">
        <v>3.8</v>
      </c>
      <c r="I9384" s="3">
        <f>IF(HOUR(Sense_data[[#This Row],[SysTimeStamp]])&lt;12,I9383+$B$14,I9383-$B$14)</f>
        <v>17.168287037038763</v>
      </c>
    </row>
    <row r="9385" spans="1:9" x14ac:dyDescent="0.2">
      <c r="A9385" t="s">
        <v>20</v>
      </c>
      <c r="B9385" t="s">
        <v>22</v>
      </c>
      <c r="C9385" s="6">
        <f t="shared" si="151"/>
        <v>42182.108425951272</v>
      </c>
      <c r="D9385" t="s">
        <v>23</v>
      </c>
      <c r="E9385" s="6">
        <f>IF(Sense_data[[#This Row],[a_1State]]=D9384,E9384,Sense_data[[#This Row],[SysTimeStamp]])</f>
        <v>42182.106342617451</v>
      </c>
      <c r="F9385" s="3" t="str">
        <f>Sense_data[[#This Row],[a_1State]]&amp;TEXT(Sense_data[[#This Row],[StateInstanceTimestamp]],"#.######")</f>
        <v>On42182.106343</v>
      </c>
      <c r="G9385" s="3">
        <f ca="1">IF(Sense_data[[#This Row],[a_1State]]="Off",RANDBETWEEN(off_min,off_max),RANDBETWEEN(on_min,on_max))/sr_div</f>
        <v>5.8</v>
      </c>
      <c r="H9385" s="3">
        <v>5.5</v>
      </c>
      <c r="I9385" s="3">
        <f>IF(HOUR(Sense_data[[#This Row],[SysTimeStamp]])&lt;12,I9384+$B$14,I9384-$B$14)</f>
        <v>17.168518518520244</v>
      </c>
    </row>
    <row r="9386" spans="1:9" x14ac:dyDescent="0.2">
      <c r="A9386" t="s">
        <v>20</v>
      </c>
      <c r="B9386" t="s">
        <v>22</v>
      </c>
      <c r="C9386" s="6">
        <f t="shared" si="151"/>
        <v>42182.108437525349</v>
      </c>
      <c r="D9386" t="s">
        <v>23</v>
      </c>
      <c r="E9386" s="6">
        <f>IF(Sense_data[[#This Row],[a_1State]]=D9385,E9385,Sense_data[[#This Row],[SysTimeStamp]])</f>
        <v>42182.106342617451</v>
      </c>
      <c r="F9386" s="3" t="str">
        <f>Sense_data[[#This Row],[a_1State]]&amp;TEXT(Sense_data[[#This Row],[StateInstanceTimestamp]],"#.######")</f>
        <v>On42182.106343</v>
      </c>
      <c r="G9386" s="3">
        <f ca="1">IF(Sense_data[[#This Row],[a_1State]]="Off",RANDBETWEEN(off_min,off_max),RANDBETWEEN(on_min,on_max))/sr_div</f>
        <v>5.7</v>
      </c>
      <c r="H9386" s="3">
        <v>5.4</v>
      </c>
      <c r="I9386" s="3">
        <f>IF(HOUR(Sense_data[[#This Row],[SysTimeStamp]])&lt;12,I9385+$B$14,I9385-$B$14)</f>
        <v>17.168750000001726</v>
      </c>
    </row>
    <row r="9387" spans="1:9" x14ac:dyDescent="0.2">
      <c r="A9387" t="s">
        <v>20</v>
      </c>
      <c r="B9387" t="s">
        <v>22</v>
      </c>
      <c r="C9387" s="6">
        <f t="shared" si="151"/>
        <v>42182.108449099425</v>
      </c>
      <c r="D9387" t="s">
        <v>23</v>
      </c>
      <c r="E9387" s="6">
        <f>IF(Sense_data[[#This Row],[a_1State]]=D9386,E9386,Sense_data[[#This Row],[SysTimeStamp]])</f>
        <v>42182.106342617451</v>
      </c>
      <c r="F9387" s="3" t="str">
        <f>Sense_data[[#This Row],[a_1State]]&amp;TEXT(Sense_data[[#This Row],[StateInstanceTimestamp]],"#.######")</f>
        <v>On42182.106343</v>
      </c>
      <c r="G9387" s="3">
        <f ca="1">IF(Sense_data[[#This Row],[a_1State]]="Off",RANDBETWEEN(off_min,off_max),RANDBETWEEN(on_min,on_max))/sr_div</f>
        <v>3.3</v>
      </c>
      <c r="H9387" s="3">
        <v>3.3</v>
      </c>
      <c r="I9387" s="3">
        <f>IF(HOUR(Sense_data[[#This Row],[SysTimeStamp]])&lt;12,I9386+$B$14,I9386-$B$14)</f>
        <v>17.168981481483208</v>
      </c>
    </row>
    <row r="9388" spans="1:9" x14ac:dyDescent="0.2">
      <c r="A9388" t="s">
        <v>20</v>
      </c>
      <c r="B9388" t="s">
        <v>22</v>
      </c>
      <c r="C9388" s="6">
        <f t="shared" si="151"/>
        <v>42182.108460673502</v>
      </c>
      <c r="D9388" t="s">
        <v>23</v>
      </c>
      <c r="E9388" s="6">
        <f>IF(Sense_data[[#This Row],[a_1State]]=D9387,E9387,Sense_data[[#This Row],[SysTimeStamp]])</f>
        <v>42182.106342617451</v>
      </c>
      <c r="F9388" s="3" t="str">
        <f>Sense_data[[#This Row],[a_1State]]&amp;TEXT(Sense_data[[#This Row],[StateInstanceTimestamp]],"#.######")</f>
        <v>On42182.106343</v>
      </c>
      <c r="G9388" s="3">
        <f ca="1">IF(Sense_data[[#This Row],[a_1State]]="Off",RANDBETWEEN(off_min,off_max),RANDBETWEEN(on_min,on_max))/sr_div</f>
        <v>4.0999999999999996</v>
      </c>
      <c r="H9388" s="3">
        <v>3.9</v>
      </c>
      <c r="I9388" s="3">
        <f>IF(HOUR(Sense_data[[#This Row],[SysTimeStamp]])&lt;12,I9387+$B$14,I9387-$B$14)</f>
        <v>17.169212962964689</v>
      </c>
    </row>
    <row r="9389" spans="1:9" x14ac:dyDescent="0.2">
      <c r="A9389" t="s">
        <v>20</v>
      </c>
      <c r="B9389" t="s">
        <v>22</v>
      </c>
      <c r="C9389" s="6">
        <f t="shared" si="151"/>
        <v>42182.108472247579</v>
      </c>
      <c r="D9389" t="s">
        <v>23</v>
      </c>
      <c r="E9389" s="6">
        <f>IF(Sense_data[[#This Row],[a_1State]]=D9388,E9388,Sense_data[[#This Row],[SysTimeStamp]])</f>
        <v>42182.106342617451</v>
      </c>
      <c r="F9389" s="3" t="str">
        <f>Sense_data[[#This Row],[a_1State]]&amp;TEXT(Sense_data[[#This Row],[StateInstanceTimestamp]],"#.######")</f>
        <v>On42182.106343</v>
      </c>
      <c r="G9389" s="3">
        <f ca="1">IF(Sense_data[[#This Row],[a_1State]]="Off",RANDBETWEEN(off_min,off_max),RANDBETWEEN(on_min,on_max))/sr_div</f>
        <v>3.4</v>
      </c>
      <c r="H9389" s="3">
        <v>4.5999999999999996</v>
      </c>
      <c r="I9389" s="3">
        <f>IF(HOUR(Sense_data[[#This Row],[SysTimeStamp]])&lt;12,I9388+$B$14,I9388-$B$14)</f>
        <v>17.169444444446171</v>
      </c>
    </row>
    <row r="9390" spans="1:9" x14ac:dyDescent="0.2">
      <c r="A9390" t="s">
        <v>20</v>
      </c>
      <c r="B9390" t="s">
        <v>22</v>
      </c>
      <c r="C9390" s="6">
        <f t="shared" si="151"/>
        <v>42182.108483821656</v>
      </c>
      <c r="D9390" t="s">
        <v>23</v>
      </c>
      <c r="E9390" s="6">
        <f>IF(Sense_data[[#This Row],[a_1State]]=D9389,E9389,Sense_data[[#This Row],[SysTimeStamp]])</f>
        <v>42182.106342617451</v>
      </c>
      <c r="F9390" s="3" t="str">
        <f>Sense_data[[#This Row],[a_1State]]&amp;TEXT(Sense_data[[#This Row],[StateInstanceTimestamp]],"#.######")</f>
        <v>On42182.106343</v>
      </c>
      <c r="G9390" s="3">
        <f ca="1">IF(Sense_data[[#This Row],[a_1State]]="Off",RANDBETWEEN(off_min,off_max),RANDBETWEEN(on_min,on_max))/sr_div</f>
        <v>4.2</v>
      </c>
      <c r="H9390" s="3">
        <v>3.7</v>
      </c>
      <c r="I9390" s="3">
        <f>IF(HOUR(Sense_data[[#This Row],[SysTimeStamp]])&lt;12,I9389+$B$14,I9389-$B$14)</f>
        <v>17.169675925927653</v>
      </c>
    </row>
    <row r="9391" spans="1:9" x14ac:dyDescent="0.2">
      <c r="A9391" t="s">
        <v>20</v>
      </c>
      <c r="B9391" t="s">
        <v>22</v>
      </c>
      <c r="C9391" s="6">
        <f t="shared" si="151"/>
        <v>42182.108495395732</v>
      </c>
      <c r="D9391" t="s">
        <v>23</v>
      </c>
      <c r="E9391" s="6">
        <f>IF(Sense_data[[#This Row],[a_1State]]=D9390,E9390,Sense_data[[#This Row],[SysTimeStamp]])</f>
        <v>42182.106342617451</v>
      </c>
      <c r="F9391" s="3" t="str">
        <f>Sense_data[[#This Row],[a_1State]]&amp;TEXT(Sense_data[[#This Row],[StateInstanceTimestamp]],"#.######")</f>
        <v>On42182.106343</v>
      </c>
      <c r="G9391" s="3">
        <f ca="1">IF(Sense_data[[#This Row],[a_1State]]="Off",RANDBETWEEN(off_min,off_max),RANDBETWEEN(on_min,on_max))/sr_div</f>
        <v>4.4000000000000004</v>
      </c>
      <c r="H9391" s="3">
        <v>5.8</v>
      </c>
      <c r="I9391" s="3">
        <f>IF(HOUR(Sense_data[[#This Row],[SysTimeStamp]])&lt;12,I9390+$B$14,I9390-$B$14)</f>
        <v>17.169907407409134</v>
      </c>
    </row>
    <row r="9392" spans="1:9" x14ac:dyDescent="0.2">
      <c r="A9392" t="s">
        <v>20</v>
      </c>
      <c r="B9392" t="s">
        <v>22</v>
      </c>
      <c r="C9392" s="6">
        <f t="shared" si="151"/>
        <v>42182.108506969809</v>
      </c>
      <c r="D9392" t="s">
        <v>23</v>
      </c>
      <c r="E9392" s="6">
        <f>IF(Sense_data[[#This Row],[a_1State]]=D9391,E9391,Sense_data[[#This Row],[SysTimeStamp]])</f>
        <v>42182.106342617451</v>
      </c>
      <c r="F9392" s="3" t="str">
        <f>Sense_data[[#This Row],[a_1State]]&amp;TEXT(Sense_data[[#This Row],[StateInstanceTimestamp]],"#.######")</f>
        <v>On42182.106343</v>
      </c>
      <c r="G9392" s="3">
        <f ca="1">IF(Sense_data[[#This Row],[a_1State]]="Off",RANDBETWEEN(off_min,off_max),RANDBETWEEN(on_min,on_max))/sr_div</f>
        <v>5.9</v>
      </c>
      <c r="H9392" s="3">
        <v>4.7</v>
      </c>
      <c r="I9392" s="3">
        <f>IF(HOUR(Sense_data[[#This Row],[SysTimeStamp]])&lt;12,I9391+$B$14,I9391-$B$14)</f>
        <v>17.170138888890616</v>
      </c>
    </row>
    <row r="9393" spans="1:9" x14ac:dyDescent="0.2">
      <c r="A9393" t="s">
        <v>20</v>
      </c>
      <c r="B9393" t="s">
        <v>22</v>
      </c>
      <c r="C9393" s="6">
        <f t="shared" si="151"/>
        <v>42182.108518543886</v>
      </c>
      <c r="D9393" t="s">
        <v>23</v>
      </c>
      <c r="E9393" s="6">
        <f>IF(Sense_data[[#This Row],[a_1State]]=D9392,E9392,Sense_data[[#This Row],[SysTimeStamp]])</f>
        <v>42182.106342617451</v>
      </c>
      <c r="F9393" s="3" t="str">
        <f>Sense_data[[#This Row],[a_1State]]&amp;TEXT(Sense_data[[#This Row],[StateInstanceTimestamp]],"#.######")</f>
        <v>On42182.106343</v>
      </c>
      <c r="G9393" s="3">
        <f ca="1">IF(Sense_data[[#This Row],[a_1State]]="Off",RANDBETWEEN(off_min,off_max),RANDBETWEEN(on_min,on_max))/sr_div</f>
        <v>3.5</v>
      </c>
      <c r="H9393" s="3">
        <v>5.2</v>
      </c>
      <c r="I9393" s="3">
        <f>IF(HOUR(Sense_data[[#This Row],[SysTimeStamp]])&lt;12,I9392+$B$14,I9392-$B$14)</f>
        <v>17.170370370372098</v>
      </c>
    </row>
    <row r="9394" spans="1:9" x14ac:dyDescent="0.2">
      <c r="A9394" t="s">
        <v>20</v>
      </c>
      <c r="B9394" t="s">
        <v>22</v>
      </c>
      <c r="C9394" s="6">
        <f t="shared" si="151"/>
        <v>42182.108530117963</v>
      </c>
      <c r="D9394" t="s">
        <v>23</v>
      </c>
      <c r="E9394" s="6">
        <f>IF(Sense_data[[#This Row],[a_1State]]=D9393,E9393,Sense_data[[#This Row],[SysTimeStamp]])</f>
        <v>42182.106342617451</v>
      </c>
      <c r="F9394" s="3" t="str">
        <f>Sense_data[[#This Row],[a_1State]]&amp;TEXT(Sense_data[[#This Row],[StateInstanceTimestamp]],"#.######")</f>
        <v>On42182.106343</v>
      </c>
      <c r="G9394" s="3">
        <f ca="1">IF(Sense_data[[#This Row],[a_1State]]="Off",RANDBETWEEN(off_min,off_max),RANDBETWEEN(on_min,on_max))/sr_div</f>
        <v>5</v>
      </c>
      <c r="H9394" s="3">
        <v>4.2</v>
      </c>
      <c r="I9394" s="3">
        <f>IF(HOUR(Sense_data[[#This Row],[SysTimeStamp]])&lt;12,I9393+$B$14,I9393-$B$14)</f>
        <v>17.170601851853579</v>
      </c>
    </row>
    <row r="9395" spans="1:9" x14ac:dyDescent="0.2">
      <c r="A9395" t="s">
        <v>20</v>
      </c>
      <c r="B9395" t="s">
        <v>22</v>
      </c>
      <c r="C9395" s="6">
        <f t="shared" si="151"/>
        <v>42182.10854169204</v>
      </c>
      <c r="D9395" t="s">
        <v>23</v>
      </c>
      <c r="E9395" s="6">
        <f>IF(Sense_data[[#This Row],[a_1State]]=D9394,E9394,Sense_data[[#This Row],[SysTimeStamp]])</f>
        <v>42182.106342617451</v>
      </c>
      <c r="F9395" s="3" t="str">
        <f>Sense_data[[#This Row],[a_1State]]&amp;TEXT(Sense_data[[#This Row],[StateInstanceTimestamp]],"#.######")</f>
        <v>On42182.106343</v>
      </c>
      <c r="G9395" s="3">
        <f ca="1">IF(Sense_data[[#This Row],[a_1State]]="Off",RANDBETWEEN(off_min,off_max),RANDBETWEEN(on_min,on_max))/sr_div</f>
        <v>5.2</v>
      </c>
      <c r="H9395" s="3">
        <v>5.6</v>
      </c>
      <c r="I9395" s="3">
        <f>IF(HOUR(Sense_data[[#This Row],[SysTimeStamp]])&lt;12,I9394+$B$14,I9394-$B$14)</f>
        <v>17.170833333335061</v>
      </c>
    </row>
    <row r="9396" spans="1:9" x14ac:dyDescent="0.2">
      <c r="A9396" t="s">
        <v>20</v>
      </c>
      <c r="B9396" t="s">
        <v>22</v>
      </c>
      <c r="C9396" s="6">
        <f t="shared" si="151"/>
        <v>42182.108553266116</v>
      </c>
      <c r="D9396" t="s">
        <v>23</v>
      </c>
      <c r="E9396" s="6">
        <f>IF(Sense_data[[#This Row],[a_1State]]=D9395,E9395,Sense_data[[#This Row],[SysTimeStamp]])</f>
        <v>42182.106342617451</v>
      </c>
      <c r="F9396" s="3" t="str">
        <f>Sense_data[[#This Row],[a_1State]]&amp;TEXT(Sense_data[[#This Row],[StateInstanceTimestamp]],"#.######")</f>
        <v>On42182.106343</v>
      </c>
      <c r="G9396" s="3">
        <f ca="1">IF(Sense_data[[#This Row],[a_1State]]="Off",RANDBETWEEN(off_min,off_max),RANDBETWEEN(on_min,on_max))/sr_div</f>
        <v>3.8</v>
      </c>
      <c r="H9396" s="3">
        <v>4.4000000000000004</v>
      </c>
      <c r="I9396" s="3">
        <f>IF(HOUR(Sense_data[[#This Row],[SysTimeStamp]])&lt;12,I9395+$B$14,I9395-$B$14)</f>
        <v>17.171064814816543</v>
      </c>
    </row>
    <row r="9397" spans="1:9" x14ac:dyDescent="0.2">
      <c r="A9397" t="s">
        <v>20</v>
      </c>
      <c r="B9397" t="s">
        <v>22</v>
      </c>
      <c r="C9397" s="6">
        <f t="shared" si="151"/>
        <v>42182.108564840193</v>
      </c>
      <c r="D9397" t="s">
        <v>23</v>
      </c>
      <c r="E9397" s="6">
        <f>IF(Sense_data[[#This Row],[a_1State]]=D9396,E9396,Sense_data[[#This Row],[SysTimeStamp]])</f>
        <v>42182.106342617451</v>
      </c>
      <c r="F9397" s="3" t="str">
        <f>Sense_data[[#This Row],[a_1State]]&amp;TEXT(Sense_data[[#This Row],[StateInstanceTimestamp]],"#.######")</f>
        <v>On42182.106343</v>
      </c>
      <c r="G9397" s="3">
        <f ca="1">IF(Sense_data[[#This Row],[a_1State]]="Off",RANDBETWEEN(off_min,off_max),RANDBETWEEN(on_min,on_max))/sr_div</f>
        <v>4.5</v>
      </c>
      <c r="H9397" s="3">
        <v>5.7</v>
      </c>
      <c r="I9397" s="3">
        <f>IF(HOUR(Sense_data[[#This Row],[SysTimeStamp]])&lt;12,I9396+$B$14,I9396-$B$14)</f>
        <v>17.171296296298024</v>
      </c>
    </row>
    <row r="9398" spans="1:9" x14ac:dyDescent="0.2">
      <c r="A9398" t="s">
        <v>20</v>
      </c>
      <c r="B9398" t="s">
        <v>22</v>
      </c>
      <c r="C9398" s="6">
        <f t="shared" si="151"/>
        <v>42182.10857641427</v>
      </c>
      <c r="D9398" t="s">
        <v>23</v>
      </c>
      <c r="E9398" s="6">
        <f>IF(Sense_data[[#This Row],[a_1State]]=D9397,E9397,Sense_data[[#This Row],[SysTimeStamp]])</f>
        <v>42182.106342617451</v>
      </c>
      <c r="F9398" s="3" t="str">
        <f>Sense_data[[#This Row],[a_1State]]&amp;TEXT(Sense_data[[#This Row],[StateInstanceTimestamp]],"#.######")</f>
        <v>On42182.106343</v>
      </c>
      <c r="G9398" s="3">
        <f ca="1">IF(Sense_data[[#This Row],[a_1State]]="Off",RANDBETWEEN(off_min,off_max),RANDBETWEEN(on_min,on_max))/sr_div</f>
        <v>5.7</v>
      </c>
      <c r="H9398" s="3">
        <v>3.2</v>
      </c>
      <c r="I9398" s="3">
        <f>IF(HOUR(Sense_data[[#This Row],[SysTimeStamp]])&lt;12,I9397+$B$14,I9397-$B$14)</f>
        <v>17.171527777779506</v>
      </c>
    </row>
    <row r="9399" spans="1:9" x14ac:dyDescent="0.2">
      <c r="A9399" t="s">
        <v>20</v>
      </c>
      <c r="B9399" t="s">
        <v>22</v>
      </c>
      <c r="C9399" s="6">
        <f t="shared" si="151"/>
        <v>42182.108587988347</v>
      </c>
      <c r="D9399" t="s">
        <v>23</v>
      </c>
      <c r="E9399" s="6">
        <f>IF(Sense_data[[#This Row],[a_1State]]=D9398,E9398,Sense_data[[#This Row],[SysTimeStamp]])</f>
        <v>42182.106342617451</v>
      </c>
      <c r="F9399" s="3" t="str">
        <f>Sense_data[[#This Row],[a_1State]]&amp;TEXT(Sense_data[[#This Row],[StateInstanceTimestamp]],"#.######")</f>
        <v>On42182.106343</v>
      </c>
      <c r="G9399" s="3">
        <f ca="1">IF(Sense_data[[#This Row],[a_1State]]="Off",RANDBETWEEN(off_min,off_max),RANDBETWEEN(on_min,on_max))/sr_div</f>
        <v>5.0999999999999996</v>
      </c>
      <c r="H9399" s="3">
        <v>5.5</v>
      </c>
      <c r="I9399" s="3">
        <f>IF(HOUR(Sense_data[[#This Row],[SysTimeStamp]])&lt;12,I9398+$B$14,I9398-$B$14)</f>
        <v>17.171759259260988</v>
      </c>
    </row>
    <row r="9400" spans="1:9" x14ac:dyDescent="0.2">
      <c r="A9400" t="s">
        <v>20</v>
      </c>
      <c r="B9400" t="s">
        <v>22</v>
      </c>
      <c r="C9400" s="6">
        <f t="shared" si="151"/>
        <v>42182.108599562423</v>
      </c>
      <c r="D9400" t="s">
        <v>23</v>
      </c>
      <c r="E9400" s="6">
        <f>IF(Sense_data[[#This Row],[a_1State]]=D9399,E9399,Sense_data[[#This Row],[SysTimeStamp]])</f>
        <v>42182.106342617451</v>
      </c>
      <c r="F9400" s="3" t="str">
        <f>Sense_data[[#This Row],[a_1State]]&amp;TEXT(Sense_data[[#This Row],[StateInstanceTimestamp]],"#.######")</f>
        <v>On42182.106343</v>
      </c>
      <c r="G9400" s="3">
        <f ca="1">IF(Sense_data[[#This Row],[a_1State]]="Off",RANDBETWEEN(off_min,off_max),RANDBETWEEN(on_min,on_max))/sr_div</f>
        <v>4.8</v>
      </c>
      <c r="H9400" s="3">
        <v>3.3</v>
      </c>
      <c r="I9400" s="3">
        <f>IF(HOUR(Sense_data[[#This Row],[SysTimeStamp]])&lt;12,I9399+$B$14,I9399-$B$14)</f>
        <v>17.171990740742469</v>
      </c>
    </row>
    <row r="9401" spans="1:9" x14ac:dyDescent="0.2">
      <c r="A9401" t="s">
        <v>20</v>
      </c>
      <c r="B9401" t="s">
        <v>22</v>
      </c>
      <c r="C9401" s="6">
        <f t="shared" si="151"/>
        <v>42182.1086111365</v>
      </c>
      <c r="D9401" t="s">
        <v>23</v>
      </c>
      <c r="E9401" s="6">
        <f>IF(Sense_data[[#This Row],[a_1State]]=D9400,E9400,Sense_data[[#This Row],[SysTimeStamp]])</f>
        <v>42182.106342617451</v>
      </c>
      <c r="F9401" s="3" t="str">
        <f>Sense_data[[#This Row],[a_1State]]&amp;TEXT(Sense_data[[#This Row],[StateInstanceTimestamp]],"#.######")</f>
        <v>On42182.106343</v>
      </c>
      <c r="G9401" s="3">
        <f ca="1">IF(Sense_data[[#This Row],[a_1State]]="Off",RANDBETWEEN(off_min,off_max),RANDBETWEEN(on_min,on_max))/sr_div</f>
        <v>4.9000000000000004</v>
      </c>
      <c r="H9401" s="3">
        <v>4.5</v>
      </c>
      <c r="I9401" s="3">
        <f>IF(HOUR(Sense_data[[#This Row],[SysTimeStamp]])&lt;12,I9400+$B$14,I9400-$B$14)</f>
        <v>17.172222222223951</v>
      </c>
    </row>
    <row r="9402" spans="1:9" x14ac:dyDescent="0.2">
      <c r="A9402" t="s">
        <v>20</v>
      </c>
      <c r="B9402" t="s">
        <v>22</v>
      </c>
      <c r="C9402" s="6">
        <f t="shared" si="151"/>
        <v>42182.108622710577</v>
      </c>
      <c r="D9402" t="s">
        <v>23</v>
      </c>
      <c r="E9402" s="6">
        <f>IF(Sense_data[[#This Row],[a_1State]]=D9401,E9401,Sense_data[[#This Row],[SysTimeStamp]])</f>
        <v>42182.106342617451</v>
      </c>
      <c r="F9402" s="3" t="str">
        <f>Sense_data[[#This Row],[a_1State]]&amp;TEXT(Sense_data[[#This Row],[StateInstanceTimestamp]],"#.######")</f>
        <v>On42182.106343</v>
      </c>
      <c r="G9402" s="3">
        <f ca="1">IF(Sense_data[[#This Row],[a_1State]]="Off",RANDBETWEEN(off_min,off_max),RANDBETWEEN(on_min,on_max))/sr_div</f>
        <v>3.4</v>
      </c>
      <c r="H9402" s="3">
        <v>3.1</v>
      </c>
      <c r="I9402" s="3">
        <f>IF(HOUR(Sense_data[[#This Row],[SysTimeStamp]])&lt;12,I9401+$B$14,I9401-$B$14)</f>
        <v>17.172453703705433</v>
      </c>
    </row>
    <row r="9403" spans="1:9" x14ac:dyDescent="0.2">
      <c r="A9403" t="s">
        <v>20</v>
      </c>
      <c r="B9403" t="s">
        <v>22</v>
      </c>
      <c r="C9403" s="6">
        <f t="shared" si="151"/>
        <v>42182.108634284654</v>
      </c>
      <c r="D9403" t="s">
        <v>23</v>
      </c>
      <c r="E9403" s="6">
        <f>IF(Sense_data[[#This Row],[a_1State]]=D9402,E9402,Sense_data[[#This Row],[SysTimeStamp]])</f>
        <v>42182.106342617451</v>
      </c>
      <c r="F9403" s="3" t="str">
        <f>Sense_data[[#This Row],[a_1State]]&amp;TEXT(Sense_data[[#This Row],[StateInstanceTimestamp]],"#.######")</f>
        <v>On42182.106343</v>
      </c>
      <c r="G9403" s="3">
        <f ca="1">IF(Sense_data[[#This Row],[a_1State]]="Off",RANDBETWEEN(off_min,off_max),RANDBETWEEN(on_min,on_max))/sr_div</f>
        <v>3.5</v>
      </c>
      <c r="H9403" s="3">
        <v>3.5</v>
      </c>
      <c r="I9403" s="3">
        <f>IF(HOUR(Sense_data[[#This Row],[SysTimeStamp]])&lt;12,I9402+$B$14,I9402-$B$14)</f>
        <v>17.172685185186914</v>
      </c>
    </row>
    <row r="9404" spans="1:9" x14ac:dyDescent="0.2">
      <c r="A9404" t="s">
        <v>20</v>
      </c>
      <c r="B9404" t="s">
        <v>22</v>
      </c>
      <c r="C9404" s="6">
        <f t="shared" si="151"/>
        <v>42182.108645858731</v>
      </c>
      <c r="D9404" t="s">
        <v>23</v>
      </c>
      <c r="E9404" s="6">
        <f>IF(Sense_data[[#This Row],[a_1State]]=D9403,E9403,Sense_data[[#This Row],[SysTimeStamp]])</f>
        <v>42182.106342617451</v>
      </c>
      <c r="F9404" s="3" t="str">
        <f>Sense_data[[#This Row],[a_1State]]&amp;TEXT(Sense_data[[#This Row],[StateInstanceTimestamp]],"#.######")</f>
        <v>On42182.106343</v>
      </c>
      <c r="G9404" s="3">
        <f ca="1">IF(Sense_data[[#This Row],[a_1State]]="Off",RANDBETWEEN(off_min,off_max),RANDBETWEEN(on_min,on_max))/sr_div</f>
        <v>3.8</v>
      </c>
      <c r="H9404" s="3">
        <v>3.8</v>
      </c>
      <c r="I9404" s="3">
        <f>IF(HOUR(Sense_data[[#This Row],[SysTimeStamp]])&lt;12,I9403+$B$14,I9403-$B$14)</f>
        <v>17.172916666668396</v>
      </c>
    </row>
    <row r="9405" spans="1:9" x14ac:dyDescent="0.2">
      <c r="A9405" t="s">
        <v>20</v>
      </c>
      <c r="B9405" t="s">
        <v>22</v>
      </c>
      <c r="C9405" s="6">
        <f t="shared" si="151"/>
        <v>42182.108657432807</v>
      </c>
      <c r="D9405" t="s">
        <v>23</v>
      </c>
      <c r="E9405" s="6">
        <f>IF(Sense_data[[#This Row],[a_1State]]=D9404,E9404,Sense_data[[#This Row],[SysTimeStamp]])</f>
        <v>42182.106342617451</v>
      </c>
      <c r="F9405" s="3" t="str">
        <f>Sense_data[[#This Row],[a_1State]]&amp;TEXT(Sense_data[[#This Row],[StateInstanceTimestamp]],"#.######")</f>
        <v>On42182.106343</v>
      </c>
      <c r="G9405" s="3">
        <f ca="1">IF(Sense_data[[#This Row],[a_1State]]="Off",RANDBETWEEN(off_min,off_max),RANDBETWEEN(on_min,on_max))/sr_div</f>
        <v>4.7</v>
      </c>
      <c r="H9405" s="3">
        <v>3.3</v>
      </c>
      <c r="I9405" s="3">
        <f>IF(HOUR(Sense_data[[#This Row],[SysTimeStamp]])&lt;12,I9404+$B$14,I9404-$B$14)</f>
        <v>17.173148148149878</v>
      </c>
    </row>
    <row r="9406" spans="1:9" x14ac:dyDescent="0.2">
      <c r="A9406" t="s">
        <v>20</v>
      </c>
      <c r="B9406" t="s">
        <v>22</v>
      </c>
      <c r="C9406" s="6">
        <f t="shared" si="151"/>
        <v>42182.108669006884</v>
      </c>
      <c r="D9406" t="s">
        <v>23</v>
      </c>
      <c r="E9406" s="6">
        <f>IF(Sense_data[[#This Row],[a_1State]]=D9405,E9405,Sense_data[[#This Row],[SysTimeStamp]])</f>
        <v>42182.106342617451</v>
      </c>
      <c r="F9406" s="3" t="str">
        <f>Sense_data[[#This Row],[a_1State]]&amp;TEXT(Sense_data[[#This Row],[StateInstanceTimestamp]],"#.######")</f>
        <v>On42182.106343</v>
      </c>
      <c r="G9406" s="3">
        <f ca="1">IF(Sense_data[[#This Row],[a_1State]]="Off",RANDBETWEEN(off_min,off_max),RANDBETWEEN(on_min,on_max))/sr_div</f>
        <v>5.8</v>
      </c>
      <c r="H9406" s="3">
        <v>5.4</v>
      </c>
      <c r="I9406" s="3">
        <f>IF(HOUR(Sense_data[[#This Row],[SysTimeStamp]])&lt;12,I9405+$B$14,I9405-$B$14)</f>
        <v>17.173379629631359</v>
      </c>
    </row>
    <row r="9407" spans="1:9" x14ac:dyDescent="0.2">
      <c r="A9407" t="s">
        <v>20</v>
      </c>
      <c r="B9407" t="s">
        <v>22</v>
      </c>
      <c r="C9407" s="6">
        <f t="shared" si="151"/>
        <v>42182.108680580961</v>
      </c>
      <c r="D9407" t="s">
        <v>23</v>
      </c>
      <c r="E9407" s="6">
        <f>IF(Sense_data[[#This Row],[a_1State]]=D9406,E9406,Sense_data[[#This Row],[SysTimeStamp]])</f>
        <v>42182.106342617451</v>
      </c>
      <c r="F9407" s="3" t="str">
        <f>Sense_data[[#This Row],[a_1State]]&amp;TEXT(Sense_data[[#This Row],[StateInstanceTimestamp]],"#.######")</f>
        <v>On42182.106343</v>
      </c>
      <c r="G9407" s="3">
        <f ca="1">IF(Sense_data[[#This Row],[a_1State]]="Off",RANDBETWEEN(off_min,off_max),RANDBETWEEN(on_min,on_max))/sr_div</f>
        <v>6</v>
      </c>
      <c r="H9407" s="3">
        <v>5.2</v>
      </c>
      <c r="I9407" s="3">
        <f>IF(HOUR(Sense_data[[#This Row],[SysTimeStamp]])&lt;12,I9406+$B$14,I9406-$B$14)</f>
        <v>17.173611111112841</v>
      </c>
    </row>
    <row r="9408" spans="1:9" x14ac:dyDescent="0.2">
      <c r="A9408" t="s">
        <v>20</v>
      </c>
      <c r="B9408" t="s">
        <v>22</v>
      </c>
      <c r="C9408" s="6">
        <f t="shared" si="151"/>
        <v>42182.108692155038</v>
      </c>
      <c r="D9408" t="s">
        <v>23</v>
      </c>
      <c r="E9408" s="6">
        <f>IF(Sense_data[[#This Row],[a_1State]]=D9407,E9407,Sense_data[[#This Row],[SysTimeStamp]])</f>
        <v>42182.106342617451</v>
      </c>
      <c r="F9408" s="3" t="str">
        <f>Sense_data[[#This Row],[a_1State]]&amp;TEXT(Sense_data[[#This Row],[StateInstanceTimestamp]],"#.######")</f>
        <v>On42182.106343</v>
      </c>
      <c r="G9408" s="3">
        <f ca="1">IF(Sense_data[[#This Row],[a_1State]]="Off",RANDBETWEEN(off_min,off_max),RANDBETWEEN(on_min,on_max))/sr_div</f>
        <v>3</v>
      </c>
      <c r="H9408" s="3">
        <v>3.9</v>
      </c>
      <c r="I9408" s="3">
        <f>IF(HOUR(Sense_data[[#This Row],[SysTimeStamp]])&lt;12,I9407+$B$14,I9407-$B$14)</f>
        <v>17.173842592594323</v>
      </c>
    </row>
    <row r="9409" spans="1:9" x14ac:dyDescent="0.2">
      <c r="A9409" t="s">
        <v>20</v>
      </c>
      <c r="B9409" t="s">
        <v>22</v>
      </c>
      <c r="C9409" s="6">
        <f t="shared" si="151"/>
        <v>42182.108703729114</v>
      </c>
      <c r="D9409" t="s">
        <v>23</v>
      </c>
      <c r="E9409" s="6">
        <f>IF(Sense_data[[#This Row],[a_1State]]=D9408,E9408,Sense_data[[#This Row],[SysTimeStamp]])</f>
        <v>42182.106342617451</v>
      </c>
      <c r="F9409" s="3" t="str">
        <f>Sense_data[[#This Row],[a_1State]]&amp;TEXT(Sense_data[[#This Row],[StateInstanceTimestamp]],"#.######")</f>
        <v>On42182.106343</v>
      </c>
      <c r="G9409" s="3">
        <f ca="1">IF(Sense_data[[#This Row],[a_1State]]="Off",RANDBETWEEN(off_min,off_max),RANDBETWEEN(on_min,on_max))/sr_div</f>
        <v>5.7</v>
      </c>
      <c r="H9409" s="3">
        <v>4.0999999999999996</v>
      </c>
      <c r="I9409" s="3">
        <f>IF(HOUR(Sense_data[[#This Row],[SysTimeStamp]])&lt;12,I9408+$B$14,I9408-$B$14)</f>
        <v>17.174074074075804</v>
      </c>
    </row>
    <row r="9410" spans="1:9" x14ac:dyDescent="0.2">
      <c r="A9410" t="s">
        <v>20</v>
      </c>
      <c r="B9410" t="s">
        <v>22</v>
      </c>
      <c r="C9410" s="6">
        <f t="shared" si="151"/>
        <v>42182.108715303191</v>
      </c>
      <c r="D9410" t="s">
        <v>23</v>
      </c>
      <c r="E9410" s="6">
        <f>IF(Sense_data[[#This Row],[a_1State]]=D9409,E9409,Sense_data[[#This Row],[SysTimeStamp]])</f>
        <v>42182.106342617451</v>
      </c>
      <c r="F9410" s="3" t="str">
        <f>Sense_data[[#This Row],[a_1State]]&amp;TEXT(Sense_data[[#This Row],[StateInstanceTimestamp]],"#.######")</f>
        <v>On42182.106343</v>
      </c>
      <c r="G9410" s="3">
        <f ca="1">IF(Sense_data[[#This Row],[a_1State]]="Off",RANDBETWEEN(off_min,off_max),RANDBETWEEN(on_min,on_max))/sr_div</f>
        <v>5</v>
      </c>
      <c r="H9410" s="3">
        <v>5</v>
      </c>
      <c r="I9410" s="3">
        <f>IF(HOUR(Sense_data[[#This Row],[SysTimeStamp]])&lt;12,I9409+$B$14,I9409-$B$14)</f>
        <v>17.174305555557286</v>
      </c>
    </row>
    <row r="9411" spans="1:9" x14ac:dyDescent="0.2">
      <c r="A9411" t="s">
        <v>20</v>
      </c>
      <c r="B9411" t="s">
        <v>22</v>
      </c>
      <c r="C9411" s="6">
        <f t="shared" si="151"/>
        <v>42182.108726877268</v>
      </c>
      <c r="D9411" t="s">
        <v>23</v>
      </c>
      <c r="E9411" s="6">
        <f>IF(Sense_data[[#This Row],[a_1State]]=D9410,E9410,Sense_data[[#This Row],[SysTimeStamp]])</f>
        <v>42182.106342617451</v>
      </c>
      <c r="F9411" s="3" t="str">
        <f>Sense_data[[#This Row],[a_1State]]&amp;TEXT(Sense_data[[#This Row],[StateInstanceTimestamp]],"#.######")</f>
        <v>On42182.106343</v>
      </c>
      <c r="G9411" s="3">
        <f ca="1">IF(Sense_data[[#This Row],[a_1State]]="Off",RANDBETWEEN(off_min,off_max),RANDBETWEEN(on_min,on_max))/sr_div</f>
        <v>5.0999999999999996</v>
      </c>
      <c r="H9411" s="3">
        <v>3.8</v>
      </c>
      <c r="I9411" s="3">
        <f>IF(HOUR(Sense_data[[#This Row],[SysTimeStamp]])&lt;12,I9410+$B$14,I9410-$B$14)</f>
        <v>17.174537037038768</v>
      </c>
    </row>
    <row r="9412" spans="1:9" x14ac:dyDescent="0.2">
      <c r="A9412" t="s">
        <v>20</v>
      </c>
      <c r="B9412" t="s">
        <v>22</v>
      </c>
      <c r="C9412" s="6">
        <f t="shared" si="151"/>
        <v>42182.108738451345</v>
      </c>
      <c r="D9412" t="s">
        <v>23</v>
      </c>
      <c r="E9412" s="6">
        <f>IF(Sense_data[[#This Row],[a_1State]]=D9411,E9411,Sense_data[[#This Row],[SysTimeStamp]])</f>
        <v>42182.106342617451</v>
      </c>
      <c r="F9412" s="3" t="str">
        <f>Sense_data[[#This Row],[a_1State]]&amp;TEXT(Sense_data[[#This Row],[StateInstanceTimestamp]],"#.######")</f>
        <v>On42182.106343</v>
      </c>
      <c r="G9412" s="3">
        <f ca="1">IF(Sense_data[[#This Row],[a_1State]]="Off",RANDBETWEEN(off_min,off_max),RANDBETWEEN(on_min,on_max))/sr_div</f>
        <v>6</v>
      </c>
      <c r="H9412" s="3">
        <v>5.6</v>
      </c>
      <c r="I9412" s="3">
        <f>IF(HOUR(Sense_data[[#This Row],[SysTimeStamp]])&lt;12,I9411+$B$14,I9411-$B$14)</f>
        <v>17.174768518520249</v>
      </c>
    </row>
    <row r="9413" spans="1:9" x14ac:dyDescent="0.2">
      <c r="A9413" t="s">
        <v>20</v>
      </c>
      <c r="B9413" t="s">
        <v>22</v>
      </c>
      <c r="C9413" s="6">
        <f t="shared" si="151"/>
        <v>42182.108750025422</v>
      </c>
      <c r="D9413" t="s">
        <v>23</v>
      </c>
      <c r="E9413" s="6">
        <f>IF(Sense_data[[#This Row],[a_1State]]=D9412,E9412,Sense_data[[#This Row],[SysTimeStamp]])</f>
        <v>42182.106342617451</v>
      </c>
      <c r="F9413" s="3" t="str">
        <f>Sense_data[[#This Row],[a_1State]]&amp;TEXT(Sense_data[[#This Row],[StateInstanceTimestamp]],"#.######")</f>
        <v>On42182.106343</v>
      </c>
      <c r="G9413" s="3">
        <f ca="1">IF(Sense_data[[#This Row],[a_1State]]="Off",RANDBETWEEN(off_min,off_max),RANDBETWEEN(on_min,on_max))/sr_div</f>
        <v>3.9</v>
      </c>
      <c r="H9413" s="3">
        <v>5</v>
      </c>
      <c r="I9413" s="3">
        <f>IF(HOUR(Sense_data[[#This Row],[SysTimeStamp]])&lt;12,I9412+$B$14,I9412-$B$14)</f>
        <v>17.175000000001731</v>
      </c>
    </row>
    <row r="9414" spans="1:9" x14ac:dyDescent="0.2">
      <c r="A9414" t="s">
        <v>20</v>
      </c>
      <c r="B9414" t="s">
        <v>22</v>
      </c>
      <c r="C9414" s="6">
        <f t="shared" si="151"/>
        <v>42182.108761599498</v>
      </c>
      <c r="D9414" t="s">
        <v>23</v>
      </c>
      <c r="E9414" s="6">
        <f>IF(Sense_data[[#This Row],[a_1State]]=D9413,E9413,Sense_data[[#This Row],[SysTimeStamp]])</f>
        <v>42182.106342617451</v>
      </c>
      <c r="F9414" s="3" t="str">
        <f>Sense_data[[#This Row],[a_1State]]&amp;TEXT(Sense_data[[#This Row],[StateInstanceTimestamp]],"#.######")</f>
        <v>On42182.106343</v>
      </c>
      <c r="G9414" s="3">
        <f ca="1">IF(Sense_data[[#This Row],[a_1State]]="Off",RANDBETWEEN(off_min,off_max),RANDBETWEEN(on_min,on_max))/sr_div</f>
        <v>3</v>
      </c>
      <c r="H9414" s="3">
        <v>5.2</v>
      </c>
      <c r="I9414" s="3">
        <f>IF(HOUR(Sense_data[[#This Row],[SysTimeStamp]])&lt;12,I9413+$B$14,I9413-$B$14)</f>
        <v>17.175231481483213</v>
      </c>
    </row>
    <row r="9415" spans="1:9" x14ac:dyDescent="0.2">
      <c r="A9415" t="s">
        <v>20</v>
      </c>
      <c r="B9415" t="s">
        <v>22</v>
      </c>
      <c r="C9415" s="6">
        <f t="shared" si="151"/>
        <v>42182.108773173575</v>
      </c>
      <c r="D9415" t="s">
        <v>23</v>
      </c>
      <c r="E9415" s="6">
        <f>IF(Sense_data[[#This Row],[a_1State]]=D9414,E9414,Sense_data[[#This Row],[SysTimeStamp]])</f>
        <v>42182.106342617451</v>
      </c>
      <c r="F9415" s="3" t="str">
        <f>Sense_data[[#This Row],[a_1State]]&amp;TEXT(Sense_data[[#This Row],[StateInstanceTimestamp]],"#.######")</f>
        <v>On42182.106343</v>
      </c>
      <c r="G9415" s="3">
        <f ca="1">IF(Sense_data[[#This Row],[a_1State]]="Off",RANDBETWEEN(off_min,off_max),RANDBETWEEN(on_min,on_max))/sr_div</f>
        <v>5.5</v>
      </c>
      <c r="H9415" s="3">
        <v>4</v>
      </c>
      <c r="I9415" s="3">
        <f>IF(HOUR(Sense_data[[#This Row],[SysTimeStamp]])&lt;12,I9414+$B$14,I9414-$B$14)</f>
        <v>17.175462962964694</v>
      </c>
    </row>
    <row r="9416" spans="1:9" x14ac:dyDescent="0.2">
      <c r="A9416" t="s">
        <v>20</v>
      </c>
      <c r="B9416" t="s">
        <v>22</v>
      </c>
      <c r="C9416" s="6">
        <f t="shared" si="151"/>
        <v>42182.108784747652</v>
      </c>
      <c r="D9416" t="s">
        <v>23</v>
      </c>
      <c r="E9416" s="6">
        <f>IF(Sense_data[[#This Row],[a_1State]]=D9415,E9415,Sense_data[[#This Row],[SysTimeStamp]])</f>
        <v>42182.106342617451</v>
      </c>
      <c r="F9416" s="3" t="str">
        <f>Sense_data[[#This Row],[a_1State]]&amp;TEXT(Sense_data[[#This Row],[StateInstanceTimestamp]],"#.######")</f>
        <v>On42182.106343</v>
      </c>
      <c r="G9416" s="3">
        <f ca="1">IF(Sense_data[[#This Row],[a_1State]]="Off",RANDBETWEEN(off_min,off_max),RANDBETWEEN(on_min,on_max))/sr_div</f>
        <v>4</v>
      </c>
      <c r="H9416" s="3">
        <v>5.2</v>
      </c>
      <c r="I9416" s="3">
        <f>IF(HOUR(Sense_data[[#This Row],[SysTimeStamp]])&lt;12,I9415+$B$14,I9415-$B$14)</f>
        <v>17.175694444446176</v>
      </c>
    </row>
    <row r="9417" spans="1:9" x14ac:dyDescent="0.2">
      <c r="A9417" t="s">
        <v>20</v>
      </c>
      <c r="B9417" t="s">
        <v>22</v>
      </c>
      <c r="C9417" s="6">
        <f t="shared" si="151"/>
        <v>42182.108796321729</v>
      </c>
      <c r="D9417" t="s">
        <v>23</v>
      </c>
      <c r="E9417" s="6">
        <f>IF(Sense_data[[#This Row],[a_1State]]=D9416,E9416,Sense_data[[#This Row],[SysTimeStamp]])</f>
        <v>42182.106342617451</v>
      </c>
      <c r="F9417" s="3" t="str">
        <f>Sense_data[[#This Row],[a_1State]]&amp;TEXT(Sense_data[[#This Row],[StateInstanceTimestamp]],"#.######")</f>
        <v>On42182.106343</v>
      </c>
      <c r="G9417" s="3">
        <f ca="1">IF(Sense_data[[#This Row],[a_1State]]="Off",RANDBETWEEN(off_min,off_max),RANDBETWEEN(on_min,on_max))/sr_div</f>
        <v>4.4000000000000004</v>
      </c>
      <c r="H9417" s="3">
        <v>3.2</v>
      </c>
      <c r="I9417" s="3">
        <f>IF(HOUR(Sense_data[[#This Row],[SysTimeStamp]])&lt;12,I9416+$B$14,I9416-$B$14)</f>
        <v>17.175925925927658</v>
      </c>
    </row>
    <row r="9418" spans="1:9" x14ac:dyDescent="0.2">
      <c r="A9418" t="s">
        <v>20</v>
      </c>
      <c r="B9418" t="s">
        <v>22</v>
      </c>
      <c r="C9418" s="6">
        <f t="shared" si="151"/>
        <v>42182.108807895806</v>
      </c>
      <c r="D9418" t="s">
        <v>23</v>
      </c>
      <c r="E9418" s="6">
        <f>IF(Sense_data[[#This Row],[a_1State]]=D9417,E9417,Sense_data[[#This Row],[SysTimeStamp]])</f>
        <v>42182.106342617451</v>
      </c>
      <c r="F9418" s="3" t="str">
        <f>Sense_data[[#This Row],[a_1State]]&amp;TEXT(Sense_data[[#This Row],[StateInstanceTimestamp]],"#.######")</f>
        <v>On42182.106343</v>
      </c>
      <c r="G9418" s="3">
        <f ca="1">IF(Sense_data[[#This Row],[a_1State]]="Off",RANDBETWEEN(off_min,off_max),RANDBETWEEN(on_min,on_max))/sr_div</f>
        <v>3.9</v>
      </c>
      <c r="H9418" s="3">
        <v>5.6</v>
      </c>
      <c r="I9418" s="3">
        <f>IF(HOUR(Sense_data[[#This Row],[SysTimeStamp]])&lt;12,I9417+$B$14,I9417-$B$14)</f>
        <v>17.176157407409139</v>
      </c>
    </row>
    <row r="9419" spans="1:9" x14ac:dyDescent="0.2">
      <c r="A9419" t="s">
        <v>20</v>
      </c>
      <c r="B9419" t="s">
        <v>22</v>
      </c>
      <c r="C9419" s="6">
        <f t="shared" si="151"/>
        <v>42182.108819469882</v>
      </c>
      <c r="D9419" t="s">
        <v>23</v>
      </c>
      <c r="E9419" s="6">
        <f>IF(Sense_data[[#This Row],[a_1State]]=D9418,E9418,Sense_data[[#This Row],[SysTimeStamp]])</f>
        <v>42182.106342617451</v>
      </c>
      <c r="F9419" s="3" t="str">
        <f>Sense_data[[#This Row],[a_1State]]&amp;TEXT(Sense_data[[#This Row],[StateInstanceTimestamp]],"#.######")</f>
        <v>On42182.106343</v>
      </c>
      <c r="G9419" s="3">
        <f ca="1">IF(Sense_data[[#This Row],[a_1State]]="Off",RANDBETWEEN(off_min,off_max),RANDBETWEEN(on_min,on_max))/sr_div</f>
        <v>5.8</v>
      </c>
      <c r="H9419" s="3">
        <v>4.7</v>
      </c>
      <c r="I9419" s="3">
        <f>IF(HOUR(Sense_data[[#This Row],[SysTimeStamp]])&lt;12,I9418+$B$14,I9418-$B$14)</f>
        <v>17.176388888890621</v>
      </c>
    </row>
    <row r="9420" spans="1:9" x14ac:dyDescent="0.2">
      <c r="A9420" t="s">
        <v>20</v>
      </c>
      <c r="B9420" t="s">
        <v>22</v>
      </c>
      <c r="C9420" s="6">
        <f t="shared" si="151"/>
        <v>42182.108831043959</v>
      </c>
      <c r="D9420" t="s">
        <v>23</v>
      </c>
      <c r="E9420" s="6">
        <f>IF(Sense_data[[#This Row],[a_1State]]=D9419,E9419,Sense_data[[#This Row],[SysTimeStamp]])</f>
        <v>42182.106342617451</v>
      </c>
      <c r="F9420" s="3" t="str">
        <f>Sense_data[[#This Row],[a_1State]]&amp;TEXT(Sense_data[[#This Row],[StateInstanceTimestamp]],"#.######")</f>
        <v>On42182.106343</v>
      </c>
      <c r="G9420" s="3">
        <f ca="1">IF(Sense_data[[#This Row],[a_1State]]="Off",RANDBETWEEN(off_min,off_max),RANDBETWEEN(on_min,on_max))/sr_div</f>
        <v>4.2</v>
      </c>
      <c r="H9420" s="3">
        <v>3.7</v>
      </c>
      <c r="I9420" s="3">
        <f>IF(HOUR(Sense_data[[#This Row],[SysTimeStamp]])&lt;12,I9419+$B$14,I9419-$B$14)</f>
        <v>17.176620370372103</v>
      </c>
    </row>
    <row r="9421" spans="1:9" x14ac:dyDescent="0.2">
      <c r="A9421" t="s">
        <v>20</v>
      </c>
      <c r="B9421" t="s">
        <v>22</v>
      </c>
      <c r="C9421" s="6">
        <f t="shared" si="151"/>
        <v>42182.108842618036</v>
      </c>
      <c r="D9421" t="s">
        <v>23</v>
      </c>
      <c r="E9421" s="6">
        <f>IF(Sense_data[[#This Row],[a_1State]]=D9420,E9420,Sense_data[[#This Row],[SysTimeStamp]])</f>
        <v>42182.106342617451</v>
      </c>
      <c r="F9421" s="3" t="str">
        <f>Sense_data[[#This Row],[a_1State]]&amp;TEXT(Sense_data[[#This Row],[StateInstanceTimestamp]],"#.######")</f>
        <v>On42182.106343</v>
      </c>
      <c r="G9421" s="3">
        <f ca="1">IF(Sense_data[[#This Row],[a_1State]]="Off",RANDBETWEEN(off_min,off_max),RANDBETWEEN(on_min,on_max))/sr_div</f>
        <v>4.2</v>
      </c>
      <c r="H9421" s="3">
        <v>3.1</v>
      </c>
      <c r="I9421" s="3">
        <f>IF(HOUR(Sense_data[[#This Row],[SysTimeStamp]])&lt;12,I9420+$B$14,I9420-$B$14)</f>
        <v>17.176851851853584</v>
      </c>
    </row>
    <row r="9422" spans="1:9" x14ac:dyDescent="0.2">
      <c r="A9422" t="s">
        <v>20</v>
      </c>
      <c r="B9422" t="s">
        <v>22</v>
      </c>
      <c r="C9422" s="6">
        <f t="shared" si="151"/>
        <v>42182.108854192113</v>
      </c>
      <c r="D9422" t="s">
        <v>23</v>
      </c>
      <c r="E9422" s="6">
        <f>IF(Sense_data[[#This Row],[a_1State]]=D9421,E9421,Sense_data[[#This Row],[SysTimeStamp]])</f>
        <v>42182.106342617451</v>
      </c>
      <c r="F9422" s="3" t="str">
        <f>Sense_data[[#This Row],[a_1State]]&amp;TEXT(Sense_data[[#This Row],[StateInstanceTimestamp]],"#.######")</f>
        <v>On42182.106343</v>
      </c>
      <c r="G9422" s="3">
        <f ca="1">IF(Sense_data[[#This Row],[a_1State]]="Off",RANDBETWEEN(off_min,off_max),RANDBETWEEN(on_min,on_max))/sr_div</f>
        <v>3.7</v>
      </c>
      <c r="H9422" s="3">
        <v>3.8</v>
      </c>
      <c r="I9422" s="3">
        <f>IF(HOUR(Sense_data[[#This Row],[SysTimeStamp]])&lt;12,I9421+$B$14,I9421-$B$14)</f>
        <v>17.177083333335066</v>
      </c>
    </row>
    <row r="9423" spans="1:9" x14ac:dyDescent="0.2">
      <c r="A9423" t="s">
        <v>20</v>
      </c>
      <c r="B9423" t="s">
        <v>22</v>
      </c>
      <c r="C9423" s="6">
        <f t="shared" si="151"/>
        <v>42182.108865766189</v>
      </c>
      <c r="D9423" t="s">
        <v>23</v>
      </c>
      <c r="E9423" s="6">
        <f>IF(Sense_data[[#This Row],[a_1State]]=D9422,E9422,Sense_data[[#This Row],[SysTimeStamp]])</f>
        <v>42182.106342617451</v>
      </c>
      <c r="F9423" s="3" t="str">
        <f>Sense_data[[#This Row],[a_1State]]&amp;TEXT(Sense_data[[#This Row],[StateInstanceTimestamp]],"#.######")</f>
        <v>On42182.106343</v>
      </c>
      <c r="G9423" s="3">
        <f ca="1">IF(Sense_data[[#This Row],[a_1State]]="Off",RANDBETWEEN(off_min,off_max),RANDBETWEEN(on_min,on_max))/sr_div</f>
        <v>5.3</v>
      </c>
      <c r="H9423" s="3">
        <v>4.2</v>
      </c>
      <c r="I9423" s="3">
        <f>IF(HOUR(Sense_data[[#This Row],[SysTimeStamp]])&lt;12,I9422+$B$14,I9422-$B$14)</f>
        <v>17.177314814816548</v>
      </c>
    </row>
    <row r="9424" spans="1:9" x14ac:dyDescent="0.2">
      <c r="A9424" t="s">
        <v>20</v>
      </c>
      <c r="B9424" t="s">
        <v>22</v>
      </c>
      <c r="C9424" s="6">
        <f t="shared" si="151"/>
        <v>42182.108877340266</v>
      </c>
      <c r="D9424" t="s">
        <v>23</v>
      </c>
      <c r="E9424" s="6">
        <f>IF(Sense_data[[#This Row],[a_1State]]=D9423,E9423,Sense_data[[#This Row],[SysTimeStamp]])</f>
        <v>42182.106342617451</v>
      </c>
      <c r="F9424" s="3" t="str">
        <f>Sense_data[[#This Row],[a_1State]]&amp;TEXT(Sense_data[[#This Row],[StateInstanceTimestamp]],"#.######")</f>
        <v>On42182.106343</v>
      </c>
      <c r="G9424" s="3">
        <f ca="1">IF(Sense_data[[#This Row],[a_1State]]="Off",RANDBETWEEN(off_min,off_max),RANDBETWEEN(on_min,on_max))/sr_div</f>
        <v>4.3</v>
      </c>
      <c r="H9424" s="3">
        <v>4.5999999999999996</v>
      </c>
      <c r="I9424" s="3">
        <f>IF(HOUR(Sense_data[[#This Row],[SysTimeStamp]])&lt;12,I9423+$B$14,I9423-$B$14)</f>
        <v>17.177546296298029</v>
      </c>
    </row>
    <row r="9425" spans="1:9" x14ac:dyDescent="0.2">
      <c r="A9425" t="s">
        <v>20</v>
      </c>
      <c r="B9425" t="s">
        <v>22</v>
      </c>
      <c r="C9425" s="6">
        <f t="shared" si="151"/>
        <v>42182.108888914343</v>
      </c>
      <c r="D9425" t="s">
        <v>23</v>
      </c>
      <c r="E9425" s="6">
        <f>IF(Sense_data[[#This Row],[a_1State]]=D9424,E9424,Sense_data[[#This Row],[SysTimeStamp]])</f>
        <v>42182.106342617451</v>
      </c>
      <c r="F9425" s="3" t="str">
        <f>Sense_data[[#This Row],[a_1State]]&amp;TEXT(Sense_data[[#This Row],[StateInstanceTimestamp]],"#.######")</f>
        <v>On42182.106343</v>
      </c>
      <c r="G9425" s="3">
        <f ca="1">IF(Sense_data[[#This Row],[a_1State]]="Off",RANDBETWEEN(off_min,off_max),RANDBETWEEN(on_min,on_max))/sr_div</f>
        <v>5.5</v>
      </c>
      <c r="H9425" s="3">
        <v>5.5</v>
      </c>
      <c r="I9425" s="3">
        <f>IF(HOUR(Sense_data[[#This Row],[SysTimeStamp]])&lt;12,I9424+$B$14,I9424-$B$14)</f>
        <v>17.177777777779511</v>
      </c>
    </row>
    <row r="9426" spans="1:9" x14ac:dyDescent="0.2">
      <c r="A9426" t="s">
        <v>20</v>
      </c>
      <c r="B9426" t="s">
        <v>22</v>
      </c>
      <c r="C9426" s="6">
        <f t="shared" si="151"/>
        <v>42182.10890048842</v>
      </c>
      <c r="D9426" t="s">
        <v>23</v>
      </c>
      <c r="E9426" s="6">
        <f>IF(Sense_data[[#This Row],[a_1State]]=D9425,E9425,Sense_data[[#This Row],[SysTimeStamp]])</f>
        <v>42182.106342617451</v>
      </c>
      <c r="F9426" s="3" t="str">
        <f>Sense_data[[#This Row],[a_1State]]&amp;TEXT(Sense_data[[#This Row],[StateInstanceTimestamp]],"#.######")</f>
        <v>On42182.106343</v>
      </c>
      <c r="G9426" s="3">
        <f ca="1">IF(Sense_data[[#This Row],[a_1State]]="Off",RANDBETWEEN(off_min,off_max),RANDBETWEEN(on_min,on_max))/sr_div</f>
        <v>5</v>
      </c>
      <c r="H9426" s="3">
        <v>4.5999999999999996</v>
      </c>
      <c r="I9426" s="3">
        <f>IF(HOUR(Sense_data[[#This Row],[SysTimeStamp]])&lt;12,I9425+$B$14,I9425-$B$14)</f>
        <v>17.178009259260993</v>
      </c>
    </row>
    <row r="9427" spans="1:9" x14ac:dyDescent="0.2">
      <c r="A9427" t="s">
        <v>20</v>
      </c>
      <c r="B9427" t="s">
        <v>22</v>
      </c>
      <c r="C9427" s="6">
        <f t="shared" si="151"/>
        <v>42182.108912062497</v>
      </c>
      <c r="D9427" t="s">
        <v>23</v>
      </c>
      <c r="E9427" s="6">
        <f>IF(Sense_data[[#This Row],[a_1State]]=D9426,E9426,Sense_data[[#This Row],[SysTimeStamp]])</f>
        <v>42182.106342617451</v>
      </c>
      <c r="F9427" s="3" t="str">
        <f>Sense_data[[#This Row],[a_1State]]&amp;TEXT(Sense_data[[#This Row],[StateInstanceTimestamp]],"#.######")</f>
        <v>On42182.106343</v>
      </c>
      <c r="G9427" s="3">
        <f ca="1">IF(Sense_data[[#This Row],[a_1State]]="Off",RANDBETWEEN(off_min,off_max),RANDBETWEEN(on_min,on_max))/sr_div</f>
        <v>5.7</v>
      </c>
      <c r="H9427" s="3">
        <v>3.9</v>
      </c>
      <c r="I9427" s="3">
        <f>IF(HOUR(Sense_data[[#This Row],[SysTimeStamp]])&lt;12,I9426+$B$14,I9426-$B$14)</f>
        <v>17.178240740742474</v>
      </c>
    </row>
    <row r="9428" spans="1:9" x14ac:dyDescent="0.2">
      <c r="A9428" t="s">
        <v>20</v>
      </c>
      <c r="B9428" t="s">
        <v>22</v>
      </c>
      <c r="C9428" s="6">
        <f t="shared" ref="C9428:C9491" si="152">C9427+$B$2</f>
        <v>42182.108923636573</v>
      </c>
      <c r="D9428" t="s">
        <v>21</v>
      </c>
      <c r="E9428" s="6">
        <f>IF(Sense_data[[#This Row],[a_1State]]=D9427,E9427,Sense_data[[#This Row],[SysTimeStamp]])</f>
        <v>42182.108923636573</v>
      </c>
      <c r="F9428" s="3" t="str">
        <f>Sense_data[[#This Row],[a_1State]]&amp;TEXT(Sense_data[[#This Row],[StateInstanceTimestamp]],"#.######")</f>
        <v>Off42182.108924</v>
      </c>
      <c r="G9428" s="3">
        <f ca="1">IF(Sense_data[[#This Row],[a_1State]]="Off",RANDBETWEEN(off_min,off_max),RANDBETWEEN(on_min,on_max))/sr_div</f>
        <v>1.7</v>
      </c>
      <c r="H9428" s="3">
        <v>2.8</v>
      </c>
      <c r="I9428" s="3">
        <f>IF(HOUR(Sense_data[[#This Row],[SysTimeStamp]])&lt;12,I9427+$B$14,I9427-$B$14)</f>
        <v>17.178472222223956</v>
      </c>
    </row>
    <row r="9429" spans="1:9" x14ac:dyDescent="0.2">
      <c r="A9429" t="s">
        <v>20</v>
      </c>
      <c r="B9429" t="s">
        <v>22</v>
      </c>
      <c r="C9429" s="6">
        <f t="shared" si="152"/>
        <v>42182.10893521065</v>
      </c>
      <c r="D9429" t="s">
        <v>21</v>
      </c>
      <c r="E9429" s="6">
        <f>IF(Sense_data[[#This Row],[a_1State]]=D9428,E9428,Sense_data[[#This Row],[SysTimeStamp]])</f>
        <v>42182.108923636573</v>
      </c>
      <c r="F9429" s="3" t="str">
        <f>Sense_data[[#This Row],[a_1State]]&amp;TEXT(Sense_data[[#This Row],[StateInstanceTimestamp]],"#.######")</f>
        <v>Off42182.108924</v>
      </c>
      <c r="G9429" s="3">
        <f ca="1">IF(Sense_data[[#This Row],[a_1State]]="Off",RANDBETWEEN(off_min,off_max),RANDBETWEEN(on_min,on_max))/sr_div</f>
        <v>1.9</v>
      </c>
      <c r="H9429" s="3">
        <v>1</v>
      </c>
      <c r="I9429" s="3">
        <f>IF(HOUR(Sense_data[[#This Row],[SysTimeStamp]])&lt;12,I9428+$B$14,I9428-$B$14)</f>
        <v>17.178703703705438</v>
      </c>
    </row>
    <row r="9430" spans="1:9" x14ac:dyDescent="0.2">
      <c r="A9430" t="s">
        <v>20</v>
      </c>
      <c r="B9430" t="s">
        <v>22</v>
      </c>
      <c r="C9430" s="6">
        <f t="shared" si="152"/>
        <v>42182.108946784727</v>
      </c>
      <c r="D9430" t="s">
        <v>21</v>
      </c>
      <c r="E9430" s="6">
        <f>IF(Sense_data[[#This Row],[a_1State]]=D9429,E9429,Sense_data[[#This Row],[SysTimeStamp]])</f>
        <v>42182.108923636573</v>
      </c>
      <c r="F9430" s="3" t="str">
        <f>Sense_data[[#This Row],[a_1State]]&amp;TEXT(Sense_data[[#This Row],[StateInstanceTimestamp]],"#.######")</f>
        <v>Off42182.108924</v>
      </c>
      <c r="G9430" s="3">
        <f ca="1">IF(Sense_data[[#This Row],[a_1State]]="Off",RANDBETWEEN(off_min,off_max),RANDBETWEEN(on_min,on_max))/sr_div</f>
        <v>2.9</v>
      </c>
      <c r="H9430" s="3">
        <v>3</v>
      </c>
      <c r="I9430" s="3">
        <f>IF(HOUR(Sense_data[[#This Row],[SysTimeStamp]])&lt;12,I9429+$B$14,I9429-$B$14)</f>
        <v>17.178935185186919</v>
      </c>
    </row>
    <row r="9431" spans="1:9" x14ac:dyDescent="0.2">
      <c r="A9431" t="s">
        <v>20</v>
      </c>
      <c r="B9431" t="s">
        <v>22</v>
      </c>
      <c r="C9431" s="6">
        <f t="shared" si="152"/>
        <v>42182.108958358804</v>
      </c>
      <c r="D9431" t="s">
        <v>21</v>
      </c>
      <c r="E9431" s="6">
        <f>IF(Sense_data[[#This Row],[a_1State]]=D9430,E9430,Sense_data[[#This Row],[SysTimeStamp]])</f>
        <v>42182.108923636573</v>
      </c>
      <c r="F9431" s="3" t="str">
        <f>Sense_data[[#This Row],[a_1State]]&amp;TEXT(Sense_data[[#This Row],[StateInstanceTimestamp]],"#.######")</f>
        <v>Off42182.108924</v>
      </c>
      <c r="G9431" s="3">
        <f ca="1">IF(Sense_data[[#This Row],[a_1State]]="Off",RANDBETWEEN(off_min,off_max),RANDBETWEEN(on_min,on_max))/sr_div</f>
        <v>1.1000000000000001</v>
      </c>
      <c r="H9431" s="3">
        <v>2.6</v>
      </c>
      <c r="I9431" s="3">
        <f>IF(HOUR(Sense_data[[#This Row],[SysTimeStamp]])&lt;12,I9430+$B$14,I9430-$B$14)</f>
        <v>17.179166666668401</v>
      </c>
    </row>
    <row r="9432" spans="1:9" x14ac:dyDescent="0.2">
      <c r="A9432" t="s">
        <v>20</v>
      </c>
      <c r="B9432" t="s">
        <v>22</v>
      </c>
      <c r="C9432" s="6">
        <f t="shared" si="152"/>
        <v>42182.10896993288</v>
      </c>
      <c r="D9432" t="s">
        <v>21</v>
      </c>
      <c r="E9432" s="6">
        <f>IF(Sense_data[[#This Row],[a_1State]]=D9431,E9431,Sense_data[[#This Row],[SysTimeStamp]])</f>
        <v>42182.108923636573</v>
      </c>
      <c r="F9432" s="3" t="str">
        <f>Sense_data[[#This Row],[a_1State]]&amp;TEXT(Sense_data[[#This Row],[StateInstanceTimestamp]],"#.######")</f>
        <v>Off42182.108924</v>
      </c>
      <c r="G9432" s="3">
        <f ca="1">IF(Sense_data[[#This Row],[a_1State]]="Off",RANDBETWEEN(off_min,off_max),RANDBETWEEN(on_min,on_max))/sr_div</f>
        <v>1.1000000000000001</v>
      </c>
      <c r="H9432" s="3">
        <v>2.6</v>
      </c>
      <c r="I9432" s="3">
        <f>IF(HOUR(Sense_data[[#This Row],[SysTimeStamp]])&lt;12,I9431+$B$14,I9431-$B$14)</f>
        <v>17.179398148149883</v>
      </c>
    </row>
    <row r="9433" spans="1:9" x14ac:dyDescent="0.2">
      <c r="A9433" t="s">
        <v>20</v>
      </c>
      <c r="B9433" t="s">
        <v>22</v>
      </c>
      <c r="C9433" s="6">
        <f t="shared" si="152"/>
        <v>42182.108981506957</v>
      </c>
      <c r="D9433" t="s">
        <v>21</v>
      </c>
      <c r="E9433" s="6">
        <f>IF(Sense_data[[#This Row],[a_1State]]=D9432,E9432,Sense_data[[#This Row],[SysTimeStamp]])</f>
        <v>42182.108923636573</v>
      </c>
      <c r="F9433" s="3" t="str">
        <f>Sense_data[[#This Row],[a_1State]]&amp;TEXT(Sense_data[[#This Row],[StateInstanceTimestamp]],"#.######")</f>
        <v>Off42182.108924</v>
      </c>
      <c r="G9433" s="3">
        <f ca="1">IF(Sense_data[[#This Row],[a_1State]]="Off",RANDBETWEEN(off_min,off_max),RANDBETWEEN(on_min,on_max))/sr_div</f>
        <v>3</v>
      </c>
      <c r="H9433" s="3">
        <v>2.2999999999999998</v>
      </c>
      <c r="I9433" s="3">
        <f>IF(HOUR(Sense_data[[#This Row],[SysTimeStamp]])&lt;12,I9432+$B$14,I9432-$B$14)</f>
        <v>17.179629629631364</v>
      </c>
    </row>
    <row r="9434" spans="1:9" x14ac:dyDescent="0.2">
      <c r="A9434" t="s">
        <v>20</v>
      </c>
      <c r="B9434" t="s">
        <v>22</v>
      </c>
      <c r="C9434" s="6">
        <f t="shared" si="152"/>
        <v>42182.108993081034</v>
      </c>
      <c r="D9434" t="s">
        <v>21</v>
      </c>
      <c r="E9434" s="6">
        <f>IF(Sense_data[[#This Row],[a_1State]]=D9433,E9433,Sense_data[[#This Row],[SysTimeStamp]])</f>
        <v>42182.108923636573</v>
      </c>
      <c r="F9434" s="3" t="str">
        <f>Sense_data[[#This Row],[a_1State]]&amp;TEXT(Sense_data[[#This Row],[StateInstanceTimestamp]],"#.######")</f>
        <v>Off42182.108924</v>
      </c>
      <c r="G9434" s="3">
        <f ca="1">IF(Sense_data[[#This Row],[a_1State]]="Off",RANDBETWEEN(off_min,off_max),RANDBETWEEN(on_min,on_max))/sr_div</f>
        <v>1.4</v>
      </c>
      <c r="H9434" s="3">
        <v>2.6</v>
      </c>
      <c r="I9434" s="3">
        <f>IF(HOUR(Sense_data[[#This Row],[SysTimeStamp]])&lt;12,I9433+$B$14,I9433-$B$14)</f>
        <v>17.179861111112846</v>
      </c>
    </row>
    <row r="9435" spans="1:9" x14ac:dyDescent="0.2">
      <c r="A9435" t="s">
        <v>20</v>
      </c>
      <c r="B9435" t="s">
        <v>22</v>
      </c>
      <c r="C9435" s="6">
        <f t="shared" si="152"/>
        <v>42182.109004655111</v>
      </c>
      <c r="D9435" t="s">
        <v>21</v>
      </c>
      <c r="E9435" s="6">
        <f>IF(Sense_data[[#This Row],[a_1State]]=D9434,E9434,Sense_data[[#This Row],[SysTimeStamp]])</f>
        <v>42182.108923636573</v>
      </c>
      <c r="F9435" s="3" t="str">
        <f>Sense_data[[#This Row],[a_1State]]&amp;TEXT(Sense_data[[#This Row],[StateInstanceTimestamp]],"#.######")</f>
        <v>Off42182.108924</v>
      </c>
      <c r="G9435" s="3">
        <f ca="1">IF(Sense_data[[#This Row],[a_1State]]="Off",RANDBETWEEN(off_min,off_max),RANDBETWEEN(on_min,on_max))/sr_div</f>
        <v>2.4</v>
      </c>
      <c r="H9435" s="3">
        <v>2.1</v>
      </c>
      <c r="I9435" s="3">
        <f>IF(HOUR(Sense_data[[#This Row],[SysTimeStamp]])&lt;12,I9434+$B$14,I9434-$B$14)</f>
        <v>17.180092592594328</v>
      </c>
    </row>
    <row r="9436" spans="1:9" x14ac:dyDescent="0.2">
      <c r="A9436" t="s">
        <v>20</v>
      </c>
      <c r="B9436" t="s">
        <v>22</v>
      </c>
      <c r="C9436" s="6">
        <f t="shared" si="152"/>
        <v>42182.109016229188</v>
      </c>
      <c r="D9436" t="s">
        <v>21</v>
      </c>
      <c r="E9436" s="6">
        <f>IF(Sense_data[[#This Row],[a_1State]]=D9435,E9435,Sense_data[[#This Row],[SysTimeStamp]])</f>
        <v>42182.108923636573</v>
      </c>
      <c r="F9436" s="3" t="str">
        <f>Sense_data[[#This Row],[a_1State]]&amp;TEXT(Sense_data[[#This Row],[StateInstanceTimestamp]],"#.######")</f>
        <v>Off42182.108924</v>
      </c>
      <c r="G9436" s="3">
        <f ca="1">IF(Sense_data[[#This Row],[a_1State]]="Off",RANDBETWEEN(off_min,off_max),RANDBETWEEN(on_min,on_max))/sr_div</f>
        <v>1.8</v>
      </c>
      <c r="H9436" s="3">
        <v>2.2999999999999998</v>
      </c>
      <c r="I9436" s="3">
        <f>IF(HOUR(Sense_data[[#This Row],[SysTimeStamp]])&lt;12,I9435+$B$14,I9435-$B$14)</f>
        <v>17.180324074075809</v>
      </c>
    </row>
    <row r="9437" spans="1:9" x14ac:dyDescent="0.2">
      <c r="A9437" t="s">
        <v>20</v>
      </c>
      <c r="B9437" t="s">
        <v>22</v>
      </c>
      <c r="C9437" s="6">
        <f t="shared" si="152"/>
        <v>42182.109027803264</v>
      </c>
      <c r="D9437" t="s">
        <v>21</v>
      </c>
      <c r="E9437" s="6">
        <f>IF(Sense_data[[#This Row],[a_1State]]=D9436,E9436,Sense_data[[#This Row],[SysTimeStamp]])</f>
        <v>42182.108923636573</v>
      </c>
      <c r="F9437" s="3" t="str">
        <f>Sense_data[[#This Row],[a_1State]]&amp;TEXT(Sense_data[[#This Row],[StateInstanceTimestamp]],"#.######")</f>
        <v>Off42182.108924</v>
      </c>
      <c r="G9437" s="3">
        <f ca="1">IF(Sense_data[[#This Row],[a_1State]]="Off",RANDBETWEEN(off_min,off_max),RANDBETWEEN(on_min,on_max))/sr_div</f>
        <v>2.5</v>
      </c>
      <c r="H9437" s="3">
        <v>1.3</v>
      </c>
      <c r="I9437" s="3">
        <f>IF(HOUR(Sense_data[[#This Row],[SysTimeStamp]])&lt;12,I9436+$B$14,I9436-$B$14)</f>
        <v>17.180555555557291</v>
      </c>
    </row>
    <row r="9438" spans="1:9" x14ac:dyDescent="0.2">
      <c r="A9438" t="s">
        <v>20</v>
      </c>
      <c r="B9438" t="s">
        <v>22</v>
      </c>
      <c r="C9438" s="6">
        <f t="shared" si="152"/>
        <v>42182.109039377341</v>
      </c>
      <c r="D9438" t="s">
        <v>21</v>
      </c>
      <c r="E9438" s="6">
        <f>IF(Sense_data[[#This Row],[a_1State]]=D9437,E9437,Sense_data[[#This Row],[SysTimeStamp]])</f>
        <v>42182.108923636573</v>
      </c>
      <c r="F9438" s="3" t="str">
        <f>Sense_data[[#This Row],[a_1State]]&amp;TEXT(Sense_data[[#This Row],[StateInstanceTimestamp]],"#.######")</f>
        <v>Off42182.108924</v>
      </c>
      <c r="G9438" s="3">
        <f ca="1">IF(Sense_data[[#This Row],[a_1State]]="Off",RANDBETWEEN(off_min,off_max),RANDBETWEEN(on_min,on_max))/sr_div</f>
        <v>2.2999999999999998</v>
      </c>
      <c r="H9438" s="3">
        <v>1.7</v>
      </c>
      <c r="I9438" s="3">
        <f>IF(HOUR(Sense_data[[#This Row],[SysTimeStamp]])&lt;12,I9437+$B$14,I9437-$B$14)</f>
        <v>17.180787037038773</v>
      </c>
    </row>
    <row r="9439" spans="1:9" x14ac:dyDescent="0.2">
      <c r="A9439" t="s">
        <v>20</v>
      </c>
      <c r="B9439" t="s">
        <v>22</v>
      </c>
      <c r="C9439" s="6">
        <f t="shared" si="152"/>
        <v>42182.109050951418</v>
      </c>
      <c r="D9439" t="s">
        <v>21</v>
      </c>
      <c r="E9439" s="6">
        <f>IF(Sense_data[[#This Row],[a_1State]]=D9438,E9438,Sense_data[[#This Row],[SysTimeStamp]])</f>
        <v>42182.108923636573</v>
      </c>
      <c r="F9439" s="3" t="str">
        <f>Sense_data[[#This Row],[a_1State]]&amp;TEXT(Sense_data[[#This Row],[StateInstanceTimestamp]],"#.######")</f>
        <v>Off42182.108924</v>
      </c>
      <c r="G9439" s="3">
        <f ca="1">IF(Sense_data[[#This Row],[a_1State]]="Off",RANDBETWEEN(off_min,off_max),RANDBETWEEN(on_min,on_max))/sr_div</f>
        <v>2.2000000000000002</v>
      </c>
      <c r="H9439" s="3">
        <v>2.2999999999999998</v>
      </c>
      <c r="I9439" s="3">
        <f>IF(HOUR(Sense_data[[#This Row],[SysTimeStamp]])&lt;12,I9438+$B$14,I9438-$B$14)</f>
        <v>17.181018518520254</v>
      </c>
    </row>
    <row r="9440" spans="1:9" x14ac:dyDescent="0.2">
      <c r="A9440" t="s">
        <v>20</v>
      </c>
      <c r="B9440" t="s">
        <v>22</v>
      </c>
      <c r="C9440" s="6">
        <f t="shared" si="152"/>
        <v>42182.109062525495</v>
      </c>
      <c r="D9440" t="s">
        <v>21</v>
      </c>
      <c r="E9440" s="6">
        <f>IF(Sense_data[[#This Row],[a_1State]]=D9439,E9439,Sense_data[[#This Row],[SysTimeStamp]])</f>
        <v>42182.108923636573</v>
      </c>
      <c r="F9440" s="3" t="str">
        <f>Sense_data[[#This Row],[a_1State]]&amp;TEXT(Sense_data[[#This Row],[StateInstanceTimestamp]],"#.######")</f>
        <v>Off42182.108924</v>
      </c>
      <c r="G9440" s="3">
        <f ca="1">IF(Sense_data[[#This Row],[a_1State]]="Off",RANDBETWEEN(off_min,off_max),RANDBETWEEN(on_min,on_max))/sr_div</f>
        <v>1.9</v>
      </c>
      <c r="H9440" s="3">
        <v>1.2</v>
      </c>
      <c r="I9440" s="3">
        <f>IF(HOUR(Sense_data[[#This Row],[SysTimeStamp]])&lt;12,I9439+$B$14,I9439-$B$14)</f>
        <v>17.181250000001736</v>
      </c>
    </row>
    <row r="9441" spans="1:9" x14ac:dyDescent="0.2">
      <c r="A9441" t="s">
        <v>20</v>
      </c>
      <c r="B9441" t="s">
        <v>22</v>
      </c>
      <c r="C9441" s="6">
        <f t="shared" si="152"/>
        <v>42182.109074099571</v>
      </c>
      <c r="D9441" t="s">
        <v>21</v>
      </c>
      <c r="E9441" s="6">
        <f>IF(Sense_data[[#This Row],[a_1State]]=D9440,E9440,Sense_data[[#This Row],[SysTimeStamp]])</f>
        <v>42182.108923636573</v>
      </c>
      <c r="F9441" s="3" t="str">
        <f>Sense_data[[#This Row],[a_1State]]&amp;TEXT(Sense_data[[#This Row],[StateInstanceTimestamp]],"#.######")</f>
        <v>Off42182.108924</v>
      </c>
      <c r="G9441" s="3">
        <f ca="1">IF(Sense_data[[#This Row],[a_1State]]="Off",RANDBETWEEN(off_min,off_max),RANDBETWEEN(on_min,on_max))/sr_div</f>
        <v>1.8</v>
      </c>
      <c r="H9441" s="3">
        <v>2.9</v>
      </c>
      <c r="I9441" s="3">
        <f>IF(HOUR(Sense_data[[#This Row],[SysTimeStamp]])&lt;12,I9440+$B$14,I9440-$B$14)</f>
        <v>17.181481481483218</v>
      </c>
    </row>
    <row r="9442" spans="1:9" x14ac:dyDescent="0.2">
      <c r="A9442" t="s">
        <v>20</v>
      </c>
      <c r="B9442" t="s">
        <v>22</v>
      </c>
      <c r="C9442" s="6">
        <f t="shared" si="152"/>
        <v>42182.109085673648</v>
      </c>
      <c r="D9442" t="s">
        <v>21</v>
      </c>
      <c r="E9442" s="6">
        <f>IF(Sense_data[[#This Row],[a_1State]]=D9441,E9441,Sense_data[[#This Row],[SysTimeStamp]])</f>
        <v>42182.108923636573</v>
      </c>
      <c r="F9442" s="3" t="str">
        <f>Sense_data[[#This Row],[a_1State]]&amp;TEXT(Sense_data[[#This Row],[StateInstanceTimestamp]],"#.######")</f>
        <v>Off42182.108924</v>
      </c>
      <c r="G9442" s="3">
        <f ca="1">IF(Sense_data[[#This Row],[a_1State]]="Off",RANDBETWEEN(off_min,off_max),RANDBETWEEN(on_min,on_max))/sr_div</f>
        <v>1.3</v>
      </c>
      <c r="H9442" s="3">
        <v>2.2000000000000002</v>
      </c>
      <c r="I9442" s="3">
        <f>IF(HOUR(Sense_data[[#This Row],[SysTimeStamp]])&lt;12,I9441+$B$14,I9441-$B$14)</f>
        <v>17.181712962964699</v>
      </c>
    </row>
    <row r="9443" spans="1:9" x14ac:dyDescent="0.2">
      <c r="A9443" t="s">
        <v>20</v>
      </c>
      <c r="B9443" t="s">
        <v>22</v>
      </c>
      <c r="C9443" s="6">
        <f t="shared" si="152"/>
        <v>42182.109097247725</v>
      </c>
      <c r="D9443" t="s">
        <v>21</v>
      </c>
      <c r="E9443" s="6">
        <f>IF(Sense_data[[#This Row],[a_1State]]=D9442,E9442,Sense_data[[#This Row],[SysTimeStamp]])</f>
        <v>42182.108923636573</v>
      </c>
      <c r="F9443" s="3" t="str">
        <f>Sense_data[[#This Row],[a_1State]]&amp;TEXT(Sense_data[[#This Row],[StateInstanceTimestamp]],"#.######")</f>
        <v>Off42182.108924</v>
      </c>
      <c r="G9443" s="3">
        <f ca="1">IF(Sense_data[[#This Row],[a_1State]]="Off",RANDBETWEEN(off_min,off_max),RANDBETWEEN(on_min,on_max))/sr_div</f>
        <v>1.2</v>
      </c>
      <c r="H9443" s="3">
        <v>2.5</v>
      </c>
      <c r="I9443" s="3">
        <f>IF(HOUR(Sense_data[[#This Row],[SysTimeStamp]])&lt;12,I9442+$B$14,I9442-$B$14)</f>
        <v>17.181944444446181</v>
      </c>
    </row>
    <row r="9444" spans="1:9" x14ac:dyDescent="0.2">
      <c r="A9444" t="s">
        <v>20</v>
      </c>
      <c r="B9444" t="s">
        <v>22</v>
      </c>
      <c r="C9444" s="6">
        <f t="shared" si="152"/>
        <v>42182.109108821802</v>
      </c>
      <c r="D9444" t="s">
        <v>21</v>
      </c>
      <c r="E9444" s="6">
        <f>IF(Sense_data[[#This Row],[a_1State]]=D9443,E9443,Sense_data[[#This Row],[SysTimeStamp]])</f>
        <v>42182.108923636573</v>
      </c>
      <c r="F9444" s="3" t="str">
        <f>Sense_data[[#This Row],[a_1State]]&amp;TEXT(Sense_data[[#This Row],[StateInstanceTimestamp]],"#.######")</f>
        <v>Off42182.108924</v>
      </c>
      <c r="G9444" s="3">
        <f ca="1">IF(Sense_data[[#This Row],[a_1State]]="Off",RANDBETWEEN(off_min,off_max),RANDBETWEEN(on_min,on_max))/sr_div</f>
        <v>1.2</v>
      </c>
      <c r="H9444" s="3">
        <v>1.6</v>
      </c>
      <c r="I9444" s="3">
        <f>IF(HOUR(Sense_data[[#This Row],[SysTimeStamp]])&lt;12,I9443+$B$14,I9443-$B$14)</f>
        <v>17.182175925927663</v>
      </c>
    </row>
    <row r="9445" spans="1:9" x14ac:dyDescent="0.2">
      <c r="A9445" t="s">
        <v>20</v>
      </c>
      <c r="B9445" t="s">
        <v>22</v>
      </c>
      <c r="C9445" s="6">
        <f t="shared" si="152"/>
        <v>42182.109120395879</v>
      </c>
      <c r="D9445" t="s">
        <v>21</v>
      </c>
      <c r="E9445" s="6">
        <f>IF(Sense_data[[#This Row],[a_1State]]=D9444,E9444,Sense_data[[#This Row],[SysTimeStamp]])</f>
        <v>42182.108923636573</v>
      </c>
      <c r="F9445" s="3" t="str">
        <f>Sense_data[[#This Row],[a_1State]]&amp;TEXT(Sense_data[[#This Row],[StateInstanceTimestamp]],"#.######")</f>
        <v>Off42182.108924</v>
      </c>
      <c r="G9445" s="3">
        <f ca="1">IF(Sense_data[[#This Row],[a_1State]]="Off",RANDBETWEEN(off_min,off_max),RANDBETWEEN(on_min,on_max))/sr_div</f>
        <v>2.9</v>
      </c>
      <c r="H9445" s="3">
        <v>1</v>
      </c>
      <c r="I9445" s="3">
        <f>IF(HOUR(Sense_data[[#This Row],[SysTimeStamp]])&lt;12,I9444+$B$14,I9444-$B$14)</f>
        <v>17.182407407409144</v>
      </c>
    </row>
    <row r="9446" spans="1:9" x14ac:dyDescent="0.2">
      <c r="A9446" t="s">
        <v>20</v>
      </c>
      <c r="B9446" t="s">
        <v>22</v>
      </c>
      <c r="C9446" s="6">
        <f t="shared" si="152"/>
        <v>42182.109131969955</v>
      </c>
      <c r="D9446" t="s">
        <v>21</v>
      </c>
      <c r="E9446" s="6">
        <f>IF(Sense_data[[#This Row],[a_1State]]=D9445,E9445,Sense_data[[#This Row],[SysTimeStamp]])</f>
        <v>42182.108923636573</v>
      </c>
      <c r="F9446" s="3" t="str">
        <f>Sense_data[[#This Row],[a_1State]]&amp;TEXT(Sense_data[[#This Row],[StateInstanceTimestamp]],"#.######")</f>
        <v>Off42182.108924</v>
      </c>
      <c r="G9446" s="3">
        <f ca="1">IF(Sense_data[[#This Row],[a_1State]]="Off",RANDBETWEEN(off_min,off_max),RANDBETWEEN(on_min,on_max))/sr_div</f>
        <v>2.6</v>
      </c>
      <c r="H9446" s="3">
        <v>2.1</v>
      </c>
      <c r="I9446" s="3">
        <f>IF(HOUR(Sense_data[[#This Row],[SysTimeStamp]])&lt;12,I9445+$B$14,I9445-$B$14)</f>
        <v>17.182638888890626</v>
      </c>
    </row>
    <row r="9447" spans="1:9" x14ac:dyDescent="0.2">
      <c r="A9447" t="s">
        <v>20</v>
      </c>
      <c r="B9447" t="s">
        <v>22</v>
      </c>
      <c r="C9447" s="6">
        <f t="shared" si="152"/>
        <v>42182.109143544032</v>
      </c>
      <c r="D9447" t="s">
        <v>21</v>
      </c>
      <c r="E9447" s="6">
        <f>IF(Sense_data[[#This Row],[a_1State]]=D9446,E9446,Sense_data[[#This Row],[SysTimeStamp]])</f>
        <v>42182.108923636573</v>
      </c>
      <c r="F9447" s="3" t="str">
        <f>Sense_data[[#This Row],[a_1State]]&amp;TEXT(Sense_data[[#This Row],[StateInstanceTimestamp]],"#.######")</f>
        <v>Off42182.108924</v>
      </c>
      <c r="G9447" s="3">
        <f ca="1">IF(Sense_data[[#This Row],[a_1State]]="Off",RANDBETWEEN(off_min,off_max),RANDBETWEEN(on_min,on_max))/sr_div</f>
        <v>2.2999999999999998</v>
      </c>
      <c r="H9447" s="3">
        <v>1.5</v>
      </c>
      <c r="I9447" s="3">
        <f>IF(HOUR(Sense_data[[#This Row],[SysTimeStamp]])&lt;12,I9446+$B$14,I9446-$B$14)</f>
        <v>17.182870370372108</v>
      </c>
    </row>
    <row r="9448" spans="1:9" x14ac:dyDescent="0.2">
      <c r="A9448" t="s">
        <v>20</v>
      </c>
      <c r="B9448" t="s">
        <v>22</v>
      </c>
      <c r="C9448" s="6">
        <f t="shared" si="152"/>
        <v>42182.109155118109</v>
      </c>
      <c r="D9448" t="s">
        <v>21</v>
      </c>
      <c r="E9448" s="6">
        <f>IF(Sense_data[[#This Row],[a_1State]]=D9447,E9447,Sense_data[[#This Row],[SysTimeStamp]])</f>
        <v>42182.108923636573</v>
      </c>
      <c r="F9448" s="3" t="str">
        <f>Sense_data[[#This Row],[a_1State]]&amp;TEXT(Sense_data[[#This Row],[StateInstanceTimestamp]],"#.######")</f>
        <v>Off42182.108924</v>
      </c>
      <c r="G9448" s="3">
        <f ca="1">IF(Sense_data[[#This Row],[a_1State]]="Off",RANDBETWEEN(off_min,off_max),RANDBETWEEN(on_min,on_max))/sr_div</f>
        <v>1.3</v>
      </c>
      <c r="H9448" s="3">
        <v>2.5</v>
      </c>
      <c r="I9448" s="3">
        <f>IF(HOUR(Sense_data[[#This Row],[SysTimeStamp]])&lt;12,I9447+$B$14,I9447-$B$14)</f>
        <v>17.183101851853589</v>
      </c>
    </row>
    <row r="9449" spans="1:9" x14ac:dyDescent="0.2">
      <c r="A9449" t="s">
        <v>20</v>
      </c>
      <c r="B9449" t="s">
        <v>22</v>
      </c>
      <c r="C9449" s="6">
        <f t="shared" si="152"/>
        <v>42182.109166692186</v>
      </c>
      <c r="D9449" t="s">
        <v>21</v>
      </c>
      <c r="E9449" s="6">
        <f>IF(Sense_data[[#This Row],[a_1State]]=D9448,E9448,Sense_data[[#This Row],[SysTimeStamp]])</f>
        <v>42182.108923636573</v>
      </c>
      <c r="F9449" s="3" t="str">
        <f>Sense_data[[#This Row],[a_1State]]&amp;TEXT(Sense_data[[#This Row],[StateInstanceTimestamp]],"#.######")</f>
        <v>Off42182.108924</v>
      </c>
      <c r="G9449" s="3">
        <f ca="1">IF(Sense_data[[#This Row],[a_1State]]="Off",RANDBETWEEN(off_min,off_max),RANDBETWEEN(on_min,on_max))/sr_div</f>
        <v>2.7</v>
      </c>
      <c r="H9449" s="3">
        <v>1.8</v>
      </c>
      <c r="I9449" s="3">
        <f>IF(HOUR(Sense_data[[#This Row],[SysTimeStamp]])&lt;12,I9448+$B$14,I9448-$B$14)</f>
        <v>17.183333333335071</v>
      </c>
    </row>
    <row r="9450" spans="1:9" x14ac:dyDescent="0.2">
      <c r="A9450" t="s">
        <v>20</v>
      </c>
      <c r="B9450" t="s">
        <v>22</v>
      </c>
      <c r="C9450" s="6">
        <f t="shared" si="152"/>
        <v>42182.109178266262</v>
      </c>
      <c r="D9450" t="s">
        <v>21</v>
      </c>
      <c r="E9450" s="6">
        <f>IF(Sense_data[[#This Row],[a_1State]]=D9449,E9449,Sense_data[[#This Row],[SysTimeStamp]])</f>
        <v>42182.108923636573</v>
      </c>
      <c r="F9450" s="3" t="str">
        <f>Sense_data[[#This Row],[a_1State]]&amp;TEXT(Sense_data[[#This Row],[StateInstanceTimestamp]],"#.######")</f>
        <v>Off42182.108924</v>
      </c>
      <c r="G9450" s="3">
        <f ca="1">IF(Sense_data[[#This Row],[a_1State]]="Off",RANDBETWEEN(off_min,off_max),RANDBETWEEN(on_min,on_max))/sr_div</f>
        <v>2.2000000000000002</v>
      </c>
      <c r="H9450" s="3">
        <v>1.6</v>
      </c>
      <c r="I9450" s="3">
        <f>IF(HOUR(Sense_data[[#This Row],[SysTimeStamp]])&lt;12,I9449+$B$14,I9449-$B$14)</f>
        <v>17.183564814816553</v>
      </c>
    </row>
    <row r="9451" spans="1:9" x14ac:dyDescent="0.2">
      <c r="A9451" t="s">
        <v>20</v>
      </c>
      <c r="B9451" t="s">
        <v>22</v>
      </c>
      <c r="C9451" s="6">
        <f t="shared" si="152"/>
        <v>42182.109189840339</v>
      </c>
      <c r="D9451" t="s">
        <v>21</v>
      </c>
      <c r="E9451" s="6">
        <f>IF(Sense_data[[#This Row],[a_1State]]=D9450,E9450,Sense_data[[#This Row],[SysTimeStamp]])</f>
        <v>42182.108923636573</v>
      </c>
      <c r="F9451" s="3" t="str">
        <f>Sense_data[[#This Row],[a_1State]]&amp;TEXT(Sense_data[[#This Row],[StateInstanceTimestamp]],"#.######")</f>
        <v>Off42182.108924</v>
      </c>
      <c r="G9451" s="3">
        <f ca="1">IF(Sense_data[[#This Row],[a_1State]]="Off",RANDBETWEEN(off_min,off_max),RANDBETWEEN(on_min,on_max))/sr_div</f>
        <v>1</v>
      </c>
      <c r="H9451" s="3">
        <v>1.5</v>
      </c>
      <c r="I9451" s="3">
        <f>IF(HOUR(Sense_data[[#This Row],[SysTimeStamp]])&lt;12,I9450+$B$14,I9450-$B$14)</f>
        <v>17.183796296298034</v>
      </c>
    </row>
    <row r="9452" spans="1:9" x14ac:dyDescent="0.2">
      <c r="A9452" t="s">
        <v>20</v>
      </c>
      <c r="B9452" t="s">
        <v>22</v>
      </c>
      <c r="C9452" s="6">
        <f t="shared" si="152"/>
        <v>42182.109201414416</v>
      </c>
      <c r="D9452" t="s">
        <v>21</v>
      </c>
      <c r="E9452" s="6">
        <f>IF(Sense_data[[#This Row],[a_1State]]=D9451,E9451,Sense_data[[#This Row],[SysTimeStamp]])</f>
        <v>42182.108923636573</v>
      </c>
      <c r="F9452" s="3" t="str">
        <f>Sense_data[[#This Row],[a_1State]]&amp;TEXT(Sense_data[[#This Row],[StateInstanceTimestamp]],"#.######")</f>
        <v>Off42182.108924</v>
      </c>
      <c r="G9452" s="3">
        <f ca="1">IF(Sense_data[[#This Row],[a_1State]]="Off",RANDBETWEEN(off_min,off_max),RANDBETWEEN(on_min,on_max))/sr_div</f>
        <v>1</v>
      </c>
      <c r="H9452" s="3">
        <v>2.9</v>
      </c>
      <c r="I9452" s="3">
        <f>IF(HOUR(Sense_data[[#This Row],[SysTimeStamp]])&lt;12,I9451+$B$14,I9451-$B$14)</f>
        <v>17.184027777779516</v>
      </c>
    </row>
    <row r="9453" spans="1:9" x14ac:dyDescent="0.2">
      <c r="A9453" t="s">
        <v>20</v>
      </c>
      <c r="B9453" t="s">
        <v>22</v>
      </c>
      <c r="C9453" s="6">
        <f t="shared" si="152"/>
        <v>42182.109212988493</v>
      </c>
      <c r="D9453" t="s">
        <v>21</v>
      </c>
      <c r="E9453" s="6">
        <f>IF(Sense_data[[#This Row],[a_1State]]=D9452,E9452,Sense_data[[#This Row],[SysTimeStamp]])</f>
        <v>42182.108923636573</v>
      </c>
      <c r="F9453" s="3" t="str">
        <f>Sense_data[[#This Row],[a_1State]]&amp;TEXT(Sense_data[[#This Row],[StateInstanceTimestamp]],"#.######")</f>
        <v>Off42182.108924</v>
      </c>
      <c r="G9453" s="3">
        <f ca="1">IF(Sense_data[[#This Row],[a_1State]]="Off",RANDBETWEEN(off_min,off_max),RANDBETWEEN(on_min,on_max))/sr_div</f>
        <v>1.2</v>
      </c>
      <c r="H9453" s="3">
        <v>2.4</v>
      </c>
      <c r="I9453" s="3">
        <f>IF(HOUR(Sense_data[[#This Row],[SysTimeStamp]])&lt;12,I9452+$B$14,I9452-$B$14)</f>
        <v>17.184259259260998</v>
      </c>
    </row>
    <row r="9454" spans="1:9" x14ac:dyDescent="0.2">
      <c r="A9454" t="s">
        <v>20</v>
      </c>
      <c r="B9454" t="s">
        <v>22</v>
      </c>
      <c r="C9454" s="6">
        <f t="shared" si="152"/>
        <v>42182.10922456257</v>
      </c>
      <c r="D9454" t="s">
        <v>21</v>
      </c>
      <c r="E9454" s="6">
        <f>IF(Sense_data[[#This Row],[a_1State]]=D9453,E9453,Sense_data[[#This Row],[SysTimeStamp]])</f>
        <v>42182.108923636573</v>
      </c>
      <c r="F9454" s="3" t="str">
        <f>Sense_data[[#This Row],[a_1State]]&amp;TEXT(Sense_data[[#This Row],[StateInstanceTimestamp]],"#.######")</f>
        <v>Off42182.108924</v>
      </c>
      <c r="G9454" s="3">
        <f ca="1">IF(Sense_data[[#This Row],[a_1State]]="Off",RANDBETWEEN(off_min,off_max),RANDBETWEEN(on_min,on_max))/sr_div</f>
        <v>1.1000000000000001</v>
      </c>
      <c r="H9454" s="3">
        <v>1.4</v>
      </c>
      <c r="I9454" s="3">
        <f>IF(HOUR(Sense_data[[#This Row],[SysTimeStamp]])&lt;12,I9453+$B$14,I9453-$B$14)</f>
        <v>17.184490740742479</v>
      </c>
    </row>
    <row r="9455" spans="1:9" x14ac:dyDescent="0.2">
      <c r="A9455" t="s">
        <v>20</v>
      </c>
      <c r="B9455" t="s">
        <v>22</v>
      </c>
      <c r="C9455" s="6">
        <f t="shared" si="152"/>
        <v>42182.109236136646</v>
      </c>
      <c r="D9455" t="s">
        <v>21</v>
      </c>
      <c r="E9455" s="6">
        <f>IF(Sense_data[[#This Row],[a_1State]]=D9454,E9454,Sense_data[[#This Row],[SysTimeStamp]])</f>
        <v>42182.108923636573</v>
      </c>
      <c r="F9455" s="3" t="str">
        <f>Sense_data[[#This Row],[a_1State]]&amp;TEXT(Sense_data[[#This Row],[StateInstanceTimestamp]],"#.######")</f>
        <v>Off42182.108924</v>
      </c>
      <c r="G9455" s="3">
        <f ca="1">IF(Sense_data[[#This Row],[a_1State]]="Off",RANDBETWEEN(off_min,off_max),RANDBETWEEN(on_min,on_max))/sr_div</f>
        <v>2.7</v>
      </c>
      <c r="H9455" s="3">
        <v>1.2</v>
      </c>
      <c r="I9455" s="3">
        <f>IF(HOUR(Sense_data[[#This Row],[SysTimeStamp]])&lt;12,I9454+$B$14,I9454-$B$14)</f>
        <v>17.184722222223961</v>
      </c>
    </row>
    <row r="9456" spans="1:9" x14ac:dyDescent="0.2">
      <c r="A9456" t="s">
        <v>20</v>
      </c>
      <c r="B9456" t="s">
        <v>22</v>
      </c>
      <c r="C9456" s="6">
        <f t="shared" si="152"/>
        <v>42182.109247710723</v>
      </c>
      <c r="D9456" t="s">
        <v>21</v>
      </c>
      <c r="E9456" s="6">
        <f>IF(Sense_data[[#This Row],[a_1State]]=D9455,E9455,Sense_data[[#This Row],[SysTimeStamp]])</f>
        <v>42182.108923636573</v>
      </c>
      <c r="F9456" s="3" t="str">
        <f>Sense_data[[#This Row],[a_1State]]&amp;TEXT(Sense_data[[#This Row],[StateInstanceTimestamp]],"#.######")</f>
        <v>Off42182.108924</v>
      </c>
      <c r="G9456" s="3">
        <f ca="1">IF(Sense_data[[#This Row],[a_1State]]="Off",RANDBETWEEN(off_min,off_max),RANDBETWEEN(on_min,on_max))/sr_div</f>
        <v>1.6</v>
      </c>
      <c r="H9456" s="3">
        <v>1.1000000000000001</v>
      </c>
      <c r="I9456" s="3">
        <f>IF(HOUR(Sense_data[[#This Row],[SysTimeStamp]])&lt;12,I9455+$B$14,I9455-$B$14)</f>
        <v>17.184953703705443</v>
      </c>
    </row>
    <row r="9457" spans="1:9" x14ac:dyDescent="0.2">
      <c r="A9457" t="s">
        <v>20</v>
      </c>
      <c r="B9457" t="s">
        <v>22</v>
      </c>
      <c r="C9457" s="6">
        <f t="shared" si="152"/>
        <v>42182.1092592848</v>
      </c>
      <c r="D9457" t="s">
        <v>21</v>
      </c>
      <c r="E9457" s="6">
        <f>IF(Sense_data[[#This Row],[a_1State]]=D9456,E9456,Sense_data[[#This Row],[SysTimeStamp]])</f>
        <v>42182.108923636573</v>
      </c>
      <c r="F9457" s="3" t="str">
        <f>Sense_data[[#This Row],[a_1State]]&amp;TEXT(Sense_data[[#This Row],[StateInstanceTimestamp]],"#.######")</f>
        <v>Off42182.108924</v>
      </c>
      <c r="G9457" s="3">
        <f ca="1">IF(Sense_data[[#This Row],[a_1State]]="Off",RANDBETWEEN(off_min,off_max),RANDBETWEEN(on_min,on_max))/sr_div</f>
        <v>2.2000000000000002</v>
      </c>
      <c r="H9457" s="3">
        <v>1.7</v>
      </c>
      <c r="I9457" s="3">
        <f>IF(HOUR(Sense_data[[#This Row],[SysTimeStamp]])&lt;12,I9456+$B$14,I9456-$B$14)</f>
        <v>17.185185185186924</v>
      </c>
    </row>
    <row r="9458" spans="1:9" x14ac:dyDescent="0.2">
      <c r="A9458" t="s">
        <v>20</v>
      </c>
      <c r="B9458" t="s">
        <v>22</v>
      </c>
      <c r="C9458" s="6">
        <f t="shared" si="152"/>
        <v>42182.109270858877</v>
      </c>
      <c r="D9458" t="s">
        <v>21</v>
      </c>
      <c r="E9458" s="6">
        <f>IF(Sense_data[[#This Row],[a_1State]]=D9457,E9457,Sense_data[[#This Row],[SysTimeStamp]])</f>
        <v>42182.108923636573</v>
      </c>
      <c r="F9458" s="3" t="str">
        <f>Sense_data[[#This Row],[a_1State]]&amp;TEXT(Sense_data[[#This Row],[StateInstanceTimestamp]],"#.######")</f>
        <v>Off42182.108924</v>
      </c>
      <c r="G9458" s="3">
        <f ca="1">IF(Sense_data[[#This Row],[a_1State]]="Off",RANDBETWEEN(off_min,off_max),RANDBETWEEN(on_min,on_max))/sr_div</f>
        <v>1.5</v>
      </c>
      <c r="H9458" s="3">
        <v>3</v>
      </c>
      <c r="I9458" s="3">
        <f>IF(HOUR(Sense_data[[#This Row],[SysTimeStamp]])&lt;12,I9457+$B$14,I9457-$B$14)</f>
        <v>17.185416666668406</v>
      </c>
    </row>
    <row r="9459" spans="1:9" x14ac:dyDescent="0.2">
      <c r="A9459" t="s">
        <v>20</v>
      </c>
      <c r="B9459" t="s">
        <v>22</v>
      </c>
      <c r="C9459" s="6">
        <f t="shared" si="152"/>
        <v>42182.109282432953</v>
      </c>
      <c r="D9459" t="s">
        <v>21</v>
      </c>
      <c r="E9459" s="6">
        <f>IF(Sense_data[[#This Row],[a_1State]]=D9458,E9458,Sense_data[[#This Row],[SysTimeStamp]])</f>
        <v>42182.108923636573</v>
      </c>
      <c r="F9459" s="3" t="str">
        <f>Sense_data[[#This Row],[a_1State]]&amp;TEXT(Sense_data[[#This Row],[StateInstanceTimestamp]],"#.######")</f>
        <v>Off42182.108924</v>
      </c>
      <c r="G9459" s="3">
        <f ca="1">IF(Sense_data[[#This Row],[a_1State]]="Off",RANDBETWEEN(off_min,off_max),RANDBETWEEN(on_min,on_max))/sr_div</f>
        <v>1.7</v>
      </c>
      <c r="H9459" s="3">
        <v>1.1000000000000001</v>
      </c>
      <c r="I9459" s="3">
        <f>IF(HOUR(Sense_data[[#This Row],[SysTimeStamp]])&lt;12,I9458+$B$14,I9458-$B$14)</f>
        <v>17.185648148149888</v>
      </c>
    </row>
    <row r="9460" spans="1:9" x14ac:dyDescent="0.2">
      <c r="A9460" t="s">
        <v>20</v>
      </c>
      <c r="B9460" t="s">
        <v>22</v>
      </c>
      <c r="C9460" s="6">
        <f t="shared" si="152"/>
        <v>42182.10929400703</v>
      </c>
      <c r="D9460" t="s">
        <v>21</v>
      </c>
      <c r="E9460" s="6">
        <f>IF(Sense_data[[#This Row],[a_1State]]=D9459,E9459,Sense_data[[#This Row],[SysTimeStamp]])</f>
        <v>42182.108923636573</v>
      </c>
      <c r="F9460" s="3" t="str">
        <f>Sense_data[[#This Row],[a_1State]]&amp;TEXT(Sense_data[[#This Row],[StateInstanceTimestamp]],"#.######")</f>
        <v>Off42182.108924</v>
      </c>
      <c r="G9460" s="3">
        <f ca="1">IF(Sense_data[[#This Row],[a_1State]]="Off",RANDBETWEEN(off_min,off_max),RANDBETWEEN(on_min,on_max))/sr_div</f>
        <v>1</v>
      </c>
      <c r="H9460" s="3">
        <v>1.2</v>
      </c>
      <c r="I9460" s="3">
        <f>IF(HOUR(Sense_data[[#This Row],[SysTimeStamp]])&lt;12,I9459+$B$14,I9459-$B$14)</f>
        <v>17.185879629631369</v>
      </c>
    </row>
    <row r="9461" spans="1:9" x14ac:dyDescent="0.2">
      <c r="A9461" t="s">
        <v>20</v>
      </c>
      <c r="B9461" t="s">
        <v>22</v>
      </c>
      <c r="C9461" s="6">
        <f t="shared" si="152"/>
        <v>42182.109305581107</v>
      </c>
      <c r="D9461" t="s">
        <v>21</v>
      </c>
      <c r="E9461" s="6">
        <f>IF(Sense_data[[#This Row],[a_1State]]=D9460,E9460,Sense_data[[#This Row],[SysTimeStamp]])</f>
        <v>42182.108923636573</v>
      </c>
      <c r="F9461" s="3" t="str">
        <f>Sense_data[[#This Row],[a_1State]]&amp;TEXT(Sense_data[[#This Row],[StateInstanceTimestamp]],"#.######")</f>
        <v>Off42182.108924</v>
      </c>
      <c r="G9461" s="3">
        <f ca="1">IF(Sense_data[[#This Row],[a_1State]]="Off",RANDBETWEEN(off_min,off_max),RANDBETWEEN(on_min,on_max))/sr_div</f>
        <v>1.3</v>
      </c>
      <c r="H9461" s="3">
        <v>1.9</v>
      </c>
      <c r="I9461" s="3">
        <f>IF(HOUR(Sense_data[[#This Row],[SysTimeStamp]])&lt;12,I9460+$B$14,I9460-$B$14)</f>
        <v>17.186111111112851</v>
      </c>
    </row>
    <row r="9462" spans="1:9" x14ac:dyDescent="0.2">
      <c r="A9462" t="s">
        <v>20</v>
      </c>
      <c r="B9462" t="s">
        <v>22</v>
      </c>
      <c r="C9462" s="6">
        <f t="shared" si="152"/>
        <v>42182.109317155184</v>
      </c>
      <c r="D9462" t="s">
        <v>21</v>
      </c>
      <c r="E9462" s="6">
        <f>IF(Sense_data[[#This Row],[a_1State]]=D9461,E9461,Sense_data[[#This Row],[SysTimeStamp]])</f>
        <v>42182.108923636573</v>
      </c>
      <c r="F9462" s="3" t="str">
        <f>Sense_data[[#This Row],[a_1State]]&amp;TEXT(Sense_data[[#This Row],[StateInstanceTimestamp]],"#.######")</f>
        <v>Off42182.108924</v>
      </c>
      <c r="G9462" s="3">
        <f ca="1">IF(Sense_data[[#This Row],[a_1State]]="Off",RANDBETWEEN(off_min,off_max),RANDBETWEEN(on_min,on_max))/sr_div</f>
        <v>2.4</v>
      </c>
      <c r="H9462" s="3">
        <v>2.5</v>
      </c>
      <c r="I9462" s="3">
        <f>IF(HOUR(Sense_data[[#This Row],[SysTimeStamp]])&lt;12,I9461+$B$14,I9461-$B$14)</f>
        <v>17.186342592594333</v>
      </c>
    </row>
    <row r="9463" spans="1:9" x14ac:dyDescent="0.2">
      <c r="A9463" t="s">
        <v>20</v>
      </c>
      <c r="B9463" t="s">
        <v>22</v>
      </c>
      <c r="C9463" s="6">
        <f t="shared" si="152"/>
        <v>42182.109328729261</v>
      </c>
      <c r="D9463" t="s">
        <v>21</v>
      </c>
      <c r="E9463" s="6">
        <f>IF(Sense_data[[#This Row],[a_1State]]=D9462,E9462,Sense_data[[#This Row],[SysTimeStamp]])</f>
        <v>42182.108923636573</v>
      </c>
      <c r="F9463" s="3" t="str">
        <f>Sense_data[[#This Row],[a_1State]]&amp;TEXT(Sense_data[[#This Row],[StateInstanceTimestamp]],"#.######")</f>
        <v>Off42182.108924</v>
      </c>
      <c r="G9463" s="3">
        <f ca="1">IF(Sense_data[[#This Row],[a_1State]]="Off",RANDBETWEEN(off_min,off_max),RANDBETWEEN(on_min,on_max))/sr_div</f>
        <v>2</v>
      </c>
      <c r="H9463" s="3">
        <v>1</v>
      </c>
      <c r="I9463" s="3">
        <f>IF(HOUR(Sense_data[[#This Row],[SysTimeStamp]])&lt;12,I9462+$B$14,I9462-$B$14)</f>
        <v>17.186574074075814</v>
      </c>
    </row>
    <row r="9464" spans="1:9" x14ac:dyDescent="0.2">
      <c r="A9464" t="s">
        <v>20</v>
      </c>
      <c r="B9464" t="s">
        <v>22</v>
      </c>
      <c r="C9464" s="6">
        <f t="shared" si="152"/>
        <v>42182.109340303337</v>
      </c>
      <c r="D9464" t="s">
        <v>21</v>
      </c>
      <c r="E9464" s="6">
        <f>IF(Sense_data[[#This Row],[a_1State]]=D9463,E9463,Sense_data[[#This Row],[SysTimeStamp]])</f>
        <v>42182.108923636573</v>
      </c>
      <c r="F9464" s="3" t="str">
        <f>Sense_data[[#This Row],[a_1State]]&amp;TEXT(Sense_data[[#This Row],[StateInstanceTimestamp]],"#.######")</f>
        <v>Off42182.108924</v>
      </c>
      <c r="G9464" s="3">
        <f ca="1">IF(Sense_data[[#This Row],[a_1State]]="Off",RANDBETWEEN(off_min,off_max),RANDBETWEEN(on_min,on_max))/sr_div</f>
        <v>1</v>
      </c>
      <c r="H9464" s="3">
        <v>1.5</v>
      </c>
      <c r="I9464" s="3">
        <f>IF(HOUR(Sense_data[[#This Row],[SysTimeStamp]])&lt;12,I9463+$B$14,I9463-$B$14)</f>
        <v>17.186805555557296</v>
      </c>
    </row>
    <row r="9465" spans="1:9" x14ac:dyDescent="0.2">
      <c r="A9465" t="s">
        <v>20</v>
      </c>
      <c r="B9465" t="s">
        <v>22</v>
      </c>
      <c r="C9465" s="6">
        <f t="shared" si="152"/>
        <v>42182.109351877414</v>
      </c>
      <c r="D9465" t="s">
        <v>21</v>
      </c>
      <c r="E9465" s="6">
        <f>IF(Sense_data[[#This Row],[a_1State]]=D9464,E9464,Sense_data[[#This Row],[SysTimeStamp]])</f>
        <v>42182.108923636573</v>
      </c>
      <c r="F9465" s="3" t="str">
        <f>Sense_data[[#This Row],[a_1State]]&amp;TEXT(Sense_data[[#This Row],[StateInstanceTimestamp]],"#.######")</f>
        <v>Off42182.108924</v>
      </c>
      <c r="G9465" s="3">
        <f ca="1">IF(Sense_data[[#This Row],[a_1State]]="Off",RANDBETWEEN(off_min,off_max),RANDBETWEEN(on_min,on_max))/sr_div</f>
        <v>3</v>
      </c>
      <c r="H9465" s="3">
        <v>1.8</v>
      </c>
      <c r="I9465" s="3">
        <f>IF(HOUR(Sense_data[[#This Row],[SysTimeStamp]])&lt;12,I9464+$B$14,I9464-$B$14)</f>
        <v>17.187037037038777</v>
      </c>
    </row>
    <row r="9466" spans="1:9" x14ac:dyDescent="0.2">
      <c r="A9466" t="s">
        <v>20</v>
      </c>
      <c r="B9466" t="s">
        <v>22</v>
      </c>
      <c r="C9466" s="6">
        <f t="shared" si="152"/>
        <v>42182.109363451491</v>
      </c>
      <c r="D9466" t="s">
        <v>21</v>
      </c>
      <c r="E9466" s="6">
        <f>IF(Sense_data[[#This Row],[a_1State]]=D9465,E9465,Sense_data[[#This Row],[SysTimeStamp]])</f>
        <v>42182.108923636573</v>
      </c>
      <c r="F9466" s="3" t="str">
        <f>Sense_data[[#This Row],[a_1State]]&amp;TEXT(Sense_data[[#This Row],[StateInstanceTimestamp]],"#.######")</f>
        <v>Off42182.108924</v>
      </c>
      <c r="G9466" s="3">
        <f ca="1">IF(Sense_data[[#This Row],[a_1State]]="Off",RANDBETWEEN(off_min,off_max),RANDBETWEEN(on_min,on_max))/sr_div</f>
        <v>2.1</v>
      </c>
      <c r="H9466" s="3">
        <v>2.1</v>
      </c>
      <c r="I9466" s="3">
        <f>IF(HOUR(Sense_data[[#This Row],[SysTimeStamp]])&lt;12,I9465+$B$14,I9465-$B$14)</f>
        <v>17.187268518520259</v>
      </c>
    </row>
    <row r="9467" spans="1:9" x14ac:dyDescent="0.2">
      <c r="A9467" t="s">
        <v>20</v>
      </c>
      <c r="B9467" t="s">
        <v>22</v>
      </c>
      <c r="C9467" s="6">
        <f t="shared" si="152"/>
        <v>42182.109375025568</v>
      </c>
      <c r="D9467" t="s">
        <v>21</v>
      </c>
      <c r="E9467" s="6">
        <f>IF(Sense_data[[#This Row],[a_1State]]=D9466,E9466,Sense_data[[#This Row],[SysTimeStamp]])</f>
        <v>42182.108923636573</v>
      </c>
      <c r="F9467" s="3" t="str">
        <f>Sense_data[[#This Row],[a_1State]]&amp;TEXT(Sense_data[[#This Row],[StateInstanceTimestamp]],"#.######")</f>
        <v>Off42182.108924</v>
      </c>
      <c r="G9467" s="3">
        <f ca="1">IF(Sense_data[[#This Row],[a_1State]]="Off",RANDBETWEEN(off_min,off_max),RANDBETWEEN(on_min,on_max))/sr_div</f>
        <v>2.6</v>
      </c>
      <c r="H9467" s="3">
        <v>2.9</v>
      </c>
      <c r="I9467" s="3">
        <f>IF(HOUR(Sense_data[[#This Row],[SysTimeStamp]])&lt;12,I9466+$B$14,I9466-$B$14)</f>
        <v>17.187500000001741</v>
      </c>
    </row>
    <row r="9468" spans="1:9" x14ac:dyDescent="0.2">
      <c r="A9468" t="s">
        <v>20</v>
      </c>
      <c r="B9468" t="s">
        <v>22</v>
      </c>
      <c r="C9468" s="6">
        <f t="shared" si="152"/>
        <v>42182.109386599644</v>
      </c>
      <c r="D9468" t="s">
        <v>21</v>
      </c>
      <c r="E9468" s="6">
        <f>IF(Sense_data[[#This Row],[a_1State]]=D9467,E9467,Sense_data[[#This Row],[SysTimeStamp]])</f>
        <v>42182.108923636573</v>
      </c>
      <c r="F9468" s="3" t="str">
        <f>Sense_data[[#This Row],[a_1State]]&amp;TEXT(Sense_data[[#This Row],[StateInstanceTimestamp]],"#.######")</f>
        <v>Off42182.108924</v>
      </c>
      <c r="G9468" s="3">
        <f ca="1">IF(Sense_data[[#This Row],[a_1State]]="Off",RANDBETWEEN(off_min,off_max),RANDBETWEEN(on_min,on_max))/sr_div</f>
        <v>3</v>
      </c>
      <c r="H9468" s="3">
        <v>2.7</v>
      </c>
      <c r="I9468" s="3">
        <f>IF(HOUR(Sense_data[[#This Row],[SysTimeStamp]])&lt;12,I9467+$B$14,I9467-$B$14)</f>
        <v>17.187731481483222</v>
      </c>
    </row>
    <row r="9469" spans="1:9" x14ac:dyDescent="0.2">
      <c r="A9469" t="s">
        <v>20</v>
      </c>
      <c r="B9469" t="s">
        <v>22</v>
      </c>
      <c r="C9469" s="6">
        <f t="shared" si="152"/>
        <v>42182.109398173721</v>
      </c>
      <c r="D9469" t="s">
        <v>21</v>
      </c>
      <c r="E9469" s="6">
        <f>IF(Sense_data[[#This Row],[a_1State]]=D9468,E9468,Sense_data[[#This Row],[SysTimeStamp]])</f>
        <v>42182.108923636573</v>
      </c>
      <c r="F9469" s="3" t="str">
        <f>Sense_data[[#This Row],[a_1State]]&amp;TEXT(Sense_data[[#This Row],[StateInstanceTimestamp]],"#.######")</f>
        <v>Off42182.108924</v>
      </c>
      <c r="G9469" s="3">
        <f ca="1">IF(Sense_data[[#This Row],[a_1State]]="Off",RANDBETWEEN(off_min,off_max),RANDBETWEEN(on_min,on_max))/sr_div</f>
        <v>2.4</v>
      </c>
      <c r="H9469" s="3">
        <v>2</v>
      </c>
      <c r="I9469" s="3">
        <f>IF(HOUR(Sense_data[[#This Row],[SysTimeStamp]])&lt;12,I9468+$B$14,I9468-$B$14)</f>
        <v>17.187962962964704</v>
      </c>
    </row>
    <row r="9470" spans="1:9" x14ac:dyDescent="0.2">
      <c r="A9470" t="s">
        <v>20</v>
      </c>
      <c r="B9470" t="s">
        <v>22</v>
      </c>
      <c r="C9470" s="6">
        <f t="shared" si="152"/>
        <v>42182.109409747798</v>
      </c>
      <c r="D9470" t="s">
        <v>21</v>
      </c>
      <c r="E9470" s="6">
        <f>IF(Sense_data[[#This Row],[a_1State]]=D9469,E9469,Sense_data[[#This Row],[SysTimeStamp]])</f>
        <v>42182.108923636573</v>
      </c>
      <c r="F9470" s="3" t="str">
        <f>Sense_data[[#This Row],[a_1State]]&amp;TEXT(Sense_data[[#This Row],[StateInstanceTimestamp]],"#.######")</f>
        <v>Off42182.108924</v>
      </c>
      <c r="G9470" s="3">
        <f ca="1">IF(Sense_data[[#This Row],[a_1State]]="Off",RANDBETWEEN(off_min,off_max),RANDBETWEEN(on_min,on_max))/sr_div</f>
        <v>2.4</v>
      </c>
      <c r="H9470" s="3">
        <v>1</v>
      </c>
      <c r="I9470" s="3">
        <f>IF(HOUR(Sense_data[[#This Row],[SysTimeStamp]])&lt;12,I9469+$B$14,I9469-$B$14)</f>
        <v>17.188194444446186</v>
      </c>
    </row>
    <row r="9471" spans="1:9" x14ac:dyDescent="0.2">
      <c r="A9471" t="s">
        <v>20</v>
      </c>
      <c r="B9471" t="s">
        <v>22</v>
      </c>
      <c r="C9471" s="6">
        <f t="shared" si="152"/>
        <v>42182.109421321875</v>
      </c>
      <c r="D9471" t="s">
        <v>21</v>
      </c>
      <c r="E9471" s="6">
        <f>IF(Sense_data[[#This Row],[a_1State]]=D9470,E9470,Sense_data[[#This Row],[SysTimeStamp]])</f>
        <v>42182.108923636573</v>
      </c>
      <c r="F9471" s="3" t="str">
        <f>Sense_data[[#This Row],[a_1State]]&amp;TEXT(Sense_data[[#This Row],[StateInstanceTimestamp]],"#.######")</f>
        <v>Off42182.108924</v>
      </c>
      <c r="G9471" s="3">
        <f ca="1">IF(Sense_data[[#This Row],[a_1State]]="Off",RANDBETWEEN(off_min,off_max),RANDBETWEEN(on_min,on_max))/sr_div</f>
        <v>1.3</v>
      </c>
      <c r="H9471" s="3">
        <v>3</v>
      </c>
      <c r="I9471" s="3">
        <f>IF(HOUR(Sense_data[[#This Row],[SysTimeStamp]])&lt;12,I9470+$B$14,I9470-$B$14)</f>
        <v>17.188425925927667</v>
      </c>
    </row>
    <row r="9472" spans="1:9" x14ac:dyDescent="0.2">
      <c r="A9472" t="s">
        <v>20</v>
      </c>
      <c r="B9472" t="s">
        <v>22</v>
      </c>
      <c r="C9472" s="6">
        <f t="shared" si="152"/>
        <v>42182.109432895952</v>
      </c>
      <c r="D9472" t="s">
        <v>21</v>
      </c>
      <c r="E9472" s="6">
        <f>IF(Sense_data[[#This Row],[a_1State]]=D9471,E9471,Sense_data[[#This Row],[SysTimeStamp]])</f>
        <v>42182.108923636573</v>
      </c>
      <c r="F9472" s="3" t="str">
        <f>Sense_data[[#This Row],[a_1State]]&amp;TEXT(Sense_data[[#This Row],[StateInstanceTimestamp]],"#.######")</f>
        <v>Off42182.108924</v>
      </c>
      <c r="G9472" s="3">
        <f ca="1">IF(Sense_data[[#This Row],[a_1State]]="Off",RANDBETWEEN(off_min,off_max),RANDBETWEEN(on_min,on_max))/sr_div</f>
        <v>1.7</v>
      </c>
      <c r="H9472" s="3">
        <v>1.3</v>
      </c>
      <c r="I9472" s="3">
        <f>IF(HOUR(Sense_data[[#This Row],[SysTimeStamp]])&lt;12,I9471+$B$14,I9471-$B$14)</f>
        <v>17.188657407409149</v>
      </c>
    </row>
    <row r="9473" spans="1:9" x14ac:dyDescent="0.2">
      <c r="A9473" t="s">
        <v>20</v>
      </c>
      <c r="B9473" t="s">
        <v>22</v>
      </c>
      <c r="C9473" s="6">
        <f t="shared" si="152"/>
        <v>42182.109444470028</v>
      </c>
      <c r="D9473" t="s">
        <v>21</v>
      </c>
      <c r="E9473" s="6">
        <f>IF(Sense_data[[#This Row],[a_1State]]=D9472,E9472,Sense_data[[#This Row],[SysTimeStamp]])</f>
        <v>42182.108923636573</v>
      </c>
      <c r="F9473" s="3" t="str">
        <f>Sense_data[[#This Row],[a_1State]]&amp;TEXT(Sense_data[[#This Row],[StateInstanceTimestamp]],"#.######")</f>
        <v>Off42182.108924</v>
      </c>
      <c r="G9473" s="3">
        <f ca="1">IF(Sense_data[[#This Row],[a_1State]]="Off",RANDBETWEEN(off_min,off_max),RANDBETWEEN(on_min,on_max))/sr_div</f>
        <v>1.4</v>
      </c>
      <c r="H9473" s="3">
        <v>1</v>
      </c>
      <c r="I9473" s="3">
        <f>IF(HOUR(Sense_data[[#This Row],[SysTimeStamp]])&lt;12,I9472+$B$14,I9472-$B$14)</f>
        <v>17.188888888890631</v>
      </c>
    </row>
    <row r="9474" spans="1:9" x14ac:dyDescent="0.2">
      <c r="A9474" t="s">
        <v>20</v>
      </c>
      <c r="B9474" t="s">
        <v>22</v>
      </c>
      <c r="C9474" s="6">
        <f t="shared" si="152"/>
        <v>42182.109456044105</v>
      </c>
      <c r="D9474" t="s">
        <v>21</v>
      </c>
      <c r="E9474" s="6">
        <f>IF(Sense_data[[#This Row],[a_1State]]=D9473,E9473,Sense_data[[#This Row],[SysTimeStamp]])</f>
        <v>42182.108923636573</v>
      </c>
      <c r="F9474" s="3" t="str">
        <f>Sense_data[[#This Row],[a_1State]]&amp;TEXT(Sense_data[[#This Row],[StateInstanceTimestamp]],"#.######")</f>
        <v>Off42182.108924</v>
      </c>
      <c r="G9474" s="3">
        <f ca="1">IF(Sense_data[[#This Row],[a_1State]]="Off",RANDBETWEEN(off_min,off_max),RANDBETWEEN(on_min,on_max))/sr_div</f>
        <v>1.9</v>
      </c>
      <c r="H9474" s="3">
        <v>1.7</v>
      </c>
      <c r="I9474" s="3">
        <f>IF(HOUR(Sense_data[[#This Row],[SysTimeStamp]])&lt;12,I9473+$B$14,I9473-$B$14)</f>
        <v>17.189120370372112</v>
      </c>
    </row>
    <row r="9475" spans="1:9" x14ac:dyDescent="0.2">
      <c r="A9475" t="s">
        <v>20</v>
      </c>
      <c r="B9475" t="s">
        <v>22</v>
      </c>
      <c r="C9475" s="6">
        <f t="shared" si="152"/>
        <v>42182.109467618182</v>
      </c>
      <c r="D9475" t="s">
        <v>21</v>
      </c>
      <c r="E9475" s="6">
        <f>IF(Sense_data[[#This Row],[a_1State]]=D9474,E9474,Sense_data[[#This Row],[SysTimeStamp]])</f>
        <v>42182.108923636573</v>
      </c>
      <c r="F9475" s="3" t="str">
        <f>Sense_data[[#This Row],[a_1State]]&amp;TEXT(Sense_data[[#This Row],[StateInstanceTimestamp]],"#.######")</f>
        <v>Off42182.108924</v>
      </c>
      <c r="G9475" s="3">
        <f ca="1">IF(Sense_data[[#This Row],[a_1State]]="Off",RANDBETWEEN(off_min,off_max),RANDBETWEEN(on_min,on_max))/sr_div</f>
        <v>1.4</v>
      </c>
      <c r="H9475" s="3">
        <v>1.5</v>
      </c>
      <c r="I9475" s="3">
        <f>IF(HOUR(Sense_data[[#This Row],[SysTimeStamp]])&lt;12,I9474+$B$14,I9474-$B$14)</f>
        <v>17.189351851853594</v>
      </c>
    </row>
    <row r="9476" spans="1:9" x14ac:dyDescent="0.2">
      <c r="A9476" t="s">
        <v>20</v>
      </c>
      <c r="B9476" t="s">
        <v>22</v>
      </c>
      <c r="C9476" s="6">
        <f t="shared" si="152"/>
        <v>42182.109479192259</v>
      </c>
      <c r="D9476" t="s">
        <v>21</v>
      </c>
      <c r="E9476" s="6">
        <f>IF(Sense_data[[#This Row],[a_1State]]=D9475,E9475,Sense_data[[#This Row],[SysTimeStamp]])</f>
        <v>42182.108923636573</v>
      </c>
      <c r="F9476" s="3" t="str">
        <f>Sense_data[[#This Row],[a_1State]]&amp;TEXT(Sense_data[[#This Row],[StateInstanceTimestamp]],"#.######")</f>
        <v>Off42182.108924</v>
      </c>
      <c r="G9476" s="3">
        <f ca="1">IF(Sense_data[[#This Row],[a_1State]]="Off",RANDBETWEEN(off_min,off_max),RANDBETWEEN(on_min,on_max))/sr_div</f>
        <v>2.2000000000000002</v>
      </c>
      <c r="H9476" s="3">
        <v>1.5</v>
      </c>
      <c r="I9476" s="3">
        <f>IF(HOUR(Sense_data[[#This Row],[SysTimeStamp]])&lt;12,I9475+$B$14,I9475-$B$14)</f>
        <v>17.189583333335076</v>
      </c>
    </row>
    <row r="9477" spans="1:9" x14ac:dyDescent="0.2">
      <c r="A9477" t="s">
        <v>20</v>
      </c>
      <c r="B9477" t="s">
        <v>22</v>
      </c>
      <c r="C9477" s="6">
        <f t="shared" si="152"/>
        <v>42182.109490766336</v>
      </c>
      <c r="D9477" t="s">
        <v>21</v>
      </c>
      <c r="E9477" s="6">
        <f>IF(Sense_data[[#This Row],[a_1State]]=D9476,E9476,Sense_data[[#This Row],[SysTimeStamp]])</f>
        <v>42182.108923636573</v>
      </c>
      <c r="F9477" s="3" t="str">
        <f>Sense_data[[#This Row],[a_1State]]&amp;TEXT(Sense_data[[#This Row],[StateInstanceTimestamp]],"#.######")</f>
        <v>Off42182.108924</v>
      </c>
      <c r="G9477" s="3">
        <f ca="1">IF(Sense_data[[#This Row],[a_1State]]="Off",RANDBETWEEN(off_min,off_max),RANDBETWEEN(on_min,on_max))/sr_div</f>
        <v>1.2</v>
      </c>
      <c r="H9477" s="3">
        <v>2.4</v>
      </c>
      <c r="I9477" s="3">
        <f>IF(HOUR(Sense_data[[#This Row],[SysTimeStamp]])&lt;12,I9476+$B$14,I9476-$B$14)</f>
        <v>17.189814814816557</v>
      </c>
    </row>
    <row r="9478" spans="1:9" x14ac:dyDescent="0.2">
      <c r="A9478" t="s">
        <v>20</v>
      </c>
      <c r="B9478" t="s">
        <v>22</v>
      </c>
      <c r="C9478" s="6">
        <f t="shared" si="152"/>
        <v>42182.109502340412</v>
      </c>
      <c r="D9478" t="s">
        <v>21</v>
      </c>
      <c r="E9478" s="6">
        <f>IF(Sense_data[[#This Row],[a_1State]]=D9477,E9477,Sense_data[[#This Row],[SysTimeStamp]])</f>
        <v>42182.108923636573</v>
      </c>
      <c r="F9478" s="3" t="str">
        <f>Sense_data[[#This Row],[a_1State]]&amp;TEXT(Sense_data[[#This Row],[StateInstanceTimestamp]],"#.######")</f>
        <v>Off42182.108924</v>
      </c>
      <c r="G9478" s="3">
        <f ca="1">IF(Sense_data[[#This Row],[a_1State]]="Off",RANDBETWEEN(off_min,off_max),RANDBETWEEN(on_min,on_max))/sr_div</f>
        <v>2.6</v>
      </c>
      <c r="H9478" s="3">
        <v>2.2999999999999998</v>
      </c>
      <c r="I9478" s="3">
        <f>IF(HOUR(Sense_data[[#This Row],[SysTimeStamp]])&lt;12,I9477+$B$14,I9477-$B$14)</f>
        <v>17.190046296298039</v>
      </c>
    </row>
    <row r="9479" spans="1:9" x14ac:dyDescent="0.2">
      <c r="A9479" t="s">
        <v>20</v>
      </c>
      <c r="B9479" t="s">
        <v>22</v>
      </c>
      <c r="C9479" s="6">
        <f t="shared" si="152"/>
        <v>42182.109513914489</v>
      </c>
      <c r="D9479" t="s">
        <v>21</v>
      </c>
      <c r="E9479" s="6">
        <f>IF(Sense_data[[#This Row],[a_1State]]=D9478,E9478,Sense_data[[#This Row],[SysTimeStamp]])</f>
        <v>42182.108923636573</v>
      </c>
      <c r="F9479" s="3" t="str">
        <f>Sense_data[[#This Row],[a_1State]]&amp;TEXT(Sense_data[[#This Row],[StateInstanceTimestamp]],"#.######")</f>
        <v>Off42182.108924</v>
      </c>
      <c r="G9479" s="3">
        <f ca="1">IF(Sense_data[[#This Row],[a_1State]]="Off",RANDBETWEEN(off_min,off_max),RANDBETWEEN(on_min,on_max))/sr_div</f>
        <v>1.6</v>
      </c>
      <c r="H9479" s="3">
        <v>2.2000000000000002</v>
      </c>
      <c r="I9479" s="3">
        <f>IF(HOUR(Sense_data[[#This Row],[SysTimeStamp]])&lt;12,I9478+$B$14,I9478-$B$14)</f>
        <v>17.190277777779521</v>
      </c>
    </row>
    <row r="9480" spans="1:9" x14ac:dyDescent="0.2">
      <c r="A9480" t="s">
        <v>20</v>
      </c>
      <c r="B9480" t="s">
        <v>22</v>
      </c>
      <c r="C9480" s="6">
        <f t="shared" si="152"/>
        <v>42182.109525488566</v>
      </c>
      <c r="D9480" t="s">
        <v>21</v>
      </c>
      <c r="E9480" s="6">
        <f>IF(Sense_data[[#This Row],[a_1State]]=D9479,E9479,Sense_data[[#This Row],[SysTimeStamp]])</f>
        <v>42182.108923636573</v>
      </c>
      <c r="F9480" s="3" t="str">
        <f>Sense_data[[#This Row],[a_1State]]&amp;TEXT(Sense_data[[#This Row],[StateInstanceTimestamp]],"#.######")</f>
        <v>Off42182.108924</v>
      </c>
      <c r="G9480" s="3">
        <f ca="1">IF(Sense_data[[#This Row],[a_1State]]="Off",RANDBETWEEN(off_min,off_max),RANDBETWEEN(on_min,on_max))/sr_div</f>
        <v>1.9</v>
      </c>
      <c r="H9480" s="3">
        <v>1.7</v>
      </c>
      <c r="I9480" s="3">
        <f>IF(HOUR(Sense_data[[#This Row],[SysTimeStamp]])&lt;12,I9479+$B$14,I9479-$B$14)</f>
        <v>17.190509259261002</v>
      </c>
    </row>
    <row r="9481" spans="1:9" x14ac:dyDescent="0.2">
      <c r="A9481" t="s">
        <v>20</v>
      </c>
      <c r="B9481" t="s">
        <v>22</v>
      </c>
      <c r="C9481" s="6">
        <f t="shared" si="152"/>
        <v>42182.109537062643</v>
      </c>
      <c r="D9481" t="s">
        <v>21</v>
      </c>
      <c r="E9481" s="6">
        <f>IF(Sense_data[[#This Row],[a_1State]]=D9480,E9480,Sense_data[[#This Row],[SysTimeStamp]])</f>
        <v>42182.108923636573</v>
      </c>
      <c r="F9481" s="3" t="str">
        <f>Sense_data[[#This Row],[a_1State]]&amp;TEXT(Sense_data[[#This Row],[StateInstanceTimestamp]],"#.######")</f>
        <v>Off42182.108924</v>
      </c>
      <c r="G9481" s="3">
        <f ca="1">IF(Sense_data[[#This Row],[a_1State]]="Off",RANDBETWEEN(off_min,off_max),RANDBETWEEN(on_min,on_max))/sr_div</f>
        <v>1.7</v>
      </c>
      <c r="H9481" s="3">
        <v>2.6</v>
      </c>
      <c r="I9481" s="3">
        <f>IF(HOUR(Sense_data[[#This Row],[SysTimeStamp]])&lt;12,I9480+$B$14,I9480-$B$14)</f>
        <v>17.190740740742484</v>
      </c>
    </row>
    <row r="9482" spans="1:9" x14ac:dyDescent="0.2">
      <c r="A9482" t="s">
        <v>20</v>
      </c>
      <c r="B9482" t="s">
        <v>22</v>
      </c>
      <c r="C9482" s="6">
        <f t="shared" si="152"/>
        <v>42182.109548636719</v>
      </c>
      <c r="D9482" t="s">
        <v>21</v>
      </c>
      <c r="E9482" s="6">
        <f>IF(Sense_data[[#This Row],[a_1State]]=D9481,E9481,Sense_data[[#This Row],[SysTimeStamp]])</f>
        <v>42182.108923636573</v>
      </c>
      <c r="F9482" s="3" t="str">
        <f>Sense_data[[#This Row],[a_1State]]&amp;TEXT(Sense_data[[#This Row],[StateInstanceTimestamp]],"#.######")</f>
        <v>Off42182.108924</v>
      </c>
      <c r="G9482" s="3">
        <f ca="1">IF(Sense_data[[#This Row],[a_1State]]="Off",RANDBETWEEN(off_min,off_max),RANDBETWEEN(on_min,on_max))/sr_div</f>
        <v>3</v>
      </c>
      <c r="H9482" s="3">
        <v>1.6</v>
      </c>
      <c r="I9482" s="3">
        <f>IF(HOUR(Sense_data[[#This Row],[SysTimeStamp]])&lt;12,I9481+$B$14,I9481-$B$14)</f>
        <v>17.190972222223966</v>
      </c>
    </row>
    <row r="9483" spans="1:9" x14ac:dyDescent="0.2">
      <c r="A9483" t="s">
        <v>20</v>
      </c>
      <c r="B9483" t="s">
        <v>22</v>
      </c>
      <c r="C9483" s="6">
        <f t="shared" si="152"/>
        <v>42182.109560210796</v>
      </c>
      <c r="D9483" t="s">
        <v>21</v>
      </c>
      <c r="E9483" s="6">
        <f>IF(Sense_data[[#This Row],[a_1State]]=D9482,E9482,Sense_data[[#This Row],[SysTimeStamp]])</f>
        <v>42182.108923636573</v>
      </c>
      <c r="F9483" s="3" t="str">
        <f>Sense_data[[#This Row],[a_1State]]&amp;TEXT(Sense_data[[#This Row],[StateInstanceTimestamp]],"#.######")</f>
        <v>Off42182.108924</v>
      </c>
      <c r="G9483" s="3">
        <f ca="1">IF(Sense_data[[#This Row],[a_1State]]="Off",RANDBETWEEN(off_min,off_max),RANDBETWEEN(on_min,on_max))/sr_div</f>
        <v>1.1000000000000001</v>
      </c>
      <c r="H9483" s="3">
        <v>1.8</v>
      </c>
      <c r="I9483" s="3">
        <f>IF(HOUR(Sense_data[[#This Row],[SysTimeStamp]])&lt;12,I9482+$B$14,I9482-$B$14)</f>
        <v>17.191203703705447</v>
      </c>
    </row>
    <row r="9484" spans="1:9" x14ac:dyDescent="0.2">
      <c r="A9484" t="s">
        <v>20</v>
      </c>
      <c r="B9484" t="s">
        <v>22</v>
      </c>
      <c r="C9484" s="6">
        <f t="shared" si="152"/>
        <v>42182.109571784873</v>
      </c>
      <c r="D9484" t="s">
        <v>21</v>
      </c>
      <c r="E9484" s="6">
        <f>IF(Sense_data[[#This Row],[a_1State]]=D9483,E9483,Sense_data[[#This Row],[SysTimeStamp]])</f>
        <v>42182.108923636573</v>
      </c>
      <c r="F9484" s="3" t="str">
        <f>Sense_data[[#This Row],[a_1State]]&amp;TEXT(Sense_data[[#This Row],[StateInstanceTimestamp]],"#.######")</f>
        <v>Off42182.108924</v>
      </c>
      <c r="G9484" s="3">
        <f ca="1">IF(Sense_data[[#This Row],[a_1State]]="Off",RANDBETWEEN(off_min,off_max),RANDBETWEEN(on_min,on_max))/sr_div</f>
        <v>2.2000000000000002</v>
      </c>
      <c r="H9484" s="3">
        <v>2</v>
      </c>
      <c r="I9484" s="3">
        <f>IF(HOUR(Sense_data[[#This Row],[SysTimeStamp]])&lt;12,I9483+$B$14,I9483-$B$14)</f>
        <v>17.191435185186929</v>
      </c>
    </row>
    <row r="9485" spans="1:9" x14ac:dyDescent="0.2">
      <c r="A9485" t="s">
        <v>20</v>
      </c>
      <c r="B9485" t="s">
        <v>22</v>
      </c>
      <c r="C9485" s="6">
        <f t="shared" si="152"/>
        <v>42182.10958335895</v>
      </c>
      <c r="D9485" t="s">
        <v>21</v>
      </c>
      <c r="E9485" s="6">
        <f>IF(Sense_data[[#This Row],[a_1State]]=D9484,E9484,Sense_data[[#This Row],[SysTimeStamp]])</f>
        <v>42182.108923636573</v>
      </c>
      <c r="F9485" s="3" t="str">
        <f>Sense_data[[#This Row],[a_1State]]&amp;TEXT(Sense_data[[#This Row],[StateInstanceTimestamp]],"#.######")</f>
        <v>Off42182.108924</v>
      </c>
      <c r="G9485" s="3">
        <f ca="1">IF(Sense_data[[#This Row],[a_1State]]="Off",RANDBETWEEN(off_min,off_max),RANDBETWEEN(on_min,on_max))/sr_div</f>
        <v>1.2</v>
      </c>
      <c r="H9485" s="3">
        <v>1.2</v>
      </c>
      <c r="I9485" s="3">
        <f>IF(HOUR(Sense_data[[#This Row],[SysTimeStamp]])&lt;12,I9484+$B$14,I9484-$B$14)</f>
        <v>17.191666666668411</v>
      </c>
    </row>
    <row r="9486" spans="1:9" x14ac:dyDescent="0.2">
      <c r="A9486" t="s">
        <v>20</v>
      </c>
      <c r="B9486" t="s">
        <v>22</v>
      </c>
      <c r="C9486" s="6">
        <f t="shared" si="152"/>
        <v>42182.109594933027</v>
      </c>
      <c r="D9486" t="s">
        <v>21</v>
      </c>
      <c r="E9486" s="6">
        <f>IF(Sense_data[[#This Row],[a_1State]]=D9485,E9485,Sense_data[[#This Row],[SysTimeStamp]])</f>
        <v>42182.108923636573</v>
      </c>
      <c r="F9486" s="3" t="str">
        <f>Sense_data[[#This Row],[a_1State]]&amp;TEXT(Sense_data[[#This Row],[StateInstanceTimestamp]],"#.######")</f>
        <v>Off42182.108924</v>
      </c>
      <c r="G9486" s="3">
        <f ca="1">IF(Sense_data[[#This Row],[a_1State]]="Off",RANDBETWEEN(off_min,off_max),RANDBETWEEN(on_min,on_max))/sr_div</f>
        <v>1.7</v>
      </c>
      <c r="H9486" s="3">
        <v>1.7</v>
      </c>
      <c r="I9486" s="3">
        <f>IF(HOUR(Sense_data[[#This Row],[SysTimeStamp]])&lt;12,I9485+$B$14,I9485-$B$14)</f>
        <v>17.191898148149892</v>
      </c>
    </row>
    <row r="9487" spans="1:9" x14ac:dyDescent="0.2">
      <c r="A9487" t="s">
        <v>20</v>
      </c>
      <c r="B9487" t="s">
        <v>22</v>
      </c>
      <c r="C9487" s="6">
        <f t="shared" si="152"/>
        <v>42182.109606507103</v>
      </c>
      <c r="D9487" t="s">
        <v>21</v>
      </c>
      <c r="E9487" s="6">
        <f>IF(Sense_data[[#This Row],[a_1State]]=D9486,E9486,Sense_data[[#This Row],[SysTimeStamp]])</f>
        <v>42182.108923636573</v>
      </c>
      <c r="F9487" s="3" t="str">
        <f>Sense_data[[#This Row],[a_1State]]&amp;TEXT(Sense_data[[#This Row],[StateInstanceTimestamp]],"#.######")</f>
        <v>Off42182.108924</v>
      </c>
      <c r="G9487" s="3">
        <f ca="1">IF(Sense_data[[#This Row],[a_1State]]="Off",RANDBETWEEN(off_min,off_max),RANDBETWEEN(on_min,on_max))/sr_div</f>
        <v>1.1000000000000001</v>
      </c>
      <c r="H9487" s="3">
        <v>2.4</v>
      </c>
      <c r="I9487" s="3">
        <f>IF(HOUR(Sense_data[[#This Row],[SysTimeStamp]])&lt;12,I9486+$B$14,I9486-$B$14)</f>
        <v>17.192129629631374</v>
      </c>
    </row>
    <row r="9488" spans="1:9" x14ac:dyDescent="0.2">
      <c r="A9488" t="s">
        <v>20</v>
      </c>
      <c r="B9488" t="s">
        <v>22</v>
      </c>
      <c r="C9488" s="6">
        <f t="shared" si="152"/>
        <v>42182.10961808118</v>
      </c>
      <c r="D9488" t="s">
        <v>21</v>
      </c>
      <c r="E9488" s="6">
        <f>IF(Sense_data[[#This Row],[a_1State]]=D9487,E9487,Sense_data[[#This Row],[SysTimeStamp]])</f>
        <v>42182.108923636573</v>
      </c>
      <c r="F9488" s="3" t="str">
        <f>Sense_data[[#This Row],[a_1State]]&amp;TEXT(Sense_data[[#This Row],[StateInstanceTimestamp]],"#.######")</f>
        <v>Off42182.108924</v>
      </c>
      <c r="G9488" s="3">
        <f ca="1">IF(Sense_data[[#This Row],[a_1State]]="Off",RANDBETWEEN(off_min,off_max),RANDBETWEEN(on_min,on_max))/sr_div</f>
        <v>1.5</v>
      </c>
      <c r="H9488" s="3">
        <v>2.5</v>
      </c>
      <c r="I9488" s="3">
        <f>IF(HOUR(Sense_data[[#This Row],[SysTimeStamp]])&lt;12,I9487+$B$14,I9487-$B$14)</f>
        <v>17.192361111112856</v>
      </c>
    </row>
    <row r="9489" spans="1:9" x14ac:dyDescent="0.2">
      <c r="A9489" t="s">
        <v>20</v>
      </c>
      <c r="B9489" t="s">
        <v>22</v>
      </c>
      <c r="C9489" s="6">
        <f t="shared" si="152"/>
        <v>42182.109629655257</v>
      </c>
      <c r="D9489" t="s">
        <v>21</v>
      </c>
      <c r="E9489" s="6">
        <f>IF(Sense_data[[#This Row],[a_1State]]=D9488,E9488,Sense_data[[#This Row],[SysTimeStamp]])</f>
        <v>42182.108923636573</v>
      </c>
      <c r="F9489" s="3" t="str">
        <f>Sense_data[[#This Row],[a_1State]]&amp;TEXT(Sense_data[[#This Row],[StateInstanceTimestamp]],"#.######")</f>
        <v>Off42182.108924</v>
      </c>
      <c r="G9489" s="3">
        <f ca="1">IF(Sense_data[[#This Row],[a_1State]]="Off",RANDBETWEEN(off_min,off_max),RANDBETWEEN(on_min,on_max))/sr_div</f>
        <v>1.9</v>
      </c>
      <c r="H9489" s="3">
        <v>2.5</v>
      </c>
      <c r="I9489" s="3">
        <f>IF(HOUR(Sense_data[[#This Row],[SysTimeStamp]])&lt;12,I9488+$B$14,I9488-$B$14)</f>
        <v>17.192592592594337</v>
      </c>
    </row>
    <row r="9490" spans="1:9" x14ac:dyDescent="0.2">
      <c r="A9490" t="s">
        <v>20</v>
      </c>
      <c r="B9490" t="s">
        <v>22</v>
      </c>
      <c r="C9490" s="6">
        <f t="shared" si="152"/>
        <v>42182.109641229334</v>
      </c>
      <c r="D9490" t="s">
        <v>21</v>
      </c>
      <c r="E9490" s="6">
        <f>IF(Sense_data[[#This Row],[a_1State]]=D9489,E9489,Sense_data[[#This Row],[SysTimeStamp]])</f>
        <v>42182.108923636573</v>
      </c>
      <c r="F9490" s="3" t="str">
        <f>Sense_data[[#This Row],[a_1State]]&amp;TEXT(Sense_data[[#This Row],[StateInstanceTimestamp]],"#.######")</f>
        <v>Off42182.108924</v>
      </c>
      <c r="G9490" s="3">
        <f ca="1">IF(Sense_data[[#This Row],[a_1State]]="Off",RANDBETWEEN(off_min,off_max),RANDBETWEEN(on_min,on_max))/sr_div</f>
        <v>2.2999999999999998</v>
      </c>
      <c r="H9490" s="3">
        <v>2.7</v>
      </c>
      <c r="I9490" s="3">
        <f>IF(HOUR(Sense_data[[#This Row],[SysTimeStamp]])&lt;12,I9489+$B$14,I9489-$B$14)</f>
        <v>17.192824074075819</v>
      </c>
    </row>
    <row r="9491" spans="1:9" x14ac:dyDescent="0.2">
      <c r="A9491" t="s">
        <v>20</v>
      </c>
      <c r="B9491" t="s">
        <v>22</v>
      </c>
      <c r="C9491" s="6">
        <f t="shared" si="152"/>
        <v>42182.10965280341</v>
      </c>
      <c r="D9491" t="s">
        <v>21</v>
      </c>
      <c r="E9491" s="6">
        <f>IF(Sense_data[[#This Row],[a_1State]]=D9490,E9490,Sense_data[[#This Row],[SysTimeStamp]])</f>
        <v>42182.108923636573</v>
      </c>
      <c r="F9491" s="3" t="str">
        <f>Sense_data[[#This Row],[a_1State]]&amp;TEXT(Sense_data[[#This Row],[StateInstanceTimestamp]],"#.######")</f>
        <v>Off42182.108924</v>
      </c>
      <c r="G9491" s="3">
        <f ca="1">IF(Sense_data[[#This Row],[a_1State]]="Off",RANDBETWEEN(off_min,off_max),RANDBETWEEN(on_min,on_max))/sr_div</f>
        <v>2.6</v>
      </c>
      <c r="H9491" s="3">
        <v>1.5</v>
      </c>
      <c r="I9491" s="3">
        <f>IF(HOUR(Sense_data[[#This Row],[SysTimeStamp]])&lt;12,I9490+$B$14,I9490-$B$14)</f>
        <v>17.193055555557301</v>
      </c>
    </row>
    <row r="9492" spans="1:9" x14ac:dyDescent="0.2">
      <c r="A9492" t="s">
        <v>20</v>
      </c>
      <c r="B9492" t="s">
        <v>22</v>
      </c>
      <c r="C9492" s="6">
        <f t="shared" ref="C9492:C9547" si="153">C9491+$B$2</f>
        <v>42182.109664377487</v>
      </c>
      <c r="D9492" t="s">
        <v>21</v>
      </c>
      <c r="E9492" s="6">
        <f>IF(Sense_data[[#This Row],[a_1State]]=D9491,E9491,Sense_data[[#This Row],[SysTimeStamp]])</f>
        <v>42182.108923636573</v>
      </c>
      <c r="F9492" s="3" t="str">
        <f>Sense_data[[#This Row],[a_1State]]&amp;TEXT(Sense_data[[#This Row],[StateInstanceTimestamp]],"#.######")</f>
        <v>Off42182.108924</v>
      </c>
      <c r="G9492" s="3">
        <f ca="1">IF(Sense_data[[#This Row],[a_1State]]="Off",RANDBETWEEN(off_min,off_max),RANDBETWEEN(on_min,on_max))/sr_div</f>
        <v>2.4</v>
      </c>
      <c r="H9492" s="3">
        <v>1.6</v>
      </c>
      <c r="I9492" s="3">
        <f>IF(HOUR(Sense_data[[#This Row],[SysTimeStamp]])&lt;12,I9491+$B$14,I9491-$B$14)</f>
        <v>17.193287037038782</v>
      </c>
    </row>
    <row r="9493" spans="1:9" x14ac:dyDescent="0.2">
      <c r="A9493" t="s">
        <v>20</v>
      </c>
      <c r="B9493" t="s">
        <v>22</v>
      </c>
      <c r="C9493" s="6">
        <f t="shared" si="153"/>
        <v>42182.109675951564</v>
      </c>
      <c r="D9493" t="s">
        <v>21</v>
      </c>
      <c r="E9493" s="6">
        <f>IF(Sense_data[[#This Row],[a_1State]]=D9492,E9492,Sense_data[[#This Row],[SysTimeStamp]])</f>
        <v>42182.108923636573</v>
      </c>
      <c r="F9493" s="3" t="str">
        <f>Sense_data[[#This Row],[a_1State]]&amp;TEXT(Sense_data[[#This Row],[StateInstanceTimestamp]],"#.######")</f>
        <v>Off42182.108924</v>
      </c>
      <c r="G9493" s="3">
        <f ca="1">IF(Sense_data[[#This Row],[a_1State]]="Off",RANDBETWEEN(off_min,off_max),RANDBETWEEN(on_min,on_max))/sr_div</f>
        <v>1.7</v>
      </c>
      <c r="H9493" s="3">
        <v>1.5</v>
      </c>
      <c r="I9493" s="3">
        <f>IF(HOUR(Sense_data[[#This Row],[SysTimeStamp]])&lt;12,I9492+$B$14,I9492-$B$14)</f>
        <v>17.193518518520264</v>
      </c>
    </row>
    <row r="9494" spans="1:9" x14ac:dyDescent="0.2">
      <c r="A9494" t="s">
        <v>20</v>
      </c>
      <c r="B9494" t="s">
        <v>22</v>
      </c>
      <c r="C9494" s="6">
        <f t="shared" si="153"/>
        <v>42182.109687525641</v>
      </c>
      <c r="D9494" t="s">
        <v>21</v>
      </c>
      <c r="E9494" s="6">
        <f>IF(Sense_data[[#This Row],[a_1State]]=D9493,E9493,Sense_data[[#This Row],[SysTimeStamp]])</f>
        <v>42182.108923636573</v>
      </c>
      <c r="F9494" s="3" t="str">
        <f>Sense_data[[#This Row],[a_1State]]&amp;TEXT(Sense_data[[#This Row],[StateInstanceTimestamp]],"#.######")</f>
        <v>Off42182.108924</v>
      </c>
      <c r="G9494" s="3">
        <f ca="1">IF(Sense_data[[#This Row],[a_1State]]="Off",RANDBETWEEN(off_min,off_max),RANDBETWEEN(on_min,on_max))/sr_div</f>
        <v>2</v>
      </c>
      <c r="H9494" s="3">
        <v>1.5</v>
      </c>
      <c r="I9494" s="3">
        <f>IF(HOUR(Sense_data[[#This Row],[SysTimeStamp]])&lt;12,I9493+$B$14,I9493-$B$14)</f>
        <v>17.193750000001746</v>
      </c>
    </row>
    <row r="9495" spans="1:9" x14ac:dyDescent="0.2">
      <c r="A9495" t="s">
        <v>20</v>
      </c>
      <c r="B9495" t="s">
        <v>22</v>
      </c>
      <c r="C9495" s="6">
        <f t="shared" si="153"/>
        <v>42182.109699099718</v>
      </c>
      <c r="D9495" t="s">
        <v>21</v>
      </c>
      <c r="E9495" s="6">
        <f>IF(Sense_data[[#This Row],[a_1State]]=D9494,E9494,Sense_data[[#This Row],[SysTimeStamp]])</f>
        <v>42182.108923636573</v>
      </c>
      <c r="F9495" s="3" t="str">
        <f>Sense_data[[#This Row],[a_1State]]&amp;TEXT(Sense_data[[#This Row],[StateInstanceTimestamp]],"#.######")</f>
        <v>Off42182.108924</v>
      </c>
      <c r="G9495" s="3">
        <f ca="1">IF(Sense_data[[#This Row],[a_1State]]="Off",RANDBETWEEN(off_min,off_max),RANDBETWEEN(on_min,on_max))/sr_div</f>
        <v>1.7</v>
      </c>
      <c r="H9495" s="3">
        <v>1.5</v>
      </c>
      <c r="I9495" s="3">
        <f>IF(HOUR(Sense_data[[#This Row],[SysTimeStamp]])&lt;12,I9494+$B$14,I9494-$B$14)</f>
        <v>17.193981481483227</v>
      </c>
    </row>
    <row r="9496" spans="1:9" x14ac:dyDescent="0.2">
      <c r="A9496" t="s">
        <v>20</v>
      </c>
      <c r="B9496" t="s">
        <v>22</v>
      </c>
      <c r="C9496" s="6">
        <f t="shared" si="153"/>
        <v>42182.109710673794</v>
      </c>
      <c r="D9496" t="s">
        <v>21</v>
      </c>
      <c r="E9496" s="6">
        <f>IF(Sense_data[[#This Row],[a_1State]]=D9495,E9495,Sense_data[[#This Row],[SysTimeStamp]])</f>
        <v>42182.108923636573</v>
      </c>
      <c r="F9496" s="3" t="str">
        <f>Sense_data[[#This Row],[a_1State]]&amp;TEXT(Sense_data[[#This Row],[StateInstanceTimestamp]],"#.######")</f>
        <v>Off42182.108924</v>
      </c>
      <c r="G9496" s="3">
        <f ca="1">IF(Sense_data[[#This Row],[a_1State]]="Off",RANDBETWEEN(off_min,off_max),RANDBETWEEN(on_min,on_max))/sr_div</f>
        <v>2.6</v>
      </c>
      <c r="H9496" s="3">
        <v>2.1</v>
      </c>
      <c r="I9496" s="3">
        <f>IF(HOUR(Sense_data[[#This Row],[SysTimeStamp]])&lt;12,I9495+$B$14,I9495-$B$14)</f>
        <v>17.194212962964709</v>
      </c>
    </row>
    <row r="9497" spans="1:9" x14ac:dyDescent="0.2">
      <c r="A9497" t="s">
        <v>20</v>
      </c>
      <c r="B9497" t="s">
        <v>22</v>
      </c>
      <c r="C9497" s="6">
        <f t="shared" si="153"/>
        <v>42182.109722247871</v>
      </c>
      <c r="D9497" t="s">
        <v>21</v>
      </c>
      <c r="E9497" s="6">
        <f>IF(Sense_data[[#This Row],[a_1State]]=D9496,E9496,Sense_data[[#This Row],[SysTimeStamp]])</f>
        <v>42182.108923636573</v>
      </c>
      <c r="F9497" s="3" t="str">
        <f>Sense_data[[#This Row],[a_1State]]&amp;TEXT(Sense_data[[#This Row],[StateInstanceTimestamp]],"#.######")</f>
        <v>Off42182.108924</v>
      </c>
      <c r="G9497" s="3">
        <f ca="1">IF(Sense_data[[#This Row],[a_1State]]="Off",RANDBETWEEN(off_min,off_max),RANDBETWEEN(on_min,on_max))/sr_div</f>
        <v>2.1</v>
      </c>
      <c r="H9497" s="3">
        <v>1.5</v>
      </c>
      <c r="I9497" s="3">
        <f>IF(HOUR(Sense_data[[#This Row],[SysTimeStamp]])&lt;12,I9496+$B$14,I9496-$B$14)</f>
        <v>17.194444444446191</v>
      </c>
    </row>
    <row r="9498" spans="1:9" x14ac:dyDescent="0.2">
      <c r="A9498" t="s">
        <v>20</v>
      </c>
      <c r="B9498" t="s">
        <v>22</v>
      </c>
      <c r="C9498" s="6">
        <f t="shared" si="153"/>
        <v>42182.109733821948</v>
      </c>
      <c r="D9498" t="s">
        <v>21</v>
      </c>
      <c r="E9498" s="6">
        <f>IF(Sense_data[[#This Row],[a_1State]]=D9497,E9497,Sense_data[[#This Row],[SysTimeStamp]])</f>
        <v>42182.108923636573</v>
      </c>
      <c r="F9498" s="3" t="str">
        <f>Sense_data[[#This Row],[a_1State]]&amp;TEXT(Sense_data[[#This Row],[StateInstanceTimestamp]],"#.######")</f>
        <v>Off42182.108924</v>
      </c>
      <c r="G9498" s="3">
        <f ca="1">IF(Sense_data[[#This Row],[a_1State]]="Off",RANDBETWEEN(off_min,off_max),RANDBETWEEN(on_min,on_max))/sr_div</f>
        <v>3</v>
      </c>
      <c r="H9498" s="3">
        <v>2.2000000000000002</v>
      </c>
      <c r="I9498" s="3">
        <f>IF(HOUR(Sense_data[[#This Row],[SysTimeStamp]])&lt;12,I9497+$B$14,I9497-$B$14)</f>
        <v>17.194675925927672</v>
      </c>
    </row>
    <row r="9499" spans="1:9" x14ac:dyDescent="0.2">
      <c r="A9499" t="s">
        <v>20</v>
      </c>
      <c r="B9499" t="s">
        <v>22</v>
      </c>
      <c r="C9499" s="6">
        <f t="shared" si="153"/>
        <v>42182.109745396025</v>
      </c>
      <c r="D9499" t="s">
        <v>21</v>
      </c>
      <c r="E9499" s="6">
        <f>IF(Sense_data[[#This Row],[a_1State]]=D9498,E9498,Sense_data[[#This Row],[SysTimeStamp]])</f>
        <v>42182.108923636573</v>
      </c>
      <c r="F9499" s="3" t="str">
        <f>Sense_data[[#This Row],[a_1State]]&amp;TEXT(Sense_data[[#This Row],[StateInstanceTimestamp]],"#.######")</f>
        <v>Off42182.108924</v>
      </c>
      <c r="G9499" s="3">
        <f ca="1">IF(Sense_data[[#This Row],[a_1State]]="Off",RANDBETWEEN(off_min,off_max),RANDBETWEEN(on_min,on_max))/sr_div</f>
        <v>2.4</v>
      </c>
      <c r="H9499" s="3">
        <v>2.5</v>
      </c>
      <c r="I9499" s="3">
        <f>IF(HOUR(Sense_data[[#This Row],[SysTimeStamp]])&lt;12,I9498+$B$14,I9498-$B$14)</f>
        <v>17.194907407409154</v>
      </c>
    </row>
    <row r="9500" spans="1:9" x14ac:dyDescent="0.2">
      <c r="A9500" t="s">
        <v>20</v>
      </c>
      <c r="B9500" t="s">
        <v>22</v>
      </c>
      <c r="C9500" s="6">
        <f t="shared" si="153"/>
        <v>42182.109756970101</v>
      </c>
      <c r="D9500" t="s">
        <v>21</v>
      </c>
      <c r="E9500" s="6">
        <f>IF(Sense_data[[#This Row],[a_1State]]=D9499,E9499,Sense_data[[#This Row],[SysTimeStamp]])</f>
        <v>42182.108923636573</v>
      </c>
      <c r="F9500" s="3" t="str">
        <f>Sense_data[[#This Row],[a_1State]]&amp;TEXT(Sense_data[[#This Row],[StateInstanceTimestamp]],"#.######")</f>
        <v>Off42182.108924</v>
      </c>
      <c r="G9500" s="3">
        <f ca="1">IF(Sense_data[[#This Row],[a_1State]]="Off",RANDBETWEEN(off_min,off_max),RANDBETWEEN(on_min,on_max))/sr_div</f>
        <v>1.7</v>
      </c>
      <c r="H9500" s="3">
        <v>2.2000000000000002</v>
      </c>
      <c r="I9500" s="3">
        <f>IF(HOUR(Sense_data[[#This Row],[SysTimeStamp]])&lt;12,I9499+$B$14,I9499-$B$14)</f>
        <v>17.195138888890636</v>
      </c>
    </row>
    <row r="9501" spans="1:9" x14ac:dyDescent="0.2">
      <c r="A9501" t="s">
        <v>20</v>
      </c>
      <c r="B9501" t="s">
        <v>22</v>
      </c>
      <c r="C9501" s="6">
        <f t="shared" si="153"/>
        <v>42182.109768544178</v>
      </c>
      <c r="D9501" t="s">
        <v>21</v>
      </c>
      <c r="E9501" s="6">
        <f>IF(Sense_data[[#This Row],[a_1State]]=D9500,E9500,Sense_data[[#This Row],[SysTimeStamp]])</f>
        <v>42182.108923636573</v>
      </c>
      <c r="F9501" s="3" t="str">
        <f>Sense_data[[#This Row],[a_1State]]&amp;TEXT(Sense_data[[#This Row],[StateInstanceTimestamp]],"#.######")</f>
        <v>Off42182.108924</v>
      </c>
      <c r="G9501" s="3">
        <f ca="1">IF(Sense_data[[#This Row],[a_1State]]="Off",RANDBETWEEN(off_min,off_max),RANDBETWEEN(on_min,on_max))/sr_div</f>
        <v>2.5</v>
      </c>
      <c r="H9501" s="3">
        <v>2.6</v>
      </c>
      <c r="I9501" s="3">
        <f>IF(HOUR(Sense_data[[#This Row],[SysTimeStamp]])&lt;12,I9500+$B$14,I9500-$B$14)</f>
        <v>17.195370370372117</v>
      </c>
    </row>
    <row r="9502" spans="1:9" x14ac:dyDescent="0.2">
      <c r="A9502" t="s">
        <v>20</v>
      </c>
      <c r="B9502" t="s">
        <v>22</v>
      </c>
      <c r="C9502" s="6">
        <f t="shared" si="153"/>
        <v>42182.109780118255</v>
      </c>
      <c r="D9502" t="s">
        <v>21</v>
      </c>
      <c r="E9502" s="6">
        <f>IF(Sense_data[[#This Row],[a_1State]]=D9501,E9501,Sense_data[[#This Row],[SysTimeStamp]])</f>
        <v>42182.108923636573</v>
      </c>
      <c r="F9502" s="3" t="str">
        <f>Sense_data[[#This Row],[a_1State]]&amp;TEXT(Sense_data[[#This Row],[StateInstanceTimestamp]],"#.######")</f>
        <v>Off42182.108924</v>
      </c>
      <c r="G9502" s="3">
        <f ca="1">IF(Sense_data[[#This Row],[a_1State]]="Off",RANDBETWEEN(off_min,off_max),RANDBETWEEN(on_min,on_max))/sr_div</f>
        <v>1.1000000000000001</v>
      </c>
      <c r="H9502" s="3">
        <v>1.7</v>
      </c>
      <c r="I9502" s="3">
        <f>IF(HOUR(Sense_data[[#This Row],[SysTimeStamp]])&lt;12,I9501+$B$14,I9501-$B$14)</f>
        <v>17.195601851853599</v>
      </c>
    </row>
    <row r="9503" spans="1:9" x14ac:dyDescent="0.2">
      <c r="A9503" t="s">
        <v>20</v>
      </c>
      <c r="B9503" t="s">
        <v>22</v>
      </c>
      <c r="C9503" s="6">
        <f t="shared" si="153"/>
        <v>42182.109791692332</v>
      </c>
      <c r="D9503" t="s">
        <v>21</v>
      </c>
      <c r="E9503" s="6">
        <f>IF(Sense_data[[#This Row],[a_1State]]=D9502,E9502,Sense_data[[#This Row],[SysTimeStamp]])</f>
        <v>42182.108923636573</v>
      </c>
      <c r="F9503" s="3" t="str">
        <f>Sense_data[[#This Row],[a_1State]]&amp;TEXT(Sense_data[[#This Row],[StateInstanceTimestamp]],"#.######")</f>
        <v>Off42182.108924</v>
      </c>
      <c r="G9503" s="3">
        <f ca="1">IF(Sense_data[[#This Row],[a_1State]]="Off",RANDBETWEEN(off_min,off_max),RANDBETWEEN(on_min,on_max))/sr_div</f>
        <v>1.1000000000000001</v>
      </c>
      <c r="H9503" s="3">
        <v>2.6</v>
      </c>
      <c r="I9503" s="3">
        <f>IF(HOUR(Sense_data[[#This Row],[SysTimeStamp]])&lt;12,I9502+$B$14,I9502-$B$14)</f>
        <v>17.195833333335081</v>
      </c>
    </row>
    <row r="9504" spans="1:9" x14ac:dyDescent="0.2">
      <c r="A9504" t="s">
        <v>20</v>
      </c>
      <c r="B9504" t="s">
        <v>22</v>
      </c>
      <c r="C9504" s="6">
        <f t="shared" si="153"/>
        <v>42182.109803266409</v>
      </c>
      <c r="D9504" t="s">
        <v>21</v>
      </c>
      <c r="E9504" s="6">
        <f>IF(Sense_data[[#This Row],[a_1State]]=D9503,E9503,Sense_data[[#This Row],[SysTimeStamp]])</f>
        <v>42182.108923636573</v>
      </c>
      <c r="F9504" s="3" t="str">
        <f>Sense_data[[#This Row],[a_1State]]&amp;TEXT(Sense_data[[#This Row],[StateInstanceTimestamp]],"#.######")</f>
        <v>Off42182.108924</v>
      </c>
      <c r="G9504" s="3">
        <f ca="1">IF(Sense_data[[#This Row],[a_1State]]="Off",RANDBETWEEN(off_min,off_max),RANDBETWEEN(on_min,on_max))/sr_div</f>
        <v>2.5</v>
      </c>
      <c r="H9504" s="3">
        <v>2.8</v>
      </c>
      <c r="I9504" s="3">
        <f>IF(HOUR(Sense_data[[#This Row],[SysTimeStamp]])&lt;12,I9503+$B$14,I9503-$B$14)</f>
        <v>17.196064814816562</v>
      </c>
    </row>
    <row r="9505" spans="1:9" x14ac:dyDescent="0.2">
      <c r="A9505" t="s">
        <v>20</v>
      </c>
      <c r="B9505" t="s">
        <v>22</v>
      </c>
      <c r="C9505" s="6">
        <f t="shared" si="153"/>
        <v>42182.109814840485</v>
      </c>
      <c r="D9505" t="s">
        <v>21</v>
      </c>
      <c r="E9505" s="6">
        <f>IF(Sense_data[[#This Row],[a_1State]]=D9504,E9504,Sense_data[[#This Row],[SysTimeStamp]])</f>
        <v>42182.108923636573</v>
      </c>
      <c r="F9505" s="3" t="str">
        <f>Sense_data[[#This Row],[a_1State]]&amp;TEXT(Sense_data[[#This Row],[StateInstanceTimestamp]],"#.######")</f>
        <v>Off42182.108924</v>
      </c>
      <c r="G9505" s="3">
        <f ca="1">IF(Sense_data[[#This Row],[a_1State]]="Off",RANDBETWEEN(off_min,off_max),RANDBETWEEN(on_min,on_max))/sr_div</f>
        <v>1.8</v>
      </c>
      <c r="H9505" s="3">
        <v>1.6</v>
      </c>
      <c r="I9505" s="3">
        <f>IF(HOUR(Sense_data[[#This Row],[SysTimeStamp]])&lt;12,I9504+$B$14,I9504-$B$14)</f>
        <v>17.196296296298044</v>
      </c>
    </row>
    <row r="9506" spans="1:9" x14ac:dyDescent="0.2">
      <c r="A9506" t="s">
        <v>20</v>
      </c>
      <c r="B9506" t="s">
        <v>22</v>
      </c>
      <c r="C9506" s="6">
        <f t="shared" si="153"/>
        <v>42182.109826414562</v>
      </c>
      <c r="D9506" t="s">
        <v>21</v>
      </c>
      <c r="E9506" s="6">
        <f>IF(Sense_data[[#This Row],[a_1State]]=D9505,E9505,Sense_data[[#This Row],[SysTimeStamp]])</f>
        <v>42182.108923636573</v>
      </c>
      <c r="F9506" s="3" t="str">
        <f>Sense_data[[#This Row],[a_1State]]&amp;TEXT(Sense_data[[#This Row],[StateInstanceTimestamp]],"#.######")</f>
        <v>Off42182.108924</v>
      </c>
      <c r="G9506" s="3">
        <f ca="1">IF(Sense_data[[#This Row],[a_1State]]="Off",RANDBETWEEN(off_min,off_max),RANDBETWEEN(on_min,on_max))/sr_div</f>
        <v>2.7</v>
      </c>
      <c r="H9506" s="3">
        <v>1.2</v>
      </c>
      <c r="I9506" s="3">
        <f>IF(HOUR(Sense_data[[#This Row],[SysTimeStamp]])&lt;12,I9505+$B$14,I9505-$B$14)</f>
        <v>17.196527777779526</v>
      </c>
    </row>
    <row r="9507" spans="1:9" x14ac:dyDescent="0.2">
      <c r="A9507" t="s">
        <v>20</v>
      </c>
      <c r="B9507" t="s">
        <v>22</v>
      </c>
      <c r="C9507" s="6">
        <f t="shared" si="153"/>
        <v>42182.109837988639</v>
      </c>
      <c r="D9507" t="s">
        <v>21</v>
      </c>
      <c r="E9507" s="6">
        <f>IF(Sense_data[[#This Row],[a_1State]]=D9506,E9506,Sense_data[[#This Row],[SysTimeStamp]])</f>
        <v>42182.108923636573</v>
      </c>
      <c r="F9507" s="3" t="str">
        <f>Sense_data[[#This Row],[a_1State]]&amp;TEXT(Sense_data[[#This Row],[StateInstanceTimestamp]],"#.######")</f>
        <v>Off42182.108924</v>
      </c>
      <c r="G9507" s="3">
        <f ca="1">IF(Sense_data[[#This Row],[a_1State]]="Off",RANDBETWEEN(off_min,off_max),RANDBETWEEN(on_min,on_max))/sr_div</f>
        <v>1.4</v>
      </c>
      <c r="H9507" s="3">
        <v>1.3</v>
      </c>
      <c r="I9507" s="3">
        <f>IF(HOUR(Sense_data[[#This Row],[SysTimeStamp]])&lt;12,I9506+$B$14,I9506-$B$14)</f>
        <v>17.196759259261007</v>
      </c>
    </row>
    <row r="9508" spans="1:9" x14ac:dyDescent="0.2">
      <c r="A9508" t="s">
        <v>20</v>
      </c>
      <c r="B9508" t="s">
        <v>22</v>
      </c>
      <c r="C9508" s="6">
        <f t="shared" si="153"/>
        <v>42182.109849562716</v>
      </c>
      <c r="D9508" t="s">
        <v>21</v>
      </c>
      <c r="E9508" s="6">
        <f>IF(Sense_data[[#This Row],[a_1State]]=D9507,E9507,Sense_data[[#This Row],[SysTimeStamp]])</f>
        <v>42182.108923636573</v>
      </c>
      <c r="F9508" s="3" t="str">
        <f>Sense_data[[#This Row],[a_1State]]&amp;TEXT(Sense_data[[#This Row],[StateInstanceTimestamp]],"#.######")</f>
        <v>Off42182.108924</v>
      </c>
      <c r="G9508" s="3">
        <f ca="1">IF(Sense_data[[#This Row],[a_1State]]="Off",RANDBETWEEN(off_min,off_max),RANDBETWEEN(on_min,on_max))/sr_div</f>
        <v>2.2000000000000002</v>
      </c>
      <c r="H9508" s="3">
        <v>2.1</v>
      </c>
      <c r="I9508" s="3">
        <f>IF(HOUR(Sense_data[[#This Row],[SysTimeStamp]])&lt;12,I9507+$B$14,I9507-$B$14)</f>
        <v>17.196990740742489</v>
      </c>
    </row>
    <row r="9509" spans="1:9" x14ac:dyDescent="0.2">
      <c r="A9509" t="s">
        <v>20</v>
      </c>
      <c r="B9509" t="s">
        <v>22</v>
      </c>
      <c r="C9509" s="6">
        <f t="shared" si="153"/>
        <v>42182.109861136792</v>
      </c>
      <c r="D9509" t="s">
        <v>21</v>
      </c>
      <c r="E9509" s="6">
        <f>IF(Sense_data[[#This Row],[a_1State]]=D9508,E9508,Sense_data[[#This Row],[SysTimeStamp]])</f>
        <v>42182.108923636573</v>
      </c>
      <c r="F9509" s="3" t="str">
        <f>Sense_data[[#This Row],[a_1State]]&amp;TEXT(Sense_data[[#This Row],[StateInstanceTimestamp]],"#.######")</f>
        <v>Off42182.108924</v>
      </c>
      <c r="G9509" s="3">
        <f ca="1">IF(Sense_data[[#This Row],[a_1State]]="Off",RANDBETWEEN(off_min,off_max),RANDBETWEEN(on_min,on_max))/sr_div</f>
        <v>1.2</v>
      </c>
      <c r="H9509" s="3">
        <v>1.9</v>
      </c>
      <c r="I9509" s="3">
        <f>IF(HOUR(Sense_data[[#This Row],[SysTimeStamp]])&lt;12,I9508+$B$14,I9508-$B$14)</f>
        <v>17.197222222223971</v>
      </c>
    </row>
    <row r="9510" spans="1:9" x14ac:dyDescent="0.2">
      <c r="A9510" t="s">
        <v>20</v>
      </c>
      <c r="B9510" t="s">
        <v>22</v>
      </c>
      <c r="C9510" s="6">
        <f t="shared" si="153"/>
        <v>42182.109872710869</v>
      </c>
      <c r="D9510" t="s">
        <v>21</v>
      </c>
      <c r="E9510" s="6">
        <f>IF(Sense_data[[#This Row],[a_1State]]=D9509,E9509,Sense_data[[#This Row],[SysTimeStamp]])</f>
        <v>42182.108923636573</v>
      </c>
      <c r="F9510" s="3" t="str">
        <f>Sense_data[[#This Row],[a_1State]]&amp;TEXT(Sense_data[[#This Row],[StateInstanceTimestamp]],"#.######")</f>
        <v>Off42182.108924</v>
      </c>
      <c r="G9510" s="3">
        <f ca="1">IF(Sense_data[[#This Row],[a_1State]]="Off",RANDBETWEEN(off_min,off_max),RANDBETWEEN(on_min,on_max))/sr_div</f>
        <v>1.8</v>
      </c>
      <c r="H9510" s="3">
        <v>3</v>
      </c>
      <c r="I9510" s="3">
        <f>IF(HOUR(Sense_data[[#This Row],[SysTimeStamp]])&lt;12,I9509+$B$14,I9509-$B$14)</f>
        <v>17.197453703705452</v>
      </c>
    </row>
    <row r="9511" spans="1:9" x14ac:dyDescent="0.2">
      <c r="A9511" t="s">
        <v>20</v>
      </c>
      <c r="B9511" t="s">
        <v>22</v>
      </c>
      <c r="C9511" s="6">
        <f t="shared" si="153"/>
        <v>42182.109884284946</v>
      </c>
      <c r="D9511" t="s">
        <v>21</v>
      </c>
      <c r="E9511" s="6">
        <f>IF(Sense_data[[#This Row],[a_1State]]=D9510,E9510,Sense_data[[#This Row],[SysTimeStamp]])</f>
        <v>42182.108923636573</v>
      </c>
      <c r="F9511" s="3" t="str">
        <f>Sense_data[[#This Row],[a_1State]]&amp;TEXT(Sense_data[[#This Row],[StateInstanceTimestamp]],"#.######")</f>
        <v>Off42182.108924</v>
      </c>
      <c r="G9511" s="3">
        <f ca="1">IF(Sense_data[[#This Row],[a_1State]]="Off",RANDBETWEEN(off_min,off_max),RANDBETWEEN(on_min,on_max))/sr_div</f>
        <v>1.2</v>
      </c>
      <c r="H9511" s="3">
        <v>2.5</v>
      </c>
      <c r="I9511" s="3">
        <f>IF(HOUR(Sense_data[[#This Row],[SysTimeStamp]])&lt;12,I9510+$B$14,I9510-$B$14)</f>
        <v>17.197685185186934</v>
      </c>
    </row>
    <row r="9512" spans="1:9" x14ac:dyDescent="0.2">
      <c r="A9512" t="s">
        <v>20</v>
      </c>
      <c r="B9512" t="s">
        <v>22</v>
      </c>
      <c r="C9512" s="6">
        <f t="shared" si="153"/>
        <v>42182.109895859023</v>
      </c>
      <c r="D9512" t="s">
        <v>21</v>
      </c>
      <c r="E9512" s="6">
        <f>IF(Sense_data[[#This Row],[a_1State]]=D9511,E9511,Sense_data[[#This Row],[SysTimeStamp]])</f>
        <v>42182.108923636573</v>
      </c>
      <c r="F9512" s="3" t="str">
        <f>Sense_data[[#This Row],[a_1State]]&amp;TEXT(Sense_data[[#This Row],[StateInstanceTimestamp]],"#.######")</f>
        <v>Off42182.108924</v>
      </c>
      <c r="G9512" s="3">
        <f ca="1">IF(Sense_data[[#This Row],[a_1State]]="Off",RANDBETWEEN(off_min,off_max),RANDBETWEEN(on_min,on_max))/sr_div</f>
        <v>2.4</v>
      </c>
      <c r="H9512" s="3">
        <v>2.7</v>
      </c>
      <c r="I9512" s="3">
        <f>IF(HOUR(Sense_data[[#This Row],[SysTimeStamp]])&lt;12,I9511+$B$14,I9511-$B$14)</f>
        <v>17.197916666668416</v>
      </c>
    </row>
    <row r="9513" spans="1:9" x14ac:dyDescent="0.2">
      <c r="A9513" t="s">
        <v>20</v>
      </c>
      <c r="B9513" t="s">
        <v>22</v>
      </c>
      <c r="C9513" s="6">
        <f t="shared" si="153"/>
        <v>42182.1099074331</v>
      </c>
      <c r="D9513" t="s">
        <v>21</v>
      </c>
      <c r="E9513" s="6">
        <f>IF(Sense_data[[#This Row],[a_1State]]=D9512,E9512,Sense_data[[#This Row],[SysTimeStamp]])</f>
        <v>42182.108923636573</v>
      </c>
      <c r="F9513" s="3" t="str">
        <f>Sense_data[[#This Row],[a_1State]]&amp;TEXT(Sense_data[[#This Row],[StateInstanceTimestamp]],"#.######")</f>
        <v>Off42182.108924</v>
      </c>
      <c r="G9513" s="3">
        <f ca="1">IF(Sense_data[[#This Row],[a_1State]]="Off",RANDBETWEEN(off_min,off_max),RANDBETWEEN(on_min,on_max))/sr_div</f>
        <v>2.7</v>
      </c>
      <c r="H9513" s="3">
        <v>1.3</v>
      </c>
      <c r="I9513" s="3">
        <f>IF(HOUR(Sense_data[[#This Row],[SysTimeStamp]])&lt;12,I9512+$B$14,I9512-$B$14)</f>
        <v>17.198148148149897</v>
      </c>
    </row>
    <row r="9514" spans="1:9" x14ac:dyDescent="0.2">
      <c r="A9514" t="s">
        <v>20</v>
      </c>
      <c r="B9514" t="s">
        <v>22</v>
      </c>
      <c r="C9514" s="6">
        <f t="shared" si="153"/>
        <v>42182.109919007176</v>
      </c>
      <c r="D9514" t="s">
        <v>21</v>
      </c>
      <c r="E9514" s="6">
        <f>IF(Sense_data[[#This Row],[a_1State]]=D9513,E9513,Sense_data[[#This Row],[SysTimeStamp]])</f>
        <v>42182.108923636573</v>
      </c>
      <c r="F9514" s="3" t="str">
        <f>Sense_data[[#This Row],[a_1State]]&amp;TEXT(Sense_data[[#This Row],[StateInstanceTimestamp]],"#.######")</f>
        <v>Off42182.108924</v>
      </c>
      <c r="G9514" s="3">
        <f ca="1">IF(Sense_data[[#This Row],[a_1State]]="Off",RANDBETWEEN(off_min,off_max),RANDBETWEEN(on_min,on_max))/sr_div</f>
        <v>1.9</v>
      </c>
      <c r="H9514" s="3">
        <v>2.2999999999999998</v>
      </c>
      <c r="I9514" s="3">
        <f>IF(HOUR(Sense_data[[#This Row],[SysTimeStamp]])&lt;12,I9513+$B$14,I9513-$B$14)</f>
        <v>17.198379629631379</v>
      </c>
    </row>
    <row r="9515" spans="1:9" x14ac:dyDescent="0.2">
      <c r="A9515" t="s">
        <v>20</v>
      </c>
      <c r="B9515" t="s">
        <v>22</v>
      </c>
      <c r="C9515" s="6">
        <f t="shared" si="153"/>
        <v>42182.109930581253</v>
      </c>
      <c r="D9515" t="s">
        <v>21</v>
      </c>
      <c r="E9515" s="6">
        <f>IF(Sense_data[[#This Row],[a_1State]]=D9514,E9514,Sense_data[[#This Row],[SysTimeStamp]])</f>
        <v>42182.108923636573</v>
      </c>
      <c r="F9515" s="3" t="str">
        <f>Sense_data[[#This Row],[a_1State]]&amp;TEXT(Sense_data[[#This Row],[StateInstanceTimestamp]],"#.######")</f>
        <v>Off42182.108924</v>
      </c>
      <c r="G9515" s="3">
        <f ca="1">IF(Sense_data[[#This Row],[a_1State]]="Off",RANDBETWEEN(off_min,off_max),RANDBETWEEN(on_min,on_max))/sr_div</f>
        <v>1.3</v>
      </c>
      <c r="H9515" s="3">
        <v>1.7</v>
      </c>
      <c r="I9515" s="3">
        <f>IF(HOUR(Sense_data[[#This Row],[SysTimeStamp]])&lt;12,I9514+$B$14,I9514-$B$14)</f>
        <v>17.198611111112861</v>
      </c>
    </row>
    <row r="9516" spans="1:9" x14ac:dyDescent="0.2">
      <c r="A9516" t="s">
        <v>20</v>
      </c>
      <c r="B9516" t="s">
        <v>22</v>
      </c>
      <c r="C9516" s="6">
        <f t="shared" si="153"/>
        <v>42182.10994215533</v>
      </c>
      <c r="D9516" t="s">
        <v>21</v>
      </c>
      <c r="E9516" s="6">
        <f>IF(Sense_data[[#This Row],[a_1State]]=D9515,E9515,Sense_data[[#This Row],[SysTimeStamp]])</f>
        <v>42182.108923636573</v>
      </c>
      <c r="F9516" s="3" t="str">
        <f>Sense_data[[#This Row],[a_1State]]&amp;TEXT(Sense_data[[#This Row],[StateInstanceTimestamp]],"#.######")</f>
        <v>Off42182.108924</v>
      </c>
      <c r="G9516" s="3">
        <f ca="1">IF(Sense_data[[#This Row],[a_1State]]="Off",RANDBETWEEN(off_min,off_max),RANDBETWEEN(on_min,on_max))/sr_div</f>
        <v>2.1</v>
      </c>
      <c r="H9516" s="3">
        <v>1.7</v>
      </c>
      <c r="I9516" s="3">
        <f>IF(HOUR(Sense_data[[#This Row],[SysTimeStamp]])&lt;12,I9515+$B$14,I9515-$B$14)</f>
        <v>17.198842592594342</v>
      </c>
    </row>
    <row r="9517" spans="1:9" x14ac:dyDescent="0.2">
      <c r="A9517" t="s">
        <v>20</v>
      </c>
      <c r="B9517" t="s">
        <v>22</v>
      </c>
      <c r="C9517" s="6">
        <f t="shared" si="153"/>
        <v>42182.109953729407</v>
      </c>
      <c r="D9517" t="s">
        <v>21</v>
      </c>
      <c r="E9517" s="6">
        <f>IF(Sense_data[[#This Row],[a_1State]]=D9516,E9516,Sense_data[[#This Row],[SysTimeStamp]])</f>
        <v>42182.108923636573</v>
      </c>
      <c r="F9517" s="3" t="str">
        <f>Sense_data[[#This Row],[a_1State]]&amp;TEXT(Sense_data[[#This Row],[StateInstanceTimestamp]],"#.######")</f>
        <v>Off42182.108924</v>
      </c>
      <c r="G9517" s="3">
        <f ca="1">IF(Sense_data[[#This Row],[a_1State]]="Off",RANDBETWEEN(off_min,off_max),RANDBETWEEN(on_min,on_max))/sr_div</f>
        <v>1.7</v>
      </c>
      <c r="H9517" s="3">
        <v>2.5</v>
      </c>
      <c r="I9517" s="3">
        <f>IF(HOUR(Sense_data[[#This Row],[SysTimeStamp]])&lt;12,I9516+$B$14,I9516-$B$14)</f>
        <v>17.199074074075824</v>
      </c>
    </row>
    <row r="9518" spans="1:9" x14ac:dyDescent="0.2">
      <c r="A9518" t="s">
        <v>20</v>
      </c>
      <c r="B9518" t="s">
        <v>22</v>
      </c>
      <c r="C9518" s="6">
        <f t="shared" si="153"/>
        <v>42182.109965303483</v>
      </c>
      <c r="D9518" t="s">
        <v>21</v>
      </c>
      <c r="E9518" s="6">
        <f>IF(Sense_data[[#This Row],[a_1State]]=D9517,E9517,Sense_data[[#This Row],[SysTimeStamp]])</f>
        <v>42182.108923636573</v>
      </c>
      <c r="F9518" s="3" t="str">
        <f>Sense_data[[#This Row],[a_1State]]&amp;TEXT(Sense_data[[#This Row],[StateInstanceTimestamp]],"#.######")</f>
        <v>Off42182.108924</v>
      </c>
      <c r="G9518" s="3">
        <f ca="1">IF(Sense_data[[#This Row],[a_1State]]="Off",RANDBETWEEN(off_min,off_max),RANDBETWEEN(on_min,on_max))/sr_div</f>
        <v>1.9</v>
      </c>
      <c r="H9518" s="3">
        <v>2.2000000000000002</v>
      </c>
      <c r="I9518" s="3">
        <f>IF(HOUR(Sense_data[[#This Row],[SysTimeStamp]])&lt;12,I9517+$B$14,I9517-$B$14)</f>
        <v>17.199305555557306</v>
      </c>
    </row>
    <row r="9519" spans="1:9" x14ac:dyDescent="0.2">
      <c r="A9519" t="s">
        <v>20</v>
      </c>
      <c r="B9519" t="s">
        <v>22</v>
      </c>
      <c r="C9519" s="6">
        <f t="shared" si="153"/>
        <v>42182.10997687756</v>
      </c>
      <c r="D9519" t="s">
        <v>21</v>
      </c>
      <c r="E9519" s="6">
        <f>IF(Sense_data[[#This Row],[a_1State]]=D9518,E9518,Sense_data[[#This Row],[SysTimeStamp]])</f>
        <v>42182.108923636573</v>
      </c>
      <c r="F9519" s="3" t="str">
        <f>Sense_data[[#This Row],[a_1State]]&amp;TEXT(Sense_data[[#This Row],[StateInstanceTimestamp]],"#.######")</f>
        <v>Off42182.108924</v>
      </c>
      <c r="G9519" s="3">
        <f ca="1">IF(Sense_data[[#This Row],[a_1State]]="Off",RANDBETWEEN(off_min,off_max),RANDBETWEEN(on_min,on_max))/sr_div</f>
        <v>1.7</v>
      </c>
      <c r="H9519" s="3">
        <v>1.2</v>
      </c>
      <c r="I9519" s="3">
        <f>IF(HOUR(Sense_data[[#This Row],[SysTimeStamp]])&lt;12,I9518+$B$14,I9518-$B$14)</f>
        <v>17.199537037038787</v>
      </c>
    </row>
    <row r="9520" spans="1:9" x14ac:dyDescent="0.2">
      <c r="A9520" t="s">
        <v>20</v>
      </c>
      <c r="B9520" t="s">
        <v>22</v>
      </c>
      <c r="C9520" s="6">
        <f t="shared" si="153"/>
        <v>42182.109988451637</v>
      </c>
      <c r="D9520" t="s">
        <v>21</v>
      </c>
      <c r="E9520" s="6">
        <f>IF(Sense_data[[#This Row],[a_1State]]=D9519,E9519,Sense_data[[#This Row],[SysTimeStamp]])</f>
        <v>42182.108923636573</v>
      </c>
      <c r="F9520" s="3" t="str">
        <f>Sense_data[[#This Row],[a_1State]]&amp;TEXT(Sense_data[[#This Row],[StateInstanceTimestamp]],"#.######")</f>
        <v>Off42182.108924</v>
      </c>
      <c r="G9520" s="3">
        <f ca="1">IF(Sense_data[[#This Row],[a_1State]]="Off",RANDBETWEEN(off_min,off_max),RANDBETWEEN(on_min,on_max))/sr_div</f>
        <v>2.4</v>
      </c>
      <c r="H9520" s="3">
        <v>2.8</v>
      </c>
      <c r="I9520" s="3">
        <f>IF(HOUR(Sense_data[[#This Row],[SysTimeStamp]])&lt;12,I9519+$B$14,I9519-$B$14)</f>
        <v>17.199768518520269</v>
      </c>
    </row>
    <row r="9521" spans="1:9" x14ac:dyDescent="0.2">
      <c r="A9521" t="s">
        <v>20</v>
      </c>
      <c r="B9521" t="s">
        <v>22</v>
      </c>
      <c r="C9521" s="6">
        <f t="shared" si="153"/>
        <v>42182.110000025714</v>
      </c>
      <c r="D9521" t="s">
        <v>21</v>
      </c>
      <c r="E9521" s="6">
        <f>IF(Sense_data[[#This Row],[a_1State]]=D9520,E9520,Sense_data[[#This Row],[SysTimeStamp]])</f>
        <v>42182.108923636573</v>
      </c>
      <c r="F9521" s="3" t="str">
        <f>Sense_data[[#This Row],[a_1State]]&amp;TEXT(Sense_data[[#This Row],[StateInstanceTimestamp]],"#.######")</f>
        <v>Off42182.108924</v>
      </c>
      <c r="G9521" s="3">
        <f ca="1">IF(Sense_data[[#This Row],[a_1State]]="Off",RANDBETWEEN(off_min,off_max),RANDBETWEEN(on_min,on_max))/sr_div</f>
        <v>1.7</v>
      </c>
      <c r="H9521" s="3">
        <v>2.8</v>
      </c>
      <c r="I9521" s="3">
        <f>IF(HOUR(Sense_data[[#This Row],[SysTimeStamp]])&lt;12,I9520+$B$14,I9520-$B$14)</f>
        <v>17.200000000001751</v>
      </c>
    </row>
    <row r="9522" spans="1:9" x14ac:dyDescent="0.2">
      <c r="A9522" t="s">
        <v>20</v>
      </c>
      <c r="B9522" t="s">
        <v>22</v>
      </c>
      <c r="C9522" s="6">
        <f t="shared" si="153"/>
        <v>42182.110011599791</v>
      </c>
      <c r="D9522" t="s">
        <v>21</v>
      </c>
      <c r="E9522" s="6">
        <f>IF(Sense_data[[#This Row],[a_1State]]=D9521,E9521,Sense_data[[#This Row],[SysTimeStamp]])</f>
        <v>42182.108923636573</v>
      </c>
      <c r="F9522" s="3" t="str">
        <f>Sense_data[[#This Row],[a_1State]]&amp;TEXT(Sense_data[[#This Row],[StateInstanceTimestamp]],"#.######")</f>
        <v>Off42182.108924</v>
      </c>
      <c r="G9522" s="3">
        <f ca="1">IF(Sense_data[[#This Row],[a_1State]]="Off",RANDBETWEEN(off_min,off_max),RANDBETWEEN(on_min,on_max))/sr_div</f>
        <v>1.6</v>
      </c>
      <c r="H9522" s="3">
        <v>2.4</v>
      </c>
      <c r="I9522" s="3">
        <f>IF(HOUR(Sense_data[[#This Row],[SysTimeStamp]])&lt;12,I9521+$B$14,I9521-$B$14)</f>
        <v>17.200231481483232</v>
      </c>
    </row>
    <row r="9523" spans="1:9" x14ac:dyDescent="0.2">
      <c r="A9523" t="s">
        <v>20</v>
      </c>
      <c r="B9523" t="s">
        <v>22</v>
      </c>
      <c r="C9523" s="6">
        <f t="shared" si="153"/>
        <v>42182.110023173867</v>
      </c>
      <c r="D9523" t="s">
        <v>21</v>
      </c>
      <c r="E9523" s="6">
        <f>IF(Sense_data[[#This Row],[a_1State]]=D9522,E9522,Sense_data[[#This Row],[SysTimeStamp]])</f>
        <v>42182.108923636573</v>
      </c>
      <c r="F9523" s="3" t="str">
        <f>Sense_data[[#This Row],[a_1State]]&amp;TEXT(Sense_data[[#This Row],[StateInstanceTimestamp]],"#.######")</f>
        <v>Off42182.108924</v>
      </c>
      <c r="G9523" s="3">
        <f ca="1">IF(Sense_data[[#This Row],[a_1State]]="Off",RANDBETWEEN(off_min,off_max),RANDBETWEEN(on_min,on_max))/sr_div</f>
        <v>1.7</v>
      </c>
      <c r="H9523" s="3">
        <v>1.3</v>
      </c>
      <c r="I9523" s="3">
        <f>IF(HOUR(Sense_data[[#This Row],[SysTimeStamp]])&lt;12,I9522+$B$14,I9522-$B$14)</f>
        <v>17.200462962964714</v>
      </c>
    </row>
    <row r="9524" spans="1:9" x14ac:dyDescent="0.2">
      <c r="A9524" t="s">
        <v>20</v>
      </c>
      <c r="B9524" t="s">
        <v>22</v>
      </c>
      <c r="C9524" s="6">
        <f t="shared" si="153"/>
        <v>42182.110034747944</v>
      </c>
      <c r="D9524" t="s">
        <v>21</v>
      </c>
      <c r="E9524" s="6">
        <f>IF(Sense_data[[#This Row],[a_1State]]=D9523,E9523,Sense_data[[#This Row],[SysTimeStamp]])</f>
        <v>42182.108923636573</v>
      </c>
      <c r="F9524" s="3" t="str">
        <f>Sense_data[[#This Row],[a_1State]]&amp;TEXT(Sense_data[[#This Row],[StateInstanceTimestamp]],"#.######")</f>
        <v>Off42182.108924</v>
      </c>
      <c r="G9524" s="3">
        <f ca="1">IF(Sense_data[[#This Row],[a_1State]]="Off",RANDBETWEEN(off_min,off_max),RANDBETWEEN(on_min,on_max))/sr_div</f>
        <v>2.2999999999999998</v>
      </c>
      <c r="H9524" s="3">
        <v>2</v>
      </c>
      <c r="I9524" s="3">
        <f>IF(HOUR(Sense_data[[#This Row],[SysTimeStamp]])&lt;12,I9523+$B$14,I9523-$B$14)</f>
        <v>17.200694444446196</v>
      </c>
    </row>
    <row r="9525" spans="1:9" x14ac:dyDescent="0.2">
      <c r="A9525" t="s">
        <v>20</v>
      </c>
      <c r="B9525" t="s">
        <v>22</v>
      </c>
      <c r="C9525" s="6">
        <f t="shared" si="153"/>
        <v>42182.110046322021</v>
      </c>
      <c r="D9525" t="s">
        <v>21</v>
      </c>
      <c r="E9525" s="6">
        <f>IF(Sense_data[[#This Row],[a_1State]]=D9524,E9524,Sense_data[[#This Row],[SysTimeStamp]])</f>
        <v>42182.108923636573</v>
      </c>
      <c r="F9525" s="3" t="str">
        <f>Sense_data[[#This Row],[a_1State]]&amp;TEXT(Sense_data[[#This Row],[StateInstanceTimestamp]],"#.######")</f>
        <v>Off42182.108924</v>
      </c>
      <c r="G9525" s="3">
        <f ca="1">IF(Sense_data[[#This Row],[a_1State]]="Off",RANDBETWEEN(off_min,off_max),RANDBETWEEN(on_min,on_max))/sr_div</f>
        <v>1.4</v>
      </c>
      <c r="H9525" s="3">
        <v>2.6</v>
      </c>
      <c r="I9525" s="3">
        <f>IF(HOUR(Sense_data[[#This Row],[SysTimeStamp]])&lt;12,I9524+$B$14,I9524-$B$14)</f>
        <v>17.200925925927677</v>
      </c>
    </row>
    <row r="9526" spans="1:9" x14ac:dyDescent="0.2">
      <c r="A9526" t="s">
        <v>20</v>
      </c>
      <c r="B9526" t="s">
        <v>22</v>
      </c>
      <c r="C9526" s="6">
        <f t="shared" si="153"/>
        <v>42182.110057896098</v>
      </c>
      <c r="D9526" t="s">
        <v>21</v>
      </c>
      <c r="E9526" s="6">
        <f>IF(Sense_data[[#This Row],[a_1State]]=D9525,E9525,Sense_data[[#This Row],[SysTimeStamp]])</f>
        <v>42182.108923636573</v>
      </c>
      <c r="F9526" s="3" t="str">
        <f>Sense_data[[#This Row],[a_1State]]&amp;TEXT(Sense_data[[#This Row],[StateInstanceTimestamp]],"#.######")</f>
        <v>Off42182.108924</v>
      </c>
      <c r="G9526" s="3">
        <f ca="1">IF(Sense_data[[#This Row],[a_1State]]="Off",RANDBETWEEN(off_min,off_max),RANDBETWEEN(on_min,on_max))/sr_div</f>
        <v>2.2999999999999998</v>
      </c>
      <c r="H9526" s="3">
        <v>1.9</v>
      </c>
      <c r="I9526" s="3">
        <f>IF(HOUR(Sense_data[[#This Row],[SysTimeStamp]])&lt;12,I9525+$B$14,I9525-$B$14)</f>
        <v>17.201157407409159</v>
      </c>
    </row>
    <row r="9527" spans="1:9" x14ac:dyDescent="0.2">
      <c r="A9527" t="s">
        <v>20</v>
      </c>
      <c r="B9527" t="s">
        <v>22</v>
      </c>
      <c r="C9527" s="6">
        <f t="shared" si="153"/>
        <v>42182.110069470174</v>
      </c>
      <c r="D9527" t="s">
        <v>21</v>
      </c>
      <c r="E9527" s="6">
        <f>IF(Sense_data[[#This Row],[a_1State]]=D9526,E9526,Sense_data[[#This Row],[SysTimeStamp]])</f>
        <v>42182.108923636573</v>
      </c>
      <c r="F9527" s="3" t="str">
        <f>Sense_data[[#This Row],[a_1State]]&amp;TEXT(Sense_data[[#This Row],[StateInstanceTimestamp]],"#.######")</f>
        <v>Off42182.108924</v>
      </c>
      <c r="G9527" s="3">
        <f ca="1">IF(Sense_data[[#This Row],[a_1State]]="Off",RANDBETWEEN(off_min,off_max),RANDBETWEEN(on_min,on_max))/sr_div</f>
        <v>1.7</v>
      </c>
      <c r="H9527" s="3">
        <v>1.4</v>
      </c>
      <c r="I9527" s="3">
        <f>IF(HOUR(Sense_data[[#This Row],[SysTimeStamp]])&lt;12,I9526+$B$14,I9526-$B$14)</f>
        <v>17.201388888890641</v>
      </c>
    </row>
    <row r="9528" spans="1:9" x14ac:dyDescent="0.2">
      <c r="A9528" t="s">
        <v>20</v>
      </c>
      <c r="B9528" t="s">
        <v>22</v>
      </c>
      <c r="C9528" s="6">
        <f t="shared" si="153"/>
        <v>42182.110081044251</v>
      </c>
      <c r="D9528" t="s">
        <v>21</v>
      </c>
      <c r="E9528" s="6">
        <f>IF(Sense_data[[#This Row],[a_1State]]=D9527,E9527,Sense_data[[#This Row],[SysTimeStamp]])</f>
        <v>42182.108923636573</v>
      </c>
      <c r="F9528" s="3" t="str">
        <f>Sense_data[[#This Row],[a_1State]]&amp;TEXT(Sense_data[[#This Row],[StateInstanceTimestamp]],"#.######")</f>
        <v>Off42182.108924</v>
      </c>
      <c r="G9528" s="3">
        <f ca="1">IF(Sense_data[[#This Row],[a_1State]]="Off",RANDBETWEEN(off_min,off_max),RANDBETWEEN(on_min,on_max))/sr_div</f>
        <v>1.8</v>
      </c>
      <c r="H9528" s="3">
        <v>1.7</v>
      </c>
      <c r="I9528" s="3">
        <f>IF(HOUR(Sense_data[[#This Row],[SysTimeStamp]])&lt;12,I9527+$B$14,I9527-$B$14)</f>
        <v>17.201620370372122</v>
      </c>
    </row>
    <row r="9529" spans="1:9" x14ac:dyDescent="0.2">
      <c r="A9529" t="s">
        <v>20</v>
      </c>
      <c r="B9529" t="s">
        <v>22</v>
      </c>
      <c r="C9529" s="6">
        <f t="shared" si="153"/>
        <v>42182.110092618328</v>
      </c>
      <c r="D9529" t="s">
        <v>21</v>
      </c>
      <c r="E9529" s="6">
        <f>IF(Sense_data[[#This Row],[a_1State]]=D9528,E9528,Sense_data[[#This Row],[SysTimeStamp]])</f>
        <v>42182.108923636573</v>
      </c>
      <c r="F9529" s="3" t="str">
        <f>Sense_data[[#This Row],[a_1State]]&amp;TEXT(Sense_data[[#This Row],[StateInstanceTimestamp]],"#.######")</f>
        <v>Off42182.108924</v>
      </c>
      <c r="G9529" s="3">
        <f ca="1">IF(Sense_data[[#This Row],[a_1State]]="Off",RANDBETWEEN(off_min,off_max),RANDBETWEEN(on_min,on_max))/sr_div</f>
        <v>1.1000000000000001</v>
      </c>
      <c r="H9529" s="3">
        <v>3</v>
      </c>
      <c r="I9529" s="3">
        <f>IF(HOUR(Sense_data[[#This Row],[SysTimeStamp]])&lt;12,I9528+$B$14,I9528-$B$14)</f>
        <v>17.201851851853604</v>
      </c>
    </row>
    <row r="9530" spans="1:9" x14ac:dyDescent="0.2">
      <c r="A9530" t="s">
        <v>20</v>
      </c>
      <c r="B9530" t="s">
        <v>22</v>
      </c>
      <c r="C9530" s="6">
        <f t="shared" si="153"/>
        <v>42182.110104192405</v>
      </c>
      <c r="D9530" t="s">
        <v>21</v>
      </c>
      <c r="E9530" s="6">
        <f>IF(Sense_data[[#This Row],[a_1State]]=D9529,E9529,Sense_data[[#This Row],[SysTimeStamp]])</f>
        <v>42182.108923636573</v>
      </c>
      <c r="F9530" s="3" t="str">
        <f>Sense_data[[#This Row],[a_1State]]&amp;TEXT(Sense_data[[#This Row],[StateInstanceTimestamp]],"#.######")</f>
        <v>Off42182.108924</v>
      </c>
      <c r="G9530" s="3">
        <f ca="1">IF(Sense_data[[#This Row],[a_1State]]="Off",RANDBETWEEN(off_min,off_max),RANDBETWEEN(on_min,on_max))/sr_div</f>
        <v>1</v>
      </c>
      <c r="H9530" s="3">
        <v>1.2</v>
      </c>
      <c r="I9530" s="3">
        <f>IF(HOUR(Sense_data[[#This Row],[SysTimeStamp]])&lt;12,I9529+$B$14,I9529-$B$14)</f>
        <v>17.202083333335086</v>
      </c>
    </row>
    <row r="9531" spans="1:9" x14ac:dyDescent="0.2">
      <c r="A9531" t="s">
        <v>20</v>
      </c>
      <c r="B9531" t="s">
        <v>22</v>
      </c>
      <c r="C9531" s="6">
        <f t="shared" si="153"/>
        <v>42182.110115766482</v>
      </c>
      <c r="D9531" t="s">
        <v>21</v>
      </c>
      <c r="E9531" s="6">
        <f>IF(Sense_data[[#This Row],[a_1State]]=D9530,E9530,Sense_data[[#This Row],[SysTimeStamp]])</f>
        <v>42182.108923636573</v>
      </c>
      <c r="F9531" s="3" t="str">
        <f>Sense_data[[#This Row],[a_1State]]&amp;TEXT(Sense_data[[#This Row],[StateInstanceTimestamp]],"#.######")</f>
        <v>Off42182.108924</v>
      </c>
      <c r="G9531" s="3">
        <f ca="1">IF(Sense_data[[#This Row],[a_1State]]="Off",RANDBETWEEN(off_min,off_max),RANDBETWEEN(on_min,on_max))/sr_div</f>
        <v>2.1</v>
      </c>
      <c r="H9531" s="3">
        <v>2.2000000000000002</v>
      </c>
      <c r="I9531" s="3">
        <f>IF(HOUR(Sense_data[[#This Row],[SysTimeStamp]])&lt;12,I9530+$B$14,I9530-$B$14)</f>
        <v>17.202314814816567</v>
      </c>
    </row>
    <row r="9532" spans="1:9" x14ac:dyDescent="0.2">
      <c r="A9532" t="s">
        <v>20</v>
      </c>
      <c r="B9532" t="s">
        <v>22</v>
      </c>
      <c r="C9532" s="6">
        <f t="shared" si="153"/>
        <v>42182.110127340558</v>
      </c>
      <c r="D9532" t="s">
        <v>21</v>
      </c>
      <c r="E9532" s="6">
        <f>IF(Sense_data[[#This Row],[a_1State]]=D9531,E9531,Sense_data[[#This Row],[SysTimeStamp]])</f>
        <v>42182.108923636573</v>
      </c>
      <c r="F9532" s="3" t="str">
        <f>Sense_data[[#This Row],[a_1State]]&amp;TEXT(Sense_data[[#This Row],[StateInstanceTimestamp]],"#.######")</f>
        <v>Off42182.108924</v>
      </c>
      <c r="G9532" s="3">
        <f ca="1">IF(Sense_data[[#This Row],[a_1State]]="Off",RANDBETWEEN(off_min,off_max),RANDBETWEEN(on_min,on_max))/sr_div</f>
        <v>1.8</v>
      </c>
      <c r="H9532" s="3">
        <v>2.1</v>
      </c>
      <c r="I9532" s="3">
        <f>IF(HOUR(Sense_data[[#This Row],[SysTimeStamp]])&lt;12,I9531+$B$14,I9531-$B$14)</f>
        <v>17.202546296298049</v>
      </c>
    </row>
    <row r="9533" spans="1:9" x14ac:dyDescent="0.2">
      <c r="A9533" t="s">
        <v>20</v>
      </c>
      <c r="B9533" t="s">
        <v>22</v>
      </c>
      <c r="C9533" s="6">
        <f t="shared" si="153"/>
        <v>42182.110138914635</v>
      </c>
      <c r="D9533" t="s">
        <v>21</v>
      </c>
      <c r="E9533" s="6">
        <f>IF(Sense_data[[#This Row],[a_1State]]=D9532,E9532,Sense_data[[#This Row],[SysTimeStamp]])</f>
        <v>42182.108923636573</v>
      </c>
      <c r="F9533" s="3" t="str">
        <f>Sense_data[[#This Row],[a_1State]]&amp;TEXT(Sense_data[[#This Row],[StateInstanceTimestamp]],"#.######")</f>
        <v>Off42182.108924</v>
      </c>
      <c r="G9533" s="3">
        <f ca="1">IF(Sense_data[[#This Row],[a_1State]]="Off",RANDBETWEEN(off_min,off_max),RANDBETWEEN(on_min,on_max))/sr_div</f>
        <v>2.4</v>
      </c>
      <c r="H9533" s="3">
        <v>2</v>
      </c>
      <c r="I9533" s="3">
        <f>IF(HOUR(Sense_data[[#This Row],[SysTimeStamp]])&lt;12,I9532+$B$14,I9532-$B$14)</f>
        <v>17.202777777779531</v>
      </c>
    </row>
    <row r="9534" spans="1:9" x14ac:dyDescent="0.2">
      <c r="A9534" t="s">
        <v>20</v>
      </c>
      <c r="B9534" t="s">
        <v>22</v>
      </c>
      <c r="C9534" s="6">
        <f t="shared" si="153"/>
        <v>42182.110150488712</v>
      </c>
      <c r="D9534" t="s">
        <v>21</v>
      </c>
      <c r="E9534" s="6">
        <f>IF(Sense_data[[#This Row],[a_1State]]=D9533,E9533,Sense_data[[#This Row],[SysTimeStamp]])</f>
        <v>42182.108923636573</v>
      </c>
      <c r="F9534" s="3" t="str">
        <f>Sense_data[[#This Row],[a_1State]]&amp;TEXT(Sense_data[[#This Row],[StateInstanceTimestamp]],"#.######")</f>
        <v>Off42182.108924</v>
      </c>
      <c r="G9534" s="3">
        <f ca="1">IF(Sense_data[[#This Row],[a_1State]]="Off",RANDBETWEEN(off_min,off_max),RANDBETWEEN(on_min,on_max))/sr_div</f>
        <v>2.5</v>
      </c>
      <c r="H9534" s="3">
        <v>2.2999999999999998</v>
      </c>
      <c r="I9534" s="3">
        <f>IF(HOUR(Sense_data[[#This Row],[SysTimeStamp]])&lt;12,I9533+$B$14,I9533-$B$14)</f>
        <v>17.203009259261012</v>
      </c>
    </row>
    <row r="9535" spans="1:9" x14ac:dyDescent="0.2">
      <c r="A9535" t="s">
        <v>20</v>
      </c>
      <c r="B9535" t="s">
        <v>22</v>
      </c>
      <c r="C9535" s="6">
        <f t="shared" si="153"/>
        <v>42182.110162062789</v>
      </c>
      <c r="D9535" t="s">
        <v>21</v>
      </c>
      <c r="E9535" s="6">
        <f>IF(Sense_data[[#This Row],[a_1State]]=D9534,E9534,Sense_data[[#This Row],[SysTimeStamp]])</f>
        <v>42182.108923636573</v>
      </c>
      <c r="F9535" s="3" t="str">
        <f>Sense_data[[#This Row],[a_1State]]&amp;TEXT(Sense_data[[#This Row],[StateInstanceTimestamp]],"#.######")</f>
        <v>Off42182.108924</v>
      </c>
      <c r="G9535" s="3">
        <f ca="1">IF(Sense_data[[#This Row],[a_1State]]="Off",RANDBETWEEN(off_min,off_max),RANDBETWEEN(on_min,on_max))/sr_div</f>
        <v>1.1000000000000001</v>
      </c>
      <c r="H9535" s="3">
        <v>1.2</v>
      </c>
      <c r="I9535" s="3">
        <f>IF(HOUR(Sense_data[[#This Row],[SysTimeStamp]])&lt;12,I9534+$B$14,I9534-$B$14)</f>
        <v>17.203240740742494</v>
      </c>
    </row>
    <row r="9536" spans="1:9" x14ac:dyDescent="0.2">
      <c r="A9536" t="s">
        <v>20</v>
      </c>
      <c r="B9536" t="s">
        <v>22</v>
      </c>
      <c r="C9536" s="6">
        <f t="shared" si="153"/>
        <v>42182.110173636866</v>
      </c>
      <c r="D9536" t="s">
        <v>21</v>
      </c>
      <c r="E9536" s="6">
        <f>IF(Sense_data[[#This Row],[a_1State]]=D9535,E9535,Sense_data[[#This Row],[SysTimeStamp]])</f>
        <v>42182.108923636573</v>
      </c>
      <c r="F9536" s="3" t="str">
        <f>Sense_data[[#This Row],[a_1State]]&amp;TEXT(Sense_data[[#This Row],[StateInstanceTimestamp]],"#.######")</f>
        <v>Off42182.108924</v>
      </c>
      <c r="G9536" s="3">
        <f ca="1">IF(Sense_data[[#This Row],[a_1State]]="Off",RANDBETWEEN(off_min,off_max),RANDBETWEEN(on_min,on_max))/sr_div</f>
        <v>2.9</v>
      </c>
      <c r="H9536" s="3">
        <v>2.9</v>
      </c>
      <c r="I9536" s="3">
        <f>IF(HOUR(Sense_data[[#This Row],[SysTimeStamp]])&lt;12,I9535+$B$14,I9535-$B$14)</f>
        <v>17.203472222223976</v>
      </c>
    </row>
    <row r="9537" spans="1:9" x14ac:dyDescent="0.2">
      <c r="A9537" t="s">
        <v>20</v>
      </c>
      <c r="B9537" t="s">
        <v>22</v>
      </c>
      <c r="C9537" s="6">
        <f t="shared" si="153"/>
        <v>42182.110185210942</v>
      </c>
      <c r="D9537" t="s">
        <v>21</v>
      </c>
      <c r="E9537" s="6">
        <f>IF(Sense_data[[#This Row],[a_1State]]=D9536,E9536,Sense_data[[#This Row],[SysTimeStamp]])</f>
        <v>42182.108923636573</v>
      </c>
      <c r="F9537" s="3" t="str">
        <f>Sense_data[[#This Row],[a_1State]]&amp;TEXT(Sense_data[[#This Row],[StateInstanceTimestamp]],"#.######")</f>
        <v>Off42182.108924</v>
      </c>
      <c r="G9537" s="3">
        <f ca="1">IF(Sense_data[[#This Row],[a_1State]]="Off",RANDBETWEEN(off_min,off_max),RANDBETWEEN(on_min,on_max))/sr_div</f>
        <v>1</v>
      </c>
      <c r="H9537" s="3">
        <v>2</v>
      </c>
      <c r="I9537" s="3">
        <f>IF(HOUR(Sense_data[[#This Row],[SysTimeStamp]])&lt;12,I9536+$B$14,I9536-$B$14)</f>
        <v>17.203703703705457</v>
      </c>
    </row>
    <row r="9538" spans="1:9" x14ac:dyDescent="0.2">
      <c r="A9538" t="s">
        <v>20</v>
      </c>
      <c r="B9538" t="s">
        <v>22</v>
      </c>
      <c r="C9538" s="6">
        <f t="shared" si="153"/>
        <v>42182.110196785019</v>
      </c>
      <c r="D9538" t="s">
        <v>21</v>
      </c>
      <c r="E9538" s="6">
        <f>IF(Sense_data[[#This Row],[a_1State]]=D9537,E9537,Sense_data[[#This Row],[SysTimeStamp]])</f>
        <v>42182.108923636573</v>
      </c>
      <c r="F9538" s="3" t="str">
        <f>Sense_data[[#This Row],[a_1State]]&amp;TEXT(Sense_data[[#This Row],[StateInstanceTimestamp]],"#.######")</f>
        <v>Off42182.108924</v>
      </c>
      <c r="G9538" s="3">
        <f ca="1">IF(Sense_data[[#This Row],[a_1State]]="Off",RANDBETWEEN(off_min,off_max),RANDBETWEEN(on_min,on_max))/sr_div</f>
        <v>1.3</v>
      </c>
      <c r="H9538" s="3">
        <v>1.2</v>
      </c>
      <c r="I9538" s="3">
        <f>IF(HOUR(Sense_data[[#This Row],[SysTimeStamp]])&lt;12,I9537+$B$14,I9537-$B$14)</f>
        <v>17.203935185186939</v>
      </c>
    </row>
    <row r="9539" spans="1:9" x14ac:dyDescent="0.2">
      <c r="A9539" t="s">
        <v>20</v>
      </c>
      <c r="B9539" t="s">
        <v>22</v>
      </c>
      <c r="C9539" s="6">
        <f t="shared" si="153"/>
        <v>42182.110208359096</v>
      </c>
      <c r="D9539" t="s">
        <v>21</v>
      </c>
      <c r="E9539" s="6">
        <f>IF(Sense_data[[#This Row],[a_1State]]=D9538,E9538,Sense_data[[#This Row],[SysTimeStamp]])</f>
        <v>42182.108923636573</v>
      </c>
      <c r="F9539" s="3" t="str">
        <f>Sense_data[[#This Row],[a_1State]]&amp;TEXT(Sense_data[[#This Row],[StateInstanceTimestamp]],"#.######")</f>
        <v>Off42182.108924</v>
      </c>
      <c r="G9539" s="3">
        <f ca="1">IF(Sense_data[[#This Row],[a_1State]]="Off",RANDBETWEEN(off_min,off_max),RANDBETWEEN(on_min,on_max))/sr_div</f>
        <v>2.2999999999999998</v>
      </c>
      <c r="H9539" s="3">
        <v>1.6</v>
      </c>
      <c r="I9539" s="3">
        <f>IF(HOUR(Sense_data[[#This Row],[SysTimeStamp]])&lt;12,I9538+$B$14,I9538-$B$14)</f>
        <v>17.204166666668421</v>
      </c>
    </row>
    <row r="9540" spans="1:9" x14ac:dyDescent="0.2">
      <c r="A9540" t="s">
        <v>20</v>
      </c>
      <c r="B9540" t="s">
        <v>22</v>
      </c>
      <c r="C9540" s="6">
        <f t="shared" si="153"/>
        <v>42182.110219933173</v>
      </c>
      <c r="D9540" t="s">
        <v>21</v>
      </c>
      <c r="E9540" s="6">
        <f>IF(Sense_data[[#This Row],[a_1State]]=D9539,E9539,Sense_data[[#This Row],[SysTimeStamp]])</f>
        <v>42182.108923636573</v>
      </c>
      <c r="F9540" s="3" t="str">
        <f>Sense_data[[#This Row],[a_1State]]&amp;TEXT(Sense_data[[#This Row],[StateInstanceTimestamp]],"#.######")</f>
        <v>Off42182.108924</v>
      </c>
      <c r="G9540" s="3">
        <f ca="1">IF(Sense_data[[#This Row],[a_1State]]="Off",RANDBETWEEN(off_min,off_max),RANDBETWEEN(on_min,on_max))/sr_div</f>
        <v>1.6</v>
      </c>
      <c r="H9540" s="3">
        <v>2.2000000000000002</v>
      </c>
      <c r="I9540" s="3">
        <f>IF(HOUR(Sense_data[[#This Row],[SysTimeStamp]])&lt;12,I9539+$B$14,I9539-$B$14)</f>
        <v>17.204398148149902</v>
      </c>
    </row>
    <row r="9541" spans="1:9" x14ac:dyDescent="0.2">
      <c r="A9541" t="s">
        <v>20</v>
      </c>
      <c r="B9541" t="s">
        <v>22</v>
      </c>
      <c r="C9541" s="6">
        <f t="shared" si="153"/>
        <v>42182.110231507249</v>
      </c>
      <c r="D9541" t="s">
        <v>21</v>
      </c>
      <c r="E9541" s="6">
        <f>IF(Sense_data[[#This Row],[a_1State]]=D9540,E9540,Sense_data[[#This Row],[SysTimeStamp]])</f>
        <v>42182.108923636573</v>
      </c>
      <c r="F9541" s="3" t="str">
        <f>Sense_data[[#This Row],[a_1State]]&amp;TEXT(Sense_data[[#This Row],[StateInstanceTimestamp]],"#.######")</f>
        <v>Off42182.108924</v>
      </c>
      <c r="G9541" s="3">
        <f ca="1">IF(Sense_data[[#This Row],[a_1State]]="Off",RANDBETWEEN(off_min,off_max),RANDBETWEEN(on_min,on_max))/sr_div</f>
        <v>2.8</v>
      </c>
      <c r="H9541" s="3">
        <v>1.2</v>
      </c>
      <c r="I9541" s="3">
        <f>IF(HOUR(Sense_data[[#This Row],[SysTimeStamp]])&lt;12,I9540+$B$14,I9540-$B$14)</f>
        <v>17.204629629631384</v>
      </c>
    </row>
    <row r="9542" spans="1:9" x14ac:dyDescent="0.2">
      <c r="A9542" t="s">
        <v>20</v>
      </c>
      <c r="B9542" t="s">
        <v>22</v>
      </c>
      <c r="C9542" s="6">
        <f t="shared" si="153"/>
        <v>42182.110243081326</v>
      </c>
      <c r="D9542" t="s">
        <v>21</v>
      </c>
      <c r="E9542" s="6">
        <f>IF(Sense_data[[#This Row],[a_1State]]=D9541,E9541,Sense_data[[#This Row],[SysTimeStamp]])</f>
        <v>42182.108923636573</v>
      </c>
      <c r="F9542" s="3" t="str">
        <f>Sense_data[[#This Row],[a_1State]]&amp;TEXT(Sense_data[[#This Row],[StateInstanceTimestamp]],"#.######")</f>
        <v>Off42182.108924</v>
      </c>
      <c r="G9542" s="3">
        <f ca="1">IF(Sense_data[[#This Row],[a_1State]]="Off",RANDBETWEEN(off_min,off_max),RANDBETWEEN(on_min,on_max))/sr_div</f>
        <v>2.9</v>
      </c>
      <c r="H9542" s="3">
        <v>2.1</v>
      </c>
      <c r="I9542" s="3">
        <f>IF(HOUR(Sense_data[[#This Row],[SysTimeStamp]])&lt;12,I9541+$B$14,I9541-$B$14)</f>
        <v>17.204861111112866</v>
      </c>
    </row>
    <row r="9543" spans="1:9" x14ac:dyDescent="0.2">
      <c r="A9543" t="s">
        <v>20</v>
      </c>
      <c r="B9543" t="s">
        <v>22</v>
      </c>
      <c r="C9543" s="6">
        <f t="shared" si="153"/>
        <v>42182.110254655403</v>
      </c>
      <c r="D9543" t="s">
        <v>21</v>
      </c>
      <c r="E9543" s="6">
        <f>IF(Sense_data[[#This Row],[a_1State]]=D9542,E9542,Sense_data[[#This Row],[SysTimeStamp]])</f>
        <v>42182.108923636573</v>
      </c>
      <c r="F9543" s="3" t="str">
        <f>Sense_data[[#This Row],[a_1State]]&amp;TEXT(Sense_data[[#This Row],[StateInstanceTimestamp]],"#.######")</f>
        <v>Off42182.108924</v>
      </c>
      <c r="G9543" s="3">
        <f ca="1">IF(Sense_data[[#This Row],[a_1State]]="Off",RANDBETWEEN(off_min,off_max),RANDBETWEEN(on_min,on_max))/sr_div</f>
        <v>2.8</v>
      </c>
      <c r="H9543" s="3">
        <v>2.8</v>
      </c>
      <c r="I9543" s="3">
        <f>IF(HOUR(Sense_data[[#This Row],[SysTimeStamp]])&lt;12,I9542+$B$14,I9542-$B$14)</f>
        <v>17.205092592594347</v>
      </c>
    </row>
    <row r="9544" spans="1:9" x14ac:dyDescent="0.2">
      <c r="A9544" t="s">
        <v>20</v>
      </c>
      <c r="B9544" t="s">
        <v>22</v>
      </c>
      <c r="C9544" s="6">
        <f t="shared" si="153"/>
        <v>42182.11026622948</v>
      </c>
      <c r="D9544" t="s">
        <v>21</v>
      </c>
      <c r="E9544" s="6">
        <f>IF(Sense_data[[#This Row],[a_1State]]=D9543,E9543,Sense_data[[#This Row],[SysTimeStamp]])</f>
        <v>42182.108923636573</v>
      </c>
      <c r="F9544" s="3" t="str">
        <f>Sense_data[[#This Row],[a_1State]]&amp;TEXT(Sense_data[[#This Row],[StateInstanceTimestamp]],"#.######")</f>
        <v>Off42182.108924</v>
      </c>
      <c r="G9544" s="3">
        <f ca="1">IF(Sense_data[[#This Row],[a_1State]]="Off",RANDBETWEEN(off_min,off_max),RANDBETWEEN(on_min,on_max))/sr_div</f>
        <v>2.1</v>
      </c>
      <c r="H9544" s="3">
        <v>1</v>
      </c>
      <c r="I9544" s="3">
        <f>IF(HOUR(Sense_data[[#This Row],[SysTimeStamp]])&lt;12,I9543+$B$14,I9543-$B$14)</f>
        <v>17.205324074075829</v>
      </c>
    </row>
    <row r="9545" spans="1:9" x14ac:dyDescent="0.2">
      <c r="A9545" t="s">
        <v>20</v>
      </c>
      <c r="B9545" t="s">
        <v>22</v>
      </c>
      <c r="C9545" s="6">
        <f t="shared" si="153"/>
        <v>42182.110277803557</v>
      </c>
      <c r="D9545" t="s">
        <v>21</v>
      </c>
      <c r="E9545" s="6">
        <f>IF(Sense_data[[#This Row],[a_1State]]=D9544,E9544,Sense_data[[#This Row],[SysTimeStamp]])</f>
        <v>42182.108923636573</v>
      </c>
      <c r="F9545" s="3" t="str">
        <f>Sense_data[[#This Row],[a_1State]]&amp;TEXT(Sense_data[[#This Row],[StateInstanceTimestamp]],"#.######")</f>
        <v>Off42182.108924</v>
      </c>
      <c r="G9545" s="3">
        <f ca="1">IF(Sense_data[[#This Row],[a_1State]]="Off",RANDBETWEEN(off_min,off_max),RANDBETWEEN(on_min,on_max))/sr_div</f>
        <v>1.5</v>
      </c>
      <c r="H9545" s="3">
        <v>2.8</v>
      </c>
      <c r="I9545" s="3">
        <f>IF(HOUR(Sense_data[[#This Row],[SysTimeStamp]])&lt;12,I9544+$B$14,I9544-$B$14)</f>
        <v>17.205555555557311</v>
      </c>
    </row>
    <row r="9546" spans="1:9" x14ac:dyDescent="0.2">
      <c r="A9546" t="s">
        <v>20</v>
      </c>
      <c r="B9546" t="s">
        <v>22</v>
      </c>
      <c r="C9546" s="6">
        <f t="shared" si="153"/>
        <v>42182.110289377633</v>
      </c>
      <c r="D9546" t="s">
        <v>21</v>
      </c>
      <c r="E9546" s="6">
        <f>IF(Sense_data[[#This Row],[a_1State]]=D9545,E9545,Sense_data[[#This Row],[SysTimeStamp]])</f>
        <v>42182.108923636573</v>
      </c>
      <c r="F9546" s="3" t="str">
        <f>Sense_data[[#This Row],[a_1State]]&amp;TEXT(Sense_data[[#This Row],[StateInstanceTimestamp]],"#.######")</f>
        <v>Off42182.108924</v>
      </c>
      <c r="G9546" s="3">
        <f ca="1">IF(Sense_data[[#This Row],[a_1State]]="Off",RANDBETWEEN(off_min,off_max),RANDBETWEEN(on_min,on_max))/sr_div</f>
        <v>1.3</v>
      </c>
      <c r="H9546" s="3">
        <v>3</v>
      </c>
      <c r="I9546" s="3">
        <f>IF(HOUR(Sense_data[[#This Row],[SysTimeStamp]])&lt;12,I9545+$B$14,I9545-$B$14)</f>
        <v>17.205787037038792</v>
      </c>
    </row>
    <row r="9547" spans="1:9" x14ac:dyDescent="0.2">
      <c r="A9547" t="s">
        <v>20</v>
      </c>
      <c r="B9547" t="s">
        <v>22</v>
      </c>
      <c r="C9547" s="6">
        <f t="shared" si="153"/>
        <v>42182.11030095171</v>
      </c>
      <c r="D9547" t="s">
        <v>21</v>
      </c>
      <c r="E9547" s="6">
        <f>IF(Sense_data[[#This Row],[a_1State]]=D9546,E9546,Sense_data[[#This Row],[SysTimeStamp]])</f>
        <v>42182.108923636573</v>
      </c>
      <c r="F9547" s="3" t="str">
        <f>Sense_data[[#This Row],[a_1State]]&amp;TEXT(Sense_data[[#This Row],[StateInstanceTimestamp]],"#.######")</f>
        <v>Off42182.108924</v>
      </c>
      <c r="G9547" s="3">
        <f ca="1">IF(Sense_data[[#This Row],[a_1State]]="Off",RANDBETWEEN(off_min,off_max),RANDBETWEEN(on_min,on_max))/sr_div</f>
        <v>1.2</v>
      </c>
      <c r="H9547" s="3">
        <v>2.2000000000000002</v>
      </c>
      <c r="I9547" s="3">
        <f>IF(HOUR(Sense_data[[#This Row],[SysTimeStamp]])&lt;12,I9546+$B$14,I9546-$B$14)</f>
        <v>17.206018518520274</v>
      </c>
    </row>
    <row r="9548" spans="1:9" x14ac:dyDescent="0.2">
      <c r="A9548" t="s">
        <v>20</v>
      </c>
      <c r="B9548" t="s">
        <v>22</v>
      </c>
      <c r="C9548" s="6">
        <f>C9547+$B$2</f>
        <v>42182.110312525787</v>
      </c>
      <c r="D9548" t="s">
        <v>23</v>
      </c>
      <c r="E9548" s="6">
        <f>IF(Sense_data[[#This Row],[a_1State]]=D9547,E9547,Sense_data[[#This Row],[SysTimeStamp]])</f>
        <v>42182.110312525787</v>
      </c>
      <c r="F9548" s="3" t="str">
        <f>Sense_data[[#This Row],[a_1State]]&amp;TEXT(Sense_data[[#This Row],[StateInstanceTimestamp]],"#.######")</f>
        <v>On42182.110313</v>
      </c>
      <c r="G9548" s="3">
        <f ca="1">IF(Sense_data[[#This Row],[a_1State]]="Off",RANDBETWEEN(off_min,off_max),RANDBETWEEN(on_min,on_max))/sr_div</f>
        <v>5.3</v>
      </c>
      <c r="H9548" s="3">
        <v>5.0999999999999996</v>
      </c>
      <c r="I9548" s="3">
        <f>IF(HOUR(Sense_data[[#This Row],[SysTimeStamp]])&lt;12,I9547+$B$14,I9547-$B$14)</f>
        <v>17.206250000001756</v>
      </c>
    </row>
    <row r="9549" spans="1:9" x14ac:dyDescent="0.2">
      <c r="A9549" t="s">
        <v>20</v>
      </c>
      <c r="B9549" t="s">
        <v>22</v>
      </c>
      <c r="C9549" s="6">
        <f t="shared" ref="C9549:C9612" si="154">C9548+$B$2</f>
        <v>42182.110324099864</v>
      </c>
      <c r="D9549" t="s">
        <v>23</v>
      </c>
      <c r="E9549" s="6">
        <f>IF(Sense_data[[#This Row],[a_1State]]=D9548,E9548,Sense_data[[#This Row],[SysTimeStamp]])</f>
        <v>42182.110312525787</v>
      </c>
      <c r="F9549" s="3" t="str">
        <f>Sense_data[[#This Row],[a_1State]]&amp;TEXT(Sense_data[[#This Row],[StateInstanceTimestamp]],"#.######")</f>
        <v>On42182.110313</v>
      </c>
      <c r="G9549" s="3">
        <f ca="1">IF(Sense_data[[#This Row],[a_1State]]="Off",RANDBETWEEN(off_min,off_max),RANDBETWEEN(on_min,on_max))/sr_div</f>
        <v>4</v>
      </c>
      <c r="H9549" s="3">
        <v>3.7</v>
      </c>
      <c r="I9549" s="3">
        <f>IF(HOUR(Sense_data[[#This Row],[SysTimeStamp]])&lt;12,I9548+$B$14,I9548-$B$14)</f>
        <v>17.206481481483237</v>
      </c>
    </row>
    <row r="9550" spans="1:9" x14ac:dyDescent="0.2">
      <c r="A9550" t="s">
        <v>20</v>
      </c>
      <c r="B9550" t="s">
        <v>22</v>
      </c>
      <c r="C9550" s="6">
        <f t="shared" si="154"/>
        <v>42182.11033567394</v>
      </c>
      <c r="D9550" t="s">
        <v>23</v>
      </c>
      <c r="E9550" s="6">
        <f>IF(Sense_data[[#This Row],[a_1State]]=D9549,E9549,Sense_data[[#This Row],[SysTimeStamp]])</f>
        <v>42182.110312525787</v>
      </c>
      <c r="F9550" s="3" t="str">
        <f>Sense_data[[#This Row],[a_1State]]&amp;TEXT(Sense_data[[#This Row],[StateInstanceTimestamp]],"#.######")</f>
        <v>On42182.110313</v>
      </c>
      <c r="G9550" s="3">
        <f ca="1">IF(Sense_data[[#This Row],[a_1State]]="Off",RANDBETWEEN(off_min,off_max),RANDBETWEEN(on_min,on_max))/sr_div</f>
        <v>4</v>
      </c>
      <c r="H9550" s="3">
        <v>5.3</v>
      </c>
      <c r="I9550" s="3">
        <f>IF(HOUR(Sense_data[[#This Row],[SysTimeStamp]])&lt;12,I9549+$B$14,I9549-$B$14)</f>
        <v>17.206712962964719</v>
      </c>
    </row>
    <row r="9551" spans="1:9" x14ac:dyDescent="0.2">
      <c r="A9551" t="s">
        <v>20</v>
      </c>
      <c r="B9551" t="s">
        <v>22</v>
      </c>
      <c r="C9551" s="6">
        <f t="shared" si="154"/>
        <v>42182.110347248017</v>
      </c>
      <c r="D9551" t="s">
        <v>23</v>
      </c>
      <c r="E9551" s="6">
        <f>IF(Sense_data[[#This Row],[a_1State]]=D9550,E9550,Sense_data[[#This Row],[SysTimeStamp]])</f>
        <v>42182.110312525787</v>
      </c>
      <c r="F9551" s="3" t="str">
        <f>Sense_data[[#This Row],[a_1State]]&amp;TEXT(Sense_data[[#This Row],[StateInstanceTimestamp]],"#.######")</f>
        <v>On42182.110313</v>
      </c>
      <c r="G9551" s="3">
        <f ca="1">IF(Sense_data[[#This Row],[a_1State]]="Off",RANDBETWEEN(off_min,off_max),RANDBETWEEN(on_min,on_max))/sr_div</f>
        <v>3.2</v>
      </c>
      <c r="H9551" s="3">
        <v>5.7</v>
      </c>
      <c r="I9551" s="3">
        <f>IF(HOUR(Sense_data[[#This Row],[SysTimeStamp]])&lt;12,I9550+$B$14,I9550-$B$14)</f>
        <v>17.206944444446201</v>
      </c>
    </row>
    <row r="9552" spans="1:9" x14ac:dyDescent="0.2">
      <c r="A9552" t="s">
        <v>20</v>
      </c>
      <c r="B9552" t="s">
        <v>22</v>
      </c>
      <c r="C9552" s="6">
        <f t="shared" si="154"/>
        <v>42182.110358822094</v>
      </c>
      <c r="D9552" t="s">
        <v>23</v>
      </c>
      <c r="E9552" s="6">
        <f>IF(Sense_data[[#This Row],[a_1State]]=D9551,E9551,Sense_data[[#This Row],[SysTimeStamp]])</f>
        <v>42182.110312525787</v>
      </c>
      <c r="F9552" s="3" t="str">
        <f>Sense_data[[#This Row],[a_1State]]&amp;TEXT(Sense_data[[#This Row],[StateInstanceTimestamp]],"#.######")</f>
        <v>On42182.110313</v>
      </c>
      <c r="G9552" s="3">
        <f ca="1">IF(Sense_data[[#This Row],[a_1State]]="Off",RANDBETWEEN(off_min,off_max),RANDBETWEEN(on_min,on_max))/sr_div</f>
        <v>5.8</v>
      </c>
      <c r="H9552" s="3">
        <v>4.7</v>
      </c>
      <c r="I9552" s="3">
        <f>IF(HOUR(Sense_data[[#This Row],[SysTimeStamp]])&lt;12,I9551+$B$14,I9551-$B$14)</f>
        <v>17.207175925927682</v>
      </c>
    </row>
    <row r="9553" spans="1:9" x14ac:dyDescent="0.2">
      <c r="A9553" t="s">
        <v>20</v>
      </c>
      <c r="B9553" t="s">
        <v>22</v>
      </c>
      <c r="C9553" s="6">
        <f t="shared" si="154"/>
        <v>42182.110370396171</v>
      </c>
      <c r="D9553" t="s">
        <v>23</v>
      </c>
      <c r="E9553" s="6">
        <f>IF(Sense_data[[#This Row],[a_1State]]=D9552,E9552,Sense_data[[#This Row],[SysTimeStamp]])</f>
        <v>42182.110312525787</v>
      </c>
      <c r="F9553" s="3" t="str">
        <f>Sense_data[[#This Row],[a_1State]]&amp;TEXT(Sense_data[[#This Row],[StateInstanceTimestamp]],"#.######")</f>
        <v>On42182.110313</v>
      </c>
      <c r="G9553" s="3">
        <f ca="1">IF(Sense_data[[#This Row],[a_1State]]="Off",RANDBETWEEN(off_min,off_max),RANDBETWEEN(on_min,on_max))/sr_div</f>
        <v>4.2</v>
      </c>
      <c r="H9553" s="3">
        <v>4.0999999999999996</v>
      </c>
      <c r="I9553" s="3">
        <f>IF(HOUR(Sense_data[[#This Row],[SysTimeStamp]])&lt;12,I9552+$B$14,I9552-$B$14)</f>
        <v>17.207407407409164</v>
      </c>
    </row>
    <row r="9554" spans="1:9" x14ac:dyDescent="0.2">
      <c r="A9554" t="s">
        <v>20</v>
      </c>
      <c r="B9554" t="s">
        <v>22</v>
      </c>
      <c r="C9554" s="6">
        <f t="shared" si="154"/>
        <v>42182.110381970248</v>
      </c>
      <c r="D9554" t="s">
        <v>23</v>
      </c>
      <c r="E9554" s="6">
        <f>IF(Sense_data[[#This Row],[a_1State]]=D9553,E9553,Sense_data[[#This Row],[SysTimeStamp]])</f>
        <v>42182.110312525787</v>
      </c>
      <c r="F9554" s="3" t="str">
        <f>Sense_data[[#This Row],[a_1State]]&amp;TEXT(Sense_data[[#This Row],[StateInstanceTimestamp]],"#.######")</f>
        <v>On42182.110313</v>
      </c>
      <c r="G9554" s="3">
        <f ca="1">IF(Sense_data[[#This Row],[a_1State]]="Off",RANDBETWEEN(off_min,off_max),RANDBETWEEN(on_min,on_max))/sr_div</f>
        <v>4.3</v>
      </c>
      <c r="H9554" s="3">
        <v>4</v>
      </c>
      <c r="I9554" s="3">
        <f>IF(HOUR(Sense_data[[#This Row],[SysTimeStamp]])&lt;12,I9553+$B$14,I9553-$B$14)</f>
        <v>17.207638888890646</v>
      </c>
    </row>
    <row r="9555" spans="1:9" x14ac:dyDescent="0.2">
      <c r="A9555" t="s">
        <v>20</v>
      </c>
      <c r="B9555" t="s">
        <v>22</v>
      </c>
      <c r="C9555" s="6">
        <f t="shared" si="154"/>
        <v>42182.110393544324</v>
      </c>
      <c r="D9555" t="s">
        <v>23</v>
      </c>
      <c r="E9555" s="6">
        <f>IF(Sense_data[[#This Row],[a_1State]]=D9554,E9554,Sense_data[[#This Row],[SysTimeStamp]])</f>
        <v>42182.110312525787</v>
      </c>
      <c r="F9555" s="3" t="str">
        <f>Sense_data[[#This Row],[a_1State]]&amp;TEXT(Sense_data[[#This Row],[StateInstanceTimestamp]],"#.######")</f>
        <v>On42182.110313</v>
      </c>
      <c r="G9555" s="3">
        <f ca="1">IF(Sense_data[[#This Row],[a_1State]]="Off",RANDBETWEEN(off_min,off_max),RANDBETWEEN(on_min,on_max))/sr_div</f>
        <v>4.4000000000000004</v>
      </c>
      <c r="H9555" s="3">
        <v>6</v>
      </c>
      <c r="I9555" s="3">
        <f>IF(HOUR(Sense_data[[#This Row],[SysTimeStamp]])&lt;12,I9554+$B$14,I9554-$B$14)</f>
        <v>17.207870370372127</v>
      </c>
    </row>
    <row r="9556" spans="1:9" x14ac:dyDescent="0.2">
      <c r="A9556" t="s">
        <v>20</v>
      </c>
      <c r="B9556" t="s">
        <v>22</v>
      </c>
      <c r="C9556" s="6">
        <f t="shared" si="154"/>
        <v>42182.110405118401</v>
      </c>
      <c r="D9556" t="s">
        <v>23</v>
      </c>
      <c r="E9556" s="6">
        <f>IF(Sense_data[[#This Row],[a_1State]]=D9555,E9555,Sense_data[[#This Row],[SysTimeStamp]])</f>
        <v>42182.110312525787</v>
      </c>
      <c r="F9556" s="3" t="str">
        <f>Sense_data[[#This Row],[a_1State]]&amp;TEXT(Sense_data[[#This Row],[StateInstanceTimestamp]],"#.######")</f>
        <v>On42182.110313</v>
      </c>
      <c r="G9556" s="3">
        <f ca="1">IF(Sense_data[[#This Row],[a_1State]]="Off",RANDBETWEEN(off_min,off_max),RANDBETWEEN(on_min,on_max))/sr_div</f>
        <v>4.9000000000000004</v>
      </c>
      <c r="H9556" s="3">
        <v>5.3</v>
      </c>
      <c r="I9556" s="3">
        <f>IF(HOUR(Sense_data[[#This Row],[SysTimeStamp]])&lt;12,I9555+$B$14,I9555-$B$14)</f>
        <v>17.208101851853609</v>
      </c>
    </row>
    <row r="9557" spans="1:9" x14ac:dyDescent="0.2">
      <c r="A9557" t="s">
        <v>20</v>
      </c>
      <c r="B9557" t="s">
        <v>22</v>
      </c>
      <c r="C9557" s="6">
        <f t="shared" si="154"/>
        <v>42182.110416692478</v>
      </c>
      <c r="D9557" t="s">
        <v>23</v>
      </c>
      <c r="E9557" s="6">
        <f>IF(Sense_data[[#This Row],[a_1State]]=D9556,E9556,Sense_data[[#This Row],[SysTimeStamp]])</f>
        <v>42182.110312525787</v>
      </c>
      <c r="F9557" s="3" t="str">
        <f>Sense_data[[#This Row],[a_1State]]&amp;TEXT(Sense_data[[#This Row],[StateInstanceTimestamp]],"#.######")</f>
        <v>On42182.110313</v>
      </c>
      <c r="G9557" s="3">
        <f ca="1">IF(Sense_data[[#This Row],[a_1State]]="Off",RANDBETWEEN(off_min,off_max),RANDBETWEEN(on_min,on_max))/sr_div</f>
        <v>3.8</v>
      </c>
      <c r="H9557" s="3">
        <v>5.7</v>
      </c>
      <c r="I9557" s="3">
        <f>IF(HOUR(Sense_data[[#This Row],[SysTimeStamp]])&lt;12,I9556+$B$14,I9556-$B$14)</f>
        <v>17.208333333335091</v>
      </c>
    </row>
    <row r="9558" spans="1:9" x14ac:dyDescent="0.2">
      <c r="A9558" t="s">
        <v>20</v>
      </c>
      <c r="B9558" t="s">
        <v>22</v>
      </c>
      <c r="C9558" s="6">
        <f t="shared" si="154"/>
        <v>42182.110428266555</v>
      </c>
      <c r="D9558" t="s">
        <v>23</v>
      </c>
      <c r="E9558" s="6">
        <f>IF(Sense_data[[#This Row],[a_1State]]=D9557,E9557,Sense_data[[#This Row],[SysTimeStamp]])</f>
        <v>42182.110312525787</v>
      </c>
      <c r="F9558" s="3" t="str">
        <f>Sense_data[[#This Row],[a_1State]]&amp;TEXT(Sense_data[[#This Row],[StateInstanceTimestamp]],"#.######")</f>
        <v>On42182.110313</v>
      </c>
      <c r="G9558" s="3">
        <f ca="1">IF(Sense_data[[#This Row],[a_1State]]="Off",RANDBETWEEN(off_min,off_max),RANDBETWEEN(on_min,on_max))/sr_div</f>
        <v>5.7</v>
      </c>
      <c r="H9558" s="3">
        <v>3.8</v>
      </c>
      <c r="I9558" s="3">
        <f>IF(HOUR(Sense_data[[#This Row],[SysTimeStamp]])&lt;12,I9557+$B$14,I9557-$B$14)</f>
        <v>17.208564814816572</v>
      </c>
    </row>
    <row r="9559" spans="1:9" x14ac:dyDescent="0.2">
      <c r="A9559" t="s">
        <v>20</v>
      </c>
      <c r="B9559" t="s">
        <v>22</v>
      </c>
      <c r="C9559" s="6">
        <f t="shared" si="154"/>
        <v>42182.110439840631</v>
      </c>
      <c r="D9559" t="s">
        <v>23</v>
      </c>
      <c r="E9559" s="6">
        <f>IF(Sense_data[[#This Row],[a_1State]]=D9558,E9558,Sense_data[[#This Row],[SysTimeStamp]])</f>
        <v>42182.110312525787</v>
      </c>
      <c r="F9559" s="3" t="str">
        <f>Sense_data[[#This Row],[a_1State]]&amp;TEXT(Sense_data[[#This Row],[StateInstanceTimestamp]],"#.######")</f>
        <v>On42182.110313</v>
      </c>
      <c r="G9559" s="3">
        <f ca="1">IF(Sense_data[[#This Row],[a_1State]]="Off",RANDBETWEEN(off_min,off_max),RANDBETWEEN(on_min,on_max))/sr_div</f>
        <v>5.8</v>
      </c>
      <c r="H9559" s="3">
        <v>5.4</v>
      </c>
      <c r="I9559" s="3">
        <f>IF(HOUR(Sense_data[[#This Row],[SysTimeStamp]])&lt;12,I9558+$B$14,I9558-$B$14)</f>
        <v>17.208796296298054</v>
      </c>
    </row>
    <row r="9560" spans="1:9" x14ac:dyDescent="0.2">
      <c r="A9560" t="s">
        <v>20</v>
      </c>
      <c r="B9560" t="s">
        <v>22</v>
      </c>
      <c r="C9560" s="6">
        <f t="shared" si="154"/>
        <v>42182.110451414708</v>
      </c>
      <c r="D9560" t="s">
        <v>23</v>
      </c>
      <c r="E9560" s="6">
        <f>IF(Sense_data[[#This Row],[a_1State]]=D9559,E9559,Sense_data[[#This Row],[SysTimeStamp]])</f>
        <v>42182.110312525787</v>
      </c>
      <c r="F9560" s="3" t="str">
        <f>Sense_data[[#This Row],[a_1State]]&amp;TEXT(Sense_data[[#This Row],[StateInstanceTimestamp]],"#.######")</f>
        <v>On42182.110313</v>
      </c>
      <c r="G9560" s="3">
        <f ca="1">IF(Sense_data[[#This Row],[a_1State]]="Off",RANDBETWEEN(off_min,off_max),RANDBETWEEN(on_min,on_max))/sr_div</f>
        <v>3.1</v>
      </c>
      <c r="H9560" s="3">
        <v>5.7</v>
      </c>
      <c r="I9560" s="3">
        <f>IF(HOUR(Sense_data[[#This Row],[SysTimeStamp]])&lt;12,I9559+$B$14,I9559-$B$14)</f>
        <v>17.209027777779536</v>
      </c>
    </row>
    <row r="9561" spans="1:9" x14ac:dyDescent="0.2">
      <c r="A9561" t="s">
        <v>20</v>
      </c>
      <c r="B9561" t="s">
        <v>22</v>
      </c>
      <c r="C9561" s="6">
        <f t="shared" si="154"/>
        <v>42182.110462988785</v>
      </c>
      <c r="D9561" t="s">
        <v>23</v>
      </c>
      <c r="E9561" s="6">
        <f>IF(Sense_data[[#This Row],[a_1State]]=D9560,E9560,Sense_data[[#This Row],[SysTimeStamp]])</f>
        <v>42182.110312525787</v>
      </c>
      <c r="F9561" s="3" t="str">
        <f>Sense_data[[#This Row],[a_1State]]&amp;TEXT(Sense_data[[#This Row],[StateInstanceTimestamp]],"#.######")</f>
        <v>On42182.110313</v>
      </c>
      <c r="G9561" s="3">
        <f ca="1">IF(Sense_data[[#This Row],[a_1State]]="Off",RANDBETWEEN(off_min,off_max),RANDBETWEEN(on_min,on_max))/sr_div</f>
        <v>4.8</v>
      </c>
      <c r="H9561" s="3">
        <v>3</v>
      </c>
      <c r="I9561" s="3">
        <f>IF(HOUR(Sense_data[[#This Row],[SysTimeStamp]])&lt;12,I9560+$B$14,I9560-$B$14)</f>
        <v>17.209259259261017</v>
      </c>
    </row>
    <row r="9562" spans="1:9" x14ac:dyDescent="0.2">
      <c r="A9562" t="s">
        <v>20</v>
      </c>
      <c r="B9562" t="s">
        <v>22</v>
      </c>
      <c r="C9562" s="6">
        <f t="shared" si="154"/>
        <v>42182.110474562862</v>
      </c>
      <c r="D9562" t="s">
        <v>23</v>
      </c>
      <c r="E9562" s="6">
        <f>IF(Sense_data[[#This Row],[a_1State]]=D9561,E9561,Sense_data[[#This Row],[SysTimeStamp]])</f>
        <v>42182.110312525787</v>
      </c>
      <c r="F9562" s="3" t="str">
        <f>Sense_data[[#This Row],[a_1State]]&amp;TEXT(Sense_data[[#This Row],[StateInstanceTimestamp]],"#.######")</f>
        <v>On42182.110313</v>
      </c>
      <c r="G9562" s="3">
        <f ca="1">IF(Sense_data[[#This Row],[a_1State]]="Off",RANDBETWEEN(off_min,off_max),RANDBETWEEN(on_min,on_max))/sr_div</f>
        <v>5.3</v>
      </c>
      <c r="H9562" s="3">
        <v>3.2</v>
      </c>
      <c r="I9562" s="3">
        <f>IF(HOUR(Sense_data[[#This Row],[SysTimeStamp]])&lt;12,I9561+$B$14,I9561-$B$14)</f>
        <v>17.209490740742499</v>
      </c>
    </row>
    <row r="9563" spans="1:9" x14ac:dyDescent="0.2">
      <c r="A9563" t="s">
        <v>20</v>
      </c>
      <c r="B9563" t="s">
        <v>22</v>
      </c>
      <c r="C9563" s="6">
        <f t="shared" si="154"/>
        <v>42182.110486136939</v>
      </c>
      <c r="D9563" t="s">
        <v>23</v>
      </c>
      <c r="E9563" s="6">
        <f>IF(Sense_data[[#This Row],[a_1State]]=D9562,E9562,Sense_data[[#This Row],[SysTimeStamp]])</f>
        <v>42182.110312525787</v>
      </c>
      <c r="F9563" s="3" t="str">
        <f>Sense_data[[#This Row],[a_1State]]&amp;TEXT(Sense_data[[#This Row],[StateInstanceTimestamp]],"#.######")</f>
        <v>On42182.110313</v>
      </c>
      <c r="G9563" s="3">
        <f ca="1">IF(Sense_data[[#This Row],[a_1State]]="Off",RANDBETWEEN(off_min,off_max),RANDBETWEEN(on_min,on_max))/sr_div</f>
        <v>5.7</v>
      </c>
      <c r="H9563" s="3">
        <v>3.1</v>
      </c>
      <c r="I9563" s="3">
        <f>IF(HOUR(Sense_data[[#This Row],[SysTimeStamp]])&lt;12,I9562+$B$14,I9562-$B$14)</f>
        <v>17.209722222223981</v>
      </c>
    </row>
    <row r="9564" spans="1:9" x14ac:dyDescent="0.2">
      <c r="A9564" t="s">
        <v>20</v>
      </c>
      <c r="B9564" t="s">
        <v>22</v>
      </c>
      <c r="C9564" s="6">
        <f t="shared" si="154"/>
        <v>42182.110497711015</v>
      </c>
      <c r="D9564" t="s">
        <v>23</v>
      </c>
      <c r="E9564" s="6">
        <f>IF(Sense_data[[#This Row],[a_1State]]=D9563,E9563,Sense_data[[#This Row],[SysTimeStamp]])</f>
        <v>42182.110312525787</v>
      </c>
      <c r="F9564" s="3" t="str">
        <f>Sense_data[[#This Row],[a_1State]]&amp;TEXT(Sense_data[[#This Row],[StateInstanceTimestamp]],"#.######")</f>
        <v>On42182.110313</v>
      </c>
      <c r="G9564" s="3">
        <f ca="1">IF(Sense_data[[#This Row],[a_1State]]="Off",RANDBETWEEN(off_min,off_max),RANDBETWEEN(on_min,on_max))/sr_div</f>
        <v>4.0999999999999996</v>
      </c>
      <c r="H9564" s="3">
        <v>4.4000000000000004</v>
      </c>
      <c r="I9564" s="3">
        <f>IF(HOUR(Sense_data[[#This Row],[SysTimeStamp]])&lt;12,I9563+$B$14,I9563-$B$14)</f>
        <v>17.209953703705462</v>
      </c>
    </row>
    <row r="9565" spans="1:9" x14ac:dyDescent="0.2">
      <c r="A9565" t="s">
        <v>20</v>
      </c>
      <c r="B9565" t="s">
        <v>22</v>
      </c>
      <c r="C9565" s="6">
        <f t="shared" si="154"/>
        <v>42182.110509285092</v>
      </c>
      <c r="D9565" t="s">
        <v>23</v>
      </c>
      <c r="E9565" s="6">
        <f>IF(Sense_data[[#This Row],[a_1State]]=D9564,E9564,Sense_data[[#This Row],[SysTimeStamp]])</f>
        <v>42182.110312525787</v>
      </c>
      <c r="F9565" s="3" t="str">
        <f>Sense_data[[#This Row],[a_1State]]&amp;TEXT(Sense_data[[#This Row],[StateInstanceTimestamp]],"#.######")</f>
        <v>On42182.110313</v>
      </c>
      <c r="G9565" s="3">
        <f ca="1">IF(Sense_data[[#This Row],[a_1State]]="Off",RANDBETWEEN(off_min,off_max),RANDBETWEEN(on_min,on_max))/sr_div</f>
        <v>5.7</v>
      </c>
      <c r="H9565" s="3">
        <v>4.8</v>
      </c>
      <c r="I9565" s="3">
        <f>IF(HOUR(Sense_data[[#This Row],[SysTimeStamp]])&lt;12,I9564+$B$14,I9564-$B$14)</f>
        <v>17.210185185186944</v>
      </c>
    </row>
    <row r="9566" spans="1:9" x14ac:dyDescent="0.2">
      <c r="A9566" t="s">
        <v>20</v>
      </c>
      <c r="B9566" t="s">
        <v>22</v>
      </c>
      <c r="C9566" s="6">
        <f t="shared" si="154"/>
        <v>42182.110520859169</v>
      </c>
      <c r="D9566" t="s">
        <v>23</v>
      </c>
      <c r="E9566" s="6">
        <f>IF(Sense_data[[#This Row],[a_1State]]=D9565,E9565,Sense_data[[#This Row],[SysTimeStamp]])</f>
        <v>42182.110312525787</v>
      </c>
      <c r="F9566" s="3" t="str">
        <f>Sense_data[[#This Row],[a_1State]]&amp;TEXT(Sense_data[[#This Row],[StateInstanceTimestamp]],"#.######")</f>
        <v>On42182.110313</v>
      </c>
      <c r="G9566" s="3">
        <f ca="1">IF(Sense_data[[#This Row],[a_1State]]="Off",RANDBETWEEN(off_min,off_max),RANDBETWEEN(on_min,on_max))/sr_div</f>
        <v>5.8</v>
      </c>
      <c r="H9566" s="3">
        <v>4.8</v>
      </c>
      <c r="I9566" s="3">
        <f>IF(HOUR(Sense_data[[#This Row],[SysTimeStamp]])&lt;12,I9565+$B$14,I9565-$B$14)</f>
        <v>17.210416666668426</v>
      </c>
    </row>
    <row r="9567" spans="1:9" x14ac:dyDescent="0.2">
      <c r="A9567" t="s">
        <v>20</v>
      </c>
      <c r="B9567" t="s">
        <v>22</v>
      </c>
      <c r="C9567" s="6">
        <f t="shared" si="154"/>
        <v>42182.110532433246</v>
      </c>
      <c r="D9567" t="s">
        <v>23</v>
      </c>
      <c r="E9567" s="6">
        <f>IF(Sense_data[[#This Row],[a_1State]]=D9566,E9566,Sense_data[[#This Row],[SysTimeStamp]])</f>
        <v>42182.110312525787</v>
      </c>
      <c r="F9567" s="3" t="str">
        <f>Sense_data[[#This Row],[a_1State]]&amp;TEXT(Sense_data[[#This Row],[StateInstanceTimestamp]],"#.######")</f>
        <v>On42182.110313</v>
      </c>
      <c r="G9567" s="3">
        <f ca="1">IF(Sense_data[[#This Row],[a_1State]]="Off",RANDBETWEEN(off_min,off_max),RANDBETWEEN(on_min,on_max))/sr_div</f>
        <v>6</v>
      </c>
      <c r="H9567" s="3">
        <v>5.3</v>
      </c>
      <c r="I9567" s="3">
        <f>IF(HOUR(Sense_data[[#This Row],[SysTimeStamp]])&lt;12,I9566+$B$14,I9566-$B$14)</f>
        <v>17.210648148149907</v>
      </c>
    </row>
    <row r="9568" spans="1:9" x14ac:dyDescent="0.2">
      <c r="A9568" t="s">
        <v>20</v>
      </c>
      <c r="B9568" t="s">
        <v>22</v>
      </c>
      <c r="C9568" s="6">
        <f t="shared" si="154"/>
        <v>42182.110544007322</v>
      </c>
      <c r="D9568" t="s">
        <v>23</v>
      </c>
      <c r="E9568" s="6">
        <f>IF(Sense_data[[#This Row],[a_1State]]=D9567,E9567,Sense_data[[#This Row],[SysTimeStamp]])</f>
        <v>42182.110312525787</v>
      </c>
      <c r="F9568" s="3" t="str">
        <f>Sense_data[[#This Row],[a_1State]]&amp;TEXT(Sense_data[[#This Row],[StateInstanceTimestamp]],"#.######")</f>
        <v>On42182.110313</v>
      </c>
      <c r="G9568" s="3">
        <f ca="1">IF(Sense_data[[#This Row],[a_1State]]="Off",RANDBETWEEN(off_min,off_max),RANDBETWEEN(on_min,on_max))/sr_div</f>
        <v>5.9</v>
      </c>
      <c r="H9568" s="3">
        <v>5.6</v>
      </c>
      <c r="I9568" s="3">
        <f>IF(HOUR(Sense_data[[#This Row],[SysTimeStamp]])&lt;12,I9567+$B$14,I9567-$B$14)</f>
        <v>17.210879629631389</v>
      </c>
    </row>
    <row r="9569" spans="1:9" x14ac:dyDescent="0.2">
      <c r="A9569" t="s">
        <v>20</v>
      </c>
      <c r="B9569" t="s">
        <v>22</v>
      </c>
      <c r="C9569" s="6">
        <f t="shared" si="154"/>
        <v>42182.110555581399</v>
      </c>
      <c r="D9569" t="s">
        <v>23</v>
      </c>
      <c r="E9569" s="6">
        <f>IF(Sense_data[[#This Row],[a_1State]]=D9568,E9568,Sense_data[[#This Row],[SysTimeStamp]])</f>
        <v>42182.110312525787</v>
      </c>
      <c r="F9569" s="3" t="str">
        <f>Sense_data[[#This Row],[a_1State]]&amp;TEXT(Sense_data[[#This Row],[StateInstanceTimestamp]],"#.######")</f>
        <v>On42182.110313</v>
      </c>
      <c r="G9569" s="3">
        <f ca="1">IF(Sense_data[[#This Row],[a_1State]]="Off",RANDBETWEEN(off_min,off_max),RANDBETWEEN(on_min,on_max))/sr_div</f>
        <v>5.9</v>
      </c>
      <c r="H9569" s="3">
        <v>5.3</v>
      </c>
      <c r="I9569" s="3">
        <f>IF(HOUR(Sense_data[[#This Row],[SysTimeStamp]])&lt;12,I9568+$B$14,I9568-$B$14)</f>
        <v>17.211111111112871</v>
      </c>
    </row>
    <row r="9570" spans="1:9" x14ac:dyDescent="0.2">
      <c r="A9570" t="s">
        <v>20</v>
      </c>
      <c r="B9570" t="s">
        <v>22</v>
      </c>
      <c r="C9570" s="6">
        <f t="shared" si="154"/>
        <v>42182.110567155476</v>
      </c>
      <c r="D9570" t="s">
        <v>23</v>
      </c>
      <c r="E9570" s="6">
        <f>IF(Sense_data[[#This Row],[a_1State]]=D9569,E9569,Sense_data[[#This Row],[SysTimeStamp]])</f>
        <v>42182.110312525787</v>
      </c>
      <c r="F9570" s="3" t="str">
        <f>Sense_data[[#This Row],[a_1State]]&amp;TEXT(Sense_data[[#This Row],[StateInstanceTimestamp]],"#.######")</f>
        <v>On42182.110313</v>
      </c>
      <c r="G9570" s="3">
        <f ca="1">IF(Sense_data[[#This Row],[a_1State]]="Off",RANDBETWEEN(off_min,off_max),RANDBETWEEN(on_min,on_max))/sr_div</f>
        <v>4.0999999999999996</v>
      </c>
      <c r="H9570" s="3">
        <v>3.8</v>
      </c>
      <c r="I9570" s="3">
        <f>IF(HOUR(Sense_data[[#This Row],[SysTimeStamp]])&lt;12,I9569+$B$14,I9569-$B$14)</f>
        <v>17.211342592594352</v>
      </c>
    </row>
    <row r="9571" spans="1:9" x14ac:dyDescent="0.2">
      <c r="A9571" t="s">
        <v>20</v>
      </c>
      <c r="B9571" t="s">
        <v>22</v>
      </c>
      <c r="C9571" s="6">
        <f t="shared" si="154"/>
        <v>42182.110578729553</v>
      </c>
      <c r="D9571" t="s">
        <v>23</v>
      </c>
      <c r="E9571" s="6">
        <f>IF(Sense_data[[#This Row],[a_1State]]=D9570,E9570,Sense_data[[#This Row],[SysTimeStamp]])</f>
        <v>42182.110312525787</v>
      </c>
      <c r="F9571" s="3" t="str">
        <f>Sense_data[[#This Row],[a_1State]]&amp;TEXT(Sense_data[[#This Row],[StateInstanceTimestamp]],"#.######")</f>
        <v>On42182.110313</v>
      </c>
      <c r="G9571" s="3">
        <f ca="1">IF(Sense_data[[#This Row],[a_1State]]="Off",RANDBETWEEN(off_min,off_max),RANDBETWEEN(on_min,on_max))/sr_div</f>
        <v>4.0999999999999996</v>
      </c>
      <c r="H9571" s="3">
        <v>3.6</v>
      </c>
      <c r="I9571" s="3">
        <f>IF(HOUR(Sense_data[[#This Row],[SysTimeStamp]])&lt;12,I9570+$B$14,I9570-$B$14)</f>
        <v>17.211574074075834</v>
      </c>
    </row>
    <row r="9572" spans="1:9" x14ac:dyDescent="0.2">
      <c r="A9572" t="s">
        <v>20</v>
      </c>
      <c r="B9572" t="s">
        <v>22</v>
      </c>
      <c r="C9572" s="6">
        <f t="shared" si="154"/>
        <v>42182.11059030363</v>
      </c>
      <c r="D9572" t="s">
        <v>23</v>
      </c>
      <c r="E9572" s="6">
        <f>IF(Sense_data[[#This Row],[a_1State]]=D9571,E9571,Sense_data[[#This Row],[SysTimeStamp]])</f>
        <v>42182.110312525787</v>
      </c>
      <c r="F9572" s="3" t="str">
        <f>Sense_data[[#This Row],[a_1State]]&amp;TEXT(Sense_data[[#This Row],[StateInstanceTimestamp]],"#.######")</f>
        <v>On42182.110313</v>
      </c>
      <c r="G9572" s="3">
        <f ca="1">IF(Sense_data[[#This Row],[a_1State]]="Off",RANDBETWEEN(off_min,off_max),RANDBETWEEN(on_min,on_max))/sr_div</f>
        <v>4.9000000000000004</v>
      </c>
      <c r="H9572" s="3">
        <v>3.7</v>
      </c>
      <c r="I9572" s="3">
        <f>IF(HOUR(Sense_data[[#This Row],[SysTimeStamp]])&lt;12,I9571+$B$14,I9571-$B$14)</f>
        <v>17.211805555557316</v>
      </c>
    </row>
    <row r="9573" spans="1:9" x14ac:dyDescent="0.2">
      <c r="A9573" t="s">
        <v>20</v>
      </c>
      <c r="B9573" t="s">
        <v>22</v>
      </c>
      <c r="C9573" s="6">
        <f t="shared" si="154"/>
        <v>42182.110601877706</v>
      </c>
      <c r="D9573" t="s">
        <v>23</v>
      </c>
      <c r="E9573" s="6">
        <f>IF(Sense_data[[#This Row],[a_1State]]=D9572,E9572,Sense_data[[#This Row],[SysTimeStamp]])</f>
        <v>42182.110312525787</v>
      </c>
      <c r="F9573" s="3" t="str">
        <f>Sense_data[[#This Row],[a_1State]]&amp;TEXT(Sense_data[[#This Row],[StateInstanceTimestamp]],"#.######")</f>
        <v>On42182.110313</v>
      </c>
      <c r="G9573" s="3">
        <f ca="1">IF(Sense_data[[#This Row],[a_1State]]="Off",RANDBETWEEN(off_min,off_max),RANDBETWEEN(on_min,on_max))/sr_div</f>
        <v>6</v>
      </c>
      <c r="H9573" s="3">
        <v>5.8</v>
      </c>
      <c r="I9573" s="3">
        <f>IF(HOUR(Sense_data[[#This Row],[SysTimeStamp]])&lt;12,I9572+$B$14,I9572-$B$14)</f>
        <v>17.212037037038797</v>
      </c>
    </row>
    <row r="9574" spans="1:9" x14ac:dyDescent="0.2">
      <c r="A9574" t="s">
        <v>20</v>
      </c>
      <c r="B9574" t="s">
        <v>22</v>
      </c>
      <c r="C9574" s="6">
        <f t="shared" si="154"/>
        <v>42182.110613451783</v>
      </c>
      <c r="D9574" t="s">
        <v>23</v>
      </c>
      <c r="E9574" s="6">
        <f>IF(Sense_data[[#This Row],[a_1State]]=D9573,E9573,Sense_data[[#This Row],[SysTimeStamp]])</f>
        <v>42182.110312525787</v>
      </c>
      <c r="F9574" s="3" t="str">
        <f>Sense_data[[#This Row],[a_1State]]&amp;TEXT(Sense_data[[#This Row],[StateInstanceTimestamp]],"#.######")</f>
        <v>On42182.110313</v>
      </c>
      <c r="G9574" s="3">
        <f ca="1">IF(Sense_data[[#This Row],[a_1State]]="Off",RANDBETWEEN(off_min,off_max),RANDBETWEEN(on_min,on_max))/sr_div</f>
        <v>3.8</v>
      </c>
      <c r="H9574" s="3">
        <v>5.4</v>
      </c>
      <c r="I9574" s="3">
        <f>IF(HOUR(Sense_data[[#This Row],[SysTimeStamp]])&lt;12,I9573+$B$14,I9573-$B$14)</f>
        <v>17.212268518520279</v>
      </c>
    </row>
    <row r="9575" spans="1:9" x14ac:dyDescent="0.2">
      <c r="A9575" t="s">
        <v>20</v>
      </c>
      <c r="B9575" t="s">
        <v>22</v>
      </c>
      <c r="C9575" s="6">
        <f t="shared" si="154"/>
        <v>42182.11062502586</v>
      </c>
      <c r="D9575" t="s">
        <v>23</v>
      </c>
      <c r="E9575" s="6">
        <f>IF(Sense_data[[#This Row],[a_1State]]=D9574,E9574,Sense_data[[#This Row],[SysTimeStamp]])</f>
        <v>42182.110312525787</v>
      </c>
      <c r="F9575" s="3" t="str">
        <f>Sense_data[[#This Row],[a_1State]]&amp;TEXT(Sense_data[[#This Row],[StateInstanceTimestamp]],"#.######")</f>
        <v>On42182.110313</v>
      </c>
      <c r="G9575" s="3">
        <f ca="1">IF(Sense_data[[#This Row],[a_1State]]="Off",RANDBETWEEN(off_min,off_max),RANDBETWEEN(on_min,on_max))/sr_div</f>
        <v>5.6</v>
      </c>
      <c r="H9575" s="3">
        <v>3.1</v>
      </c>
      <c r="I9575" s="3">
        <f>IF(HOUR(Sense_data[[#This Row],[SysTimeStamp]])&lt;12,I9574+$B$14,I9574-$B$14)</f>
        <v>17.212500000001761</v>
      </c>
    </row>
    <row r="9576" spans="1:9" x14ac:dyDescent="0.2">
      <c r="A9576" t="s">
        <v>20</v>
      </c>
      <c r="B9576" t="s">
        <v>22</v>
      </c>
      <c r="C9576" s="6">
        <f t="shared" si="154"/>
        <v>42182.110636599937</v>
      </c>
      <c r="D9576" t="s">
        <v>23</v>
      </c>
      <c r="E9576" s="6">
        <f>IF(Sense_data[[#This Row],[a_1State]]=D9575,E9575,Sense_data[[#This Row],[SysTimeStamp]])</f>
        <v>42182.110312525787</v>
      </c>
      <c r="F9576" s="3" t="str">
        <f>Sense_data[[#This Row],[a_1State]]&amp;TEXT(Sense_data[[#This Row],[StateInstanceTimestamp]],"#.######")</f>
        <v>On42182.110313</v>
      </c>
      <c r="G9576" s="3">
        <f ca="1">IF(Sense_data[[#This Row],[a_1State]]="Off",RANDBETWEEN(off_min,off_max),RANDBETWEEN(on_min,on_max))/sr_div</f>
        <v>3.6</v>
      </c>
      <c r="H9576" s="3">
        <v>3</v>
      </c>
      <c r="I9576" s="3">
        <f>IF(HOUR(Sense_data[[#This Row],[SysTimeStamp]])&lt;12,I9575+$B$14,I9575-$B$14)</f>
        <v>17.212731481483242</v>
      </c>
    </row>
    <row r="9577" spans="1:9" x14ac:dyDescent="0.2">
      <c r="A9577" t="s">
        <v>20</v>
      </c>
      <c r="B9577" t="s">
        <v>22</v>
      </c>
      <c r="C9577" s="6">
        <f t="shared" si="154"/>
        <v>42182.110648174013</v>
      </c>
      <c r="D9577" t="s">
        <v>23</v>
      </c>
      <c r="E9577" s="6">
        <f>IF(Sense_data[[#This Row],[a_1State]]=D9576,E9576,Sense_data[[#This Row],[SysTimeStamp]])</f>
        <v>42182.110312525787</v>
      </c>
      <c r="F9577" s="3" t="str">
        <f>Sense_data[[#This Row],[a_1State]]&amp;TEXT(Sense_data[[#This Row],[StateInstanceTimestamp]],"#.######")</f>
        <v>On42182.110313</v>
      </c>
      <c r="G9577" s="3">
        <f ca="1">IF(Sense_data[[#This Row],[a_1State]]="Off",RANDBETWEEN(off_min,off_max),RANDBETWEEN(on_min,on_max))/sr_div</f>
        <v>4.5999999999999996</v>
      </c>
      <c r="H9577" s="3">
        <v>4.4000000000000004</v>
      </c>
      <c r="I9577" s="3">
        <f>IF(HOUR(Sense_data[[#This Row],[SysTimeStamp]])&lt;12,I9576+$B$14,I9576-$B$14)</f>
        <v>17.212962962964724</v>
      </c>
    </row>
    <row r="9578" spans="1:9" x14ac:dyDescent="0.2">
      <c r="A9578" t="s">
        <v>20</v>
      </c>
      <c r="B9578" t="s">
        <v>22</v>
      </c>
      <c r="C9578" s="6">
        <f t="shared" si="154"/>
        <v>42182.11065974809</v>
      </c>
      <c r="D9578" t="s">
        <v>23</v>
      </c>
      <c r="E9578" s="6">
        <f>IF(Sense_data[[#This Row],[a_1State]]=D9577,E9577,Sense_data[[#This Row],[SysTimeStamp]])</f>
        <v>42182.110312525787</v>
      </c>
      <c r="F9578" s="3" t="str">
        <f>Sense_data[[#This Row],[a_1State]]&amp;TEXT(Sense_data[[#This Row],[StateInstanceTimestamp]],"#.######")</f>
        <v>On42182.110313</v>
      </c>
      <c r="G9578" s="3">
        <f ca="1">IF(Sense_data[[#This Row],[a_1State]]="Off",RANDBETWEEN(off_min,off_max),RANDBETWEEN(on_min,on_max))/sr_div</f>
        <v>5</v>
      </c>
      <c r="H9578" s="3">
        <v>3</v>
      </c>
      <c r="I9578" s="3">
        <f>IF(HOUR(Sense_data[[#This Row],[SysTimeStamp]])&lt;12,I9577+$B$14,I9577-$B$14)</f>
        <v>17.213194444446206</v>
      </c>
    </row>
    <row r="9579" spans="1:9" x14ac:dyDescent="0.2">
      <c r="A9579" t="s">
        <v>20</v>
      </c>
      <c r="B9579" t="s">
        <v>22</v>
      </c>
      <c r="C9579" s="6">
        <f t="shared" si="154"/>
        <v>42182.110671322167</v>
      </c>
      <c r="D9579" t="s">
        <v>23</v>
      </c>
      <c r="E9579" s="6">
        <f>IF(Sense_data[[#This Row],[a_1State]]=D9578,E9578,Sense_data[[#This Row],[SysTimeStamp]])</f>
        <v>42182.110312525787</v>
      </c>
      <c r="F9579" s="3" t="str">
        <f>Sense_data[[#This Row],[a_1State]]&amp;TEXT(Sense_data[[#This Row],[StateInstanceTimestamp]],"#.######")</f>
        <v>On42182.110313</v>
      </c>
      <c r="G9579" s="3">
        <f ca="1">IF(Sense_data[[#This Row],[a_1State]]="Off",RANDBETWEEN(off_min,off_max),RANDBETWEEN(on_min,on_max))/sr_div</f>
        <v>4.5999999999999996</v>
      </c>
      <c r="H9579" s="3">
        <v>5.6</v>
      </c>
      <c r="I9579" s="3">
        <f>IF(HOUR(Sense_data[[#This Row],[SysTimeStamp]])&lt;12,I9578+$B$14,I9578-$B$14)</f>
        <v>17.213425925927687</v>
      </c>
    </row>
    <row r="9580" spans="1:9" x14ac:dyDescent="0.2">
      <c r="A9580" t="s">
        <v>20</v>
      </c>
      <c r="B9580" t="s">
        <v>22</v>
      </c>
      <c r="C9580" s="6">
        <f t="shared" si="154"/>
        <v>42182.110682896244</v>
      </c>
      <c r="D9580" t="s">
        <v>23</v>
      </c>
      <c r="E9580" s="6">
        <f>IF(Sense_data[[#This Row],[a_1State]]=D9579,E9579,Sense_data[[#This Row],[SysTimeStamp]])</f>
        <v>42182.110312525787</v>
      </c>
      <c r="F9580" s="3" t="str">
        <f>Sense_data[[#This Row],[a_1State]]&amp;TEXT(Sense_data[[#This Row],[StateInstanceTimestamp]],"#.######")</f>
        <v>On42182.110313</v>
      </c>
      <c r="G9580" s="3">
        <f ca="1">IF(Sense_data[[#This Row],[a_1State]]="Off",RANDBETWEEN(off_min,off_max),RANDBETWEEN(on_min,on_max))/sr_div</f>
        <v>6</v>
      </c>
      <c r="H9580" s="3">
        <v>5.9</v>
      </c>
      <c r="I9580" s="3">
        <f>IF(HOUR(Sense_data[[#This Row],[SysTimeStamp]])&lt;12,I9579+$B$14,I9579-$B$14)</f>
        <v>17.213657407409169</v>
      </c>
    </row>
    <row r="9581" spans="1:9" x14ac:dyDescent="0.2">
      <c r="A9581" t="s">
        <v>20</v>
      </c>
      <c r="B9581" t="s">
        <v>22</v>
      </c>
      <c r="C9581" s="6">
        <f t="shared" si="154"/>
        <v>42182.110694470321</v>
      </c>
      <c r="D9581" t="s">
        <v>23</v>
      </c>
      <c r="E9581" s="6">
        <f>IF(Sense_data[[#This Row],[a_1State]]=D9580,E9580,Sense_data[[#This Row],[SysTimeStamp]])</f>
        <v>42182.110312525787</v>
      </c>
      <c r="F9581" s="3" t="str">
        <f>Sense_data[[#This Row],[a_1State]]&amp;TEXT(Sense_data[[#This Row],[StateInstanceTimestamp]],"#.######")</f>
        <v>On42182.110313</v>
      </c>
      <c r="G9581" s="3">
        <f ca="1">IF(Sense_data[[#This Row],[a_1State]]="Off",RANDBETWEEN(off_min,off_max),RANDBETWEEN(on_min,on_max))/sr_div</f>
        <v>4.3</v>
      </c>
      <c r="H9581" s="3">
        <v>5.7</v>
      </c>
      <c r="I9581" s="3">
        <f>IF(HOUR(Sense_data[[#This Row],[SysTimeStamp]])&lt;12,I9580+$B$14,I9580-$B$14)</f>
        <v>17.213888888890651</v>
      </c>
    </row>
    <row r="9582" spans="1:9" x14ac:dyDescent="0.2">
      <c r="A9582" t="s">
        <v>20</v>
      </c>
      <c r="B9582" t="s">
        <v>22</v>
      </c>
      <c r="C9582" s="6">
        <f t="shared" si="154"/>
        <v>42182.110706044397</v>
      </c>
      <c r="D9582" t="s">
        <v>23</v>
      </c>
      <c r="E9582" s="6">
        <f>IF(Sense_data[[#This Row],[a_1State]]=D9581,E9581,Sense_data[[#This Row],[SysTimeStamp]])</f>
        <v>42182.110312525787</v>
      </c>
      <c r="F9582" s="3" t="str">
        <f>Sense_data[[#This Row],[a_1State]]&amp;TEXT(Sense_data[[#This Row],[StateInstanceTimestamp]],"#.######")</f>
        <v>On42182.110313</v>
      </c>
      <c r="G9582" s="3">
        <f ca="1">IF(Sense_data[[#This Row],[a_1State]]="Off",RANDBETWEEN(off_min,off_max),RANDBETWEEN(on_min,on_max))/sr_div</f>
        <v>3.1</v>
      </c>
      <c r="H9582" s="3">
        <v>5.2</v>
      </c>
      <c r="I9582" s="3">
        <f>IF(HOUR(Sense_data[[#This Row],[SysTimeStamp]])&lt;12,I9581+$B$14,I9581-$B$14)</f>
        <v>17.214120370372132</v>
      </c>
    </row>
    <row r="9583" spans="1:9" x14ac:dyDescent="0.2">
      <c r="A9583" t="s">
        <v>20</v>
      </c>
      <c r="B9583" t="s">
        <v>22</v>
      </c>
      <c r="C9583" s="6">
        <f t="shared" si="154"/>
        <v>42182.110717618474</v>
      </c>
      <c r="D9583" t="s">
        <v>23</v>
      </c>
      <c r="E9583" s="6">
        <f>IF(Sense_data[[#This Row],[a_1State]]=D9582,E9582,Sense_data[[#This Row],[SysTimeStamp]])</f>
        <v>42182.110312525787</v>
      </c>
      <c r="F9583" s="3" t="str">
        <f>Sense_data[[#This Row],[a_1State]]&amp;TEXT(Sense_data[[#This Row],[StateInstanceTimestamp]],"#.######")</f>
        <v>On42182.110313</v>
      </c>
      <c r="G9583" s="3">
        <f ca="1">IF(Sense_data[[#This Row],[a_1State]]="Off",RANDBETWEEN(off_min,off_max),RANDBETWEEN(on_min,on_max))/sr_div</f>
        <v>5.9</v>
      </c>
      <c r="H9583" s="3">
        <v>4.3</v>
      </c>
      <c r="I9583" s="3">
        <f>IF(HOUR(Sense_data[[#This Row],[SysTimeStamp]])&lt;12,I9582+$B$14,I9582-$B$14)</f>
        <v>17.214351851853614</v>
      </c>
    </row>
    <row r="9584" spans="1:9" x14ac:dyDescent="0.2">
      <c r="A9584" t="s">
        <v>20</v>
      </c>
      <c r="B9584" t="s">
        <v>22</v>
      </c>
      <c r="C9584" s="6">
        <f t="shared" si="154"/>
        <v>42182.110729192551</v>
      </c>
      <c r="D9584" t="s">
        <v>23</v>
      </c>
      <c r="E9584" s="6">
        <f>IF(Sense_data[[#This Row],[a_1State]]=D9583,E9583,Sense_data[[#This Row],[SysTimeStamp]])</f>
        <v>42182.110312525787</v>
      </c>
      <c r="F9584" s="3" t="str">
        <f>Sense_data[[#This Row],[a_1State]]&amp;TEXT(Sense_data[[#This Row],[StateInstanceTimestamp]],"#.######")</f>
        <v>On42182.110313</v>
      </c>
      <c r="G9584" s="3">
        <f ca="1">IF(Sense_data[[#This Row],[a_1State]]="Off",RANDBETWEEN(off_min,off_max),RANDBETWEEN(on_min,on_max))/sr_div</f>
        <v>5.0999999999999996</v>
      </c>
      <c r="H9584" s="3">
        <v>4.2</v>
      </c>
      <c r="I9584" s="3">
        <f>IF(HOUR(Sense_data[[#This Row],[SysTimeStamp]])&lt;12,I9583+$B$14,I9583-$B$14)</f>
        <v>17.214583333335096</v>
      </c>
    </row>
    <row r="9585" spans="1:9" x14ac:dyDescent="0.2">
      <c r="A9585" t="s">
        <v>20</v>
      </c>
      <c r="B9585" t="s">
        <v>22</v>
      </c>
      <c r="C9585" s="6">
        <f t="shared" si="154"/>
        <v>42182.110740766628</v>
      </c>
      <c r="D9585" t="s">
        <v>23</v>
      </c>
      <c r="E9585" s="6">
        <f>IF(Sense_data[[#This Row],[a_1State]]=D9584,E9584,Sense_data[[#This Row],[SysTimeStamp]])</f>
        <v>42182.110312525787</v>
      </c>
      <c r="F9585" s="3" t="str">
        <f>Sense_data[[#This Row],[a_1State]]&amp;TEXT(Sense_data[[#This Row],[StateInstanceTimestamp]],"#.######")</f>
        <v>On42182.110313</v>
      </c>
      <c r="G9585" s="3">
        <f ca="1">IF(Sense_data[[#This Row],[a_1State]]="Off",RANDBETWEEN(off_min,off_max),RANDBETWEEN(on_min,on_max))/sr_div</f>
        <v>5.9</v>
      </c>
      <c r="H9585" s="3">
        <v>3.9</v>
      </c>
      <c r="I9585" s="3">
        <f>IF(HOUR(Sense_data[[#This Row],[SysTimeStamp]])&lt;12,I9584+$B$14,I9584-$B$14)</f>
        <v>17.214814814816577</v>
      </c>
    </row>
    <row r="9586" spans="1:9" x14ac:dyDescent="0.2">
      <c r="A9586" t="s">
        <v>20</v>
      </c>
      <c r="B9586" t="s">
        <v>22</v>
      </c>
      <c r="C9586" s="6">
        <f t="shared" si="154"/>
        <v>42182.110752340704</v>
      </c>
      <c r="D9586" t="s">
        <v>23</v>
      </c>
      <c r="E9586" s="6">
        <f>IF(Sense_data[[#This Row],[a_1State]]=D9585,E9585,Sense_data[[#This Row],[SysTimeStamp]])</f>
        <v>42182.110312525787</v>
      </c>
      <c r="F9586" s="3" t="str">
        <f>Sense_data[[#This Row],[a_1State]]&amp;TEXT(Sense_data[[#This Row],[StateInstanceTimestamp]],"#.######")</f>
        <v>On42182.110313</v>
      </c>
      <c r="G9586" s="3">
        <f ca="1">IF(Sense_data[[#This Row],[a_1State]]="Off",RANDBETWEEN(off_min,off_max),RANDBETWEEN(on_min,on_max))/sr_div</f>
        <v>4.9000000000000004</v>
      </c>
      <c r="H9586" s="3">
        <v>4.9000000000000004</v>
      </c>
      <c r="I9586" s="3">
        <f>IF(HOUR(Sense_data[[#This Row],[SysTimeStamp]])&lt;12,I9585+$B$14,I9585-$B$14)</f>
        <v>17.215046296298059</v>
      </c>
    </row>
    <row r="9587" spans="1:9" x14ac:dyDescent="0.2">
      <c r="A9587" t="s">
        <v>20</v>
      </c>
      <c r="B9587" t="s">
        <v>22</v>
      </c>
      <c r="C9587" s="6">
        <f t="shared" si="154"/>
        <v>42182.110763914781</v>
      </c>
      <c r="D9587" t="s">
        <v>23</v>
      </c>
      <c r="E9587" s="6">
        <f>IF(Sense_data[[#This Row],[a_1State]]=D9586,E9586,Sense_data[[#This Row],[SysTimeStamp]])</f>
        <v>42182.110312525787</v>
      </c>
      <c r="F9587" s="3" t="str">
        <f>Sense_data[[#This Row],[a_1State]]&amp;TEXT(Sense_data[[#This Row],[StateInstanceTimestamp]],"#.######")</f>
        <v>On42182.110313</v>
      </c>
      <c r="G9587" s="3">
        <f ca="1">IF(Sense_data[[#This Row],[a_1State]]="Off",RANDBETWEEN(off_min,off_max),RANDBETWEEN(on_min,on_max))/sr_div</f>
        <v>5.8</v>
      </c>
      <c r="H9587" s="3">
        <v>5.0999999999999996</v>
      </c>
      <c r="I9587" s="3">
        <f>IF(HOUR(Sense_data[[#This Row],[SysTimeStamp]])&lt;12,I9586+$B$14,I9586-$B$14)</f>
        <v>17.215277777779541</v>
      </c>
    </row>
    <row r="9588" spans="1:9" x14ac:dyDescent="0.2">
      <c r="A9588" t="s">
        <v>20</v>
      </c>
      <c r="B9588" t="s">
        <v>22</v>
      </c>
      <c r="C9588" s="6">
        <f t="shared" si="154"/>
        <v>42182.110775488858</v>
      </c>
      <c r="D9588" t="s">
        <v>23</v>
      </c>
      <c r="E9588" s="6">
        <f>IF(Sense_data[[#This Row],[a_1State]]=D9587,E9587,Sense_data[[#This Row],[SysTimeStamp]])</f>
        <v>42182.110312525787</v>
      </c>
      <c r="F9588" s="3" t="str">
        <f>Sense_data[[#This Row],[a_1State]]&amp;TEXT(Sense_data[[#This Row],[StateInstanceTimestamp]],"#.######")</f>
        <v>On42182.110313</v>
      </c>
      <c r="G9588" s="3">
        <f ca="1">IF(Sense_data[[#This Row],[a_1State]]="Off",RANDBETWEEN(off_min,off_max),RANDBETWEEN(on_min,on_max))/sr_div</f>
        <v>3.2</v>
      </c>
      <c r="H9588" s="3">
        <v>5</v>
      </c>
      <c r="I9588" s="3">
        <f>IF(HOUR(Sense_data[[#This Row],[SysTimeStamp]])&lt;12,I9587+$B$14,I9587-$B$14)</f>
        <v>17.215509259261022</v>
      </c>
    </row>
    <row r="9589" spans="1:9" x14ac:dyDescent="0.2">
      <c r="A9589" t="s">
        <v>20</v>
      </c>
      <c r="B9589" t="s">
        <v>22</v>
      </c>
      <c r="C9589" s="6">
        <f t="shared" si="154"/>
        <v>42182.110787062935</v>
      </c>
      <c r="D9589" t="s">
        <v>23</v>
      </c>
      <c r="E9589" s="6">
        <f>IF(Sense_data[[#This Row],[a_1State]]=D9588,E9588,Sense_data[[#This Row],[SysTimeStamp]])</f>
        <v>42182.110312525787</v>
      </c>
      <c r="F9589" s="3" t="str">
        <f>Sense_data[[#This Row],[a_1State]]&amp;TEXT(Sense_data[[#This Row],[StateInstanceTimestamp]],"#.######")</f>
        <v>On42182.110313</v>
      </c>
      <c r="G9589" s="3">
        <f ca="1">IF(Sense_data[[#This Row],[a_1State]]="Off",RANDBETWEEN(off_min,off_max),RANDBETWEEN(on_min,on_max))/sr_div</f>
        <v>5.6</v>
      </c>
      <c r="H9589" s="3">
        <v>5.7</v>
      </c>
      <c r="I9589" s="3">
        <f>IF(HOUR(Sense_data[[#This Row],[SysTimeStamp]])&lt;12,I9588+$B$14,I9588-$B$14)</f>
        <v>17.215740740742504</v>
      </c>
    </row>
    <row r="9590" spans="1:9" x14ac:dyDescent="0.2">
      <c r="A9590" t="s">
        <v>20</v>
      </c>
      <c r="B9590" t="s">
        <v>22</v>
      </c>
      <c r="C9590" s="6">
        <f t="shared" si="154"/>
        <v>42182.110798637012</v>
      </c>
      <c r="D9590" t="s">
        <v>23</v>
      </c>
      <c r="E9590" s="6">
        <f>IF(Sense_data[[#This Row],[a_1State]]=D9589,E9589,Sense_data[[#This Row],[SysTimeStamp]])</f>
        <v>42182.110312525787</v>
      </c>
      <c r="F9590" s="3" t="str">
        <f>Sense_data[[#This Row],[a_1State]]&amp;TEXT(Sense_data[[#This Row],[StateInstanceTimestamp]],"#.######")</f>
        <v>On42182.110313</v>
      </c>
      <c r="G9590" s="3">
        <f ca="1">IF(Sense_data[[#This Row],[a_1State]]="Off",RANDBETWEEN(off_min,off_max),RANDBETWEEN(on_min,on_max))/sr_div</f>
        <v>5.7</v>
      </c>
      <c r="H9590" s="3">
        <v>3.5</v>
      </c>
      <c r="I9590" s="3">
        <f>IF(HOUR(Sense_data[[#This Row],[SysTimeStamp]])&lt;12,I9589+$B$14,I9589-$B$14)</f>
        <v>17.215972222223986</v>
      </c>
    </row>
    <row r="9591" spans="1:9" x14ac:dyDescent="0.2">
      <c r="A9591" t="s">
        <v>20</v>
      </c>
      <c r="B9591" t="s">
        <v>22</v>
      </c>
      <c r="C9591" s="6">
        <f t="shared" si="154"/>
        <v>42182.110810211088</v>
      </c>
      <c r="D9591" t="s">
        <v>23</v>
      </c>
      <c r="E9591" s="6">
        <f>IF(Sense_data[[#This Row],[a_1State]]=D9590,E9590,Sense_data[[#This Row],[SysTimeStamp]])</f>
        <v>42182.110312525787</v>
      </c>
      <c r="F9591" s="3" t="str">
        <f>Sense_data[[#This Row],[a_1State]]&amp;TEXT(Sense_data[[#This Row],[StateInstanceTimestamp]],"#.######")</f>
        <v>On42182.110313</v>
      </c>
      <c r="G9591" s="3">
        <f ca="1">IF(Sense_data[[#This Row],[a_1State]]="Off",RANDBETWEEN(off_min,off_max),RANDBETWEEN(on_min,on_max))/sr_div</f>
        <v>3.9</v>
      </c>
      <c r="H9591" s="3">
        <v>4.2</v>
      </c>
      <c r="I9591" s="3">
        <f>IF(HOUR(Sense_data[[#This Row],[SysTimeStamp]])&lt;12,I9590+$B$14,I9590-$B$14)</f>
        <v>17.216203703705467</v>
      </c>
    </row>
    <row r="9592" spans="1:9" x14ac:dyDescent="0.2">
      <c r="A9592" t="s">
        <v>20</v>
      </c>
      <c r="B9592" t="s">
        <v>22</v>
      </c>
      <c r="C9592" s="6">
        <f t="shared" si="154"/>
        <v>42182.110821785165</v>
      </c>
      <c r="D9592" t="s">
        <v>23</v>
      </c>
      <c r="E9592" s="6">
        <f>IF(Sense_data[[#This Row],[a_1State]]=D9591,E9591,Sense_data[[#This Row],[SysTimeStamp]])</f>
        <v>42182.110312525787</v>
      </c>
      <c r="F9592" s="3" t="str">
        <f>Sense_data[[#This Row],[a_1State]]&amp;TEXT(Sense_data[[#This Row],[StateInstanceTimestamp]],"#.######")</f>
        <v>On42182.110313</v>
      </c>
      <c r="G9592" s="3">
        <f ca="1">IF(Sense_data[[#This Row],[a_1State]]="Off",RANDBETWEEN(off_min,off_max),RANDBETWEEN(on_min,on_max))/sr_div</f>
        <v>4.3</v>
      </c>
      <c r="H9592" s="3">
        <v>5.4</v>
      </c>
      <c r="I9592" s="3">
        <f>IF(HOUR(Sense_data[[#This Row],[SysTimeStamp]])&lt;12,I9591+$B$14,I9591-$B$14)</f>
        <v>17.216435185186949</v>
      </c>
    </row>
    <row r="9593" spans="1:9" x14ac:dyDescent="0.2">
      <c r="A9593" t="s">
        <v>20</v>
      </c>
      <c r="B9593" t="s">
        <v>22</v>
      </c>
      <c r="C9593" s="6">
        <f t="shared" si="154"/>
        <v>42182.110833359242</v>
      </c>
      <c r="D9593" t="s">
        <v>23</v>
      </c>
      <c r="E9593" s="6">
        <f>IF(Sense_data[[#This Row],[a_1State]]=D9592,E9592,Sense_data[[#This Row],[SysTimeStamp]])</f>
        <v>42182.110312525787</v>
      </c>
      <c r="F9593" s="3" t="str">
        <f>Sense_data[[#This Row],[a_1State]]&amp;TEXT(Sense_data[[#This Row],[StateInstanceTimestamp]],"#.######")</f>
        <v>On42182.110313</v>
      </c>
      <c r="G9593" s="3">
        <f ca="1">IF(Sense_data[[#This Row],[a_1State]]="Off",RANDBETWEEN(off_min,off_max),RANDBETWEEN(on_min,on_max))/sr_div</f>
        <v>3.1</v>
      </c>
      <c r="H9593" s="3">
        <v>4.4000000000000004</v>
      </c>
      <c r="I9593" s="3">
        <f>IF(HOUR(Sense_data[[#This Row],[SysTimeStamp]])&lt;12,I9592+$B$14,I9592-$B$14)</f>
        <v>17.216666666668431</v>
      </c>
    </row>
    <row r="9594" spans="1:9" x14ac:dyDescent="0.2">
      <c r="A9594" t="s">
        <v>20</v>
      </c>
      <c r="B9594" t="s">
        <v>22</v>
      </c>
      <c r="C9594" s="6">
        <f t="shared" si="154"/>
        <v>42182.110844933319</v>
      </c>
      <c r="D9594" t="s">
        <v>23</v>
      </c>
      <c r="E9594" s="6">
        <f>IF(Sense_data[[#This Row],[a_1State]]=D9593,E9593,Sense_data[[#This Row],[SysTimeStamp]])</f>
        <v>42182.110312525787</v>
      </c>
      <c r="F9594" s="3" t="str">
        <f>Sense_data[[#This Row],[a_1State]]&amp;TEXT(Sense_data[[#This Row],[StateInstanceTimestamp]],"#.######")</f>
        <v>On42182.110313</v>
      </c>
      <c r="G9594" s="3">
        <f ca="1">IF(Sense_data[[#This Row],[a_1State]]="Off",RANDBETWEEN(off_min,off_max),RANDBETWEEN(on_min,on_max))/sr_div</f>
        <v>4.0999999999999996</v>
      </c>
      <c r="H9594" s="3">
        <v>3.7</v>
      </c>
      <c r="I9594" s="3">
        <f>IF(HOUR(Sense_data[[#This Row],[SysTimeStamp]])&lt;12,I9593+$B$14,I9593-$B$14)</f>
        <v>17.216898148149912</v>
      </c>
    </row>
    <row r="9595" spans="1:9" x14ac:dyDescent="0.2">
      <c r="A9595" t="s">
        <v>20</v>
      </c>
      <c r="B9595" t="s">
        <v>22</v>
      </c>
      <c r="C9595" s="6">
        <f t="shared" si="154"/>
        <v>42182.110856507396</v>
      </c>
      <c r="D9595" t="s">
        <v>23</v>
      </c>
      <c r="E9595" s="6">
        <f>IF(Sense_data[[#This Row],[a_1State]]=D9594,E9594,Sense_data[[#This Row],[SysTimeStamp]])</f>
        <v>42182.110312525787</v>
      </c>
      <c r="F9595" s="3" t="str">
        <f>Sense_data[[#This Row],[a_1State]]&amp;TEXT(Sense_data[[#This Row],[StateInstanceTimestamp]],"#.######")</f>
        <v>On42182.110313</v>
      </c>
      <c r="G9595" s="3">
        <f ca="1">IF(Sense_data[[#This Row],[a_1State]]="Off",RANDBETWEEN(off_min,off_max),RANDBETWEEN(on_min,on_max))/sr_div</f>
        <v>4.5999999999999996</v>
      </c>
      <c r="H9595" s="3">
        <v>5.4</v>
      </c>
      <c r="I9595" s="3">
        <f>IF(HOUR(Sense_data[[#This Row],[SysTimeStamp]])&lt;12,I9594+$B$14,I9594-$B$14)</f>
        <v>17.217129629631394</v>
      </c>
    </row>
    <row r="9596" spans="1:9" x14ac:dyDescent="0.2">
      <c r="A9596" t="s">
        <v>20</v>
      </c>
      <c r="B9596" t="s">
        <v>22</v>
      </c>
      <c r="C9596" s="6">
        <f t="shared" si="154"/>
        <v>42182.110868081472</v>
      </c>
      <c r="D9596" t="s">
        <v>23</v>
      </c>
      <c r="E9596" s="6">
        <f>IF(Sense_data[[#This Row],[a_1State]]=D9595,E9595,Sense_data[[#This Row],[SysTimeStamp]])</f>
        <v>42182.110312525787</v>
      </c>
      <c r="F9596" s="3" t="str">
        <f>Sense_data[[#This Row],[a_1State]]&amp;TEXT(Sense_data[[#This Row],[StateInstanceTimestamp]],"#.######")</f>
        <v>On42182.110313</v>
      </c>
      <c r="G9596" s="3">
        <f ca="1">IF(Sense_data[[#This Row],[a_1State]]="Off",RANDBETWEEN(off_min,off_max),RANDBETWEEN(on_min,on_max))/sr_div</f>
        <v>4.4000000000000004</v>
      </c>
      <c r="H9596" s="3">
        <v>3.5</v>
      </c>
      <c r="I9596" s="3">
        <f>IF(HOUR(Sense_data[[#This Row],[SysTimeStamp]])&lt;12,I9595+$B$14,I9595-$B$14)</f>
        <v>17.217361111112876</v>
      </c>
    </row>
    <row r="9597" spans="1:9" x14ac:dyDescent="0.2">
      <c r="A9597" t="s">
        <v>20</v>
      </c>
      <c r="B9597" t="s">
        <v>22</v>
      </c>
      <c r="C9597" s="6">
        <f t="shared" si="154"/>
        <v>42182.110879655549</v>
      </c>
      <c r="D9597" t="s">
        <v>23</v>
      </c>
      <c r="E9597" s="6">
        <f>IF(Sense_data[[#This Row],[a_1State]]=D9596,E9596,Sense_data[[#This Row],[SysTimeStamp]])</f>
        <v>42182.110312525787</v>
      </c>
      <c r="F9597" s="3" t="str">
        <f>Sense_data[[#This Row],[a_1State]]&amp;TEXT(Sense_data[[#This Row],[StateInstanceTimestamp]],"#.######")</f>
        <v>On42182.110313</v>
      </c>
      <c r="G9597" s="3">
        <f ca="1">IF(Sense_data[[#This Row],[a_1State]]="Off",RANDBETWEEN(off_min,off_max),RANDBETWEEN(on_min,on_max))/sr_div</f>
        <v>5.9</v>
      </c>
      <c r="H9597" s="3">
        <v>5.9</v>
      </c>
      <c r="I9597" s="3">
        <f>IF(HOUR(Sense_data[[#This Row],[SysTimeStamp]])&lt;12,I9596+$B$14,I9596-$B$14)</f>
        <v>17.217592592594357</v>
      </c>
    </row>
    <row r="9598" spans="1:9" x14ac:dyDescent="0.2">
      <c r="A9598" t="s">
        <v>20</v>
      </c>
      <c r="B9598" t="s">
        <v>22</v>
      </c>
      <c r="C9598" s="6">
        <f t="shared" si="154"/>
        <v>42182.110891229626</v>
      </c>
      <c r="D9598" t="s">
        <v>23</v>
      </c>
      <c r="E9598" s="6">
        <f>IF(Sense_data[[#This Row],[a_1State]]=D9597,E9597,Sense_data[[#This Row],[SysTimeStamp]])</f>
        <v>42182.110312525787</v>
      </c>
      <c r="F9598" s="3" t="str">
        <f>Sense_data[[#This Row],[a_1State]]&amp;TEXT(Sense_data[[#This Row],[StateInstanceTimestamp]],"#.######")</f>
        <v>On42182.110313</v>
      </c>
      <c r="G9598" s="3">
        <f ca="1">IF(Sense_data[[#This Row],[a_1State]]="Off",RANDBETWEEN(off_min,off_max),RANDBETWEEN(on_min,on_max))/sr_div</f>
        <v>5.9</v>
      </c>
      <c r="H9598" s="3">
        <v>5.5</v>
      </c>
      <c r="I9598" s="3">
        <f>IF(HOUR(Sense_data[[#This Row],[SysTimeStamp]])&lt;12,I9597+$B$14,I9597-$B$14)</f>
        <v>17.217824074075839</v>
      </c>
    </row>
    <row r="9599" spans="1:9" x14ac:dyDescent="0.2">
      <c r="A9599" t="s">
        <v>20</v>
      </c>
      <c r="B9599" t="s">
        <v>22</v>
      </c>
      <c r="C9599" s="6">
        <f t="shared" si="154"/>
        <v>42182.110902803703</v>
      </c>
      <c r="D9599" t="s">
        <v>23</v>
      </c>
      <c r="E9599" s="6">
        <f>IF(Sense_data[[#This Row],[a_1State]]=D9598,E9598,Sense_data[[#This Row],[SysTimeStamp]])</f>
        <v>42182.110312525787</v>
      </c>
      <c r="F9599" s="3" t="str">
        <f>Sense_data[[#This Row],[a_1State]]&amp;TEXT(Sense_data[[#This Row],[StateInstanceTimestamp]],"#.######")</f>
        <v>On42182.110313</v>
      </c>
      <c r="G9599" s="3">
        <f ca="1">IF(Sense_data[[#This Row],[a_1State]]="Off",RANDBETWEEN(off_min,off_max),RANDBETWEEN(on_min,on_max))/sr_div</f>
        <v>3.3</v>
      </c>
      <c r="H9599" s="3">
        <v>6</v>
      </c>
      <c r="I9599" s="3">
        <f>IF(HOUR(Sense_data[[#This Row],[SysTimeStamp]])&lt;12,I9598+$B$14,I9598-$B$14)</f>
        <v>17.218055555557321</v>
      </c>
    </row>
    <row r="9600" spans="1:9" x14ac:dyDescent="0.2">
      <c r="A9600" t="s">
        <v>20</v>
      </c>
      <c r="B9600" t="s">
        <v>22</v>
      </c>
      <c r="C9600" s="6">
        <f t="shared" si="154"/>
        <v>42182.110914377779</v>
      </c>
      <c r="D9600" t="s">
        <v>23</v>
      </c>
      <c r="E9600" s="6">
        <f>IF(Sense_data[[#This Row],[a_1State]]=D9599,E9599,Sense_data[[#This Row],[SysTimeStamp]])</f>
        <v>42182.110312525787</v>
      </c>
      <c r="F9600" s="3" t="str">
        <f>Sense_data[[#This Row],[a_1State]]&amp;TEXT(Sense_data[[#This Row],[StateInstanceTimestamp]],"#.######")</f>
        <v>On42182.110313</v>
      </c>
      <c r="G9600" s="3">
        <f ca="1">IF(Sense_data[[#This Row],[a_1State]]="Off",RANDBETWEEN(off_min,off_max),RANDBETWEEN(on_min,on_max))/sr_div</f>
        <v>5.5</v>
      </c>
      <c r="H9600" s="3">
        <v>3</v>
      </c>
      <c r="I9600" s="3">
        <f>IF(HOUR(Sense_data[[#This Row],[SysTimeStamp]])&lt;12,I9599+$B$14,I9599-$B$14)</f>
        <v>17.218287037038802</v>
      </c>
    </row>
    <row r="9601" spans="1:9" x14ac:dyDescent="0.2">
      <c r="A9601" t="s">
        <v>20</v>
      </c>
      <c r="B9601" t="s">
        <v>22</v>
      </c>
      <c r="C9601" s="6">
        <f t="shared" si="154"/>
        <v>42182.110925951856</v>
      </c>
      <c r="D9601" t="s">
        <v>23</v>
      </c>
      <c r="E9601" s="6">
        <f>IF(Sense_data[[#This Row],[a_1State]]=D9600,E9600,Sense_data[[#This Row],[SysTimeStamp]])</f>
        <v>42182.110312525787</v>
      </c>
      <c r="F9601" s="3" t="str">
        <f>Sense_data[[#This Row],[a_1State]]&amp;TEXT(Sense_data[[#This Row],[StateInstanceTimestamp]],"#.######")</f>
        <v>On42182.110313</v>
      </c>
      <c r="G9601" s="3">
        <f ca="1">IF(Sense_data[[#This Row],[a_1State]]="Off",RANDBETWEEN(off_min,off_max),RANDBETWEEN(on_min,on_max))/sr_div</f>
        <v>5</v>
      </c>
      <c r="H9601" s="3">
        <v>4.4000000000000004</v>
      </c>
      <c r="I9601" s="3">
        <f>IF(HOUR(Sense_data[[#This Row],[SysTimeStamp]])&lt;12,I9600+$B$14,I9600-$B$14)</f>
        <v>17.218518518520284</v>
      </c>
    </row>
    <row r="9602" spans="1:9" x14ac:dyDescent="0.2">
      <c r="A9602" t="s">
        <v>20</v>
      </c>
      <c r="B9602" t="s">
        <v>22</v>
      </c>
      <c r="C9602" s="6">
        <f t="shared" si="154"/>
        <v>42182.110937525933</v>
      </c>
      <c r="D9602" t="s">
        <v>23</v>
      </c>
      <c r="E9602" s="6">
        <f>IF(Sense_data[[#This Row],[a_1State]]=D9601,E9601,Sense_data[[#This Row],[SysTimeStamp]])</f>
        <v>42182.110312525787</v>
      </c>
      <c r="F9602" s="3" t="str">
        <f>Sense_data[[#This Row],[a_1State]]&amp;TEXT(Sense_data[[#This Row],[StateInstanceTimestamp]],"#.######")</f>
        <v>On42182.110313</v>
      </c>
      <c r="G9602" s="3">
        <f ca="1">IF(Sense_data[[#This Row],[a_1State]]="Off",RANDBETWEEN(off_min,off_max),RANDBETWEEN(on_min,on_max))/sr_div</f>
        <v>5.3</v>
      </c>
      <c r="H9602" s="3">
        <v>4.5999999999999996</v>
      </c>
      <c r="I9602" s="3">
        <f>IF(HOUR(Sense_data[[#This Row],[SysTimeStamp]])&lt;12,I9601+$B$14,I9601-$B$14)</f>
        <v>17.218750000001766</v>
      </c>
    </row>
    <row r="9603" spans="1:9" x14ac:dyDescent="0.2">
      <c r="A9603" t="s">
        <v>20</v>
      </c>
      <c r="B9603" t="s">
        <v>22</v>
      </c>
      <c r="C9603" s="6">
        <f t="shared" si="154"/>
        <v>42182.11094910001</v>
      </c>
      <c r="D9603" t="s">
        <v>23</v>
      </c>
      <c r="E9603" s="6">
        <f>IF(Sense_data[[#This Row],[a_1State]]=D9602,E9602,Sense_data[[#This Row],[SysTimeStamp]])</f>
        <v>42182.110312525787</v>
      </c>
      <c r="F9603" s="3" t="str">
        <f>Sense_data[[#This Row],[a_1State]]&amp;TEXT(Sense_data[[#This Row],[StateInstanceTimestamp]],"#.######")</f>
        <v>On42182.110313</v>
      </c>
      <c r="G9603" s="3">
        <f ca="1">IF(Sense_data[[#This Row],[a_1State]]="Off",RANDBETWEEN(off_min,off_max),RANDBETWEEN(on_min,on_max))/sr_div</f>
        <v>5.2</v>
      </c>
      <c r="H9603" s="3">
        <v>5</v>
      </c>
      <c r="I9603" s="3">
        <f>IF(HOUR(Sense_data[[#This Row],[SysTimeStamp]])&lt;12,I9602+$B$14,I9602-$B$14)</f>
        <v>17.218981481483247</v>
      </c>
    </row>
    <row r="9604" spans="1:9" x14ac:dyDescent="0.2">
      <c r="A9604" t="s">
        <v>20</v>
      </c>
      <c r="B9604" t="s">
        <v>22</v>
      </c>
      <c r="C9604" s="6">
        <f t="shared" si="154"/>
        <v>42182.110960674087</v>
      </c>
      <c r="D9604" t="s">
        <v>23</v>
      </c>
      <c r="E9604" s="6">
        <f>IF(Sense_data[[#This Row],[a_1State]]=D9603,E9603,Sense_data[[#This Row],[SysTimeStamp]])</f>
        <v>42182.110312525787</v>
      </c>
      <c r="F9604" s="3" t="str">
        <f>Sense_data[[#This Row],[a_1State]]&amp;TEXT(Sense_data[[#This Row],[StateInstanceTimestamp]],"#.######")</f>
        <v>On42182.110313</v>
      </c>
      <c r="G9604" s="3">
        <f ca="1">IF(Sense_data[[#This Row],[a_1State]]="Off",RANDBETWEEN(off_min,off_max),RANDBETWEEN(on_min,on_max))/sr_div</f>
        <v>3.1</v>
      </c>
      <c r="H9604" s="3">
        <v>5.2</v>
      </c>
      <c r="I9604" s="3">
        <f>IF(HOUR(Sense_data[[#This Row],[SysTimeStamp]])&lt;12,I9603+$B$14,I9603-$B$14)</f>
        <v>17.219212962964729</v>
      </c>
    </row>
    <row r="9605" spans="1:9" x14ac:dyDescent="0.2">
      <c r="A9605" t="s">
        <v>20</v>
      </c>
      <c r="B9605" t="s">
        <v>22</v>
      </c>
      <c r="C9605" s="6">
        <f t="shared" si="154"/>
        <v>42182.110972248163</v>
      </c>
      <c r="D9605" t="s">
        <v>23</v>
      </c>
      <c r="E9605" s="6">
        <f>IF(Sense_data[[#This Row],[a_1State]]=D9604,E9604,Sense_data[[#This Row],[SysTimeStamp]])</f>
        <v>42182.110312525787</v>
      </c>
      <c r="F9605" s="3" t="str">
        <f>Sense_data[[#This Row],[a_1State]]&amp;TEXT(Sense_data[[#This Row],[StateInstanceTimestamp]],"#.######")</f>
        <v>On42182.110313</v>
      </c>
      <c r="G9605" s="3">
        <f ca="1">IF(Sense_data[[#This Row],[a_1State]]="Off",RANDBETWEEN(off_min,off_max),RANDBETWEEN(on_min,on_max))/sr_div</f>
        <v>4.3</v>
      </c>
      <c r="H9605" s="3">
        <v>5</v>
      </c>
      <c r="I9605" s="3">
        <f>IF(HOUR(Sense_data[[#This Row],[SysTimeStamp]])&lt;12,I9604+$B$14,I9604-$B$14)</f>
        <v>17.219444444446211</v>
      </c>
    </row>
    <row r="9606" spans="1:9" x14ac:dyDescent="0.2">
      <c r="A9606" t="s">
        <v>20</v>
      </c>
      <c r="B9606" t="s">
        <v>22</v>
      </c>
      <c r="C9606" s="6">
        <f t="shared" si="154"/>
        <v>42182.11098382224</v>
      </c>
      <c r="D9606" t="s">
        <v>23</v>
      </c>
      <c r="E9606" s="6">
        <f>IF(Sense_data[[#This Row],[a_1State]]=D9605,E9605,Sense_data[[#This Row],[SysTimeStamp]])</f>
        <v>42182.110312525787</v>
      </c>
      <c r="F9606" s="3" t="str">
        <f>Sense_data[[#This Row],[a_1State]]&amp;TEXT(Sense_data[[#This Row],[StateInstanceTimestamp]],"#.######")</f>
        <v>On42182.110313</v>
      </c>
      <c r="G9606" s="3">
        <f ca="1">IF(Sense_data[[#This Row],[a_1State]]="Off",RANDBETWEEN(off_min,off_max),RANDBETWEEN(on_min,on_max))/sr_div</f>
        <v>4.9000000000000004</v>
      </c>
      <c r="H9606" s="3">
        <v>4.5999999999999996</v>
      </c>
      <c r="I9606" s="3">
        <f>IF(HOUR(Sense_data[[#This Row],[SysTimeStamp]])&lt;12,I9605+$B$14,I9605-$B$14)</f>
        <v>17.219675925927692</v>
      </c>
    </row>
    <row r="9607" spans="1:9" x14ac:dyDescent="0.2">
      <c r="A9607" t="s">
        <v>20</v>
      </c>
      <c r="B9607" t="s">
        <v>22</v>
      </c>
      <c r="C9607" s="6">
        <f t="shared" si="154"/>
        <v>42182.110995396317</v>
      </c>
      <c r="D9607" t="s">
        <v>23</v>
      </c>
      <c r="E9607" s="6">
        <f>IF(Sense_data[[#This Row],[a_1State]]=D9606,E9606,Sense_data[[#This Row],[SysTimeStamp]])</f>
        <v>42182.110312525787</v>
      </c>
      <c r="F9607" s="3" t="str">
        <f>Sense_data[[#This Row],[a_1State]]&amp;TEXT(Sense_data[[#This Row],[StateInstanceTimestamp]],"#.######")</f>
        <v>On42182.110313</v>
      </c>
      <c r="G9607" s="3">
        <f ca="1">IF(Sense_data[[#This Row],[a_1State]]="Off",RANDBETWEEN(off_min,off_max),RANDBETWEEN(on_min,on_max))/sr_div</f>
        <v>3.7</v>
      </c>
      <c r="H9607" s="3">
        <v>4</v>
      </c>
      <c r="I9607" s="3">
        <f>IF(HOUR(Sense_data[[#This Row],[SysTimeStamp]])&lt;12,I9606+$B$14,I9606-$B$14)</f>
        <v>17.219907407409174</v>
      </c>
    </row>
    <row r="9608" spans="1:9" x14ac:dyDescent="0.2">
      <c r="A9608" t="s">
        <v>20</v>
      </c>
      <c r="B9608" t="s">
        <v>22</v>
      </c>
      <c r="C9608" s="6">
        <f t="shared" si="154"/>
        <v>42182.111006970394</v>
      </c>
      <c r="D9608" t="s">
        <v>23</v>
      </c>
      <c r="E9608" s="6">
        <f>IF(Sense_data[[#This Row],[a_1State]]=D9607,E9607,Sense_data[[#This Row],[SysTimeStamp]])</f>
        <v>42182.110312525787</v>
      </c>
      <c r="F9608" s="3" t="str">
        <f>Sense_data[[#This Row],[a_1State]]&amp;TEXT(Sense_data[[#This Row],[StateInstanceTimestamp]],"#.######")</f>
        <v>On42182.110313</v>
      </c>
      <c r="G9608" s="3">
        <f ca="1">IF(Sense_data[[#This Row],[a_1State]]="Off",RANDBETWEEN(off_min,off_max),RANDBETWEEN(on_min,on_max))/sr_div</f>
        <v>5.5</v>
      </c>
      <c r="H9608" s="3">
        <v>4.3</v>
      </c>
      <c r="I9608" s="3">
        <f>IF(HOUR(Sense_data[[#This Row],[SysTimeStamp]])&lt;12,I9607+$B$14,I9607-$B$14)</f>
        <v>17.220138888890656</v>
      </c>
    </row>
    <row r="9609" spans="1:9" x14ac:dyDescent="0.2">
      <c r="A9609" t="s">
        <v>20</v>
      </c>
      <c r="B9609" t="s">
        <v>22</v>
      </c>
      <c r="C9609" s="6">
        <f t="shared" si="154"/>
        <v>42182.11101854447</v>
      </c>
      <c r="D9609" t="s">
        <v>23</v>
      </c>
      <c r="E9609" s="6">
        <f>IF(Sense_data[[#This Row],[a_1State]]=D9608,E9608,Sense_data[[#This Row],[SysTimeStamp]])</f>
        <v>42182.110312525787</v>
      </c>
      <c r="F9609" s="3" t="str">
        <f>Sense_data[[#This Row],[a_1State]]&amp;TEXT(Sense_data[[#This Row],[StateInstanceTimestamp]],"#.######")</f>
        <v>On42182.110313</v>
      </c>
      <c r="G9609" s="3">
        <f ca="1">IF(Sense_data[[#This Row],[a_1State]]="Off",RANDBETWEEN(off_min,off_max),RANDBETWEEN(on_min,on_max))/sr_div</f>
        <v>4.0999999999999996</v>
      </c>
      <c r="H9609" s="3">
        <v>3.8</v>
      </c>
      <c r="I9609" s="3">
        <f>IF(HOUR(Sense_data[[#This Row],[SysTimeStamp]])&lt;12,I9608+$B$14,I9608-$B$14)</f>
        <v>17.220370370372137</v>
      </c>
    </row>
    <row r="9610" spans="1:9" x14ac:dyDescent="0.2">
      <c r="A9610" t="s">
        <v>20</v>
      </c>
      <c r="B9610" t="s">
        <v>22</v>
      </c>
      <c r="C9610" s="6">
        <f t="shared" si="154"/>
        <v>42182.111030118547</v>
      </c>
      <c r="D9610" t="s">
        <v>23</v>
      </c>
      <c r="E9610" s="6">
        <f>IF(Sense_data[[#This Row],[a_1State]]=D9609,E9609,Sense_data[[#This Row],[SysTimeStamp]])</f>
        <v>42182.110312525787</v>
      </c>
      <c r="F9610" s="3" t="str">
        <f>Sense_data[[#This Row],[a_1State]]&amp;TEXT(Sense_data[[#This Row],[StateInstanceTimestamp]],"#.######")</f>
        <v>On42182.110313</v>
      </c>
      <c r="G9610" s="3">
        <f ca="1">IF(Sense_data[[#This Row],[a_1State]]="Off",RANDBETWEEN(off_min,off_max),RANDBETWEEN(on_min,on_max))/sr_div</f>
        <v>4.8</v>
      </c>
      <c r="H9610" s="3">
        <v>4.4000000000000004</v>
      </c>
      <c r="I9610" s="3">
        <f>IF(HOUR(Sense_data[[#This Row],[SysTimeStamp]])&lt;12,I9609+$B$14,I9609-$B$14)</f>
        <v>17.220601851853619</v>
      </c>
    </row>
    <row r="9611" spans="1:9" x14ac:dyDescent="0.2">
      <c r="A9611" t="s">
        <v>20</v>
      </c>
      <c r="B9611" t="s">
        <v>22</v>
      </c>
      <c r="C9611" s="6">
        <f t="shared" si="154"/>
        <v>42182.111041692624</v>
      </c>
      <c r="D9611" t="s">
        <v>23</v>
      </c>
      <c r="E9611" s="6">
        <f>IF(Sense_data[[#This Row],[a_1State]]=D9610,E9610,Sense_data[[#This Row],[SysTimeStamp]])</f>
        <v>42182.110312525787</v>
      </c>
      <c r="F9611" s="3" t="str">
        <f>Sense_data[[#This Row],[a_1State]]&amp;TEXT(Sense_data[[#This Row],[StateInstanceTimestamp]],"#.######")</f>
        <v>On42182.110313</v>
      </c>
      <c r="G9611" s="3">
        <f ca="1">IF(Sense_data[[#This Row],[a_1State]]="Off",RANDBETWEEN(off_min,off_max),RANDBETWEEN(on_min,on_max))/sr_div</f>
        <v>4</v>
      </c>
      <c r="H9611" s="3">
        <v>5.8</v>
      </c>
      <c r="I9611" s="3">
        <f>IF(HOUR(Sense_data[[#This Row],[SysTimeStamp]])&lt;12,I9610+$B$14,I9610-$B$14)</f>
        <v>17.220833333335101</v>
      </c>
    </row>
    <row r="9612" spans="1:9" x14ac:dyDescent="0.2">
      <c r="A9612" t="s">
        <v>20</v>
      </c>
      <c r="B9612" t="s">
        <v>22</v>
      </c>
      <c r="C9612" s="6">
        <f t="shared" si="154"/>
        <v>42182.111053266701</v>
      </c>
      <c r="D9612" t="s">
        <v>23</v>
      </c>
      <c r="E9612" s="6">
        <f>IF(Sense_data[[#This Row],[a_1State]]=D9611,E9611,Sense_data[[#This Row],[SysTimeStamp]])</f>
        <v>42182.110312525787</v>
      </c>
      <c r="F9612" s="3" t="str">
        <f>Sense_data[[#This Row],[a_1State]]&amp;TEXT(Sense_data[[#This Row],[StateInstanceTimestamp]],"#.######")</f>
        <v>On42182.110313</v>
      </c>
      <c r="G9612" s="3">
        <f ca="1">IF(Sense_data[[#This Row],[a_1State]]="Off",RANDBETWEEN(off_min,off_max),RANDBETWEEN(on_min,on_max))/sr_div</f>
        <v>5.8</v>
      </c>
      <c r="H9612" s="3">
        <v>3.5</v>
      </c>
      <c r="I9612" s="3">
        <f>IF(HOUR(Sense_data[[#This Row],[SysTimeStamp]])&lt;12,I9611+$B$14,I9611-$B$14)</f>
        <v>17.221064814816582</v>
      </c>
    </row>
    <row r="9613" spans="1:9" x14ac:dyDescent="0.2">
      <c r="A9613" t="s">
        <v>20</v>
      </c>
      <c r="B9613" t="s">
        <v>22</v>
      </c>
      <c r="C9613" s="6">
        <f t="shared" ref="C9613:C9676" si="155">C9612+$B$2</f>
        <v>42182.111064840778</v>
      </c>
      <c r="D9613" t="s">
        <v>23</v>
      </c>
      <c r="E9613" s="6">
        <f>IF(Sense_data[[#This Row],[a_1State]]=D9612,E9612,Sense_data[[#This Row],[SysTimeStamp]])</f>
        <v>42182.110312525787</v>
      </c>
      <c r="F9613" s="3" t="str">
        <f>Sense_data[[#This Row],[a_1State]]&amp;TEXT(Sense_data[[#This Row],[StateInstanceTimestamp]],"#.######")</f>
        <v>On42182.110313</v>
      </c>
      <c r="G9613" s="3">
        <f ca="1">IF(Sense_data[[#This Row],[a_1State]]="Off",RANDBETWEEN(off_min,off_max),RANDBETWEEN(on_min,on_max))/sr_div</f>
        <v>3</v>
      </c>
      <c r="H9613" s="3">
        <v>4.4000000000000004</v>
      </c>
      <c r="I9613" s="3">
        <f>IF(HOUR(Sense_data[[#This Row],[SysTimeStamp]])&lt;12,I9612+$B$14,I9612-$B$14)</f>
        <v>17.221296296298064</v>
      </c>
    </row>
    <row r="9614" spans="1:9" x14ac:dyDescent="0.2">
      <c r="A9614" t="s">
        <v>20</v>
      </c>
      <c r="B9614" t="s">
        <v>22</v>
      </c>
      <c r="C9614" s="6">
        <f t="shared" si="155"/>
        <v>42182.111076414854</v>
      </c>
      <c r="D9614" t="s">
        <v>23</v>
      </c>
      <c r="E9614" s="6">
        <f>IF(Sense_data[[#This Row],[a_1State]]=D9613,E9613,Sense_data[[#This Row],[SysTimeStamp]])</f>
        <v>42182.110312525787</v>
      </c>
      <c r="F9614" s="3" t="str">
        <f>Sense_data[[#This Row],[a_1State]]&amp;TEXT(Sense_data[[#This Row],[StateInstanceTimestamp]],"#.######")</f>
        <v>On42182.110313</v>
      </c>
      <c r="G9614" s="3">
        <f ca="1">IF(Sense_data[[#This Row],[a_1State]]="Off",RANDBETWEEN(off_min,off_max),RANDBETWEEN(on_min,on_max))/sr_div</f>
        <v>6</v>
      </c>
      <c r="H9614" s="3">
        <v>3.7</v>
      </c>
      <c r="I9614" s="3">
        <f>IF(HOUR(Sense_data[[#This Row],[SysTimeStamp]])&lt;12,I9613+$B$14,I9613-$B$14)</f>
        <v>17.221527777779546</v>
      </c>
    </row>
    <row r="9615" spans="1:9" x14ac:dyDescent="0.2">
      <c r="A9615" t="s">
        <v>20</v>
      </c>
      <c r="B9615" t="s">
        <v>22</v>
      </c>
      <c r="C9615" s="6">
        <f t="shared" si="155"/>
        <v>42182.111087988931</v>
      </c>
      <c r="D9615" t="s">
        <v>23</v>
      </c>
      <c r="E9615" s="6">
        <f>IF(Sense_data[[#This Row],[a_1State]]=D9614,E9614,Sense_data[[#This Row],[SysTimeStamp]])</f>
        <v>42182.110312525787</v>
      </c>
      <c r="F9615" s="3" t="str">
        <f>Sense_data[[#This Row],[a_1State]]&amp;TEXT(Sense_data[[#This Row],[StateInstanceTimestamp]],"#.######")</f>
        <v>On42182.110313</v>
      </c>
      <c r="G9615" s="3">
        <f ca="1">IF(Sense_data[[#This Row],[a_1State]]="Off",RANDBETWEEN(off_min,off_max),RANDBETWEEN(on_min,on_max))/sr_div</f>
        <v>4.3</v>
      </c>
      <c r="H9615" s="3">
        <v>5.9</v>
      </c>
      <c r="I9615" s="3">
        <f>IF(HOUR(Sense_data[[#This Row],[SysTimeStamp]])&lt;12,I9614+$B$14,I9614-$B$14)</f>
        <v>17.221759259261027</v>
      </c>
    </row>
    <row r="9616" spans="1:9" x14ac:dyDescent="0.2">
      <c r="A9616" t="s">
        <v>20</v>
      </c>
      <c r="B9616" t="s">
        <v>22</v>
      </c>
      <c r="C9616" s="6">
        <f t="shared" si="155"/>
        <v>42182.111099563008</v>
      </c>
      <c r="D9616" t="s">
        <v>23</v>
      </c>
      <c r="E9616" s="6">
        <f>IF(Sense_data[[#This Row],[a_1State]]=D9615,E9615,Sense_data[[#This Row],[SysTimeStamp]])</f>
        <v>42182.110312525787</v>
      </c>
      <c r="F9616" s="3" t="str">
        <f>Sense_data[[#This Row],[a_1State]]&amp;TEXT(Sense_data[[#This Row],[StateInstanceTimestamp]],"#.######")</f>
        <v>On42182.110313</v>
      </c>
      <c r="G9616" s="3">
        <f ca="1">IF(Sense_data[[#This Row],[a_1State]]="Off",RANDBETWEEN(off_min,off_max),RANDBETWEEN(on_min,on_max))/sr_div</f>
        <v>5.2</v>
      </c>
      <c r="H9616" s="3">
        <v>3.2</v>
      </c>
      <c r="I9616" s="3">
        <f>IF(HOUR(Sense_data[[#This Row],[SysTimeStamp]])&lt;12,I9615+$B$14,I9615-$B$14)</f>
        <v>17.221990740742509</v>
      </c>
    </row>
    <row r="9617" spans="1:9" x14ac:dyDescent="0.2">
      <c r="A9617" t="s">
        <v>20</v>
      </c>
      <c r="B9617" t="s">
        <v>22</v>
      </c>
      <c r="C9617" s="6">
        <f t="shared" si="155"/>
        <v>42182.111111137085</v>
      </c>
      <c r="D9617" t="s">
        <v>23</v>
      </c>
      <c r="E9617" s="6">
        <f>IF(Sense_data[[#This Row],[a_1State]]=D9616,E9616,Sense_data[[#This Row],[SysTimeStamp]])</f>
        <v>42182.110312525787</v>
      </c>
      <c r="F9617" s="3" t="str">
        <f>Sense_data[[#This Row],[a_1State]]&amp;TEXT(Sense_data[[#This Row],[StateInstanceTimestamp]],"#.######")</f>
        <v>On42182.110313</v>
      </c>
      <c r="G9617" s="3">
        <f ca="1">IF(Sense_data[[#This Row],[a_1State]]="Off",RANDBETWEEN(off_min,off_max),RANDBETWEEN(on_min,on_max))/sr_div</f>
        <v>4.7</v>
      </c>
      <c r="H9617" s="3">
        <v>4.0999999999999996</v>
      </c>
      <c r="I9617" s="3">
        <f>IF(HOUR(Sense_data[[#This Row],[SysTimeStamp]])&lt;12,I9616+$B$14,I9616-$B$14)</f>
        <v>17.222222222223991</v>
      </c>
    </row>
    <row r="9618" spans="1:9" x14ac:dyDescent="0.2">
      <c r="A9618" t="s">
        <v>20</v>
      </c>
      <c r="B9618" t="s">
        <v>22</v>
      </c>
      <c r="C9618" s="6">
        <f t="shared" si="155"/>
        <v>42182.111122711161</v>
      </c>
      <c r="D9618" t="s">
        <v>23</v>
      </c>
      <c r="E9618" s="6">
        <f>IF(Sense_data[[#This Row],[a_1State]]=D9617,E9617,Sense_data[[#This Row],[SysTimeStamp]])</f>
        <v>42182.110312525787</v>
      </c>
      <c r="F9618" s="3" t="str">
        <f>Sense_data[[#This Row],[a_1State]]&amp;TEXT(Sense_data[[#This Row],[StateInstanceTimestamp]],"#.######")</f>
        <v>On42182.110313</v>
      </c>
      <c r="G9618" s="3">
        <f ca="1">IF(Sense_data[[#This Row],[a_1State]]="Off",RANDBETWEEN(off_min,off_max),RANDBETWEEN(on_min,on_max))/sr_div</f>
        <v>3.2</v>
      </c>
      <c r="H9618" s="3">
        <v>4.5999999999999996</v>
      </c>
      <c r="I9618" s="3">
        <f>IF(HOUR(Sense_data[[#This Row],[SysTimeStamp]])&lt;12,I9617+$B$14,I9617-$B$14)</f>
        <v>17.222453703705472</v>
      </c>
    </row>
    <row r="9619" spans="1:9" x14ac:dyDescent="0.2">
      <c r="A9619" t="s">
        <v>20</v>
      </c>
      <c r="B9619" t="s">
        <v>22</v>
      </c>
      <c r="C9619" s="6">
        <f t="shared" si="155"/>
        <v>42182.111134285238</v>
      </c>
      <c r="D9619" t="s">
        <v>21</v>
      </c>
      <c r="E9619" s="6">
        <f>IF(Sense_data[[#This Row],[a_1State]]=D9618,E9618,Sense_data[[#This Row],[SysTimeStamp]])</f>
        <v>42182.111134285238</v>
      </c>
      <c r="F9619" s="3" t="str">
        <f>Sense_data[[#This Row],[a_1State]]&amp;TEXT(Sense_data[[#This Row],[StateInstanceTimestamp]],"#.######")</f>
        <v>Off42182.111134</v>
      </c>
      <c r="G9619" s="3">
        <f ca="1">IF(Sense_data[[#This Row],[a_1State]]="Off",RANDBETWEEN(off_min,off_max),RANDBETWEEN(on_min,on_max))/sr_div</f>
        <v>1.7</v>
      </c>
      <c r="H9619" s="3">
        <v>1.5</v>
      </c>
      <c r="I9619" s="3">
        <f>IF(HOUR(Sense_data[[#This Row],[SysTimeStamp]])&lt;12,I9618+$B$14,I9618-$B$14)</f>
        <v>17.222685185186954</v>
      </c>
    </row>
    <row r="9620" spans="1:9" x14ac:dyDescent="0.2">
      <c r="A9620" t="s">
        <v>20</v>
      </c>
      <c r="B9620" t="s">
        <v>22</v>
      </c>
      <c r="C9620" s="6">
        <f t="shared" si="155"/>
        <v>42182.111145859315</v>
      </c>
      <c r="D9620" t="s">
        <v>21</v>
      </c>
      <c r="E9620" s="6">
        <f>IF(Sense_data[[#This Row],[a_1State]]=D9619,E9619,Sense_data[[#This Row],[SysTimeStamp]])</f>
        <v>42182.111134285238</v>
      </c>
      <c r="F9620" s="3" t="str">
        <f>Sense_data[[#This Row],[a_1State]]&amp;TEXT(Sense_data[[#This Row],[StateInstanceTimestamp]],"#.######")</f>
        <v>Off42182.111134</v>
      </c>
      <c r="G9620" s="3">
        <f ca="1">IF(Sense_data[[#This Row],[a_1State]]="Off",RANDBETWEEN(off_min,off_max),RANDBETWEEN(on_min,on_max))/sr_div</f>
        <v>1.2</v>
      </c>
      <c r="H9620" s="3">
        <v>1.4</v>
      </c>
      <c r="I9620" s="3">
        <f>IF(HOUR(Sense_data[[#This Row],[SysTimeStamp]])&lt;12,I9619+$B$14,I9619-$B$14)</f>
        <v>17.222916666668436</v>
      </c>
    </row>
    <row r="9621" spans="1:9" x14ac:dyDescent="0.2">
      <c r="A9621" t="s">
        <v>20</v>
      </c>
      <c r="B9621" t="s">
        <v>22</v>
      </c>
      <c r="C9621" s="6">
        <f t="shared" si="155"/>
        <v>42182.111157433392</v>
      </c>
      <c r="D9621" t="s">
        <v>21</v>
      </c>
      <c r="E9621" s="6">
        <f>IF(Sense_data[[#This Row],[a_1State]]=D9620,E9620,Sense_data[[#This Row],[SysTimeStamp]])</f>
        <v>42182.111134285238</v>
      </c>
      <c r="F9621" s="3" t="str">
        <f>Sense_data[[#This Row],[a_1State]]&amp;TEXT(Sense_data[[#This Row],[StateInstanceTimestamp]],"#.######")</f>
        <v>Off42182.111134</v>
      </c>
      <c r="G9621" s="3">
        <f ca="1">IF(Sense_data[[#This Row],[a_1State]]="Off",RANDBETWEEN(off_min,off_max),RANDBETWEEN(on_min,on_max))/sr_div</f>
        <v>1.4</v>
      </c>
      <c r="H9621" s="3">
        <v>2.5</v>
      </c>
      <c r="I9621" s="3">
        <f>IF(HOUR(Sense_data[[#This Row],[SysTimeStamp]])&lt;12,I9620+$B$14,I9620-$B$14)</f>
        <v>17.223148148149917</v>
      </c>
    </row>
    <row r="9622" spans="1:9" x14ac:dyDescent="0.2">
      <c r="A9622" t="s">
        <v>20</v>
      </c>
      <c r="B9622" t="s">
        <v>22</v>
      </c>
      <c r="C9622" s="6">
        <f t="shared" si="155"/>
        <v>42182.111169007469</v>
      </c>
      <c r="D9622" t="s">
        <v>21</v>
      </c>
      <c r="E9622" s="6">
        <f>IF(Sense_data[[#This Row],[a_1State]]=D9621,E9621,Sense_data[[#This Row],[SysTimeStamp]])</f>
        <v>42182.111134285238</v>
      </c>
      <c r="F9622" s="3" t="str">
        <f>Sense_data[[#This Row],[a_1State]]&amp;TEXT(Sense_data[[#This Row],[StateInstanceTimestamp]],"#.######")</f>
        <v>Off42182.111134</v>
      </c>
      <c r="G9622" s="3">
        <f ca="1">IF(Sense_data[[#This Row],[a_1State]]="Off",RANDBETWEEN(off_min,off_max),RANDBETWEEN(on_min,on_max))/sr_div</f>
        <v>2.1</v>
      </c>
      <c r="H9622" s="3">
        <v>2.2999999999999998</v>
      </c>
      <c r="I9622" s="3">
        <f>IF(HOUR(Sense_data[[#This Row],[SysTimeStamp]])&lt;12,I9621+$B$14,I9621-$B$14)</f>
        <v>17.223379629631399</v>
      </c>
    </row>
    <row r="9623" spans="1:9" x14ac:dyDescent="0.2">
      <c r="A9623" t="s">
        <v>20</v>
      </c>
      <c r="B9623" t="s">
        <v>22</v>
      </c>
      <c r="C9623" s="6">
        <f t="shared" si="155"/>
        <v>42182.111180581545</v>
      </c>
      <c r="D9623" t="s">
        <v>21</v>
      </c>
      <c r="E9623" s="6">
        <f>IF(Sense_data[[#This Row],[a_1State]]=D9622,E9622,Sense_data[[#This Row],[SysTimeStamp]])</f>
        <v>42182.111134285238</v>
      </c>
      <c r="F9623" s="3" t="str">
        <f>Sense_data[[#This Row],[a_1State]]&amp;TEXT(Sense_data[[#This Row],[StateInstanceTimestamp]],"#.######")</f>
        <v>Off42182.111134</v>
      </c>
      <c r="G9623" s="3">
        <f ca="1">IF(Sense_data[[#This Row],[a_1State]]="Off",RANDBETWEEN(off_min,off_max),RANDBETWEEN(on_min,on_max))/sr_div</f>
        <v>1.3</v>
      </c>
      <c r="H9623" s="3">
        <v>2.7</v>
      </c>
      <c r="I9623" s="3">
        <f>IF(HOUR(Sense_data[[#This Row],[SysTimeStamp]])&lt;12,I9622+$B$14,I9622-$B$14)</f>
        <v>17.223611111112881</v>
      </c>
    </row>
    <row r="9624" spans="1:9" x14ac:dyDescent="0.2">
      <c r="A9624" t="s">
        <v>20</v>
      </c>
      <c r="B9624" t="s">
        <v>22</v>
      </c>
      <c r="C9624" s="6">
        <f t="shared" si="155"/>
        <v>42182.111192155622</v>
      </c>
      <c r="D9624" t="s">
        <v>21</v>
      </c>
      <c r="E9624" s="6">
        <f>IF(Sense_data[[#This Row],[a_1State]]=D9623,E9623,Sense_data[[#This Row],[SysTimeStamp]])</f>
        <v>42182.111134285238</v>
      </c>
      <c r="F9624" s="3" t="str">
        <f>Sense_data[[#This Row],[a_1State]]&amp;TEXT(Sense_data[[#This Row],[StateInstanceTimestamp]],"#.######")</f>
        <v>Off42182.111134</v>
      </c>
      <c r="G9624" s="3">
        <f ca="1">IF(Sense_data[[#This Row],[a_1State]]="Off",RANDBETWEEN(off_min,off_max),RANDBETWEEN(on_min,on_max))/sr_div</f>
        <v>2.2999999999999998</v>
      </c>
      <c r="H9624" s="3">
        <v>1.8</v>
      </c>
      <c r="I9624" s="3">
        <f>IF(HOUR(Sense_data[[#This Row],[SysTimeStamp]])&lt;12,I9623+$B$14,I9623-$B$14)</f>
        <v>17.223842592594362</v>
      </c>
    </row>
    <row r="9625" spans="1:9" x14ac:dyDescent="0.2">
      <c r="A9625" t="s">
        <v>20</v>
      </c>
      <c r="B9625" t="s">
        <v>22</v>
      </c>
      <c r="C9625" s="6">
        <f t="shared" si="155"/>
        <v>42182.111203729699</v>
      </c>
      <c r="D9625" t="s">
        <v>21</v>
      </c>
      <c r="E9625" s="6">
        <f>IF(Sense_data[[#This Row],[a_1State]]=D9624,E9624,Sense_data[[#This Row],[SysTimeStamp]])</f>
        <v>42182.111134285238</v>
      </c>
      <c r="F9625" s="3" t="str">
        <f>Sense_data[[#This Row],[a_1State]]&amp;TEXT(Sense_data[[#This Row],[StateInstanceTimestamp]],"#.######")</f>
        <v>Off42182.111134</v>
      </c>
      <c r="G9625" s="3">
        <f ca="1">IF(Sense_data[[#This Row],[a_1State]]="Off",RANDBETWEEN(off_min,off_max),RANDBETWEEN(on_min,on_max))/sr_div</f>
        <v>1.8</v>
      </c>
      <c r="H9625" s="3">
        <v>1</v>
      </c>
      <c r="I9625" s="3">
        <f>IF(HOUR(Sense_data[[#This Row],[SysTimeStamp]])&lt;12,I9624+$B$14,I9624-$B$14)</f>
        <v>17.224074074075844</v>
      </c>
    </row>
    <row r="9626" spans="1:9" x14ac:dyDescent="0.2">
      <c r="A9626" t="s">
        <v>20</v>
      </c>
      <c r="B9626" t="s">
        <v>22</v>
      </c>
      <c r="C9626" s="6">
        <f t="shared" si="155"/>
        <v>42182.111215303776</v>
      </c>
      <c r="D9626" t="s">
        <v>21</v>
      </c>
      <c r="E9626" s="6">
        <f>IF(Sense_data[[#This Row],[a_1State]]=D9625,E9625,Sense_data[[#This Row],[SysTimeStamp]])</f>
        <v>42182.111134285238</v>
      </c>
      <c r="F9626" s="3" t="str">
        <f>Sense_data[[#This Row],[a_1State]]&amp;TEXT(Sense_data[[#This Row],[StateInstanceTimestamp]],"#.######")</f>
        <v>Off42182.111134</v>
      </c>
      <c r="G9626" s="3">
        <f ca="1">IF(Sense_data[[#This Row],[a_1State]]="Off",RANDBETWEEN(off_min,off_max),RANDBETWEEN(on_min,on_max))/sr_div</f>
        <v>1.6</v>
      </c>
      <c r="H9626" s="3">
        <v>2.8</v>
      </c>
      <c r="I9626" s="3">
        <f>IF(HOUR(Sense_data[[#This Row],[SysTimeStamp]])&lt;12,I9625+$B$14,I9625-$B$14)</f>
        <v>17.224305555557326</v>
      </c>
    </row>
    <row r="9627" spans="1:9" x14ac:dyDescent="0.2">
      <c r="A9627" t="s">
        <v>20</v>
      </c>
      <c r="B9627" t="s">
        <v>22</v>
      </c>
      <c r="C9627" s="6">
        <f t="shared" si="155"/>
        <v>42182.111226877852</v>
      </c>
      <c r="D9627" t="s">
        <v>21</v>
      </c>
      <c r="E9627" s="6">
        <f>IF(Sense_data[[#This Row],[a_1State]]=D9626,E9626,Sense_data[[#This Row],[SysTimeStamp]])</f>
        <v>42182.111134285238</v>
      </c>
      <c r="F9627" s="3" t="str">
        <f>Sense_data[[#This Row],[a_1State]]&amp;TEXT(Sense_data[[#This Row],[StateInstanceTimestamp]],"#.######")</f>
        <v>Off42182.111134</v>
      </c>
      <c r="G9627" s="3">
        <f ca="1">IF(Sense_data[[#This Row],[a_1State]]="Off",RANDBETWEEN(off_min,off_max),RANDBETWEEN(on_min,on_max))/sr_div</f>
        <v>1.8</v>
      </c>
      <c r="H9627" s="3">
        <v>2</v>
      </c>
      <c r="I9627" s="3">
        <f>IF(HOUR(Sense_data[[#This Row],[SysTimeStamp]])&lt;12,I9626+$B$14,I9626-$B$14)</f>
        <v>17.224537037038807</v>
      </c>
    </row>
    <row r="9628" spans="1:9" x14ac:dyDescent="0.2">
      <c r="A9628" t="s">
        <v>20</v>
      </c>
      <c r="B9628" t="s">
        <v>22</v>
      </c>
      <c r="C9628" s="6">
        <f t="shared" si="155"/>
        <v>42182.111238451929</v>
      </c>
      <c r="D9628" t="s">
        <v>21</v>
      </c>
      <c r="E9628" s="6">
        <f>IF(Sense_data[[#This Row],[a_1State]]=D9627,E9627,Sense_data[[#This Row],[SysTimeStamp]])</f>
        <v>42182.111134285238</v>
      </c>
      <c r="F9628" s="3" t="str">
        <f>Sense_data[[#This Row],[a_1State]]&amp;TEXT(Sense_data[[#This Row],[StateInstanceTimestamp]],"#.######")</f>
        <v>Off42182.111134</v>
      </c>
      <c r="G9628" s="3">
        <f ca="1">IF(Sense_data[[#This Row],[a_1State]]="Off",RANDBETWEEN(off_min,off_max),RANDBETWEEN(on_min,on_max))/sr_div</f>
        <v>1.2</v>
      </c>
      <c r="H9628" s="3">
        <v>1</v>
      </c>
      <c r="I9628" s="3">
        <f>IF(HOUR(Sense_data[[#This Row],[SysTimeStamp]])&lt;12,I9627+$B$14,I9627-$B$14)</f>
        <v>17.224768518520289</v>
      </c>
    </row>
    <row r="9629" spans="1:9" x14ac:dyDescent="0.2">
      <c r="A9629" t="s">
        <v>20</v>
      </c>
      <c r="B9629" t="s">
        <v>22</v>
      </c>
      <c r="C9629" s="6">
        <f t="shared" si="155"/>
        <v>42182.111250026006</v>
      </c>
      <c r="D9629" t="s">
        <v>21</v>
      </c>
      <c r="E9629" s="6">
        <f>IF(Sense_data[[#This Row],[a_1State]]=D9628,E9628,Sense_data[[#This Row],[SysTimeStamp]])</f>
        <v>42182.111134285238</v>
      </c>
      <c r="F9629" s="3" t="str">
        <f>Sense_data[[#This Row],[a_1State]]&amp;TEXT(Sense_data[[#This Row],[StateInstanceTimestamp]],"#.######")</f>
        <v>Off42182.111134</v>
      </c>
      <c r="G9629" s="3">
        <f ca="1">IF(Sense_data[[#This Row],[a_1State]]="Off",RANDBETWEEN(off_min,off_max),RANDBETWEEN(on_min,on_max))/sr_div</f>
        <v>2.4</v>
      </c>
      <c r="H9629" s="3">
        <v>2.8</v>
      </c>
      <c r="I9629" s="3">
        <f>IF(HOUR(Sense_data[[#This Row],[SysTimeStamp]])&lt;12,I9628+$B$14,I9628-$B$14)</f>
        <v>17.225000000001771</v>
      </c>
    </row>
    <row r="9630" spans="1:9" x14ac:dyDescent="0.2">
      <c r="A9630" t="s">
        <v>20</v>
      </c>
      <c r="B9630" t="s">
        <v>22</v>
      </c>
      <c r="C9630" s="6">
        <f t="shared" si="155"/>
        <v>42182.111261600083</v>
      </c>
      <c r="D9630" t="s">
        <v>21</v>
      </c>
      <c r="E9630" s="6">
        <f>IF(Sense_data[[#This Row],[a_1State]]=D9629,E9629,Sense_data[[#This Row],[SysTimeStamp]])</f>
        <v>42182.111134285238</v>
      </c>
      <c r="F9630" s="3" t="str">
        <f>Sense_data[[#This Row],[a_1State]]&amp;TEXT(Sense_data[[#This Row],[StateInstanceTimestamp]],"#.######")</f>
        <v>Off42182.111134</v>
      </c>
      <c r="G9630" s="3">
        <f ca="1">IF(Sense_data[[#This Row],[a_1State]]="Off",RANDBETWEEN(off_min,off_max),RANDBETWEEN(on_min,on_max))/sr_div</f>
        <v>1.8</v>
      </c>
      <c r="H9630" s="3">
        <v>2.1</v>
      </c>
      <c r="I9630" s="3">
        <f>IF(HOUR(Sense_data[[#This Row],[SysTimeStamp]])&lt;12,I9629+$B$14,I9629-$B$14)</f>
        <v>17.225231481483252</v>
      </c>
    </row>
    <row r="9631" spans="1:9" x14ac:dyDescent="0.2">
      <c r="A9631" t="s">
        <v>20</v>
      </c>
      <c r="B9631" t="s">
        <v>22</v>
      </c>
      <c r="C9631" s="6">
        <f t="shared" si="155"/>
        <v>42182.11127317416</v>
      </c>
      <c r="D9631" t="s">
        <v>21</v>
      </c>
      <c r="E9631" s="6">
        <f>IF(Sense_data[[#This Row],[a_1State]]=D9630,E9630,Sense_data[[#This Row],[SysTimeStamp]])</f>
        <v>42182.111134285238</v>
      </c>
      <c r="F9631" s="3" t="str">
        <f>Sense_data[[#This Row],[a_1State]]&amp;TEXT(Sense_data[[#This Row],[StateInstanceTimestamp]],"#.######")</f>
        <v>Off42182.111134</v>
      </c>
      <c r="G9631" s="3">
        <f ca="1">IF(Sense_data[[#This Row],[a_1State]]="Off",RANDBETWEEN(off_min,off_max),RANDBETWEEN(on_min,on_max))/sr_div</f>
        <v>3</v>
      </c>
      <c r="H9631" s="3">
        <v>1.1000000000000001</v>
      </c>
      <c r="I9631" s="3">
        <f>IF(HOUR(Sense_data[[#This Row],[SysTimeStamp]])&lt;12,I9630+$B$14,I9630-$B$14)</f>
        <v>17.225462962964734</v>
      </c>
    </row>
    <row r="9632" spans="1:9" x14ac:dyDescent="0.2">
      <c r="A9632" t="s">
        <v>20</v>
      </c>
      <c r="B9632" t="s">
        <v>22</v>
      </c>
      <c r="C9632" s="6">
        <f t="shared" si="155"/>
        <v>42182.111284748236</v>
      </c>
      <c r="D9632" t="s">
        <v>21</v>
      </c>
      <c r="E9632" s="6">
        <f>IF(Sense_data[[#This Row],[a_1State]]=D9631,E9631,Sense_data[[#This Row],[SysTimeStamp]])</f>
        <v>42182.111134285238</v>
      </c>
      <c r="F9632" s="3" t="str">
        <f>Sense_data[[#This Row],[a_1State]]&amp;TEXT(Sense_data[[#This Row],[StateInstanceTimestamp]],"#.######")</f>
        <v>Off42182.111134</v>
      </c>
      <c r="G9632" s="3">
        <f ca="1">IF(Sense_data[[#This Row],[a_1State]]="Off",RANDBETWEEN(off_min,off_max),RANDBETWEEN(on_min,on_max))/sr_div</f>
        <v>2.4</v>
      </c>
      <c r="H9632" s="3">
        <v>1.2</v>
      </c>
      <c r="I9632" s="3">
        <f>IF(HOUR(Sense_data[[#This Row],[SysTimeStamp]])&lt;12,I9631+$B$14,I9631-$B$14)</f>
        <v>17.225694444446216</v>
      </c>
    </row>
    <row r="9633" spans="1:9" x14ac:dyDescent="0.2">
      <c r="A9633" t="s">
        <v>20</v>
      </c>
      <c r="B9633" t="s">
        <v>22</v>
      </c>
      <c r="C9633" s="6">
        <f t="shared" si="155"/>
        <v>42182.111296322313</v>
      </c>
      <c r="D9633" t="s">
        <v>21</v>
      </c>
      <c r="E9633" s="6">
        <f>IF(Sense_data[[#This Row],[a_1State]]=D9632,E9632,Sense_data[[#This Row],[SysTimeStamp]])</f>
        <v>42182.111134285238</v>
      </c>
      <c r="F9633" s="3" t="str">
        <f>Sense_data[[#This Row],[a_1State]]&amp;TEXT(Sense_data[[#This Row],[StateInstanceTimestamp]],"#.######")</f>
        <v>Off42182.111134</v>
      </c>
      <c r="G9633" s="3">
        <f ca="1">IF(Sense_data[[#This Row],[a_1State]]="Off",RANDBETWEEN(off_min,off_max),RANDBETWEEN(on_min,on_max))/sr_div</f>
        <v>2.4</v>
      </c>
      <c r="H9633" s="3">
        <v>1.9</v>
      </c>
      <c r="I9633" s="3">
        <f>IF(HOUR(Sense_data[[#This Row],[SysTimeStamp]])&lt;12,I9632+$B$14,I9632-$B$14)</f>
        <v>17.225925925927697</v>
      </c>
    </row>
    <row r="9634" spans="1:9" x14ac:dyDescent="0.2">
      <c r="A9634" t="s">
        <v>20</v>
      </c>
      <c r="B9634" t="s">
        <v>22</v>
      </c>
      <c r="C9634" s="6">
        <f t="shared" si="155"/>
        <v>42182.11130789639</v>
      </c>
      <c r="D9634" t="s">
        <v>21</v>
      </c>
      <c r="E9634" s="6">
        <f>IF(Sense_data[[#This Row],[a_1State]]=D9633,E9633,Sense_data[[#This Row],[SysTimeStamp]])</f>
        <v>42182.111134285238</v>
      </c>
      <c r="F9634" s="3" t="str">
        <f>Sense_data[[#This Row],[a_1State]]&amp;TEXT(Sense_data[[#This Row],[StateInstanceTimestamp]],"#.######")</f>
        <v>Off42182.111134</v>
      </c>
      <c r="G9634" s="3">
        <f ca="1">IF(Sense_data[[#This Row],[a_1State]]="Off",RANDBETWEEN(off_min,off_max),RANDBETWEEN(on_min,on_max))/sr_div</f>
        <v>1.4</v>
      </c>
      <c r="H9634" s="3">
        <v>1.3</v>
      </c>
      <c r="I9634" s="3">
        <f>IF(HOUR(Sense_data[[#This Row],[SysTimeStamp]])&lt;12,I9633+$B$14,I9633-$B$14)</f>
        <v>17.226157407409179</v>
      </c>
    </row>
    <row r="9635" spans="1:9" x14ac:dyDescent="0.2">
      <c r="A9635" t="s">
        <v>20</v>
      </c>
      <c r="B9635" t="s">
        <v>22</v>
      </c>
      <c r="C9635" s="6">
        <f t="shared" si="155"/>
        <v>42182.111319470467</v>
      </c>
      <c r="D9635" t="s">
        <v>21</v>
      </c>
      <c r="E9635" s="6">
        <f>IF(Sense_data[[#This Row],[a_1State]]=D9634,E9634,Sense_data[[#This Row],[SysTimeStamp]])</f>
        <v>42182.111134285238</v>
      </c>
      <c r="F9635" s="3" t="str">
        <f>Sense_data[[#This Row],[a_1State]]&amp;TEXT(Sense_data[[#This Row],[StateInstanceTimestamp]],"#.######")</f>
        <v>Off42182.111134</v>
      </c>
      <c r="G9635" s="3">
        <f ca="1">IF(Sense_data[[#This Row],[a_1State]]="Off",RANDBETWEEN(off_min,off_max),RANDBETWEEN(on_min,on_max))/sr_div</f>
        <v>2.8</v>
      </c>
      <c r="H9635" s="3">
        <v>2.6</v>
      </c>
      <c r="I9635" s="3">
        <f>IF(HOUR(Sense_data[[#This Row],[SysTimeStamp]])&lt;12,I9634+$B$14,I9634-$B$14)</f>
        <v>17.226388888890661</v>
      </c>
    </row>
    <row r="9636" spans="1:9" x14ac:dyDescent="0.2">
      <c r="A9636" t="s">
        <v>20</v>
      </c>
      <c r="B9636" t="s">
        <v>22</v>
      </c>
      <c r="C9636" s="6">
        <f t="shared" si="155"/>
        <v>42182.111331044543</v>
      </c>
      <c r="D9636" t="s">
        <v>21</v>
      </c>
      <c r="E9636" s="6">
        <f>IF(Sense_data[[#This Row],[a_1State]]=D9635,E9635,Sense_data[[#This Row],[SysTimeStamp]])</f>
        <v>42182.111134285238</v>
      </c>
      <c r="F9636" s="3" t="str">
        <f>Sense_data[[#This Row],[a_1State]]&amp;TEXT(Sense_data[[#This Row],[StateInstanceTimestamp]],"#.######")</f>
        <v>Off42182.111134</v>
      </c>
      <c r="G9636" s="3">
        <f ca="1">IF(Sense_data[[#This Row],[a_1State]]="Off",RANDBETWEEN(off_min,off_max),RANDBETWEEN(on_min,on_max))/sr_div</f>
        <v>2.2000000000000002</v>
      </c>
      <c r="H9636" s="3">
        <v>1.6</v>
      </c>
      <c r="I9636" s="3">
        <f>IF(HOUR(Sense_data[[#This Row],[SysTimeStamp]])&lt;12,I9635+$B$14,I9635-$B$14)</f>
        <v>17.226620370372142</v>
      </c>
    </row>
    <row r="9637" spans="1:9" x14ac:dyDescent="0.2">
      <c r="A9637" t="s">
        <v>20</v>
      </c>
      <c r="B9637" t="s">
        <v>22</v>
      </c>
      <c r="C9637" s="6">
        <f t="shared" si="155"/>
        <v>42182.11134261862</v>
      </c>
      <c r="D9637" t="s">
        <v>21</v>
      </c>
      <c r="E9637" s="6">
        <f>IF(Sense_data[[#This Row],[a_1State]]=D9636,E9636,Sense_data[[#This Row],[SysTimeStamp]])</f>
        <v>42182.111134285238</v>
      </c>
      <c r="F9637" s="3" t="str">
        <f>Sense_data[[#This Row],[a_1State]]&amp;TEXT(Sense_data[[#This Row],[StateInstanceTimestamp]],"#.######")</f>
        <v>Off42182.111134</v>
      </c>
      <c r="G9637" s="3">
        <f ca="1">IF(Sense_data[[#This Row],[a_1State]]="Off",RANDBETWEEN(off_min,off_max),RANDBETWEEN(on_min,on_max))/sr_div</f>
        <v>2.2000000000000002</v>
      </c>
      <c r="H9637" s="3">
        <v>1.5</v>
      </c>
      <c r="I9637" s="3">
        <f>IF(HOUR(Sense_data[[#This Row],[SysTimeStamp]])&lt;12,I9636+$B$14,I9636-$B$14)</f>
        <v>17.226851851853624</v>
      </c>
    </row>
    <row r="9638" spans="1:9" x14ac:dyDescent="0.2">
      <c r="A9638" t="s">
        <v>20</v>
      </c>
      <c r="B9638" t="s">
        <v>22</v>
      </c>
      <c r="C9638" s="6">
        <f t="shared" si="155"/>
        <v>42182.111354192697</v>
      </c>
      <c r="D9638" t="s">
        <v>21</v>
      </c>
      <c r="E9638" s="6">
        <f>IF(Sense_data[[#This Row],[a_1State]]=D9637,E9637,Sense_data[[#This Row],[SysTimeStamp]])</f>
        <v>42182.111134285238</v>
      </c>
      <c r="F9638" s="3" t="str">
        <f>Sense_data[[#This Row],[a_1State]]&amp;TEXT(Sense_data[[#This Row],[StateInstanceTimestamp]],"#.######")</f>
        <v>Off42182.111134</v>
      </c>
      <c r="G9638" s="3">
        <f ca="1">IF(Sense_data[[#This Row],[a_1State]]="Off",RANDBETWEEN(off_min,off_max),RANDBETWEEN(on_min,on_max))/sr_div</f>
        <v>1.9</v>
      </c>
      <c r="H9638" s="3">
        <v>1.2</v>
      </c>
      <c r="I9638" s="3">
        <f>IF(HOUR(Sense_data[[#This Row],[SysTimeStamp]])&lt;12,I9637+$B$14,I9637-$B$14)</f>
        <v>17.227083333335106</v>
      </c>
    </row>
    <row r="9639" spans="1:9" x14ac:dyDescent="0.2">
      <c r="A9639" t="s">
        <v>20</v>
      </c>
      <c r="B9639" t="s">
        <v>22</v>
      </c>
      <c r="C9639" s="6">
        <f t="shared" si="155"/>
        <v>42182.111365766774</v>
      </c>
      <c r="D9639" t="s">
        <v>21</v>
      </c>
      <c r="E9639" s="6">
        <f>IF(Sense_data[[#This Row],[a_1State]]=D9638,E9638,Sense_data[[#This Row],[SysTimeStamp]])</f>
        <v>42182.111134285238</v>
      </c>
      <c r="F9639" s="3" t="str">
        <f>Sense_data[[#This Row],[a_1State]]&amp;TEXT(Sense_data[[#This Row],[StateInstanceTimestamp]],"#.######")</f>
        <v>Off42182.111134</v>
      </c>
      <c r="G9639" s="3">
        <f ca="1">IF(Sense_data[[#This Row],[a_1State]]="Off",RANDBETWEEN(off_min,off_max),RANDBETWEEN(on_min,on_max))/sr_div</f>
        <v>1</v>
      </c>
      <c r="H9639" s="3">
        <v>2.4</v>
      </c>
      <c r="I9639" s="3">
        <f>IF(HOUR(Sense_data[[#This Row],[SysTimeStamp]])&lt;12,I9638+$B$14,I9638-$B$14)</f>
        <v>17.227314814816587</v>
      </c>
    </row>
    <row r="9640" spans="1:9" x14ac:dyDescent="0.2">
      <c r="A9640" t="s">
        <v>20</v>
      </c>
      <c r="B9640" t="s">
        <v>22</v>
      </c>
      <c r="C9640" s="6">
        <f t="shared" si="155"/>
        <v>42182.111377340851</v>
      </c>
      <c r="D9640" t="s">
        <v>21</v>
      </c>
      <c r="E9640" s="6">
        <f>IF(Sense_data[[#This Row],[a_1State]]=D9639,E9639,Sense_data[[#This Row],[SysTimeStamp]])</f>
        <v>42182.111134285238</v>
      </c>
      <c r="F9640" s="3" t="str">
        <f>Sense_data[[#This Row],[a_1State]]&amp;TEXT(Sense_data[[#This Row],[StateInstanceTimestamp]],"#.######")</f>
        <v>Off42182.111134</v>
      </c>
      <c r="G9640" s="3">
        <f ca="1">IF(Sense_data[[#This Row],[a_1State]]="Off",RANDBETWEEN(off_min,off_max),RANDBETWEEN(on_min,on_max))/sr_div</f>
        <v>2.9</v>
      </c>
      <c r="H9640" s="3">
        <v>3</v>
      </c>
      <c r="I9640" s="3">
        <f>IF(HOUR(Sense_data[[#This Row],[SysTimeStamp]])&lt;12,I9639+$B$14,I9639-$B$14)</f>
        <v>17.227546296298069</v>
      </c>
    </row>
    <row r="9641" spans="1:9" x14ac:dyDescent="0.2">
      <c r="A9641" t="s">
        <v>20</v>
      </c>
      <c r="B9641" t="s">
        <v>22</v>
      </c>
      <c r="C9641" s="6">
        <f t="shared" si="155"/>
        <v>42182.111388914927</v>
      </c>
      <c r="D9641" t="s">
        <v>21</v>
      </c>
      <c r="E9641" s="6">
        <f>IF(Sense_data[[#This Row],[a_1State]]=D9640,E9640,Sense_data[[#This Row],[SysTimeStamp]])</f>
        <v>42182.111134285238</v>
      </c>
      <c r="F9641" s="3" t="str">
        <f>Sense_data[[#This Row],[a_1State]]&amp;TEXT(Sense_data[[#This Row],[StateInstanceTimestamp]],"#.######")</f>
        <v>Off42182.111134</v>
      </c>
      <c r="G9641" s="3">
        <f ca="1">IF(Sense_data[[#This Row],[a_1State]]="Off",RANDBETWEEN(off_min,off_max),RANDBETWEEN(on_min,on_max))/sr_div</f>
        <v>1.5</v>
      </c>
      <c r="H9641" s="3">
        <v>1.2</v>
      </c>
      <c r="I9641" s="3">
        <f>IF(HOUR(Sense_data[[#This Row],[SysTimeStamp]])&lt;12,I9640+$B$14,I9640-$B$14)</f>
        <v>17.227777777779551</v>
      </c>
    </row>
    <row r="9642" spans="1:9" x14ac:dyDescent="0.2">
      <c r="A9642" t="s">
        <v>20</v>
      </c>
      <c r="B9642" t="s">
        <v>22</v>
      </c>
      <c r="C9642" s="6">
        <f t="shared" si="155"/>
        <v>42182.111400489004</v>
      </c>
      <c r="D9642" t="s">
        <v>21</v>
      </c>
      <c r="E9642" s="6">
        <f>IF(Sense_data[[#This Row],[a_1State]]=D9641,E9641,Sense_data[[#This Row],[SysTimeStamp]])</f>
        <v>42182.111134285238</v>
      </c>
      <c r="F9642" s="3" t="str">
        <f>Sense_data[[#This Row],[a_1State]]&amp;TEXT(Sense_data[[#This Row],[StateInstanceTimestamp]],"#.######")</f>
        <v>Off42182.111134</v>
      </c>
      <c r="G9642" s="3">
        <f ca="1">IF(Sense_data[[#This Row],[a_1State]]="Off",RANDBETWEEN(off_min,off_max),RANDBETWEEN(on_min,on_max))/sr_div</f>
        <v>1.4</v>
      </c>
      <c r="H9642" s="3">
        <v>2.1</v>
      </c>
      <c r="I9642" s="3">
        <f>IF(HOUR(Sense_data[[#This Row],[SysTimeStamp]])&lt;12,I9641+$B$14,I9641-$B$14)</f>
        <v>17.228009259261032</v>
      </c>
    </row>
    <row r="9643" spans="1:9" x14ac:dyDescent="0.2">
      <c r="A9643" t="s">
        <v>20</v>
      </c>
      <c r="B9643" t="s">
        <v>22</v>
      </c>
      <c r="C9643" s="6">
        <f t="shared" si="155"/>
        <v>42182.111412063081</v>
      </c>
      <c r="D9643" t="s">
        <v>21</v>
      </c>
      <c r="E9643" s="6">
        <f>IF(Sense_data[[#This Row],[a_1State]]=D9642,E9642,Sense_data[[#This Row],[SysTimeStamp]])</f>
        <v>42182.111134285238</v>
      </c>
      <c r="F9643" s="3" t="str">
        <f>Sense_data[[#This Row],[a_1State]]&amp;TEXT(Sense_data[[#This Row],[StateInstanceTimestamp]],"#.######")</f>
        <v>Off42182.111134</v>
      </c>
      <c r="G9643" s="3">
        <f ca="1">IF(Sense_data[[#This Row],[a_1State]]="Off",RANDBETWEEN(off_min,off_max),RANDBETWEEN(on_min,on_max))/sr_div</f>
        <v>3</v>
      </c>
      <c r="H9643" s="3">
        <v>2.7</v>
      </c>
      <c r="I9643" s="3">
        <f>IF(HOUR(Sense_data[[#This Row],[SysTimeStamp]])&lt;12,I9642+$B$14,I9642-$B$14)</f>
        <v>17.228240740742514</v>
      </c>
    </row>
    <row r="9644" spans="1:9" x14ac:dyDescent="0.2">
      <c r="A9644" t="s">
        <v>20</v>
      </c>
      <c r="B9644" t="s">
        <v>22</v>
      </c>
      <c r="C9644" s="6">
        <f t="shared" si="155"/>
        <v>42182.111423637158</v>
      </c>
      <c r="D9644" t="s">
        <v>21</v>
      </c>
      <c r="E9644" s="6">
        <f>IF(Sense_data[[#This Row],[a_1State]]=D9643,E9643,Sense_data[[#This Row],[SysTimeStamp]])</f>
        <v>42182.111134285238</v>
      </c>
      <c r="F9644" s="3" t="str">
        <f>Sense_data[[#This Row],[a_1State]]&amp;TEXT(Sense_data[[#This Row],[StateInstanceTimestamp]],"#.######")</f>
        <v>Off42182.111134</v>
      </c>
      <c r="G9644" s="3">
        <f ca="1">IF(Sense_data[[#This Row],[a_1State]]="Off",RANDBETWEEN(off_min,off_max),RANDBETWEEN(on_min,on_max))/sr_div</f>
        <v>1</v>
      </c>
      <c r="H9644" s="3">
        <v>1</v>
      </c>
      <c r="I9644" s="3">
        <f>IF(HOUR(Sense_data[[#This Row],[SysTimeStamp]])&lt;12,I9643+$B$14,I9643-$B$14)</f>
        <v>17.228472222223996</v>
      </c>
    </row>
    <row r="9645" spans="1:9" x14ac:dyDescent="0.2">
      <c r="A9645" t="s">
        <v>20</v>
      </c>
      <c r="B9645" t="s">
        <v>22</v>
      </c>
      <c r="C9645" s="6">
        <f t="shared" si="155"/>
        <v>42182.111435211234</v>
      </c>
      <c r="D9645" t="s">
        <v>21</v>
      </c>
      <c r="E9645" s="6">
        <f>IF(Sense_data[[#This Row],[a_1State]]=D9644,E9644,Sense_data[[#This Row],[SysTimeStamp]])</f>
        <v>42182.111134285238</v>
      </c>
      <c r="F9645" s="3" t="str">
        <f>Sense_data[[#This Row],[a_1State]]&amp;TEXT(Sense_data[[#This Row],[StateInstanceTimestamp]],"#.######")</f>
        <v>Off42182.111134</v>
      </c>
      <c r="G9645" s="3">
        <f ca="1">IF(Sense_data[[#This Row],[a_1State]]="Off",RANDBETWEEN(off_min,off_max),RANDBETWEEN(on_min,on_max))/sr_div</f>
        <v>1.1000000000000001</v>
      </c>
      <c r="H9645" s="3">
        <v>3</v>
      </c>
      <c r="I9645" s="3">
        <f>IF(HOUR(Sense_data[[#This Row],[SysTimeStamp]])&lt;12,I9644+$B$14,I9644-$B$14)</f>
        <v>17.228703703705477</v>
      </c>
    </row>
    <row r="9646" spans="1:9" x14ac:dyDescent="0.2">
      <c r="A9646" t="s">
        <v>20</v>
      </c>
      <c r="B9646" t="s">
        <v>22</v>
      </c>
      <c r="C9646" s="6">
        <f t="shared" si="155"/>
        <v>42182.111446785311</v>
      </c>
      <c r="D9646" t="s">
        <v>21</v>
      </c>
      <c r="E9646" s="6">
        <f>IF(Sense_data[[#This Row],[a_1State]]=D9645,E9645,Sense_data[[#This Row],[SysTimeStamp]])</f>
        <v>42182.111134285238</v>
      </c>
      <c r="F9646" s="3" t="str">
        <f>Sense_data[[#This Row],[a_1State]]&amp;TEXT(Sense_data[[#This Row],[StateInstanceTimestamp]],"#.######")</f>
        <v>Off42182.111134</v>
      </c>
      <c r="G9646" s="3">
        <f ca="1">IF(Sense_data[[#This Row],[a_1State]]="Off",RANDBETWEEN(off_min,off_max),RANDBETWEEN(on_min,on_max))/sr_div</f>
        <v>2</v>
      </c>
      <c r="H9646" s="3">
        <v>2.9</v>
      </c>
      <c r="I9646" s="3">
        <f>IF(HOUR(Sense_data[[#This Row],[SysTimeStamp]])&lt;12,I9645+$B$14,I9645-$B$14)</f>
        <v>17.228935185186959</v>
      </c>
    </row>
    <row r="9647" spans="1:9" x14ac:dyDescent="0.2">
      <c r="A9647" t="s">
        <v>20</v>
      </c>
      <c r="B9647" t="s">
        <v>22</v>
      </c>
      <c r="C9647" s="6">
        <f t="shared" si="155"/>
        <v>42182.111458359388</v>
      </c>
      <c r="D9647" t="s">
        <v>21</v>
      </c>
      <c r="E9647" s="6">
        <f>IF(Sense_data[[#This Row],[a_1State]]=D9646,E9646,Sense_data[[#This Row],[SysTimeStamp]])</f>
        <v>42182.111134285238</v>
      </c>
      <c r="F9647" s="3" t="str">
        <f>Sense_data[[#This Row],[a_1State]]&amp;TEXT(Sense_data[[#This Row],[StateInstanceTimestamp]],"#.######")</f>
        <v>Off42182.111134</v>
      </c>
      <c r="G9647" s="3">
        <f ca="1">IF(Sense_data[[#This Row],[a_1State]]="Off",RANDBETWEEN(off_min,off_max),RANDBETWEEN(on_min,on_max))/sr_div</f>
        <v>2.6</v>
      </c>
      <c r="H9647" s="3">
        <v>3</v>
      </c>
      <c r="I9647" s="3">
        <f>IF(HOUR(Sense_data[[#This Row],[SysTimeStamp]])&lt;12,I9646+$B$14,I9646-$B$14)</f>
        <v>17.229166666668441</v>
      </c>
    </row>
    <row r="9648" spans="1:9" x14ac:dyDescent="0.2">
      <c r="A9648" t="s">
        <v>20</v>
      </c>
      <c r="B9648" t="s">
        <v>22</v>
      </c>
      <c r="C9648" s="6">
        <f t="shared" si="155"/>
        <v>42182.111469933465</v>
      </c>
      <c r="D9648" t="s">
        <v>21</v>
      </c>
      <c r="E9648" s="6">
        <f>IF(Sense_data[[#This Row],[a_1State]]=D9647,E9647,Sense_data[[#This Row],[SysTimeStamp]])</f>
        <v>42182.111134285238</v>
      </c>
      <c r="F9648" s="3" t="str">
        <f>Sense_data[[#This Row],[a_1State]]&amp;TEXT(Sense_data[[#This Row],[StateInstanceTimestamp]],"#.######")</f>
        <v>Off42182.111134</v>
      </c>
      <c r="G9648" s="3">
        <f ca="1">IF(Sense_data[[#This Row],[a_1State]]="Off",RANDBETWEEN(off_min,off_max),RANDBETWEEN(on_min,on_max))/sr_div</f>
        <v>1.6</v>
      </c>
      <c r="H9648" s="3">
        <v>2.4</v>
      </c>
      <c r="I9648" s="3">
        <f>IF(HOUR(Sense_data[[#This Row],[SysTimeStamp]])&lt;12,I9647+$B$14,I9647-$B$14)</f>
        <v>17.229398148149922</v>
      </c>
    </row>
    <row r="9649" spans="1:9" x14ac:dyDescent="0.2">
      <c r="A9649" t="s">
        <v>20</v>
      </c>
      <c r="B9649" t="s">
        <v>22</v>
      </c>
      <c r="C9649" s="6">
        <f t="shared" si="155"/>
        <v>42182.111481507542</v>
      </c>
      <c r="D9649" t="s">
        <v>21</v>
      </c>
      <c r="E9649" s="6">
        <f>IF(Sense_data[[#This Row],[a_1State]]=D9648,E9648,Sense_data[[#This Row],[SysTimeStamp]])</f>
        <v>42182.111134285238</v>
      </c>
      <c r="F9649" s="3" t="str">
        <f>Sense_data[[#This Row],[a_1State]]&amp;TEXT(Sense_data[[#This Row],[StateInstanceTimestamp]],"#.######")</f>
        <v>Off42182.111134</v>
      </c>
      <c r="G9649" s="3">
        <f ca="1">IF(Sense_data[[#This Row],[a_1State]]="Off",RANDBETWEEN(off_min,off_max),RANDBETWEEN(on_min,on_max))/sr_div</f>
        <v>1.5</v>
      </c>
      <c r="H9649" s="3">
        <v>2.6</v>
      </c>
      <c r="I9649" s="3">
        <f>IF(HOUR(Sense_data[[#This Row],[SysTimeStamp]])&lt;12,I9648+$B$14,I9648-$B$14)</f>
        <v>17.229629629631404</v>
      </c>
    </row>
    <row r="9650" spans="1:9" x14ac:dyDescent="0.2">
      <c r="A9650" t="s">
        <v>20</v>
      </c>
      <c r="B9650" t="s">
        <v>22</v>
      </c>
      <c r="C9650" s="6">
        <f t="shared" si="155"/>
        <v>42182.111493081618</v>
      </c>
      <c r="D9650" t="s">
        <v>21</v>
      </c>
      <c r="E9650" s="6">
        <f>IF(Sense_data[[#This Row],[a_1State]]=D9649,E9649,Sense_data[[#This Row],[SysTimeStamp]])</f>
        <v>42182.111134285238</v>
      </c>
      <c r="F9650" s="3" t="str">
        <f>Sense_data[[#This Row],[a_1State]]&amp;TEXT(Sense_data[[#This Row],[StateInstanceTimestamp]],"#.######")</f>
        <v>Off42182.111134</v>
      </c>
      <c r="G9650" s="3">
        <f ca="1">IF(Sense_data[[#This Row],[a_1State]]="Off",RANDBETWEEN(off_min,off_max),RANDBETWEEN(on_min,on_max))/sr_div</f>
        <v>2.2999999999999998</v>
      </c>
      <c r="H9650" s="3">
        <v>2.9</v>
      </c>
      <c r="I9650" s="3">
        <f>IF(HOUR(Sense_data[[#This Row],[SysTimeStamp]])&lt;12,I9649+$B$14,I9649-$B$14)</f>
        <v>17.229861111112886</v>
      </c>
    </row>
    <row r="9651" spans="1:9" x14ac:dyDescent="0.2">
      <c r="A9651" t="s">
        <v>20</v>
      </c>
      <c r="B9651" t="s">
        <v>22</v>
      </c>
      <c r="C9651" s="6">
        <f t="shared" si="155"/>
        <v>42182.111504655695</v>
      </c>
      <c r="D9651" t="s">
        <v>21</v>
      </c>
      <c r="E9651" s="6">
        <f>IF(Sense_data[[#This Row],[a_1State]]=D9650,E9650,Sense_data[[#This Row],[SysTimeStamp]])</f>
        <v>42182.111134285238</v>
      </c>
      <c r="F9651" s="3" t="str">
        <f>Sense_data[[#This Row],[a_1State]]&amp;TEXT(Sense_data[[#This Row],[StateInstanceTimestamp]],"#.######")</f>
        <v>Off42182.111134</v>
      </c>
      <c r="G9651" s="3">
        <f ca="1">IF(Sense_data[[#This Row],[a_1State]]="Off",RANDBETWEEN(off_min,off_max),RANDBETWEEN(on_min,on_max))/sr_div</f>
        <v>2.1</v>
      </c>
      <c r="H9651" s="3">
        <v>2.8</v>
      </c>
      <c r="I9651" s="3">
        <f>IF(HOUR(Sense_data[[#This Row],[SysTimeStamp]])&lt;12,I9650+$B$14,I9650-$B$14)</f>
        <v>17.230092592594367</v>
      </c>
    </row>
    <row r="9652" spans="1:9" x14ac:dyDescent="0.2">
      <c r="A9652" t="s">
        <v>20</v>
      </c>
      <c r="B9652" t="s">
        <v>22</v>
      </c>
      <c r="C9652" s="6">
        <f t="shared" si="155"/>
        <v>42182.111516229772</v>
      </c>
      <c r="D9652" t="s">
        <v>21</v>
      </c>
      <c r="E9652" s="6">
        <f>IF(Sense_data[[#This Row],[a_1State]]=D9651,E9651,Sense_data[[#This Row],[SysTimeStamp]])</f>
        <v>42182.111134285238</v>
      </c>
      <c r="F9652" s="3" t="str">
        <f>Sense_data[[#This Row],[a_1State]]&amp;TEXT(Sense_data[[#This Row],[StateInstanceTimestamp]],"#.######")</f>
        <v>Off42182.111134</v>
      </c>
      <c r="G9652" s="3">
        <f ca="1">IF(Sense_data[[#This Row],[a_1State]]="Off",RANDBETWEEN(off_min,off_max),RANDBETWEEN(on_min,on_max))/sr_div</f>
        <v>2.2000000000000002</v>
      </c>
      <c r="H9652" s="3">
        <v>2.2999999999999998</v>
      </c>
      <c r="I9652" s="3">
        <f>IF(HOUR(Sense_data[[#This Row],[SysTimeStamp]])&lt;12,I9651+$B$14,I9651-$B$14)</f>
        <v>17.230324074075849</v>
      </c>
    </row>
    <row r="9653" spans="1:9" x14ac:dyDescent="0.2">
      <c r="A9653" t="s">
        <v>20</v>
      </c>
      <c r="B9653" t="s">
        <v>22</v>
      </c>
      <c r="C9653" s="6">
        <f t="shared" si="155"/>
        <v>42182.111527803849</v>
      </c>
      <c r="D9653" t="s">
        <v>21</v>
      </c>
      <c r="E9653" s="6">
        <f>IF(Sense_data[[#This Row],[a_1State]]=D9652,E9652,Sense_data[[#This Row],[SysTimeStamp]])</f>
        <v>42182.111134285238</v>
      </c>
      <c r="F9653" s="3" t="str">
        <f>Sense_data[[#This Row],[a_1State]]&amp;TEXT(Sense_data[[#This Row],[StateInstanceTimestamp]],"#.######")</f>
        <v>Off42182.111134</v>
      </c>
      <c r="G9653" s="3">
        <f ca="1">IF(Sense_data[[#This Row],[a_1State]]="Off",RANDBETWEEN(off_min,off_max),RANDBETWEEN(on_min,on_max))/sr_div</f>
        <v>2.6</v>
      </c>
      <c r="H9653" s="3">
        <v>2.7</v>
      </c>
      <c r="I9653" s="3">
        <f>IF(HOUR(Sense_data[[#This Row],[SysTimeStamp]])&lt;12,I9652+$B$14,I9652-$B$14)</f>
        <v>17.230555555557331</v>
      </c>
    </row>
    <row r="9654" spans="1:9" x14ac:dyDescent="0.2">
      <c r="A9654" t="s">
        <v>20</v>
      </c>
      <c r="B9654" t="s">
        <v>22</v>
      </c>
      <c r="C9654" s="6">
        <f t="shared" si="155"/>
        <v>42182.111539377926</v>
      </c>
      <c r="D9654" t="s">
        <v>21</v>
      </c>
      <c r="E9654" s="6">
        <f>IF(Sense_data[[#This Row],[a_1State]]=D9653,E9653,Sense_data[[#This Row],[SysTimeStamp]])</f>
        <v>42182.111134285238</v>
      </c>
      <c r="F9654" s="3" t="str">
        <f>Sense_data[[#This Row],[a_1State]]&amp;TEXT(Sense_data[[#This Row],[StateInstanceTimestamp]],"#.######")</f>
        <v>Off42182.111134</v>
      </c>
      <c r="G9654" s="3">
        <f ca="1">IF(Sense_data[[#This Row],[a_1State]]="Off",RANDBETWEEN(off_min,off_max),RANDBETWEEN(on_min,on_max))/sr_div</f>
        <v>2.2000000000000002</v>
      </c>
      <c r="H9654" s="3">
        <v>2.2999999999999998</v>
      </c>
      <c r="I9654" s="3">
        <f>IF(HOUR(Sense_data[[#This Row],[SysTimeStamp]])&lt;12,I9653+$B$14,I9653-$B$14)</f>
        <v>17.230787037038812</v>
      </c>
    </row>
    <row r="9655" spans="1:9" x14ac:dyDescent="0.2">
      <c r="A9655" t="s">
        <v>20</v>
      </c>
      <c r="B9655" t="s">
        <v>22</v>
      </c>
      <c r="C9655" s="6">
        <f t="shared" si="155"/>
        <v>42182.111550952002</v>
      </c>
      <c r="D9655" t="s">
        <v>21</v>
      </c>
      <c r="E9655" s="6">
        <f>IF(Sense_data[[#This Row],[a_1State]]=D9654,E9654,Sense_data[[#This Row],[SysTimeStamp]])</f>
        <v>42182.111134285238</v>
      </c>
      <c r="F9655" s="3" t="str">
        <f>Sense_data[[#This Row],[a_1State]]&amp;TEXT(Sense_data[[#This Row],[StateInstanceTimestamp]],"#.######")</f>
        <v>Off42182.111134</v>
      </c>
      <c r="G9655" s="3">
        <f ca="1">IF(Sense_data[[#This Row],[a_1State]]="Off",RANDBETWEEN(off_min,off_max),RANDBETWEEN(on_min,on_max))/sr_div</f>
        <v>2.8</v>
      </c>
      <c r="H9655" s="3">
        <v>2.2000000000000002</v>
      </c>
      <c r="I9655" s="3">
        <f>IF(HOUR(Sense_data[[#This Row],[SysTimeStamp]])&lt;12,I9654+$B$14,I9654-$B$14)</f>
        <v>17.231018518520294</v>
      </c>
    </row>
    <row r="9656" spans="1:9" x14ac:dyDescent="0.2">
      <c r="A9656" t="s">
        <v>20</v>
      </c>
      <c r="B9656" t="s">
        <v>22</v>
      </c>
      <c r="C9656" s="6">
        <f t="shared" si="155"/>
        <v>42182.111562526079</v>
      </c>
      <c r="D9656" t="s">
        <v>21</v>
      </c>
      <c r="E9656" s="6">
        <f>IF(Sense_data[[#This Row],[a_1State]]=D9655,E9655,Sense_data[[#This Row],[SysTimeStamp]])</f>
        <v>42182.111134285238</v>
      </c>
      <c r="F9656" s="3" t="str">
        <f>Sense_data[[#This Row],[a_1State]]&amp;TEXT(Sense_data[[#This Row],[StateInstanceTimestamp]],"#.######")</f>
        <v>Off42182.111134</v>
      </c>
      <c r="G9656" s="3">
        <f ca="1">IF(Sense_data[[#This Row],[a_1State]]="Off",RANDBETWEEN(off_min,off_max),RANDBETWEEN(on_min,on_max))/sr_div</f>
        <v>2.6</v>
      </c>
      <c r="H9656" s="3">
        <v>2.2000000000000002</v>
      </c>
      <c r="I9656" s="3">
        <f>IF(HOUR(Sense_data[[#This Row],[SysTimeStamp]])&lt;12,I9655+$B$14,I9655-$B$14)</f>
        <v>17.231250000001776</v>
      </c>
    </row>
    <row r="9657" spans="1:9" x14ac:dyDescent="0.2">
      <c r="A9657" t="s">
        <v>20</v>
      </c>
      <c r="B9657" t="s">
        <v>22</v>
      </c>
      <c r="C9657" s="6">
        <f t="shared" si="155"/>
        <v>42182.111574100156</v>
      </c>
      <c r="D9657" t="s">
        <v>21</v>
      </c>
      <c r="E9657" s="6">
        <f>IF(Sense_data[[#This Row],[a_1State]]=D9656,E9656,Sense_data[[#This Row],[SysTimeStamp]])</f>
        <v>42182.111134285238</v>
      </c>
      <c r="F9657" s="3" t="str">
        <f>Sense_data[[#This Row],[a_1State]]&amp;TEXT(Sense_data[[#This Row],[StateInstanceTimestamp]],"#.######")</f>
        <v>Off42182.111134</v>
      </c>
      <c r="G9657" s="3">
        <f ca="1">IF(Sense_data[[#This Row],[a_1State]]="Off",RANDBETWEEN(off_min,off_max),RANDBETWEEN(on_min,on_max))/sr_div</f>
        <v>1.6</v>
      </c>
      <c r="H9657" s="3">
        <v>2</v>
      </c>
      <c r="I9657" s="3">
        <f>IF(HOUR(Sense_data[[#This Row],[SysTimeStamp]])&lt;12,I9656+$B$14,I9656-$B$14)</f>
        <v>17.231481481483257</v>
      </c>
    </row>
    <row r="9658" spans="1:9" x14ac:dyDescent="0.2">
      <c r="A9658" t="s">
        <v>20</v>
      </c>
      <c r="B9658" t="s">
        <v>22</v>
      </c>
      <c r="C9658" s="6">
        <f t="shared" si="155"/>
        <v>42182.111585674233</v>
      </c>
      <c r="D9658" t="s">
        <v>21</v>
      </c>
      <c r="E9658" s="6">
        <f>IF(Sense_data[[#This Row],[a_1State]]=D9657,E9657,Sense_data[[#This Row],[SysTimeStamp]])</f>
        <v>42182.111134285238</v>
      </c>
      <c r="F9658" s="3" t="str">
        <f>Sense_data[[#This Row],[a_1State]]&amp;TEXT(Sense_data[[#This Row],[StateInstanceTimestamp]],"#.######")</f>
        <v>Off42182.111134</v>
      </c>
      <c r="G9658" s="3">
        <f ca="1">IF(Sense_data[[#This Row],[a_1State]]="Off",RANDBETWEEN(off_min,off_max),RANDBETWEEN(on_min,on_max))/sr_div</f>
        <v>1.7</v>
      </c>
      <c r="H9658" s="3">
        <v>1.3</v>
      </c>
      <c r="I9658" s="3">
        <f>IF(HOUR(Sense_data[[#This Row],[SysTimeStamp]])&lt;12,I9657+$B$14,I9657-$B$14)</f>
        <v>17.231712962964739</v>
      </c>
    </row>
    <row r="9659" spans="1:9" x14ac:dyDescent="0.2">
      <c r="A9659" t="s">
        <v>20</v>
      </c>
      <c r="B9659" t="s">
        <v>22</v>
      </c>
      <c r="C9659" s="6">
        <f t="shared" si="155"/>
        <v>42182.111597248309</v>
      </c>
      <c r="D9659" t="s">
        <v>21</v>
      </c>
      <c r="E9659" s="6">
        <f>IF(Sense_data[[#This Row],[a_1State]]=D9658,E9658,Sense_data[[#This Row],[SysTimeStamp]])</f>
        <v>42182.111134285238</v>
      </c>
      <c r="F9659" s="3" t="str">
        <f>Sense_data[[#This Row],[a_1State]]&amp;TEXT(Sense_data[[#This Row],[StateInstanceTimestamp]],"#.######")</f>
        <v>Off42182.111134</v>
      </c>
      <c r="G9659" s="3">
        <f ca="1">IF(Sense_data[[#This Row],[a_1State]]="Off",RANDBETWEEN(off_min,off_max),RANDBETWEEN(on_min,on_max))/sr_div</f>
        <v>1.4</v>
      </c>
      <c r="H9659" s="3">
        <v>3</v>
      </c>
      <c r="I9659" s="3">
        <f>IF(HOUR(Sense_data[[#This Row],[SysTimeStamp]])&lt;12,I9658+$B$14,I9658-$B$14)</f>
        <v>17.231944444446221</v>
      </c>
    </row>
    <row r="9660" spans="1:9" x14ac:dyDescent="0.2">
      <c r="A9660" t="s">
        <v>20</v>
      </c>
      <c r="B9660" t="s">
        <v>22</v>
      </c>
      <c r="C9660" s="6">
        <f t="shared" si="155"/>
        <v>42182.111608822386</v>
      </c>
      <c r="D9660" t="s">
        <v>21</v>
      </c>
      <c r="E9660" s="6">
        <f>IF(Sense_data[[#This Row],[a_1State]]=D9659,E9659,Sense_data[[#This Row],[SysTimeStamp]])</f>
        <v>42182.111134285238</v>
      </c>
      <c r="F9660" s="3" t="str">
        <f>Sense_data[[#This Row],[a_1State]]&amp;TEXT(Sense_data[[#This Row],[StateInstanceTimestamp]],"#.######")</f>
        <v>Off42182.111134</v>
      </c>
      <c r="G9660" s="3">
        <f ca="1">IF(Sense_data[[#This Row],[a_1State]]="Off",RANDBETWEEN(off_min,off_max),RANDBETWEEN(on_min,on_max))/sr_div</f>
        <v>2.8</v>
      </c>
      <c r="H9660" s="3">
        <v>2.4</v>
      </c>
      <c r="I9660" s="3">
        <f>IF(HOUR(Sense_data[[#This Row],[SysTimeStamp]])&lt;12,I9659+$B$14,I9659-$B$14)</f>
        <v>17.232175925927702</v>
      </c>
    </row>
    <row r="9661" spans="1:9" x14ac:dyDescent="0.2">
      <c r="A9661" t="s">
        <v>20</v>
      </c>
      <c r="B9661" t="s">
        <v>22</v>
      </c>
      <c r="C9661" s="6">
        <f t="shared" si="155"/>
        <v>42182.111620396463</v>
      </c>
      <c r="D9661" t="s">
        <v>21</v>
      </c>
      <c r="E9661" s="6">
        <f>IF(Sense_data[[#This Row],[a_1State]]=D9660,E9660,Sense_data[[#This Row],[SysTimeStamp]])</f>
        <v>42182.111134285238</v>
      </c>
      <c r="F9661" s="3" t="str">
        <f>Sense_data[[#This Row],[a_1State]]&amp;TEXT(Sense_data[[#This Row],[StateInstanceTimestamp]],"#.######")</f>
        <v>Off42182.111134</v>
      </c>
      <c r="G9661" s="3">
        <f ca="1">IF(Sense_data[[#This Row],[a_1State]]="Off",RANDBETWEEN(off_min,off_max),RANDBETWEEN(on_min,on_max))/sr_div</f>
        <v>2.2999999999999998</v>
      </c>
      <c r="H9661" s="3">
        <v>2.9</v>
      </c>
      <c r="I9661" s="3">
        <f>IF(HOUR(Sense_data[[#This Row],[SysTimeStamp]])&lt;12,I9660+$B$14,I9660-$B$14)</f>
        <v>17.232407407409184</v>
      </c>
    </row>
    <row r="9662" spans="1:9" x14ac:dyDescent="0.2">
      <c r="A9662" t="s">
        <v>20</v>
      </c>
      <c r="B9662" t="s">
        <v>22</v>
      </c>
      <c r="C9662" s="6">
        <f t="shared" si="155"/>
        <v>42182.11163197054</v>
      </c>
      <c r="D9662" t="s">
        <v>21</v>
      </c>
      <c r="E9662" s="6">
        <f>IF(Sense_data[[#This Row],[a_1State]]=D9661,E9661,Sense_data[[#This Row],[SysTimeStamp]])</f>
        <v>42182.111134285238</v>
      </c>
      <c r="F9662" s="3" t="str">
        <f>Sense_data[[#This Row],[a_1State]]&amp;TEXT(Sense_data[[#This Row],[StateInstanceTimestamp]],"#.######")</f>
        <v>Off42182.111134</v>
      </c>
      <c r="G9662" s="3">
        <f ca="1">IF(Sense_data[[#This Row],[a_1State]]="Off",RANDBETWEEN(off_min,off_max),RANDBETWEEN(on_min,on_max))/sr_div</f>
        <v>1.2</v>
      </c>
      <c r="H9662" s="3">
        <v>3</v>
      </c>
      <c r="I9662" s="3">
        <f>IF(HOUR(Sense_data[[#This Row],[SysTimeStamp]])&lt;12,I9661+$B$14,I9661-$B$14)</f>
        <v>17.232638888890666</v>
      </c>
    </row>
    <row r="9663" spans="1:9" x14ac:dyDescent="0.2">
      <c r="A9663" t="s">
        <v>20</v>
      </c>
      <c r="B9663" t="s">
        <v>22</v>
      </c>
      <c r="C9663" s="6">
        <f t="shared" si="155"/>
        <v>42182.111643544617</v>
      </c>
      <c r="D9663" t="s">
        <v>21</v>
      </c>
      <c r="E9663" s="6">
        <f>IF(Sense_data[[#This Row],[a_1State]]=D9662,E9662,Sense_data[[#This Row],[SysTimeStamp]])</f>
        <v>42182.111134285238</v>
      </c>
      <c r="F9663" s="3" t="str">
        <f>Sense_data[[#This Row],[a_1State]]&amp;TEXT(Sense_data[[#This Row],[StateInstanceTimestamp]],"#.######")</f>
        <v>Off42182.111134</v>
      </c>
      <c r="G9663" s="3">
        <f ca="1">IF(Sense_data[[#This Row],[a_1State]]="Off",RANDBETWEEN(off_min,off_max),RANDBETWEEN(on_min,on_max))/sr_div</f>
        <v>1.9</v>
      </c>
      <c r="H9663" s="3">
        <v>1.7</v>
      </c>
      <c r="I9663" s="3">
        <f>IF(HOUR(Sense_data[[#This Row],[SysTimeStamp]])&lt;12,I9662+$B$14,I9662-$B$14)</f>
        <v>17.232870370372147</v>
      </c>
    </row>
    <row r="9664" spans="1:9" x14ac:dyDescent="0.2">
      <c r="A9664" t="s">
        <v>20</v>
      </c>
      <c r="B9664" t="s">
        <v>22</v>
      </c>
      <c r="C9664" s="6">
        <f t="shared" si="155"/>
        <v>42182.111655118693</v>
      </c>
      <c r="D9664" t="s">
        <v>21</v>
      </c>
      <c r="E9664" s="6">
        <f>IF(Sense_data[[#This Row],[a_1State]]=D9663,E9663,Sense_data[[#This Row],[SysTimeStamp]])</f>
        <v>42182.111134285238</v>
      </c>
      <c r="F9664" s="3" t="str">
        <f>Sense_data[[#This Row],[a_1State]]&amp;TEXT(Sense_data[[#This Row],[StateInstanceTimestamp]],"#.######")</f>
        <v>Off42182.111134</v>
      </c>
      <c r="G9664" s="3">
        <f ca="1">IF(Sense_data[[#This Row],[a_1State]]="Off",RANDBETWEEN(off_min,off_max),RANDBETWEEN(on_min,on_max))/sr_div</f>
        <v>2.4</v>
      </c>
      <c r="H9664" s="3">
        <v>2.9</v>
      </c>
      <c r="I9664" s="3">
        <f>IF(HOUR(Sense_data[[#This Row],[SysTimeStamp]])&lt;12,I9663+$B$14,I9663-$B$14)</f>
        <v>17.233101851853629</v>
      </c>
    </row>
    <row r="9665" spans="1:9" x14ac:dyDescent="0.2">
      <c r="A9665" t="s">
        <v>20</v>
      </c>
      <c r="B9665" t="s">
        <v>22</v>
      </c>
      <c r="C9665" s="6">
        <f t="shared" si="155"/>
        <v>42182.11166669277</v>
      </c>
      <c r="D9665" t="s">
        <v>21</v>
      </c>
      <c r="E9665" s="6">
        <f>IF(Sense_data[[#This Row],[a_1State]]=D9664,E9664,Sense_data[[#This Row],[SysTimeStamp]])</f>
        <v>42182.111134285238</v>
      </c>
      <c r="F9665" s="3" t="str">
        <f>Sense_data[[#This Row],[a_1State]]&amp;TEXT(Sense_data[[#This Row],[StateInstanceTimestamp]],"#.######")</f>
        <v>Off42182.111134</v>
      </c>
      <c r="G9665" s="3">
        <f ca="1">IF(Sense_data[[#This Row],[a_1State]]="Off",RANDBETWEEN(off_min,off_max),RANDBETWEEN(on_min,on_max))/sr_div</f>
        <v>1</v>
      </c>
      <c r="H9665" s="3">
        <v>2.6</v>
      </c>
      <c r="I9665" s="3">
        <f>IF(HOUR(Sense_data[[#This Row],[SysTimeStamp]])&lt;12,I9664+$B$14,I9664-$B$14)</f>
        <v>17.233333333335111</v>
      </c>
    </row>
    <row r="9666" spans="1:9" x14ac:dyDescent="0.2">
      <c r="A9666" t="s">
        <v>20</v>
      </c>
      <c r="B9666" t="s">
        <v>22</v>
      </c>
      <c r="C9666" s="6">
        <f t="shared" si="155"/>
        <v>42182.111678266847</v>
      </c>
      <c r="D9666" t="s">
        <v>21</v>
      </c>
      <c r="E9666" s="6">
        <f>IF(Sense_data[[#This Row],[a_1State]]=D9665,E9665,Sense_data[[#This Row],[SysTimeStamp]])</f>
        <v>42182.111134285238</v>
      </c>
      <c r="F9666" s="3" t="str">
        <f>Sense_data[[#This Row],[a_1State]]&amp;TEXT(Sense_data[[#This Row],[StateInstanceTimestamp]],"#.######")</f>
        <v>Off42182.111134</v>
      </c>
      <c r="G9666" s="3">
        <f ca="1">IF(Sense_data[[#This Row],[a_1State]]="Off",RANDBETWEEN(off_min,off_max),RANDBETWEEN(on_min,on_max))/sr_div</f>
        <v>2</v>
      </c>
      <c r="H9666" s="3">
        <v>2.4</v>
      </c>
      <c r="I9666" s="3">
        <f>IF(HOUR(Sense_data[[#This Row],[SysTimeStamp]])&lt;12,I9665+$B$14,I9665-$B$14)</f>
        <v>17.233564814816592</v>
      </c>
    </row>
    <row r="9667" spans="1:9" x14ac:dyDescent="0.2">
      <c r="A9667" t="s">
        <v>20</v>
      </c>
      <c r="B9667" t="s">
        <v>22</v>
      </c>
      <c r="C9667" s="6">
        <f t="shared" si="155"/>
        <v>42182.111689840924</v>
      </c>
      <c r="D9667" t="s">
        <v>21</v>
      </c>
      <c r="E9667" s="6">
        <f>IF(Sense_data[[#This Row],[a_1State]]=D9666,E9666,Sense_data[[#This Row],[SysTimeStamp]])</f>
        <v>42182.111134285238</v>
      </c>
      <c r="F9667" s="3" t="str">
        <f>Sense_data[[#This Row],[a_1State]]&amp;TEXT(Sense_data[[#This Row],[StateInstanceTimestamp]],"#.######")</f>
        <v>Off42182.111134</v>
      </c>
      <c r="G9667" s="3">
        <f ca="1">IF(Sense_data[[#This Row],[a_1State]]="Off",RANDBETWEEN(off_min,off_max),RANDBETWEEN(on_min,on_max))/sr_div</f>
        <v>1.6</v>
      </c>
      <c r="H9667" s="3">
        <v>2.7</v>
      </c>
      <c r="I9667" s="3">
        <f>IF(HOUR(Sense_data[[#This Row],[SysTimeStamp]])&lt;12,I9666+$B$14,I9666-$B$14)</f>
        <v>17.233796296298074</v>
      </c>
    </row>
    <row r="9668" spans="1:9" x14ac:dyDescent="0.2">
      <c r="A9668" t="s">
        <v>20</v>
      </c>
      <c r="B9668" t="s">
        <v>22</v>
      </c>
      <c r="C9668" s="6">
        <f t="shared" si="155"/>
        <v>42182.111701415</v>
      </c>
      <c r="D9668" t="s">
        <v>21</v>
      </c>
      <c r="E9668" s="6">
        <f>IF(Sense_data[[#This Row],[a_1State]]=D9667,E9667,Sense_data[[#This Row],[SysTimeStamp]])</f>
        <v>42182.111134285238</v>
      </c>
      <c r="F9668" s="3" t="str">
        <f>Sense_data[[#This Row],[a_1State]]&amp;TEXT(Sense_data[[#This Row],[StateInstanceTimestamp]],"#.######")</f>
        <v>Off42182.111134</v>
      </c>
      <c r="G9668" s="3">
        <f ca="1">IF(Sense_data[[#This Row],[a_1State]]="Off",RANDBETWEEN(off_min,off_max),RANDBETWEEN(on_min,on_max))/sr_div</f>
        <v>2.5</v>
      </c>
      <c r="H9668" s="3">
        <v>1</v>
      </c>
      <c r="I9668" s="3">
        <f>IF(HOUR(Sense_data[[#This Row],[SysTimeStamp]])&lt;12,I9667+$B$14,I9667-$B$14)</f>
        <v>17.234027777779556</v>
      </c>
    </row>
    <row r="9669" spans="1:9" x14ac:dyDescent="0.2">
      <c r="A9669" t="s">
        <v>20</v>
      </c>
      <c r="B9669" t="s">
        <v>22</v>
      </c>
      <c r="C9669" s="6">
        <f t="shared" si="155"/>
        <v>42182.111712989077</v>
      </c>
      <c r="D9669" t="s">
        <v>21</v>
      </c>
      <c r="E9669" s="6">
        <f>IF(Sense_data[[#This Row],[a_1State]]=D9668,E9668,Sense_data[[#This Row],[SysTimeStamp]])</f>
        <v>42182.111134285238</v>
      </c>
      <c r="F9669" s="3" t="str">
        <f>Sense_data[[#This Row],[a_1State]]&amp;TEXT(Sense_data[[#This Row],[StateInstanceTimestamp]],"#.######")</f>
        <v>Off42182.111134</v>
      </c>
      <c r="G9669" s="3">
        <f ca="1">IF(Sense_data[[#This Row],[a_1State]]="Off",RANDBETWEEN(off_min,off_max),RANDBETWEEN(on_min,on_max))/sr_div</f>
        <v>1.1000000000000001</v>
      </c>
      <c r="H9669" s="3">
        <v>1.2</v>
      </c>
      <c r="I9669" s="3">
        <f>IF(HOUR(Sense_data[[#This Row],[SysTimeStamp]])&lt;12,I9668+$B$14,I9668-$B$14)</f>
        <v>17.234259259261037</v>
      </c>
    </row>
    <row r="9670" spans="1:9" x14ac:dyDescent="0.2">
      <c r="A9670" t="s">
        <v>20</v>
      </c>
      <c r="B9670" t="s">
        <v>22</v>
      </c>
      <c r="C9670" s="6">
        <f t="shared" si="155"/>
        <v>42182.111724563154</v>
      </c>
      <c r="D9670" t="s">
        <v>21</v>
      </c>
      <c r="E9670" s="6">
        <f>IF(Sense_data[[#This Row],[a_1State]]=D9669,E9669,Sense_data[[#This Row],[SysTimeStamp]])</f>
        <v>42182.111134285238</v>
      </c>
      <c r="F9670" s="3" t="str">
        <f>Sense_data[[#This Row],[a_1State]]&amp;TEXT(Sense_data[[#This Row],[StateInstanceTimestamp]],"#.######")</f>
        <v>Off42182.111134</v>
      </c>
      <c r="G9670" s="3">
        <f ca="1">IF(Sense_data[[#This Row],[a_1State]]="Off",RANDBETWEEN(off_min,off_max),RANDBETWEEN(on_min,on_max))/sr_div</f>
        <v>1</v>
      </c>
      <c r="H9670" s="3">
        <v>1.3</v>
      </c>
      <c r="I9670" s="3">
        <f>IF(HOUR(Sense_data[[#This Row],[SysTimeStamp]])&lt;12,I9669+$B$14,I9669-$B$14)</f>
        <v>17.234490740742519</v>
      </c>
    </row>
    <row r="9671" spans="1:9" x14ac:dyDescent="0.2">
      <c r="A9671" t="s">
        <v>20</v>
      </c>
      <c r="B9671" t="s">
        <v>22</v>
      </c>
      <c r="C9671" s="6">
        <f t="shared" si="155"/>
        <v>42182.111736137231</v>
      </c>
      <c r="D9671" t="s">
        <v>21</v>
      </c>
      <c r="E9671" s="6">
        <f>IF(Sense_data[[#This Row],[a_1State]]=D9670,E9670,Sense_data[[#This Row],[SysTimeStamp]])</f>
        <v>42182.111134285238</v>
      </c>
      <c r="F9671" s="3" t="str">
        <f>Sense_data[[#This Row],[a_1State]]&amp;TEXT(Sense_data[[#This Row],[StateInstanceTimestamp]],"#.######")</f>
        <v>Off42182.111134</v>
      </c>
      <c r="G9671" s="3">
        <f ca="1">IF(Sense_data[[#This Row],[a_1State]]="Off",RANDBETWEEN(off_min,off_max),RANDBETWEEN(on_min,on_max))/sr_div</f>
        <v>1.8</v>
      </c>
      <c r="H9671" s="3">
        <v>2.2999999999999998</v>
      </c>
      <c r="I9671" s="3">
        <f>IF(HOUR(Sense_data[[#This Row],[SysTimeStamp]])&lt;12,I9670+$B$14,I9670-$B$14)</f>
        <v>17.234722222224001</v>
      </c>
    </row>
    <row r="9672" spans="1:9" x14ac:dyDescent="0.2">
      <c r="A9672" t="s">
        <v>20</v>
      </c>
      <c r="B9672" t="s">
        <v>22</v>
      </c>
      <c r="C9672" s="6">
        <f t="shared" si="155"/>
        <v>42182.111747711308</v>
      </c>
      <c r="D9672" t="s">
        <v>21</v>
      </c>
      <c r="E9672" s="6">
        <f>IF(Sense_data[[#This Row],[a_1State]]=D9671,E9671,Sense_data[[#This Row],[SysTimeStamp]])</f>
        <v>42182.111134285238</v>
      </c>
      <c r="F9672" s="3" t="str">
        <f>Sense_data[[#This Row],[a_1State]]&amp;TEXT(Sense_data[[#This Row],[StateInstanceTimestamp]],"#.######")</f>
        <v>Off42182.111134</v>
      </c>
      <c r="G9672" s="3">
        <f ca="1">IF(Sense_data[[#This Row],[a_1State]]="Off",RANDBETWEEN(off_min,off_max),RANDBETWEEN(on_min,on_max))/sr_div</f>
        <v>3</v>
      </c>
      <c r="H9672" s="3">
        <v>1.3</v>
      </c>
      <c r="I9672" s="3">
        <f>IF(HOUR(Sense_data[[#This Row],[SysTimeStamp]])&lt;12,I9671+$B$14,I9671-$B$14)</f>
        <v>17.234953703705482</v>
      </c>
    </row>
    <row r="9673" spans="1:9" x14ac:dyDescent="0.2">
      <c r="A9673" t="s">
        <v>20</v>
      </c>
      <c r="B9673" t="s">
        <v>22</v>
      </c>
      <c r="C9673" s="6">
        <f t="shared" si="155"/>
        <v>42182.111759285384</v>
      </c>
      <c r="D9673" t="s">
        <v>21</v>
      </c>
      <c r="E9673" s="6">
        <f>IF(Sense_data[[#This Row],[a_1State]]=D9672,E9672,Sense_data[[#This Row],[SysTimeStamp]])</f>
        <v>42182.111134285238</v>
      </c>
      <c r="F9673" s="3" t="str">
        <f>Sense_data[[#This Row],[a_1State]]&amp;TEXT(Sense_data[[#This Row],[StateInstanceTimestamp]],"#.######")</f>
        <v>Off42182.111134</v>
      </c>
      <c r="G9673" s="3">
        <f ca="1">IF(Sense_data[[#This Row],[a_1State]]="Off",RANDBETWEEN(off_min,off_max),RANDBETWEEN(on_min,on_max))/sr_div</f>
        <v>1.2</v>
      </c>
      <c r="H9673" s="3">
        <v>2.1</v>
      </c>
      <c r="I9673" s="3">
        <f>IF(HOUR(Sense_data[[#This Row],[SysTimeStamp]])&lt;12,I9672+$B$14,I9672-$B$14)</f>
        <v>17.235185185186964</v>
      </c>
    </row>
    <row r="9674" spans="1:9" x14ac:dyDescent="0.2">
      <c r="A9674" t="s">
        <v>20</v>
      </c>
      <c r="B9674" t="s">
        <v>22</v>
      </c>
      <c r="C9674" s="6">
        <f t="shared" si="155"/>
        <v>42182.111770859461</v>
      </c>
      <c r="D9674" t="s">
        <v>21</v>
      </c>
      <c r="E9674" s="6">
        <f>IF(Sense_data[[#This Row],[a_1State]]=D9673,E9673,Sense_data[[#This Row],[SysTimeStamp]])</f>
        <v>42182.111134285238</v>
      </c>
      <c r="F9674" s="3" t="str">
        <f>Sense_data[[#This Row],[a_1State]]&amp;TEXT(Sense_data[[#This Row],[StateInstanceTimestamp]],"#.######")</f>
        <v>Off42182.111134</v>
      </c>
      <c r="G9674" s="3">
        <f ca="1">IF(Sense_data[[#This Row],[a_1State]]="Off",RANDBETWEEN(off_min,off_max),RANDBETWEEN(on_min,on_max))/sr_div</f>
        <v>2.1</v>
      </c>
      <c r="H9674" s="3">
        <v>2.5</v>
      </c>
      <c r="I9674" s="3">
        <f>IF(HOUR(Sense_data[[#This Row],[SysTimeStamp]])&lt;12,I9673+$B$14,I9673-$B$14)</f>
        <v>17.235416666668446</v>
      </c>
    </row>
    <row r="9675" spans="1:9" x14ac:dyDescent="0.2">
      <c r="A9675" t="s">
        <v>20</v>
      </c>
      <c r="B9675" t="s">
        <v>22</v>
      </c>
      <c r="C9675" s="6">
        <f t="shared" si="155"/>
        <v>42182.111782433538</v>
      </c>
      <c r="D9675" t="s">
        <v>21</v>
      </c>
      <c r="E9675" s="6">
        <f>IF(Sense_data[[#This Row],[a_1State]]=D9674,E9674,Sense_data[[#This Row],[SysTimeStamp]])</f>
        <v>42182.111134285238</v>
      </c>
      <c r="F9675" s="3" t="str">
        <f>Sense_data[[#This Row],[a_1State]]&amp;TEXT(Sense_data[[#This Row],[StateInstanceTimestamp]],"#.######")</f>
        <v>Off42182.111134</v>
      </c>
      <c r="G9675" s="3">
        <f ca="1">IF(Sense_data[[#This Row],[a_1State]]="Off",RANDBETWEEN(off_min,off_max),RANDBETWEEN(on_min,on_max))/sr_div</f>
        <v>2.8</v>
      </c>
      <c r="H9675" s="3">
        <v>1.5</v>
      </c>
      <c r="I9675" s="3">
        <f>IF(HOUR(Sense_data[[#This Row],[SysTimeStamp]])&lt;12,I9674+$B$14,I9674-$B$14)</f>
        <v>17.235648148149927</v>
      </c>
    </row>
    <row r="9676" spans="1:9" x14ac:dyDescent="0.2">
      <c r="A9676" t="s">
        <v>20</v>
      </c>
      <c r="B9676" t="s">
        <v>22</v>
      </c>
      <c r="C9676" s="6">
        <f t="shared" si="155"/>
        <v>42182.111794007615</v>
      </c>
      <c r="D9676" t="s">
        <v>21</v>
      </c>
      <c r="E9676" s="6">
        <f>IF(Sense_data[[#This Row],[a_1State]]=D9675,E9675,Sense_data[[#This Row],[SysTimeStamp]])</f>
        <v>42182.111134285238</v>
      </c>
      <c r="F9676" s="3" t="str">
        <f>Sense_data[[#This Row],[a_1State]]&amp;TEXT(Sense_data[[#This Row],[StateInstanceTimestamp]],"#.######")</f>
        <v>Off42182.111134</v>
      </c>
      <c r="G9676" s="3">
        <f ca="1">IF(Sense_data[[#This Row],[a_1State]]="Off",RANDBETWEEN(off_min,off_max),RANDBETWEEN(on_min,on_max))/sr_div</f>
        <v>1.7</v>
      </c>
      <c r="H9676" s="3">
        <v>1.2</v>
      </c>
      <c r="I9676" s="3">
        <f>IF(HOUR(Sense_data[[#This Row],[SysTimeStamp]])&lt;12,I9675+$B$14,I9675-$B$14)</f>
        <v>17.235879629631409</v>
      </c>
    </row>
    <row r="9677" spans="1:9" x14ac:dyDescent="0.2">
      <c r="A9677" t="s">
        <v>20</v>
      </c>
      <c r="B9677" t="s">
        <v>22</v>
      </c>
      <c r="C9677" s="6">
        <f t="shared" ref="C9677:C9740" si="156">C9676+$B$2</f>
        <v>42182.111805581691</v>
      </c>
      <c r="D9677" t="s">
        <v>21</v>
      </c>
      <c r="E9677" s="6">
        <f>IF(Sense_data[[#This Row],[a_1State]]=D9676,E9676,Sense_data[[#This Row],[SysTimeStamp]])</f>
        <v>42182.111134285238</v>
      </c>
      <c r="F9677" s="3" t="str">
        <f>Sense_data[[#This Row],[a_1State]]&amp;TEXT(Sense_data[[#This Row],[StateInstanceTimestamp]],"#.######")</f>
        <v>Off42182.111134</v>
      </c>
      <c r="G9677" s="3">
        <f ca="1">IF(Sense_data[[#This Row],[a_1State]]="Off",RANDBETWEEN(off_min,off_max),RANDBETWEEN(on_min,on_max))/sr_div</f>
        <v>2</v>
      </c>
      <c r="H9677" s="3">
        <v>3</v>
      </c>
      <c r="I9677" s="3">
        <f>IF(HOUR(Sense_data[[#This Row],[SysTimeStamp]])&lt;12,I9676+$B$14,I9676-$B$14)</f>
        <v>17.236111111112891</v>
      </c>
    </row>
    <row r="9678" spans="1:9" x14ac:dyDescent="0.2">
      <c r="A9678" t="s">
        <v>20</v>
      </c>
      <c r="B9678" t="s">
        <v>22</v>
      </c>
      <c r="C9678" s="6">
        <f t="shared" si="156"/>
        <v>42182.111817155768</v>
      </c>
      <c r="D9678" t="s">
        <v>21</v>
      </c>
      <c r="E9678" s="6">
        <f>IF(Sense_data[[#This Row],[a_1State]]=D9677,E9677,Sense_data[[#This Row],[SysTimeStamp]])</f>
        <v>42182.111134285238</v>
      </c>
      <c r="F9678" s="3" t="str">
        <f>Sense_data[[#This Row],[a_1State]]&amp;TEXT(Sense_data[[#This Row],[StateInstanceTimestamp]],"#.######")</f>
        <v>Off42182.111134</v>
      </c>
      <c r="G9678" s="3">
        <f ca="1">IF(Sense_data[[#This Row],[a_1State]]="Off",RANDBETWEEN(off_min,off_max),RANDBETWEEN(on_min,on_max))/sr_div</f>
        <v>1.5</v>
      </c>
      <c r="H9678" s="3">
        <v>3</v>
      </c>
      <c r="I9678" s="3">
        <f>IF(HOUR(Sense_data[[#This Row],[SysTimeStamp]])&lt;12,I9677+$B$14,I9677-$B$14)</f>
        <v>17.236342592594372</v>
      </c>
    </row>
    <row r="9679" spans="1:9" x14ac:dyDescent="0.2">
      <c r="A9679" t="s">
        <v>20</v>
      </c>
      <c r="B9679" t="s">
        <v>22</v>
      </c>
      <c r="C9679" s="6">
        <f t="shared" si="156"/>
        <v>42182.111828729845</v>
      </c>
      <c r="D9679" t="s">
        <v>21</v>
      </c>
      <c r="E9679" s="6">
        <f>IF(Sense_data[[#This Row],[a_1State]]=D9678,E9678,Sense_data[[#This Row],[SysTimeStamp]])</f>
        <v>42182.111134285238</v>
      </c>
      <c r="F9679" s="3" t="str">
        <f>Sense_data[[#This Row],[a_1State]]&amp;TEXT(Sense_data[[#This Row],[StateInstanceTimestamp]],"#.######")</f>
        <v>Off42182.111134</v>
      </c>
      <c r="G9679" s="3">
        <f ca="1">IF(Sense_data[[#This Row],[a_1State]]="Off",RANDBETWEEN(off_min,off_max),RANDBETWEEN(on_min,on_max))/sr_div</f>
        <v>1.7</v>
      </c>
      <c r="H9679" s="3">
        <v>2.7</v>
      </c>
      <c r="I9679" s="3">
        <f>IF(HOUR(Sense_data[[#This Row],[SysTimeStamp]])&lt;12,I9678+$B$14,I9678-$B$14)</f>
        <v>17.236574074075854</v>
      </c>
    </row>
    <row r="9680" spans="1:9" x14ac:dyDescent="0.2">
      <c r="A9680" t="s">
        <v>20</v>
      </c>
      <c r="B9680" t="s">
        <v>22</v>
      </c>
      <c r="C9680" s="6">
        <f t="shared" si="156"/>
        <v>42182.111840303922</v>
      </c>
      <c r="D9680" t="s">
        <v>21</v>
      </c>
      <c r="E9680" s="6">
        <f>IF(Sense_data[[#This Row],[a_1State]]=D9679,E9679,Sense_data[[#This Row],[SysTimeStamp]])</f>
        <v>42182.111134285238</v>
      </c>
      <c r="F9680" s="3" t="str">
        <f>Sense_data[[#This Row],[a_1State]]&amp;TEXT(Sense_data[[#This Row],[StateInstanceTimestamp]],"#.######")</f>
        <v>Off42182.111134</v>
      </c>
      <c r="G9680" s="3">
        <f ca="1">IF(Sense_data[[#This Row],[a_1State]]="Off",RANDBETWEEN(off_min,off_max),RANDBETWEEN(on_min,on_max))/sr_div</f>
        <v>1.6</v>
      </c>
      <c r="H9680" s="3">
        <v>1.8</v>
      </c>
      <c r="I9680" s="3">
        <f>IF(HOUR(Sense_data[[#This Row],[SysTimeStamp]])&lt;12,I9679+$B$14,I9679-$B$14)</f>
        <v>17.236805555557336</v>
      </c>
    </row>
    <row r="9681" spans="1:9" x14ac:dyDescent="0.2">
      <c r="A9681" t="s">
        <v>20</v>
      </c>
      <c r="B9681" t="s">
        <v>22</v>
      </c>
      <c r="C9681" s="6">
        <f t="shared" si="156"/>
        <v>42182.111851877999</v>
      </c>
      <c r="D9681" t="s">
        <v>21</v>
      </c>
      <c r="E9681" s="6">
        <f>IF(Sense_data[[#This Row],[a_1State]]=D9680,E9680,Sense_data[[#This Row],[SysTimeStamp]])</f>
        <v>42182.111134285238</v>
      </c>
      <c r="F9681" s="3" t="str">
        <f>Sense_data[[#This Row],[a_1State]]&amp;TEXT(Sense_data[[#This Row],[StateInstanceTimestamp]],"#.######")</f>
        <v>Off42182.111134</v>
      </c>
      <c r="G9681" s="3">
        <f ca="1">IF(Sense_data[[#This Row],[a_1State]]="Off",RANDBETWEEN(off_min,off_max),RANDBETWEEN(on_min,on_max))/sr_div</f>
        <v>1</v>
      </c>
      <c r="H9681" s="3">
        <v>1.5</v>
      </c>
      <c r="I9681" s="3">
        <f>IF(HOUR(Sense_data[[#This Row],[SysTimeStamp]])&lt;12,I9680+$B$14,I9680-$B$14)</f>
        <v>17.237037037038817</v>
      </c>
    </row>
    <row r="9682" spans="1:9" x14ac:dyDescent="0.2">
      <c r="A9682" t="s">
        <v>20</v>
      </c>
      <c r="B9682" t="s">
        <v>22</v>
      </c>
      <c r="C9682" s="6">
        <f t="shared" si="156"/>
        <v>42182.111863452075</v>
      </c>
      <c r="D9682" t="s">
        <v>21</v>
      </c>
      <c r="E9682" s="6">
        <f>IF(Sense_data[[#This Row],[a_1State]]=D9681,E9681,Sense_data[[#This Row],[SysTimeStamp]])</f>
        <v>42182.111134285238</v>
      </c>
      <c r="F9682" s="3" t="str">
        <f>Sense_data[[#This Row],[a_1State]]&amp;TEXT(Sense_data[[#This Row],[StateInstanceTimestamp]],"#.######")</f>
        <v>Off42182.111134</v>
      </c>
      <c r="G9682" s="3">
        <f ca="1">IF(Sense_data[[#This Row],[a_1State]]="Off",RANDBETWEEN(off_min,off_max),RANDBETWEEN(on_min,on_max))/sr_div</f>
        <v>2.4</v>
      </c>
      <c r="H9682" s="3">
        <v>1.6</v>
      </c>
      <c r="I9682" s="3">
        <f>IF(HOUR(Sense_data[[#This Row],[SysTimeStamp]])&lt;12,I9681+$B$14,I9681-$B$14)</f>
        <v>17.237268518520299</v>
      </c>
    </row>
    <row r="9683" spans="1:9" x14ac:dyDescent="0.2">
      <c r="A9683" t="s">
        <v>20</v>
      </c>
      <c r="B9683" t="s">
        <v>22</v>
      </c>
      <c r="C9683" s="6">
        <f t="shared" si="156"/>
        <v>42182.111875026152</v>
      </c>
      <c r="D9683" t="s">
        <v>21</v>
      </c>
      <c r="E9683" s="6">
        <f>IF(Sense_data[[#This Row],[a_1State]]=D9682,E9682,Sense_data[[#This Row],[SysTimeStamp]])</f>
        <v>42182.111134285238</v>
      </c>
      <c r="F9683" s="3" t="str">
        <f>Sense_data[[#This Row],[a_1State]]&amp;TEXT(Sense_data[[#This Row],[StateInstanceTimestamp]],"#.######")</f>
        <v>Off42182.111134</v>
      </c>
      <c r="G9683" s="3">
        <f ca="1">IF(Sense_data[[#This Row],[a_1State]]="Off",RANDBETWEEN(off_min,off_max),RANDBETWEEN(on_min,on_max))/sr_div</f>
        <v>2.2000000000000002</v>
      </c>
      <c r="H9683" s="3">
        <v>1.1000000000000001</v>
      </c>
      <c r="I9683" s="3">
        <f>IF(HOUR(Sense_data[[#This Row],[SysTimeStamp]])&lt;12,I9682+$B$14,I9682-$B$14)</f>
        <v>17.237500000001781</v>
      </c>
    </row>
    <row r="9684" spans="1:9" x14ac:dyDescent="0.2">
      <c r="A9684" t="s">
        <v>20</v>
      </c>
      <c r="B9684" t="s">
        <v>22</v>
      </c>
      <c r="C9684" s="6">
        <f t="shared" si="156"/>
        <v>42182.111886600229</v>
      </c>
      <c r="D9684" t="s">
        <v>21</v>
      </c>
      <c r="E9684" s="6">
        <f>IF(Sense_data[[#This Row],[a_1State]]=D9683,E9683,Sense_data[[#This Row],[SysTimeStamp]])</f>
        <v>42182.111134285238</v>
      </c>
      <c r="F9684" s="3" t="str">
        <f>Sense_data[[#This Row],[a_1State]]&amp;TEXT(Sense_data[[#This Row],[StateInstanceTimestamp]],"#.######")</f>
        <v>Off42182.111134</v>
      </c>
      <c r="G9684" s="3">
        <f ca="1">IF(Sense_data[[#This Row],[a_1State]]="Off",RANDBETWEEN(off_min,off_max),RANDBETWEEN(on_min,on_max))/sr_div</f>
        <v>3</v>
      </c>
      <c r="H9684" s="3">
        <v>1.4</v>
      </c>
      <c r="I9684" s="3">
        <f>IF(HOUR(Sense_data[[#This Row],[SysTimeStamp]])&lt;12,I9683+$B$14,I9683-$B$14)</f>
        <v>17.237731481483262</v>
      </c>
    </row>
    <row r="9685" spans="1:9" x14ac:dyDescent="0.2">
      <c r="A9685" t="s">
        <v>20</v>
      </c>
      <c r="B9685" t="s">
        <v>22</v>
      </c>
      <c r="C9685" s="6">
        <f t="shared" si="156"/>
        <v>42182.111898174306</v>
      </c>
      <c r="D9685" t="s">
        <v>21</v>
      </c>
      <c r="E9685" s="6">
        <f>IF(Sense_data[[#This Row],[a_1State]]=D9684,E9684,Sense_data[[#This Row],[SysTimeStamp]])</f>
        <v>42182.111134285238</v>
      </c>
      <c r="F9685" s="3" t="str">
        <f>Sense_data[[#This Row],[a_1State]]&amp;TEXT(Sense_data[[#This Row],[StateInstanceTimestamp]],"#.######")</f>
        <v>Off42182.111134</v>
      </c>
      <c r="G9685" s="3">
        <f ca="1">IF(Sense_data[[#This Row],[a_1State]]="Off",RANDBETWEEN(off_min,off_max),RANDBETWEEN(on_min,on_max))/sr_div</f>
        <v>3</v>
      </c>
      <c r="H9685" s="3">
        <v>1.6</v>
      </c>
      <c r="I9685" s="3">
        <f>IF(HOUR(Sense_data[[#This Row],[SysTimeStamp]])&lt;12,I9684+$B$14,I9684-$B$14)</f>
        <v>17.237962962964744</v>
      </c>
    </row>
    <row r="9686" spans="1:9" x14ac:dyDescent="0.2">
      <c r="A9686" t="s">
        <v>20</v>
      </c>
      <c r="B9686" t="s">
        <v>22</v>
      </c>
      <c r="C9686" s="6">
        <f t="shared" si="156"/>
        <v>42182.111909748382</v>
      </c>
      <c r="D9686" t="s">
        <v>21</v>
      </c>
      <c r="E9686" s="6">
        <f>IF(Sense_data[[#This Row],[a_1State]]=D9685,E9685,Sense_data[[#This Row],[SysTimeStamp]])</f>
        <v>42182.111134285238</v>
      </c>
      <c r="F9686" s="3" t="str">
        <f>Sense_data[[#This Row],[a_1State]]&amp;TEXT(Sense_data[[#This Row],[StateInstanceTimestamp]],"#.######")</f>
        <v>Off42182.111134</v>
      </c>
      <c r="G9686" s="3">
        <f ca="1">IF(Sense_data[[#This Row],[a_1State]]="Off",RANDBETWEEN(off_min,off_max),RANDBETWEEN(on_min,on_max))/sr_div</f>
        <v>1</v>
      </c>
      <c r="H9686" s="3">
        <v>2.6</v>
      </c>
      <c r="I9686" s="3">
        <f>IF(HOUR(Sense_data[[#This Row],[SysTimeStamp]])&lt;12,I9685+$B$14,I9685-$B$14)</f>
        <v>17.238194444446226</v>
      </c>
    </row>
    <row r="9687" spans="1:9" x14ac:dyDescent="0.2">
      <c r="A9687" t="s">
        <v>20</v>
      </c>
      <c r="B9687" t="s">
        <v>22</v>
      </c>
      <c r="C9687" s="6">
        <f t="shared" si="156"/>
        <v>42182.111921322459</v>
      </c>
      <c r="D9687" t="s">
        <v>21</v>
      </c>
      <c r="E9687" s="6">
        <f>IF(Sense_data[[#This Row],[a_1State]]=D9686,E9686,Sense_data[[#This Row],[SysTimeStamp]])</f>
        <v>42182.111134285238</v>
      </c>
      <c r="F9687" s="3" t="str">
        <f>Sense_data[[#This Row],[a_1State]]&amp;TEXT(Sense_data[[#This Row],[StateInstanceTimestamp]],"#.######")</f>
        <v>Off42182.111134</v>
      </c>
      <c r="G9687" s="3">
        <f ca="1">IF(Sense_data[[#This Row],[a_1State]]="Off",RANDBETWEEN(off_min,off_max),RANDBETWEEN(on_min,on_max))/sr_div</f>
        <v>1.8</v>
      </c>
      <c r="H9687" s="3">
        <v>1.8</v>
      </c>
      <c r="I9687" s="3">
        <f>IF(HOUR(Sense_data[[#This Row],[SysTimeStamp]])&lt;12,I9686+$B$14,I9686-$B$14)</f>
        <v>17.238425925927707</v>
      </c>
    </row>
    <row r="9688" spans="1:9" x14ac:dyDescent="0.2">
      <c r="A9688" t="s">
        <v>20</v>
      </c>
      <c r="B9688" t="s">
        <v>22</v>
      </c>
      <c r="C9688" s="6">
        <f t="shared" si="156"/>
        <v>42182.111932896536</v>
      </c>
      <c r="D9688" t="s">
        <v>21</v>
      </c>
      <c r="E9688" s="6">
        <f>IF(Sense_data[[#This Row],[a_1State]]=D9687,E9687,Sense_data[[#This Row],[SysTimeStamp]])</f>
        <v>42182.111134285238</v>
      </c>
      <c r="F9688" s="3" t="str">
        <f>Sense_data[[#This Row],[a_1State]]&amp;TEXT(Sense_data[[#This Row],[StateInstanceTimestamp]],"#.######")</f>
        <v>Off42182.111134</v>
      </c>
      <c r="G9688" s="3">
        <f ca="1">IF(Sense_data[[#This Row],[a_1State]]="Off",RANDBETWEEN(off_min,off_max),RANDBETWEEN(on_min,on_max))/sr_div</f>
        <v>3</v>
      </c>
      <c r="H9688" s="3">
        <v>1.5</v>
      </c>
      <c r="I9688" s="3">
        <f>IF(HOUR(Sense_data[[#This Row],[SysTimeStamp]])&lt;12,I9687+$B$14,I9687-$B$14)</f>
        <v>17.238657407409189</v>
      </c>
    </row>
    <row r="9689" spans="1:9" x14ac:dyDescent="0.2">
      <c r="A9689" t="s">
        <v>20</v>
      </c>
      <c r="B9689" t="s">
        <v>22</v>
      </c>
      <c r="C9689" s="6">
        <f t="shared" si="156"/>
        <v>42182.111944470613</v>
      </c>
      <c r="D9689" t="s">
        <v>21</v>
      </c>
      <c r="E9689" s="6">
        <f>IF(Sense_data[[#This Row],[a_1State]]=D9688,E9688,Sense_data[[#This Row],[SysTimeStamp]])</f>
        <v>42182.111134285238</v>
      </c>
      <c r="F9689" s="3" t="str">
        <f>Sense_data[[#This Row],[a_1State]]&amp;TEXT(Sense_data[[#This Row],[StateInstanceTimestamp]],"#.######")</f>
        <v>Off42182.111134</v>
      </c>
      <c r="G9689" s="3">
        <f ca="1">IF(Sense_data[[#This Row],[a_1State]]="Off",RANDBETWEEN(off_min,off_max),RANDBETWEEN(on_min,on_max))/sr_div</f>
        <v>1.7</v>
      </c>
      <c r="H9689" s="3">
        <v>1.6</v>
      </c>
      <c r="I9689" s="3">
        <f>IF(HOUR(Sense_data[[#This Row],[SysTimeStamp]])&lt;12,I9688+$B$14,I9688-$B$14)</f>
        <v>17.238888888890671</v>
      </c>
    </row>
    <row r="9690" spans="1:9" x14ac:dyDescent="0.2">
      <c r="A9690" t="s">
        <v>20</v>
      </c>
      <c r="B9690" t="s">
        <v>22</v>
      </c>
      <c r="C9690" s="6">
        <f t="shared" si="156"/>
        <v>42182.11195604469</v>
      </c>
      <c r="D9690" t="s">
        <v>21</v>
      </c>
      <c r="E9690" s="6">
        <f>IF(Sense_data[[#This Row],[a_1State]]=D9689,E9689,Sense_data[[#This Row],[SysTimeStamp]])</f>
        <v>42182.111134285238</v>
      </c>
      <c r="F9690" s="3" t="str">
        <f>Sense_data[[#This Row],[a_1State]]&amp;TEXT(Sense_data[[#This Row],[StateInstanceTimestamp]],"#.######")</f>
        <v>Off42182.111134</v>
      </c>
      <c r="G9690" s="3">
        <f ca="1">IF(Sense_data[[#This Row],[a_1State]]="Off",RANDBETWEEN(off_min,off_max),RANDBETWEEN(on_min,on_max))/sr_div</f>
        <v>2.5</v>
      </c>
      <c r="H9690" s="3">
        <v>1.7</v>
      </c>
      <c r="I9690" s="3">
        <f>IF(HOUR(Sense_data[[#This Row],[SysTimeStamp]])&lt;12,I9689+$B$14,I9689-$B$14)</f>
        <v>17.239120370372152</v>
      </c>
    </row>
    <row r="9691" spans="1:9" x14ac:dyDescent="0.2">
      <c r="A9691" t="s">
        <v>20</v>
      </c>
      <c r="B9691" t="s">
        <v>22</v>
      </c>
      <c r="C9691" s="6">
        <f t="shared" si="156"/>
        <v>42182.111967618766</v>
      </c>
      <c r="D9691" t="s">
        <v>21</v>
      </c>
      <c r="E9691" s="6">
        <f>IF(Sense_data[[#This Row],[a_1State]]=D9690,E9690,Sense_data[[#This Row],[SysTimeStamp]])</f>
        <v>42182.111134285238</v>
      </c>
      <c r="F9691" s="3" t="str">
        <f>Sense_data[[#This Row],[a_1State]]&amp;TEXT(Sense_data[[#This Row],[StateInstanceTimestamp]],"#.######")</f>
        <v>Off42182.111134</v>
      </c>
      <c r="G9691" s="3">
        <f ca="1">IF(Sense_data[[#This Row],[a_1State]]="Off",RANDBETWEEN(off_min,off_max),RANDBETWEEN(on_min,on_max))/sr_div</f>
        <v>1.8</v>
      </c>
      <c r="H9691" s="3">
        <v>1.7</v>
      </c>
      <c r="I9691" s="3">
        <f>IF(HOUR(Sense_data[[#This Row],[SysTimeStamp]])&lt;12,I9690+$B$14,I9690-$B$14)</f>
        <v>17.239351851853634</v>
      </c>
    </row>
    <row r="9692" spans="1:9" x14ac:dyDescent="0.2">
      <c r="A9692" t="s">
        <v>20</v>
      </c>
      <c r="B9692" t="s">
        <v>22</v>
      </c>
      <c r="C9692" s="6">
        <f t="shared" si="156"/>
        <v>42182.111979192843</v>
      </c>
      <c r="D9692" t="s">
        <v>21</v>
      </c>
      <c r="E9692" s="6">
        <f>IF(Sense_data[[#This Row],[a_1State]]=D9691,E9691,Sense_data[[#This Row],[SysTimeStamp]])</f>
        <v>42182.111134285238</v>
      </c>
      <c r="F9692" s="3" t="str">
        <f>Sense_data[[#This Row],[a_1State]]&amp;TEXT(Sense_data[[#This Row],[StateInstanceTimestamp]],"#.######")</f>
        <v>Off42182.111134</v>
      </c>
      <c r="G9692" s="3">
        <f ca="1">IF(Sense_data[[#This Row],[a_1State]]="Off",RANDBETWEEN(off_min,off_max),RANDBETWEEN(on_min,on_max))/sr_div</f>
        <v>1.9</v>
      </c>
      <c r="H9692" s="3">
        <v>2.2000000000000002</v>
      </c>
      <c r="I9692" s="3">
        <f>IF(HOUR(Sense_data[[#This Row],[SysTimeStamp]])&lt;12,I9691+$B$14,I9691-$B$14)</f>
        <v>17.239583333335116</v>
      </c>
    </row>
    <row r="9693" spans="1:9" x14ac:dyDescent="0.2">
      <c r="A9693" t="s">
        <v>20</v>
      </c>
      <c r="B9693" t="s">
        <v>22</v>
      </c>
      <c r="C9693" s="6">
        <f t="shared" si="156"/>
        <v>42182.11199076692</v>
      </c>
      <c r="D9693" t="s">
        <v>21</v>
      </c>
      <c r="E9693" s="6">
        <f>IF(Sense_data[[#This Row],[a_1State]]=D9692,E9692,Sense_data[[#This Row],[SysTimeStamp]])</f>
        <v>42182.111134285238</v>
      </c>
      <c r="F9693" s="3" t="str">
        <f>Sense_data[[#This Row],[a_1State]]&amp;TEXT(Sense_data[[#This Row],[StateInstanceTimestamp]],"#.######")</f>
        <v>Off42182.111134</v>
      </c>
      <c r="G9693" s="3">
        <f ca="1">IF(Sense_data[[#This Row],[a_1State]]="Off",RANDBETWEEN(off_min,off_max),RANDBETWEEN(on_min,on_max))/sr_div</f>
        <v>1.7</v>
      </c>
      <c r="H9693" s="3">
        <v>1.8</v>
      </c>
      <c r="I9693" s="3">
        <f>IF(HOUR(Sense_data[[#This Row],[SysTimeStamp]])&lt;12,I9692+$B$14,I9692-$B$14)</f>
        <v>17.239814814816597</v>
      </c>
    </row>
    <row r="9694" spans="1:9" x14ac:dyDescent="0.2">
      <c r="A9694" t="s">
        <v>20</v>
      </c>
      <c r="B9694" t="s">
        <v>22</v>
      </c>
      <c r="C9694" s="6">
        <f t="shared" si="156"/>
        <v>42182.112002340997</v>
      </c>
      <c r="D9694" t="s">
        <v>21</v>
      </c>
      <c r="E9694" s="6">
        <f>IF(Sense_data[[#This Row],[a_1State]]=D9693,E9693,Sense_data[[#This Row],[SysTimeStamp]])</f>
        <v>42182.111134285238</v>
      </c>
      <c r="F9694" s="3" t="str">
        <f>Sense_data[[#This Row],[a_1State]]&amp;TEXT(Sense_data[[#This Row],[StateInstanceTimestamp]],"#.######")</f>
        <v>Off42182.111134</v>
      </c>
      <c r="G9694" s="3">
        <f ca="1">IF(Sense_data[[#This Row],[a_1State]]="Off",RANDBETWEEN(off_min,off_max),RANDBETWEEN(on_min,on_max))/sr_div</f>
        <v>2.7</v>
      </c>
      <c r="H9694" s="3">
        <v>2.8</v>
      </c>
      <c r="I9694" s="3">
        <f>IF(HOUR(Sense_data[[#This Row],[SysTimeStamp]])&lt;12,I9693+$B$14,I9693-$B$14)</f>
        <v>17.240046296298079</v>
      </c>
    </row>
    <row r="9695" spans="1:9" x14ac:dyDescent="0.2">
      <c r="A9695" t="s">
        <v>20</v>
      </c>
      <c r="B9695" t="s">
        <v>22</v>
      </c>
      <c r="C9695" s="6">
        <f t="shared" si="156"/>
        <v>42182.112013915073</v>
      </c>
      <c r="D9695" t="s">
        <v>21</v>
      </c>
      <c r="E9695" s="6">
        <f>IF(Sense_data[[#This Row],[a_1State]]=D9694,E9694,Sense_data[[#This Row],[SysTimeStamp]])</f>
        <v>42182.111134285238</v>
      </c>
      <c r="F9695" s="3" t="str">
        <f>Sense_data[[#This Row],[a_1State]]&amp;TEXT(Sense_data[[#This Row],[StateInstanceTimestamp]],"#.######")</f>
        <v>Off42182.111134</v>
      </c>
      <c r="G9695" s="3">
        <f ca="1">IF(Sense_data[[#This Row],[a_1State]]="Off",RANDBETWEEN(off_min,off_max),RANDBETWEEN(on_min,on_max))/sr_div</f>
        <v>1.8</v>
      </c>
      <c r="H9695" s="3">
        <v>1.5</v>
      </c>
      <c r="I9695" s="3">
        <f>IF(HOUR(Sense_data[[#This Row],[SysTimeStamp]])&lt;12,I9694+$B$14,I9694-$B$14)</f>
        <v>17.240277777779561</v>
      </c>
    </row>
    <row r="9696" spans="1:9" x14ac:dyDescent="0.2">
      <c r="A9696" t="s">
        <v>20</v>
      </c>
      <c r="B9696" t="s">
        <v>22</v>
      </c>
      <c r="C9696" s="6">
        <f t="shared" si="156"/>
        <v>42182.11202548915</v>
      </c>
      <c r="D9696" t="s">
        <v>21</v>
      </c>
      <c r="E9696" s="6">
        <f>IF(Sense_data[[#This Row],[a_1State]]=D9695,E9695,Sense_data[[#This Row],[SysTimeStamp]])</f>
        <v>42182.111134285238</v>
      </c>
      <c r="F9696" s="3" t="str">
        <f>Sense_data[[#This Row],[a_1State]]&amp;TEXT(Sense_data[[#This Row],[StateInstanceTimestamp]],"#.######")</f>
        <v>Off42182.111134</v>
      </c>
      <c r="G9696" s="3">
        <f ca="1">IF(Sense_data[[#This Row],[a_1State]]="Off",RANDBETWEEN(off_min,off_max),RANDBETWEEN(on_min,on_max))/sr_div</f>
        <v>2.9</v>
      </c>
      <c r="H9696" s="3">
        <v>1.4</v>
      </c>
      <c r="I9696" s="3">
        <f>IF(HOUR(Sense_data[[#This Row],[SysTimeStamp]])&lt;12,I9695+$B$14,I9695-$B$14)</f>
        <v>17.240509259261042</v>
      </c>
    </row>
    <row r="9697" spans="1:9" x14ac:dyDescent="0.2">
      <c r="A9697" t="s">
        <v>20</v>
      </c>
      <c r="B9697" t="s">
        <v>22</v>
      </c>
      <c r="C9697" s="6">
        <f t="shared" si="156"/>
        <v>42182.112037063227</v>
      </c>
      <c r="D9697" t="s">
        <v>21</v>
      </c>
      <c r="E9697" s="6">
        <f>IF(Sense_data[[#This Row],[a_1State]]=D9696,E9696,Sense_data[[#This Row],[SysTimeStamp]])</f>
        <v>42182.111134285238</v>
      </c>
      <c r="F9697" s="3" t="str">
        <f>Sense_data[[#This Row],[a_1State]]&amp;TEXT(Sense_data[[#This Row],[StateInstanceTimestamp]],"#.######")</f>
        <v>Off42182.111134</v>
      </c>
      <c r="G9697" s="3">
        <f ca="1">IF(Sense_data[[#This Row],[a_1State]]="Off",RANDBETWEEN(off_min,off_max),RANDBETWEEN(on_min,on_max))/sr_div</f>
        <v>2.4</v>
      </c>
      <c r="H9697" s="3">
        <v>2.9</v>
      </c>
      <c r="I9697" s="3">
        <f>IF(HOUR(Sense_data[[#This Row],[SysTimeStamp]])&lt;12,I9696+$B$14,I9696-$B$14)</f>
        <v>17.240740740742524</v>
      </c>
    </row>
    <row r="9698" spans="1:9" x14ac:dyDescent="0.2">
      <c r="A9698" t="s">
        <v>20</v>
      </c>
      <c r="B9698" t="s">
        <v>22</v>
      </c>
      <c r="C9698" s="6">
        <f t="shared" si="156"/>
        <v>42182.112048637304</v>
      </c>
      <c r="D9698" t="s">
        <v>21</v>
      </c>
      <c r="E9698" s="6">
        <f>IF(Sense_data[[#This Row],[a_1State]]=D9697,E9697,Sense_data[[#This Row],[SysTimeStamp]])</f>
        <v>42182.111134285238</v>
      </c>
      <c r="F9698" s="3" t="str">
        <f>Sense_data[[#This Row],[a_1State]]&amp;TEXT(Sense_data[[#This Row],[StateInstanceTimestamp]],"#.######")</f>
        <v>Off42182.111134</v>
      </c>
      <c r="G9698" s="3">
        <f ca="1">IF(Sense_data[[#This Row],[a_1State]]="Off",RANDBETWEEN(off_min,off_max),RANDBETWEEN(on_min,on_max))/sr_div</f>
        <v>2.8</v>
      </c>
      <c r="H9698" s="3">
        <v>2.9</v>
      </c>
      <c r="I9698" s="3">
        <f>IF(HOUR(Sense_data[[#This Row],[SysTimeStamp]])&lt;12,I9697+$B$14,I9697-$B$14)</f>
        <v>17.240972222224006</v>
      </c>
    </row>
    <row r="9699" spans="1:9" x14ac:dyDescent="0.2">
      <c r="A9699" t="s">
        <v>20</v>
      </c>
      <c r="B9699" t="s">
        <v>22</v>
      </c>
      <c r="C9699" s="6">
        <f t="shared" si="156"/>
        <v>42182.112060211381</v>
      </c>
      <c r="D9699" t="s">
        <v>21</v>
      </c>
      <c r="E9699" s="6">
        <f>IF(Sense_data[[#This Row],[a_1State]]=D9698,E9698,Sense_data[[#This Row],[SysTimeStamp]])</f>
        <v>42182.111134285238</v>
      </c>
      <c r="F9699" s="3" t="str">
        <f>Sense_data[[#This Row],[a_1State]]&amp;TEXT(Sense_data[[#This Row],[StateInstanceTimestamp]],"#.######")</f>
        <v>Off42182.111134</v>
      </c>
      <c r="G9699" s="3">
        <f ca="1">IF(Sense_data[[#This Row],[a_1State]]="Off",RANDBETWEEN(off_min,off_max),RANDBETWEEN(on_min,on_max))/sr_div</f>
        <v>1.6</v>
      </c>
      <c r="H9699" s="3">
        <v>1.4</v>
      </c>
      <c r="I9699" s="3">
        <f>IF(HOUR(Sense_data[[#This Row],[SysTimeStamp]])&lt;12,I9698+$B$14,I9698-$B$14)</f>
        <v>17.241203703705487</v>
      </c>
    </row>
    <row r="9700" spans="1:9" x14ac:dyDescent="0.2">
      <c r="A9700" t="s">
        <v>20</v>
      </c>
      <c r="B9700" t="s">
        <v>22</v>
      </c>
      <c r="C9700" s="6">
        <f t="shared" si="156"/>
        <v>42182.112071785457</v>
      </c>
      <c r="D9700" t="s">
        <v>21</v>
      </c>
      <c r="E9700" s="6">
        <f>IF(Sense_data[[#This Row],[a_1State]]=D9699,E9699,Sense_data[[#This Row],[SysTimeStamp]])</f>
        <v>42182.111134285238</v>
      </c>
      <c r="F9700" s="3" t="str">
        <f>Sense_data[[#This Row],[a_1State]]&amp;TEXT(Sense_data[[#This Row],[StateInstanceTimestamp]],"#.######")</f>
        <v>Off42182.111134</v>
      </c>
      <c r="G9700" s="3">
        <f ca="1">IF(Sense_data[[#This Row],[a_1State]]="Off",RANDBETWEEN(off_min,off_max),RANDBETWEEN(on_min,on_max))/sr_div</f>
        <v>2.2999999999999998</v>
      </c>
      <c r="H9700" s="3">
        <v>2.4</v>
      </c>
      <c r="I9700" s="3">
        <f>IF(HOUR(Sense_data[[#This Row],[SysTimeStamp]])&lt;12,I9699+$B$14,I9699-$B$14)</f>
        <v>17.241435185186969</v>
      </c>
    </row>
    <row r="9701" spans="1:9" x14ac:dyDescent="0.2">
      <c r="A9701" t="s">
        <v>20</v>
      </c>
      <c r="B9701" t="s">
        <v>22</v>
      </c>
      <c r="C9701" s="6">
        <f t="shared" si="156"/>
        <v>42182.112083359534</v>
      </c>
      <c r="D9701" t="s">
        <v>21</v>
      </c>
      <c r="E9701" s="6">
        <f>IF(Sense_data[[#This Row],[a_1State]]=D9700,E9700,Sense_data[[#This Row],[SysTimeStamp]])</f>
        <v>42182.111134285238</v>
      </c>
      <c r="F9701" s="3" t="str">
        <f>Sense_data[[#This Row],[a_1State]]&amp;TEXT(Sense_data[[#This Row],[StateInstanceTimestamp]],"#.######")</f>
        <v>Off42182.111134</v>
      </c>
      <c r="G9701" s="3">
        <f ca="1">IF(Sense_data[[#This Row],[a_1State]]="Off",RANDBETWEEN(off_min,off_max),RANDBETWEEN(on_min,on_max))/sr_div</f>
        <v>3</v>
      </c>
      <c r="H9701" s="3">
        <v>1.5</v>
      </c>
      <c r="I9701" s="3">
        <f>IF(HOUR(Sense_data[[#This Row],[SysTimeStamp]])&lt;12,I9700+$B$14,I9700-$B$14)</f>
        <v>17.241666666668451</v>
      </c>
    </row>
    <row r="9702" spans="1:9" x14ac:dyDescent="0.2">
      <c r="A9702" t="s">
        <v>20</v>
      </c>
      <c r="B9702" t="s">
        <v>22</v>
      </c>
      <c r="C9702" s="6">
        <f t="shared" si="156"/>
        <v>42182.112094933611</v>
      </c>
      <c r="D9702" t="s">
        <v>21</v>
      </c>
      <c r="E9702" s="6">
        <f>IF(Sense_data[[#This Row],[a_1State]]=D9701,E9701,Sense_data[[#This Row],[SysTimeStamp]])</f>
        <v>42182.111134285238</v>
      </c>
      <c r="F9702" s="3" t="str">
        <f>Sense_data[[#This Row],[a_1State]]&amp;TEXT(Sense_data[[#This Row],[StateInstanceTimestamp]],"#.######")</f>
        <v>Off42182.111134</v>
      </c>
      <c r="G9702" s="3">
        <f ca="1">IF(Sense_data[[#This Row],[a_1State]]="Off",RANDBETWEEN(off_min,off_max),RANDBETWEEN(on_min,on_max))/sr_div</f>
        <v>3</v>
      </c>
      <c r="H9702" s="3">
        <v>1.4</v>
      </c>
      <c r="I9702" s="3">
        <f>IF(HOUR(Sense_data[[#This Row],[SysTimeStamp]])&lt;12,I9701+$B$14,I9701-$B$14)</f>
        <v>17.241898148149932</v>
      </c>
    </row>
    <row r="9703" spans="1:9" x14ac:dyDescent="0.2">
      <c r="A9703" t="s">
        <v>20</v>
      </c>
      <c r="B9703" t="s">
        <v>22</v>
      </c>
      <c r="C9703" s="6">
        <f t="shared" si="156"/>
        <v>42182.112106507688</v>
      </c>
      <c r="D9703" t="s">
        <v>21</v>
      </c>
      <c r="E9703" s="6">
        <f>IF(Sense_data[[#This Row],[a_1State]]=D9702,E9702,Sense_data[[#This Row],[SysTimeStamp]])</f>
        <v>42182.111134285238</v>
      </c>
      <c r="F9703" s="3" t="str">
        <f>Sense_data[[#This Row],[a_1State]]&amp;TEXT(Sense_data[[#This Row],[StateInstanceTimestamp]],"#.######")</f>
        <v>Off42182.111134</v>
      </c>
      <c r="G9703" s="3">
        <f ca="1">IF(Sense_data[[#This Row],[a_1State]]="Off",RANDBETWEEN(off_min,off_max),RANDBETWEEN(on_min,on_max))/sr_div</f>
        <v>2.4</v>
      </c>
      <c r="H9703" s="3">
        <v>2.8</v>
      </c>
      <c r="I9703" s="3">
        <f>IF(HOUR(Sense_data[[#This Row],[SysTimeStamp]])&lt;12,I9702+$B$14,I9702-$B$14)</f>
        <v>17.242129629631414</v>
      </c>
    </row>
    <row r="9704" spans="1:9" x14ac:dyDescent="0.2">
      <c r="A9704" t="s">
        <v>20</v>
      </c>
      <c r="B9704" t="s">
        <v>22</v>
      </c>
      <c r="C9704" s="6">
        <f t="shared" si="156"/>
        <v>42182.112118081764</v>
      </c>
      <c r="D9704" t="s">
        <v>21</v>
      </c>
      <c r="E9704" s="6">
        <f>IF(Sense_data[[#This Row],[a_1State]]=D9703,E9703,Sense_data[[#This Row],[SysTimeStamp]])</f>
        <v>42182.111134285238</v>
      </c>
      <c r="F9704" s="3" t="str">
        <f>Sense_data[[#This Row],[a_1State]]&amp;TEXT(Sense_data[[#This Row],[StateInstanceTimestamp]],"#.######")</f>
        <v>Off42182.111134</v>
      </c>
      <c r="G9704" s="3">
        <f ca="1">IF(Sense_data[[#This Row],[a_1State]]="Off",RANDBETWEEN(off_min,off_max),RANDBETWEEN(on_min,on_max))/sr_div</f>
        <v>1</v>
      </c>
      <c r="H9704" s="3">
        <v>3</v>
      </c>
      <c r="I9704" s="3">
        <f>IF(HOUR(Sense_data[[#This Row],[SysTimeStamp]])&lt;12,I9703+$B$14,I9703-$B$14)</f>
        <v>17.242361111112896</v>
      </c>
    </row>
    <row r="9705" spans="1:9" x14ac:dyDescent="0.2">
      <c r="A9705" t="s">
        <v>20</v>
      </c>
      <c r="B9705" t="s">
        <v>22</v>
      </c>
      <c r="C9705" s="6">
        <f t="shared" si="156"/>
        <v>42182.112129655841</v>
      </c>
      <c r="D9705" t="s">
        <v>21</v>
      </c>
      <c r="E9705" s="6">
        <f>IF(Sense_data[[#This Row],[a_1State]]=D9704,E9704,Sense_data[[#This Row],[SysTimeStamp]])</f>
        <v>42182.111134285238</v>
      </c>
      <c r="F9705" s="3" t="str">
        <f>Sense_data[[#This Row],[a_1State]]&amp;TEXT(Sense_data[[#This Row],[StateInstanceTimestamp]],"#.######")</f>
        <v>Off42182.111134</v>
      </c>
      <c r="G9705" s="3">
        <f ca="1">IF(Sense_data[[#This Row],[a_1State]]="Off",RANDBETWEEN(off_min,off_max),RANDBETWEEN(on_min,on_max))/sr_div</f>
        <v>1</v>
      </c>
      <c r="H9705" s="3">
        <v>1.6</v>
      </c>
      <c r="I9705" s="3">
        <f>IF(HOUR(Sense_data[[#This Row],[SysTimeStamp]])&lt;12,I9704+$B$14,I9704-$B$14)</f>
        <v>17.242592592594377</v>
      </c>
    </row>
    <row r="9706" spans="1:9" x14ac:dyDescent="0.2">
      <c r="A9706" t="s">
        <v>20</v>
      </c>
      <c r="B9706" t="s">
        <v>22</v>
      </c>
      <c r="C9706" s="6">
        <f t="shared" si="156"/>
        <v>42182.112141229918</v>
      </c>
      <c r="D9706" t="s">
        <v>21</v>
      </c>
      <c r="E9706" s="6">
        <f>IF(Sense_data[[#This Row],[a_1State]]=D9705,E9705,Sense_data[[#This Row],[SysTimeStamp]])</f>
        <v>42182.111134285238</v>
      </c>
      <c r="F9706" s="3" t="str">
        <f>Sense_data[[#This Row],[a_1State]]&amp;TEXT(Sense_data[[#This Row],[StateInstanceTimestamp]],"#.######")</f>
        <v>Off42182.111134</v>
      </c>
      <c r="G9706" s="3">
        <f ca="1">IF(Sense_data[[#This Row],[a_1State]]="Off",RANDBETWEEN(off_min,off_max),RANDBETWEEN(on_min,on_max))/sr_div</f>
        <v>1</v>
      </c>
      <c r="H9706" s="3">
        <v>2.9</v>
      </c>
      <c r="I9706" s="3">
        <f>IF(HOUR(Sense_data[[#This Row],[SysTimeStamp]])&lt;12,I9705+$B$14,I9705-$B$14)</f>
        <v>17.242824074075859</v>
      </c>
    </row>
    <row r="9707" spans="1:9" x14ac:dyDescent="0.2">
      <c r="A9707" t="s">
        <v>20</v>
      </c>
      <c r="B9707" t="s">
        <v>22</v>
      </c>
      <c r="C9707" s="6">
        <f t="shared" si="156"/>
        <v>42182.112152803995</v>
      </c>
      <c r="D9707" t="s">
        <v>21</v>
      </c>
      <c r="E9707" s="6">
        <f>IF(Sense_data[[#This Row],[a_1State]]=D9706,E9706,Sense_data[[#This Row],[SysTimeStamp]])</f>
        <v>42182.111134285238</v>
      </c>
      <c r="F9707" s="3" t="str">
        <f>Sense_data[[#This Row],[a_1State]]&amp;TEXT(Sense_data[[#This Row],[StateInstanceTimestamp]],"#.######")</f>
        <v>Off42182.111134</v>
      </c>
      <c r="G9707" s="3">
        <f ca="1">IF(Sense_data[[#This Row],[a_1State]]="Off",RANDBETWEEN(off_min,off_max),RANDBETWEEN(on_min,on_max))/sr_div</f>
        <v>1.9</v>
      </c>
      <c r="H9707" s="3">
        <v>2.4</v>
      </c>
      <c r="I9707" s="3">
        <f>IF(HOUR(Sense_data[[#This Row],[SysTimeStamp]])&lt;12,I9706+$B$14,I9706-$B$14)</f>
        <v>17.243055555557341</v>
      </c>
    </row>
    <row r="9708" spans="1:9" x14ac:dyDescent="0.2">
      <c r="A9708" t="s">
        <v>20</v>
      </c>
      <c r="B9708" t="s">
        <v>22</v>
      </c>
      <c r="C9708" s="6">
        <f t="shared" si="156"/>
        <v>42182.112164378072</v>
      </c>
      <c r="D9708" t="s">
        <v>21</v>
      </c>
      <c r="E9708" s="6">
        <f>IF(Sense_data[[#This Row],[a_1State]]=D9707,E9707,Sense_data[[#This Row],[SysTimeStamp]])</f>
        <v>42182.111134285238</v>
      </c>
      <c r="F9708" s="3" t="str">
        <f>Sense_data[[#This Row],[a_1State]]&amp;TEXT(Sense_data[[#This Row],[StateInstanceTimestamp]],"#.######")</f>
        <v>Off42182.111134</v>
      </c>
      <c r="G9708" s="3">
        <f ca="1">IF(Sense_data[[#This Row],[a_1State]]="Off",RANDBETWEEN(off_min,off_max),RANDBETWEEN(on_min,on_max))/sr_div</f>
        <v>1.5</v>
      </c>
      <c r="H9708" s="3">
        <v>1.6</v>
      </c>
      <c r="I9708" s="3">
        <f>IF(HOUR(Sense_data[[#This Row],[SysTimeStamp]])&lt;12,I9707+$B$14,I9707-$B$14)</f>
        <v>17.243287037038822</v>
      </c>
    </row>
    <row r="9709" spans="1:9" x14ac:dyDescent="0.2">
      <c r="A9709" t="s">
        <v>20</v>
      </c>
      <c r="B9709" t="s">
        <v>22</v>
      </c>
      <c r="C9709" s="6">
        <f t="shared" si="156"/>
        <v>42182.112175952148</v>
      </c>
      <c r="D9709" t="s">
        <v>21</v>
      </c>
      <c r="E9709" s="6">
        <f>IF(Sense_data[[#This Row],[a_1State]]=D9708,E9708,Sense_data[[#This Row],[SysTimeStamp]])</f>
        <v>42182.111134285238</v>
      </c>
      <c r="F9709" s="3" t="str">
        <f>Sense_data[[#This Row],[a_1State]]&amp;TEXT(Sense_data[[#This Row],[StateInstanceTimestamp]],"#.######")</f>
        <v>Off42182.111134</v>
      </c>
      <c r="G9709" s="3">
        <f ca="1">IF(Sense_data[[#This Row],[a_1State]]="Off",RANDBETWEEN(off_min,off_max),RANDBETWEEN(on_min,on_max))/sr_div</f>
        <v>2.2999999999999998</v>
      </c>
      <c r="H9709" s="3">
        <v>1.6</v>
      </c>
      <c r="I9709" s="3">
        <f>IF(HOUR(Sense_data[[#This Row],[SysTimeStamp]])&lt;12,I9708+$B$14,I9708-$B$14)</f>
        <v>17.243518518520304</v>
      </c>
    </row>
    <row r="9710" spans="1:9" x14ac:dyDescent="0.2">
      <c r="A9710" t="s">
        <v>20</v>
      </c>
      <c r="B9710" t="s">
        <v>22</v>
      </c>
      <c r="C9710" s="6">
        <f t="shared" si="156"/>
        <v>42182.112187526225</v>
      </c>
      <c r="D9710" t="s">
        <v>21</v>
      </c>
      <c r="E9710" s="6">
        <f>IF(Sense_data[[#This Row],[a_1State]]=D9709,E9709,Sense_data[[#This Row],[SysTimeStamp]])</f>
        <v>42182.111134285238</v>
      </c>
      <c r="F9710" s="3" t="str">
        <f>Sense_data[[#This Row],[a_1State]]&amp;TEXT(Sense_data[[#This Row],[StateInstanceTimestamp]],"#.######")</f>
        <v>Off42182.111134</v>
      </c>
      <c r="G9710" s="3">
        <f ca="1">IF(Sense_data[[#This Row],[a_1State]]="Off",RANDBETWEEN(off_min,off_max),RANDBETWEEN(on_min,on_max))/sr_div</f>
        <v>2.8</v>
      </c>
      <c r="H9710" s="3">
        <v>1.2</v>
      </c>
      <c r="I9710" s="3">
        <f>IF(HOUR(Sense_data[[#This Row],[SysTimeStamp]])&lt;12,I9709+$B$14,I9709-$B$14)</f>
        <v>17.243750000001786</v>
      </c>
    </row>
    <row r="9711" spans="1:9" x14ac:dyDescent="0.2">
      <c r="A9711" t="s">
        <v>20</v>
      </c>
      <c r="B9711" t="s">
        <v>22</v>
      </c>
      <c r="C9711" s="6">
        <f t="shared" si="156"/>
        <v>42182.112199100302</v>
      </c>
      <c r="D9711" t="s">
        <v>21</v>
      </c>
      <c r="E9711" s="6">
        <f>IF(Sense_data[[#This Row],[a_1State]]=D9710,E9710,Sense_data[[#This Row],[SysTimeStamp]])</f>
        <v>42182.111134285238</v>
      </c>
      <c r="F9711" s="3" t="str">
        <f>Sense_data[[#This Row],[a_1State]]&amp;TEXT(Sense_data[[#This Row],[StateInstanceTimestamp]],"#.######")</f>
        <v>Off42182.111134</v>
      </c>
      <c r="G9711" s="3">
        <f ca="1">IF(Sense_data[[#This Row],[a_1State]]="Off",RANDBETWEEN(off_min,off_max),RANDBETWEEN(on_min,on_max))/sr_div</f>
        <v>2.5</v>
      </c>
      <c r="H9711" s="3">
        <v>1.1000000000000001</v>
      </c>
      <c r="I9711" s="3">
        <f>IF(HOUR(Sense_data[[#This Row],[SysTimeStamp]])&lt;12,I9710+$B$14,I9710-$B$14)</f>
        <v>17.243981481483267</v>
      </c>
    </row>
    <row r="9712" spans="1:9" x14ac:dyDescent="0.2">
      <c r="A9712" t="s">
        <v>20</v>
      </c>
      <c r="B9712" t="s">
        <v>22</v>
      </c>
      <c r="C9712" s="6">
        <f t="shared" si="156"/>
        <v>42182.112210674379</v>
      </c>
      <c r="D9712" t="s">
        <v>21</v>
      </c>
      <c r="E9712" s="6">
        <f>IF(Sense_data[[#This Row],[a_1State]]=D9711,E9711,Sense_data[[#This Row],[SysTimeStamp]])</f>
        <v>42182.111134285238</v>
      </c>
      <c r="F9712" s="3" t="str">
        <f>Sense_data[[#This Row],[a_1State]]&amp;TEXT(Sense_data[[#This Row],[StateInstanceTimestamp]],"#.######")</f>
        <v>Off42182.111134</v>
      </c>
      <c r="G9712" s="3">
        <f ca="1">IF(Sense_data[[#This Row],[a_1State]]="Off",RANDBETWEEN(off_min,off_max),RANDBETWEEN(on_min,on_max))/sr_div</f>
        <v>1.2</v>
      </c>
      <c r="H9712" s="3">
        <v>1.4</v>
      </c>
      <c r="I9712" s="3">
        <f>IF(HOUR(Sense_data[[#This Row],[SysTimeStamp]])&lt;12,I9711+$B$14,I9711-$B$14)</f>
        <v>17.244212962964749</v>
      </c>
    </row>
    <row r="9713" spans="1:9" x14ac:dyDescent="0.2">
      <c r="A9713" t="s">
        <v>20</v>
      </c>
      <c r="B9713" t="s">
        <v>22</v>
      </c>
      <c r="C9713" s="6">
        <f t="shared" si="156"/>
        <v>42182.112222248456</v>
      </c>
      <c r="D9713" t="s">
        <v>21</v>
      </c>
      <c r="E9713" s="6">
        <f>IF(Sense_data[[#This Row],[a_1State]]=D9712,E9712,Sense_data[[#This Row],[SysTimeStamp]])</f>
        <v>42182.111134285238</v>
      </c>
      <c r="F9713" s="3" t="str">
        <f>Sense_data[[#This Row],[a_1State]]&amp;TEXT(Sense_data[[#This Row],[StateInstanceTimestamp]],"#.######")</f>
        <v>Off42182.111134</v>
      </c>
      <c r="G9713" s="3">
        <f ca="1">IF(Sense_data[[#This Row],[a_1State]]="Off",RANDBETWEEN(off_min,off_max),RANDBETWEEN(on_min,on_max))/sr_div</f>
        <v>1.2</v>
      </c>
      <c r="H9713" s="3">
        <v>2.9</v>
      </c>
      <c r="I9713" s="3">
        <f>IF(HOUR(Sense_data[[#This Row],[SysTimeStamp]])&lt;12,I9712+$B$14,I9712-$B$14)</f>
        <v>17.244444444446231</v>
      </c>
    </row>
    <row r="9714" spans="1:9" x14ac:dyDescent="0.2">
      <c r="A9714" t="s">
        <v>20</v>
      </c>
      <c r="B9714" t="s">
        <v>22</v>
      </c>
      <c r="C9714" s="6">
        <f t="shared" si="156"/>
        <v>42182.112233822532</v>
      </c>
      <c r="D9714" t="s">
        <v>21</v>
      </c>
      <c r="E9714" s="6">
        <f>IF(Sense_data[[#This Row],[a_1State]]=D9713,E9713,Sense_data[[#This Row],[SysTimeStamp]])</f>
        <v>42182.111134285238</v>
      </c>
      <c r="F9714" s="3" t="str">
        <f>Sense_data[[#This Row],[a_1State]]&amp;TEXT(Sense_data[[#This Row],[StateInstanceTimestamp]],"#.######")</f>
        <v>Off42182.111134</v>
      </c>
      <c r="G9714" s="3">
        <f ca="1">IF(Sense_data[[#This Row],[a_1State]]="Off",RANDBETWEEN(off_min,off_max),RANDBETWEEN(on_min,on_max))/sr_div</f>
        <v>1.9</v>
      </c>
      <c r="H9714" s="3">
        <v>2.6</v>
      </c>
      <c r="I9714" s="3">
        <f>IF(HOUR(Sense_data[[#This Row],[SysTimeStamp]])&lt;12,I9713+$B$14,I9713-$B$14)</f>
        <v>17.244675925927712</v>
      </c>
    </row>
    <row r="9715" spans="1:9" x14ac:dyDescent="0.2">
      <c r="A9715" t="s">
        <v>20</v>
      </c>
      <c r="B9715" t="s">
        <v>22</v>
      </c>
      <c r="C9715" s="6">
        <f t="shared" si="156"/>
        <v>42182.112245396609</v>
      </c>
      <c r="D9715" t="s">
        <v>21</v>
      </c>
      <c r="E9715" s="6">
        <f>IF(Sense_data[[#This Row],[a_1State]]=D9714,E9714,Sense_data[[#This Row],[SysTimeStamp]])</f>
        <v>42182.111134285238</v>
      </c>
      <c r="F9715" s="3" t="str">
        <f>Sense_data[[#This Row],[a_1State]]&amp;TEXT(Sense_data[[#This Row],[StateInstanceTimestamp]],"#.######")</f>
        <v>Off42182.111134</v>
      </c>
      <c r="G9715" s="3">
        <f ca="1">IF(Sense_data[[#This Row],[a_1State]]="Off",RANDBETWEEN(off_min,off_max),RANDBETWEEN(on_min,on_max))/sr_div</f>
        <v>1.4</v>
      </c>
      <c r="H9715" s="3">
        <v>1.6</v>
      </c>
      <c r="I9715" s="3">
        <f>IF(HOUR(Sense_data[[#This Row],[SysTimeStamp]])&lt;12,I9714+$B$14,I9714-$B$14)</f>
        <v>17.244907407409194</v>
      </c>
    </row>
    <row r="9716" spans="1:9" x14ac:dyDescent="0.2">
      <c r="A9716" t="s">
        <v>20</v>
      </c>
      <c r="B9716" t="s">
        <v>22</v>
      </c>
      <c r="C9716" s="6">
        <f t="shared" si="156"/>
        <v>42182.112256970686</v>
      </c>
      <c r="D9716" t="s">
        <v>21</v>
      </c>
      <c r="E9716" s="6">
        <f>IF(Sense_data[[#This Row],[a_1State]]=D9715,E9715,Sense_data[[#This Row],[SysTimeStamp]])</f>
        <v>42182.111134285238</v>
      </c>
      <c r="F9716" s="3" t="str">
        <f>Sense_data[[#This Row],[a_1State]]&amp;TEXT(Sense_data[[#This Row],[StateInstanceTimestamp]],"#.######")</f>
        <v>Off42182.111134</v>
      </c>
      <c r="G9716" s="3">
        <f ca="1">IF(Sense_data[[#This Row],[a_1State]]="Off",RANDBETWEEN(off_min,off_max),RANDBETWEEN(on_min,on_max))/sr_div</f>
        <v>2.9</v>
      </c>
      <c r="H9716" s="3">
        <v>1.6</v>
      </c>
      <c r="I9716" s="3">
        <f>IF(HOUR(Sense_data[[#This Row],[SysTimeStamp]])&lt;12,I9715+$B$14,I9715-$B$14)</f>
        <v>17.245138888890676</v>
      </c>
    </row>
    <row r="9717" spans="1:9" x14ac:dyDescent="0.2">
      <c r="A9717" t="s">
        <v>20</v>
      </c>
      <c r="B9717" t="s">
        <v>22</v>
      </c>
      <c r="C9717" s="6">
        <f t="shared" si="156"/>
        <v>42182.112268544763</v>
      </c>
      <c r="D9717" t="s">
        <v>21</v>
      </c>
      <c r="E9717" s="6">
        <f>IF(Sense_data[[#This Row],[a_1State]]=D9716,E9716,Sense_data[[#This Row],[SysTimeStamp]])</f>
        <v>42182.111134285238</v>
      </c>
      <c r="F9717" s="3" t="str">
        <f>Sense_data[[#This Row],[a_1State]]&amp;TEXT(Sense_data[[#This Row],[StateInstanceTimestamp]],"#.######")</f>
        <v>Off42182.111134</v>
      </c>
      <c r="G9717" s="3">
        <f ca="1">IF(Sense_data[[#This Row],[a_1State]]="Off",RANDBETWEEN(off_min,off_max),RANDBETWEEN(on_min,on_max))/sr_div</f>
        <v>1.2</v>
      </c>
      <c r="H9717" s="3">
        <v>2.1</v>
      </c>
      <c r="I9717" s="3">
        <f>IF(HOUR(Sense_data[[#This Row],[SysTimeStamp]])&lt;12,I9716+$B$14,I9716-$B$14)</f>
        <v>17.245370370372157</v>
      </c>
    </row>
    <row r="9718" spans="1:9" x14ac:dyDescent="0.2">
      <c r="A9718" t="s">
        <v>20</v>
      </c>
      <c r="B9718" t="s">
        <v>22</v>
      </c>
      <c r="C9718" s="6">
        <f t="shared" si="156"/>
        <v>42182.112280118839</v>
      </c>
      <c r="D9718" t="s">
        <v>21</v>
      </c>
      <c r="E9718" s="6">
        <f>IF(Sense_data[[#This Row],[a_1State]]=D9717,E9717,Sense_data[[#This Row],[SysTimeStamp]])</f>
        <v>42182.111134285238</v>
      </c>
      <c r="F9718" s="3" t="str">
        <f>Sense_data[[#This Row],[a_1State]]&amp;TEXT(Sense_data[[#This Row],[StateInstanceTimestamp]],"#.######")</f>
        <v>Off42182.111134</v>
      </c>
      <c r="G9718" s="3">
        <f ca="1">IF(Sense_data[[#This Row],[a_1State]]="Off",RANDBETWEEN(off_min,off_max),RANDBETWEEN(on_min,on_max))/sr_div</f>
        <v>1.1000000000000001</v>
      </c>
      <c r="H9718" s="3">
        <v>2.8</v>
      </c>
      <c r="I9718" s="3">
        <f>IF(HOUR(Sense_data[[#This Row],[SysTimeStamp]])&lt;12,I9717+$B$14,I9717-$B$14)</f>
        <v>17.245601851853639</v>
      </c>
    </row>
    <row r="9719" spans="1:9" x14ac:dyDescent="0.2">
      <c r="A9719" t="s">
        <v>20</v>
      </c>
      <c r="B9719" t="s">
        <v>22</v>
      </c>
      <c r="C9719" s="6">
        <f t="shared" si="156"/>
        <v>42182.112291692916</v>
      </c>
      <c r="D9719" t="s">
        <v>21</v>
      </c>
      <c r="E9719" s="6">
        <f>IF(Sense_data[[#This Row],[a_1State]]=D9718,E9718,Sense_data[[#This Row],[SysTimeStamp]])</f>
        <v>42182.111134285238</v>
      </c>
      <c r="F9719" s="3" t="str">
        <f>Sense_data[[#This Row],[a_1State]]&amp;TEXT(Sense_data[[#This Row],[StateInstanceTimestamp]],"#.######")</f>
        <v>Off42182.111134</v>
      </c>
      <c r="G9719" s="3">
        <f ca="1">IF(Sense_data[[#This Row],[a_1State]]="Off",RANDBETWEEN(off_min,off_max),RANDBETWEEN(on_min,on_max))/sr_div</f>
        <v>2.6</v>
      </c>
      <c r="H9719" s="3">
        <v>1.2</v>
      </c>
      <c r="I9719" s="3">
        <f>IF(HOUR(Sense_data[[#This Row],[SysTimeStamp]])&lt;12,I9718+$B$14,I9718-$B$14)</f>
        <v>17.245833333335121</v>
      </c>
    </row>
    <row r="9720" spans="1:9" x14ac:dyDescent="0.2">
      <c r="A9720" t="s">
        <v>20</v>
      </c>
      <c r="B9720" t="s">
        <v>22</v>
      </c>
      <c r="C9720" s="6">
        <f t="shared" si="156"/>
        <v>42182.112303266993</v>
      </c>
      <c r="D9720" t="s">
        <v>21</v>
      </c>
      <c r="E9720" s="6">
        <f>IF(Sense_data[[#This Row],[a_1State]]=D9719,E9719,Sense_data[[#This Row],[SysTimeStamp]])</f>
        <v>42182.111134285238</v>
      </c>
      <c r="F9720" s="3" t="str">
        <f>Sense_data[[#This Row],[a_1State]]&amp;TEXT(Sense_data[[#This Row],[StateInstanceTimestamp]],"#.######")</f>
        <v>Off42182.111134</v>
      </c>
      <c r="G9720" s="3">
        <f ca="1">IF(Sense_data[[#This Row],[a_1State]]="Off",RANDBETWEEN(off_min,off_max),RANDBETWEEN(on_min,on_max))/sr_div</f>
        <v>1.4</v>
      </c>
      <c r="H9720" s="3">
        <v>1.3</v>
      </c>
      <c r="I9720" s="3">
        <f>IF(HOUR(Sense_data[[#This Row],[SysTimeStamp]])&lt;12,I9719+$B$14,I9719-$B$14)</f>
        <v>17.246064814816602</v>
      </c>
    </row>
    <row r="9721" spans="1:9" x14ac:dyDescent="0.2">
      <c r="A9721" t="s">
        <v>20</v>
      </c>
      <c r="B9721" t="s">
        <v>22</v>
      </c>
      <c r="C9721" s="6">
        <f t="shared" si="156"/>
        <v>42182.11231484107</v>
      </c>
      <c r="D9721" t="s">
        <v>21</v>
      </c>
      <c r="E9721" s="6">
        <f>IF(Sense_data[[#This Row],[a_1State]]=D9720,E9720,Sense_data[[#This Row],[SysTimeStamp]])</f>
        <v>42182.111134285238</v>
      </c>
      <c r="F9721" s="3" t="str">
        <f>Sense_data[[#This Row],[a_1State]]&amp;TEXT(Sense_data[[#This Row],[StateInstanceTimestamp]],"#.######")</f>
        <v>Off42182.111134</v>
      </c>
      <c r="G9721" s="3">
        <f ca="1">IF(Sense_data[[#This Row],[a_1State]]="Off",RANDBETWEEN(off_min,off_max),RANDBETWEEN(on_min,on_max))/sr_div</f>
        <v>2.5</v>
      </c>
      <c r="H9721" s="3">
        <v>1.2</v>
      </c>
      <c r="I9721" s="3">
        <f>IF(HOUR(Sense_data[[#This Row],[SysTimeStamp]])&lt;12,I9720+$B$14,I9720-$B$14)</f>
        <v>17.246296296298084</v>
      </c>
    </row>
    <row r="9722" spans="1:9" x14ac:dyDescent="0.2">
      <c r="A9722" t="s">
        <v>20</v>
      </c>
      <c r="B9722" t="s">
        <v>22</v>
      </c>
      <c r="C9722" s="6">
        <f t="shared" si="156"/>
        <v>42182.112326415147</v>
      </c>
      <c r="D9722" t="s">
        <v>21</v>
      </c>
      <c r="E9722" s="6">
        <f>IF(Sense_data[[#This Row],[a_1State]]=D9721,E9721,Sense_data[[#This Row],[SysTimeStamp]])</f>
        <v>42182.111134285238</v>
      </c>
      <c r="F9722" s="3" t="str">
        <f>Sense_data[[#This Row],[a_1State]]&amp;TEXT(Sense_data[[#This Row],[StateInstanceTimestamp]],"#.######")</f>
        <v>Off42182.111134</v>
      </c>
      <c r="G9722" s="3">
        <f ca="1">IF(Sense_data[[#This Row],[a_1State]]="Off",RANDBETWEEN(off_min,off_max),RANDBETWEEN(on_min,on_max))/sr_div</f>
        <v>1.7</v>
      </c>
      <c r="H9722" s="3">
        <v>2.8</v>
      </c>
      <c r="I9722" s="3">
        <f>IF(HOUR(Sense_data[[#This Row],[SysTimeStamp]])&lt;12,I9721+$B$14,I9721-$B$14)</f>
        <v>17.246527777779566</v>
      </c>
    </row>
    <row r="9723" spans="1:9" x14ac:dyDescent="0.2">
      <c r="A9723" t="s">
        <v>20</v>
      </c>
      <c r="B9723" t="s">
        <v>22</v>
      </c>
      <c r="C9723" s="6">
        <f t="shared" si="156"/>
        <v>42182.112337989223</v>
      </c>
      <c r="D9723" t="s">
        <v>21</v>
      </c>
      <c r="E9723" s="6">
        <f>IF(Sense_data[[#This Row],[a_1State]]=D9722,E9722,Sense_data[[#This Row],[SysTimeStamp]])</f>
        <v>42182.111134285238</v>
      </c>
      <c r="F9723" s="3" t="str">
        <f>Sense_data[[#This Row],[a_1State]]&amp;TEXT(Sense_data[[#This Row],[StateInstanceTimestamp]],"#.######")</f>
        <v>Off42182.111134</v>
      </c>
      <c r="G9723" s="3">
        <f ca="1">IF(Sense_data[[#This Row],[a_1State]]="Off",RANDBETWEEN(off_min,off_max),RANDBETWEEN(on_min,on_max))/sr_div</f>
        <v>2.7</v>
      </c>
      <c r="H9723" s="3">
        <v>2</v>
      </c>
      <c r="I9723" s="3">
        <f>IF(HOUR(Sense_data[[#This Row],[SysTimeStamp]])&lt;12,I9722+$B$14,I9722-$B$14)</f>
        <v>17.246759259261047</v>
      </c>
    </row>
    <row r="9724" spans="1:9" x14ac:dyDescent="0.2">
      <c r="A9724" t="s">
        <v>20</v>
      </c>
      <c r="B9724" t="s">
        <v>22</v>
      </c>
      <c r="C9724" s="6">
        <f t="shared" si="156"/>
        <v>42182.1123495633</v>
      </c>
      <c r="D9724" t="s">
        <v>21</v>
      </c>
      <c r="E9724" s="6">
        <f>IF(Sense_data[[#This Row],[a_1State]]=D9723,E9723,Sense_data[[#This Row],[SysTimeStamp]])</f>
        <v>42182.111134285238</v>
      </c>
      <c r="F9724" s="3" t="str">
        <f>Sense_data[[#This Row],[a_1State]]&amp;TEXT(Sense_data[[#This Row],[StateInstanceTimestamp]],"#.######")</f>
        <v>Off42182.111134</v>
      </c>
      <c r="G9724" s="3">
        <f ca="1">IF(Sense_data[[#This Row],[a_1State]]="Off",RANDBETWEEN(off_min,off_max),RANDBETWEEN(on_min,on_max))/sr_div</f>
        <v>3</v>
      </c>
      <c r="H9724" s="3">
        <v>1.4</v>
      </c>
      <c r="I9724" s="3">
        <f>IF(HOUR(Sense_data[[#This Row],[SysTimeStamp]])&lt;12,I9723+$B$14,I9723-$B$14)</f>
        <v>17.246990740742529</v>
      </c>
    </row>
    <row r="9725" spans="1:9" x14ac:dyDescent="0.2">
      <c r="A9725" t="s">
        <v>20</v>
      </c>
      <c r="B9725" t="s">
        <v>22</v>
      </c>
      <c r="C9725" s="6">
        <f t="shared" si="156"/>
        <v>42182.112361137377</v>
      </c>
      <c r="D9725" t="s">
        <v>21</v>
      </c>
      <c r="E9725" s="6">
        <f>IF(Sense_data[[#This Row],[a_1State]]=D9724,E9724,Sense_data[[#This Row],[SysTimeStamp]])</f>
        <v>42182.111134285238</v>
      </c>
      <c r="F9725" s="3" t="str">
        <f>Sense_data[[#This Row],[a_1State]]&amp;TEXT(Sense_data[[#This Row],[StateInstanceTimestamp]],"#.######")</f>
        <v>Off42182.111134</v>
      </c>
      <c r="G9725" s="3">
        <f ca="1">IF(Sense_data[[#This Row],[a_1State]]="Off",RANDBETWEEN(off_min,off_max),RANDBETWEEN(on_min,on_max))/sr_div</f>
        <v>2.9</v>
      </c>
      <c r="H9725" s="3">
        <v>2.8</v>
      </c>
      <c r="I9725" s="3">
        <f>IF(HOUR(Sense_data[[#This Row],[SysTimeStamp]])&lt;12,I9724+$B$14,I9724-$B$14)</f>
        <v>17.247222222224011</v>
      </c>
    </row>
    <row r="9726" spans="1:9" x14ac:dyDescent="0.2">
      <c r="A9726" t="s">
        <v>20</v>
      </c>
      <c r="B9726" t="s">
        <v>22</v>
      </c>
      <c r="C9726" s="6">
        <f t="shared" si="156"/>
        <v>42182.112372711454</v>
      </c>
      <c r="D9726" t="s">
        <v>21</v>
      </c>
      <c r="E9726" s="6">
        <f>IF(Sense_data[[#This Row],[a_1State]]=D9725,E9725,Sense_data[[#This Row],[SysTimeStamp]])</f>
        <v>42182.111134285238</v>
      </c>
      <c r="F9726" s="3" t="str">
        <f>Sense_data[[#This Row],[a_1State]]&amp;TEXT(Sense_data[[#This Row],[StateInstanceTimestamp]],"#.######")</f>
        <v>Off42182.111134</v>
      </c>
      <c r="G9726" s="3">
        <f ca="1">IF(Sense_data[[#This Row],[a_1State]]="Off",RANDBETWEEN(off_min,off_max),RANDBETWEEN(on_min,on_max))/sr_div</f>
        <v>2.2999999999999998</v>
      </c>
      <c r="H9726" s="3">
        <v>1</v>
      </c>
      <c r="I9726" s="3">
        <f>IF(HOUR(Sense_data[[#This Row],[SysTimeStamp]])&lt;12,I9725+$B$14,I9725-$B$14)</f>
        <v>17.247453703705492</v>
      </c>
    </row>
    <row r="9727" spans="1:9" x14ac:dyDescent="0.2">
      <c r="A9727" t="s">
        <v>20</v>
      </c>
      <c r="B9727" t="s">
        <v>22</v>
      </c>
      <c r="C9727" s="6">
        <f t="shared" si="156"/>
        <v>42182.11238428553</v>
      </c>
      <c r="D9727" t="s">
        <v>21</v>
      </c>
      <c r="E9727" s="6">
        <f>IF(Sense_data[[#This Row],[a_1State]]=D9726,E9726,Sense_data[[#This Row],[SysTimeStamp]])</f>
        <v>42182.111134285238</v>
      </c>
      <c r="F9727" s="3" t="str">
        <f>Sense_data[[#This Row],[a_1State]]&amp;TEXT(Sense_data[[#This Row],[StateInstanceTimestamp]],"#.######")</f>
        <v>Off42182.111134</v>
      </c>
      <c r="G9727" s="3">
        <f ca="1">IF(Sense_data[[#This Row],[a_1State]]="Off",RANDBETWEEN(off_min,off_max),RANDBETWEEN(on_min,on_max))/sr_div</f>
        <v>1.1000000000000001</v>
      </c>
      <c r="H9727" s="3">
        <v>1.2</v>
      </c>
      <c r="I9727" s="3">
        <f>IF(HOUR(Sense_data[[#This Row],[SysTimeStamp]])&lt;12,I9726+$B$14,I9726-$B$14)</f>
        <v>17.247685185186974</v>
      </c>
    </row>
    <row r="9728" spans="1:9" x14ac:dyDescent="0.2">
      <c r="A9728" t="s">
        <v>20</v>
      </c>
      <c r="B9728" t="s">
        <v>22</v>
      </c>
      <c r="C9728" s="6">
        <f t="shared" si="156"/>
        <v>42182.112395859607</v>
      </c>
      <c r="D9728" t="s">
        <v>21</v>
      </c>
      <c r="E9728" s="6">
        <f>IF(Sense_data[[#This Row],[a_1State]]=D9727,E9727,Sense_data[[#This Row],[SysTimeStamp]])</f>
        <v>42182.111134285238</v>
      </c>
      <c r="F9728" s="3" t="str">
        <f>Sense_data[[#This Row],[a_1State]]&amp;TEXT(Sense_data[[#This Row],[StateInstanceTimestamp]],"#.######")</f>
        <v>Off42182.111134</v>
      </c>
      <c r="G9728" s="3">
        <f ca="1">IF(Sense_data[[#This Row],[a_1State]]="Off",RANDBETWEEN(off_min,off_max),RANDBETWEEN(on_min,on_max))/sr_div</f>
        <v>1</v>
      </c>
      <c r="H9728" s="3">
        <v>2.8</v>
      </c>
      <c r="I9728" s="3">
        <f>IF(HOUR(Sense_data[[#This Row],[SysTimeStamp]])&lt;12,I9727+$B$14,I9727-$B$14)</f>
        <v>17.247916666668456</v>
      </c>
    </row>
    <row r="9729" spans="1:9" x14ac:dyDescent="0.2">
      <c r="A9729" t="s">
        <v>20</v>
      </c>
      <c r="B9729" t="s">
        <v>22</v>
      </c>
      <c r="C9729" s="6">
        <f t="shared" si="156"/>
        <v>42182.112407433684</v>
      </c>
      <c r="D9729" t="s">
        <v>21</v>
      </c>
      <c r="E9729" s="6">
        <f>IF(Sense_data[[#This Row],[a_1State]]=D9728,E9728,Sense_data[[#This Row],[SysTimeStamp]])</f>
        <v>42182.111134285238</v>
      </c>
      <c r="F9729" s="3" t="str">
        <f>Sense_data[[#This Row],[a_1State]]&amp;TEXT(Sense_data[[#This Row],[StateInstanceTimestamp]],"#.######")</f>
        <v>Off42182.111134</v>
      </c>
      <c r="G9729" s="3">
        <f ca="1">IF(Sense_data[[#This Row],[a_1State]]="Off",RANDBETWEEN(off_min,off_max),RANDBETWEEN(on_min,on_max))/sr_div</f>
        <v>1.5</v>
      </c>
      <c r="H9729" s="3">
        <v>2.7</v>
      </c>
      <c r="I9729" s="3">
        <f>IF(HOUR(Sense_data[[#This Row],[SysTimeStamp]])&lt;12,I9728+$B$14,I9728-$B$14)</f>
        <v>17.248148148149937</v>
      </c>
    </row>
    <row r="9730" spans="1:9" x14ac:dyDescent="0.2">
      <c r="A9730" t="s">
        <v>20</v>
      </c>
      <c r="B9730" t="s">
        <v>22</v>
      </c>
      <c r="C9730" s="6">
        <f t="shared" si="156"/>
        <v>42182.112419007761</v>
      </c>
      <c r="D9730" t="s">
        <v>21</v>
      </c>
      <c r="E9730" s="6">
        <f>IF(Sense_data[[#This Row],[a_1State]]=D9729,E9729,Sense_data[[#This Row],[SysTimeStamp]])</f>
        <v>42182.111134285238</v>
      </c>
      <c r="F9730" s="3" t="str">
        <f>Sense_data[[#This Row],[a_1State]]&amp;TEXT(Sense_data[[#This Row],[StateInstanceTimestamp]],"#.######")</f>
        <v>Off42182.111134</v>
      </c>
      <c r="G9730" s="3">
        <f ca="1">IF(Sense_data[[#This Row],[a_1State]]="Off",RANDBETWEEN(off_min,off_max),RANDBETWEEN(on_min,on_max))/sr_div</f>
        <v>1.4</v>
      </c>
      <c r="H9730" s="3">
        <v>1.6</v>
      </c>
      <c r="I9730" s="3">
        <f>IF(HOUR(Sense_data[[#This Row],[SysTimeStamp]])&lt;12,I9729+$B$14,I9729-$B$14)</f>
        <v>17.248379629631419</v>
      </c>
    </row>
    <row r="9731" spans="1:9" x14ac:dyDescent="0.2">
      <c r="A9731" t="s">
        <v>20</v>
      </c>
      <c r="B9731" t="s">
        <v>22</v>
      </c>
      <c r="C9731" s="6">
        <f t="shared" si="156"/>
        <v>42182.112430581838</v>
      </c>
      <c r="D9731" t="s">
        <v>21</v>
      </c>
      <c r="E9731" s="6">
        <f>IF(Sense_data[[#This Row],[a_1State]]=D9730,E9730,Sense_data[[#This Row],[SysTimeStamp]])</f>
        <v>42182.111134285238</v>
      </c>
      <c r="F9731" s="3" t="str">
        <f>Sense_data[[#This Row],[a_1State]]&amp;TEXT(Sense_data[[#This Row],[StateInstanceTimestamp]],"#.######")</f>
        <v>Off42182.111134</v>
      </c>
      <c r="G9731" s="3">
        <f ca="1">IF(Sense_data[[#This Row],[a_1State]]="Off",RANDBETWEEN(off_min,off_max),RANDBETWEEN(on_min,on_max))/sr_div</f>
        <v>2.9</v>
      </c>
      <c r="H9731" s="3">
        <v>1.5</v>
      </c>
      <c r="I9731" s="3">
        <f>IF(HOUR(Sense_data[[#This Row],[SysTimeStamp]])&lt;12,I9730+$B$14,I9730-$B$14)</f>
        <v>17.248611111112901</v>
      </c>
    </row>
    <row r="9732" spans="1:9" x14ac:dyDescent="0.2">
      <c r="A9732" t="s">
        <v>20</v>
      </c>
      <c r="B9732" t="s">
        <v>22</v>
      </c>
      <c r="C9732" s="6">
        <f t="shared" si="156"/>
        <v>42182.112442155914</v>
      </c>
      <c r="D9732" t="s">
        <v>21</v>
      </c>
      <c r="E9732" s="6">
        <f>IF(Sense_data[[#This Row],[a_1State]]=D9731,E9731,Sense_data[[#This Row],[SysTimeStamp]])</f>
        <v>42182.111134285238</v>
      </c>
      <c r="F9732" s="3" t="str">
        <f>Sense_data[[#This Row],[a_1State]]&amp;TEXT(Sense_data[[#This Row],[StateInstanceTimestamp]],"#.######")</f>
        <v>Off42182.111134</v>
      </c>
      <c r="G9732" s="3">
        <f ca="1">IF(Sense_data[[#This Row],[a_1State]]="Off",RANDBETWEEN(off_min,off_max),RANDBETWEEN(on_min,on_max))/sr_div</f>
        <v>1.4</v>
      </c>
      <c r="H9732" s="3">
        <v>2.2999999999999998</v>
      </c>
      <c r="I9732" s="3">
        <f>IF(HOUR(Sense_data[[#This Row],[SysTimeStamp]])&lt;12,I9731+$B$14,I9731-$B$14)</f>
        <v>17.248842592594382</v>
      </c>
    </row>
    <row r="9733" spans="1:9" x14ac:dyDescent="0.2">
      <c r="A9733" t="s">
        <v>20</v>
      </c>
      <c r="B9733" t="s">
        <v>22</v>
      </c>
      <c r="C9733" s="6">
        <f t="shared" si="156"/>
        <v>42182.112453729991</v>
      </c>
      <c r="D9733" t="s">
        <v>21</v>
      </c>
      <c r="E9733" s="6">
        <f>IF(Sense_data[[#This Row],[a_1State]]=D9732,E9732,Sense_data[[#This Row],[SysTimeStamp]])</f>
        <v>42182.111134285238</v>
      </c>
      <c r="F9733" s="3" t="str">
        <f>Sense_data[[#This Row],[a_1State]]&amp;TEXT(Sense_data[[#This Row],[StateInstanceTimestamp]],"#.######")</f>
        <v>Off42182.111134</v>
      </c>
      <c r="G9733" s="3">
        <f ca="1">IF(Sense_data[[#This Row],[a_1State]]="Off",RANDBETWEEN(off_min,off_max),RANDBETWEEN(on_min,on_max))/sr_div</f>
        <v>2.6</v>
      </c>
      <c r="H9733" s="3">
        <v>1.6</v>
      </c>
      <c r="I9733" s="3">
        <f>IF(HOUR(Sense_data[[#This Row],[SysTimeStamp]])&lt;12,I9732+$B$14,I9732-$B$14)</f>
        <v>17.249074074075864</v>
      </c>
    </row>
    <row r="9734" spans="1:9" x14ac:dyDescent="0.2">
      <c r="A9734" t="s">
        <v>20</v>
      </c>
      <c r="B9734" t="s">
        <v>22</v>
      </c>
      <c r="C9734" s="6">
        <f t="shared" si="156"/>
        <v>42182.112465304068</v>
      </c>
      <c r="D9734" t="s">
        <v>21</v>
      </c>
      <c r="E9734" s="6">
        <f>IF(Sense_data[[#This Row],[a_1State]]=D9733,E9733,Sense_data[[#This Row],[SysTimeStamp]])</f>
        <v>42182.111134285238</v>
      </c>
      <c r="F9734" s="3" t="str">
        <f>Sense_data[[#This Row],[a_1State]]&amp;TEXT(Sense_data[[#This Row],[StateInstanceTimestamp]],"#.######")</f>
        <v>Off42182.111134</v>
      </c>
      <c r="G9734" s="3">
        <f ca="1">IF(Sense_data[[#This Row],[a_1State]]="Off",RANDBETWEEN(off_min,off_max),RANDBETWEEN(on_min,on_max))/sr_div</f>
        <v>1.6</v>
      </c>
      <c r="H9734" s="3">
        <v>1.7</v>
      </c>
      <c r="I9734" s="3">
        <f>IF(HOUR(Sense_data[[#This Row],[SysTimeStamp]])&lt;12,I9733+$B$14,I9733-$B$14)</f>
        <v>17.249305555557346</v>
      </c>
    </row>
    <row r="9735" spans="1:9" x14ac:dyDescent="0.2">
      <c r="A9735" t="s">
        <v>20</v>
      </c>
      <c r="B9735" t="s">
        <v>22</v>
      </c>
      <c r="C9735" s="6">
        <f t="shared" si="156"/>
        <v>42182.112476878145</v>
      </c>
      <c r="D9735" t="s">
        <v>21</v>
      </c>
      <c r="E9735" s="6">
        <f>IF(Sense_data[[#This Row],[a_1State]]=D9734,E9734,Sense_data[[#This Row],[SysTimeStamp]])</f>
        <v>42182.111134285238</v>
      </c>
      <c r="F9735" s="3" t="str">
        <f>Sense_data[[#This Row],[a_1State]]&amp;TEXT(Sense_data[[#This Row],[StateInstanceTimestamp]],"#.######")</f>
        <v>Off42182.111134</v>
      </c>
      <c r="G9735" s="3">
        <f ca="1">IF(Sense_data[[#This Row],[a_1State]]="Off",RANDBETWEEN(off_min,off_max),RANDBETWEEN(on_min,on_max))/sr_div</f>
        <v>1.8</v>
      </c>
      <c r="H9735" s="3">
        <v>1.6</v>
      </c>
      <c r="I9735" s="3">
        <f>IF(HOUR(Sense_data[[#This Row],[SysTimeStamp]])&lt;12,I9734+$B$14,I9734-$B$14)</f>
        <v>17.249537037038827</v>
      </c>
    </row>
    <row r="9736" spans="1:9" x14ac:dyDescent="0.2">
      <c r="A9736" t="s">
        <v>20</v>
      </c>
      <c r="B9736" t="s">
        <v>22</v>
      </c>
      <c r="C9736" s="6">
        <f t="shared" si="156"/>
        <v>42182.112488452221</v>
      </c>
      <c r="D9736" t="s">
        <v>21</v>
      </c>
      <c r="E9736" s="6">
        <f>IF(Sense_data[[#This Row],[a_1State]]=D9735,E9735,Sense_data[[#This Row],[SysTimeStamp]])</f>
        <v>42182.111134285238</v>
      </c>
      <c r="F9736" s="3" t="str">
        <f>Sense_data[[#This Row],[a_1State]]&amp;TEXT(Sense_data[[#This Row],[StateInstanceTimestamp]],"#.######")</f>
        <v>Off42182.111134</v>
      </c>
      <c r="G9736" s="3">
        <f ca="1">IF(Sense_data[[#This Row],[a_1State]]="Off",RANDBETWEEN(off_min,off_max),RANDBETWEEN(on_min,on_max))/sr_div</f>
        <v>2.6</v>
      </c>
      <c r="H9736" s="3">
        <v>1.6</v>
      </c>
      <c r="I9736" s="3">
        <f>IF(HOUR(Sense_data[[#This Row],[SysTimeStamp]])&lt;12,I9735+$B$14,I9735-$B$14)</f>
        <v>17.249768518520309</v>
      </c>
    </row>
    <row r="9737" spans="1:9" x14ac:dyDescent="0.2">
      <c r="A9737" t="s">
        <v>20</v>
      </c>
      <c r="B9737" t="s">
        <v>22</v>
      </c>
      <c r="C9737" s="6">
        <f t="shared" si="156"/>
        <v>42182.112500026298</v>
      </c>
      <c r="D9737" t="s">
        <v>21</v>
      </c>
      <c r="E9737" s="6">
        <f>IF(Sense_data[[#This Row],[a_1State]]=D9736,E9736,Sense_data[[#This Row],[SysTimeStamp]])</f>
        <v>42182.111134285238</v>
      </c>
      <c r="F9737" s="3" t="str">
        <f>Sense_data[[#This Row],[a_1State]]&amp;TEXT(Sense_data[[#This Row],[StateInstanceTimestamp]],"#.######")</f>
        <v>Off42182.111134</v>
      </c>
      <c r="G9737" s="3">
        <f ca="1">IF(Sense_data[[#This Row],[a_1State]]="Off",RANDBETWEEN(off_min,off_max),RANDBETWEEN(on_min,on_max))/sr_div</f>
        <v>1.3</v>
      </c>
      <c r="H9737" s="3">
        <v>1.6</v>
      </c>
      <c r="I9737" s="3">
        <f>IF(HOUR(Sense_data[[#This Row],[SysTimeStamp]])&lt;12,I9736+$B$14,I9736-$B$14)</f>
        <v>17.250000000001791</v>
      </c>
    </row>
    <row r="9738" spans="1:9" x14ac:dyDescent="0.2">
      <c r="A9738" t="s">
        <v>20</v>
      </c>
      <c r="B9738" t="s">
        <v>22</v>
      </c>
      <c r="C9738" s="6">
        <f t="shared" si="156"/>
        <v>42182.112511600375</v>
      </c>
      <c r="D9738" t="s">
        <v>21</v>
      </c>
      <c r="E9738" s="6">
        <f>IF(Sense_data[[#This Row],[a_1State]]=D9737,E9737,Sense_data[[#This Row],[SysTimeStamp]])</f>
        <v>42182.111134285238</v>
      </c>
      <c r="F9738" s="3" t="str">
        <f>Sense_data[[#This Row],[a_1State]]&amp;TEXT(Sense_data[[#This Row],[StateInstanceTimestamp]],"#.######")</f>
        <v>Off42182.111134</v>
      </c>
      <c r="G9738" s="3">
        <f ca="1">IF(Sense_data[[#This Row],[a_1State]]="Off",RANDBETWEEN(off_min,off_max),RANDBETWEEN(on_min,on_max))/sr_div</f>
        <v>2.1</v>
      </c>
      <c r="H9738" s="3">
        <v>1.9</v>
      </c>
      <c r="I9738" s="3">
        <f>IF(HOUR(Sense_data[[#This Row],[SysTimeStamp]])&lt;12,I9737+$B$14,I9737-$B$14)</f>
        <v>17.250231481483272</v>
      </c>
    </row>
    <row r="9739" spans="1:9" x14ac:dyDescent="0.2">
      <c r="A9739" t="s">
        <v>20</v>
      </c>
      <c r="B9739" t="s">
        <v>22</v>
      </c>
      <c r="C9739" s="6">
        <f t="shared" si="156"/>
        <v>42182.112523174452</v>
      </c>
      <c r="D9739" t="s">
        <v>21</v>
      </c>
      <c r="E9739" s="6">
        <f>IF(Sense_data[[#This Row],[a_1State]]=D9738,E9738,Sense_data[[#This Row],[SysTimeStamp]])</f>
        <v>42182.111134285238</v>
      </c>
      <c r="F9739" s="3" t="str">
        <f>Sense_data[[#This Row],[a_1State]]&amp;TEXT(Sense_data[[#This Row],[StateInstanceTimestamp]],"#.######")</f>
        <v>Off42182.111134</v>
      </c>
      <c r="G9739" s="3">
        <f ca="1">IF(Sense_data[[#This Row],[a_1State]]="Off",RANDBETWEEN(off_min,off_max),RANDBETWEEN(on_min,on_max))/sr_div</f>
        <v>1</v>
      </c>
      <c r="H9739" s="3">
        <v>3</v>
      </c>
      <c r="I9739" s="3">
        <f>IF(HOUR(Sense_data[[#This Row],[SysTimeStamp]])&lt;12,I9738+$B$14,I9738-$B$14)</f>
        <v>17.250462962964754</v>
      </c>
    </row>
    <row r="9740" spans="1:9" x14ac:dyDescent="0.2">
      <c r="A9740" t="s">
        <v>20</v>
      </c>
      <c r="B9740" t="s">
        <v>22</v>
      </c>
      <c r="C9740" s="6">
        <f t="shared" si="156"/>
        <v>42182.112534748529</v>
      </c>
      <c r="D9740" t="s">
        <v>23</v>
      </c>
      <c r="E9740" s="6">
        <f>IF(Sense_data[[#This Row],[a_1State]]=D9739,E9739,Sense_data[[#This Row],[SysTimeStamp]])</f>
        <v>42182.112534748529</v>
      </c>
      <c r="F9740" s="3" t="str">
        <f>Sense_data[[#This Row],[a_1State]]&amp;TEXT(Sense_data[[#This Row],[StateInstanceTimestamp]],"#.######")</f>
        <v>On42182.112535</v>
      </c>
      <c r="G9740" s="3">
        <f ca="1">IF(Sense_data[[#This Row],[a_1State]]="Off",RANDBETWEEN(off_min,off_max),RANDBETWEEN(on_min,on_max))/sr_div</f>
        <v>3</v>
      </c>
      <c r="H9740" s="3">
        <v>5.5</v>
      </c>
      <c r="I9740" s="3">
        <f>IF(HOUR(Sense_data[[#This Row],[SysTimeStamp]])&lt;12,I9739+$B$14,I9739-$B$14)</f>
        <v>17.250694444446236</v>
      </c>
    </row>
    <row r="9741" spans="1:9" x14ac:dyDescent="0.2">
      <c r="A9741" t="s">
        <v>20</v>
      </c>
      <c r="B9741" t="s">
        <v>22</v>
      </c>
      <c r="C9741" s="6">
        <f t="shared" ref="C9741:C9804" si="157">C9740+$B$2</f>
        <v>42182.112546322605</v>
      </c>
      <c r="D9741" t="s">
        <v>23</v>
      </c>
      <c r="E9741" s="6">
        <f>IF(Sense_data[[#This Row],[a_1State]]=D9740,E9740,Sense_data[[#This Row],[SysTimeStamp]])</f>
        <v>42182.112534748529</v>
      </c>
      <c r="F9741" s="3" t="str">
        <f>Sense_data[[#This Row],[a_1State]]&amp;TEXT(Sense_data[[#This Row],[StateInstanceTimestamp]],"#.######")</f>
        <v>On42182.112535</v>
      </c>
      <c r="G9741" s="3">
        <f ca="1">IF(Sense_data[[#This Row],[a_1State]]="Off",RANDBETWEEN(off_min,off_max),RANDBETWEEN(on_min,on_max))/sr_div</f>
        <v>4.0999999999999996</v>
      </c>
      <c r="H9741" s="3">
        <v>5.4</v>
      </c>
      <c r="I9741" s="3">
        <f>IF(HOUR(Sense_data[[#This Row],[SysTimeStamp]])&lt;12,I9740+$B$14,I9740-$B$14)</f>
        <v>17.250925925927717</v>
      </c>
    </row>
    <row r="9742" spans="1:9" x14ac:dyDescent="0.2">
      <c r="A9742" t="s">
        <v>20</v>
      </c>
      <c r="B9742" t="s">
        <v>22</v>
      </c>
      <c r="C9742" s="6">
        <f t="shared" si="157"/>
        <v>42182.112557896682</v>
      </c>
      <c r="D9742" t="s">
        <v>23</v>
      </c>
      <c r="E9742" s="6">
        <f>IF(Sense_data[[#This Row],[a_1State]]=D9741,E9741,Sense_data[[#This Row],[SysTimeStamp]])</f>
        <v>42182.112534748529</v>
      </c>
      <c r="F9742" s="3" t="str">
        <f>Sense_data[[#This Row],[a_1State]]&amp;TEXT(Sense_data[[#This Row],[StateInstanceTimestamp]],"#.######")</f>
        <v>On42182.112535</v>
      </c>
      <c r="G9742" s="3">
        <f ca="1">IF(Sense_data[[#This Row],[a_1State]]="Off",RANDBETWEEN(off_min,off_max),RANDBETWEEN(on_min,on_max))/sr_div</f>
        <v>5.6</v>
      </c>
      <c r="H9742" s="3">
        <v>3.5</v>
      </c>
      <c r="I9742" s="3">
        <f>IF(HOUR(Sense_data[[#This Row],[SysTimeStamp]])&lt;12,I9741+$B$14,I9741-$B$14)</f>
        <v>17.251157407409199</v>
      </c>
    </row>
    <row r="9743" spans="1:9" x14ac:dyDescent="0.2">
      <c r="A9743" t="s">
        <v>20</v>
      </c>
      <c r="B9743" t="s">
        <v>22</v>
      </c>
      <c r="C9743" s="6">
        <f t="shared" si="157"/>
        <v>42182.112569470759</v>
      </c>
      <c r="D9743" t="s">
        <v>23</v>
      </c>
      <c r="E9743" s="6">
        <f>IF(Sense_data[[#This Row],[a_1State]]=D9742,E9742,Sense_data[[#This Row],[SysTimeStamp]])</f>
        <v>42182.112534748529</v>
      </c>
      <c r="F9743" s="3" t="str">
        <f>Sense_data[[#This Row],[a_1State]]&amp;TEXT(Sense_data[[#This Row],[StateInstanceTimestamp]],"#.######")</f>
        <v>On42182.112535</v>
      </c>
      <c r="G9743" s="3">
        <f ca="1">IF(Sense_data[[#This Row],[a_1State]]="Off",RANDBETWEEN(off_min,off_max),RANDBETWEEN(on_min,on_max))/sr_div</f>
        <v>3.3</v>
      </c>
      <c r="H9743" s="3">
        <v>5</v>
      </c>
      <c r="I9743" s="3">
        <f>IF(HOUR(Sense_data[[#This Row],[SysTimeStamp]])&lt;12,I9742+$B$14,I9742-$B$14)</f>
        <v>17.251388888890681</v>
      </c>
    </row>
    <row r="9744" spans="1:9" x14ac:dyDescent="0.2">
      <c r="A9744" t="s">
        <v>20</v>
      </c>
      <c r="B9744" t="s">
        <v>22</v>
      </c>
      <c r="C9744" s="6">
        <f t="shared" si="157"/>
        <v>42182.112581044836</v>
      </c>
      <c r="D9744" t="s">
        <v>23</v>
      </c>
      <c r="E9744" s="6">
        <f>IF(Sense_data[[#This Row],[a_1State]]=D9743,E9743,Sense_data[[#This Row],[SysTimeStamp]])</f>
        <v>42182.112534748529</v>
      </c>
      <c r="F9744" s="3" t="str">
        <f>Sense_data[[#This Row],[a_1State]]&amp;TEXT(Sense_data[[#This Row],[StateInstanceTimestamp]],"#.######")</f>
        <v>On42182.112535</v>
      </c>
      <c r="G9744" s="3">
        <f ca="1">IF(Sense_data[[#This Row],[a_1State]]="Off",RANDBETWEEN(off_min,off_max),RANDBETWEEN(on_min,on_max))/sr_div</f>
        <v>4.8</v>
      </c>
      <c r="H9744" s="3">
        <v>5.5</v>
      </c>
      <c r="I9744" s="3">
        <f>IF(HOUR(Sense_data[[#This Row],[SysTimeStamp]])&lt;12,I9743+$B$14,I9743-$B$14)</f>
        <v>17.251620370372162</v>
      </c>
    </row>
    <row r="9745" spans="1:9" x14ac:dyDescent="0.2">
      <c r="A9745" t="s">
        <v>20</v>
      </c>
      <c r="B9745" t="s">
        <v>22</v>
      </c>
      <c r="C9745" s="6">
        <f t="shared" si="157"/>
        <v>42182.112592618912</v>
      </c>
      <c r="D9745" t="s">
        <v>23</v>
      </c>
      <c r="E9745" s="6">
        <f>IF(Sense_data[[#This Row],[a_1State]]=D9744,E9744,Sense_data[[#This Row],[SysTimeStamp]])</f>
        <v>42182.112534748529</v>
      </c>
      <c r="F9745" s="3" t="str">
        <f>Sense_data[[#This Row],[a_1State]]&amp;TEXT(Sense_data[[#This Row],[StateInstanceTimestamp]],"#.######")</f>
        <v>On42182.112535</v>
      </c>
      <c r="G9745" s="3">
        <f ca="1">IF(Sense_data[[#This Row],[a_1State]]="Off",RANDBETWEEN(off_min,off_max),RANDBETWEEN(on_min,on_max))/sr_div</f>
        <v>4.5999999999999996</v>
      </c>
      <c r="H9745" s="3">
        <v>5.2</v>
      </c>
      <c r="I9745" s="3">
        <f>IF(HOUR(Sense_data[[#This Row],[SysTimeStamp]])&lt;12,I9744+$B$14,I9744-$B$14)</f>
        <v>17.251851851853644</v>
      </c>
    </row>
    <row r="9746" spans="1:9" x14ac:dyDescent="0.2">
      <c r="A9746" t="s">
        <v>20</v>
      </c>
      <c r="B9746" t="s">
        <v>22</v>
      </c>
      <c r="C9746" s="6">
        <f t="shared" si="157"/>
        <v>42182.112604192989</v>
      </c>
      <c r="D9746" t="s">
        <v>23</v>
      </c>
      <c r="E9746" s="6">
        <f>IF(Sense_data[[#This Row],[a_1State]]=D9745,E9745,Sense_data[[#This Row],[SysTimeStamp]])</f>
        <v>42182.112534748529</v>
      </c>
      <c r="F9746" s="3" t="str">
        <f>Sense_data[[#This Row],[a_1State]]&amp;TEXT(Sense_data[[#This Row],[StateInstanceTimestamp]],"#.######")</f>
        <v>On42182.112535</v>
      </c>
      <c r="G9746" s="3">
        <f ca="1">IF(Sense_data[[#This Row],[a_1State]]="Off",RANDBETWEEN(off_min,off_max),RANDBETWEEN(on_min,on_max))/sr_div</f>
        <v>5.2</v>
      </c>
      <c r="H9746" s="3">
        <v>4.4000000000000004</v>
      </c>
      <c r="I9746" s="3">
        <f>IF(HOUR(Sense_data[[#This Row],[SysTimeStamp]])&lt;12,I9745+$B$14,I9745-$B$14)</f>
        <v>17.252083333335126</v>
      </c>
    </row>
    <row r="9747" spans="1:9" x14ac:dyDescent="0.2">
      <c r="A9747" t="s">
        <v>20</v>
      </c>
      <c r="B9747" t="s">
        <v>22</v>
      </c>
      <c r="C9747" s="6">
        <f t="shared" si="157"/>
        <v>42182.112615767066</v>
      </c>
      <c r="D9747" t="s">
        <v>23</v>
      </c>
      <c r="E9747" s="6">
        <f>IF(Sense_data[[#This Row],[a_1State]]=D9746,E9746,Sense_data[[#This Row],[SysTimeStamp]])</f>
        <v>42182.112534748529</v>
      </c>
      <c r="F9747" s="3" t="str">
        <f>Sense_data[[#This Row],[a_1State]]&amp;TEXT(Sense_data[[#This Row],[StateInstanceTimestamp]],"#.######")</f>
        <v>On42182.112535</v>
      </c>
      <c r="G9747" s="3">
        <f ca="1">IF(Sense_data[[#This Row],[a_1State]]="Off",RANDBETWEEN(off_min,off_max),RANDBETWEEN(on_min,on_max))/sr_div</f>
        <v>3.9</v>
      </c>
      <c r="H9747" s="3">
        <v>3.4</v>
      </c>
      <c r="I9747" s="3">
        <f>IF(HOUR(Sense_data[[#This Row],[SysTimeStamp]])&lt;12,I9746+$B$14,I9746-$B$14)</f>
        <v>17.252314814816607</v>
      </c>
    </row>
    <row r="9748" spans="1:9" x14ac:dyDescent="0.2">
      <c r="A9748" t="s">
        <v>20</v>
      </c>
      <c r="B9748" t="s">
        <v>22</v>
      </c>
      <c r="C9748" s="6">
        <f t="shared" si="157"/>
        <v>42182.112627341143</v>
      </c>
      <c r="D9748" t="s">
        <v>23</v>
      </c>
      <c r="E9748" s="6">
        <f>IF(Sense_data[[#This Row],[a_1State]]=D9747,E9747,Sense_data[[#This Row],[SysTimeStamp]])</f>
        <v>42182.112534748529</v>
      </c>
      <c r="F9748" s="3" t="str">
        <f>Sense_data[[#This Row],[a_1State]]&amp;TEXT(Sense_data[[#This Row],[StateInstanceTimestamp]],"#.######")</f>
        <v>On42182.112535</v>
      </c>
      <c r="G9748" s="3">
        <f ca="1">IF(Sense_data[[#This Row],[a_1State]]="Off",RANDBETWEEN(off_min,off_max),RANDBETWEEN(on_min,on_max))/sr_div</f>
        <v>5.8</v>
      </c>
      <c r="H9748" s="3">
        <v>6</v>
      </c>
      <c r="I9748" s="3">
        <f>IF(HOUR(Sense_data[[#This Row],[SysTimeStamp]])&lt;12,I9747+$B$14,I9747-$B$14)</f>
        <v>17.252546296298089</v>
      </c>
    </row>
    <row r="9749" spans="1:9" x14ac:dyDescent="0.2">
      <c r="A9749" t="s">
        <v>20</v>
      </c>
      <c r="B9749" t="s">
        <v>22</v>
      </c>
      <c r="C9749" s="6">
        <f t="shared" si="157"/>
        <v>42182.11263891522</v>
      </c>
      <c r="D9749" t="s">
        <v>23</v>
      </c>
      <c r="E9749" s="6">
        <f>IF(Sense_data[[#This Row],[a_1State]]=D9748,E9748,Sense_data[[#This Row],[SysTimeStamp]])</f>
        <v>42182.112534748529</v>
      </c>
      <c r="F9749" s="3" t="str">
        <f>Sense_data[[#This Row],[a_1State]]&amp;TEXT(Sense_data[[#This Row],[StateInstanceTimestamp]],"#.######")</f>
        <v>On42182.112535</v>
      </c>
      <c r="G9749" s="3">
        <f ca="1">IF(Sense_data[[#This Row],[a_1State]]="Off",RANDBETWEEN(off_min,off_max),RANDBETWEEN(on_min,on_max))/sr_div</f>
        <v>5</v>
      </c>
      <c r="H9749" s="3">
        <v>3.4</v>
      </c>
      <c r="I9749" s="3">
        <f>IF(HOUR(Sense_data[[#This Row],[SysTimeStamp]])&lt;12,I9748+$B$14,I9748-$B$14)</f>
        <v>17.252777777779571</v>
      </c>
    </row>
    <row r="9750" spans="1:9" x14ac:dyDescent="0.2">
      <c r="A9750" t="s">
        <v>20</v>
      </c>
      <c r="B9750" t="s">
        <v>22</v>
      </c>
      <c r="C9750" s="6">
        <f t="shared" si="157"/>
        <v>42182.112650489296</v>
      </c>
      <c r="D9750" t="s">
        <v>23</v>
      </c>
      <c r="E9750" s="6">
        <f>IF(Sense_data[[#This Row],[a_1State]]=D9749,E9749,Sense_data[[#This Row],[SysTimeStamp]])</f>
        <v>42182.112534748529</v>
      </c>
      <c r="F9750" s="3" t="str">
        <f>Sense_data[[#This Row],[a_1State]]&amp;TEXT(Sense_data[[#This Row],[StateInstanceTimestamp]],"#.######")</f>
        <v>On42182.112535</v>
      </c>
      <c r="G9750" s="3">
        <f ca="1">IF(Sense_data[[#This Row],[a_1State]]="Off",RANDBETWEEN(off_min,off_max),RANDBETWEEN(on_min,on_max))/sr_div</f>
        <v>3.2</v>
      </c>
      <c r="H9750" s="3">
        <v>4.5</v>
      </c>
      <c r="I9750" s="3">
        <f>IF(HOUR(Sense_data[[#This Row],[SysTimeStamp]])&lt;12,I9749+$B$14,I9749-$B$14)</f>
        <v>17.253009259261052</v>
      </c>
    </row>
    <row r="9751" spans="1:9" x14ac:dyDescent="0.2">
      <c r="A9751" t="s">
        <v>20</v>
      </c>
      <c r="B9751" t="s">
        <v>22</v>
      </c>
      <c r="C9751" s="6">
        <f t="shared" si="157"/>
        <v>42182.112662063373</v>
      </c>
      <c r="D9751" t="s">
        <v>23</v>
      </c>
      <c r="E9751" s="6">
        <f>IF(Sense_data[[#This Row],[a_1State]]=D9750,E9750,Sense_data[[#This Row],[SysTimeStamp]])</f>
        <v>42182.112534748529</v>
      </c>
      <c r="F9751" s="3" t="str">
        <f>Sense_data[[#This Row],[a_1State]]&amp;TEXT(Sense_data[[#This Row],[StateInstanceTimestamp]],"#.######")</f>
        <v>On42182.112535</v>
      </c>
      <c r="G9751" s="3">
        <f ca="1">IF(Sense_data[[#This Row],[a_1State]]="Off",RANDBETWEEN(off_min,off_max),RANDBETWEEN(on_min,on_max))/sr_div</f>
        <v>3.7</v>
      </c>
      <c r="H9751" s="3">
        <v>4.5</v>
      </c>
      <c r="I9751" s="3">
        <f>IF(HOUR(Sense_data[[#This Row],[SysTimeStamp]])&lt;12,I9750+$B$14,I9750-$B$14)</f>
        <v>17.253240740742534</v>
      </c>
    </row>
    <row r="9752" spans="1:9" x14ac:dyDescent="0.2">
      <c r="A9752" t="s">
        <v>20</v>
      </c>
      <c r="B9752" t="s">
        <v>22</v>
      </c>
      <c r="C9752" s="6">
        <f t="shared" si="157"/>
        <v>42182.11267363745</v>
      </c>
      <c r="D9752" t="s">
        <v>23</v>
      </c>
      <c r="E9752" s="6">
        <f>IF(Sense_data[[#This Row],[a_1State]]=D9751,E9751,Sense_data[[#This Row],[SysTimeStamp]])</f>
        <v>42182.112534748529</v>
      </c>
      <c r="F9752" s="3" t="str">
        <f>Sense_data[[#This Row],[a_1State]]&amp;TEXT(Sense_data[[#This Row],[StateInstanceTimestamp]],"#.######")</f>
        <v>On42182.112535</v>
      </c>
      <c r="G9752" s="3">
        <f ca="1">IF(Sense_data[[#This Row],[a_1State]]="Off",RANDBETWEEN(off_min,off_max),RANDBETWEEN(on_min,on_max))/sr_div</f>
        <v>4.5999999999999996</v>
      </c>
      <c r="H9752" s="3">
        <v>5.2</v>
      </c>
      <c r="I9752" s="3">
        <f>IF(HOUR(Sense_data[[#This Row],[SysTimeStamp]])&lt;12,I9751+$B$14,I9751-$B$14)</f>
        <v>17.253472222224016</v>
      </c>
    </row>
    <row r="9753" spans="1:9" x14ac:dyDescent="0.2">
      <c r="A9753" t="s">
        <v>20</v>
      </c>
      <c r="B9753" t="s">
        <v>22</v>
      </c>
      <c r="C9753" s="6">
        <f t="shared" si="157"/>
        <v>42182.112685211527</v>
      </c>
      <c r="D9753" t="s">
        <v>23</v>
      </c>
      <c r="E9753" s="6">
        <f>IF(Sense_data[[#This Row],[a_1State]]=D9752,E9752,Sense_data[[#This Row],[SysTimeStamp]])</f>
        <v>42182.112534748529</v>
      </c>
      <c r="F9753" s="3" t="str">
        <f>Sense_data[[#This Row],[a_1State]]&amp;TEXT(Sense_data[[#This Row],[StateInstanceTimestamp]],"#.######")</f>
        <v>On42182.112535</v>
      </c>
      <c r="G9753" s="3">
        <f ca="1">IF(Sense_data[[#This Row],[a_1State]]="Off",RANDBETWEEN(off_min,off_max),RANDBETWEEN(on_min,on_max))/sr_div</f>
        <v>4.8</v>
      </c>
      <c r="H9753" s="3">
        <v>5.7</v>
      </c>
      <c r="I9753" s="3">
        <f>IF(HOUR(Sense_data[[#This Row],[SysTimeStamp]])&lt;12,I9752+$B$14,I9752-$B$14)</f>
        <v>17.253703703705497</v>
      </c>
    </row>
    <row r="9754" spans="1:9" x14ac:dyDescent="0.2">
      <c r="A9754" t="s">
        <v>20</v>
      </c>
      <c r="B9754" t="s">
        <v>22</v>
      </c>
      <c r="C9754" s="6">
        <f t="shared" si="157"/>
        <v>42182.112696785603</v>
      </c>
      <c r="D9754" t="s">
        <v>23</v>
      </c>
      <c r="E9754" s="6">
        <f>IF(Sense_data[[#This Row],[a_1State]]=D9753,E9753,Sense_data[[#This Row],[SysTimeStamp]])</f>
        <v>42182.112534748529</v>
      </c>
      <c r="F9754" s="3" t="str">
        <f>Sense_data[[#This Row],[a_1State]]&amp;TEXT(Sense_data[[#This Row],[StateInstanceTimestamp]],"#.######")</f>
        <v>On42182.112535</v>
      </c>
      <c r="G9754" s="3">
        <f ca="1">IF(Sense_data[[#This Row],[a_1State]]="Off",RANDBETWEEN(off_min,off_max),RANDBETWEEN(on_min,on_max))/sr_div</f>
        <v>3.6</v>
      </c>
      <c r="H9754" s="3">
        <v>4.7</v>
      </c>
      <c r="I9754" s="3">
        <f>IF(HOUR(Sense_data[[#This Row],[SysTimeStamp]])&lt;12,I9753+$B$14,I9753-$B$14)</f>
        <v>17.253935185186979</v>
      </c>
    </row>
    <row r="9755" spans="1:9" x14ac:dyDescent="0.2">
      <c r="A9755" t="s">
        <v>20</v>
      </c>
      <c r="B9755" t="s">
        <v>22</v>
      </c>
      <c r="C9755" s="6">
        <f t="shared" si="157"/>
        <v>42182.11270835968</v>
      </c>
      <c r="D9755" t="s">
        <v>23</v>
      </c>
      <c r="E9755" s="6">
        <f>IF(Sense_data[[#This Row],[a_1State]]=D9754,E9754,Sense_data[[#This Row],[SysTimeStamp]])</f>
        <v>42182.112534748529</v>
      </c>
      <c r="F9755" s="3" t="str">
        <f>Sense_data[[#This Row],[a_1State]]&amp;TEXT(Sense_data[[#This Row],[StateInstanceTimestamp]],"#.######")</f>
        <v>On42182.112535</v>
      </c>
      <c r="G9755" s="3">
        <f ca="1">IF(Sense_data[[#This Row],[a_1State]]="Off",RANDBETWEEN(off_min,off_max),RANDBETWEEN(on_min,on_max))/sr_div</f>
        <v>5.5</v>
      </c>
      <c r="H9755" s="3">
        <v>5.7</v>
      </c>
      <c r="I9755" s="3">
        <f>IF(HOUR(Sense_data[[#This Row],[SysTimeStamp]])&lt;12,I9754+$B$14,I9754-$B$14)</f>
        <v>17.254166666668461</v>
      </c>
    </row>
    <row r="9756" spans="1:9" x14ac:dyDescent="0.2">
      <c r="A9756" t="s">
        <v>20</v>
      </c>
      <c r="B9756" t="s">
        <v>22</v>
      </c>
      <c r="C9756" s="6">
        <f t="shared" si="157"/>
        <v>42182.112719933757</v>
      </c>
      <c r="D9756" t="s">
        <v>23</v>
      </c>
      <c r="E9756" s="6">
        <f>IF(Sense_data[[#This Row],[a_1State]]=D9755,E9755,Sense_data[[#This Row],[SysTimeStamp]])</f>
        <v>42182.112534748529</v>
      </c>
      <c r="F9756" s="3" t="str">
        <f>Sense_data[[#This Row],[a_1State]]&amp;TEXT(Sense_data[[#This Row],[StateInstanceTimestamp]],"#.######")</f>
        <v>On42182.112535</v>
      </c>
      <c r="G9756" s="3">
        <f ca="1">IF(Sense_data[[#This Row],[a_1State]]="Off",RANDBETWEEN(off_min,off_max),RANDBETWEEN(on_min,on_max))/sr_div</f>
        <v>3.1</v>
      </c>
      <c r="H9756" s="3">
        <v>5</v>
      </c>
      <c r="I9756" s="3">
        <f>IF(HOUR(Sense_data[[#This Row],[SysTimeStamp]])&lt;12,I9755+$B$14,I9755-$B$14)</f>
        <v>17.254398148149942</v>
      </c>
    </row>
    <row r="9757" spans="1:9" x14ac:dyDescent="0.2">
      <c r="A9757" t="s">
        <v>20</v>
      </c>
      <c r="B9757" t="s">
        <v>22</v>
      </c>
      <c r="C9757" s="6">
        <f t="shared" si="157"/>
        <v>42182.112731507834</v>
      </c>
      <c r="D9757" t="s">
        <v>23</v>
      </c>
      <c r="E9757" s="6">
        <f>IF(Sense_data[[#This Row],[a_1State]]=D9756,E9756,Sense_data[[#This Row],[SysTimeStamp]])</f>
        <v>42182.112534748529</v>
      </c>
      <c r="F9757" s="3" t="str">
        <f>Sense_data[[#This Row],[a_1State]]&amp;TEXT(Sense_data[[#This Row],[StateInstanceTimestamp]],"#.######")</f>
        <v>On42182.112535</v>
      </c>
      <c r="G9757" s="3">
        <f ca="1">IF(Sense_data[[#This Row],[a_1State]]="Off",RANDBETWEEN(off_min,off_max),RANDBETWEEN(on_min,on_max))/sr_div</f>
        <v>4</v>
      </c>
      <c r="H9757" s="3">
        <v>5</v>
      </c>
      <c r="I9757" s="3">
        <f>IF(HOUR(Sense_data[[#This Row],[SysTimeStamp]])&lt;12,I9756+$B$14,I9756-$B$14)</f>
        <v>17.254629629631424</v>
      </c>
    </row>
    <row r="9758" spans="1:9" x14ac:dyDescent="0.2">
      <c r="A9758" t="s">
        <v>20</v>
      </c>
      <c r="B9758" t="s">
        <v>22</v>
      </c>
      <c r="C9758" s="6">
        <f t="shared" si="157"/>
        <v>42182.112743081911</v>
      </c>
      <c r="D9758" t="s">
        <v>23</v>
      </c>
      <c r="E9758" s="6">
        <f>IF(Sense_data[[#This Row],[a_1State]]=D9757,E9757,Sense_data[[#This Row],[SysTimeStamp]])</f>
        <v>42182.112534748529</v>
      </c>
      <c r="F9758" s="3" t="str">
        <f>Sense_data[[#This Row],[a_1State]]&amp;TEXT(Sense_data[[#This Row],[StateInstanceTimestamp]],"#.######")</f>
        <v>On42182.112535</v>
      </c>
      <c r="G9758" s="3">
        <f ca="1">IF(Sense_data[[#This Row],[a_1State]]="Off",RANDBETWEEN(off_min,off_max),RANDBETWEEN(on_min,on_max))/sr_div</f>
        <v>3.2</v>
      </c>
      <c r="H9758" s="3">
        <v>4.5999999999999996</v>
      </c>
      <c r="I9758" s="3">
        <f>IF(HOUR(Sense_data[[#This Row],[SysTimeStamp]])&lt;12,I9757+$B$14,I9757-$B$14)</f>
        <v>17.254861111112906</v>
      </c>
    </row>
    <row r="9759" spans="1:9" x14ac:dyDescent="0.2">
      <c r="A9759" t="s">
        <v>20</v>
      </c>
      <c r="B9759" t="s">
        <v>22</v>
      </c>
      <c r="C9759" s="6">
        <f t="shared" si="157"/>
        <v>42182.112754655987</v>
      </c>
      <c r="D9759" t="s">
        <v>23</v>
      </c>
      <c r="E9759" s="6">
        <f>IF(Sense_data[[#This Row],[a_1State]]=D9758,E9758,Sense_data[[#This Row],[SysTimeStamp]])</f>
        <v>42182.112534748529</v>
      </c>
      <c r="F9759" s="3" t="str">
        <f>Sense_data[[#This Row],[a_1State]]&amp;TEXT(Sense_data[[#This Row],[StateInstanceTimestamp]],"#.######")</f>
        <v>On42182.112535</v>
      </c>
      <c r="G9759" s="3">
        <f ca="1">IF(Sense_data[[#This Row],[a_1State]]="Off",RANDBETWEEN(off_min,off_max),RANDBETWEEN(on_min,on_max))/sr_div</f>
        <v>3.3</v>
      </c>
      <c r="H9759" s="3">
        <v>4.8</v>
      </c>
      <c r="I9759" s="3">
        <f>IF(HOUR(Sense_data[[#This Row],[SysTimeStamp]])&lt;12,I9758+$B$14,I9758-$B$14)</f>
        <v>17.255092592594387</v>
      </c>
    </row>
    <row r="9760" spans="1:9" x14ac:dyDescent="0.2">
      <c r="A9760" t="s">
        <v>20</v>
      </c>
      <c r="B9760" t="s">
        <v>22</v>
      </c>
      <c r="C9760" s="6">
        <f t="shared" si="157"/>
        <v>42182.112766230064</v>
      </c>
      <c r="D9760" t="s">
        <v>23</v>
      </c>
      <c r="E9760" s="6">
        <f>IF(Sense_data[[#This Row],[a_1State]]=D9759,E9759,Sense_data[[#This Row],[SysTimeStamp]])</f>
        <v>42182.112534748529</v>
      </c>
      <c r="F9760" s="3" t="str">
        <f>Sense_data[[#This Row],[a_1State]]&amp;TEXT(Sense_data[[#This Row],[StateInstanceTimestamp]],"#.######")</f>
        <v>On42182.112535</v>
      </c>
      <c r="G9760" s="3">
        <f ca="1">IF(Sense_data[[#This Row],[a_1State]]="Off",RANDBETWEEN(off_min,off_max),RANDBETWEEN(on_min,on_max))/sr_div</f>
        <v>3</v>
      </c>
      <c r="H9760" s="3">
        <v>3</v>
      </c>
      <c r="I9760" s="3">
        <f>IF(HOUR(Sense_data[[#This Row],[SysTimeStamp]])&lt;12,I9759+$B$14,I9759-$B$14)</f>
        <v>17.255324074075869</v>
      </c>
    </row>
    <row r="9761" spans="1:9" x14ac:dyDescent="0.2">
      <c r="A9761" t="s">
        <v>20</v>
      </c>
      <c r="B9761" t="s">
        <v>22</v>
      </c>
      <c r="C9761" s="6">
        <f t="shared" si="157"/>
        <v>42182.112777804141</v>
      </c>
      <c r="D9761" t="s">
        <v>23</v>
      </c>
      <c r="E9761" s="6">
        <f>IF(Sense_data[[#This Row],[a_1State]]=D9760,E9760,Sense_data[[#This Row],[SysTimeStamp]])</f>
        <v>42182.112534748529</v>
      </c>
      <c r="F9761" s="3" t="str">
        <f>Sense_data[[#This Row],[a_1State]]&amp;TEXT(Sense_data[[#This Row],[StateInstanceTimestamp]],"#.######")</f>
        <v>On42182.112535</v>
      </c>
      <c r="G9761" s="3">
        <f ca="1">IF(Sense_data[[#This Row],[a_1State]]="Off",RANDBETWEEN(off_min,off_max),RANDBETWEEN(on_min,on_max))/sr_div</f>
        <v>5</v>
      </c>
      <c r="H9761" s="3">
        <v>3.8</v>
      </c>
      <c r="I9761" s="3">
        <f>IF(HOUR(Sense_data[[#This Row],[SysTimeStamp]])&lt;12,I9760+$B$14,I9760-$B$14)</f>
        <v>17.255555555557351</v>
      </c>
    </row>
    <row r="9762" spans="1:9" x14ac:dyDescent="0.2">
      <c r="A9762" t="s">
        <v>20</v>
      </c>
      <c r="B9762" t="s">
        <v>22</v>
      </c>
      <c r="C9762" s="6">
        <f t="shared" si="157"/>
        <v>42182.112789378218</v>
      </c>
      <c r="D9762" t="s">
        <v>23</v>
      </c>
      <c r="E9762" s="6">
        <f>IF(Sense_data[[#This Row],[a_1State]]=D9761,E9761,Sense_data[[#This Row],[SysTimeStamp]])</f>
        <v>42182.112534748529</v>
      </c>
      <c r="F9762" s="3" t="str">
        <f>Sense_data[[#This Row],[a_1State]]&amp;TEXT(Sense_data[[#This Row],[StateInstanceTimestamp]],"#.######")</f>
        <v>On42182.112535</v>
      </c>
      <c r="G9762" s="3">
        <f ca="1">IF(Sense_data[[#This Row],[a_1State]]="Off",RANDBETWEEN(off_min,off_max),RANDBETWEEN(on_min,on_max))/sr_div</f>
        <v>4.8</v>
      </c>
      <c r="H9762" s="3">
        <v>4.8</v>
      </c>
      <c r="I9762" s="3">
        <f>IF(HOUR(Sense_data[[#This Row],[SysTimeStamp]])&lt;12,I9761+$B$14,I9761-$B$14)</f>
        <v>17.255787037038832</v>
      </c>
    </row>
    <row r="9763" spans="1:9" x14ac:dyDescent="0.2">
      <c r="A9763" t="s">
        <v>20</v>
      </c>
      <c r="B9763" t="s">
        <v>22</v>
      </c>
      <c r="C9763" s="6">
        <f t="shared" si="157"/>
        <v>42182.112800952294</v>
      </c>
      <c r="D9763" t="s">
        <v>23</v>
      </c>
      <c r="E9763" s="6">
        <f>IF(Sense_data[[#This Row],[a_1State]]=D9762,E9762,Sense_data[[#This Row],[SysTimeStamp]])</f>
        <v>42182.112534748529</v>
      </c>
      <c r="F9763" s="3" t="str">
        <f>Sense_data[[#This Row],[a_1State]]&amp;TEXT(Sense_data[[#This Row],[StateInstanceTimestamp]],"#.######")</f>
        <v>On42182.112535</v>
      </c>
      <c r="G9763" s="3">
        <f ca="1">IF(Sense_data[[#This Row],[a_1State]]="Off",RANDBETWEEN(off_min,off_max),RANDBETWEEN(on_min,on_max))/sr_div</f>
        <v>3.4</v>
      </c>
      <c r="H9763" s="3">
        <v>5.0999999999999996</v>
      </c>
      <c r="I9763" s="3">
        <f>IF(HOUR(Sense_data[[#This Row],[SysTimeStamp]])&lt;12,I9762+$B$14,I9762-$B$14)</f>
        <v>17.256018518520314</v>
      </c>
    </row>
    <row r="9764" spans="1:9" x14ac:dyDescent="0.2">
      <c r="A9764" t="s">
        <v>20</v>
      </c>
      <c r="B9764" t="s">
        <v>22</v>
      </c>
      <c r="C9764" s="6">
        <f t="shared" si="157"/>
        <v>42182.112812526371</v>
      </c>
      <c r="D9764" t="s">
        <v>23</v>
      </c>
      <c r="E9764" s="6">
        <f>IF(Sense_data[[#This Row],[a_1State]]=D9763,E9763,Sense_data[[#This Row],[SysTimeStamp]])</f>
        <v>42182.112534748529</v>
      </c>
      <c r="F9764" s="3" t="str">
        <f>Sense_data[[#This Row],[a_1State]]&amp;TEXT(Sense_data[[#This Row],[StateInstanceTimestamp]],"#.######")</f>
        <v>On42182.112535</v>
      </c>
      <c r="G9764" s="3">
        <f ca="1">IF(Sense_data[[#This Row],[a_1State]]="Off",RANDBETWEEN(off_min,off_max),RANDBETWEEN(on_min,on_max))/sr_div</f>
        <v>3.1</v>
      </c>
      <c r="H9764" s="3">
        <v>4.5999999999999996</v>
      </c>
      <c r="I9764" s="3">
        <f>IF(HOUR(Sense_data[[#This Row],[SysTimeStamp]])&lt;12,I9763+$B$14,I9763-$B$14)</f>
        <v>17.256250000001796</v>
      </c>
    </row>
    <row r="9765" spans="1:9" x14ac:dyDescent="0.2">
      <c r="A9765" t="s">
        <v>20</v>
      </c>
      <c r="B9765" t="s">
        <v>22</v>
      </c>
      <c r="C9765" s="6">
        <f t="shared" si="157"/>
        <v>42182.112824100448</v>
      </c>
      <c r="D9765" t="s">
        <v>23</v>
      </c>
      <c r="E9765" s="6">
        <f>IF(Sense_data[[#This Row],[a_1State]]=D9764,E9764,Sense_data[[#This Row],[SysTimeStamp]])</f>
        <v>42182.112534748529</v>
      </c>
      <c r="F9765" s="3" t="str">
        <f>Sense_data[[#This Row],[a_1State]]&amp;TEXT(Sense_data[[#This Row],[StateInstanceTimestamp]],"#.######")</f>
        <v>On42182.112535</v>
      </c>
      <c r="G9765" s="3">
        <f ca="1">IF(Sense_data[[#This Row],[a_1State]]="Off",RANDBETWEEN(off_min,off_max),RANDBETWEEN(on_min,on_max))/sr_div</f>
        <v>6</v>
      </c>
      <c r="H9765" s="3">
        <v>5.4</v>
      </c>
      <c r="I9765" s="3">
        <f>IF(HOUR(Sense_data[[#This Row],[SysTimeStamp]])&lt;12,I9764+$B$14,I9764-$B$14)</f>
        <v>17.256481481483277</v>
      </c>
    </row>
    <row r="9766" spans="1:9" x14ac:dyDescent="0.2">
      <c r="A9766" t="s">
        <v>20</v>
      </c>
      <c r="B9766" t="s">
        <v>22</v>
      </c>
      <c r="C9766" s="6">
        <f t="shared" si="157"/>
        <v>42182.112835674525</v>
      </c>
      <c r="D9766" t="s">
        <v>23</v>
      </c>
      <c r="E9766" s="6">
        <f>IF(Sense_data[[#This Row],[a_1State]]=D9765,E9765,Sense_data[[#This Row],[SysTimeStamp]])</f>
        <v>42182.112534748529</v>
      </c>
      <c r="F9766" s="3" t="str">
        <f>Sense_data[[#This Row],[a_1State]]&amp;TEXT(Sense_data[[#This Row],[StateInstanceTimestamp]],"#.######")</f>
        <v>On42182.112535</v>
      </c>
      <c r="G9766" s="3">
        <f ca="1">IF(Sense_data[[#This Row],[a_1State]]="Off",RANDBETWEEN(off_min,off_max),RANDBETWEEN(on_min,on_max))/sr_div</f>
        <v>4</v>
      </c>
      <c r="H9766" s="3">
        <v>3.1</v>
      </c>
      <c r="I9766" s="3">
        <f>IF(HOUR(Sense_data[[#This Row],[SysTimeStamp]])&lt;12,I9765+$B$14,I9765-$B$14)</f>
        <v>17.256712962964759</v>
      </c>
    </row>
    <row r="9767" spans="1:9" x14ac:dyDescent="0.2">
      <c r="A9767" t="s">
        <v>20</v>
      </c>
      <c r="B9767" t="s">
        <v>22</v>
      </c>
      <c r="C9767" s="6">
        <f t="shared" si="157"/>
        <v>42182.112847248602</v>
      </c>
      <c r="D9767" t="s">
        <v>23</v>
      </c>
      <c r="E9767" s="6">
        <f>IF(Sense_data[[#This Row],[a_1State]]=D9766,E9766,Sense_data[[#This Row],[SysTimeStamp]])</f>
        <v>42182.112534748529</v>
      </c>
      <c r="F9767" s="3" t="str">
        <f>Sense_data[[#This Row],[a_1State]]&amp;TEXT(Sense_data[[#This Row],[StateInstanceTimestamp]],"#.######")</f>
        <v>On42182.112535</v>
      </c>
      <c r="G9767" s="3">
        <f ca="1">IF(Sense_data[[#This Row],[a_1State]]="Off",RANDBETWEEN(off_min,off_max),RANDBETWEEN(on_min,on_max))/sr_div</f>
        <v>4.0999999999999996</v>
      </c>
      <c r="H9767" s="3">
        <v>4.7</v>
      </c>
      <c r="I9767" s="3">
        <f>IF(HOUR(Sense_data[[#This Row],[SysTimeStamp]])&lt;12,I9766+$B$14,I9766-$B$14)</f>
        <v>17.256944444446241</v>
      </c>
    </row>
    <row r="9768" spans="1:9" x14ac:dyDescent="0.2">
      <c r="A9768" t="s">
        <v>20</v>
      </c>
      <c r="B9768" t="s">
        <v>22</v>
      </c>
      <c r="C9768" s="6">
        <f t="shared" si="157"/>
        <v>42182.112858822678</v>
      </c>
      <c r="D9768" t="s">
        <v>23</v>
      </c>
      <c r="E9768" s="6">
        <f>IF(Sense_data[[#This Row],[a_1State]]=D9767,E9767,Sense_data[[#This Row],[SysTimeStamp]])</f>
        <v>42182.112534748529</v>
      </c>
      <c r="F9768" s="3" t="str">
        <f>Sense_data[[#This Row],[a_1State]]&amp;TEXT(Sense_data[[#This Row],[StateInstanceTimestamp]],"#.######")</f>
        <v>On42182.112535</v>
      </c>
      <c r="G9768" s="3">
        <f ca="1">IF(Sense_data[[#This Row],[a_1State]]="Off",RANDBETWEEN(off_min,off_max),RANDBETWEEN(on_min,on_max))/sr_div</f>
        <v>3.4</v>
      </c>
      <c r="H9768" s="3">
        <v>5.0999999999999996</v>
      </c>
      <c r="I9768" s="3">
        <f>IF(HOUR(Sense_data[[#This Row],[SysTimeStamp]])&lt;12,I9767+$B$14,I9767-$B$14)</f>
        <v>17.257175925927722</v>
      </c>
    </row>
    <row r="9769" spans="1:9" x14ac:dyDescent="0.2">
      <c r="A9769" t="s">
        <v>20</v>
      </c>
      <c r="B9769" t="s">
        <v>22</v>
      </c>
      <c r="C9769" s="6">
        <f t="shared" si="157"/>
        <v>42182.112870396755</v>
      </c>
      <c r="D9769" t="s">
        <v>23</v>
      </c>
      <c r="E9769" s="6">
        <f>IF(Sense_data[[#This Row],[a_1State]]=D9768,E9768,Sense_data[[#This Row],[SysTimeStamp]])</f>
        <v>42182.112534748529</v>
      </c>
      <c r="F9769" s="3" t="str">
        <f>Sense_data[[#This Row],[a_1State]]&amp;TEXT(Sense_data[[#This Row],[StateInstanceTimestamp]],"#.######")</f>
        <v>On42182.112535</v>
      </c>
      <c r="G9769" s="3">
        <f ca="1">IF(Sense_data[[#This Row],[a_1State]]="Off",RANDBETWEEN(off_min,off_max),RANDBETWEEN(on_min,on_max))/sr_div</f>
        <v>3</v>
      </c>
      <c r="H9769" s="3">
        <v>5</v>
      </c>
      <c r="I9769" s="3">
        <f>IF(HOUR(Sense_data[[#This Row],[SysTimeStamp]])&lt;12,I9768+$B$14,I9768-$B$14)</f>
        <v>17.257407407409204</v>
      </c>
    </row>
    <row r="9770" spans="1:9" x14ac:dyDescent="0.2">
      <c r="A9770" t="s">
        <v>20</v>
      </c>
      <c r="B9770" t="s">
        <v>22</v>
      </c>
      <c r="C9770" s="6">
        <f t="shared" si="157"/>
        <v>42182.112881970832</v>
      </c>
      <c r="D9770" t="s">
        <v>23</v>
      </c>
      <c r="E9770" s="6">
        <f>IF(Sense_data[[#This Row],[a_1State]]=D9769,E9769,Sense_data[[#This Row],[SysTimeStamp]])</f>
        <v>42182.112534748529</v>
      </c>
      <c r="F9770" s="3" t="str">
        <f>Sense_data[[#This Row],[a_1State]]&amp;TEXT(Sense_data[[#This Row],[StateInstanceTimestamp]],"#.######")</f>
        <v>On42182.112535</v>
      </c>
      <c r="G9770" s="3">
        <f ca="1">IF(Sense_data[[#This Row],[a_1State]]="Off",RANDBETWEEN(off_min,off_max),RANDBETWEEN(on_min,on_max))/sr_div</f>
        <v>5</v>
      </c>
      <c r="H9770" s="3">
        <v>4.5999999999999996</v>
      </c>
      <c r="I9770" s="3">
        <f>IF(HOUR(Sense_data[[#This Row],[SysTimeStamp]])&lt;12,I9769+$B$14,I9769-$B$14)</f>
        <v>17.257638888890686</v>
      </c>
    </row>
    <row r="9771" spans="1:9" x14ac:dyDescent="0.2">
      <c r="A9771" t="s">
        <v>20</v>
      </c>
      <c r="B9771" t="s">
        <v>22</v>
      </c>
      <c r="C9771" s="6">
        <f t="shared" si="157"/>
        <v>42182.112893544909</v>
      </c>
      <c r="D9771" t="s">
        <v>23</v>
      </c>
      <c r="E9771" s="6">
        <f>IF(Sense_data[[#This Row],[a_1State]]=D9770,E9770,Sense_data[[#This Row],[SysTimeStamp]])</f>
        <v>42182.112534748529</v>
      </c>
      <c r="F9771" s="3" t="str">
        <f>Sense_data[[#This Row],[a_1State]]&amp;TEXT(Sense_data[[#This Row],[StateInstanceTimestamp]],"#.######")</f>
        <v>On42182.112535</v>
      </c>
      <c r="G9771" s="3">
        <f ca="1">IF(Sense_data[[#This Row],[a_1State]]="Off",RANDBETWEEN(off_min,off_max),RANDBETWEEN(on_min,on_max))/sr_div</f>
        <v>3.1</v>
      </c>
      <c r="H9771" s="3">
        <v>4.8</v>
      </c>
      <c r="I9771" s="3">
        <f>IF(HOUR(Sense_data[[#This Row],[SysTimeStamp]])&lt;12,I9770+$B$14,I9770-$B$14)</f>
        <v>17.257870370372167</v>
      </c>
    </row>
    <row r="9772" spans="1:9" x14ac:dyDescent="0.2">
      <c r="A9772" t="s">
        <v>20</v>
      </c>
      <c r="B9772" t="s">
        <v>22</v>
      </c>
      <c r="C9772" s="6">
        <f t="shared" si="157"/>
        <v>42182.112905118986</v>
      </c>
      <c r="D9772" t="s">
        <v>23</v>
      </c>
      <c r="E9772" s="6">
        <f>IF(Sense_data[[#This Row],[a_1State]]=D9771,E9771,Sense_data[[#This Row],[SysTimeStamp]])</f>
        <v>42182.112534748529</v>
      </c>
      <c r="F9772" s="3" t="str">
        <f>Sense_data[[#This Row],[a_1State]]&amp;TEXT(Sense_data[[#This Row],[StateInstanceTimestamp]],"#.######")</f>
        <v>On42182.112535</v>
      </c>
      <c r="G9772" s="3">
        <f ca="1">IF(Sense_data[[#This Row],[a_1State]]="Off",RANDBETWEEN(off_min,off_max),RANDBETWEEN(on_min,on_max))/sr_div</f>
        <v>5.2</v>
      </c>
      <c r="H9772" s="3">
        <v>5.8</v>
      </c>
      <c r="I9772" s="3">
        <f>IF(HOUR(Sense_data[[#This Row],[SysTimeStamp]])&lt;12,I9771+$B$14,I9771-$B$14)</f>
        <v>17.258101851853649</v>
      </c>
    </row>
    <row r="9773" spans="1:9" x14ac:dyDescent="0.2">
      <c r="A9773" t="s">
        <v>20</v>
      </c>
      <c r="B9773" t="s">
        <v>22</v>
      </c>
      <c r="C9773" s="6">
        <f t="shared" si="157"/>
        <v>42182.112916693062</v>
      </c>
      <c r="D9773" t="s">
        <v>23</v>
      </c>
      <c r="E9773" s="6">
        <f>IF(Sense_data[[#This Row],[a_1State]]=D9772,E9772,Sense_data[[#This Row],[SysTimeStamp]])</f>
        <v>42182.112534748529</v>
      </c>
      <c r="F9773" s="3" t="str">
        <f>Sense_data[[#This Row],[a_1State]]&amp;TEXT(Sense_data[[#This Row],[StateInstanceTimestamp]],"#.######")</f>
        <v>On42182.112535</v>
      </c>
      <c r="G9773" s="3">
        <f ca="1">IF(Sense_data[[#This Row],[a_1State]]="Off",RANDBETWEEN(off_min,off_max),RANDBETWEEN(on_min,on_max))/sr_div</f>
        <v>5.0999999999999996</v>
      </c>
      <c r="H9773" s="3">
        <v>3.6</v>
      </c>
      <c r="I9773" s="3">
        <f>IF(HOUR(Sense_data[[#This Row],[SysTimeStamp]])&lt;12,I9772+$B$14,I9772-$B$14)</f>
        <v>17.258333333335131</v>
      </c>
    </row>
    <row r="9774" spans="1:9" x14ac:dyDescent="0.2">
      <c r="A9774" t="s">
        <v>20</v>
      </c>
      <c r="B9774" t="s">
        <v>22</v>
      </c>
      <c r="C9774" s="6">
        <f t="shared" si="157"/>
        <v>42182.112928267139</v>
      </c>
      <c r="D9774" t="s">
        <v>23</v>
      </c>
      <c r="E9774" s="6">
        <f>IF(Sense_data[[#This Row],[a_1State]]=D9773,E9773,Sense_data[[#This Row],[SysTimeStamp]])</f>
        <v>42182.112534748529</v>
      </c>
      <c r="F9774" s="3" t="str">
        <f>Sense_data[[#This Row],[a_1State]]&amp;TEXT(Sense_data[[#This Row],[StateInstanceTimestamp]],"#.######")</f>
        <v>On42182.112535</v>
      </c>
      <c r="G9774" s="3">
        <f ca="1">IF(Sense_data[[#This Row],[a_1State]]="Off",RANDBETWEEN(off_min,off_max),RANDBETWEEN(on_min,on_max))/sr_div</f>
        <v>3.9</v>
      </c>
      <c r="H9774" s="3">
        <v>3.4</v>
      </c>
      <c r="I9774" s="3">
        <f>IF(HOUR(Sense_data[[#This Row],[SysTimeStamp]])&lt;12,I9773+$B$14,I9773-$B$14)</f>
        <v>17.258564814816612</v>
      </c>
    </row>
    <row r="9775" spans="1:9" x14ac:dyDescent="0.2">
      <c r="A9775" t="s">
        <v>20</v>
      </c>
      <c r="B9775" t="s">
        <v>22</v>
      </c>
      <c r="C9775" s="6">
        <f t="shared" si="157"/>
        <v>42182.112939841216</v>
      </c>
      <c r="D9775" t="s">
        <v>23</v>
      </c>
      <c r="E9775" s="6">
        <f>IF(Sense_data[[#This Row],[a_1State]]=D9774,E9774,Sense_data[[#This Row],[SysTimeStamp]])</f>
        <v>42182.112534748529</v>
      </c>
      <c r="F9775" s="3" t="str">
        <f>Sense_data[[#This Row],[a_1State]]&amp;TEXT(Sense_data[[#This Row],[StateInstanceTimestamp]],"#.######")</f>
        <v>On42182.112535</v>
      </c>
      <c r="G9775" s="3">
        <f ca="1">IF(Sense_data[[#This Row],[a_1State]]="Off",RANDBETWEEN(off_min,off_max),RANDBETWEEN(on_min,on_max))/sr_div</f>
        <v>3.1</v>
      </c>
      <c r="H9775" s="3">
        <v>5.4</v>
      </c>
      <c r="I9775" s="3">
        <f>IF(HOUR(Sense_data[[#This Row],[SysTimeStamp]])&lt;12,I9774+$B$14,I9774-$B$14)</f>
        <v>17.258796296298094</v>
      </c>
    </row>
    <row r="9776" spans="1:9" x14ac:dyDescent="0.2">
      <c r="A9776" t="s">
        <v>20</v>
      </c>
      <c r="B9776" t="s">
        <v>22</v>
      </c>
      <c r="C9776" s="6">
        <f t="shared" si="157"/>
        <v>42182.112951415293</v>
      </c>
      <c r="D9776" t="s">
        <v>23</v>
      </c>
      <c r="E9776" s="6">
        <f>IF(Sense_data[[#This Row],[a_1State]]=D9775,E9775,Sense_data[[#This Row],[SysTimeStamp]])</f>
        <v>42182.112534748529</v>
      </c>
      <c r="F9776" s="3" t="str">
        <f>Sense_data[[#This Row],[a_1State]]&amp;TEXT(Sense_data[[#This Row],[StateInstanceTimestamp]],"#.######")</f>
        <v>On42182.112535</v>
      </c>
      <c r="G9776" s="3">
        <f ca="1">IF(Sense_data[[#This Row],[a_1State]]="Off",RANDBETWEEN(off_min,off_max),RANDBETWEEN(on_min,on_max))/sr_div</f>
        <v>4.0999999999999996</v>
      </c>
      <c r="H9776" s="3">
        <v>4.5999999999999996</v>
      </c>
      <c r="I9776" s="3">
        <f>IF(HOUR(Sense_data[[#This Row],[SysTimeStamp]])&lt;12,I9775+$B$14,I9775-$B$14)</f>
        <v>17.259027777779576</v>
      </c>
    </row>
    <row r="9777" spans="1:9" x14ac:dyDescent="0.2">
      <c r="A9777" t="s">
        <v>20</v>
      </c>
      <c r="B9777" t="s">
        <v>22</v>
      </c>
      <c r="C9777" s="6">
        <f t="shared" si="157"/>
        <v>42182.112962989369</v>
      </c>
      <c r="D9777" t="s">
        <v>23</v>
      </c>
      <c r="E9777" s="6">
        <f>IF(Sense_data[[#This Row],[a_1State]]=D9776,E9776,Sense_data[[#This Row],[SysTimeStamp]])</f>
        <v>42182.112534748529</v>
      </c>
      <c r="F9777" s="3" t="str">
        <f>Sense_data[[#This Row],[a_1State]]&amp;TEXT(Sense_data[[#This Row],[StateInstanceTimestamp]],"#.######")</f>
        <v>On42182.112535</v>
      </c>
      <c r="G9777" s="3">
        <f ca="1">IF(Sense_data[[#This Row],[a_1State]]="Off",RANDBETWEEN(off_min,off_max),RANDBETWEEN(on_min,on_max))/sr_div</f>
        <v>5</v>
      </c>
      <c r="H9777" s="3">
        <v>4.8</v>
      </c>
      <c r="I9777" s="3">
        <f>IF(HOUR(Sense_data[[#This Row],[SysTimeStamp]])&lt;12,I9776+$B$14,I9776-$B$14)</f>
        <v>17.259259259261057</v>
      </c>
    </row>
    <row r="9778" spans="1:9" x14ac:dyDescent="0.2">
      <c r="A9778" t="s">
        <v>20</v>
      </c>
      <c r="B9778" t="s">
        <v>22</v>
      </c>
      <c r="C9778" s="6">
        <f t="shared" si="157"/>
        <v>42182.112974563446</v>
      </c>
      <c r="D9778" t="s">
        <v>23</v>
      </c>
      <c r="E9778" s="6">
        <f>IF(Sense_data[[#This Row],[a_1State]]=D9777,E9777,Sense_data[[#This Row],[SysTimeStamp]])</f>
        <v>42182.112534748529</v>
      </c>
      <c r="F9778" s="3" t="str">
        <f>Sense_data[[#This Row],[a_1State]]&amp;TEXT(Sense_data[[#This Row],[StateInstanceTimestamp]],"#.######")</f>
        <v>On42182.112535</v>
      </c>
      <c r="G9778" s="3">
        <f ca="1">IF(Sense_data[[#This Row],[a_1State]]="Off",RANDBETWEEN(off_min,off_max),RANDBETWEEN(on_min,on_max))/sr_div</f>
        <v>3.3</v>
      </c>
      <c r="H9778" s="3">
        <v>3.5</v>
      </c>
      <c r="I9778" s="3">
        <f>IF(HOUR(Sense_data[[#This Row],[SysTimeStamp]])&lt;12,I9777+$B$14,I9777-$B$14)</f>
        <v>17.259490740742539</v>
      </c>
    </row>
    <row r="9779" spans="1:9" x14ac:dyDescent="0.2">
      <c r="A9779" t="s">
        <v>20</v>
      </c>
      <c r="B9779" t="s">
        <v>22</v>
      </c>
      <c r="C9779" s="6">
        <f t="shared" si="157"/>
        <v>42182.112986137523</v>
      </c>
      <c r="D9779" t="s">
        <v>23</v>
      </c>
      <c r="E9779" s="6">
        <f>IF(Sense_data[[#This Row],[a_1State]]=D9778,E9778,Sense_data[[#This Row],[SysTimeStamp]])</f>
        <v>42182.112534748529</v>
      </c>
      <c r="F9779" s="3" t="str">
        <f>Sense_data[[#This Row],[a_1State]]&amp;TEXT(Sense_data[[#This Row],[StateInstanceTimestamp]],"#.######")</f>
        <v>On42182.112535</v>
      </c>
      <c r="G9779" s="3">
        <f ca="1">IF(Sense_data[[#This Row],[a_1State]]="Off",RANDBETWEEN(off_min,off_max),RANDBETWEEN(on_min,on_max))/sr_div</f>
        <v>4.9000000000000004</v>
      </c>
      <c r="H9779" s="3">
        <v>5.9</v>
      </c>
      <c r="I9779" s="3">
        <f>IF(HOUR(Sense_data[[#This Row],[SysTimeStamp]])&lt;12,I9778+$B$14,I9778-$B$14)</f>
        <v>17.259722222224021</v>
      </c>
    </row>
    <row r="9780" spans="1:9" x14ac:dyDescent="0.2">
      <c r="A9780" t="s">
        <v>20</v>
      </c>
      <c r="B9780" t="s">
        <v>22</v>
      </c>
      <c r="C9780" s="6">
        <f t="shared" si="157"/>
        <v>42182.1129977116</v>
      </c>
      <c r="D9780" t="s">
        <v>23</v>
      </c>
      <c r="E9780" s="6">
        <f>IF(Sense_data[[#This Row],[a_1State]]=D9779,E9779,Sense_data[[#This Row],[SysTimeStamp]])</f>
        <v>42182.112534748529</v>
      </c>
      <c r="F9780" s="3" t="str">
        <f>Sense_data[[#This Row],[a_1State]]&amp;TEXT(Sense_data[[#This Row],[StateInstanceTimestamp]],"#.######")</f>
        <v>On42182.112535</v>
      </c>
      <c r="G9780" s="3">
        <f ca="1">IF(Sense_data[[#This Row],[a_1State]]="Off",RANDBETWEEN(off_min,off_max),RANDBETWEEN(on_min,on_max))/sr_div</f>
        <v>4.2</v>
      </c>
      <c r="H9780" s="3">
        <v>5.9</v>
      </c>
      <c r="I9780" s="3">
        <f>IF(HOUR(Sense_data[[#This Row],[SysTimeStamp]])&lt;12,I9779+$B$14,I9779-$B$14)</f>
        <v>17.259953703705502</v>
      </c>
    </row>
    <row r="9781" spans="1:9" x14ac:dyDescent="0.2">
      <c r="A9781" t="s">
        <v>20</v>
      </c>
      <c r="B9781" t="s">
        <v>22</v>
      </c>
      <c r="C9781" s="6">
        <f t="shared" si="157"/>
        <v>42182.113009285677</v>
      </c>
      <c r="D9781" t="s">
        <v>23</v>
      </c>
      <c r="E9781" s="6">
        <f>IF(Sense_data[[#This Row],[a_1State]]=D9780,E9780,Sense_data[[#This Row],[SysTimeStamp]])</f>
        <v>42182.112534748529</v>
      </c>
      <c r="F9781" s="3" t="str">
        <f>Sense_data[[#This Row],[a_1State]]&amp;TEXT(Sense_data[[#This Row],[StateInstanceTimestamp]],"#.######")</f>
        <v>On42182.112535</v>
      </c>
      <c r="G9781" s="3">
        <f ca="1">IF(Sense_data[[#This Row],[a_1State]]="Off",RANDBETWEEN(off_min,off_max),RANDBETWEEN(on_min,on_max))/sr_div</f>
        <v>5.7</v>
      </c>
      <c r="H9781" s="3">
        <v>3.9</v>
      </c>
      <c r="I9781" s="3">
        <f>IF(HOUR(Sense_data[[#This Row],[SysTimeStamp]])&lt;12,I9780+$B$14,I9780-$B$14)</f>
        <v>17.260185185186984</v>
      </c>
    </row>
    <row r="9782" spans="1:9" x14ac:dyDescent="0.2">
      <c r="A9782" t="s">
        <v>20</v>
      </c>
      <c r="B9782" t="s">
        <v>22</v>
      </c>
      <c r="C9782" s="6">
        <f t="shared" si="157"/>
        <v>42182.113020859753</v>
      </c>
      <c r="D9782" t="s">
        <v>23</v>
      </c>
      <c r="E9782" s="6">
        <f>IF(Sense_data[[#This Row],[a_1State]]=D9781,E9781,Sense_data[[#This Row],[SysTimeStamp]])</f>
        <v>42182.112534748529</v>
      </c>
      <c r="F9782" s="3" t="str">
        <f>Sense_data[[#This Row],[a_1State]]&amp;TEXT(Sense_data[[#This Row],[StateInstanceTimestamp]],"#.######")</f>
        <v>On42182.112535</v>
      </c>
      <c r="G9782" s="3">
        <f ca="1">IF(Sense_data[[#This Row],[a_1State]]="Off",RANDBETWEEN(off_min,off_max),RANDBETWEEN(on_min,on_max))/sr_div</f>
        <v>5.8</v>
      </c>
      <c r="H9782" s="3">
        <v>4.7</v>
      </c>
      <c r="I9782" s="3">
        <f>IF(HOUR(Sense_data[[#This Row],[SysTimeStamp]])&lt;12,I9781+$B$14,I9781-$B$14)</f>
        <v>17.260416666668466</v>
      </c>
    </row>
    <row r="9783" spans="1:9" x14ac:dyDescent="0.2">
      <c r="A9783" t="s">
        <v>20</v>
      </c>
      <c r="B9783" t="s">
        <v>22</v>
      </c>
      <c r="C9783" s="6">
        <f t="shared" si="157"/>
        <v>42182.11303243383</v>
      </c>
      <c r="D9783" t="s">
        <v>23</v>
      </c>
      <c r="E9783" s="6">
        <f>IF(Sense_data[[#This Row],[a_1State]]=D9782,E9782,Sense_data[[#This Row],[SysTimeStamp]])</f>
        <v>42182.112534748529</v>
      </c>
      <c r="F9783" s="3" t="str">
        <f>Sense_data[[#This Row],[a_1State]]&amp;TEXT(Sense_data[[#This Row],[StateInstanceTimestamp]],"#.######")</f>
        <v>On42182.112535</v>
      </c>
      <c r="G9783" s="3">
        <f ca="1">IF(Sense_data[[#This Row],[a_1State]]="Off",RANDBETWEEN(off_min,off_max),RANDBETWEEN(on_min,on_max))/sr_div</f>
        <v>5</v>
      </c>
      <c r="H9783" s="3">
        <v>5</v>
      </c>
      <c r="I9783" s="3">
        <f>IF(HOUR(Sense_data[[#This Row],[SysTimeStamp]])&lt;12,I9782+$B$14,I9782-$B$14)</f>
        <v>17.260648148149947</v>
      </c>
    </row>
    <row r="9784" spans="1:9" x14ac:dyDescent="0.2">
      <c r="A9784" t="s">
        <v>20</v>
      </c>
      <c r="B9784" t="s">
        <v>22</v>
      </c>
      <c r="C9784" s="6">
        <f t="shared" si="157"/>
        <v>42182.113044007907</v>
      </c>
      <c r="D9784" t="s">
        <v>23</v>
      </c>
      <c r="E9784" s="6">
        <f>IF(Sense_data[[#This Row],[a_1State]]=D9783,E9783,Sense_data[[#This Row],[SysTimeStamp]])</f>
        <v>42182.112534748529</v>
      </c>
      <c r="F9784" s="3" t="str">
        <f>Sense_data[[#This Row],[a_1State]]&amp;TEXT(Sense_data[[#This Row],[StateInstanceTimestamp]],"#.######")</f>
        <v>On42182.112535</v>
      </c>
      <c r="G9784" s="3">
        <f ca="1">IF(Sense_data[[#This Row],[a_1State]]="Off",RANDBETWEEN(off_min,off_max),RANDBETWEEN(on_min,on_max))/sr_div</f>
        <v>4.3</v>
      </c>
      <c r="H9784" s="3">
        <v>4.0999999999999996</v>
      </c>
      <c r="I9784" s="3">
        <f>IF(HOUR(Sense_data[[#This Row],[SysTimeStamp]])&lt;12,I9783+$B$14,I9783-$B$14)</f>
        <v>17.260879629631429</v>
      </c>
    </row>
    <row r="9785" spans="1:9" x14ac:dyDescent="0.2">
      <c r="A9785" t="s">
        <v>20</v>
      </c>
      <c r="B9785" t="s">
        <v>22</v>
      </c>
      <c r="C9785" s="6">
        <f t="shared" si="157"/>
        <v>42182.113055581984</v>
      </c>
      <c r="D9785" t="s">
        <v>23</v>
      </c>
      <c r="E9785" s="6">
        <f>IF(Sense_data[[#This Row],[a_1State]]=D9784,E9784,Sense_data[[#This Row],[SysTimeStamp]])</f>
        <v>42182.112534748529</v>
      </c>
      <c r="F9785" s="3" t="str">
        <f>Sense_data[[#This Row],[a_1State]]&amp;TEXT(Sense_data[[#This Row],[StateInstanceTimestamp]],"#.######")</f>
        <v>On42182.112535</v>
      </c>
      <c r="G9785" s="3">
        <f ca="1">IF(Sense_data[[#This Row],[a_1State]]="Off",RANDBETWEEN(off_min,off_max),RANDBETWEEN(on_min,on_max))/sr_div</f>
        <v>3.7</v>
      </c>
      <c r="H9785" s="3">
        <v>4.2</v>
      </c>
      <c r="I9785" s="3">
        <f>IF(HOUR(Sense_data[[#This Row],[SysTimeStamp]])&lt;12,I9784+$B$14,I9784-$B$14)</f>
        <v>17.261111111112911</v>
      </c>
    </row>
    <row r="9786" spans="1:9" x14ac:dyDescent="0.2">
      <c r="A9786" t="s">
        <v>20</v>
      </c>
      <c r="B9786" t="s">
        <v>22</v>
      </c>
      <c r="C9786" s="6">
        <f t="shared" si="157"/>
        <v>42182.11306715606</v>
      </c>
      <c r="D9786" t="s">
        <v>23</v>
      </c>
      <c r="E9786" s="6">
        <f>IF(Sense_data[[#This Row],[a_1State]]=D9785,E9785,Sense_data[[#This Row],[SysTimeStamp]])</f>
        <v>42182.112534748529</v>
      </c>
      <c r="F9786" s="3" t="str">
        <f>Sense_data[[#This Row],[a_1State]]&amp;TEXT(Sense_data[[#This Row],[StateInstanceTimestamp]],"#.######")</f>
        <v>On42182.112535</v>
      </c>
      <c r="G9786" s="3">
        <f ca="1">IF(Sense_data[[#This Row],[a_1State]]="Off",RANDBETWEEN(off_min,off_max),RANDBETWEEN(on_min,on_max))/sr_div</f>
        <v>4.0999999999999996</v>
      </c>
      <c r="H9786" s="3">
        <v>5.0999999999999996</v>
      </c>
      <c r="I9786" s="3">
        <f>IF(HOUR(Sense_data[[#This Row],[SysTimeStamp]])&lt;12,I9785+$B$14,I9785-$B$14)</f>
        <v>17.261342592594392</v>
      </c>
    </row>
    <row r="9787" spans="1:9" x14ac:dyDescent="0.2">
      <c r="A9787" t="s">
        <v>20</v>
      </c>
      <c r="B9787" t="s">
        <v>22</v>
      </c>
      <c r="C9787" s="6">
        <f t="shared" si="157"/>
        <v>42182.113078730137</v>
      </c>
      <c r="D9787" t="s">
        <v>23</v>
      </c>
      <c r="E9787" s="6">
        <f>IF(Sense_data[[#This Row],[a_1State]]=D9786,E9786,Sense_data[[#This Row],[SysTimeStamp]])</f>
        <v>42182.112534748529</v>
      </c>
      <c r="F9787" s="3" t="str">
        <f>Sense_data[[#This Row],[a_1State]]&amp;TEXT(Sense_data[[#This Row],[StateInstanceTimestamp]],"#.######")</f>
        <v>On42182.112535</v>
      </c>
      <c r="G9787" s="3">
        <f ca="1">IF(Sense_data[[#This Row],[a_1State]]="Off",RANDBETWEEN(off_min,off_max),RANDBETWEEN(on_min,on_max))/sr_div</f>
        <v>3.8</v>
      </c>
      <c r="H9787" s="3">
        <v>4.8</v>
      </c>
      <c r="I9787" s="3">
        <f>IF(HOUR(Sense_data[[#This Row],[SysTimeStamp]])&lt;12,I9786+$B$14,I9786-$B$14)</f>
        <v>17.261574074075874</v>
      </c>
    </row>
    <row r="9788" spans="1:9" x14ac:dyDescent="0.2">
      <c r="A9788" t="s">
        <v>20</v>
      </c>
      <c r="B9788" t="s">
        <v>22</v>
      </c>
      <c r="C9788" s="6">
        <f t="shared" si="157"/>
        <v>42182.113090304214</v>
      </c>
      <c r="D9788" t="s">
        <v>23</v>
      </c>
      <c r="E9788" s="6">
        <f>IF(Sense_data[[#This Row],[a_1State]]=D9787,E9787,Sense_data[[#This Row],[SysTimeStamp]])</f>
        <v>42182.112534748529</v>
      </c>
      <c r="F9788" s="3" t="str">
        <f>Sense_data[[#This Row],[a_1State]]&amp;TEXT(Sense_data[[#This Row],[StateInstanceTimestamp]],"#.######")</f>
        <v>On42182.112535</v>
      </c>
      <c r="G9788" s="3">
        <f ca="1">IF(Sense_data[[#This Row],[a_1State]]="Off",RANDBETWEEN(off_min,off_max),RANDBETWEEN(on_min,on_max))/sr_div</f>
        <v>3.6</v>
      </c>
      <c r="H9788" s="3">
        <v>3.2</v>
      </c>
      <c r="I9788" s="3">
        <f>IF(HOUR(Sense_data[[#This Row],[SysTimeStamp]])&lt;12,I9787+$B$14,I9787-$B$14)</f>
        <v>17.261805555557356</v>
      </c>
    </row>
    <row r="9789" spans="1:9" x14ac:dyDescent="0.2">
      <c r="A9789" t="s">
        <v>20</v>
      </c>
      <c r="B9789" t="s">
        <v>22</v>
      </c>
      <c r="C9789" s="6">
        <f t="shared" si="157"/>
        <v>42182.113101878291</v>
      </c>
      <c r="D9789" t="s">
        <v>23</v>
      </c>
      <c r="E9789" s="6">
        <f>IF(Sense_data[[#This Row],[a_1State]]=D9788,E9788,Sense_data[[#This Row],[SysTimeStamp]])</f>
        <v>42182.112534748529</v>
      </c>
      <c r="F9789" s="3" t="str">
        <f>Sense_data[[#This Row],[a_1State]]&amp;TEXT(Sense_data[[#This Row],[StateInstanceTimestamp]],"#.######")</f>
        <v>On42182.112535</v>
      </c>
      <c r="G9789" s="3">
        <f ca="1">IF(Sense_data[[#This Row],[a_1State]]="Off",RANDBETWEEN(off_min,off_max),RANDBETWEEN(on_min,on_max))/sr_div</f>
        <v>5.8</v>
      </c>
      <c r="H9789" s="3">
        <v>3.3</v>
      </c>
      <c r="I9789" s="3">
        <f>IF(HOUR(Sense_data[[#This Row],[SysTimeStamp]])&lt;12,I9788+$B$14,I9788-$B$14)</f>
        <v>17.262037037038837</v>
      </c>
    </row>
    <row r="9790" spans="1:9" x14ac:dyDescent="0.2">
      <c r="A9790" t="s">
        <v>20</v>
      </c>
      <c r="B9790" t="s">
        <v>22</v>
      </c>
      <c r="C9790" s="6">
        <f t="shared" si="157"/>
        <v>42182.113113452368</v>
      </c>
      <c r="D9790" t="s">
        <v>23</v>
      </c>
      <c r="E9790" s="6">
        <f>IF(Sense_data[[#This Row],[a_1State]]=D9789,E9789,Sense_data[[#This Row],[SysTimeStamp]])</f>
        <v>42182.112534748529</v>
      </c>
      <c r="F9790" s="3" t="str">
        <f>Sense_data[[#This Row],[a_1State]]&amp;TEXT(Sense_data[[#This Row],[StateInstanceTimestamp]],"#.######")</f>
        <v>On42182.112535</v>
      </c>
      <c r="G9790" s="3">
        <f ca="1">IF(Sense_data[[#This Row],[a_1State]]="Off",RANDBETWEEN(off_min,off_max),RANDBETWEEN(on_min,on_max))/sr_div</f>
        <v>3.2</v>
      </c>
      <c r="H9790" s="3">
        <v>5.0999999999999996</v>
      </c>
      <c r="I9790" s="3">
        <f>IF(HOUR(Sense_data[[#This Row],[SysTimeStamp]])&lt;12,I9789+$B$14,I9789-$B$14)</f>
        <v>17.262268518520319</v>
      </c>
    </row>
    <row r="9791" spans="1:9" x14ac:dyDescent="0.2">
      <c r="A9791" t="s">
        <v>20</v>
      </c>
      <c r="B9791" t="s">
        <v>22</v>
      </c>
      <c r="C9791" s="6">
        <f t="shared" si="157"/>
        <v>42182.113125026444</v>
      </c>
      <c r="D9791" t="s">
        <v>23</v>
      </c>
      <c r="E9791" s="6">
        <f>IF(Sense_data[[#This Row],[a_1State]]=D9790,E9790,Sense_data[[#This Row],[SysTimeStamp]])</f>
        <v>42182.112534748529</v>
      </c>
      <c r="F9791" s="3" t="str">
        <f>Sense_data[[#This Row],[a_1State]]&amp;TEXT(Sense_data[[#This Row],[StateInstanceTimestamp]],"#.######")</f>
        <v>On42182.112535</v>
      </c>
      <c r="G9791" s="3">
        <f ca="1">IF(Sense_data[[#This Row],[a_1State]]="Off",RANDBETWEEN(off_min,off_max),RANDBETWEEN(on_min,on_max))/sr_div</f>
        <v>3.3</v>
      </c>
      <c r="H9791" s="3">
        <v>5.0999999999999996</v>
      </c>
      <c r="I9791" s="3">
        <f>IF(HOUR(Sense_data[[#This Row],[SysTimeStamp]])&lt;12,I9790+$B$14,I9790-$B$14)</f>
        <v>17.262500000001801</v>
      </c>
    </row>
    <row r="9792" spans="1:9" x14ac:dyDescent="0.2">
      <c r="A9792" t="s">
        <v>20</v>
      </c>
      <c r="B9792" t="s">
        <v>22</v>
      </c>
      <c r="C9792" s="6">
        <f t="shared" si="157"/>
        <v>42182.113136600521</v>
      </c>
      <c r="D9792" t="s">
        <v>23</v>
      </c>
      <c r="E9792" s="6">
        <f>IF(Sense_data[[#This Row],[a_1State]]=D9791,E9791,Sense_data[[#This Row],[SysTimeStamp]])</f>
        <v>42182.112534748529</v>
      </c>
      <c r="F9792" s="3" t="str">
        <f>Sense_data[[#This Row],[a_1State]]&amp;TEXT(Sense_data[[#This Row],[StateInstanceTimestamp]],"#.######")</f>
        <v>On42182.112535</v>
      </c>
      <c r="G9792" s="3">
        <f ca="1">IF(Sense_data[[#This Row],[a_1State]]="Off",RANDBETWEEN(off_min,off_max),RANDBETWEEN(on_min,on_max))/sr_div</f>
        <v>5</v>
      </c>
      <c r="H9792" s="3">
        <v>4.8</v>
      </c>
      <c r="I9792" s="3">
        <f>IF(HOUR(Sense_data[[#This Row],[SysTimeStamp]])&lt;12,I9791+$B$14,I9791-$B$14)</f>
        <v>17.262731481483282</v>
      </c>
    </row>
    <row r="9793" spans="1:9" x14ac:dyDescent="0.2">
      <c r="A9793" t="s">
        <v>20</v>
      </c>
      <c r="B9793" t="s">
        <v>22</v>
      </c>
      <c r="C9793" s="6">
        <f t="shared" si="157"/>
        <v>42182.113148174598</v>
      </c>
      <c r="D9793" t="s">
        <v>23</v>
      </c>
      <c r="E9793" s="6">
        <f>IF(Sense_data[[#This Row],[a_1State]]=D9792,E9792,Sense_data[[#This Row],[SysTimeStamp]])</f>
        <v>42182.112534748529</v>
      </c>
      <c r="F9793" s="3" t="str">
        <f>Sense_data[[#This Row],[a_1State]]&amp;TEXT(Sense_data[[#This Row],[StateInstanceTimestamp]],"#.######")</f>
        <v>On42182.112535</v>
      </c>
      <c r="G9793" s="3">
        <f ca="1">IF(Sense_data[[#This Row],[a_1State]]="Off",RANDBETWEEN(off_min,off_max),RANDBETWEEN(on_min,on_max))/sr_div</f>
        <v>5.3</v>
      </c>
      <c r="H9793" s="3">
        <v>5</v>
      </c>
      <c r="I9793" s="3">
        <f>IF(HOUR(Sense_data[[#This Row],[SysTimeStamp]])&lt;12,I9792+$B$14,I9792-$B$14)</f>
        <v>17.262962962964764</v>
      </c>
    </row>
    <row r="9794" spans="1:9" x14ac:dyDescent="0.2">
      <c r="A9794" t="s">
        <v>20</v>
      </c>
      <c r="B9794" t="s">
        <v>22</v>
      </c>
      <c r="C9794" s="6">
        <f t="shared" si="157"/>
        <v>42182.113159748675</v>
      </c>
      <c r="D9794" t="s">
        <v>23</v>
      </c>
      <c r="E9794" s="6">
        <f>IF(Sense_data[[#This Row],[a_1State]]=D9793,E9793,Sense_data[[#This Row],[SysTimeStamp]])</f>
        <v>42182.112534748529</v>
      </c>
      <c r="F9794" s="3" t="str">
        <f>Sense_data[[#This Row],[a_1State]]&amp;TEXT(Sense_data[[#This Row],[StateInstanceTimestamp]],"#.######")</f>
        <v>On42182.112535</v>
      </c>
      <c r="G9794" s="3">
        <f ca="1">IF(Sense_data[[#This Row],[a_1State]]="Off",RANDBETWEEN(off_min,off_max),RANDBETWEEN(on_min,on_max))/sr_div</f>
        <v>3.7</v>
      </c>
      <c r="H9794" s="3">
        <v>3.8</v>
      </c>
      <c r="I9794" s="3">
        <f>IF(HOUR(Sense_data[[#This Row],[SysTimeStamp]])&lt;12,I9793+$B$14,I9793-$B$14)</f>
        <v>17.263194444446246</v>
      </c>
    </row>
    <row r="9795" spans="1:9" x14ac:dyDescent="0.2">
      <c r="A9795" t="s">
        <v>20</v>
      </c>
      <c r="B9795" t="s">
        <v>22</v>
      </c>
      <c r="C9795" s="6">
        <f t="shared" si="157"/>
        <v>42182.113171322751</v>
      </c>
      <c r="D9795" t="s">
        <v>23</v>
      </c>
      <c r="E9795" s="6">
        <f>IF(Sense_data[[#This Row],[a_1State]]=D9794,E9794,Sense_data[[#This Row],[SysTimeStamp]])</f>
        <v>42182.112534748529</v>
      </c>
      <c r="F9795" s="3" t="str">
        <f>Sense_data[[#This Row],[a_1State]]&amp;TEXT(Sense_data[[#This Row],[StateInstanceTimestamp]],"#.######")</f>
        <v>On42182.112535</v>
      </c>
      <c r="G9795" s="3">
        <f ca="1">IF(Sense_data[[#This Row],[a_1State]]="Off",RANDBETWEEN(off_min,off_max),RANDBETWEEN(on_min,on_max))/sr_div</f>
        <v>4.7</v>
      </c>
      <c r="H9795" s="3">
        <v>4.0999999999999996</v>
      </c>
      <c r="I9795" s="3">
        <f>IF(HOUR(Sense_data[[#This Row],[SysTimeStamp]])&lt;12,I9794+$B$14,I9794-$B$14)</f>
        <v>17.263425925927727</v>
      </c>
    </row>
    <row r="9796" spans="1:9" x14ac:dyDescent="0.2">
      <c r="A9796" t="s">
        <v>20</v>
      </c>
      <c r="B9796" t="s">
        <v>22</v>
      </c>
      <c r="C9796" s="6">
        <f t="shared" si="157"/>
        <v>42182.113182896828</v>
      </c>
      <c r="D9796" t="s">
        <v>23</v>
      </c>
      <c r="E9796" s="6">
        <f>IF(Sense_data[[#This Row],[a_1State]]=D9795,E9795,Sense_data[[#This Row],[SysTimeStamp]])</f>
        <v>42182.112534748529</v>
      </c>
      <c r="F9796" s="3" t="str">
        <f>Sense_data[[#This Row],[a_1State]]&amp;TEXT(Sense_data[[#This Row],[StateInstanceTimestamp]],"#.######")</f>
        <v>On42182.112535</v>
      </c>
      <c r="G9796" s="3">
        <f ca="1">IF(Sense_data[[#This Row],[a_1State]]="Off",RANDBETWEEN(off_min,off_max),RANDBETWEEN(on_min,on_max))/sr_div</f>
        <v>5.2</v>
      </c>
      <c r="H9796" s="3">
        <v>5.6</v>
      </c>
      <c r="I9796" s="3">
        <f>IF(HOUR(Sense_data[[#This Row],[SysTimeStamp]])&lt;12,I9795+$B$14,I9795-$B$14)</f>
        <v>17.263657407409209</v>
      </c>
    </row>
    <row r="9797" spans="1:9" x14ac:dyDescent="0.2">
      <c r="A9797" t="s">
        <v>20</v>
      </c>
      <c r="B9797" t="s">
        <v>22</v>
      </c>
      <c r="C9797" s="6">
        <f t="shared" si="157"/>
        <v>42182.113194470905</v>
      </c>
      <c r="D9797" t="s">
        <v>23</v>
      </c>
      <c r="E9797" s="6">
        <f>IF(Sense_data[[#This Row],[a_1State]]=D9796,E9796,Sense_data[[#This Row],[SysTimeStamp]])</f>
        <v>42182.112534748529</v>
      </c>
      <c r="F9797" s="3" t="str">
        <f>Sense_data[[#This Row],[a_1State]]&amp;TEXT(Sense_data[[#This Row],[StateInstanceTimestamp]],"#.######")</f>
        <v>On42182.112535</v>
      </c>
      <c r="G9797" s="3">
        <f ca="1">IF(Sense_data[[#This Row],[a_1State]]="Off",RANDBETWEEN(off_min,off_max),RANDBETWEEN(on_min,on_max))/sr_div</f>
        <v>3.7</v>
      </c>
      <c r="H9797" s="3">
        <v>3.1</v>
      </c>
      <c r="I9797" s="3">
        <f>IF(HOUR(Sense_data[[#This Row],[SysTimeStamp]])&lt;12,I9796+$B$14,I9796-$B$14)</f>
        <v>17.263888888890691</v>
      </c>
    </row>
    <row r="9798" spans="1:9" x14ac:dyDescent="0.2">
      <c r="A9798" t="s">
        <v>20</v>
      </c>
      <c r="B9798" t="s">
        <v>22</v>
      </c>
      <c r="C9798" s="6">
        <f t="shared" si="157"/>
        <v>42182.113206044982</v>
      </c>
      <c r="D9798" t="s">
        <v>23</v>
      </c>
      <c r="E9798" s="6">
        <f>IF(Sense_data[[#This Row],[a_1State]]=D9797,E9797,Sense_data[[#This Row],[SysTimeStamp]])</f>
        <v>42182.112534748529</v>
      </c>
      <c r="F9798" s="3" t="str">
        <f>Sense_data[[#This Row],[a_1State]]&amp;TEXT(Sense_data[[#This Row],[StateInstanceTimestamp]],"#.######")</f>
        <v>On42182.112535</v>
      </c>
      <c r="G9798" s="3">
        <f ca="1">IF(Sense_data[[#This Row],[a_1State]]="Off",RANDBETWEEN(off_min,off_max),RANDBETWEEN(on_min,on_max))/sr_div</f>
        <v>5</v>
      </c>
      <c r="H9798" s="3">
        <v>3.2</v>
      </c>
      <c r="I9798" s="3">
        <f>IF(HOUR(Sense_data[[#This Row],[SysTimeStamp]])&lt;12,I9797+$B$14,I9797-$B$14)</f>
        <v>17.264120370372172</v>
      </c>
    </row>
    <row r="9799" spans="1:9" x14ac:dyDescent="0.2">
      <c r="A9799" t="s">
        <v>20</v>
      </c>
      <c r="B9799" t="s">
        <v>22</v>
      </c>
      <c r="C9799" s="6">
        <f t="shared" si="157"/>
        <v>42182.113217619059</v>
      </c>
      <c r="D9799" t="s">
        <v>23</v>
      </c>
      <c r="E9799" s="6">
        <f>IF(Sense_data[[#This Row],[a_1State]]=D9798,E9798,Sense_data[[#This Row],[SysTimeStamp]])</f>
        <v>42182.112534748529</v>
      </c>
      <c r="F9799" s="3" t="str">
        <f>Sense_data[[#This Row],[a_1State]]&amp;TEXT(Sense_data[[#This Row],[StateInstanceTimestamp]],"#.######")</f>
        <v>On42182.112535</v>
      </c>
      <c r="G9799" s="3">
        <f ca="1">IF(Sense_data[[#This Row],[a_1State]]="Off",RANDBETWEEN(off_min,off_max),RANDBETWEEN(on_min,on_max))/sr_div</f>
        <v>3.2</v>
      </c>
      <c r="H9799" s="3">
        <v>3</v>
      </c>
      <c r="I9799" s="3">
        <f>IF(HOUR(Sense_data[[#This Row],[SysTimeStamp]])&lt;12,I9798+$B$14,I9798-$B$14)</f>
        <v>17.264351851853654</v>
      </c>
    </row>
    <row r="9800" spans="1:9" x14ac:dyDescent="0.2">
      <c r="A9800" t="s">
        <v>20</v>
      </c>
      <c r="B9800" t="s">
        <v>22</v>
      </c>
      <c r="C9800" s="6">
        <f t="shared" si="157"/>
        <v>42182.113229193135</v>
      </c>
      <c r="D9800" t="s">
        <v>23</v>
      </c>
      <c r="E9800" s="6">
        <f>IF(Sense_data[[#This Row],[a_1State]]=D9799,E9799,Sense_data[[#This Row],[SysTimeStamp]])</f>
        <v>42182.112534748529</v>
      </c>
      <c r="F9800" s="3" t="str">
        <f>Sense_data[[#This Row],[a_1State]]&amp;TEXT(Sense_data[[#This Row],[StateInstanceTimestamp]],"#.######")</f>
        <v>On42182.112535</v>
      </c>
      <c r="G9800" s="3">
        <f ca="1">IF(Sense_data[[#This Row],[a_1State]]="Off",RANDBETWEEN(off_min,off_max),RANDBETWEEN(on_min,on_max))/sr_div</f>
        <v>5.3</v>
      </c>
      <c r="H9800" s="3">
        <v>5.2</v>
      </c>
      <c r="I9800" s="3">
        <f>IF(HOUR(Sense_data[[#This Row],[SysTimeStamp]])&lt;12,I9799+$B$14,I9799-$B$14)</f>
        <v>17.264583333335136</v>
      </c>
    </row>
    <row r="9801" spans="1:9" x14ac:dyDescent="0.2">
      <c r="A9801" t="s">
        <v>20</v>
      </c>
      <c r="B9801" t="s">
        <v>22</v>
      </c>
      <c r="C9801" s="6">
        <f t="shared" si="157"/>
        <v>42182.113240767212</v>
      </c>
      <c r="D9801" t="s">
        <v>23</v>
      </c>
      <c r="E9801" s="6">
        <f>IF(Sense_data[[#This Row],[a_1State]]=D9800,E9800,Sense_data[[#This Row],[SysTimeStamp]])</f>
        <v>42182.112534748529</v>
      </c>
      <c r="F9801" s="3" t="str">
        <f>Sense_data[[#This Row],[a_1State]]&amp;TEXT(Sense_data[[#This Row],[StateInstanceTimestamp]],"#.######")</f>
        <v>On42182.112535</v>
      </c>
      <c r="G9801" s="3">
        <f ca="1">IF(Sense_data[[#This Row],[a_1State]]="Off",RANDBETWEEN(off_min,off_max),RANDBETWEEN(on_min,on_max))/sr_div</f>
        <v>5.6</v>
      </c>
      <c r="H9801" s="3">
        <v>4.5</v>
      </c>
      <c r="I9801" s="3">
        <f>IF(HOUR(Sense_data[[#This Row],[SysTimeStamp]])&lt;12,I9800+$B$14,I9800-$B$14)</f>
        <v>17.264814814816617</v>
      </c>
    </row>
    <row r="9802" spans="1:9" x14ac:dyDescent="0.2">
      <c r="A9802" t="s">
        <v>20</v>
      </c>
      <c r="B9802" t="s">
        <v>22</v>
      </c>
      <c r="C9802" s="6">
        <f t="shared" si="157"/>
        <v>42182.113252341289</v>
      </c>
      <c r="D9802" t="s">
        <v>23</v>
      </c>
      <c r="E9802" s="6">
        <f>IF(Sense_data[[#This Row],[a_1State]]=D9801,E9801,Sense_data[[#This Row],[SysTimeStamp]])</f>
        <v>42182.112534748529</v>
      </c>
      <c r="F9802" s="3" t="str">
        <f>Sense_data[[#This Row],[a_1State]]&amp;TEXT(Sense_data[[#This Row],[StateInstanceTimestamp]],"#.######")</f>
        <v>On42182.112535</v>
      </c>
      <c r="G9802" s="3">
        <f ca="1">IF(Sense_data[[#This Row],[a_1State]]="Off",RANDBETWEEN(off_min,off_max),RANDBETWEEN(on_min,on_max))/sr_div</f>
        <v>4.9000000000000004</v>
      </c>
      <c r="H9802" s="3">
        <v>3.3</v>
      </c>
      <c r="I9802" s="3">
        <f>IF(HOUR(Sense_data[[#This Row],[SysTimeStamp]])&lt;12,I9801+$B$14,I9801-$B$14)</f>
        <v>17.265046296298099</v>
      </c>
    </row>
    <row r="9803" spans="1:9" x14ac:dyDescent="0.2">
      <c r="A9803" t="s">
        <v>20</v>
      </c>
      <c r="B9803" t="s">
        <v>22</v>
      </c>
      <c r="C9803" s="6">
        <f t="shared" si="157"/>
        <v>42182.113263915366</v>
      </c>
      <c r="D9803" t="s">
        <v>23</v>
      </c>
      <c r="E9803" s="6">
        <f>IF(Sense_data[[#This Row],[a_1State]]=D9802,E9802,Sense_data[[#This Row],[SysTimeStamp]])</f>
        <v>42182.112534748529</v>
      </c>
      <c r="F9803" s="3" t="str">
        <f>Sense_data[[#This Row],[a_1State]]&amp;TEXT(Sense_data[[#This Row],[StateInstanceTimestamp]],"#.######")</f>
        <v>On42182.112535</v>
      </c>
      <c r="G9803" s="3">
        <f ca="1">IF(Sense_data[[#This Row],[a_1State]]="Off",RANDBETWEEN(off_min,off_max),RANDBETWEEN(on_min,on_max))/sr_div</f>
        <v>4.3</v>
      </c>
      <c r="H9803" s="3">
        <v>4.9000000000000004</v>
      </c>
      <c r="I9803" s="3">
        <f>IF(HOUR(Sense_data[[#This Row],[SysTimeStamp]])&lt;12,I9802+$B$14,I9802-$B$14)</f>
        <v>17.265277777779581</v>
      </c>
    </row>
    <row r="9804" spans="1:9" x14ac:dyDescent="0.2">
      <c r="A9804" t="s">
        <v>20</v>
      </c>
      <c r="B9804" t="s">
        <v>22</v>
      </c>
      <c r="C9804" s="6">
        <f t="shared" si="157"/>
        <v>42182.113275489442</v>
      </c>
      <c r="D9804" t="s">
        <v>23</v>
      </c>
      <c r="E9804" s="6">
        <f>IF(Sense_data[[#This Row],[a_1State]]=D9803,E9803,Sense_data[[#This Row],[SysTimeStamp]])</f>
        <v>42182.112534748529</v>
      </c>
      <c r="F9804" s="3" t="str">
        <f>Sense_data[[#This Row],[a_1State]]&amp;TEXT(Sense_data[[#This Row],[StateInstanceTimestamp]],"#.######")</f>
        <v>On42182.112535</v>
      </c>
      <c r="G9804" s="3">
        <f ca="1">IF(Sense_data[[#This Row],[a_1State]]="Off",RANDBETWEEN(off_min,off_max),RANDBETWEEN(on_min,on_max))/sr_div</f>
        <v>4.8</v>
      </c>
      <c r="H9804" s="3">
        <v>4.3</v>
      </c>
      <c r="I9804" s="3">
        <f>IF(HOUR(Sense_data[[#This Row],[SysTimeStamp]])&lt;12,I9803+$B$14,I9803-$B$14)</f>
        <v>17.265509259261062</v>
      </c>
    </row>
    <row r="9805" spans="1:9" x14ac:dyDescent="0.2">
      <c r="A9805" t="s">
        <v>20</v>
      </c>
      <c r="B9805" t="s">
        <v>22</v>
      </c>
      <c r="C9805" s="6">
        <f t="shared" ref="C9805:C9868" si="158">C9804+$B$2</f>
        <v>42182.113287063519</v>
      </c>
      <c r="D9805" t="s">
        <v>23</v>
      </c>
      <c r="E9805" s="6">
        <f>IF(Sense_data[[#This Row],[a_1State]]=D9804,E9804,Sense_data[[#This Row],[SysTimeStamp]])</f>
        <v>42182.112534748529</v>
      </c>
      <c r="F9805" s="3" t="str">
        <f>Sense_data[[#This Row],[a_1State]]&amp;TEXT(Sense_data[[#This Row],[StateInstanceTimestamp]],"#.######")</f>
        <v>On42182.112535</v>
      </c>
      <c r="G9805" s="3">
        <f ca="1">IF(Sense_data[[#This Row],[a_1State]]="Off",RANDBETWEEN(off_min,off_max),RANDBETWEEN(on_min,on_max))/sr_div</f>
        <v>5.4</v>
      </c>
      <c r="H9805" s="3">
        <v>5.5</v>
      </c>
      <c r="I9805" s="3">
        <f>IF(HOUR(Sense_data[[#This Row],[SysTimeStamp]])&lt;12,I9804+$B$14,I9804-$B$14)</f>
        <v>17.265740740742544</v>
      </c>
    </row>
    <row r="9806" spans="1:9" x14ac:dyDescent="0.2">
      <c r="A9806" t="s">
        <v>20</v>
      </c>
      <c r="B9806" t="s">
        <v>22</v>
      </c>
      <c r="C9806" s="6">
        <f t="shared" si="158"/>
        <v>42182.113298637596</v>
      </c>
      <c r="D9806" t="s">
        <v>23</v>
      </c>
      <c r="E9806" s="6">
        <f>IF(Sense_data[[#This Row],[a_1State]]=D9805,E9805,Sense_data[[#This Row],[SysTimeStamp]])</f>
        <v>42182.112534748529</v>
      </c>
      <c r="F9806" s="3" t="str">
        <f>Sense_data[[#This Row],[a_1State]]&amp;TEXT(Sense_data[[#This Row],[StateInstanceTimestamp]],"#.######")</f>
        <v>On42182.112535</v>
      </c>
      <c r="G9806" s="3">
        <f ca="1">IF(Sense_data[[#This Row],[a_1State]]="Off",RANDBETWEEN(off_min,off_max),RANDBETWEEN(on_min,on_max))/sr_div</f>
        <v>4.5999999999999996</v>
      </c>
      <c r="H9806" s="3">
        <v>4.5</v>
      </c>
      <c r="I9806" s="3">
        <f>IF(HOUR(Sense_data[[#This Row],[SysTimeStamp]])&lt;12,I9805+$B$14,I9805-$B$14)</f>
        <v>17.265972222224026</v>
      </c>
    </row>
    <row r="9807" spans="1:9" x14ac:dyDescent="0.2">
      <c r="A9807" t="s">
        <v>20</v>
      </c>
      <c r="B9807" t="s">
        <v>22</v>
      </c>
      <c r="C9807" s="6">
        <f t="shared" si="158"/>
        <v>42182.113310211673</v>
      </c>
      <c r="D9807" t="s">
        <v>23</v>
      </c>
      <c r="E9807" s="6">
        <f>IF(Sense_data[[#This Row],[a_1State]]=D9806,E9806,Sense_data[[#This Row],[SysTimeStamp]])</f>
        <v>42182.112534748529</v>
      </c>
      <c r="F9807" s="3" t="str">
        <f>Sense_data[[#This Row],[a_1State]]&amp;TEXT(Sense_data[[#This Row],[StateInstanceTimestamp]],"#.######")</f>
        <v>On42182.112535</v>
      </c>
      <c r="G9807" s="3">
        <f ca="1">IF(Sense_data[[#This Row],[a_1State]]="Off",RANDBETWEEN(off_min,off_max),RANDBETWEEN(on_min,on_max))/sr_div</f>
        <v>3.4</v>
      </c>
      <c r="H9807" s="3">
        <v>3.6</v>
      </c>
      <c r="I9807" s="3">
        <f>IF(HOUR(Sense_data[[#This Row],[SysTimeStamp]])&lt;12,I9806+$B$14,I9806-$B$14)</f>
        <v>17.266203703705507</v>
      </c>
    </row>
    <row r="9808" spans="1:9" x14ac:dyDescent="0.2">
      <c r="A9808" t="s">
        <v>20</v>
      </c>
      <c r="B9808" t="s">
        <v>22</v>
      </c>
      <c r="C9808" s="6">
        <f t="shared" si="158"/>
        <v>42182.11332178575</v>
      </c>
      <c r="D9808" t="s">
        <v>23</v>
      </c>
      <c r="E9808" s="6">
        <f>IF(Sense_data[[#This Row],[a_1State]]=D9807,E9807,Sense_data[[#This Row],[SysTimeStamp]])</f>
        <v>42182.112534748529</v>
      </c>
      <c r="F9808" s="3" t="str">
        <f>Sense_data[[#This Row],[a_1State]]&amp;TEXT(Sense_data[[#This Row],[StateInstanceTimestamp]],"#.######")</f>
        <v>On42182.112535</v>
      </c>
      <c r="G9808" s="3">
        <f ca="1">IF(Sense_data[[#This Row],[a_1State]]="Off",RANDBETWEEN(off_min,off_max),RANDBETWEEN(on_min,on_max))/sr_div</f>
        <v>5.0999999999999996</v>
      </c>
      <c r="H9808" s="3">
        <v>5.3</v>
      </c>
      <c r="I9808" s="3">
        <f>IF(HOUR(Sense_data[[#This Row],[SysTimeStamp]])&lt;12,I9807+$B$14,I9807-$B$14)</f>
        <v>17.266435185186989</v>
      </c>
    </row>
    <row r="9809" spans="1:9" x14ac:dyDescent="0.2">
      <c r="A9809" t="s">
        <v>20</v>
      </c>
      <c r="B9809" t="s">
        <v>22</v>
      </c>
      <c r="C9809" s="6">
        <f t="shared" si="158"/>
        <v>42182.113333359826</v>
      </c>
      <c r="D9809" t="s">
        <v>23</v>
      </c>
      <c r="E9809" s="6">
        <f>IF(Sense_data[[#This Row],[a_1State]]=D9808,E9808,Sense_data[[#This Row],[SysTimeStamp]])</f>
        <v>42182.112534748529</v>
      </c>
      <c r="F9809" s="3" t="str">
        <f>Sense_data[[#This Row],[a_1State]]&amp;TEXT(Sense_data[[#This Row],[StateInstanceTimestamp]],"#.######")</f>
        <v>On42182.112535</v>
      </c>
      <c r="G9809" s="3">
        <f ca="1">IF(Sense_data[[#This Row],[a_1State]]="Off",RANDBETWEEN(off_min,off_max),RANDBETWEEN(on_min,on_max))/sr_div</f>
        <v>3.1</v>
      </c>
      <c r="H9809" s="3">
        <v>5.4</v>
      </c>
      <c r="I9809" s="3">
        <f>IF(HOUR(Sense_data[[#This Row],[SysTimeStamp]])&lt;12,I9808+$B$14,I9808-$B$14)</f>
        <v>17.26666666666847</v>
      </c>
    </row>
    <row r="9810" spans="1:9" x14ac:dyDescent="0.2">
      <c r="A9810" t="s">
        <v>20</v>
      </c>
      <c r="B9810" t="s">
        <v>22</v>
      </c>
      <c r="C9810" s="6">
        <f t="shared" si="158"/>
        <v>42182.113344933903</v>
      </c>
      <c r="D9810" t="s">
        <v>23</v>
      </c>
      <c r="E9810" s="6">
        <f>IF(Sense_data[[#This Row],[a_1State]]=D9809,E9809,Sense_data[[#This Row],[SysTimeStamp]])</f>
        <v>42182.112534748529</v>
      </c>
      <c r="F9810" s="3" t="str">
        <f>Sense_data[[#This Row],[a_1State]]&amp;TEXT(Sense_data[[#This Row],[StateInstanceTimestamp]],"#.######")</f>
        <v>On42182.112535</v>
      </c>
      <c r="G9810" s="3">
        <f ca="1">IF(Sense_data[[#This Row],[a_1State]]="Off",RANDBETWEEN(off_min,off_max),RANDBETWEEN(on_min,on_max))/sr_div</f>
        <v>4.3</v>
      </c>
      <c r="H9810" s="3">
        <v>5.9</v>
      </c>
      <c r="I9810" s="3">
        <f>IF(HOUR(Sense_data[[#This Row],[SysTimeStamp]])&lt;12,I9809+$B$14,I9809-$B$14)</f>
        <v>17.266898148149952</v>
      </c>
    </row>
    <row r="9811" spans="1:9" x14ac:dyDescent="0.2">
      <c r="A9811" t="s">
        <v>20</v>
      </c>
      <c r="B9811" t="s">
        <v>22</v>
      </c>
      <c r="C9811" s="6">
        <f t="shared" si="158"/>
        <v>42182.11335650798</v>
      </c>
      <c r="D9811" t="s">
        <v>23</v>
      </c>
      <c r="E9811" s="6">
        <f>IF(Sense_data[[#This Row],[a_1State]]=D9810,E9810,Sense_data[[#This Row],[SysTimeStamp]])</f>
        <v>42182.112534748529</v>
      </c>
      <c r="F9811" s="3" t="str">
        <f>Sense_data[[#This Row],[a_1State]]&amp;TEXT(Sense_data[[#This Row],[StateInstanceTimestamp]],"#.######")</f>
        <v>On42182.112535</v>
      </c>
      <c r="G9811" s="3">
        <f ca="1">IF(Sense_data[[#This Row],[a_1State]]="Off",RANDBETWEEN(off_min,off_max),RANDBETWEEN(on_min,on_max))/sr_div</f>
        <v>4.2</v>
      </c>
      <c r="H9811" s="3">
        <v>4.9000000000000004</v>
      </c>
      <c r="I9811" s="3">
        <f>IF(HOUR(Sense_data[[#This Row],[SysTimeStamp]])&lt;12,I9810+$B$14,I9810-$B$14)</f>
        <v>17.267129629631434</v>
      </c>
    </row>
    <row r="9812" spans="1:9" x14ac:dyDescent="0.2">
      <c r="A9812" t="s">
        <v>20</v>
      </c>
      <c r="B9812" t="s">
        <v>22</v>
      </c>
      <c r="C9812" s="6">
        <f t="shared" si="158"/>
        <v>42182.113368082057</v>
      </c>
      <c r="D9812" t="s">
        <v>23</v>
      </c>
      <c r="E9812" s="6">
        <f>IF(Sense_data[[#This Row],[a_1State]]=D9811,E9811,Sense_data[[#This Row],[SysTimeStamp]])</f>
        <v>42182.112534748529</v>
      </c>
      <c r="F9812" s="3" t="str">
        <f>Sense_data[[#This Row],[a_1State]]&amp;TEXT(Sense_data[[#This Row],[StateInstanceTimestamp]],"#.######")</f>
        <v>On42182.112535</v>
      </c>
      <c r="G9812" s="3">
        <f ca="1">IF(Sense_data[[#This Row],[a_1State]]="Off",RANDBETWEEN(off_min,off_max),RANDBETWEEN(on_min,on_max))/sr_div</f>
        <v>5.5</v>
      </c>
      <c r="H9812" s="3">
        <v>5.9</v>
      </c>
      <c r="I9812" s="3">
        <f>IF(HOUR(Sense_data[[#This Row],[SysTimeStamp]])&lt;12,I9811+$B$14,I9811-$B$14)</f>
        <v>17.267361111112915</v>
      </c>
    </row>
    <row r="9813" spans="1:9" x14ac:dyDescent="0.2">
      <c r="A9813" t="s">
        <v>20</v>
      </c>
      <c r="B9813" t="s">
        <v>22</v>
      </c>
      <c r="C9813" s="6">
        <f t="shared" si="158"/>
        <v>42182.113379656133</v>
      </c>
      <c r="D9813" t="s">
        <v>23</v>
      </c>
      <c r="E9813" s="6">
        <f>IF(Sense_data[[#This Row],[a_1State]]=D9812,E9812,Sense_data[[#This Row],[SysTimeStamp]])</f>
        <v>42182.112534748529</v>
      </c>
      <c r="F9813" s="3" t="str">
        <f>Sense_data[[#This Row],[a_1State]]&amp;TEXT(Sense_data[[#This Row],[StateInstanceTimestamp]],"#.######")</f>
        <v>On42182.112535</v>
      </c>
      <c r="G9813" s="3">
        <f ca="1">IF(Sense_data[[#This Row],[a_1State]]="Off",RANDBETWEEN(off_min,off_max),RANDBETWEEN(on_min,on_max))/sr_div</f>
        <v>4.5999999999999996</v>
      </c>
      <c r="H9813" s="3">
        <v>5.3</v>
      </c>
      <c r="I9813" s="3">
        <f>IF(HOUR(Sense_data[[#This Row],[SysTimeStamp]])&lt;12,I9812+$B$14,I9812-$B$14)</f>
        <v>17.267592592594397</v>
      </c>
    </row>
    <row r="9814" spans="1:9" x14ac:dyDescent="0.2">
      <c r="A9814" t="s">
        <v>20</v>
      </c>
      <c r="B9814" t="s">
        <v>22</v>
      </c>
      <c r="C9814" s="6">
        <f t="shared" si="158"/>
        <v>42182.11339123021</v>
      </c>
      <c r="D9814" t="s">
        <v>23</v>
      </c>
      <c r="E9814" s="6">
        <f>IF(Sense_data[[#This Row],[a_1State]]=D9813,E9813,Sense_data[[#This Row],[SysTimeStamp]])</f>
        <v>42182.112534748529</v>
      </c>
      <c r="F9814" s="3" t="str">
        <f>Sense_data[[#This Row],[a_1State]]&amp;TEXT(Sense_data[[#This Row],[StateInstanceTimestamp]],"#.######")</f>
        <v>On42182.112535</v>
      </c>
      <c r="G9814" s="3">
        <f ca="1">IF(Sense_data[[#This Row],[a_1State]]="Off",RANDBETWEEN(off_min,off_max),RANDBETWEEN(on_min,on_max))/sr_div</f>
        <v>6</v>
      </c>
      <c r="H9814" s="3">
        <v>4.0999999999999996</v>
      </c>
      <c r="I9814" s="3">
        <f>IF(HOUR(Sense_data[[#This Row],[SysTimeStamp]])&lt;12,I9813+$B$14,I9813-$B$14)</f>
        <v>17.267824074075879</v>
      </c>
    </row>
    <row r="9815" spans="1:9" x14ac:dyDescent="0.2">
      <c r="A9815" t="s">
        <v>20</v>
      </c>
      <c r="B9815" t="s">
        <v>22</v>
      </c>
      <c r="C9815" s="6">
        <f t="shared" si="158"/>
        <v>42182.113402804287</v>
      </c>
      <c r="D9815" t="s">
        <v>23</v>
      </c>
      <c r="E9815" s="6">
        <f>IF(Sense_data[[#This Row],[a_1State]]=D9814,E9814,Sense_data[[#This Row],[SysTimeStamp]])</f>
        <v>42182.112534748529</v>
      </c>
      <c r="F9815" s="3" t="str">
        <f>Sense_data[[#This Row],[a_1State]]&amp;TEXT(Sense_data[[#This Row],[StateInstanceTimestamp]],"#.######")</f>
        <v>On42182.112535</v>
      </c>
      <c r="G9815" s="3">
        <f ca="1">IF(Sense_data[[#This Row],[a_1State]]="Off",RANDBETWEEN(off_min,off_max),RANDBETWEEN(on_min,on_max))/sr_div</f>
        <v>5.3</v>
      </c>
      <c r="H9815" s="3">
        <v>4.5</v>
      </c>
      <c r="I9815" s="3">
        <f>IF(HOUR(Sense_data[[#This Row],[SysTimeStamp]])&lt;12,I9814+$B$14,I9814-$B$14)</f>
        <v>17.26805555555736</v>
      </c>
    </row>
    <row r="9816" spans="1:9" x14ac:dyDescent="0.2">
      <c r="A9816" t="s">
        <v>20</v>
      </c>
      <c r="B9816" t="s">
        <v>22</v>
      </c>
      <c r="C9816" s="6">
        <f t="shared" si="158"/>
        <v>42182.113414378364</v>
      </c>
      <c r="D9816" t="s">
        <v>23</v>
      </c>
      <c r="E9816" s="6">
        <f>IF(Sense_data[[#This Row],[a_1State]]=D9815,E9815,Sense_data[[#This Row],[SysTimeStamp]])</f>
        <v>42182.112534748529</v>
      </c>
      <c r="F9816" s="3" t="str">
        <f>Sense_data[[#This Row],[a_1State]]&amp;TEXT(Sense_data[[#This Row],[StateInstanceTimestamp]],"#.######")</f>
        <v>On42182.112535</v>
      </c>
      <c r="G9816" s="3">
        <f ca="1">IF(Sense_data[[#This Row],[a_1State]]="Off",RANDBETWEEN(off_min,off_max),RANDBETWEEN(on_min,on_max))/sr_div</f>
        <v>3.7</v>
      </c>
      <c r="H9816" s="3">
        <v>5.6</v>
      </c>
      <c r="I9816" s="3">
        <f>IF(HOUR(Sense_data[[#This Row],[SysTimeStamp]])&lt;12,I9815+$B$14,I9815-$B$14)</f>
        <v>17.268287037038842</v>
      </c>
    </row>
    <row r="9817" spans="1:9" x14ac:dyDescent="0.2">
      <c r="A9817" t="s">
        <v>20</v>
      </c>
      <c r="B9817" t="s">
        <v>22</v>
      </c>
      <c r="C9817" s="6">
        <f t="shared" si="158"/>
        <v>42182.113425952441</v>
      </c>
      <c r="D9817" t="s">
        <v>23</v>
      </c>
      <c r="E9817" s="6">
        <f>IF(Sense_data[[#This Row],[a_1State]]=D9816,E9816,Sense_data[[#This Row],[SysTimeStamp]])</f>
        <v>42182.112534748529</v>
      </c>
      <c r="F9817" s="3" t="str">
        <f>Sense_data[[#This Row],[a_1State]]&amp;TEXT(Sense_data[[#This Row],[StateInstanceTimestamp]],"#.######")</f>
        <v>On42182.112535</v>
      </c>
      <c r="G9817" s="3">
        <f ca="1">IF(Sense_data[[#This Row],[a_1State]]="Off",RANDBETWEEN(off_min,off_max),RANDBETWEEN(on_min,on_max))/sr_div</f>
        <v>4.2</v>
      </c>
      <c r="H9817" s="3">
        <v>5.8</v>
      </c>
      <c r="I9817" s="3">
        <f>IF(HOUR(Sense_data[[#This Row],[SysTimeStamp]])&lt;12,I9816+$B$14,I9816-$B$14)</f>
        <v>17.268518518520324</v>
      </c>
    </row>
    <row r="9818" spans="1:9" x14ac:dyDescent="0.2">
      <c r="A9818" t="s">
        <v>20</v>
      </c>
      <c r="B9818" t="s">
        <v>22</v>
      </c>
      <c r="C9818" s="6">
        <f t="shared" si="158"/>
        <v>42182.113437526517</v>
      </c>
      <c r="D9818" t="s">
        <v>23</v>
      </c>
      <c r="E9818" s="6">
        <f>IF(Sense_data[[#This Row],[a_1State]]=D9817,E9817,Sense_data[[#This Row],[SysTimeStamp]])</f>
        <v>42182.112534748529</v>
      </c>
      <c r="F9818" s="3" t="str">
        <f>Sense_data[[#This Row],[a_1State]]&amp;TEXT(Sense_data[[#This Row],[StateInstanceTimestamp]],"#.######")</f>
        <v>On42182.112535</v>
      </c>
      <c r="G9818" s="3">
        <f ca="1">IF(Sense_data[[#This Row],[a_1State]]="Off",RANDBETWEEN(off_min,off_max),RANDBETWEEN(on_min,on_max))/sr_div</f>
        <v>5.2</v>
      </c>
      <c r="H9818" s="3">
        <v>4.4000000000000004</v>
      </c>
      <c r="I9818" s="3">
        <f>IF(HOUR(Sense_data[[#This Row],[SysTimeStamp]])&lt;12,I9817+$B$14,I9817-$B$14)</f>
        <v>17.268750000001805</v>
      </c>
    </row>
    <row r="9819" spans="1:9" x14ac:dyDescent="0.2">
      <c r="A9819" t="s">
        <v>20</v>
      </c>
      <c r="B9819" t="s">
        <v>22</v>
      </c>
      <c r="C9819" s="6">
        <f t="shared" si="158"/>
        <v>42182.113449100594</v>
      </c>
      <c r="D9819" t="s">
        <v>23</v>
      </c>
      <c r="E9819" s="6">
        <f>IF(Sense_data[[#This Row],[a_1State]]=D9818,E9818,Sense_data[[#This Row],[SysTimeStamp]])</f>
        <v>42182.112534748529</v>
      </c>
      <c r="F9819" s="3" t="str">
        <f>Sense_data[[#This Row],[a_1State]]&amp;TEXT(Sense_data[[#This Row],[StateInstanceTimestamp]],"#.######")</f>
        <v>On42182.112535</v>
      </c>
      <c r="G9819" s="3">
        <f ca="1">IF(Sense_data[[#This Row],[a_1State]]="Off",RANDBETWEEN(off_min,off_max),RANDBETWEEN(on_min,on_max))/sr_div</f>
        <v>3.3</v>
      </c>
      <c r="H9819" s="3">
        <v>4.2</v>
      </c>
      <c r="I9819" s="3">
        <f>IF(HOUR(Sense_data[[#This Row],[SysTimeStamp]])&lt;12,I9818+$B$14,I9818-$B$14)</f>
        <v>17.268981481483287</v>
      </c>
    </row>
    <row r="9820" spans="1:9" x14ac:dyDescent="0.2">
      <c r="A9820" t="s">
        <v>20</v>
      </c>
      <c r="B9820" t="s">
        <v>22</v>
      </c>
      <c r="C9820" s="6">
        <f t="shared" si="158"/>
        <v>42182.113460674671</v>
      </c>
      <c r="D9820" t="s">
        <v>23</v>
      </c>
      <c r="E9820" s="6">
        <f>IF(Sense_data[[#This Row],[a_1State]]=D9819,E9819,Sense_data[[#This Row],[SysTimeStamp]])</f>
        <v>42182.112534748529</v>
      </c>
      <c r="F9820" s="3" t="str">
        <f>Sense_data[[#This Row],[a_1State]]&amp;TEXT(Sense_data[[#This Row],[StateInstanceTimestamp]],"#.######")</f>
        <v>On42182.112535</v>
      </c>
      <c r="G9820" s="3">
        <f ca="1">IF(Sense_data[[#This Row],[a_1State]]="Off",RANDBETWEEN(off_min,off_max),RANDBETWEEN(on_min,on_max))/sr_div</f>
        <v>5.6</v>
      </c>
      <c r="H9820" s="3">
        <v>3.4</v>
      </c>
      <c r="I9820" s="3">
        <f>IF(HOUR(Sense_data[[#This Row],[SysTimeStamp]])&lt;12,I9819+$B$14,I9819-$B$14)</f>
        <v>17.269212962964769</v>
      </c>
    </row>
    <row r="9821" spans="1:9" x14ac:dyDescent="0.2">
      <c r="A9821" t="s">
        <v>20</v>
      </c>
      <c r="B9821" t="s">
        <v>22</v>
      </c>
      <c r="C9821" s="6">
        <f t="shared" si="158"/>
        <v>42182.113472248748</v>
      </c>
      <c r="D9821" t="s">
        <v>23</v>
      </c>
      <c r="E9821" s="6">
        <f>IF(Sense_data[[#This Row],[a_1State]]=D9820,E9820,Sense_data[[#This Row],[SysTimeStamp]])</f>
        <v>42182.112534748529</v>
      </c>
      <c r="F9821" s="3" t="str">
        <f>Sense_data[[#This Row],[a_1State]]&amp;TEXT(Sense_data[[#This Row],[StateInstanceTimestamp]],"#.######")</f>
        <v>On42182.112535</v>
      </c>
      <c r="G9821" s="3">
        <f ca="1">IF(Sense_data[[#This Row],[a_1State]]="Off",RANDBETWEEN(off_min,off_max),RANDBETWEEN(on_min,on_max))/sr_div</f>
        <v>4.0999999999999996</v>
      </c>
      <c r="H9821" s="3">
        <v>4.5999999999999996</v>
      </c>
      <c r="I9821" s="3">
        <f>IF(HOUR(Sense_data[[#This Row],[SysTimeStamp]])&lt;12,I9820+$B$14,I9820-$B$14)</f>
        <v>17.26944444444625</v>
      </c>
    </row>
    <row r="9822" spans="1:9" x14ac:dyDescent="0.2">
      <c r="A9822" t="s">
        <v>20</v>
      </c>
      <c r="B9822" t="s">
        <v>22</v>
      </c>
      <c r="C9822" s="6">
        <f t="shared" si="158"/>
        <v>42182.113483822824</v>
      </c>
      <c r="D9822" t="s">
        <v>23</v>
      </c>
      <c r="E9822" s="6">
        <f>IF(Sense_data[[#This Row],[a_1State]]=D9821,E9821,Sense_data[[#This Row],[SysTimeStamp]])</f>
        <v>42182.112534748529</v>
      </c>
      <c r="F9822" s="3" t="str">
        <f>Sense_data[[#This Row],[a_1State]]&amp;TEXT(Sense_data[[#This Row],[StateInstanceTimestamp]],"#.######")</f>
        <v>On42182.112535</v>
      </c>
      <c r="G9822" s="3">
        <f ca="1">IF(Sense_data[[#This Row],[a_1State]]="Off",RANDBETWEEN(off_min,off_max),RANDBETWEEN(on_min,on_max))/sr_div</f>
        <v>5.0999999999999996</v>
      </c>
      <c r="H9822" s="3">
        <v>5.2</v>
      </c>
      <c r="I9822" s="3">
        <f>IF(HOUR(Sense_data[[#This Row],[SysTimeStamp]])&lt;12,I9821+$B$14,I9821-$B$14)</f>
        <v>17.269675925927732</v>
      </c>
    </row>
    <row r="9823" spans="1:9" x14ac:dyDescent="0.2">
      <c r="A9823" t="s">
        <v>20</v>
      </c>
      <c r="B9823" t="s">
        <v>22</v>
      </c>
      <c r="C9823" s="6">
        <f t="shared" si="158"/>
        <v>42182.113495396901</v>
      </c>
      <c r="D9823" t="s">
        <v>23</v>
      </c>
      <c r="E9823" s="6">
        <f>IF(Sense_data[[#This Row],[a_1State]]=D9822,E9822,Sense_data[[#This Row],[SysTimeStamp]])</f>
        <v>42182.112534748529</v>
      </c>
      <c r="F9823" s="3" t="str">
        <f>Sense_data[[#This Row],[a_1State]]&amp;TEXT(Sense_data[[#This Row],[StateInstanceTimestamp]],"#.######")</f>
        <v>On42182.112535</v>
      </c>
      <c r="G9823" s="3">
        <f ca="1">IF(Sense_data[[#This Row],[a_1State]]="Off",RANDBETWEEN(off_min,off_max),RANDBETWEEN(on_min,on_max))/sr_div</f>
        <v>4.5</v>
      </c>
      <c r="H9823" s="3">
        <v>5.9</v>
      </c>
      <c r="I9823" s="3">
        <f>IF(HOUR(Sense_data[[#This Row],[SysTimeStamp]])&lt;12,I9822+$B$14,I9822-$B$14)</f>
        <v>17.269907407409214</v>
      </c>
    </row>
    <row r="9824" spans="1:9" x14ac:dyDescent="0.2">
      <c r="A9824" t="s">
        <v>20</v>
      </c>
      <c r="B9824" t="s">
        <v>22</v>
      </c>
      <c r="C9824" s="6">
        <f t="shared" si="158"/>
        <v>42182.113506970978</v>
      </c>
      <c r="D9824" t="s">
        <v>23</v>
      </c>
      <c r="E9824" s="6">
        <f>IF(Sense_data[[#This Row],[a_1State]]=D9823,E9823,Sense_data[[#This Row],[SysTimeStamp]])</f>
        <v>42182.112534748529</v>
      </c>
      <c r="F9824" s="3" t="str">
        <f>Sense_data[[#This Row],[a_1State]]&amp;TEXT(Sense_data[[#This Row],[StateInstanceTimestamp]],"#.######")</f>
        <v>On42182.112535</v>
      </c>
      <c r="G9824" s="3">
        <f ca="1">IF(Sense_data[[#This Row],[a_1State]]="Off",RANDBETWEEN(off_min,off_max),RANDBETWEEN(on_min,on_max))/sr_div</f>
        <v>4.4000000000000004</v>
      </c>
      <c r="H9824" s="3">
        <v>4</v>
      </c>
      <c r="I9824" s="3">
        <f>IF(HOUR(Sense_data[[#This Row],[SysTimeStamp]])&lt;12,I9823+$B$14,I9823-$B$14)</f>
        <v>17.270138888890695</v>
      </c>
    </row>
    <row r="9825" spans="1:9" x14ac:dyDescent="0.2">
      <c r="A9825" t="s">
        <v>20</v>
      </c>
      <c r="B9825" t="s">
        <v>22</v>
      </c>
      <c r="C9825" s="6">
        <f t="shared" si="158"/>
        <v>42182.113518545055</v>
      </c>
      <c r="D9825" t="s">
        <v>23</v>
      </c>
      <c r="E9825" s="6">
        <f>IF(Sense_data[[#This Row],[a_1State]]=D9824,E9824,Sense_data[[#This Row],[SysTimeStamp]])</f>
        <v>42182.112534748529</v>
      </c>
      <c r="F9825" s="3" t="str">
        <f>Sense_data[[#This Row],[a_1State]]&amp;TEXT(Sense_data[[#This Row],[StateInstanceTimestamp]],"#.######")</f>
        <v>On42182.112535</v>
      </c>
      <c r="G9825" s="3">
        <f ca="1">IF(Sense_data[[#This Row],[a_1State]]="Off",RANDBETWEEN(off_min,off_max),RANDBETWEEN(on_min,on_max))/sr_div</f>
        <v>4.0999999999999996</v>
      </c>
      <c r="H9825" s="3">
        <v>5.6</v>
      </c>
      <c r="I9825" s="3">
        <f>IF(HOUR(Sense_data[[#This Row],[SysTimeStamp]])&lt;12,I9824+$B$14,I9824-$B$14)</f>
        <v>17.270370370372177</v>
      </c>
    </row>
    <row r="9826" spans="1:9" x14ac:dyDescent="0.2">
      <c r="A9826" t="s">
        <v>20</v>
      </c>
      <c r="B9826" t="s">
        <v>22</v>
      </c>
      <c r="C9826" s="6">
        <f t="shared" si="158"/>
        <v>42182.113530119132</v>
      </c>
      <c r="D9826" t="s">
        <v>23</v>
      </c>
      <c r="E9826" s="6">
        <f>IF(Sense_data[[#This Row],[a_1State]]=D9825,E9825,Sense_data[[#This Row],[SysTimeStamp]])</f>
        <v>42182.112534748529</v>
      </c>
      <c r="F9826" s="3" t="str">
        <f>Sense_data[[#This Row],[a_1State]]&amp;TEXT(Sense_data[[#This Row],[StateInstanceTimestamp]],"#.######")</f>
        <v>On42182.112535</v>
      </c>
      <c r="G9826" s="3">
        <f ca="1">IF(Sense_data[[#This Row],[a_1State]]="Off",RANDBETWEEN(off_min,off_max),RANDBETWEEN(on_min,on_max))/sr_div</f>
        <v>3.4</v>
      </c>
      <c r="H9826" s="3">
        <v>5.0999999999999996</v>
      </c>
      <c r="I9826" s="3">
        <f>IF(HOUR(Sense_data[[#This Row],[SysTimeStamp]])&lt;12,I9825+$B$14,I9825-$B$14)</f>
        <v>17.270601851853659</v>
      </c>
    </row>
    <row r="9827" spans="1:9" x14ac:dyDescent="0.2">
      <c r="A9827" t="s">
        <v>20</v>
      </c>
      <c r="B9827" t="s">
        <v>22</v>
      </c>
      <c r="C9827" s="6">
        <f t="shared" si="158"/>
        <v>42182.113541693208</v>
      </c>
      <c r="D9827" t="s">
        <v>23</v>
      </c>
      <c r="E9827" s="6">
        <f>IF(Sense_data[[#This Row],[a_1State]]=D9826,E9826,Sense_data[[#This Row],[SysTimeStamp]])</f>
        <v>42182.112534748529</v>
      </c>
      <c r="F9827" s="3" t="str">
        <f>Sense_data[[#This Row],[a_1State]]&amp;TEXT(Sense_data[[#This Row],[StateInstanceTimestamp]],"#.######")</f>
        <v>On42182.112535</v>
      </c>
      <c r="G9827" s="3">
        <f ca="1">IF(Sense_data[[#This Row],[a_1State]]="Off",RANDBETWEEN(off_min,off_max),RANDBETWEEN(on_min,on_max))/sr_div</f>
        <v>4.5999999999999996</v>
      </c>
      <c r="H9827" s="3">
        <v>5.4</v>
      </c>
      <c r="I9827" s="3">
        <f>IF(HOUR(Sense_data[[#This Row],[SysTimeStamp]])&lt;12,I9826+$B$14,I9826-$B$14)</f>
        <v>17.27083333333514</v>
      </c>
    </row>
    <row r="9828" spans="1:9" x14ac:dyDescent="0.2">
      <c r="A9828" t="s">
        <v>20</v>
      </c>
      <c r="B9828" t="s">
        <v>22</v>
      </c>
      <c r="C9828" s="6">
        <f t="shared" si="158"/>
        <v>42182.113553267285</v>
      </c>
      <c r="D9828" t="s">
        <v>23</v>
      </c>
      <c r="E9828" s="6">
        <f>IF(Sense_data[[#This Row],[a_1State]]=D9827,E9827,Sense_data[[#This Row],[SysTimeStamp]])</f>
        <v>42182.112534748529</v>
      </c>
      <c r="F9828" s="3" t="str">
        <f>Sense_data[[#This Row],[a_1State]]&amp;TEXT(Sense_data[[#This Row],[StateInstanceTimestamp]],"#.######")</f>
        <v>On42182.112535</v>
      </c>
      <c r="G9828" s="3">
        <f ca="1">IF(Sense_data[[#This Row],[a_1State]]="Off",RANDBETWEEN(off_min,off_max),RANDBETWEEN(on_min,on_max))/sr_div</f>
        <v>4.4000000000000004</v>
      </c>
      <c r="H9828" s="3">
        <v>3.7</v>
      </c>
      <c r="I9828" s="3">
        <f>IF(HOUR(Sense_data[[#This Row],[SysTimeStamp]])&lt;12,I9827+$B$14,I9827-$B$14)</f>
        <v>17.271064814816622</v>
      </c>
    </row>
    <row r="9829" spans="1:9" x14ac:dyDescent="0.2">
      <c r="A9829" t="s">
        <v>20</v>
      </c>
      <c r="B9829" t="s">
        <v>22</v>
      </c>
      <c r="C9829" s="6">
        <f t="shared" si="158"/>
        <v>42182.113564841362</v>
      </c>
      <c r="D9829" t="s">
        <v>23</v>
      </c>
      <c r="E9829" s="6">
        <f>IF(Sense_data[[#This Row],[a_1State]]=D9828,E9828,Sense_data[[#This Row],[SysTimeStamp]])</f>
        <v>42182.112534748529</v>
      </c>
      <c r="F9829" s="3" t="str">
        <f>Sense_data[[#This Row],[a_1State]]&amp;TEXT(Sense_data[[#This Row],[StateInstanceTimestamp]],"#.######")</f>
        <v>On42182.112535</v>
      </c>
      <c r="G9829" s="3">
        <f ca="1">IF(Sense_data[[#This Row],[a_1State]]="Off",RANDBETWEEN(off_min,off_max),RANDBETWEEN(on_min,on_max))/sr_div</f>
        <v>5.3</v>
      </c>
      <c r="H9829" s="3">
        <v>4</v>
      </c>
      <c r="I9829" s="3">
        <f>IF(HOUR(Sense_data[[#This Row],[SysTimeStamp]])&lt;12,I9828+$B$14,I9828-$B$14)</f>
        <v>17.271296296298104</v>
      </c>
    </row>
    <row r="9830" spans="1:9" x14ac:dyDescent="0.2">
      <c r="A9830" t="s">
        <v>20</v>
      </c>
      <c r="B9830" t="s">
        <v>22</v>
      </c>
      <c r="C9830" s="6">
        <f t="shared" si="158"/>
        <v>42182.113576415439</v>
      </c>
      <c r="D9830" t="s">
        <v>23</v>
      </c>
      <c r="E9830" s="6">
        <f>IF(Sense_data[[#This Row],[a_1State]]=D9829,E9829,Sense_data[[#This Row],[SysTimeStamp]])</f>
        <v>42182.112534748529</v>
      </c>
      <c r="F9830" s="3" t="str">
        <f>Sense_data[[#This Row],[a_1State]]&amp;TEXT(Sense_data[[#This Row],[StateInstanceTimestamp]],"#.######")</f>
        <v>On42182.112535</v>
      </c>
      <c r="G9830" s="3">
        <f ca="1">IF(Sense_data[[#This Row],[a_1State]]="Off",RANDBETWEEN(off_min,off_max),RANDBETWEEN(on_min,on_max))/sr_div</f>
        <v>4.3</v>
      </c>
      <c r="H9830" s="3">
        <v>3.4</v>
      </c>
      <c r="I9830" s="3">
        <f>IF(HOUR(Sense_data[[#This Row],[SysTimeStamp]])&lt;12,I9829+$B$14,I9829-$B$14)</f>
        <v>17.271527777779585</v>
      </c>
    </row>
    <row r="9831" spans="1:9" x14ac:dyDescent="0.2">
      <c r="A9831" t="s">
        <v>20</v>
      </c>
      <c r="B9831" t="s">
        <v>22</v>
      </c>
      <c r="C9831" s="6">
        <f t="shared" si="158"/>
        <v>42182.113587989516</v>
      </c>
      <c r="D9831" t="s">
        <v>23</v>
      </c>
      <c r="E9831" s="6">
        <f>IF(Sense_data[[#This Row],[a_1State]]=D9830,E9830,Sense_data[[#This Row],[SysTimeStamp]])</f>
        <v>42182.112534748529</v>
      </c>
      <c r="F9831" s="3" t="str">
        <f>Sense_data[[#This Row],[a_1State]]&amp;TEXT(Sense_data[[#This Row],[StateInstanceTimestamp]],"#.######")</f>
        <v>On42182.112535</v>
      </c>
      <c r="G9831" s="3">
        <f ca="1">IF(Sense_data[[#This Row],[a_1State]]="Off",RANDBETWEEN(off_min,off_max),RANDBETWEEN(on_min,on_max))/sr_div</f>
        <v>4.3</v>
      </c>
      <c r="H9831" s="3">
        <v>4.5999999999999996</v>
      </c>
      <c r="I9831" s="3">
        <f>IF(HOUR(Sense_data[[#This Row],[SysTimeStamp]])&lt;12,I9830+$B$14,I9830-$B$14)</f>
        <v>17.271759259261067</v>
      </c>
    </row>
    <row r="9832" spans="1:9" x14ac:dyDescent="0.2">
      <c r="A9832" t="s">
        <v>20</v>
      </c>
      <c r="B9832" t="s">
        <v>22</v>
      </c>
      <c r="C9832" s="6">
        <f t="shared" si="158"/>
        <v>42182.113599563592</v>
      </c>
      <c r="D9832" t="s">
        <v>23</v>
      </c>
      <c r="E9832" s="6">
        <f>IF(Sense_data[[#This Row],[a_1State]]=D9831,E9831,Sense_data[[#This Row],[SysTimeStamp]])</f>
        <v>42182.112534748529</v>
      </c>
      <c r="F9832" s="3" t="str">
        <f>Sense_data[[#This Row],[a_1State]]&amp;TEXT(Sense_data[[#This Row],[StateInstanceTimestamp]],"#.######")</f>
        <v>On42182.112535</v>
      </c>
      <c r="G9832" s="3">
        <f ca="1">IF(Sense_data[[#This Row],[a_1State]]="Off",RANDBETWEEN(off_min,off_max),RANDBETWEEN(on_min,on_max))/sr_div</f>
        <v>3.7</v>
      </c>
      <c r="H9832" s="3">
        <v>6</v>
      </c>
      <c r="I9832" s="3">
        <f>IF(HOUR(Sense_data[[#This Row],[SysTimeStamp]])&lt;12,I9831+$B$14,I9831-$B$14)</f>
        <v>17.271990740742549</v>
      </c>
    </row>
    <row r="9833" spans="1:9" x14ac:dyDescent="0.2">
      <c r="A9833" t="s">
        <v>20</v>
      </c>
      <c r="B9833" t="s">
        <v>22</v>
      </c>
      <c r="C9833" s="6">
        <f t="shared" si="158"/>
        <v>42182.113611137669</v>
      </c>
      <c r="D9833" t="s">
        <v>23</v>
      </c>
      <c r="E9833" s="6">
        <f>IF(Sense_data[[#This Row],[a_1State]]=D9832,E9832,Sense_data[[#This Row],[SysTimeStamp]])</f>
        <v>42182.112534748529</v>
      </c>
      <c r="F9833" s="3" t="str">
        <f>Sense_data[[#This Row],[a_1State]]&amp;TEXT(Sense_data[[#This Row],[StateInstanceTimestamp]],"#.######")</f>
        <v>On42182.112535</v>
      </c>
      <c r="G9833" s="3">
        <f ca="1">IF(Sense_data[[#This Row],[a_1State]]="Off",RANDBETWEEN(off_min,off_max),RANDBETWEEN(on_min,on_max))/sr_div</f>
        <v>4.0999999999999996</v>
      </c>
      <c r="H9833" s="3">
        <v>3.6</v>
      </c>
      <c r="I9833" s="3">
        <f>IF(HOUR(Sense_data[[#This Row],[SysTimeStamp]])&lt;12,I9832+$B$14,I9832-$B$14)</f>
        <v>17.27222222222403</v>
      </c>
    </row>
    <row r="9834" spans="1:9" x14ac:dyDescent="0.2">
      <c r="A9834" t="s">
        <v>20</v>
      </c>
      <c r="B9834" t="s">
        <v>22</v>
      </c>
      <c r="C9834" s="6">
        <f t="shared" si="158"/>
        <v>42182.113622711746</v>
      </c>
      <c r="D9834" t="s">
        <v>23</v>
      </c>
      <c r="E9834" s="6">
        <f>IF(Sense_data[[#This Row],[a_1State]]=D9833,E9833,Sense_data[[#This Row],[SysTimeStamp]])</f>
        <v>42182.112534748529</v>
      </c>
      <c r="F9834" s="3" t="str">
        <f>Sense_data[[#This Row],[a_1State]]&amp;TEXT(Sense_data[[#This Row],[StateInstanceTimestamp]],"#.######")</f>
        <v>On42182.112535</v>
      </c>
      <c r="G9834" s="3">
        <f ca="1">IF(Sense_data[[#This Row],[a_1State]]="Off",RANDBETWEEN(off_min,off_max),RANDBETWEEN(on_min,on_max))/sr_div</f>
        <v>3.4</v>
      </c>
      <c r="H9834" s="3">
        <v>4.7</v>
      </c>
      <c r="I9834" s="3">
        <f>IF(HOUR(Sense_data[[#This Row],[SysTimeStamp]])&lt;12,I9833+$B$14,I9833-$B$14)</f>
        <v>17.272453703705512</v>
      </c>
    </row>
    <row r="9835" spans="1:9" x14ac:dyDescent="0.2">
      <c r="A9835" t="s">
        <v>20</v>
      </c>
      <c r="B9835" t="s">
        <v>22</v>
      </c>
      <c r="C9835" s="6">
        <f t="shared" si="158"/>
        <v>42182.113634285823</v>
      </c>
      <c r="D9835" t="s">
        <v>23</v>
      </c>
      <c r="E9835" s="6">
        <f>IF(Sense_data[[#This Row],[a_1State]]=D9834,E9834,Sense_data[[#This Row],[SysTimeStamp]])</f>
        <v>42182.112534748529</v>
      </c>
      <c r="F9835" s="3" t="str">
        <f>Sense_data[[#This Row],[a_1State]]&amp;TEXT(Sense_data[[#This Row],[StateInstanceTimestamp]],"#.######")</f>
        <v>On42182.112535</v>
      </c>
      <c r="G9835" s="3">
        <f ca="1">IF(Sense_data[[#This Row],[a_1State]]="Off",RANDBETWEEN(off_min,off_max),RANDBETWEEN(on_min,on_max))/sr_div</f>
        <v>5.4</v>
      </c>
      <c r="H9835" s="3">
        <v>3.5</v>
      </c>
      <c r="I9835" s="3">
        <f>IF(HOUR(Sense_data[[#This Row],[SysTimeStamp]])&lt;12,I9834+$B$14,I9834-$B$14)</f>
        <v>17.272685185186994</v>
      </c>
    </row>
    <row r="9836" spans="1:9" x14ac:dyDescent="0.2">
      <c r="A9836" t="s">
        <v>20</v>
      </c>
      <c r="B9836" t="s">
        <v>22</v>
      </c>
      <c r="C9836" s="6">
        <f t="shared" si="158"/>
        <v>42182.113645859899</v>
      </c>
      <c r="D9836" t="s">
        <v>23</v>
      </c>
      <c r="E9836" s="6">
        <f>IF(Sense_data[[#This Row],[a_1State]]=D9835,E9835,Sense_data[[#This Row],[SysTimeStamp]])</f>
        <v>42182.112534748529</v>
      </c>
      <c r="F9836" s="3" t="str">
        <f>Sense_data[[#This Row],[a_1State]]&amp;TEXT(Sense_data[[#This Row],[StateInstanceTimestamp]],"#.######")</f>
        <v>On42182.112535</v>
      </c>
      <c r="G9836" s="3">
        <f ca="1">IF(Sense_data[[#This Row],[a_1State]]="Off",RANDBETWEEN(off_min,off_max),RANDBETWEEN(on_min,on_max))/sr_div</f>
        <v>4.5</v>
      </c>
      <c r="H9836" s="3">
        <v>5.5</v>
      </c>
      <c r="I9836" s="3">
        <f>IF(HOUR(Sense_data[[#This Row],[SysTimeStamp]])&lt;12,I9835+$B$14,I9835-$B$14)</f>
        <v>17.272916666668475</v>
      </c>
    </row>
    <row r="9837" spans="1:9" x14ac:dyDescent="0.2">
      <c r="A9837" t="s">
        <v>20</v>
      </c>
      <c r="B9837" t="s">
        <v>22</v>
      </c>
      <c r="C9837" s="6">
        <f t="shared" si="158"/>
        <v>42182.113657433976</v>
      </c>
      <c r="D9837" t="s">
        <v>23</v>
      </c>
      <c r="E9837" s="6">
        <f>IF(Sense_data[[#This Row],[a_1State]]=D9836,E9836,Sense_data[[#This Row],[SysTimeStamp]])</f>
        <v>42182.112534748529</v>
      </c>
      <c r="F9837" s="3" t="str">
        <f>Sense_data[[#This Row],[a_1State]]&amp;TEXT(Sense_data[[#This Row],[StateInstanceTimestamp]],"#.######")</f>
        <v>On42182.112535</v>
      </c>
      <c r="G9837" s="3">
        <f ca="1">IF(Sense_data[[#This Row],[a_1State]]="Off",RANDBETWEEN(off_min,off_max),RANDBETWEEN(on_min,on_max))/sr_div</f>
        <v>5.9</v>
      </c>
      <c r="H9837" s="3">
        <v>3.4</v>
      </c>
      <c r="I9837" s="3">
        <f>IF(HOUR(Sense_data[[#This Row],[SysTimeStamp]])&lt;12,I9836+$B$14,I9836-$B$14)</f>
        <v>17.273148148149957</v>
      </c>
    </row>
    <row r="9838" spans="1:9" x14ac:dyDescent="0.2">
      <c r="A9838" t="s">
        <v>20</v>
      </c>
      <c r="B9838" t="s">
        <v>22</v>
      </c>
      <c r="C9838" s="6">
        <f t="shared" si="158"/>
        <v>42182.113669008053</v>
      </c>
      <c r="D9838" t="s">
        <v>23</v>
      </c>
      <c r="E9838" s="6">
        <f>IF(Sense_data[[#This Row],[a_1State]]=D9837,E9837,Sense_data[[#This Row],[SysTimeStamp]])</f>
        <v>42182.112534748529</v>
      </c>
      <c r="F9838" s="3" t="str">
        <f>Sense_data[[#This Row],[a_1State]]&amp;TEXT(Sense_data[[#This Row],[StateInstanceTimestamp]],"#.######")</f>
        <v>On42182.112535</v>
      </c>
      <c r="G9838" s="3">
        <f ca="1">IF(Sense_data[[#This Row],[a_1State]]="Off",RANDBETWEEN(off_min,off_max),RANDBETWEEN(on_min,on_max))/sr_div</f>
        <v>6</v>
      </c>
      <c r="H9838" s="3">
        <v>4.8</v>
      </c>
      <c r="I9838" s="3">
        <f>IF(HOUR(Sense_data[[#This Row],[SysTimeStamp]])&lt;12,I9837+$B$14,I9837-$B$14)</f>
        <v>17.273379629631439</v>
      </c>
    </row>
    <row r="9839" spans="1:9" x14ac:dyDescent="0.2">
      <c r="A9839" t="s">
        <v>20</v>
      </c>
      <c r="B9839" t="s">
        <v>22</v>
      </c>
      <c r="C9839" s="6">
        <f t="shared" si="158"/>
        <v>42182.11368058213</v>
      </c>
      <c r="D9839" t="s">
        <v>23</v>
      </c>
      <c r="E9839" s="6">
        <f>IF(Sense_data[[#This Row],[a_1State]]=D9838,E9838,Sense_data[[#This Row],[SysTimeStamp]])</f>
        <v>42182.112534748529</v>
      </c>
      <c r="F9839" s="3" t="str">
        <f>Sense_data[[#This Row],[a_1State]]&amp;TEXT(Sense_data[[#This Row],[StateInstanceTimestamp]],"#.######")</f>
        <v>On42182.112535</v>
      </c>
      <c r="G9839" s="3">
        <f ca="1">IF(Sense_data[[#This Row],[a_1State]]="Off",RANDBETWEEN(off_min,off_max),RANDBETWEEN(on_min,on_max))/sr_div</f>
        <v>6</v>
      </c>
      <c r="H9839" s="3">
        <v>4.9000000000000004</v>
      </c>
      <c r="I9839" s="3">
        <f>IF(HOUR(Sense_data[[#This Row],[SysTimeStamp]])&lt;12,I9838+$B$14,I9838-$B$14)</f>
        <v>17.27361111111292</v>
      </c>
    </row>
    <row r="9840" spans="1:9" x14ac:dyDescent="0.2">
      <c r="A9840" t="s">
        <v>20</v>
      </c>
      <c r="B9840" t="s">
        <v>22</v>
      </c>
      <c r="C9840" s="6">
        <f t="shared" si="158"/>
        <v>42182.113692156207</v>
      </c>
      <c r="D9840" t="s">
        <v>23</v>
      </c>
      <c r="E9840" s="6">
        <f>IF(Sense_data[[#This Row],[a_1State]]=D9839,E9839,Sense_data[[#This Row],[SysTimeStamp]])</f>
        <v>42182.112534748529</v>
      </c>
      <c r="F9840" s="3" t="str">
        <f>Sense_data[[#This Row],[a_1State]]&amp;TEXT(Sense_data[[#This Row],[StateInstanceTimestamp]],"#.######")</f>
        <v>On42182.112535</v>
      </c>
      <c r="G9840" s="3">
        <f ca="1">IF(Sense_data[[#This Row],[a_1State]]="Off",RANDBETWEEN(off_min,off_max),RANDBETWEEN(on_min,on_max))/sr_div</f>
        <v>3.5</v>
      </c>
      <c r="H9840" s="3">
        <v>5.4</v>
      </c>
      <c r="I9840" s="3">
        <f>IF(HOUR(Sense_data[[#This Row],[SysTimeStamp]])&lt;12,I9839+$B$14,I9839-$B$14)</f>
        <v>17.273842592594402</v>
      </c>
    </row>
    <row r="9841" spans="1:9" x14ac:dyDescent="0.2">
      <c r="A9841" t="s">
        <v>20</v>
      </c>
      <c r="B9841" t="s">
        <v>22</v>
      </c>
      <c r="C9841" s="6">
        <f t="shared" si="158"/>
        <v>42182.113703730283</v>
      </c>
      <c r="D9841" t="s">
        <v>23</v>
      </c>
      <c r="E9841" s="6">
        <f>IF(Sense_data[[#This Row],[a_1State]]=D9840,E9840,Sense_data[[#This Row],[SysTimeStamp]])</f>
        <v>42182.112534748529</v>
      </c>
      <c r="F9841" s="3" t="str">
        <f>Sense_data[[#This Row],[a_1State]]&amp;TEXT(Sense_data[[#This Row],[StateInstanceTimestamp]],"#.######")</f>
        <v>On42182.112535</v>
      </c>
      <c r="G9841" s="3">
        <f ca="1">IF(Sense_data[[#This Row],[a_1State]]="Off",RANDBETWEEN(off_min,off_max),RANDBETWEEN(on_min,on_max))/sr_div</f>
        <v>5.5</v>
      </c>
      <c r="H9841" s="3">
        <v>4.9000000000000004</v>
      </c>
      <c r="I9841" s="3">
        <f>IF(HOUR(Sense_data[[#This Row],[SysTimeStamp]])&lt;12,I9840+$B$14,I9840-$B$14)</f>
        <v>17.274074074075884</v>
      </c>
    </row>
    <row r="9842" spans="1:9" x14ac:dyDescent="0.2">
      <c r="A9842" t="s">
        <v>20</v>
      </c>
      <c r="B9842" t="s">
        <v>22</v>
      </c>
      <c r="C9842" s="6">
        <f t="shared" si="158"/>
        <v>42182.11371530436</v>
      </c>
      <c r="D9842" t="s">
        <v>23</v>
      </c>
      <c r="E9842" s="6">
        <f>IF(Sense_data[[#This Row],[a_1State]]=D9841,E9841,Sense_data[[#This Row],[SysTimeStamp]])</f>
        <v>42182.112534748529</v>
      </c>
      <c r="F9842" s="3" t="str">
        <f>Sense_data[[#This Row],[a_1State]]&amp;TEXT(Sense_data[[#This Row],[StateInstanceTimestamp]],"#.######")</f>
        <v>On42182.112535</v>
      </c>
      <c r="G9842" s="3">
        <f ca="1">IF(Sense_data[[#This Row],[a_1State]]="Off",RANDBETWEEN(off_min,off_max),RANDBETWEEN(on_min,on_max))/sr_div</f>
        <v>4.5999999999999996</v>
      </c>
      <c r="H9842" s="3">
        <v>5.7</v>
      </c>
      <c r="I9842" s="3">
        <f>IF(HOUR(Sense_data[[#This Row],[SysTimeStamp]])&lt;12,I9841+$B$14,I9841-$B$14)</f>
        <v>17.274305555557365</v>
      </c>
    </row>
    <row r="9843" spans="1:9" x14ac:dyDescent="0.2">
      <c r="A9843" t="s">
        <v>20</v>
      </c>
      <c r="B9843" t="s">
        <v>22</v>
      </c>
      <c r="C9843" s="6">
        <f t="shared" si="158"/>
        <v>42182.113726878437</v>
      </c>
      <c r="D9843" t="s">
        <v>23</v>
      </c>
      <c r="E9843" s="6">
        <f>IF(Sense_data[[#This Row],[a_1State]]=D9842,E9842,Sense_data[[#This Row],[SysTimeStamp]])</f>
        <v>42182.112534748529</v>
      </c>
      <c r="F9843" s="3" t="str">
        <f>Sense_data[[#This Row],[a_1State]]&amp;TEXT(Sense_data[[#This Row],[StateInstanceTimestamp]],"#.######")</f>
        <v>On42182.112535</v>
      </c>
      <c r="G9843" s="3">
        <f ca="1">IF(Sense_data[[#This Row],[a_1State]]="Off",RANDBETWEEN(off_min,off_max),RANDBETWEEN(on_min,on_max))/sr_div</f>
        <v>4.9000000000000004</v>
      </c>
      <c r="H9843" s="3">
        <v>5.4</v>
      </c>
      <c r="I9843" s="3">
        <f>IF(HOUR(Sense_data[[#This Row],[SysTimeStamp]])&lt;12,I9842+$B$14,I9842-$B$14)</f>
        <v>17.274537037038847</v>
      </c>
    </row>
    <row r="9844" spans="1:9" x14ac:dyDescent="0.2">
      <c r="A9844" t="s">
        <v>20</v>
      </c>
      <c r="B9844" t="s">
        <v>22</v>
      </c>
      <c r="C9844" s="6">
        <f t="shared" si="158"/>
        <v>42182.113738452514</v>
      </c>
      <c r="D9844" t="s">
        <v>23</v>
      </c>
      <c r="E9844" s="6">
        <f>IF(Sense_data[[#This Row],[a_1State]]=D9843,E9843,Sense_data[[#This Row],[SysTimeStamp]])</f>
        <v>42182.112534748529</v>
      </c>
      <c r="F9844" s="3" t="str">
        <f>Sense_data[[#This Row],[a_1State]]&amp;TEXT(Sense_data[[#This Row],[StateInstanceTimestamp]],"#.######")</f>
        <v>On42182.112535</v>
      </c>
      <c r="G9844" s="3">
        <f ca="1">IF(Sense_data[[#This Row],[a_1State]]="Off",RANDBETWEEN(off_min,off_max),RANDBETWEEN(on_min,on_max))/sr_div</f>
        <v>4.3</v>
      </c>
      <c r="H9844" s="3">
        <v>3.9</v>
      </c>
      <c r="I9844" s="3">
        <f>IF(HOUR(Sense_data[[#This Row],[SysTimeStamp]])&lt;12,I9843+$B$14,I9843-$B$14)</f>
        <v>17.274768518520329</v>
      </c>
    </row>
    <row r="9845" spans="1:9" x14ac:dyDescent="0.2">
      <c r="A9845" t="s">
        <v>20</v>
      </c>
      <c r="B9845" t="s">
        <v>22</v>
      </c>
      <c r="C9845" s="6">
        <f t="shared" si="158"/>
        <v>42182.11375002659</v>
      </c>
      <c r="D9845" t="s">
        <v>23</v>
      </c>
      <c r="E9845" s="6">
        <f>IF(Sense_data[[#This Row],[a_1State]]=D9844,E9844,Sense_data[[#This Row],[SysTimeStamp]])</f>
        <v>42182.112534748529</v>
      </c>
      <c r="F9845" s="3" t="str">
        <f>Sense_data[[#This Row],[a_1State]]&amp;TEXT(Sense_data[[#This Row],[StateInstanceTimestamp]],"#.######")</f>
        <v>On42182.112535</v>
      </c>
      <c r="G9845" s="3">
        <f ca="1">IF(Sense_data[[#This Row],[a_1State]]="Off",RANDBETWEEN(off_min,off_max),RANDBETWEEN(on_min,on_max))/sr_div</f>
        <v>3.4</v>
      </c>
      <c r="H9845" s="3">
        <v>5</v>
      </c>
      <c r="I9845" s="3">
        <f>IF(HOUR(Sense_data[[#This Row],[SysTimeStamp]])&lt;12,I9844+$B$14,I9844-$B$14)</f>
        <v>17.27500000000181</v>
      </c>
    </row>
    <row r="9846" spans="1:9" x14ac:dyDescent="0.2">
      <c r="A9846" t="s">
        <v>20</v>
      </c>
      <c r="B9846" t="s">
        <v>22</v>
      </c>
      <c r="C9846" s="6">
        <f t="shared" si="158"/>
        <v>42182.113761600667</v>
      </c>
      <c r="D9846" t="s">
        <v>23</v>
      </c>
      <c r="E9846" s="6">
        <f>IF(Sense_data[[#This Row],[a_1State]]=D9845,E9845,Sense_data[[#This Row],[SysTimeStamp]])</f>
        <v>42182.112534748529</v>
      </c>
      <c r="F9846" s="3" t="str">
        <f>Sense_data[[#This Row],[a_1State]]&amp;TEXT(Sense_data[[#This Row],[StateInstanceTimestamp]],"#.######")</f>
        <v>On42182.112535</v>
      </c>
      <c r="G9846" s="3">
        <f ca="1">IF(Sense_data[[#This Row],[a_1State]]="Off",RANDBETWEEN(off_min,off_max),RANDBETWEEN(on_min,on_max))/sr_div</f>
        <v>4.4000000000000004</v>
      </c>
      <c r="H9846" s="3">
        <v>4.8</v>
      </c>
      <c r="I9846" s="3">
        <f>IF(HOUR(Sense_data[[#This Row],[SysTimeStamp]])&lt;12,I9845+$B$14,I9845-$B$14)</f>
        <v>17.275231481483292</v>
      </c>
    </row>
    <row r="9847" spans="1:9" x14ac:dyDescent="0.2">
      <c r="A9847" t="s">
        <v>20</v>
      </c>
      <c r="B9847" t="s">
        <v>22</v>
      </c>
      <c r="C9847" s="6">
        <f t="shared" si="158"/>
        <v>42182.113773174744</v>
      </c>
      <c r="D9847" t="s">
        <v>23</v>
      </c>
      <c r="E9847" s="6">
        <f>IF(Sense_data[[#This Row],[a_1State]]=D9846,E9846,Sense_data[[#This Row],[SysTimeStamp]])</f>
        <v>42182.112534748529</v>
      </c>
      <c r="F9847" s="3" t="str">
        <f>Sense_data[[#This Row],[a_1State]]&amp;TEXT(Sense_data[[#This Row],[StateInstanceTimestamp]],"#.######")</f>
        <v>On42182.112535</v>
      </c>
      <c r="G9847" s="3">
        <f ca="1">IF(Sense_data[[#This Row],[a_1State]]="Off",RANDBETWEEN(off_min,off_max),RANDBETWEEN(on_min,on_max))/sr_div</f>
        <v>4.3</v>
      </c>
      <c r="H9847" s="3">
        <v>5.7</v>
      </c>
      <c r="I9847" s="3">
        <f>IF(HOUR(Sense_data[[#This Row],[SysTimeStamp]])&lt;12,I9846+$B$14,I9846-$B$14)</f>
        <v>17.275462962964774</v>
      </c>
    </row>
    <row r="9848" spans="1:9" x14ac:dyDescent="0.2">
      <c r="A9848" t="s">
        <v>20</v>
      </c>
      <c r="B9848" t="s">
        <v>22</v>
      </c>
      <c r="C9848" s="6">
        <f t="shared" si="158"/>
        <v>42182.113784748821</v>
      </c>
      <c r="D9848" t="s">
        <v>23</v>
      </c>
      <c r="E9848" s="6">
        <f>IF(Sense_data[[#This Row],[a_1State]]=D9847,E9847,Sense_data[[#This Row],[SysTimeStamp]])</f>
        <v>42182.112534748529</v>
      </c>
      <c r="F9848" s="3" t="str">
        <f>Sense_data[[#This Row],[a_1State]]&amp;TEXT(Sense_data[[#This Row],[StateInstanceTimestamp]],"#.######")</f>
        <v>On42182.112535</v>
      </c>
      <c r="G9848" s="3">
        <f ca="1">IF(Sense_data[[#This Row],[a_1State]]="Off",RANDBETWEEN(off_min,off_max),RANDBETWEEN(on_min,on_max))/sr_div</f>
        <v>5.6</v>
      </c>
      <c r="H9848" s="3">
        <v>4.0999999999999996</v>
      </c>
      <c r="I9848" s="3">
        <f>IF(HOUR(Sense_data[[#This Row],[SysTimeStamp]])&lt;12,I9847+$B$14,I9847-$B$14)</f>
        <v>17.275694444446255</v>
      </c>
    </row>
    <row r="9849" spans="1:9" x14ac:dyDescent="0.2">
      <c r="A9849" t="s">
        <v>20</v>
      </c>
      <c r="B9849" t="s">
        <v>22</v>
      </c>
      <c r="C9849" s="6">
        <f t="shared" si="158"/>
        <v>42182.113796322898</v>
      </c>
      <c r="D9849" t="s">
        <v>23</v>
      </c>
      <c r="E9849" s="6">
        <f>IF(Sense_data[[#This Row],[a_1State]]=D9848,E9848,Sense_data[[#This Row],[SysTimeStamp]])</f>
        <v>42182.112534748529</v>
      </c>
      <c r="F9849" s="3" t="str">
        <f>Sense_data[[#This Row],[a_1State]]&amp;TEXT(Sense_data[[#This Row],[StateInstanceTimestamp]],"#.######")</f>
        <v>On42182.112535</v>
      </c>
      <c r="G9849" s="3">
        <f ca="1">IF(Sense_data[[#This Row],[a_1State]]="Off",RANDBETWEEN(off_min,off_max),RANDBETWEEN(on_min,on_max))/sr_div</f>
        <v>5.4</v>
      </c>
      <c r="H9849" s="3">
        <v>5.4</v>
      </c>
      <c r="I9849" s="3">
        <f>IF(HOUR(Sense_data[[#This Row],[SysTimeStamp]])&lt;12,I9848+$B$14,I9848-$B$14)</f>
        <v>17.275925925927737</v>
      </c>
    </row>
    <row r="9850" spans="1:9" x14ac:dyDescent="0.2">
      <c r="A9850" t="s">
        <v>20</v>
      </c>
      <c r="B9850" t="s">
        <v>22</v>
      </c>
      <c r="C9850" s="6">
        <f t="shared" si="158"/>
        <v>42182.113807896974</v>
      </c>
      <c r="D9850" t="s">
        <v>23</v>
      </c>
      <c r="E9850" s="6">
        <f>IF(Sense_data[[#This Row],[a_1State]]=D9849,E9849,Sense_data[[#This Row],[SysTimeStamp]])</f>
        <v>42182.112534748529</v>
      </c>
      <c r="F9850" s="3" t="str">
        <f>Sense_data[[#This Row],[a_1State]]&amp;TEXT(Sense_data[[#This Row],[StateInstanceTimestamp]],"#.######")</f>
        <v>On42182.112535</v>
      </c>
      <c r="G9850" s="3">
        <f ca="1">IF(Sense_data[[#This Row],[a_1State]]="Off",RANDBETWEEN(off_min,off_max),RANDBETWEEN(on_min,on_max))/sr_div</f>
        <v>5.4</v>
      </c>
      <c r="H9850" s="3">
        <v>4.3</v>
      </c>
      <c r="I9850" s="3">
        <f>IF(HOUR(Sense_data[[#This Row],[SysTimeStamp]])&lt;12,I9849+$B$14,I9849-$B$14)</f>
        <v>17.276157407409219</v>
      </c>
    </row>
    <row r="9851" spans="1:9" x14ac:dyDescent="0.2">
      <c r="A9851" t="s">
        <v>20</v>
      </c>
      <c r="B9851" t="s">
        <v>22</v>
      </c>
      <c r="C9851" s="6">
        <f t="shared" si="158"/>
        <v>42182.113819471051</v>
      </c>
      <c r="D9851" t="s">
        <v>23</v>
      </c>
      <c r="E9851" s="6">
        <f>IF(Sense_data[[#This Row],[a_1State]]=D9850,E9850,Sense_data[[#This Row],[SysTimeStamp]])</f>
        <v>42182.112534748529</v>
      </c>
      <c r="F9851" s="3" t="str">
        <f>Sense_data[[#This Row],[a_1State]]&amp;TEXT(Sense_data[[#This Row],[StateInstanceTimestamp]],"#.######")</f>
        <v>On42182.112535</v>
      </c>
      <c r="G9851" s="3">
        <f ca="1">IF(Sense_data[[#This Row],[a_1State]]="Off",RANDBETWEEN(off_min,off_max),RANDBETWEEN(on_min,on_max))/sr_div</f>
        <v>4.5999999999999996</v>
      </c>
      <c r="H9851" s="3">
        <v>4.2</v>
      </c>
      <c r="I9851" s="3">
        <f>IF(HOUR(Sense_data[[#This Row],[SysTimeStamp]])&lt;12,I9850+$B$14,I9850-$B$14)</f>
        <v>17.2763888888907</v>
      </c>
    </row>
    <row r="9852" spans="1:9" x14ac:dyDescent="0.2">
      <c r="A9852" t="s">
        <v>20</v>
      </c>
      <c r="B9852" t="s">
        <v>22</v>
      </c>
      <c r="C9852" s="6">
        <f t="shared" si="158"/>
        <v>42182.113831045128</v>
      </c>
      <c r="D9852" t="s">
        <v>23</v>
      </c>
      <c r="E9852" s="6">
        <f>IF(Sense_data[[#This Row],[a_1State]]=D9851,E9851,Sense_data[[#This Row],[SysTimeStamp]])</f>
        <v>42182.112534748529</v>
      </c>
      <c r="F9852" s="3" t="str">
        <f>Sense_data[[#This Row],[a_1State]]&amp;TEXT(Sense_data[[#This Row],[StateInstanceTimestamp]],"#.######")</f>
        <v>On42182.112535</v>
      </c>
      <c r="G9852" s="3">
        <f ca="1">IF(Sense_data[[#This Row],[a_1State]]="Off",RANDBETWEEN(off_min,off_max),RANDBETWEEN(on_min,on_max))/sr_div</f>
        <v>4</v>
      </c>
      <c r="H9852" s="3">
        <v>4.2</v>
      </c>
      <c r="I9852" s="3">
        <f>IF(HOUR(Sense_data[[#This Row],[SysTimeStamp]])&lt;12,I9851+$B$14,I9851-$B$14)</f>
        <v>17.276620370372182</v>
      </c>
    </row>
    <row r="9853" spans="1:9" x14ac:dyDescent="0.2">
      <c r="A9853" t="s">
        <v>20</v>
      </c>
      <c r="B9853" t="s">
        <v>22</v>
      </c>
      <c r="C9853" s="6">
        <f t="shared" si="158"/>
        <v>42182.113842619205</v>
      </c>
      <c r="D9853" t="s">
        <v>23</v>
      </c>
      <c r="E9853" s="6">
        <f>IF(Sense_data[[#This Row],[a_1State]]=D9852,E9852,Sense_data[[#This Row],[SysTimeStamp]])</f>
        <v>42182.112534748529</v>
      </c>
      <c r="F9853" s="3" t="str">
        <f>Sense_data[[#This Row],[a_1State]]&amp;TEXT(Sense_data[[#This Row],[StateInstanceTimestamp]],"#.######")</f>
        <v>On42182.112535</v>
      </c>
      <c r="G9853" s="3">
        <f ca="1">IF(Sense_data[[#This Row],[a_1State]]="Off",RANDBETWEEN(off_min,off_max),RANDBETWEEN(on_min,on_max))/sr_div</f>
        <v>5.4</v>
      </c>
      <c r="H9853" s="3">
        <v>4.5999999999999996</v>
      </c>
      <c r="I9853" s="3">
        <f>IF(HOUR(Sense_data[[#This Row],[SysTimeStamp]])&lt;12,I9852+$B$14,I9852-$B$14)</f>
        <v>17.276851851853664</v>
      </c>
    </row>
    <row r="9854" spans="1:9" x14ac:dyDescent="0.2">
      <c r="A9854" t="s">
        <v>20</v>
      </c>
      <c r="B9854" t="s">
        <v>22</v>
      </c>
      <c r="C9854" s="6">
        <f t="shared" si="158"/>
        <v>42182.113854193281</v>
      </c>
      <c r="D9854" t="s">
        <v>23</v>
      </c>
      <c r="E9854" s="6">
        <f>IF(Sense_data[[#This Row],[a_1State]]=D9853,E9853,Sense_data[[#This Row],[SysTimeStamp]])</f>
        <v>42182.112534748529</v>
      </c>
      <c r="F9854" s="3" t="str">
        <f>Sense_data[[#This Row],[a_1State]]&amp;TEXT(Sense_data[[#This Row],[StateInstanceTimestamp]],"#.######")</f>
        <v>On42182.112535</v>
      </c>
      <c r="G9854" s="3">
        <f ca="1">IF(Sense_data[[#This Row],[a_1State]]="Off",RANDBETWEEN(off_min,off_max),RANDBETWEEN(on_min,on_max))/sr_div</f>
        <v>3.2</v>
      </c>
      <c r="H9854" s="3">
        <v>5.0999999999999996</v>
      </c>
      <c r="I9854" s="3">
        <f>IF(HOUR(Sense_data[[#This Row],[SysTimeStamp]])&lt;12,I9853+$B$14,I9853-$B$14)</f>
        <v>17.277083333335145</v>
      </c>
    </row>
    <row r="9855" spans="1:9" x14ac:dyDescent="0.2">
      <c r="A9855" t="s">
        <v>20</v>
      </c>
      <c r="B9855" t="s">
        <v>22</v>
      </c>
      <c r="C9855" s="6">
        <f t="shared" si="158"/>
        <v>42182.113865767358</v>
      </c>
      <c r="D9855" t="s">
        <v>23</v>
      </c>
      <c r="E9855" s="6">
        <f>IF(Sense_data[[#This Row],[a_1State]]=D9854,E9854,Sense_data[[#This Row],[SysTimeStamp]])</f>
        <v>42182.112534748529</v>
      </c>
      <c r="F9855" s="3" t="str">
        <f>Sense_data[[#This Row],[a_1State]]&amp;TEXT(Sense_data[[#This Row],[StateInstanceTimestamp]],"#.######")</f>
        <v>On42182.112535</v>
      </c>
      <c r="G9855" s="3">
        <f ca="1">IF(Sense_data[[#This Row],[a_1State]]="Off",RANDBETWEEN(off_min,off_max),RANDBETWEEN(on_min,on_max))/sr_div</f>
        <v>3.7</v>
      </c>
      <c r="H9855" s="3">
        <v>3</v>
      </c>
      <c r="I9855" s="3">
        <f>IF(HOUR(Sense_data[[#This Row],[SysTimeStamp]])&lt;12,I9854+$B$14,I9854-$B$14)</f>
        <v>17.277314814816627</v>
      </c>
    </row>
    <row r="9856" spans="1:9" x14ac:dyDescent="0.2">
      <c r="A9856" t="s">
        <v>20</v>
      </c>
      <c r="B9856" t="s">
        <v>22</v>
      </c>
      <c r="C9856" s="6">
        <f t="shared" si="158"/>
        <v>42182.113877341435</v>
      </c>
      <c r="D9856" t="s">
        <v>23</v>
      </c>
      <c r="E9856" s="6">
        <f>IF(Sense_data[[#This Row],[a_1State]]=D9855,E9855,Sense_data[[#This Row],[SysTimeStamp]])</f>
        <v>42182.112534748529</v>
      </c>
      <c r="F9856" s="3" t="str">
        <f>Sense_data[[#This Row],[a_1State]]&amp;TEXT(Sense_data[[#This Row],[StateInstanceTimestamp]],"#.######")</f>
        <v>On42182.112535</v>
      </c>
      <c r="G9856" s="3">
        <f ca="1">IF(Sense_data[[#This Row],[a_1State]]="Off",RANDBETWEEN(off_min,off_max),RANDBETWEEN(on_min,on_max))/sr_div</f>
        <v>4.5999999999999996</v>
      </c>
      <c r="H9856" s="3">
        <v>5.9</v>
      </c>
      <c r="I9856" s="3">
        <f>IF(HOUR(Sense_data[[#This Row],[SysTimeStamp]])&lt;12,I9855+$B$14,I9855-$B$14)</f>
        <v>17.277546296298109</v>
      </c>
    </row>
    <row r="9857" spans="1:9" x14ac:dyDescent="0.2">
      <c r="A9857" t="s">
        <v>20</v>
      </c>
      <c r="B9857" t="s">
        <v>22</v>
      </c>
      <c r="C9857" s="6">
        <f t="shared" si="158"/>
        <v>42182.113888915512</v>
      </c>
      <c r="D9857" t="s">
        <v>23</v>
      </c>
      <c r="E9857" s="6">
        <f>IF(Sense_data[[#This Row],[a_1State]]=D9856,E9856,Sense_data[[#This Row],[SysTimeStamp]])</f>
        <v>42182.112534748529</v>
      </c>
      <c r="F9857" s="3" t="str">
        <f>Sense_data[[#This Row],[a_1State]]&amp;TEXT(Sense_data[[#This Row],[StateInstanceTimestamp]],"#.######")</f>
        <v>On42182.112535</v>
      </c>
      <c r="G9857" s="3">
        <f ca="1">IF(Sense_data[[#This Row],[a_1State]]="Off",RANDBETWEEN(off_min,off_max),RANDBETWEEN(on_min,on_max))/sr_div</f>
        <v>5</v>
      </c>
      <c r="H9857" s="3">
        <v>3</v>
      </c>
      <c r="I9857" s="3">
        <f>IF(HOUR(Sense_data[[#This Row],[SysTimeStamp]])&lt;12,I9856+$B$14,I9856-$B$14)</f>
        <v>17.27777777777959</v>
      </c>
    </row>
    <row r="9858" spans="1:9" x14ac:dyDescent="0.2">
      <c r="A9858" t="s">
        <v>20</v>
      </c>
      <c r="B9858" t="s">
        <v>22</v>
      </c>
      <c r="C9858" s="6">
        <f t="shared" si="158"/>
        <v>42182.113900489589</v>
      </c>
      <c r="D9858" t="s">
        <v>23</v>
      </c>
      <c r="E9858" s="6">
        <f>IF(Sense_data[[#This Row],[a_1State]]=D9857,E9857,Sense_data[[#This Row],[SysTimeStamp]])</f>
        <v>42182.112534748529</v>
      </c>
      <c r="F9858" s="3" t="str">
        <f>Sense_data[[#This Row],[a_1State]]&amp;TEXT(Sense_data[[#This Row],[StateInstanceTimestamp]],"#.######")</f>
        <v>On42182.112535</v>
      </c>
      <c r="G9858" s="3">
        <f ca="1">IF(Sense_data[[#This Row],[a_1State]]="Off",RANDBETWEEN(off_min,off_max),RANDBETWEEN(on_min,on_max))/sr_div</f>
        <v>5.5</v>
      </c>
      <c r="H9858" s="3">
        <v>3.2</v>
      </c>
      <c r="I9858" s="3">
        <f>IF(HOUR(Sense_data[[#This Row],[SysTimeStamp]])&lt;12,I9857+$B$14,I9857-$B$14)</f>
        <v>17.278009259261072</v>
      </c>
    </row>
    <row r="9859" spans="1:9" x14ac:dyDescent="0.2">
      <c r="A9859" t="s">
        <v>20</v>
      </c>
      <c r="B9859" t="s">
        <v>22</v>
      </c>
      <c r="C9859" s="6">
        <f t="shared" si="158"/>
        <v>42182.113912063665</v>
      </c>
      <c r="D9859" t="s">
        <v>23</v>
      </c>
      <c r="E9859" s="6">
        <f>IF(Sense_data[[#This Row],[a_1State]]=D9858,E9858,Sense_data[[#This Row],[SysTimeStamp]])</f>
        <v>42182.112534748529</v>
      </c>
      <c r="F9859" s="3" t="str">
        <f>Sense_data[[#This Row],[a_1State]]&amp;TEXT(Sense_data[[#This Row],[StateInstanceTimestamp]],"#.######")</f>
        <v>On42182.112535</v>
      </c>
      <c r="G9859" s="3">
        <f ca="1">IF(Sense_data[[#This Row],[a_1State]]="Off",RANDBETWEEN(off_min,off_max),RANDBETWEEN(on_min,on_max))/sr_div</f>
        <v>5.4</v>
      </c>
      <c r="H9859" s="3">
        <v>3.1</v>
      </c>
      <c r="I9859" s="3">
        <f>IF(HOUR(Sense_data[[#This Row],[SysTimeStamp]])&lt;12,I9858+$B$14,I9858-$B$14)</f>
        <v>17.278240740742554</v>
      </c>
    </row>
    <row r="9860" spans="1:9" x14ac:dyDescent="0.2">
      <c r="A9860" t="s">
        <v>20</v>
      </c>
      <c r="B9860" t="s">
        <v>22</v>
      </c>
      <c r="C9860" s="6">
        <f t="shared" si="158"/>
        <v>42182.113923637742</v>
      </c>
      <c r="D9860" t="s">
        <v>23</v>
      </c>
      <c r="E9860" s="6">
        <f>IF(Sense_data[[#This Row],[a_1State]]=D9859,E9859,Sense_data[[#This Row],[SysTimeStamp]])</f>
        <v>42182.112534748529</v>
      </c>
      <c r="F9860" s="3" t="str">
        <f>Sense_data[[#This Row],[a_1State]]&amp;TEXT(Sense_data[[#This Row],[StateInstanceTimestamp]],"#.######")</f>
        <v>On42182.112535</v>
      </c>
      <c r="G9860" s="3">
        <f ca="1">IF(Sense_data[[#This Row],[a_1State]]="Off",RANDBETWEEN(off_min,off_max),RANDBETWEEN(on_min,on_max))/sr_div</f>
        <v>5</v>
      </c>
      <c r="H9860" s="3">
        <v>3.6</v>
      </c>
      <c r="I9860" s="3">
        <f>IF(HOUR(Sense_data[[#This Row],[SysTimeStamp]])&lt;12,I9859+$B$14,I9859-$B$14)</f>
        <v>17.278472222224035</v>
      </c>
    </row>
    <row r="9861" spans="1:9" x14ac:dyDescent="0.2">
      <c r="A9861" t="s">
        <v>20</v>
      </c>
      <c r="B9861" t="s">
        <v>22</v>
      </c>
      <c r="C9861" s="6">
        <f t="shared" si="158"/>
        <v>42182.113935211819</v>
      </c>
      <c r="D9861" t="s">
        <v>23</v>
      </c>
      <c r="E9861" s="6">
        <f>IF(Sense_data[[#This Row],[a_1State]]=D9860,E9860,Sense_data[[#This Row],[SysTimeStamp]])</f>
        <v>42182.112534748529</v>
      </c>
      <c r="F9861" s="3" t="str">
        <f>Sense_data[[#This Row],[a_1State]]&amp;TEXT(Sense_data[[#This Row],[StateInstanceTimestamp]],"#.######")</f>
        <v>On42182.112535</v>
      </c>
      <c r="G9861" s="3">
        <f ca="1">IF(Sense_data[[#This Row],[a_1State]]="Off",RANDBETWEEN(off_min,off_max),RANDBETWEEN(on_min,on_max))/sr_div</f>
        <v>5.5</v>
      </c>
      <c r="H9861" s="3">
        <v>5.7</v>
      </c>
      <c r="I9861" s="3">
        <f>IF(HOUR(Sense_data[[#This Row],[SysTimeStamp]])&lt;12,I9860+$B$14,I9860-$B$14)</f>
        <v>17.278703703705517</v>
      </c>
    </row>
    <row r="9862" spans="1:9" x14ac:dyDescent="0.2">
      <c r="A9862" t="s">
        <v>20</v>
      </c>
      <c r="B9862" t="s">
        <v>22</v>
      </c>
      <c r="C9862" s="6">
        <f t="shared" si="158"/>
        <v>42182.113946785896</v>
      </c>
      <c r="D9862" t="s">
        <v>23</v>
      </c>
      <c r="E9862" s="6">
        <f>IF(Sense_data[[#This Row],[a_1State]]=D9861,E9861,Sense_data[[#This Row],[SysTimeStamp]])</f>
        <v>42182.112534748529</v>
      </c>
      <c r="F9862" s="3" t="str">
        <f>Sense_data[[#This Row],[a_1State]]&amp;TEXT(Sense_data[[#This Row],[StateInstanceTimestamp]],"#.######")</f>
        <v>On42182.112535</v>
      </c>
      <c r="G9862" s="3">
        <f ca="1">IF(Sense_data[[#This Row],[a_1State]]="Off",RANDBETWEEN(off_min,off_max),RANDBETWEEN(on_min,on_max))/sr_div</f>
        <v>5.7</v>
      </c>
      <c r="H9862" s="3">
        <v>6</v>
      </c>
      <c r="I9862" s="3">
        <f>IF(HOUR(Sense_data[[#This Row],[SysTimeStamp]])&lt;12,I9861+$B$14,I9861-$B$14)</f>
        <v>17.278935185186999</v>
      </c>
    </row>
    <row r="9863" spans="1:9" x14ac:dyDescent="0.2">
      <c r="A9863" t="s">
        <v>20</v>
      </c>
      <c r="B9863" t="s">
        <v>22</v>
      </c>
      <c r="C9863" s="6">
        <f t="shared" si="158"/>
        <v>42182.113958359972</v>
      </c>
      <c r="D9863" t="s">
        <v>23</v>
      </c>
      <c r="E9863" s="6">
        <f>IF(Sense_data[[#This Row],[a_1State]]=D9862,E9862,Sense_data[[#This Row],[SysTimeStamp]])</f>
        <v>42182.112534748529</v>
      </c>
      <c r="F9863" s="3" t="str">
        <f>Sense_data[[#This Row],[a_1State]]&amp;TEXT(Sense_data[[#This Row],[StateInstanceTimestamp]],"#.######")</f>
        <v>On42182.112535</v>
      </c>
      <c r="G9863" s="3">
        <f ca="1">IF(Sense_data[[#This Row],[a_1State]]="Off",RANDBETWEEN(off_min,off_max),RANDBETWEEN(on_min,on_max))/sr_div</f>
        <v>3.3</v>
      </c>
      <c r="H9863" s="3">
        <v>5.0999999999999996</v>
      </c>
      <c r="I9863" s="3">
        <f>IF(HOUR(Sense_data[[#This Row],[SysTimeStamp]])&lt;12,I9862+$B$14,I9862-$B$14)</f>
        <v>17.27916666666848</v>
      </c>
    </row>
    <row r="9864" spans="1:9" x14ac:dyDescent="0.2">
      <c r="A9864" t="s">
        <v>20</v>
      </c>
      <c r="B9864" t="s">
        <v>22</v>
      </c>
      <c r="C9864" s="6">
        <f t="shared" si="158"/>
        <v>42182.113969934049</v>
      </c>
      <c r="D9864" t="s">
        <v>23</v>
      </c>
      <c r="E9864" s="6">
        <f>IF(Sense_data[[#This Row],[a_1State]]=D9863,E9863,Sense_data[[#This Row],[SysTimeStamp]])</f>
        <v>42182.112534748529</v>
      </c>
      <c r="F9864" s="3" t="str">
        <f>Sense_data[[#This Row],[a_1State]]&amp;TEXT(Sense_data[[#This Row],[StateInstanceTimestamp]],"#.######")</f>
        <v>On42182.112535</v>
      </c>
      <c r="G9864" s="3">
        <f ca="1">IF(Sense_data[[#This Row],[a_1State]]="Off",RANDBETWEEN(off_min,off_max),RANDBETWEEN(on_min,on_max))/sr_div</f>
        <v>3.9</v>
      </c>
      <c r="H9864" s="3">
        <v>3.5</v>
      </c>
      <c r="I9864" s="3">
        <f>IF(HOUR(Sense_data[[#This Row],[SysTimeStamp]])&lt;12,I9863+$B$14,I9863-$B$14)</f>
        <v>17.279398148149962</v>
      </c>
    </row>
    <row r="9865" spans="1:9" x14ac:dyDescent="0.2">
      <c r="A9865" t="s">
        <v>20</v>
      </c>
      <c r="B9865" t="s">
        <v>22</v>
      </c>
      <c r="C9865" s="6">
        <f t="shared" si="158"/>
        <v>42182.113981508126</v>
      </c>
      <c r="D9865" t="s">
        <v>23</v>
      </c>
      <c r="E9865" s="6">
        <f>IF(Sense_data[[#This Row],[a_1State]]=D9864,E9864,Sense_data[[#This Row],[SysTimeStamp]])</f>
        <v>42182.112534748529</v>
      </c>
      <c r="F9865" s="3" t="str">
        <f>Sense_data[[#This Row],[a_1State]]&amp;TEXT(Sense_data[[#This Row],[StateInstanceTimestamp]],"#.######")</f>
        <v>On42182.112535</v>
      </c>
      <c r="G9865" s="3">
        <f ca="1">IF(Sense_data[[#This Row],[a_1State]]="Off",RANDBETWEEN(off_min,off_max),RANDBETWEEN(on_min,on_max))/sr_div</f>
        <v>4.8</v>
      </c>
      <c r="H9865" s="3">
        <v>3.8</v>
      </c>
      <c r="I9865" s="3">
        <f>IF(HOUR(Sense_data[[#This Row],[SysTimeStamp]])&lt;12,I9864+$B$14,I9864-$B$14)</f>
        <v>17.279629629631444</v>
      </c>
    </row>
    <row r="9866" spans="1:9" x14ac:dyDescent="0.2">
      <c r="A9866" t="s">
        <v>20</v>
      </c>
      <c r="B9866" t="s">
        <v>22</v>
      </c>
      <c r="C9866" s="6">
        <f t="shared" si="158"/>
        <v>42182.113993082203</v>
      </c>
      <c r="D9866" t="s">
        <v>23</v>
      </c>
      <c r="E9866" s="6">
        <f>IF(Sense_data[[#This Row],[a_1State]]=D9865,E9865,Sense_data[[#This Row],[SysTimeStamp]])</f>
        <v>42182.112534748529</v>
      </c>
      <c r="F9866" s="3" t="str">
        <f>Sense_data[[#This Row],[a_1State]]&amp;TEXT(Sense_data[[#This Row],[StateInstanceTimestamp]],"#.######")</f>
        <v>On42182.112535</v>
      </c>
      <c r="G9866" s="3">
        <f ca="1">IF(Sense_data[[#This Row],[a_1State]]="Off",RANDBETWEEN(off_min,off_max),RANDBETWEEN(on_min,on_max))/sr_div</f>
        <v>4.4000000000000004</v>
      </c>
      <c r="H9866" s="3">
        <v>6</v>
      </c>
      <c r="I9866" s="3">
        <f>IF(HOUR(Sense_data[[#This Row],[SysTimeStamp]])&lt;12,I9865+$B$14,I9865-$B$14)</f>
        <v>17.279861111112925</v>
      </c>
    </row>
    <row r="9867" spans="1:9" x14ac:dyDescent="0.2">
      <c r="A9867" t="s">
        <v>20</v>
      </c>
      <c r="B9867" t="s">
        <v>22</v>
      </c>
      <c r="C9867" s="6">
        <f t="shared" si="158"/>
        <v>42182.11400465628</v>
      </c>
      <c r="D9867" t="s">
        <v>23</v>
      </c>
      <c r="E9867" s="6">
        <f>IF(Sense_data[[#This Row],[a_1State]]=D9866,E9866,Sense_data[[#This Row],[SysTimeStamp]])</f>
        <v>42182.112534748529</v>
      </c>
      <c r="F9867" s="3" t="str">
        <f>Sense_data[[#This Row],[a_1State]]&amp;TEXT(Sense_data[[#This Row],[StateInstanceTimestamp]],"#.######")</f>
        <v>On42182.112535</v>
      </c>
      <c r="G9867" s="3">
        <f ca="1">IF(Sense_data[[#This Row],[a_1State]]="Off",RANDBETWEEN(off_min,off_max),RANDBETWEEN(on_min,on_max))/sr_div</f>
        <v>4.9000000000000004</v>
      </c>
      <c r="H9867" s="3">
        <v>5.9</v>
      </c>
      <c r="I9867" s="3">
        <f>IF(HOUR(Sense_data[[#This Row],[SysTimeStamp]])&lt;12,I9866+$B$14,I9866-$B$14)</f>
        <v>17.280092592594407</v>
      </c>
    </row>
    <row r="9868" spans="1:9" x14ac:dyDescent="0.2">
      <c r="A9868" t="s">
        <v>20</v>
      </c>
      <c r="B9868" t="s">
        <v>22</v>
      </c>
      <c r="C9868" s="6">
        <f t="shared" si="158"/>
        <v>42182.114016230356</v>
      </c>
      <c r="D9868" t="s">
        <v>23</v>
      </c>
      <c r="E9868" s="6">
        <f>IF(Sense_data[[#This Row],[a_1State]]=D9867,E9867,Sense_data[[#This Row],[SysTimeStamp]])</f>
        <v>42182.112534748529</v>
      </c>
      <c r="F9868" s="3" t="str">
        <f>Sense_data[[#This Row],[a_1State]]&amp;TEXT(Sense_data[[#This Row],[StateInstanceTimestamp]],"#.######")</f>
        <v>On42182.112535</v>
      </c>
      <c r="G9868" s="3">
        <f ca="1">IF(Sense_data[[#This Row],[a_1State]]="Off",RANDBETWEEN(off_min,off_max),RANDBETWEEN(on_min,on_max))/sr_div</f>
        <v>3.7</v>
      </c>
      <c r="H9868" s="3">
        <v>6</v>
      </c>
      <c r="I9868" s="3">
        <f>IF(HOUR(Sense_data[[#This Row],[SysTimeStamp]])&lt;12,I9867+$B$14,I9867-$B$14)</f>
        <v>17.280324074075889</v>
      </c>
    </row>
    <row r="9869" spans="1:9" x14ac:dyDescent="0.2">
      <c r="A9869" t="s">
        <v>20</v>
      </c>
      <c r="B9869" t="s">
        <v>22</v>
      </c>
      <c r="C9869" s="6">
        <f t="shared" ref="C9869:C9932" si="159">C9868+$B$2</f>
        <v>42182.114027804433</v>
      </c>
      <c r="D9869" t="s">
        <v>23</v>
      </c>
      <c r="E9869" s="6">
        <f>IF(Sense_data[[#This Row],[a_1State]]=D9868,E9868,Sense_data[[#This Row],[SysTimeStamp]])</f>
        <v>42182.112534748529</v>
      </c>
      <c r="F9869" s="3" t="str">
        <f>Sense_data[[#This Row],[a_1State]]&amp;TEXT(Sense_data[[#This Row],[StateInstanceTimestamp]],"#.######")</f>
        <v>On42182.112535</v>
      </c>
      <c r="G9869" s="3">
        <f ca="1">IF(Sense_data[[#This Row],[a_1State]]="Off",RANDBETWEEN(off_min,off_max),RANDBETWEEN(on_min,on_max))/sr_div</f>
        <v>4.5999999999999996</v>
      </c>
      <c r="H9869" s="3">
        <v>4.8</v>
      </c>
      <c r="I9869" s="3">
        <f>IF(HOUR(Sense_data[[#This Row],[SysTimeStamp]])&lt;12,I9868+$B$14,I9868-$B$14)</f>
        <v>17.28055555555737</v>
      </c>
    </row>
    <row r="9870" spans="1:9" x14ac:dyDescent="0.2">
      <c r="A9870" t="s">
        <v>20</v>
      </c>
      <c r="B9870" t="s">
        <v>22</v>
      </c>
      <c r="C9870" s="6">
        <f t="shared" si="159"/>
        <v>42182.11403937851</v>
      </c>
      <c r="D9870" t="s">
        <v>23</v>
      </c>
      <c r="E9870" s="6">
        <f>IF(Sense_data[[#This Row],[a_1State]]=D9869,E9869,Sense_data[[#This Row],[SysTimeStamp]])</f>
        <v>42182.112534748529</v>
      </c>
      <c r="F9870" s="3" t="str">
        <f>Sense_data[[#This Row],[a_1State]]&amp;TEXT(Sense_data[[#This Row],[StateInstanceTimestamp]],"#.######")</f>
        <v>On42182.112535</v>
      </c>
      <c r="G9870" s="3">
        <f ca="1">IF(Sense_data[[#This Row],[a_1State]]="Off",RANDBETWEEN(off_min,off_max),RANDBETWEEN(on_min,on_max))/sr_div</f>
        <v>3</v>
      </c>
      <c r="H9870" s="3">
        <v>5.4</v>
      </c>
      <c r="I9870" s="3">
        <f>IF(HOUR(Sense_data[[#This Row],[SysTimeStamp]])&lt;12,I9869+$B$14,I9869-$B$14)</f>
        <v>17.280787037038852</v>
      </c>
    </row>
    <row r="9871" spans="1:9" x14ac:dyDescent="0.2">
      <c r="A9871" t="s">
        <v>20</v>
      </c>
      <c r="B9871" t="s">
        <v>22</v>
      </c>
      <c r="C9871" s="6">
        <f t="shared" si="159"/>
        <v>42182.114050952587</v>
      </c>
      <c r="D9871" t="s">
        <v>23</v>
      </c>
      <c r="E9871" s="6">
        <f>IF(Sense_data[[#This Row],[a_1State]]=D9870,E9870,Sense_data[[#This Row],[SysTimeStamp]])</f>
        <v>42182.112534748529</v>
      </c>
      <c r="F9871" s="3" t="str">
        <f>Sense_data[[#This Row],[a_1State]]&amp;TEXT(Sense_data[[#This Row],[StateInstanceTimestamp]],"#.######")</f>
        <v>On42182.112535</v>
      </c>
      <c r="G9871" s="3">
        <f ca="1">IF(Sense_data[[#This Row],[a_1State]]="Off",RANDBETWEEN(off_min,off_max),RANDBETWEEN(on_min,on_max))/sr_div</f>
        <v>5.4</v>
      </c>
      <c r="H9871" s="3">
        <v>3.5</v>
      </c>
      <c r="I9871" s="3">
        <f>IF(HOUR(Sense_data[[#This Row],[SysTimeStamp]])&lt;12,I9870+$B$14,I9870-$B$14)</f>
        <v>17.281018518520334</v>
      </c>
    </row>
    <row r="9872" spans="1:9" x14ac:dyDescent="0.2">
      <c r="A9872" t="s">
        <v>20</v>
      </c>
      <c r="B9872" t="s">
        <v>22</v>
      </c>
      <c r="C9872" s="6">
        <f t="shared" si="159"/>
        <v>42182.114062526663</v>
      </c>
      <c r="D9872" t="s">
        <v>23</v>
      </c>
      <c r="E9872" s="6">
        <f>IF(Sense_data[[#This Row],[a_1State]]=D9871,E9871,Sense_data[[#This Row],[SysTimeStamp]])</f>
        <v>42182.112534748529</v>
      </c>
      <c r="F9872" s="3" t="str">
        <f>Sense_data[[#This Row],[a_1State]]&amp;TEXT(Sense_data[[#This Row],[StateInstanceTimestamp]],"#.######")</f>
        <v>On42182.112535</v>
      </c>
      <c r="G9872" s="3">
        <f ca="1">IF(Sense_data[[#This Row],[a_1State]]="Off",RANDBETWEEN(off_min,off_max),RANDBETWEEN(on_min,on_max))/sr_div</f>
        <v>3.1</v>
      </c>
      <c r="H9872" s="3">
        <v>5.4</v>
      </c>
      <c r="I9872" s="3">
        <f>IF(HOUR(Sense_data[[#This Row],[SysTimeStamp]])&lt;12,I9871+$B$14,I9871-$B$14)</f>
        <v>17.281250000001815</v>
      </c>
    </row>
    <row r="9873" spans="1:9" x14ac:dyDescent="0.2">
      <c r="A9873" t="s">
        <v>20</v>
      </c>
      <c r="B9873" t="s">
        <v>22</v>
      </c>
      <c r="C9873" s="6">
        <f t="shared" si="159"/>
        <v>42182.11407410074</v>
      </c>
      <c r="D9873" t="s">
        <v>23</v>
      </c>
      <c r="E9873" s="6">
        <f>IF(Sense_data[[#This Row],[a_1State]]=D9872,E9872,Sense_data[[#This Row],[SysTimeStamp]])</f>
        <v>42182.112534748529</v>
      </c>
      <c r="F9873" s="3" t="str">
        <f>Sense_data[[#This Row],[a_1State]]&amp;TEXT(Sense_data[[#This Row],[StateInstanceTimestamp]],"#.######")</f>
        <v>On42182.112535</v>
      </c>
      <c r="G9873" s="3">
        <f ca="1">IF(Sense_data[[#This Row],[a_1State]]="Off",RANDBETWEEN(off_min,off_max),RANDBETWEEN(on_min,on_max))/sr_div</f>
        <v>3.8</v>
      </c>
      <c r="H9873" s="3">
        <v>4.5999999999999996</v>
      </c>
      <c r="I9873" s="3">
        <f>IF(HOUR(Sense_data[[#This Row],[SysTimeStamp]])&lt;12,I9872+$B$14,I9872-$B$14)</f>
        <v>17.281481481483297</v>
      </c>
    </row>
    <row r="9874" spans="1:9" x14ac:dyDescent="0.2">
      <c r="A9874" t="s">
        <v>20</v>
      </c>
      <c r="B9874" t="s">
        <v>22</v>
      </c>
      <c r="C9874" s="6">
        <f t="shared" si="159"/>
        <v>42182.114085674817</v>
      </c>
      <c r="D9874" t="s">
        <v>23</v>
      </c>
      <c r="E9874" s="6">
        <f>IF(Sense_data[[#This Row],[a_1State]]=D9873,E9873,Sense_data[[#This Row],[SysTimeStamp]])</f>
        <v>42182.112534748529</v>
      </c>
      <c r="F9874" s="3" t="str">
        <f>Sense_data[[#This Row],[a_1State]]&amp;TEXT(Sense_data[[#This Row],[StateInstanceTimestamp]],"#.######")</f>
        <v>On42182.112535</v>
      </c>
      <c r="G9874" s="3">
        <f ca="1">IF(Sense_data[[#This Row],[a_1State]]="Off",RANDBETWEEN(off_min,off_max),RANDBETWEEN(on_min,on_max))/sr_div</f>
        <v>3.9</v>
      </c>
      <c r="H9874" s="3">
        <v>5.9</v>
      </c>
      <c r="I9874" s="3">
        <f>IF(HOUR(Sense_data[[#This Row],[SysTimeStamp]])&lt;12,I9873+$B$14,I9873-$B$14)</f>
        <v>17.281712962964779</v>
      </c>
    </row>
    <row r="9875" spans="1:9" x14ac:dyDescent="0.2">
      <c r="A9875" t="s">
        <v>20</v>
      </c>
      <c r="B9875" t="s">
        <v>22</v>
      </c>
      <c r="C9875" s="6">
        <f t="shared" si="159"/>
        <v>42182.114097248894</v>
      </c>
      <c r="D9875" t="s">
        <v>23</v>
      </c>
      <c r="E9875" s="6">
        <f>IF(Sense_data[[#This Row],[a_1State]]=D9874,E9874,Sense_data[[#This Row],[SysTimeStamp]])</f>
        <v>42182.112534748529</v>
      </c>
      <c r="F9875" s="3" t="str">
        <f>Sense_data[[#This Row],[a_1State]]&amp;TEXT(Sense_data[[#This Row],[StateInstanceTimestamp]],"#.######")</f>
        <v>On42182.112535</v>
      </c>
      <c r="G9875" s="3">
        <f ca="1">IF(Sense_data[[#This Row],[a_1State]]="Off",RANDBETWEEN(off_min,off_max),RANDBETWEEN(on_min,on_max))/sr_div</f>
        <v>4.2</v>
      </c>
      <c r="H9875" s="3">
        <v>4.7</v>
      </c>
      <c r="I9875" s="3">
        <f>IF(HOUR(Sense_data[[#This Row],[SysTimeStamp]])&lt;12,I9874+$B$14,I9874-$B$14)</f>
        <v>17.28194444444626</v>
      </c>
    </row>
    <row r="9876" spans="1:9" x14ac:dyDescent="0.2">
      <c r="A9876" t="s">
        <v>20</v>
      </c>
      <c r="B9876" t="s">
        <v>22</v>
      </c>
      <c r="C9876" s="6">
        <f t="shared" si="159"/>
        <v>42182.114108822971</v>
      </c>
      <c r="D9876" t="s">
        <v>23</v>
      </c>
      <c r="E9876" s="6">
        <f>IF(Sense_data[[#This Row],[a_1State]]=D9875,E9875,Sense_data[[#This Row],[SysTimeStamp]])</f>
        <v>42182.112534748529</v>
      </c>
      <c r="F9876" s="3" t="str">
        <f>Sense_data[[#This Row],[a_1State]]&amp;TEXT(Sense_data[[#This Row],[StateInstanceTimestamp]],"#.######")</f>
        <v>On42182.112535</v>
      </c>
      <c r="G9876" s="3">
        <f ca="1">IF(Sense_data[[#This Row],[a_1State]]="Off",RANDBETWEEN(off_min,off_max),RANDBETWEEN(on_min,on_max))/sr_div</f>
        <v>5.4</v>
      </c>
      <c r="H9876" s="3">
        <v>5.2</v>
      </c>
      <c r="I9876" s="3">
        <f>IF(HOUR(Sense_data[[#This Row],[SysTimeStamp]])&lt;12,I9875+$B$14,I9875-$B$14)</f>
        <v>17.282175925927742</v>
      </c>
    </row>
    <row r="9877" spans="1:9" x14ac:dyDescent="0.2">
      <c r="A9877" t="s">
        <v>20</v>
      </c>
      <c r="B9877" t="s">
        <v>22</v>
      </c>
      <c r="C9877" s="6">
        <f t="shared" si="159"/>
        <v>42182.114120397047</v>
      </c>
      <c r="D9877" t="s">
        <v>23</v>
      </c>
      <c r="E9877" s="6">
        <f>IF(Sense_data[[#This Row],[a_1State]]=D9876,E9876,Sense_data[[#This Row],[SysTimeStamp]])</f>
        <v>42182.112534748529</v>
      </c>
      <c r="F9877" s="3" t="str">
        <f>Sense_data[[#This Row],[a_1State]]&amp;TEXT(Sense_data[[#This Row],[StateInstanceTimestamp]],"#.######")</f>
        <v>On42182.112535</v>
      </c>
      <c r="G9877" s="3">
        <f ca="1">IF(Sense_data[[#This Row],[a_1State]]="Off",RANDBETWEEN(off_min,off_max),RANDBETWEEN(on_min,on_max))/sr_div</f>
        <v>3.1</v>
      </c>
      <c r="H9877" s="3">
        <v>3</v>
      </c>
      <c r="I9877" s="3">
        <f>IF(HOUR(Sense_data[[#This Row],[SysTimeStamp]])&lt;12,I9876+$B$14,I9876-$B$14)</f>
        <v>17.282407407409224</v>
      </c>
    </row>
    <row r="9878" spans="1:9" x14ac:dyDescent="0.2">
      <c r="A9878" t="s">
        <v>20</v>
      </c>
      <c r="B9878" t="s">
        <v>22</v>
      </c>
      <c r="C9878" s="6">
        <f t="shared" si="159"/>
        <v>42182.114131971124</v>
      </c>
      <c r="D9878" t="s">
        <v>23</v>
      </c>
      <c r="E9878" s="6">
        <f>IF(Sense_data[[#This Row],[a_1State]]=D9877,E9877,Sense_data[[#This Row],[SysTimeStamp]])</f>
        <v>42182.112534748529</v>
      </c>
      <c r="F9878" s="3" t="str">
        <f>Sense_data[[#This Row],[a_1State]]&amp;TEXT(Sense_data[[#This Row],[StateInstanceTimestamp]],"#.######")</f>
        <v>On42182.112535</v>
      </c>
      <c r="G9878" s="3">
        <f ca="1">IF(Sense_data[[#This Row],[a_1State]]="Off",RANDBETWEEN(off_min,off_max),RANDBETWEEN(on_min,on_max))/sr_div</f>
        <v>4.4000000000000004</v>
      </c>
      <c r="H9878" s="3">
        <v>4</v>
      </c>
      <c r="I9878" s="3">
        <f>IF(HOUR(Sense_data[[#This Row],[SysTimeStamp]])&lt;12,I9877+$B$14,I9877-$B$14)</f>
        <v>17.282638888890705</v>
      </c>
    </row>
    <row r="9879" spans="1:9" x14ac:dyDescent="0.2">
      <c r="A9879" t="s">
        <v>20</v>
      </c>
      <c r="B9879" t="s">
        <v>22</v>
      </c>
      <c r="C9879" s="6">
        <f t="shared" si="159"/>
        <v>42182.114143545201</v>
      </c>
      <c r="D9879" t="s">
        <v>23</v>
      </c>
      <c r="E9879" s="6">
        <f>IF(Sense_data[[#This Row],[a_1State]]=D9878,E9878,Sense_data[[#This Row],[SysTimeStamp]])</f>
        <v>42182.112534748529</v>
      </c>
      <c r="F9879" s="3" t="str">
        <f>Sense_data[[#This Row],[a_1State]]&amp;TEXT(Sense_data[[#This Row],[StateInstanceTimestamp]],"#.######")</f>
        <v>On42182.112535</v>
      </c>
      <c r="G9879" s="3">
        <f ca="1">IF(Sense_data[[#This Row],[a_1State]]="Off",RANDBETWEEN(off_min,off_max),RANDBETWEEN(on_min,on_max))/sr_div</f>
        <v>4.4000000000000004</v>
      </c>
      <c r="H9879" s="3">
        <v>4.5</v>
      </c>
      <c r="I9879" s="3">
        <f>IF(HOUR(Sense_data[[#This Row],[SysTimeStamp]])&lt;12,I9878+$B$14,I9878-$B$14)</f>
        <v>17.282870370372187</v>
      </c>
    </row>
    <row r="9880" spans="1:9" x14ac:dyDescent="0.2">
      <c r="A9880" t="s">
        <v>20</v>
      </c>
      <c r="B9880" t="s">
        <v>22</v>
      </c>
      <c r="C9880" s="6">
        <f t="shared" si="159"/>
        <v>42182.114155119278</v>
      </c>
      <c r="D9880" t="s">
        <v>23</v>
      </c>
      <c r="E9880" s="6">
        <f>IF(Sense_data[[#This Row],[a_1State]]=D9879,E9879,Sense_data[[#This Row],[SysTimeStamp]])</f>
        <v>42182.112534748529</v>
      </c>
      <c r="F9880" s="3" t="str">
        <f>Sense_data[[#This Row],[a_1State]]&amp;TEXT(Sense_data[[#This Row],[StateInstanceTimestamp]],"#.######")</f>
        <v>On42182.112535</v>
      </c>
      <c r="G9880" s="3">
        <f ca="1">IF(Sense_data[[#This Row],[a_1State]]="Off",RANDBETWEEN(off_min,off_max),RANDBETWEEN(on_min,on_max))/sr_div</f>
        <v>3.9</v>
      </c>
      <c r="H9880" s="3">
        <v>5.5</v>
      </c>
      <c r="I9880" s="3">
        <f>IF(HOUR(Sense_data[[#This Row],[SysTimeStamp]])&lt;12,I9879+$B$14,I9879-$B$14)</f>
        <v>17.283101851853669</v>
      </c>
    </row>
    <row r="9881" spans="1:9" x14ac:dyDescent="0.2">
      <c r="A9881" t="s">
        <v>20</v>
      </c>
      <c r="B9881" t="s">
        <v>22</v>
      </c>
      <c r="C9881" s="6">
        <f t="shared" si="159"/>
        <v>42182.114166693354</v>
      </c>
      <c r="D9881" t="s">
        <v>23</v>
      </c>
      <c r="E9881" s="6">
        <f>IF(Sense_data[[#This Row],[a_1State]]=D9880,E9880,Sense_data[[#This Row],[SysTimeStamp]])</f>
        <v>42182.112534748529</v>
      </c>
      <c r="F9881" s="3" t="str">
        <f>Sense_data[[#This Row],[a_1State]]&amp;TEXT(Sense_data[[#This Row],[StateInstanceTimestamp]],"#.######")</f>
        <v>On42182.112535</v>
      </c>
      <c r="G9881" s="3">
        <f ca="1">IF(Sense_data[[#This Row],[a_1State]]="Off",RANDBETWEEN(off_min,off_max),RANDBETWEEN(on_min,on_max))/sr_div</f>
        <v>5.7</v>
      </c>
      <c r="H9881" s="3">
        <v>3.6</v>
      </c>
      <c r="I9881" s="3">
        <f>IF(HOUR(Sense_data[[#This Row],[SysTimeStamp]])&lt;12,I9880+$B$14,I9880-$B$14)</f>
        <v>17.28333333333515</v>
      </c>
    </row>
    <row r="9882" spans="1:9" x14ac:dyDescent="0.2">
      <c r="A9882" t="s">
        <v>20</v>
      </c>
      <c r="B9882" t="s">
        <v>22</v>
      </c>
      <c r="C9882" s="6">
        <f t="shared" si="159"/>
        <v>42182.114178267431</v>
      </c>
      <c r="D9882" t="s">
        <v>23</v>
      </c>
      <c r="E9882" s="6">
        <f>IF(Sense_data[[#This Row],[a_1State]]=D9881,E9881,Sense_data[[#This Row],[SysTimeStamp]])</f>
        <v>42182.112534748529</v>
      </c>
      <c r="F9882" s="3" t="str">
        <f>Sense_data[[#This Row],[a_1State]]&amp;TEXT(Sense_data[[#This Row],[StateInstanceTimestamp]],"#.######")</f>
        <v>On42182.112535</v>
      </c>
      <c r="G9882" s="3">
        <f ca="1">IF(Sense_data[[#This Row],[a_1State]]="Off",RANDBETWEEN(off_min,off_max),RANDBETWEEN(on_min,on_max))/sr_div</f>
        <v>3.9</v>
      </c>
      <c r="H9882" s="3">
        <v>4.9000000000000004</v>
      </c>
      <c r="I9882" s="3">
        <f>IF(HOUR(Sense_data[[#This Row],[SysTimeStamp]])&lt;12,I9881+$B$14,I9881-$B$14)</f>
        <v>17.283564814816632</v>
      </c>
    </row>
    <row r="9883" spans="1:9" x14ac:dyDescent="0.2">
      <c r="A9883" t="s">
        <v>20</v>
      </c>
      <c r="B9883" t="s">
        <v>22</v>
      </c>
      <c r="C9883" s="6">
        <f t="shared" si="159"/>
        <v>42182.114189841508</v>
      </c>
      <c r="D9883" t="s">
        <v>23</v>
      </c>
      <c r="E9883" s="6">
        <f>IF(Sense_data[[#This Row],[a_1State]]=D9882,E9882,Sense_data[[#This Row],[SysTimeStamp]])</f>
        <v>42182.112534748529</v>
      </c>
      <c r="F9883" s="3" t="str">
        <f>Sense_data[[#This Row],[a_1State]]&amp;TEXT(Sense_data[[#This Row],[StateInstanceTimestamp]],"#.######")</f>
        <v>On42182.112535</v>
      </c>
      <c r="G9883" s="3">
        <f ca="1">IF(Sense_data[[#This Row],[a_1State]]="Off",RANDBETWEEN(off_min,off_max),RANDBETWEEN(on_min,on_max))/sr_div</f>
        <v>3.8</v>
      </c>
      <c r="H9883" s="3">
        <v>4.5</v>
      </c>
      <c r="I9883" s="3">
        <f>IF(HOUR(Sense_data[[#This Row],[SysTimeStamp]])&lt;12,I9882+$B$14,I9882-$B$14)</f>
        <v>17.283796296298114</v>
      </c>
    </row>
    <row r="9884" spans="1:9" x14ac:dyDescent="0.2">
      <c r="A9884" t="s">
        <v>20</v>
      </c>
      <c r="B9884" t="s">
        <v>22</v>
      </c>
      <c r="C9884" s="6">
        <f t="shared" si="159"/>
        <v>42182.114201415585</v>
      </c>
      <c r="D9884" t="s">
        <v>23</v>
      </c>
      <c r="E9884" s="6">
        <f>IF(Sense_data[[#This Row],[a_1State]]=D9883,E9883,Sense_data[[#This Row],[SysTimeStamp]])</f>
        <v>42182.112534748529</v>
      </c>
      <c r="F9884" s="3" t="str">
        <f>Sense_data[[#This Row],[a_1State]]&amp;TEXT(Sense_data[[#This Row],[StateInstanceTimestamp]],"#.######")</f>
        <v>On42182.112535</v>
      </c>
      <c r="G9884" s="3">
        <f ca="1">IF(Sense_data[[#This Row],[a_1State]]="Off",RANDBETWEEN(off_min,off_max),RANDBETWEEN(on_min,on_max))/sr_div</f>
        <v>5.9</v>
      </c>
      <c r="H9884" s="3">
        <v>3.5</v>
      </c>
      <c r="I9884" s="3">
        <f>IF(HOUR(Sense_data[[#This Row],[SysTimeStamp]])&lt;12,I9883+$B$14,I9883-$B$14)</f>
        <v>17.284027777779595</v>
      </c>
    </row>
    <row r="9885" spans="1:9" x14ac:dyDescent="0.2">
      <c r="A9885" t="s">
        <v>20</v>
      </c>
      <c r="B9885" t="s">
        <v>22</v>
      </c>
      <c r="C9885" s="6">
        <f t="shared" si="159"/>
        <v>42182.114212989662</v>
      </c>
      <c r="D9885" t="s">
        <v>23</v>
      </c>
      <c r="E9885" s="6">
        <f>IF(Sense_data[[#This Row],[a_1State]]=D9884,E9884,Sense_data[[#This Row],[SysTimeStamp]])</f>
        <v>42182.112534748529</v>
      </c>
      <c r="F9885" s="3" t="str">
        <f>Sense_data[[#This Row],[a_1State]]&amp;TEXT(Sense_data[[#This Row],[StateInstanceTimestamp]],"#.######")</f>
        <v>On42182.112535</v>
      </c>
      <c r="G9885" s="3">
        <f ca="1">IF(Sense_data[[#This Row],[a_1State]]="Off",RANDBETWEEN(off_min,off_max),RANDBETWEEN(on_min,on_max))/sr_div</f>
        <v>4</v>
      </c>
      <c r="H9885" s="3">
        <v>5.0999999999999996</v>
      </c>
      <c r="I9885" s="3">
        <f>IF(HOUR(Sense_data[[#This Row],[SysTimeStamp]])&lt;12,I9884+$B$14,I9884-$B$14)</f>
        <v>17.284259259261077</v>
      </c>
    </row>
    <row r="9886" spans="1:9" x14ac:dyDescent="0.2">
      <c r="A9886" t="s">
        <v>20</v>
      </c>
      <c r="B9886" t="s">
        <v>22</v>
      </c>
      <c r="C9886" s="6">
        <f t="shared" si="159"/>
        <v>42182.114224563738</v>
      </c>
      <c r="D9886" t="s">
        <v>23</v>
      </c>
      <c r="E9886" s="6">
        <f>IF(Sense_data[[#This Row],[a_1State]]=D9885,E9885,Sense_data[[#This Row],[SysTimeStamp]])</f>
        <v>42182.112534748529</v>
      </c>
      <c r="F9886" s="3" t="str">
        <f>Sense_data[[#This Row],[a_1State]]&amp;TEXT(Sense_data[[#This Row],[StateInstanceTimestamp]],"#.######")</f>
        <v>On42182.112535</v>
      </c>
      <c r="G9886" s="3">
        <f ca="1">IF(Sense_data[[#This Row],[a_1State]]="Off",RANDBETWEEN(off_min,off_max),RANDBETWEEN(on_min,on_max))/sr_div</f>
        <v>4.5999999999999996</v>
      </c>
      <c r="H9886" s="3">
        <v>3.8</v>
      </c>
      <c r="I9886" s="3">
        <f>IF(HOUR(Sense_data[[#This Row],[SysTimeStamp]])&lt;12,I9885+$B$14,I9885-$B$14)</f>
        <v>17.284490740742559</v>
      </c>
    </row>
    <row r="9887" spans="1:9" x14ac:dyDescent="0.2">
      <c r="A9887" t="s">
        <v>20</v>
      </c>
      <c r="B9887" t="s">
        <v>22</v>
      </c>
      <c r="C9887" s="6">
        <f t="shared" si="159"/>
        <v>42182.114236137815</v>
      </c>
      <c r="D9887" t="s">
        <v>23</v>
      </c>
      <c r="E9887" s="6">
        <f>IF(Sense_data[[#This Row],[a_1State]]=D9886,E9886,Sense_data[[#This Row],[SysTimeStamp]])</f>
        <v>42182.112534748529</v>
      </c>
      <c r="F9887" s="3" t="str">
        <f>Sense_data[[#This Row],[a_1State]]&amp;TEXT(Sense_data[[#This Row],[StateInstanceTimestamp]],"#.######")</f>
        <v>On42182.112535</v>
      </c>
      <c r="G9887" s="3">
        <f ca="1">IF(Sense_data[[#This Row],[a_1State]]="Off",RANDBETWEEN(off_min,off_max),RANDBETWEEN(on_min,on_max))/sr_div</f>
        <v>3.2</v>
      </c>
      <c r="H9887" s="3">
        <v>4.5</v>
      </c>
      <c r="I9887" s="3">
        <f>IF(HOUR(Sense_data[[#This Row],[SysTimeStamp]])&lt;12,I9886+$B$14,I9886-$B$14)</f>
        <v>17.28472222222404</v>
      </c>
    </row>
    <row r="9888" spans="1:9" x14ac:dyDescent="0.2">
      <c r="A9888" t="s">
        <v>20</v>
      </c>
      <c r="B9888" t="s">
        <v>22</v>
      </c>
      <c r="C9888" s="6">
        <f t="shared" si="159"/>
        <v>42182.114247711892</v>
      </c>
      <c r="D9888" t="s">
        <v>23</v>
      </c>
      <c r="E9888" s="6">
        <f>IF(Sense_data[[#This Row],[a_1State]]=D9887,E9887,Sense_data[[#This Row],[SysTimeStamp]])</f>
        <v>42182.112534748529</v>
      </c>
      <c r="F9888" s="3" t="str">
        <f>Sense_data[[#This Row],[a_1State]]&amp;TEXT(Sense_data[[#This Row],[StateInstanceTimestamp]],"#.######")</f>
        <v>On42182.112535</v>
      </c>
      <c r="G9888" s="3">
        <f ca="1">IF(Sense_data[[#This Row],[a_1State]]="Off",RANDBETWEEN(off_min,off_max),RANDBETWEEN(on_min,on_max))/sr_div</f>
        <v>3.6</v>
      </c>
      <c r="H9888" s="3">
        <v>4</v>
      </c>
      <c r="I9888" s="3">
        <f>IF(HOUR(Sense_data[[#This Row],[SysTimeStamp]])&lt;12,I9887+$B$14,I9887-$B$14)</f>
        <v>17.284953703705522</v>
      </c>
    </row>
    <row r="9889" spans="1:9" x14ac:dyDescent="0.2">
      <c r="A9889" t="s">
        <v>20</v>
      </c>
      <c r="B9889" t="s">
        <v>22</v>
      </c>
      <c r="C9889" s="6">
        <f t="shared" si="159"/>
        <v>42182.114259285969</v>
      </c>
      <c r="D9889" t="s">
        <v>23</v>
      </c>
      <c r="E9889" s="6">
        <f>IF(Sense_data[[#This Row],[a_1State]]=D9888,E9888,Sense_data[[#This Row],[SysTimeStamp]])</f>
        <v>42182.112534748529</v>
      </c>
      <c r="F9889" s="3" t="str">
        <f>Sense_data[[#This Row],[a_1State]]&amp;TEXT(Sense_data[[#This Row],[StateInstanceTimestamp]],"#.######")</f>
        <v>On42182.112535</v>
      </c>
      <c r="G9889" s="3">
        <f ca="1">IF(Sense_data[[#This Row],[a_1State]]="Off",RANDBETWEEN(off_min,off_max),RANDBETWEEN(on_min,on_max))/sr_div</f>
        <v>3.8</v>
      </c>
      <c r="H9889" s="3">
        <v>4</v>
      </c>
      <c r="I9889" s="3">
        <f>IF(HOUR(Sense_data[[#This Row],[SysTimeStamp]])&lt;12,I9888+$B$14,I9888-$B$14)</f>
        <v>17.285185185187004</v>
      </c>
    </row>
    <row r="9890" spans="1:9" x14ac:dyDescent="0.2">
      <c r="A9890" t="s">
        <v>20</v>
      </c>
      <c r="B9890" t="s">
        <v>22</v>
      </c>
      <c r="C9890" s="6">
        <f t="shared" si="159"/>
        <v>42182.114270860046</v>
      </c>
      <c r="D9890" t="s">
        <v>23</v>
      </c>
      <c r="E9890" s="6">
        <f>IF(Sense_data[[#This Row],[a_1State]]=D9889,E9889,Sense_data[[#This Row],[SysTimeStamp]])</f>
        <v>42182.112534748529</v>
      </c>
      <c r="F9890" s="3" t="str">
        <f>Sense_data[[#This Row],[a_1State]]&amp;TEXT(Sense_data[[#This Row],[StateInstanceTimestamp]],"#.######")</f>
        <v>On42182.112535</v>
      </c>
      <c r="G9890" s="3">
        <f ca="1">IF(Sense_data[[#This Row],[a_1State]]="Off",RANDBETWEEN(off_min,off_max),RANDBETWEEN(on_min,on_max))/sr_div</f>
        <v>4</v>
      </c>
      <c r="H9890" s="3">
        <v>4.3</v>
      </c>
      <c r="I9890" s="3">
        <f>IF(HOUR(Sense_data[[#This Row],[SysTimeStamp]])&lt;12,I9889+$B$14,I9889-$B$14)</f>
        <v>17.285416666668485</v>
      </c>
    </row>
    <row r="9891" spans="1:9" x14ac:dyDescent="0.2">
      <c r="A9891" t="s">
        <v>20</v>
      </c>
      <c r="B9891" t="s">
        <v>22</v>
      </c>
      <c r="C9891" s="6">
        <f t="shared" si="159"/>
        <v>42182.114282434122</v>
      </c>
      <c r="D9891" t="s">
        <v>23</v>
      </c>
      <c r="E9891" s="6">
        <f>IF(Sense_data[[#This Row],[a_1State]]=D9890,E9890,Sense_data[[#This Row],[SysTimeStamp]])</f>
        <v>42182.112534748529</v>
      </c>
      <c r="F9891" s="3" t="str">
        <f>Sense_data[[#This Row],[a_1State]]&amp;TEXT(Sense_data[[#This Row],[StateInstanceTimestamp]],"#.######")</f>
        <v>On42182.112535</v>
      </c>
      <c r="G9891" s="3">
        <f ca="1">IF(Sense_data[[#This Row],[a_1State]]="Off",RANDBETWEEN(off_min,off_max),RANDBETWEEN(on_min,on_max))/sr_div</f>
        <v>4.5999999999999996</v>
      </c>
      <c r="H9891" s="3">
        <v>3.1</v>
      </c>
      <c r="I9891" s="3">
        <f>IF(HOUR(Sense_data[[#This Row],[SysTimeStamp]])&lt;12,I9890+$B$14,I9890-$B$14)</f>
        <v>17.285648148149967</v>
      </c>
    </row>
    <row r="9892" spans="1:9" x14ac:dyDescent="0.2">
      <c r="A9892" t="s">
        <v>20</v>
      </c>
      <c r="B9892" t="s">
        <v>22</v>
      </c>
      <c r="C9892" s="6">
        <f t="shared" si="159"/>
        <v>42182.114294008199</v>
      </c>
      <c r="D9892" t="s">
        <v>23</v>
      </c>
      <c r="E9892" s="6">
        <f>IF(Sense_data[[#This Row],[a_1State]]=D9891,E9891,Sense_data[[#This Row],[SysTimeStamp]])</f>
        <v>42182.112534748529</v>
      </c>
      <c r="F9892" s="3" t="str">
        <f>Sense_data[[#This Row],[a_1State]]&amp;TEXT(Sense_data[[#This Row],[StateInstanceTimestamp]],"#.######")</f>
        <v>On42182.112535</v>
      </c>
      <c r="G9892" s="3">
        <f ca="1">IF(Sense_data[[#This Row],[a_1State]]="Off",RANDBETWEEN(off_min,off_max),RANDBETWEEN(on_min,on_max))/sr_div</f>
        <v>3.9</v>
      </c>
      <c r="H9892" s="3">
        <v>5.6</v>
      </c>
      <c r="I9892" s="3">
        <f>IF(HOUR(Sense_data[[#This Row],[SysTimeStamp]])&lt;12,I9891+$B$14,I9891-$B$14)</f>
        <v>17.285879629631449</v>
      </c>
    </row>
    <row r="9893" spans="1:9" x14ac:dyDescent="0.2">
      <c r="A9893" t="s">
        <v>20</v>
      </c>
      <c r="B9893" t="s">
        <v>22</v>
      </c>
      <c r="C9893" s="6">
        <f t="shared" si="159"/>
        <v>42182.114305582276</v>
      </c>
      <c r="D9893" t="s">
        <v>23</v>
      </c>
      <c r="E9893" s="6">
        <f>IF(Sense_data[[#This Row],[a_1State]]=D9892,E9892,Sense_data[[#This Row],[SysTimeStamp]])</f>
        <v>42182.112534748529</v>
      </c>
      <c r="F9893" s="3" t="str">
        <f>Sense_data[[#This Row],[a_1State]]&amp;TEXT(Sense_data[[#This Row],[StateInstanceTimestamp]],"#.######")</f>
        <v>On42182.112535</v>
      </c>
      <c r="G9893" s="3">
        <f ca="1">IF(Sense_data[[#This Row],[a_1State]]="Off",RANDBETWEEN(off_min,off_max),RANDBETWEEN(on_min,on_max))/sr_div</f>
        <v>4.9000000000000004</v>
      </c>
      <c r="H9893" s="3">
        <v>4.0999999999999996</v>
      </c>
      <c r="I9893" s="3">
        <f>IF(HOUR(Sense_data[[#This Row],[SysTimeStamp]])&lt;12,I9892+$B$14,I9892-$B$14)</f>
        <v>17.28611111111293</v>
      </c>
    </row>
    <row r="9894" spans="1:9" x14ac:dyDescent="0.2">
      <c r="A9894" t="s">
        <v>20</v>
      </c>
      <c r="B9894" t="s">
        <v>22</v>
      </c>
      <c r="C9894" s="6">
        <f t="shared" si="159"/>
        <v>42182.114317156353</v>
      </c>
      <c r="D9894" t="s">
        <v>23</v>
      </c>
      <c r="E9894" s="6">
        <f>IF(Sense_data[[#This Row],[a_1State]]=D9893,E9893,Sense_data[[#This Row],[SysTimeStamp]])</f>
        <v>42182.112534748529</v>
      </c>
      <c r="F9894" s="3" t="str">
        <f>Sense_data[[#This Row],[a_1State]]&amp;TEXT(Sense_data[[#This Row],[StateInstanceTimestamp]],"#.######")</f>
        <v>On42182.112535</v>
      </c>
      <c r="G9894" s="3">
        <f ca="1">IF(Sense_data[[#This Row],[a_1State]]="Off",RANDBETWEEN(off_min,off_max),RANDBETWEEN(on_min,on_max))/sr_div</f>
        <v>4.7</v>
      </c>
      <c r="H9894" s="3">
        <v>3.4</v>
      </c>
      <c r="I9894" s="3">
        <f>IF(HOUR(Sense_data[[#This Row],[SysTimeStamp]])&lt;12,I9893+$B$14,I9893-$B$14)</f>
        <v>17.286342592594412</v>
      </c>
    </row>
    <row r="9895" spans="1:9" x14ac:dyDescent="0.2">
      <c r="A9895" t="s">
        <v>20</v>
      </c>
      <c r="B9895" t="s">
        <v>22</v>
      </c>
      <c r="C9895" s="6">
        <f t="shared" si="159"/>
        <v>42182.114328730429</v>
      </c>
      <c r="D9895" t="s">
        <v>23</v>
      </c>
      <c r="E9895" s="6">
        <f>IF(Sense_data[[#This Row],[a_1State]]=D9894,E9894,Sense_data[[#This Row],[SysTimeStamp]])</f>
        <v>42182.112534748529</v>
      </c>
      <c r="F9895" s="3" t="str">
        <f>Sense_data[[#This Row],[a_1State]]&amp;TEXT(Sense_data[[#This Row],[StateInstanceTimestamp]],"#.######")</f>
        <v>On42182.112535</v>
      </c>
      <c r="G9895" s="3">
        <f ca="1">IF(Sense_data[[#This Row],[a_1State]]="Off",RANDBETWEEN(off_min,off_max),RANDBETWEEN(on_min,on_max))/sr_div</f>
        <v>4.7</v>
      </c>
      <c r="H9895" s="3">
        <v>3</v>
      </c>
      <c r="I9895" s="3">
        <f>IF(HOUR(Sense_data[[#This Row],[SysTimeStamp]])&lt;12,I9894+$B$14,I9894-$B$14)</f>
        <v>17.286574074075894</v>
      </c>
    </row>
    <row r="9896" spans="1:9" x14ac:dyDescent="0.2">
      <c r="A9896" t="s">
        <v>20</v>
      </c>
      <c r="B9896" t="s">
        <v>22</v>
      </c>
      <c r="C9896" s="6">
        <f t="shared" si="159"/>
        <v>42182.114340304506</v>
      </c>
      <c r="D9896" t="s">
        <v>23</v>
      </c>
      <c r="E9896" s="6">
        <f>IF(Sense_data[[#This Row],[a_1State]]=D9895,E9895,Sense_data[[#This Row],[SysTimeStamp]])</f>
        <v>42182.112534748529</v>
      </c>
      <c r="F9896" s="3" t="str">
        <f>Sense_data[[#This Row],[a_1State]]&amp;TEXT(Sense_data[[#This Row],[StateInstanceTimestamp]],"#.######")</f>
        <v>On42182.112535</v>
      </c>
      <c r="G9896" s="3">
        <f ca="1">IF(Sense_data[[#This Row],[a_1State]]="Off",RANDBETWEEN(off_min,off_max),RANDBETWEEN(on_min,on_max))/sr_div</f>
        <v>5.7</v>
      </c>
      <c r="H9896" s="3">
        <v>4.2</v>
      </c>
      <c r="I9896" s="3">
        <f>IF(HOUR(Sense_data[[#This Row],[SysTimeStamp]])&lt;12,I9895+$B$14,I9895-$B$14)</f>
        <v>17.286805555557375</v>
      </c>
    </row>
    <row r="9897" spans="1:9" x14ac:dyDescent="0.2">
      <c r="A9897" t="s">
        <v>20</v>
      </c>
      <c r="B9897" t="s">
        <v>22</v>
      </c>
      <c r="C9897" s="6">
        <f t="shared" si="159"/>
        <v>42182.114351878583</v>
      </c>
      <c r="D9897" t="s">
        <v>23</v>
      </c>
      <c r="E9897" s="6">
        <f>IF(Sense_data[[#This Row],[a_1State]]=D9896,E9896,Sense_data[[#This Row],[SysTimeStamp]])</f>
        <v>42182.112534748529</v>
      </c>
      <c r="F9897" s="3" t="str">
        <f>Sense_data[[#This Row],[a_1State]]&amp;TEXT(Sense_data[[#This Row],[StateInstanceTimestamp]],"#.######")</f>
        <v>On42182.112535</v>
      </c>
      <c r="G9897" s="3">
        <f ca="1">IF(Sense_data[[#This Row],[a_1State]]="Off",RANDBETWEEN(off_min,off_max),RANDBETWEEN(on_min,on_max))/sr_div</f>
        <v>5</v>
      </c>
      <c r="H9897" s="3">
        <v>4</v>
      </c>
      <c r="I9897" s="3">
        <f>IF(HOUR(Sense_data[[#This Row],[SysTimeStamp]])&lt;12,I9896+$B$14,I9896-$B$14)</f>
        <v>17.287037037038857</v>
      </c>
    </row>
    <row r="9898" spans="1:9" x14ac:dyDescent="0.2">
      <c r="A9898" t="s">
        <v>20</v>
      </c>
      <c r="B9898" t="s">
        <v>22</v>
      </c>
      <c r="C9898" s="6">
        <f t="shared" si="159"/>
        <v>42182.11436345266</v>
      </c>
      <c r="D9898" t="s">
        <v>23</v>
      </c>
      <c r="E9898" s="6">
        <f>IF(Sense_data[[#This Row],[a_1State]]=D9897,E9897,Sense_data[[#This Row],[SysTimeStamp]])</f>
        <v>42182.112534748529</v>
      </c>
      <c r="F9898" s="3" t="str">
        <f>Sense_data[[#This Row],[a_1State]]&amp;TEXT(Sense_data[[#This Row],[StateInstanceTimestamp]],"#.######")</f>
        <v>On42182.112535</v>
      </c>
      <c r="G9898" s="3">
        <f ca="1">IF(Sense_data[[#This Row],[a_1State]]="Off",RANDBETWEEN(off_min,off_max),RANDBETWEEN(on_min,on_max))/sr_div</f>
        <v>4.8</v>
      </c>
      <c r="H9898" s="3">
        <v>3.8</v>
      </c>
      <c r="I9898" s="3">
        <f>IF(HOUR(Sense_data[[#This Row],[SysTimeStamp]])&lt;12,I9897+$B$14,I9897-$B$14)</f>
        <v>17.287268518520339</v>
      </c>
    </row>
    <row r="9899" spans="1:9" x14ac:dyDescent="0.2">
      <c r="A9899" t="s">
        <v>20</v>
      </c>
      <c r="B9899" t="s">
        <v>22</v>
      </c>
      <c r="C9899" s="6">
        <f t="shared" si="159"/>
        <v>42182.114375026737</v>
      </c>
      <c r="D9899" t="s">
        <v>23</v>
      </c>
      <c r="E9899" s="6">
        <f>IF(Sense_data[[#This Row],[a_1State]]=D9898,E9898,Sense_data[[#This Row],[SysTimeStamp]])</f>
        <v>42182.112534748529</v>
      </c>
      <c r="F9899" s="3" t="str">
        <f>Sense_data[[#This Row],[a_1State]]&amp;TEXT(Sense_data[[#This Row],[StateInstanceTimestamp]],"#.######")</f>
        <v>On42182.112535</v>
      </c>
      <c r="G9899" s="3">
        <f ca="1">IF(Sense_data[[#This Row],[a_1State]]="Off",RANDBETWEEN(off_min,off_max),RANDBETWEEN(on_min,on_max))/sr_div</f>
        <v>6</v>
      </c>
      <c r="H9899" s="3">
        <v>4.9000000000000004</v>
      </c>
      <c r="I9899" s="3">
        <f>IF(HOUR(Sense_data[[#This Row],[SysTimeStamp]])&lt;12,I9898+$B$14,I9898-$B$14)</f>
        <v>17.28750000000182</v>
      </c>
    </row>
    <row r="9900" spans="1:9" x14ac:dyDescent="0.2">
      <c r="A9900" t="s">
        <v>20</v>
      </c>
      <c r="B9900" t="s">
        <v>22</v>
      </c>
      <c r="C9900" s="6">
        <f t="shared" si="159"/>
        <v>42182.114386600813</v>
      </c>
      <c r="D9900" t="s">
        <v>23</v>
      </c>
      <c r="E9900" s="6">
        <f>IF(Sense_data[[#This Row],[a_1State]]=D9899,E9899,Sense_data[[#This Row],[SysTimeStamp]])</f>
        <v>42182.112534748529</v>
      </c>
      <c r="F9900" s="3" t="str">
        <f>Sense_data[[#This Row],[a_1State]]&amp;TEXT(Sense_data[[#This Row],[StateInstanceTimestamp]],"#.######")</f>
        <v>On42182.112535</v>
      </c>
      <c r="G9900" s="3">
        <f ca="1">IF(Sense_data[[#This Row],[a_1State]]="Off",RANDBETWEEN(off_min,off_max),RANDBETWEEN(on_min,on_max))/sr_div</f>
        <v>5.8</v>
      </c>
      <c r="H9900" s="3">
        <v>3.2</v>
      </c>
      <c r="I9900" s="3">
        <f>IF(HOUR(Sense_data[[#This Row],[SysTimeStamp]])&lt;12,I9899+$B$14,I9899-$B$14)</f>
        <v>17.287731481483302</v>
      </c>
    </row>
    <row r="9901" spans="1:9" x14ac:dyDescent="0.2">
      <c r="A9901" t="s">
        <v>20</v>
      </c>
      <c r="B9901" t="s">
        <v>22</v>
      </c>
      <c r="C9901" s="6">
        <f t="shared" si="159"/>
        <v>42182.11439817489</v>
      </c>
      <c r="D9901" t="s">
        <v>23</v>
      </c>
      <c r="E9901" s="6">
        <f>IF(Sense_data[[#This Row],[a_1State]]=D9900,E9900,Sense_data[[#This Row],[SysTimeStamp]])</f>
        <v>42182.112534748529</v>
      </c>
      <c r="F9901" s="3" t="str">
        <f>Sense_data[[#This Row],[a_1State]]&amp;TEXT(Sense_data[[#This Row],[StateInstanceTimestamp]],"#.######")</f>
        <v>On42182.112535</v>
      </c>
      <c r="G9901" s="3">
        <f ca="1">IF(Sense_data[[#This Row],[a_1State]]="Off",RANDBETWEEN(off_min,off_max),RANDBETWEEN(on_min,on_max))/sr_div</f>
        <v>5</v>
      </c>
      <c r="H9901" s="3">
        <v>5.6</v>
      </c>
      <c r="I9901" s="3">
        <f>IF(HOUR(Sense_data[[#This Row],[SysTimeStamp]])&lt;12,I9900+$B$14,I9900-$B$14)</f>
        <v>17.287962962964784</v>
      </c>
    </row>
    <row r="9902" spans="1:9" x14ac:dyDescent="0.2">
      <c r="A9902" t="s">
        <v>20</v>
      </c>
      <c r="B9902" t="s">
        <v>22</v>
      </c>
      <c r="C9902" s="6">
        <f t="shared" si="159"/>
        <v>42182.114409748967</v>
      </c>
      <c r="D9902" t="s">
        <v>23</v>
      </c>
      <c r="E9902" s="6">
        <f>IF(Sense_data[[#This Row],[a_1State]]=D9901,E9901,Sense_data[[#This Row],[SysTimeStamp]])</f>
        <v>42182.112534748529</v>
      </c>
      <c r="F9902" s="3" t="str">
        <f>Sense_data[[#This Row],[a_1State]]&amp;TEXT(Sense_data[[#This Row],[StateInstanceTimestamp]],"#.######")</f>
        <v>On42182.112535</v>
      </c>
      <c r="G9902" s="3">
        <f ca="1">IF(Sense_data[[#This Row],[a_1State]]="Off",RANDBETWEEN(off_min,off_max),RANDBETWEEN(on_min,on_max))/sr_div</f>
        <v>4.3</v>
      </c>
      <c r="H9902" s="3">
        <v>3.1</v>
      </c>
      <c r="I9902" s="3">
        <f>IF(HOUR(Sense_data[[#This Row],[SysTimeStamp]])&lt;12,I9901+$B$14,I9901-$B$14)</f>
        <v>17.288194444446265</v>
      </c>
    </row>
    <row r="9903" spans="1:9" x14ac:dyDescent="0.2">
      <c r="A9903" t="s">
        <v>20</v>
      </c>
      <c r="B9903" t="s">
        <v>22</v>
      </c>
      <c r="C9903" s="6">
        <f t="shared" si="159"/>
        <v>42182.114421323044</v>
      </c>
      <c r="D9903" t="s">
        <v>23</v>
      </c>
      <c r="E9903" s="6">
        <f>IF(Sense_data[[#This Row],[a_1State]]=D9902,E9902,Sense_data[[#This Row],[SysTimeStamp]])</f>
        <v>42182.112534748529</v>
      </c>
      <c r="F9903" s="3" t="str">
        <f>Sense_data[[#This Row],[a_1State]]&amp;TEXT(Sense_data[[#This Row],[StateInstanceTimestamp]],"#.######")</f>
        <v>On42182.112535</v>
      </c>
      <c r="G9903" s="3">
        <f ca="1">IF(Sense_data[[#This Row],[a_1State]]="Off",RANDBETWEEN(off_min,off_max),RANDBETWEEN(on_min,on_max))/sr_div</f>
        <v>5.3</v>
      </c>
      <c r="H9903" s="3">
        <v>3.7</v>
      </c>
      <c r="I9903" s="3">
        <f>IF(HOUR(Sense_data[[#This Row],[SysTimeStamp]])&lt;12,I9902+$B$14,I9902-$B$14)</f>
        <v>17.288425925927747</v>
      </c>
    </row>
    <row r="9904" spans="1:9" x14ac:dyDescent="0.2">
      <c r="A9904" t="s">
        <v>20</v>
      </c>
      <c r="B9904" t="s">
        <v>22</v>
      </c>
      <c r="C9904" s="6">
        <f t="shared" si="159"/>
        <v>42182.11443289712</v>
      </c>
      <c r="D9904" t="s">
        <v>23</v>
      </c>
      <c r="E9904" s="6">
        <f>IF(Sense_data[[#This Row],[a_1State]]=D9903,E9903,Sense_data[[#This Row],[SysTimeStamp]])</f>
        <v>42182.112534748529</v>
      </c>
      <c r="F9904" s="3" t="str">
        <f>Sense_data[[#This Row],[a_1State]]&amp;TEXT(Sense_data[[#This Row],[StateInstanceTimestamp]],"#.######")</f>
        <v>On42182.112535</v>
      </c>
      <c r="G9904" s="3">
        <f ca="1">IF(Sense_data[[#This Row],[a_1State]]="Off",RANDBETWEEN(off_min,off_max),RANDBETWEEN(on_min,on_max))/sr_div</f>
        <v>5.9</v>
      </c>
      <c r="H9904" s="3">
        <v>5.0999999999999996</v>
      </c>
      <c r="I9904" s="3">
        <f>IF(HOUR(Sense_data[[#This Row],[SysTimeStamp]])&lt;12,I9903+$B$14,I9903-$B$14)</f>
        <v>17.288657407409229</v>
      </c>
    </row>
    <row r="9905" spans="1:9" x14ac:dyDescent="0.2">
      <c r="A9905" t="s">
        <v>20</v>
      </c>
      <c r="B9905" t="s">
        <v>22</v>
      </c>
      <c r="C9905" s="6">
        <f t="shared" si="159"/>
        <v>42182.114444471197</v>
      </c>
      <c r="D9905" t="s">
        <v>23</v>
      </c>
      <c r="E9905" s="6">
        <f>IF(Sense_data[[#This Row],[a_1State]]=D9904,E9904,Sense_data[[#This Row],[SysTimeStamp]])</f>
        <v>42182.112534748529</v>
      </c>
      <c r="F9905" s="3" t="str">
        <f>Sense_data[[#This Row],[a_1State]]&amp;TEXT(Sense_data[[#This Row],[StateInstanceTimestamp]],"#.######")</f>
        <v>On42182.112535</v>
      </c>
      <c r="G9905" s="3">
        <f ca="1">IF(Sense_data[[#This Row],[a_1State]]="Off",RANDBETWEEN(off_min,off_max),RANDBETWEEN(on_min,on_max))/sr_div</f>
        <v>5.4</v>
      </c>
      <c r="H9905" s="3">
        <v>3.5</v>
      </c>
      <c r="I9905" s="3">
        <f>IF(HOUR(Sense_data[[#This Row],[SysTimeStamp]])&lt;12,I9904+$B$14,I9904-$B$14)</f>
        <v>17.28888888889071</v>
      </c>
    </row>
    <row r="9906" spans="1:9" x14ac:dyDescent="0.2">
      <c r="A9906" t="s">
        <v>20</v>
      </c>
      <c r="B9906" t="s">
        <v>22</v>
      </c>
      <c r="C9906" s="6">
        <f t="shared" si="159"/>
        <v>42182.114456045274</v>
      </c>
      <c r="D9906" t="s">
        <v>23</v>
      </c>
      <c r="E9906" s="6">
        <f>IF(Sense_data[[#This Row],[a_1State]]=D9905,E9905,Sense_data[[#This Row],[SysTimeStamp]])</f>
        <v>42182.112534748529</v>
      </c>
      <c r="F9906" s="3" t="str">
        <f>Sense_data[[#This Row],[a_1State]]&amp;TEXT(Sense_data[[#This Row],[StateInstanceTimestamp]],"#.######")</f>
        <v>On42182.112535</v>
      </c>
      <c r="G9906" s="3">
        <f ca="1">IF(Sense_data[[#This Row],[a_1State]]="Off",RANDBETWEEN(off_min,off_max),RANDBETWEEN(on_min,on_max))/sr_div</f>
        <v>4.8</v>
      </c>
      <c r="H9906" s="3">
        <v>4.7</v>
      </c>
      <c r="I9906" s="3">
        <f>IF(HOUR(Sense_data[[#This Row],[SysTimeStamp]])&lt;12,I9905+$B$14,I9905-$B$14)</f>
        <v>17.289120370372192</v>
      </c>
    </row>
    <row r="9907" spans="1:9" x14ac:dyDescent="0.2">
      <c r="A9907" t="s">
        <v>20</v>
      </c>
      <c r="B9907" t="s">
        <v>22</v>
      </c>
      <c r="C9907" s="6">
        <f t="shared" si="159"/>
        <v>42182.114467619351</v>
      </c>
      <c r="D9907" t="s">
        <v>23</v>
      </c>
      <c r="E9907" s="6">
        <f>IF(Sense_data[[#This Row],[a_1State]]=D9906,E9906,Sense_data[[#This Row],[SysTimeStamp]])</f>
        <v>42182.112534748529</v>
      </c>
      <c r="F9907" s="3" t="str">
        <f>Sense_data[[#This Row],[a_1State]]&amp;TEXT(Sense_data[[#This Row],[StateInstanceTimestamp]],"#.######")</f>
        <v>On42182.112535</v>
      </c>
      <c r="G9907" s="3">
        <f ca="1">IF(Sense_data[[#This Row],[a_1State]]="Off",RANDBETWEEN(off_min,off_max),RANDBETWEEN(on_min,on_max))/sr_div</f>
        <v>6</v>
      </c>
      <c r="H9907" s="3">
        <v>4.5999999999999996</v>
      </c>
      <c r="I9907" s="3">
        <f>IF(HOUR(Sense_data[[#This Row],[SysTimeStamp]])&lt;12,I9906+$B$14,I9906-$B$14)</f>
        <v>17.289351851853674</v>
      </c>
    </row>
    <row r="9908" spans="1:9" x14ac:dyDescent="0.2">
      <c r="A9908" t="s">
        <v>20</v>
      </c>
      <c r="B9908" t="s">
        <v>22</v>
      </c>
      <c r="C9908" s="6">
        <f t="shared" si="159"/>
        <v>42182.114479193428</v>
      </c>
      <c r="D9908" t="s">
        <v>23</v>
      </c>
      <c r="E9908" s="6">
        <f>IF(Sense_data[[#This Row],[a_1State]]=D9907,E9907,Sense_data[[#This Row],[SysTimeStamp]])</f>
        <v>42182.112534748529</v>
      </c>
      <c r="F9908" s="3" t="str">
        <f>Sense_data[[#This Row],[a_1State]]&amp;TEXT(Sense_data[[#This Row],[StateInstanceTimestamp]],"#.######")</f>
        <v>On42182.112535</v>
      </c>
      <c r="G9908" s="3">
        <f ca="1">IF(Sense_data[[#This Row],[a_1State]]="Off",RANDBETWEEN(off_min,off_max),RANDBETWEEN(on_min,on_max))/sr_div</f>
        <v>3.3</v>
      </c>
      <c r="H9908" s="3">
        <v>4.7</v>
      </c>
      <c r="I9908" s="3">
        <f>IF(HOUR(Sense_data[[#This Row],[SysTimeStamp]])&lt;12,I9907+$B$14,I9907-$B$14)</f>
        <v>17.289583333335155</v>
      </c>
    </row>
    <row r="9909" spans="1:9" x14ac:dyDescent="0.2">
      <c r="A9909" t="s">
        <v>20</v>
      </c>
      <c r="B9909" t="s">
        <v>22</v>
      </c>
      <c r="C9909" s="6">
        <f t="shared" si="159"/>
        <v>42182.114490767504</v>
      </c>
      <c r="D9909" t="s">
        <v>23</v>
      </c>
      <c r="E9909" s="6">
        <f>IF(Sense_data[[#This Row],[a_1State]]=D9908,E9908,Sense_data[[#This Row],[SysTimeStamp]])</f>
        <v>42182.112534748529</v>
      </c>
      <c r="F9909" s="3" t="str">
        <f>Sense_data[[#This Row],[a_1State]]&amp;TEXT(Sense_data[[#This Row],[StateInstanceTimestamp]],"#.######")</f>
        <v>On42182.112535</v>
      </c>
      <c r="G9909" s="3">
        <f ca="1">IF(Sense_data[[#This Row],[a_1State]]="Off",RANDBETWEEN(off_min,off_max),RANDBETWEEN(on_min,on_max))/sr_div</f>
        <v>3.1</v>
      </c>
      <c r="H9909" s="3">
        <v>4.4000000000000004</v>
      </c>
      <c r="I9909" s="3">
        <f>IF(HOUR(Sense_data[[#This Row],[SysTimeStamp]])&lt;12,I9908+$B$14,I9908-$B$14)</f>
        <v>17.289814814816637</v>
      </c>
    </row>
    <row r="9910" spans="1:9" x14ac:dyDescent="0.2">
      <c r="A9910" t="s">
        <v>20</v>
      </c>
      <c r="B9910" t="s">
        <v>22</v>
      </c>
      <c r="C9910" s="6">
        <f t="shared" si="159"/>
        <v>42182.114502341581</v>
      </c>
      <c r="D9910" t="s">
        <v>23</v>
      </c>
      <c r="E9910" s="6">
        <f>IF(Sense_data[[#This Row],[a_1State]]=D9909,E9909,Sense_data[[#This Row],[SysTimeStamp]])</f>
        <v>42182.112534748529</v>
      </c>
      <c r="F9910" s="3" t="str">
        <f>Sense_data[[#This Row],[a_1State]]&amp;TEXT(Sense_data[[#This Row],[StateInstanceTimestamp]],"#.######")</f>
        <v>On42182.112535</v>
      </c>
      <c r="G9910" s="3">
        <f ca="1">IF(Sense_data[[#This Row],[a_1State]]="Off",RANDBETWEEN(off_min,off_max),RANDBETWEEN(on_min,on_max))/sr_div</f>
        <v>4</v>
      </c>
      <c r="H9910" s="3">
        <v>4.7</v>
      </c>
      <c r="I9910" s="3">
        <f>IF(HOUR(Sense_data[[#This Row],[SysTimeStamp]])&lt;12,I9909+$B$14,I9909-$B$14)</f>
        <v>17.290046296298119</v>
      </c>
    </row>
    <row r="9911" spans="1:9" x14ac:dyDescent="0.2">
      <c r="A9911" t="s">
        <v>20</v>
      </c>
      <c r="B9911" t="s">
        <v>22</v>
      </c>
      <c r="C9911" s="6">
        <f t="shared" si="159"/>
        <v>42182.114513915658</v>
      </c>
      <c r="D9911" t="s">
        <v>23</v>
      </c>
      <c r="E9911" s="6">
        <f>IF(Sense_data[[#This Row],[a_1State]]=D9910,E9910,Sense_data[[#This Row],[SysTimeStamp]])</f>
        <v>42182.112534748529</v>
      </c>
      <c r="F9911" s="3" t="str">
        <f>Sense_data[[#This Row],[a_1State]]&amp;TEXT(Sense_data[[#This Row],[StateInstanceTimestamp]],"#.######")</f>
        <v>On42182.112535</v>
      </c>
      <c r="G9911" s="3">
        <f ca="1">IF(Sense_data[[#This Row],[a_1State]]="Off",RANDBETWEEN(off_min,off_max),RANDBETWEEN(on_min,on_max))/sr_div</f>
        <v>4</v>
      </c>
      <c r="H9911" s="3">
        <v>4.4000000000000004</v>
      </c>
      <c r="I9911" s="3">
        <f>IF(HOUR(Sense_data[[#This Row],[SysTimeStamp]])&lt;12,I9910+$B$14,I9910-$B$14)</f>
        <v>17.2902777777796</v>
      </c>
    </row>
    <row r="9912" spans="1:9" x14ac:dyDescent="0.2">
      <c r="A9912" t="s">
        <v>20</v>
      </c>
      <c r="B9912" t="s">
        <v>22</v>
      </c>
      <c r="C9912" s="6">
        <f t="shared" si="159"/>
        <v>42182.114525489735</v>
      </c>
      <c r="D9912" t="s">
        <v>23</v>
      </c>
      <c r="E9912" s="6">
        <f>IF(Sense_data[[#This Row],[a_1State]]=D9911,E9911,Sense_data[[#This Row],[SysTimeStamp]])</f>
        <v>42182.112534748529</v>
      </c>
      <c r="F9912" s="3" t="str">
        <f>Sense_data[[#This Row],[a_1State]]&amp;TEXT(Sense_data[[#This Row],[StateInstanceTimestamp]],"#.######")</f>
        <v>On42182.112535</v>
      </c>
      <c r="G9912" s="3">
        <f ca="1">IF(Sense_data[[#This Row],[a_1State]]="Off",RANDBETWEEN(off_min,off_max),RANDBETWEEN(on_min,on_max))/sr_div</f>
        <v>4</v>
      </c>
      <c r="H9912" s="3">
        <v>3.2</v>
      </c>
      <c r="I9912" s="3">
        <f>IF(HOUR(Sense_data[[#This Row],[SysTimeStamp]])&lt;12,I9911+$B$14,I9911-$B$14)</f>
        <v>17.290509259261082</v>
      </c>
    </row>
    <row r="9913" spans="1:9" x14ac:dyDescent="0.2">
      <c r="A9913" t="s">
        <v>20</v>
      </c>
      <c r="B9913" t="s">
        <v>22</v>
      </c>
      <c r="C9913" s="6">
        <f t="shared" si="159"/>
        <v>42182.114537063811</v>
      </c>
      <c r="D9913" t="s">
        <v>23</v>
      </c>
      <c r="E9913" s="6">
        <f>IF(Sense_data[[#This Row],[a_1State]]=D9912,E9912,Sense_data[[#This Row],[SysTimeStamp]])</f>
        <v>42182.112534748529</v>
      </c>
      <c r="F9913" s="3" t="str">
        <f>Sense_data[[#This Row],[a_1State]]&amp;TEXT(Sense_data[[#This Row],[StateInstanceTimestamp]],"#.######")</f>
        <v>On42182.112535</v>
      </c>
      <c r="G9913" s="3">
        <f ca="1">IF(Sense_data[[#This Row],[a_1State]]="Off",RANDBETWEEN(off_min,off_max),RANDBETWEEN(on_min,on_max))/sr_div</f>
        <v>5.2</v>
      </c>
      <c r="H9913" s="3">
        <v>3.7</v>
      </c>
      <c r="I9913" s="3">
        <f>IF(HOUR(Sense_data[[#This Row],[SysTimeStamp]])&lt;12,I9912+$B$14,I9912-$B$14)</f>
        <v>17.290740740742564</v>
      </c>
    </row>
    <row r="9914" spans="1:9" x14ac:dyDescent="0.2">
      <c r="A9914" t="s">
        <v>20</v>
      </c>
      <c r="B9914" t="s">
        <v>22</v>
      </c>
      <c r="C9914" s="6">
        <f t="shared" si="159"/>
        <v>42182.114548637888</v>
      </c>
      <c r="D9914" t="s">
        <v>23</v>
      </c>
      <c r="E9914" s="6">
        <f>IF(Sense_data[[#This Row],[a_1State]]=D9913,E9913,Sense_data[[#This Row],[SysTimeStamp]])</f>
        <v>42182.112534748529</v>
      </c>
      <c r="F9914" s="3" t="str">
        <f>Sense_data[[#This Row],[a_1State]]&amp;TEXT(Sense_data[[#This Row],[StateInstanceTimestamp]],"#.######")</f>
        <v>On42182.112535</v>
      </c>
      <c r="G9914" s="3">
        <f ca="1">IF(Sense_data[[#This Row],[a_1State]]="Off",RANDBETWEEN(off_min,off_max),RANDBETWEEN(on_min,on_max))/sr_div</f>
        <v>4</v>
      </c>
      <c r="H9914" s="3">
        <v>3.2</v>
      </c>
      <c r="I9914" s="3">
        <f>IF(HOUR(Sense_data[[#This Row],[SysTimeStamp]])&lt;12,I9913+$B$14,I9913-$B$14)</f>
        <v>17.290972222224045</v>
      </c>
    </row>
    <row r="9915" spans="1:9" x14ac:dyDescent="0.2">
      <c r="A9915" t="s">
        <v>20</v>
      </c>
      <c r="B9915" t="s">
        <v>22</v>
      </c>
      <c r="C9915" s="6">
        <f t="shared" si="159"/>
        <v>42182.114560211965</v>
      </c>
      <c r="D9915" t="s">
        <v>23</v>
      </c>
      <c r="E9915" s="6">
        <f>IF(Sense_data[[#This Row],[a_1State]]=D9914,E9914,Sense_data[[#This Row],[SysTimeStamp]])</f>
        <v>42182.112534748529</v>
      </c>
      <c r="F9915" s="3" t="str">
        <f>Sense_data[[#This Row],[a_1State]]&amp;TEXT(Sense_data[[#This Row],[StateInstanceTimestamp]],"#.######")</f>
        <v>On42182.112535</v>
      </c>
      <c r="G9915" s="3">
        <f ca="1">IF(Sense_data[[#This Row],[a_1State]]="Off",RANDBETWEEN(off_min,off_max),RANDBETWEEN(on_min,on_max))/sr_div</f>
        <v>4.0999999999999996</v>
      </c>
      <c r="H9915" s="3">
        <v>4.4000000000000004</v>
      </c>
      <c r="I9915" s="3">
        <f>IF(HOUR(Sense_data[[#This Row],[SysTimeStamp]])&lt;12,I9914+$B$14,I9914-$B$14)</f>
        <v>17.291203703705527</v>
      </c>
    </row>
    <row r="9916" spans="1:9" x14ac:dyDescent="0.2">
      <c r="A9916" t="s">
        <v>20</v>
      </c>
      <c r="B9916" t="s">
        <v>22</v>
      </c>
      <c r="C9916" s="6">
        <f t="shared" si="159"/>
        <v>42182.114571786042</v>
      </c>
      <c r="D9916" t="s">
        <v>23</v>
      </c>
      <c r="E9916" s="6">
        <f>IF(Sense_data[[#This Row],[a_1State]]=D9915,E9915,Sense_data[[#This Row],[SysTimeStamp]])</f>
        <v>42182.112534748529</v>
      </c>
      <c r="F9916" s="3" t="str">
        <f>Sense_data[[#This Row],[a_1State]]&amp;TEXT(Sense_data[[#This Row],[StateInstanceTimestamp]],"#.######")</f>
        <v>On42182.112535</v>
      </c>
      <c r="G9916" s="3">
        <f ca="1">IF(Sense_data[[#This Row],[a_1State]]="Off",RANDBETWEEN(off_min,off_max),RANDBETWEEN(on_min,on_max))/sr_div</f>
        <v>5.4</v>
      </c>
      <c r="H9916" s="3">
        <v>5.8</v>
      </c>
      <c r="I9916" s="3">
        <f>IF(HOUR(Sense_data[[#This Row],[SysTimeStamp]])&lt;12,I9915+$B$14,I9915-$B$14)</f>
        <v>17.291435185187009</v>
      </c>
    </row>
    <row r="9917" spans="1:9" x14ac:dyDescent="0.2">
      <c r="A9917" t="s">
        <v>20</v>
      </c>
      <c r="B9917" t="s">
        <v>22</v>
      </c>
      <c r="C9917" s="6">
        <f t="shared" si="159"/>
        <v>42182.114583360119</v>
      </c>
      <c r="D9917" t="s">
        <v>23</v>
      </c>
      <c r="E9917" s="6">
        <f>IF(Sense_data[[#This Row],[a_1State]]=D9916,E9916,Sense_data[[#This Row],[SysTimeStamp]])</f>
        <v>42182.112534748529</v>
      </c>
      <c r="F9917" s="3" t="str">
        <f>Sense_data[[#This Row],[a_1State]]&amp;TEXT(Sense_data[[#This Row],[StateInstanceTimestamp]],"#.######")</f>
        <v>On42182.112535</v>
      </c>
      <c r="G9917" s="3">
        <f ca="1">IF(Sense_data[[#This Row],[a_1State]]="Off",RANDBETWEEN(off_min,off_max),RANDBETWEEN(on_min,on_max))/sr_div</f>
        <v>3.8</v>
      </c>
      <c r="H9917" s="3">
        <v>4.5999999999999996</v>
      </c>
      <c r="I9917" s="3">
        <f>IF(HOUR(Sense_data[[#This Row],[SysTimeStamp]])&lt;12,I9916+$B$14,I9916-$B$14)</f>
        <v>17.29166666666849</v>
      </c>
    </row>
    <row r="9918" spans="1:9" x14ac:dyDescent="0.2">
      <c r="A9918" t="s">
        <v>20</v>
      </c>
      <c r="B9918" t="s">
        <v>22</v>
      </c>
      <c r="C9918" s="6">
        <f t="shared" si="159"/>
        <v>42182.114594934195</v>
      </c>
      <c r="D9918" t="s">
        <v>23</v>
      </c>
      <c r="E9918" s="6">
        <f>IF(Sense_data[[#This Row],[a_1State]]=D9917,E9917,Sense_data[[#This Row],[SysTimeStamp]])</f>
        <v>42182.112534748529</v>
      </c>
      <c r="F9918" s="3" t="str">
        <f>Sense_data[[#This Row],[a_1State]]&amp;TEXT(Sense_data[[#This Row],[StateInstanceTimestamp]],"#.######")</f>
        <v>On42182.112535</v>
      </c>
      <c r="G9918" s="3">
        <f ca="1">IF(Sense_data[[#This Row],[a_1State]]="Off",RANDBETWEEN(off_min,off_max),RANDBETWEEN(on_min,on_max))/sr_div</f>
        <v>3.2</v>
      </c>
      <c r="H9918" s="3">
        <v>4.7</v>
      </c>
      <c r="I9918" s="3">
        <f>IF(HOUR(Sense_data[[#This Row],[SysTimeStamp]])&lt;12,I9917+$B$14,I9917-$B$14)</f>
        <v>17.291898148149972</v>
      </c>
    </row>
    <row r="9919" spans="1:9" x14ac:dyDescent="0.2">
      <c r="A9919" t="s">
        <v>20</v>
      </c>
      <c r="B9919" t="s">
        <v>22</v>
      </c>
      <c r="C9919" s="6">
        <f t="shared" si="159"/>
        <v>42182.114606508272</v>
      </c>
      <c r="D9919" t="s">
        <v>23</v>
      </c>
      <c r="E9919" s="6">
        <f>IF(Sense_data[[#This Row],[a_1State]]=D9918,E9918,Sense_data[[#This Row],[SysTimeStamp]])</f>
        <v>42182.112534748529</v>
      </c>
      <c r="F9919" s="3" t="str">
        <f>Sense_data[[#This Row],[a_1State]]&amp;TEXT(Sense_data[[#This Row],[StateInstanceTimestamp]],"#.######")</f>
        <v>On42182.112535</v>
      </c>
      <c r="G9919" s="3">
        <f ca="1">IF(Sense_data[[#This Row],[a_1State]]="Off",RANDBETWEEN(off_min,off_max),RANDBETWEEN(on_min,on_max))/sr_div</f>
        <v>6</v>
      </c>
      <c r="H9919" s="3">
        <v>5.0999999999999996</v>
      </c>
      <c r="I9919" s="3">
        <f>IF(HOUR(Sense_data[[#This Row],[SysTimeStamp]])&lt;12,I9918+$B$14,I9918-$B$14)</f>
        <v>17.292129629631454</v>
      </c>
    </row>
    <row r="9920" spans="1:9" x14ac:dyDescent="0.2">
      <c r="A9920" t="s">
        <v>20</v>
      </c>
      <c r="B9920" t="s">
        <v>22</v>
      </c>
      <c r="C9920" s="6">
        <f t="shared" si="159"/>
        <v>42182.114618082349</v>
      </c>
      <c r="D9920" t="s">
        <v>23</v>
      </c>
      <c r="E9920" s="6">
        <f>IF(Sense_data[[#This Row],[a_1State]]=D9919,E9919,Sense_data[[#This Row],[SysTimeStamp]])</f>
        <v>42182.112534748529</v>
      </c>
      <c r="F9920" s="3" t="str">
        <f>Sense_data[[#This Row],[a_1State]]&amp;TEXT(Sense_data[[#This Row],[StateInstanceTimestamp]],"#.######")</f>
        <v>On42182.112535</v>
      </c>
      <c r="G9920" s="3">
        <f ca="1">IF(Sense_data[[#This Row],[a_1State]]="Off",RANDBETWEEN(off_min,off_max),RANDBETWEEN(on_min,on_max))/sr_div</f>
        <v>6</v>
      </c>
      <c r="H9920" s="3">
        <v>4.5</v>
      </c>
      <c r="I9920" s="3">
        <f>IF(HOUR(Sense_data[[#This Row],[SysTimeStamp]])&lt;12,I9919+$B$14,I9919-$B$14)</f>
        <v>17.292361111112935</v>
      </c>
    </row>
    <row r="9921" spans="1:9" x14ac:dyDescent="0.2">
      <c r="A9921" t="s">
        <v>20</v>
      </c>
      <c r="B9921" t="s">
        <v>22</v>
      </c>
      <c r="C9921" s="6">
        <f t="shared" si="159"/>
        <v>42182.114629656426</v>
      </c>
      <c r="D9921" t="s">
        <v>23</v>
      </c>
      <c r="E9921" s="6">
        <f>IF(Sense_data[[#This Row],[a_1State]]=D9920,E9920,Sense_data[[#This Row],[SysTimeStamp]])</f>
        <v>42182.112534748529</v>
      </c>
      <c r="F9921" s="3" t="str">
        <f>Sense_data[[#This Row],[a_1State]]&amp;TEXT(Sense_data[[#This Row],[StateInstanceTimestamp]],"#.######")</f>
        <v>On42182.112535</v>
      </c>
      <c r="G9921" s="3">
        <f ca="1">IF(Sense_data[[#This Row],[a_1State]]="Off",RANDBETWEEN(off_min,off_max),RANDBETWEEN(on_min,on_max))/sr_div</f>
        <v>4.8</v>
      </c>
      <c r="H9921" s="3">
        <v>5.5</v>
      </c>
      <c r="I9921" s="3">
        <f>IF(HOUR(Sense_data[[#This Row],[SysTimeStamp]])&lt;12,I9920+$B$14,I9920-$B$14)</f>
        <v>17.292592592594417</v>
      </c>
    </row>
    <row r="9922" spans="1:9" x14ac:dyDescent="0.2">
      <c r="A9922" t="s">
        <v>20</v>
      </c>
      <c r="B9922" t="s">
        <v>22</v>
      </c>
      <c r="C9922" s="6">
        <f t="shared" si="159"/>
        <v>42182.114641230502</v>
      </c>
      <c r="D9922" t="s">
        <v>23</v>
      </c>
      <c r="E9922" s="6">
        <f>IF(Sense_data[[#This Row],[a_1State]]=D9921,E9921,Sense_data[[#This Row],[SysTimeStamp]])</f>
        <v>42182.112534748529</v>
      </c>
      <c r="F9922" s="3" t="str">
        <f>Sense_data[[#This Row],[a_1State]]&amp;TEXT(Sense_data[[#This Row],[StateInstanceTimestamp]],"#.######")</f>
        <v>On42182.112535</v>
      </c>
      <c r="G9922" s="3">
        <f ca="1">IF(Sense_data[[#This Row],[a_1State]]="Off",RANDBETWEEN(off_min,off_max),RANDBETWEEN(on_min,on_max))/sr_div</f>
        <v>3.2</v>
      </c>
      <c r="H9922" s="3">
        <v>3.2</v>
      </c>
      <c r="I9922" s="3">
        <f>IF(HOUR(Sense_data[[#This Row],[SysTimeStamp]])&lt;12,I9921+$B$14,I9921-$B$14)</f>
        <v>17.292824074075899</v>
      </c>
    </row>
    <row r="9923" spans="1:9" x14ac:dyDescent="0.2">
      <c r="A9923" t="s">
        <v>20</v>
      </c>
      <c r="B9923" t="s">
        <v>22</v>
      </c>
      <c r="C9923" s="6">
        <f t="shared" si="159"/>
        <v>42182.114652804579</v>
      </c>
      <c r="D9923" t="s">
        <v>23</v>
      </c>
      <c r="E9923" s="6">
        <f>IF(Sense_data[[#This Row],[a_1State]]=D9922,E9922,Sense_data[[#This Row],[SysTimeStamp]])</f>
        <v>42182.112534748529</v>
      </c>
      <c r="F9923" s="3" t="str">
        <f>Sense_data[[#This Row],[a_1State]]&amp;TEXT(Sense_data[[#This Row],[StateInstanceTimestamp]],"#.######")</f>
        <v>On42182.112535</v>
      </c>
      <c r="G9923" s="3">
        <f ca="1">IF(Sense_data[[#This Row],[a_1State]]="Off",RANDBETWEEN(off_min,off_max),RANDBETWEEN(on_min,on_max))/sr_div</f>
        <v>4.9000000000000004</v>
      </c>
      <c r="H9923" s="3">
        <v>5.7</v>
      </c>
      <c r="I9923" s="3">
        <f>IF(HOUR(Sense_data[[#This Row],[SysTimeStamp]])&lt;12,I9922+$B$14,I9922-$B$14)</f>
        <v>17.29305555555738</v>
      </c>
    </row>
    <row r="9924" spans="1:9" x14ac:dyDescent="0.2">
      <c r="A9924" t="s">
        <v>20</v>
      </c>
      <c r="B9924" t="s">
        <v>22</v>
      </c>
      <c r="C9924" s="6">
        <f t="shared" si="159"/>
        <v>42182.114664378656</v>
      </c>
      <c r="D9924" t="s">
        <v>23</v>
      </c>
      <c r="E9924" s="6">
        <f>IF(Sense_data[[#This Row],[a_1State]]=D9923,E9923,Sense_data[[#This Row],[SysTimeStamp]])</f>
        <v>42182.112534748529</v>
      </c>
      <c r="F9924" s="3" t="str">
        <f>Sense_data[[#This Row],[a_1State]]&amp;TEXT(Sense_data[[#This Row],[StateInstanceTimestamp]],"#.######")</f>
        <v>On42182.112535</v>
      </c>
      <c r="G9924" s="3">
        <f ca="1">IF(Sense_data[[#This Row],[a_1State]]="Off",RANDBETWEEN(off_min,off_max),RANDBETWEEN(on_min,on_max))/sr_div</f>
        <v>3</v>
      </c>
      <c r="H9924" s="3">
        <v>5.4</v>
      </c>
      <c r="I9924" s="3">
        <f>IF(HOUR(Sense_data[[#This Row],[SysTimeStamp]])&lt;12,I9923+$B$14,I9923-$B$14)</f>
        <v>17.293287037038862</v>
      </c>
    </row>
    <row r="9925" spans="1:9" x14ac:dyDescent="0.2">
      <c r="A9925" t="s">
        <v>20</v>
      </c>
      <c r="B9925" t="s">
        <v>22</v>
      </c>
      <c r="C9925" s="6">
        <f t="shared" si="159"/>
        <v>42182.114675952733</v>
      </c>
      <c r="D9925" t="s">
        <v>23</v>
      </c>
      <c r="E9925" s="6">
        <f>IF(Sense_data[[#This Row],[a_1State]]=D9924,E9924,Sense_data[[#This Row],[SysTimeStamp]])</f>
        <v>42182.112534748529</v>
      </c>
      <c r="F9925" s="3" t="str">
        <f>Sense_data[[#This Row],[a_1State]]&amp;TEXT(Sense_data[[#This Row],[StateInstanceTimestamp]],"#.######")</f>
        <v>On42182.112535</v>
      </c>
      <c r="G9925" s="3">
        <f ca="1">IF(Sense_data[[#This Row],[a_1State]]="Off",RANDBETWEEN(off_min,off_max),RANDBETWEEN(on_min,on_max))/sr_div</f>
        <v>4.8</v>
      </c>
      <c r="H9925" s="3">
        <v>3.9</v>
      </c>
      <c r="I9925" s="3">
        <f>IF(HOUR(Sense_data[[#This Row],[SysTimeStamp]])&lt;12,I9924+$B$14,I9924-$B$14)</f>
        <v>17.293518518520344</v>
      </c>
    </row>
    <row r="9926" spans="1:9" x14ac:dyDescent="0.2">
      <c r="A9926" t="s">
        <v>20</v>
      </c>
      <c r="B9926" t="s">
        <v>22</v>
      </c>
      <c r="C9926" s="6">
        <f t="shared" si="159"/>
        <v>42182.11468752681</v>
      </c>
      <c r="D9926" t="s">
        <v>23</v>
      </c>
      <c r="E9926" s="6">
        <f>IF(Sense_data[[#This Row],[a_1State]]=D9925,E9925,Sense_data[[#This Row],[SysTimeStamp]])</f>
        <v>42182.112534748529</v>
      </c>
      <c r="F9926" s="3" t="str">
        <f>Sense_data[[#This Row],[a_1State]]&amp;TEXT(Sense_data[[#This Row],[StateInstanceTimestamp]],"#.######")</f>
        <v>On42182.112535</v>
      </c>
      <c r="G9926" s="3">
        <f ca="1">IF(Sense_data[[#This Row],[a_1State]]="Off",RANDBETWEEN(off_min,off_max),RANDBETWEEN(on_min,on_max))/sr_div</f>
        <v>5.0999999999999996</v>
      </c>
      <c r="H9926" s="3">
        <v>4.0999999999999996</v>
      </c>
      <c r="I9926" s="3">
        <f>IF(HOUR(Sense_data[[#This Row],[SysTimeStamp]])&lt;12,I9925+$B$14,I9925-$B$14)</f>
        <v>17.293750000001825</v>
      </c>
    </row>
    <row r="9927" spans="1:9" x14ac:dyDescent="0.2">
      <c r="A9927" t="s">
        <v>20</v>
      </c>
      <c r="B9927" t="s">
        <v>22</v>
      </c>
      <c r="C9927" s="6">
        <f t="shared" si="159"/>
        <v>42182.114699100886</v>
      </c>
      <c r="D9927" t="s">
        <v>23</v>
      </c>
      <c r="E9927" s="6">
        <f>IF(Sense_data[[#This Row],[a_1State]]=D9926,E9926,Sense_data[[#This Row],[SysTimeStamp]])</f>
        <v>42182.112534748529</v>
      </c>
      <c r="F9927" s="3" t="str">
        <f>Sense_data[[#This Row],[a_1State]]&amp;TEXT(Sense_data[[#This Row],[StateInstanceTimestamp]],"#.######")</f>
        <v>On42182.112535</v>
      </c>
      <c r="G9927" s="3">
        <f ca="1">IF(Sense_data[[#This Row],[a_1State]]="Off",RANDBETWEEN(off_min,off_max),RANDBETWEEN(on_min,on_max))/sr_div</f>
        <v>3.5</v>
      </c>
      <c r="H9927" s="3">
        <v>4.2</v>
      </c>
      <c r="I9927" s="3">
        <f>IF(HOUR(Sense_data[[#This Row],[SysTimeStamp]])&lt;12,I9926+$B$14,I9926-$B$14)</f>
        <v>17.293981481483307</v>
      </c>
    </row>
    <row r="9928" spans="1:9" x14ac:dyDescent="0.2">
      <c r="A9928" t="s">
        <v>20</v>
      </c>
      <c r="B9928" t="s">
        <v>22</v>
      </c>
      <c r="C9928" s="6">
        <f t="shared" si="159"/>
        <v>42182.114710674963</v>
      </c>
      <c r="D9928" t="s">
        <v>23</v>
      </c>
      <c r="E9928" s="6">
        <f>IF(Sense_data[[#This Row],[a_1State]]=D9927,E9927,Sense_data[[#This Row],[SysTimeStamp]])</f>
        <v>42182.112534748529</v>
      </c>
      <c r="F9928" s="3" t="str">
        <f>Sense_data[[#This Row],[a_1State]]&amp;TEXT(Sense_data[[#This Row],[StateInstanceTimestamp]],"#.######")</f>
        <v>On42182.112535</v>
      </c>
      <c r="G9928" s="3">
        <f ca="1">IF(Sense_data[[#This Row],[a_1State]]="Off",RANDBETWEEN(off_min,off_max),RANDBETWEEN(on_min,on_max))/sr_div</f>
        <v>3</v>
      </c>
      <c r="H9928" s="3">
        <v>5.2</v>
      </c>
      <c r="I9928" s="3">
        <f>IF(HOUR(Sense_data[[#This Row],[SysTimeStamp]])&lt;12,I9927+$B$14,I9927-$B$14)</f>
        <v>17.294212962964789</v>
      </c>
    </row>
    <row r="9929" spans="1:9" x14ac:dyDescent="0.2">
      <c r="A9929" t="s">
        <v>20</v>
      </c>
      <c r="B9929" t="s">
        <v>22</v>
      </c>
      <c r="C9929" s="6">
        <f t="shared" si="159"/>
        <v>42182.11472224904</v>
      </c>
      <c r="D9929" t="s">
        <v>23</v>
      </c>
      <c r="E9929" s="6">
        <f>IF(Sense_data[[#This Row],[a_1State]]=D9928,E9928,Sense_data[[#This Row],[SysTimeStamp]])</f>
        <v>42182.112534748529</v>
      </c>
      <c r="F9929" s="3" t="str">
        <f>Sense_data[[#This Row],[a_1State]]&amp;TEXT(Sense_data[[#This Row],[StateInstanceTimestamp]],"#.######")</f>
        <v>On42182.112535</v>
      </c>
      <c r="G9929" s="3">
        <f ca="1">IF(Sense_data[[#This Row],[a_1State]]="Off",RANDBETWEEN(off_min,off_max),RANDBETWEEN(on_min,on_max))/sr_div</f>
        <v>4.7</v>
      </c>
      <c r="H9929" s="3">
        <v>4.5</v>
      </c>
      <c r="I9929" s="3">
        <f>IF(HOUR(Sense_data[[#This Row],[SysTimeStamp]])&lt;12,I9928+$B$14,I9928-$B$14)</f>
        <v>17.29444444444627</v>
      </c>
    </row>
    <row r="9930" spans="1:9" x14ac:dyDescent="0.2">
      <c r="A9930" t="s">
        <v>20</v>
      </c>
      <c r="B9930" t="s">
        <v>22</v>
      </c>
      <c r="C9930" s="6">
        <f t="shared" si="159"/>
        <v>42182.114733823117</v>
      </c>
      <c r="D9930" t="s">
        <v>23</v>
      </c>
      <c r="E9930" s="6">
        <f>IF(Sense_data[[#This Row],[a_1State]]=D9929,E9929,Sense_data[[#This Row],[SysTimeStamp]])</f>
        <v>42182.112534748529</v>
      </c>
      <c r="F9930" s="3" t="str">
        <f>Sense_data[[#This Row],[a_1State]]&amp;TEXT(Sense_data[[#This Row],[StateInstanceTimestamp]],"#.######")</f>
        <v>On42182.112535</v>
      </c>
      <c r="G9930" s="3">
        <f ca="1">IF(Sense_data[[#This Row],[a_1State]]="Off",RANDBETWEEN(off_min,off_max),RANDBETWEEN(on_min,on_max))/sr_div</f>
        <v>5.6</v>
      </c>
      <c r="H9930" s="3">
        <v>4.4000000000000004</v>
      </c>
      <c r="I9930" s="3">
        <f>IF(HOUR(Sense_data[[#This Row],[SysTimeStamp]])&lt;12,I9929+$B$14,I9929-$B$14)</f>
        <v>17.294675925927752</v>
      </c>
    </row>
    <row r="9931" spans="1:9" x14ac:dyDescent="0.2">
      <c r="A9931" t="s">
        <v>20</v>
      </c>
      <c r="B9931" t="s">
        <v>22</v>
      </c>
      <c r="C9931" s="6">
        <f t="shared" si="159"/>
        <v>42182.114745397193</v>
      </c>
      <c r="D9931" t="s">
        <v>23</v>
      </c>
      <c r="E9931" s="6">
        <f>IF(Sense_data[[#This Row],[a_1State]]=D9930,E9930,Sense_data[[#This Row],[SysTimeStamp]])</f>
        <v>42182.112534748529</v>
      </c>
      <c r="F9931" s="3" t="str">
        <f>Sense_data[[#This Row],[a_1State]]&amp;TEXT(Sense_data[[#This Row],[StateInstanceTimestamp]],"#.######")</f>
        <v>On42182.112535</v>
      </c>
      <c r="G9931" s="3">
        <f ca="1">IF(Sense_data[[#This Row],[a_1State]]="Off",RANDBETWEEN(off_min,off_max),RANDBETWEEN(on_min,on_max))/sr_div</f>
        <v>4.3</v>
      </c>
      <c r="H9931" s="3">
        <v>4</v>
      </c>
      <c r="I9931" s="3">
        <f>IF(HOUR(Sense_data[[#This Row],[SysTimeStamp]])&lt;12,I9930+$B$14,I9930-$B$14)</f>
        <v>17.294907407409234</v>
      </c>
    </row>
    <row r="9932" spans="1:9" x14ac:dyDescent="0.2">
      <c r="A9932" t="s">
        <v>20</v>
      </c>
      <c r="B9932" t="s">
        <v>22</v>
      </c>
      <c r="C9932" s="6">
        <f t="shared" si="159"/>
        <v>42182.11475697127</v>
      </c>
      <c r="D9932" t="s">
        <v>23</v>
      </c>
      <c r="E9932" s="6">
        <f>IF(Sense_data[[#This Row],[a_1State]]=D9931,E9931,Sense_data[[#This Row],[SysTimeStamp]])</f>
        <v>42182.112534748529</v>
      </c>
      <c r="F9932" s="3" t="str">
        <f>Sense_data[[#This Row],[a_1State]]&amp;TEXT(Sense_data[[#This Row],[StateInstanceTimestamp]],"#.######")</f>
        <v>On42182.112535</v>
      </c>
      <c r="G9932" s="3">
        <f ca="1">IF(Sense_data[[#This Row],[a_1State]]="Off",RANDBETWEEN(off_min,off_max),RANDBETWEEN(on_min,on_max))/sr_div</f>
        <v>5.7</v>
      </c>
      <c r="H9932" s="3">
        <v>5.3</v>
      </c>
      <c r="I9932" s="3">
        <f>IF(HOUR(Sense_data[[#This Row],[SysTimeStamp]])&lt;12,I9931+$B$14,I9931-$B$14)</f>
        <v>17.295138888890715</v>
      </c>
    </row>
    <row r="9933" spans="1:9" x14ac:dyDescent="0.2">
      <c r="A9933" t="s">
        <v>20</v>
      </c>
      <c r="B9933" t="s">
        <v>22</v>
      </c>
      <c r="C9933" s="6">
        <f t="shared" ref="C9933:C9996" si="160">C9932+$B$2</f>
        <v>42182.114768545347</v>
      </c>
      <c r="D9933" t="s">
        <v>23</v>
      </c>
      <c r="E9933" s="6">
        <f>IF(Sense_data[[#This Row],[a_1State]]=D9932,E9932,Sense_data[[#This Row],[SysTimeStamp]])</f>
        <v>42182.112534748529</v>
      </c>
      <c r="F9933" s="3" t="str">
        <f>Sense_data[[#This Row],[a_1State]]&amp;TEXT(Sense_data[[#This Row],[StateInstanceTimestamp]],"#.######")</f>
        <v>On42182.112535</v>
      </c>
      <c r="G9933" s="3">
        <f ca="1">IF(Sense_data[[#This Row],[a_1State]]="Off",RANDBETWEEN(off_min,off_max),RANDBETWEEN(on_min,on_max))/sr_div</f>
        <v>4</v>
      </c>
      <c r="H9933" s="3">
        <v>3.9</v>
      </c>
      <c r="I9933" s="3">
        <f>IF(HOUR(Sense_data[[#This Row],[SysTimeStamp]])&lt;12,I9932+$B$14,I9932-$B$14)</f>
        <v>17.295370370372197</v>
      </c>
    </row>
    <row r="9934" spans="1:9" x14ac:dyDescent="0.2">
      <c r="A9934" t="s">
        <v>20</v>
      </c>
      <c r="B9934" t="s">
        <v>22</v>
      </c>
      <c r="C9934" s="6">
        <f t="shared" si="160"/>
        <v>42182.114780119424</v>
      </c>
      <c r="D9934" t="s">
        <v>23</v>
      </c>
      <c r="E9934" s="6">
        <f>IF(Sense_data[[#This Row],[a_1State]]=D9933,E9933,Sense_data[[#This Row],[SysTimeStamp]])</f>
        <v>42182.112534748529</v>
      </c>
      <c r="F9934" s="3" t="str">
        <f>Sense_data[[#This Row],[a_1State]]&amp;TEXT(Sense_data[[#This Row],[StateInstanceTimestamp]],"#.######")</f>
        <v>On42182.112535</v>
      </c>
      <c r="G9934" s="3">
        <f ca="1">IF(Sense_data[[#This Row],[a_1State]]="Off",RANDBETWEEN(off_min,off_max),RANDBETWEEN(on_min,on_max))/sr_div</f>
        <v>3.8</v>
      </c>
      <c r="H9934" s="3">
        <v>5.6</v>
      </c>
      <c r="I9934" s="3">
        <f>IF(HOUR(Sense_data[[#This Row],[SysTimeStamp]])&lt;12,I9933+$B$14,I9933-$B$14)</f>
        <v>17.295601851853679</v>
      </c>
    </row>
    <row r="9935" spans="1:9" x14ac:dyDescent="0.2">
      <c r="A9935" t="s">
        <v>20</v>
      </c>
      <c r="B9935" t="s">
        <v>22</v>
      </c>
      <c r="C9935" s="6">
        <f t="shared" si="160"/>
        <v>42182.114791693501</v>
      </c>
      <c r="D9935" t="s">
        <v>23</v>
      </c>
      <c r="E9935" s="6">
        <f>IF(Sense_data[[#This Row],[a_1State]]=D9934,E9934,Sense_data[[#This Row],[SysTimeStamp]])</f>
        <v>42182.112534748529</v>
      </c>
      <c r="F9935" s="3" t="str">
        <f>Sense_data[[#This Row],[a_1State]]&amp;TEXT(Sense_data[[#This Row],[StateInstanceTimestamp]],"#.######")</f>
        <v>On42182.112535</v>
      </c>
      <c r="G9935" s="3">
        <f ca="1">IF(Sense_data[[#This Row],[a_1State]]="Off",RANDBETWEEN(off_min,off_max),RANDBETWEEN(on_min,on_max))/sr_div</f>
        <v>6</v>
      </c>
      <c r="H9935" s="3">
        <v>5</v>
      </c>
      <c r="I9935" s="3">
        <f>IF(HOUR(Sense_data[[#This Row],[SysTimeStamp]])&lt;12,I9934+$B$14,I9934-$B$14)</f>
        <v>17.29583333333516</v>
      </c>
    </row>
    <row r="9936" spans="1:9" x14ac:dyDescent="0.2">
      <c r="A9936" t="s">
        <v>20</v>
      </c>
      <c r="B9936" t="s">
        <v>22</v>
      </c>
      <c r="C9936" s="6">
        <f t="shared" si="160"/>
        <v>42182.114803267577</v>
      </c>
      <c r="D9936" t="s">
        <v>23</v>
      </c>
      <c r="E9936" s="6">
        <f>IF(Sense_data[[#This Row],[a_1State]]=D9935,E9935,Sense_data[[#This Row],[SysTimeStamp]])</f>
        <v>42182.112534748529</v>
      </c>
      <c r="F9936" s="3" t="str">
        <f>Sense_data[[#This Row],[a_1State]]&amp;TEXT(Sense_data[[#This Row],[StateInstanceTimestamp]],"#.######")</f>
        <v>On42182.112535</v>
      </c>
      <c r="G9936" s="3">
        <f ca="1">IF(Sense_data[[#This Row],[a_1State]]="Off",RANDBETWEEN(off_min,off_max),RANDBETWEEN(on_min,on_max))/sr_div</f>
        <v>3.9</v>
      </c>
      <c r="H9936" s="3">
        <v>5.2</v>
      </c>
      <c r="I9936" s="3">
        <f>IF(HOUR(Sense_data[[#This Row],[SysTimeStamp]])&lt;12,I9935+$B$14,I9935-$B$14)</f>
        <v>17.296064814816642</v>
      </c>
    </row>
    <row r="9937" spans="1:9" x14ac:dyDescent="0.2">
      <c r="A9937" t="s">
        <v>20</v>
      </c>
      <c r="B9937" t="s">
        <v>22</v>
      </c>
      <c r="C9937" s="6">
        <f t="shared" si="160"/>
        <v>42182.114814841654</v>
      </c>
      <c r="D9937" t="s">
        <v>23</v>
      </c>
      <c r="E9937" s="6">
        <f>IF(Sense_data[[#This Row],[a_1State]]=D9936,E9936,Sense_data[[#This Row],[SysTimeStamp]])</f>
        <v>42182.112534748529</v>
      </c>
      <c r="F9937" s="3" t="str">
        <f>Sense_data[[#This Row],[a_1State]]&amp;TEXT(Sense_data[[#This Row],[StateInstanceTimestamp]],"#.######")</f>
        <v>On42182.112535</v>
      </c>
      <c r="G9937" s="3">
        <f ca="1">IF(Sense_data[[#This Row],[a_1State]]="Off",RANDBETWEEN(off_min,off_max),RANDBETWEEN(on_min,on_max))/sr_div</f>
        <v>5.2</v>
      </c>
      <c r="H9937" s="3">
        <v>5.3</v>
      </c>
      <c r="I9937" s="3">
        <f>IF(HOUR(Sense_data[[#This Row],[SysTimeStamp]])&lt;12,I9936+$B$14,I9936-$B$14)</f>
        <v>17.296296296298124</v>
      </c>
    </row>
    <row r="9938" spans="1:9" x14ac:dyDescent="0.2">
      <c r="A9938" t="s">
        <v>20</v>
      </c>
      <c r="B9938" t="s">
        <v>22</v>
      </c>
      <c r="C9938" s="6">
        <f t="shared" si="160"/>
        <v>42182.114826415731</v>
      </c>
      <c r="D9938" t="s">
        <v>23</v>
      </c>
      <c r="E9938" s="6">
        <f>IF(Sense_data[[#This Row],[a_1State]]=D9937,E9937,Sense_data[[#This Row],[SysTimeStamp]])</f>
        <v>42182.112534748529</v>
      </c>
      <c r="F9938" s="3" t="str">
        <f>Sense_data[[#This Row],[a_1State]]&amp;TEXT(Sense_data[[#This Row],[StateInstanceTimestamp]],"#.######")</f>
        <v>On42182.112535</v>
      </c>
      <c r="G9938" s="3">
        <f ca="1">IF(Sense_data[[#This Row],[a_1State]]="Off",RANDBETWEEN(off_min,off_max),RANDBETWEEN(on_min,on_max))/sr_div</f>
        <v>5.5</v>
      </c>
      <c r="H9938" s="3">
        <v>4.2</v>
      </c>
      <c r="I9938" s="3">
        <f>IF(HOUR(Sense_data[[#This Row],[SysTimeStamp]])&lt;12,I9937+$B$14,I9937-$B$14)</f>
        <v>17.296527777779605</v>
      </c>
    </row>
    <row r="9939" spans="1:9" x14ac:dyDescent="0.2">
      <c r="A9939" t="s">
        <v>20</v>
      </c>
      <c r="B9939" t="s">
        <v>22</v>
      </c>
      <c r="C9939" s="6">
        <f t="shared" si="160"/>
        <v>42182.114837989808</v>
      </c>
      <c r="D9939" t="s">
        <v>23</v>
      </c>
      <c r="E9939" s="6">
        <f>IF(Sense_data[[#This Row],[a_1State]]=D9938,E9938,Sense_data[[#This Row],[SysTimeStamp]])</f>
        <v>42182.112534748529</v>
      </c>
      <c r="F9939" s="3" t="str">
        <f>Sense_data[[#This Row],[a_1State]]&amp;TEXT(Sense_data[[#This Row],[StateInstanceTimestamp]],"#.######")</f>
        <v>On42182.112535</v>
      </c>
      <c r="G9939" s="3">
        <f ca="1">IF(Sense_data[[#This Row],[a_1State]]="Off",RANDBETWEEN(off_min,off_max),RANDBETWEEN(on_min,on_max))/sr_div</f>
        <v>6</v>
      </c>
      <c r="H9939" s="3">
        <v>5.4</v>
      </c>
      <c r="I9939" s="3">
        <f>IF(HOUR(Sense_data[[#This Row],[SysTimeStamp]])&lt;12,I9938+$B$14,I9938-$B$14)</f>
        <v>17.296759259261087</v>
      </c>
    </row>
    <row r="9940" spans="1:9" x14ac:dyDescent="0.2">
      <c r="A9940" t="s">
        <v>20</v>
      </c>
      <c r="B9940" t="s">
        <v>22</v>
      </c>
      <c r="C9940" s="6">
        <f t="shared" si="160"/>
        <v>42182.114849563884</v>
      </c>
      <c r="D9940" t="s">
        <v>23</v>
      </c>
      <c r="E9940" s="6">
        <f>IF(Sense_data[[#This Row],[a_1State]]=D9939,E9939,Sense_data[[#This Row],[SysTimeStamp]])</f>
        <v>42182.112534748529</v>
      </c>
      <c r="F9940" s="3" t="str">
        <f>Sense_data[[#This Row],[a_1State]]&amp;TEXT(Sense_data[[#This Row],[StateInstanceTimestamp]],"#.######")</f>
        <v>On42182.112535</v>
      </c>
      <c r="G9940" s="3">
        <f ca="1">IF(Sense_data[[#This Row],[a_1State]]="Off",RANDBETWEEN(off_min,off_max),RANDBETWEEN(on_min,on_max))/sr_div</f>
        <v>3.2</v>
      </c>
      <c r="H9940" s="3">
        <v>5</v>
      </c>
      <c r="I9940" s="3">
        <f>IF(HOUR(Sense_data[[#This Row],[SysTimeStamp]])&lt;12,I9939+$B$14,I9939-$B$14)</f>
        <v>17.296990740742569</v>
      </c>
    </row>
    <row r="9941" spans="1:9" x14ac:dyDescent="0.2">
      <c r="A9941" t="s">
        <v>20</v>
      </c>
      <c r="B9941" t="s">
        <v>22</v>
      </c>
      <c r="C9941" s="6">
        <f t="shared" si="160"/>
        <v>42182.114861137961</v>
      </c>
      <c r="D9941" t="s">
        <v>23</v>
      </c>
      <c r="E9941" s="6">
        <f>IF(Sense_data[[#This Row],[a_1State]]=D9940,E9940,Sense_data[[#This Row],[SysTimeStamp]])</f>
        <v>42182.112534748529</v>
      </c>
      <c r="F9941" s="3" t="str">
        <f>Sense_data[[#This Row],[a_1State]]&amp;TEXT(Sense_data[[#This Row],[StateInstanceTimestamp]],"#.######")</f>
        <v>On42182.112535</v>
      </c>
      <c r="G9941" s="3">
        <f ca="1">IF(Sense_data[[#This Row],[a_1State]]="Off",RANDBETWEEN(off_min,off_max),RANDBETWEEN(on_min,on_max))/sr_div</f>
        <v>5.9</v>
      </c>
      <c r="H9941" s="3">
        <v>4.5999999999999996</v>
      </c>
      <c r="I9941" s="3">
        <f>IF(HOUR(Sense_data[[#This Row],[SysTimeStamp]])&lt;12,I9940+$B$14,I9940-$B$14)</f>
        <v>17.29722222222405</v>
      </c>
    </row>
    <row r="9942" spans="1:9" x14ac:dyDescent="0.2">
      <c r="A9942" t="s">
        <v>20</v>
      </c>
      <c r="B9942" t="s">
        <v>22</v>
      </c>
      <c r="C9942" s="6">
        <f t="shared" si="160"/>
        <v>42182.114872712038</v>
      </c>
      <c r="D9942" t="s">
        <v>23</v>
      </c>
      <c r="E9942" s="6">
        <f>IF(Sense_data[[#This Row],[a_1State]]=D9941,E9941,Sense_data[[#This Row],[SysTimeStamp]])</f>
        <v>42182.112534748529</v>
      </c>
      <c r="F9942" s="3" t="str">
        <f>Sense_data[[#This Row],[a_1State]]&amp;TEXT(Sense_data[[#This Row],[StateInstanceTimestamp]],"#.######")</f>
        <v>On42182.112535</v>
      </c>
      <c r="G9942" s="3">
        <f ca="1">IF(Sense_data[[#This Row],[a_1State]]="Off",RANDBETWEEN(off_min,off_max),RANDBETWEEN(on_min,on_max))/sr_div</f>
        <v>3.9</v>
      </c>
      <c r="H9942" s="3">
        <v>3.7</v>
      </c>
      <c r="I9942" s="3">
        <f>IF(HOUR(Sense_data[[#This Row],[SysTimeStamp]])&lt;12,I9941+$B$14,I9941-$B$14)</f>
        <v>17.297453703705532</v>
      </c>
    </row>
    <row r="9943" spans="1:9" x14ac:dyDescent="0.2">
      <c r="A9943" t="s">
        <v>20</v>
      </c>
      <c r="B9943" t="s">
        <v>22</v>
      </c>
      <c r="C9943" s="6">
        <f t="shared" si="160"/>
        <v>42182.114884286115</v>
      </c>
      <c r="D9943" t="s">
        <v>23</v>
      </c>
      <c r="E9943" s="6">
        <f>IF(Sense_data[[#This Row],[a_1State]]=D9942,E9942,Sense_data[[#This Row],[SysTimeStamp]])</f>
        <v>42182.112534748529</v>
      </c>
      <c r="F9943" s="3" t="str">
        <f>Sense_data[[#This Row],[a_1State]]&amp;TEXT(Sense_data[[#This Row],[StateInstanceTimestamp]],"#.######")</f>
        <v>On42182.112535</v>
      </c>
      <c r="G9943" s="3">
        <f ca="1">IF(Sense_data[[#This Row],[a_1State]]="Off",RANDBETWEEN(off_min,off_max),RANDBETWEEN(on_min,on_max))/sr_div</f>
        <v>4.5</v>
      </c>
      <c r="H9943" s="3">
        <v>3.3</v>
      </c>
      <c r="I9943" s="3">
        <f>IF(HOUR(Sense_data[[#This Row],[SysTimeStamp]])&lt;12,I9942+$B$14,I9942-$B$14)</f>
        <v>17.297685185187014</v>
      </c>
    </row>
    <row r="9944" spans="1:9" x14ac:dyDescent="0.2">
      <c r="A9944" t="s">
        <v>20</v>
      </c>
      <c r="B9944" t="s">
        <v>22</v>
      </c>
      <c r="C9944" s="6">
        <f t="shared" si="160"/>
        <v>42182.114895860192</v>
      </c>
      <c r="D9944" t="s">
        <v>23</v>
      </c>
      <c r="E9944" s="6">
        <f>IF(Sense_data[[#This Row],[a_1State]]=D9943,E9943,Sense_data[[#This Row],[SysTimeStamp]])</f>
        <v>42182.112534748529</v>
      </c>
      <c r="F9944" s="3" t="str">
        <f>Sense_data[[#This Row],[a_1State]]&amp;TEXT(Sense_data[[#This Row],[StateInstanceTimestamp]],"#.######")</f>
        <v>On42182.112535</v>
      </c>
      <c r="G9944" s="3">
        <f ca="1">IF(Sense_data[[#This Row],[a_1State]]="Off",RANDBETWEEN(off_min,off_max),RANDBETWEEN(on_min,on_max))/sr_div</f>
        <v>5.3</v>
      </c>
      <c r="H9944" s="3">
        <v>3.4</v>
      </c>
      <c r="I9944" s="3">
        <f>IF(HOUR(Sense_data[[#This Row],[SysTimeStamp]])&lt;12,I9943+$B$14,I9943-$B$14)</f>
        <v>17.297916666668495</v>
      </c>
    </row>
    <row r="9945" spans="1:9" x14ac:dyDescent="0.2">
      <c r="A9945" t="s">
        <v>20</v>
      </c>
      <c r="B9945" t="s">
        <v>22</v>
      </c>
      <c r="C9945" s="6">
        <f t="shared" si="160"/>
        <v>42182.114907434268</v>
      </c>
      <c r="D9945" t="s">
        <v>23</v>
      </c>
      <c r="E9945" s="6">
        <f>IF(Sense_data[[#This Row],[a_1State]]=D9944,E9944,Sense_data[[#This Row],[SysTimeStamp]])</f>
        <v>42182.112534748529</v>
      </c>
      <c r="F9945" s="3" t="str">
        <f>Sense_data[[#This Row],[a_1State]]&amp;TEXT(Sense_data[[#This Row],[StateInstanceTimestamp]],"#.######")</f>
        <v>On42182.112535</v>
      </c>
      <c r="G9945" s="3">
        <f ca="1">IF(Sense_data[[#This Row],[a_1State]]="Off",RANDBETWEEN(off_min,off_max),RANDBETWEEN(on_min,on_max))/sr_div</f>
        <v>3.2</v>
      </c>
      <c r="H9945" s="3">
        <v>3.6</v>
      </c>
      <c r="I9945" s="3">
        <f>IF(HOUR(Sense_data[[#This Row],[SysTimeStamp]])&lt;12,I9944+$B$14,I9944-$B$14)</f>
        <v>17.298148148149977</v>
      </c>
    </row>
    <row r="9946" spans="1:9" x14ac:dyDescent="0.2">
      <c r="A9946" t="s">
        <v>20</v>
      </c>
      <c r="B9946" t="s">
        <v>22</v>
      </c>
      <c r="C9946" s="6">
        <f t="shared" si="160"/>
        <v>42182.114919008345</v>
      </c>
      <c r="D9946" t="s">
        <v>23</v>
      </c>
      <c r="E9946" s="6">
        <f>IF(Sense_data[[#This Row],[a_1State]]=D9945,E9945,Sense_data[[#This Row],[SysTimeStamp]])</f>
        <v>42182.112534748529</v>
      </c>
      <c r="F9946" s="3" t="str">
        <f>Sense_data[[#This Row],[a_1State]]&amp;TEXT(Sense_data[[#This Row],[StateInstanceTimestamp]],"#.######")</f>
        <v>On42182.112535</v>
      </c>
      <c r="G9946" s="3">
        <f ca="1">IF(Sense_data[[#This Row],[a_1State]]="Off",RANDBETWEEN(off_min,off_max),RANDBETWEEN(on_min,on_max))/sr_div</f>
        <v>4</v>
      </c>
      <c r="H9946" s="3">
        <v>4.7</v>
      </c>
      <c r="I9946" s="3">
        <f>IF(HOUR(Sense_data[[#This Row],[SysTimeStamp]])&lt;12,I9945+$B$14,I9945-$B$14)</f>
        <v>17.298379629631459</v>
      </c>
    </row>
    <row r="9947" spans="1:9" x14ac:dyDescent="0.2">
      <c r="A9947" t="s">
        <v>20</v>
      </c>
      <c r="B9947" t="s">
        <v>22</v>
      </c>
      <c r="C9947" s="6">
        <f t="shared" si="160"/>
        <v>42182.114930582422</v>
      </c>
      <c r="D9947" t="s">
        <v>23</v>
      </c>
      <c r="E9947" s="6">
        <f>IF(Sense_data[[#This Row],[a_1State]]=D9946,E9946,Sense_data[[#This Row],[SysTimeStamp]])</f>
        <v>42182.112534748529</v>
      </c>
      <c r="F9947" s="3" t="str">
        <f>Sense_data[[#This Row],[a_1State]]&amp;TEXT(Sense_data[[#This Row],[StateInstanceTimestamp]],"#.######")</f>
        <v>On42182.112535</v>
      </c>
      <c r="G9947" s="3">
        <f ca="1">IF(Sense_data[[#This Row],[a_1State]]="Off",RANDBETWEEN(off_min,off_max),RANDBETWEEN(on_min,on_max))/sr_div</f>
        <v>4.4000000000000004</v>
      </c>
      <c r="H9947" s="3">
        <v>4.7</v>
      </c>
      <c r="I9947" s="3">
        <f>IF(HOUR(Sense_data[[#This Row],[SysTimeStamp]])&lt;12,I9946+$B$14,I9946-$B$14)</f>
        <v>17.29861111111294</v>
      </c>
    </row>
    <row r="9948" spans="1:9" x14ac:dyDescent="0.2">
      <c r="A9948" t="s">
        <v>20</v>
      </c>
      <c r="B9948" t="s">
        <v>22</v>
      </c>
      <c r="C9948" s="6">
        <f t="shared" si="160"/>
        <v>42182.114942156499</v>
      </c>
      <c r="D9948" t="s">
        <v>23</v>
      </c>
      <c r="E9948" s="6">
        <f>IF(Sense_data[[#This Row],[a_1State]]=D9947,E9947,Sense_data[[#This Row],[SysTimeStamp]])</f>
        <v>42182.112534748529</v>
      </c>
      <c r="F9948" s="3" t="str">
        <f>Sense_data[[#This Row],[a_1State]]&amp;TEXT(Sense_data[[#This Row],[StateInstanceTimestamp]],"#.######")</f>
        <v>On42182.112535</v>
      </c>
      <c r="G9948" s="3">
        <f ca="1">IF(Sense_data[[#This Row],[a_1State]]="Off",RANDBETWEEN(off_min,off_max),RANDBETWEEN(on_min,on_max))/sr_div</f>
        <v>5.7</v>
      </c>
      <c r="H9948" s="3">
        <v>5.4</v>
      </c>
      <c r="I9948" s="3">
        <f>IF(HOUR(Sense_data[[#This Row],[SysTimeStamp]])&lt;12,I9947+$B$14,I9947-$B$14)</f>
        <v>17.298842592594422</v>
      </c>
    </row>
    <row r="9949" spans="1:9" x14ac:dyDescent="0.2">
      <c r="A9949" t="s">
        <v>20</v>
      </c>
      <c r="B9949" t="s">
        <v>22</v>
      </c>
      <c r="C9949" s="6">
        <f t="shared" si="160"/>
        <v>42182.114953730576</v>
      </c>
      <c r="D9949" t="s">
        <v>23</v>
      </c>
      <c r="E9949" s="6">
        <f>IF(Sense_data[[#This Row],[a_1State]]=D9948,E9948,Sense_data[[#This Row],[SysTimeStamp]])</f>
        <v>42182.112534748529</v>
      </c>
      <c r="F9949" s="3" t="str">
        <f>Sense_data[[#This Row],[a_1State]]&amp;TEXT(Sense_data[[#This Row],[StateInstanceTimestamp]],"#.######")</f>
        <v>On42182.112535</v>
      </c>
      <c r="G9949" s="3">
        <f ca="1">IF(Sense_data[[#This Row],[a_1State]]="Off",RANDBETWEEN(off_min,off_max),RANDBETWEEN(on_min,on_max))/sr_div</f>
        <v>5</v>
      </c>
      <c r="H9949" s="3">
        <v>3.2</v>
      </c>
      <c r="I9949" s="3">
        <f>IF(HOUR(Sense_data[[#This Row],[SysTimeStamp]])&lt;12,I9948+$B$14,I9948-$B$14)</f>
        <v>17.299074074075904</v>
      </c>
    </row>
    <row r="9950" spans="1:9" x14ac:dyDescent="0.2">
      <c r="A9950" t="s">
        <v>20</v>
      </c>
      <c r="B9950" t="s">
        <v>22</v>
      </c>
      <c r="C9950" s="6">
        <f t="shared" si="160"/>
        <v>42182.114965304652</v>
      </c>
      <c r="D9950" t="s">
        <v>23</v>
      </c>
      <c r="E9950" s="6">
        <f>IF(Sense_data[[#This Row],[a_1State]]=D9949,E9949,Sense_data[[#This Row],[SysTimeStamp]])</f>
        <v>42182.112534748529</v>
      </c>
      <c r="F9950" s="3" t="str">
        <f>Sense_data[[#This Row],[a_1State]]&amp;TEXT(Sense_data[[#This Row],[StateInstanceTimestamp]],"#.######")</f>
        <v>On42182.112535</v>
      </c>
      <c r="G9950" s="3">
        <f ca="1">IF(Sense_data[[#This Row],[a_1State]]="Off",RANDBETWEEN(off_min,off_max),RANDBETWEEN(on_min,on_max))/sr_div</f>
        <v>3.1</v>
      </c>
      <c r="H9950" s="3">
        <v>5</v>
      </c>
      <c r="I9950" s="3">
        <f>IF(HOUR(Sense_data[[#This Row],[SysTimeStamp]])&lt;12,I9949+$B$14,I9949-$B$14)</f>
        <v>17.299305555557385</v>
      </c>
    </row>
    <row r="9951" spans="1:9" x14ac:dyDescent="0.2">
      <c r="A9951" t="s">
        <v>20</v>
      </c>
      <c r="B9951" t="s">
        <v>22</v>
      </c>
      <c r="C9951" s="6">
        <f t="shared" si="160"/>
        <v>42182.114976878729</v>
      </c>
      <c r="D9951" t="s">
        <v>23</v>
      </c>
      <c r="E9951" s="6">
        <f>IF(Sense_data[[#This Row],[a_1State]]=D9950,E9950,Sense_data[[#This Row],[SysTimeStamp]])</f>
        <v>42182.112534748529</v>
      </c>
      <c r="F9951" s="3" t="str">
        <f>Sense_data[[#This Row],[a_1State]]&amp;TEXT(Sense_data[[#This Row],[StateInstanceTimestamp]],"#.######")</f>
        <v>On42182.112535</v>
      </c>
      <c r="G9951" s="3">
        <f ca="1">IF(Sense_data[[#This Row],[a_1State]]="Off",RANDBETWEEN(off_min,off_max),RANDBETWEEN(on_min,on_max))/sr_div</f>
        <v>3.7</v>
      </c>
      <c r="H9951" s="3">
        <v>3.4</v>
      </c>
      <c r="I9951" s="3">
        <f>IF(HOUR(Sense_data[[#This Row],[SysTimeStamp]])&lt;12,I9950+$B$14,I9950-$B$14)</f>
        <v>17.299537037038867</v>
      </c>
    </row>
    <row r="9952" spans="1:9" x14ac:dyDescent="0.2">
      <c r="A9952" t="s">
        <v>20</v>
      </c>
      <c r="B9952" t="s">
        <v>22</v>
      </c>
      <c r="C9952" s="6">
        <f t="shared" si="160"/>
        <v>42182.114988452806</v>
      </c>
      <c r="D9952" t="s">
        <v>23</v>
      </c>
      <c r="E9952" s="6">
        <f>IF(Sense_data[[#This Row],[a_1State]]=D9951,E9951,Sense_data[[#This Row],[SysTimeStamp]])</f>
        <v>42182.112534748529</v>
      </c>
      <c r="F9952" s="3" t="str">
        <f>Sense_data[[#This Row],[a_1State]]&amp;TEXT(Sense_data[[#This Row],[StateInstanceTimestamp]],"#.######")</f>
        <v>On42182.112535</v>
      </c>
      <c r="G9952" s="3">
        <f ca="1">IF(Sense_data[[#This Row],[a_1State]]="Off",RANDBETWEEN(off_min,off_max),RANDBETWEEN(on_min,on_max))/sr_div</f>
        <v>4.0999999999999996</v>
      </c>
      <c r="H9952" s="3">
        <v>4.9000000000000004</v>
      </c>
      <c r="I9952" s="3">
        <f>IF(HOUR(Sense_data[[#This Row],[SysTimeStamp]])&lt;12,I9951+$B$14,I9951-$B$14)</f>
        <v>17.299768518520349</v>
      </c>
    </row>
    <row r="9953" spans="1:9" x14ac:dyDescent="0.2">
      <c r="A9953" t="s">
        <v>20</v>
      </c>
      <c r="B9953" t="s">
        <v>22</v>
      </c>
      <c r="C9953" s="6">
        <f t="shared" si="160"/>
        <v>42182.115000026883</v>
      </c>
      <c r="D9953" t="s">
        <v>23</v>
      </c>
      <c r="E9953" s="6">
        <f>IF(Sense_data[[#This Row],[a_1State]]=D9952,E9952,Sense_data[[#This Row],[SysTimeStamp]])</f>
        <v>42182.112534748529</v>
      </c>
      <c r="F9953" s="3" t="str">
        <f>Sense_data[[#This Row],[a_1State]]&amp;TEXT(Sense_data[[#This Row],[StateInstanceTimestamp]],"#.######")</f>
        <v>On42182.112535</v>
      </c>
      <c r="G9953" s="3">
        <f ca="1">IF(Sense_data[[#This Row],[a_1State]]="Off",RANDBETWEEN(off_min,off_max),RANDBETWEEN(on_min,on_max))/sr_div</f>
        <v>3.7</v>
      </c>
      <c r="H9953" s="3">
        <v>3</v>
      </c>
      <c r="I9953" s="3">
        <f>IF(HOUR(Sense_data[[#This Row],[SysTimeStamp]])&lt;12,I9952+$B$14,I9952-$B$14)</f>
        <v>17.30000000000183</v>
      </c>
    </row>
    <row r="9954" spans="1:9" x14ac:dyDescent="0.2">
      <c r="A9954" t="s">
        <v>20</v>
      </c>
      <c r="B9954" t="s">
        <v>22</v>
      </c>
      <c r="C9954" s="6">
        <f t="shared" si="160"/>
        <v>42182.115011600959</v>
      </c>
      <c r="D9954" t="s">
        <v>23</v>
      </c>
      <c r="E9954" s="6">
        <f>IF(Sense_data[[#This Row],[a_1State]]=D9953,E9953,Sense_data[[#This Row],[SysTimeStamp]])</f>
        <v>42182.112534748529</v>
      </c>
      <c r="F9954" s="3" t="str">
        <f>Sense_data[[#This Row],[a_1State]]&amp;TEXT(Sense_data[[#This Row],[StateInstanceTimestamp]],"#.######")</f>
        <v>On42182.112535</v>
      </c>
      <c r="G9954" s="3">
        <f ca="1">IF(Sense_data[[#This Row],[a_1State]]="Off",RANDBETWEEN(off_min,off_max),RANDBETWEEN(on_min,on_max))/sr_div</f>
        <v>5</v>
      </c>
      <c r="H9954" s="3">
        <v>3.9</v>
      </c>
      <c r="I9954" s="3">
        <f>IF(HOUR(Sense_data[[#This Row],[SysTimeStamp]])&lt;12,I9953+$B$14,I9953-$B$14)</f>
        <v>17.300231481483312</v>
      </c>
    </row>
    <row r="9955" spans="1:9" x14ac:dyDescent="0.2">
      <c r="A9955" t="s">
        <v>20</v>
      </c>
      <c r="B9955" t="s">
        <v>22</v>
      </c>
      <c r="C9955" s="6">
        <f t="shared" si="160"/>
        <v>42182.115023175036</v>
      </c>
      <c r="D9955" t="s">
        <v>23</v>
      </c>
      <c r="E9955" s="6">
        <f>IF(Sense_data[[#This Row],[a_1State]]=D9954,E9954,Sense_data[[#This Row],[SysTimeStamp]])</f>
        <v>42182.112534748529</v>
      </c>
      <c r="F9955" s="3" t="str">
        <f>Sense_data[[#This Row],[a_1State]]&amp;TEXT(Sense_data[[#This Row],[StateInstanceTimestamp]],"#.######")</f>
        <v>On42182.112535</v>
      </c>
      <c r="G9955" s="3">
        <f ca="1">IF(Sense_data[[#This Row],[a_1State]]="Off",RANDBETWEEN(off_min,off_max),RANDBETWEEN(on_min,on_max))/sr_div</f>
        <v>3.4</v>
      </c>
      <c r="H9955" s="3">
        <v>4.2</v>
      </c>
      <c r="I9955" s="3">
        <f>IF(HOUR(Sense_data[[#This Row],[SysTimeStamp]])&lt;12,I9954+$B$14,I9954-$B$14)</f>
        <v>17.300462962964794</v>
      </c>
    </row>
    <row r="9956" spans="1:9" x14ac:dyDescent="0.2">
      <c r="A9956" t="s">
        <v>20</v>
      </c>
      <c r="B9956" t="s">
        <v>22</v>
      </c>
      <c r="C9956" s="6">
        <f t="shared" si="160"/>
        <v>42182.115034749113</v>
      </c>
      <c r="D9956" t="s">
        <v>23</v>
      </c>
      <c r="E9956" s="6">
        <f>IF(Sense_data[[#This Row],[a_1State]]=D9955,E9955,Sense_data[[#This Row],[SysTimeStamp]])</f>
        <v>42182.112534748529</v>
      </c>
      <c r="F9956" s="3" t="str">
        <f>Sense_data[[#This Row],[a_1State]]&amp;TEXT(Sense_data[[#This Row],[StateInstanceTimestamp]],"#.######")</f>
        <v>On42182.112535</v>
      </c>
      <c r="G9956" s="3">
        <f ca="1">IF(Sense_data[[#This Row],[a_1State]]="Off",RANDBETWEEN(off_min,off_max),RANDBETWEEN(on_min,on_max))/sr_div</f>
        <v>3.4</v>
      </c>
      <c r="H9956" s="3">
        <v>5.9</v>
      </c>
      <c r="I9956" s="3">
        <f>IF(HOUR(Sense_data[[#This Row],[SysTimeStamp]])&lt;12,I9955+$B$14,I9955-$B$14)</f>
        <v>17.300694444446275</v>
      </c>
    </row>
    <row r="9957" spans="1:9" x14ac:dyDescent="0.2">
      <c r="A9957" t="s">
        <v>20</v>
      </c>
      <c r="B9957" t="s">
        <v>22</v>
      </c>
      <c r="C9957" s="6">
        <f t="shared" si="160"/>
        <v>42182.11504632319</v>
      </c>
      <c r="D9957" t="s">
        <v>23</v>
      </c>
      <c r="E9957" s="6">
        <f>IF(Sense_data[[#This Row],[a_1State]]=D9956,E9956,Sense_data[[#This Row],[SysTimeStamp]])</f>
        <v>42182.112534748529</v>
      </c>
      <c r="F9957" s="3" t="str">
        <f>Sense_data[[#This Row],[a_1State]]&amp;TEXT(Sense_data[[#This Row],[StateInstanceTimestamp]],"#.######")</f>
        <v>On42182.112535</v>
      </c>
      <c r="G9957" s="3">
        <f ca="1">IF(Sense_data[[#This Row],[a_1State]]="Off",RANDBETWEEN(off_min,off_max),RANDBETWEEN(on_min,on_max))/sr_div</f>
        <v>5.4</v>
      </c>
      <c r="H9957" s="3">
        <v>5.8</v>
      </c>
      <c r="I9957" s="3">
        <f>IF(HOUR(Sense_data[[#This Row],[SysTimeStamp]])&lt;12,I9956+$B$14,I9956-$B$14)</f>
        <v>17.300925925927757</v>
      </c>
    </row>
    <row r="9958" spans="1:9" x14ac:dyDescent="0.2">
      <c r="A9958" t="s">
        <v>20</v>
      </c>
      <c r="B9958" t="s">
        <v>22</v>
      </c>
      <c r="C9958" s="6">
        <f t="shared" si="160"/>
        <v>42182.115057897267</v>
      </c>
      <c r="D9958" t="s">
        <v>23</v>
      </c>
      <c r="E9958" s="6">
        <f>IF(Sense_data[[#This Row],[a_1State]]=D9957,E9957,Sense_data[[#This Row],[SysTimeStamp]])</f>
        <v>42182.112534748529</v>
      </c>
      <c r="F9958" s="3" t="str">
        <f>Sense_data[[#This Row],[a_1State]]&amp;TEXT(Sense_data[[#This Row],[StateInstanceTimestamp]],"#.######")</f>
        <v>On42182.112535</v>
      </c>
      <c r="G9958" s="3">
        <f ca="1">IF(Sense_data[[#This Row],[a_1State]]="Off",RANDBETWEEN(off_min,off_max),RANDBETWEEN(on_min,on_max))/sr_div</f>
        <v>3.3</v>
      </c>
      <c r="H9958" s="3">
        <v>6</v>
      </c>
      <c r="I9958" s="3">
        <f>IF(HOUR(Sense_data[[#This Row],[SysTimeStamp]])&lt;12,I9957+$B$14,I9957-$B$14)</f>
        <v>17.301157407409239</v>
      </c>
    </row>
    <row r="9959" spans="1:9" x14ac:dyDescent="0.2">
      <c r="A9959" t="s">
        <v>20</v>
      </c>
      <c r="B9959" t="s">
        <v>22</v>
      </c>
      <c r="C9959" s="6">
        <f t="shared" si="160"/>
        <v>42182.115069471343</v>
      </c>
      <c r="D9959" t="s">
        <v>23</v>
      </c>
      <c r="E9959" s="6">
        <f>IF(Sense_data[[#This Row],[a_1State]]=D9958,E9958,Sense_data[[#This Row],[SysTimeStamp]])</f>
        <v>42182.112534748529</v>
      </c>
      <c r="F9959" s="3" t="str">
        <f>Sense_data[[#This Row],[a_1State]]&amp;TEXT(Sense_data[[#This Row],[StateInstanceTimestamp]],"#.######")</f>
        <v>On42182.112535</v>
      </c>
      <c r="G9959" s="3">
        <f ca="1">IF(Sense_data[[#This Row],[a_1State]]="Off",RANDBETWEEN(off_min,off_max),RANDBETWEEN(on_min,on_max))/sr_div</f>
        <v>6</v>
      </c>
      <c r="H9959" s="3">
        <v>5.3</v>
      </c>
      <c r="I9959" s="3">
        <f>IF(HOUR(Sense_data[[#This Row],[SysTimeStamp]])&lt;12,I9958+$B$14,I9958-$B$14)</f>
        <v>17.30138888889072</v>
      </c>
    </row>
    <row r="9960" spans="1:9" x14ac:dyDescent="0.2">
      <c r="A9960" t="s">
        <v>20</v>
      </c>
      <c r="B9960" t="s">
        <v>22</v>
      </c>
      <c r="C9960" s="6">
        <f t="shared" si="160"/>
        <v>42182.11508104542</v>
      </c>
      <c r="D9960" t="s">
        <v>23</v>
      </c>
      <c r="E9960" s="6">
        <f>IF(Sense_data[[#This Row],[a_1State]]=D9959,E9959,Sense_data[[#This Row],[SysTimeStamp]])</f>
        <v>42182.112534748529</v>
      </c>
      <c r="F9960" s="3" t="str">
        <f>Sense_data[[#This Row],[a_1State]]&amp;TEXT(Sense_data[[#This Row],[StateInstanceTimestamp]],"#.######")</f>
        <v>On42182.112535</v>
      </c>
      <c r="G9960" s="3">
        <f ca="1">IF(Sense_data[[#This Row],[a_1State]]="Off",RANDBETWEEN(off_min,off_max),RANDBETWEEN(on_min,on_max))/sr_div</f>
        <v>4</v>
      </c>
      <c r="H9960" s="3">
        <v>4</v>
      </c>
      <c r="I9960" s="3">
        <f>IF(HOUR(Sense_data[[#This Row],[SysTimeStamp]])&lt;12,I9959+$B$14,I9959-$B$14)</f>
        <v>17.301620370372202</v>
      </c>
    </row>
    <row r="9961" spans="1:9" x14ac:dyDescent="0.2">
      <c r="A9961" t="s">
        <v>20</v>
      </c>
      <c r="B9961" t="s">
        <v>22</v>
      </c>
      <c r="C9961" s="6">
        <f t="shared" si="160"/>
        <v>42182.115092619497</v>
      </c>
      <c r="D9961" t="s">
        <v>23</v>
      </c>
      <c r="E9961" s="6">
        <f>IF(Sense_data[[#This Row],[a_1State]]=D9960,E9960,Sense_data[[#This Row],[SysTimeStamp]])</f>
        <v>42182.112534748529</v>
      </c>
      <c r="F9961" s="3" t="str">
        <f>Sense_data[[#This Row],[a_1State]]&amp;TEXT(Sense_data[[#This Row],[StateInstanceTimestamp]],"#.######")</f>
        <v>On42182.112535</v>
      </c>
      <c r="G9961" s="3">
        <f ca="1">IF(Sense_data[[#This Row],[a_1State]]="Off",RANDBETWEEN(off_min,off_max),RANDBETWEEN(on_min,on_max))/sr_div</f>
        <v>3</v>
      </c>
      <c r="H9961" s="3">
        <v>5.5</v>
      </c>
      <c r="I9961" s="3">
        <f>IF(HOUR(Sense_data[[#This Row],[SysTimeStamp]])&lt;12,I9960+$B$14,I9960-$B$14)</f>
        <v>17.301851851853684</v>
      </c>
    </row>
    <row r="9962" spans="1:9" x14ac:dyDescent="0.2">
      <c r="A9962" t="s">
        <v>20</v>
      </c>
      <c r="B9962" t="s">
        <v>22</v>
      </c>
      <c r="C9962" s="6">
        <f t="shared" si="160"/>
        <v>42182.115104193574</v>
      </c>
      <c r="D9962" t="s">
        <v>23</v>
      </c>
      <c r="E9962" s="6">
        <f>IF(Sense_data[[#This Row],[a_1State]]=D9961,E9961,Sense_data[[#This Row],[SysTimeStamp]])</f>
        <v>42182.112534748529</v>
      </c>
      <c r="F9962" s="3" t="str">
        <f>Sense_data[[#This Row],[a_1State]]&amp;TEXT(Sense_data[[#This Row],[StateInstanceTimestamp]],"#.######")</f>
        <v>On42182.112535</v>
      </c>
      <c r="G9962" s="3">
        <f ca="1">IF(Sense_data[[#This Row],[a_1State]]="Off",RANDBETWEEN(off_min,off_max),RANDBETWEEN(on_min,on_max))/sr_div</f>
        <v>4.9000000000000004</v>
      </c>
      <c r="H9962" s="3">
        <v>5.3</v>
      </c>
      <c r="I9962" s="3">
        <f>IF(HOUR(Sense_data[[#This Row],[SysTimeStamp]])&lt;12,I9961+$B$14,I9961-$B$14)</f>
        <v>17.302083333335165</v>
      </c>
    </row>
    <row r="9963" spans="1:9" x14ac:dyDescent="0.2">
      <c r="A9963" t="s">
        <v>20</v>
      </c>
      <c r="B9963" t="s">
        <v>22</v>
      </c>
      <c r="C9963" s="6">
        <f t="shared" si="160"/>
        <v>42182.11511576765</v>
      </c>
      <c r="D9963" t="s">
        <v>23</v>
      </c>
      <c r="E9963" s="6">
        <f>IF(Sense_data[[#This Row],[a_1State]]=D9962,E9962,Sense_data[[#This Row],[SysTimeStamp]])</f>
        <v>42182.112534748529</v>
      </c>
      <c r="F9963" s="3" t="str">
        <f>Sense_data[[#This Row],[a_1State]]&amp;TEXT(Sense_data[[#This Row],[StateInstanceTimestamp]],"#.######")</f>
        <v>On42182.112535</v>
      </c>
      <c r="G9963" s="3">
        <f ca="1">IF(Sense_data[[#This Row],[a_1State]]="Off",RANDBETWEEN(off_min,off_max),RANDBETWEEN(on_min,on_max))/sr_div</f>
        <v>3.2</v>
      </c>
      <c r="H9963" s="3">
        <v>3</v>
      </c>
      <c r="I9963" s="3">
        <f>IF(HOUR(Sense_data[[#This Row],[SysTimeStamp]])&lt;12,I9962+$B$14,I9962-$B$14)</f>
        <v>17.302314814816647</v>
      </c>
    </row>
    <row r="9964" spans="1:9" x14ac:dyDescent="0.2">
      <c r="A9964" t="s">
        <v>20</v>
      </c>
      <c r="B9964" t="s">
        <v>22</v>
      </c>
      <c r="C9964" s="6">
        <f t="shared" si="160"/>
        <v>42182.115127341727</v>
      </c>
      <c r="D9964" t="s">
        <v>23</v>
      </c>
      <c r="E9964" s="6">
        <f>IF(Sense_data[[#This Row],[a_1State]]=D9963,E9963,Sense_data[[#This Row],[SysTimeStamp]])</f>
        <v>42182.112534748529</v>
      </c>
      <c r="F9964" s="3" t="str">
        <f>Sense_data[[#This Row],[a_1State]]&amp;TEXT(Sense_data[[#This Row],[StateInstanceTimestamp]],"#.######")</f>
        <v>On42182.112535</v>
      </c>
      <c r="G9964" s="3">
        <f ca="1">IF(Sense_data[[#This Row],[a_1State]]="Off",RANDBETWEEN(off_min,off_max),RANDBETWEEN(on_min,on_max))/sr_div</f>
        <v>4.3</v>
      </c>
      <c r="H9964" s="3">
        <v>4.8</v>
      </c>
      <c r="I9964" s="3">
        <f>IF(HOUR(Sense_data[[#This Row],[SysTimeStamp]])&lt;12,I9963+$B$14,I9963-$B$14)</f>
        <v>17.302546296298129</v>
      </c>
    </row>
    <row r="9965" spans="1:9" x14ac:dyDescent="0.2">
      <c r="A9965" t="s">
        <v>20</v>
      </c>
      <c r="B9965" t="s">
        <v>22</v>
      </c>
      <c r="C9965" s="6">
        <f t="shared" si="160"/>
        <v>42182.115138915804</v>
      </c>
      <c r="D9965" t="s">
        <v>23</v>
      </c>
      <c r="E9965" s="6">
        <f>IF(Sense_data[[#This Row],[a_1State]]=D9964,E9964,Sense_data[[#This Row],[SysTimeStamp]])</f>
        <v>42182.112534748529</v>
      </c>
      <c r="F9965" s="3" t="str">
        <f>Sense_data[[#This Row],[a_1State]]&amp;TEXT(Sense_data[[#This Row],[StateInstanceTimestamp]],"#.######")</f>
        <v>On42182.112535</v>
      </c>
      <c r="G9965" s="3">
        <f ca="1">IF(Sense_data[[#This Row],[a_1State]]="Off",RANDBETWEEN(off_min,off_max),RANDBETWEEN(on_min,on_max))/sr_div</f>
        <v>4.2</v>
      </c>
      <c r="H9965" s="3">
        <v>3.8</v>
      </c>
      <c r="I9965" s="3">
        <f>IF(HOUR(Sense_data[[#This Row],[SysTimeStamp]])&lt;12,I9964+$B$14,I9964-$B$14)</f>
        <v>17.30277777777961</v>
      </c>
    </row>
    <row r="9966" spans="1:9" x14ac:dyDescent="0.2">
      <c r="A9966" t="s">
        <v>20</v>
      </c>
      <c r="B9966" t="s">
        <v>22</v>
      </c>
      <c r="C9966" s="6">
        <f t="shared" si="160"/>
        <v>42182.115150489881</v>
      </c>
      <c r="D9966" t="s">
        <v>23</v>
      </c>
      <c r="E9966" s="6">
        <f>IF(Sense_data[[#This Row],[a_1State]]=D9965,E9965,Sense_data[[#This Row],[SysTimeStamp]])</f>
        <v>42182.112534748529</v>
      </c>
      <c r="F9966" s="3" t="str">
        <f>Sense_data[[#This Row],[a_1State]]&amp;TEXT(Sense_data[[#This Row],[StateInstanceTimestamp]],"#.######")</f>
        <v>On42182.112535</v>
      </c>
      <c r="G9966" s="3">
        <f ca="1">IF(Sense_data[[#This Row],[a_1State]]="Off",RANDBETWEEN(off_min,off_max),RANDBETWEEN(on_min,on_max))/sr_div</f>
        <v>3.1</v>
      </c>
      <c r="H9966" s="3">
        <v>4.4000000000000004</v>
      </c>
      <c r="I9966" s="3">
        <f>IF(HOUR(Sense_data[[#This Row],[SysTimeStamp]])&lt;12,I9965+$B$14,I9965-$B$14)</f>
        <v>17.303009259261092</v>
      </c>
    </row>
    <row r="9967" spans="1:9" x14ac:dyDescent="0.2">
      <c r="A9967" t="s">
        <v>20</v>
      </c>
      <c r="B9967" t="s">
        <v>22</v>
      </c>
      <c r="C9967" s="6">
        <f t="shared" si="160"/>
        <v>42182.115162063958</v>
      </c>
      <c r="D9967" t="s">
        <v>23</v>
      </c>
      <c r="E9967" s="6">
        <f>IF(Sense_data[[#This Row],[a_1State]]=D9966,E9966,Sense_data[[#This Row],[SysTimeStamp]])</f>
        <v>42182.112534748529</v>
      </c>
      <c r="F9967" s="3" t="str">
        <f>Sense_data[[#This Row],[a_1State]]&amp;TEXT(Sense_data[[#This Row],[StateInstanceTimestamp]],"#.######")</f>
        <v>On42182.112535</v>
      </c>
      <c r="G9967" s="3">
        <f ca="1">IF(Sense_data[[#This Row],[a_1State]]="Off",RANDBETWEEN(off_min,off_max),RANDBETWEEN(on_min,on_max))/sr_div</f>
        <v>5.2</v>
      </c>
      <c r="H9967" s="3">
        <v>4.8</v>
      </c>
      <c r="I9967" s="3">
        <f>IF(HOUR(Sense_data[[#This Row],[SysTimeStamp]])&lt;12,I9966+$B$14,I9966-$B$14)</f>
        <v>17.303240740742574</v>
      </c>
    </row>
    <row r="9968" spans="1:9" x14ac:dyDescent="0.2">
      <c r="A9968" t="s">
        <v>20</v>
      </c>
      <c r="B9968" t="s">
        <v>22</v>
      </c>
      <c r="C9968" s="6">
        <f t="shared" si="160"/>
        <v>42182.115173638034</v>
      </c>
      <c r="D9968" t="s">
        <v>23</v>
      </c>
      <c r="E9968" s="6">
        <f>IF(Sense_data[[#This Row],[a_1State]]=D9967,E9967,Sense_data[[#This Row],[SysTimeStamp]])</f>
        <v>42182.112534748529</v>
      </c>
      <c r="F9968" s="3" t="str">
        <f>Sense_data[[#This Row],[a_1State]]&amp;TEXT(Sense_data[[#This Row],[StateInstanceTimestamp]],"#.######")</f>
        <v>On42182.112535</v>
      </c>
      <c r="G9968" s="3">
        <f ca="1">IF(Sense_data[[#This Row],[a_1State]]="Off",RANDBETWEEN(off_min,off_max),RANDBETWEEN(on_min,on_max))/sr_div</f>
        <v>3.3</v>
      </c>
      <c r="H9968" s="3">
        <v>5.3</v>
      </c>
      <c r="I9968" s="3">
        <f>IF(HOUR(Sense_data[[#This Row],[SysTimeStamp]])&lt;12,I9967+$B$14,I9967-$B$14)</f>
        <v>17.303472222224055</v>
      </c>
    </row>
    <row r="9969" spans="1:9" x14ac:dyDescent="0.2">
      <c r="A9969" t="s">
        <v>20</v>
      </c>
      <c r="B9969" t="s">
        <v>22</v>
      </c>
      <c r="C9969" s="6">
        <f t="shared" si="160"/>
        <v>42182.115185212111</v>
      </c>
      <c r="D9969" t="s">
        <v>23</v>
      </c>
      <c r="E9969" s="6">
        <f>IF(Sense_data[[#This Row],[a_1State]]=D9968,E9968,Sense_data[[#This Row],[SysTimeStamp]])</f>
        <v>42182.112534748529</v>
      </c>
      <c r="F9969" s="3" t="str">
        <f>Sense_data[[#This Row],[a_1State]]&amp;TEXT(Sense_data[[#This Row],[StateInstanceTimestamp]],"#.######")</f>
        <v>On42182.112535</v>
      </c>
      <c r="G9969" s="3">
        <f ca="1">IF(Sense_data[[#This Row],[a_1State]]="Off",RANDBETWEEN(off_min,off_max),RANDBETWEEN(on_min,on_max))/sr_div</f>
        <v>5.9</v>
      </c>
      <c r="H9969" s="3">
        <v>4.2</v>
      </c>
      <c r="I9969" s="3">
        <f>IF(HOUR(Sense_data[[#This Row],[SysTimeStamp]])&lt;12,I9968+$B$14,I9968-$B$14)</f>
        <v>17.303703703705537</v>
      </c>
    </row>
    <row r="9970" spans="1:9" x14ac:dyDescent="0.2">
      <c r="A9970" t="s">
        <v>20</v>
      </c>
      <c r="B9970" t="s">
        <v>22</v>
      </c>
      <c r="C9970" s="6">
        <f t="shared" si="160"/>
        <v>42182.115196786188</v>
      </c>
      <c r="D9970" t="s">
        <v>23</v>
      </c>
      <c r="E9970" s="6">
        <f>IF(Sense_data[[#This Row],[a_1State]]=D9969,E9969,Sense_data[[#This Row],[SysTimeStamp]])</f>
        <v>42182.112534748529</v>
      </c>
      <c r="F9970" s="3" t="str">
        <f>Sense_data[[#This Row],[a_1State]]&amp;TEXT(Sense_data[[#This Row],[StateInstanceTimestamp]],"#.######")</f>
        <v>On42182.112535</v>
      </c>
      <c r="G9970" s="3">
        <f ca="1">IF(Sense_data[[#This Row],[a_1State]]="Off",RANDBETWEEN(off_min,off_max),RANDBETWEEN(on_min,on_max))/sr_div</f>
        <v>3.6</v>
      </c>
      <c r="H9970" s="3">
        <v>3</v>
      </c>
      <c r="I9970" s="3">
        <f>IF(HOUR(Sense_data[[#This Row],[SysTimeStamp]])&lt;12,I9969+$B$14,I9969-$B$14)</f>
        <v>17.303935185187019</v>
      </c>
    </row>
    <row r="9971" spans="1:9" x14ac:dyDescent="0.2">
      <c r="A9971" t="s">
        <v>20</v>
      </c>
      <c r="B9971" t="s">
        <v>22</v>
      </c>
      <c r="C9971" s="6">
        <f t="shared" si="160"/>
        <v>42182.115208360265</v>
      </c>
      <c r="D9971" t="s">
        <v>23</v>
      </c>
      <c r="E9971" s="6">
        <f>IF(Sense_data[[#This Row],[a_1State]]=D9970,E9970,Sense_data[[#This Row],[SysTimeStamp]])</f>
        <v>42182.112534748529</v>
      </c>
      <c r="F9971" s="3" t="str">
        <f>Sense_data[[#This Row],[a_1State]]&amp;TEXT(Sense_data[[#This Row],[StateInstanceTimestamp]],"#.######")</f>
        <v>On42182.112535</v>
      </c>
      <c r="G9971" s="3">
        <f ca="1">IF(Sense_data[[#This Row],[a_1State]]="Off",RANDBETWEEN(off_min,off_max),RANDBETWEEN(on_min,on_max))/sr_div</f>
        <v>5.3</v>
      </c>
      <c r="H9971" s="3">
        <v>5.2</v>
      </c>
      <c r="I9971" s="3">
        <f>IF(HOUR(Sense_data[[#This Row],[SysTimeStamp]])&lt;12,I9970+$B$14,I9970-$B$14)</f>
        <v>17.3041666666685</v>
      </c>
    </row>
    <row r="9972" spans="1:9" x14ac:dyDescent="0.2">
      <c r="A9972" t="s">
        <v>20</v>
      </c>
      <c r="B9972" t="s">
        <v>22</v>
      </c>
      <c r="C9972" s="6">
        <f t="shared" si="160"/>
        <v>42182.115219934341</v>
      </c>
      <c r="D9972" t="s">
        <v>23</v>
      </c>
      <c r="E9972" s="6">
        <f>IF(Sense_data[[#This Row],[a_1State]]=D9971,E9971,Sense_data[[#This Row],[SysTimeStamp]])</f>
        <v>42182.112534748529</v>
      </c>
      <c r="F9972" s="3" t="str">
        <f>Sense_data[[#This Row],[a_1State]]&amp;TEXT(Sense_data[[#This Row],[StateInstanceTimestamp]],"#.######")</f>
        <v>On42182.112535</v>
      </c>
      <c r="G9972" s="3">
        <f ca="1">IF(Sense_data[[#This Row],[a_1State]]="Off",RANDBETWEEN(off_min,off_max),RANDBETWEEN(on_min,on_max))/sr_div</f>
        <v>3.6</v>
      </c>
      <c r="H9972" s="3">
        <v>3.9</v>
      </c>
      <c r="I9972" s="3">
        <f>IF(HOUR(Sense_data[[#This Row],[SysTimeStamp]])&lt;12,I9971+$B$14,I9971-$B$14)</f>
        <v>17.304398148149982</v>
      </c>
    </row>
    <row r="9973" spans="1:9" x14ac:dyDescent="0.2">
      <c r="A9973" t="s">
        <v>20</v>
      </c>
      <c r="B9973" t="s">
        <v>22</v>
      </c>
      <c r="C9973" s="6">
        <f t="shared" si="160"/>
        <v>42182.115231508418</v>
      </c>
      <c r="D9973" t="s">
        <v>23</v>
      </c>
      <c r="E9973" s="6">
        <f>IF(Sense_data[[#This Row],[a_1State]]=D9972,E9972,Sense_data[[#This Row],[SysTimeStamp]])</f>
        <v>42182.112534748529</v>
      </c>
      <c r="F9973" s="3" t="str">
        <f>Sense_data[[#This Row],[a_1State]]&amp;TEXT(Sense_data[[#This Row],[StateInstanceTimestamp]],"#.######")</f>
        <v>On42182.112535</v>
      </c>
      <c r="G9973" s="3">
        <f ca="1">IF(Sense_data[[#This Row],[a_1State]]="Off",RANDBETWEEN(off_min,off_max),RANDBETWEEN(on_min,on_max))/sr_div</f>
        <v>3.8</v>
      </c>
      <c r="H9973" s="3">
        <v>4.5999999999999996</v>
      </c>
      <c r="I9973" s="3">
        <f>IF(HOUR(Sense_data[[#This Row],[SysTimeStamp]])&lt;12,I9972+$B$14,I9972-$B$14)</f>
        <v>17.304629629631464</v>
      </c>
    </row>
    <row r="9974" spans="1:9" x14ac:dyDescent="0.2">
      <c r="A9974" t="s">
        <v>20</v>
      </c>
      <c r="B9974" t="s">
        <v>22</v>
      </c>
      <c r="C9974" s="6">
        <f t="shared" si="160"/>
        <v>42182.115243082495</v>
      </c>
      <c r="D9974" t="s">
        <v>23</v>
      </c>
      <c r="E9974" s="6">
        <f>IF(Sense_data[[#This Row],[a_1State]]=D9973,E9973,Sense_data[[#This Row],[SysTimeStamp]])</f>
        <v>42182.112534748529</v>
      </c>
      <c r="F9974" s="3" t="str">
        <f>Sense_data[[#This Row],[a_1State]]&amp;TEXT(Sense_data[[#This Row],[StateInstanceTimestamp]],"#.######")</f>
        <v>On42182.112535</v>
      </c>
      <c r="G9974" s="3">
        <f ca="1">IF(Sense_data[[#This Row],[a_1State]]="Off",RANDBETWEEN(off_min,off_max),RANDBETWEEN(on_min,on_max))/sr_div</f>
        <v>3.2</v>
      </c>
      <c r="H9974" s="3">
        <v>3.2</v>
      </c>
      <c r="I9974" s="3">
        <f>IF(HOUR(Sense_data[[#This Row],[SysTimeStamp]])&lt;12,I9973+$B$14,I9973-$B$14)</f>
        <v>17.304861111112945</v>
      </c>
    </row>
    <row r="9975" spans="1:9" x14ac:dyDescent="0.2">
      <c r="A9975" t="s">
        <v>20</v>
      </c>
      <c r="B9975" t="s">
        <v>22</v>
      </c>
      <c r="C9975" s="6">
        <f t="shared" si="160"/>
        <v>42182.115254656572</v>
      </c>
      <c r="D9975" t="s">
        <v>23</v>
      </c>
      <c r="E9975" s="6">
        <f>IF(Sense_data[[#This Row],[a_1State]]=D9974,E9974,Sense_data[[#This Row],[SysTimeStamp]])</f>
        <v>42182.112534748529</v>
      </c>
      <c r="F9975" s="3" t="str">
        <f>Sense_data[[#This Row],[a_1State]]&amp;TEXT(Sense_data[[#This Row],[StateInstanceTimestamp]],"#.######")</f>
        <v>On42182.112535</v>
      </c>
      <c r="G9975" s="3">
        <f ca="1">IF(Sense_data[[#This Row],[a_1State]]="Off",RANDBETWEEN(off_min,off_max),RANDBETWEEN(on_min,on_max))/sr_div</f>
        <v>4.5</v>
      </c>
      <c r="H9975" s="3">
        <v>5.7</v>
      </c>
      <c r="I9975" s="3">
        <f>IF(HOUR(Sense_data[[#This Row],[SysTimeStamp]])&lt;12,I9974+$B$14,I9974-$B$14)</f>
        <v>17.305092592594427</v>
      </c>
    </row>
    <row r="9976" spans="1:9" x14ac:dyDescent="0.2">
      <c r="A9976" t="s">
        <v>20</v>
      </c>
      <c r="B9976" t="s">
        <v>22</v>
      </c>
      <c r="C9976" s="6">
        <f t="shared" si="160"/>
        <v>42182.115266230649</v>
      </c>
      <c r="D9976" t="s">
        <v>23</v>
      </c>
      <c r="E9976" s="6">
        <f>IF(Sense_data[[#This Row],[a_1State]]=D9975,E9975,Sense_data[[#This Row],[SysTimeStamp]])</f>
        <v>42182.112534748529</v>
      </c>
      <c r="F9976" s="3" t="str">
        <f>Sense_data[[#This Row],[a_1State]]&amp;TEXT(Sense_data[[#This Row],[StateInstanceTimestamp]],"#.######")</f>
        <v>On42182.112535</v>
      </c>
      <c r="G9976" s="3">
        <f ca="1">IF(Sense_data[[#This Row],[a_1State]]="Off",RANDBETWEEN(off_min,off_max),RANDBETWEEN(on_min,on_max))/sr_div</f>
        <v>3.4</v>
      </c>
      <c r="H9976" s="3">
        <v>5.5</v>
      </c>
      <c r="I9976" s="3">
        <f>IF(HOUR(Sense_data[[#This Row],[SysTimeStamp]])&lt;12,I9975+$B$14,I9975-$B$14)</f>
        <v>17.305324074075909</v>
      </c>
    </row>
    <row r="9977" spans="1:9" x14ac:dyDescent="0.2">
      <c r="A9977" t="s">
        <v>20</v>
      </c>
      <c r="B9977" t="s">
        <v>22</v>
      </c>
      <c r="C9977" s="6">
        <f t="shared" si="160"/>
        <v>42182.115277804725</v>
      </c>
      <c r="D9977" t="s">
        <v>23</v>
      </c>
      <c r="E9977" s="6">
        <f>IF(Sense_data[[#This Row],[a_1State]]=D9976,E9976,Sense_data[[#This Row],[SysTimeStamp]])</f>
        <v>42182.112534748529</v>
      </c>
      <c r="F9977" s="3" t="str">
        <f>Sense_data[[#This Row],[a_1State]]&amp;TEXT(Sense_data[[#This Row],[StateInstanceTimestamp]],"#.######")</f>
        <v>On42182.112535</v>
      </c>
      <c r="G9977" s="3">
        <f ca="1">IF(Sense_data[[#This Row],[a_1State]]="Off",RANDBETWEEN(off_min,off_max),RANDBETWEEN(on_min,on_max))/sr_div</f>
        <v>3.5</v>
      </c>
      <c r="H9977" s="3">
        <v>3.4</v>
      </c>
      <c r="I9977" s="3">
        <f>IF(HOUR(Sense_data[[#This Row],[SysTimeStamp]])&lt;12,I9976+$B$14,I9976-$B$14)</f>
        <v>17.30555555555739</v>
      </c>
    </row>
    <row r="9978" spans="1:9" x14ac:dyDescent="0.2">
      <c r="A9978" t="s">
        <v>20</v>
      </c>
      <c r="B9978" t="s">
        <v>22</v>
      </c>
      <c r="C9978" s="6">
        <f t="shared" si="160"/>
        <v>42182.115289378802</v>
      </c>
      <c r="D9978" t="s">
        <v>23</v>
      </c>
      <c r="E9978" s="6">
        <f>IF(Sense_data[[#This Row],[a_1State]]=D9977,E9977,Sense_data[[#This Row],[SysTimeStamp]])</f>
        <v>42182.112534748529</v>
      </c>
      <c r="F9978" s="3" t="str">
        <f>Sense_data[[#This Row],[a_1State]]&amp;TEXT(Sense_data[[#This Row],[StateInstanceTimestamp]],"#.######")</f>
        <v>On42182.112535</v>
      </c>
      <c r="G9978" s="3">
        <f ca="1">IF(Sense_data[[#This Row],[a_1State]]="Off",RANDBETWEEN(off_min,off_max),RANDBETWEEN(on_min,on_max))/sr_div</f>
        <v>3.6</v>
      </c>
      <c r="H9978" s="3">
        <v>4.3</v>
      </c>
      <c r="I9978" s="3">
        <f>IF(HOUR(Sense_data[[#This Row],[SysTimeStamp]])&lt;12,I9977+$B$14,I9977-$B$14)</f>
        <v>17.305787037038872</v>
      </c>
    </row>
    <row r="9979" spans="1:9" x14ac:dyDescent="0.2">
      <c r="A9979" t="s">
        <v>20</v>
      </c>
      <c r="B9979" t="s">
        <v>22</v>
      </c>
      <c r="C9979" s="6">
        <f t="shared" si="160"/>
        <v>42182.115300952879</v>
      </c>
      <c r="D9979" t="s">
        <v>23</v>
      </c>
      <c r="E9979" s="6">
        <f>IF(Sense_data[[#This Row],[a_1State]]=D9978,E9978,Sense_data[[#This Row],[SysTimeStamp]])</f>
        <v>42182.112534748529</v>
      </c>
      <c r="F9979" s="3" t="str">
        <f>Sense_data[[#This Row],[a_1State]]&amp;TEXT(Sense_data[[#This Row],[StateInstanceTimestamp]],"#.######")</f>
        <v>On42182.112535</v>
      </c>
      <c r="G9979" s="3">
        <f ca="1">IF(Sense_data[[#This Row],[a_1State]]="Off",RANDBETWEEN(off_min,off_max),RANDBETWEEN(on_min,on_max))/sr_div</f>
        <v>3.9</v>
      </c>
      <c r="H9979" s="3">
        <v>5</v>
      </c>
      <c r="I9979" s="3">
        <f>IF(HOUR(Sense_data[[#This Row],[SysTimeStamp]])&lt;12,I9978+$B$14,I9978-$B$14)</f>
        <v>17.306018518520354</v>
      </c>
    </row>
    <row r="9980" spans="1:9" x14ac:dyDescent="0.2">
      <c r="A9980" t="s">
        <v>20</v>
      </c>
      <c r="B9980" t="s">
        <v>22</v>
      </c>
      <c r="C9980" s="6">
        <f t="shared" si="160"/>
        <v>42182.115312526956</v>
      </c>
      <c r="D9980" t="s">
        <v>23</v>
      </c>
      <c r="E9980" s="6">
        <f>IF(Sense_data[[#This Row],[a_1State]]=D9979,E9979,Sense_data[[#This Row],[SysTimeStamp]])</f>
        <v>42182.112534748529</v>
      </c>
      <c r="F9980" s="3" t="str">
        <f>Sense_data[[#This Row],[a_1State]]&amp;TEXT(Sense_data[[#This Row],[StateInstanceTimestamp]],"#.######")</f>
        <v>On42182.112535</v>
      </c>
      <c r="G9980" s="3">
        <f ca="1">IF(Sense_data[[#This Row],[a_1State]]="Off",RANDBETWEEN(off_min,off_max),RANDBETWEEN(on_min,on_max))/sr_div</f>
        <v>4.9000000000000004</v>
      </c>
      <c r="H9980" s="3">
        <v>4.0999999999999996</v>
      </c>
      <c r="I9980" s="3">
        <f>IF(HOUR(Sense_data[[#This Row],[SysTimeStamp]])&lt;12,I9979+$B$14,I9979-$B$14)</f>
        <v>17.306250000001835</v>
      </c>
    </row>
    <row r="9981" spans="1:9" x14ac:dyDescent="0.2">
      <c r="A9981" t="s">
        <v>20</v>
      </c>
      <c r="B9981" t="s">
        <v>22</v>
      </c>
      <c r="C9981" s="6">
        <f t="shared" si="160"/>
        <v>42182.115324101032</v>
      </c>
      <c r="D9981" t="s">
        <v>23</v>
      </c>
      <c r="E9981" s="6">
        <f>IF(Sense_data[[#This Row],[a_1State]]=D9980,E9980,Sense_data[[#This Row],[SysTimeStamp]])</f>
        <v>42182.112534748529</v>
      </c>
      <c r="F9981" s="3" t="str">
        <f>Sense_data[[#This Row],[a_1State]]&amp;TEXT(Sense_data[[#This Row],[StateInstanceTimestamp]],"#.######")</f>
        <v>On42182.112535</v>
      </c>
      <c r="G9981" s="3">
        <f ca="1">IF(Sense_data[[#This Row],[a_1State]]="Off",RANDBETWEEN(off_min,off_max),RANDBETWEEN(on_min,on_max))/sr_div</f>
        <v>3</v>
      </c>
      <c r="H9981" s="3">
        <v>3.9</v>
      </c>
      <c r="I9981" s="3">
        <f>IF(HOUR(Sense_data[[#This Row],[SysTimeStamp]])&lt;12,I9980+$B$14,I9980-$B$14)</f>
        <v>17.306481481483317</v>
      </c>
    </row>
    <row r="9982" spans="1:9" x14ac:dyDescent="0.2">
      <c r="A9982" t="s">
        <v>20</v>
      </c>
      <c r="B9982" t="s">
        <v>22</v>
      </c>
      <c r="C9982" s="6">
        <f t="shared" si="160"/>
        <v>42182.115335675109</v>
      </c>
      <c r="D9982" t="s">
        <v>23</v>
      </c>
      <c r="E9982" s="6">
        <f>IF(Sense_data[[#This Row],[a_1State]]=D9981,E9981,Sense_data[[#This Row],[SysTimeStamp]])</f>
        <v>42182.112534748529</v>
      </c>
      <c r="F9982" s="3" t="str">
        <f>Sense_data[[#This Row],[a_1State]]&amp;TEXT(Sense_data[[#This Row],[StateInstanceTimestamp]],"#.######")</f>
        <v>On42182.112535</v>
      </c>
      <c r="G9982" s="3">
        <f ca="1">IF(Sense_data[[#This Row],[a_1State]]="Off",RANDBETWEEN(off_min,off_max),RANDBETWEEN(on_min,on_max))/sr_div</f>
        <v>5.4</v>
      </c>
      <c r="H9982" s="3">
        <v>5.5</v>
      </c>
      <c r="I9982" s="3">
        <f>IF(HOUR(Sense_data[[#This Row],[SysTimeStamp]])&lt;12,I9981+$B$14,I9981-$B$14)</f>
        <v>17.306712962964799</v>
      </c>
    </row>
    <row r="9983" spans="1:9" x14ac:dyDescent="0.2">
      <c r="A9983" t="s">
        <v>20</v>
      </c>
      <c r="B9983" t="s">
        <v>22</v>
      </c>
      <c r="C9983" s="6">
        <f t="shared" si="160"/>
        <v>42182.115347249186</v>
      </c>
      <c r="D9983" t="s">
        <v>23</v>
      </c>
      <c r="E9983" s="6">
        <f>IF(Sense_data[[#This Row],[a_1State]]=D9982,E9982,Sense_data[[#This Row],[SysTimeStamp]])</f>
        <v>42182.112534748529</v>
      </c>
      <c r="F9983" s="3" t="str">
        <f>Sense_data[[#This Row],[a_1State]]&amp;TEXT(Sense_data[[#This Row],[StateInstanceTimestamp]],"#.######")</f>
        <v>On42182.112535</v>
      </c>
      <c r="G9983" s="3">
        <f ca="1">IF(Sense_data[[#This Row],[a_1State]]="Off",RANDBETWEEN(off_min,off_max),RANDBETWEEN(on_min,on_max))/sr_div</f>
        <v>3.9</v>
      </c>
      <c r="H9983" s="3">
        <v>4.0999999999999996</v>
      </c>
      <c r="I9983" s="3">
        <f>IF(HOUR(Sense_data[[#This Row],[SysTimeStamp]])&lt;12,I9982+$B$14,I9982-$B$14)</f>
        <v>17.30694444444628</v>
      </c>
    </row>
    <row r="9984" spans="1:9" x14ac:dyDescent="0.2">
      <c r="A9984" t="s">
        <v>20</v>
      </c>
      <c r="B9984" t="s">
        <v>22</v>
      </c>
      <c r="C9984" s="6">
        <f t="shared" si="160"/>
        <v>42182.115358823263</v>
      </c>
      <c r="D9984" t="s">
        <v>23</v>
      </c>
      <c r="E9984" s="6">
        <f>IF(Sense_data[[#This Row],[a_1State]]=D9983,E9983,Sense_data[[#This Row],[SysTimeStamp]])</f>
        <v>42182.112534748529</v>
      </c>
      <c r="F9984" s="3" t="str">
        <f>Sense_data[[#This Row],[a_1State]]&amp;TEXT(Sense_data[[#This Row],[StateInstanceTimestamp]],"#.######")</f>
        <v>On42182.112535</v>
      </c>
      <c r="G9984" s="3">
        <f ca="1">IF(Sense_data[[#This Row],[a_1State]]="Off",RANDBETWEEN(off_min,off_max),RANDBETWEEN(on_min,on_max))/sr_div</f>
        <v>5.2</v>
      </c>
      <c r="H9984" s="3">
        <v>5.6</v>
      </c>
      <c r="I9984" s="3">
        <f>IF(HOUR(Sense_data[[#This Row],[SysTimeStamp]])&lt;12,I9983+$B$14,I9983-$B$14)</f>
        <v>17.307175925927762</v>
      </c>
    </row>
    <row r="9985" spans="1:9" x14ac:dyDescent="0.2">
      <c r="A9985" t="s">
        <v>20</v>
      </c>
      <c r="B9985" t="s">
        <v>22</v>
      </c>
      <c r="C9985" s="6">
        <f t="shared" si="160"/>
        <v>42182.11537039734</v>
      </c>
      <c r="D9985" t="s">
        <v>23</v>
      </c>
      <c r="E9985" s="6">
        <f>IF(Sense_data[[#This Row],[a_1State]]=D9984,E9984,Sense_data[[#This Row],[SysTimeStamp]])</f>
        <v>42182.112534748529</v>
      </c>
      <c r="F9985" s="3" t="str">
        <f>Sense_data[[#This Row],[a_1State]]&amp;TEXT(Sense_data[[#This Row],[StateInstanceTimestamp]],"#.######")</f>
        <v>On42182.112535</v>
      </c>
      <c r="G9985" s="3">
        <f ca="1">IF(Sense_data[[#This Row],[a_1State]]="Off",RANDBETWEEN(off_min,off_max),RANDBETWEEN(on_min,on_max))/sr_div</f>
        <v>3.5</v>
      </c>
      <c r="H9985" s="3">
        <v>5.7</v>
      </c>
      <c r="I9985" s="3">
        <f>IF(HOUR(Sense_data[[#This Row],[SysTimeStamp]])&lt;12,I9984+$B$14,I9984-$B$14)</f>
        <v>17.307407407409244</v>
      </c>
    </row>
    <row r="9986" spans="1:9" x14ac:dyDescent="0.2">
      <c r="A9986" t="s">
        <v>20</v>
      </c>
      <c r="B9986" t="s">
        <v>22</v>
      </c>
      <c r="C9986" s="6">
        <f t="shared" si="160"/>
        <v>42182.115381971416</v>
      </c>
      <c r="D9986" t="s">
        <v>23</v>
      </c>
      <c r="E9986" s="6">
        <f>IF(Sense_data[[#This Row],[a_1State]]=D9985,E9985,Sense_data[[#This Row],[SysTimeStamp]])</f>
        <v>42182.112534748529</v>
      </c>
      <c r="F9986" s="3" t="str">
        <f>Sense_data[[#This Row],[a_1State]]&amp;TEXT(Sense_data[[#This Row],[StateInstanceTimestamp]],"#.######")</f>
        <v>On42182.112535</v>
      </c>
      <c r="G9986" s="3">
        <f ca="1">IF(Sense_data[[#This Row],[a_1State]]="Off",RANDBETWEEN(off_min,off_max),RANDBETWEEN(on_min,on_max))/sr_div</f>
        <v>4.3</v>
      </c>
      <c r="H9986" s="3">
        <v>4.9000000000000004</v>
      </c>
      <c r="I9986" s="3">
        <f>IF(HOUR(Sense_data[[#This Row],[SysTimeStamp]])&lt;12,I9985+$B$14,I9985-$B$14)</f>
        <v>17.307638888890725</v>
      </c>
    </row>
    <row r="9987" spans="1:9" x14ac:dyDescent="0.2">
      <c r="A9987" t="s">
        <v>20</v>
      </c>
      <c r="B9987" t="s">
        <v>22</v>
      </c>
      <c r="C9987" s="6">
        <f t="shared" si="160"/>
        <v>42182.115393545493</v>
      </c>
      <c r="D9987" t="s">
        <v>23</v>
      </c>
      <c r="E9987" s="6">
        <f>IF(Sense_data[[#This Row],[a_1State]]=D9986,E9986,Sense_data[[#This Row],[SysTimeStamp]])</f>
        <v>42182.112534748529</v>
      </c>
      <c r="F9987" s="3" t="str">
        <f>Sense_data[[#This Row],[a_1State]]&amp;TEXT(Sense_data[[#This Row],[StateInstanceTimestamp]],"#.######")</f>
        <v>On42182.112535</v>
      </c>
      <c r="G9987" s="3">
        <f ca="1">IF(Sense_data[[#This Row],[a_1State]]="Off",RANDBETWEEN(off_min,off_max),RANDBETWEEN(on_min,on_max))/sr_div</f>
        <v>5.9</v>
      </c>
      <c r="H9987" s="3">
        <v>3.8</v>
      </c>
      <c r="I9987" s="3">
        <f>IF(HOUR(Sense_data[[#This Row],[SysTimeStamp]])&lt;12,I9986+$B$14,I9986-$B$14)</f>
        <v>17.307870370372207</v>
      </c>
    </row>
    <row r="9988" spans="1:9" x14ac:dyDescent="0.2">
      <c r="A9988" t="s">
        <v>20</v>
      </c>
      <c r="B9988" t="s">
        <v>22</v>
      </c>
      <c r="C9988" s="6">
        <f t="shared" si="160"/>
        <v>42182.11540511957</v>
      </c>
      <c r="D9988" t="s">
        <v>23</v>
      </c>
      <c r="E9988" s="6">
        <f>IF(Sense_data[[#This Row],[a_1State]]=D9987,E9987,Sense_data[[#This Row],[SysTimeStamp]])</f>
        <v>42182.112534748529</v>
      </c>
      <c r="F9988" s="3" t="str">
        <f>Sense_data[[#This Row],[a_1State]]&amp;TEXT(Sense_data[[#This Row],[StateInstanceTimestamp]],"#.######")</f>
        <v>On42182.112535</v>
      </c>
      <c r="G9988" s="3">
        <f ca="1">IF(Sense_data[[#This Row],[a_1State]]="Off",RANDBETWEEN(off_min,off_max),RANDBETWEEN(on_min,on_max))/sr_div</f>
        <v>3.9</v>
      </c>
      <c r="H9988" s="3">
        <v>4.5</v>
      </c>
      <c r="I9988" s="3">
        <f>IF(HOUR(Sense_data[[#This Row],[SysTimeStamp]])&lt;12,I9987+$B$14,I9987-$B$14)</f>
        <v>17.308101851853689</v>
      </c>
    </row>
    <row r="9989" spans="1:9" x14ac:dyDescent="0.2">
      <c r="A9989" t="s">
        <v>20</v>
      </c>
      <c r="B9989" t="s">
        <v>22</v>
      </c>
      <c r="C9989" s="6">
        <f t="shared" si="160"/>
        <v>42182.115416693647</v>
      </c>
      <c r="D9989" t="s">
        <v>23</v>
      </c>
      <c r="E9989" s="6">
        <f>IF(Sense_data[[#This Row],[a_1State]]=D9988,E9988,Sense_data[[#This Row],[SysTimeStamp]])</f>
        <v>42182.112534748529</v>
      </c>
      <c r="F9989" s="3" t="str">
        <f>Sense_data[[#This Row],[a_1State]]&amp;TEXT(Sense_data[[#This Row],[StateInstanceTimestamp]],"#.######")</f>
        <v>On42182.112535</v>
      </c>
      <c r="G9989" s="3">
        <f ca="1">IF(Sense_data[[#This Row],[a_1State]]="Off",RANDBETWEEN(off_min,off_max),RANDBETWEEN(on_min,on_max))/sr_div</f>
        <v>4.5</v>
      </c>
      <c r="H9989" s="3">
        <v>4.0999999999999996</v>
      </c>
      <c r="I9989" s="3">
        <f>IF(HOUR(Sense_data[[#This Row],[SysTimeStamp]])&lt;12,I9988+$B$14,I9988-$B$14)</f>
        <v>17.30833333333517</v>
      </c>
    </row>
    <row r="9990" spans="1:9" x14ac:dyDescent="0.2">
      <c r="A9990" t="s">
        <v>20</v>
      </c>
      <c r="B9990" t="s">
        <v>22</v>
      </c>
      <c r="C9990" s="6">
        <f t="shared" si="160"/>
        <v>42182.115428267723</v>
      </c>
      <c r="D9990" t="s">
        <v>23</v>
      </c>
      <c r="E9990" s="6">
        <f>IF(Sense_data[[#This Row],[a_1State]]=D9989,E9989,Sense_data[[#This Row],[SysTimeStamp]])</f>
        <v>42182.112534748529</v>
      </c>
      <c r="F9990" s="3" t="str">
        <f>Sense_data[[#This Row],[a_1State]]&amp;TEXT(Sense_data[[#This Row],[StateInstanceTimestamp]],"#.######")</f>
        <v>On42182.112535</v>
      </c>
      <c r="G9990" s="3">
        <f ca="1">IF(Sense_data[[#This Row],[a_1State]]="Off",RANDBETWEEN(off_min,off_max),RANDBETWEEN(on_min,on_max))/sr_div</f>
        <v>4.3</v>
      </c>
      <c r="H9990" s="3">
        <v>4</v>
      </c>
      <c r="I9990" s="3">
        <f>IF(HOUR(Sense_data[[#This Row],[SysTimeStamp]])&lt;12,I9989+$B$14,I9989-$B$14)</f>
        <v>17.308564814816652</v>
      </c>
    </row>
    <row r="9991" spans="1:9" x14ac:dyDescent="0.2">
      <c r="A9991" t="s">
        <v>20</v>
      </c>
      <c r="B9991" t="s">
        <v>22</v>
      </c>
      <c r="C9991" s="6">
        <f t="shared" si="160"/>
        <v>42182.1154398418</v>
      </c>
      <c r="D9991" t="s">
        <v>23</v>
      </c>
      <c r="E9991" s="6">
        <f>IF(Sense_data[[#This Row],[a_1State]]=D9990,E9990,Sense_data[[#This Row],[SysTimeStamp]])</f>
        <v>42182.112534748529</v>
      </c>
      <c r="F9991" s="3" t="str">
        <f>Sense_data[[#This Row],[a_1State]]&amp;TEXT(Sense_data[[#This Row],[StateInstanceTimestamp]],"#.######")</f>
        <v>On42182.112535</v>
      </c>
      <c r="G9991" s="3">
        <f ca="1">IF(Sense_data[[#This Row],[a_1State]]="Off",RANDBETWEEN(off_min,off_max),RANDBETWEEN(on_min,on_max))/sr_div</f>
        <v>3.3</v>
      </c>
      <c r="H9991" s="3">
        <v>4</v>
      </c>
      <c r="I9991" s="3">
        <f>IF(HOUR(Sense_data[[#This Row],[SysTimeStamp]])&lt;12,I9990+$B$14,I9990-$B$14)</f>
        <v>17.308796296298134</v>
      </c>
    </row>
    <row r="9992" spans="1:9" x14ac:dyDescent="0.2">
      <c r="A9992" t="s">
        <v>20</v>
      </c>
      <c r="B9992" t="s">
        <v>22</v>
      </c>
      <c r="C9992" s="6">
        <f t="shared" si="160"/>
        <v>42182.115451415877</v>
      </c>
      <c r="D9992" t="s">
        <v>23</v>
      </c>
      <c r="E9992" s="6">
        <f>IF(Sense_data[[#This Row],[a_1State]]=D9991,E9991,Sense_data[[#This Row],[SysTimeStamp]])</f>
        <v>42182.112534748529</v>
      </c>
      <c r="F9992" s="3" t="str">
        <f>Sense_data[[#This Row],[a_1State]]&amp;TEXT(Sense_data[[#This Row],[StateInstanceTimestamp]],"#.######")</f>
        <v>On42182.112535</v>
      </c>
      <c r="G9992" s="3">
        <f ca="1">IF(Sense_data[[#This Row],[a_1State]]="Off",RANDBETWEEN(off_min,off_max),RANDBETWEEN(on_min,on_max))/sr_div</f>
        <v>5.4</v>
      </c>
      <c r="H9992" s="3">
        <v>3.4</v>
      </c>
      <c r="I9992" s="3">
        <f>IF(HOUR(Sense_data[[#This Row],[SysTimeStamp]])&lt;12,I9991+$B$14,I9991-$B$14)</f>
        <v>17.309027777779615</v>
      </c>
    </row>
    <row r="9993" spans="1:9" x14ac:dyDescent="0.2">
      <c r="A9993" t="s">
        <v>20</v>
      </c>
      <c r="B9993" t="s">
        <v>22</v>
      </c>
      <c r="C9993" s="6">
        <f t="shared" si="160"/>
        <v>42182.115462989954</v>
      </c>
      <c r="D9993" t="s">
        <v>23</v>
      </c>
      <c r="E9993" s="6">
        <f>IF(Sense_data[[#This Row],[a_1State]]=D9992,E9992,Sense_data[[#This Row],[SysTimeStamp]])</f>
        <v>42182.112534748529</v>
      </c>
      <c r="F9993" s="3" t="str">
        <f>Sense_data[[#This Row],[a_1State]]&amp;TEXT(Sense_data[[#This Row],[StateInstanceTimestamp]],"#.######")</f>
        <v>On42182.112535</v>
      </c>
      <c r="G9993" s="3">
        <f ca="1">IF(Sense_data[[#This Row],[a_1State]]="Off",RANDBETWEEN(off_min,off_max),RANDBETWEEN(on_min,on_max))/sr_div</f>
        <v>3.1</v>
      </c>
      <c r="H9993" s="3">
        <v>3.8</v>
      </c>
      <c r="I9993" s="3">
        <f>IF(HOUR(Sense_data[[#This Row],[SysTimeStamp]])&lt;12,I9992+$B$14,I9992-$B$14)</f>
        <v>17.309259259261097</v>
      </c>
    </row>
    <row r="9994" spans="1:9" x14ac:dyDescent="0.2">
      <c r="A9994" t="s">
        <v>20</v>
      </c>
      <c r="B9994" t="s">
        <v>22</v>
      </c>
      <c r="C9994" s="6">
        <f t="shared" si="160"/>
        <v>42182.115474564031</v>
      </c>
      <c r="D9994" t="s">
        <v>23</v>
      </c>
      <c r="E9994" s="6">
        <f>IF(Sense_data[[#This Row],[a_1State]]=D9993,E9993,Sense_data[[#This Row],[SysTimeStamp]])</f>
        <v>42182.112534748529</v>
      </c>
      <c r="F9994" s="3" t="str">
        <f>Sense_data[[#This Row],[a_1State]]&amp;TEXT(Sense_data[[#This Row],[StateInstanceTimestamp]],"#.######")</f>
        <v>On42182.112535</v>
      </c>
      <c r="G9994" s="3">
        <f ca="1">IF(Sense_data[[#This Row],[a_1State]]="Off",RANDBETWEEN(off_min,off_max),RANDBETWEEN(on_min,on_max))/sr_div</f>
        <v>3.9</v>
      </c>
      <c r="H9994" s="3">
        <v>6</v>
      </c>
      <c r="I9994" s="3">
        <f>IF(HOUR(Sense_data[[#This Row],[SysTimeStamp]])&lt;12,I9993+$B$14,I9993-$B$14)</f>
        <v>17.309490740742579</v>
      </c>
    </row>
    <row r="9995" spans="1:9" x14ac:dyDescent="0.2">
      <c r="A9995" t="s">
        <v>20</v>
      </c>
      <c r="B9995" t="s">
        <v>22</v>
      </c>
      <c r="C9995" s="6">
        <f t="shared" si="160"/>
        <v>42182.115486138107</v>
      </c>
      <c r="D9995" t="s">
        <v>23</v>
      </c>
      <c r="E9995" s="6">
        <f>IF(Sense_data[[#This Row],[a_1State]]=D9994,E9994,Sense_data[[#This Row],[SysTimeStamp]])</f>
        <v>42182.112534748529</v>
      </c>
      <c r="F9995" s="3" t="str">
        <f>Sense_data[[#This Row],[a_1State]]&amp;TEXT(Sense_data[[#This Row],[StateInstanceTimestamp]],"#.######")</f>
        <v>On42182.112535</v>
      </c>
      <c r="G9995" s="3">
        <f ca="1">IF(Sense_data[[#This Row],[a_1State]]="Off",RANDBETWEEN(off_min,off_max),RANDBETWEEN(on_min,on_max))/sr_div</f>
        <v>3.5</v>
      </c>
      <c r="H9995" s="3">
        <v>4.7</v>
      </c>
      <c r="I9995" s="3">
        <f>IF(HOUR(Sense_data[[#This Row],[SysTimeStamp]])&lt;12,I9994+$B$14,I9994-$B$14)</f>
        <v>17.30972222222406</v>
      </c>
    </row>
    <row r="9996" spans="1:9" x14ac:dyDescent="0.2">
      <c r="A9996" t="s">
        <v>20</v>
      </c>
      <c r="B9996" t="s">
        <v>22</v>
      </c>
      <c r="C9996" s="6">
        <f t="shared" si="160"/>
        <v>42182.115497712184</v>
      </c>
      <c r="D9996" t="s">
        <v>23</v>
      </c>
      <c r="E9996" s="6">
        <f>IF(Sense_data[[#This Row],[a_1State]]=D9995,E9995,Sense_data[[#This Row],[SysTimeStamp]])</f>
        <v>42182.112534748529</v>
      </c>
      <c r="F9996" s="3" t="str">
        <f>Sense_data[[#This Row],[a_1State]]&amp;TEXT(Sense_data[[#This Row],[StateInstanceTimestamp]],"#.######")</f>
        <v>On42182.112535</v>
      </c>
      <c r="G9996" s="3">
        <f ca="1">IF(Sense_data[[#This Row],[a_1State]]="Off",RANDBETWEEN(off_min,off_max),RANDBETWEEN(on_min,on_max))/sr_div</f>
        <v>6</v>
      </c>
      <c r="H9996" s="3">
        <v>4.5999999999999996</v>
      </c>
      <c r="I9996" s="3">
        <f>IF(HOUR(Sense_data[[#This Row],[SysTimeStamp]])&lt;12,I9995+$B$14,I9995-$B$14)</f>
        <v>17.309953703705542</v>
      </c>
    </row>
    <row r="9997" spans="1:9" x14ac:dyDescent="0.2">
      <c r="A9997" t="s">
        <v>20</v>
      </c>
      <c r="B9997" t="s">
        <v>22</v>
      </c>
      <c r="C9997" s="6">
        <f t="shared" ref="C9997:C10060" si="161">C9996+$B$2</f>
        <v>42182.115509286261</v>
      </c>
      <c r="D9997" t="s">
        <v>23</v>
      </c>
      <c r="E9997" s="6">
        <f>IF(Sense_data[[#This Row],[a_1State]]=D9996,E9996,Sense_data[[#This Row],[SysTimeStamp]])</f>
        <v>42182.112534748529</v>
      </c>
      <c r="F9997" s="3" t="str">
        <f>Sense_data[[#This Row],[a_1State]]&amp;TEXT(Sense_data[[#This Row],[StateInstanceTimestamp]],"#.######")</f>
        <v>On42182.112535</v>
      </c>
      <c r="G9997" s="3">
        <f ca="1">IF(Sense_data[[#This Row],[a_1State]]="Off",RANDBETWEEN(off_min,off_max),RANDBETWEEN(on_min,on_max))/sr_div</f>
        <v>3</v>
      </c>
      <c r="H9997" s="3">
        <v>5.0999999999999996</v>
      </c>
      <c r="I9997" s="3">
        <f>IF(HOUR(Sense_data[[#This Row],[SysTimeStamp]])&lt;12,I9996+$B$14,I9996-$B$14)</f>
        <v>17.310185185187024</v>
      </c>
    </row>
    <row r="9998" spans="1:9" x14ac:dyDescent="0.2">
      <c r="A9998" t="s">
        <v>20</v>
      </c>
      <c r="B9998" t="s">
        <v>22</v>
      </c>
      <c r="C9998" s="6">
        <f t="shared" si="161"/>
        <v>42182.115520860338</v>
      </c>
      <c r="D9998" t="s">
        <v>23</v>
      </c>
      <c r="E9998" s="6">
        <f>IF(Sense_data[[#This Row],[a_1State]]=D9997,E9997,Sense_data[[#This Row],[SysTimeStamp]])</f>
        <v>42182.112534748529</v>
      </c>
      <c r="F9998" s="3" t="str">
        <f>Sense_data[[#This Row],[a_1State]]&amp;TEXT(Sense_data[[#This Row],[StateInstanceTimestamp]],"#.######")</f>
        <v>On42182.112535</v>
      </c>
      <c r="G9998" s="3">
        <f ca="1">IF(Sense_data[[#This Row],[a_1State]]="Off",RANDBETWEEN(off_min,off_max),RANDBETWEEN(on_min,on_max))/sr_div</f>
        <v>4.9000000000000004</v>
      </c>
      <c r="H9998" s="3">
        <v>5</v>
      </c>
      <c r="I9998" s="3">
        <f>IF(HOUR(Sense_data[[#This Row],[SysTimeStamp]])&lt;12,I9997+$B$14,I9997-$B$14)</f>
        <v>17.310416666668505</v>
      </c>
    </row>
    <row r="9999" spans="1:9" x14ac:dyDescent="0.2">
      <c r="A9999" t="s">
        <v>20</v>
      </c>
      <c r="B9999" t="s">
        <v>22</v>
      </c>
      <c r="C9999" s="6">
        <f t="shared" si="161"/>
        <v>42182.115532434414</v>
      </c>
      <c r="D9999" t="s">
        <v>23</v>
      </c>
      <c r="E9999" s="6">
        <f>IF(Sense_data[[#This Row],[a_1State]]=D9998,E9998,Sense_data[[#This Row],[SysTimeStamp]])</f>
        <v>42182.112534748529</v>
      </c>
      <c r="F9999" s="3" t="str">
        <f>Sense_data[[#This Row],[a_1State]]&amp;TEXT(Sense_data[[#This Row],[StateInstanceTimestamp]],"#.######")</f>
        <v>On42182.112535</v>
      </c>
      <c r="G9999" s="3">
        <f ca="1">IF(Sense_data[[#This Row],[a_1State]]="Off",RANDBETWEEN(off_min,off_max),RANDBETWEEN(on_min,on_max))/sr_div</f>
        <v>3.7</v>
      </c>
      <c r="H9999" s="3">
        <v>5.0999999999999996</v>
      </c>
      <c r="I9999" s="3">
        <f>IF(HOUR(Sense_data[[#This Row],[SysTimeStamp]])&lt;12,I9998+$B$14,I9998-$B$14)</f>
        <v>17.310648148149987</v>
      </c>
    </row>
    <row r="10000" spans="1:9" x14ac:dyDescent="0.2">
      <c r="A10000" t="s">
        <v>20</v>
      </c>
      <c r="B10000" t="s">
        <v>22</v>
      </c>
      <c r="C10000" s="6">
        <f t="shared" si="161"/>
        <v>42182.115544008491</v>
      </c>
      <c r="D10000" t="s">
        <v>23</v>
      </c>
      <c r="E10000" s="6">
        <f>IF(Sense_data[[#This Row],[a_1State]]=D9999,E9999,Sense_data[[#This Row],[SysTimeStamp]])</f>
        <v>42182.112534748529</v>
      </c>
      <c r="F10000" s="3" t="str">
        <f>Sense_data[[#This Row],[a_1State]]&amp;TEXT(Sense_data[[#This Row],[StateInstanceTimestamp]],"#.######")</f>
        <v>On42182.112535</v>
      </c>
      <c r="G10000" s="3">
        <f ca="1">IF(Sense_data[[#This Row],[a_1State]]="Off",RANDBETWEEN(off_min,off_max),RANDBETWEEN(on_min,on_max))/sr_div</f>
        <v>3.1</v>
      </c>
      <c r="H10000" s="3">
        <v>3.6</v>
      </c>
      <c r="I10000" s="3">
        <f>IF(HOUR(Sense_data[[#This Row],[SysTimeStamp]])&lt;12,I9999+$B$14,I9999-$B$14)</f>
        <v>17.310879629631469</v>
      </c>
    </row>
    <row r="10001" spans="1:9" x14ac:dyDescent="0.2">
      <c r="A10001" t="s">
        <v>20</v>
      </c>
      <c r="B10001" t="s">
        <v>22</v>
      </c>
      <c r="C10001" s="6">
        <f t="shared" si="161"/>
        <v>42182.115555582568</v>
      </c>
      <c r="D10001" t="s">
        <v>23</v>
      </c>
      <c r="E10001" s="6">
        <f>IF(Sense_data[[#This Row],[a_1State]]=D10000,E10000,Sense_data[[#This Row],[SysTimeStamp]])</f>
        <v>42182.112534748529</v>
      </c>
      <c r="F10001" s="3" t="str">
        <f>Sense_data[[#This Row],[a_1State]]&amp;TEXT(Sense_data[[#This Row],[StateInstanceTimestamp]],"#.######")</f>
        <v>On42182.112535</v>
      </c>
      <c r="G10001" s="3">
        <f ca="1">IF(Sense_data[[#This Row],[a_1State]]="Off",RANDBETWEEN(off_min,off_max),RANDBETWEEN(on_min,on_max))/sr_div</f>
        <v>3.4</v>
      </c>
      <c r="H10001" s="3">
        <v>3.8</v>
      </c>
      <c r="I10001" s="3">
        <f>IF(HOUR(Sense_data[[#This Row],[SysTimeStamp]])&lt;12,I10000+$B$14,I10000-$B$14)</f>
        <v>17.31111111111295</v>
      </c>
    </row>
    <row r="10002" spans="1:9" x14ac:dyDescent="0.2">
      <c r="A10002" t="s">
        <v>20</v>
      </c>
      <c r="B10002" t="s">
        <v>22</v>
      </c>
      <c r="C10002" s="6">
        <f t="shared" si="161"/>
        <v>42182.115567156645</v>
      </c>
      <c r="D10002" t="s">
        <v>23</v>
      </c>
      <c r="E10002" s="6">
        <f>IF(Sense_data[[#This Row],[a_1State]]=D10001,E10001,Sense_data[[#This Row],[SysTimeStamp]])</f>
        <v>42182.112534748529</v>
      </c>
      <c r="F10002" s="3" t="str">
        <f>Sense_data[[#This Row],[a_1State]]&amp;TEXT(Sense_data[[#This Row],[StateInstanceTimestamp]],"#.######")</f>
        <v>On42182.112535</v>
      </c>
      <c r="G10002" s="3">
        <f ca="1">IF(Sense_data[[#This Row],[a_1State]]="Off",RANDBETWEEN(off_min,off_max),RANDBETWEEN(on_min,on_max))/sr_div</f>
        <v>4.8</v>
      </c>
      <c r="H10002" s="3">
        <v>5.2</v>
      </c>
      <c r="I10002" s="3">
        <f>IF(HOUR(Sense_data[[#This Row],[SysTimeStamp]])&lt;12,I10001+$B$14,I10001-$B$14)</f>
        <v>17.311342592594432</v>
      </c>
    </row>
    <row r="10003" spans="1:9" x14ac:dyDescent="0.2">
      <c r="A10003" t="s">
        <v>20</v>
      </c>
      <c r="B10003" t="s">
        <v>22</v>
      </c>
      <c r="C10003" s="6">
        <f t="shared" si="161"/>
        <v>42182.115578730722</v>
      </c>
      <c r="D10003" t="s">
        <v>23</v>
      </c>
      <c r="E10003" s="6">
        <f>IF(Sense_data[[#This Row],[a_1State]]=D10002,E10002,Sense_data[[#This Row],[SysTimeStamp]])</f>
        <v>42182.112534748529</v>
      </c>
      <c r="F10003" s="3" t="str">
        <f>Sense_data[[#This Row],[a_1State]]&amp;TEXT(Sense_data[[#This Row],[StateInstanceTimestamp]],"#.######")</f>
        <v>On42182.112535</v>
      </c>
      <c r="G10003" s="3">
        <f ca="1">IF(Sense_data[[#This Row],[a_1State]]="Off",RANDBETWEEN(off_min,off_max),RANDBETWEEN(on_min,on_max))/sr_div</f>
        <v>3.9</v>
      </c>
      <c r="H10003" s="3">
        <v>4.2</v>
      </c>
      <c r="I10003" s="3">
        <f>IF(HOUR(Sense_data[[#This Row],[SysTimeStamp]])&lt;12,I10002+$B$14,I10002-$B$14)</f>
        <v>17.311574074075914</v>
      </c>
    </row>
    <row r="10004" spans="1:9" x14ac:dyDescent="0.2">
      <c r="A10004" t="s">
        <v>20</v>
      </c>
      <c r="B10004" t="s">
        <v>22</v>
      </c>
      <c r="C10004" s="6">
        <f t="shared" si="161"/>
        <v>42182.115590304798</v>
      </c>
      <c r="D10004" t="s">
        <v>23</v>
      </c>
      <c r="E10004" s="6">
        <f>IF(Sense_data[[#This Row],[a_1State]]=D10003,E10003,Sense_data[[#This Row],[SysTimeStamp]])</f>
        <v>42182.112534748529</v>
      </c>
      <c r="F10004" s="3" t="str">
        <f>Sense_data[[#This Row],[a_1State]]&amp;TEXT(Sense_data[[#This Row],[StateInstanceTimestamp]],"#.######")</f>
        <v>On42182.112535</v>
      </c>
      <c r="G10004" s="3">
        <f ca="1">IF(Sense_data[[#This Row],[a_1State]]="Off",RANDBETWEEN(off_min,off_max),RANDBETWEEN(on_min,on_max))/sr_div</f>
        <v>4.5999999999999996</v>
      </c>
      <c r="H10004" s="3">
        <v>5.0999999999999996</v>
      </c>
      <c r="I10004" s="3">
        <f>IF(HOUR(Sense_data[[#This Row],[SysTimeStamp]])&lt;12,I10003+$B$14,I10003-$B$14)</f>
        <v>17.311805555557395</v>
      </c>
    </row>
    <row r="10005" spans="1:9" x14ac:dyDescent="0.2">
      <c r="A10005" t="s">
        <v>20</v>
      </c>
      <c r="B10005" t="s">
        <v>22</v>
      </c>
      <c r="C10005" s="6">
        <f t="shared" si="161"/>
        <v>42182.115601878875</v>
      </c>
      <c r="D10005" t="s">
        <v>23</v>
      </c>
      <c r="E10005" s="6">
        <f>IF(Sense_data[[#This Row],[a_1State]]=D10004,E10004,Sense_data[[#This Row],[SysTimeStamp]])</f>
        <v>42182.112534748529</v>
      </c>
      <c r="F10005" s="3" t="str">
        <f>Sense_data[[#This Row],[a_1State]]&amp;TEXT(Sense_data[[#This Row],[StateInstanceTimestamp]],"#.######")</f>
        <v>On42182.112535</v>
      </c>
      <c r="G10005" s="3">
        <f ca="1">IF(Sense_data[[#This Row],[a_1State]]="Off",RANDBETWEEN(off_min,off_max),RANDBETWEEN(on_min,on_max))/sr_div</f>
        <v>3.1</v>
      </c>
      <c r="H10005" s="3">
        <v>3.9</v>
      </c>
      <c r="I10005" s="3">
        <f>IF(HOUR(Sense_data[[#This Row],[SysTimeStamp]])&lt;12,I10004+$B$14,I10004-$B$14)</f>
        <v>17.312037037038877</v>
      </c>
    </row>
    <row r="10006" spans="1:9" x14ac:dyDescent="0.2">
      <c r="A10006" t="s">
        <v>20</v>
      </c>
      <c r="B10006" t="s">
        <v>22</v>
      </c>
      <c r="C10006" s="6">
        <f t="shared" si="161"/>
        <v>42182.115613452952</v>
      </c>
      <c r="D10006" t="s">
        <v>23</v>
      </c>
      <c r="E10006" s="6">
        <f>IF(Sense_data[[#This Row],[a_1State]]=D10005,E10005,Sense_data[[#This Row],[SysTimeStamp]])</f>
        <v>42182.112534748529</v>
      </c>
      <c r="F10006" s="3" t="str">
        <f>Sense_data[[#This Row],[a_1State]]&amp;TEXT(Sense_data[[#This Row],[StateInstanceTimestamp]],"#.######")</f>
        <v>On42182.112535</v>
      </c>
      <c r="G10006" s="3">
        <f ca="1">IF(Sense_data[[#This Row],[a_1State]]="Off",RANDBETWEEN(off_min,off_max),RANDBETWEEN(on_min,on_max))/sr_div</f>
        <v>3.2</v>
      </c>
      <c r="H10006" s="3">
        <v>4.8</v>
      </c>
      <c r="I10006" s="3">
        <f>IF(HOUR(Sense_data[[#This Row],[SysTimeStamp]])&lt;12,I10005+$B$14,I10005-$B$14)</f>
        <v>17.312268518520359</v>
      </c>
    </row>
    <row r="10007" spans="1:9" x14ac:dyDescent="0.2">
      <c r="A10007" t="s">
        <v>20</v>
      </c>
      <c r="B10007" t="s">
        <v>22</v>
      </c>
      <c r="C10007" s="6">
        <f t="shared" si="161"/>
        <v>42182.115625027029</v>
      </c>
      <c r="D10007" t="s">
        <v>23</v>
      </c>
      <c r="E10007" s="6">
        <f>IF(Sense_data[[#This Row],[a_1State]]=D10006,E10006,Sense_data[[#This Row],[SysTimeStamp]])</f>
        <v>42182.112534748529</v>
      </c>
      <c r="F10007" s="3" t="str">
        <f>Sense_data[[#This Row],[a_1State]]&amp;TEXT(Sense_data[[#This Row],[StateInstanceTimestamp]],"#.######")</f>
        <v>On42182.112535</v>
      </c>
      <c r="G10007" s="3">
        <f ca="1">IF(Sense_data[[#This Row],[a_1State]]="Off",RANDBETWEEN(off_min,off_max),RANDBETWEEN(on_min,on_max))/sr_div</f>
        <v>4.5999999999999996</v>
      </c>
      <c r="H10007" s="3">
        <v>3.8</v>
      </c>
      <c r="I10007" s="3">
        <f>IF(HOUR(Sense_data[[#This Row],[SysTimeStamp]])&lt;12,I10006+$B$14,I10006-$B$14)</f>
        <v>17.31250000000184</v>
      </c>
    </row>
    <row r="10008" spans="1:9" x14ac:dyDescent="0.2">
      <c r="A10008" t="s">
        <v>20</v>
      </c>
      <c r="B10008" t="s">
        <v>22</v>
      </c>
      <c r="C10008" s="6">
        <f t="shared" si="161"/>
        <v>42182.115636601106</v>
      </c>
      <c r="D10008" t="s">
        <v>23</v>
      </c>
      <c r="E10008" s="6">
        <f>IF(Sense_data[[#This Row],[a_1State]]=D10007,E10007,Sense_data[[#This Row],[SysTimeStamp]])</f>
        <v>42182.112534748529</v>
      </c>
      <c r="F10008" s="3" t="str">
        <f>Sense_data[[#This Row],[a_1State]]&amp;TEXT(Sense_data[[#This Row],[StateInstanceTimestamp]],"#.######")</f>
        <v>On42182.112535</v>
      </c>
      <c r="G10008" s="3">
        <f ca="1">IF(Sense_data[[#This Row],[a_1State]]="Off",RANDBETWEEN(off_min,off_max),RANDBETWEEN(on_min,on_max))/sr_div</f>
        <v>5.7</v>
      </c>
      <c r="H10008" s="3">
        <v>5</v>
      </c>
      <c r="I10008" s="3">
        <f>IF(HOUR(Sense_data[[#This Row],[SysTimeStamp]])&lt;12,I10007+$B$14,I10007-$B$14)</f>
        <v>17.312731481483322</v>
      </c>
    </row>
    <row r="10009" spans="1:9" x14ac:dyDescent="0.2">
      <c r="A10009" t="s">
        <v>20</v>
      </c>
      <c r="B10009" t="s">
        <v>22</v>
      </c>
      <c r="C10009" s="6">
        <f t="shared" si="161"/>
        <v>42182.115648175182</v>
      </c>
      <c r="D10009" t="s">
        <v>23</v>
      </c>
      <c r="E10009" s="6">
        <f>IF(Sense_data[[#This Row],[a_1State]]=D10008,E10008,Sense_data[[#This Row],[SysTimeStamp]])</f>
        <v>42182.112534748529</v>
      </c>
      <c r="F10009" s="3" t="str">
        <f>Sense_data[[#This Row],[a_1State]]&amp;TEXT(Sense_data[[#This Row],[StateInstanceTimestamp]],"#.######")</f>
        <v>On42182.112535</v>
      </c>
      <c r="G10009" s="3">
        <f ca="1">IF(Sense_data[[#This Row],[a_1State]]="Off",RANDBETWEEN(off_min,off_max),RANDBETWEEN(on_min,on_max))/sr_div</f>
        <v>5.2</v>
      </c>
      <c r="H10009" s="3">
        <v>5.5</v>
      </c>
      <c r="I10009" s="3">
        <f>IF(HOUR(Sense_data[[#This Row],[SysTimeStamp]])&lt;12,I10008+$B$14,I10008-$B$14)</f>
        <v>17.312962962964804</v>
      </c>
    </row>
    <row r="10010" spans="1:9" x14ac:dyDescent="0.2">
      <c r="A10010" t="s">
        <v>20</v>
      </c>
      <c r="B10010" t="s">
        <v>22</v>
      </c>
      <c r="C10010" s="6">
        <f t="shared" si="161"/>
        <v>42182.115659749259</v>
      </c>
      <c r="D10010" t="s">
        <v>23</v>
      </c>
      <c r="E10010" s="6">
        <f>IF(Sense_data[[#This Row],[a_1State]]=D10009,E10009,Sense_data[[#This Row],[SysTimeStamp]])</f>
        <v>42182.112534748529</v>
      </c>
      <c r="F10010" s="3" t="str">
        <f>Sense_data[[#This Row],[a_1State]]&amp;TEXT(Sense_data[[#This Row],[StateInstanceTimestamp]],"#.######")</f>
        <v>On42182.112535</v>
      </c>
      <c r="G10010" s="3">
        <f ca="1">IF(Sense_data[[#This Row],[a_1State]]="Off",RANDBETWEEN(off_min,off_max),RANDBETWEEN(on_min,on_max))/sr_div</f>
        <v>5.5</v>
      </c>
      <c r="H10010" s="3">
        <v>3.7</v>
      </c>
      <c r="I10010" s="3">
        <f>IF(HOUR(Sense_data[[#This Row],[SysTimeStamp]])&lt;12,I10009+$B$14,I10009-$B$14)</f>
        <v>17.313194444446285</v>
      </c>
    </row>
    <row r="10011" spans="1:9" x14ac:dyDescent="0.2">
      <c r="A10011" t="s">
        <v>20</v>
      </c>
      <c r="B10011" t="s">
        <v>22</v>
      </c>
      <c r="C10011" s="6">
        <f t="shared" si="161"/>
        <v>42182.115671323336</v>
      </c>
      <c r="D10011" t="s">
        <v>23</v>
      </c>
      <c r="E10011" s="6">
        <f>IF(Sense_data[[#This Row],[a_1State]]=D10010,E10010,Sense_data[[#This Row],[SysTimeStamp]])</f>
        <v>42182.112534748529</v>
      </c>
      <c r="F10011" s="3" t="str">
        <f>Sense_data[[#This Row],[a_1State]]&amp;TEXT(Sense_data[[#This Row],[StateInstanceTimestamp]],"#.######")</f>
        <v>On42182.112535</v>
      </c>
      <c r="G10011" s="3">
        <f ca="1">IF(Sense_data[[#This Row],[a_1State]]="Off",RANDBETWEEN(off_min,off_max),RANDBETWEEN(on_min,on_max))/sr_div</f>
        <v>3.5</v>
      </c>
      <c r="H10011" s="3">
        <v>3.3</v>
      </c>
      <c r="I10011" s="3">
        <f>IF(HOUR(Sense_data[[#This Row],[SysTimeStamp]])&lt;12,I10010+$B$14,I10010-$B$14)</f>
        <v>17.313425925927767</v>
      </c>
    </row>
    <row r="10012" spans="1:9" x14ac:dyDescent="0.2">
      <c r="A10012" t="s">
        <v>20</v>
      </c>
      <c r="B10012" t="s">
        <v>22</v>
      </c>
      <c r="C10012" s="6">
        <f t="shared" si="161"/>
        <v>42182.115682897413</v>
      </c>
      <c r="D10012" t="s">
        <v>23</v>
      </c>
      <c r="E10012" s="6">
        <f>IF(Sense_data[[#This Row],[a_1State]]=D10011,E10011,Sense_data[[#This Row],[SysTimeStamp]])</f>
        <v>42182.112534748529</v>
      </c>
      <c r="F10012" s="3" t="str">
        <f>Sense_data[[#This Row],[a_1State]]&amp;TEXT(Sense_data[[#This Row],[StateInstanceTimestamp]],"#.######")</f>
        <v>On42182.112535</v>
      </c>
      <c r="G10012" s="3">
        <f ca="1">IF(Sense_data[[#This Row],[a_1State]]="Off",RANDBETWEEN(off_min,off_max),RANDBETWEEN(on_min,on_max))/sr_div</f>
        <v>5.4</v>
      </c>
      <c r="H10012" s="3">
        <v>5.5</v>
      </c>
      <c r="I10012" s="3">
        <f>IF(HOUR(Sense_data[[#This Row],[SysTimeStamp]])&lt;12,I10011+$B$14,I10011-$B$14)</f>
        <v>17.313657407409249</v>
      </c>
    </row>
    <row r="10013" spans="1:9" x14ac:dyDescent="0.2">
      <c r="A10013" t="s">
        <v>20</v>
      </c>
      <c r="B10013" t="s">
        <v>22</v>
      </c>
      <c r="C10013" s="6">
        <f t="shared" si="161"/>
        <v>42182.115694471489</v>
      </c>
      <c r="D10013" t="s">
        <v>23</v>
      </c>
      <c r="E10013" s="6">
        <f>IF(Sense_data[[#This Row],[a_1State]]=D10012,E10012,Sense_data[[#This Row],[SysTimeStamp]])</f>
        <v>42182.112534748529</v>
      </c>
      <c r="F10013" s="3" t="str">
        <f>Sense_data[[#This Row],[a_1State]]&amp;TEXT(Sense_data[[#This Row],[StateInstanceTimestamp]],"#.######")</f>
        <v>On42182.112535</v>
      </c>
      <c r="G10013" s="3">
        <f ca="1">IF(Sense_data[[#This Row],[a_1State]]="Off",RANDBETWEEN(off_min,off_max),RANDBETWEEN(on_min,on_max))/sr_div</f>
        <v>3.7</v>
      </c>
      <c r="H10013" s="3">
        <v>3.4</v>
      </c>
      <c r="I10013" s="3">
        <f>IF(HOUR(Sense_data[[#This Row],[SysTimeStamp]])&lt;12,I10012+$B$14,I10012-$B$14)</f>
        <v>17.31388888889073</v>
      </c>
    </row>
    <row r="10014" spans="1:9" x14ac:dyDescent="0.2">
      <c r="A10014" t="s">
        <v>20</v>
      </c>
      <c r="B10014" t="s">
        <v>22</v>
      </c>
      <c r="C10014" s="6">
        <f t="shared" si="161"/>
        <v>42182.115706045566</v>
      </c>
      <c r="D10014" t="s">
        <v>23</v>
      </c>
      <c r="E10014" s="6">
        <f>IF(Sense_data[[#This Row],[a_1State]]=D10013,E10013,Sense_data[[#This Row],[SysTimeStamp]])</f>
        <v>42182.112534748529</v>
      </c>
      <c r="F10014" s="3" t="str">
        <f>Sense_data[[#This Row],[a_1State]]&amp;TEXT(Sense_data[[#This Row],[StateInstanceTimestamp]],"#.######")</f>
        <v>On42182.112535</v>
      </c>
      <c r="G10014" s="3">
        <f ca="1">IF(Sense_data[[#This Row],[a_1State]]="Off",RANDBETWEEN(off_min,off_max),RANDBETWEEN(on_min,on_max))/sr_div</f>
        <v>5.5</v>
      </c>
      <c r="H10014" s="3">
        <v>4.5</v>
      </c>
      <c r="I10014" s="3">
        <f>IF(HOUR(Sense_data[[#This Row],[SysTimeStamp]])&lt;12,I10013+$B$14,I10013-$B$14)</f>
        <v>17.314120370372212</v>
      </c>
    </row>
    <row r="10015" spans="1:9" x14ac:dyDescent="0.2">
      <c r="A10015" t="s">
        <v>20</v>
      </c>
      <c r="B10015" t="s">
        <v>22</v>
      </c>
      <c r="C10015" s="6">
        <f t="shared" si="161"/>
        <v>42182.115717619643</v>
      </c>
      <c r="D10015" t="s">
        <v>23</v>
      </c>
      <c r="E10015" s="6">
        <f>IF(Sense_data[[#This Row],[a_1State]]=D10014,E10014,Sense_data[[#This Row],[SysTimeStamp]])</f>
        <v>42182.112534748529</v>
      </c>
      <c r="F10015" s="3" t="str">
        <f>Sense_data[[#This Row],[a_1State]]&amp;TEXT(Sense_data[[#This Row],[StateInstanceTimestamp]],"#.######")</f>
        <v>On42182.112535</v>
      </c>
      <c r="G10015" s="3">
        <f ca="1">IF(Sense_data[[#This Row],[a_1State]]="Off",RANDBETWEEN(off_min,off_max),RANDBETWEEN(on_min,on_max))/sr_div</f>
        <v>4</v>
      </c>
      <c r="H10015" s="3">
        <v>4.0999999999999996</v>
      </c>
      <c r="I10015" s="3">
        <f>IF(HOUR(Sense_data[[#This Row],[SysTimeStamp]])&lt;12,I10014+$B$14,I10014-$B$14)</f>
        <v>17.314351851853694</v>
      </c>
    </row>
    <row r="10016" spans="1:9" x14ac:dyDescent="0.2">
      <c r="A10016" t="s">
        <v>20</v>
      </c>
      <c r="B10016" t="s">
        <v>22</v>
      </c>
      <c r="C10016" s="6">
        <f t="shared" si="161"/>
        <v>42182.11572919372</v>
      </c>
      <c r="D10016" t="s">
        <v>23</v>
      </c>
      <c r="E10016" s="6">
        <f>IF(Sense_data[[#This Row],[a_1State]]=D10015,E10015,Sense_data[[#This Row],[SysTimeStamp]])</f>
        <v>42182.112534748529</v>
      </c>
      <c r="F10016" s="3" t="str">
        <f>Sense_data[[#This Row],[a_1State]]&amp;TEXT(Sense_data[[#This Row],[StateInstanceTimestamp]],"#.######")</f>
        <v>On42182.112535</v>
      </c>
      <c r="G10016" s="3">
        <f ca="1">IF(Sense_data[[#This Row],[a_1State]]="Off",RANDBETWEEN(off_min,off_max),RANDBETWEEN(on_min,on_max))/sr_div</f>
        <v>3.8</v>
      </c>
      <c r="H10016" s="3">
        <v>5</v>
      </c>
      <c r="I10016" s="3">
        <f>IF(HOUR(Sense_data[[#This Row],[SysTimeStamp]])&lt;12,I10015+$B$14,I10015-$B$14)</f>
        <v>17.314583333335175</v>
      </c>
    </row>
    <row r="10017" spans="1:9" x14ac:dyDescent="0.2">
      <c r="A10017" t="s">
        <v>20</v>
      </c>
      <c r="B10017" t="s">
        <v>22</v>
      </c>
      <c r="C10017" s="6">
        <f t="shared" si="161"/>
        <v>42182.115740767797</v>
      </c>
      <c r="D10017" t="s">
        <v>23</v>
      </c>
      <c r="E10017" s="6">
        <f>IF(Sense_data[[#This Row],[a_1State]]=D10016,E10016,Sense_data[[#This Row],[SysTimeStamp]])</f>
        <v>42182.112534748529</v>
      </c>
      <c r="F10017" s="3" t="str">
        <f>Sense_data[[#This Row],[a_1State]]&amp;TEXT(Sense_data[[#This Row],[StateInstanceTimestamp]],"#.######")</f>
        <v>On42182.112535</v>
      </c>
      <c r="G10017" s="3">
        <f ca="1">IF(Sense_data[[#This Row],[a_1State]]="Off",RANDBETWEEN(off_min,off_max),RANDBETWEEN(on_min,on_max))/sr_div</f>
        <v>5</v>
      </c>
      <c r="H10017" s="3">
        <v>3.4</v>
      </c>
      <c r="I10017" s="3">
        <f>IF(HOUR(Sense_data[[#This Row],[SysTimeStamp]])&lt;12,I10016+$B$14,I10016-$B$14)</f>
        <v>17.314814814816657</v>
      </c>
    </row>
    <row r="10018" spans="1:9" x14ac:dyDescent="0.2">
      <c r="A10018" t="s">
        <v>20</v>
      </c>
      <c r="B10018" t="s">
        <v>22</v>
      </c>
      <c r="C10018" s="6">
        <f t="shared" si="161"/>
        <v>42182.115752341873</v>
      </c>
      <c r="D10018" t="s">
        <v>23</v>
      </c>
      <c r="E10018" s="6">
        <f>IF(Sense_data[[#This Row],[a_1State]]=D10017,E10017,Sense_data[[#This Row],[SysTimeStamp]])</f>
        <v>42182.112534748529</v>
      </c>
      <c r="F10018" s="3" t="str">
        <f>Sense_data[[#This Row],[a_1State]]&amp;TEXT(Sense_data[[#This Row],[StateInstanceTimestamp]],"#.######")</f>
        <v>On42182.112535</v>
      </c>
      <c r="G10018" s="3">
        <f ca="1">IF(Sense_data[[#This Row],[a_1State]]="Off",RANDBETWEEN(off_min,off_max),RANDBETWEEN(on_min,on_max))/sr_div</f>
        <v>5.4</v>
      </c>
      <c r="H10018" s="3">
        <v>5.2</v>
      </c>
      <c r="I10018" s="3">
        <f>IF(HOUR(Sense_data[[#This Row],[SysTimeStamp]])&lt;12,I10017+$B$14,I10017-$B$14)</f>
        <v>17.315046296298139</v>
      </c>
    </row>
    <row r="10019" spans="1:9" x14ac:dyDescent="0.2">
      <c r="A10019" t="s">
        <v>20</v>
      </c>
      <c r="B10019" t="s">
        <v>22</v>
      </c>
      <c r="C10019" s="6">
        <f t="shared" si="161"/>
        <v>42182.11576391595</v>
      </c>
      <c r="D10019" t="s">
        <v>23</v>
      </c>
      <c r="E10019" s="6">
        <f>IF(Sense_data[[#This Row],[a_1State]]=D10018,E10018,Sense_data[[#This Row],[SysTimeStamp]])</f>
        <v>42182.112534748529</v>
      </c>
      <c r="F10019" s="3" t="str">
        <f>Sense_data[[#This Row],[a_1State]]&amp;TEXT(Sense_data[[#This Row],[StateInstanceTimestamp]],"#.######")</f>
        <v>On42182.112535</v>
      </c>
      <c r="G10019" s="3">
        <f ca="1">IF(Sense_data[[#This Row],[a_1State]]="Off",RANDBETWEEN(off_min,off_max),RANDBETWEEN(on_min,on_max))/sr_div</f>
        <v>4.4000000000000004</v>
      </c>
      <c r="H10019" s="3">
        <v>3.6</v>
      </c>
      <c r="I10019" s="3">
        <f>IF(HOUR(Sense_data[[#This Row],[SysTimeStamp]])&lt;12,I10018+$B$14,I10018-$B$14)</f>
        <v>17.31527777777962</v>
      </c>
    </row>
    <row r="10020" spans="1:9" x14ac:dyDescent="0.2">
      <c r="A10020" t="s">
        <v>20</v>
      </c>
      <c r="B10020" t="s">
        <v>22</v>
      </c>
      <c r="C10020" s="6">
        <f t="shared" si="161"/>
        <v>42182.115775490027</v>
      </c>
      <c r="D10020" t="s">
        <v>23</v>
      </c>
      <c r="E10020" s="6">
        <f>IF(Sense_data[[#This Row],[a_1State]]=D10019,E10019,Sense_data[[#This Row],[SysTimeStamp]])</f>
        <v>42182.112534748529</v>
      </c>
      <c r="F10020" s="3" t="str">
        <f>Sense_data[[#This Row],[a_1State]]&amp;TEXT(Sense_data[[#This Row],[StateInstanceTimestamp]],"#.######")</f>
        <v>On42182.112535</v>
      </c>
      <c r="G10020" s="3">
        <f ca="1">IF(Sense_data[[#This Row],[a_1State]]="Off",RANDBETWEEN(off_min,off_max),RANDBETWEEN(on_min,on_max))/sr_div</f>
        <v>5.9</v>
      </c>
      <c r="H10020" s="3">
        <v>5.4</v>
      </c>
      <c r="I10020" s="3">
        <f>IF(HOUR(Sense_data[[#This Row],[SysTimeStamp]])&lt;12,I10019+$B$14,I10019-$B$14)</f>
        <v>17.315509259261102</v>
      </c>
    </row>
    <row r="10021" spans="1:9" x14ac:dyDescent="0.2">
      <c r="A10021" t="s">
        <v>20</v>
      </c>
      <c r="B10021" t="s">
        <v>22</v>
      </c>
      <c r="C10021" s="6">
        <f t="shared" si="161"/>
        <v>42182.115787064104</v>
      </c>
      <c r="D10021" t="s">
        <v>23</v>
      </c>
      <c r="E10021" s="6">
        <f>IF(Sense_data[[#This Row],[a_1State]]=D10020,E10020,Sense_data[[#This Row],[SysTimeStamp]])</f>
        <v>42182.112534748529</v>
      </c>
      <c r="F10021" s="3" t="str">
        <f>Sense_data[[#This Row],[a_1State]]&amp;TEXT(Sense_data[[#This Row],[StateInstanceTimestamp]],"#.######")</f>
        <v>On42182.112535</v>
      </c>
      <c r="G10021" s="3">
        <f ca="1">IF(Sense_data[[#This Row],[a_1State]]="Off",RANDBETWEEN(off_min,off_max),RANDBETWEEN(on_min,on_max))/sr_div</f>
        <v>5.3</v>
      </c>
      <c r="H10021" s="3">
        <v>4.8</v>
      </c>
      <c r="I10021" s="3">
        <f>IF(HOUR(Sense_data[[#This Row],[SysTimeStamp]])&lt;12,I10020+$B$14,I10020-$B$14)</f>
        <v>17.315740740742584</v>
      </c>
    </row>
    <row r="10022" spans="1:9" x14ac:dyDescent="0.2">
      <c r="A10022" t="s">
        <v>20</v>
      </c>
      <c r="B10022" t="s">
        <v>22</v>
      </c>
      <c r="C10022" s="6">
        <f t="shared" si="161"/>
        <v>42182.11579863818</v>
      </c>
      <c r="D10022" t="s">
        <v>23</v>
      </c>
      <c r="E10022" s="6">
        <f>IF(Sense_data[[#This Row],[a_1State]]=D10021,E10021,Sense_data[[#This Row],[SysTimeStamp]])</f>
        <v>42182.112534748529</v>
      </c>
      <c r="F10022" s="3" t="str">
        <f>Sense_data[[#This Row],[a_1State]]&amp;TEXT(Sense_data[[#This Row],[StateInstanceTimestamp]],"#.######")</f>
        <v>On42182.112535</v>
      </c>
      <c r="G10022" s="3">
        <f ca="1">IF(Sense_data[[#This Row],[a_1State]]="Off",RANDBETWEEN(off_min,off_max),RANDBETWEEN(on_min,on_max))/sr_div</f>
        <v>5.5</v>
      </c>
      <c r="H10022" s="3">
        <v>3.4</v>
      </c>
      <c r="I10022" s="3">
        <f>IF(HOUR(Sense_data[[#This Row],[SysTimeStamp]])&lt;12,I10021+$B$14,I10021-$B$14)</f>
        <v>17.315972222224065</v>
      </c>
    </row>
    <row r="10023" spans="1:9" x14ac:dyDescent="0.2">
      <c r="A10023" t="s">
        <v>20</v>
      </c>
      <c r="B10023" t="s">
        <v>22</v>
      </c>
      <c r="C10023" s="6">
        <f t="shared" si="161"/>
        <v>42182.115810212257</v>
      </c>
      <c r="D10023" t="s">
        <v>23</v>
      </c>
      <c r="E10023" s="6">
        <f>IF(Sense_data[[#This Row],[a_1State]]=D10022,E10022,Sense_data[[#This Row],[SysTimeStamp]])</f>
        <v>42182.112534748529</v>
      </c>
      <c r="F10023" s="3" t="str">
        <f>Sense_data[[#This Row],[a_1State]]&amp;TEXT(Sense_data[[#This Row],[StateInstanceTimestamp]],"#.######")</f>
        <v>On42182.112535</v>
      </c>
      <c r="G10023" s="3">
        <f ca="1">IF(Sense_data[[#This Row],[a_1State]]="Off",RANDBETWEEN(off_min,off_max),RANDBETWEEN(on_min,on_max))/sr_div</f>
        <v>4.5999999999999996</v>
      </c>
      <c r="H10023" s="3">
        <v>5.9</v>
      </c>
      <c r="I10023" s="3">
        <f>IF(HOUR(Sense_data[[#This Row],[SysTimeStamp]])&lt;12,I10022+$B$14,I10022-$B$14)</f>
        <v>17.316203703705547</v>
      </c>
    </row>
    <row r="10024" spans="1:9" x14ac:dyDescent="0.2">
      <c r="A10024" t="s">
        <v>20</v>
      </c>
      <c r="B10024" t="s">
        <v>22</v>
      </c>
      <c r="C10024" s="6">
        <f t="shared" si="161"/>
        <v>42182.115821786334</v>
      </c>
      <c r="D10024" t="s">
        <v>23</v>
      </c>
      <c r="E10024" s="6">
        <f>IF(Sense_data[[#This Row],[a_1State]]=D10023,E10023,Sense_data[[#This Row],[SysTimeStamp]])</f>
        <v>42182.112534748529</v>
      </c>
      <c r="F10024" s="3" t="str">
        <f>Sense_data[[#This Row],[a_1State]]&amp;TEXT(Sense_data[[#This Row],[StateInstanceTimestamp]],"#.######")</f>
        <v>On42182.112535</v>
      </c>
      <c r="G10024" s="3">
        <f ca="1">IF(Sense_data[[#This Row],[a_1State]]="Off",RANDBETWEEN(off_min,off_max),RANDBETWEEN(on_min,on_max))/sr_div</f>
        <v>4.0999999999999996</v>
      </c>
      <c r="H10024" s="3">
        <v>4.9000000000000004</v>
      </c>
      <c r="I10024" s="3">
        <f>IF(HOUR(Sense_data[[#This Row],[SysTimeStamp]])&lt;12,I10023+$B$14,I10023-$B$14)</f>
        <v>17.316435185187029</v>
      </c>
    </row>
    <row r="10025" spans="1:9" x14ac:dyDescent="0.2">
      <c r="A10025" t="s">
        <v>20</v>
      </c>
      <c r="B10025" t="s">
        <v>22</v>
      </c>
      <c r="C10025" s="6">
        <f t="shared" si="161"/>
        <v>42182.115833360411</v>
      </c>
      <c r="D10025" t="s">
        <v>23</v>
      </c>
      <c r="E10025" s="6">
        <f>IF(Sense_data[[#This Row],[a_1State]]=D10024,E10024,Sense_data[[#This Row],[SysTimeStamp]])</f>
        <v>42182.112534748529</v>
      </c>
      <c r="F10025" s="3" t="str">
        <f>Sense_data[[#This Row],[a_1State]]&amp;TEXT(Sense_data[[#This Row],[StateInstanceTimestamp]],"#.######")</f>
        <v>On42182.112535</v>
      </c>
      <c r="G10025" s="3">
        <f ca="1">IF(Sense_data[[#This Row],[a_1State]]="Off",RANDBETWEEN(off_min,off_max),RANDBETWEEN(on_min,on_max))/sr_div</f>
        <v>5.0999999999999996</v>
      </c>
      <c r="H10025" s="3">
        <v>5.3</v>
      </c>
      <c r="I10025" s="3">
        <f>IF(HOUR(Sense_data[[#This Row],[SysTimeStamp]])&lt;12,I10024+$B$14,I10024-$B$14)</f>
        <v>17.31666666666851</v>
      </c>
    </row>
    <row r="10026" spans="1:9" x14ac:dyDescent="0.2">
      <c r="A10026" t="s">
        <v>20</v>
      </c>
      <c r="B10026" t="s">
        <v>22</v>
      </c>
      <c r="C10026" s="6">
        <f t="shared" si="161"/>
        <v>42182.115844934488</v>
      </c>
      <c r="D10026" t="s">
        <v>23</v>
      </c>
      <c r="E10026" s="6">
        <f>IF(Sense_data[[#This Row],[a_1State]]=D10025,E10025,Sense_data[[#This Row],[SysTimeStamp]])</f>
        <v>42182.112534748529</v>
      </c>
      <c r="F10026" s="3" t="str">
        <f>Sense_data[[#This Row],[a_1State]]&amp;TEXT(Sense_data[[#This Row],[StateInstanceTimestamp]],"#.######")</f>
        <v>On42182.112535</v>
      </c>
      <c r="G10026" s="3">
        <f ca="1">IF(Sense_data[[#This Row],[a_1State]]="Off",RANDBETWEEN(off_min,off_max),RANDBETWEEN(on_min,on_max))/sr_div</f>
        <v>3.8</v>
      </c>
      <c r="H10026" s="3">
        <v>3.7</v>
      </c>
      <c r="I10026" s="3">
        <f>IF(HOUR(Sense_data[[#This Row],[SysTimeStamp]])&lt;12,I10025+$B$14,I10025-$B$14)</f>
        <v>17.316898148149992</v>
      </c>
    </row>
    <row r="10027" spans="1:9" x14ac:dyDescent="0.2">
      <c r="A10027" t="s">
        <v>20</v>
      </c>
      <c r="B10027" t="s">
        <v>22</v>
      </c>
      <c r="C10027" s="6">
        <f t="shared" si="161"/>
        <v>42182.115856508564</v>
      </c>
      <c r="D10027" t="s">
        <v>23</v>
      </c>
      <c r="E10027" s="6">
        <f>IF(Sense_data[[#This Row],[a_1State]]=D10026,E10026,Sense_data[[#This Row],[SysTimeStamp]])</f>
        <v>42182.112534748529</v>
      </c>
      <c r="F10027" s="3" t="str">
        <f>Sense_data[[#This Row],[a_1State]]&amp;TEXT(Sense_data[[#This Row],[StateInstanceTimestamp]],"#.######")</f>
        <v>On42182.112535</v>
      </c>
      <c r="G10027" s="3">
        <f ca="1">IF(Sense_data[[#This Row],[a_1State]]="Off",RANDBETWEEN(off_min,off_max),RANDBETWEEN(on_min,on_max))/sr_div</f>
        <v>3.1</v>
      </c>
      <c r="H10027" s="3">
        <v>5.3</v>
      </c>
      <c r="I10027" s="3">
        <f>IF(HOUR(Sense_data[[#This Row],[SysTimeStamp]])&lt;12,I10026+$B$14,I10026-$B$14)</f>
        <v>17.317129629631474</v>
      </c>
    </row>
    <row r="10028" spans="1:9" x14ac:dyDescent="0.2">
      <c r="A10028" t="s">
        <v>20</v>
      </c>
      <c r="B10028" t="s">
        <v>22</v>
      </c>
      <c r="C10028" s="6">
        <f t="shared" si="161"/>
        <v>42182.115868082641</v>
      </c>
      <c r="D10028" t="s">
        <v>23</v>
      </c>
      <c r="E10028" s="6">
        <f>IF(Sense_data[[#This Row],[a_1State]]=D10027,E10027,Sense_data[[#This Row],[SysTimeStamp]])</f>
        <v>42182.112534748529</v>
      </c>
      <c r="F10028" s="3" t="str">
        <f>Sense_data[[#This Row],[a_1State]]&amp;TEXT(Sense_data[[#This Row],[StateInstanceTimestamp]],"#.######")</f>
        <v>On42182.112535</v>
      </c>
      <c r="G10028" s="3">
        <f ca="1">IF(Sense_data[[#This Row],[a_1State]]="Off",RANDBETWEEN(off_min,off_max),RANDBETWEEN(on_min,on_max))/sr_div</f>
        <v>3.8</v>
      </c>
      <c r="H10028" s="3">
        <v>3.5</v>
      </c>
      <c r="I10028" s="3">
        <f>IF(HOUR(Sense_data[[#This Row],[SysTimeStamp]])&lt;12,I10027+$B$14,I10027-$B$14)</f>
        <v>17.317361111112955</v>
      </c>
    </row>
    <row r="10029" spans="1:9" x14ac:dyDescent="0.2">
      <c r="A10029" t="s">
        <v>20</v>
      </c>
      <c r="B10029" t="s">
        <v>22</v>
      </c>
      <c r="C10029" s="6">
        <f t="shared" si="161"/>
        <v>42182.115879656718</v>
      </c>
      <c r="D10029" t="s">
        <v>23</v>
      </c>
      <c r="E10029" s="6">
        <f>IF(Sense_data[[#This Row],[a_1State]]=D10028,E10028,Sense_data[[#This Row],[SysTimeStamp]])</f>
        <v>42182.112534748529</v>
      </c>
      <c r="F10029" s="3" t="str">
        <f>Sense_data[[#This Row],[a_1State]]&amp;TEXT(Sense_data[[#This Row],[StateInstanceTimestamp]],"#.######")</f>
        <v>On42182.112535</v>
      </c>
      <c r="G10029" s="3">
        <f ca="1">IF(Sense_data[[#This Row],[a_1State]]="Off",RANDBETWEEN(off_min,off_max),RANDBETWEEN(on_min,on_max))/sr_div</f>
        <v>4.2</v>
      </c>
      <c r="H10029" s="3">
        <v>4.2</v>
      </c>
      <c r="I10029" s="3">
        <f>IF(HOUR(Sense_data[[#This Row],[SysTimeStamp]])&lt;12,I10028+$B$14,I10028-$B$14)</f>
        <v>17.317592592594437</v>
      </c>
    </row>
    <row r="10030" spans="1:9" x14ac:dyDescent="0.2">
      <c r="A10030" t="s">
        <v>20</v>
      </c>
      <c r="B10030" t="s">
        <v>22</v>
      </c>
      <c r="C10030" s="6">
        <f t="shared" si="161"/>
        <v>42182.115891230795</v>
      </c>
      <c r="D10030" t="s">
        <v>23</v>
      </c>
      <c r="E10030" s="6">
        <f>IF(Sense_data[[#This Row],[a_1State]]=D10029,E10029,Sense_data[[#This Row],[SysTimeStamp]])</f>
        <v>42182.112534748529</v>
      </c>
      <c r="F10030" s="3" t="str">
        <f>Sense_data[[#This Row],[a_1State]]&amp;TEXT(Sense_data[[#This Row],[StateInstanceTimestamp]],"#.######")</f>
        <v>On42182.112535</v>
      </c>
      <c r="G10030" s="3">
        <f ca="1">IF(Sense_data[[#This Row],[a_1State]]="Off",RANDBETWEEN(off_min,off_max),RANDBETWEEN(on_min,on_max))/sr_div</f>
        <v>4.0999999999999996</v>
      </c>
      <c r="H10030" s="3">
        <v>3.8</v>
      </c>
      <c r="I10030" s="3">
        <f>IF(HOUR(Sense_data[[#This Row],[SysTimeStamp]])&lt;12,I10029+$B$14,I10029-$B$14)</f>
        <v>17.317824074075919</v>
      </c>
    </row>
    <row r="10031" spans="1:9" x14ac:dyDescent="0.2">
      <c r="A10031" t="s">
        <v>20</v>
      </c>
      <c r="B10031" t="s">
        <v>22</v>
      </c>
      <c r="C10031" s="6">
        <f t="shared" si="161"/>
        <v>42182.115902804871</v>
      </c>
      <c r="D10031" t="s">
        <v>23</v>
      </c>
      <c r="E10031" s="6">
        <f>IF(Sense_data[[#This Row],[a_1State]]=D10030,E10030,Sense_data[[#This Row],[SysTimeStamp]])</f>
        <v>42182.112534748529</v>
      </c>
      <c r="F10031" s="3" t="str">
        <f>Sense_data[[#This Row],[a_1State]]&amp;TEXT(Sense_data[[#This Row],[StateInstanceTimestamp]],"#.######")</f>
        <v>On42182.112535</v>
      </c>
      <c r="G10031" s="3">
        <f ca="1">IF(Sense_data[[#This Row],[a_1State]]="Off",RANDBETWEEN(off_min,off_max),RANDBETWEEN(on_min,on_max))/sr_div</f>
        <v>5.9</v>
      </c>
      <c r="H10031" s="3">
        <v>3.8</v>
      </c>
      <c r="I10031" s="3">
        <f>IF(HOUR(Sense_data[[#This Row],[SysTimeStamp]])&lt;12,I10030+$B$14,I10030-$B$14)</f>
        <v>17.3180555555574</v>
      </c>
    </row>
    <row r="10032" spans="1:9" x14ac:dyDescent="0.2">
      <c r="A10032" t="s">
        <v>20</v>
      </c>
      <c r="B10032" t="s">
        <v>22</v>
      </c>
      <c r="C10032" s="6">
        <f t="shared" si="161"/>
        <v>42182.115914378948</v>
      </c>
      <c r="D10032" t="s">
        <v>23</v>
      </c>
      <c r="E10032" s="6">
        <f>IF(Sense_data[[#This Row],[a_1State]]=D10031,E10031,Sense_data[[#This Row],[SysTimeStamp]])</f>
        <v>42182.112534748529</v>
      </c>
      <c r="F10032" s="3" t="str">
        <f>Sense_data[[#This Row],[a_1State]]&amp;TEXT(Sense_data[[#This Row],[StateInstanceTimestamp]],"#.######")</f>
        <v>On42182.112535</v>
      </c>
      <c r="G10032" s="3">
        <f ca="1">IF(Sense_data[[#This Row],[a_1State]]="Off",RANDBETWEEN(off_min,off_max),RANDBETWEEN(on_min,on_max))/sr_div</f>
        <v>5.7</v>
      </c>
      <c r="H10032" s="3">
        <v>4.5999999999999996</v>
      </c>
      <c r="I10032" s="3">
        <f>IF(HOUR(Sense_data[[#This Row],[SysTimeStamp]])&lt;12,I10031+$B$14,I10031-$B$14)</f>
        <v>17.318287037038882</v>
      </c>
    </row>
    <row r="10033" spans="1:9" x14ac:dyDescent="0.2">
      <c r="A10033" t="s">
        <v>20</v>
      </c>
      <c r="B10033" t="s">
        <v>22</v>
      </c>
      <c r="C10033" s="6">
        <f t="shared" si="161"/>
        <v>42182.115925953025</v>
      </c>
      <c r="D10033" t="s">
        <v>23</v>
      </c>
      <c r="E10033" s="6">
        <f>IF(Sense_data[[#This Row],[a_1State]]=D10032,E10032,Sense_data[[#This Row],[SysTimeStamp]])</f>
        <v>42182.112534748529</v>
      </c>
      <c r="F10033" s="3" t="str">
        <f>Sense_data[[#This Row],[a_1State]]&amp;TEXT(Sense_data[[#This Row],[StateInstanceTimestamp]],"#.######")</f>
        <v>On42182.112535</v>
      </c>
      <c r="G10033" s="3">
        <f ca="1">IF(Sense_data[[#This Row],[a_1State]]="Off",RANDBETWEEN(off_min,off_max),RANDBETWEEN(on_min,on_max))/sr_div</f>
        <v>4.7</v>
      </c>
      <c r="H10033" s="3">
        <v>4.5</v>
      </c>
      <c r="I10033" s="3">
        <f>IF(HOUR(Sense_data[[#This Row],[SysTimeStamp]])&lt;12,I10032+$B$14,I10032-$B$14)</f>
        <v>17.318518518520364</v>
      </c>
    </row>
    <row r="10034" spans="1:9" x14ac:dyDescent="0.2">
      <c r="A10034" t="s">
        <v>20</v>
      </c>
      <c r="B10034" t="s">
        <v>22</v>
      </c>
      <c r="C10034" s="6">
        <f t="shared" si="161"/>
        <v>42182.115937527102</v>
      </c>
      <c r="D10034" t="s">
        <v>23</v>
      </c>
      <c r="E10034" s="6">
        <f>IF(Sense_data[[#This Row],[a_1State]]=D10033,E10033,Sense_data[[#This Row],[SysTimeStamp]])</f>
        <v>42182.112534748529</v>
      </c>
      <c r="F10034" s="3" t="str">
        <f>Sense_data[[#This Row],[a_1State]]&amp;TEXT(Sense_data[[#This Row],[StateInstanceTimestamp]],"#.######")</f>
        <v>On42182.112535</v>
      </c>
      <c r="G10034" s="3">
        <f ca="1">IF(Sense_data[[#This Row],[a_1State]]="Off",RANDBETWEEN(off_min,off_max),RANDBETWEEN(on_min,on_max))/sr_div</f>
        <v>3.8</v>
      </c>
      <c r="H10034" s="3">
        <v>5.4</v>
      </c>
      <c r="I10034" s="3">
        <f>IF(HOUR(Sense_data[[#This Row],[SysTimeStamp]])&lt;12,I10033+$B$14,I10033-$B$14)</f>
        <v>17.318750000001845</v>
      </c>
    </row>
    <row r="10035" spans="1:9" x14ac:dyDescent="0.2">
      <c r="A10035" t="s">
        <v>20</v>
      </c>
      <c r="B10035" t="s">
        <v>22</v>
      </c>
      <c r="C10035" s="6">
        <f t="shared" si="161"/>
        <v>42182.115949101179</v>
      </c>
      <c r="D10035" t="s">
        <v>23</v>
      </c>
      <c r="E10035" s="6">
        <f>IF(Sense_data[[#This Row],[a_1State]]=D10034,E10034,Sense_data[[#This Row],[SysTimeStamp]])</f>
        <v>42182.112534748529</v>
      </c>
      <c r="F10035" s="3" t="str">
        <f>Sense_data[[#This Row],[a_1State]]&amp;TEXT(Sense_data[[#This Row],[StateInstanceTimestamp]],"#.######")</f>
        <v>On42182.112535</v>
      </c>
      <c r="G10035" s="3">
        <f ca="1">IF(Sense_data[[#This Row],[a_1State]]="Off",RANDBETWEEN(off_min,off_max),RANDBETWEEN(on_min,on_max))/sr_div</f>
        <v>5.2</v>
      </c>
      <c r="H10035" s="3">
        <v>4.9000000000000004</v>
      </c>
      <c r="I10035" s="3">
        <f>IF(HOUR(Sense_data[[#This Row],[SysTimeStamp]])&lt;12,I10034+$B$14,I10034-$B$14)</f>
        <v>17.318981481483327</v>
      </c>
    </row>
    <row r="10036" spans="1:9" x14ac:dyDescent="0.2">
      <c r="A10036" t="s">
        <v>20</v>
      </c>
      <c r="B10036" t="s">
        <v>22</v>
      </c>
      <c r="C10036" s="6">
        <f t="shared" si="161"/>
        <v>42182.115960675255</v>
      </c>
      <c r="D10036" t="s">
        <v>23</v>
      </c>
      <c r="E10036" s="6">
        <f>IF(Sense_data[[#This Row],[a_1State]]=D10035,E10035,Sense_data[[#This Row],[SysTimeStamp]])</f>
        <v>42182.112534748529</v>
      </c>
      <c r="F10036" s="3" t="str">
        <f>Sense_data[[#This Row],[a_1State]]&amp;TEXT(Sense_data[[#This Row],[StateInstanceTimestamp]],"#.######")</f>
        <v>On42182.112535</v>
      </c>
      <c r="G10036" s="3">
        <f ca="1">IF(Sense_data[[#This Row],[a_1State]]="Off",RANDBETWEEN(off_min,off_max),RANDBETWEEN(on_min,on_max))/sr_div</f>
        <v>5.5</v>
      </c>
      <c r="H10036" s="3">
        <v>4.8</v>
      </c>
      <c r="I10036" s="3">
        <f>IF(HOUR(Sense_data[[#This Row],[SysTimeStamp]])&lt;12,I10035+$B$14,I10035-$B$14)</f>
        <v>17.319212962964809</v>
      </c>
    </row>
    <row r="10037" spans="1:9" x14ac:dyDescent="0.2">
      <c r="A10037" t="s">
        <v>20</v>
      </c>
      <c r="B10037" t="s">
        <v>22</v>
      </c>
      <c r="C10037" s="6">
        <f t="shared" si="161"/>
        <v>42182.115972249332</v>
      </c>
      <c r="D10037" t="s">
        <v>23</v>
      </c>
      <c r="E10037" s="6">
        <f>IF(Sense_data[[#This Row],[a_1State]]=D10036,E10036,Sense_data[[#This Row],[SysTimeStamp]])</f>
        <v>42182.112534748529</v>
      </c>
      <c r="F10037" s="3" t="str">
        <f>Sense_data[[#This Row],[a_1State]]&amp;TEXT(Sense_data[[#This Row],[StateInstanceTimestamp]],"#.######")</f>
        <v>On42182.112535</v>
      </c>
      <c r="G10037" s="3">
        <f ca="1">IF(Sense_data[[#This Row],[a_1State]]="Off",RANDBETWEEN(off_min,off_max),RANDBETWEEN(on_min,on_max))/sr_div</f>
        <v>3.2</v>
      </c>
      <c r="H10037" s="3">
        <v>5.5</v>
      </c>
      <c r="I10037" s="3">
        <f>IF(HOUR(Sense_data[[#This Row],[SysTimeStamp]])&lt;12,I10036+$B$14,I10036-$B$14)</f>
        <v>17.31944444444629</v>
      </c>
    </row>
    <row r="10038" spans="1:9" x14ac:dyDescent="0.2">
      <c r="A10038" t="s">
        <v>20</v>
      </c>
      <c r="B10038" t="s">
        <v>22</v>
      </c>
      <c r="C10038" s="6">
        <f t="shared" si="161"/>
        <v>42182.115983823409</v>
      </c>
      <c r="D10038" t="s">
        <v>23</v>
      </c>
      <c r="E10038" s="6">
        <f>IF(Sense_data[[#This Row],[a_1State]]=D10037,E10037,Sense_data[[#This Row],[SysTimeStamp]])</f>
        <v>42182.112534748529</v>
      </c>
      <c r="F10038" s="3" t="str">
        <f>Sense_data[[#This Row],[a_1State]]&amp;TEXT(Sense_data[[#This Row],[StateInstanceTimestamp]],"#.######")</f>
        <v>On42182.112535</v>
      </c>
      <c r="G10038" s="3">
        <f ca="1">IF(Sense_data[[#This Row],[a_1State]]="Off",RANDBETWEEN(off_min,off_max),RANDBETWEEN(on_min,on_max))/sr_div</f>
        <v>4.5999999999999996</v>
      </c>
      <c r="H10038" s="3">
        <v>5.8</v>
      </c>
      <c r="I10038" s="3">
        <f>IF(HOUR(Sense_data[[#This Row],[SysTimeStamp]])&lt;12,I10037+$B$14,I10037-$B$14)</f>
        <v>17.319675925927772</v>
      </c>
    </row>
    <row r="10039" spans="1:9" x14ac:dyDescent="0.2">
      <c r="A10039" t="s">
        <v>20</v>
      </c>
      <c r="B10039" t="s">
        <v>22</v>
      </c>
      <c r="C10039" s="6">
        <f t="shared" si="161"/>
        <v>42182.115995397486</v>
      </c>
      <c r="D10039" t="s">
        <v>23</v>
      </c>
      <c r="E10039" s="6">
        <f>IF(Sense_data[[#This Row],[a_1State]]=D10038,E10038,Sense_data[[#This Row],[SysTimeStamp]])</f>
        <v>42182.112534748529</v>
      </c>
      <c r="F10039" s="3" t="str">
        <f>Sense_data[[#This Row],[a_1State]]&amp;TEXT(Sense_data[[#This Row],[StateInstanceTimestamp]],"#.######")</f>
        <v>On42182.112535</v>
      </c>
      <c r="G10039" s="3">
        <f ca="1">IF(Sense_data[[#This Row],[a_1State]]="Off",RANDBETWEEN(off_min,off_max),RANDBETWEEN(on_min,on_max))/sr_div</f>
        <v>4.0999999999999996</v>
      </c>
      <c r="H10039" s="3">
        <v>3.8</v>
      </c>
      <c r="I10039" s="3">
        <f>IF(HOUR(Sense_data[[#This Row],[SysTimeStamp]])&lt;12,I10038+$B$14,I10038-$B$14)</f>
        <v>17.319907407409254</v>
      </c>
    </row>
    <row r="10040" spans="1:9" x14ac:dyDescent="0.2">
      <c r="A10040" t="s">
        <v>20</v>
      </c>
      <c r="B10040" t="s">
        <v>22</v>
      </c>
      <c r="C10040" s="6">
        <f t="shared" si="161"/>
        <v>42182.116006971562</v>
      </c>
      <c r="D10040" t="s">
        <v>23</v>
      </c>
      <c r="E10040" s="6">
        <f>IF(Sense_data[[#This Row],[a_1State]]=D10039,E10039,Sense_data[[#This Row],[SysTimeStamp]])</f>
        <v>42182.112534748529</v>
      </c>
      <c r="F10040" s="3" t="str">
        <f>Sense_data[[#This Row],[a_1State]]&amp;TEXT(Sense_data[[#This Row],[StateInstanceTimestamp]],"#.######")</f>
        <v>On42182.112535</v>
      </c>
      <c r="G10040" s="3">
        <f ca="1">IF(Sense_data[[#This Row],[a_1State]]="Off",RANDBETWEEN(off_min,off_max),RANDBETWEEN(on_min,on_max))/sr_div</f>
        <v>4</v>
      </c>
      <c r="H10040" s="3">
        <v>3.3</v>
      </c>
      <c r="I10040" s="3">
        <f>IF(HOUR(Sense_data[[#This Row],[SysTimeStamp]])&lt;12,I10039+$B$14,I10039-$B$14)</f>
        <v>17.320138888890735</v>
      </c>
    </row>
    <row r="10041" spans="1:9" x14ac:dyDescent="0.2">
      <c r="A10041" t="s">
        <v>20</v>
      </c>
      <c r="B10041" t="s">
        <v>22</v>
      </c>
      <c r="C10041" s="6">
        <f t="shared" si="161"/>
        <v>42182.116018545639</v>
      </c>
      <c r="D10041" t="s">
        <v>23</v>
      </c>
      <c r="E10041" s="6">
        <f>IF(Sense_data[[#This Row],[a_1State]]=D10040,E10040,Sense_data[[#This Row],[SysTimeStamp]])</f>
        <v>42182.112534748529</v>
      </c>
      <c r="F10041" s="3" t="str">
        <f>Sense_data[[#This Row],[a_1State]]&amp;TEXT(Sense_data[[#This Row],[StateInstanceTimestamp]],"#.######")</f>
        <v>On42182.112535</v>
      </c>
      <c r="G10041" s="3">
        <f ca="1">IF(Sense_data[[#This Row],[a_1State]]="Off",RANDBETWEEN(off_min,off_max),RANDBETWEEN(on_min,on_max))/sr_div</f>
        <v>4.7</v>
      </c>
      <c r="H10041" s="3">
        <v>3.3</v>
      </c>
      <c r="I10041" s="3">
        <f>IF(HOUR(Sense_data[[#This Row],[SysTimeStamp]])&lt;12,I10040+$B$14,I10040-$B$14)</f>
        <v>17.320370370372217</v>
      </c>
    </row>
    <row r="10042" spans="1:9" x14ac:dyDescent="0.2">
      <c r="A10042" t="s">
        <v>20</v>
      </c>
      <c r="B10042" t="s">
        <v>22</v>
      </c>
      <c r="C10042" s="6">
        <f t="shared" si="161"/>
        <v>42182.116030119716</v>
      </c>
      <c r="D10042" t="s">
        <v>23</v>
      </c>
      <c r="E10042" s="6">
        <f>IF(Sense_data[[#This Row],[a_1State]]=D10041,E10041,Sense_data[[#This Row],[SysTimeStamp]])</f>
        <v>42182.112534748529</v>
      </c>
      <c r="F10042" s="3" t="str">
        <f>Sense_data[[#This Row],[a_1State]]&amp;TEXT(Sense_data[[#This Row],[StateInstanceTimestamp]],"#.######")</f>
        <v>On42182.112535</v>
      </c>
      <c r="G10042" s="3">
        <f ca="1">IF(Sense_data[[#This Row],[a_1State]]="Off",RANDBETWEEN(off_min,off_max),RANDBETWEEN(on_min,on_max))/sr_div</f>
        <v>3.5</v>
      </c>
      <c r="H10042" s="3">
        <v>5.6</v>
      </c>
      <c r="I10042" s="3">
        <f>IF(HOUR(Sense_data[[#This Row],[SysTimeStamp]])&lt;12,I10041+$B$14,I10041-$B$14)</f>
        <v>17.320601851853699</v>
      </c>
    </row>
    <row r="10043" spans="1:9" x14ac:dyDescent="0.2">
      <c r="A10043" t="s">
        <v>20</v>
      </c>
      <c r="B10043" t="s">
        <v>22</v>
      </c>
      <c r="C10043" s="6">
        <f t="shared" si="161"/>
        <v>42182.116041693793</v>
      </c>
      <c r="D10043" t="s">
        <v>23</v>
      </c>
      <c r="E10043" s="6">
        <f>IF(Sense_data[[#This Row],[a_1State]]=D10042,E10042,Sense_data[[#This Row],[SysTimeStamp]])</f>
        <v>42182.112534748529</v>
      </c>
      <c r="F10043" s="3" t="str">
        <f>Sense_data[[#This Row],[a_1State]]&amp;TEXT(Sense_data[[#This Row],[StateInstanceTimestamp]],"#.######")</f>
        <v>On42182.112535</v>
      </c>
      <c r="G10043" s="3">
        <f ca="1">IF(Sense_data[[#This Row],[a_1State]]="Off",RANDBETWEEN(off_min,off_max),RANDBETWEEN(on_min,on_max))/sr_div</f>
        <v>4.0999999999999996</v>
      </c>
      <c r="H10043" s="3">
        <v>3.7</v>
      </c>
      <c r="I10043" s="3">
        <f>IF(HOUR(Sense_data[[#This Row],[SysTimeStamp]])&lt;12,I10042+$B$14,I10042-$B$14)</f>
        <v>17.32083333333518</v>
      </c>
    </row>
    <row r="10044" spans="1:9" x14ac:dyDescent="0.2">
      <c r="A10044" t="s">
        <v>20</v>
      </c>
      <c r="B10044" t="s">
        <v>22</v>
      </c>
      <c r="C10044" s="6">
        <f t="shared" si="161"/>
        <v>42182.11605326787</v>
      </c>
      <c r="D10044" t="s">
        <v>21</v>
      </c>
      <c r="E10044" s="6">
        <f>IF(Sense_data[[#This Row],[a_1State]]=D10043,E10043,Sense_data[[#This Row],[SysTimeStamp]])</f>
        <v>42182.11605326787</v>
      </c>
      <c r="F10044" s="3" t="str">
        <f>Sense_data[[#This Row],[a_1State]]&amp;TEXT(Sense_data[[#This Row],[StateInstanceTimestamp]],"#.######")</f>
        <v>Off42182.116053</v>
      </c>
      <c r="G10044" s="3">
        <f ca="1">IF(Sense_data[[#This Row],[a_1State]]="Off",RANDBETWEEN(off_min,off_max),RANDBETWEEN(on_min,on_max))/sr_div</f>
        <v>2.4</v>
      </c>
      <c r="H10044" s="3">
        <v>2.6</v>
      </c>
      <c r="I10044" s="3">
        <f>IF(HOUR(Sense_data[[#This Row],[SysTimeStamp]])&lt;12,I10043+$B$14,I10043-$B$14)</f>
        <v>17.321064814816662</v>
      </c>
    </row>
    <row r="10045" spans="1:9" x14ac:dyDescent="0.2">
      <c r="A10045" t="s">
        <v>20</v>
      </c>
      <c r="B10045" t="s">
        <v>22</v>
      </c>
      <c r="C10045" s="6">
        <f t="shared" si="161"/>
        <v>42182.116064841946</v>
      </c>
      <c r="D10045" t="s">
        <v>21</v>
      </c>
      <c r="E10045" s="6">
        <f>IF(Sense_data[[#This Row],[a_1State]]=D10044,E10044,Sense_data[[#This Row],[SysTimeStamp]])</f>
        <v>42182.11605326787</v>
      </c>
      <c r="F10045" s="3" t="str">
        <f>Sense_data[[#This Row],[a_1State]]&amp;TEXT(Sense_data[[#This Row],[StateInstanceTimestamp]],"#.######")</f>
        <v>Off42182.116053</v>
      </c>
      <c r="G10045" s="3">
        <f ca="1">IF(Sense_data[[#This Row],[a_1State]]="Off",RANDBETWEEN(off_min,off_max),RANDBETWEEN(on_min,on_max))/sr_div</f>
        <v>1.8</v>
      </c>
      <c r="H10045" s="3">
        <v>2.1</v>
      </c>
      <c r="I10045" s="3">
        <f>IF(HOUR(Sense_data[[#This Row],[SysTimeStamp]])&lt;12,I10044+$B$14,I10044-$B$14)</f>
        <v>17.321296296298144</v>
      </c>
    </row>
    <row r="10046" spans="1:9" x14ac:dyDescent="0.2">
      <c r="A10046" t="s">
        <v>20</v>
      </c>
      <c r="B10046" t="s">
        <v>22</v>
      </c>
      <c r="C10046" s="6">
        <f t="shared" si="161"/>
        <v>42182.116076416023</v>
      </c>
      <c r="D10046" t="s">
        <v>21</v>
      </c>
      <c r="E10046" s="6">
        <f>IF(Sense_data[[#This Row],[a_1State]]=D10045,E10045,Sense_data[[#This Row],[SysTimeStamp]])</f>
        <v>42182.11605326787</v>
      </c>
      <c r="F10046" s="3" t="str">
        <f>Sense_data[[#This Row],[a_1State]]&amp;TEXT(Sense_data[[#This Row],[StateInstanceTimestamp]],"#.######")</f>
        <v>Off42182.116053</v>
      </c>
      <c r="G10046" s="3">
        <f ca="1">IF(Sense_data[[#This Row],[a_1State]]="Off",RANDBETWEEN(off_min,off_max),RANDBETWEEN(on_min,on_max))/sr_div</f>
        <v>2.2000000000000002</v>
      </c>
      <c r="H10046" s="3">
        <v>1</v>
      </c>
      <c r="I10046" s="3">
        <f>IF(HOUR(Sense_data[[#This Row],[SysTimeStamp]])&lt;12,I10045+$B$14,I10045-$B$14)</f>
        <v>17.321527777779625</v>
      </c>
    </row>
    <row r="10047" spans="1:9" x14ac:dyDescent="0.2">
      <c r="A10047" t="s">
        <v>20</v>
      </c>
      <c r="B10047" t="s">
        <v>22</v>
      </c>
      <c r="C10047" s="6">
        <f t="shared" si="161"/>
        <v>42182.1160879901</v>
      </c>
      <c r="D10047" t="s">
        <v>21</v>
      </c>
      <c r="E10047" s="6">
        <f>IF(Sense_data[[#This Row],[a_1State]]=D10046,E10046,Sense_data[[#This Row],[SysTimeStamp]])</f>
        <v>42182.11605326787</v>
      </c>
      <c r="F10047" s="3" t="str">
        <f>Sense_data[[#This Row],[a_1State]]&amp;TEXT(Sense_data[[#This Row],[StateInstanceTimestamp]],"#.######")</f>
        <v>Off42182.116053</v>
      </c>
      <c r="G10047" s="3">
        <f ca="1">IF(Sense_data[[#This Row],[a_1State]]="Off",RANDBETWEEN(off_min,off_max),RANDBETWEEN(on_min,on_max))/sr_div</f>
        <v>3</v>
      </c>
      <c r="H10047" s="3">
        <v>2</v>
      </c>
      <c r="I10047" s="3">
        <f>IF(HOUR(Sense_data[[#This Row],[SysTimeStamp]])&lt;12,I10046+$B$14,I10046-$B$14)</f>
        <v>17.321759259261107</v>
      </c>
    </row>
    <row r="10048" spans="1:9" x14ac:dyDescent="0.2">
      <c r="A10048" t="s">
        <v>20</v>
      </c>
      <c r="B10048" t="s">
        <v>22</v>
      </c>
      <c r="C10048" s="6">
        <f t="shared" si="161"/>
        <v>42182.116099564177</v>
      </c>
      <c r="D10048" t="s">
        <v>21</v>
      </c>
      <c r="E10048" s="6">
        <f>IF(Sense_data[[#This Row],[a_1State]]=D10047,E10047,Sense_data[[#This Row],[SysTimeStamp]])</f>
        <v>42182.11605326787</v>
      </c>
      <c r="F10048" s="3" t="str">
        <f>Sense_data[[#This Row],[a_1State]]&amp;TEXT(Sense_data[[#This Row],[StateInstanceTimestamp]],"#.######")</f>
        <v>Off42182.116053</v>
      </c>
      <c r="G10048" s="3">
        <f ca="1">IF(Sense_data[[#This Row],[a_1State]]="Off",RANDBETWEEN(off_min,off_max),RANDBETWEEN(on_min,on_max))/sr_div</f>
        <v>1</v>
      </c>
      <c r="H10048" s="3">
        <v>2.9</v>
      </c>
      <c r="I10048" s="3">
        <f>IF(HOUR(Sense_data[[#This Row],[SysTimeStamp]])&lt;12,I10047+$B$14,I10047-$B$14)</f>
        <v>17.321990740742589</v>
      </c>
    </row>
    <row r="10049" spans="1:9" x14ac:dyDescent="0.2">
      <c r="A10049" t="s">
        <v>20</v>
      </c>
      <c r="B10049" t="s">
        <v>22</v>
      </c>
      <c r="C10049" s="6">
        <f t="shared" si="161"/>
        <v>42182.116111138253</v>
      </c>
      <c r="D10049" t="s">
        <v>21</v>
      </c>
      <c r="E10049" s="6">
        <f>IF(Sense_data[[#This Row],[a_1State]]=D10048,E10048,Sense_data[[#This Row],[SysTimeStamp]])</f>
        <v>42182.11605326787</v>
      </c>
      <c r="F10049" s="3" t="str">
        <f>Sense_data[[#This Row],[a_1State]]&amp;TEXT(Sense_data[[#This Row],[StateInstanceTimestamp]],"#.######")</f>
        <v>Off42182.116053</v>
      </c>
      <c r="G10049" s="3">
        <f ca="1">IF(Sense_data[[#This Row],[a_1State]]="Off",RANDBETWEEN(off_min,off_max),RANDBETWEEN(on_min,on_max))/sr_div</f>
        <v>2.4</v>
      </c>
      <c r="H10049" s="3">
        <v>1.9</v>
      </c>
      <c r="I10049" s="3">
        <f>IF(HOUR(Sense_data[[#This Row],[SysTimeStamp]])&lt;12,I10048+$B$14,I10048-$B$14)</f>
        <v>17.32222222222407</v>
      </c>
    </row>
    <row r="10050" spans="1:9" x14ac:dyDescent="0.2">
      <c r="A10050" t="s">
        <v>20</v>
      </c>
      <c r="B10050" t="s">
        <v>22</v>
      </c>
      <c r="C10050" s="6">
        <f t="shared" si="161"/>
        <v>42182.11612271233</v>
      </c>
      <c r="D10050" t="s">
        <v>21</v>
      </c>
      <c r="E10050" s="6">
        <f>IF(Sense_data[[#This Row],[a_1State]]=D10049,E10049,Sense_data[[#This Row],[SysTimeStamp]])</f>
        <v>42182.11605326787</v>
      </c>
      <c r="F10050" s="3" t="str">
        <f>Sense_data[[#This Row],[a_1State]]&amp;TEXT(Sense_data[[#This Row],[StateInstanceTimestamp]],"#.######")</f>
        <v>Off42182.116053</v>
      </c>
      <c r="G10050" s="3">
        <f ca="1">IF(Sense_data[[#This Row],[a_1State]]="Off",RANDBETWEEN(off_min,off_max),RANDBETWEEN(on_min,on_max))/sr_div</f>
        <v>2.2000000000000002</v>
      </c>
      <c r="H10050" s="3">
        <v>2.7</v>
      </c>
      <c r="I10050" s="3">
        <f>IF(HOUR(Sense_data[[#This Row],[SysTimeStamp]])&lt;12,I10049+$B$14,I10049-$B$14)</f>
        <v>17.322453703705552</v>
      </c>
    </row>
    <row r="10051" spans="1:9" x14ac:dyDescent="0.2">
      <c r="A10051" t="s">
        <v>20</v>
      </c>
      <c r="B10051" t="s">
        <v>22</v>
      </c>
      <c r="C10051" s="6">
        <f t="shared" si="161"/>
        <v>42182.116134286407</v>
      </c>
      <c r="D10051" t="s">
        <v>21</v>
      </c>
      <c r="E10051" s="6">
        <f>IF(Sense_data[[#This Row],[a_1State]]=D10050,E10050,Sense_data[[#This Row],[SysTimeStamp]])</f>
        <v>42182.11605326787</v>
      </c>
      <c r="F10051" s="3" t="str">
        <f>Sense_data[[#This Row],[a_1State]]&amp;TEXT(Sense_data[[#This Row],[StateInstanceTimestamp]],"#.######")</f>
        <v>Off42182.116053</v>
      </c>
      <c r="G10051" s="3">
        <f ca="1">IF(Sense_data[[#This Row],[a_1State]]="Off",RANDBETWEEN(off_min,off_max),RANDBETWEEN(on_min,on_max))/sr_div</f>
        <v>2.1</v>
      </c>
      <c r="H10051" s="3">
        <v>2</v>
      </c>
      <c r="I10051" s="3">
        <f>IF(HOUR(Sense_data[[#This Row],[SysTimeStamp]])&lt;12,I10050+$B$14,I10050-$B$14)</f>
        <v>17.322685185187034</v>
      </c>
    </row>
    <row r="10052" spans="1:9" x14ac:dyDescent="0.2">
      <c r="A10052" t="s">
        <v>20</v>
      </c>
      <c r="B10052" t="s">
        <v>22</v>
      </c>
      <c r="C10052" s="6">
        <f t="shared" si="161"/>
        <v>42182.116145860484</v>
      </c>
      <c r="D10052" t="s">
        <v>21</v>
      </c>
      <c r="E10052" s="6">
        <f>IF(Sense_data[[#This Row],[a_1State]]=D10051,E10051,Sense_data[[#This Row],[SysTimeStamp]])</f>
        <v>42182.11605326787</v>
      </c>
      <c r="F10052" s="3" t="str">
        <f>Sense_data[[#This Row],[a_1State]]&amp;TEXT(Sense_data[[#This Row],[StateInstanceTimestamp]],"#.######")</f>
        <v>Off42182.116053</v>
      </c>
      <c r="G10052" s="3">
        <f ca="1">IF(Sense_data[[#This Row],[a_1State]]="Off",RANDBETWEEN(off_min,off_max),RANDBETWEEN(on_min,on_max))/sr_div</f>
        <v>1.9</v>
      </c>
      <c r="H10052" s="3">
        <v>1.7</v>
      </c>
      <c r="I10052" s="3">
        <f>IF(HOUR(Sense_data[[#This Row],[SysTimeStamp]])&lt;12,I10051+$B$14,I10051-$B$14)</f>
        <v>17.322916666668515</v>
      </c>
    </row>
    <row r="10053" spans="1:9" x14ac:dyDescent="0.2">
      <c r="A10053" t="s">
        <v>20</v>
      </c>
      <c r="B10053" t="s">
        <v>22</v>
      </c>
      <c r="C10053" s="6">
        <f t="shared" si="161"/>
        <v>42182.116157434561</v>
      </c>
      <c r="D10053" t="s">
        <v>21</v>
      </c>
      <c r="E10053" s="6">
        <f>IF(Sense_data[[#This Row],[a_1State]]=D10052,E10052,Sense_data[[#This Row],[SysTimeStamp]])</f>
        <v>42182.11605326787</v>
      </c>
      <c r="F10053" s="3" t="str">
        <f>Sense_data[[#This Row],[a_1State]]&amp;TEXT(Sense_data[[#This Row],[StateInstanceTimestamp]],"#.######")</f>
        <v>Off42182.116053</v>
      </c>
      <c r="G10053" s="3">
        <f ca="1">IF(Sense_data[[#This Row],[a_1State]]="Off",RANDBETWEEN(off_min,off_max),RANDBETWEEN(on_min,on_max))/sr_div</f>
        <v>2.9</v>
      </c>
      <c r="H10053" s="3">
        <v>1.5</v>
      </c>
      <c r="I10053" s="3">
        <f>IF(HOUR(Sense_data[[#This Row],[SysTimeStamp]])&lt;12,I10052+$B$14,I10052-$B$14)</f>
        <v>17.323148148149997</v>
      </c>
    </row>
    <row r="10054" spans="1:9" x14ac:dyDescent="0.2">
      <c r="A10054" t="s">
        <v>20</v>
      </c>
      <c r="B10054" t="s">
        <v>22</v>
      </c>
      <c r="C10054" s="6">
        <f t="shared" si="161"/>
        <v>42182.116169008637</v>
      </c>
      <c r="D10054" t="s">
        <v>21</v>
      </c>
      <c r="E10054" s="6">
        <f>IF(Sense_data[[#This Row],[a_1State]]=D10053,E10053,Sense_data[[#This Row],[SysTimeStamp]])</f>
        <v>42182.11605326787</v>
      </c>
      <c r="F10054" s="3" t="str">
        <f>Sense_data[[#This Row],[a_1State]]&amp;TEXT(Sense_data[[#This Row],[StateInstanceTimestamp]],"#.######")</f>
        <v>Off42182.116053</v>
      </c>
      <c r="G10054" s="3">
        <f ca="1">IF(Sense_data[[#This Row],[a_1State]]="Off",RANDBETWEEN(off_min,off_max),RANDBETWEEN(on_min,on_max))/sr_div</f>
        <v>2.9</v>
      </c>
      <c r="H10054" s="3">
        <v>1.3</v>
      </c>
      <c r="I10054" s="3">
        <f>IF(HOUR(Sense_data[[#This Row],[SysTimeStamp]])&lt;12,I10053+$B$14,I10053-$B$14)</f>
        <v>17.323379629631479</v>
      </c>
    </row>
    <row r="10055" spans="1:9" x14ac:dyDescent="0.2">
      <c r="A10055" t="s">
        <v>20</v>
      </c>
      <c r="B10055" t="s">
        <v>22</v>
      </c>
      <c r="C10055" s="6">
        <f t="shared" si="161"/>
        <v>42182.116180582714</v>
      </c>
      <c r="D10055" t="s">
        <v>21</v>
      </c>
      <c r="E10055" s="6">
        <f>IF(Sense_data[[#This Row],[a_1State]]=D10054,E10054,Sense_data[[#This Row],[SysTimeStamp]])</f>
        <v>42182.11605326787</v>
      </c>
      <c r="F10055" s="3" t="str">
        <f>Sense_data[[#This Row],[a_1State]]&amp;TEXT(Sense_data[[#This Row],[StateInstanceTimestamp]],"#.######")</f>
        <v>Off42182.116053</v>
      </c>
      <c r="G10055" s="3">
        <f ca="1">IF(Sense_data[[#This Row],[a_1State]]="Off",RANDBETWEEN(off_min,off_max),RANDBETWEEN(on_min,on_max))/sr_div</f>
        <v>3</v>
      </c>
      <c r="H10055" s="3">
        <v>1</v>
      </c>
      <c r="I10055" s="3">
        <f>IF(HOUR(Sense_data[[#This Row],[SysTimeStamp]])&lt;12,I10054+$B$14,I10054-$B$14)</f>
        <v>17.32361111111296</v>
      </c>
    </row>
    <row r="10056" spans="1:9" x14ac:dyDescent="0.2">
      <c r="A10056" t="s">
        <v>20</v>
      </c>
      <c r="B10056" t="s">
        <v>22</v>
      </c>
      <c r="C10056" s="6">
        <f t="shared" si="161"/>
        <v>42182.116192156791</v>
      </c>
      <c r="D10056" t="s">
        <v>21</v>
      </c>
      <c r="E10056" s="6">
        <f>IF(Sense_data[[#This Row],[a_1State]]=D10055,E10055,Sense_data[[#This Row],[SysTimeStamp]])</f>
        <v>42182.11605326787</v>
      </c>
      <c r="F10056" s="3" t="str">
        <f>Sense_data[[#This Row],[a_1State]]&amp;TEXT(Sense_data[[#This Row],[StateInstanceTimestamp]],"#.######")</f>
        <v>Off42182.116053</v>
      </c>
      <c r="G10056" s="3">
        <f ca="1">IF(Sense_data[[#This Row],[a_1State]]="Off",RANDBETWEEN(off_min,off_max),RANDBETWEEN(on_min,on_max))/sr_div</f>
        <v>2</v>
      </c>
      <c r="H10056" s="3">
        <v>3</v>
      </c>
      <c r="I10056" s="3">
        <f>IF(HOUR(Sense_data[[#This Row],[SysTimeStamp]])&lt;12,I10055+$B$14,I10055-$B$14)</f>
        <v>17.323842592594442</v>
      </c>
    </row>
    <row r="10057" spans="1:9" x14ac:dyDescent="0.2">
      <c r="A10057" t="s">
        <v>20</v>
      </c>
      <c r="B10057" t="s">
        <v>22</v>
      </c>
      <c r="C10057" s="6">
        <f t="shared" si="161"/>
        <v>42182.116203730868</v>
      </c>
      <c r="D10057" t="s">
        <v>21</v>
      </c>
      <c r="E10057" s="6">
        <f>IF(Sense_data[[#This Row],[a_1State]]=D10056,E10056,Sense_data[[#This Row],[SysTimeStamp]])</f>
        <v>42182.11605326787</v>
      </c>
      <c r="F10057" s="3" t="str">
        <f>Sense_data[[#This Row],[a_1State]]&amp;TEXT(Sense_data[[#This Row],[StateInstanceTimestamp]],"#.######")</f>
        <v>Off42182.116053</v>
      </c>
      <c r="G10057" s="3">
        <f ca="1">IF(Sense_data[[#This Row],[a_1State]]="Off",RANDBETWEEN(off_min,off_max),RANDBETWEEN(on_min,on_max))/sr_div</f>
        <v>1.8</v>
      </c>
      <c r="H10057" s="3">
        <v>2.5</v>
      </c>
      <c r="I10057" s="3">
        <f>IF(HOUR(Sense_data[[#This Row],[SysTimeStamp]])&lt;12,I10056+$B$14,I10056-$B$14)</f>
        <v>17.324074074075924</v>
      </c>
    </row>
    <row r="10058" spans="1:9" x14ac:dyDescent="0.2">
      <c r="A10058" t="s">
        <v>20</v>
      </c>
      <c r="B10058" t="s">
        <v>22</v>
      </c>
      <c r="C10058" s="6">
        <f t="shared" si="161"/>
        <v>42182.116215304944</v>
      </c>
      <c r="D10058" t="s">
        <v>21</v>
      </c>
      <c r="E10058" s="6">
        <f>IF(Sense_data[[#This Row],[a_1State]]=D10057,E10057,Sense_data[[#This Row],[SysTimeStamp]])</f>
        <v>42182.11605326787</v>
      </c>
      <c r="F10058" s="3" t="str">
        <f>Sense_data[[#This Row],[a_1State]]&amp;TEXT(Sense_data[[#This Row],[StateInstanceTimestamp]],"#.######")</f>
        <v>Off42182.116053</v>
      </c>
      <c r="G10058" s="3">
        <f ca="1">IF(Sense_data[[#This Row],[a_1State]]="Off",RANDBETWEEN(off_min,off_max),RANDBETWEEN(on_min,on_max))/sr_div</f>
        <v>3</v>
      </c>
      <c r="H10058" s="3">
        <v>1.1000000000000001</v>
      </c>
      <c r="I10058" s="3">
        <f>IF(HOUR(Sense_data[[#This Row],[SysTimeStamp]])&lt;12,I10057+$B$14,I10057-$B$14)</f>
        <v>17.324305555557405</v>
      </c>
    </row>
    <row r="10059" spans="1:9" x14ac:dyDescent="0.2">
      <c r="A10059" t="s">
        <v>20</v>
      </c>
      <c r="B10059" t="s">
        <v>22</v>
      </c>
      <c r="C10059" s="6">
        <f t="shared" si="161"/>
        <v>42182.116226879021</v>
      </c>
      <c r="D10059" t="s">
        <v>21</v>
      </c>
      <c r="E10059" s="6">
        <f>IF(Sense_data[[#This Row],[a_1State]]=D10058,E10058,Sense_data[[#This Row],[SysTimeStamp]])</f>
        <v>42182.11605326787</v>
      </c>
      <c r="F10059" s="3" t="str">
        <f>Sense_data[[#This Row],[a_1State]]&amp;TEXT(Sense_data[[#This Row],[StateInstanceTimestamp]],"#.######")</f>
        <v>Off42182.116053</v>
      </c>
      <c r="G10059" s="3">
        <f ca="1">IF(Sense_data[[#This Row],[a_1State]]="Off",RANDBETWEEN(off_min,off_max),RANDBETWEEN(on_min,on_max))/sr_div</f>
        <v>2.7</v>
      </c>
      <c r="H10059" s="3">
        <v>2.2999999999999998</v>
      </c>
      <c r="I10059" s="3">
        <f>IF(HOUR(Sense_data[[#This Row],[SysTimeStamp]])&lt;12,I10058+$B$14,I10058-$B$14)</f>
        <v>17.324537037038887</v>
      </c>
    </row>
    <row r="10060" spans="1:9" x14ac:dyDescent="0.2">
      <c r="A10060" t="s">
        <v>20</v>
      </c>
      <c r="B10060" t="s">
        <v>22</v>
      </c>
      <c r="C10060" s="6">
        <f t="shared" si="161"/>
        <v>42182.116238453098</v>
      </c>
      <c r="D10060" t="s">
        <v>21</v>
      </c>
      <c r="E10060" s="6">
        <f>IF(Sense_data[[#This Row],[a_1State]]=D10059,E10059,Sense_data[[#This Row],[SysTimeStamp]])</f>
        <v>42182.11605326787</v>
      </c>
      <c r="F10060" s="3" t="str">
        <f>Sense_data[[#This Row],[a_1State]]&amp;TEXT(Sense_data[[#This Row],[StateInstanceTimestamp]],"#.######")</f>
        <v>Off42182.116053</v>
      </c>
      <c r="G10060" s="3">
        <f ca="1">IF(Sense_data[[#This Row],[a_1State]]="Off",RANDBETWEEN(off_min,off_max),RANDBETWEEN(on_min,on_max))/sr_div</f>
        <v>2.1</v>
      </c>
      <c r="H10060" s="3">
        <v>1.3</v>
      </c>
      <c r="I10060" s="3">
        <f>IF(HOUR(Sense_data[[#This Row],[SysTimeStamp]])&lt;12,I10059+$B$14,I10059-$B$14)</f>
        <v>17.324768518520369</v>
      </c>
    </row>
    <row r="10061" spans="1:9" x14ac:dyDescent="0.2">
      <c r="A10061" t="s">
        <v>20</v>
      </c>
      <c r="B10061" t="s">
        <v>22</v>
      </c>
      <c r="C10061" s="6">
        <f t="shared" ref="C10061:C10124" si="162">C10060+$B$2</f>
        <v>42182.116250027175</v>
      </c>
      <c r="D10061" t="s">
        <v>21</v>
      </c>
      <c r="E10061" s="6">
        <f>IF(Sense_data[[#This Row],[a_1State]]=D10060,E10060,Sense_data[[#This Row],[SysTimeStamp]])</f>
        <v>42182.11605326787</v>
      </c>
      <c r="F10061" s="3" t="str">
        <f>Sense_data[[#This Row],[a_1State]]&amp;TEXT(Sense_data[[#This Row],[StateInstanceTimestamp]],"#.######")</f>
        <v>Off42182.116053</v>
      </c>
      <c r="G10061" s="3">
        <f ca="1">IF(Sense_data[[#This Row],[a_1State]]="Off",RANDBETWEEN(off_min,off_max),RANDBETWEEN(on_min,on_max))/sr_div</f>
        <v>2</v>
      </c>
      <c r="H10061" s="3">
        <v>1.9</v>
      </c>
      <c r="I10061" s="3">
        <f>IF(HOUR(Sense_data[[#This Row],[SysTimeStamp]])&lt;12,I10060+$B$14,I10060-$B$14)</f>
        <v>17.32500000000185</v>
      </c>
    </row>
    <row r="10062" spans="1:9" x14ac:dyDescent="0.2">
      <c r="A10062" t="s">
        <v>20</v>
      </c>
      <c r="B10062" t="s">
        <v>22</v>
      </c>
      <c r="C10062" s="6">
        <f t="shared" si="162"/>
        <v>42182.116261601252</v>
      </c>
      <c r="D10062" t="s">
        <v>21</v>
      </c>
      <c r="E10062" s="6">
        <f>IF(Sense_data[[#This Row],[a_1State]]=D10061,E10061,Sense_data[[#This Row],[SysTimeStamp]])</f>
        <v>42182.11605326787</v>
      </c>
      <c r="F10062" s="3" t="str">
        <f>Sense_data[[#This Row],[a_1State]]&amp;TEXT(Sense_data[[#This Row],[StateInstanceTimestamp]],"#.######")</f>
        <v>Off42182.116053</v>
      </c>
      <c r="G10062" s="3">
        <f ca="1">IF(Sense_data[[#This Row],[a_1State]]="Off",RANDBETWEEN(off_min,off_max),RANDBETWEEN(on_min,on_max))/sr_div</f>
        <v>1.1000000000000001</v>
      </c>
      <c r="H10062" s="3">
        <v>2.2000000000000002</v>
      </c>
      <c r="I10062" s="3">
        <f>IF(HOUR(Sense_data[[#This Row],[SysTimeStamp]])&lt;12,I10061+$B$14,I10061-$B$14)</f>
        <v>17.325231481483332</v>
      </c>
    </row>
    <row r="10063" spans="1:9" x14ac:dyDescent="0.2">
      <c r="A10063" t="s">
        <v>20</v>
      </c>
      <c r="B10063" t="s">
        <v>22</v>
      </c>
      <c r="C10063" s="6">
        <f t="shared" si="162"/>
        <v>42182.116273175328</v>
      </c>
      <c r="D10063" t="s">
        <v>21</v>
      </c>
      <c r="E10063" s="6">
        <f>IF(Sense_data[[#This Row],[a_1State]]=D10062,E10062,Sense_data[[#This Row],[SysTimeStamp]])</f>
        <v>42182.11605326787</v>
      </c>
      <c r="F10063" s="3" t="str">
        <f>Sense_data[[#This Row],[a_1State]]&amp;TEXT(Sense_data[[#This Row],[StateInstanceTimestamp]],"#.######")</f>
        <v>Off42182.116053</v>
      </c>
      <c r="G10063" s="3">
        <f ca="1">IF(Sense_data[[#This Row],[a_1State]]="Off",RANDBETWEEN(off_min,off_max),RANDBETWEEN(on_min,on_max))/sr_div</f>
        <v>2.5</v>
      </c>
      <c r="H10063" s="3">
        <v>1.6</v>
      </c>
      <c r="I10063" s="3">
        <f>IF(HOUR(Sense_data[[#This Row],[SysTimeStamp]])&lt;12,I10062+$B$14,I10062-$B$14)</f>
        <v>17.325462962964814</v>
      </c>
    </row>
    <row r="10064" spans="1:9" x14ac:dyDescent="0.2">
      <c r="A10064" t="s">
        <v>20</v>
      </c>
      <c r="B10064" t="s">
        <v>22</v>
      </c>
      <c r="C10064" s="6">
        <f t="shared" si="162"/>
        <v>42182.116284749405</v>
      </c>
      <c r="D10064" t="s">
        <v>21</v>
      </c>
      <c r="E10064" s="6">
        <f>IF(Sense_data[[#This Row],[a_1State]]=D10063,E10063,Sense_data[[#This Row],[SysTimeStamp]])</f>
        <v>42182.11605326787</v>
      </c>
      <c r="F10064" s="3" t="str">
        <f>Sense_data[[#This Row],[a_1State]]&amp;TEXT(Sense_data[[#This Row],[StateInstanceTimestamp]],"#.######")</f>
        <v>Off42182.116053</v>
      </c>
      <c r="G10064" s="3">
        <f ca="1">IF(Sense_data[[#This Row],[a_1State]]="Off",RANDBETWEEN(off_min,off_max),RANDBETWEEN(on_min,on_max))/sr_div</f>
        <v>1.9</v>
      </c>
      <c r="H10064" s="3">
        <v>2.2000000000000002</v>
      </c>
      <c r="I10064" s="3">
        <f>IF(HOUR(Sense_data[[#This Row],[SysTimeStamp]])&lt;12,I10063+$B$14,I10063-$B$14)</f>
        <v>17.325694444446295</v>
      </c>
    </row>
    <row r="10065" spans="1:9" x14ac:dyDescent="0.2">
      <c r="A10065" t="s">
        <v>20</v>
      </c>
      <c r="B10065" t="s">
        <v>22</v>
      </c>
      <c r="C10065" s="6">
        <f t="shared" si="162"/>
        <v>42182.116296323482</v>
      </c>
      <c r="D10065" t="s">
        <v>21</v>
      </c>
      <c r="E10065" s="6">
        <f>IF(Sense_data[[#This Row],[a_1State]]=D10064,E10064,Sense_data[[#This Row],[SysTimeStamp]])</f>
        <v>42182.11605326787</v>
      </c>
      <c r="F10065" s="3" t="str">
        <f>Sense_data[[#This Row],[a_1State]]&amp;TEXT(Sense_data[[#This Row],[StateInstanceTimestamp]],"#.######")</f>
        <v>Off42182.116053</v>
      </c>
      <c r="G10065" s="3">
        <f ca="1">IF(Sense_data[[#This Row],[a_1State]]="Off",RANDBETWEEN(off_min,off_max),RANDBETWEEN(on_min,on_max))/sr_div</f>
        <v>1.5</v>
      </c>
      <c r="H10065" s="3">
        <v>1.6</v>
      </c>
      <c r="I10065" s="3">
        <f>IF(HOUR(Sense_data[[#This Row],[SysTimeStamp]])&lt;12,I10064+$B$14,I10064-$B$14)</f>
        <v>17.325925925927777</v>
      </c>
    </row>
    <row r="10066" spans="1:9" x14ac:dyDescent="0.2">
      <c r="A10066" t="s">
        <v>20</v>
      </c>
      <c r="B10066" t="s">
        <v>22</v>
      </c>
      <c r="C10066" s="6">
        <f t="shared" si="162"/>
        <v>42182.116307897559</v>
      </c>
      <c r="D10066" t="s">
        <v>21</v>
      </c>
      <c r="E10066" s="6">
        <f>IF(Sense_data[[#This Row],[a_1State]]=D10065,E10065,Sense_data[[#This Row],[SysTimeStamp]])</f>
        <v>42182.11605326787</v>
      </c>
      <c r="F10066" s="3" t="str">
        <f>Sense_data[[#This Row],[a_1State]]&amp;TEXT(Sense_data[[#This Row],[StateInstanceTimestamp]],"#.######")</f>
        <v>Off42182.116053</v>
      </c>
      <c r="G10066" s="3">
        <f ca="1">IF(Sense_data[[#This Row],[a_1State]]="Off",RANDBETWEEN(off_min,off_max),RANDBETWEEN(on_min,on_max))/sr_div</f>
        <v>2.7</v>
      </c>
      <c r="H10066" s="3">
        <v>2.9</v>
      </c>
      <c r="I10066" s="3">
        <f>IF(HOUR(Sense_data[[#This Row],[SysTimeStamp]])&lt;12,I10065+$B$14,I10065-$B$14)</f>
        <v>17.326157407409259</v>
      </c>
    </row>
    <row r="10067" spans="1:9" x14ac:dyDescent="0.2">
      <c r="A10067" t="s">
        <v>20</v>
      </c>
      <c r="B10067" t="s">
        <v>22</v>
      </c>
      <c r="C10067" s="6">
        <f t="shared" si="162"/>
        <v>42182.116319471636</v>
      </c>
      <c r="D10067" t="s">
        <v>21</v>
      </c>
      <c r="E10067" s="6">
        <f>IF(Sense_data[[#This Row],[a_1State]]=D10066,E10066,Sense_data[[#This Row],[SysTimeStamp]])</f>
        <v>42182.11605326787</v>
      </c>
      <c r="F10067" s="3" t="str">
        <f>Sense_data[[#This Row],[a_1State]]&amp;TEXT(Sense_data[[#This Row],[StateInstanceTimestamp]],"#.######")</f>
        <v>Off42182.116053</v>
      </c>
      <c r="G10067" s="3">
        <f ca="1">IF(Sense_data[[#This Row],[a_1State]]="Off",RANDBETWEEN(off_min,off_max),RANDBETWEEN(on_min,on_max))/sr_div</f>
        <v>1.7</v>
      </c>
      <c r="H10067" s="3">
        <v>1.9</v>
      </c>
      <c r="I10067" s="3">
        <f>IF(HOUR(Sense_data[[#This Row],[SysTimeStamp]])&lt;12,I10066+$B$14,I10066-$B$14)</f>
        <v>17.32638888889074</v>
      </c>
    </row>
    <row r="10068" spans="1:9" x14ac:dyDescent="0.2">
      <c r="A10068" t="s">
        <v>20</v>
      </c>
      <c r="B10068" t="s">
        <v>22</v>
      </c>
      <c r="C10068" s="6">
        <f t="shared" si="162"/>
        <v>42182.116331045712</v>
      </c>
      <c r="D10068" t="s">
        <v>21</v>
      </c>
      <c r="E10068" s="6">
        <f>IF(Sense_data[[#This Row],[a_1State]]=D10067,E10067,Sense_data[[#This Row],[SysTimeStamp]])</f>
        <v>42182.11605326787</v>
      </c>
      <c r="F10068" s="3" t="str">
        <f>Sense_data[[#This Row],[a_1State]]&amp;TEXT(Sense_data[[#This Row],[StateInstanceTimestamp]],"#.######")</f>
        <v>Off42182.116053</v>
      </c>
      <c r="G10068" s="3">
        <f ca="1">IF(Sense_data[[#This Row],[a_1State]]="Off",RANDBETWEEN(off_min,off_max),RANDBETWEEN(on_min,on_max))/sr_div</f>
        <v>1.9</v>
      </c>
      <c r="H10068" s="3">
        <v>2.6</v>
      </c>
      <c r="I10068" s="3">
        <f>IF(HOUR(Sense_data[[#This Row],[SysTimeStamp]])&lt;12,I10067+$B$14,I10067-$B$14)</f>
        <v>17.326620370372222</v>
      </c>
    </row>
    <row r="10069" spans="1:9" x14ac:dyDescent="0.2">
      <c r="A10069" t="s">
        <v>20</v>
      </c>
      <c r="B10069" t="s">
        <v>22</v>
      </c>
      <c r="C10069" s="6">
        <f t="shared" si="162"/>
        <v>42182.116342619789</v>
      </c>
      <c r="D10069" t="s">
        <v>21</v>
      </c>
      <c r="E10069" s="6">
        <f>IF(Sense_data[[#This Row],[a_1State]]=D10068,E10068,Sense_data[[#This Row],[SysTimeStamp]])</f>
        <v>42182.11605326787</v>
      </c>
      <c r="F10069" s="3" t="str">
        <f>Sense_data[[#This Row],[a_1State]]&amp;TEXT(Sense_data[[#This Row],[StateInstanceTimestamp]],"#.######")</f>
        <v>Off42182.116053</v>
      </c>
      <c r="G10069" s="3">
        <f ca="1">IF(Sense_data[[#This Row],[a_1State]]="Off",RANDBETWEEN(off_min,off_max),RANDBETWEEN(on_min,on_max))/sr_div</f>
        <v>1.4</v>
      </c>
      <c r="H10069" s="3">
        <v>1.9</v>
      </c>
      <c r="I10069" s="3">
        <f>IF(HOUR(Sense_data[[#This Row],[SysTimeStamp]])&lt;12,I10068+$B$14,I10068-$B$14)</f>
        <v>17.326851851853704</v>
      </c>
    </row>
    <row r="10070" spans="1:9" x14ac:dyDescent="0.2">
      <c r="A10070" t="s">
        <v>20</v>
      </c>
      <c r="B10070" t="s">
        <v>22</v>
      </c>
      <c r="C10070" s="6">
        <f t="shared" si="162"/>
        <v>42182.116354193866</v>
      </c>
      <c r="D10070" t="s">
        <v>21</v>
      </c>
      <c r="E10070" s="6">
        <f>IF(Sense_data[[#This Row],[a_1State]]=D10069,E10069,Sense_data[[#This Row],[SysTimeStamp]])</f>
        <v>42182.11605326787</v>
      </c>
      <c r="F10070" s="3" t="str">
        <f>Sense_data[[#This Row],[a_1State]]&amp;TEXT(Sense_data[[#This Row],[StateInstanceTimestamp]],"#.######")</f>
        <v>Off42182.116053</v>
      </c>
      <c r="G10070" s="3">
        <f ca="1">IF(Sense_data[[#This Row],[a_1State]]="Off",RANDBETWEEN(off_min,off_max),RANDBETWEEN(on_min,on_max))/sr_div</f>
        <v>1.2</v>
      </c>
      <c r="H10070" s="3">
        <v>2.7</v>
      </c>
      <c r="I10070" s="3">
        <f>IF(HOUR(Sense_data[[#This Row],[SysTimeStamp]])&lt;12,I10069+$B$14,I10069-$B$14)</f>
        <v>17.327083333335185</v>
      </c>
    </row>
    <row r="10071" spans="1:9" x14ac:dyDescent="0.2">
      <c r="A10071" t="s">
        <v>20</v>
      </c>
      <c r="B10071" t="s">
        <v>22</v>
      </c>
      <c r="C10071" s="6">
        <f t="shared" si="162"/>
        <v>42182.116365767943</v>
      </c>
      <c r="D10071" t="s">
        <v>21</v>
      </c>
      <c r="E10071" s="6">
        <f>IF(Sense_data[[#This Row],[a_1State]]=D10070,E10070,Sense_data[[#This Row],[SysTimeStamp]])</f>
        <v>42182.11605326787</v>
      </c>
      <c r="F10071" s="3" t="str">
        <f>Sense_data[[#This Row],[a_1State]]&amp;TEXT(Sense_data[[#This Row],[StateInstanceTimestamp]],"#.######")</f>
        <v>Off42182.116053</v>
      </c>
      <c r="G10071" s="3">
        <f ca="1">IF(Sense_data[[#This Row],[a_1State]]="Off",RANDBETWEEN(off_min,off_max),RANDBETWEEN(on_min,on_max))/sr_div</f>
        <v>2.6</v>
      </c>
      <c r="H10071" s="3">
        <v>2.1</v>
      </c>
      <c r="I10071" s="3">
        <f>IF(HOUR(Sense_data[[#This Row],[SysTimeStamp]])&lt;12,I10070+$B$14,I10070-$B$14)</f>
        <v>17.327314814816667</v>
      </c>
    </row>
    <row r="10072" spans="1:9" x14ac:dyDescent="0.2">
      <c r="A10072" t="s">
        <v>20</v>
      </c>
      <c r="B10072" t="s">
        <v>22</v>
      </c>
      <c r="C10072" s="6">
        <f t="shared" si="162"/>
        <v>42182.116377342019</v>
      </c>
      <c r="D10072" t="s">
        <v>21</v>
      </c>
      <c r="E10072" s="6">
        <f>IF(Sense_data[[#This Row],[a_1State]]=D10071,E10071,Sense_data[[#This Row],[SysTimeStamp]])</f>
        <v>42182.11605326787</v>
      </c>
      <c r="F10072" s="3" t="str">
        <f>Sense_data[[#This Row],[a_1State]]&amp;TEXT(Sense_data[[#This Row],[StateInstanceTimestamp]],"#.######")</f>
        <v>Off42182.116053</v>
      </c>
      <c r="G10072" s="3">
        <f ca="1">IF(Sense_data[[#This Row],[a_1State]]="Off",RANDBETWEEN(off_min,off_max),RANDBETWEEN(on_min,on_max))/sr_div</f>
        <v>1.5</v>
      </c>
      <c r="H10072" s="3">
        <v>1.6</v>
      </c>
      <c r="I10072" s="3">
        <f>IF(HOUR(Sense_data[[#This Row],[SysTimeStamp]])&lt;12,I10071+$B$14,I10071-$B$14)</f>
        <v>17.327546296298149</v>
      </c>
    </row>
    <row r="10073" spans="1:9" x14ac:dyDescent="0.2">
      <c r="A10073" t="s">
        <v>20</v>
      </c>
      <c r="B10073" t="s">
        <v>22</v>
      </c>
      <c r="C10073" s="6">
        <f t="shared" si="162"/>
        <v>42182.116388916096</v>
      </c>
      <c r="D10073" t="s">
        <v>21</v>
      </c>
      <c r="E10073" s="6">
        <f>IF(Sense_data[[#This Row],[a_1State]]=D10072,E10072,Sense_data[[#This Row],[SysTimeStamp]])</f>
        <v>42182.11605326787</v>
      </c>
      <c r="F10073" s="3" t="str">
        <f>Sense_data[[#This Row],[a_1State]]&amp;TEXT(Sense_data[[#This Row],[StateInstanceTimestamp]],"#.######")</f>
        <v>Off42182.116053</v>
      </c>
      <c r="G10073" s="3">
        <f ca="1">IF(Sense_data[[#This Row],[a_1State]]="Off",RANDBETWEEN(off_min,off_max),RANDBETWEEN(on_min,on_max))/sr_div</f>
        <v>2.8</v>
      </c>
      <c r="H10073" s="3">
        <v>2.6</v>
      </c>
      <c r="I10073" s="3">
        <f>IF(HOUR(Sense_data[[#This Row],[SysTimeStamp]])&lt;12,I10072+$B$14,I10072-$B$14)</f>
        <v>17.32777777777963</v>
      </c>
    </row>
    <row r="10074" spans="1:9" x14ac:dyDescent="0.2">
      <c r="A10074" t="s">
        <v>20</v>
      </c>
      <c r="B10074" t="s">
        <v>22</v>
      </c>
      <c r="C10074" s="6">
        <f t="shared" si="162"/>
        <v>42182.116400490173</v>
      </c>
      <c r="D10074" t="s">
        <v>21</v>
      </c>
      <c r="E10074" s="6">
        <f>IF(Sense_data[[#This Row],[a_1State]]=D10073,E10073,Sense_data[[#This Row],[SysTimeStamp]])</f>
        <v>42182.11605326787</v>
      </c>
      <c r="F10074" s="3" t="str">
        <f>Sense_data[[#This Row],[a_1State]]&amp;TEXT(Sense_data[[#This Row],[StateInstanceTimestamp]],"#.######")</f>
        <v>Off42182.116053</v>
      </c>
      <c r="G10074" s="3">
        <f ca="1">IF(Sense_data[[#This Row],[a_1State]]="Off",RANDBETWEEN(off_min,off_max),RANDBETWEEN(on_min,on_max))/sr_div</f>
        <v>2.4</v>
      </c>
      <c r="H10074" s="3">
        <v>2.4</v>
      </c>
      <c r="I10074" s="3">
        <f>IF(HOUR(Sense_data[[#This Row],[SysTimeStamp]])&lt;12,I10073+$B$14,I10073-$B$14)</f>
        <v>17.328009259261112</v>
      </c>
    </row>
    <row r="10075" spans="1:9" x14ac:dyDescent="0.2">
      <c r="A10075" t="s">
        <v>20</v>
      </c>
      <c r="B10075" t="s">
        <v>22</v>
      </c>
      <c r="C10075" s="6">
        <f t="shared" si="162"/>
        <v>42182.11641206425</v>
      </c>
      <c r="D10075" t="s">
        <v>21</v>
      </c>
      <c r="E10075" s="6">
        <f>IF(Sense_data[[#This Row],[a_1State]]=D10074,E10074,Sense_data[[#This Row],[SysTimeStamp]])</f>
        <v>42182.11605326787</v>
      </c>
      <c r="F10075" s="3" t="str">
        <f>Sense_data[[#This Row],[a_1State]]&amp;TEXT(Sense_data[[#This Row],[StateInstanceTimestamp]],"#.######")</f>
        <v>Off42182.116053</v>
      </c>
      <c r="G10075" s="3">
        <f ca="1">IF(Sense_data[[#This Row],[a_1State]]="Off",RANDBETWEEN(off_min,off_max),RANDBETWEEN(on_min,on_max))/sr_div</f>
        <v>1.2</v>
      </c>
      <c r="H10075" s="3">
        <v>2.7</v>
      </c>
      <c r="I10075" s="3">
        <f>IF(HOUR(Sense_data[[#This Row],[SysTimeStamp]])&lt;12,I10074+$B$14,I10074-$B$14)</f>
        <v>17.328240740742594</v>
      </c>
    </row>
    <row r="10076" spans="1:9" x14ac:dyDescent="0.2">
      <c r="A10076" t="s">
        <v>20</v>
      </c>
      <c r="B10076" t="s">
        <v>22</v>
      </c>
      <c r="C10076" s="6">
        <f t="shared" si="162"/>
        <v>42182.116423638327</v>
      </c>
      <c r="D10076" t="s">
        <v>21</v>
      </c>
      <c r="E10076" s="6">
        <f>IF(Sense_data[[#This Row],[a_1State]]=D10075,E10075,Sense_data[[#This Row],[SysTimeStamp]])</f>
        <v>42182.11605326787</v>
      </c>
      <c r="F10076" s="3" t="str">
        <f>Sense_data[[#This Row],[a_1State]]&amp;TEXT(Sense_data[[#This Row],[StateInstanceTimestamp]],"#.######")</f>
        <v>Off42182.116053</v>
      </c>
      <c r="G10076" s="3">
        <f ca="1">IF(Sense_data[[#This Row],[a_1State]]="Off",RANDBETWEEN(off_min,off_max),RANDBETWEEN(on_min,on_max))/sr_div</f>
        <v>1.2</v>
      </c>
      <c r="H10076" s="3">
        <v>1.8</v>
      </c>
      <c r="I10076" s="3">
        <f>IF(HOUR(Sense_data[[#This Row],[SysTimeStamp]])&lt;12,I10075+$B$14,I10075-$B$14)</f>
        <v>17.328472222224075</v>
      </c>
    </row>
    <row r="10077" spans="1:9" x14ac:dyDescent="0.2">
      <c r="A10077" t="s">
        <v>20</v>
      </c>
      <c r="B10077" t="s">
        <v>22</v>
      </c>
      <c r="C10077" s="6">
        <f t="shared" si="162"/>
        <v>42182.116435212403</v>
      </c>
      <c r="D10077" t="s">
        <v>21</v>
      </c>
      <c r="E10077" s="6">
        <f>IF(Sense_data[[#This Row],[a_1State]]=D10076,E10076,Sense_data[[#This Row],[SysTimeStamp]])</f>
        <v>42182.11605326787</v>
      </c>
      <c r="F10077" s="3" t="str">
        <f>Sense_data[[#This Row],[a_1State]]&amp;TEXT(Sense_data[[#This Row],[StateInstanceTimestamp]],"#.######")</f>
        <v>Off42182.116053</v>
      </c>
      <c r="G10077" s="3">
        <f ca="1">IF(Sense_data[[#This Row],[a_1State]]="Off",RANDBETWEEN(off_min,off_max),RANDBETWEEN(on_min,on_max))/sr_div</f>
        <v>2.1</v>
      </c>
      <c r="H10077" s="3">
        <v>2.6</v>
      </c>
      <c r="I10077" s="3">
        <f>IF(HOUR(Sense_data[[#This Row],[SysTimeStamp]])&lt;12,I10076+$B$14,I10076-$B$14)</f>
        <v>17.328703703705557</v>
      </c>
    </row>
    <row r="10078" spans="1:9" x14ac:dyDescent="0.2">
      <c r="A10078" t="s">
        <v>20</v>
      </c>
      <c r="B10078" t="s">
        <v>22</v>
      </c>
      <c r="C10078" s="6">
        <f t="shared" si="162"/>
        <v>42182.11644678648</v>
      </c>
      <c r="D10078" t="s">
        <v>21</v>
      </c>
      <c r="E10078" s="6">
        <f>IF(Sense_data[[#This Row],[a_1State]]=D10077,E10077,Sense_data[[#This Row],[SysTimeStamp]])</f>
        <v>42182.11605326787</v>
      </c>
      <c r="F10078" s="3" t="str">
        <f>Sense_data[[#This Row],[a_1State]]&amp;TEXT(Sense_data[[#This Row],[StateInstanceTimestamp]],"#.######")</f>
        <v>Off42182.116053</v>
      </c>
      <c r="G10078" s="3">
        <f ca="1">IF(Sense_data[[#This Row],[a_1State]]="Off",RANDBETWEEN(off_min,off_max),RANDBETWEEN(on_min,on_max))/sr_div</f>
        <v>2.1</v>
      </c>
      <c r="H10078" s="3">
        <v>1.3</v>
      </c>
      <c r="I10078" s="3">
        <f>IF(HOUR(Sense_data[[#This Row],[SysTimeStamp]])&lt;12,I10077+$B$14,I10077-$B$14)</f>
        <v>17.328935185187039</v>
      </c>
    </row>
    <row r="10079" spans="1:9" x14ac:dyDescent="0.2">
      <c r="A10079" t="s">
        <v>20</v>
      </c>
      <c r="B10079" t="s">
        <v>22</v>
      </c>
      <c r="C10079" s="6">
        <f t="shared" si="162"/>
        <v>42182.116458360557</v>
      </c>
      <c r="D10079" t="s">
        <v>21</v>
      </c>
      <c r="E10079" s="6">
        <f>IF(Sense_data[[#This Row],[a_1State]]=D10078,E10078,Sense_data[[#This Row],[SysTimeStamp]])</f>
        <v>42182.11605326787</v>
      </c>
      <c r="F10079" s="3" t="str">
        <f>Sense_data[[#This Row],[a_1State]]&amp;TEXT(Sense_data[[#This Row],[StateInstanceTimestamp]],"#.######")</f>
        <v>Off42182.116053</v>
      </c>
      <c r="G10079" s="3">
        <f ca="1">IF(Sense_data[[#This Row],[a_1State]]="Off",RANDBETWEEN(off_min,off_max),RANDBETWEEN(on_min,on_max))/sr_div</f>
        <v>2.8</v>
      </c>
      <c r="H10079" s="3">
        <v>2.4</v>
      </c>
      <c r="I10079" s="3">
        <f>IF(HOUR(Sense_data[[#This Row],[SysTimeStamp]])&lt;12,I10078+$B$14,I10078-$B$14)</f>
        <v>17.32916666666852</v>
      </c>
    </row>
    <row r="10080" spans="1:9" x14ac:dyDescent="0.2">
      <c r="A10080" t="s">
        <v>20</v>
      </c>
      <c r="B10080" t="s">
        <v>22</v>
      </c>
      <c r="C10080" s="6">
        <f t="shared" si="162"/>
        <v>42182.116469934634</v>
      </c>
      <c r="D10080" t="s">
        <v>21</v>
      </c>
      <c r="E10080" s="6">
        <f>IF(Sense_data[[#This Row],[a_1State]]=D10079,E10079,Sense_data[[#This Row],[SysTimeStamp]])</f>
        <v>42182.11605326787</v>
      </c>
      <c r="F10080" s="3" t="str">
        <f>Sense_data[[#This Row],[a_1State]]&amp;TEXT(Sense_data[[#This Row],[StateInstanceTimestamp]],"#.######")</f>
        <v>Off42182.116053</v>
      </c>
      <c r="G10080" s="3">
        <f ca="1">IF(Sense_data[[#This Row],[a_1State]]="Off",RANDBETWEEN(off_min,off_max),RANDBETWEEN(on_min,on_max))/sr_div</f>
        <v>2.6</v>
      </c>
      <c r="H10080" s="3">
        <v>2.5</v>
      </c>
      <c r="I10080" s="3">
        <f>IF(HOUR(Sense_data[[#This Row],[SysTimeStamp]])&lt;12,I10079+$B$14,I10079-$B$14)</f>
        <v>17.329398148150002</v>
      </c>
    </row>
    <row r="10081" spans="1:9" x14ac:dyDescent="0.2">
      <c r="A10081" t="s">
        <v>20</v>
      </c>
      <c r="B10081" t="s">
        <v>22</v>
      </c>
      <c r="C10081" s="6">
        <f t="shared" si="162"/>
        <v>42182.11648150871</v>
      </c>
      <c r="D10081" t="s">
        <v>21</v>
      </c>
      <c r="E10081" s="6">
        <f>IF(Sense_data[[#This Row],[a_1State]]=D10080,E10080,Sense_data[[#This Row],[SysTimeStamp]])</f>
        <v>42182.11605326787</v>
      </c>
      <c r="F10081" s="3" t="str">
        <f>Sense_data[[#This Row],[a_1State]]&amp;TEXT(Sense_data[[#This Row],[StateInstanceTimestamp]],"#.######")</f>
        <v>Off42182.116053</v>
      </c>
      <c r="G10081" s="3">
        <f ca="1">IF(Sense_data[[#This Row],[a_1State]]="Off",RANDBETWEEN(off_min,off_max),RANDBETWEEN(on_min,on_max))/sr_div</f>
        <v>2.6</v>
      </c>
      <c r="H10081" s="3">
        <v>2.6</v>
      </c>
      <c r="I10081" s="3">
        <f>IF(HOUR(Sense_data[[#This Row],[SysTimeStamp]])&lt;12,I10080+$B$14,I10080-$B$14)</f>
        <v>17.329629629631484</v>
      </c>
    </row>
    <row r="10082" spans="1:9" x14ac:dyDescent="0.2">
      <c r="A10082" t="s">
        <v>20</v>
      </c>
      <c r="B10082" t="s">
        <v>22</v>
      </c>
      <c r="C10082" s="6">
        <f t="shared" si="162"/>
        <v>42182.116493082787</v>
      </c>
      <c r="D10082" t="s">
        <v>21</v>
      </c>
      <c r="E10082" s="6">
        <f>IF(Sense_data[[#This Row],[a_1State]]=D10081,E10081,Sense_data[[#This Row],[SysTimeStamp]])</f>
        <v>42182.11605326787</v>
      </c>
      <c r="F10082" s="3" t="str">
        <f>Sense_data[[#This Row],[a_1State]]&amp;TEXT(Sense_data[[#This Row],[StateInstanceTimestamp]],"#.######")</f>
        <v>Off42182.116053</v>
      </c>
      <c r="G10082" s="3">
        <f ca="1">IF(Sense_data[[#This Row],[a_1State]]="Off",RANDBETWEEN(off_min,off_max),RANDBETWEEN(on_min,on_max))/sr_div</f>
        <v>1.9</v>
      </c>
      <c r="H10082" s="3">
        <v>2.2000000000000002</v>
      </c>
      <c r="I10082" s="3">
        <f>IF(HOUR(Sense_data[[#This Row],[SysTimeStamp]])&lt;12,I10081+$B$14,I10081-$B$14)</f>
        <v>17.329861111112965</v>
      </c>
    </row>
    <row r="10083" spans="1:9" x14ac:dyDescent="0.2">
      <c r="A10083" t="s">
        <v>20</v>
      </c>
      <c r="B10083" t="s">
        <v>22</v>
      </c>
      <c r="C10083" s="6">
        <f t="shared" si="162"/>
        <v>42182.116504656864</v>
      </c>
      <c r="D10083" t="s">
        <v>21</v>
      </c>
      <c r="E10083" s="6">
        <f>IF(Sense_data[[#This Row],[a_1State]]=D10082,E10082,Sense_data[[#This Row],[SysTimeStamp]])</f>
        <v>42182.11605326787</v>
      </c>
      <c r="F10083" s="3" t="str">
        <f>Sense_data[[#This Row],[a_1State]]&amp;TEXT(Sense_data[[#This Row],[StateInstanceTimestamp]],"#.######")</f>
        <v>Off42182.116053</v>
      </c>
      <c r="G10083" s="3">
        <f ca="1">IF(Sense_data[[#This Row],[a_1State]]="Off",RANDBETWEEN(off_min,off_max),RANDBETWEEN(on_min,on_max))/sr_div</f>
        <v>2.2999999999999998</v>
      </c>
      <c r="H10083" s="3">
        <v>1.7</v>
      </c>
      <c r="I10083" s="3">
        <f>IF(HOUR(Sense_data[[#This Row],[SysTimeStamp]])&lt;12,I10082+$B$14,I10082-$B$14)</f>
        <v>17.330092592594447</v>
      </c>
    </row>
    <row r="10084" spans="1:9" x14ac:dyDescent="0.2">
      <c r="A10084" t="s">
        <v>20</v>
      </c>
      <c r="B10084" t="s">
        <v>22</v>
      </c>
      <c r="C10084" s="6">
        <f t="shared" si="162"/>
        <v>42182.116516230941</v>
      </c>
      <c r="D10084" t="s">
        <v>21</v>
      </c>
      <c r="E10084" s="6">
        <f>IF(Sense_data[[#This Row],[a_1State]]=D10083,E10083,Sense_data[[#This Row],[SysTimeStamp]])</f>
        <v>42182.11605326787</v>
      </c>
      <c r="F10084" s="3" t="str">
        <f>Sense_data[[#This Row],[a_1State]]&amp;TEXT(Sense_data[[#This Row],[StateInstanceTimestamp]],"#.######")</f>
        <v>Off42182.116053</v>
      </c>
      <c r="G10084" s="3">
        <f ca="1">IF(Sense_data[[#This Row],[a_1State]]="Off",RANDBETWEEN(off_min,off_max),RANDBETWEEN(on_min,on_max))/sr_div</f>
        <v>1.4</v>
      </c>
      <c r="H10084" s="3">
        <v>1.1000000000000001</v>
      </c>
      <c r="I10084" s="3">
        <f>IF(HOUR(Sense_data[[#This Row],[SysTimeStamp]])&lt;12,I10083+$B$14,I10083-$B$14)</f>
        <v>17.330324074075929</v>
      </c>
    </row>
    <row r="10085" spans="1:9" x14ac:dyDescent="0.2">
      <c r="A10085" t="s">
        <v>20</v>
      </c>
      <c r="B10085" t="s">
        <v>22</v>
      </c>
      <c r="C10085" s="6">
        <f t="shared" si="162"/>
        <v>42182.116527805018</v>
      </c>
      <c r="D10085" t="s">
        <v>21</v>
      </c>
      <c r="E10085" s="6">
        <f>IF(Sense_data[[#This Row],[a_1State]]=D10084,E10084,Sense_data[[#This Row],[SysTimeStamp]])</f>
        <v>42182.11605326787</v>
      </c>
      <c r="F10085" s="3" t="str">
        <f>Sense_data[[#This Row],[a_1State]]&amp;TEXT(Sense_data[[#This Row],[StateInstanceTimestamp]],"#.######")</f>
        <v>Off42182.116053</v>
      </c>
      <c r="G10085" s="3">
        <f ca="1">IF(Sense_data[[#This Row],[a_1State]]="Off",RANDBETWEEN(off_min,off_max),RANDBETWEEN(on_min,on_max))/sr_div</f>
        <v>2</v>
      </c>
      <c r="H10085" s="3">
        <v>1.4</v>
      </c>
      <c r="I10085" s="3">
        <f>IF(HOUR(Sense_data[[#This Row],[SysTimeStamp]])&lt;12,I10084+$B$14,I10084-$B$14)</f>
        <v>17.33055555555741</v>
      </c>
    </row>
    <row r="10086" spans="1:9" x14ac:dyDescent="0.2">
      <c r="A10086" t="s">
        <v>20</v>
      </c>
      <c r="B10086" t="s">
        <v>22</v>
      </c>
      <c r="C10086" s="6">
        <f t="shared" si="162"/>
        <v>42182.116539379094</v>
      </c>
      <c r="D10086" t="s">
        <v>21</v>
      </c>
      <c r="E10086" s="6">
        <f>IF(Sense_data[[#This Row],[a_1State]]=D10085,E10085,Sense_data[[#This Row],[SysTimeStamp]])</f>
        <v>42182.11605326787</v>
      </c>
      <c r="F10086" s="3" t="str">
        <f>Sense_data[[#This Row],[a_1State]]&amp;TEXT(Sense_data[[#This Row],[StateInstanceTimestamp]],"#.######")</f>
        <v>Off42182.116053</v>
      </c>
      <c r="G10086" s="3">
        <f ca="1">IF(Sense_data[[#This Row],[a_1State]]="Off",RANDBETWEEN(off_min,off_max),RANDBETWEEN(on_min,on_max))/sr_div</f>
        <v>2.6</v>
      </c>
      <c r="H10086" s="3">
        <v>1.9</v>
      </c>
      <c r="I10086" s="3">
        <f>IF(HOUR(Sense_data[[#This Row],[SysTimeStamp]])&lt;12,I10085+$B$14,I10085-$B$14)</f>
        <v>17.330787037038892</v>
      </c>
    </row>
    <row r="10087" spans="1:9" x14ac:dyDescent="0.2">
      <c r="A10087" t="s">
        <v>20</v>
      </c>
      <c r="B10087" t="s">
        <v>22</v>
      </c>
      <c r="C10087" s="6">
        <f t="shared" si="162"/>
        <v>42182.116550953171</v>
      </c>
      <c r="D10087" t="s">
        <v>21</v>
      </c>
      <c r="E10087" s="6">
        <f>IF(Sense_data[[#This Row],[a_1State]]=D10086,E10086,Sense_data[[#This Row],[SysTimeStamp]])</f>
        <v>42182.11605326787</v>
      </c>
      <c r="F10087" s="3" t="str">
        <f>Sense_data[[#This Row],[a_1State]]&amp;TEXT(Sense_data[[#This Row],[StateInstanceTimestamp]],"#.######")</f>
        <v>Off42182.116053</v>
      </c>
      <c r="G10087" s="3">
        <f ca="1">IF(Sense_data[[#This Row],[a_1State]]="Off",RANDBETWEEN(off_min,off_max),RANDBETWEEN(on_min,on_max))/sr_div</f>
        <v>1.8</v>
      </c>
      <c r="H10087" s="3">
        <v>1.2</v>
      </c>
      <c r="I10087" s="3">
        <f>IF(HOUR(Sense_data[[#This Row],[SysTimeStamp]])&lt;12,I10086+$B$14,I10086-$B$14)</f>
        <v>17.331018518520374</v>
      </c>
    </row>
    <row r="10088" spans="1:9" x14ac:dyDescent="0.2">
      <c r="A10088" t="s">
        <v>20</v>
      </c>
      <c r="B10088" t="s">
        <v>22</v>
      </c>
      <c r="C10088" s="6">
        <f t="shared" si="162"/>
        <v>42182.116562527248</v>
      </c>
      <c r="D10088" t="s">
        <v>21</v>
      </c>
      <c r="E10088" s="6">
        <f>IF(Sense_data[[#This Row],[a_1State]]=D10087,E10087,Sense_data[[#This Row],[SysTimeStamp]])</f>
        <v>42182.11605326787</v>
      </c>
      <c r="F10088" s="3" t="str">
        <f>Sense_data[[#This Row],[a_1State]]&amp;TEXT(Sense_data[[#This Row],[StateInstanceTimestamp]],"#.######")</f>
        <v>Off42182.116053</v>
      </c>
      <c r="G10088" s="3">
        <f ca="1">IF(Sense_data[[#This Row],[a_1State]]="Off",RANDBETWEEN(off_min,off_max),RANDBETWEEN(on_min,on_max))/sr_div</f>
        <v>2</v>
      </c>
      <c r="H10088" s="3">
        <v>2.7</v>
      </c>
      <c r="I10088" s="3">
        <f>IF(HOUR(Sense_data[[#This Row],[SysTimeStamp]])&lt;12,I10087+$B$14,I10087-$B$14)</f>
        <v>17.331250000001855</v>
      </c>
    </row>
    <row r="10089" spans="1:9" x14ac:dyDescent="0.2">
      <c r="A10089" t="s">
        <v>20</v>
      </c>
      <c r="B10089" t="s">
        <v>22</v>
      </c>
      <c r="C10089" s="6">
        <f t="shared" si="162"/>
        <v>42182.116574101325</v>
      </c>
      <c r="D10089" t="s">
        <v>21</v>
      </c>
      <c r="E10089" s="6">
        <f>IF(Sense_data[[#This Row],[a_1State]]=D10088,E10088,Sense_data[[#This Row],[SysTimeStamp]])</f>
        <v>42182.11605326787</v>
      </c>
      <c r="F10089" s="3" t="str">
        <f>Sense_data[[#This Row],[a_1State]]&amp;TEXT(Sense_data[[#This Row],[StateInstanceTimestamp]],"#.######")</f>
        <v>Off42182.116053</v>
      </c>
      <c r="G10089" s="3">
        <f ca="1">IF(Sense_data[[#This Row],[a_1State]]="Off",RANDBETWEEN(off_min,off_max),RANDBETWEEN(on_min,on_max))/sr_div</f>
        <v>1.2</v>
      </c>
      <c r="H10089" s="3">
        <v>1.7</v>
      </c>
      <c r="I10089" s="3">
        <f>IF(HOUR(Sense_data[[#This Row],[SysTimeStamp]])&lt;12,I10088+$B$14,I10088-$B$14)</f>
        <v>17.331481481483337</v>
      </c>
    </row>
    <row r="10090" spans="1:9" x14ac:dyDescent="0.2">
      <c r="A10090" t="s">
        <v>20</v>
      </c>
      <c r="B10090" t="s">
        <v>22</v>
      </c>
      <c r="C10090" s="6">
        <f t="shared" si="162"/>
        <v>42182.116585675401</v>
      </c>
      <c r="D10090" t="s">
        <v>21</v>
      </c>
      <c r="E10090" s="6">
        <f>IF(Sense_data[[#This Row],[a_1State]]=D10089,E10089,Sense_data[[#This Row],[SysTimeStamp]])</f>
        <v>42182.11605326787</v>
      </c>
      <c r="F10090" s="3" t="str">
        <f>Sense_data[[#This Row],[a_1State]]&amp;TEXT(Sense_data[[#This Row],[StateInstanceTimestamp]],"#.######")</f>
        <v>Off42182.116053</v>
      </c>
      <c r="G10090" s="3">
        <f ca="1">IF(Sense_data[[#This Row],[a_1State]]="Off",RANDBETWEEN(off_min,off_max),RANDBETWEEN(on_min,on_max))/sr_div</f>
        <v>2.6</v>
      </c>
      <c r="H10090" s="3">
        <v>1.6</v>
      </c>
      <c r="I10090" s="3">
        <f>IF(HOUR(Sense_data[[#This Row],[SysTimeStamp]])&lt;12,I10089+$B$14,I10089-$B$14)</f>
        <v>17.331712962964819</v>
      </c>
    </row>
    <row r="10091" spans="1:9" x14ac:dyDescent="0.2">
      <c r="A10091" t="s">
        <v>20</v>
      </c>
      <c r="B10091" t="s">
        <v>22</v>
      </c>
      <c r="C10091" s="6">
        <f t="shared" si="162"/>
        <v>42182.116597249478</v>
      </c>
      <c r="D10091" t="s">
        <v>21</v>
      </c>
      <c r="E10091" s="6">
        <f>IF(Sense_data[[#This Row],[a_1State]]=D10090,E10090,Sense_data[[#This Row],[SysTimeStamp]])</f>
        <v>42182.11605326787</v>
      </c>
      <c r="F10091" s="3" t="str">
        <f>Sense_data[[#This Row],[a_1State]]&amp;TEXT(Sense_data[[#This Row],[StateInstanceTimestamp]],"#.######")</f>
        <v>Off42182.116053</v>
      </c>
      <c r="G10091" s="3">
        <f ca="1">IF(Sense_data[[#This Row],[a_1State]]="Off",RANDBETWEEN(off_min,off_max),RANDBETWEEN(on_min,on_max))/sr_div</f>
        <v>1.3</v>
      </c>
      <c r="H10091" s="3">
        <v>2.8</v>
      </c>
      <c r="I10091" s="3">
        <f>IF(HOUR(Sense_data[[#This Row],[SysTimeStamp]])&lt;12,I10090+$B$14,I10090-$B$14)</f>
        <v>17.3319444444463</v>
      </c>
    </row>
    <row r="10092" spans="1:9" x14ac:dyDescent="0.2">
      <c r="A10092" t="s">
        <v>20</v>
      </c>
      <c r="B10092" t="s">
        <v>22</v>
      </c>
      <c r="C10092" s="6">
        <f t="shared" si="162"/>
        <v>42182.116608823555</v>
      </c>
      <c r="D10092" t="s">
        <v>21</v>
      </c>
      <c r="E10092" s="6">
        <f>IF(Sense_data[[#This Row],[a_1State]]=D10091,E10091,Sense_data[[#This Row],[SysTimeStamp]])</f>
        <v>42182.11605326787</v>
      </c>
      <c r="F10092" s="3" t="str">
        <f>Sense_data[[#This Row],[a_1State]]&amp;TEXT(Sense_data[[#This Row],[StateInstanceTimestamp]],"#.######")</f>
        <v>Off42182.116053</v>
      </c>
      <c r="G10092" s="3">
        <f ca="1">IF(Sense_data[[#This Row],[a_1State]]="Off",RANDBETWEEN(off_min,off_max),RANDBETWEEN(on_min,on_max))/sr_div</f>
        <v>1.1000000000000001</v>
      </c>
      <c r="H10092" s="3">
        <v>1.5</v>
      </c>
      <c r="I10092" s="3">
        <f>IF(HOUR(Sense_data[[#This Row],[SysTimeStamp]])&lt;12,I10091+$B$14,I10091-$B$14)</f>
        <v>17.332175925927782</v>
      </c>
    </row>
    <row r="10093" spans="1:9" x14ac:dyDescent="0.2">
      <c r="A10093" t="s">
        <v>20</v>
      </c>
      <c r="B10093" t="s">
        <v>22</v>
      </c>
      <c r="C10093" s="6">
        <f t="shared" si="162"/>
        <v>42182.116620397632</v>
      </c>
      <c r="D10093" t="s">
        <v>21</v>
      </c>
      <c r="E10093" s="6">
        <f>IF(Sense_data[[#This Row],[a_1State]]=D10092,E10092,Sense_data[[#This Row],[SysTimeStamp]])</f>
        <v>42182.11605326787</v>
      </c>
      <c r="F10093" s="3" t="str">
        <f>Sense_data[[#This Row],[a_1State]]&amp;TEXT(Sense_data[[#This Row],[StateInstanceTimestamp]],"#.######")</f>
        <v>Off42182.116053</v>
      </c>
      <c r="G10093" s="3">
        <f ca="1">IF(Sense_data[[#This Row],[a_1State]]="Off",RANDBETWEEN(off_min,off_max),RANDBETWEEN(on_min,on_max))/sr_div</f>
        <v>2.9</v>
      </c>
      <c r="H10093" s="3">
        <v>1.7</v>
      </c>
      <c r="I10093" s="3">
        <f>IF(HOUR(Sense_data[[#This Row],[SysTimeStamp]])&lt;12,I10092+$B$14,I10092-$B$14)</f>
        <v>17.332407407409264</v>
      </c>
    </row>
    <row r="10094" spans="1:9" x14ac:dyDescent="0.2">
      <c r="A10094" t="s">
        <v>20</v>
      </c>
      <c r="B10094" t="s">
        <v>22</v>
      </c>
      <c r="C10094" s="6">
        <f t="shared" si="162"/>
        <v>42182.116631971709</v>
      </c>
      <c r="D10094" t="s">
        <v>21</v>
      </c>
      <c r="E10094" s="6">
        <f>IF(Sense_data[[#This Row],[a_1State]]=D10093,E10093,Sense_data[[#This Row],[SysTimeStamp]])</f>
        <v>42182.11605326787</v>
      </c>
      <c r="F10094" s="3" t="str">
        <f>Sense_data[[#This Row],[a_1State]]&amp;TEXT(Sense_data[[#This Row],[StateInstanceTimestamp]],"#.######")</f>
        <v>Off42182.116053</v>
      </c>
      <c r="G10094" s="3">
        <f ca="1">IF(Sense_data[[#This Row],[a_1State]]="Off",RANDBETWEEN(off_min,off_max),RANDBETWEEN(on_min,on_max))/sr_div</f>
        <v>2.8</v>
      </c>
      <c r="H10094" s="3">
        <v>2.2000000000000002</v>
      </c>
      <c r="I10094" s="3">
        <f>IF(HOUR(Sense_data[[#This Row],[SysTimeStamp]])&lt;12,I10093+$B$14,I10093-$B$14)</f>
        <v>17.332638888890745</v>
      </c>
    </row>
    <row r="10095" spans="1:9" x14ac:dyDescent="0.2">
      <c r="A10095" t="s">
        <v>20</v>
      </c>
      <c r="B10095" t="s">
        <v>22</v>
      </c>
      <c r="C10095" s="6">
        <f t="shared" si="162"/>
        <v>42182.116643545785</v>
      </c>
      <c r="D10095" t="s">
        <v>21</v>
      </c>
      <c r="E10095" s="6">
        <f>IF(Sense_data[[#This Row],[a_1State]]=D10094,E10094,Sense_data[[#This Row],[SysTimeStamp]])</f>
        <v>42182.11605326787</v>
      </c>
      <c r="F10095" s="3" t="str">
        <f>Sense_data[[#This Row],[a_1State]]&amp;TEXT(Sense_data[[#This Row],[StateInstanceTimestamp]],"#.######")</f>
        <v>Off42182.116053</v>
      </c>
      <c r="G10095" s="3">
        <f ca="1">IF(Sense_data[[#This Row],[a_1State]]="Off",RANDBETWEEN(off_min,off_max),RANDBETWEEN(on_min,on_max))/sr_div</f>
        <v>3</v>
      </c>
      <c r="H10095" s="3">
        <v>2.7</v>
      </c>
      <c r="I10095" s="3">
        <f>IF(HOUR(Sense_data[[#This Row],[SysTimeStamp]])&lt;12,I10094+$B$14,I10094-$B$14)</f>
        <v>17.332870370372227</v>
      </c>
    </row>
    <row r="10096" spans="1:9" x14ac:dyDescent="0.2">
      <c r="A10096" t="s">
        <v>20</v>
      </c>
      <c r="B10096" t="s">
        <v>22</v>
      </c>
      <c r="C10096" s="6">
        <f t="shared" si="162"/>
        <v>42182.116655119862</v>
      </c>
      <c r="D10096" t="s">
        <v>21</v>
      </c>
      <c r="E10096" s="6">
        <f>IF(Sense_data[[#This Row],[a_1State]]=D10095,E10095,Sense_data[[#This Row],[SysTimeStamp]])</f>
        <v>42182.11605326787</v>
      </c>
      <c r="F10096" s="3" t="str">
        <f>Sense_data[[#This Row],[a_1State]]&amp;TEXT(Sense_data[[#This Row],[StateInstanceTimestamp]],"#.######")</f>
        <v>Off42182.116053</v>
      </c>
      <c r="G10096" s="3">
        <f ca="1">IF(Sense_data[[#This Row],[a_1State]]="Off",RANDBETWEEN(off_min,off_max),RANDBETWEEN(on_min,on_max))/sr_div</f>
        <v>2.6</v>
      </c>
      <c r="H10096" s="3">
        <v>1.5</v>
      </c>
      <c r="I10096" s="3">
        <f>IF(HOUR(Sense_data[[#This Row],[SysTimeStamp]])&lt;12,I10095+$B$14,I10095-$B$14)</f>
        <v>17.333101851853709</v>
      </c>
    </row>
    <row r="10097" spans="1:9" x14ac:dyDescent="0.2">
      <c r="A10097" t="s">
        <v>20</v>
      </c>
      <c r="B10097" t="s">
        <v>22</v>
      </c>
      <c r="C10097" s="6">
        <f t="shared" si="162"/>
        <v>42182.116666693939</v>
      </c>
      <c r="D10097" t="s">
        <v>21</v>
      </c>
      <c r="E10097" s="6">
        <f>IF(Sense_data[[#This Row],[a_1State]]=D10096,E10096,Sense_data[[#This Row],[SysTimeStamp]])</f>
        <v>42182.11605326787</v>
      </c>
      <c r="F10097" s="3" t="str">
        <f>Sense_data[[#This Row],[a_1State]]&amp;TEXT(Sense_data[[#This Row],[StateInstanceTimestamp]],"#.######")</f>
        <v>Off42182.116053</v>
      </c>
      <c r="G10097" s="3">
        <f ca="1">IF(Sense_data[[#This Row],[a_1State]]="Off",RANDBETWEEN(off_min,off_max),RANDBETWEEN(on_min,on_max))/sr_div</f>
        <v>2.5</v>
      </c>
      <c r="H10097" s="3">
        <v>1.7</v>
      </c>
      <c r="I10097" s="3">
        <f>IF(HOUR(Sense_data[[#This Row],[SysTimeStamp]])&lt;12,I10096+$B$14,I10096-$B$14)</f>
        <v>17.33333333333519</v>
      </c>
    </row>
    <row r="10098" spans="1:9" x14ac:dyDescent="0.2">
      <c r="A10098" t="s">
        <v>20</v>
      </c>
      <c r="B10098" t="s">
        <v>22</v>
      </c>
      <c r="C10098" s="6">
        <f t="shared" si="162"/>
        <v>42182.116678268016</v>
      </c>
      <c r="D10098" t="s">
        <v>21</v>
      </c>
      <c r="E10098" s="6">
        <f>IF(Sense_data[[#This Row],[a_1State]]=D10097,E10097,Sense_data[[#This Row],[SysTimeStamp]])</f>
        <v>42182.11605326787</v>
      </c>
      <c r="F10098" s="3" t="str">
        <f>Sense_data[[#This Row],[a_1State]]&amp;TEXT(Sense_data[[#This Row],[StateInstanceTimestamp]],"#.######")</f>
        <v>Off42182.116053</v>
      </c>
      <c r="G10098" s="3">
        <f ca="1">IF(Sense_data[[#This Row],[a_1State]]="Off",RANDBETWEEN(off_min,off_max),RANDBETWEEN(on_min,on_max))/sr_div</f>
        <v>1</v>
      </c>
      <c r="H10098" s="3">
        <v>2.2999999999999998</v>
      </c>
      <c r="I10098" s="3">
        <f>IF(HOUR(Sense_data[[#This Row],[SysTimeStamp]])&lt;12,I10097+$B$14,I10097-$B$14)</f>
        <v>17.333564814816672</v>
      </c>
    </row>
    <row r="10099" spans="1:9" x14ac:dyDescent="0.2">
      <c r="A10099" t="s">
        <v>20</v>
      </c>
      <c r="B10099" t="s">
        <v>22</v>
      </c>
      <c r="C10099" s="6">
        <f t="shared" si="162"/>
        <v>42182.116689842092</v>
      </c>
      <c r="D10099" t="s">
        <v>21</v>
      </c>
      <c r="E10099" s="6">
        <f>IF(Sense_data[[#This Row],[a_1State]]=D10098,E10098,Sense_data[[#This Row],[SysTimeStamp]])</f>
        <v>42182.11605326787</v>
      </c>
      <c r="F10099" s="3" t="str">
        <f>Sense_data[[#This Row],[a_1State]]&amp;TEXT(Sense_data[[#This Row],[StateInstanceTimestamp]],"#.######")</f>
        <v>Off42182.116053</v>
      </c>
      <c r="G10099" s="3">
        <f ca="1">IF(Sense_data[[#This Row],[a_1State]]="Off",RANDBETWEEN(off_min,off_max),RANDBETWEEN(on_min,on_max))/sr_div</f>
        <v>2.6</v>
      </c>
      <c r="H10099" s="3">
        <v>2.2999999999999998</v>
      </c>
      <c r="I10099" s="3">
        <f>IF(HOUR(Sense_data[[#This Row],[SysTimeStamp]])&lt;12,I10098+$B$14,I10098-$B$14)</f>
        <v>17.333796296298154</v>
      </c>
    </row>
    <row r="10100" spans="1:9" x14ac:dyDescent="0.2">
      <c r="A10100" t="s">
        <v>20</v>
      </c>
      <c r="B10100" t="s">
        <v>22</v>
      </c>
      <c r="C10100" s="6">
        <f t="shared" si="162"/>
        <v>42182.116701416169</v>
      </c>
      <c r="D10100" t="s">
        <v>21</v>
      </c>
      <c r="E10100" s="6">
        <f>IF(Sense_data[[#This Row],[a_1State]]=D10099,E10099,Sense_data[[#This Row],[SysTimeStamp]])</f>
        <v>42182.11605326787</v>
      </c>
      <c r="F10100" s="3" t="str">
        <f>Sense_data[[#This Row],[a_1State]]&amp;TEXT(Sense_data[[#This Row],[StateInstanceTimestamp]],"#.######")</f>
        <v>Off42182.116053</v>
      </c>
      <c r="G10100" s="3">
        <f ca="1">IF(Sense_data[[#This Row],[a_1State]]="Off",RANDBETWEEN(off_min,off_max),RANDBETWEEN(on_min,on_max))/sr_div</f>
        <v>1.4</v>
      </c>
      <c r="H10100" s="3">
        <v>2.7</v>
      </c>
      <c r="I10100" s="3">
        <f>IF(HOUR(Sense_data[[#This Row],[SysTimeStamp]])&lt;12,I10099+$B$14,I10099-$B$14)</f>
        <v>17.334027777779635</v>
      </c>
    </row>
    <row r="10101" spans="1:9" x14ac:dyDescent="0.2">
      <c r="A10101" t="s">
        <v>20</v>
      </c>
      <c r="B10101" t="s">
        <v>22</v>
      </c>
      <c r="C10101" s="6">
        <f t="shared" si="162"/>
        <v>42182.116712990246</v>
      </c>
      <c r="D10101" t="s">
        <v>21</v>
      </c>
      <c r="E10101" s="6">
        <f>IF(Sense_data[[#This Row],[a_1State]]=D10100,E10100,Sense_data[[#This Row],[SysTimeStamp]])</f>
        <v>42182.11605326787</v>
      </c>
      <c r="F10101" s="3" t="str">
        <f>Sense_data[[#This Row],[a_1State]]&amp;TEXT(Sense_data[[#This Row],[StateInstanceTimestamp]],"#.######")</f>
        <v>Off42182.116053</v>
      </c>
      <c r="G10101" s="3">
        <f ca="1">IF(Sense_data[[#This Row],[a_1State]]="Off",RANDBETWEEN(off_min,off_max),RANDBETWEEN(on_min,on_max))/sr_div</f>
        <v>2.2999999999999998</v>
      </c>
      <c r="H10101" s="3">
        <v>2</v>
      </c>
      <c r="I10101" s="3">
        <f>IF(HOUR(Sense_data[[#This Row],[SysTimeStamp]])&lt;12,I10100+$B$14,I10100-$B$14)</f>
        <v>17.334259259261117</v>
      </c>
    </row>
    <row r="10102" spans="1:9" x14ac:dyDescent="0.2">
      <c r="A10102" t="s">
        <v>20</v>
      </c>
      <c r="B10102" t="s">
        <v>22</v>
      </c>
      <c r="C10102" s="6">
        <f t="shared" si="162"/>
        <v>42182.116724564323</v>
      </c>
      <c r="D10102" t="s">
        <v>21</v>
      </c>
      <c r="E10102" s="6">
        <f>IF(Sense_data[[#This Row],[a_1State]]=D10101,E10101,Sense_data[[#This Row],[SysTimeStamp]])</f>
        <v>42182.11605326787</v>
      </c>
      <c r="F10102" s="3" t="str">
        <f>Sense_data[[#This Row],[a_1State]]&amp;TEXT(Sense_data[[#This Row],[StateInstanceTimestamp]],"#.######")</f>
        <v>Off42182.116053</v>
      </c>
      <c r="G10102" s="3">
        <f ca="1">IF(Sense_data[[#This Row],[a_1State]]="Off",RANDBETWEEN(off_min,off_max),RANDBETWEEN(on_min,on_max))/sr_div</f>
        <v>3</v>
      </c>
      <c r="H10102" s="3">
        <v>2.1</v>
      </c>
      <c r="I10102" s="3">
        <f>IF(HOUR(Sense_data[[#This Row],[SysTimeStamp]])&lt;12,I10101+$B$14,I10101-$B$14)</f>
        <v>17.334490740742599</v>
      </c>
    </row>
    <row r="10103" spans="1:9" x14ac:dyDescent="0.2">
      <c r="A10103" t="s">
        <v>20</v>
      </c>
      <c r="B10103" t="s">
        <v>22</v>
      </c>
      <c r="C10103" s="6">
        <f t="shared" si="162"/>
        <v>42182.1167361384</v>
      </c>
      <c r="D10103" t="s">
        <v>21</v>
      </c>
      <c r="E10103" s="6">
        <f>IF(Sense_data[[#This Row],[a_1State]]=D10102,E10102,Sense_data[[#This Row],[SysTimeStamp]])</f>
        <v>42182.11605326787</v>
      </c>
      <c r="F10103" s="3" t="str">
        <f>Sense_data[[#This Row],[a_1State]]&amp;TEXT(Sense_data[[#This Row],[StateInstanceTimestamp]],"#.######")</f>
        <v>Off42182.116053</v>
      </c>
      <c r="G10103" s="3">
        <f ca="1">IF(Sense_data[[#This Row],[a_1State]]="Off",RANDBETWEEN(off_min,off_max),RANDBETWEEN(on_min,on_max))/sr_div</f>
        <v>1</v>
      </c>
      <c r="H10103" s="3">
        <v>1.2</v>
      </c>
      <c r="I10103" s="3">
        <f>IF(HOUR(Sense_data[[#This Row],[SysTimeStamp]])&lt;12,I10102+$B$14,I10102-$B$14)</f>
        <v>17.33472222222408</v>
      </c>
    </row>
    <row r="10104" spans="1:9" x14ac:dyDescent="0.2">
      <c r="A10104" t="s">
        <v>20</v>
      </c>
      <c r="B10104" t="s">
        <v>22</v>
      </c>
      <c r="C10104" s="6">
        <f t="shared" si="162"/>
        <v>42182.116747712476</v>
      </c>
      <c r="D10104" t="s">
        <v>21</v>
      </c>
      <c r="E10104" s="6">
        <f>IF(Sense_data[[#This Row],[a_1State]]=D10103,E10103,Sense_data[[#This Row],[SysTimeStamp]])</f>
        <v>42182.11605326787</v>
      </c>
      <c r="F10104" s="3" t="str">
        <f>Sense_data[[#This Row],[a_1State]]&amp;TEXT(Sense_data[[#This Row],[StateInstanceTimestamp]],"#.######")</f>
        <v>Off42182.116053</v>
      </c>
      <c r="G10104" s="3">
        <f ca="1">IF(Sense_data[[#This Row],[a_1State]]="Off",RANDBETWEEN(off_min,off_max),RANDBETWEEN(on_min,on_max))/sr_div</f>
        <v>1.4</v>
      </c>
      <c r="H10104" s="3">
        <v>2.7</v>
      </c>
      <c r="I10104" s="3">
        <f>IF(HOUR(Sense_data[[#This Row],[SysTimeStamp]])&lt;12,I10103+$B$14,I10103-$B$14)</f>
        <v>17.334953703705562</v>
      </c>
    </row>
    <row r="10105" spans="1:9" x14ac:dyDescent="0.2">
      <c r="A10105" t="s">
        <v>20</v>
      </c>
      <c r="B10105" t="s">
        <v>22</v>
      </c>
      <c r="C10105" s="6">
        <f t="shared" si="162"/>
        <v>42182.116759286553</v>
      </c>
      <c r="D10105" t="s">
        <v>21</v>
      </c>
      <c r="E10105" s="6">
        <f>IF(Sense_data[[#This Row],[a_1State]]=D10104,E10104,Sense_data[[#This Row],[SysTimeStamp]])</f>
        <v>42182.11605326787</v>
      </c>
      <c r="F10105" s="3" t="str">
        <f>Sense_data[[#This Row],[a_1State]]&amp;TEXT(Sense_data[[#This Row],[StateInstanceTimestamp]],"#.######")</f>
        <v>Off42182.116053</v>
      </c>
      <c r="G10105" s="3">
        <f ca="1">IF(Sense_data[[#This Row],[a_1State]]="Off",RANDBETWEEN(off_min,off_max),RANDBETWEEN(on_min,on_max))/sr_div</f>
        <v>2.9</v>
      </c>
      <c r="H10105" s="3">
        <v>2.7</v>
      </c>
      <c r="I10105" s="3">
        <f>IF(HOUR(Sense_data[[#This Row],[SysTimeStamp]])&lt;12,I10104+$B$14,I10104-$B$14)</f>
        <v>17.335185185187044</v>
      </c>
    </row>
    <row r="10106" spans="1:9" x14ac:dyDescent="0.2">
      <c r="A10106" t="s">
        <v>20</v>
      </c>
      <c r="B10106" t="s">
        <v>22</v>
      </c>
      <c r="C10106" s="6">
        <f t="shared" si="162"/>
        <v>42182.11677086063</v>
      </c>
      <c r="D10106" t="s">
        <v>21</v>
      </c>
      <c r="E10106" s="6">
        <f>IF(Sense_data[[#This Row],[a_1State]]=D10105,E10105,Sense_data[[#This Row],[SysTimeStamp]])</f>
        <v>42182.11605326787</v>
      </c>
      <c r="F10106" s="3" t="str">
        <f>Sense_data[[#This Row],[a_1State]]&amp;TEXT(Sense_data[[#This Row],[StateInstanceTimestamp]],"#.######")</f>
        <v>Off42182.116053</v>
      </c>
      <c r="G10106" s="3">
        <f ca="1">IF(Sense_data[[#This Row],[a_1State]]="Off",RANDBETWEEN(off_min,off_max),RANDBETWEEN(on_min,on_max))/sr_div</f>
        <v>1.6</v>
      </c>
      <c r="H10106" s="3">
        <v>1.2</v>
      </c>
      <c r="I10106" s="3">
        <f>IF(HOUR(Sense_data[[#This Row],[SysTimeStamp]])&lt;12,I10105+$B$14,I10105-$B$14)</f>
        <v>17.335416666668525</v>
      </c>
    </row>
    <row r="10107" spans="1:9" x14ac:dyDescent="0.2">
      <c r="A10107" t="s">
        <v>20</v>
      </c>
      <c r="B10107" t="s">
        <v>22</v>
      </c>
      <c r="C10107" s="6">
        <f t="shared" si="162"/>
        <v>42182.116782434707</v>
      </c>
      <c r="D10107" t="s">
        <v>21</v>
      </c>
      <c r="E10107" s="6">
        <f>IF(Sense_data[[#This Row],[a_1State]]=D10106,E10106,Sense_data[[#This Row],[SysTimeStamp]])</f>
        <v>42182.11605326787</v>
      </c>
      <c r="F10107" s="3" t="str">
        <f>Sense_data[[#This Row],[a_1State]]&amp;TEXT(Sense_data[[#This Row],[StateInstanceTimestamp]],"#.######")</f>
        <v>Off42182.116053</v>
      </c>
      <c r="G10107" s="3">
        <f ca="1">IF(Sense_data[[#This Row],[a_1State]]="Off",RANDBETWEEN(off_min,off_max),RANDBETWEEN(on_min,on_max))/sr_div</f>
        <v>2.2999999999999998</v>
      </c>
      <c r="H10107" s="3">
        <v>1.4</v>
      </c>
      <c r="I10107" s="3">
        <f>IF(HOUR(Sense_data[[#This Row],[SysTimeStamp]])&lt;12,I10106+$B$14,I10106-$B$14)</f>
        <v>17.335648148150007</v>
      </c>
    </row>
    <row r="10108" spans="1:9" x14ac:dyDescent="0.2">
      <c r="A10108" t="s">
        <v>20</v>
      </c>
      <c r="B10108" t="s">
        <v>22</v>
      </c>
      <c r="C10108" s="6">
        <f t="shared" si="162"/>
        <v>42182.116794008783</v>
      </c>
      <c r="D10108" t="s">
        <v>21</v>
      </c>
      <c r="E10108" s="6">
        <f>IF(Sense_data[[#This Row],[a_1State]]=D10107,E10107,Sense_data[[#This Row],[SysTimeStamp]])</f>
        <v>42182.11605326787</v>
      </c>
      <c r="F10108" s="3" t="str">
        <f>Sense_data[[#This Row],[a_1State]]&amp;TEXT(Sense_data[[#This Row],[StateInstanceTimestamp]],"#.######")</f>
        <v>Off42182.116053</v>
      </c>
      <c r="G10108" s="3">
        <f ca="1">IF(Sense_data[[#This Row],[a_1State]]="Off",RANDBETWEEN(off_min,off_max),RANDBETWEEN(on_min,on_max))/sr_div</f>
        <v>1.6</v>
      </c>
      <c r="H10108" s="3">
        <v>2</v>
      </c>
      <c r="I10108" s="3">
        <f>IF(HOUR(Sense_data[[#This Row],[SysTimeStamp]])&lt;12,I10107+$B$14,I10107-$B$14)</f>
        <v>17.335879629631489</v>
      </c>
    </row>
    <row r="10109" spans="1:9" x14ac:dyDescent="0.2">
      <c r="A10109" t="s">
        <v>20</v>
      </c>
      <c r="B10109" t="s">
        <v>22</v>
      </c>
      <c r="C10109" s="6">
        <f t="shared" si="162"/>
        <v>42182.11680558286</v>
      </c>
      <c r="D10109" t="s">
        <v>21</v>
      </c>
      <c r="E10109" s="6">
        <f>IF(Sense_data[[#This Row],[a_1State]]=D10108,E10108,Sense_data[[#This Row],[SysTimeStamp]])</f>
        <v>42182.11605326787</v>
      </c>
      <c r="F10109" s="3" t="str">
        <f>Sense_data[[#This Row],[a_1State]]&amp;TEXT(Sense_data[[#This Row],[StateInstanceTimestamp]],"#.######")</f>
        <v>Off42182.116053</v>
      </c>
      <c r="G10109" s="3">
        <f ca="1">IF(Sense_data[[#This Row],[a_1State]]="Off",RANDBETWEEN(off_min,off_max),RANDBETWEEN(on_min,on_max))/sr_div</f>
        <v>2</v>
      </c>
      <c r="H10109" s="3">
        <v>2.4</v>
      </c>
      <c r="I10109" s="3">
        <f>IF(HOUR(Sense_data[[#This Row],[SysTimeStamp]])&lt;12,I10108+$B$14,I10108-$B$14)</f>
        <v>17.33611111111297</v>
      </c>
    </row>
    <row r="10110" spans="1:9" x14ac:dyDescent="0.2">
      <c r="A10110" t="s">
        <v>20</v>
      </c>
      <c r="B10110" t="s">
        <v>22</v>
      </c>
      <c r="C10110" s="6">
        <f t="shared" si="162"/>
        <v>42182.116817156937</v>
      </c>
      <c r="D10110" t="s">
        <v>21</v>
      </c>
      <c r="E10110" s="6">
        <f>IF(Sense_data[[#This Row],[a_1State]]=D10109,E10109,Sense_data[[#This Row],[SysTimeStamp]])</f>
        <v>42182.11605326787</v>
      </c>
      <c r="F10110" s="3" t="str">
        <f>Sense_data[[#This Row],[a_1State]]&amp;TEXT(Sense_data[[#This Row],[StateInstanceTimestamp]],"#.######")</f>
        <v>Off42182.116053</v>
      </c>
      <c r="G10110" s="3">
        <f ca="1">IF(Sense_data[[#This Row],[a_1State]]="Off",RANDBETWEEN(off_min,off_max),RANDBETWEEN(on_min,on_max))/sr_div</f>
        <v>2</v>
      </c>
      <c r="H10110" s="3">
        <v>2.4</v>
      </c>
      <c r="I10110" s="3">
        <f>IF(HOUR(Sense_data[[#This Row],[SysTimeStamp]])&lt;12,I10109+$B$14,I10109-$B$14)</f>
        <v>17.336342592594452</v>
      </c>
    </row>
    <row r="10111" spans="1:9" x14ac:dyDescent="0.2">
      <c r="A10111" t="s">
        <v>20</v>
      </c>
      <c r="B10111" t="s">
        <v>22</v>
      </c>
      <c r="C10111" s="6">
        <f t="shared" si="162"/>
        <v>42182.116828731014</v>
      </c>
      <c r="D10111" t="s">
        <v>21</v>
      </c>
      <c r="E10111" s="6">
        <f>IF(Sense_data[[#This Row],[a_1State]]=D10110,E10110,Sense_data[[#This Row],[SysTimeStamp]])</f>
        <v>42182.11605326787</v>
      </c>
      <c r="F10111" s="3" t="str">
        <f>Sense_data[[#This Row],[a_1State]]&amp;TEXT(Sense_data[[#This Row],[StateInstanceTimestamp]],"#.######")</f>
        <v>Off42182.116053</v>
      </c>
      <c r="G10111" s="3">
        <f ca="1">IF(Sense_data[[#This Row],[a_1State]]="Off",RANDBETWEEN(off_min,off_max),RANDBETWEEN(on_min,on_max))/sr_div</f>
        <v>1.6</v>
      </c>
      <c r="H10111" s="3">
        <v>2.9</v>
      </c>
      <c r="I10111" s="3">
        <f>IF(HOUR(Sense_data[[#This Row],[SysTimeStamp]])&lt;12,I10110+$B$14,I10110-$B$14)</f>
        <v>17.336574074075934</v>
      </c>
    </row>
    <row r="10112" spans="1:9" x14ac:dyDescent="0.2">
      <c r="A10112" t="s">
        <v>20</v>
      </c>
      <c r="B10112" t="s">
        <v>22</v>
      </c>
      <c r="C10112" s="6">
        <f t="shared" si="162"/>
        <v>42182.116840305091</v>
      </c>
      <c r="D10112" t="s">
        <v>21</v>
      </c>
      <c r="E10112" s="6">
        <f>IF(Sense_data[[#This Row],[a_1State]]=D10111,E10111,Sense_data[[#This Row],[SysTimeStamp]])</f>
        <v>42182.11605326787</v>
      </c>
      <c r="F10112" s="3" t="str">
        <f>Sense_data[[#This Row],[a_1State]]&amp;TEXT(Sense_data[[#This Row],[StateInstanceTimestamp]],"#.######")</f>
        <v>Off42182.116053</v>
      </c>
      <c r="G10112" s="3">
        <f ca="1">IF(Sense_data[[#This Row],[a_1State]]="Off",RANDBETWEEN(off_min,off_max),RANDBETWEEN(on_min,on_max))/sr_div</f>
        <v>1.1000000000000001</v>
      </c>
      <c r="H10112" s="3">
        <v>1.6</v>
      </c>
      <c r="I10112" s="3">
        <f>IF(HOUR(Sense_data[[#This Row],[SysTimeStamp]])&lt;12,I10111+$B$14,I10111-$B$14)</f>
        <v>17.336805555557415</v>
      </c>
    </row>
    <row r="10113" spans="1:9" x14ac:dyDescent="0.2">
      <c r="A10113" t="s">
        <v>20</v>
      </c>
      <c r="B10113" t="s">
        <v>22</v>
      </c>
      <c r="C10113" s="6">
        <f t="shared" si="162"/>
        <v>42182.116851879167</v>
      </c>
      <c r="D10113" t="s">
        <v>21</v>
      </c>
      <c r="E10113" s="6">
        <f>IF(Sense_data[[#This Row],[a_1State]]=D10112,E10112,Sense_data[[#This Row],[SysTimeStamp]])</f>
        <v>42182.11605326787</v>
      </c>
      <c r="F10113" s="3" t="str">
        <f>Sense_data[[#This Row],[a_1State]]&amp;TEXT(Sense_data[[#This Row],[StateInstanceTimestamp]],"#.######")</f>
        <v>Off42182.116053</v>
      </c>
      <c r="G10113" s="3">
        <f ca="1">IF(Sense_data[[#This Row],[a_1State]]="Off",RANDBETWEEN(off_min,off_max),RANDBETWEEN(on_min,on_max))/sr_div</f>
        <v>1.5</v>
      </c>
      <c r="H10113" s="3">
        <v>1.3</v>
      </c>
      <c r="I10113" s="3">
        <f>IF(HOUR(Sense_data[[#This Row],[SysTimeStamp]])&lt;12,I10112+$B$14,I10112-$B$14)</f>
        <v>17.337037037038897</v>
      </c>
    </row>
    <row r="10114" spans="1:9" x14ac:dyDescent="0.2">
      <c r="A10114" t="s">
        <v>20</v>
      </c>
      <c r="B10114" t="s">
        <v>22</v>
      </c>
      <c r="C10114" s="6">
        <f t="shared" si="162"/>
        <v>42182.116863453244</v>
      </c>
      <c r="D10114" t="s">
        <v>21</v>
      </c>
      <c r="E10114" s="6">
        <f>IF(Sense_data[[#This Row],[a_1State]]=D10113,E10113,Sense_data[[#This Row],[SysTimeStamp]])</f>
        <v>42182.11605326787</v>
      </c>
      <c r="F10114" s="3" t="str">
        <f>Sense_data[[#This Row],[a_1State]]&amp;TEXT(Sense_data[[#This Row],[StateInstanceTimestamp]],"#.######")</f>
        <v>Off42182.116053</v>
      </c>
      <c r="G10114" s="3">
        <f ca="1">IF(Sense_data[[#This Row],[a_1State]]="Off",RANDBETWEEN(off_min,off_max),RANDBETWEEN(on_min,on_max))/sr_div</f>
        <v>2.6</v>
      </c>
      <c r="H10114" s="3">
        <v>1.8</v>
      </c>
      <c r="I10114" s="3">
        <f>IF(HOUR(Sense_data[[#This Row],[SysTimeStamp]])&lt;12,I10113+$B$14,I10113-$B$14)</f>
        <v>17.337268518520379</v>
      </c>
    </row>
    <row r="10115" spans="1:9" x14ac:dyDescent="0.2">
      <c r="A10115" t="s">
        <v>20</v>
      </c>
      <c r="B10115" t="s">
        <v>22</v>
      </c>
      <c r="C10115" s="6">
        <f t="shared" si="162"/>
        <v>42182.116875027321</v>
      </c>
      <c r="D10115" t="s">
        <v>21</v>
      </c>
      <c r="E10115" s="6">
        <f>IF(Sense_data[[#This Row],[a_1State]]=D10114,E10114,Sense_data[[#This Row],[SysTimeStamp]])</f>
        <v>42182.11605326787</v>
      </c>
      <c r="F10115" s="3" t="str">
        <f>Sense_data[[#This Row],[a_1State]]&amp;TEXT(Sense_data[[#This Row],[StateInstanceTimestamp]],"#.######")</f>
        <v>Off42182.116053</v>
      </c>
      <c r="G10115" s="3">
        <f ca="1">IF(Sense_data[[#This Row],[a_1State]]="Off",RANDBETWEEN(off_min,off_max),RANDBETWEEN(on_min,on_max))/sr_div</f>
        <v>2.1</v>
      </c>
      <c r="H10115" s="3">
        <v>1.7</v>
      </c>
      <c r="I10115" s="3">
        <f>IF(HOUR(Sense_data[[#This Row],[SysTimeStamp]])&lt;12,I10114+$B$14,I10114-$B$14)</f>
        <v>17.33750000000186</v>
      </c>
    </row>
    <row r="10116" spans="1:9" x14ac:dyDescent="0.2">
      <c r="A10116" t="s">
        <v>20</v>
      </c>
      <c r="B10116" t="s">
        <v>22</v>
      </c>
      <c r="C10116" s="6">
        <f t="shared" si="162"/>
        <v>42182.116886601398</v>
      </c>
      <c r="D10116" t="s">
        <v>21</v>
      </c>
      <c r="E10116" s="6">
        <f>IF(Sense_data[[#This Row],[a_1State]]=D10115,E10115,Sense_data[[#This Row],[SysTimeStamp]])</f>
        <v>42182.11605326787</v>
      </c>
      <c r="F10116" s="3" t="str">
        <f>Sense_data[[#This Row],[a_1State]]&amp;TEXT(Sense_data[[#This Row],[StateInstanceTimestamp]],"#.######")</f>
        <v>Off42182.116053</v>
      </c>
      <c r="G10116" s="3">
        <f ca="1">IF(Sense_data[[#This Row],[a_1State]]="Off",RANDBETWEEN(off_min,off_max),RANDBETWEEN(on_min,on_max))/sr_div</f>
        <v>1.8</v>
      </c>
      <c r="H10116" s="3">
        <v>2.2000000000000002</v>
      </c>
      <c r="I10116" s="3">
        <f>IF(HOUR(Sense_data[[#This Row],[SysTimeStamp]])&lt;12,I10115+$B$14,I10115-$B$14)</f>
        <v>17.337731481483342</v>
      </c>
    </row>
    <row r="10117" spans="1:9" x14ac:dyDescent="0.2">
      <c r="A10117" t="s">
        <v>20</v>
      </c>
      <c r="B10117" t="s">
        <v>22</v>
      </c>
      <c r="C10117" s="6">
        <f t="shared" si="162"/>
        <v>42182.116898175474</v>
      </c>
      <c r="D10117" t="s">
        <v>21</v>
      </c>
      <c r="E10117" s="6">
        <f>IF(Sense_data[[#This Row],[a_1State]]=D10116,E10116,Sense_data[[#This Row],[SysTimeStamp]])</f>
        <v>42182.11605326787</v>
      </c>
      <c r="F10117" s="3" t="str">
        <f>Sense_data[[#This Row],[a_1State]]&amp;TEXT(Sense_data[[#This Row],[StateInstanceTimestamp]],"#.######")</f>
        <v>Off42182.116053</v>
      </c>
      <c r="G10117" s="3">
        <f ca="1">IF(Sense_data[[#This Row],[a_1State]]="Off",RANDBETWEEN(off_min,off_max),RANDBETWEEN(on_min,on_max))/sr_div</f>
        <v>2.1</v>
      </c>
      <c r="H10117" s="3">
        <v>2.2999999999999998</v>
      </c>
      <c r="I10117" s="3">
        <f>IF(HOUR(Sense_data[[#This Row],[SysTimeStamp]])&lt;12,I10116+$B$14,I10116-$B$14)</f>
        <v>17.337962962964824</v>
      </c>
    </row>
    <row r="10118" spans="1:9" x14ac:dyDescent="0.2">
      <c r="A10118" t="s">
        <v>20</v>
      </c>
      <c r="B10118" t="s">
        <v>22</v>
      </c>
      <c r="C10118" s="6">
        <f t="shared" si="162"/>
        <v>42182.116909749551</v>
      </c>
      <c r="D10118" t="s">
        <v>21</v>
      </c>
      <c r="E10118" s="6">
        <f>IF(Sense_data[[#This Row],[a_1State]]=D10117,E10117,Sense_data[[#This Row],[SysTimeStamp]])</f>
        <v>42182.11605326787</v>
      </c>
      <c r="F10118" s="3" t="str">
        <f>Sense_data[[#This Row],[a_1State]]&amp;TEXT(Sense_data[[#This Row],[StateInstanceTimestamp]],"#.######")</f>
        <v>Off42182.116053</v>
      </c>
      <c r="G10118" s="3">
        <f ca="1">IF(Sense_data[[#This Row],[a_1State]]="Off",RANDBETWEEN(off_min,off_max),RANDBETWEEN(on_min,on_max))/sr_div</f>
        <v>1.5</v>
      </c>
      <c r="H10118" s="3">
        <v>1.5</v>
      </c>
      <c r="I10118" s="3">
        <f>IF(HOUR(Sense_data[[#This Row],[SysTimeStamp]])&lt;12,I10117+$B$14,I10117-$B$14)</f>
        <v>17.338194444446305</v>
      </c>
    </row>
    <row r="10119" spans="1:9" x14ac:dyDescent="0.2">
      <c r="A10119" t="s">
        <v>20</v>
      </c>
      <c r="B10119" t="s">
        <v>22</v>
      </c>
      <c r="C10119" s="6">
        <f t="shared" si="162"/>
        <v>42182.116921323628</v>
      </c>
      <c r="D10119" t="s">
        <v>21</v>
      </c>
      <c r="E10119" s="6">
        <f>IF(Sense_data[[#This Row],[a_1State]]=D10118,E10118,Sense_data[[#This Row],[SysTimeStamp]])</f>
        <v>42182.11605326787</v>
      </c>
      <c r="F10119" s="3" t="str">
        <f>Sense_data[[#This Row],[a_1State]]&amp;TEXT(Sense_data[[#This Row],[StateInstanceTimestamp]],"#.######")</f>
        <v>Off42182.116053</v>
      </c>
      <c r="G10119" s="3">
        <f ca="1">IF(Sense_data[[#This Row],[a_1State]]="Off",RANDBETWEEN(off_min,off_max),RANDBETWEEN(on_min,on_max))/sr_div</f>
        <v>1.1000000000000001</v>
      </c>
      <c r="H10119" s="3">
        <v>1.7</v>
      </c>
      <c r="I10119" s="3">
        <f>IF(HOUR(Sense_data[[#This Row],[SysTimeStamp]])&lt;12,I10118+$B$14,I10118-$B$14)</f>
        <v>17.338425925927787</v>
      </c>
    </row>
    <row r="10120" spans="1:9" x14ac:dyDescent="0.2">
      <c r="A10120" t="s">
        <v>20</v>
      </c>
      <c r="B10120" t="s">
        <v>22</v>
      </c>
      <c r="C10120" s="6">
        <f t="shared" si="162"/>
        <v>42182.116932897705</v>
      </c>
      <c r="D10120" t="s">
        <v>21</v>
      </c>
      <c r="E10120" s="6">
        <f>IF(Sense_data[[#This Row],[a_1State]]=D10119,E10119,Sense_data[[#This Row],[SysTimeStamp]])</f>
        <v>42182.11605326787</v>
      </c>
      <c r="F10120" s="3" t="str">
        <f>Sense_data[[#This Row],[a_1State]]&amp;TEXT(Sense_data[[#This Row],[StateInstanceTimestamp]],"#.######")</f>
        <v>Off42182.116053</v>
      </c>
      <c r="G10120" s="3">
        <f ca="1">IF(Sense_data[[#This Row],[a_1State]]="Off",RANDBETWEEN(off_min,off_max),RANDBETWEEN(on_min,on_max))/sr_div</f>
        <v>2.6</v>
      </c>
      <c r="H10120" s="3">
        <v>3</v>
      </c>
      <c r="I10120" s="3">
        <f>IF(HOUR(Sense_data[[#This Row],[SysTimeStamp]])&lt;12,I10119+$B$14,I10119-$B$14)</f>
        <v>17.338657407409269</v>
      </c>
    </row>
    <row r="10121" spans="1:9" x14ac:dyDescent="0.2">
      <c r="A10121" t="s">
        <v>20</v>
      </c>
      <c r="B10121" t="s">
        <v>22</v>
      </c>
      <c r="C10121" s="6">
        <f t="shared" si="162"/>
        <v>42182.116944471782</v>
      </c>
      <c r="D10121" t="s">
        <v>21</v>
      </c>
      <c r="E10121" s="6">
        <f>IF(Sense_data[[#This Row],[a_1State]]=D10120,E10120,Sense_data[[#This Row],[SysTimeStamp]])</f>
        <v>42182.11605326787</v>
      </c>
      <c r="F10121" s="3" t="str">
        <f>Sense_data[[#This Row],[a_1State]]&amp;TEXT(Sense_data[[#This Row],[StateInstanceTimestamp]],"#.######")</f>
        <v>Off42182.116053</v>
      </c>
      <c r="G10121" s="3">
        <f ca="1">IF(Sense_data[[#This Row],[a_1State]]="Off",RANDBETWEEN(off_min,off_max),RANDBETWEEN(on_min,on_max))/sr_div</f>
        <v>1.9</v>
      </c>
      <c r="H10121" s="3">
        <v>1.9</v>
      </c>
      <c r="I10121" s="3">
        <f>IF(HOUR(Sense_data[[#This Row],[SysTimeStamp]])&lt;12,I10120+$B$14,I10120-$B$14)</f>
        <v>17.33888888889075</v>
      </c>
    </row>
    <row r="10122" spans="1:9" x14ac:dyDescent="0.2">
      <c r="A10122" t="s">
        <v>20</v>
      </c>
      <c r="B10122" t="s">
        <v>22</v>
      </c>
      <c r="C10122" s="6">
        <f t="shared" si="162"/>
        <v>42182.116956045858</v>
      </c>
      <c r="D10122" t="s">
        <v>21</v>
      </c>
      <c r="E10122" s="6">
        <f>IF(Sense_data[[#This Row],[a_1State]]=D10121,E10121,Sense_data[[#This Row],[SysTimeStamp]])</f>
        <v>42182.11605326787</v>
      </c>
      <c r="F10122" s="3" t="str">
        <f>Sense_data[[#This Row],[a_1State]]&amp;TEXT(Sense_data[[#This Row],[StateInstanceTimestamp]],"#.######")</f>
        <v>Off42182.116053</v>
      </c>
      <c r="G10122" s="3">
        <f ca="1">IF(Sense_data[[#This Row],[a_1State]]="Off",RANDBETWEEN(off_min,off_max),RANDBETWEEN(on_min,on_max))/sr_div</f>
        <v>2.5</v>
      </c>
      <c r="H10122" s="3">
        <v>1.7</v>
      </c>
      <c r="I10122" s="3">
        <f>IF(HOUR(Sense_data[[#This Row],[SysTimeStamp]])&lt;12,I10121+$B$14,I10121-$B$14)</f>
        <v>17.339120370372232</v>
      </c>
    </row>
    <row r="10123" spans="1:9" x14ac:dyDescent="0.2">
      <c r="A10123" t="s">
        <v>20</v>
      </c>
      <c r="B10123" t="s">
        <v>22</v>
      </c>
      <c r="C10123" s="6">
        <f t="shared" si="162"/>
        <v>42182.116967619935</v>
      </c>
      <c r="D10123" t="s">
        <v>21</v>
      </c>
      <c r="E10123" s="6">
        <f>IF(Sense_data[[#This Row],[a_1State]]=D10122,E10122,Sense_data[[#This Row],[SysTimeStamp]])</f>
        <v>42182.11605326787</v>
      </c>
      <c r="F10123" s="3" t="str">
        <f>Sense_data[[#This Row],[a_1State]]&amp;TEXT(Sense_data[[#This Row],[StateInstanceTimestamp]],"#.######")</f>
        <v>Off42182.116053</v>
      </c>
      <c r="G10123" s="3">
        <f ca="1">IF(Sense_data[[#This Row],[a_1State]]="Off",RANDBETWEEN(off_min,off_max),RANDBETWEEN(on_min,on_max))/sr_div</f>
        <v>2.6</v>
      </c>
      <c r="H10123" s="3">
        <v>2.6</v>
      </c>
      <c r="I10123" s="3">
        <f>IF(HOUR(Sense_data[[#This Row],[SysTimeStamp]])&lt;12,I10122+$B$14,I10122-$B$14)</f>
        <v>17.339351851853714</v>
      </c>
    </row>
    <row r="10124" spans="1:9" x14ac:dyDescent="0.2">
      <c r="A10124" t="s">
        <v>20</v>
      </c>
      <c r="B10124" t="s">
        <v>22</v>
      </c>
      <c r="C10124" s="6">
        <f t="shared" si="162"/>
        <v>42182.116979194012</v>
      </c>
      <c r="D10124" t="s">
        <v>21</v>
      </c>
      <c r="E10124" s="6">
        <f>IF(Sense_data[[#This Row],[a_1State]]=D10123,E10123,Sense_data[[#This Row],[SysTimeStamp]])</f>
        <v>42182.11605326787</v>
      </c>
      <c r="F10124" s="3" t="str">
        <f>Sense_data[[#This Row],[a_1State]]&amp;TEXT(Sense_data[[#This Row],[StateInstanceTimestamp]],"#.######")</f>
        <v>Off42182.116053</v>
      </c>
      <c r="G10124" s="3">
        <f ca="1">IF(Sense_data[[#This Row],[a_1State]]="Off",RANDBETWEEN(off_min,off_max),RANDBETWEEN(on_min,on_max))/sr_div</f>
        <v>2</v>
      </c>
      <c r="H10124" s="3">
        <v>2.7</v>
      </c>
      <c r="I10124" s="3">
        <f>IF(HOUR(Sense_data[[#This Row],[SysTimeStamp]])&lt;12,I10123+$B$14,I10123-$B$14)</f>
        <v>17.339583333335195</v>
      </c>
    </row>
    <row r="10125" spans="1:9" x14ac:dyDescent="0.2">
      <c r="A10125" t="s">
        <v>20</v>
      </c>
      <c r="B10125" t="s">
        <v>22</v>
      </c>
      <c r="C10125" s="6">
        <f t="shared" ref="C10125:C10188" si="163">C10124+$B$2</f>
        <v>42182.116990768089</v>
      </c>
      <c r="D10125" t="s">
        <v>21</v>
      </c>
      <c r="E10125" s="6">
        <f>IF(Sense_data[[#This Row],[a_1State]]=D10124,E10124,Sense_data[[#This Row],[SysTimeStamp]])</f>
        <v>42182.11605326787</v>
      </c>
      <c r="F10125" s="3" t="str">
        <f>Sense_data[[#This Row],[a_1State]]&amp;TEXT(Sense_data[[#This Row],[StateInstanceTimestamp]],"#.######")</f>
        <v>Off42182.116053</v>
      </c>
      <c r="G10125" s="3">
        <f ca="1">IF(Sense_data[[#This Row],[a_1State]]="Off",RANDBETWEEN(off_min,off_max),RANDBETWEEN(on_min,on_max))/sr_div</f>
        <v>2.8</v>
      </c>
      <c r="H10125" s="3">
        <v>1.8</v>
      </c>
      <c r="I10125" s="3">
        <f>IF(HOUR(Sense_data[[#This Row],[SysTimeStamp]])&lt;12,I10124+$B$14,I10124-$B$14)</f>
        <v>17.339814814816677</v>
      </c>
    </row>
    <row r="10126" spans="1:9" x14ac:dyDescent="0.2">
      <c r="A10126" t="s">
        <v>20</v>
      </c>
      <c r="B10126" t="s">
        <v>22</v>
      </c>
      <c r="C10126" s="6">
        <f t="shared" si="163"/>
        <v>42182.117002342166</v>
      </c>
      <c r="D10126" t="s">
        <v>21</v>
      </c>
      <c r="E10126" s="6">
        <f>IF(Sense_data[[#This Row],[a_1State]]=D10125,E10125,Sense_data[[#This Row],[SysTimeStamp]])</f>
        <v>42182.11605326787</v>
      </c>
      <c r="F10126" s="3" t="str">
        <f>Sense_data[[#This Row],[a_1State]]&amp;TEXT(Sense_data[[#This Row],[StateInstanceTimestamp]],"#.######")</f>
        <v>Off42182.116053</v>
      </c>
      <c r="G10126" s="3">
        <f ca="1">IF(Sense_data[[#This Row],[a_1State]]="Off",RANDBETWEEN(off_min,off_max),RANDBETWEEN(on_min,on_max))/sr_div</f>
        <v>1.7</v>
      </c>
      <c r="H10126" s="3">
        <v>1.4</v>
      </c>
      <c r="I10126" s="3">
        <f>IF(HOUR(Sense_data[[#This Row],[SysTimeStamp]])&lt;12,I10125+$B$14,I10125-$B$14)</f>
        <v>17.340046296298159</v>
      </c>
    </row>
    <row r="10127" spans="1:9" x14ac:dyDescent="0.2">
      <c r="A10127" t="s">
        <v>20</v>
      </c>
      <c r="B10127" t="s">
        <v>22</v>
      </c>
      <c r="C10127" s="6">
        <f t="shared" si="163"/>
        <v>42182.117013916242</v>
      </c>
      <c r="D10127" t="s">
        <v>21</v>
      </c>
      <c r="E10127" s="6">
        <f>IF(Sense_data[[#This Row],[a_1State]]=D10126,E10126,Sense_data[[#This Row],[SysTimeStamp]])</f>
        <v>42182.11605326787</v>
      </c>
      <c r="F10127" s="3" t="str">
        <f>Sense_data[[#This Row],[a_1State]]&amp;TEXT(Sense_data[[#This Row],[StateInstanceTimestamp]],"#.######")</f>
        <v>Off42182.116053</v>
      </c>
      <c r="G10127" s="3">
        <f ca="1">IF(Sense_data[[#This Row],[a_1State]]="Off",RANDBETWEEN(off_min,off_max),RANDBETWEEN(on_min,on_max))/sr_div</f>
        <v>2.2000000000000002</v>
      </c>
      <c r="H10127" s="3">
        <v>2.8</v>
      </c>
      <c r="I10127" s="3">
        <f>IF(HOUR(Sense_data[[#This Row],[SysTimeStamp]])&lt;12,I10126+$B$14,I10126-$B$14)</f>
        <v>17.34027777777964</v>
      </c>
    </row>
    <row r="10128" spans="1:9" x14ac:dyDescent="0.2">
      <c r="A10128" t="s">
        <v>20</v>
      </c>
      <c r="B10128" t="s">
        <v>22</v>
      </c>
      <c r="C10128" s="6">
        <f t="shared" si="163"/>
        <v>42182.117025490319</v>
      </c>
      <c r="D10128" t="s">
        <v>21</v>
      </c>
      <c r="E10128" s="6">
        <f>IF(Sense_data[[#This Row],[a_1State]]=D10127,E10127,Sense_data[[#This Row],[SysTimeStamp]])</f>
        <v>42182.11605326787</v>
      </c>
      <c r="F10128" s="3" t="str">
        <f>Sense_data[[#This Row],[a_1State]]&amp;TEXT(Sense_data[[#This Row],[StateInstanceTimestamp]],"#.######")</f>
        <v>Off42182.116053</v>
      </c>
      <c r="G10128" s="3">
        <f ca="1">IF(Sense_data[[#This Row],[a_1State]]="Off",RANDBETWEEN(off_min,off_max),RANDBETWEEN(on_min,on_max))/sr_div</f>
        <v>2.8</v>
      </c>
      <c r="H10128" s="3">
        <v>1</v>
      </c>
      <c r="I10128" s="3">
        <f>IF(HOUR(Sense_data[[#This Row],[SysTimeStamp]])&lt;12,I10127+$B$14,I10127-$B$14)</f>
        <v>17.340509259261122</v>
      </c>
    </row>
    <row r="10129" spans="1:9" x14ac:dyDescent="0.2">
      <c r="A10129" t="s">
        <v>20</v>
      </c>
      <c r="B10129" t="s">
        <v>22</v>
      </c>
      <c r="C10129" s="6">
        <f t="shared" si="163"/>
        <v>42182.117037064396</v>
      </c>
      <c r="D10129" t="s">
        <v>21</v>
      </c>
      <c r="E10129" s="6">
        <f>IF(Sense_data[[#This Row],[a_1State]]=D10128,E10128,Sense_data[[#This Row],[SysTimeStamp]])</f>
        <v>42182.11605326787</v>
      </c>
      <c r="F10129" s="3" t="str">
        <f>Sense_data[[#This Row],[a_1State]]&amp;TEXT(Sense_data[[#This Row],[StateInstanceTimestamp]],"#.######")</f>
        <v>Off42182.116053</v>
      </c>
      <c r="G10129" s="3">
        <f ca="1">IF(Sense_data[[#This Row],[a_1State]]="Off",RANDBETWEEN(off_min,off_max),RANDBETWEEN(on_min,on_max))/sr_div</f>
        <v>2.4</v>
      </c>
      <c r="H10129" s="3">
        <v>1.1000000000000001</v>
      </c>
      <c r="I10129" s="3">
        <f>IF(HOUR(Sense_data[[#This Row],[SysTimeStamp]])&lt;12,I10128+$B$14,I10128-$B$14)</f>
        <v>17.340740740742604</v>
      </c>
    </row>
    <row r="10130" spans="1:9" x14ac:dyDescent="0.2">
      <c r="A10130" t="s">
        <v>20</v>
      </c>
      <c r="B10130" t="s">
        <v>22</v>
      </c>
      <c r="C10130" s="6">
        <f t="shared" si="163"/>
        <v>42182.117048638473</v>
      </c>
      <c r="D10130" t="s">
        <v>21</v>
      </c>
      <c r="E10130" s="6">
        <f>IF(Sense_data[[#This Row],[a_1State]]=D10129,E10129,Sense_data[[#This Row],[SysTimeStamp]])</f>
        <v>42182.11605326787</v>
      </c>
      <c r="F10130" s="3" t="str">
        <f>Sense_data[[#This Row],[a_1State]]&amp;TEXT(Sense_data[[#This Row],[StateInstanceTimestamp]],"#.######")</f>
        <v>Off42182.116053</v>
      </c>
      <c r="G10130" s="3">
        <f ca="1">IF(Sense_data[[#This Row],[a_1State]]="Off",RANDBETWEEN(off_min,off_max),RANDBETWEEN(on_min,on_max))/sr_div</f>
        <v>2.1</v>
      </c>
      <c r="H10130" s="3">
        <v>2.2999999999999998</v>
      </c>
      <c r="I10130" s="3">
        <f>IF(HOUR(Sense_data[[#This Row],[SysTimeStamp]])&lt;12,I10129+$B$14,I10129-$B$14)</f>
        <v>17.340972222224085</v>
      </c>
    </row>
    <row r="10131" spans="1:9" x14ac:dyDescent="0.2">
      <c r="A10131" t="s">
        <v>20</v>
      </c>
      <c r="B10131" t="s">
        <v>22</v>
      </c>
      <c r="C10131" s="6">
        <f t="shared" si="163"/>
        <v>42182.117060212549</v>
      </c>
      <c r="D10131" t="s">
        <v>21</v>
      </c>
      <c r="E10131" s="6">
        <f>IF(Sense_data[[#This Row],[a_1State]]=D10130,E10130,Sense_data[[#This Row],[SysTimeStamp]])</f>
        <v>42182.11605326787</v>
      </c>
      <c r="F10131" s="3" t="str">
        <f>Sense_data[[#This Row],[a_1State]]&amp;TEXT(Sense_data[[#This Row],[StateInstanceTimestamp]],"#.######")</f>
        <v>Off42182.116053</v>
      </c>
      <c r="G10131" s="3">
        <f ca="1">IF(Sense_data[[#This Row],[a_1State]]="Off",RANDBETWEEN(off_min,off_max),RANDBETWEEN(on_min,on_max))/sr_div</f>
        <v>1.3</v>
      </c>
      <c r="H10131" s="3">
        <v>1.2</v>
      </c>
      <c r="I10131" s="3">
        <f>IF(HOUR(Sense_data[[#This Row],[SysTimeStamp]])&lt;12,I10130+$B$14,I10130-$B$14)</f>
        <v>17.341203703705567</v>
      </c>
    </row>
    <row r="10132" spans="1:9" x14ac:dyDescent="0.2">
      <c r="A10132" t="s">
        <v>20</v>
      </c>
      <c r="B10132" t="s">
        <v>22</v>
      </c>
      <c r="C10132" s="6">
        <f t="shared" si="163"/>
        <v>42182.117071786626</v>
      </c>
      <c r="D10132" t="s">
        <v>21</v>
      </c>
      <c r="E10132" s="6">
        <f>IF(Sense_data[[#This Row],[a_1State]]=D10131,E10131,Sense_data[[#This Row],[SysTimeStamp]])</f>
        <v>42182.11605326787</v>
      </c>
      <c r="F10132" s="3" t="str">
        <f>Sense_data[[#This Row],[a_1State]]&amp;TEXT(Sense_data[[#This Row],[StateInstanceTimestamp]],"#.######")</f>
        <v>Off42182.116053</v>
      </c>
      <c r="G10132" s="3">
        <f ca="1">IF(Sense_data[[#This Row],[a_1State]]="Off",RANDBETWEEN(off_min,off_max),RANDBETWEEN(on_min,on_max))/sr_div</f>
        <v>1.9</v>
      </c>
      <c r="H10132" s="3">
        <v>1.5</v>
      </c>
      <c r="I10132" s="3">
        <f>IF(HOUR(Sense_data[[#This Row],[SysTimeStamp]])&lt;12,I10131+$B$14,I10131-$B$14)</f>
        <v>17.341435185187049</v>
      </c>
    </row>
    <row r="10133" spans="1:9" x14ac:dyDescent="0.2">
      <c r="A10133" t="s">
        <v>20</v>
      </c>
      <c r="B10133" t="s">
        <v>22</v>
      </c>
      <c r="C10133" s="6">
        <f t="shared" si="163"/>
        <v>42182.117083360703</v>
      </c>
      <c r="D10133" t="s">
        <v>21</v>
      </c>
      <c r="E10133" s="6">
        <f>IF(Sense_data[[#This Row],[a_1State]]=D10132,E10132,Sense_data[[#This Row],[SysTimeStamp]])</f>
        <v>42182.11605326787</v>
      </c>
      <c r="F10133" s="3" t="str">
        <f>Sense_data[[#This Row],[a_1State]]&amp;TEXT(Sense_data[[#This Row],[StateInstanceTimestamp]],"#.######")</f>
        <v>Off42182.116053</v>
      </c>
      <c r="G10133" s="3">
        <f ca="1">IF(Sense_data[[#This Row],[a_1State]]="Off",RANDBETWEEN(off_min,off_max),RANDBETWEEN(on_min,on_max))/sr_div</f>
        <v>2</v>
      </c>
      <c r="H10133" s="3">
        <v>1.6</v>
      </c>
      <c r="I10133" s="3">
        <f>IF(HOUR(Sense_data[[#This Row],[SysTimeStamp]])&lt;12,I10132+$B$14,I10132-$B$14)</f>
        <v>17.34166666666853</v>
      </c>
    </row>
    <row r="10134" spans="1:9" x14ac:dyDescent="0.2">
      <c r="A10134" t="s">
        <v>20</v>
      </c>
      <c r="B10134" t="s">
        <v>22</v>
      </c>
      <c r="C10134" s="6">
        <f t="shared" si="163"/>
        <v>42182.11709493478</v>
      </c>
      <c r="D10134" t="s">
        <v>21</v>
      </c>
      <c r="E10134" s="6">
        <f>IF(Sense_data[[#This Row],[a_1State]]=D10133,E10133,Sense_data[[#This Row],[SysTimeStamp]])</f>
        <v>42182.11605326787</v>
      </c>
      <c r="F10134" s="3" t="str">
        <f>Sense_data[[#This Row],[a_1State]]&amp;TEXT(Sense_data[[#This Row],[StateInstanceTimestamp]],"#.######")</f>
        <v>Off42182.116053</v>
      </c>
      <c r="G10134" s="3">
        <f ca="1">IF(Sense_data[[#This Row],[a_1State]]="Off",RANDBETWEEN(off_min,off_max),RANDBETWEEN(on_min,on_max))/sr_div</f>
        <v>1.5</v>
      </c>
      <c r="H10134" s="3">
        <v>2</v>
      </c>
      <c r="I10134" s="3">
        <f>IF(HOUR(Sense_data[[#This Row],[SysTimeStamp]])&lt;12,I10133+$B$14,I10133-$B$14)</f>
        <v>17.341898148150012</v>
      </c>
    </row>
    <row r="10135" spans="1:9" x14ac:dyDescent="0.2">
      <c r="A10135" t="s">
        <v>20</v>
      </c>
      <c r="B10135" t="s">
        <v>22</v>
      </c>
      <c r="C10135" s="6">
        <f t="shared" si="163"/>
        <v>42182.117106508857</v>
      </c>
      <c r="D10135" t="s">
        <v>21</v>
      </c>
      <c r="E10135" s="6">
        <f>IF(Sense_data[[#This Row],[a_1State]]=D10134,E10134,Sense_data[[#This Row],[SysTimeStamp]])</f>
        <v>42182.11605326787</v>
      </c>
      <c r="F10135" s="3" t="str">
        <f>Sense_data[[#This Row],[a_1State]]&amp;TEXT(Sense_data[[#This Row],[StateInstanceTimestamp]],"#.######")</f>
        <v>Off42182.116053</v>
      </c>
      <c r="G10135" s="3">
        <f ca="1">IF(Sense_data[[#This Row],[a_1State]]="Off",RANDBETWEEN(off_min,off_max),RANDBETWEEN(on_min,on_max))/sr_div</f>
        <v>1.2</v>
      </c>
      <c r="H10135" s="3">
        <v>2.8</v>
      </c>
      <c r="I10135" s="3">
        <f>IF(HOUR(Sense_data[[#This Row],[SysTimeStamp]])&lt;12,I10134+$B$14,I10134-$B$14)</f>
        <v>17.342129629631494</v>
      </c>
    </row>
    <row r="10136" spans="1:9" x14ac:dyDescent="0.2">
      <c r="A10136" t="s">
        <v>20</v>
      </c>
      <c r="B10136" t="s">
        <v>22</v>
      </c>
      <c r="C10136" s="6">
        <f t="shared" si="163"/>
        <v>42182.117118082933</v>
      </c>
      <c r="D10136" t="s">
        <v>21</v>
      </c>
      <c r="E10136" s="6">
        <f>IF(Sense_data[[#This Row],[a_1State]]=D10135,E10135,Sense_data[[#This Row],[SysTimeStamp]])</f>
        <v>42182.11605326787</v>
      </c>
      <c r="F10136" s="3" t="str">
        <f>Sense_data[[#This Row],[a_1State]]&amp;TEXT(Sense_data[[#This Row],[StateInstanceTimestamp]],"#.######")</f>
        <v>Off42182.116053</v>
      </c>
      <c r="G10136" s="3">
        <f ca="1">IF(Sense_data[[#This Row],[a_1State]]="Off",RANDBETWEEN(off_min,off_max),RANDBETWEEN(on_min,on_max))/sr_div</f>
        <v>2.6</v>
      </c>
      <c r="H10136" s="3">
        <v>1.7</v>
      </c>
      <c r="I10136" s="3">
        <f>IF(HOUR(Sense_data[[#This Row],[SysTimeStamp]])&lt;12,I10135+$B$14,I10135-$B$14)</f>
        <v>17.342361111112975</v>
      </c>
    </row>
    <row r="10137" spans="1:9" x14ac:dyDescent="0.2">
      <c r="A10137" t="s">
        <v>20</v>
      </c>
      <c r="B10137" t="s">
        <v>22</v>
      </c>
      <c r="C10137" s="6">
        <f t="shared" si="163"/>
        <v>42182.11712965701</v>
      </c>
      <c r="D10137" t="s">
        <v>21</v>
      </c>
      <c r="E10137" s="6">
        <f>IF(Sense_data[[#This Row],[a_1State]]=D10136,E10136,Sense_data[[#This Row],[SysTimeStamp]])</f>
        <v>42182.11605326787</v>
      </c>
      <c r="F10137" s="3" t="str">
        <f>Sense_data[[#This Row],[a_1State]]&amp;TEXT(Sense_data[[#This Row],[StateInstanceTimestamp]],"#.######")</f>
        <v>Off42182.116053</v>
      </c>
      <c r="G10137" s="3">
        <f ca="1">IF(Sense_data[[#This Row],[a_1State]]="Off",RANDBETWEEN(off_min,off_max),RANDBETWEEN(on_min,on_max))/sr_div</f>
        <v>2.7</v>
      </c>
      <c r="H10137" s="3">
        <v>1.5</v>
      </c>
      <c r="I10137" s="3">
        <f>IF(HOUR(Sense_data[[#This Row],[SysTimeStamp]])&lt;12,I10136+$B$14,I10136-$B$14)</f>
        <v>17.342592592594457</v>
      </c>
    </row>
    <row r="10138" spans="1:9" x14ac:dyDescent="0.2">
      <c r="A10138" t="s">
        <v>20</v>
      </c>
      <c r="B10138" t="s">
        <v>22</v>
      </c>
      <c r="C10138" s="6">
        <f t="shared" si="163"/>
        <v>42182.117141231087</v>
      </c>
      <c r="D10138" t="s">
        <v>21</v>
      </c>
      <c r="E10138" s="6">
        <f>IF(Sense_data[[#This Row],[a_1State]]=D10137,E10137,Sense_data[[#This Row],[SysTimeStamp]])</f>
        <v>42182.11605326787</v>
      </c>
      <c r="F10138" s="3" t="str">
        <f>Sense_data[[#This Row],[a_1State]]&amp;TEXT(Sense_data[[#This Row],[StateInstanceTimestamp]],"#.######")</f>
        <v>Off42182.116053</v>
      </c>
      <c r="G10138" s="3">
        <f ca="1">IF(Sense_data[[#This Row],[a_1State]]="Off",RANDBETWEEN(off_min,off_max),RANDBETWEEN(on_min,on_max))/sr_div</f>
        <v>1.4</v>
      </c>
      <c r="H10138" s="3">
        <v>2.2999999999999998</v>
      </c>
      <c r="I10138" s="3">
        <f>IF(HOUR(Sense_data[[#This Row],[SysTimeStamp]])&lt;12,I10137+$B$14,I10137-$B$14)</f>
        <v>17.342824074075939</v>
      </c>
    </row>
    <row r="10139" spans="1:9" x14ac:dyDescent="0.2">
      <c r="A10139" t="s">
        <v>20</v>
      </c>
      <c r="B10139" t="s">
        <v>22</v>
      </c>
      <c r="C10139" s="6">
        <f t="shared" si="163"/>
        <v>42182.117152805164</v>
      </c>
      <c r="D10139" t="s">
        <v>21</v>
      </c>
      <c r="E10139" s="6">
        <f>IF(Sense_data[[#This Row],[a_1State]]=D10138,E10138,Sense_data[[#This Row],[SysTimeStamp]])</f>
        <v>42182.11605326787</v>
      </c>
      <c r="F10139" s="3" t="str">
        <f>Sense_data[[#This Row],[a_1State]]&amp;TEXT(Sense_data[[#This Row],[StateInstanceTimestamp]],"#.######")</f>
        <v>Off42182.116053</v>
      </c>
      <c r="G10139" s="3">
        <f ca="1">IF(Sense_data[[#This Row],[a_1State]]="Off",RANDBETWEEN(off_min,off_max),RANDBETWEEN(on_min,on_max))/sr_div</f>
        <v>2.5</v>
      </c>
      <c r="H10139" s="3">
        <v>1.9</v>
      </c>
      <c r="I10139" s="3">
        <f>IF(HOUR(Sense_data[[#This Row],[SysTimeStamp]])&lt;12,I10138+$B$14,I10138-$B$14)</f>
        <v>17.34305555555742</v>
      </c>
    </row>
    <row r="10140" spans="1:9" x14ac:dyDescent="0.2">
      <c r="A10140" t="s">
        <v>20</v>
      </c>
      <c r="B10140" t="s">
        <v>22</v>
      </c>
      <c r="C10140" s="6">
        <f t="shared" si="163"/>
        <v>42182.11716437924</v>
      </c>
      <c r="D10140" t="s">
        <v>21</v>
      </c>
      <c r="E10140" s="6">
        <f>IF(Sense_data[[#This Row],[a_1State]]=D10139,E10139,Sense_data[[#This Row],[SysTimeStamp]])</f>
        <v>42182.11605326787</v>
      </c>
      <c r="F10140" s="3" t="str">
        <f>Sense_data[[#This Row],[a_1State]]&amp;TEXT(Sense_data[[#This Row],[StateInstanceTimestamp]],"#.######")</f>
        <v>Off42182.116053</v>
      </c>
      <c r="G10140" s="3">
        <f ca="1">IF(Sense_data[[#This Row],[a_1State]]="Off",RANDBETWEEN(off_min,off_max),RANDBETWEEN(on_min,on_max))/sr_div</f>
        <v>2.8</v>
      </c>
      <c r="H10140" s="3">
        <v>1.1000000000000001</v>
      </c>
      <c r="I10140" s="3">
        <f>IF(HOUR(Sense_data[[#This Row],[SysTimeStamp]])&lt;12,I10139+$B$14,I10139-$B$14)</f>
        <v>17.343287037038902</v>
      </c>
    </row>
    <row r="10141" spans="1:9" x14ac:dyDescent="0.2">
      <c r="A10141" t="s">
        <v>20</v>
      </c>
      <c r="B10141" t="s">
        <v>22</v>
      </c>
      <c r="C10141" s="6">
        <f t="shared" si="163"/>
        <v>42182.117175953317</v>
      </c>
      <c r="D10141" t="s">
        <v>21</v>
      </c>
      <c r="E10141" s="6">
        <f>IF(Sense_data[[#This Row],[a_1State]]=D10140,E10140,Sense_data[[#This Row],[SysTimeStamp]])</f>
        <v>42182.11605326787</v>
      </c>
      <c r="F10141" s="3" t="str">
        <f>Sense_data[[#This Row],[a_1State]]&amp;TEXT(Sense_data[[#This Row],[StateInstanceTimestamp]],"#.######")</f>
        <v>Off42182.116053</v>
      </c>
      <c r="G10141" s="3">
        <f ca="1">IF(Sense_data[[#This Row],[a_1State]]="Off",RANDBETWEEN(off_min,off_max),RANDBETWEEN(on_min,on_max))/sr_div</f>
        <v>1.1000000000000001</v>
      </c>
      <c r="H10141" s="3">
        <v>1.5</v>
      </c>
      <c r="I10141" s="3">
        <f>IF(HOUR(Sense_data[[#This Row],[SysTimeStamp]])&lt;12,I10140+$B$14,I10140-$B$14)</f>
        <v>17.343518518520384</v>
      </c>
    </row>
    <row r="10142" spans="1:9" x14ac:dyDescent="0.2">
      <c r="A10142" t="s">
        <v>20</v>
      </c>
      <c r="B10142" t="s">
        <v>22</v>
      </c>
      <c r="C10142" s="6">
        <f t="shared" si="163"/>
        <v>42182.117187527394</v>
      </c>
      <c r="D10142" t="s">
        <v>21</v>
      </c>
      <c r="E10142" s="6">
        <f>IF(Sense_data[[#This Row],[a_1State]]=D10141,E10141,Sense_data[[#This Row],[SysTimeStamp]])</f>
        <v>42182.11605326787</v>
      </c>
      <c r="F10142" s="3" t="str">
        <f>Sense_data[[#This Row],[a_1State]]&amp;TEXT(Sense_data[[#This Row],[StateInstanceTimestamp]],"#.######")</f>
        <v>Off42182.116053</v>
      </c>
      <c r="G10142" s="3">
        <f ca="1">IF(Sense_data[[#This Row],[a_1State]]="Off",RANDBETWEEN(off_min,off_max),RANDBETWEEN(on_min,on_max))/sr_div</f>
        <v>1.3</v>
      </c>
      <c r="H10142" s="3">
        <v>1.3</v>
      </c>
      <c r="I10142" s="3">
        <f>IF(HOUR(Sense_data[[#This Row],[SysTimeStamp]])&lt;12,I10141+$B$14,I10141-$B$14)</f>
        <v>17.343750000001865</v>
      </c>
    </row>
    <row r="10143" spans="1:9" x14ac:dyDescent="0.2">
      <c r="A10143" t="s">
        <v>20</v>
      </c>
      <c r="B10143" t="s">
        <v>22</v>
      </c>
      <c r="C10143" s="6">
        <f t="shared" si="163"/>
        <v>42182.117199101471</v>
      </c>
      <c r="D10143" t="s">
        <v>21</v>
      </c>
      <c r="E10143" s="6">
        <f>IF(Sense_data[[#This Row],[a_1State]]=D10142,E10142,Sense_data[[#This Row],[SysTimeStamp]])</f>
        <v>42182.11605326787</v>
      </c>
      <c r="F10143" s="3" t="str">
        <f>Sense_data[[#This Row],[a_1State]]&amp;TEXT(Sense_data[[#This Row],[StateInstanceTimestamp]],"#.######")</f>
        <v>Off42182.116053</v>
      </c>
      <c r="G10143" s="3">
        <f ca="1">IF(Sense_data[[#This Row],[a_1State]]="Off",RANDBETWEEN(off_min,off_max),RANDBETWEEN(on_min,on_max))/sr_div</f>
        <v>1.1000000000000001</v>
      </c>
      <c r="H10143" s="3">
        <v>2.4</v>
      </c>
      <c r="I10143" s="3">
        <f>IF(HOUR(Sense_data[[#This Row],[SysTimeStamp]])&lt;12,I10142+$B$14,I10142-$B$14)</f>
        <v>17.343981481483347</v>
      </c>
    </row>
    <row r="10144" spans="1:9" x14ac:dyDescent="0.2">
      <c r="A10144" t="s">
        <v>20</v>
      </c>
      <c r="B10144" t="s">
        <v>22</v>
      </c>
      <c r="C10144" s="6">
        <f t="shared" si="163"/>
        <v>42182.117210675548</v>
      </c>
      <c r="D10144" t="s">
        <v>21</v>
      </c>
      <c r="E10144" s="6">
        <f>IF(Sense_data[[#This Row],[a_1State]]=D10143,E10143,Sense_data[[#This Row],[SysTimeStamp]])</f>
        <v>42182.11605326787</v>
      </c>
      <c r="F10144" s="3" t="str">
        <f>Sense_data[[#This Row],[a_1State]]&amp;TEXT(Sense_data[[#This Row],[StateInstanceTimestamp]],"#.######")</f>
        <v>Off42182.116053</v>
      </c>
      <c r="G10144" s="3">
        <f ca="1">IF(Sense_data[[#This Row],[a_1State]]="Off",RANDBETWEEN(off_min,off_max),RANDBETWEEN(on_min,on_max))/sr_div</f>
        <v>2</v>
      </c>
      <c r="H10144" s="3">
        <v>1.8</v>
      </c>
      <c r="I10144" s="3">
        <f>IF(HOUR(Sense_data[[#This Row],[SysTimeStamp]])&lt;12,I10143+$B$14,I10143-$B$14)</f>
        <v>17.344212962964829</v>
      </c>
    </row>
    <row r="10145" spans="1:9" x14ac:dyDescent="0.2">
      <c r="A10145" t="s">
        <v>20</v>
      </c>
      <c r="B10145" t="s">
        <v>22</v>
      </c>
      <c r="C10145" s="6">
        <f t="shared" si="163"/>
        <v>42182.117222249624</v>
      </c>
      <c r="D10145" t="s">
        <v>21</v>
      </c>
      <c r="E10145" s="6">
        <f>IF(Sense_data[[#This Row],[a_1State]]=D10144,E10144,Sense_data[[#This Row],[SysTimeStamp]])</f>
        <v>42182.11605326787</v>
      </c>
      <c r="F10145" s="3" t="str">
        <f>Sense_data[[#This Row],[a_1State]]&amp;TEXT(Sense_data[[#This Row],[StateInstanceTimestamp]],"#.######")</f>
        <v>Off42182.116053</v>
      </c>
      <c r="G10145" s="3">
        <f ca="1">IF(Sense_data[[#This Row],[a_1State]]="Off",RANDBETWEEN(off_min,off_max),RANDBETWEEN(on_min,on_max))/sr_div</f>
        <v>2.8</v>
      </c>
      <c r="H10145" s="3">
        <v>1</v>
      </c>
      <c r="I10145" s="3">
        <f>IF(HOUR(Sense_data[[#This Row],[SysTimeStamp]])&lt;12,I10144+$B$14,I10144-$B$14)</f>
        <v>17.34444444444631</v>
      </c>
    </row>
    <row r="10146" spans="1:9" x14ac:dyDescent="0.2">
      <c r="A10146" t="s">
        <v>20</v>
      </c>
      <c r="B10146" t="s">
        <v>22</v>
      </c>
      <c r="C10146" s="6">
        <f t="shared" si="163"/>
        <v>42182.117233823701</v>
      </c>
      <c r="D10146" t="s">
        <v>21</v>
      </c>
      <c r="E10146" s="6">
        <f>IF(Sense_data[[#This Row],[a_1State]]=D10145,E10145,Sense_data[[#This Row],[SysTimeStamp]])</f>
        <v>42182.11605326787</v>
      </c>
      <c r="F10146" s="3" t="str">
        <f>Sense_data[[#This Row],[a_1State]]&amp;TEXT(Sense_data[[#This Row],[StateInstanceTimestamp]],"#.######")</f>
        <v>Off42182.116053</v>
      </c>
      <c r="G10146" s="3">
        <f ca="1">IF(Sense_data[[#This Row],[a_1State]]="Off",RANDBETWEEN(off_min,off_max),RANDBETWEEN(on_min,on_max))/sr_div</f>
        <v>2.5</v>
      </c>
      <c r="H10146" s="3">
        <v>1.6</v>
      </c>
      <c r="I10146" s="3">
        <f>IF(HOUR(Sense_data[[#This Row],[SysTimeStamp]])&lt;12,I10145+$B$14,I10145-$B$14)</f>
        <v>17.344675925927792</v>
      </c>
    </row>
    <row r="10147" spans="1:9" x14ac:dyDescent="0.2">
      <c r="A10147" t="s">
        <v>20</v>
      </c>
      <c r="B10147" t="s">
        <v>22</v>
      </c>
      <c r="C10147" s="6">
        <f t="shared" si="163"/>
        <v>42182.117245397778</v>
      </c>
      <c r="D10147" t="s">
        <v>21</v>
      </c>
      <c r="E10147" s="6">
        <f>IF(Sense_data[[#This Row],[a_1State]]=D10146,E10146,Sense_data[[#This Row],[SysTimeStamp]])</f>
        <v>42182.11605326787</v>
      </c>
      <c r="F10147" s="3" t="str">
        <f>Sense_data[[#This Row],[a_1State]]&amp;TEXT(Sense_data[[#This Row],[StateInstanceTimestamp]],"#.######")</f>
        <v>Off42182.116053</v>
      </c>
      <c r="G10147" s="3">
        <f ca="1">IF(Sense_data[[#This Row],[a_1State]]="Off",RANDBETWEEN(off_min,off_max),RANDBETWEEN(on_min,on_max))/sr_div</f>
        <v>2.9</v>
      </c>
      <c r="H10147" s="3">
        <v>1</v>
      </c>
      <c r="I10147" s="3">
        <f>IF(HOUR(Sense_data[[#This Row],[SysTimeStamp]])&lt;12,I10146+$B$14,I10146-$B$14)</f>
        <v>17.344907407409274</v>
      </c>
    </row>
    <row r="10148" spans="1:9" x14ac:dyDescent="0.2">
      <c r="A10148" t="s">
        <v>20</v>
      </c>
      <c r="B10148" t="s">
        <v>22</v>
      </c>
      <c r="C10148" s="6">
        <f t="shared" si="163"/>
        <v>42182.117256971855</v>
      </c>
      <c r="D10148" t="s">
        <v>21</v>
      </c>
      <c r="E10148" s="6">
        <f>IF(Sense_data[[#This Row],[a_1State]]=D10147,E10147,Sense_data[[#This Row],[SysTimeStamp]])</f>
        <v>42182.11605326787</v>
      </c>
      <c r="F10148" s="3" t="str">
        <f>Sense_data[[#This Row],[a_1State]]&amp;TEXT(Sense_data[[#This Row],[StateInstanceTimestamp]],"#.######")</f>
        <v>Off42182.116053</v>
      </c>
      <c r="G10148" s="3">
        <f ca="1">IF(Sense_data[[#This Row],[a_1State]]="Off",RANDBETWEEN(off_min,off_max),RANDBETWEEN(on_min,on_max))/sr_div</f>
        <v>1.6</v>
      </c>
      <c r="H10148" s="3">
        <v>1.1000000000000001</v>
      </c>
      <c r="I10148" s="3">
        <f>IF(HOUR(Sense_data[[#This Row],[SysTimeStamp]])&lt;12,I10147+$B$14,I10147-$B$14)</f>
        <v>17.345138888890755</v>
      </c>
    </row>
    <row r="10149" spans="1:9" x14ac:dyDescent="0.2">
      <c r="A10149" t="s">
        <v>20</v>
      </c>
      <c r="B10149" t="s">
        <v>22</v>
      </c>
      <c r="C10149" s="6">
        <f t="shared" si="163"/>
        <v>42182.117268545931</v>
      </c>
      <c r="D10149" t="s">
        <v>21</v>
      </c>
      <c r="E10149" s="6">
        <f>IF(Sense_data[[#This Row],[a_1State]]=D10148,E10148,Sense_data[[#This Row],[SysTimeStamp]])</f>
        <v>42182.11605326787</v>
      </c>
      <c r="F10149" s="3" t="str">
        <f>Sense_data[[#This Row],[a_1State]]&amp;TEXT(Sense_data[[#This Row],[StateInstanceTimestamp]],"#.######")</f>
        <v>Off42182.116053</v>
      </c>
      <c r="G10149" s="3">
        <f ca="1">IF(Sense_data[[#This Row],[a_1State]]="Off",RANDBETWEEN(off_min,off_max),RANDBETWEEN(on_min,on_max))/sr_div</f>
        <v>1.2</v>
      </c>
      <c r="H10149" s="3">
        <v>2.1</v>
      </c>
      <c r="I10149" s="3">
        <f>IF(HOUR(Sense_data[[#This Row],[SysTimeStamp]])&lt;12,I10148+$B$14,I10148-$B$14)</f>
        <v>17.345370370372237</v>
      </c>
    </row>
    <row r="10150" spans="1:9" x14ac:dyDescent="0.2">
      <c r="A10150" t="s">
        <v>20</v>
      </c>
      <c r="B10150" t="s">
        <v>22</v>
      </c>
      <c r="C10150" s="6">
        <f t="shared" si="163"/>
        <v>42182.117280120008</v>
      </c>
      <c r="D10150" t="s">
        <v>21</v>
      </c>
      <c r="E10150" s="6">
        <f>IF(Sense_data[[#This Row],[a_1State]]=D10149,E10149,Sense_data[[#This Row],[SysTimeStamp]])</f>
        <v>42182.11605326787</v>
      </c>
      <c r="F10150" s="3" t="str">
        <f>Sense_data[[#This Row],[a_1State]]&amp;TEXT(Sense_data[[#This Row],[StateInstanceTimestamp]],"#.######")</f>
        <v>Off42182.116053</v>
      </c>
      <c r="G10150" s="3">
        <f ca="1">IF(Sense_data[[#This Row],[a_1State]]="Off",RANDBETWEEN(off_min,off_max),RANDBETWEEN(on_min,on_max))/sr_div</f>
        <v>2.7</v>
      </c>
      <c r="H10150" s="3">
        <v>2.5</v>
      </c>
      <c r="I10150" s="3">
        <f>IF(HOUR(Sense_data[[#This Row],[SysTimeStamp]])&lt;12,I10149+$B$14,I10149-$B$14)</f>
        <v>17.345601851853719</v>
      </c>
    </row>
    <row r="10151" spans="1:9" x14ac:dyDescent="0.2">
      <c r="A10151" t="s">
        <v>20</v>
      </c>
      <c r="B10151" t="s">
        <v>22</v>
      </c>
      <c r="C10151" s="6">
        <f t="shared" si="163"/>
        <v>42182.117291694085</v>
      </c>
      <c r="D10151" t="s">
        <v>21</v>
      </c>
      <c r="E10151" s="6">
        <f>IF(Sense_data[[#This Row],[a_1State]]=D10150,E10150,Sense_data[[#This Row],[SysTimeStamp]])</f>
        <v>42182.11605326787</v>
      </c>
      <c r="F10151" s="3" t="str">
        <f>Sense_data[[#This Row],[a_1State]]&amp;TEXT(Sense_data[[#This Row],[StateInstanceTimestamp]],"#.######")</f>
        <v>Off42182.116053</v>
      </c>
      <c r="G10151" s="3">
        <f ca="1">IF(Sense_data[[#This Row],[a_1State]]="Off",RANDBETWEEN(off_min,off_max),RANDBETWEEN(on_min,on_max))/sr_div</f>
        <v>1</v>
      </c>
      <c r="H10151" s="3">
        <v>2.5</v>
      </c>
      <c r="I10151" s="3">
        <f>IF(HOUR(Sense_data[[#This Row],[SysTimeStamp]])&lt;12,I10150+$B$14,I10150-$B$14)</f>
        <v>17.3458333333352</v>
      </c>
    </row>
    <row r="10152" spans="1:9" x14ac:dyDescent="0.2">
      <c r="A10152" t="s">
        <v>20</v>
      </c>
      <c r="B10152" t="s">
        <v>22</v>
      </c>
      <c r="C10152" s="6">
        <f t="shared" si="163"/>
        <v>42182.117303268162</v>
      </c>
      <c r="D10152" t="s">
        <v>21</v>
      </c>
      <c r="E10152" s="6">
        <f>IF(Sense_data[[#This Row],[a_1State]]=D10151,E10151,Sense_data[[#This Row],[SysTimeStamp]])</f>
        <v>42182.11605326787</v>
      </c>
      <c r="F10152" s="3" t="str">
        <f>Sense_data[[#This Row],[a_1State]]&amp;TEXT(Sense_data[[#This Row],[StateInstanceTimestamp]],"#.######")</f>
        <v>Off42182.116053</v>
      </c>
      <c r="G10152" s="3">
        <f ca="1">IF(Sense_data[[#This Row],[a_1State]]="Off",RANDBETWEEN(off_min,off_max),RANDBETWEEN(on_min,on_max))/sr_div</f>
        <v>2.1</v>
      </c>
      <c r="H10152" s="3">
        <v>3</v>
      </c>
      <c r="I10152" s="3">
        <f>IF(HOUR(Sense_data[[#This Row],[SysTimeStamp]])&lt;12,I10151+$B$14,I10151-$B$14)</f>
        <v>17.346064814816682</v>
      </c>
    </row>
    <row r="10153" spans="1:9" x14ac:dyDescent="0.2">
      <c r="A10153" t="s">
        <v>20</v>
      </c>
      <c r="B10153" t="s">
        <v>22</v>
      </c>
      <c r="C10153" s="6">
        <f t="shared" si="163"/>
        <v>42182.117314842239</v>
      </c>
      <c r="D10153" t="s">
        <v>21</v>
      </c>
      <c r="E10153" s="6">
        <f>IF(Sense_data[[#This Row],[a_1State]]=D10152,E10152,Sense_data[[#This Row],[SysTimeStamp]])</f>
        <v>42182.11605326787</v>
      </c>
      <c r="F10153" s="3" t="str">
        <f>Sense_data[[#This Row],[a_1State]]&amp;TEXT(Sense_data[[#This Row],[StateInstanceTimestamp]],"#.######")</f>
        <v>Off42182.116053</v>
      </c>
      <c r="G10153" s="3">
        <f ca="1">IF(Sense_data[[#This Row],[a_1State]]="Off",RANDBETWEEN(off_min,off_max),RANDBETWEEN(on_min,on_max))/sr_div</f>
        <v>1.7</v>
      </c>
      <c r="H10153" s="3">
        <v>1.1000000000000001</v>
      </c>
      <c r="I10153" s="3">
        <f>IF(HOUR(Sense_data[[#This Row],[SysTimeStamp]])&lt;12,I10152+$B$14,I10152-$B$14)</f>
        <v>17.346296296298163</v>
      </c>
    </row>
    <row r="10154" spans="1:9" x14ac:dyDescent="0.2">
      <c r="A10154" t="s">
        <v>20</v>
      </c>
      <c r="B10154" t="s">
        <v>22</v>
      </c>
      <c r="C10154" s="6">
        <f t="shared" si="163"/>
        <v>42182.117326416315</v>
      </c>
      <c r="D10154" t="s">
        <v>21</v>
      </c>
      <c r="E10154" s="6">
        <f>IF(Sense_data[[#This Row],[a_1State]]=D10153,E10153,Sense_data[[#This Row],[SysTimeStamp]])</f>
        <v>42182.11605326787</v>
      </c>
      <c r="F10154" s="3" t="str">
        <f>Sense_data[[#This Row],[a_1State]]&amp;TEXT(Sense_data[[#This Row],[StateInstanceTimestamp]],"#.######")</f>
        <v>Off42182.116053</v>
      </c>
      <c r="G10154" s="3">
        <f ca="1">IF(Sense_data[[#This Row],[a_1State]]="Off",RANDBETWEEN(off_min,off_max),RANDBETWEEN(on_min,on_max))/sr_div</f>
        <v>1.2</v>
      </c>
      <c r="H10154" s="3">
        <v>1.5</v>
      </c>
      <c r="I10154" s="3">
        <f>IF(HOUR(Sense_data[[#This Row],[SysTimeStamp]])&lt;12,I10153+$B$14,I10153-$B$14)</f>
        <v>17.346527777779645</v>
      </c>
    </row>
    <row r="10155" spans="1:9" x14ac:dyDescent="0.2">
      <c r="A10155" t="s">
        <v>20</v>
      </c>
      <c r="B10155" t="s">
        <v>22</v>
      </c>
      <c r="C10155" s="6">
        <f t="shared" si="163"/>
        <v>42182.117337990392</v>
      </c>
      <c r="D10155" t="s">
        <v>21</v>
      </c>
      <c r="E10155" s="6">
        <f>IF(Sense_data[[#This Row],[a_1State]]=D10154,E10154,Sense_data[[#This Row],[SysTimeStamp]])</f>
        <v>42182.11605326787</v>
      </c>
      <c r="F10155" s="3" t="str">
        <f>Sense_data[[#This Row],[a_1State]]&amp;TEXT(Sense_data[[#This Row],[StateInstanceTimestamp]],"#.######")</f>
        <v>Off42182.116053</v>
      </c>
      <c r="G10155" s="3">
        <f ca="1">IF(Sense_data[[#This Row],[a_1State]]="Off",RANDBETWEEN(off_min,off_max),RANDBETWEEN(on_min,on_max))/sr_div</f>
        <v>1.7</v>
      </c>
      <c r="H10155" s="3">
        <v>2.6</v>
      </c>
      <c r="I10155" s="3">
        <f>IF(HOUR(Sense_data[[#This Row],[SysTimeStamp]])&lt;12,I10154+$B$14,I10154-$B$14)</f>
        <v>17.346759259261127</v>
      </c>
    </row>
    <row r="10156" spans="1:9" x14ac:dyDescent="0.2">
      <c r="A10156" t="s">
        <v>20</v>
      </c>
      <c r="B10156" t="s">
        <v>22</v>
      </c>
      <c r="C10156" s="6">
        <f t="shared" si="163"/>
        <v>42182.117349564469</v>
      </c>
      <c r="D10156" t="s">
        <v>21</v>
      </c>
      <c r="E10156" s="6">
        <f>IF(Sense_data[[#This Row],[a_1State]]=D10155,E10155,Sense_data[[#This Row],[SysTimeStamp]])</f>
        <v>42182.11605326787</v>
      </c>
      <c r="F10156" s="3" t="str">
        <f>Sense_data[[#This Row],[a_1State]]&amp;TEXT(Sense_data[[#This Row],[StateInstanceTimestamp]],"#.######")</f>
        <v>Off42182.116053</v>
      </c>
      <c r="G10156" s="3">
        <f ca="1">IF(Sense_data[[#This Row],[a_1State]]="Off",RANDBETWEEN(off_min,off_max),RANDBETWEEN(on_min,on_max))/sr_div</f>
        <v>1.3</v>
      </c>
      <c r="H10156" s="3">
        <v>2.4</v>
      </c>
      <c r="I10156" s="3">
        <f>IF(HOUR(Sense_data[[#This Row],[SysTimeStamp]])&lt;12,I10155+$B$14,I10155-$B$14)</f>
        <v>17.346990740742608</v>
      </c>
    </row>
    <row r="10157" spans="1:9" x14ac:dyDescent="0.2">
      <c r="A10157" t="s">
        <v>20</v>
      </c>
      <c r="B10157" t="s">
        <v>22</v>
      </c>
      <c r="C10157" s="6">
        <f t="shared" si="163"/>
        <v>42182.117361138546</v>
      </c>
      <c r="D10157" t="s">
        <v>21</v>
      </c>
      <c r="E10157" s="6">
        <f>IF(Sense_data[[#This Row],[a_1State]]=D10156,E10156,Sense_data[[#This Row],[SysTimeStamp]])</f>
        <v>42182.11605326787</v>
      </c>
      <c r="F10157" s="3" t="str">
        <f>Sense_data[[#This Row],[a_1State]]&amp;TEXT(Sense_data[[#This Row],[StateInstanceTimestamp]],"#.######")</f>
        <v>Off42182.116053</v>
      </c>
      <c r="G10157" s="3">
        <f ca="1">IF(Sense_data[[#This Row],[a_1State]]="Off",RANDBETWEEN(off_min,off_max),RANDBETWEEN(on_min,on_max))/sr_div</f>
        <v>1.6</v>
      </c>
      <c r="H10157" s="3">
        <v>1.4</v>
      </c>
      <c r="I10157" s="3">
        <f>IF(HOUR(Sense_data[[#This Row],[SysTimeStamp]])&lt;12,I10156+$B$14,I10156-$B$14)</f>
        <v>17.34722222222409</v>
      </c>
    </row>
    <row r="10158" spans="1:9" x14ac:dyDescent="0.2">
      <c r="A10158" t="s">
        <v>20</v>
      </c>
      <c r="B10158" t="s">
        <v>22</v>
      </c>
      <c r="C10158" s="6">
        <f t="shared" si="163"/>
        <v>42182.117372712622</v>
      </c>
      <c r="D10158" t="s">
        <v>23</v>
      </c>
      <c r="E10158" s="6">
        <f>IF(Sense_data[[#This Row],[a_1State]]=D10157,E10157,Sense_data[[#This Row],[SysTimeStamp]])</f>
        <v>42182.117372712622</v>
      </c>
      <c r="F10158" s="3" t="str">
        <f>Sense_data[[#This Row],[a_1State]]&amp;TEXT(Sense_data[[#This Row],[StateInstanceTimestamp]],"#.######")</f>
        <v>On42182.117373</v>
      </c>
      <c r="G10158" s="3">
        <f ca="1">IF(Sense_data[[#This Row],[a_1State]]="Off",RANDBETWEEN(off_min,off_max),RANDBETWEEN(on_min,on_max))/sr_div</f>
        <v>3</v>
      </c>
      <c r="H10158" s="3">
        <v>3.9</v>
      </c>
      <c r="I10158" s="3">
        <f>IF(HOUR(Sense_data[[#This Row],[SysTimeStamp]])&lt;12,I10157+$B$14,I10157-$B$14)</f>
        <v>17.347453703705572</v>
      </c>
    </row>
    <row r="10159" spans="1:9" x14ac:dyDescent="0.2">
      <c r="A10159" t="s">
        <v>20</v>
      </c>
      <c r="B10159" t="s">
        <v>22</v>
      </c>
      <c r="C10159" s="6">
        <f t="shared" si="163"/>
        <v>42182.117384286699</v>
      </c>
      <c r="D10159" t="s">
        <v>23</v>
      </c>
      <c r="E10159" s="6">
        <f>IF(Sense_data[[#This Row],[a_1State]]=D10158,E10158,Sense_data[[#This Row],[SysTimeStamp]])</f>
        <v>42182.117372712622</v>
      </c>
      <c r="F10159" s="3" t="str">
        <f>Sense_data[[#This Row],[a_1State]]&amp;TEXT(Sense_data[[#This Row],[StateInstanceTimestamp]],"#.######")</f>
        <v>On42182.117373</v>
      </c>
      <c r="G10159" s="3">
        <f ca="1">IF(Sense_data[[#This Row],[a_1State]]="Off",RANDBETWEEN(off_min,off_max),RANDBETWEEN(on_min,on_max))/sr_div</f>
        <v>3.5</v>
      </c>
      <c r="H10159" s="3">
        <v>4.5999999999999996</v>
      </c>
      <c r="I10159" s="3">
        <f>IF(HOUR(Sense_data[[#This Row],[SysTimeStamp]])&lt;12,I10158+$B$14,I10158-$B$14)</f>
        <v>17.347685185187053</v>
      </c>
    </row>
    <row r="10160" spans="1:9" x14ac:dyDescent="0.2">
      <c r="A10160" t="s">
        <v>20</v>
      </c>
      <c r="B10160" t="s">
        <v>22</v>
      </c>
      <c r="C10160" s="6">
        <f t="shared" si="163"/>
        <v>42182.117395860776</v>
      </c>
      <c r="D10160" t="s">
        <v>23</v>
      </c>
      <c r="E10160" s="6">
        <f>IF(Sense_data[[#This Row],[a_1State]]=D10159,E10159,Sense_data[[#This Row],[SysTimeStamp]])</f>
        <v>42182.117372712622</v>
      </c>
      <c r="F10160" s="3" t="str">
        <f>Sense_data[[#This Row],[a_1State]]&amp;TEXT(Sense_data[[#This Row],[StateInstanceTimestamp]],"#.######")</f>
        <v>On42182.117373</v>
      </c>
      <c r="G10160" s="3">
        <f ca="1">IF(Sense_data[[#This Row],[a_1State]]="Off",RANDBETWEEN(off_min,off_max),RANDBETWEEN(on_min,on_max))/sr_div</f>
        <v>3.4</v>
      </c>
      <c r="H10160" s="3">
        <v>5.8</v>
      </c>
      <c r="I10160" s="3">
        <f>IF(HOUR(Sense_data[[#This Row],[SysTimeStamp]])&lt;12,I10159+$B$14,I10159-$B$14)</f>
        <v>17.347916666668535</v>
      </c>
    </row>
    <row r="10161" spans="1:9" x14ac:dyDescent="0.2">
      <c r="A10161" t="s">
        <v>20</v>
      </c>
      <c r="B10161" t="s">
        <v>22</v>
      </c>
      <c r="C10161" s="6">
        <f t="shared" si="163"/>
        <v>42182.117407434853</v>
      </c>
      <c r="D10161" t="s">
        <v>23</v>
      </c>
      <c r="E10161" s="6">
        <f>IF(Sense_data[[#This Row],[a_1State]]=D10160,E10160,Sense_data[[#This Row],[SysTimeStamp]])</f>
        <v>42182.117372712622</v>
      </c>
      <c r="F10161" s="3" t="str">
        <f>Sense_data[[#This Row],[a_1State]]&amp;TEXT(Sense_data[[#This Row],[StateInstanceTimestamp]],"#.######")</f>
        <v>On42182.117373</v>
      </c>
      <c r="G10161" s="3">
        <f ca="1">IF(Sense_data[[#This Row],[a_1State]]="Off",RANDBETWEEN(off_min,off_max),RANDBETWEEN(on_min,on_max))/sr_div</f>
        <v>4.5</v>
      </c>
      <c r="H10161" s="3">
        <v>5.7</v>
      </c>
      <c r="I10161" s="3">
        <f>IF(HOUR(Sense_data[[#This Row],[SysTimeStamp]])&lt;12,I10160+$B$14,I10160-$B$14)</f>
        <v>17.348148148150017</v>
      </c>
    </row>
    <row r="10162" spans="1:9" x14ac:dyDescent="0.2">
      <c r="A10162" t="s">
        <v>20</v>
      </c>
      <c r="B10162" t="s">
        <v>22</v>
      </c>
      <c r="C10162" s="6">
        <f t="shared" si="163"/>
        <v>42182.11741900893</v>
      </c>
      <c r="D10162" t="s">
        <v>23</v>
      </c>
      <c r="E10162" s="6">
        <f>IF(Sense_data[[#This Row],[a_1State]]=D10161,E10161,Sense_data[[#This Row],[SysTimeStamp]])</f>
        <v>42182.117372712622</v>
      </c>
      <c r="F10162" s="3" t="str">
        <f>Sense_data[[#This Row],[a_1State]]&amp;TEXT(Sense_data[[#This Row],[StateInstanceTimestamp]],"#.######")</f>
        <v>On42182.117373</v>
      </c>
      <c r="G10162" s="3">
        <f ca="1">IF(Sense_data[[#This Row],[a_1State]]="Off",RANDBETWEEN(off_min,off_max),RANDBETWEEN(on_min,on_max))/sr_div</f>
        <v>3.1</v>
      </c>
      <c r="H10162" s="3">
        <v>3.4</v>
      </c>
      <c r="I10162" s="3">
        <f>IF(HOUR(Sense_data[[#This Row],[SysTimeStamp]])&lt;12,I10161+$B$14,I10161-$B$14)</f>
        <v>17.348379629631498</v>
      </c>
    </row>
    <row r="10163" spans="1:9" x14ac:dyDescent="0.2">
      <c r="A10163" t="s">
        <v>20</v>
      </c>
      <c r="B10163" t="s">
        <v>22</v>
      </c>
      <c r="C10163" s="6">
        <f t="shared" si="163"/>
        <v>42182.117430583006</v>
      </c>
      <c r="D10163" t="s">
        <v>23</v>
      </c>
      <c r="E10163" s="6">
        <f>IF(Sense_data[[#This Row],[a_1State]]=D10162,E10162,Sense_data[[#This Row],[SysTimeStamp]])</f>
        <v>42182.117372712622</v>
      </c>
      <c r="F10163" s="3" t="str">
        <f>Sense_data[[#This Row],[a_1State]]&amp;TEXT(Sense_data[[#This Row],[StateInstanceTimestamp]],"#.######")</f>
        <v>On42182.117373</v>
      </c>
      <c r="G10163" s="3">
        <f ca="1">IF(Sense_data[[#This Row],[a_1State]]="Off",RANDBETWEEN(off_min,off_max),RANDBETWEEN(on_min,on_max))/sr_div</f>
        <v>4.8</v>
      </c>
      <c r="H10163" s="3">
        <v>4.5</v>
      </c>
      <c r="I10163" s="3">
        <f>IF(HOUR(Sense_data[[#This Row],[SysTimeStamp]])&lt;12,I10162+$B$14,I10162-$B$14)</f>
        <v>17.34861111111298</v>
      </c>
    </row>
    <row r="10164" spans="1:9" x14ac:dyDescent="0.2">
      <c r="A10164" t="s">
        <v>20</v>
      </c>
      <c r="B10164" t="s">
        <v>22</v>
      </c>
      <c r="C10164" s="6">
        <f t="shared" si="163"/>
        <v>42182.117442157083</v>
      </c>
      <c r="D10164" t="s">
        <v>23</v>
      </c>
      <c r="E10164" s="6">
        <f>IF(Sense_data[[#This Row],[a_1State]]=D10163,E10163,Sense_data[[#This Row],[SysTimeStamp]])</f>
        <v>42182.117372712622</v>
      </c>
      <c r="F10164" s="3" t="str">
        <f>Sense_data[[#This Row],[a_1State]]&amp;TEXT(Sense_data[[#This Row],[StateInstanceTimestamp]],"#.######")</f>
        <v>On42182.117373</v>
      </c>
      <c r="G10164" s="3">
        <f ca="1">IF(Sense_data[[#This Row],[a_1State]]="Off",RANDBETWEEN(off_min,off_max),RANDBETWEEN(on_min,on_max))/sr_div</f>
        <v>3.1</v>
      </c>
      <c r="H10164" s="3">
        <v>3.6</v>
      </c>
      <c r="I10164" s="3">
        <f>IF(HOUR(Sense_data[[#This Row],[SysTimeStamp]])&lt;12,I10163+$B$14,I10163-$B$14)</f>
        <v>17.348842592594462</v>
      </c>
    </row>
    <row r="10165" spans="1:9" x14ac:dyDescent="0.2">
      <c r="A10165" t="s">
        <v>20</v>
      </c>
      <c r="B10165" t="s">
        <v>22</v>
      </c>
      <c r="C10165" s="6">
        <f t="shared" si="163"/>
        <v>42182.11745373116</v>
      </c>
      <c r="D10165" t="s">
        <v>23</v>
      </c>
      <c r="E10165" s="6">
        <f>IF(Sense_data[[#This Row],[a_1State]]=D10164,E10164,Sense_data[[#This Row],[SysTimeStamp]])</f>
        <v>42182.117372712622</v>
      </c>
      <c r="F10165" s="3" t="str">
        <f>Sense_data[[#This Row],[a_1State]]&amp;TEXT(Sense_data[[#This Row],[StateInstanceTimestamp]],"#.######")</f>
        <v>On42182.117373</v>
      </c>
      <c r="G10165" s="3">
        <f ca="1">IF(Sense_data[[#This Row],[a_1State]]="Off",RANDBETWEEN(off_min,off_max),RANDBETWEEN(on_min,on_max))/sr_div</f>
        <v>3.1</v>
      </c>
      <c r="H10165" s="3">
        <v>3.9</v>
      </c>
      <c r="I10165" s="3">
        <f>IF(HOUR(Sense_data[[#This Row],[SysTimeStamp]])&lt;12,I10164+$B$14,I10164-$B$14)</f>
        <v>17.349074074075943</v>
      </c>
    </row>
    <row r="10166" spans="1:9" x14ac:dyDescent="0.2">
      <c r="A10166" t="s">
        <v>20</v>
      </c>
      <c r="B10166" t="s">
        <v>22</v>
      </c>
      <c r="C10166" s="6">
        <f t="shared" si="163"/>
        <v>42182.117465305237</v>
      </c>
      <c r="D10166" t="s">
        <v>23</v>
      </c>
      <c r="E10166" s="6">
        <f>IF(Sense_data[[#This Row],[a_1State]]=D10165,E10165,Sense_data[[#This Row],[SysTimeStamp]])</f>
        <v>42182.117372712622</v>
      </c>
      <c r="F10166" s="3" t="str">
        <f>Sense_data[[#This Row],[a_1State]]&amp;TEXT(Sense_data[[#This Row],[StateInstanceTimestamp]],"#.######")</f>
        <v>On42182.117373</v>
      </c>
      <c r="G10166" s="3">
        <f ca="1">IF(Sense_data[[#This Row],[a_1State]]="Off",RANDBETWEEN(off_min,off_max),RANDBETWEEN(on_min,on_max))/sr_div</f>
        <v>3.2</v>
      </c>
      <c r="H10166" s="3">
        <v>3.9</v>
      </c>
      <c r="I10166" s="3">
        <f>IF(HOUR(Sense_data[[#This Row],[SysTimeStamp]])&lt;12,I10165+$B$14,I10165-$B$14)</f>
        <v>17.349305555557425</v>
      </c>
    </row>
    <row r="10167" spans="1:9" x14ac:dyDescent="0.2">
      <c r="A10167" t="s">
        <v>20</v>
      </c>
      <c r="B10167" t="s">
        <v>22</v>
      </c>
      <c r="C10167" s="6">
        <f t="shared" si="163"/>
        <v>42182.117476879313</v>
      </c>
      <c r="D10167" t="s">
        <v>23</v>
      </c>
      <c r="E10167" s="6">
        <f>IF(Sense_data[[#This Row],[a_1State]]=D10166,E10166,Sense_data[[#This Row],[SysTimeStamp]])</f>
        <v>42182.117372712622</v>
      </c>
      <c r="F10167" s="3" t="str">
        <f>Sense_data[[#This Row],[a_1State]]&amp;TEXT(Sense_data[[#This Row],[StateInstanceTimestamp]],"#.######")</f>
        <v>On42182.117373</v>
      </c>
      <c r="G10167" s="3">
        <f ca="1">IF(Sense_data[[#This Row],[a_1State]]="Off",RANDBETWEEN(off_min,off_max),RANDBETWEEN(on_min,on_max))/sr_div</f>
        <v>4.4000000000000004</v>
      </c>
      <c r="H10167" s="3">
        <v>4.4000000000000004</v>
      </c>
      <c r="I10167" s="3">
        <f>IF(HOUR(Sense_data[[#This Row],[SysTimeStamp]])&lt;12,I10166+$B$14,I10166-$B$14)</f>
        <v>17.349537037038907</v>
      </c>
    </row>
    <row r="10168" spans="1:9" x14ac:dyDescent="0.2">
      <c r="A10168" t="s">
        <v>20</v>
      </c>
      <c r="B10168" t="s">
        <v>22</v>
      </c>
      <c r="C10168" s="6">
        <f t="shared" si="163"/>
        <v>42182.11748845339</v>
      </c>
      <c r="D10168" t="s">
        <v>23</v>
      </c>
      <c r="E10168" s="6">
        <f>IF(Sense_data[[#This Row],[a_1State]]=D10167,E10167,Sense_data[[#This Row],[SysTimeStamp]])</f>
        <v>42182.117372712622</v>
      </c>
      <c r="F10168" s="3" t="str">
        <f>Sense_data[[#This Row],[a_1State]]&amp;TEXT(Sense_data[[#This Row],[StateInstanceTimestamp]],"#.######")</f>
        <v>On42182.117373</v>
      </c>
      <c r="G10168" s="3">
        <f ca="1">IF(Sense_data[[#This Row],[a_1State]]="Off",RANDBETWEEN(off_min,off_max),RANDBETWEEN(on_min,on_max))/sr_div</f>
        <v>3.4</v>
      </c>
      <c r="H10168" s="3">
        <v>4.2</v>
      </c>
      <c r="I10168" s="3">
        <f>IF(HOUR(Sense_data[[#This Row],[SysTimeStamp]])&lt;12,I10167+$B$14,I10167-$B$14)</f>
        <v>17.349768518520388</v>
      </c>
    </row>
    <row r="10169" spans="1:9" x14ac:dyDescent="0.2">
      <c r="A10169" t="s">
        <v>20</v>
      </c>
      <c r="B10169" t="s">
        <v>22</v>
      </c>
      <c r="C10169" s="6">
        <f t="shared" si="163"/>
        <v>42182.117500027467</v>
      </c>
      <c r="D10169" t="s">
        <v>23</v>
      </c>
      <c r="E10169" s="6">
        <f>IF(Sense_data[[#This Row],[a_1State]]=D10168,E10168,Sense_data[[#This Row],[SysTimeStamp]])</f>
        <v>42182.117372712622</v>
      </c>
      <c r="F10169" s="3" t="str">
        <f>Sense_data[[#This Row],[a_1State]]&amp;TEXT(Sense_data[[#This Row],[StateInstanceTimestamp]],"#.######")</f>
        <v>On42182.117373</v>
      </c>
      <c r="G10169" s="3">
        <f ca="1">IF(Sense_data[[#This Row],[a_1State]]="Off",RANDBETWEEN(off_min,off_max),RANDBETWEEN(on_min,on_max))/sr_div</f>
        <v>4.7</v>
      </c>
      <c r="H10169" s="3">
        <v>5.9</v>
      </c>
      <c r="I10169" s="3">
        <f>IF(HOUR(Sense_data[[#This Row],[SysTimeStamp]])&lt;12,I10168+$B$14,I10168-$B$14)</f>
        <v>17.35000000000187</v>
      </c>
    </row>
    <row r="10170" spans="1:9" x14ac:dyDescent="0.2">
      <c r="A10170" t="s">
        <v>20</v>
      </c>
      <c r="B10170" t="s">
        <v>22</v>
      </c>
      <c r="C10170" s="6">
        <f t="shared" si="163"/>
        <v>42182.117511601544</v>
      </c>
      <c r="D10170" t="s">
        <v>23</v>
      </c>
      <c r="E10170" s="6">
        <f>IF(Sense_data[[#This Row],[a_1State]]=D10169,E10169,Sense_data[[#This Row],[SysTimeStamp]])</f>
        <v>42182.117372712622</v>
      </c>
      <c r="F10170" s="3" t="str">
        <f>Sense_data[[#This Row],[a_1State]]&amp;TEXT(Sense_data[[#This Row],[StateInstanceTimestamp]],"#.######")</f>
        <v>On42182.117373</v>
      </c>
      <c r="G10170" s="3">
        <f ca="1">IF(Sense_data[[#This Row],[a_1State]]="Off",RANDBETWEEN(off_min,off_max),RANDBETWEEN(on_min,on_max))/sr_div</f>
        <v>5.2</v>
      </c>
      <c r="H10170" s="3">
        <v>5.8</v>
      </c>
      <c r="I10170" s="3">
        <f>IF(HOUR(Sense_data[[#This Row],[SysTimeStamp]])&lt;12,I10169+$B$14,I10169-$B$14)</f>
        <v>17.350231481483352</v>
      </c>
    </row>
    <row r="10171" spans="1:9" x14ac:dyDescent="0.2">
      <c r="A10171" t="s">
        <v>20</v>
      </c>
      <c r="B10171" t="s">
        <v>22</v>
      </c>
      <c r="C10171" s="6">
        <f t="shared" si="163"/>
        <v>42182.117523175621</v>
      </c>
      <c r="D10171" t="s">
        <v>23</v>
      </c>
      <c r="E10171" s="6">
        <f>IF(Sense_data[[#This Row],[a_1State]]=D10170,E10170,Sense_data[[#This Row],[SysTimeStamp]])</f>
        <v>42182.117372712622</v>
      </c>
      <c r="F10171" s="3" t="str">
        <f>Sense_data[[#This Row],[a_1State]]&amp;TEXT(Sense_data[[#This Row],[StateInstanceTimestamp]],"#.######")</f>
        <v>On42182.117373</v>
      </c>
      <c r="G10171" s="3">
        <f ca="1">IF(Sense_data[[#This Row],[a_1State]]="Off",RANDBETWEEN(off_min,off_max),RANDBETWEEN(on_min,on_max))/sr_div</f>
        <v>3.8</v>
      </c>
      <c r="H10171" s="3">
        <v>3</v>
      </c>
      <c r="I10171" s="3">
        <f>IF(HOUR(Sense_data[[#This Row],[SysTimeStamp]])&lt;12,I10170+$B$14,I10170-$B$14)</f>
        <v>17.350462962964833</v>
      </c>
    </row>
    <row r="10172" spans="1:9" x14ac:dyDescent="0.2">
      <c r="A10172" t="s">
        <v>20</v>
      </c>
      <c r="B10172" t="s">
        <v>22</v>
      </c>
      <c r="C10172" s="6">
        <f t="shared" si="163"/>
        <v>42182.117534749697</v>
      </c>
      <c r="D10172" t="s">
        <v>23</v>
      </c>
      <c r="E10172" s="6">
        <f>IF(Sense_data[[#This Row],[a_1State]]=D10171,E10171,Sense_data[[#This Row],[SysTimeStamp]])</f>
        <v>42182.117372712622</v>
      </c>
      <c r="F10172" s="3" t="str">
        <f>Sense_data[[#This Row],[a_1State]]&amp;TEXT(Sense_data[[#This Row],[StateInstanceTimestamp]],"#.######")</f>
        <v>On42182.117373</v>
      </c>
      <c r="G10172" s="3">
        <f ca="1">IF(Sense_data[[#This Row],[a_1State]]="Off",RANDBETWEEN(off_min,off_max),RANDBETWEEN(on_min,on_max))/sr_div</f>
        <v>5</v>
      </c>
      <c r="H10172" s="3">
        <v>4.4000000000000004</v>
      </c>
      <c r="I10172" s="3">
        <f>IF(HOUR(Sense_data[[#This Row],[SysTimeStamp]])&lt;12,I10171+$B$14,I10171-$B$14)</f>
        <v>17.350694444446315</v>
      </c>
    </row>
    <row r="10173" spans="1:9" x14ac:dyDescent="0.2">
      <c r="A10173" t="s">
        <v>20</v>
      </c>
      <c r="B10173" t="s">
        <v>22</v>
      </c>
      <c r="C10173" s="6">
        <f t="shared" si="163"/>
        <v>42182.117546323774</v>
      </c>
      <c r="D10173" t="s">
        <v>23</v>
      </c>
      <c r="E10173" s="6">
        <f>IF(Sense_data[[#This Row],[a_1State]]=D10172,E10172,Sense_data[[#This Row],[SysTimeStamp]])</f>
        <v>42182.117372712622</v>
      </c>
      <c r="F10173" s="3" t="str">
        <f>Sense_data[[#This Row],[a_1State]]&amp;TEXT(Sense_data[[#This Row],[StateInstanceTimestamp]],"#.######")</f>
        <v>On42182.117373</v>
      </c>
      <c r="G10173" s="3">
        <f ca="1">IF(Sense_data[[#This Row],[a_1State]]="Off",RANDBETWEEN(off_min,off_max),RANDBETWEEN(on_min,on_max))/sr_div</f>
        <v>4.8</v>
      </c>
      <c r="H10173" s="3">
        <v>4.2</v>
      </c>
      <c r="I10173" s="3">
        <f>IF(HOUR(Sense_data[[#This Row],[SysTimeStamp]])&lt;12,I10172+$B$14,I10172-$B$14)</f>
        <v>17.350925925927797</v>
      </c>
    </row>
    <row r="10174" spans="1:9" x14ac:dyDescent="0.2">
      <c r="A10174" t="s">
        <v>20</v>
      </c>
      <c r="B10174" t="s">
        <v>22</v>
      </c>
      <c r="C10174" s="6">
        <f t="shared" si="163"/>
        <v>42182.117557897851</v>
      </c>
      <c r="D10174" t="s">
        <v>23</v>
      </c>
      <c r="E10174" s="6">
        <f>IF(Sense_data[[#This Row],[a_1State]]=D10173,E10173,Sense_data[[#This Row],[SysTimeStamp]])</f>
        <v>42182.117372712622</v>
      </c>
      <c r="F10174" s="3" t="str">
        <f>Sense_data[[#This Row],[a_1State]]&amp;TEXT(Sense_data[[#This Row],[StateInstanceTimestamp]],"#.######")</f>
        <v>On42182.117373</v>
      </c>
      <c r="G10174" s="3">
        <f ca="1">IF(Sense_data[[#This Row],[a_1State]]="Off",RANDBETWEEN(off_min,off_max),RANDBETWEEN(on_min,on_max))/sr_div</f>
        <v>4.2</v>
      </c>
      <c r="H10174" s="3">
        <v>3</v>
      </c>
      <c r="I10174" s="3">
        <f>IF(HOUR(Sense_data[[#This Row],[SysTimeStamp]])&lt;12,I10173+$B$14,I10173-$B$14)</f>
        <v>17.351157407409278</v>
      </c>
    </row>
    <row r="10175" spans="1:9" x14ac:dyDescent="0.2">
      <c r="A10175" t="s">
        <v>20</v>
      </c>
      <c r="B10175" t="s">
        <v>22</v>
      </c>
      <c r="C10175" s="6">
        <f t="shared" si="163"/>
        <v>42182.117569471928</v>
      </c>
      <c r="D10175" t="s">
        <v>23</v>
      </c>
      <c r="E10175" s="6">
        <f>IF(Sense_data[[#This Row],[a_1State]]=D10174,E10174,Sense_data[[#This Row],[SysTimeStamp]])</f>
        <v>42182.117372712622</v>
      </c>
      <c r="F10175" s="3" t="str">
        <f>Sense_data[[#This Row],[a_1State]]&amp;TEXT(Sense_data[[#This Row],[StateInstanceTimestamp]],"#.######")</f>
        <v>On42182.117373</v>
      </c>
      <c r="G10175" s="3">
        <f ca="1">IF(Sense_data[[#This Row],[a_1State]]="Off",RANDBETWEEN(off_min,off_max),RANDBETWEEN(on_min,on_max))/sr_div</f>
        <v>4.8</v>
      </c>
      <c r="H10175" s="3">
        <v>3.1</v>
      </c>
      <c r="I10175" s="3">
        <f>IF(HOUR(Sense_data[[#This Row],[SysTimeStamp]])&lt;12,I10174+$B$14,I10174-$B$14)</f>
        <v>17.35138888889076</v>
      </c>
    </row>
    <row r="10176" spans="1:9" x14ac:dyDescent="0.2">
      <c r="A10176" t="s">
        <v>20</v>
      </c>
      <c r="B10176" t="s">
        <v>22</v>
      </c>
      <c r="C10176" s="6">
        <f t="shared" si="163"/>
        <v>42182.117581046004</v>
      </c>
      <c r="D10176" t="s">
        <v>23</v>
      </c>
      <c r="E10176" s="6">
        <f>IF(Sense_data[[#This Row],[a_1State]]=D10175,E10175,Sense_data[[#This Row],[SysTimeStamp]])</f>
        <v>42182.117372712622</v>
      </c>
      <c r="F10176" s="3" t="str">
        <f>Sense_data[[#This Row],[a_1State]]&amp;TEXT(Sense_data[[#This Row],[StateInstanceTimestamp]],"#.######")</f>
        <v>On42182.117373</v>
      </c>
      <c r="G10176" s="3">
        <f ca="1">IF(Sense_data[[#This Row],[a_1State]]="Off",RANDBETWEEN(off_min,off_max),RANDBETWEEN(on_min,on_max))/sr_div</f>
        <v>3.5</v>
      </c>
      <c r="H10176" s="3">
        <v>5.5</v>
      </c>
      <c r="I10176" s="3">
        <f>IF(HOUR(Sense_data[[#This Row],[SysTimeStamp]])&lt;12,I10175+$B$14,I10175-$B$14)</f>
        <v>17.351620370372242</v>
      </c>
    </row>
    <row r="10177" spans="1:9" x14ac:dyDescent="0.2">
      <c r="A10177" t="s">
        <v>20</v>
      </c>
      <c r="B10177" t="s">
        <v>22</v>
      </c>
      <c r="C10177" s="6">
        <f t="shared" si="163"/>
        <v>42182.117592620081</v>
      </c>
      <c r="D10177" t="s">
        <v>23</v>
      </c>
      <c r="E10177" s="6">
        <f>IF(Sense_data[[#This Row],[a_1State]]=D10176,E10176,Sense_data[[#This Row],[SysTimeStamp]])</f>
        <v>42182.117372712622</v>
      </c>
      <c r="F10177" s="3" t="str">
        <f>Sense_data[[#This Row],[a_1State]]&amp;TEXT(Sense_data[[#This Row],[StateInstanceTimestamp]],"#.######")</f>
        <v>On42182.117373</v>
      </c>
      <c r="G10177" s="3">
        <f ca="1">IF(Sense_data[[#This Row],[a_1State]]="Off",RANDBETWEEN(off_min,off_max),RANDBETWEEN(on_min,on_max))/sr_div</f>
        <v>5.6</v>
      </c>
      <c r="H10177" s="3">
        <v>4.3</v>
      </c>
      <c r="I10177" s="3">
        <f>IF(HOUR(Sense_data[[#This Row],[SysTimeStamp]])&lt;12,I10176+$B$14,I10176-$B$14)</f>
        <v>17.351851851853723</v>
      </c>
    </row>
    <row r="10178" spans="1:9" x14ac:dyDescent="0.2">
      <c r="A10178" t="s">
        <v>20</v>
      </c>
      <c r="B10178" t="s">
        <v>22</v>
      </c>
      <c r="C10178" s="6">
        <f t="shared" si="163"/>
        <v>42182.117604194158</v>
      </c>
      <c r="D10178" t="s">
        <v>23</v>
      </c>
      <c r="E10178" s="6">
        <f>IF(Sense_data[[#This Row],[a_1State]]=D10177,E10177,Sense_data[[#This Row],[SysTimeStamp]])</f>
        <v>42182.117372712622</v>
      </c>
      <c r="F10178" s="3" t="str">
        <f>Sense_data[[#This Row],[a_1State]]&amp;TEXT(Sense_data[[#This Row],[StateInstanceTimestamp]],"#.######")</f>
        <v>On42182.117373</v>
      </c>
      <c r="G10178" s="3">
        <f ca="1">IF(Sense_data[[#This Row],[a_1State]]="Off",RANDBETWEEN(off_min,off_max),RANDBETWEEN(on_min,on_max))/sr_div</f>
        <v>3.3</v>
      </c>
      <c r="H10178" s="3">
        <v>3.9</v>
      </c>
      <c r="I10178" s="3">
        <f>IF(HOUR(Sense_data[[#This Row],[SysTimeStamp]])&lt;12,I10177+$B$14,I10177-$B$14)</f>
        <v>17.352083333335205</v>
      </c>
    </row>
    <row r="10179" spans="1:9" x14ac:dyDescent="0.2">
      <c r="A10179" t="s">
        <v>20</v>
      </c>
      <c r="B10179" t="s">
        <v>22</v>
      </c>
      <c r="C10179" s="6">
        <f t="shared" si="163"/>
        <v>42182.117615768235</v>
      </c>
      <c r="D10179" t="s">
        <v>23</v>
      </c>
      <c r="E10179" s="6">
        <f>IF(Sense_data[[#This Row],[a_1State]]=D10178,E10178,Sense_data[[#This Row],[SysTimeStamp]])</f>
        <v>42182.117372712622</v>
      </c>
      <c r="F10179" s="3" t="str">
        <f>Sense_data[[#This Row],[a_1State]]&amp;TEXT(Sense_data[[#This Row],[StateInstanceTimestamp]],"#.######")</f>
        <v>On42182.117373</v>
      </c>
      <c r="G10179" s="3">
        <f ca="1">IF(Sense_data[[#This Row],[a_1State]]="Off",RANDBETWEEN(off_min,off_max),RANDBETWEEN(on_min,on_max))/sr_div</f>
        <v>3.8</v>
      </c>
      <c r="H10179" s="3">
        <v>3.9</v>
      </c>
      <c r="I10179" s="3">
        <f>IF(HOUR(Sense_data[[#This Row],[SysTimeStamp]])&lt;12,I10178+$B$14,I10178-$B$14)</f>
        <v>17.352314814816687</v>
      </c>
    </row>
    <row r="10180" spans="1:9" x14ac:dyDescent="0.2">
      <c r="A10180" t="s">
        <v>20</v>
      </c>
      <c r="B10180" t="s">
        <v>22</v>
      </c>
      <c r="C10180" s="6">
        <f t="shared" si="163"/>
        <v>42182.117627342312</v>
      </c>
      <c r="D10180" t="s">
        <v>23</v>
      </c>
      <c r="E10180" s="6">
        <f>IF(Sense_data[[#This Row],[a_1State]]=D10179,E10179,Sense_data[[#This Row],[SysTimeStamp]])</f>
        <v>42182.117372712622</v>
      </c>
      <c r="F10180" s="3" t="str">
        <f>Sense_data[[#This Row],[a_1State]]&amp;TEXT(Sense_data[[#This Row],[StateInstanceTimestamp]],"#.######")</f>
        <v>On42182.117373</v>
      </c>
      <c r="G10180" s="3">
        <f ca="1">IF(Sense_data[[#This Row],[a_1State]]="Off",RANDBETWEEN(off_min,off_max),RANDBETWEEN(on_min,on_max))/sr_div</f>
        <v>4.3</v>
      </c>
      <c r="H10180" s="3">
        <v>5.9</v>
      </c>
      <c r="I10180" s="3">
        <f>IF(HOUR(Sense_data[[#This Row],[SysTimeStamp]])&lt;12,I10179+$B$14,I10179-$B$14)</f>
        <v>17.352546296298168</v>
      </c>
    </row>
    <row r="10181" spans="1:9" x14ac:dyDescent="0.2">
      <c r="A10181" t="s">
        <v>20</v>
      </c>
      <c r="B10181" t="s">
        <v>22</v>
      </c>
      <c r="C10181" s="6">
        <f t="shared" si="163"/>
        <v>42182.117638916388</v>
      </c>
      <c r="D10181" t="s">
        <v>23</v>
      </c>
      <c r="E10181" s="6">
        <f>IF(Sense_data[[#This Row],[a_1State]]=D10180,E10180,Sense_data[[#This Row],[SysTimeStamp]])</f>
        <v>42182.117372712622</v>
      </c>
      <c r="F10181" s="3" t="str">
        <f>Sense_data[[#This Row],[a_1State]]&amp;TEXT(Sense_data[[#This Row],[StateInstanceTimestamp]],"#.######")</f>
        <v>On42182.117373</v>
      </c>
      <c r="G10181" s="3">
        <f ca="1">IF(Sense_data[[#This Row],[a_1State]]="Off",RANDBETWEEN(off_min,off_max),RANDBETWEEN(on_min,on_max))/sr_div</f>
        <v>4.5999999999999996</v>
      </c>
      <c r="H10181" s="3">
        <v>4.9000000000000004</v>
      </c>
      <c r="I10181" s="3">
        <f>IF(HOUR(Sense_data[[#This Row],[SysTimeStamp]])&lt;12,I10180+$B$14,I10180-$B$14)</f>
        <v>17.35277777777965</v>
      </c>
    </row>
    <row r="10182" spans="1:9" x14ac:dyDescent="0.2">
      <c r="A10182" t="s">
        <v>20</v>
      </c>
      <c r="B10182" t="s">
        <v>22</v>
      </c>
      <c r="C10182" s="6">
        <f t="shared" si="163"/>
        <v>42182.117650490465</v>
      </c>
      <c r="D10182" t="s">
        <v>23</v>
      </c>
      <c r="E10182" s="6">
        <f>IF(Sense_data[[#This Row],[a_1State]]=D10181,E10181,Sense_data[[#This Row],[SysTimeStamp]])</f>
        <v>42182.117372712622</v>
      </c>
      <c r="F10182" s="3" t="str">
        <f>Sense_data[[#This Row],[a_1State]]&amp;TEXT(Sense_data[[#This Row],[StateInstanceTimestamp]],"#.######")</f>
        <v>On42182.117373</v>
      </c>
      <c r="G10182" s="3">
        <f ca="1">IF(Sense_data[[#This Row],[a_1State]]="Off",RANDBETWEEN(off_min,off_max),RANDBETWEEN(on_min,on_max))/sr_div</f>
        <v>3.8</v>
      </c>
      <c r="H10182" s="3">
        <v>5.9</v>
      </c>
      <c r="I10182" s="3">
        <f>IF(HOUR(Sense_data[[#This Row],[SysTimeStamp]])&lt;12,I10181+$B$14,I10181-$B$14)</f>
        <v>17.353009259261132</v>
      </c>
    </row>
    <row r="10183" spans="1:9" x14ac:dyDescent="0.2">
      <c r="A10183" t="s">
        <v>20</v>
      </c>
      <c r="B10183" t="s">
        <v>22</v>
      </c>
      <c r="C10183" s="6">
        <f t="shared" si="163"/>
        <v>42182.117662064542</v>
      </c>
      <c r="D10183" t="s">
        <v>23</v>
      </c>
      <c r="E10183" s="6">
        <f>IF(Sense_data[[#This Row],[a_1State]]=D10182,E10182,Sense_data[[#This Row],[SysTimeStamp]])</f>
        <v>42182.117372712622</v>
      </c>
      <c r="F10183" s="3" t="str">
        <f>Sense_data[[#This Row],[a_1State]]&amp;TEXT(Sense_data[[#This Row],[StateInstanceTimestamp]],"#.######")</f>
        <v>On42182.117373</v>
      </c>
      <c r="G10183" s="3">
        <f ca="1">IF(Sense_data[[#This Row],[a_1State]]="Off",RANDBETWEEN(off_min,off_max),RANDBETWEEN(on_min,on_max))/sr_div</f>
        <v>5.8</v>
      </c>
      <c r="H10183" s="3">
        <v>6</v>
      </c>
      <c r="I10183" s="3">
        <f>IF(HOUR(Sense_data[[#This Row],[SysTimeStamp]])&lt;12,I10182+$B$14,I10182-$B$14)</f>
        <v>17.353240740742613</v>
      </c>
    </row>
    <row r="10184" spans="1:9" x14ac:dyDescent="0.2">
      <c r="A10184" t="s">
        <v>20</v>
      </c>
      <c r="B10184" t="s">
        <v>22</v>
      </c>
      <c r="C10184" s="6">
        <f t="shared" si="163"/>
        <v>42182.117673638619</v>
      </c>
      <c r="D10184" t="s">
        <v>23</v>
      </c>
      <c r="E10184" s="6">
        <f>IF(Sense_data[[#This Row],[a_1State]]=D10183,E10183,Sense_data[[#This Row],[SysTimeStamp]])</f>
        <v>42182.117372712622</v>
      </c>
      <c r="F10184" s="3" t="str">
        <f>Sense_data[[#This Row],[a_1State]]&amp;TEXT(Sense_data[[#This Row],[StateInstanceTimestamp]],"#.######")</f>
        <v>On42182.117373</v>
      </c>
      <c r="G10184" s="3">
        <f ca="1">IF(Sense_data[[#This Row],[a_1State]]="Off",RANDBETWEEN(off_min,off_max),RANDBETWEEN(on_min,on_max))/sr_div</f>
        <v>3.7</v>
      </c>
      <c r="H10184" s="3">
        <v>3</v>
      </c>
      <c r="I10184" s="3">
        <f>IF(HOUR(Sense_data[[#This Row],[SysTimeStamp]])&lt;12,I10183+$B$14,I10183-$B$14)</f>
        <v>17.353472222224095</v>
      </c>
    </row>
    <row r="10185" spans="1:9" x14ac:dyDescent="0.2">
      <c r="A10185" t="s">
        <v>20</v>
      </c>
      <c r="B10185" t="s">
        <v>22</v>
      </c>
      <c r="C10185" s="6">
        <f t="shared" si="163"/>
        <v>42182.117685212696</v>
      </c>
      <c r="D10185" t="s">
        <v>23</v>
      </c>
      <c r="E10185" s="6">
        <f>IF(Sense_data[[#This Row],[a_1State]]=D10184,E10184,Sense_data[[#This Row],[SysTimeStamp]])</f>
        <v>42182.117372712622</v>
      </c>
      <c r="F10185" s="3" t="str">
        <f>Sense_data[[#This Row],[a_1State]]&amp;TEXT(Sense_data[[#This Row],[StateInstanceTimestamp]],"#.######")</f>
        <v>On42182.117373</v>
      </c>
      <c r="G10185" s="3">
        <f ca="1">IF(Sense_data[[#This Row],[a_1State]]="Off",RANDBETWEEN(off_min,off_max),RANDBETWEEN(on_min,on_max))/sr_div</f>
        <v>3.3</v>
      </c>
      <c r="H10185" s="3">
        <v>3.6</v>
      </c>
      <c r="I10185" s="3">
        <f>IF(HOUR(Sense_data[[#This Row],[SysTimeStamp]])&lt;12,I10184+$B$14,I10184-$B$14)</f>
        <v>17.353703703705577</v>
      </c>
    </row>
    <row r="10186" spans="1:9" x14ac:dyDescent="0.2">
      <c r="A10186" t="s">
        <v>20</v>
      </c>
      <c r="B10186" t="s">
        <v>22</v>
      </c>
      <c r="C10186" s="6">
        <f t="shared" si="163"/>
        <v>42182.117696786772</v>
      </c>
      <c r="D10186" t="s">
        <v>23</v>
      </c>
      <c r="E10186" s="6">
        <f>IF(Sense_data[[#This Row],[a_1State]]=D10185,E10185,Sense_data[[#This Row],[SysTimeStamp]])</f>
        <v>42182.117372712622</v>
      </c>
      <c r="F10186" s="3" t="str">
        <f>Sense_data[[#This Row],[a_1State]]&amp;TEXT(Sense_data[[#This Row],[StateInstanceTimestamp]],"#.######")</f>
        <v>On42182.117373</v>
      </c>
      <c r="G10186" s="3">
        <f ca="1">IF(Sense_data[[#This Row],[a_1State]]="Off",RANDBETWEEN(off_min,off_max),RANDBETWEEN(on_min,on_max))/sr_div</f>
        <v>5.3</v>
      </c>
      <c r="H10186" s="3">
        <v>3.6</v>
      </c>
      <c r="I10186" s="3">
        <f>IF(HOUR(Sense_data[[#This Row],[SysTimeStamp]])&lt;12,I10185+$B$14,I10185-$B$14)</f>
        <v>17.353935185187058</v>
      </c>
    </row>
    <row r="10187" spans="1:9" x14ac:dyDescent="0.2">
      <c r="A10187" t="s">
        <v>20</v>
      </c>
      <c r="B10187" t="s">
        <v>22</v>
      </c>
      <c r="C10187" s="6">
        <f t="shared" si="163"/>
        <v>42182.117708360849</v>
      </c>
      <c r="D10187" t="s">
        <v>23</v>
      </c>
      <c r="E10187" s="6">
        <f>IF(Sense_data[[#This Row],[a_1State]]=D10186,E10186,Sense_data[[#This Row],[SysTimeStamp]])</f>
        <v>42182.117372712622</v>
      </c>
      <c r="F10187" s="3" t="str">
        <f>Sense_data[[#This Row],[a_1State]]&amp;TEXT(Sense_data[[#This Row],[StateInstanceTimestamp]],"#.######")</f>
        <v>On42182.117373</v>
      </c>
      <c r="G10187" s="3">
        <f ca="1">IF(Sense_data[[#This Row],[a_1State]]="Off",RANDBETWEEN(off_min,off_max),RANDBETWEEN(on_min,on_max))/sr_div</f>
        <v>3.9</v>
      </c>
      <c r="H10187" s="3">
        <v>4.3</v>
      </c>
      <c r="I10187" s="3">
        <f>IF(HOUR(Sense_data[[#This Row],[SysTimeStamp]])&lt;12,I10186+$B$14,I10186-$B$14)</f>
        <v>17.35416666666854</v>
      </c>
    </row>
    <row r="10188" spans="1:9" x14ac:dyDescent="0.2">
      <c r="A10188" t="s">
        <v>20</v>
      </c>
      <c r="B10188" t="s">
        <v>22</v>
      </c>
      <c r="C10188" s="6">
        <f t="shared" si="163"/>
        <v>42182.117719934926</v>
      </c>
      <c r="D10188" t="s">
        <v>23</v>
      </c>
      <c r="E10188" s="6">
        <f>IF(Sense_data[[#This Row],[a_1State]]=D10187,E10187,Sense_data[[#This Row],[SysTimeStamp]])</f>
        <v>42182.117372712622</v>
      </c>
      <c r="F10188" s="3" t="str">
        <f>Sense_data[[#This Row],[a_1State]]&amp;TEXT(Sense_data[[#This Row],[StateInstanceTimestamp]],"#.######")</f>
        <v>On42182.117373</v>
      </c>
      <c r="G10188" s="3">
        <f ca="1">IF(Sense_data[[#This Row],[a_1State]]="Off",RANDBETWEEN(off_min,off_max),RANDBETWEEN(on_min,on_max))/sr_div</f>
        <v>5.4</v>
      </c>
      <c r="H10188" s="3">
        <v>5.7</v>
      </c>
      <c r="I10188" s="3">
        <f>IF(HOUR(Sense_data[[#This Row],[SysTimeStamp]])&lt;12,I10187+$B$14,I10187-$B$14)</f>
        <v>17.354398148150022</v>
      </c>
    </row>
    <row r="10189" spans="1:9" x14ac:dyDescent="0.2">
      <c r="A10189" t="s">
        <v>20</v>
      </c>
      <c r="B10189" t="s">
        <v>22</v>
      </c>
      <c r="C10189" s="6">
        <f t="shared" ref="C10189:C10252" si="164">C10188+$B$2</f>
        <v>42182.117731509003</v>
      </c>
      <c r="D10189" t="s">
        <v>23</v>
      </c>
      <c r="E10189" s="6">
        <f>IF(Sense_data[[#This Row],[a_1State]]=D10188,E10188,Sense_data[[#This Row],[SysTimeStamp]])</f>
        <v>42182.117372712622</v>
      </c>
      <c r="F10189" s="3" t="str">
        <f>Sense_data[[#This Row],[a_1State]]&amp;TEXT(Sense_data[[#This Row],[StateInstanceTimestamp]],"#.######")</f>
        <v>On42182.117373</v>
      </c>
      <c r="G10189" s="3">
        <f ca="1">IF(Sense_data[[#This Row],[a_1State]]="Off",RANDBETWEEN(off_min,off_max),RANDBETWEEN(on_min,on_max))/sr_div</f>
        <v>5.0999999999999996</v>
      </c>
      <c r="H10189" s="3">
        <v>5.9</v>
      </c>
      <c r="I10189" s="3">
        <f>IF(HOUR(Sense_data[[#This Row],[SysTimeStamp]])&lt;12,I10188+$B$14,I10188-$B$14)</f>
        <v>17.354629629631503</v>
      </c>
    </row>
    <row r="10190" spans="1:9" x14ac:dyDescent="0.2">
      <c r="A10190" t="s">
        <v>20</v>
      </c>
      <c r="B10190" t="s">
        <v>22</v>
      </c>
      <c r="C10190" s="6">
        <f t="shared" si="164"/>
        <v>42182.117743083079</v>
      </c>
      <c r="D10190" t="s">
        <v>23</v>
      </c>
      <c r="E10190" s="6">
        <f>IF(Sense_data[[#This Row],[a_1State]]=D10189,E10189,Sense_data[[#This Row],[SysTimeStamp]])</f>
        <v>42182.117372712622</v>
      </c>
      <c r="F10190" s="3" t="str">
        <f>Sense_data[[#This Row],[a_1State]]&amp;TEXT(Sense_data[[#This Row],[StateInstanceTimestamp]],"#.######")</f>
        <v>On42182.117373</v>
      </c>
      <c r="G10190" s="3">
        <f ca="1">IF(Sense_data[[#This Row],[a_1State]]="Off",RANDBETWEEN(off_min,off_max),RANDBETWEEN(on_min,on_max))/sr_div</f>
        <v>4.5999999999999996</v>
      </c>
      <c r="H10190" s="3">
        <v>3.4</v>
      </c>
      <c r="I10190" s="3">
        <f>IF(HOUR(Sense_data[[#This Row],[SysTimeStamp]])&lt;12,I10189+$B$14,I10189-$B$14)</f>
        <v>17.354861111112985</v>
      </c>
    </row>
    <row r="10191" spans="1:9" x14ac:dyDescent="0.2">
      <c r="A10191" t="s">
        <v>20</v>
      </c>
      <c r="B10191" t="s">
        <v>22</v>
      </c>
      <c r="C10191" s="6">
        <f t="shared" si="164"/>
        <v>42182.117754657156</v>
      </c>
      <c r="D10191" t="s">
        <v>23</v>
      </c>
      <c r="E10191" s="6">
        <f>IF(Sense_data[[#This Row],[a_1State]]=D10190,E10190,Sense_data[[#This Row],[SysTimeStamp]])</f>
        <v>42182.117372712622</v>
      </c>
      <c r="F10191" s="3" t="str">
        <f>Sense_data[[#This Row],[a_1State]]&amp;TEXT(Sense_data[[#This Row],[StateInstanceTimestamp]],"#.######")</f>
        <v>On42182.117373</v>
      </c>
      <c r="G10191" s="3">
        <f ca="1">IF(Sense_data[[#This Row],[a_1State]]="Off",RANDBETWEEN(off_min,off_max),RANDBETWEEN(on_min,on_max))/sr_div</f>
        <v>5.2</v>
      </c>
      <c r="H10191" s="3">
        <v>3</v>
      </c>
      <c r="I10191" s="3">
        <f>IF(HOUR(Sense_data[[#This Row],[SysTimeStamp]])&lt;12,I10190+$B$14,I10190-$B$14)</f>
        <v>17.355092592594467</v>
      </c>
    </row>
    <row r="10192" spans="1:9" x14ac:dyDescent="0.2">
      <c r="A10192" t="s">
        <v>20</v>
      </c>
      <c r="B10192" t="s">
        <v>22</v>
      </c>
      <c r="C10192" s="6">
        <f t="shared" si="164"/>
        <v>42182.117766231233</v>
      </c>
      <c r="D10192" t="s">
        <v>23</v>
      </c>
      <c r="E10192" s="6">
        <f>IF(Sense_data[[#This Row],[a_1State]]=D10191,E10191,Sense_data[[#This Row],[SysTimeStamp]])</f>
        <v>42182.117372712622</v>
      </c>
      <c r="F10192" s="3" t="str">
        <f>Sense_data[[#This Row],[a_1State]]&amp;TEXT(Sense_data[[#This Row],[StateInstanceTimestamp]],"#.######")</f>
        <v>On42182.117373</v>
      </c>
      <c r="G10192" s="3">
        <f ca="1">IF(Sense_data[[#This Row],[a_1State]]="Off",RANDBETWEEN(off_min,off_max),RANDBETWEEN(on_min,on_max))/sr_div</f>
        <v>6</v>
      </c>
      <c r="H10192" s="3">
        <v>5.6</v>
      </c>
      <c r="I10192" s="3">
        <f>IF(HOUR(Sense_data[[#This Row],[SysTimeStamp]])&lt;12,I10191+$B$14,I10191-$B$14)</f>
        <v>17.355324074075948</v>
      </c>
    </row>
    <row r="10193" spans="1:9" x14ac:dyDescent="0.2">
      <c r="A10193" t="s">
        <v>20</v>
      </c>
      <c r="B10193" t="s">
        <v>22</v>
      </c>
      <c r="C10193" s="6">
        <f t="shared" si="164"/>
        <v>42182.11777780531</v>
      </c>
      <c r="D10193" t="s">
        <v>23</v>
      </c>
      <c r="E10193" s="6">
        <f>IF(Sense_data[[#This Row],[a_1State]]=D10192,E10192,Sense_data[[#This Row],[SysTimeStamp]])</f>
        <v>42182.117372712622</v>
      </c>
      <c r="F10193" s="3" t="str">
        <f>Sense_data[[#This Row],[a_1State]]&amp;TEXT(Sense_data[[#This Row],[StateInstanceTimestamp]],"#.######")</f>
        <v>On42182.117373</v>
      </c>
      <c r="G10193" s="3">
        <f ca="1">IF(Sense_data[[#This Row],[a_1State]]="Off",RANDBETWEEN(off_min,off_max),RANDBETWEEN(on_min,on_max))/sr_div</f>
        <v>5.4</v>
      </c>
      <c r="H10193" s="3">
        <v>3.2</v>
      </c>
      <c r="I10193" s="3">
        <f>IF(HOUR(Sense_data[[#This Row],[SysTimeStamp]])&lt;12,I10192+$B$14,I10192-$B$14)</f>
        <v>17.35555555555743</v>
      </c>
    </row>
    <row r="10194" spans="1:9" x14ac:dyDescent="0.2">
      <c r="A10194" t="s">
        <v>20</v>
      </c>
      <c r="B10194" t="s">
        <v>22</v>
      </c>
      <c r="C10194" s="6">
        <f t="shared" si="164"/>
        <v>42182.117789379387</v>
      </c>
      <c r="D10194" t="s">
        <v>23</v>
      </c>
      <c r="E10194" s="6">
        <f>IF(Sense_data[[#This Row],[a_1State]]=D10193,E10193,Sense_data[[#This Row],[SysTimeStamp]])</f>
        <v>42182.117372712622</v>
      </c>
      <c r="F10194" s="3" t="str">
        <f>Sense_data[[#This Row],[a_1State]]&amp;TEXT(Sense_data[[#This Row],[StateInstanceTimestamp]],"#.######")</f>
        <v>On42182.117373</v>
      </c>
      <c r="G10194" s="3">
        <f ca="1">IF(Sense_data[[#This Row],[a_1State]]="Off",RANDBETWEEN(off_min,off_max),RANDBETWEEN(on_min,on_max))/sr_div</f>
        <v>3.7</v>
      </c>
      <c r="H10194" s="3">
        <v>3.4</v>
      </c>
      <c r="I10194" s="3">
        <f>IF(HOUR(Sense_data[[#This Row],[SysTimeStamp]])&lt;12,I10193+$B$14,I10193-$B$14)</f>
        <v>17.355787037038912</v>
      </c>
    </row>
    <row r="10195" spans="1:9" x14ac:dyDescent="0.2">
      <c r="A10195" t="s">
        <v>20</v>
      </c>
      <c r="B10195" t="s">
        <v>22</v>
      </c>
      <c r="C10195" s="6">
        <f t="shared" si="164"/>
        <v>42182.117800953463</v>
      </c>
      <c r="D10195" t="s">
        <v>23</v>
      </c>
      <c r="E10195" s="6">
        <f>IF(Sense_data[[#This Row],[a_1State]]=D10194,E10194,Sense_data[[#This Row],[SysTimeStamp]])</f>
        <v>42182.117372712622</v>
      </c>
      <c r="F10195" s="3" t="str">
        <f>Sense_data[[#This Row],[a_1State]]&amp;TEXT(Sense_data[[#This Row],[StateInstanceTimestamp]],"#.######")</f>
        <v>On42182.117373</v>
      </c>
      <c r="G10195" s="3">
        <f ca="1">IF(Sense_data[[#This Row],[a_1State]]="Off",RANDBETWEEN(off_min,off_max),RANDBETWEEN(on_min,on_max))/sr_div</f>
        <v>4.2</v>
      </c>
      <c r="H10195" s="3">
        <v>5.4</v>
      </c>
      <c r="I10195" s="3">
        <f>IF(HOUR(Sense_data[[#This Row],[SysTimeStamp]])&lt;12,I10194+$B$14,I10194-$B$14)</f>
        <v>17.356018518520393</v>
      </c>
    </row>
    <row r="10196" spans="1:9" x14ac:dyDescent="0.2">
      <c r="A10196" t="s">
        <v>20</v>
      </c>
      <c r="B10196" t="s">
        <v>22</v>
      </c>
      <c r="C10196" s="6">
        <f t="shared" si="164"/>
        <v>42182.11781252754</v>
      </c>
      <c r="D10196" t="s">
        <v>23</v>
      </c>
      <c r="E10196" s="6">
        <f>IF(Sense_data[[#This Row],[a_1State]]=D10195,E10195,Sense_data[[#This Row],[SysTimeStamp]])</f>
        <v>42182.117372712622</v>
      </c>
      <c r="F10196" s="3" t="str">
        <f>Sense_data[[#This Row],[a_1State]]&amp;TEXT(Sense_data[[#This Row],[StateInstanceTimestamp]],"#.######")</f>
        <v>On42182.117373</v>
      </c>
      <c r="G10196" s="3">
        <f ca="1">IF(Sense_data[[#This Row],[a_1State]]="Off",RANDBETWEEN(off_min,off_max),RANDBETWEEN(on_min,on_max))/sr_div</f>
        <v>3.6</v>
      </c>
      <c r="H10196" s="3">
        <v>3.2</v>
      </c>
      <c r="I10196" s="3">
        <f>IF(HOUR(Sense_data[[#This Row],[SysTimeStamp]])&lt;12,I10195+$B$14,I10195-$B$14)</f>
        <v>17.356250000001875</v>
      </c>
    </row>
    <row r="10197" spans="1:9" x14ac:dyDescent="0.2">
      <c r="A10197" t="s">
        <v>20</v>
      </c>
      <c r="B10197" t="s">
        <v>22</v>
      </c>
      <c r="C10197" s="6">
        <f t="shared" si="164"/>
        <v>42182.117824101617</v>
      </c>
      <c r="D10197" t="s">
        <v>23</v>
      </c>
      <c r="E10197" s="6">
        <f>IF(Sense_data[[#This Row],[a_1State]]=D10196,E10196,Sense_data[[#This Row],[SysTimeStamp]])</f>
        <v>42182.117372712622</v>
      </c>
      <c r="F10197" s="3" t="str">
        <f>Sense_data[[#This Row],[a_1State]]&amp;TEXT(Sense_data[[#This Row],[StateInstanceTimestamp]],"#.######")</f>
        <v>On42182.117373</v>
      </c>
      <c r="G10197" s="3">
        <f ca="1">IF(Sense_data[[#This Row],[a_1State]]="Off",RANDBETWEEN(off_min,off_max),RANDBETWEEN(on_min,on_max))/sr_div</f>
        <v>4.2</v>
      </c>
      <c r="H10197" s="3">
        <v>5.3</v>
      </c>
      <c r="I10197" s="3">
        <f>IF(HOUR(Sense_data[[#This Row],[SysTimeStamp]])&lt;12,I10196+$B$14,I10196-$B$14)</f>
        <v>17.356481481483357</v>
      </c>
    </row>
    <row r="10198" spans="1:9" x14ac:dyDescent="0.2">
      <c r="A10198" t="s">
        <v>20</v>
      </c>
      <c r="B10198" t="s">
        <v>22</v>
      </c>
      <c r="C10198" s="6">
        <f t="shared" si="164"/>
        <v>42182.117835675694</v>
      </c>
      <c r="D10198" t="s">
        <v>23</v>
      </c>
      <c r="E10198" s="6">
        <f>IF(Sense_data[[#This Row],[a_1State]]=D10197,E10197,Sense_data[[#This Row],[SysTimeStamp]])</f>
        <v>42182.117372712622</v>
      </c>
      <c r="F10198" s="3" t="str">
        <f>Sense_data[[#This Row],[a_1State]]&amp;TEXT(Sense_data[[#This Row],[StateInstanceTimestamp]],"#.######")</f>
        <v>On42182.117373</v>
      </c>
      <c r="G10198" s="3">
        <f ca="1">IF(Sense_data[[#This Row],[a_1State]]="Off",RANDBETWEEN(off_min,off_max),RANDBETWEEN(on_min,on_max))/sr_div</f>
        <v>4.7</v>
      </c>
      <c r="H10198" s="3">
        <v>5.4</v>
      </c>
      <c r="I10198" s="3">
        <f>IF(HOUR(Sense_data[[#This Row],[SysTimeStamp]])&lt;12,I10197+$B$14,I10197-$B$14)</f>
        <v>17.356712962964838</v>
      </c>
    </row>
    <row r="10199" spans="1:9" x14ac:dyDescent="0.2">
      <c r="A10199" t="s">
        <v>20</v>
      </c>
      <c r="B10199" t="s">
        <v>22</v>
      </c>
      <c r="C10199" s="6">
        <f t="shared" si="164"/>
        <v>42182.11784724977</v>
      </c>
      <c r="D10199" t="s">
        <v>23</v>
      </c>
      <c r="E10199" s="6">
        <f>IF(Sense_data[[#This Row],[a_1State]]=D10198,E10198,Sense_data[[#This Row],[SysTimeStamp]])</f>
        <v>42182.117372712622</v>
      </c>
      <c r="F10199" s="3" t="str">
        <f>Sense_data[[#This Row],[a_1State]]&amp;TEXT(Sense_data[[#This Row],[StateInstanceTimestamp]],"#.######")</f>
        <v>On42182.117373</v>
      </c>
      <c r="G10199" s="3">
        <f ca="1">IF(Sense_data[[#This Row],[a_1State]]="Off",RANDBETWEEN(off_min,off_max),RANDBETWEEN(on_min,on_max))/sr_div</f>
        <v>4.7</v>
      </c>
      <c r="H10199" s="3">
        <v>5.2</v>
      </c>
      <c r="I10199" s="3">
        <f>IF(HOUR(Sense_data[[#This Row],[SysTimeStamp]])&lt;12,I10198+$B$14,I10198-$B$14)</f>
        <v>17.35694444444632</v>
      </c>
    </row>
    <row r="10200" spans="1:9" x14ac:dyDescent="0.2">
      <c r="A10200" t="s">
        <v>20</v>
      </c>
      <c r="B10200" t="s">
        <v>22</v>
      </c>
      <c r="C10200" s="6">
        <f t="shared" si="164"/>
        <v>42182.117858823847</v>
      </c>
      <c r="D10200" t="s">
        <v>23</v>
      </c>
      <c r="E10200" s="6">
        <f>IF(Sense_data[[#This Row],[a_1State]]=D10199,E10199,Sense_data[[#This Row],[SysTimeStamp]])</f>
        <v>42182.117372712622</v>
      </c>
      <c r="F10200" s="3" t="str">
        <f>Sense_data[[#This Row],[a_1State]]&amp;TEXT(Sense_data[[#This Row],[StateInstanceTimestamp]],"#.######")</f>
        <v>On42182.117373</v>
      </c>
      <c r="G10200" s="3">
        <f ca="1">IF(Sense_data[[#This Row],[a_1State]]="Off",RANDBETWEEN(off_min,off_max),RANDBETWEEN(on_min,on_max))/sr_div</f>
        <v>4.4000000000000004</v>
      </c>
      <c r="H10200" s="3">
        <v>5.8</v>
      </c>
      <c r="I10200" s="3">
        <f>IF(HOUR(Sense_data[[#This Row],[SysTimeStamp]])&lt;12,I10199+$B$14,I10199-$B$14)</f>
        <v>17.357175925927802</v>
      </c>
    </row>
    <row r="10201" spans="1:9" x14ac:dyDescent="0.2">
      <c r="A10201" t="s">
        <v>20</v>
      </c>
      <c r="B10201" t="s">
        <v>22</v>
      </c>
      <c r="C10201" s="6">
        <f t="shared" si="164"/>
        <v>42182.117870397924</v>
      </c>
      <c r="D10201" t="s">
        <v>23</v>
      </c>
      <c r="E10201" s="6">
        <f>IF(Sense_data[[#This Row],[a_1State]]=D10200,E10200,Sense_data[[#This Row],[SysTimeStamp]])</f>
        <v>42182.117372712622</v>
      </c>
      <c r="F10201" s="3" t="str">
        <f>Sense_data[[#This Row],[a_1State]]&amp;TEXT(Sense_data[[#This Row],[StateInstanceTimestamp]],"#.######")</f>
        <v>On42182.117373</v>
      </c>
      <c r="G10201" s="3">
        <f ca="1">IF(Sense_data[[#This Row],[a_1State]]="Off",RANDBETWEEN(off_min,off_max),RANDBETWEEN(on_min,on_max))/sr_div</f>
        <v>5.4</v>
      </c>
      <c r="H10201" s="3">
        <v>3.6</v>
      </c>
      <c r="I10201" s="3">
        <f>IF(HOUR(Sense_data[[#This Row],[SysTimeStamp]])&lt;12,I10200+$B$14,I10200-$B$14)</f>
        <v>17.357407407409283</v>
      </c>
    </row>
    <row r="10202" spans="1:9" x14ac:dyDescent="0.2">
      <c r="A10202" t="s">
        <v>20</v>
      </c>
      <c r="B10202" t="s">
        <v>22</v>
      </c>
      <c r="C10202" s="6">
        <f t="shared" si="164"/>
        <v>42182.117881972001</v>
      </c>
      <c r="D10202" t="s">
        <v>23</v>
      </c>
      <c r="E10202" s="6">
        <f>IF(Sense_data[[#This Row],[a_1State]]=D10201,E10201,Sense_data[[#This Row],[SysTimeStamp]])</f>
        <v>42182.117372712622</v>
      </c>
      <c r="F10202" s="3" t="str">
        <f>Sense_data[[#This Row],[a_1State]]&amp;TEXT(Sense_data[[#This Row],[StateInstanceTimestamp]],"#.######")</f>
        <v>On42182.117373</v>
      </c>
      <c r="G10202" s="3">
        <f ca="1">IF(Sense_data[[#This Row],[a_1State]]="Off",RANDBETWEEN(off_min,off_max),RANDBETWEEN(on_min,on_max))/sr_div</f>
        <v>4.4000000000000004</v>
      </c>
      <c r="H10202" s="3">
        <v>3.8</v>
      </c>
      <c r="I10202" s="3">
        <f>IF(HOUR(Sense_data[[#This Row],[SysTimeStamp]])&lt;12,I10201+$B$14,I10201-$B$14)</f>
        <v>17.357638888890765</v>
      </c>
    </row>
    <row r="10203" spans="1:9" x14ac:dyDescent="0.2">
      <c r="A10203" t="s">
        <v>20</v>
      </c>
      <c r="B10203" t="s">
        <v>22</v>
      </c>
      <c r="C10203" s="6">
        <f t="shared" si="164"/>
        <v>42182.117893546078</v>
      </c>
      <c r="D10203" t="s">
        <v>23</v>
      </c>
      <c r="E10203" s="6">
        <f>IF(Sense_data[[#This Row],[a_1State]]=D10202,E10202,Sense_data[[#This Row],[SysTimeStamp]])</f>
        <v>42182.117372712622</v>
      </c>
      <c r="F10203" s="3" t="str">
        <f>Sense_data[[#This Row],[a_1State]]&amp;TEXT(Sense_data[[#This Row],[StateInstanceTimestamp]],"#.######")</f>
        <v>On42182.117373</v>
      </c>
      <c r="G10203" s="3">
        <f ca="1">IF(Sense_data[[#This Row],[a_1State]]="Off",RANDBETWEEN(off_min,off_max),RANDBETWEEN(on_min,on_max))/sr_div</f>
        <v>3.4</v>
      </c>
      <c r="H10203" s="3">
        <v>4.7</v>
      </c>
      <c r="I10203" s="3">
        <f>IF(HOUR(Sense_data[[#This Row],[SysTimeStamp]])&lt;12,I10202+$B$14,I10202-$B$14)</f>
        <v>17.357870370372247</v>
      </c>
    </row>
    <row r="10204" spans="1:9" x14ac:dyDescent="0.2">
      <c r="A10204" t="s">
        <v>20</v>
      </c>
      <c r="B10204" t="s">
        <v>22</v>
      </c>
      <c r="C10204" s="6">
        <f t="shared" si="164"/>
        <v>42182.117905120154</v>
      </c>
      <c r="D10204" t="s">
        <v>23</v>
      </c>
      <c r="E10204" s="6">
        <f>IF(Sense_data[[#This Row],[a_1State]]=D10203,E10203,Sense_data[[#This Row],[SysTimeStamp]])</f>
        <v>42182.117372712622</v>
      </c>
      <c r="F10204" s="3" t="str">
        <f>Sense_data[[#This Row],[a_1State]]&amp;TEXT(Sense_data[[#This Row],[StateInstanceTimestamp]],"#.######")</f>
        <v>On42182.117373</v>
      </c>
      <c r="G10204" s="3">
        <f ca="1">IF(Sense_data[[#This Row],[a_1State]]="Off",RANDBETWEEN(off_min,off_max),RANDBETWEEN(on_min,on_max))/sr_div</f>
        <v>4</v>
      </c>
      <c r="H10204" s="3">
        <v>5.3</v>
      </c>
      <c r="I10204" s="3">
        <f>IF(HOUR(Sense_data[[#This Row],[SysTimeStamp]])&lt;12,I10203+$B$14,I10203-$B$14)</f>
        <v>17.358101851853728</v>
      </c>
    </row>
    <row r="10205" spans="1:9" x14ac:dyDescent="0.2">
      <c r="A10205" t="s">
        <v>20</v>
      </c>
      <c r="B10205" t="s">
        <v>22</v>
      </c>
      <c r="C10205" s="6">
        <f t="shared" si="164"/>
        <v>42182.117916694231</v>
      </c>
      <c r="D10205" t="s">
        <v>23</v>
      </c>
      <c r="E10205" s="6">
        <f>IF(Sense_data[[#This Row],[a_1State]]=D10204,E10204,Sense_data[[#This Row],[SysTimeStamp]])</f>
        <v>42182.117372712622</v>
      </c>
      <c r="F10205" s="3" t="str">
        <f>Sense_data[[#This Row],[a_1State]]&amp;TEXT(Sense_data[[#This Row],[StateInstanceTimestamp]],"#.######")</f>
        <v>On42182.117373</v>
      </c>
      <c r="G10205" s="3">
        <f ca="1">IF(Sense_data[[#This Row],[a_1State]]="Off",RANDBETWEEN(off_min,off_max),RANDBETWEEN(on_min,on_max))/sr_div</f>
        <v>4.5</v>
      </c>
      <c r="H10205" s="3">
        <v>4.2</v>
      </c>
      <c r="I10205" s="3">
        <f>IF(HOUR(Sense_data[[#This Row],[SysTimeStamp]])&lt;12,I10204+$B$14,I10204-$B$14)</f>
        <v>17.35833333333521</v>
      </c>
    </row>
    <row r="10206" spans="1:9" x14ac:dyDescent="0.2">
      <c r="A10206" t="s">
        <v>20</v>
      </c>
      <c r="B10206" t="s">
        <v>22</v>
      </c>
      <c r="C10206" s="6">
        <f t="shared" si="164"/>
        <v>42182.117928268308</v>
      </c>
      <c r="D10206" t="s">
        <v>23</v>
      </c>
      <c r="E10206" s="6">
        <f>IF(Sense_data[[#This Row],[a_1State]]=D10205,E10205,Sense_data[[#This Row],[SysTimeStamp]])</f>
        <v>42182.117372712622</v>
      </c>
      <c r="F10206" s="3" t="str">
        <f>Sense_data[[#This Row],[a_1State]]&amp;TEXT(Sense_data[[#This Row],[StateInstanceTimestamp]],"#.######")</f>
        <v>On42182.117373</v>
      </c>
      <c r="G10206" s="3">
        <f ca="1">IF(Sense_data[[#This Row],[a_1State]]="Off",RANDBETWEEN(off_min,off_max),RANDBETWEEN(on_min,on_max))/sr_div</f>
        <v>3.7</v>
      </c>
      <c r="H10206" s="3">
        <v>3.3</v>
      </c>
      <c r="I10206" s="3">
        <f>IF(HOUR(Sense_data[[#This Row],[SysTimeStamp]])&lt;12,I10205+$B$14,I10205-$B$14)</f>
        <v>17.358564814816692</v>
      </c>
    </row>
    <row r="10207" spans="1:9" x14ac:dyDescent="0.2">
      <c r="A10207" t="s">
        <v>20</v>
      </c>
      <c r="B10207" t="s">
        <v>22</v>
      </c>
      <c r="C10207" s="6">
        <f t="shared" si="164"/>
        <v>42182.117939842385</v>
      </c>
      <c r="D10207" t="s">
        <v>23</v>
      </c>
      <c r="E10207" s="6">
        <f>IF(Sense_data[[#This Row],[a_1State]]=D10206,E10206,Sense_data[[#This Row],[SysTimeStamp]])</f>
        <v>42182.117372712622</v>
      </c>
      <c r="F10207" s="3" t="str">
        <f>Sense_data[[#This Row],[a_1State]]&amp;TEXT(Sense_data[[#This Row],[StateInstanceTimestamp]],"#.######")</f>
        <v>On42182.117373</v>
      </c>
      <c r="G10207" s="3">
        <f ca="1">IF(Sense_data[[#This Row],[a_1State]]="Off",RANDBETWEEN(off_min,off_max),RANDBETWEEN(on_min,on_max))/sr_div</f>
        <v>4.4000000000000004</v>
      </c>
      <c r="H10207" s="3">
        <v>5.5</v>
      </c>
      <c r="I10207" s="3">
        <f>IF(HOUR(Sense_data[[#This Row],[SysTimeStamp]])&lt;12,I10206+$B$14,I10206-$B$14)</f>
        <v>17.358796296298173</v>
      </c>
    </row>
    <row r="10208" spans="1:9" x14ac:dyDescent="0.2">
      <c r="A10208" t="s">
        <v>20</v>
      </c>
      <c r="B10208" t="s">
        <v>22</v>
      </c>
      <c r="C10208" s="6">
        <f t="shared" si="164"/>
        <v>42182.117951416461</v>
      </c>
      <c r="D10208" t="s">
        <v>23</v>
      </c>
      <c r="E10208" s="6">
        <f>IF(Sense_data[[#This Row],[a_1State]]=D10207,E10207,Sense_data[[#This Row],[SysTimeStamp]])</f>
        <v>42182.117372712622</v>
      </c>
      <c r="F10208" s="3" t="str">
        <f>Sense_data[[#This Row],[a_1State]]&amp;TEXT(Sense_data[[#This Row],[StateInstanceTimestamp]],"#.######")</f>
        <v>On42182.117373</v>
      </c>
      <c r="G10208" s="3">
        <f ca="1">IF(Sense_data[[#This Row],[a_1State]]="Off",RANDBETWEEN(off_min,off_max),RANDBETWEEN(on_min,on_max))/sr_div</f>
        <v>3.2</v>
      </c>
      <c r="H10208" s="3">
        <v>4.3</v>
      </c>
      <c r="I10208" s="3">
        <f>IF(HOUR(Sense_data[[#This Row],[SysTimeStamp]])&lt;12,I10207+$B$14,I10207-$B$14)</f>
        <v>17.359027777779655</v>
      </c>
    </row>
    <row r="10209" spans="1:9" x14ac:dyDescent="0.2">
      <c r="A10209" t="s">
        <v>20</v>
      </c>
      <c r="B10209" t="s">
        <v>22</v>
      </c>
      <c r="C10209" s="6">
        <f t="shared" si="164"/>
        <v>42182.117962990538</v>
      </c>
      <c r="D10209" t="s">
        <v>23</v>
      </c>
      <c r="E10209" s="6">
        <f>IF(Sense_data[[#This Row],[a_1State]]=D10208,E10208,Sense_data[[#This Row],[SysTimeStamp]])</f>
        <v>42182.117372712622</v>
      </c>
      <c r="F10209" s="3" t="str">
        <f>Sense_data[[#This Row],[a_1State]]&amp;TEXT(Sense_data[[#This Row],[StateInstanceTimestamp]],"#.######")</f>
        <v>On42182.117373</v>
      </c>
      <c r="G10209" s="3">
        <f ca="1">IF(Sense_data[[#This Row],[a_1State]]="Off",RANDBETWEEN(off_min,off_max),RANDBETWEEN(on_min,on_max))/sr_div</f>
        <v>4.9000000000000004</v>
      </c>
      <c r="H10209" s="3">
        <v>3.4</v>
      </c>
      <c r="I10209" s="3">
        <f>IF(HOUR(Sense_data[[#This Row],[SysTimeStamp]])&lt;12,I10208+$B$14,I10208-$B$14)</f>
        <v>17.359259259261137</v>
      </c>
    </row>
    <row r="10210" spans="1:9" x14ac:dyDescent="0.2">
      <c r="A10210" t="s">
        <v>20</v>
      </c>
      <c r="B10210" t="s">
        <v>22</v>
      </c>
      <c r="C10210" s="6">
        <f t="shared" si="164"/>
        <v>42182.117974564615</v>
      </c>
      <c r="D10210" t="s">
        <v>23</v>
      </c>
      <c r="E10210" s="6">
        <f>IF(Sense_data[[#This Row],[a_1State]]=D10209,E10209,Sense_data[[#This Row],[SysTimeStamp]])</f>
        <v>42182.117372712622</v>
      </c>
      <c r="F10210" s="3" t="str">
        <f>Sense_data[[#This Row],[a_1State]]&amp;TEXT(Sense_data[[#This Row],[StateInstanceTimestamp]],"#.######")</f>
        <v>On42182.117373</v>
      </c>
      <c r="G10210" s="3">
        <f ca="1">IF(Sense_data[[#This Row],[a_1State]]="Off",RANDBETWEEN(off_min,off_max),RANDBETWEEN(on_min,on_max))/sr_div</f>
        <v>4.2</v>
      </c>
      <c r="H10210" s="3">
        <v>5.6</v>
      </c>
      <c r="I10210" s="3">
        <f>IF(HOUR(Sense_data[[#This Row],[SysTimeStamp]])&lt;12,I10209+$B$14,I10209-$B$14)</f>
        <v>17.359490740742618</v>
      </c>
    </row>
    <row r="10211" spans="1:9" x14ac:dyDescent="0.2">
      <c r="A10211" t="s">
        <v>20</v>
      </c>
      <c r="B10211" t="s">
        <v>22</v>
      </c>
      <c r="C10211" s="6">
        <f t="shared" si="164"/>
        <v>42182.117986138692</v>
      </c>
      <c r="D10211" t="s">
        <v>23</v>
      </c>
      <c r="E10211" s="6">
        <f>IF(Sense_data[[#This Row],[a_1State]]=D10210,E10210,Sense_data[[#This Row],[SysTimeStamp]])</f>
        <v>42182.117372712622</v>
      </c>
      <c r="F10211" s="3" t="str">
        <f>Sense_data[[#This Row],[a_1State]]&amp;TEXT(Sense_data[[#This Row],[StateInstanceTimestamp]],"#.######")</f>
        <v>On42182.117373</v>
      </c>
      <c r="G10211" s="3">
        <f ca="1">IF(Sense_data[[#This Row],[a_1State]]="Off",RANDBETWEEN(off_min,off_max),RANDBETWEEN(on_min,on_max))/sr_div</f>
        <v>3.3</v>
      </c>
      <c r="H10211" s="3">
        <v>5.7</v>
      </c>
      <c r="I10211" s="3">
        <f>IF(HOUR(Sense_data[[#This Row],[SysTimeStamp]])&lt;12,I10210+$B$14,I10210-$B$14)</f>
        <v>17.3597222222241</v>
      </c>
    </row>
    <row r="10212" spans="1:9" x14ac:dyDescent="0.2">
      <c r="A10212" t="s">
        <v>20</v>
      </c>
      <c r="B10212" t="s">
        <v>22</v>
      </c>
      <c r="C10212" s="6">
        <f t="shared" si="164"/>
        <v>42182.117997712769</v>
      </c>
      <c r="D10212" t="s">
        <v>23</v>
      </c>
      <c r="E10212" s="6">
        <f>IF(Sense_data[[#This Row],[a_1State]]=D10211,E10211,Sense_data[[#This Row],[SysTimeStamp]])</f>
        <v>42182.117372712622</v>
      </c>
      <c r="F10212" s="3" t="str">
        <f>Sense_data[[#This Row],[a_1State]]&amp;TEXT(Sense_data[[#This Row],[StateInstanceTimestamp]],"#.######")</f>
        <v>On42182.117373</v>
      </c>
      <c r="G10212" s="3">
        <f ca="1">IF(Sense_data[[#This Row],[a_1State]]="Off",RANDBETWEEN(off_min,off_max),RANDBETWEEN(on_min,on_max))/sr_div</f>
        <v>4.0999999999999996</v>
      </c>
      <c r="H10212" s="3">
        <v>5.4</v>
      </c>
      <c r="I10212" s="3">
        <f>IF(HOUR(Sense_data[[#This Row],[SysTimeStamp]])&lt;12,I10211+$B$14,I10211-$B$14)</f>
        <v>17.359953703705582</v>
      </c>
    </row>
    <row r="10213" spans="1:9" x14ac:dyDescent="0.2">
      <c r="A10213" t="s">
        <v>20</v>
      </c>
      <c r="B10213" t="s">
        <v>22</v>
      </c>
      <c r="C10213" s="6">
        <f t="shared" si="164"/>
        <v>42182.118009286845</v>
      </c>
      <c r="D10213" t="s">
        <v>23</v>
      </c>
      <c r="E10213" s="6">
        <f>IF(Sense_data[[#This Row],[a_1State]]=D10212,E10212,Sense_data[[#This Row],[SysTimeStamp]])</f>
        <v>42182.117372712622</v>
      </c>
      <c r="F10213" s="3" t="str">
        <f>Sense_data[[#This Row],[a_1State]]&amp;TEXT(Sense_data[[#This Row],[StateInstanceTimestamp]],"#.######")</f>
        <v>On42182.117373</v>
      </c>
      <c r="G10213" s="3">
        <f ca="1">IF(Sense_data[[#This Row],[a_1State]]="Off",RANDBETWEEN(off_min,off_max),RANDBETWEEN(on_min,on_max))/sr_div</f>
        <v>3.8</v>
      </c>
      <c r="H10213" s="3">
        <v>5.4</v>
      </c>
      <c r="I10213" s="3">
        <f>IF(HOUR(Sense_data[[#This Row],[SysTimeStamp]])&lt;12,I10212+$B$14,I10212-$B$14)</f>
        <v>17.360185185187063</v>
      </c>
    </row>
    <row r="10214" spans="1:9" x14ac:dyDescent="0.2">
      <c r="A10214" t="s">
        <v>20</v>
      </c>
      <c r="B10214" t="s">
        <v>22</v>
      </c>
      <c r="C10214" s="6">
        <f t="shared" si="164"/>
        <v>42182.118020860922</v>
      </c>
      <c r="D10214" t="s">
        <v>23</v>
      </c>
      <c r="E10214" s="6">
        <f>IF(Sense_data[[#This Row],[a_1State]]=D10213,E10213,Sense_data[[#This Row],[SysTimeStamp]])</f>
        <v>42182.117372712622</v>
      </c>
      <c r="F10214" s="3" t="str">
        <f>Sense_data[[#This Row],[a_1State]]&amp;TEXT(Sense_data[[#This Row],[StateInstanceTimestamp]],"#.######")</f>
        <v>On42182.117373</v>
      </c>
      <c r="G10214" s="3">
        <f ca="1">IF(Sense_data[[#This Row],[a_1State]]="Off",RANDBETWEEN(off_min,off_max),RANDBETWEEN(on_min,on_max))/sr_div</f>
        <v>3.7</v>
      </c>
      <c r="H10214" s="3">
        <v>3.4</v>
      </c>
      <c r="I10214" s="3">
        <f>IF(HOUR(Sense_data[[#This Row],[SysTimeStamp]])&lt;12,I10213+$B$14,I10213-$B$14)</f>
        <v>17.360416666668545</v>
      </c>
    </row>
    <row r="10215" spans="1:9" x14ac:dyDescent="0.2">
      <c r="A10215" t="s">
        <v>20</v>
      </c>
      <c r="B10215" t="s">
        <v>22</v>
      </c>
      <c r="C10215" s="6">
        <f t="shared" si="164"/>
        <v>42182.118032434999</v>
      </c>
      <c r="D10215" t="s">
        <v>23</v>
      </c>
      <c r="E10215" s="6">
        <f>IF(Sense_data[[#This Row],[a_1State]]=D10214,E10214,Sense_data[[#This Row],[SysTimeStamp]])</f>
        <v>42182.117372712622</v>
      </c>
      <c r="F10215" s="3" t="str">
        <f>Sense_data[[#This Row],[a_1State]]&amp;TEXT(Sense_data[[#This Row],[StateInstanceTimestamp]],"#.######")</f>
        <v>On42182.117373</v>
      </c>
      <c r="G10215" s="3">
        <f ca="1">IF(Sense_data[[#This Row],[a_1State]]="Off",RANDBETWEEN(off_min,off_max),RANDBETWEEN(on_min,on_max))/sr_div</f>
        <v>4.8</v>
      </c>
      <c r="H10215" s="3">
        <v>5.7</v>
      </c>
      <c r="I10215" s="3">
        <f>IF(HOUR(Sense_data[[#This Row],[SysTimeStamp]])&lt;12,I10214+$B$14,I10214-$B$14)</f>
        <v>17.360648148150027</v>
      </c>
    </row>
    <row r="10216" spans="1:9" x14ac:dyDescent="0.2">
      <c r="A10216" t="s">
        <v>20</v>
      </c>
      <c r="B10216" t="s">
        <v>22</v>
      </c>
      <c r="C10216" s="6">
        <f t="shared" si="164"/>
        <v>42182.118044009076</v>
      </c>
      <c r="D10216" t="s">
        <v>23</v>
      </c>
      <c r="E10216" s="6">
        <f>IF(Sense_data[[#This Row],[a_1State]]=D10215,E10215,Sense_data[[#This Row],[SysTimeStamp]])</f>
        <v>42182.117372712622</v>
      </c>
      <c r="F10216" s="3" t="str">
        <f>Sense_data[[#This Row],[a_1State]]&amp;TEXT(Sense_data[[#This Row],[StateInstanceTimestamp]],"#.######")</f>
        <v>On42182.117373</v>
      </c>
      <c r="G10216" s="3">
        <f ca="1">IF(Sense_data[[#This Row],[a_1State]]="Off",RANDBETWEEN(off_min,off_max),RANDBETWEEN(on_min,on_max))/sr_div</f>
        <v>4.0999999999999996</v>
      </c>
      <c r="H10216" s="3">
        <v>3.3</v>
      </c>
      <c r="I10216" s="3">
        <f>IF(HOUR(Sense_data[[#This Row],[SysTimeStamp]])&lt;12,I10215+$B$14,I10215-$B$14)</f>
        <v>17.360879629631508</v>
      </c>
    </row>
    <row r="10217" spans="1:9" x14ac:dyDescent="0.2">
      <c r="A10217" t="s">
        <v>20</v>
      </c>
      <c r="B10217" t="s">
        <v>22</v>
      </c>
      <c r="C10217" s="6">
        <f t="shared" si="164"/>
        <v>42182.118055583152</v>
      </c>
      <c r="D10217" t="s">
        <v>23</v>
      </c>
      <c r="E10217" s="6">
        <f>IF(Sense_data[[#This Row],[a_1State]]=D10216,E10216,Sense_data[[#This Row],[SysTimeStamp]])</f>
        <v>42182.117372712622</v>
      </c>
      <c r="F10217" s="3" t="str">
        <f>Sense_data[[#This Row],[a_1State]]&amp;TEXT(Sense_data[[#This Row],[StateInstanceTimestamp]],"#.######")</f>
        <v>On42182.117373</v>
      </c>
      <c r="G10217" s="3">
        <f ca="1">IF(Sense_data[[#This Row],[a_1State]]="Off",RANDBETWEEN(off_min,off_max),RANDBETWEEN(on_min,on_max))/sr_div</f>
        <v>5</v>
      </c>
      <c r="H10217" s="3">
        <v>3.8</v>
      </c>
      <c r="I10217" s="3">
        <f>IF(HOUR(Sense_data[[#This Row],[SysTimeStamp]])&lt;12,I10216+$B$14,I10216-$B$14)</f>
        <v>17.36111111111299</v>
      </c>
    </row>
    <row r="10218" spans="1:9" x14ac:dyDescent="0.2">
      <c r="A10218" t="s">
        <v>20</v>
      </c>
      <c r="B10218" t="s">
        <v>22</v>
      </c>
      <c r="C10218" s="6">
        <f t="shared" si="164"/>
        <v>42182.118067157229</v>
      </c>
      <c r="D10218" t="s">
        <v>23</v>
      </c>
      <c r="E10218" s="6">
        <f>IF(Sense_data[[#This Row],[a_1State]]=D10217,E10217,Sense_data[[#This Row],[SysTimeStamp]])</f>
        <v>42182.117372712622</v>
      </c>
      <c r="F10218" s="3" t="str">
        <f>Sense_data[[#This Row],[a_1State]]&amp;TEXT(Sense_data[[#This Row],[StateInstanceTimestamp]],"#.######")</f>
        <v>On42182.117373</v>
      </c>
      <c r="G10218" s="3">
        <f ca="1">IF(Sense_data[[#This Row],[a_1State]]="Off",RANDBETWEEN(off_min,off_max),RANDBETWEEN(on_min,on_max))/sr_div</f>
        <v>4.2</v>
      </c>
      <c r="H10218" s="3">
        <v>5.6</v>
      </c>
      <c r="I10218" s="3">
        <f>IF(HOUR(Sense_data[[#This Row],[SysTimeStamp]])&lt;12,I10217+$B$14,I10217-$B$14)</f>
        <v>17.361342592594472</v>
      </c>
    </row>
    <row r="10219" spans="1:9" x14ac:dyDescent="0.2">
      <c r="A10219" t="s">
        <v>20</v>
      </c>
      <c r="B10219" t="s">
        <v>22</v>
      </c>
      <c r="C10219" s="6">
        <f t="shared" si="164"/>
        <v>42182.118078731306</v>
      </c>
      <c r="D10219" t="s">
        <v>23</v>
      </c>
      <c r="E10219" s="6">
        <f>IF(Sense_data[[#This Row],[a_1State]]=D10218,E10218,Sense_data[[#This Row],[SysTimeStamp]])</f>
        <v>42182.117372712622</v>
      </c>
      <c r="F10219" s="3" t="str">
        <f>Sense_data[[#This Row],[a_1State]]&amp;TEXT(Sense_data[[#This Row],[StateInstanceTimestamp]],"#.######")</f>
        <v>On42182.117373</v>
      </c>
      <c r="G10219" s="3">
        <f ca="1">IF(Sense_data[[#This Row],[a_1State]]="Off",RANDBETWEEN(off_min,off_max),RANDBETWEEN(on_min,on_max))/sr_div</f>
        <v>6</v>
      </c>
      <c r="H10219" s="3">
        <v>3.6</v>
      </c>
      <c r="I10219" s="3">
        <f>IF(HOUR(Sense_data[[#This Row],[SysTimeStamp]])&lt;12,I10218+$B$14,I10218-$B$14)</f>
        <v>17.361574074075953</v>
      </c>
    </row>
    <row r="10220" spans="1:9" x14ac:dyDescent="0.2">
      <c r="A10220" t="s">
        <v>20</v>
      </c>
      <c r="B10220" t="s">
        <v>22</v>
      </c>
      <c r="C10220" s="6">
        <f t="shared" si="164"/>
        <v>42182.118090305383</v>
      </c>
      <c r="D10220" t="s">
        <v>23</v>
      </c>
      <c r="E10220" s="6">
        <f>IF(Sense_data[[#This Row],[a_1State]]=D10219,E10219,Sense_data[[#This Row],[SysTimeStamp]])</f>
        <v>42182.117372712622</v>
      </c>
      <c r="F10220" s="3" t="str">
        <f>Sense_data[[#This Row],[a_1State]]&amp;TEXT(Sense_data[[#This Row],[StateInstanceTimestamp]],"#.######")</f>
        <v>On42182.117373</v>
      </c>
      <c r="G10220" s="3">
        <f ca="1">IF(Sense_data[[#This Row],[a_1State]]="Off",RANDBETWEEN(off_min,off_max),RANDBETWEEN(on_min,on_max))/sr_div</f>
        <v>4.3</v>
      </c>
      <c r="H10220" s="3">
        <v>5.0999999999999996</v>
      </c>
      <c r="I10220" s="3">
        <f>IF(HOUR(Sense_data[[#This Row],[SysTimeStamp]])&lt;12,I10219+$B$14,I10219-$B$14)</f>
        <v>17.361805555557435</v>
      </c>
    </row>
    <row r="10221" spans="1:9" x14ac:dyDescent="0.2">
      <c r="A10221" t="s">
        <v>20</v>
      </c>
      <c r="B10221" t="s">
        <v>22</v>
      </c>
      <c r="C10221" s="6">
        <f t="shared" si="164"/>
        <v>42182.11810187946</v>
      </c>
      <c r="D10221" t="s">
        <v>23</v>
      </c>
      <c r="E10221" s="6">
        <f>IF(Sense_data[[#This Row],[a_1State]]=D10220,E10220,Sense_data[[#This Row],[SysTimeStamp]])</f>
        <v>42182.117372712622</v>
      </c>
      <c r="F10221" s="3" t="str">
        <f>Sense_data[[#This Row],[a_1State]]&amp;TEXT(Sense_data[[#This Row],[StateInstanceTimestamp]],"#.######")</f>
        <v>On42182.117373</v>
      </c>
      <c r="G10221" s="3">
        <f ca="1">IF(Sense_data[[#This Row],[a_1State]]="Off",RANDBETWEEN(off_min,off_max),RANDBETWEEN(on_min,on_max))/sr_div</f>
        <v>5.4</v>
      </c>
      <c r="H10221" s="3">
        <v>5.4</v>
      </c>
      <c r="I10221" s="3">
        <f>IF(HOUR(Sense_data[[#This Row],[SysTimeStamp]])&lt;12,I10220+$B$14,I10220-$B$14)</f>
        <v>17.362037037038917</v>
      </c>
    </row>
    <row r="10222" spans="1:9" x14ac:dyDescent="0.2">
      <c r="A10222" t="s">
        <v>20</v>
      </c>
      <c r="B10222" t="s">
        <v>22</v>
      </c>
      <c r="C10222" s="6">
        <f t="shared" si="164"/>
        <v>42182.118113453536</v>
      </c>
      <c r="D10222" t="s">
        <v>23</v>
      </c>
      <c r="E10222" s="6">
        <f>IF(Sense_data[[#This Row],[a_1State]]=D10221,E10221,Sense_data[[#This Row],[SysTimeStamp]])</f>
        <v>42182.117372712622</v>
      </c>
      <c r="F10222" s="3" t="str">
        <f>Sense_data[[#This Row],[a_1State]]&amp;TEXT(Sense_data[[#This Row],[StateInstanceTimestamp]],"#.######")</f>
        <v>On42182.117373</v>
      </c>
      <c r="G10222" s="3">
        <f ca="1">IF(Sense_data[[#This Row],[a_1State]]="Off",RANDBETWEEN(off_min,off_max),RANDBETWEEN(on_min,on_max))/sr_div</f>
        <v>5.3</v>
      </c>
      <c r="H10222" s="3">
        <v>4.9000000000000004</v>
      </c>
      <c r="I10222" s="3">
        <f>IF(HOUR(Sense_data[[#This Row],[SysTimeStamp]])&lt;12,I10221+$B$14,I10221-$B$14)</f>
        <v>17.362268518520398</v>
      </c>
    </row>
    <row r="10223" spans="1:9" x14ac:dyDescent="0.2">
      <c r="A10223" t="s">
        <v>20</v>
      </c>
      <c r="B10223" t="s">
        <v>22</v>
      </c>
      <c r="C10223" s="6">
        <f t="shared" si="164"/>
        <v>42182.118125027613</v>
      </c>
      <c r="D10223" t="s">
        <v>23</v>
      </c>
      <c r="E10223" s="6">
        <f>IF(Sense_data[[#This Row],[a_1State]]=D10222,E10222,Sense_data[[#This Row],[SysTimeStamp]])</f>
        <v>42182.117372712622</v>
      </c>
      <c r="F10223" s="3" t="str">
        <f>Sense_data[[#This Row],[a_1State]]&amp;TEXT(Sense_data[[#This Row],[StateInstanceTimestamp]],"#.######")</f>
        <v>On42182.117373</v>
      </c>
      <c r="G10223" s="3">
        <f ca="1">IF(Sense_data[[#This Row],[a_1State]]="Off",RANDBETWEEN(off_min,off_max),RANDBETWEEN(on_min,on_max))/sr_div</f>
        <v>5.0999999999999996</v>
      </c>
      <c r="H10223" s="3">
        <v>5.9</v>
      </c>
      <c r="I10223" s="3">
        <f>IF(HOUR(Sense_data[[#This Row],[SysTimeStamp]])&lt;12,I10222+$B$14,I10222-$B$14)</f>
        <v>17.36250000000188</v>
      </c>
    </row>
    <row r="10224" spans="1:9" x14ac:dyDescent="0.2">
      <c r="A10224" t="s">
        <v>20</v>
      </c>
      <c r="B10224" t="s">
        <v>22</v>
      </c>
      <c r="C10224" s="6">
        <f t="shared" si="164"/>
        <v>42182.11813660169</v>
      </c>
      <c r="D10224" t="s">
        <v>23</v>
      </c>
      <c r="E10224" s="6">
        <f>IF(Sense_data[[#This Row],[a_1State]]=D10223,E10223,Sense_data[[#This Row],[SysTimeStamp]])</f>
        <v>42182.117372712622</v>
      </c>
      <c r="F10224" s="3" t="str">
        <f>Sense_data[[#This Row],[a_1State]]&amp;TEXT(Sense_data[[#This Row],[StateInstanceTimestamp]],"#.######")</f>
        <v>On42182.117373</v>
      </c>
      <c r="G10224" s="3">
        <f ca="1">IF(Sense_data[[#This Row],[a_1State]]="Off",RANDBETWEEN(off_min,off_max),RANDBETWEEN(on_min,on_max))/sr_div</f>
        <v>3.4</v>
      </c>
      <c r="H10224" s="3">
        <v>5.9</v>
      </c>
      <c r="I10224" s="3">
        <f>IF(HOUR(Sense_data[[#This Row],[SysTimeStamp]])&lt;12,I10223+$B$14,I10223-$B$14)</f>
        <v>17.362731481483362</v>
      </c>
    </row>
    <row r="10225" spans="1:9" x14ac:dyDescent="0.2">
      <c r="A10225" t="s">
        <v>20</v>
      </c>
      <c r="B10225" t="s">
        <v>22</v>
      </c>
      <c r="C10225" s="6">
        <f t="shared" si="164"/>
        <v>42182.118148175767</v>
      </c>
      <c r="D10225" t="s">
        <v>23</v>
      </c>
      <c r="E10225" s="6">
        <f>IF(Sense_data[[#This Row],[a_1State]]=D10224,E10224,Sense_data[[#This Row],[SysTimeStamp]])</f>
        <v>42182.117372712622</v>
      </c>
      <c r="F10225" s="3" t="str">
        <f>Sense_data[[#This Row],[a_1State]]&amp;TEXT(Sense_data[[#This Row],[StateInstanceTimestamp]],"#.######")</f>
        <v>On42182.117373</v>
      </c>
      <c r="G10225" s="3">
        <f ca="1">IF(Sense_data[[#This Row],[a_1State]]="Off",RANDBETWEEN(off_min,off_max),RANDBETWEEN(on_min,on_max))/sr_div</f>
        <v>3.9</v>
      </c>
      <c r="H10225" s="3">
        <v>4</v>
      </c>
      <c r="I10225" s="3">
        <f>IF(HOUR(Sense_data[[#This Row],[SysTimeStamp]])&lt;12,I10224+$B$14,I10224-$B$14)</f>
        <v>17.362962962964843</v>
      </c>
    </row>
    <row r="10226" spans="1:9" x14ac:dyDescent="0.2">
      <c r="A10226" t="s">
        <v>20</v>
      </c>
      <c r="B10226" t="s">
        <v>22</v>
      </c>
      <c r="C10226" s="6">
        <f t="shared" si="164"/>
        <v>42182.118159749843</v>
      </c>
      <c r="D10226" t="s">
        <v>23</v>
      </c>
      <c r="E10226" s="6">
        <f>IF(Sense_data[[#This Row],[a_1State]]=D10225,E10225,Sense_data[[#This Row],[SysTimeStamp]])</f>
        <v>42182.117372712622</v>
      </c>
      <c r="F10226" s="3" t="str">
        <f>Sense_data[[#This Row],[a_1State]]&amp;TEXT(Sense_data[[#This Row],[StateInstanceTimestamp]],"#.######")</f>
        <v>On42182.117373</v>
      </c>
      <c r="G10226" s="3">
        <f ca="1">IF(Sense_data[[#This Row],[a_1State]]="Off",RANDBETWEEN(off_min,off_max),RANDBETWEEN(on_min,on_max))/sr_div</f>
        <v>3.3</v>
      </c>
      <c r="H10226" s="3">
        <v>4.5999999999999996</v>
      </c>
      <c r="I10226" s="3">
        <f>IF(HOUR(Sense_data[[#This Row],[SysTimeStamp]])&lt;12,I10225+$B$14,I10225-$B$14)</f>
        <v>17.363194444446325</v>
      </c>
    </row>
    <row r="10227" spans="1:9" x14ac:dyDescent="0.2">
      <c r="A10227" t="s">
        <v>20</v>
      </c>
      <c r="B10227" t="s">
        <v>22</v>
      </c>
      <c r="C10227" s="6">
        <f t="shared" si="164"/>
        <v>42182.11817132392</v>
      </c>
      <c r="D10227" t="s">
        <v>23</v>
      </c>
      <c r="E10227" s="6">
        <f>IF(Sense_data[[#This Row],[a_1State]]=D10226,E10226,Sense_data[[#This Row],[SysTimeStamp]])</f>
        <v>42182.117372712622</v>
      </c>
      <c r="F10227" s="3" t="str">
        <f>Sense_data[[#This Row],[a_1State]]&amp;TEXT(Sense_data[[#This Row],[StateInstanceTimestamp]],"#.######")</f>
        <v>On42182.117373</v>
      </c>
      <c r="G10227" s="3">
        <f ca="1">IF(Sense_data[[#This Row],[a_1State]]="Off",RANDBETWEEN(off_min,off_max),RANDBETWEEN(on_min,on_max))/sr_div</f>
        <v>5.0999999999999996</v>
      </c>
      <c r="H10227" s="3">
        <v>3</v>
      </c>
      <c r="I10227" s="3">
        <f>IF(HOUR(Sense_data[[#This Row],[SysTimeStamp]])&lt;12,I10226+$B$14,I10226-$B$14)</f>
        <v>17.363425925927807</v>
      </c>
    </row>
    <row r="10228" spans="1:9" x14ac:dyDescent="0.2">
      <c r="A10228" t="s">
        <v>20</v>
      </c>
      <c r="B10228" t="s">
        <v>22</v>
      </c>
      <c r="C10228" s="6">
        <f t="shared" si="164"/>
        <v>42182.118182897997</v>
      </c>
      <c r="D10228" t="s">
        <v>23</v>
      </c>
      <c r="E10228" s="6">
        <f>IF(Sense_data[[#This Row],[a_1State]]=D10227,E10227,Sense_data[[#This Row],[SysTimeStamp]])</f>
        <v>42182.117372712622</v>
      </c>
      <c r="F10228" s="3" t="str">
        <f>Sense_data[[#This Row],[a_1State]]&amp;TEXT(Sense_data[[#This Row],[StateInstanceTimestamp]],"#.######")</f>
        <v>On42182.117373</v>
      </c>
      <c r="G10228" s="3">
        <f ca="1">IF(Sense_data[[#This Row],[a_1State]]="Off",RANDBETWEEN(off_min,off_max),RANDBETWEEN(on_min,on_max))/sr_div</f>
        <v>3.6</v>
      </c>
      <c r="H10228" s="3">
        <v>4.9000000000000004</v>
      </c>
      <c r="I10228" s="3">
        <f>IF(HOUR(Sense_data[[#This Row],[SysTimeStamp]])&lt;12,I10227+$B$14,I10227-$B$14)</f>
        <v>17.363657407409288</v>
      </c>
    </row>
    <row r="10229" spans="1:9" x14ac:dyDescent="0.2">
      <c r="A10229" t="s">
        <v>20</v>
      </c>
      <c r="B10229" t="s">
        <v>22</v>
      </c>
      <c r="C10229" s="6">
        <f t="shared" si="164"/>
        <v>42182.118194472074</v>
      </c>
      <c r="D10229" t="s">
        <v>23</v>
      </c>
      <c r="E10229" s="6">
        <f>IF(Sense_data[[#This Row],[a_1State]]=D10228,E10228,Sense_data[[#This Row],[SysTimeStamp]])</f>
        <v>42182.117372712622</v>
      </c>
      <c r="F10229" s="3" t="str">
        <f>Sense_data[[#This Row],[a_1State]]&amp;TEXT(Sense_data[[#This Row],[StateInstanceTimestamp]],"#.######")</f>
        <v>On42182.117373</v>
      </c>
      <c r="G10229" s="3">
        <f ca="1">IF(Sense_data[[#This Row],[a_1State]]="Off",RANDBETWEEN(off_min,off_max),RANDBETWEEN(on_min,on_max))/sr_div</f>
        <v>4.0999999999999996</v>
      </c>
      <c r="H10229" s="3">
        <v>4</v>
      </c>
      <c r="I10229" s="3">
        <f>IF(HOUR(Sense_data[[#This Row],[SysTimeStamp]])&lt;12,I10228+$B$14,I10228-$B$14)</f>
        <v>17.36388888889077</v>
      </c>
    </row>
    <row r="10230" spans="1:9" x14ac:dyDescent="0.2">
      <c r="A10230" t="s">
        <v>20</v>
      </c>
      <c r="B10230" t="s">
        <v>22</v>
      </c>
      <c r="C10230" s="6">
        <f t="shared" si="164"/>
        <v>42182.118206046151</v>
      </c>
      <c r="D10230" t="s">
        <v>23</v>
      </c>
      <c r="E10230" s="6">
        <f>IF(Sense_data[[#This Row],[a_1State]]=D10229,E10229,Sense_data[[#This Row],[SysTimeStamp]])</f>
        <v>42182.117372712622</v>
      </c>
      <c r="F10230" s="3" t="str">
        <f>Sense_data[[#This Row],[a_1State]]&amp;TEXT(Sense_data[[#This Row],[StateInstanceTimestamp]],"#.######")</f>
        <v>On42182.117373</v>
      </c>
      <c r="G10230" s="3">
        <f ca="1">IF(Sense_data[[#This Row],[a_1State]]="Off",RANDBETWEEN(off_min,off_max),RANDBETWEEN(on_min,on_max))/sr_div</f>
        <v>5.7</v>
      </c>
      <c r="H10230" s="3">
        <v>5.7</v>
      </c>
      <c r="I10230" s="3">
        <f>IF(HOUR(Sense_data[[#This Row],[SysTimeStamp]])&lt;12,I10229+$B$14,I10229-$B$14)</f>
        <v>17.364120370372252</v>
      </c>
    </row>
    <row r="10231" spans="1:9" x14ac:dyDescent="0.2">
      <c r="A10231" t="s">
        <v>20</v>
      </c>
      <c r="B10231" t="s">
        <v>22</v>
      </c>
      <c r="C10231" s="6">
        <f t="shared" si="164"/>
        <v>42182.118217620227</v>
      </c>
      <c r="D10231" t="s">
        <v>23</v>
      </c>
      <c r="E10231" s="6">
        <f>IF(Sense_data[[#This Row],[a_1State]]=D10230,E10230,Sense_data[[#This Row],[SysTimeStamp]])</f>
        <v>42182.117372712622</v>
      </c>
      <c r="F10231" s="3" t="str">
        <f>Sense_data[[#This Row],[a_1State]]&amp;TEXT(Sense_data[[#This Row],[StateInstanceTimestamp]],"#.######")</f>
        <v>On42182.117373</v>
      </c>
      <c r="G10231" s="3">
        <f ca="1">IF(Sense_data[[#This Row],[a_1State]]="Off",RANDBETWEEN(off_min,off_max),RANDBETWEEN(on_min,on_max))/sr_div</f>
        <v>5.9</v>
      </c>
      <c r="H10231" s="3">
        <v>5.6</v>
      </c>
      <c r="I10231" s="3">
        <f>IF(HOUR(Sense_data[[#This Row],[SysTimeStamp]])&lt;12,I10230+$B$14,I10230-$B$14)</f>
        <v>17.364351851853733</v>
      </c>
    </row>
    <row r="10232" spans="1:9" x14ac:dyDescent="0.2">
      <c r="A10232" t="s">
        <v>20</v>
      </c>
      <c r="B10232" t="s">
        <v>22</v>
      </c>
      <c r="C10232" s="6">
        <f t="shared" si="164"/>
        <v>42182.118229194304</v>
      </c>
      <c r="D10232" t="s">
        <v>23</v>
      </c>
      <c r="E10232" s="6">
        <f>IF(Sense_data[[#This Row],[a_1State]]=D10231,E10231,Sense_data[[#This Row],[SysTimeStamp]])</f>
        <v>42182.117372712622</v>
      </c>
      <c r="F10232" s="3" t="str">
        <f>Sense_data[[#This Row],[a_1State]]&amp;TEXT(Sense_data[[#This Row],[StateInstanceTimestamp]],"#.######")</f>
        <v>On42182.117373</v>
      </c>
      <c r="G10232" s="3">
        <f ca="1">IF(Sense_data[[#This Row],[a_1State]]="Off",RANDBETWEEN(off_min,off_max),RANDBETWEEN(on_min,on_max))/sr_div</f>
        <v>5.9</v>
      </c>
      <c r="H10232" s="3">
        <v>3.3</v>
      </c>
      <c r="I10232" s="3">
        <f>IF(HOUR(Sense_data[[#This Row],[SysTimeStamp]])&lt;12,I10231+$B$14,I10231-$B$14)</f>
        <v>17.364583333335215</v>
      </c>
    </row>
    <row r="10233" spans="1:9" x14ac:dyDescent="0.2">
      <c r="A10233" t="s">
        <v>20</v>
      </c>
      <c r="B10233" t="s">
        <v>22</v>
      </c>
      <c r="C10233" s="6">
        <f t="shared" si="164"/>
        <v>42182.118240768381</v>
      </c>
      <c r="D10233" t="s">
        <v>23</v>
      </c>
      <c r="E10233" s="6">
        <f>IF(Sense_data[[#This Row],[a_1State]]=D10232,E10232,Sense_data[[#This Row],[SysTimeStamp]])</f>
        <v>42182.117372712622</v>
      </c>
      <c r="F10233" s="3" t="str">
        <f>Sense_data[[#This Row],[a_1State]]&amp;TEXT(Sense_data[[#This Row],[StateInstanceTimestamp]],"#.######")</f>
        <v>On42182.117373</v>
      </c>
      <c r="G10233" s="3">
        <f ca="1">IF(Sense_data[[#This Row],[a_1State]]="Off",RANDBETWEEN(off_min,off_max),RANDBETWEEN(on_min,on_max))/sr_div</f>
        <v>3.7</v>
      </c>
      <c r="H10233" s="3">
        <v>5.6</v>
      </c>
      <c r="I10233" s="3">
        <f>IF(HOUR(Sense_data[[#This Row],[SysTimeStamp]])&lt;12,I10232+$B$14,I10232-$B$14)</f>
        <v>17.364814814816697</v>
      </c>
    </row>
    <row r="10234" spans="1:9" x14ac:dyDescent="0.2">
      <c r="A10234" t="s">
        <v>20</v>
      </c>
      <c r="B10234" t="s">
        <v>22</v>
      </c>
      <c r="C10234" s="6">
        <f t="shared" si="164"/>
        <v>42182.118252342458</v>
      </c>
      <c r="D10234" t="s">
        <v>23</v>
      </c>
      <c r="E10234" s="6">
        <f>IF(Sense_data[[#This Row],[a_1State]]=D10233,E10233,Sense_data[[#This Row],[SysTimeStamp]])</f>
        <v>42182.117372712622</v>
      </c>
      <c r="F10234" s="3" t="str">
        <f>Sense_data[[#This Row],[a_1State]]&amp;TEXT(Sense_data[[#This Row],[StateInstanceTimestamp]],"#.######")</f>
        <v>On42182.117373</v>
      </c>
      <c r="G10234" s="3">
        <f ca="1">IF(Sense_data[[#This Row],[a_1State]]="Off",RANDBETWEEN(off_min,off_max),RANDBETWEEN(on_min,on_max))/sr_div</f>
        <v>4.0999999999999996</v>
      </c>
      <c r="H10234" s="3">
        <v>4.2</v>
      </c>
      <c r="I10234" s="3">
        <f>IF(HOUR(Sense_data[[#This Row],[SysTimeStamp]])&lt;12,I10233+$B$14,I10233-$B$14)</f>
        <v>17.365046296298178</v>
      </c>
    </row>
    <row r="10235" spans="1:9" x14ac:dyDescent="0.2">
      <c r="A10235" t="s">
        <v>20</v>
      </c>
      <c r="B10235" t="s">
        <v>22</v>
      </c>
      <c r="C10235" s="6">
        <f t="shared" si="164"/>
        <v>42182.118263916534</v>
      </c>
      <c r="D10235" t="s">
        <v>23</v>
      </c>
      <c r="E10235" s="6">
        <f>IF(Sense_data[[#This Row],[a_1State]]=D10234,E10234,Sense_data[[#This Row],[SysTimeStamp]])</f>
        <v>42182.117372712622</v>
      </c>
      <c r="F10235" s="3" t="str">
        <f>Sense_data[[#This Row],[a_1State]]&amp;TEXT(Sense_data[[#This Row],[StateInstanceTimestamp]],"#.######")</f>
        <v>On42182.117373</v>
      </c>
      <c r="G10235" s="3">
        <f ca="1">IF(Sense_data[[#This Row],[a_1State]]="Off",RANDBETWEEN(off_min,off_max),RANDBETWEEN(on_min,on_max))/sr_div</f>
        <v>3.1</v>
      </c>
      <c r="H10235" s="3">
        <v>3.8</v>
      </c>
      <c r="I10235" s="3">
        <f>IF(HOUR(Sense_data[[#This Row],[SysTimeStamp]])&lt;12,I10234+$B$14,I10234-$B$14)</f>
        <v>17.36527777777966</v>
      </c>
    </row>
    <row r="10236" spans="1:9" x14ac:dyDescent="0.2">
      <c r="A10236" t="s">
        <v>20</v>
      </c>
      <c r="B10236" t="s">
        <v>22</v>
      </c>
      <c r="C10236" s="6">
        <f t="shared" si="164"/>
        <v>42182.118275490611</v>
      </c>
      <c r="D10236" t="s">
        <v>23</v>
      </c>
      <c r="E10236" s="6">
        <f>IF(Sense_data[[#This Row],[a_1State]]=D10235,E10235,Sense_data[[#This Row],[SysTimeStamp]])</f>
        <v>42182.117372712622</v>
      </c>
      <c r="F10236" s="3" t="str">
        <f>Sense_data[[#This Row],[a_1State]]&amp;TEXT(Sense_data[[#This Row],[StateInstanceTimestamp]],"#.######")</f>
        <v>On42182.117373</v>
      </c>
      <c r="G10236" s="3">
        <f ca="1">IF(Sense_data[[#This Row],[a_1State]]="Off",RANDBETWEEN(off_min,off_max),RANDBETWEEN(on_min,on_max))/sr_div</f>
        <v>4.0999999999999996</v>
      </c>
      <c r="H10236" s="3">
        <v>3.3</v>
      </c>
      <c r="I10236" s="3">
        <f>IF(HOUR(Sense_data[[#This Row],[SysTimeStamp]])&lt;12,I10235+$B$14,I10235-$B$14)</f>
        <v>17.365509259261142</v>
      </c>
    </row>
    <row r="10237" spans="1:9" x14ac:dyDescent="0.2">
      <c r="A10237" t="s">
        <v>20</v>
      </c>
      <c r="B10237" t="s">
        <v>22</v>
      </c>
      <c r="C10237" s="6">
        <f t="shared" si="164"/>
        <v>42182.118287064688</v>
      </c>
      <c r="D10237" t="s">
        <v>23</v>
      </c>
      <c r="E10237" s="6">
        <f>IF(Sense_data[[#This Row],[a_1State]]=D10236,E10236,Sense_data[[#This Row],[SysTimeStamp]])</f>
        <v>42182.117372712622</v>
      </c>
      <c r="F10237" s="3" t="str">
        <f>Sense_data[[#This Row],[a_1State]]&amp;TEXT(Sense_data[[#This Row],[StateInstanceTimestamp]],"#.######")</f>
        <v>On42182.117373</v>
      </c>
      <c r="G10237" s="3">
        <f ca="1">IF(Sense_data[[#This Row],[a_1State]]="Off",RANDBETWEEN(off_min,off_max),RANDBETWEEN(on_min,on_max))/sr_div</f>
        <v>5.7</v>
      </c>
      <c r="H10237" s="3">
        <v>3.4</v>
      </c>
      <c r="I10237" s="3">
        <f>IF(HOUR(Sense_data[[#This Row],[SysTimeStamp]])&lt;12,I10236+$B$14,I10236-$B$14)</f>
        <v>17.365740740742623</v>
      </c>
    </row>
    <row r="10238" spans="1:9" x14ac:dyDescent="0.2">
      <c r="A10238" t="s">
        <v>20</v>
      </c>
      <c r="B10238" t="s">
        <v>22</v>
      </c>
      <c r="C10238" s="6">
        <f t="shared" si="164"/>
        <v>42182.118298638765</v>
      </c>
      <c r="D10238" t="s">
        <v>23</v>
      </c>
      <c r="E10238" s="6">
        <f>IF(Sense_data[[#This Row],[a_1State]]=D10237,E10237,Sense_data[[#This Row],[SysTimeStamp]])</f>
        <v>42182.117372712622</v>
      </c>
      <c r="F10238" s="3" t="str">
        <f>Sense_data[[#This Row],[a_1State]]&amp;TEXT(Sense_data[[#This Row],[StateInstanceTimestamp]],"#.######")</f>
        <v>On42182.117373</v>
      </c>
      <c r="G10238" s="3">
        <f ca="1">IF(Sense_data[[#This Row],[a_1State]]="Off",RANDBETWEEN(off_min,off_max),RANDBETWEEN(on_min,on_max))/sr_div</f>
        <v>3.3</v>
      </c>
      <c r="H10238" s="3">
        <v>3</v>
      </c>
      <c r="I10238" s="3">
        <f>IF(HOUR(Sense_data[[#This Row],[SysTimeStamp]])&lt;12,I10237+$B$14,I10237-$B$14)</f>
        <v>17.365972222224105</v>
      </c>
    </row>
    <row r="10239" spans="1:9" x14ac:dyDescent="0.2">
      <c r="A10239" t="s">
        <v>20</v>
      </c>
      <c r="B10239" t="s">
        <v>22</v>
      </c>
      <c r="C10239" s="6">
        <f t="shared" si="164"/>
        <v>42182.118310212842</v>
      </c>
      <c r="D10239" t="s">
        <v>23</v>
      </c>
      <c r="E10239" s="6">
        <f>IF(Sense_data[[#This Row],[a_1State]]=D10238,E10238,Sense_data[[#This Row],[SysTimeStamp]])</f>
        <v>42182.117372712622</v>
      </c>
      <c r="F10239" s="3" t="str">
        <f>Sense_data[[#This Row],[a_1State]]&amp;TEXT(Sense_data[[#This Row],[StateInstanceTimestamp]],"#.######")</f>
        <v>On42182.117373</v>
      </c>
      <c r="G10239" s="3">
        <f ca="1">IF(Sense_data[[#This Row],[a_1State]]="Off",RANDBETWEEN(off_min,off_max),RANDBETWEEN(on_min,on_max))/sr_div</f>
        <v>3.4</v>
      </c>
      <c r="H10239" s="3">
        <v>4.4000000000000004</v>
      </c>
      <c r="I10239" s="3">
        <f>IF(HOUR(Sense_data[[#This Row],[SysTimeStamp]])&lt;12,I10238+$B$14,I10238-$B$14)</f>
        <v>17.366203703705587</v>
      </c>
    </row>
    <row r="10240" spans="1:9" x14ac:dyDescent="0.2">
      <c r="A10240" t="s">
        <v>20</v>
      </c>
      <c r="B10240" t="s">
        <v>22</v>
      </c>
      <c r="C10240" s="6">
        <f t="shared" si="164"/>
        <v>42182.118321786918</v>
      </c>
      <c r="D10240" t="s">
        <v>23</v>
      </c>
      <c r="E10240" s="6">
        <f>IF(Sense_data[[#This Row],[a_1State]]=D10239,E10239,Sense_data[[#This Row],[SysTimeStamp]])</f>
        <v>42182.117372712622</v>
      </c>
      <c r="F10240" s="3" t="str">
        <f>Sense_data[[#This Row],[a_1State]]&amp;TEXT(Sense_data[[#This Row],[StateInstanceTimestamp]],"#.######")</f>
        <v>On42182.117373</v>
      </c>
      <c r="G10240" s="3">
        <f ca="1">IF(Sense_data[[#This Row],[a_1State]]="Off",RANDBETWEEN(off_min,off_max),RANDBETWEEN(on_min,on_max))/sr_div</f>
        <v>5.2</v>
      </c>
      <c r="H10240" s="3">
        <v>5.5</v>
      </c>
      <c r="I10240" s="3">
        <f>IF(HOUR(Sense_data[[#This Row],[SysTimeStamp]])&lt;12,I10239+$B$14,I10239-$B$14)</f>
        <v>17.366435185187068</v>
      </c>
    </row>
    <row r="10241" spans="1:9" x14ac:dyDescent="0.2">
      <c r="A10241" t="s">
        <v>20</v>
      </c>
      <c r="B10241" t="s">
        <v>22</v>
      </c>
      <c r="C10241" s="6">
        <f t="shared" si="164"/>
        <v>42182.118333360995</v>
      </c>
      <c r="D10241" t="s">
        <v>23</v>
      </c>
      <c r="E10241" s="6">
        <f>IF(Sense_data[[#This Row],[a_1State]]=D10240,E10240,Sense_data[[#This Row],[SysTimeStamp]])</f>
        <v>42182.117372712622</v>
      </c>
      <c r="F10241" s="3" t="str">
        <f>Sense_data[[#This Row],[a_1State]]&amp;TEXT(Sense_data[[#This Row],[StateInstanceTimestamp]],"#.######")</f>
        <v>On42182.117373</v>
      </c>
      <c r="G10241" s="3">
        <f ca="1">IF(Sense_data[[#This Row],[a_1State]]="Off",RANDBETWEEN(off_min,off_max),RANDBETWEEN(on_min,on_max))/sr_div</f>
        <v>5.2</v>
      </c>
      <c r="H10241" s="3">
        <v>4</v>
      </c>
      <c r="I10241" s="3">
        <f>IF(HOUR(Sense_data[[#This Row],[SysTimeStamp]])&lt;12,I10240+$B$14,I10240-$B$14)</f>
        <v>17.36666666666855</v>
      </c>
    </row>
    <row r="10242" spans="1:9" x14ac:dyDescent="0.2">
      <c r="A10242" t="s">
        <v>20</v>
      </c>
      <c r="B10242" t="s">
        <v>22</v>
      </c>
      <c r="C10242" s="6">
        <f t="shared" si="164"/>
        <v>42182.118344935072</v>
      </c>
      <c r="D10242" t="s">
        <v>23</v>
      </c>
      <c r="E10242" s="6">
        <f>IF(Sense_data[[#This Row],[a_1State]]=D10241,E10241,Sense_data[[#This Row],[SysTimeStamp]])</f>
        <v>42182.117372712622</v>
      </c>
      <c r="F10242" s="3" t="str">
        <f>Sense_data[[#This Row],[a_1State]]&amp;TEXT(Sense_data[[#This Row],[StateInstanceTimestamp]],"#.######")</f>
        <v>On42182.117373</v>
      </c>
      <c r="G10242" s="3">
        <f ca="1">IF(Sense_data[[#This Row],[a_1State]]="Off",RANDBETWEEN(off_min,off_max),RANDBETWEEN(on_min,on_max))/sr_div</f>
        <v>5.4</v>
      </c>
      <c r="H10242" s="3">
        <v>3.3</v>
      </c>
      <c r="I10242" s="3">
        <f>IF(HOUR(Sense_data[[#This Row],[SysTimeStamp]])&lt;12,I10241+$B$14,I10241-$B$14)</f>
        <v>17.366898148150032</v>
      </c>
    </row>
    <row r="10243" spans="1:9" x14ac:dyDescent="0.2">
      <c r="A10243" t="s">
        <v>20</v>
      </c>
      <c r="B10243" t="s">
        <v>22</v>
      </c>
      <c r="C10243" s="6">
        <f t="shared" si="164"/>
        <v>42182.118356509149</v>
      </c>
      <c r="D10243" t="s">
        <v>23</v>
      </c>
      <c r="E10243" s="6">
        <f>IF(Sense_data[[#This Row],[a_1State]]=D10242,E10242,Sense_data[[#This Row],[SysTimeStamp]])</f>
        <v>42182.117372712622</v>
      </c>
      <c r="F10243" s="3" t="str">
        <f>Sense_data[[#This Row],[a_1State]]&amp;TEXT(Sense_data[[#This Row],[StateInstanceTimestamp]],"#.######")</f>
        <v>On42182.117373</v>
      </c>
      <c r="G10243" s="3">
        <f ca="1">IF(Sense_data[[#This Row],[a_1State]]="Off",RANDBETWEEN(off_min,off_max),RANDBETWEEN(on_min,on_max))/sr_div</f>
        <v>4.4000000000000004</v>
      </c>
      <c r="H10243" s="3">
        <v>4.4000000000000004</v>
      </c>
      <c r="I10243" s="3">
        <f>IF(HOUR(Sense_data[[#This Row],[SysTimeStamp]])&lt;12,I10242+$B$14,I10242-$B$14)</f>
        <v>17.367129629631513</v>
      </c>
    </row>
    <row r="10244" spans="1:9" x14ac:dyDescent="0.2">
      <c r="A10244" t="s">
        <v>20</v>
      </c>
      <c r="B10244" t="s">
        <v>22</v>
      </c>
      <c r="C10244" s="6">
        <f t="shared" si="164"/>
        <v>42182.118368083226</v>
      </c>
      <c r="D10244" t="s">
        <v>23</v>
      </c>
      <c r="E10244" s="6">
        <f>IF(Sense_data[[#This Row],[a_1State]]=D10243,E10243,Sense_data[[#This Row],[SysTimeStamp]])</f>
        <v>42182.117372712622</v>
      </c>
      <c r="F10244" s="3" t="str">
        <f>Sense_data[[#This Row],[a_1State]]&amp;TEXT(Sense_data[[#This Row],[StateInstanceTimestamp]],"#.######")</f>
        <v>On42182.117373</v>
      </c>
      <c r="G10244" s="3">
        <f ca="1">IF(Sense_data[[#This Row],[a_1State]]="Off",RANDBETWEEN(off_min,off_max),RANDBETWEEN(on_min,on_max))/sr_div</f>
        <v>4.9000000000000004</v>
      </c>
      <c r="H10244" s="3">
        <v>3.4</v>
      </c>
      <c r="I10244" s="3">
        <f>IF(HOUR(Sense_data[[#This Row],[SysTimeStamp]])&lt;12,I10243+$B$14,I10243-$B$14)</f>
        <v>17.367361111112995</v>
      </c>
    </row>
    <row r="10245" spans="1:9" x14ac:dyDescent="0.2">
      <c r="A10245" t="s">
        <v>20</v>
      </c>
      <c r="B10245" t="s">
        <v>22</v>
      </c>
      <c r="C10245" s="6">
        <f t="shared" si="164"/>
        <v>42182.118379657302</v>
      </c>
      <c r="D10245" t="s">
        <v>23</v>
      </c>
      <c r="E10245" s="6">
        <f>IF(Sense_data[[#This Row],[a_1State]]=D10244,E10244,Sense_data[[#This Row],[SysTimeStamp]])</f>
        <v>42182.117372712622</v>
      </c>
      <c r="F10245" s="3" t="str">
        <f>Sense_data[[#This Row],[a_1State]]&amp;TEXT(Sense_data[[#This Row],[StateInstanceTimestamp]],"#.######")</f>
        <v>On42182.117373</v>
      </c>
      <c r="G10245" s="3">
        <f ca="1">IF(Sense_data[[#This Row],[a_1State]]="Off",RANDBETWEEN(off_min,off_max),RANDBETWEEN(on_min,on_max))/sr_div</f>
        <v>3.3</v>
      </c>
      <c r="H10245" s="3">
        <v>5.5</v>
      </c>
      <c r="I10245" s="3">
        <f>IF(HOUR(Sense_data[[#This Row],[SysTimeStamp]])&lt;12,I10244+$B$14,I10244-$B$14)</f>
        <v>17.367592592594477</v>
      </c>
    </row>
    <row r="10246" spans="1:9" x14ac:dyDescent="0.2">
      <c r="A10246" t="s">
        <v>20</v>
      </c>
      <c r="B10246" t="s">
        <v>22</v>
      </c>
      <c r="C10246" s="6">
        <f t="shared" si="164"/>
        <v>42182.118391231379</v>
      </c>
      <c r="D10246" t="s">
        <v>23</v>
      </c>
      <c r="E10246" s="6">
        <f>IF(Sense_data[[#This Row],[a_1State]]=D10245,E10245,Sense_data[[#This Row],[SysTimeStamp]])</f>
        <v>42182.117372712622</v>
      </c>
      <c r="F10246" s="3" t="str">
        <f>Sense_data[[#This Row],[a_1State]]&amp;TEXT(Sense_data[[#This Row],[StateInstanceTimestamp]],"#.######")</f>
        <v>On42182.117373</v>
      </c>
      <c r="G10246" s="3">
        <f ca="1">IF(Sense_data[[#This Row],[a_1State]]="Off",RANDBETWEEN(off_min,off_max),RANDBETWEEN(on_min,on_max))/sr_div</f>
        <v>5.0999999999999996</v>
      </c>
      <c r="H10246" s="3">
        <v>4.7</v>
      </c>
      <c r="I10246" s="3">
        <f>IF(HOUR(Sense_data[[#This Row],[SysTimeStamp]])&lt;12,I10245+$B$14,I10245-$B$14)</f>
        <v>17.367824074075958</v>
      </c>
    </row>
    <row r="10247" spans="1:9" x14ac:dyDescent="0.2">
      <c r="A10247" t="s">
        <v>20</v>
      </c>
      <c r="B10247" t="s">
        <v>22</v>
      </c>
      <c r="C10247" s="6">
        <f t="shared" si="164"/>
        <v>42182.118402805456</v>
      </c>
      <c r="D10247" t="s">
        <v>23</v>
      </c>
      <c r="E10247" s="6">
        <f>IF(Sense_data[[#This Row],[a_1State]]=D10246,E10246,Sense_data[[#This Row],[SysTimeStamp]])</f>
        <v>42182.117372712622</v>
      </c>
      <c r="F10247" s="3" t="str">
        <f>Sense_data[[#This Row],[a_1State]]&amp;TEXT(Sense_data[[#This Row],[StateInstanceTimestamp]],"#.######")</f>
        <v>On42182.117373</v>
      </c>
      <c r="G10247" s="3">
        <f ca="1">IF(Sense_data[[#This Row],[a_1State]]="Off",RANDBETWEEN(off_min,off_max),RANDBETWEEN(on_min,on_max))/sr_div</f>
        <v>3.6</v>
      </c>
      <c r="H10247" s="3">
        <v>5.3</v>
      </c>
      <c r="I10247" s="3">
        <f>IF(HOUR(Sense_data[[#This Row],[SysTimeStamp]])&lt;12,I10246+$B$14,I10246-$B$14)</f>
        <v>17.36805555555744</v>
      </c>
    </row>
    <row r="10248" spans="1:9" x14ac:dyDescent="0.2">
      <c r="A10248" t="s">
        <v>20</v>
      </c>
      <c r="B10248" t="s">
        <v>22</v>
      </c>
      <c r="C10248" s="6">
        <f t="shared" si="164"/>
        <v>42182.118414379533</v>
      </c>
      <c r="D10248" t="s">
        <v>23</v>
      </c>
      <c r="E10248" s="6">
        <f>IF(Sense_data[[#This Row],[a_1State]]=D10247,E10247,Sense_data[[#This Row],[SysTimeStamp]])</f>
        <v>42182.117372712622</v>
      </c>
      <c r="F10248" s="3" t="str">
        <f>Sense_data[[#This Row],[a_1State]]&amp;TEXT(Sense_data[[#This Row],[StateInstanceTimestamp]],"#.######")</f>
        <v>On42182.117373</v>
      </c>
      <c r="G10248" s="3">
        <f ca="1">IF(Sense_data[[#This Row],[a_1State]]="Off",RANDBETWEEN(off_min,off_max),RANDBETWEEN(on_min,on_max))/sr_div</f>
        <v>5.7</v>
      </c>
      <c r="H10248" s="3">
        <v>3.9</v>
      </c>
      <c r="I10248" s="3">
        <f>IF(HOUR(Sense_data[[#This Row],[SysTimeStamp]])&lt;12,I10247+$B$14,I10247-$B$14)</f>
        <v>17.368287037038922</v>
      </c>
    </row>
    <row r="10249" spans="1:9" x14ac:dyDescent="0.2">
      <c r="A10249" t="s">
        <v>20</v>
      </c>
      <c r="B10249" t="s">
        <v>22</v>
      </c>
      <c r="C10249" s="6">
        <f t="shared" si="164"/>
        <v>42182.118425953609</v>
      </c>
      <c r="D10249" t="s">
        <v>23</v>
      </c>
      <c r="E10249" s="6">
        <f>IF(Sense_data[[#This Row],[a_1State]]=D10248,E10248,Sense_data[[#This Row],[SysTimeStamp]])</f>
        <v>42182.117372712622</v>
      </c>
      <c r="F10249" s="3" t="str">
        <f>Sense_data[[#This Row],[a_1State]]&amp;TEXT(Sense_data[[#This Row],[StateInstanceTimestamp]],"#.######")</f>
        <v>On42182.117373</v>
      </c>
      <c r="G10249" s="3">
        <f ca="1">IF(Sense_data[[#This Row],[a_1State]]="Off",RANDBETWEEN(off_min,off_max),RANDBETWEEN(on_min,on_max))/sr_div</f>
        <v>5.0999999999999996</v>
      </c>
      <c r="H10249" s="3">
        <v>3.6</v>
      </c>
      <c r="I10249" s="3">
        <f>IF(HOUR(Sense_data[[#This Row],[SysTimeStamp]])&lt;12,I10248+$B$14,I10248-$B$14)</f>
        <v>17.368518518520403</v>
      </c>
    </row>
    <row r="10250" spans="1:9" x14ac:dyDescent="0.2">
      <c r="A10250" t="s">
        <v>20</v>
      </c>
      <c r="B10250" t="s">
        <v>22</v>
      </c>
      <c r="C10250" s="6">
        <f t="shared" si="164"/>
        <v>42182.118437527686</v>
      </c>
      <c r="D10250" t="s">
        <v>23</v>
      </c>
      <c r="E10250" s="6">
        <f>IF(Sense_data[[#This Row],[a_1State]]=D10249,E10249,Sense_data[[#This Row],[SysTimeStamp]])</f>
        <v>42182.117372712622</v>
      </c>
      <c r="F10250" s="3" t="str">
        <f>Sense_data[[#This Row],[a_1State]]&amp;TEXT(Sense_data[[#This Row],[StateInstanceTimestamp]],"#.######")</f>
        <v>On42182.117373</v>
      </c>
      <c r="G10250" s="3">
        <f ca="1">IF(Sense_data[[#This Row],[a_1State]]="Off",RANDBETWEEN(off_min,off_max),RANDBETWEEN(on_min,on_max))/sr_div</f>
        <v>5.6</v>
      </c>
      <c r="H10250" s="3">
        <v>3</v>
      </c>
      <c r="I10250" s="3">
        <f>IF(HOUR(Sense_data[[#This Row],[SysTimeStamp]])&lt;12,I10249+$B$14,I10249-$B$14)</f>
        <v>17.368750000001885</v>
      </c>
    </row>
    <row r="10251" spans="1:9" x14ac:dyDescent="0.2">
      <c r="A10251" t="s">
        <v>20</v>
      </c>
      <c r="B10251" t="s">
        <v>22</v>
      </c>
      <c r="C10251" s="6">
        <f t="shared" si="164"/>
        <v>42182.118449101763</v>
      </c>
      <c r="D10251" t="s">
        <v>23</v>
      </c>
      <c r="E10251" s="6">
        <f>IF(Sense_data[[#This Row],[a_1State]]=D10250,E10250,Sense_data[[#This Row],[SysTimeStamp]])</f>
        <v>42182.117372712622</v>
      </c>
      <c r="F10251" s="3" t="str">
        <f>Sense_data[[#This Row],[a_1State]]&amp;TEXT(Sense_data[[#This Row],[StateInstanceTimestamp]],"#.######")</f>
        <v>On42182.117373</v>
      </c>
      <c r="G10251" s="3">
        <f ca="1">IF(Sense_data[[#This Row],[a_1State]]="Off",RANDBETWEEN(off_min,off_max),RANDBETWEEN(on_min,on_max))/sr_div</f>
        <v>5.6</v>
      </c>
      <c r="H10251" s="3">
        <v>5.2</v>
      </c>
      <c r="I10251" s="3">
        <f>IF(HOUR(Sense_data[[#This Row],[SysTimeStamp]])&lt;12,I10250+$B$14,I10250-$B$14)</f>
        <v>17.368981481483367</v>
      </c>
    </row>
    <row r="10252" spans="1:9" x14ac:dyDescent="0.2">
      <c r="A10252" t="s">
        <v>20</v>
      </c>
      <c r="B10252" t="s">
        <v>22</v>
      </c>
      <c r="C10252" s="6">
        <f t="shared" si="164"/>
        <v>42182.11846067584</v>
      </c>
      <c r="D10252" t="s">
        <v>23</v>
      </c>
      <c r="E10252" s="6">
        <f>IF(Sense_data[[#This Row],[a_1State]]=D10251,E10251,Sense_data[[#This Row],[SysTimeStamp]])</f>
        <v>42182.117372712622</v>
      </c>
      <c r="F10252" s="3" t="str">
        <f>Sense_data[[#This Row],[a_1State]]&amp;TEXT(Sense_data[[#This Row],[StateInstanceTimestamp]],"#.######")</f>
        <v>On42182.117373</v>
      </c>
      <c r="G10252" s="3">
        <f ca="1">IF(Sense_data[[#This Row],[a_1State]]="Off",RANDBETWEEN(off_min,off_max),RANDBETWEEN(on_min,on_max))/sr_div</f>
        <v>5.3</v>
      </c>
      <c r="H10252" s="3">
        <v>3.8</v>
      </c>
      <c r="I10252" s="3">
        <f>IF(HOUR(Sense_data[[#This Row],[SysTimeStamp]])&lt;12,I10251+$B$14,I10251-$B$14)</f>
        <v>17.369212962964848</v>
      </c>
    </row>
    <row r="10253" spans="1:9" x14ac:dyDescent="0.2">
      <c r="A10253" t="s">
        <v>20</v>
      </c>
      <c r="B10253" t="s">
        <v>22</v>
      </c>
      <c r="C10253" s="6">
        <f t="shared" ref="C10253:C10316" si="165">C10252+$B$2</f>
        <v>42182.118472249917</v>
      </c>
      <c r="D10253" t="s">
        <v>23</v>
      </c>
      <c r="E10253" s="6">
        <f>IF(Sense_data[[#This Row],[a_1State]]=D10252,E10252,Sense_data[[#This Row],[SysTimeStamp]])</f>
        <v>42182.117372712622</v>
      </c>
      <c r="F10253" s="3" t="str">
        <f>Sense_data[[#This Row],[a_1State]]&amp;TEXT(Sense_data[[#This Row],[StateInstanceTimestamp]],"#.######")</f>
        <v>On42182.117373</v>
      </c>
      <c r="G10253" s="3">
        <f ca="1">IF(Sense_data[[#This Row],[a_1State]]="Off",RANDBETWEEN(off_min,off_max),RANDBETWEEN(on_min,on_max))/sr_div</f>
        <v>3.9</v>
      </c>
      <c r="H10253" s="3">
        <v>3.2</v>
      </c>
      <c r="I10253" s="3">
        <f>IF(HOUR(Sense_data[[#This Row],[SysTimeStamp]])&lt;12,I10252+$B$14,I10252-$B$14)</f>
        <v>17.36944444444633</v>
      </c>
    </row>
    <row r="10254" spans="1:9" x14ac:dyDescent="0.2">
      <c r="A10254" t="s">
        <v>20</v>
      </c>
      <c r="B10254" t="s">
        <v>22</v>
      </c>
      <c r="C10254" s="6">
        <f t="shared" si="165"/>
        <v>42182.118483823993</v>
      </c>
      <c r="D10254" t="s">
        <v>23</v>
      </c>
      <c r="E10254" s="6">
        <f>IF(Sense_data[[#This Row],[a_1State]]=D10253,E10253,Sense_data[[#This Row],[SysTimeStamp]])</f>
        <v>42182.117372712622</v>
      </c>
      <c r="F10254" s="3" t="str">
        <f>Sense_data[[#This Row],[a_1State]]&amp;TEXT(Sense_data[[#This Row],[StateInstanceTimestamp]],"#.######")</f>
        <v>On42182.117373</v>
      </c>
      <c r="G10254" s="3">
        <f ca="1">IF(Sense_data[[#This Row],[a_1State]]="Off",RANDBETWEEN(off_min,off_max),RANDBETWEEN(on_min,on_max))/sr_div</f>
        <v>4.5</v>
      </c>
      <c r="H10254" s="3">
        <v>3.9</v>
      </c>
      <c r="I10254" s="3">
        <f>IF(HOUR(Sense_data[[#This Row],[SysTimeStamp]])&lt;12,I10253+$B$14,I10253-$B$14)</f>
        <v>17.369675925927812</v>
      </c>
    </row>
    <row r="10255" spans="1:9" x14ac:dyDescent="0.2">
      <c r="A10255" t="s">
        <v>20</v>
      </c>
      <c r="B10255" t="s">
        <v>22</v>
      </c>
      <c r="C10255" s="6">
        <f t="shared" si="165"/>
        <v>42182.11849539807</v>
      </c>
      <c r="D10255" t="s">
        <v>23</v>
      </c>
      <c r="E10255" s="6">
        <f>IF(Sense_data[[#This Row],[a_1State]]=D10254,E10254,Sense_data[[#This Row],[SysTimeStamp]])</f>
        <v>42182.117372712622</v>
      </c>
      <c r="F10255" s="3" t="str">
        <f>Sense_data[[#This Row],[a_1State]]&amp;TEXT(Sense_data[[#This Row],[StateInstanceTimestamp]],"#.######")</f>
        <v>On42182.117373</v>
      </c>
      <c r="G10255" s="3">
        <f ca="1">IF(Sense_data[[#This Row],[a_1State]]="Off",RANDBETWEEN(off_min,off_max),RANDBETWEEN(on_min,on_max))/sr_div</f>
        <v>3.8</v>
      </c>
      <c r="H10255" s="3">
        <v>5.0999999999999996</v>
      </c>
      <c r="I10255" s="3">
        <f>IF(HOUR(Sense_data[[#This Row],[SysTimeStamp]])&lt;12,I10254+$B$14,I10254-$B$14)</f>
        <v>17.369907407409293</v>
      </c>
    </row>
    <row r="10256" spans="1:9" x14ac:dyDescent="0.2">
      <c r="A10256" t="s">
        <v>20</v>
      </c>
      <c r="B10256" t="s">
        <v>22</v>
      </c>
      <c r="C10256" s="6">
        <f t="shared" si="165"/>
        <v>42182.118506972147</v>
      </c>
      <c r="D10256" t="s">
        <v>23</v>
      </c>
      <c r="E10256" s="6">
        <f>IF(Sense_data[[#This Row],[a_1State]]=D10255,E10255,Sense_data[[#This Row],[SysTimeStamp]])</f>
        <v>42182.117372712622</v>
      </c>
      <c r="F10256" s="3" t="str">
        <f>Sense_data[[#This Row],[a_1State]]&amp;TEXT(Sense_data[[#This Row],[StateInstanceTimestamp]],"#.######")</f>
        <v>On42182.117373</v>
      </c>
      <c r="G10256" s="3">
        <f ca="1">IF(Sense_data[[#This Row],[a_1State]]="Off",RANDBETWEEN(off_min,off_max),RANDBETWEEN(on_min,on_max))/sr_div</f>
        <v>4.3</v>
      </c>
      <c r="H10256" s="3">
        <v>3.4</v>
      </c>
      <c r="I10256" s="3">
        <f>IF(HOUR(Sense_data[[#This Row],[SysTimeStamp]])&lt;12,I10255+$B$14,I10255-$B$14)</f>
        <v>17.370138888890775</v>
      </c>
    </row>
    <row r="10257" spans="1:9" x14ac:dyDescent="0.2">
      <c r="A10257" t="s">
        <v>20</v>
      </c>
      <c r="B10257" t="s">
        <v>22</v>
      </c>
      <c r="C10257" s="6">
        <f t="shared" si="165"/>
        <v>42182.118518546224</v>
      </c>
      <c r="D10257" t="s">
        <v>23</v>
      </c>
      <c r="E10257" s="6">
        <f>IF(Sense_data[[#This Row],[a_1State]]=D10256,E10256,Sense_data[[#This Row],[SysTimeStamp]])</f>
        <v>42182.117372712622</v>
      </c>
      <c r="F10257" s="3" t="str">
        <f>Sense_data[[#This Row],[a_1State]]&amp;TEXT(Sense_data[[#This Row],[StateInstanceTimestamp]],"#.######")</f>
        <v>On42182.117373</v>
      </c>
      <c r="G10257" s="3">
        <f ca="1">IF(Sense_data[[#This Row],[a_1State]]="Off",RANDBETWEEN(off_min,off_max),RANDBETWEEN(on_min,on_max))/sr_div</f>
        <v>3.8</v>
      </c>
      <c r="H10257" s="3">
        <v>4.5</v>
      </c>
      <c r="I10257" s="3">
        <f>IF(HOUR(Sense_data[[#This Row],[SysTimeStamp]])&lt;12,I10256+$B$14,I10256-$B$14)</f>
        <v>17.370370370372257</v>
      </c>
    </row>
    <row r="10258" spans="1:9" x14ac:dyDescent="0.2">
      <c r="A10258" t="s">
        <v>20</v>
      </c>
      <c r="B10258" t="s">
        <v>22</v>
      </c>
      <c r="C10258" s="6">
        <f t="shared" si="165"/>
        <v>42182.1185301203</v>
      </c>
      <c r="D10258" t="s">
        <v>23</v>
      </c>
      <c r="E10258" s="6">
        <f>IF(Sense_data[[#This Row],[a_1State]]=D10257,E10257,Sense_data[[#This Row],[SysTimeStamp]])</f>
        <v>42182.117372712622</v>
      </c>
      <c r="F10258" s="3" t="str">
        <f>Sense_data[[#This Row],[a_1State]]&amp;TEXT(Sense_data[[#This Row],[StateInstanceTimestamp]],"#.######")</f>
        <v>On42182.117373</v>
      </c>
      <c r="G10258" s="3">
        <f ca="1">IF(Sense_data[[#This Row],[a_1State]]="Off",RANDBETWEEN(off_min,off_max),RANDBETWEEN(on_min,on_max))/sr_div</f>
        <v>5</v>
      </c>
      <c r="H10258" s="3">
        <v>3.1</v>
      </c>
      <c r="I10258" s="3">
        <f>IF(HOUR(Sense_data[[#This Row],[SysTimeStamp]])&lt;12,I10257+$B$14,I10257-$B$14)</f>
        <v>17.370601851853738</v>
      </c>
    </row>
    <row r="10259" spans="1:9" x14ac:dyDescent="0.2">
      <c r="A10259" t="s">
        <v>20</v>
      </c>
      <c r="B10259" t="s">
        <v>22</v>
      </c>
      <c r="C10259" s="6">
        <f t="shared" si="165"/>
        <v>42182.118541694377</v>
      </c>
      <c r="D10259" t="s">
        <v>23</v>
      </c>
      <c r="E10259" s="6">
        <f>IF(Sense_data[[#This Row],[a_1State]]=D10258,E10258,Sense_data[[#This Row],[SysTimeStamp]])</f>
        <v>42182.117372712622</v>
      </c>
      <c r="F10259" s="3" t="str">
        <f>Sense_data[[#This Row],[a_1State]]&amp;TEXT(Sense_data[[#This Row],[StateInstanceTimestamp]],"#.######")</f>
        <v>On42182.117373</v>
      </c>
      <c r="G10259" s="3">
        <f ca="1">IF(Sense_data[[#This Row],[a_1State]]="Off",RANDBETWEEN(off_min,off_max),RANDBETWEEN(on_min,on_max))/sr_div</f>
        <v>6</v>
      </c>
      <c r="H10259" s="3">
        <v>4.5999999999999996</v>
      </c>
      <c r="I10259" s="3">
        <f>IF(HOUR(Sense_data[[#This Row],[SysTimeStamp]])&lt;12,I10258+$B$14,I10258-$B$14)</f>
        <v>17.37083333333522</v>
      </c>
    </row>
    <row r="10260" spans="1:9" x14ac:dyDescent="0.2">
      <c r="A10260" t="s">
        <v>20</v>
      </c>
      <c r="B10260" t="s">
        <v>22</v>
      </c>
      <c r="C10260" s="6">
        <f t="shared" si="165"/>
        <v>42182.118553268454</v>
      </c>
      <c r="D10260" t="s">
        <v>23</v>
      </c>
      <c r="E10260" s="6">
        <f>IF(Sense_data[[#This Row],[a_1State]]=D10259,E10259,Sense_data[[#This Row],[SysTimeStamp]])</f>
        <v>42182.117372712622</v>
      </c>
      <c r="F10260" s="3" t="str">
        <f>Sense_data[[#This Row],[a_1State]]&amp;TEXT(Sense_data[[#This Row],[StateInstanceTimestamp]],"#.######")</f>
        <v>On42182.117373</v>
      </c>
      <c r="G10260" s="3">
        <f ca="1">IF(Sense_data[[#This Row],[a_1State]]="Off",RANDBETWEEN(off_min,off_max),RANDBETWEEN(on_min,on_max))/sr_div</f>
        <v>5</v>
      </c>
      <c r="H10260" s="3">
        <v>3.8</v>
      </c>
      <c r="I10260" s="3">
        <f>IF(HOUR(Sense_data[[#This Row],[SysTimeStamp]])&lt;12,I10259+$B$14,I10259-$B$14)</f>
        <v>17.371064814816702</v>
      </c>
    </row>
    <row r="10261" spans="1:9" x14ac:dyDescent="0.2">
      <c r="A10261" t="s">
        <v>20</v>
      </c>
      <c r="B10261" t="s">
        <v>22</v>
      </c>
      <c r="C10261" s="6">
        <f t="shared" si="165"/>
        <v>42182.118564842531</v>
      </c>
      <c r="D10261" t="s">
        <v>23</v>
      </c>
      <c r="E10261" s="6">
        <f>IF(Sense_data[[#This Row],[a_1State]]=D10260,E10260,Sense_data[[#This Row],[SysTimeStamp]])</f>
        <v>42182.117372712622</v>
      </c>
      <c r="F10261" s="3" t="str">
        <f>Sense_data[[#This Row],[a_1State]]&amp;TEXT(Sense_data[[#This Row],[StateInstanceTimestamp]],"#.######")</f>
        <v>On42182.117373</v>
      </c>
      <c r="G10261" s="3">
        <f ca="1">IF(Sense_data[[#This Row],[a_1State]]="Off",RANDBETWEEN(off_min,off_max),RANDBETWEEN(on_min,on_max))/sr_div</f>
        <v>3.9</v>
      </c>
      <c r="H10261" s="3">
        <v>4.9000000000000004</v>
      </c>
      <c r="I10261" s="3">
        <f>IF(HOUR(Sense_data[[#This Row],[SysTimeStamp]])&lt;12,I10260+$B$14,I10260-$B$14)</f>
        <v>17.371296296298183</v>
      </c>
    </row>
    <row r="10262" spans="1:9" x14ac:dyDescent="0.2">
      <c r="A10262" t="s">
        <v>20</v>
      </c>
      <c r="B10262" t="s">
        <v>22</v>
      </c>
      <c r="C10262" s="6">
        <f t="shared" si="165"/>
        <v>42182.118576416608</v>
      </c>
      <c r="D10262" t="s">
        <v>23</v>
      </c>
      <c r="E10262" s="6">
        <f>IF(Sense_data[[#This Row],[a_1State]]=D10261,E10261,Sense_data[[#This Row],[SysTimeStamp]])</f>
        <v>42182.117372712622</v>
      </c>
      <c r="F10262" s="3" t="str">
        <f>Sense_data[[#This Row],[a_1State]]&amp;TEXT(Sense_data[[#This Row],[StateInstanceTimestamp]],"#.######")</f>
        <v>On42182.117373</v>
      </c>
      <c r="G10262" s="3">
        <f ca="1">IF(Sense_data[[#This Row],[a_1State]]="Off",RANDBETWEEN(off_min,off_max),RANDBETWEEN(on_min,on_max))/sr_div</f>
        <v>4.8</v>
      </c>
      <c r="H10262" s="3">
        <v>3.5</v>
      </c>
      <c r="I10262" s="3">
        <f>IF(HOUR(Sense_data[[#This Row],[SysTimeStamp]])&lt;12,I10261+$B$14,I10261-$B$14)</f>
        <v>17.371527777779665</v>
      </c>
    </row>
    <row r="10263" spans="1:9" x14ac:dyDescent="0.2">
      <c r="A10263" t="s">
        <v>20</v>
      </c>
      <c r="B10263" t="s">
        <v>22</v>
      </c>
      <c r="C10263" s="6">
        <f t="shared" si="165"/>
        <v>42182.118587990684</v>
      </c>
      <c r="D10263" t="s">
        <v>23</v>
      </c>
      <c r="E10263" s="6">
        <f>IF(Sense_data[[#This Row],[a_1State]]=D10262,E10262,Sense_data[[#This Row],[SysTimeStamp]])</f>
        <v>42182.117372712622</v>
      </c>
      <c r="F10263" s="3" t="str">
        <f>Sense_data[[#This Row],[a_1State]]&amp;TEXT(Sense_data[[#This Row],[StateInstanceTimestamp]],"#.######")</f>
        <v>On42182.117373</v>
      </c>
      <c r="G10263" s="3">
        <f ca="1">IF(Sense_data[[#This Row],[a_1State]]="Off",RANDBETWEEN(off_min,off_max),RANDBETWEEN(on_min,on_max))/sr_div</f>
        <v>3.9</v>
      </c>
      <c r="H10263" s="3">
        <v>6</v>
      </c>
      <c r="I10263" s="3">
        <f>IF(HOUR(Sense_data[[#This Row],[SysTimeStamp]])&lt;12,I10262+$B$14,I10262-$B$14)</f>
        <v>17.371759259261147</v>
      </c>
    </row>
    <row r="10264" spans="1:9" x14ac:dyDescent="0.2">
      <c r="A10264" t="s">
        <v>20</v>
      </c>
      <c r="B10264" t="s">
        <v>22</v>
      </c>
      <c r="C10264" s="6">
        <f t="shared" si="165"/>
        <v>42182.118599564761</v>
      </c>
      <c r="D10264" t="s">
        <v>23</v>
      </c>
      <c r="E10264" s="6">
        <f>IF(Sense_data[[#This Row],[a_1State]]=D10263,E10263,Sense_data[[#This Row],[SysTimeStamp]])</f>
        <v>42182.117372712622</v>
      </c>
      <c r="F10264" s="3" t="str">
        <f>Sense_data[[#This Row],[a_1State]]&amp;TEXT(Sense_data[[#This Row],[StateInstanceTimestamp]],"#.######")</f>
        <v>On42182.117373</v>
      </c>
      <c r="G10264" s="3">
        <f ca="1">IF(Sense_data[[#This Row],[a_1State]]="Off",RANDBETWEEN(off_min,off_max),RANDBETWEEN(on_min,on_max))/sr_div</f>
        <v>4.5999999999999996</v>
      </c>
      <c r="H10264" s="3">
        <v>5.6</v>
      </c>
      <c r="I10264" s="3">
        <f>IF(HOUR(Sense_data[[#This Row],[SysTimeStamp]])&lt;12,I10263+$B$14,I10263-$B$14)</f>
        <v>17.371990740742628</v>
      </c>
    </row>
    <row r="10265" spans="1:9" x14ac:dyDescent="0.2">
      <c r="A10265" t="s">
        <v>20</v>
      </c>
      <c r="B10265" t="s">
        <v>22</v>
      </c>
      <c r="C10265" s="6">
        <f t="shared" si="165"/>
        <v>42182.118611138838</v>
      </c>
      <c r="D10265" t="s">
        <v>23</v>
      </c>
      <c r="E10265" s="6">
        <f>IF(Sense_data[[#This Row],[a_1State]]=D10264,E10264,Sense_data[[#This Row],[SysTimeStamp]])</f>
        <v>42182.117372712622</v>
      </c>
      <c r="F10265" s="3" t="str">
        <f>Sense_data[[#This Row],[a_1State]]&amp;TEXT(Sense_data[[#This Row],[StateInstanceTimestamp]],"#.######")</f>
        <v>On42182.117373</v>
      </c>
      <c r="G10265" s="3">
        <f ca="1">IF(Sense_data[[#This Row],[a_1State]]="Off",RANDBETWEEN(off_min,off_max),RANDBETWEEN(on_min,on_max))/sr_div</f>
        <v>5.5</v>
      </c>
      <c r="H10265" s="3">
        <v>5.9</v>
      </c>
      <c r="I10265" s="3">
        <f>IF(HOUR(Sense_data[[#This Row],[SysTimeStamp]])&lt;12,I10264+$B$14,I10264-$B$14)</f>
        <v>17.37222222222411</v>
      </c>
    </row>
    <row r="10266" spans="1:9" x14ac:dyDescent="0.2">
      <c r="A10266" t="s">
        <v>20</v>
      </c>
      <c r="B10266" t="s">
        <v>22</v>
      </c>
      <c r="C10266" s="6">
        <f t="shared" si="165"/>
        <v>42182.118622712915</v>
      </c>
      <c r="D10266" t="s">
        <v>23</v>
      </c>
      <c r="E10266" s="6">
        <f>IF(Sense_data[[#This Row],[a_1State]]=D10265,E10265,Sense_data[[#This Row],[SysTimeStamp]])</f>
        <v>42182.117372712622</v>
      </c>
      <c r="F10266" s="3" t="str">
        <f>Sense_data[[#This Row],[a_1State]]&amp;TEXT(Sense_data[[#This Row],[StateInstanceTimestamp]],"#.######")</f>
        <v>On42182.117373</v>
      </c>
      <c r="G10266" s="3">
        <f ca="1">IF(Sense_data[[#This Row],[a_1State]]="Off",RANDBETWEEN(off_min,off_max),RANDBETWEEN(on_min,on_max))/sr_div</f>
        <v>5.8</v>
      </c>
      <c r="H10266" s="3">
        <v>5.6</v>
      </c>
      <c r="I10266" s="3">
        <f>IF(HOUR(Sense_data[[#This Row],[SysTimeStamp]])&lt;12,I10265+$B$14,I10265-$B$14)</f>
        <v>17.372453703705592</v>
      </c>
    </row>
    <row r="10267" spans="1:9" x14ac:dyDescent="0.2">
      <c r="A10267" t="s">
        <v>20</v>
      </c>
      <c r="B10267" t="s">
        <v>22</v>
      </c>
      <c r="C10267" s="6">
        <f t="shared" si="165"/>
        <v>42182.118634286991</v>
      </c>
      <c r="D10267" t="s">
        <v>23</v>
      </c>
      <c r="E10267" s="6">
        <f>IF(Sense_data[[#This Row],[a_1State]]=D10266,E10266,Sense_data[[#This Row],[SysTimeStamp]])</f>
        <v>42182.117372712622</v>
      </c>
      <c r="F10267" s="3" t="str">
        <f>Sense_data[[#This Row],[a_1State]]&amp;TEXT(Sense_data[[#This Row],[StateInstanceTimestamp]],"#.######")</f>
        <v>On42182.117373</v>
      </c>
      <c r="G10267" s="3">
        <f ca="1">IF(Sense_data[[#This Row],[a_1State]]="Off",RANDBETWEEN(off_min,off_max),RANDBETWEEN(on_min,on_max))/sr_div</f>
        <v>4.7</v>
      </c>
      <c r="H10267" s="3">
        <v>3.9</v>
      </c>
      <c r="I10267" s="3">
        <f>IF(HOUR(Sense_data[[#This Row],[SysTimeStamp]])&lt;12,I10266+$B$14,I10266-$B$14)</f>
        <v>17.372685185187073</v>
      </c>
    </row>
    <row r="10268" spans="1:9" x14ac:dyDescent="0.2">
      <c r="A10268" t="s">
        <v>20</v>
      </c>
      <c r="B10268" t="s">
        <v>22</v>
      </c>
      <c r="C10268" s="6">
        <f t="shared" si="165"/>
        <v>42182.118645861068</v>
      </c>
      <c r="D10268" t="s">
        <v>23</v>
      </c>
      <c r="E10268" s="6">
        <f>IF(Sense_data[[#This Row],[a_1State]]=D10267,E10267,Sense_data[[#This Row],[SysTimeStamp]])</f>
        <v>42182.117372712622</v>
      </c>
      <c r="F10268" s="3" t="str">
        <f>Sense_data[[#This Row],[a_1State]]&amp;TEXT(Sense_data[[#This Row],[StateInstanceTimestamp]],"#.######")</f>
        <v>On42182.117373</v>
      </c>
      <c r="G10268" s="3">
        <f ca="1">IF(Sense_data[[#This Row],[a_1State]]="Off",RANDBETWEEN(off_min,off_max),RANDBETWEEN(on_min,on_max))/sr_div</f>
        <v>4.8</v>
      </c>
      <c r="H10268" s="3">
        <v>3.9</v>
      </c>
      <c r="I10268" s="3">
        <f>IF(HOUR(Sense_data[[#This Row],[SysTimeStamp]])&lt;12,I10267+$B$14,I10267-$B$14)</f>
        <v>17.372916666668555</v>
      </c>
    </row>
    <row r="10269" spans="1:9" x14ac:dyDescent="0.2">
      <c r="A10269" t="s">
        <v>20</v>
      </c>
      <c r="B10269" t="s">
        <v>22</v>
      </c>
      <c r="C10269" s="6">
        <f t="shared" si="165"/>
        <v>42182.118657435145</v>
      </c>
      <c r="D10269" t="s">
        <v>23</v>
      </c>
      <c r="E10269" s="6">
        <f>IF(Sense_data[[#This Row],[a_1State]]=D10268,E10268,Sense_data[[#This Row],[SysTimeStamp]])</f>
        <v>42182.117372712622</v>
      </c>
      <c r="F10269" s="3" t="str">
        <f>Sense_data[[#This Row],[a_1State]]&amp;TEXT(Sense_data[[#This Row],[StateInstanceTimestamp]],"#.######")</f>
        <v>On42182.117373</v>
      </c>
      <c r="G10269" s="3">
        <f ca="1">IF(Sense_data[[#This Row],[a_1State]]="Off",RANDBETWEEN(off_min,off_max),RANDBETWEEN(on_min,on_max))/sr_div</f>
        <v>5</v>
      </c>
      <c r="H10269" s="3">
        <v>5.5</v>
      </c>
      <c r="I10269" s="3">
        <f>IF(HOUR(Sense_data[[#This Row],[SysTimeStamp]])&lt;12,I10268+$B$14,I10268-$B$14)</f>
        <v>17.373148148150037</v>
      </c>
    </row>
    <row r="10270" spans="1:9" x14ac:dyDescent="0.2">
      <c r="A10270" t="s">
        <v>20</v>
      </c>
      <c r="B10270" t="s">
        <v>22</v>
      </c>
      <c r="C10270" s="6">
        <f t="shared" si="165"/>
        <v>42182.118669009222</v>
      </c>
      <c r="D10270" t="s">
        <v>23</v>
      </c>
      <c r="E10270" s="6">
        <f>IF(Sense_data[[#This Row],[a_1State]]=D10269,E10269,Sense_data[[#This Row],[SysTimeStamp]])</f>
        <v>42182.117372712622</v>
      </c>
      <c r="F10270" s="3" t="str">
        <f>Sense_data[[#This Row],[a_1State]]&amp;TEXT(Sense_data[[#This Row],[StateInstanceTimestamp]],"#.######")</f>
        <v>On42182.117373</v>
      </c>
      <c r="G10270" s="3">
        <f ca="1">IF(Sense_data[[#This Row],[a_1State]]="Off",RANDBETWEEN(off_min,off_max),RANDBETWEEN(on_min,on_max))/sr_div</f>
        <v>5</v>
      </c>
      <c r="H10270" s="3">
        <v>3.9</v>
      </c>
      <c r="I10270" s="3">
        <f>IF(HOUR(Sense_data[[#This Row],[SysTimeStamp]])&lt;12,I10269+$B$14,I10269-$B$14)</f>
        <v>17.373379629631518</v>
      </c>
    </row>
    <row r="10271" spans="1:9" x14ac:dyDescent="0.2">
      <c r="A10271" t="s">
        <v>20</v>
      </c>
      <c r="B10271" t="s">
        <v>22</v>
      </c>
      <c r="C10271" s="6">
        <f t="shared" si="165"/>
        <v>42182.118680583299</v>
      </c>
      <c r="D10271" t="s">
        <v>23</v>
      </c>
      <c r="E10271" s="6">
        <f>IF(Sense_data[[#This Row],[a_1State]]=D10270,E10270,Sense_data[[#This Row],[SysTimeStamp]])</f>
        <v>42182.117372712622</v>
      </c>
      <c r="F10271" s="3" t="str">
        <f>Sense_data[[#This Row],[a_1State]]&amp;TEXT(Sense_data[[#This Row],[StateInstanceTimestamp]],"#.######")</f>
        <v>On42182.117373</v>
      </c>
      <c r="G10271" s="3">
        <f ca="1">IF(Sense_data[[#This Row],[a_1State]]="Off",RANDBETWEEN(off_min,off_max),RANDBETWEEN(on_min,on_max))/sr_div</f>
        <v>5.0999999999999996</v>
      </c>
      <c r="H10271" s="3">
        <v>4.0999999999999996</v>
      </c>
      <c r="I10271" s="3">
        <f>IF(HOUR(Sense_data[[#This Row],[SysTimeStamp]])&lt;12,I10270+$B$14,I10270-$B$14)</f>
        <v>17.373611111113</v>
      </c>
    </row>
    <row r="10272" spans="1:9" x14ac:dyDescent="0.2">
      <c r="A10272" t="s">
        <v>20</v>
      </c>
      <c r="B10272" t="s">
        <v>22</v>
      </c>
      <c r="C10272" s="6">
        <f t="shared" si="165"/>
        <v>42182.118692157375</v>
      </c>
      <c r="D10272" t="s">
        <v>23</v>
      </c>
      <c r="E10272" s="6">
        <f>IF(Sense_data[[#This Row],[a_1State]]=D10271,E10271,Sense_data[[#This Row],[SysTimeStamp]])</f>
        <v>42182.117372712622</v>
      </c>
      <c r="F10272" s="3" t="str">
        <f>Sense_data[[#This Row],[a_1State]]&amp;TEXT(Sense_data[[#This Row],[StateInstanceTimestamp]],"#.######")</f>
        <v>On42182.117373</v>
      </c>
      <c r="G10272" s="3">
        <f ca="1">IF(Sense_data[[#This Row],[a_1State]]="Off",RANDBETWEEN(off_min,off_max),RANDBETWEEN(on_min,on_max))/sr_div</f>
        <v>5.7</v>
      </c>
      <c r="H10272" s="3">
        <v>4.8</v>
      </c>
      <c r="I10272" s="3">
        <f>IF(HOUR(Sense_data[[#This Row],[SysTimeStamp]])&lt;12,I10271+$B$14,I10271-$B$14)</f>
        <v>17.373842592594482</v>
      </c>
    </row>
    <row r="10273" spans="1:9" x14ac:dyDescent="0.2">
      <c r="A10273" t="s">
        <v>20</v>
      </c>
      <c r="B10273" t="s">
        <v>22</v>
      </c>
      <c r="C10273" s="6">
        <f t="shared" si="165"/>
        <v>42182.118703731452</v>
      </c>
      <c r="D10273" t="s">
        <v>23</v>
      </c>
      <c r="E10273" s="6">
        <f>IF(Sense_data[[#This Row],[a_1State]]=D10272,E10272,Sense_data[[#This Row],[SysTimeStamp]])</f>
        <v>42182.117372712622</v>
      </c>
      <c r="F10273" s="3" t="str">
        <f>Sense_data[[#This Row],[a_1State]]&amp;TEXT(Sense_data[[#This Row],[StateInstanceTimestamp]],"#.######")</f>
        <v>On42182.117373</v>
      </c>
      <c r="G10273" s="3">
        <f ca="1">IF(Sense_data[[#This Row],[a_1State]]="Off",RANDBETWEEN(off_min,off_max),RANDBETWEEN(on_min,on_max))/sr_div</f>
        <v>4.5</v>
      </c>
      <c r="H10273" s="3">
        <v>5.6</v>
      </c>
      <c r="I10273" s="3">
        <f>IF(HOUR(Sense_data[[#This Row],[SysTimeStamp]])&lt;12,I10272+$B$14,I10272-$B$14)</f>
        <v>17.374074074075963</v>
      </c>
    </row>
    <row r="10274" spans="1:9" x14ac:dyDescent="0.2">
      <c r="A10274" t="s">
        <v>20</v>
      </c>
      <c r="B10274" t="s">
        <v>22</v>
      </c>
      <c r="C10274" s="6">
        <f t="shared" si="165"/>
        <v>42182.118715305529</v>
      </c>
      <c r="D10274" t="s">
        <v>23</v>
      </c>
      <c r="E10274" s="6">
        <f>IF(Sense_data[[#This Row],[a_1State]]=D10273,E10273,Sense_data[[#This Row],[SysTimeStamp]])</f>
        <v>42182.117372712622</v>
      </c>
      <c r="F10274" s="3" t="str">
        <f>Sense_data[[#This Row],[a_1State]]&amp;TEXT(Sense_data[[#This Row],[StateInstanceTimestamp]],"#.######")</f>
        <v>On42182.117373</v>
      </c>
      <c r="G10274" s="3">
        <f ca="1">IF(Sense_data[[#This Row],[a_1State]]="Off",RANDBETWEEN(off_min,off_max),RANDBETWEEN(on_min,on_max))/sr_div</f>
        <v>3.5</v>
      </c>
      <c r="H10274" s="3">
        <v>5</v>
      </c>
      <c r="I10274" s="3">
        <f>IF(HOUR(Sense_data[[#This Row],[SysTimeStamp]])&lt;12,I10273+$B$14,I10273-$B$14)</f>
        <v>17.374305555557445</v>
      </c>
    </row>
    <row r="10275" spans="1:9" x14ac:dyDescent="0.2">
      <c r="A10275" t="s">
        <v>20</v>
      </c>
      <c r="B10275" t="s">
        <v>22</v>
      </c>
      <c r="C10275" s="6">
        <f t="shared" si="165"/>
        <v>42182.118726879606</v>
      </c>
      <c r="D10275" t="s">
        <v>23</v>
      </c>
      <c r="E10275" s="6">
        <f>IF(Sense_data[[#This Row],[a_1State]]=D10274,E10274,Sense_data[[#This Row],[SysTimeStamp]])</f>
        <v>42182.117372712622</v>
      </c>
      <c r="F10275" s="3" t="str">
        <f>Sense_data[[#This Row],[a_1State]]&amp;TEXT(Sense_data[[#This Row],[StateInstanceTimestamp]],"#.######")</f>
        <v>On42182.117373</v>
      </c>
      <c r="G10275" s="3">
        <f ca="1">IF(Sense_data[[#This Row],[a_1State]]="Off",RANDBETWEEN(off_min,off_max),RANDBETWEEN(on_min,on_max))/sr_div</f>
        <v>5.4</v>
      </c>
      <c r="H10275" s="3">
        <v>5.2</v>
      </c>
      <c r="I10275" s="3">
        <f>IF(HOUR(Sense_data[[#This Row],[SysTimeStamp]])&lt;12,I10274+$B$14,I10274-$B$14)</f>
        <v>17.374537037038927</v>
      </c>
    </row>
    <row r="10276" spans="1:9" x14ac:dyDescent="0.2">
      <c r="A10276" t="s">
        <v>20</v>
      </c>
      <c r="B10276" t="s">
        <v>22</v>
      </c>
      <c r="C10276" s="6">
        <f t="shared" si="165"/>
        <v>42182.118738453682</v>
      </c>
      <c r="D10276" t="s">
        <v>23</v>
      </c>
      <c r="E10276" s="6">
        <f>IF(Sense_data[[#This Row],[a_1State]]=D10275,E10275,Sense_data[[#This Row],[SysTimeStamp]])</f>
        <v>42182.117372712622</v>
      </c>
      <c r="F10276" s="3" t="str">
        <f>Sense_data[[#This Row],[a_1State]]&amp;TEXT(Sense_data[[#This Row],[StateInstanceTimestamp]],"#.######")</f>
        <v>On42182.117373</v>
      </c>
      <c r="G10276" s="3">
        <f ca="1">IF(Sense_data[[#This Row],[a_1State]]="Off",RANDBETWEEN(off_min,off_max),RANDBETWEEN(on_min,on_max))/sr_div</f>
        <v>5.4</v>
      </c>
      <c r="H10276" s="3">
        <v>4.8</v>
      </c>
      <c r="I10276" s="3">
        <f>IF(HOUR(Sense_data[[#This Row],[SysTimeStamp]])&lt;12,I10275+$B$14,I10275-$B$14)</f>
        <v>17.374768518520408</v>
      </c>
    </row>
    <row r="10277" spans="1:9" x14ac:dyDescent="0.2">
      <c r="A10277" t="s">
        <v>20</v>
      </c>
      <c r="B10277" t="s">
        <v>22</v>
      </c>
      <c r="C10277" s="6">
        <f t="shared" si="165"/>
        <v>42182.118750027759</v>
      </c>
      <c r="D10277" t="s">
        <v>23</v>
      </c>
      <c r="E10277" s="6">
        <f>IF(Sense_data[[#This Row],[a_1State]]=D10276,E10276,Sense_data[[#This Row],[SysTimeStamp]])</f>
        <v>42182.117372712622</v>
      </c>
      <c r="F10277" s="3" t="str">
        <f>Sense_data[[#This Row],[a_1State]]&amp;TEXT(Sense_data[[#This Row],[StateInstanceTimestamp]],"#.######")</f>
        <v>On42182.117373</v>
      </c>
      <c r="G10277" s="3">
        <f ca="1">IF(Sense_data[[#This Row],[a_1State]]="Off",RANDBETWEEN(off_min,off_max),RANDBETWEEN(on_min,on_max))/sr_div</f>
        <v>4.2</v>
      </c>
      <c r="H10277" s="3">
        <v>4.0999999999999996</v>
      </c>
      <c r="I10277" s="3">
        <f>IF(HOUR(Sense_data[[#This Row],[SysTimeStamp]])&lt;12,I10276+$B$14,I10276-$B$14)</f>
        <v>17.37500000000189</v>
      </c>
    </row>
    <row r="10278" spans="1:9" x14ac:dyDescent="0.2">
      <c r="A10278" t="s">
        <v>20</v>
      </c>
      <c r="B10278" t="s">
        <v>22</v>
      </c>
      <c r="C10278" s="6">
        <f t="shared" si="165"/>
        <v>42182.118761601836</v>
      </c>
      <c r="D10278" t="s">
        <v>23</v>
      </c>
      <c r="E10278" s="6">
        <f>IF(Sense_data[[#This Row],[a_1State]]=D10277,E10277,Sense_data[[#This Row],[SysTimeStamp]])</f>
        <v>42182.117372712622</v>
      </c>
      <c r="F10278" s="3" t="str">
        <f>Sense_data[[#This Row],[a_1State]]&amp;TEXT(Sense_data[[#This Row],[StateInstanceTimestamp]],"#.######")</f>
        <v>On42182.117373</v>
      </c>
      <c r="G10278" s="3">
        <f ca="1">IF(Sense_data[[#This Row],[a_1State]]="Off",RANDBETWEEN(off_min,off_max),RANDBETWEEN(on_min,on_max))/sr_div</f>
        <v>5.6</v>
      </c>
      <c r="H10278" s="3">
        <v>4.7</v>
      </c>
      <c r="I10278" s="3">
        <f>IF(HOUR(Sense_data[[#This Row],[SysTimeStamp]])&lt;12,I10277+$B$14,I10277-$B$14)</f>
        <v>17.375231481483372</v>
      </c>
    </row>
    <row r="10279" spans="1:9" x14ac:dyDescent="0.2">
      <c r="A10279" t="s">
        <v>20</v>
      </c>
      <c r="B10279" t="s">
        <v>22</v>
      </c>
      <c r="C10279" s="6">
        <f t="shared" si="165"/>
        <v>42182.118773175913</v>
      </c>
      <c r="D10279" t="s">
        <v>23</v>
      </c>
      <c r="E10279" s="6">
        <f>IF(Sense_data[[#This Row],[a_1State]]=D10278,E10278,Sense_data[[#This Row],[SysTimeStamp]])</f>
        <v>42182.117372712622</v>
      </c>
      <c r="F10279" s="3" t="str">
        <f>Sense_data[[#This Row],[a_1State]]&amp;TEXT(Sense_data[[#This Row],[StateInstanceTimestamp]],"#.######")</f>
        <v>On42182.117373</v>
      </c>
      <c r="G10279" s="3">
        <f ca="1">IF(Sense_data[[#This Row],[a_1State]]="Off",RANDBETWEEN(off_min,off_max),RANDBETWEEN(on_min,on_max))/sr_div</f>
        <v>5.8</v>
      </c>
      <c r="H10279" s="3">
        <v>4.9000000000000004</v>
      </c>
      <c r="I10279" s="3">
        <f>IF(HOUR(Sense_data[[#This Row],[SysTimeStamp]])&lt;12,I10278+$B$14,I10278-$B$14)</f>
        <v>17.375462962964853</v>
      </c>
    </row>
    <row r="10280" spans="1:9" x14ac:dyDescent="0.2">
      <c r="A10280" t="s">
        <v>20</v>
      </c>
      <c r="B10280" t="s">
        <v>22</v>
      </c>
      <c r="C10280" s="6">
        <f t="shared" si="165"/>
        <v>42182.11878474999</v>
      </c>
      <c r="D10280" t="s">
        <v>23</v>
      </c>
      <c r="E10280" s="6">
        <f>IF(Sense_data[[#This Row],[a_1State]]=D10279,E10279,Sense_data[[#This Row],[SysTimeStamp]])</f>
        <v>42182.117372712622</v>
      </c>
      <c r="F10280" s="3" t="str">
        <f>Sense_data[[#This Row],[a_1State]]&amp;TEXT(Sense_data[[#This Row],[StateInstanceTimestamp]],"#.######")</f>
        <v>On42182.117373</v>
      </c>
      <c r="G10280" s="3">
        <f ca="1">IF(Sense_data[[#This Row],[a_1State]]="Off",RANDBETWEEN(off_min,off_max),RANDBETWEEN(on_min,on_max))/sr_div</f>
        <v>4.8</v>
      </c>
      <c r="H10280" s="3">
        <v>4.8</v>
      </c>
      <c r="I10280" s="3">
        <f>IF(HOUR(Sense_data[[#This Row],[SysTimeStamp]])&lt;12,I10279+$B$14,I10279-$B$14)</f>
        <v>17.375694444446335</v>
      </c>
    </row>
    <row r="10281" spans="1:9" x14ac:dyDescent="0.2">
      <c r="A10281" t="s">
        <v>20</v>
      </c>
      <c r="B10281" t="s">
        <v>22</v>
      </c>
      <c r="C10281" s="6">
        <f t="shared" si="165"/>
        <v>42182.118796324066</v>
      </c>
      <c r="D10281" t="s">
        <v>23</v>
      </c>
      <c r="E10281" s="6">
        <f>IF(Sense_data[[#This Row],[a_1State]]=D10280,E10280,Sense_data[[#This Row],[SysTimeStamp]])</f>
        <v>42182.117372712622</v>
      </c>
      <c r="F10281" s="3" t="str">
        <f>Sense_data[[#This Row],[a_1State]]&amp;TEXT(Sense_data[[#This Row],[StateInstanceTimestamp]],"#.######")</f>
        <v>On42182.117373</v>
      </c>
      <c r="G10281" s="3">
        <f ca="1">IF(Sense_data[[#This Row],[a_1State]]="Off",RANDBETWEEN(off_min,off_max),RANDBETWEEN(on_min,on_max))/sr_div</f>
        <v>4.3</v>
      </c>
      <c r="H10281" s="3">
        <v>5.9</v>
      </c>
      <c r="I10281" s="3">
        <f>IF(HOUR(Sense_data[[#This Row],[SysTimeStamp]])&lt;12,I10280+$B$14,I10280-$B$14)</f>
        <v>17.375925925927817</v>
      </c>
    </row>
    <row r="10282" spans="1:9" x14ac:dyDescent="0.2">
      <c r="A10282" t="s">
        <v>20</v>
      </c>
      <c r="B10282" t="s">
        <v>22</v>
      </c>
      <c r="C10282" s="6">
        <f t="shared" si="165"/>
        <v>42182.118807898143</v>
      </c>
      <c r="D10282" t="s">
        <v>23</v>
      </c>
      <c r="E10282" s="6">
        <f>IF(Sense_data[[#This Row],[a_1State]]=D10281,E10281,Sense_data[[#This Row],[SysTimeStamp]])</f>
        <v>42182.117372712622</v>
      </c>
      <c r="F10282" s="3" t="str">
        <f>Sense_data[[#This Row],[a_1State]]&amp;TEXT(Sense_data[[#This Row],[StateInstanceTimestamp]],"#.######")</f>
        <v>On42182.117373</v>
      </c>
      <c r="G10282" s="3">
        <f ca="1">IF(Sense_data[[#This Row],[a_1State]]="Off",RANDBETWEEN(off_min,off_max),RANDBETWEEN(on_min,on_max))/sr_div</f>
        <v>4.5999999999999996</v>
      </c>
      <c r="H10282" s="3">
        <v>6</v>
      </c>
      <c r="I10282" s="3">
        <f>IF(HOUR(Sense_data[[#This Row],[SysTimeStamp]])&lt;12,I10281+$B$14,I10281-$B$14)</f>
        <v>17.376157407409298</v>
      </c>
    </row>
    <row r="10283" spans="1:9" x14ac:dyDescent="0.2">
      <c r="A10283" t="s">
        <v>20</v>
      </c>
      <c r="B10283" t="s">
        <v>22</v>
      </c>
      <c r="C10283" s="6">
        <f t="shared" si="165"/>
        <v>42182.11881947222</v>
      </c>
      <c r="D10283" t="s">
        <v>23</v>
      </c>
      <c r="E10283" s="6">
        <f>IF(Sense_data[[#This Row],[a_1State]]=D10282,E10282,Sense_data[[#This Row],[SysTimeStamp]])</f>
        <v>42182.117372712622</v>
      </c>
      <c r="F10283" s="3" t="str">
        <f>Sense_data[[#This Row],[a_1State]]&amp;TEXT(Sense_data[[#This Row],[StateInstanceTimestamp]],"#.######")</f>
        <v>On42182.117373</v>
      </c>
      <c r="G10283" s="3">
        <f ca="1">IF(Sense_data[[#This Row],[a_1State]]="Off",RANDBETWEEN(off_min,off_max),RANDBETWEEN(on_min,on_max))/sr_div</f>
        <v>5</v>
      </c>
      <c r="H10283" s="3">
        <v>4.8</v>
      </c>
      <c r="I10283" s="3">
        <f>IF(HOUR(Sense_data[[#This Row],[SysTimeStamp]])&lt;12,I10282+$B$14,I10282-$B$14)</f>
        <v>17.37638888889078</v>
      </c>
    </row>
    <row r="10284" spans="1:9" x14ac:dyDescent="0.2">
      <c r="A10284" t="s">
        <v>20</v>
      </c>
      <c r="B10284" t="s">
        <v>22</v>
      </c>
      <c r="C10284" s="6">
        <f t="shared" si="165"/>
        <v>42182.118831046297</v>
      </c>
      <c r="D10284" t="s">
        <v>23</v>
      </c>
      <c r="E10284" s="6">
        <f>IF(Sense_data[[#This Row],[a_1State]]=D10283,E10283,Sense_data[[#This Row],[SysTimeStamp]])</f>
        <v>42182.117372712622</v>
      </c>
      <c r="F10284" s="3" t="str">
        <f>Sense_data[[#This Row],[a_1State]]&amp;TEXT(Sense_data[[#This Row],[StateInstanceTimestamp]],"#.######")</f>
        <v>On42182.117373</v>
      </c>
      <c r="G10284" s="3">
        <f ca="1">IF(Sense_data[[#This Row],[a_1State]]="Off",RANDBETWEEN(off_min,off_max),RANDBETWEEN(on_min,on_max))/sr_div</f>
        <v>5.7</v>
      </c>
      <c r="H10284" s="3">
        <v>5</v>
      </c>
      <c r="I10284" s="3">
        <f>IF(HOUR(Sense_data[[#This Row],[SysTimeStamp]])&lt;12,I10283+$B$14,I10283-$B$14)</f>
        <v>17.376620370372262</v>
      </c>
    </row>
    <row r="10285" spans="1:9" x14ac:dyDescent="0.2">
      <c r="A10285" t="s">
        <v>20</v>
      </c>
      <c r="B10285" t="s">
        <v>22</v>
      </c>
      <c r="C10285" s="6">
        <f t="shared" si="165"/>
        <v>42182.118842620373</v>
      </c>
      <c r="D10285" t="s">
        <v>23</v>
      </c>
      <c r="E10285" s="6">
        <f>IF(Sense_data[[#This Row],[a_1State]]=D10284,E10284,Sense_data[[#This Row],[SysTimeStamp]])</f>
        <v>42182.117372712622</v>
      </c>
      <c r="F10285" s="3" t="str">
        <f>Sense_data[[#This Row],[a_1State]]&amp;TEXT(Sense_data[[#This Row],[StateInstanceTimestamp]],"#.######")</f>
        <v>On42182.117373</v>
      </c>
      <c r="G10285" s="3">
        <f ca="1">IF(Sense_data[[#This Row],[a_1State]]="Off",RANDBETWEEN(off_min,off_max),RANDBETWEEN(on_min,on_max))/sr_div</f>
        <v>3.3</v>
      </c>
      <c r="H10285" s="3">
        <v>5.8</v>
      </c>
      <c r="I10285" s="3">
        <f>IF(HOUR(Sense_data[[#This Row],[SysTimeStamp]])&lt;12,I10284+$B$14,I10284-$B$14)</f>
        <v>17.376851851853743</v>
      </c>
    </row>
    <row r="10286" spans="1:9" x14ac:dyDescent="0.2">
      <c r="A10286" t="s">
        <v>20</v>
      </c>
      <c r="B10286" t="s">
        <v>22</v>
      </c>
      <c r="C10286" s="6">
        <f t="shared" si="165"/>
        <v>42182.11885419445</v>
      </c>
      <c r="D10286" t="s">
        <v>23</v>
      </c>
      <c r="E10286" s="6">
        <f>IF(Sense_data[[#This Row],[a_1State]]=D10285,E10285,Sense_data[[#This Row],[SysTimeStamp]])</f>
        <v>42182.117372712622</v>
      </c>
      <c r="F10286" s="3" t="str">
        <f>Sense_data[[#This Row],[a_1State]]&amp;TEXT(Sense_data[[#This Row],[StateInstanceTimestamp]],"#.######")</f>
        <v>On42182.117373</v>
      </c>
      <c r="G10286" s="3">
        <f ca="1">IF(Sense_data[[#This Row],[a_1State]]="Off",RANDBETWEEN(off_min,off_max),RANDBETWEEN(on_min,on_max))/sr_div</f>
        <v>4.5</v>
      </c>
      <c r="H10286" s="3">
        <v>4.9000000000000004</v>
      </c>
      <c r="I10286" s="3">
        <f>IF(HOUR(Sense_data[[#This Row],[SysTimeStamp]])&lt;12,I10285+$B$14,I10285-$B$14)</f>
        <v>17.377083333335225</v>
      </c>
    </row>
    <row r="10287" spans="1:9" x14ac:dyDescent="0.2">
      <c r="A10287" t="s">
        <v>20</v>
      </c>
      <c r="B10287" t="s">
        <v>22</v>
      </c>
      <c r="C10287" s="6">
        <f t="shared" si="165"/>
        <v>42182.118865768527</v>
      </c>
      <c r="D10287" t="s">
        <v>23</v>
      </c>
      <c r="E10287" s="6">
        <f>IF(Sense_data[[#This Row],[a_1State]]=D10286,E10286,Sense_data[[#This Row],[SysTimeStamp]])</f>
        <v>42182.117372712622</v>
      </c>
      <c r="F10287" s="3" t="str">
        <f>Sense_data[[#This Row],[a_1State]]&amp;TEXT(Sense_data[[#This Row],[StateInstanceTimestamp]],"#.######")</f>
        <v>On42182.117373</v>
      </c>
      <c r="G10287" s="3">
        <f ca="1">IF(Sense_data[[#This Row],[a_1State]]="Off",RANDBETWEEN(off_min,off_max),RANDBETWEEN(on_min,on_max))/sr_div</f>
        <v>4.5</v>
      </c>
      <c r="H10287" s="3">
        <v>4.7</v>
      </c>
      <c r="I10287" s="3">
        <f>IF(HOUR(Sense_data[[#This Row],[SysTimeStamp]])&lt;12,I10286+$B$14,I10286-$B$14)</f>
        <v>17.377314814816707</v>
      </c>
    </row>
    <row r="10288" spans="1:9" x14ac:dyDescent="0.2">
      <c r="A10288" t="s">
        <v>20</v>
      </c>
      <c r="B10288" t="s">
        <v>22</v>
      </c>
      <c r="C10288" s="6">
        <f t="shared" si="165"/>
        <v>42182.118877342604</v>
      </c>
      <c r="D10288" t="s">
        <v>23</v>
      </c>
      <c r="E10288" s="6">
        <f>IF(Sense_data[[#This Row],[a_1State]]=D10287,E10287,Sense_data[[#This Row],[SysTimeStamp]])</f>
        <v>42182.117372712622</v>
      </c>
      <c r="F10288" s="3" t="str">
        <f>Sense_data[[#This Row],[a_1State]]&amp;TEXT(Sense_data[[#This Row],[StateInstanceTimestamp]],"#.######")</f>
        <v>On42182.117373</v>
      </c>
      <c r="G10288" s="3">
        <f ca="1">IF(Sense_data[[#This Row],[a_1State]]="Off",RANDBETWEEN(off_min,off_max),RANDBETWEEN(on_min,on_max))/sr_div</f>
        <v>4.5</v>
      </c>
      <c r="H10288" s="3">
        <v>3.1</v>
      </c>
      <c r="I10288" s="3">
        <f>IF(HOUR(Sense_data[[#This Row],[SysTimeStamp]])&lt;12,I10287+$B$14,I10287-$B$14)</f>
        <v>17.377546296298188</v>
      </c>
    </row>
    <row r="10289" spans="1:9" x14ac:dyDescent="0.2">
      <c r="A10289" t="s">
        <v>20</v>
      </c>
      <c r="B10289" t="s">
        <v>22</v>
      </c>
      <c r="C10289" s="6">
        <f t="shared" si="165"/>
        <v>42182.118888916681</v>
      </c>
      <c r="D10289" t="s">
        <v>23</v>
      </c>
      <c r="E10289" s="6">
        <f>IF(Sense_data[[#This Row],[a_1State]]=D10288,E10288,Sense_data[[#This Row],[SysTimeStamp]])</f>
        <v>42182.117372712622</v>
      </c>
      <c r="F10289" s="3" t="str">
        <f>Sense_data[[#This Row],[a_1State]]&amp;TEXT(Sense_data[[#This Row],[StateInstanceTimestamp]],"#.######")</f>
        <v>On42182.117373</v>
      </c>
      <c r="G10289" s="3">
        <f ca="1">IF(Sense_data[[#This Row],[a_1State]]="Off",RANDBETWEEN(off_min,off_max),RANDBETWEEN(on_min,on_max))/sr_div</f>
        <v>4.8</v>
      </c>
      <c r="H10289" s="3">
        <v>3.3</v>
      </c>
      <c r="I10289" s="3">
        <f>IF(HOUR(Sense_data[[#This Row],[SysTimeStamp]])&lt;12,I10288+$B$14,I10288-$B$14)</f>
        <v>17.37777777777967</v>
      </c>
    </row>
    <row r="10290" spans="1:9" x14ac:dyDescent="0.2">
      <c r="A10290" t="s">
        <v>20</v>
      </c>
      <c r="B10290" t="s">
        <v>22</v>
      </c>
      <c r="C10290" s="6">
        <f t="shared" si="165"/>
        <v>42182.118900490757</v>
      </c>
      <c r="D10290" t="s">
        <v>23</v>
      </c>
      <c r="E10290" s="6">
        <f>IF(Sense_data[[#This Row],[a_1State]]=D10289,E10289,Sense_data[[#This Row],[SysTimeStamp]])</f>
        <v>42182.117372712622</v>
      </c>
      <c r="F10290" s="3" t="str">
        <f>Sense_data[[#This Row],[a_1State]]&amp;TEXT(Sense_data[[#This Row],[StateInstanceTimestamp]],"#.######")</f>
        <v>On42182.117373</v>
      </c>
      <c r="G10290" s="3">
        <f ca="1">IF(Sense_data[[#This Row],[a_1State]]="Off",RANDBETWEEN(off_min,off_max),RANDBETWEEN(on_min,on_max))/sr_div</f>
        <v>3.2</v>
      </c>
      <c r="H10290" s="3">
        <v>4.8</v>
      </c>
      <c r="I10290" s="3">
        <f>IF(HOUR(Sense_data[[#This Row],[SysTimeStamp]])&lt;12,I10289+$B$14,I10289-$B$14)</f>
        <v>17.378009259261152</v>
      </c>
    </row>
    <row r="10291" spans="1:9" x14ac:dyDescent="0.2">
      <c r="A10291" t="s">
        <v>20</v>
      </c>
      <c r="B10291" t="s">
        <v>22</v>
      </c>
      <c r="C10291" s="6">
        <f t="shared" si="165"/>
        <v>42182.118912064834</v>
      </c>
      <c r="D10291" t="s">
        <v>23</v>
      </c>
      <c r="E10291" s="6">
        <f>IF(Sense_data[[#This Row],[a_1State]]=D10290,E10290,Sense_data[[#This Row],[SysTimeStamp]])</f>
        <v>42182.117372712622</v>
      </c>
      <c r="F10291" s="3" t="str">
        <f>Sense_data[[#This Row],[a_1State]]&amp;TEXT(Sense_data[[#This Row],[StateInstanceTimestamp]],"#.######")</f>
        <v>On42182.117373</v>
      </c>
      <c r="G10291" s="3">
        <f ca="1">IF(Sense_data[[#This Row],[a_1State]]="Off",RANDBETWEEN(off_min,off_max),RANDBETWEEN(on_min,on_max))/sr_div</f>
        <v>4.3</v>
      </c>
      <c r="H10291" s="3">
        <v>4.5</v>
      </c>
      <c r="I10291" s="3">
        <f>IF(HOUR(Sense_data[[#This Row],[SysTimeStamp]])&lt;12,I10290+$B$14,I10290-$B$14)</f>
        <v>17.378240740742633</v>
      </c>
    </row>
    <row r="10292" spans="1:9" x14ac:dyDescent="0.2">
      <c r="A10292" t="s">
        <v>20</v>
      </c>
      <c r="B10292" t="s">
        <v>22</v>
      </c>
      <c r="C10292" s="6">
        <f t="shared" si="165"/>
        <v>42182.118923638911</v>
      </c>
      <c r="D10292" t="s">
        <v>23</v>
      </c>
      <c r="E10292" s="6">
        <f>IF(Sense_data[[#This Row],[a_1State]]=D10291,E10291,Sense_data[[#This Row],[SysTimeStamp]])</f>
        <v>42182.117372712622</v>
      </c>
      <c r="F10292" s="3" t="str">
        <f>Sense_data[[#This Row],[a_1State]]&amp;TEXT(Sense_data[[#This Row],[StateInstanceTimestamp]],"#.######")</f>
        <v>On42182.117373</v>
      </c>
      <c r="G10292" s="3">
        <f ca="1">IF(Sense_data[[#This Row],[a_1State]]="Off",RANDBETWEEN(off_min,off_max),RANDBETWEEN(on_min,on_max))/sr_div</f>
        <v>3.8</v>
      </c>
      <c r="H10292" s="3">
        <v>5.5</v>
      </c>
      <c r="I10292" s="3">
        <f>IF(HOUR(Sense_data[[#This Row],[SysTimeStamp]])&lt;12,I10291+$B$14,I10291-$B$14)</f>
        <v>17.378472222224115</v>
      </c>
    </row>
    <row r="10293" spans="1:9" x14ac:dyDescent="0.2">
      <c r="A10293" t="s">
        <v>20</v>
      </c>
      <c r="B10293" t="s">
        <v>22</v>
      </c>
      <c r="C10293" s="6">
        <f t="shared" si="165"/>
        <v>42182.118935212988</v>
      </c>
      <c r="D10293" t="s">
        <v>23</v>
      </c>
      <c r="E10293" s="6">
        <f>IF(Sense_data[[#This Row],[a_1State]]=D10292,E10292,Sense_data[[#This Row],[SysTimeStamp]])</f>
        <v>42182.117372712622</v>
      </c>
      <c r="F10293" s="3" t="str">
        <f>Sense_data[[#This Row],[a_1State]]&amp;TEXT(Sense_data[[#This Row],[StateInstanceTimestamp]],"#.######")</f>
        <v>On42182.117373</v>
      </c>
      <c r="G10293" s="3">
        <f ca="1">IF(Sense_data[[#This Row],[a_1State]]="Off",RANDBETWEEN(off_min,off_max),RANDBETWEEN(on_min,on_max))/sr_div</f>
        <v>5.8</v>
      </c>
      <c r="H10293" s="3">
        <v>5.2</v>
      </c>
      <c r="I10293" s="3">
        <f>IF(HOUR(Sense_data[[#This Row],[SysTimeStamp]])&lt;12,I10292+$B$14,I10292-$B$14)</f>
        <v>17.378703703705597</v>
      </c>
    </row>
    <row r="10294" spans="1:9" x14ac:dyDescent="0.2">
      <c r="A10294" t="s">
        <v>20</v>
      </c>
      <c r="B10294" t="s">
        <v>22</v>
      </c>
      <c r="C10294" s="6">
        <f t="shared" si="165"/>
        <v>42182.118946787064</v>
      </c>
      <c r="D10294" t="s">
        <v>23</v>
      </c>
      <c r="E10294" s="6">
        <f>IF(Sense_data[[#This Row],[a_1State]]=D10293,E10293,Sense_data[[#This Row],[SysTimeStamp]])</f>
        <v>42182.117372712622</v>
      </c>
      <c r="F10294" s="3" t="str">
        <f>Sense_data[[#This Row],[a_1State]]&amp;TEXT(Sense_data[[#This Row],[StateInstanceTimestamp]],"#.######")</f>
        <v>On42182.117373</v>
      </c>
      <c r="G10294" s="3">
        <f ca="1">IF(Sense_data[[#This Row],[a_1State]]="Off",RANDBETWEEN(off_min,off_max),RANDBETWEEN(on_min,on_max))/sr_div</f>
        <v>3.6</v>
      </c>
      <c r="H10294" s="3">
        <v>5.8</v>
      </c>
      <c r="I10294" s="3">
        <f>IF(HOUR(Sense_data[[#This Row],[SysTimeStamp]])&lt;12,I10293+$B$14,I10293-$B$14)</f>
        <v>17.378935185187078</v>
      </c>
    </row>
    <row r="10295" spans="1:9" x14ac:dyDescent="0.2">
      <c r="A10295" t="s">
        <v>20</v>
      </c>
      <c r="B10295" t="s">
        <v>22</v>
      </c>
      <c r="C10295" s="6">
        <f t="shared" si="165"/>
        <v>42182.118958361141</v>
      </c>
      <c r="D10295" t="s">
        <v>23</v>
      </c>
      <c r="E10295" s="6">
        <f>IF(Sense_data[[#This Row],[a_1State]]=D10294,E10294,Sense_data[[#This Row],[SysTimeStamp]])</f>
        <v>42182.117372712622</v>
      </c>
      <c r="F10295" s="3" t="str">
        <f>Sense_data[[#This Row],[a_1State]]&amp;TEXT(Sense_data[[#This Row],[StateInstanceTimestamp]],"#.######")</f>
        <v>On42182.117373</v>
      </c>
      <c r="G10295" s="3">
        <f ca="1">IF(Sense_data[[#This Row],[a_1State]]="Off",RANDBETWEEN(off_min,off_max),RANDBETWEEN(on_min,on_max))/sr_div</f>
        <v>4.3</v>
      </c>
      <c r="H10295" s="3">
        <v>3.3</v>
      </c>
      <c r="I10295" s="3">
        <f>IF(HOUR(Sense_data[[#This Row],[SysTimeStamp]])&lt;12,I10294+$B$14,I10294-$B$14)</f>
        <v>17.37916666666856</v>
      </c>
    </row>
    <row r="10296" spans="1:9" x14ac:dyDescent="0.2">
      <c r="A10296" t="s">
        <v>20</v>
      </c>
      <c r="B10296" t="s">
        <v>22</v>
      </c>
      <c r="C10296" s="6">
        <f t="shared" si="165"/>
        <v>42182.118969935218</v>
      </c>
      <c r="D10296" t="s">
        <v>23</v>
      </c>
      <c r="E10296" s="6">
        <f>IF(Sense_data[[#This Row],[a_1State]]=D10295,E10295,Sense_data[[#This Row],[SysTimeStamp]])</f>
        <v>42182.117372712622</v>
      </c>
      <c r="F10296" s="3" t="str">
        <f>Sense_data[[#This Row],[a_1State]]&amp;TEXT(Sense_data[[#This Row],[StateInstanceTimestamp]],"#.######")</f>
        <v>On42182.117373</v>
      </c>
      <c r="G10296" s="3">
        <f ca="1">IF(Sense_data[[#This Row],[a_1State]]="Off",RANDBETWEEN(off_min,off_max),RANDBETWEEN(on_min,on_max))/sr_div</f>
        <v>4.5999999999999996</v>
      </c>
      <c r="H10296" s="3">
        <v>4.2</v>
      </c>
      <c r="I10296" s="3">
        <f>IF(HOUR(Sense_data[[#This Row],[SysTimeStamp]])&lt;12,I10295+$B$14,I10295-$B$14)</f>
        <v>17.379398148150042</v>
      </c>
    </row>
    <row r="10297" spans="1:9" x14ac:dyDescent="0.2">
      <c r="A10297" t="s">
        <v>20</v>
      </c>
      <c r="B10297" t="s">
        <v>22</v>
      </c>
      <c r="C10297" s="6">
        <f t="shared" si="165"/>
        <v>42182.118981509295</v>
      </c>
      <c r="D10297" t="s">
        <v>23</v>
      </c>
      <c r="E10297" s="6">
        <f>IF(Sense_data[[#This Row],[a_1State]]=D10296,E10296,Sense_data[[#This Row],[SysTimeStamp]])</f>
        <v>42182.117372712622</v>
      </c>
      <c r="F10297" s="3" t="str">
        <f>Sense_data[[#This Row],[a_1State]]&amp;TEXT(Sense_data[[#This Row],[StateInstanceTimestamp]],"#.######")</f>
        <v>On42182.117373</v>
      </c>
      <c r="G10297" s="3">
        <f ca="1">IF(Sense_data[[#This Row],[a_1State]]="Off",RANDBETWEEN(off_min,off_max),RANDBETWEEN(on_min,on_max))/sr_div</f>
        <v>4.5999999999999996</v>
      </c>
      <c r="H10297" s="3">
        <v>4.3</v>
      </c>
      <c r="I10297" s="3">
        <f>IF(HOUR(Sense_data[[#This Row],[SysTimeStamp]])&lt;12,I10296+$B$14,I10296-$B$14)</f>
        <v>17.379629629631523</v>
      </c>
    </row>
    <row r="10298" spans="1:9" x14ac:dyDescent="0.2">
      <c r="A10298" t="s">
        <v>20</v>
      </c>
      <c r="B10298" t="s">
        <v>22</v>
      </c>
      <c r="C10298" s="6">
        <f t="shared" si="165"/>
        <v>42182.118993083372</v>
      </c>
      <c r="D10298" t="s">
        <v>23</v>
      </c>
      <c r="E10298" s="6">
        <f>IF(Sense_data[[#This Row],[a_1State]]=D10297,E10297,Sense_data[[#This Row],[SysTimeStamp]])</f>
        <v>42182.117372712622</v>
      </c>
      <c r="F10298" s="3" t="str">
        <f>Sense_data[[#This Row],[a_1State]]&amp;TEXT(Sense_data[[#This Row],[StateInstanceTimestamp]],"#.######")</f>
        <v>On42182.117373</v>
      </c>
      <c r="G10298" s="3">
        <f ca="1">IF(Sense_data[[#This Row],[a_1State]]="Off",RANDBETWEEN(off_min,off_max),RANDBETWEEN(on_min,on_max))/sr_div</f>
        <v>3.7</v>
      </c>
      <c r="H10298" s="3">
        <v>3.9</v>
      </c>
      <c r="I10298" s="3">
        <f>IF(HOUR(Sense_data[[#This Row],[SysTimeStamp]])&lt;12,I10297+$B$14,I10297-$B$14)</f>
        <v>17.379861111113005</v>
      </c>
    </row>
    <row r="10299" spans="1:9" x14ac:dyDescent="0.2">
      <c r="A10299" t="s">
        <v>20</v>
      </c>
      <c r="B10299" t="s">
        <v>22</v>
      </c>
      <c r="C10299" s="6">
        <f t="shared" si="165"/>
        <v>42182.119004657448</v>
      </c>
      <c r="D10299" t="s">
        <v>23</v>
      </c>
      <c r="E10299" s="6">
        <f>IF(Sense_data[[#This Row],[a_1State]]=D10298,E10298,Sense_data[[#This Row],[SysTimeStamp]])</f>
        <v>42182.117372712622</v>
      </c>
      <c r="F10299" s="3" t="str">
        <f>Sense_data[[#This Row],[a_1State]]&amp;TEXT(Sense_data[[#This Row],[StateInstanceTimestamp]],"#.######")</f>
        <v>On42182.117373</v>
      </c>
      <c r="G10299" s="3">
        <f ca="1">IF(Sense_data[[#This Row],[a_1State]]="Off",RANDBETWEEN(off_min,off_max),RANDBETWEEN(on_min,on_max))/sr_div</f>
        <v>4.4000000000000004</v>
      </c>
      <c r="H10299" s="3">
        <v>5.3</v>
      </c>
      <c r="I10299" s="3">
        <f>IF(HOUR(Sense_data[[#This Row],[SysTimeStamp]])&lt;12,I10298+$B$14,I10298-$B$14)</f>
        <v>17.380092592594487</v>
      </c>
    </row>
    <row r="10300" spans="1:9" x14ac:dyDescent="0.2">
      <c r="A10300" t="s">
        <v>20</v>
      </c>
      <c r="B10300" t="s">
        <v>22</v>
      </c>
      <c r="C10300" s="6">
        <f t="shared" si="165"/>
        <v>42182.119016231525</v>
      </c>
      <c r="D10300" t="s">
        <v>23</v>
      </c>
      <c r="E10300" s="6">
        <f>IF(Sense_data[[#This Row],[a_1State]]=D10299,E10299,Sense_data[[#This Row],[SysTimeStamp]])</f>
        <v>42182.117372712622</v>
      </c>
      <c r="F10300" s="3" t="str">
        <f>Sense_data[[#This Row],[a_1State]]&amp;TEXT(Sense_data[[#This Row],[StateInstanceTimestamp]],"#.######")</f>
        <v>On42182.117373</v>
      </c>
      <c r="G10300" s="3">
        <f ca="1">IF(Sense_data[[#This Row],[a_1State]]="Off",RANDBETWEEN(off_min,off_max),RANDBETWEEN(on_min,on_max))/sr_div</f>
        <v>3.6</v>
      </c>
      <c r="H10300" s="3">
        <v>5.4</v>
      </c>
      <c r="I10300" s="3">
        <f>IF(HOUR(Sense_data[[#This Row],[SysTimeStamp]])&lt;12,I10299+$B$14,I10299-$B$14)</f>
        <v>17.380324074075968</v>
      </c>
    </row>
    <row r="10301" spans="1:9" x14ac:dyDescent="0.2">
      <c r="A10301" t="s">
        <v>20</v>
      </c>
      <c r="B10301" t="s">
        <v>22</v>
      </c>
      <c r="C10301" s="6">
        <f t="shared" si="165"/>
        <v>42182.119027805602</v>
      </c>
      <c r="D10301" t="s">
        <v>23</v>
      </c>
      <c r="E10301" s="6">
        <f>IF(Sense_data[[#This Row],[a_1State]]=D10300,E10300,Sense_data[[#This Row],[SysTimeStamp]])</f>
        <v>42182.117372712622</v>
      </c>
      <c r="F10301" s="3" t="str">
        <f>Sense_data[[#This Row],[a_1State]]&amp;TEXT(Sense_data[[#This Row],[StateInstanceTimestamp]],"#.######")</f>
        <v>On42182.117373</v>
      </c>
      <c r="G10301" s="3">
        <f ca="1">IF(Sense_data[[#This Row],[a_1State]]="Off",RANDBETWEEN(off_min,off_max),RANDBETWEEN(on_min,on_max))/sr_div</f>
        <v>3.7</v>
      </c>
      <c r="H10301" s="3">
        <v>4.4000000000000004</v>
      </c>
      <c r="I10301" s="3">
        <f>IF(HOUR(Sense_data[[#This Row],[SysTimeStamp]])&lt;12,I10300+$B$14,I10300-$B$14)</f>
        <v>17.38055555555745</v>
      </c>
    </row>
    <row r="10302" spans="1:9" x14ac:dyDescent="0.2">
      <c r="A10302" t="s">
        <v>20</v>
      </c>
      <c r="B10302" t="s">
        <v>22</v>
      </c>
      <c r="C10302" s="6">
        <f t="shared" si="165"/>
        <v>42182.119039379679</v>
      </c>
      <c r="D10302" t="s">
        <v>23</v>
      </c>
      <c r="E10302" s="6">
        <f>IF(Sense_data[[#This Row],[a_1State]]=D10301,E10301,Sense_data[[#This Row],[SysTimeStamp]])</f>
        <v>42182.117372712622</v>
      </c>
      <c r="F10302" s="3" t="str">
        <f>Sense_data[[#This Row],[a_1State]]&amp;TEXT(Sense_data[[#This Row],[StateInstanceTimestamp]],"#.######")</f>
        <v>On42182.117373</v>
      </c>
      <c r="G10302" s="3">
        <f ca="1">IF(Sense_data[[#This Row],[a_1State]]="Off",RANDBETWEEN(off_min,off_max),RANDBETWEEN(on_min,on_max))/sr_div</f>
        <v>5.3</v>
      </c>
      <c r="H10302" s="3">
        <v>5.6</v>
      </c>
      <c r="I10302" s="3">
        <f>IF(HOUR(Sense_data[[#This Row],[SysTimeStamp]])&lt;12,I10301+$B$14,I10301-$B$14)</f>
        <v>17.380787037038932</v>
      </c>
    </row>
    <row r="10303" spans="1:9" x14ac:dyDescent="0.2">
      <c r="A10303" t="s">
        <v>20</v>
      </c>
      <c r="B10303" t="s">
        <v>22</v>
      </c>
      <c r="C10303" s="6">
        <f t="shared" si="165"/>
        <v>42182.119050953756</v>
      </c>
      <c r="D10303" t="s">
        <v>23</v>
      </c>
      <c r="E10303" s="6">
        <f>IF(Sense_data[[#This Row],[a_1State]]=D10302,E10302,Sense_data[[#This Row],[SysTimeStamp]])</f>
        <v>42182.117372712622</v>
      </c>
      <c r="F10303" s="3" t="str">
        <f>Sense_data[[#This Row],[a_1State]]&amp;TEXT(Sense_data[[#This Row],[StateInstanceTimestamp]],"#.######")</f>
        <v>On42182.117373</v>
      </c>
      <c r="G10303" s="3">
        <f ca="1">IF(Sense_data[[#This Row],[a_1State]]="Off",RANDBETWEEN(off_min,off_max),RANDBETWEEN(on_min,on_max))/sr_div</f>
        <v>5.7</v>
      </c>
      <c r="H10303" s="3">
        <v>3</v>
      </c>
      <c r="I10303" s="3">
        <f>IF(HOUR(Sense_data[[#This Row],[SysTimeStamp]])&lt;12,I10302+$B$14,I10302-$B$14)</f>
        <v>17.381018518520413</v>
      </c>
    </row>
    <row r="10304" spans="1:9" x14ac:dyDescent="0.2">
      <c r="A10304" t="s">
        <v>20</v>
      </c>
      <c r="B10304" t="s">
        <v>22</v>
      </c>
      <c r="C10304" s="6">
        <f t="shared" si="165"/>
        <v>42182.119062527832</v>
      </c>
      <c r="D10304" t="s">
        <v>23</v>
      </c>
      <c r="E10304" s="6">
        <f>IF(Sense_data[[#This Row],[a_1State]]=D10303,E10303,Sense_data[[#This Row],[SysTimeStamp]])</f>
        <v>42182.117372712622</v>
      </c>
      <c r="F10304" s="3" t="str">
        <f>Sense_data[[#This Row],[a_1State]]&amp;TEXT(Sense_data[[#This Row],[StateInstanceTimestamp]],"#.######")</f>
        <v>On42182.117373</v>
      </c>
      <c r="G10304" s="3">
        <f ca="1">IF(Sense_data[[#This Row],[a_1State]]="Off",RANDBETWEEN(off_min,off_max),RANDBETWEEN(on_min,on_max))/sr_div</f>
        <v>4.3</v>
      </c>
      <c r="H10304" s="3">
        <v>3.5</v>
      </c>
      <c r="I10304" s="3">
        <f>IF(HOUR(Sense_data[[#This Row],[SysTimeStamp]])&lt;12,I10303+$B$14,I10303-$B$14)</f>
        <v>17.381250000001895</v>
      </c>
    </row>
    <row r="10305" spans="1:9" x14ac:dyDescent="0.2">
      <c r="A10305" t="s">
        <v>20</v>
      </c>
      <c r="B10305" t="s">
        <v>22</v>
      </c>
      <c r="C10305" s="6">
        <f t="shared" si="165"/>
        <v>42182.119074101909</v>
      </c>
      <c r="D10305" t="s">
        <v>23</v>
      </c>
      <c r="E10305" s="6">
        <f>IF(Sense_data[[#This Row],[a_1State]]=D10304,E10304,Sense_data[[#This Row],[SysTimeStamp]])</f>
        <v>42182.117372712622</v>
      </c>
      <c r="F10305" s="3" t="str">
        <f>Sense_data[[#This Row],[a_1State]]&amp;TEXT(Sense_data[[#This Row],[StateInstanceTimestamp]],"#.######")</f>
        <v>On42182.117373</v>
      </c>
      <c r="G10305" s="3">
        <f ca="1">IF(Sense_data[[#This Row],[a_1State]]="Off",RANDBETWEEN(off_min,off_max),RANDBETWEEN(on_min,on_max))/sr_div</f>
        <v>5.4</v>
      </c>
      <c r="H10305" s="3">
        <v>5.3</v>
      </c>
      <c r="I10305" s="3">
        <f>IF(HOUR(Sense_data[[#This Row],[SysTimeStamp]])&lt;12,I10304+$B$14,I10304-$B$14)</f>
        <v>17.381481481483377</v>
      </c>
    </row>
    <row r="10306" spans="1:9" x14ac:dyDescent="0.2">
      <c r="A10306" t="s">
        <v>20</v>
      </c>
      <c r="B10306" t="s">
        <v>22</v>
      </c>
      <c r="C10306" s="6">
        <f t="shared" si="165"/>
        <v>42182.119085675986</v>
      </c>
      <c r="D10306" t="s">
        <v>23</v>
      </c>
      <c r="E10306" s="6">
        <f>IF(Sense_data[[#This Row],[a_1State]]=D10305,E10305,Sense_data[[#This Row],[SysTimeStamp]])</f>
        <v>42182.117372712622</v>
      </c>
      <c r="F10306" s="3" t="str">
        <f>Sense_data[[#This Row],[a_1State]]&amp;TEXT(Sense_data[[#This Row],[StateInstanceTimestamp]],"#.######")</f>
        <v>On42182.117373</v>
      </c>
      <c r="G10306" s="3">
        <f ca="1">IF(Sense_data[[#This Row],[a_1State]]="Off",RANDBETWEEN(off_min,off_max),RANDBETWEEN(on_min,on_max))/sr_div</f>
        <v>3</v>
      </c>
      <c r="H10306" s="3">
        <v>3.5</v>
      </c>
      <c r="I10306" s="3">
        <f>IF(HOUR(Sense_data[[#This Row],[SysTimeStamp]])&lt;12,I10305+$B$14,I10305-$B$14)</f>
        <v>17.381712962964858</v>
      </c>
    </row>
    <row r="10307" spans="1:9" x14ac:dyDescent="0.2">
      <c r="A10307" t="s">
        <v>20</v>
      </c>
      <c r="B10307" t="s">
        <v>22</v>
      </c>
      <c r="C10307" s="6">
        <f t="shared" si="165"/>
        <v>42182.119097250063</v>
      </c>
      <c r="D10307" t="s">
        <v>23</v>
      </c>
      <c r="E10307" s="6">
        <f>IF(Sense_data[[#This Row],[a_1State]]=D10306,E10306,Sense_data[[#This Row],[SysTimeStamp]])</f>
        <v>42182.117372712622</v>
      </c>
      <c r="F10307" s="3" t="str">
        <f>Sense_data[[#This Row],[a_1State]]&amp;TEXT(Sense_data[[#This Row],[StateInstanceTimestamp]],"#.######")</f>
        <v>On42182.117373</v>
      </c>
      <c r="G10307" s="3">
        <f ca="1">IF(Sense_data[[#This Row],[a_1State]]="Off",RANDBETWEEN(off_min,off_max),RANDBETWEEN(on_min,on_max))/sr_div</f>
        <v>5.4</v>
      </c>
      <c r="H10307" s="3">
        <v>3.1</v>
      </c>
      <c r="I10307" s="3">
        <f>IF(HOUR(Sense_data[[#This Row],[SysTimeStamp]])&lt;12,I10306+$B$14,I10306-$B$14)</f>
        <v>17.38194444444634</v>
      </c>
    </row>
    <row r="10308" spans="1:9" x14ac:dyDescent="0.2">
      <c r="A10308" t="s">
        <v>20</v>
      </c>
      <c r="B10308" t="s">
        <v>22</v>
      </c>
      <c r="C10308" s="6">
        <f t="shared" si="165"/>
        <v>42182.119108824139</v>
      </c>
      <c r="D10308" t="s">
        <v>23</v>
      </c>
      <c r="E10308" s="6">
        <f>IF(Sense_data[[#This Row],[a_1State]]=D10307,E10307,Sense_data[[#This Row],[SysTimeStamp]])</f>
        <v>42182.117372712622</v>
      </c>
      <c r="F10308" s="3" t="str">
        <f>Sense_data[[#This Row],[a_1State]]&amp;TEXT(Sense_data[[#This Row],[StateInstanceTimestamp]],"#.######")</f>
        <v>On42182.117373</v>
      </c>
      <c r="G10308" s="3">
        <f ca="1">IF(Sense_data[[#This Row],[a_1State]]="Off",RANDBETWEEN(off_min,off_max),RANDBETWEEN(on_min,on_max))/sr_div</f>
        <v>6</v>
      </c>
      <c r="H10308" s="3">
        <v>4.8</v>
      </c>
      <c r="I10308" s="3">
        <f>IF(HOUR(Sense_data[[#This Row],[SysTimeStamp]])&lt;12,I10307+$B$14,I10307-$B$14)</f>
        <v>17.382175925927822</v>
      </c>
    </row>
    <row r="10309" spans="1:9" x14ac:dyDescent="0.2">
      <c r="A10309" t="s">
        <v>20</v>
      </c>
      <c r="B10309" t="s">
        <v>22</v>
      </c>
      <c r="C10309" s="6">
        <f t="shared" si="165"/>
        <v>42182.119120398216</v>
      </c>
      <c r="D10309" t="s">
        <v>23</v>
      </c>
      <c r="E10309" s="6">
        <f>IF(Sense_data[[#This Row],[a_1State]]=D10308,E10308,Sense_data[[#This Row],[SysTimeStamp]])</f>
        <v>42182.117372712622</v>
      </c>
      <c r="F10309" s="3" t="str">
        <f>Sense_data[[#This Row],[a_1State]]&amp;TEXT(Sense_data[[#This Row],[StateInstanceTimestamp]],"#.######")</f>
        <v>On42182.117373</v>
      </c>
      <c r="G10309" s="3">
        <f ca="1">IF(Sense_data[[#This Row],[a_1State]]="Off",RANDBETWEEN(off_min,off_max),RANDBETWEEN(on_min,on_max))/sr_div</f>
        <v>4.7</v>
      </c>
      <c r="H10309" s="3">
        <v>5.3</v>
      </c>
      <c r="I10309" s="3">
        <f>IF(HOUR(Sense_data[[#This Row],[SysTimeStamp]])&lt;12,I10308+$B$14,I10308-$B$14)</f>
        <v>17.382407407409303</v>
      </c>
    </row>
    <row r="10310" spans="1:9" x14ac:dyDescent="0.2">
      <c r="A10310" t="s">
        <v>20</v>
      </c>
      <c r="B10310" t="s">
        <v>22</v>
      </c>
      <c r="C10310" s="6">
        <f t="shared" si="165"/>
        <v>42182.119131972293</v>
      </c>
      <c r="D10310" t="s">
        <v>23</v>
      </c>
      <c r="E10310" s="6">
        <f>IF(Sense_data[[#This Row],[a_1State]]=D10309,E10309,Sense_data[[#This Row],[SysTimeStamp]])</f>
        <v>42182.117372712622</v>
      </c>
      <c r="F10310" s="3" t="str">
        <f>Sense_data[[#This Row],[a_1State]]&amp;TEXT(Sense_data[[#This Row],[StateInstanceTimestamp]],"#.######")</f>
        <v>On42182.117373</v>
      </c>
      <c r="G10310" s="3">
        <f ca="1">IF(Sense_data[[#This Row],[a_1State]]="Off",RANDBETWEEN(off_min,off_max),RANDBETWEEN(on_min,on_max))/sr_div</f>
        <v>5</v>
      </c>
      <c r="H10310" s="3">
        <v>4.7</v>
      </c>
      <c r="I10310" s="3">
        <f>IF(HOUR(Sense_data[[#This Row],[SysTimeStamp]])&lt;12,I10309+$B$14,I10309-$B$14)</f>
        <v>17.382638888890785</v>
      </c>
    </row>
    <row r="10311" spans="1:9" x14ac:dyDescent="0.2">
      <c r="A10311" t="s">
        <v>20</v>
      </c>
      <c r="B10311" t="s">
        <v>22</v>
      </c>
      <c r="C10311" s="6">
        <f t="shared" si="165"/>
        <v>42182.11914354637</v>
      </c>
      <c r="D10311" t="s">
        <v>23</v>
      </c>
      <c r="E10311" s="6">
        <f>IF(Sense_data[[#This Row],[a_1State]]=D10310,E10310,Sense_data[[#This Row],[SysTimeStamp]])</f>
        <v>42182.117372712622</v>
      </c>
      <c r="F10311" s="3" t="str">
        <f>Sense_data[[#This Row],[a_1State]]&amp;TEXT(Sense_data[[#This Row],[StateInstanceTimestamp]],"#.######")</f>
        <v>On42182.117373</v>
      </c>
      <c r="G10311" s="3">
        <f ca="1">IF(Sense_data[[#This Row],[a_1State]]="Off",RANDBETWEEN(off_min,off_max),RANDBETWEEN(on_min,on_max))/sr_div</f>
        <v>4.0999999999999996</v>
      </c>
      <c r="H10311" s="3">
        <v>3.3</v>
      </c>
      <c r="I10311" s="3">
        <f>IF(HOUR(Sense_data[[#This Row],[SysTimeStamp]])&lt;12,I10310+$B$14,I10310-$B$14)</f>
        <v>17.382870370372267</v>
      </c>
    </row>
    <row r="10312" spans="1:9" x14ac:dyDescent="0.2">
      <c r="A10312" t="s">
        <v>20</v>
      </c>
      <c r="B10312" t="s">
        <v>22</v>
      </c>
      <c r="C10312" s="6">
        <f t="shared" si="165"/>
        <v>42182.119155120447</v>
      </c>
      <c r="D10312" t="s">
        <v>23</v>
      </c>
      <c r="E10312" s="6">
        <f>IF(Sense_data[[#This Row],[a_1State]]=D10311,E10311,Sense_data[[#This Row],[SysTimeStamp]])</f>
        <v>42182.117372712622</v>
      </c>
      <c r="F10312" s="3" t="str">
        <f>Sense_data[[#This Row],[a_1State]]&amp;TEXT(Sense_data[[#This Row],[StateInstanceTimestamp]],"#.######")</f>
        <v>On42182.117373</v>
      </c>
      <c r="G10312" s="3">
        <f ca="1">IF(Sense_data[[#This Row],[a_1State]]="Off",RANDBETWEEN(off_min,off_max),RANDBETWEEN(on_min,on_max))/sr_div</f>
        <v>3.9</v>
      </c>
      <c r="H10312" s="3">
        <v>5.7</v>
      </c>
      <c r="I10312" s="3">
        <f>IF(HOUR(Sense_data[[#This Row],[SysTimeStamp]])&lt;12,I10311+$B$14,I10311-$B$14)</f>
        <v>17.383101851853748</v>
      </c>
    </row>
    <row r="10313" spans="1:9" x14ac:dyDescent="0.2">
      <c r="A10313" t="s">
        <v>20</v>
      </c>
      <c r="B10313" t="s">
        <v>22</v>
      </c>
      <c r="C10313" s="6">
        <f t="shared" si="165"/>
        <v>42182.119166694523</v>
      </c>
      <c r="D10313" t="s">
        <v>23</v>
      </c>
      <c r="E10313" s="6">
        <f>IF(Sense_data[[#This Row],[a_1State]]=D10312,E10312,Sense_data[[#This Row],[SysTimeStamp]])</f>
        <v>42182.117372712622</v>
      </c>
      <c r="F10313" s="3" t="str">
        <f>Sense_data[[#This Row],[a_1State]]&amp;TEXT(Sense_data[[#This Row],[StateInstanceTimestamp]],"#.######")</f>
        <v>On42182.117373</v>
      </c>
      <c r="G10313" s="3">
        <f ca="1">IF(Sense_data[[#This Row],[a_1State]]="Off",RANDBETWEEN(off_min,off_max),RANDBETWEEN(on_min,on_max))/sr_div</f>
        <v>3.2</v>
      </c>
      <c r="H10313" s="3">
        <v>3.7</v>
      </c>
      <c r="I10313" s="3">
        <f>IF(HOUR(Sense_data[[#This Row],[SysTimeStamp]])&lt;12,I10312+$B$14,I10312-$B$14)</f>
        <v>17.38333333333523</v>
      </c>
    </row>
    <row r="10314" spans="1:9" x14ac:dyDescent="0.2">
      <c r="A10314" t="s">
        <v>20</v>
      </c>
      <c r="B10314" t="s">
        <v>22</v>
      </c>
      <c r="C10314" s="6">
        <f t="shared" si="165"/>
        <v>42182.1191782686</v>
      </c>
      <c r="D10314" t="s">
        <v>23</v>
      </c>
      <c r="E10314" s="6">
        <f>IF(Sense_data[[#This Row],[a_1State]]=D10313,E10313,Sense_data[[#This Row],[SysTimeStamp]])</f>
        <v>42182.117372712622</v>
      </c>
      <c r="F10314" s="3" t="str">
        <f>Sense_data[[#This Row],[a_1State]]&amp;TEXT(Sense_data[[#This Row],[StateInstanceTimestamp]],"#.######")</f>
        <v>On42182.117373</v>
      </c>
      <c r="G10314" s="3">
        <f ca="1">IF(Sense_data[[#This Row],[a_1State]]="Off",RANDBETWEEN(off_min,off_max),RANDBETWEEN(on_min,on_max))/sr_div</f>
        <v>3.4</v>
      </c>
      <c r="H10314" s="3">
        <v>3.9</v>
      </c>
      <c r="I10314" s="3">
        <f>IF(HOUR(Sense_data[[#This Row],[SysTimeStamp]])&lt;12,I10313+$B$14,I10313-$B$14)</f>
        <v>17.383564814816712</v>
      </c>
    </row>
    <row r="10315" spans="1:9" x14ac:dyDescent="0.2">
      <c r="A10315" t="s">
        <v>20</v>
      </c>
      <c r="B10315" t="s">
        <v>22</v>
      </c>
      <c r="C10315" s="6">
        <f t="shared" si="165"/>
        <v>42182.119189842677</v>
      </c>
      <c r="D10315" t="s">
        <v>23</v>
      </c>
      <c r="E10315" s="6">
        <f>IF(Sense_data[[#This Row],[a_1State]]=D10314,E10314,Sense_data[[#This Row],[SysTimeStamp]])</f>
        <v>42182.117372712622</v>
      </c>
      <c r="F10315" s="3" t="str">
        <f>Sense_data[[#This Row],[a_1State]]&amp;TEXT(Sense_data[[#This Row],[StateInstanceTimestamp]],"#.######")</f>
        <v>On42182.117373</v>
      </c>
      <c r="G10315" s="3">
        <f ca="1">IF(Sense_data[[#This Row],[a_1State]]="Off",RANDBETWEEN(off_min,off_max),RANDBETWEEN(on_min,on_max))/sr_div</f>
        <v>5.6</v>
      </c>
      <c r="H10315" s="3">
        <v>5.2</v>
      </c>
      <c r="I10315" s="3">
        <f>IF(HOUR(Sense_data[[#This Row],[SysTimeStamp]])&lt;12,I10314+$B$14,I10314-$B$14)</f>
        <v>17.383796296298193</v>
      </c>
    </row>
    <row r="10316" spans="1:9" x14ac:dyDescent="0.2">
      <c r="A10316" t="s">
        <v>20</v>
      </c>
      <c r="B10316" t="s">
        <v>22</v>
      </c>
      <c r="C10316" s="6">
        <f t="shared" si="165"/>
        <v>42182.119201416754</v>
      </c>
      <c r="D10316" t="s">
        <v>23</v>
      </c>
      <c r="E10316" s="6">
        <f>IF(Sense_data[[#This Row],[a_1State]]=D10315,E10315,Sense_data[[#This Row],[SysTimeStamp]])</f>
        <v>42182.117372712622</v>
      </c>
      <c r="F10316" s="3" t="str">
        <f>Sense_data[[#This Row],[a_1State]]&amp;TEXT(Sense_data[[#This Row],[StateInstanceTimestamp]],"#.######")</f>
        <v>On42182.117373</v>
      </c>
      <c r="G10316" s="3">
        <f ca="1">IF(Sense_data[[#This Row],[a_1State]]="Off",RANDBETWEEN(off_min,off_max),RANDBETWEEN(on_min,on_max))/sr_div</f>
        <v>4</v>
      </c>
      <c r="H10316" s="3">
        <v>5.4</v>
      </c>
      <c r="I10316" s="3">
        <f>IF(HOUR(Sense_data[[#This Row],[SysTimeStamp]])&lt;12,I10315+$B$14,I10315-$B$14)</f>
        <v>17.384027777779675</v>
      </c>
    </row>
    <row r="10317" spans="1:9" x14ac:dyDescent="0.2">
      <c r="A10317" t="s">
        <v>20</v>
      </c>
      <c r="B10317" t="s">
        <v>22</v>
      </c>
      <c r="C10317" s="6">
        <f t="shared" ref="C10317:C10380" si="166">C10316+$B$2</f>
        <v>42182.11921299083</v>
      </c>
      <c r="D10317" t="s">
        <v>23</v>
      </c>
      <c r="E10317" s="6">
        <f>IF(Sense_data[[#This Row],[a_1State]]=D10316,E10316,Sense_data[[#This Row],[SysTimeStamp]])</f>
        <v>42182.117372712622</v>
      </c>
      <c r="F10317" s="3" t="str">
        <f>Sense_data[[#This Row],[a_1State]]&amp;TEXT(Sense_data[[#This Row],[StateInstanceTimestamp]],"#.######")</f>
        <v>On42182.117373</v>
      </c>
      <c r="G10317" s="3">
        <f ca="1">IF(Sense_data[[#This Row],[a_1State]]="Off",RANDBETWEEN(off_min,off_max),RANDBETWEEN(on_min,on_max))/sr_div</f>
        <v>3.5</v>
      </c>
      <c r="H10317" s="3">
        <v>4.9000000000000004</v>
      </c>
      <c r="I10317" s="3">
        <f>IF(HOUR(Sense_data[[#This Row],[SysTimeStamp]])&lt;12,I10316+$B$14,I10316-$B$14)</f>
        <v>17.384259259261157</v>
      </c>
    </row>
    <row r="10318" spans="1:9" x14ac:dyDescent="0.2">
      <c r="A10318" t="s">
        <v>20</v>
      </c>
      <c r="B10318" t="s">
        <v>22</v>
      </c>
      <c r="C10318" s="6">
        <f t="shared" si="166"/>
        <v>42182.119224564907</v>
      </c>
      <c r="D10318" t="s">
        <v>23</v>
      </c>
      <c r="E10318" s="6">
        <f>IF(Sense_data[[#This Row],[a_1State]]=D10317,E10317,Sense_data[[#This Row],[SysTimeStamp]])</f>
        <v>42182.117372712622</v>
      </c>
      <c r="F10318" s="3" t="str">
        <f>Sense_data[[#This Row],[a_1State]]&amp;TEXT(Sense_data[[#This Row],[StateInstanceTimestamp]],"#.######")</f>
        <v>On42182.117373</v>
      </c>
      <c r="G10318" s="3">
        <f ca="1">IF(Sense_data[[#This Row],[a_1State]]="Off",RANDBETWEEN(off_min,off_max),RANDBETWEEN(on_min,on_max))/sr_div</f>
        <v>4.2</v>
      </c>
      <c r="H10318" s="3">
        <v>5.7</v>
      </c>
      <c r="I10318" s="3">
        <f>IF(HOUR(Sense_data[[#This Row],[SysTimeStamp]])&lt;12,I10317+$B$14,I10317-$B$14)</f>
        <v>17.384490740742638</v>
      </c>
    </row>
    <row r="10319" spans="1:9" x14ac:dyDescent="0.2">
      <c r="A10319" t="s">
        <v>20</v>
      </c>
      <c r="B10319" t="s">
        <v>22</v>
      </c>
      <c r="C10319" s="6">
        <f t="shared" si="166"/>
        <v>42182.119236138984</v>
      </c>
      <c r="D10319" t="s">
        <v>23</v>
      </c>
      <c r="E10319" s="6">
        <f>IF(Sense_data[[#This Row],[a_1State]]=D10318,E10318,Sense_data[[#This Row],[SysTimeStamp]])</f>
        <v>42182.117372712622</v>
      </c>
      <c r="F10319" s="3" t="str">
        <f>Sense_data[[#This Row],[a_1State]]&amp;TEXT(Sense_data[[#This Row],[StateInstanceTimestamp]],"#.######")</f>
        <v>On42182.117373</v>
      </c>
      <c r="G10319" s="3">
        <f ca="1">IF(Sense_data[[#This Row],[a_1State]]="Off",RANDBETWEEN(off_min,off_max),RANDBETWEEN(on_min,on_max))/sr_div</f>
        <v>3.3</v>
      </c>
      <c r="H10319" s="3">
        <v>5.4</v>
      </c>
      <c r="I10319" s="3">
        <f>IF(HOUR(Sense_data[[#This Row],[SysTimeStamp]])&lt;12,I10318+$B$14,I10318-$B$14)</f>
        <v>17.38472222222412</v>
      </c>
    </row>
    <row r="10320" spans="1:9" x14ac:dyDescent="0.2">
      <c r="A10320" t="s">
        <v>20</v>
      </c>
      <c r="B10320" t="s">
        <v>22</v>
      </c>
      <c r="C10320" s="6">
        <f t="shared" si="166"/>
        <v>42182.119247713061</v>
      </c>
      <c r="D10320" t="s">
        <v>23</v>
      </c>
      <c r="E10320" s="6">
        <f>IF(Sense_data[[#This Row],[a_1State]]=D10319,E10319,Sense_data[[#This Row],[SysTimeStamp]])</f>
        <v>42182.117372712622</v>
      </c>
      <c r="F10320" s="3" t="str">
        <f>Sense_data[[#This Row],[a_1State]]&amp;TEXT(Sense_data[[#This Row],[StateInstanceTimestamp]],"#.######")</f>
        <v>On42182.117373</v>
      </c>
      <c r="G10320" s="3">
        <f ca="1">IF(Sense_data[[#This Row],[a_1State]]="Off",RANDBETWEEN(off_min,off_max),RANDBETWEEN(on_min,on_max))/sr_div</f>
        <v>5</v>
      </c>
      <c r="H10320" s="3">
        <v>4</v>
      </c>
      <c r="I10320" s="3">
        <f>IF(HOUR(Sense_data[[#This Row],[SysTimeStamp]])&lt;12,I10319+$B$14,I10319-$B$14)</f>
        <v>17.384953703705602</v>
      </c>
    </row>
    <row r="10321" spans="1:9" x14ac:dyDescent="0.2">
      <c r="A10321" t="s">
        <v>20</v>
      </c>
      <c r="B10321" t="s">
        <v>22</v>
      </c>
      <c r="C10321" s="6">
        <f t="shared" si="166"/>
        <v>42182.119259287138</v>
      </c>
      <c r="D10321" t="s">
        <v>23</v>
      </c>
      <c r="E10321" s="6">
        <f>IF(Sense_data[[#This Row],[a_1State]]=D10320,E10320,Sense_data[[#This Row],[SysTimeStamp]])</f>
        <v>42182.117372712622</v>
      </c>
      <c r="F10321" s="3" t="str">
        <f>Sense_data[[#This Row],[a_1State]]&amp;TEXT(Sense_data[[#This Row],[StateInstanceTimestamp]],"#.######")</f>
        <v>On42182.117373</v>
      </c>
      <c r="G10321" s="3">
        <f ca="1">IF(Sense_data[[#This Row],[a_1State]]="Off",RANDBETWEEN(off_min,off_max),RANDBETWEEN(on_min,on_max))/sr_div</f>
        <v>3.7</v>
      </c>
      <c r="H10321" s="3">
        <v>4.0999999999999996</v>
      </c>
      <c r="I10321" s="3">
        <f>IF(HOUR(Sense_data[[#This Row],[SysTimeStamp]])&lt;12,I10320+$B$14,I10320-$B$14)</f>
        <v>17.385185185187083</v>
      </c>
    </row>
    <row r="10322" spans="1:9" x14ac:dyDescent="0.2">
      <c r="A10322" t="s">
        <v>20</v>
      </c>
      <c r="B10322" t="s">
        <v>22</v>
      </c>
      <c r="C10322" s="6">
        <f t="shared" si="166"/>
        <v>42182.119270861214</v>
      </c>
      <c r="D10322" t="s">
        <v>23</v>
      </c>
      <c r="E10322" s="6">
        <f>IF(Sense_data[[#This Row],[a_1State]]=D10321,E10321,Sense_data[[#This Row],[SysTimeStamp]])</f>
        <v>42182.117372712622</v>
      </c>
      <c r="F10322" s="3" t="str">
        <f>Sense_data[[#This Row],[a_1State]]&amp;TEXT(Sense_data[[#This Row],[StateInstanceTimestamp]],"#.######")</f>
        <v>On42182.117373</v>
      </c>
      <c r="G10322" s="3">
        <f ca="1">IF(Sense_data[[#This Row],[a_1State]]="Off",RANDBETWEEN(off_min,off_max),RANDBETWEEN(on_min,on_max))/sr_div</f>
        <v>5.7</v>
      </c>
      <c r="H10322" s="3">
        <v>5.0999999999999996</v>
      </c>
      <c r="I10322" s="3">
        <f>IF(HOUR(Sense_data[[#This Row],[SysTimeStamp]])&lt;12,I10321+$B$14,I10321-$B$14)</f>
        <v>17.385416666668565</v>
      </c>
    </row>
    <row r="10323" spans="1:9" x14ac:dyDescent="0.2">
      <c r="A10323" t="s">
        <v>20</v>
      </c>
      <c r="B10323" t="s">
        <v>22</v>
      </c>
      <c r="C10323" s="6">
        <f t="shared" si="166"/>
        <v>42182.119282435291</v>
      </c>
      <c r="D10323" t="s">
        <v>23</v>
      </c>
      <c r="E10323" s="6">
        <f>IF(Sense_data[[#This Row],[a_1State]]=D10322,E10322,Sense_data[[#This Row],[SysTimeStamp]])</f>
        <v>42182.117372712622</v>
      </c>
      <c r="F10323" s="3" t="str">
        <f>Sense_data[[#This Row],[a_1State]]&amp;TEXT(Sense_data[[#This Row],[StateInstanceTimestamp]],"#.######")</f>
        <v>On42182.117373</v>
      </c>
      <c r="G10323" s="3">
        <f ca="1">IF(Sense_data[[#This Row],[a_1State]]="Off",RANDBETWEEN(off_min,off_max),RANDBETWEEN(on_min,on_max))/sr_div</f>
        <v>4.4000000000000004</v>
      </c>
      <c r="H10323" s="3">
        <v>3.3</v>
      </c>
      <c r="I10323" s="3">
        <f>IF(HOUR(Sense_data[[#This Row],[SysTimeStamp]])&lt;12,I10322+$B$14,I10322-$B$14)</f>
        <v>17.385648148150047</v>
      </c>
    </row>
    <row r="10324" spans="1:9" x14ac:dyDescent="0.2">
      <c r="A10324" t="s">
        <v>20</v>
      </c>
      <c r="B10324" t="s">
        <v>22</v>
      </c>
      <c r="C10324" s="6">
        <f t="shared" si="166"/>
        <v>42182.119294009368</v>
      </c>
      <c r="D10324" t="s">
        <v>23</v>
      </c>
      <c r="E10324" s="6">
        <f>IF(Sense_data[[#This Row],[a_1State]]=D10323,E10323,Sense_data[[#This Row],[SysTimeStamp]])</f>
        <v>42182.117372712622</v>
      </c>
      <c r="F10324" s="3" t="str">
        <f>Sense_data[[#This Row],[a_1State]]&amp;TEXT(Sense_data[[#This Row],[StateInstanceTimestamp]],"#.######")</f>
        <v>On42182.117373</v>
      </c>
      <c r="G10324" s="3">
        <f ca="1">IF(Sense_data[[#This Row],[a_1State]]="Off",RANDBETWEEN(off_min,off_max),RANDBETWEEN(on_min,on_max))/sr_div</f>
        <v>3.1</v>
      </c>
      <c r="H10324" s="3">
        <v>4.5999999999999996</v>
      </c>
      <c r="I10324" s="3">
        <f>IF(HOUR(Sense_data[[#This Row],[SysTimeStamp]])&lt;12,I10323+$B$14,I10323-$B$14)</f>
        <v>17.385879629631528</v>
      </c>
    </row>
    <row r="10325" spans="1:9" x14ac:dyDescent="0.2">
      <c r="A10325" t="s">
        <v>20</v>
      </c>
      <c r="B10325" t="s">
        <v>22</v>
      </c>
      <c r="C10325" s="6">
        <f t="shared" si="166"/>
        <v>42182.119305583445</v>
      </c>
      <c r="D10325" t="s">
        <v>23</v>
      </c>
      <c r="E10325" s="6">
        <f>IF(Sense_data[[#This Row],[a_1State]]=D10324,E10324,Sense_data[[#This Row],[SysTimeStamp]])</f>
        <v>42182.117372712622</v>
      </c>
      <c r="F10325" s="3" t="str">
        <f>Sense_data[[#This Row],[a_1State]]&amp;TEXT(Sense_data[[#This Row],[StateInstanceTimestamp]],"#.######")</f>
        <v>On42182.117373</v>
      </c>
      <c r="G10325" s="3">
        <f ca="1">IF(Sense_data[[#This Row],[a_1State]]="Off",RANDBETWEEN(off_min,off_max),RANDBETWEEN(on_min,on_max))/sr_div</f>
        <v>3.1</v>
      </c>
      <c r="H10325" s="3">
        <v>4.3</v>
      </c>
      <c r="I10325" s="3">
        <f>IF(HOUR(Sense_data[[#This Row],[SysTimeStamp]])&lt;12,I10324+$B$14,I10324-$B$14)</f>
        <v>17.38611111111301</v>
      </c>
    </row>
    <row r="10326" spans="1:9" x14ac:dyDescent="0.2">
      <c r="A10326" t="s">
        <v>20</v>
      </c>
      <c r="B10326" t="s">
        <v>22</v>
      </c>
      <c r="C10326" s="6">
        <f t="shared" si="166"/>
        <v>42182.119317157521</v>
      </c>
      <c r="D10326" t="s">
        <v>23</v>
      </c>
      <c r="E10326" s="6">
        <f>IF(Sense_data[[#This Row],[a_1State]]=D10325,E10325,Sense_data[[#This Row],[SysTimeStamp]])</f>
        <v>42182.117372712622</v>
      </c>
      <c r="F10326" s="3" t="str">
        <f>Sense_data[[#This Row],[a_1State]]&amp;TEXT(Sense_data[[#This Row],[StateInstanceTimestamp]],"#.######")</f>
        <v>On42182.117373</v>
      </c>
      <c r="G10326" s="3">
        <f ca="1">IF(Sense_data[[#This Row],[a_1State]]="Off",RANDBETWEEN(off_min,off_max),RANDBETWEEN(on_min,on_max))/sr_div</f>
        <v>5.2</v>
      </c>
      <c r="H10326" s="3">
        <v>3.7</v>
      </c>
      <c r="I10326" s="3">
        <f>IF(HOUR(Sense_data[[#This Row],[SysTimeStamp]])&lt;12,I10325+$B$14,I10325-$B$14)</f>
        <v>17.386342592594492</v>
      </c>
    </row>
    <row r="10327" spans="1:9" x14ac:dyDescent="0.2">
      <c r="A10327" t="s">
        <v>20</v>
      </c>
      <c r="B10327" t="s">
        <v>22</v>
      </c>
      <c r="C10327" s="6">
        <f t="shared" si="166"/>
        <v>42182.119328731598</v>
      </c>
      <c r="D10327" t="s">
        <v>23</v>
      </c>
      <c r="E10327" s="6">
        <f>IF(Sense_data[[#This Row],[a_1State]]=D10326,E10326,Sense_data[[#This Row],[SysTimeStamp]])</f>
        <v>42182.117372712622</v>
      </c>
      <c r="F10327" s="3" t="str">
        <f>Sense_data[[#This Row],[a_1State]]&amp;TEXT(Sense_data[[#This Row],[StateInstanceTimestamp]],"#.######")</f>
        <v>On42182.117373</v>
      </c>
      <c r="G10327" s="3">
        <f ca="1">IF(Sense_data[[#This Row],[a_1State]]="Off",RANDBETWEEN(off_min,off_max),RANDBETWEEN(on_min,on_max))/sr_div</f>
        <v>4.9000000000000004</v>
      </c>
      <c r="H10327" s="3">
        <v>4</v>
      </c>
      <c r="I10327" s="3">
        <f>IF(HOUR(Sense_data[[#This Row],[SysTimeStamp]])&lt;12,I10326+$B$14,I10326-$B$14)</f>
        <v>17.386574074075973</v>
      </c>
    </row>
    <row r="10328" spans="1:9" x14ac:dyDescent="0.2">
      <c r="A10328" t="s">
        <v>20</v>
      </c>
      <c r="B10328" t="s">
        <v>22</v>
      </c>
      <c r="C10328" s="6">
        <f t="shared" si="166"/>
        <v>42182.119340305675</v>
      </c>
      <c r="D10328" t="s">
        <v>23</v>
      </c>
      <c r="E10328" s="6">
        <f>IF(Sense_data[[#This Row],[a_1State]]=D10327,E10327,Sense_data[[#This Row],[SysTimeStamp]])</f>
        <v>42182.117372712622</v>
      </c>
      <c r="F10328" s="3" t="str">
        <f>Sense_data[[#This Row],[a_1State]]&amp;TEXT(Sense_data[[#This Row],[StateInstanceTimestamp]],"#.######")</f>
        <v>On42182.117373</v>
      </c>
      <c r="G10328" s="3">
        <f ca="1">IF(Sense_data[[#This Row],[a_1State]]="Off",RANDBETWEEN(off_min,off_max),RANDBETWEEN(on_min,on_max))/sr_div</f>
        <v>3.6</v>
      </c>
      <c r="H10328" s="3">
        <v>4.8</v>
      </c>
      <c r="I10328" s="3">
        <f>IF(HOUR(Sense_data[[#This Row],[SysTimeStamp]])&lt;12,I10327+$B$14,I10327-$B$14)</f>
        <v>17.386805555557455</v>
      </c>
    </row>
    <row r="10329" spans="1:9" x14ac:dyDescent="0.2">
      <c r="A10329" t="s">
        <v>20</v>
      </c>
      <c r="B10329" t="s">
        <v>22</v>
      </c>
      <c r="C10329" s="6">
        <f t="shared" si="166"/>
        <v>42182.119351879752</v>
      </c>
      <c r="D10329" t="s">
        <v>23</v>
      </c>
      <c r="E10329" s="6">
        <f>IF(Sense_data[[#This Row],[a_1State]]=D10328,E10328,Sense_data[[#This Row],[SysTimeStamp]])</f>
        <v>42182.117372712622</v>
      </c>
      <c r="F10329" s="3" t="str">
        <f>Sense_data[[#This Row],[a_1State]]&amp;TEXT(Sense_data[[#This Row],[StateInstanceTimestamp]],"#.######")</f>
        <v>On42182.117373</v>
      </c>
      <c r="G10329" s="3">
        <f ca="1">IF(Sense_data[[#This Row],[a_1State]]="Off",RANDBETWEEN(off_min,off_max),RANDBETWEEN(on_min,on_max))/sr_div</f>
        <v>5.9</v>
      </c>
      <c r="H10329" s="3">
        <v>5.0999999999999996</v>
      </c>
      <c r="I10329" s="3">
        <f>IF(HOUR(Sense_data[[#This Row],[SysTimeStamp]])&lt;12,I10328+$B$14,I10328-$B$14)</f>
        <v>17.387037037038937</v>
      </c>
    </row>
    <row r="10330" spans="1:9" x14ac:dyDescent="0.2">
      <c r="A10330" t="s">
        <v>20</v>
      </c>
      <c r="B10330" t="s">
        <v>22</v>
      </c>
      <c r="C10330" s="6">
        <f t="shared" si="166"/>
        <v>42182.119363453829</v>
      </c>
      <c r="D10330" t="s">
        <v>23</v>
      </c>
      <c r="E10330" s="6">
        <f>IF(Sense_data[[#This Row],[a_1State]]=D10329,E10329,Sense_data[[#This Row],[SysTimeStamp]])</f>
        <v>42182.117372712622</v>
      </c>
      <c r="F10330" s="3" t="str">
        <f>Sense_data[[#This Row],[a_1State]]&amp;TEXT(Sense_data[[#This Row],[StateInstanceTimestamp]],"#.######")</f>
        <v>On42182.117373</v>
      </c>
      <c r="G10330" s="3">
        <f ca="1">IF(Sense_data[[#This Row],[a_1State]]="Off",RANDBETWEEN(off_min,off_max),RANDBETWEEN(on_min,on_max))/sr_div</f>
        <v>5.6</v>
      </c>
      <c r="H10330" s="3">
        <v>4.0999999999999996</v>
      </c>
      <c r="I10330" s="3">
        <f>IF(HOUR(Sense_data[[#This Row],[SysTimeStamp]])&lt;12,I10329+$B$14,I10329-$B$14)</f>
        <v>17.387268518520418</v>
      </c>
    </row>
    <row r="10331" spans="1:9" x14ac:dyDescent="0.2">
      <c r="A10331" t="s">
        <v>20</v>
      </c>
      <c r="B10331" t="s">
        <v>22</v>
      </c>
      <c r="C10331" s="6">
        <f t="shared" si="166"/>
        <v>42182.119375027905</v>
      </c>
      <c r="D10331" t="s">
        <v>23</v>
      </c>
      <c r="E10331" s="6">
        <f>IF(Sense_data[[#This Row],[a_1State]]=D10330,E10330,Sense_data[[#This Row],[SysTimeStamp]])</f>
        <v>42182.117372712622</v>
      </c>
      <c r="F10331" s="3" t="str">
        <f>Sense_data[[#This Row],[a_1State]]&amp;TEXT(Sense_data[[#This Row],[StateInstanceTimestamp]],"#.######")</f>
        <v>On42182.117373</v>
      </c>
      <c r="G10331" s="3">
        <f ca="1">IF(Sense_data[[#This Row],[a_1State]]="Off",RANDBETWEEN(off_min,off_max),RANDBETWEEN(on_min,on_max))/sr_div</f>
        <v>5.7</v>
      </c>
      <c r="H10331" s="3">
        <v>5.9</v>
      </c>
      <c r="I10331" s="3">
        <f>IF(HOUR(Sense_data[[#This Row],[SysTimeStamp]])&lt;12,I10330+$B$14,I10330-$B$14)</f>
        <v>17.3875000000019</v>
      </c>
    </row>
    <row r="10332" spans="1:9" x14ac:dyDescent="0.2">
      <c r="A10332" t="s">
        <v>20</v>
      </c>
      <c r="B10332" t="s">
        <v>22</v>
      </c>
      <c r="C10332" s="6">
        <f t="shared" si="166"/>
        <v>42182.119386601982</v>
      </c>
      <c r="D10332" t="s">
        <v>23</v>
      </c>
      <c r="E10332" s="6">
        <f>IF(Sense_data[[#This Row],[a_1State]]=D10331,E10331,Sense_data[[#This Row],[SysTimeStamp]])</f>
        <v>42182.117372712622</v>
      </c>
      <c r="F10332" s="3" t="str">
        <f>Sense_data[[#This Row],[a_1State]]&amp;TEXT(Sense_data[[#This Row],[StateInstanceTimestamp]],"#.######")</f>
        <v>On42182.117373</v>
      </c>
      <c r="G10332" s="3">
        <f ca="1">IF(Sense_data[[#This Row],[a_1State]]="Off",RANDBETWEEN(off_min,off_max),RANDBETWEEN(on_min,on_max))/sr_div</f>
        <v>5.0999999999999996</v>
      </c>
      <c r="H10332" s="3">
        <v>4.3</v>
      </c>
      <c r="I10332" s="3">
        <f>IF(HOUR(Sense_data[[#This Row],[SysTimeStamp]])&lt;12,I10331+$B$14,I10331-$B$14)</f>
        <v>17.387731481483382</v>
      </c>
    </row>
    <row r="10333" spans="1:9" x14ac:dyDescent="0.2">
      <c r="A10333" t="s">
        <v>20</v>
      </c>
      <c r="B10333" t="s">
        <v>22</v>
      </c>
      <c r="C10333" s="6">
        <f t="shared" si="166"/>
        <v>42182.119398176059</v>
      </c>
      <c r="D10333" t="s">
        <v>23</v>
      </c>
      <c r="E10333" s="6">
        <f>IF(Sense_data[[#This Row],[a_1State]]=D10332,E10332,Sense_data[[#This Row],[SysTimeStamp]])</f>
        <v>42182.117372712622</v>
      </c>
      <c r="F10333" s="3" t="str">
        <f>Sense_data[[#This Row],[a_1State]]&amp;TEXT(Sense_data[[#This Row],[StateInstanceTimestamp]],"#.######")</f>
        <v>On42182.117373</v>
      </c>
      <c r="G10333" s="3">
        <f ca="1">IF(Sense_data[[#This Row],[a_1State]]="Off",RANDBETWEEN(off_min,off_max),RANDBETWEEN(on_min,on_max))/sr_div</f>
        <v>4</v>
      </c>
      <c r="H10333" s="3">
        <v>5.2</v>
      </c>
      <c r="I10333" s="3">
        <f>IF(HOUR(Sense_data[[#This Row],[SysTimeStamp]])&lt;12,I10332+$B$14,I10332-$B$14)</f>
        <v>17.387962962964863</v>
      </c>
    </row>
    <row r="10334" spans="1:9" x14ac:dyDescent="0.2">
      <c r="A10334" t="s">
        <v>20</v>
      </c>
      <c r="B10334" t="s">
        <v>22</v>
      </c>
      <c r="C10334" s="6">
        <f t="shared" si="166"/>
        <v>42182.119409750136</v>
      </c>
      <c r="D10334" t="s">
        <v>23</v>
      </c>
      <c r="E10334" s="6">
        <f>IF(Sense_data[[#This Row],[a_1State]]=D10333,E10333,Sense_data[[#This Row],[SysTimeStamp]])</f>
        <v>42182.117372712622</v>
      </c>
      <c r="F10334" s="3" t="str">
        <f>Sense_data[[#This Row],[a_1State]]&amp;TEXT(Sense_data[[#This Row],[StateInstanceTimestamp]],"#.######")</f>
        <v>On42182.117373</v>
      </c>
      <c r="G10334" s="3">
        <f ca="1">IF(Sense_data[[#This Row],[a_1State]]="Off",RANDBETWEEN(off_min,off_max),RANDBETWEEN(on_min,on_max))/sr_div</f>
        <v>4.0999999999999996</v>
      </c>
      <c r="H10334" s="3">
        <v>3.4</v>
      </c>
      <c r="I10334" s="3">
        <f>IF(HOUR(Sense_data[[#This Row],[SysTimeStamp]])&lt;12,I10333+$B$14,I10333-$B$14)</f>
        <v>17.388194444446345</v>
      </c>
    </row>
    <row r="10335" spans="1:9" x14ac:dyDescent="0.2">
      <c r="A10335" t="s">
        <v>20</v>
      </c>
      <c r="B10335" t="s">
        <v>22</v>
      </c>
      <c r="C10335" s="6">
        <f t="shared" si="166"/>
        <v>42182.119421324212</v>
      </c>
      <c r="D10335" t="s">
        <v>23</v>
      </c>
      <c r="E10335" s="6">
        <f>IF(Sense_data[[#This Row],[a_1State]]=D10334,E10334,Sense_data[[#This Row],[SysTimeStamp]])</f>
        <v>42182.117372712622</v>
      </c>
      <c r="F10335" s="3" t="str">
        <f>Sense_data[[#This Row],[a_1State]]&amp;TEXT(Sense_data[[#This Row],[StateInstanceTimestamp]],"#.######")</f>
        <v>On42182.117373</v>
      </c>
      <c r="G10335" s="3">
        <f ca="1">IF(Sense_data[[#This Row],[a_1State]]="Off",RANDBETWEEN(off_min,off_max),RANDBETWEEN(on_min,on_max))/sr_div</f>
        <v>3.1</v>
      </c>
      <c r="H10335" s="3">
        <v>4.5</v>
      </c>
      <c r="I10335" s="3">
        <f>IF(HOUR(Sense_data[[#This Row],[SysTimeStamp]])&lt;12,I10334+$B$14,I10334-$B$14)</f>
        <v>17.388425925927827</v>
      </c>
    </row>
    <row r="10336" spans="1:9" x14ac:dyDescent="0.2">
      <c r="A10336" t="s">
        <v>20</v>
      </c>
      <c r="B10336" t="s">
        <v>22</v>
      </c>
      <c r="C10336" s="6">
        <f t="shared" si="166"/>
        <v>42182.119432898289</v>
      </c>
      <c r="D10336" t="s">
        <v>23</v>
      </c>
      <c r="E10336" s="6">
        <f>IF(Sense_data[[#This Row],[a_1State]]=D10335,E10335,Sense_data[[#This Row],[SysTimeStamp]])</f>
        <v>42182.117372712622</v>
      </c>
      <c r="F10336" s="3" t="str">
        <f>Sense_data[[#This Row],[a_1State]]&amp;TEXT(Sense_data[[#This Row],[StateInstanceTimestamp]],"#.######")</f>
        <v>On42182.117373</v>
      </c>
      <c r="G10336" s="3">
        <f ca="1">IF(Sense_data[[#This Row],[a_1State]]="Off",RANDBETWEEN(off_min,off_max),RANDBETWEEN(on_min,on_max))/sr_div</f>
        <v>4.2</v>
      </c>
      <c r="H10336" s="3">
        <v>5.5</v>
      </c>
      <c r="I10336" s="3">
        <f>IF(HOUR(Sense_data[[#This Row],[SysTimeStamp]])&lt;12,I10335+$B$14,I10335-$B$14)</f>
        <v>17.388657407409308</v>
      </c>
    </row>
    <row r="10337" spans="1:9" x14ac:dyDescent="0.2">
      <c r="A10337" t="s">
        <v>20</v>
      </c>
      <c r="B10337" t="s">
        <v>22</v>
      </c>
      <c r="C10337" s="6">
        <f t="shared" si="166"/>
        <v>42182.119444472366</v>
      </c>
      <c r="D10337" t="s">
        <v>23</v>
      </c>
      <c r="E10337" s="6">
        <f>IF(Sense_data[[#This Row],[a_1State]]=D10336,E10336,Sense_data[[#This Row],[SysTimeStamp]])</f>
        <v>42182.117372712622</v>
      </c>
      <c r="F10337" s="3" t="str">
        <f>Sense_data[[#This Row],[a_1State]]&amp;TEXT(Sense_data[[#This Row],[StateInstanceTimestamp]],"#.######")</f>
        <v>On42182.117373</v>
      </c>
      <c r="G10337" s="3">
        <f ca="1">IF(Sense_data[[#This Row],[a_1State]]="Off",RANDBETWEEN(off_min,off_max),RANDBETWEEN(on_min,on_max))/sr_div</f>
        <v>5.9</v>
      </c>
      <c r="H10337" s="3">
        <v>3.8</v>
      </c>
      <c r="I10337" s="3">
        <f>IF(HOUR(Sense_data[[#This Row],[SysTimeStamp]])&lt;12,I10336+$B$14,I10336-$B$14)</f>
        <v>17.38888888889079</v>
      </c>
    </row>
    <row r="10338" spans="1:9" x14ac:dyDescent="0.2">
      <c r="A10338" t="s">
        <v>20</v>
      </c>
      <c r="B10338" t="s">
        <v>22</v>
      </c>
      <c r="C10338" s="6">
        <f t="shared" si="166"/>
        <v>42182.119456046443</v>
      </c>
      <c r="D10338" t="s">
        <v>23</v>
      </c>
      <c r="E10338" s="6">
        <f>IF(Sense_data[[#This Row],[a_1State]]=D10337,E10337,Sense_data[[#This Row],[SysTimeStamp]])</f>
        <v>42182.117372712622</v>
      </c>
      <c r="F10338" s="3" t="str">
        <f>Sense_data[[#This Row],[a_1State]]&amp;TEXT(Sense_data[[#This Row],[StateInstanceTimestamp]],"#.######")</f>
        <v>On42182.117373</v>
      </c>
      <c r="G10338" s="3">
        <f ca="1">IF(Sense_data[[#This Row],[a_1State]]="Off",RANDBETWEEN(off_min,off_max),RANDBETWEEN(on_min,on_max))/sr_div</f>
        <v>5.6</v>
      </c>
      <c r="H10338" s="3">
        <v>5</v>
      </c>
      <c r="I10338" s="3">
        <f>IF(HOUR(Sense_data[[#This Row],[SysTimeStamp]])&lt;12,I10337+$B$14,I10337-$B$14)</f>
        <v>17.389120370372272</v>
      </c>
    </row>
    <row r="10339" spans="1:9" x14ac:dyDescent="0.2">
      <c r="A10339" t="s">
        <v>20</v>
      </c>
      <c r="B10339" t="s">
        <v>22</v>
      </c>
      <c r="C10339" s="6">
        <f t="shared" si="166"/>
        <v>42182.11946762052</v>
      </c>
      <c r="D10339" t="s">
        <v>23</v>
      </c>
      <c r="E10339" s="6">
        <f>IF(Sense_data[[#This Row],[a_1State]]=D10338,E10338,Sense_data[[#This Row],[SysTimeStamp]])</f>
        <v>42182.117372712622</v>
      </c>
      <c r="F10339" s="3" t="str">
        <f>Sense_data[[#This Row],[a_1State]]&amp;TEXT(Sense_data[[#This Row],[StateInstanceTimestamp]],"#.######")</f>
        <v>On42182.117373</v>
      </c>
      <c r="G10339" s="3">
        <f ca="1">IF(Sense_data[[#This Row],[a_1State]]="Off",RANDBETWEEN(off_min,off_max),RANDBETWEEN(on_min,on_max))/sr_div</f>
        <v>4.5</v>
      </c>
      <c r="H10339" s="3">
        <v>4.3</v>
      </c>
      <c r="I10339" s="3">
        <f>IF(HOUR(Sense_data[[#This Row],[SysTimeStamp]])&lt;12,I10338+$B$14,I10338-$B$14)</f>
        <v>17.389351851853753</v>
      </c>
    </row>
    <row r="10340" spans="1:9" x14ac:dyDescent="0.2">
      <c r="A10340" t="s">
        <v>20</v>
      </c>
      <c r="B10340" t="s">
        <v>22</v>
      </c>
      <c r="C10340" s="6">
        <f t="shared" si="166"/>
        <v>42182.119479194596</v>
      </c>
      <c r="D10340" t="s">
        <v>23</v>
      </c>
      <c r="E10340" s="6">
        <f>IF(Sense_data[[#This Row],[a_1State]]=D10339,E10339,Sense_data[[#This Row],[SysTimeStamp]])</f>
        <v>42182.117372712622</v>
      </c>
      <c r="F10340" s="3" t="str">
        <f>Sense_data[[#This Row],[a_1State]]&amp;TEXT(Sense_data[[#This Row],[StateInstanceTimestamp]],"#.######")</f>
        <v>On42182.117373</v>
      </c>
      <c r="G10340" s="3">
        <f ca="1">IF(Sense_data[[#This Row],[a_1State]]="Off",RANDBETWEEN(off_min,off_max),RANDBETWEEN(on_min,on_max))/sr_div</f>
        <v>5.0999999999999996</v>
      </c>
      <c r="H10340" s="3">
        <v>4.5</v>
      </c>
      <c r="I10340" s="3">
        <f>IF(HOUR(Sense_data[[#This Row],[SysTimeStamp]])&lt;12,I10339+$B$14,I10339-$B$14)</f>
        <v>17.389583333335235</v>
      </c>
    </row>
    <row r="10341" spans="1:9" x14ac:dyDescent="0.2">
      <c r="A10341" t="s">
        <v>20</v>
      </c>
      <c r="B10341" t="s">
        <v>22</v>
      </c>
      <c r="C10341" s="6">
        <f t="shared" si="166"/>
        <v>42182.119490768673</v>
      </c>
      <c r="D10341" t="s">
        <v>23</v>
      </c>
      <c r="E10341" s="6">
        <f>IF(Sense_data[[#This Row],[a_1State]]=D10340,E10340,Sense_data[[#This Row],[SysTimeStamp]])</f>
        <v>42182.117372712622</v>
      </c>
      <c r="F10341" s="3" t="str">
        <f>Sense_data[[#This Row],[a_1State]]&amp;TEXT(Sense_data[[#This Row],[StateInstanceTimestamp]],"#.######")</f>
        <v>On42182.117373</v>
      </c>
      <c r="G10341" s="3">
        <f ca="1">IF(Sense_data[[#This Row],[a_1State]]="Off",RANDBETWEEN(off_min,off_max),RANDBETWEEN(on_min,on_max))/sr_div</f>
        <v>5.5</v>
      </c>
      <c r="H10341" s="3">
        <v>4.8</v>
      </c>
      <c r="I10341" s="3">
        <f>IF(HOUR(Sense_data[[#This Row],[SysTimeStamp]])&lt;12,I10340+$B$14,I10340-$B$14)</f>
        <v>17.389814814816717</v>
      </c>
    </row>
    <row r="10342" spans="1:9" x14ac:dyDescent="0.2">
      <c r="A10342" t="s">
        <v>20</v>
      </c>
      <c r="B10342" t="s">
        <v>22</v>
      </c>
      <c r="C10342" s="6">
        <f t="shared" si="166"/>
        <v>42182.11950234275</v>
      </c>
      <c r="D10342" t="s">
        <v>23</v>
      </c>
      <c r="E10342" s="6">
        <f>IF(Sense_data[[#This Row],[a_1State]]=D10341,E10341,Sense_data[[#This Row],[SysTimeStamp]])</f>
        <v>42182.117372712622</v>
      </c>
      <c r="F10342" s="3" t="str">
        <f>Sense_data[[#This Row],[a_1State]]&amp;TEXT(Sense_data[[#This Row],[StateInstanceTimestamp]],"#.######")</f>
        <v>On42182.117373</v>
      </c>
      <c r="G10342" s="3">
        <f ca="1">IF(Sense_data[[#This Row],[a_1State]]="Off",RANDBETWEEN(off_min,off_max),RANDBETWEEN(on_min,on_max))/sr_div</f>
        <v>5.0999999999999996</v>
      </c>
      <c r="H10342" s="3">
        <v>5.0999999999999996</v>
      </c>
      <c r="I10342" s="3">
        <f>IF(HOUR(Sense_data[[#This Row],[SysTimeStamp]])&lt;12,I10341+$B$14,I10341-$B$14)</f>
        <v>17.390046296298198</v>
      </c>
    </row>
    <row r="10343" spans="1:9" x14ac:dyDescent="0.2">
      <c r="A10343" t="s">
        <v>20</v>
      </c>
      <c r="B10343" t="s">
        <v>22</v>
      </c>
      <c r="C10343" s="6">
        <f t="shared" si="166"/>
        <v>42182.119513916827</v>
      </c>
      <c r="D10343" t="s">
        <v>23</v>
      </c>
      <c r="E10343" s="6">
        <f>IF(Sense_data[[#This Row],[a_1State]]=D10342,E10342,Sense_data[[#This Row],[SysTimeStamp]])</f>
        <v>42182.117372712622</v>
      </c>
      <c r="F10343" s="3" t="str">
        <f>Sense_data[[#This Row],[a_1State]]&amp;TEXT(Sense_data[[#This Row],[StateInstanceTimestamp]],"#.######")</f>
        <v>On42182.117373</v>
      </c>
      <c r="G10343" s="3">
        <f ca="1">IF(Sense_data[[#This Row],[a_1State]]="Off",RANDBETWEEN(off_min,off_max),RANDBETWEEN(on_min,on_max))/sr_div</f>
        <v>5.0999999999999996</v>
      </c>
      <c r="H10343" s="3">
        <v>4.8</v>
      </c>
      <c r="I10343" s="3">
        <f>IF(HOUR(Sense_data[[#This Row],[SysTimeStamp]])&lt;12,I10342+$B$14,I10342-$B$14)</f>
        <v>17.39027777777968</v>
      </c>
    </row>
    <row r="10344" spans="1:9" x14ac:dyDescent="0.2">
      <c r="A10344" t="s">
        <v>20</v>
      </c>
      <c r="B10344" t="s">
        <v>22</v>
      </c>
      <c r="C10344" s="6">
        <f t="shared" si="166"/>
        <v>42182.119525490903</v>
      </c>
      <c r="D10344" t="s">
        <v>23</v>
      </c>
      <c r="E10344" s="6">
        <f>IF(Sense_data[[#This Row],[a_1State]]=D10343,E10343,Sense_data[[#This Row],[SysTimeStamp]])</f>
        <v>42182.117372712622</v>
      </c>
      <c r="F10344" s="3" t="str">
        <f>Sense_data[[#This Row],[a_1State]]&amp;TEXT(Sense_data[[#This Row],[StateInstanceTimestamp]],"#.######")</f>
        <v>On42182.117373</v>
      </c>
      <c r="G10344" s="3">
        <f ca="1">IF(Sense_data[[#This Row],[a_1State]]="Off",RANDBETWEEN(off_min,off_max),RANDBETWEEN(on_min,on_max))/sr_div</f>
        <v>3.6</v>
      </c>
      <c r="H10344" s="3">
        <v>4</v>
      </c>
      <c r="I10344" s="3">
        <f>IF(HOUR(Sense_data[[#This Row],[SysTimeStamp]])&lt;12,I10343+$B$14,I10343-$B$14)</f>
        <v>17.390509259261162</v>
      </c>
    </row>
    <row r="10345" spans="1:9" x14ac:dyDescent="0.2">
      <c r="A10345" t="s">
        <v>20</v>
      </c>
      <c r="B10345" t="s">
        <v>22</v>
      </c>
      <c r="C10345" s="6">
        <f t="shared" si="166"/>
        <v>42182.11953706498</v>
      </c>
      <c r="D10345" t="s">
        <v>23</v>
      </c>
      <c r="E10345" s="6">
        <f>IF(Sense_data[[#This Row],[a_1State]]=D10344,E10344,Sense_data[[#This Row],[SysTimeStamp]])</f>
        <v>42182.117372712622</v>
      </c>
      <c r="F10345" s="3" t="str">
        <f>Sense_data[[#This Row],[a_1State]]&amp;TEXT(Sense_data[[#This Row],[StateInstanceTimestamp]],"#.######")</f>
        <v>On42182.117373</v>
      </c>
      <c r="G10345" s="3">
        <f ca="1">IF(Sense_data[[#This Row],[a_1State]]="Off",RANDBETWEEN(off_min,off_max),RANDBETWEEN(on_min,on_max))/sr_div</f>
        <v>3.8</v>
      </c>
      <c r="H10345" s="3">
        <v>3.4</v>
      </c>
      <c r="I10345" s="3">
        <f>IF(HOUR(Sense_data[[#This Row],[SysTimeStamp]])&lt;12,I10344+$B$14,I10344-$B$14)</f>
        <v>17.390740740742643</v>
      </c>
    </row>
    <row r="10346" spans="1:9" x14ac:dyDescent="0.2">
      <c r="A10346" t="s">
        <v>20</v>
      </c>
      <c r="B10346" t="s">
        <v>22</v>
      </c>
      <c r="C10346" s="6">
        <f t="shared" si="166"/>
        <v>42182.119548639057</v>
      </c>
      <c r="D10346" t="s">
        <v>23</v>
      </c>
      <c r="E10346" s="6">
        <f>IF(Sense_data[[#This Row],[a_1State]]=D10345,E10345,Sense_data[[#This Row],[SysTimeStamp]])</f>
        <v>42182.117372712622</v>
      </c>
      <c r="F10346" s="3" t="str">
        <f>Sense_data[[#This Row],[a_1State]]&amp;TEXT(Sense_data[[#This Row],[StateInstanceTimestamp]],"#.######")</f>
        <v>On42182.117373</v>
      </c>
      <c r="G10346" s="3">
        <f ca="1">IF(Sense_data[[#This Row],[a_1State]]="Off",RANDBETWEEN(off_min,off_max),RANDBETWEEN(on_min,on_max))/sr_div</f>
        <v>5.0999999999999996</v>
      </c>
      <c r="H10346" s="3">
        <v>5.6</v>
      </c>
      <c r="I10346" s="3">
        <f>IF(HOUR(Sense_data[[#This Row],[SysTimeStamp]])&lt;12,I10345+$B$14,I10345-$B$14)</f>
        <v>17.390972222224125</v>
      </c>
    </row>
    <row r="10347" spans="1:9" x14ac:dyDescent="0.2">
      <c r="A10347" t="s">
        <v>20</v>
      </c>
      <c r="B10347" t="s">
        <v>22</v>
      </c>
      <c r="C10347" s="6">
        <f t="shared" si="166"/>
        <v>42182.119560213134</v>
      </c>
      <c r="D10347" t="s">
        <v>23</v>
      </c>
      <c r="E10347" s="6">
        <f>IF(Sense_data[[#This Row],[a_1State]]=D10346,E10346,Sense_data[[#This Row],[SysTimeStamp]])</f>
        <v>42182.117372712622</v>
      </c>
      <c r="F10347" s="3" t="str">
        <f>Sense_data[[#This Row],[a_1State]]&amp;TEXT(Sense_data[[#This Row],[StateInstanceTimestamp]],"#.######")</f>
        <v>On42182.117373</v>
      </c>
      <c r="G10347" s="3">
        <f ca="1">IF(Sense_data[[#This Row],[a_1State]]="Off",RANDBETWEEN(off_min,off_max),RANDBETWEEN(on_min,on_max))/sr_div</f>
        <v>5.9</v>
      </c>
      <c r="H10347" s="3">
        <v>5.4</v>
      </c>
      <c r="I10347" s="3">
        <f>IF(HOUR(Sense_data[[#This Row],[SysTimeStamp]])&lt;12,I10346+$B$14,I10346-$B$14)</f>
        <v>17.391203703705607</v>
      </c>
    </row>
    <row r="10348" spans="1:9" x14ac:dyDescent="0.2">
      <c r="A10348" t="s">
        <v>20</v>
      </c>
      <c r="B10348" t="s">
        <v>22</v>
      </c>
      <c r="C10348" s="6">
        <f t="shared" si="166"/>
        <v>42182.119571787211</v>
      </c>
      <c r="D10348" t="s">
        <v>23</v>
      </c>
      <c r="E10348" s="6">
        <f>IF(Sense_data[[#This Row],[a_1State]]=D10347,E10347,Sense_data[[#This Row],[SysTimeStamp]])</f>
        <v>42182.117372712622</v>
      </c>
      <c r="F10348" s="3" t="str">
        <f>Sense_data[[#This Row],[a_1State]]&amp;TEXT(Sense_data[[#This Row],[StateInstanceTimestamp]],"#.######")</f>
        <v>On42182.117373</v>
      </c>
      <c r="G10348" s="3">
        <f ca="1">IF(Sense_data[[#This Row],[a_1State]]="Off",RANDBETWEEN(off_min,off_max),RANDBETWEEN(on_min,on_max))/sr_div</f>
        <v>5.7</v>
      </c>
      <c r="H10348" s="3">
        <v>3.8</v>
      </c>
      <c r="I10348" s="3">
        <f>IF(HOUR(Sense_data[[#This Row],[SysTimeStamp]])&lt;12,I10347+$B$14,I10347-$B$14)</f>
        <v>17.391435185187088</v>
      </c>
    </row>
    <row r="10349" spans="1:9" x14ac:dyDescent="0.2">
      <c r="A10349" t="s">
        <v>20</v>
      </c>
      <c r="B10349" t="s">
        <v>22</v>
      </c>
      <c r="C10349" s="6">
        <f t="shared" si="166"/>
        <v>42182.119583361287</v>
      </c>
      <c r="D10349" t="s">
        <v>23</v>
      </c>
      <c r="E10349" s="6">
        <f>IF(Sense_data[[#This Row],[a_1State]]=D10348,E10348,Sense_data[[#This Row],[SysTimeStamp]])</f>
        <v>42182.117372712622</v>
      </c>
      <c r="F10349" s="3" t="str">
        <f>Sense_data[[#This Row],[a_1State]]&amp;TEXT(Sense_data[[#This Row],[StateInstanceTimestamp]],"#.######")</f>
        <v>On42182.117373</v>
      </c>
      <c r="G10349" s="3">
        <f ca="1">IF(Sense_data[[#This Row],[a_1State]]="Off",RANDBETWEEN(off_min,off_max),RANDBETWEEN(on_min,on_max))/sr_div</f>
        <v>5.7</v>
      </c>
      <c r="H10349" s="3">
        <v>5.2</v>
      </c>
      <c r="I10349" s="3">
        <f>IF(HOUR(Sense_data[[#This Row],[SysTimeStamp]])&lt;12,I10348+$B$14,I10348-$B$14)</f>
        <v>17.39166666666857</v>
      </c>
    </row>
    <row r="10350" spans="1:9" x14ac:dyDescent="0.2">
      <c r="A10350" t="s">
        <v>20</v>
      </c>
      <c r="B10350" t="s">
        <v>22</v>
      </c>
      <c r="C10350" s="6">
        <f t="shared" si="166"/>
        <v>42182.119594935364</v>
      </c>
      <c r="D10350" t="s">
        <v>23</v>
      </c>
      <c r="E10350" s="6">
        <f>IF(Sense_data[[#This Row],[a_1State]]=D10349,E10349,Sense_data[[#This Row],[SysTimeStamp]])</f>
        <v>42182.117372712622</v>
      </c>
      <c r="F10350" s="3" t="str">
        <f>Sense_data[[#This Row],[a_1State]]&amp;TEXT(Sense_data[[#This Row],[StateInstanceTimestamp]],"#.######")</f>
        <v>On42182.117373</v>
      </c>
      <c r="G10350" s="3">
        <f ca="1">IF(Sense_data[[#This Row],[a_1State]]="Off",RANDBETWEEN(off_min,off_max),RANDBETWEEN(on_min,on_max))/sr_div</f>
        <v>5.9</v>
      </c>
      <c r="H10350" s="3">
        <v>5</v>
      </c>
      <c r="I10350" s="3">
        <f>IF(HOUR(Sense_data[[#This Row],[SysTimeStamp]])&lt;12,I10349+$B$14,I10349-$B$14)</f>
        <v>17.391898148150052</v>
      </c>
    </row>
    <row r="10351" spans="1:9" x14ac:dyDescent="0.2">
      <c r="A10351" t="s">
        <v>20</v>
      </c>
      <c r="B10351" t="s">
        <v>22</v>
      </c>
      <c r="C10351" s="6">
        <f t="shared" si="166"/>
        <v>42182.119606509441</v>
      </c>
      <c r="D10351" t="s">
        <v>23</v>
      </c>
      <c r="E10351" s="6">
        <f>IF(Sense_data[[#This Row],[a_1State]]=D10350,E10350,Sense_data[[#This Row],[SysTimeStamp]])</f>
        <v>42182.117372712622</v>
      </c>
      <c r="F10351" s="3" t="str">
        <f>Sense_data[[#This Row],[a_1State]]&amp;TEXT(Sense_data[[#This Row],[StateInstanceTimestamp]],"#.######")</f>
        <v>On42182.117373</v>
      </c>
      <c r="G10351" s="3">
        <f ca="1">IF(Sense_data[[#This Row],[a_1State]]="Off",RANDBETWEEN(off_min,off_max),RANDBETWEEN(on_min,on_max))/sr_div</f>
        <v>4.2</v>
      </c>
      <c r="H10351" s="3">
        <v>4.5999999999999996</v>
      </c>
      <c r="I10351" s="3">
        <f>IF(HOUR(Sense_data[[#This Row],[SysTimeStamp]])&lt;12,I10350+$B$14,I10350-$B$14)</f>
        <v>17.392129629631533</v>
      </c>
    </row>
    <row r="10352" spans="1:9" x14ac:dyDescent="0.2">
      <c r="A10352" t="s">
        <v>20</v>
      </c>
      <c r="B10352" t="s">
        <v>22</v>
      </c>
      <c r="C10352" s="6">
        <f t="shared" si="166"/>
        <v>42182.119618083518</v>
      </c>
      <c r="D10352" t="s">
        <v>23</v>
      </c>
      <c r="E10352" s="6">
        <f>IF(Sense_data[[#This Row],[a_1State]]=D10351,E10351,Sense_data[[#This Row],[SysTimeStamp]])</f>
        <v>42182.117372712622</v>
      </c>
      <c r="F10352" s="3" t="str">
        <f>Sense_data[[#This Row],[a_1State]]&amp;TEXT(Sense_data[[#This Row],[StateInstanceTimestamp]],"#.######")</f>
        <v>On42182.117373</v>
      </c>
      <c r="G10352" s="3">
        <f ca="1">IF(Sense_data[[#This Row],[a_1State]]="Off",RANDBETWEEN(off_min,off_max),RANDBETWEEN(on_min,on_max))/sr_div</f>
        <v>5.2</v>
      </c>
      <c r="H10352" s="3">
        <v>4</v>
      </c>
      <c r="I10352" s="3">
        <f>IF(HOUR(Sense_data[[#This Row],[SysTimeStamp]])&lt;12,I10351+$B$14,I10351-$B$14)</f>
        <v>17.392361111113015</v>
      </c>
    </row>
    <row r="10353" spans="1:9" x14ac:dyDescent="0.2">
      <c r="A10353" t="s">
        <v>20</v>
      </c>
      <c r="B10353" t="s">
        <v>22</v>
      </c>
      <c r="C10353" s="6">
        <f t="shared" si="166"/>
        <v>42182.119629657594</v>
      </c>
      <c r="D10353" t="s">
        <v>23</v>
      </c>
      <c r="E10353" s="6">
        <f>IF(Sense_data[[#This Row],[a_1State]]=D10352,E10352,Sense_data[[#This Row],[SysTimeStamp]])</f>
        <v>42182.117372712622</v>
      </c>
      <c r="F10353" s="3" t="str">
        <f>Sense_data[[#This Row],[a_1State]]&amp;TEXT(Sense_data[[#This Row],[StateInstanceTimestamp]],"#.######")</f>
        <v>On42182.117373</v>
      </c>
      <c r="G10353" s="3">
        <f ca="1">IF(Sense_data[[#This Row],[a_1State]]="Off",RANDBETWEEN(off_min,off_max),RANDBETWEEN(on_min,on_max))/sr_div</f>
        <v>3.4</v>
      </c>
      <c r="H10353" s="3">
        <v>5.2</v>
      </c>
      <c r="I10353" s="3">
        <f>IF(HOUR(Sense_data[[#This Row],[SysTimeStamp]])&lt;12,I10352+$B$14,I10352-$B$14)</f>
        <v>17.392592592594497</v>
      </c>
    </row>
    <row r="10354" spans="1:9" x14ac:dyDescent="0.2">
      <c r="A10354" t="s">
        <v>20</v>
      </c>
      <c r="B10354" t="s">
        <v>22</v>
      </c>
      <c r="C10354" s="6">
        <f t="shared" si="166"/>
        <v>42182.119641231671</v>
      </c>
      <c r="D10354" t="s">
        <v>23</v>
      </c>
      <c r="E10354" s="6">
        <f>IF(Sense_data[[#This Row],[a_1State]]=D10353,E10353,Sense_data[[#This Row],[SysTimeStamp]])</f>
        <v>42182.117372712622</v>
      </c>
      <c r="F10354" s="3" t="str">
        <f>Sense_data[[#This Row],[a_1State]]&amp;TEXT(Sense_data[[#This Row],[StateInstanceTimestamp]],"#.######")</f>
        <v>On42182.117373</v>
      </c>
      <c r="G10354" s="3">
        <f ca="1">IF(Sense_data[[#This Row],[a_1State]]="Off",RANDBETWEEN(off_min,off_max),RANDBETWEEN(on_min,on_max))/sr_div</f>
        <v>4.5999999999999996</v>
      </c>
      <c r="H10354" s="3">
        <v>5.6</v>
      </c>
      <c r="I10354" s="3">
        <f>IF(HOUR(Sense_data[[#This Row],[SysTimeStamp]])&lt;12,I10353+$B$14,I10353-$B$14)</f>
        <v>17.392824074075978</v>
      </c>
    </row>
    <row r="10355" spans="1:9" x14ac:dyDescent="0.2">
      <c r="A10355" t="s">
        <v>20</v>
      </c>
      <c r="B10355" t="s">
        <v>22</v>
      </c>
      <c r="C10355" s="6">
        <f t="shared" si="166"/>
        <v>42182.119652805748</v>
      </c>
      <c r="D10355" t="s">
        <v>23</v>
      </c>
      <c r="E10355" s="6">
        <f>IF(Sense_data[[#This Row],[a_1State]]=D10354,E10354,Sense_data[[#This Row],[SysTimeStamp]])</f>
        <v>42182.117372712622</v>
      </c>
      <c r="F10355" s="3" t="str">
        <f>Sense_data[[#This Row],[a_1State]]&amp;TEXT(Sense_data[[#This Row],[StateInstanceTimestamp]],"#.######")</f>
        <v>On42182.117373</v>
      </c>
      <c r="G10355" s="3">
        <f ca="1">IF(Sense_data[[#This Row],[a_1State]]="Off",RANDBETWEEN(off_min,off_max),RANDBETWEEN(on_min,on_max))/sr_div</f>
        <v>3.5</v>
      </c>
      <c r="H10355" s="3">
        <v>4.5999999999999996</v>
      </c>
      <c r="I10355" s="3">
        <f>IF(HOUR(Sense_data[[#This Row],[SysTimeStamp]])&lt;12,I10354+$B$14,I10354-$B$14)</f>
        <v>17.39305555555746</v>
      </c>
    </row>
    <row r="10356" spans="1:9" x14ac:dyDescent="0.2">
      <c r="A10356" t="s">
        <v>20</v>
      </c>
      <c r="B10356" t="s">
        <v>22</v>
      </c>
      <c r="C10356" s="6">
        <f t="shared" si="166"/>
        <v>42182.119664379825</v>
      </c>
      <c r="D10356" t="s">
        <v>23</v>
      </c>
      <c r="E10356" s="6">
        <f>IF(Sense_data[[#This Row],[a_1State]]=D10355,E10355,Sense_data[[#This Row],[SysTimeStamp]])</f>
        <v>42182.117372712622</v>
      </c>
      <c r="F10356" s="3" t="str">
        <f>Sense_data[[#This Row],[a_1State]]&amp;TEXT(Sense_data[[#This Row],[StateInstanceTimestamp]],"#.######")</f>
        <v>On42182.117373</v>
      </c>
      <c r="G10356" s="3">
        <f ca="1">IF(Sense_data[[#This Row],[a_1State]]="Off",RANDBETWEEN(off_min,off_max),RANDBETWEEN(on_min,on_max))/sr_div</f>
        <v>5.6</v>
      </c>
      <c r="H10356" s="3">
        <v>3.1</v>
      </c>
      <c r="I10356" s="3">
        <f>IF(HOUR(Sense_data[[#This Row],[SysTimeStamp]])&lt;12,I10355+$B$14,I10355-$B$14)</f>
        <v>17.393287037038942</v>
      </c>
    </row>
    <row r="10357" spans="1:9" x14ac:dyDescent="0.2">
      <c r="A10357" t="s">
        <v>20</v>
      </c>
      <c r="B10357" t="s">
        <v>22</v>
      </c>
      <c r="C10357" s="6">
        <f t="shared" si="166"/>
        <v>42182.119675953902</v>
      </c>
      <c r="D10357" t="s">
        <v>23</v>
      </c>
      <c r="E10357" s="6">
        <f>IF(Sense_data[[#This Row],[a_1State]]=D10356,E10356,Sense_data[[#This Row],[SysTimeStamp]])</f>
        <v>42182.117372712622</v>
      </c>
      <c r="F10357" s="3" t="str">
        <f>Sense_data[[#This Row],[a_1State]]&amp;TEXT(Sense_data[[#This Row],[StateInstanceTimestamp]],"#.######")</f>
        <v>On42182.117373</v>
      </c>
      <c r="G10357" s="3">
        <f ca="1">IF(Sense_data[[#This Row],[a_1State]]="Off",RANDBETWEEN(off_min,off_max),RANDBETWEEN(on_min,on_max))/sr_div</f>
        <v>4.3</v>
      </c>
      <c r="H10357" s="3">
        <v>3.8</v>
      </c>
      <c r="I10357" s="3">
        <f>IF(HOUR(Sense_data[[#This Row],[SysTimeStamp]])&lt;12,I10356+$B$14,I10356-$B$14)</f>
        <v>17.393518518520423</v>
      </c>
    </row>
    <row r="10358" spans="1:9" x14ac:dyDescent="0.2">
      <c r="A10358" t="s">
        <v>20</v>
      </c>
      <c r="B10358" t="s">
        <v>22</v>
      </c>
      <c r="C10358" s="6">
        <f t="shared" si="166"/>
        <v>42182.119687527978</v>
      </c>
      <c r="D10358" t="s">
        <v>23</v>
      </c>
      <c r="E10358" s="6">
        <f>IF(Sense_data[[#This Row],[a_1State]]=D10357,E10357,Sense_data[[#This Row],[SysTimeStamp]])</f>
        <v>42182.117372712622</v>
      </c>
      <c r="F10358" s="3" t="str">
        <f>Sense_data[[#This Row],[a_1State]]&amp;TEXT(Sense_data[[#This Row],[StateInstanceTimestamp]],"#.######")</f>
        <v>On42182.117373</v>
      </c>
      <c r="G10358" s="3">
        <f ca="1">IF(Sense_data[[#This Row],[a_1State]]="Off",RANDBETWEEN(off_min,off_max),RANDBETWEEN(on_min,on_max))/sr_div</f>
        <v>3.2</v>
      </c>
      <c r="H10358" s="3">
        <v>5.2</v>
      </c>
      <c r="I10358" s="3">
        <f>IF(HOUR(Sense_data[[#This Row],[SysTimeStamp]])&lt;12,I10357+$B$14,I10357-$B$14)</f>
        <v>17.393750000001905</v>
      </c>
    </row>
    <row r="10359" spans="1:9" x14ac:dyDescent="0.2">
      <c r="A10359" t="s">
        <v>20</v>
      </c>
      <c r="B10359" t="s">
        <v>22</v>
      </c>
      <c r="C10359" s="6">
        <f t="shared" si="166"/>
        <v>42182.119699102055</v>
      </c>
      <c r="D10359" t="s">
        <v>23</v>
      </c>
      <c r="E10359" s="6">
        <f>IF(Sense_data[[#This Row],[a_1State]]=D10358,E10358,Sense_data[[#This Row],[SysTimeStamp]])</f>
        <v>42182.117372712622</v>
      </c>
      <c r="F10359" s="3" t="str">
        <f>Sense_data[[#This Row],[a_1State]]&amp;TEXT(Sense_data[[#This Row],[StateInstanceTimestamp]],"#.######")</f>
        <v>On42182.117373</v>
      </c>
      <c r="G10359" s="3">
        <f ca="1">IF(Sense_data[[#This Row],[a_1State]]="Off",RANDBETWEEN(off_min,off_max),RANDBETWEEN(on_min,on_max))/sr_div</f>
        <v>4.4000000000000004</v>
      </c>
      <c r="H10359" s="3">
        <v>3.5</v>
      </c>
      <c r="I10359" s="3">
        <f>IF(HOUR(Sense_data[[#This Row],[SysTimeStamp]])&lt;12,I10358+$B$14,I10358-$B$14)</f>
        <v>17.393981481483387</v>
      </c>
    </row>
    <row r="10360" spans="1:9" x14ac:dyDescent="0.2">
      <c r="A10360" t="s">
        <v>20</v>
      </c>
      <c r="B10360" t="s">
        <v>22</v>
      </c>
      <c r="C10360" s="6">
        <f t="shared" si="166"/>
        <v>42182.119710676132</v>
      </c>
      <c r="D10360" t="s">
        <v>23</v>
      </c>
      <c r="E10360" s="6">
        <f>IF(Sense_data[[#This Row],[a_1State]]=D10359,E10359,Sense_data[[#This Row],[SysTimeStamp]])</f>
        <v>42182.117372712622</v>
      </c>
      <c r="F10360" s="3" t="str">
        <f>Sense_data[[#This Row],[a_1State]]&amp;TEXT(Sense_data[[#This Row],[StateInstanceTimestamp]],"#.######")</f>
        <v>On42182.117373</v>
      </c>
      <c r="G10360" s="3">
        <f ca="1">IF(Sense_data[[#This Row],[a_1State]]="Off",RANDBETWEEN(off_min,off_max),RANDBETWEEN(on_min,on_max))/sr_div</f>
        <v>5.9</v>
      </c>
      <c r="H10360" s="3">
        <v>3.7</v>
      </c>
      <c r="I10360" s="3">
        <f>IF(HOUR(Sense_data[[#This Row],[SysTimeStamp]])&lt;12,I10359+$B$14,I10359-$B$14)</f>
        <v>17.394212962964868</v>
      </c>
    </row>
    <row r="10361" spans="1:9" x14ac:dyDescent="0.2">
      <c r="A10361" t="s">
        <v>20</v>
      </c>
      <c r="B10361" t="s">
        <v>22</v>
      </c>
      <c r="C10361" s="6">
        <f t="shared" si="166"/>
        <v>42182.119722250209</v>
      </c>
      <c r="D10361" t="s">
        <v>23</v>
      </c>
      <c r="E10361" s="6">
        <f>IF(Sense_data[[#This Row],[a_1State]]=D10360,E10360,Sense_data[[#This Row],[SysTimeStamp]])</f>
        <v>42182.117372712622</v>
      </c>
      <c r="F10361" s="3" t="str">
        <f>Sense_data[[#This Row],[a_1State]]&amp;TEXT(Sense_data[[#This Row],[StateInstanceTimestamp]],"#.######")</f>
        <v>On42182.117373</v>
      </c>
      <c r="G10361" s="3">
        <f ca="1">IF(Sense_data[[#This Row],[a_1State]]="Off",RANDBETWEEN(off_min,off_max),RANDBETWEEN(on_min,on_max))/sr_div</f>
        <v>5.0999999999999996</v>
      </c>
      <c r="H10361" s="3">
        <v>4.4000000000000004</v>
      </c>
      <c r="I10361" s="3">
        <f>IF(HOUR(Sense_data[[#This Row],[SysTimeStamp]])&lt;12,I10360+$B$14,I10360-$B$14)</f>
        <v>17.39444444444635</v>
      </c>
    </row>
    <row r="10362" spans="1:9" x14ac:dyDescent="0.2">
      <c r="A10362" t="s">
        <v>20</v>
      </c>
      <c r="B10362" t="s">
        <v>22</v>
      </c>
      <c r="C10362" s="6">
        <f t="shared" si="166"/>
        <v>42182.119733824286</v>
      </c>
      <c r="D10362" t="s">
        <v>23</v>
      </c>
      <c r="E10362" s="6">
        <f>IF(Sense_data[[#This Row],[a_1State]]=D10361,E10361,Sense_data[[#This Row],[SysTimeStamp]])</f>
        <v>42182.117372712622</v>
      </c>
      <c r="F10362" s="3" t="str">
        <f>Sense_data[[#This Row],[a_1State]]&amp;TEXT(Sense_data[[#This Row],[StateInstanceTimestamp]],"#.######")</f>
        <v>On42182.117373</v>
      </c>
      <c r="G10362" s="3">
        <f ca="1">IF(Sense_data[[#This Row],[a_1State]]="Off",RANDBETWEEN(off_min,off_max),RANDBETWEEN(on_min,on_max))/sr_div</f>
        <v>5.6</v>
      </c>
      <c r="H10362" s="3">
        <v>4.0999999999999996</v>
      </c>
      <c r="I10362" s="3">
        <f>IF(HOUR(Sense_data[[#This Row],[SysTimeStamp]])&lt;12,I10361+$B$14,I10361-$B$14)</f>
        <v>17.394675925927832</v>
      </c>
    </row>
    <row r="10363" spans="1:9" x14ac:dyDescent="0.2">
      <c r="A10363" t="s">
        <v>20</v>
      </c>
      <c r="B10363" t="s">
        <v>22</v>
      </c>
      <c r="C10363" s="6">
        <f t="shared" si="166"/>
        <v>42182.119745398362</v>
      </c>
      <c r="D10363" t="s">
        <v>23</v>
      </c>
      <c r="E10363" s="6">
        <f>IF(Sense_data[[#This Row],[a_1State]]=D10362,E10362,Sense_data[[#This Row],[SysTimeStamp]])</f>
        <v>42182.117372712622</v>
      </c>
      <c r="F10363" s="3" t="str">
        <f>Sense_data[[#This Row],[a_1State]]&amp;TEXT(Sense_data[[#This Row],[StateInstanceTimestamp]],"#.######")</f>
        <v>On42182.117373</v>
      </c>
      <c r="G10363" s="3">
        <f ca="1">IF(Sense_data[[#This Row],[a_1State]]="Off",RANDBETWEEN(off_min,off_max),RANDBETWEEN(on_min,on_max))/sr_div</f>
        <v>5</v>
      </c>
      <c r="H10363" s="3">
        <v>4.8</v>
      </c>
      <c r="I10363" s="3">
        <f>IF(HOUR(Sense_data[[#This Row],[SysTimeStamp]])&lt;12,I10362+$B$14,I10362-$B$14)</f>
        <v>17.394907407409313</v>
      </c>
    </row>
    <row r="10364" spans="1:9" x14ac:dyDescent="0.2">
      <c r="A10364" t="s">
        <v>20</v>
      </c>
      <c r="B10364" t="s">
        <v>22</v>
      </c>
      <c r="C10364" s="6">
        <f t="shared" si="166"/>
        <v>42182.119756972439</v>
      </c>
      <c r="D10364" t="s">
        <v>23</v>
      </c>
      <c r="E10364" s="6">
        <f>IF(Sense_data[[#This Row],[a_1State]]=D10363,E10363,Sense_data[[#This Row],[SysTimeStamp]])</f>
        <v>42182.117372712622</v>
      </c>
      <c r="F10364" s="3" t="str">
        <f>Sense_data[[#This Row],[a_1State]]&amp;TEXT(Sense_data[[#This Row],[StateInstanceTimestamp]],"#.######")</f>
        <v>On42182.117373</v>
      </c>
      <c r="G10364" s="3">
        <f ca="1">IF(Sense_data[[#This Row],[a_1State]]="Off",RANDBETWEEN(off_min,off_max),RANDBETWEEN(on_min,on_max))/sr_div</f>
        <v>3.4</v>
      </c>
      <c r="H10364" s="3">
        <v>3.4</v>
      </c>
      <c r="I10364" s="3">
        <f>IF(HOUR(Sense_data[[#This Row],[SysTimeStamp]])&lt;12,I10363+$B$14,I10363-$B$14)</f>
        <v>17.395138888890795</v>
      </c>
    </row>
    <row r="10365" spans="1:9" x14ac:dyDescent="0.2">
      <c r="A10365" t="s">
        <v>20</v>
      </c>
      <c r="B10365" t="s">
        <v>22</v>
      </c>
      <c r="C10365" s="6">
        <f t="shared" si="166"/>
        <v>42182.119768546516</v>
      </c>
      <c r="D10365" t="s">
        <v>23</v>
      </c>
      <c r="E10365" s="6">
        <f>IF(Sense_data[[#This Row],[a_1State]]=D10364,E10364,Sense_data[[#This Row],[SysTimeStamp]])</f>
        <v>42182.117372712622</v>
      </c>
      <c r="F10365" s="3" t="str">
        <f>Sense_data[[#This Row],[a_1State]]&amp;TEXT(Sense_data[[#This Row],[StateInstanceTimestamp]],"#.######")</f>
        <v>On42182.117373</v>
      </c>
      <c r="G10365" s="3">
        <f ca="1">IF(Sense_data[[#This Row],[a_1State]]="Off",RANDBETWEEN(off_min,off_max),RANDBETWEEN(on_min,on_max))/sr_div</f>
        <v>4.2</v>
      </c>
      <c r="H10365" s="3">
        <v>3.7</v>
      </c>
      <c r="I10365" s="3">
        <f>IF(HOUR(Sense_data[[#This Row],[SysTimeStamp]])&lt;12,I10364+$B$14,I10364-$B$14)</f>
        <v>17.395370370372277</v>
      </c>
    </row>
    <row r="10366" spans="1:9" x14ac:dyDescent="0.2">
      <c r="A10366" t="s">
        <v>20</v>
      </c>
      <c r="B10366" t="s">
        <v>22</v>
      </c>
      <c r="C10366" s="6">
        <f t="shared" si="166"/>
        <v>42182.119780120593</v>
      </c>
      <c r="D10366" t="s">
        <v>23</v>
      </c>
      <c r="E10366" s="6">
        <f>IF(Sense_data[[#This Row],[a_1State]]=D10365,E10365,Sense_data[[#This Row],[SysTimeStamp]])</f>
        <v>42182.117372712622</v>
      </c>
      <c r="F10366" s="3" t="str">
        <f>Sense_data[[#This Row],[a_1State]]&amp;TEXT(Sense_data[[#This Row],[StateInstanceTimestamp]],"#.######")</f>
        <v>On42182.117373</v>
      </c>
      <c r="G10366" s="3">
        <f ca="1">IF(Sense_data[[#This Row],[a_1State]]="Off",RANDBETWEEN(off_min,off_max),RANDBETWEEN(on_min,on_max))/sr_div</f>
        <v>3.8</v>
      </c>
      <c r="H10366" s="3">
        <v>4.5</v>
      </c>
      <c r="I10366" s="3">
        <f>IF(HOUR(Sense_data[[#This Row],[SysTimeStamp]])&lt;12,I10365+$B$14,I10365-$B$14)</f>
        <v>17.395601851853758</v>
      </c>
    </row>
    <row r="10367" spans="1:9" x14ac:dyDescent="0.2">
      <c r="A10367" t="s">
        <v>20</v>
      </c>
      <c r="B10367" t="s">
        <v>22</v>
      </c>
      <c r="C10367" s="6">
        <f t="shared" si="166"/>
        <v>42182.119791694669</v>
      </c>
      <c r="D10367" t="s">
        <v>23</v>
      </c>
      <c r="E10367" s="6">
        <f>IF(Sense_data[[#This Row],[a_1State]]=D10366,E10366,Sense_data[[#This Row],[SysTimeStamp]])</f>
        <v>42182.117372712622</v>
      </c>
      <c r="F10367" s="3" t="str">
        <f>Sense_data[[#This Row],[a_1State]]&amp;TEXT(Sense_data[[#This Row],[StateInstanceTimestamp]],"#.######")</f>
        <v>On42182.117373</v>
      </c>
      <c r="G10367" s="3">
        <f ca="1">IF(Sense_data[[#This Row],[a_1State]]="Off",RANDBETWEEN(off_min,off_max),RANDBETWEEN(on_min,on_max))/sr_div</f>
        <v>3.8</v>
      </c>
      <c r="H10367" s="3">
        <v>3.2</v>
      </c>
      <c r="I10367" s="3">
        <f>IF(HOUR(Sense_data[[#This Row],[SysTimeStamp]])&lt;12,I10366+$B$14,I10366-$B$14)</f>
        <v>17.39583333333524</v>
      </c>
    </row>
    <row r="10368" spans="1:9" x14ac:dyDescent="0.2">
      <c r="A10368" t="s">
        <v>20</v>
      </c>
      <c r="B10368" t="s">
        <v>22</v>
      </c>
      <c r="C10368" s="6">
        <f t="shared" si="166"/>
        <v>42182.119803268746</v>
      </c>
      <c r="D10368" t="s">
        <v>23</v>
      </c>
      <c r="E10368" s="6">
        <f>IF(Sense_data[[#This Row],[a_1State]]=D10367,E10367,Sense_data[[#This Row],[SysTimeStamp]])</f>
        <v>42182.117372712622</v>
      </c>
      <c r="F10368" s="3" t="str">
        <f>Sense_data[[#This Row],[a_1State]]&amp;TEXT(Sense_data[[#This Row],[StateInstanceTimestamp]],"#.######")</f>
        <v>On42182.117373</v>
      </c>
      <c r="G10368" s="3">
        <f ca="1">IF(Sense_data[[#This Row],[a_1State]]="Off",RANDBETWEEN(off_min,off_max),RANDBETWEEN(on_min,on_max))/sr_div</f>
        <v>4.5</v>
      </c>
      <c r="H10368" s="3">
        <v>4.9000000000000004</v>
      </c>
      <c r="I10368" s="3">
        <f>IF(HOUR(Sense_data[[#This Row],[SysTimeStamp]])&lt;12,I10367+$B$14,I10367-$B$14)</f>
        <v>17.396064814816722</v>
      </c>
    </row>
    <row r="10369" spans="1:9" x14ac:dyDescent="0.2">
      <c r="A10369" t="s">
        <v>20</v>
      </c>
      <c r="B10369" t="s">
        <v>22</v>
      </c>
      <c r="C10369" s="6">
        <f t="shared" si="166"/>
        <v>42182.119814842823</v>
      </c>
      <c r="D10369" t="s">
        <v>23</v>
      </c>
      <c r="E10369" s="6">
        <f>IF(Sense_data[[#This Row],[a_1State]]=D10368,E10368,Sense_data[[#This Row],[SysTimeStamp]])</f>
        <v>42182.117372712622</v>
      </c>
      <c r="F10369" s="3" t="str">
        <f>Sense_data[[#This Row],[a_1State]]&amp;TEXT(Sense_data[[#This Row],[StateInstanceTimestamp]],"#.######")</f>
        <v>On42182.117373</v>
      </c>
      <c r="G10369" s="3">
        <f ca="1">IF(Sense_data[[#This Row],[a_1State]]="Off",RANDBETWEEN(off_min,off_max),RANDBETWEEN(on_min,on_max))/sr_div</f>
        <v>5.5</v>
      </c>
      <c r="H10369" s="3">
        <v>3.1</v>
      </c>
      <c r="I10369" s="3">
        <f>IF(HOUR(Sense_data[[#This Row],[SysTimeStamp]])&lt;12,I10368+$B$14,I10368-$B$14)</f>
        <v>17.396296296298203</v>
      </c>
    </row>
    <row r="10370" spans="1:9" x14ac:dyDescent="0.2">
      <c r="A10370" t="s">
        <v>20</v>
      </c>
      <c r="B10370" t="s">
        <v>22</v>
      </c>
      <c r="C10370" s="6">
        <f t="shared" si="166"/>
        <v>42182.1198264169</v>
      </c>
      <c r="D10370" t="s">
        <v>23</v>
      </c>
      <c r="E10370" s="6">
        <f>IF(Sense_data[[#This Row],[a_1State]]=D10369,E10369,Sense_data[[#This Row],[SysTimeStamp]])</f>
        <v>42182.117372712622</v>
      </c>
      <c r="F10370" s="3" t="str">
        <f>Sense_data[[#This Row],[a_1State]]&amp;TEXT(Sense_data[[#This Row],[StateInstanceTimestamp]],"#.######")</f>
        <v>On42182.117373</v>
      </c>
      <c r="G10370" s="3">
        <f ca="1">IF(Sense_data[[#This Row],[a_1State]]="Off",RANDBETWEEN(off_min,off_max),RANDBETWEEN(on_min,on_max))/sr_div</f>
        <v>5.3</v>
      </c>
      <c r="H10370" s="3">
        <v>4.0999999999999996</v>
      </c>
      <c r="I10370" s="3">
        <f>IF(HOUR(Sense_data[[#This Row],[SysTimeStamp]])&lt;12,I10369+$B$14,I10369-$B$14)</f>
        <v>17.396527777779685</v>
      </c>
    </row>
    <row r="10371" spans="1:9" x14ac:dyDescent="0.2">
      <c r="A10371" t="s">
        <v>20</v>
      </c>
      <c r="B10371" t="s">
        <v>22</v>
      </c>
      <c r="C10371" s="6">
        <f t="shared" si="166"/>
        <v>42182.119837990977</v>
      </c>
      <c r="D10371" t="s">
        <v>23</v>
      </c>
      <c r="E10371" s="6">
        <f>IF(Sense_data[[#This Row],[a_1State]]=D10370,E10370,Sense_data[[#This Row],[SysTimeStamp]])</f>
        <v>42182.117372712622</v>
      </c>
      <c r="F10371" s="3" t="str">
        <f>Sense_data[[#This Row],[a_1State]]&amp;TEXT(Sense_data[[#This Row],[StateInstanceTimestamp]],"#.######")</f>
        <v>On42182.117373</v>
      </c>
      <c r="G10371" s="3">
        <f ca="1">IF(Sense_data[[#This Row],[a_1State]]="Off",RANDBETWEEN(off_min,off_max),RANDBETWEEN(on_min,on_max))/sr_div</f>
        <v>3.9</v>
      </c>
      <c r="H10371" s="3">
        <v>6</v>
      </c>
      <c r="I10371" s="3">
        <f>IF(HOUR(Sense_data[[#This Row],[SysTimeStamp]])&lt;12,I10370+$B$14,I10370-$B$14)</f>
        <v>17.396759259261167</v>
      </c>
    </row>
    <row r="10372" spans="1:9" x14ac:dyDescent="0.2">
      <c r="A10372" t="s">
        <v>20</v>
      </c>
      <c r="B10372" t="s">
        <v>22</v>
      </c>
      <c r="C10372" s="6">
        <f t="shared" si="166"/>
        <v>42182.119849565053</v>
      </c>
      <c r="D10372" t="s">
        <v>23</v>
      </c>
      <c r="E10372" s="6">
        <f>IF(Sense_data[[#This Row],[a_1State]]=D10371,E10371,Sense_data[[#This Row],[SysTimeStamp]])</f>
        <v>42182.117372712622</v>
      </c>
      <c r="F10372" s="3" t="str">
        <f>Sense_data[[#This Row],[a_1State]]&amp;TEXT(Sense_data[[#This Row],[StateInstanceTimestamp]],"#.######")</f>
        <v>On42182.117373</v>
      </c>
      <c r="G10372" s="3">
        <f ca="1">IF(Sense_data[[#This Row],[a_1State]]="Off",RANDBETWEEN(off_min,off_max),RANDBETWEEN(on_min,on_max))/sr_div</f>
        <v>3.4</v>
      </c>
      <c r="H10372" s="3">
        <v>4.4000000000000004</v>
      </c>
      <c r="I10372" s="3">
        <f>IF(HOUR(Sense_data[[#This Row],[SysTimeStamp]])&lt;12,I10371+$B$14,I10371-$B$14)</f>
        <v>17.396990740742648</v>
      </c>
    </row>
    <row r="10373" spans="1:9" x14ac:dyDescent="0.2">
      <c r="A10373" t="s">
        <v>20</v>
      </c>
      <c r="B10373" t="s">
        <v>22</v>
      </c>
      <c r="C10373" s="6">
        <f t="shared" si="166"/>
        <v>42182.11986113913</v>
      </c>
      <c r="D10373" t="s">
        <v>23</v>
      </c>
      <c r="E10373" s="6">
        <f>IF(Sense_data[[#This Row],[a_1State]]=D10372,E10372,Sense_data[[#This Row],[SysTimeStamp]])</f>
        <v>42182.117372712622</v>
      </c>
      <c r="F10373" s="3" t="str">
        <f>Sense_data[[#This Row],[a_1State]]&amp;TEXT(Sense_data[[#This Row],[StateInstanceTimestamp]],"#.######")</f>
        <v>On42182.117373</v>
      </c>
      <c r="G10373" s="3">
        <f ca="1">IF(Sense_data[[#This Row],[a_1State]]="Off",RANDBETWEEN(off_min,off_max),RANDBETWEEN(on_min,on_max))/sr_div</f>
        <v>3.8</v>
      </c>
      <c r="H10373" s="3">
        <v>4.8</v>
      </c>
      <c r="I10373" s="3">
        <f>IF(HOUR(Sense_data[[#This Row],[SysTimeStamp]])&lt;12,I10372+$B$14,I10372-$B$14)</f>
        <v>17.39722222222413</v>
      </c>
    </row>
    <row r="10374" spans="1:9" x14ac:dyDescent="0.2">
      <c r="A10374" t="s">
        <v>20</v>
      </c>
      <c r="B10374" t="s">
        <v>22</v>
      </c>
      <c r="C10374" s="6">
        <f t="shared" si="166"/>
        <v>42182.119872713207</v>
      </c>
      <c r="D10374" t="s">
        <v>23</v>
      </c>
      <c r="E10374" s="6">
        <f>IF(Sense_data[[#This Row],[a_1State]]=D10373,E10373,Sense_data[[#This Row],[SysTimeStamp]])</f>
        <v>42182.117372712622</v>
      </c>
      <c r="F10374" s="3" t="str">
        <f>Sense_data[[#This Row],[a_1State]]&amp;TEXT(Sense_data[[#This Row],[StateInstanceTimestamp]],"#.######")</f>
        <v>On42182.117373</v>
      </c>
      <c r="G10374" s="3">
        <f ca="1">IF(Sense_data[[#This Row],[a_1State]]="Off",RANDBETWEEN(off_min,off_max),RANDBETWEEN(on_min,on_max))/sr_div</f>
        <v>5</v>
      </c>
      <c r="H10374" s="3">
        <v>3.4</v>
      </c>
      <c r="I10374" s="3">
        <f>IF(HOUR(Sense_data[[#This Row],[SysTimeStamp]])&lt;12,I10373+$B$14,I10373-$B$14)</f>
        <v>17.397453703705612</v>
      </c>
    </row>
    <row r="10375" spans="1:9" x14ac:dyDescent="0.2">
      <c r="A10375" t="s">
        <v>20</v>
      </c>
      <c r="B10375" t="s">
        <v>22</v>
      </c>
      <c r="C10375" s="6">
        <f t="shared" si="166"/>
        <v>42182.119884287284</v>
      </c>
      <c r="D10375" t="s">
        <v>23</v>
      </c>
      <c r="E10375" s="6">
        <f>IF(Sense_data[[#This Row],[a_1State]]=D10374,E10374,Sense_data[[#This Row],[SysTimeStamp]])</f>
        <v>42182.117372712622</v>
      </c>
      <c r="F10375" s="3" t="str">
        <f>Sense_data[[#This Row],[a_1State]]&amp;TEXT(Sense_data[[#This Row],[StateInstanceTimestamp]],"#.######")</f>
        <v>On42182.117373</v>
      </c>
      <c r="G10375" s="3">
        <f ca="1">IF(Sense_data[[#This Row],[a_1State]]="Off",RANDBETWEEN(off_min,off_max),RANDBETWEEN(on_min,on_max))/sr_div</f>
        <v>5.8</v>
      </c>
      <c r="H10375" s="3">
        <v>4.9000000000000004</v>
      </c>
      <c r="I10375" s="3">
        <f>IF(HOUR(Sense_data[[#This Row],[SysTimeStamp]])&lt;12,I10374+$B$14,I10374-$B$14)</f>
        <v>17.397685185187093</v>
      </c>
    </row>
    <row r="10376" spans="1:9" x14ac:dyDescent="0.2">
      <c r="A10376" t="s">
        <v>20</v>
      </c>
      <c r="B10376" t="s">
        <v>22</v>
      </c>
      <c r="C10376" s="6">
        <f t="shared" si="166"/>
        <v>42182.11989586136</v>
      </c>
      <c r="D10376" t="s">
        <v>23</v>
      </c>
      <c r="E10376" s="6">
        <f>IF(Sense_data[[#This Row],[a_1State]]=D10375,E10375,Sense_data[[#This Row],[SysTimeStamp]])</f>
        <v>42182.117372712622</v>
      </c>
      <c r="F10376" s="3" t="str">
        <f>Sense_data[[#This Row],[a_1State]]&amp;TEXT(Sense_data[[#This Row],[StateInstanceTimestamp]],"#.######")</f>
        <v>On42182.117373</v>
      </c>
      <c r="G10376" s="3">
        <f ca="1">IF(Sense_data[[#This Row],[a_1State]]="Off",RANDBETWEEN(off_min,off_max),RANDBETWEEN(on_min,on_max))/sr_div</f>
        <v>4.4000000000000004</v>
      </c>
      <c r="H10376" s="3">
        <v>3.1</v>
      </c>
      <c r="I10376" s="3">
        <f>IF(HOUR(Sense_data[[#This Row],[SysTimeStamp]])&lt;12,I10375+$B$14,I10375-$B$14)</f>
        <v>17.397916666668575</v>
      </c>
    </row>
    <row r="10377" spans="1:9" x14ac:dyDescent="0.2">
      <c r="A10377" t="s">
        <v>20</v>
      </c>
      <c r="B10377" t="s">
        <v>22</v>
      </c>
      <c r="C10377" s="6">
        <f t="shared" si="166"/>
        <v>42182.119907435437</v>
      </c>
      <c r="D10377" t="s">
        <v>23</v>
      </c>
      <c r="E10377" s="6">
        <f>IF(Sense_data[[#This Row],[a_1State]]=D10376,E10376,Sense_data[[#This Row],[SysTimeStamp]])</f>
        <v>42182.117372712622</v>
      </c>
      <c r="F10377" s="3" t="str">
        <f>Sense_data[[#This Row],[a_1State]]&amp;TEXT(Sense_data[[#This Row],[StateInstanceTimestamp]],"#.######")</f>
        <v>On42182.117373</v>
      </c>
      <c r="G10377" s="3">
        <f ca="1">IF(Sense_data[[#This Row],[a_1State]]="Off",RANDBETWEEN(off_min,off_max),RANDBETWEEN(on_min,on_max))/sr_div</f>
        <v>3.2</v>
      </c>
      <c r="H10377" s="3">
        <v>3</v>
      </c>
      <c r="I10377" s="3">
        <f>IF(HOUR(Sense_data[[#This Row],[SysTimeStamp]])&lt;12,I10376+$B$14,I10376-$B$14)</f>
        <v>17.398148148150057</v>
      </c>
    </row>
    <row r="10378" spans="1:9" x14ac:dyDescent="0.2">
      <c r="A10378" t="s">
        <v>20</v>
      </c>
      <c r="B10378" t="s">
        <v>22</v>
      </c>
      <c r="C10378" s="6">
        <f t="shared" si="166"/>
        <v>42182.119919009514</v>
      </c>
      <c r="D10378" t="s">
        <v>23</v>
      </c>
      <c r="E10378" s="6">
        <f>IF(Sense_data[[#This Row],[a_1State]]=D10377,E10377,Sense_data[[#This Row],[SysTimeStamp]])</f>
        <v>42182.117372712622</v>
      </c>
      <c r="F10378" s="3" t="str">
        <f>Sense_data[[#This Row],[a_1State]]&amp;TEXT(Sense_data[[#This Row],[StateInstanceTimestamp]],"#.######")</f>
        <v>On42182.117373</v>
      </c>
      <c r="G10378" s="3">
        <f ca="1">IF(Sense_data[[#This Row],[a_1State]]="Off",RANDBETWEEN(off_min,off_max),RANDBETWEEN(on_min,on_max))/sr_div</f>
        <v>6</v>
      </c>
      <c r="H10378" s="3">
        <v>4.2</v>
      </c>
      <c r="I10378" s="3">
        <f>IF(HOUR(Sense_data[[#This Row],[SysTimeStamp]])&lt;12,I10377+$B$14,I10377-$B$14)</f>
        <v>17.398379629631538</v>
      </c>
    </row>
    <row r="10379" spans="1:9" x14ac:dyDescent="0.2">
      <c r="A10379" t="s">
        <v>20</v>
      </c>
      <c r="B10379" t="s">
        <v>22</v>
      </c>
      <c r="C10379" s="6">
        <f t="shared" si="166"/>
        <v>42182.119930583591</v>
      </c>
      <c r="D10379" t="s">
        <v>23</v>
      </c>
      <c r="E10379" s="6">
        <f>IF(Sense_data[[#This Row],[a_1State]]=D10378,E10378,Sense_data[[#This Row],[SysTimeStamp]])</f>
        <v>42182.117372712622</v>
      </c>
      <c r="F10379" s="3" t="str">
        <f>Sense_data[[#This Row],[a_1State]]&amp;TEXT(Sense_data[[#This Row],[StateInstanceTimestamp]],"#.######")</f>
        <v>On42182.117373</v>
      </c>
      <c r="G10379" s="3">
        <f ca="1">IF(Sense_data[[#This Row],[a_1State]]="Off",RANDBETWEEN(off_min,off_max),RANDBETWEEN(on_min,on_max))/sr_div</f>
        <v>5.8</v>
      </c>
      <c r="H10379" s="3">
        <v>5.3</v>
      </c>
      <c r="I10379" s="3">
        <f>IF(HOUR(Sense_data[[#This Row],[SysTimeStamp]])&lt;12,I10378+$B$14,I10378-$B$14)</f>
        <v>17.39861111111302</v>
      </c>
    </row>
    <row r="10380" spans="1:9" x14ac:dyDescent="0.2">
      <c r="A10380" t="s">
        <v>20</v>
      </c>
      <c r="B10380" t="s">
        <v>22</v>
      </c>
      <c r="C10380" s="6">
        <f t="shared" si="166"/>
        <v>42182.119942157668</v>
      </c>
      <c r="D10380" t="s">
        <v>23</v>
      </c>
      <c r="E10380" s="6">
        <f>IF(Sense_data[[#This Row],[a_1State]]=D10379,E10379,Sense_data[[#This Row],[SysTimeStamp]])</f>
        <v>42182.117372712622</v>
      </c>
      <c r="F10380" s="3" t="str">
        <f>Sense_data[[#This Row],[a_1State]]&amp;TEXT(Sense_data[[#This Row],[StateInstanceTimestamp]],"#.######")</f>
        <v>On42182.117373</v>
      </c>
      <c r="G10380" s="3">
        <f ca="1">IF(Sense_data[[#This Row],[a_1State]]="Off",RANDBETWEEN(off_min,off_max),RANDBETWEEN(on_min,on_max))/sr_div</f>
        <v>3.8</v>
      </c>
      <c r="H10380" s="3">
        <v>3</v>
      </c>
      <c r="I10380" s="3">
        <f>IF(HOUR(Sense_data[[#This Row],[SysTimeStamp]])&lt;12,I10379+$B$14,I10379-$B$14)</f>
        <v>17.398842592594502</v>
      </c>
    </row>
    <row r="10381" spans="1:9" x14ac:dyDescent="0.2">
      <c r="A10381" t="s">
        <v>20</v>
      </c>
      <c r="B10381" t="s">
        <v>22</v>
      </c>
      <c r="C10381" s="6">
        <f t="shared" ref="C10381:C10444" si="167">C10380+$B$2</f>
        <v>42182.119953731744</v>
      </c>
      <c r="D10381" t="s">
        <v>21</v>
      </c>
      <c r="E10381" s="6">
        <f>IF(Sense_data[[#This Row],[a_1State]]=D10380,E10380,Sense_data[[#This Row],[SysTimeStamp]])</f>
        <v>42182.119953731744</v>
      </c>
      <c r="F10381" s="3" t="str">
        <f>Sense_data[[#This Row],[a_1State]]&amp;TEXT(Sense_data[[#This Row],[StateInstanceTimestamp]],"#.######")</f>
        <v>Off42182.119954</v>
      </c>
      <c r="G10381" s="3">
        <f ca="1">IF(Sense_data[[#This Row],[a_1State]]="Off",RANDBETWEEN(off_min,off_max),RANDBETWEEN(on_min,on_max))/sr_div</f>
        <v>1.4</v>
      </c>
      <c r="H10381" s="3">
        <v>2</v>
      </c>
      <c r="I10381" s="3">
        <f>IF(HOUR(Sense_data[[#This Row],[SysTimeStamp]])&lt;12,I10380+$B$14,I10380-$B$14)</f>
        <v>17.399074074075983</v>
      </c>
    </row>
    <row r="10382" spans="1:9" x14ac:dyDescent="0.2">
      <c r="A10382" t="s">
        <v>20</v>
      </c>
      <c r="B10382" t="s">
        <v>22</v>
      </c>
      <c r="C10382" s="6">
        <f t="shared" si="167"/>
        <v>42182.119965305821</v>
      </c>
      <c r="D10382" t="s">
        <v>21</v>
      </c>
      <c r="E10382" s="6">
        <f>IF(Sense_data[[#This Row],[a_1State]]=D10381,E10381,Sense_data[[#This Row],[SysTimeStamp]])</f>
        <v>42182.119953731744</v>
      </c>
      <c r="F10382" s="3" t="str">
        <f>Sense_data[[#This Row],[a_1State]]&amp;TEXT(Sense_data[[#This Row],[StateInstanceTimestamp]],"#.######")</f>
        <v>Off42182.119954</v>
      </c>
      <c r="G10382" s="3">
        <f ca="1">IF(Sense_data[[#This Row],[a_1State]]="Off",RANDBETWEEN(off_min,off_max),RANDBETWEEN(on_min,on_max))/sr_div</f>
        <v>1.3</v>
      </c>
      <c r="H10382" s="3">
        <v>1</v>
      </c>
      <c r="I10382" s="3">
        <f>IF(HOUR(Sense_data[[#This Row],[SysTimeStamp]])&lt;12,I10381+$B$14,I10381-$B$14)</f>
        <v>17.399305555557465</v>
      </c>
    </row>
    <row r="10383" spans="1:9" x14ac:dyDescent="0.2">
      <c r="A10383" t="s">
        <v>20</v>
      </c>
      <c r="B10383" t="s">
        <v>22</v>
      </c>
      <c r="C10383" s="6">
        <f t="shared" si="167"/>
        <v>42182.119976879898</v>
      </c>
      <c r="D10383" t="s">
        <v>21</v>
      </c>
      <c r="E10383" s="6">
        <f>IF(Sense_data[[#This Row],[a_1State]]=D10382,E10382,Sense_data[[#This Row],[SysTimeStamp]])</f>
        <v>42182.119953731744</v>
      </c>
      <c r="F10383" s="3" t="str">
        <f>Sense_data[[#This Row],[a_1State]]&amp;TEXT(Sense_data[[#This Row],[StateInstanceTimestamp]],"#.######")</f>
        <v>Off42182.119954</v>
      </c>
      <c r="G10383" s="3">
        <f ca="1">IF(Sense_data[[#This Row],[a_1State]]="Off",RANDBETWEEN(off_min,off_max),RANDBETWEEN(on_min,on_max))/sr_div</f>
        <v>2.6</v>
      </c>
      <c r="H10383" s="3">
        <v>3</v>
      </c>
      <c r="I10383" s="3">
        <f>IF(HOUR(Sense_data[[#This Row],[SysTimeStamp]])&lt;12,I10382+$B$14,I10382-$B$14)</f>
        <v>17.399537037038947</v>
      </c>
    </row>
    <row r="10384" spans="1:9" x14ac:dyDescent="0.2">
      <c r="A10384" t="s">
        <v>20</v>
      </c>
      <c r="B10384" t="s">
        <v>22</v>
      </c>
      <c r="C10384" s="6">
        <f t="shared" si="167"/>
        <v>42182.119988453975</v>
      </c>
      <c r="D10384" t="s">
        <v>21</v>
      </c>
      <c r="E10384" s="6">
        <f>IF(Sense_data[[#This Row],[a_1State]]=D10383,E10383,Sense_data[[#This Row],[SysTimeStamp]])</f>
        <v>42182.119953731744</v>
      </c>
      <c r="F10384" s="3" t="str">
        <f>Sense_data[[#This Row],[a_1State]]&amp;TEXT(Sense_data[[#This Row],[StateInstanceTimestamp]],"#.######")</f>
        <v>Off42182.119954</v>
      </c>
      <c r="G10384" s="3">
        <f ca="1">IF(Sense_data[[#This Row],[a_1State]]="Off",RANDBETWEEN(off_min,off_max),RANDBETWEEN(on_min,on_max))/sr_div</f>
        <v>2</v>
      </c>
      <c r="H10384" s="3">
        <v>2.1</v>
      </c>
      <c r="I10384" s="3">
        <f>IF(HOUR(Sense_data[[#This Row],[SysTimeStamp]])&lt;12,I10383+$B$14,I10383-$B$14)</f>
        <v>17.399768518520428</v>
      </c>
    </row>
    <row r="10385" spans="1:9" x14ac:dyDescent="0.2">
      <c r="A10385" t="s">
        <v>20</v>
      </c>
      <c r="B10385" t="s">
        <v>22</v>
      </c>
      <c r="C10385" s="6">
        <f t="shared" si="167"/>
        <v>42182.120000028051</v>
      </c>
      <c r="D10385" t="s">
        <v>21</v>
      </c>
      <c r="E10385" s="6">
        <f>IF(Sense_data[[#This Row],[a_1State]]=D10384,E10384,Sense_data[[#This Row],[SysTimeStamp]])</f>
        <v>42182.119953731744</v>
      </c>
      <c r="F10385" s="3" t="str">
        <f>Sense_data[[#This Row],[a_1State]]&amp;TEXT(Sense_data[[#This Row],[StateInstanceTimestamp]],"#.######")</f>
        <v>Off42182.119954</v>
      </c>
      <c r="G10385" s="3">
        <f ca="1">IF(Sense_data[[#This Row],[a_1State]]="Off",RANDBETWEEN(off_min,off_max),RANDBETWEEN(on_min,on_max))/sr_div</f>
        <v>1.1000000000000001</v>
      </c>
      <c r="H10385" s="3">
        <v>2.7</v>
      </c>
      <c r="I10385" s="3">
        <f>IF(HOUR(Sense_data[[#This Row],[SysTimeStamp]])&lt;12,I10384+$B$14,I10384-$B$14)</f>
        <v>17.40000000000191</v>
      </c>
    </row>
    <row r="10386" spans="1:9" x14ac:dyDescent="0.2">
      <c r="A10386" t="s">
        <v>20</v>
      </c>
      <c r="B10386" t="s">
        <v>22</v>
      </c>
      <c r="C10386" s="6">
        <f t="shared" si="167"/>
        <v>42182.120011602128</v>
      </c>
      <c r="D10386" t="s">
        <v>21</v>
      </c>
      <c r="E10386" s="6">
        <f>IF(Sense_data[[#This Row],[a_1State]]=D10385,E10385,Sense_data[[#This Row],[SysTimeStamp]])</f>
        <v>42182.119953731744</v>
      </c>
      <c r="F10386" s="3" t="str">
        <f>Sense_data[[#This Row],[a_1State]]&amp;TEXT(Sense_data[[#This Row],[StateInstanceTimestamp]],"#.######")</f>
        <v>Off42182.119954</v>
      </c>
      <c r="G10386" s="3">
        <f ca="1">IF(Sense_data[[#This Row],[a_1State]]="Off",RANDBETWEEN(off_min,off_max),RANDBETWEEN(on_min,on_max))/sr_div</f>
        <v>1.5</v>
      </c>
      <c r="H10386" s="3">
        <v>2.9</v>
      </c>
      <c r="I10386" s="3">
        <f>IF(HOUR(Sense_data[[#This Row],[SysTimeStamp]])&lt;12,I10385+$B$14,I10385-$B$14)</f>
        <v>17.400231481483392</v>
      </c>
    </row>
    <row r="10387" spans="1:9" x14ac:dyDescent="0.2">
      <c r="A10387" t="s">
        <v>20</v>
      </c>
      <c r="B10387" t="s">
        <v>22</v>
      </c>
      <c r="C10387" s="6">
        <f t="shared" si="167"/>
        <v>42182.120023176205</v>
      </c>
      <c r="D10387" t="s">
        <v>21</v>
      </c>
      <c r="E10387" s="6">
        <f>IF(Sense_data[[#This Row],[a_1State]]=D10386,E10386,Sense_data[[#This Row],[SysTimeStamp]])</f>
        <v>42182.119953731744</v>
      </c>
      <c r="F10387" s="3" t="str">
        <f>Sense_data[[#This Row],[a_1State]]&amp;TEXT(Sense_data[[#This Row],[StateInstanceTimestamp]],"#.######")</f>
        <v>Off42182.119954</v>
      </c>
      <c r="G10387" s="3">
        <f ca="1">IF(Sense_data[[#This Row],[a_1State]]="Off",RANDBETWEEN(off_min,off_max),RANDBETWEEN(on_min,on_max))/sr_div</f>
        <v>2.6</v>
      </c>
      <c r="H10387" s="3">
        <v>2.4</v>
      </c>
      <c r="I10387" s="3">
        <f>IF(HOUR(Sense_data[[#This Row],[SysTimeStamp]])&lt;12,I10386+$B$14,I10386-$B$14)</f>
        <v>17.400462962964873</v>
      </c>
    </row>
    <row r="10388" spans="1:9" x14ac:dyDescent="0.2">
      <c r="A10388" t="s">
        <v>20</v>
      </c>
      <c r="B10388" t="s">
        <v>22</v>
      </c>
      <c r="C10388" s="6">
        <f t="shared" si="167"/>
        <v>42182.120034750282</v>
      </c>
      <c r="D10388" t="s">
        <v>21</v>
      </c>
      <c r="E10388" s="6">
        <f>IF(Sense_data[[#This Row],[a_1State]]=D10387,E10387,Sense_data[[#This Row],[SysTimeStamp]])</f>
        <v>42182.119953731744</v>
      </c>
      <c r="F10388" s="3" t="str">
        <f>Sense_data[[#This Row],[a_1State]]&amp;TEXT(Sense_data[[#This Row],[StateInstanceTimestamp]],"#.######")</f>
        <v>Off42182.119954</v>
      </c>
      <c r="G10388" s="3">
        <f ca="1">IF(Sense_data[[#This Row],[a_1State]]="Off",RANDBETWEEN(off_min,off_max),RANDBETWEEN(on_min,on_max))/sr_div</f>
        <v>2</v>
      </c>
      <c r="H10388" s="3">
        <v>2.7</v>
      </c>
      <c r="I10388" s="3">
        <f>IF(HOUR(Sense_data[[#This Row],[SysTimeStamp]])&lt;12,I10387+$B$14,I10387-$B$14)</f>
        <v>17.400694444446355</v>
      </c>
    </row>
    <row r="10389" spans="1:9" x14ac:dyDescent="0.2">
      <c r="A10389" t="s">
        <v>20</v>
      </c>
      <c r="B10389" t="s">
        <v>22</v>
      </c>
      <c r="C10389" s="6">
        <f t="shared" si="167"/>
        <v>42182.120046324359</v>
      </c>
      <c r="D10389" t="s">
        <v>21</v>
      </c>
      <c r="E10389" s="6">
        <f>IF(Sense_data[[#This Row],[a_1State]]=D10388,E10388,Sense_data[[#This Row],[SysTimeStamp]])</f>
        <v>42182.119953731744</v>
      </c>
      <c r="F10389" s="3" t="str">
        <f>Sense_data[[#This Row],[a_1State]]&amp;TEXT(Sense_data[[#This Row],[StateInstanceTimestamp]],"#.######")</f>
        <v>Off42182.119954</v>
      </c>
      <c r="G10389" s="3">
        <f ca="1">IF(Sense_data[[#This Row],[a_1State]]="Off",RANDBETWEEN(off_min,off_max),RANDBETWEEN(on_min,on_max))/sr_div</f>
        <v>1.2</v>
      </c>
      <c r="H10389" s="3">
        <v>1.3</v>
      </c>
      <c r="I10389" s="3">
        <f>IF(HOUR(Sense_data[[#This Row],[SysTimeStamp]])&lt;12,I10388+$B$14,I10388-$B$14)</f>
        <v>17.400925925927837</v>
      </c>
    </row>
    <row r="10390" spans="1:9" x14ac:dyDescent="0.2">
      <c r="A10390" t="s">
        <v>20</v>
      </c>
      <c r="B10390" t="s">
        <v>22</v>
      </c>
      <c r="C10390" s="6">
        <f t="shared" si="167"/>
        <v>42182.120057898435</v>
      </c>
      <c r="D10390" t="s">
        <v>21</v>
      </c>
      <c r="E10390" s="6">
        <f>IF(Sense_data[[#This Row],[a_1State]]=D10389,E10389,Sense_data[[#This Row],[SysTimeStamp]])</f>
        <v>42182.119953731744</v>
      </c>
      <c r="F10390" s="3" t="str">
        <f>Sense_data[[#This Row],[a_1State]]&amp;TEXT(Sense_data[[#This Row],[StateInstanceTimestamp]],"#.######")</f>
        <v>Off42182.119954</v>
      </c>
      <c r="G10390" s="3">
        <f ca="1">IF(Sense_data[[#This Row],[a_1State]]="Off",RANDBETWEEN(off_min,off_max),RANDBETWEEN(on_min,on_max))/sr_div</f>
        <v>2.9</v>
      </c>
      <c r="H10390" s="3">
        <v>1</v>
      </c>
      <c r="I10390" s="3">
        <f>IF(HOUR(Sense_data[[#This Row],[SysTimeStamp]])&lt;12,I10389+$B$14,I10389-$B$14)</f>
        <v>17.401157407409318</v>
      </c>
    </row>
    <row r="10391" spans="1:9" x14ac:dyDescent="0.2">
      <c r="A10391" t="s">
        <v>20</v>
      </c>
      <c r="B10391" t="s">
        <v>22</v>
      </c>
      <c r="C10391" s="6">
        <f t="shared" si="167"/>
        <v>42182.120069472512</v>
      </c>
      <c r="D10391" t="s">
        <v>21</v>
      </c>
      <c r="E10391" s="6">
        <f>IF(Sense_data[[#This Row],[a_1State]]=D10390,E10390,Sense_data[[#This Row],[SysTimeStamp]])</f>
        <v>42182.119953731744</v>
      </c>
      <c r="F10391" s="3" t="str">
        <f>Sense_data[[#This Row],[a_1State]]&amp;TEXT(Sense_data[[#This Row],[StateInstanceTimestamp]],"#.######")</f>
        <v>Off42182.119954</v>
      </c>
      <c r="G10391" s="3">
        <f ca="1">IF(Sense_data[[#This Row],[a_1State]]="Off",RANDBETWEEN(off_min,off_max),RANDBETWEEN(on_min,on_max))/sr_div</f>
        <v>1.4</v>
      </c>
      <c r="H10391" s="3">
        <v>2.1</v>
      </c>
      <c r="I10391" s="3">
        <f>IF(HOUR(Sense_data[[#This Row],[SysTimeStamp]])&lt;12,I10390+$B$14,I10390-$B$14)</f>
        <v>17.4013888888908</v>
      </c>
    </row>
    <row r="10392" spans="1:9" x14ac:dyDescent="0.2">
      <c r="A10392" t="s">
        <v>20</v>
      </c>
      <c r="B10392" t="s">
        <v>22</v>
      </c>
      <c r="C10392" s="6">
        <f t="shared" si="167"/>
        <v>42182.120081046589</v>
      </c>
      <c r="D10392" t="s">
        <v>21</v>
      </c>
      <c r="E10392" s="6">
        <f>IF(Sense_data[[#This Row],[a_1State]]=D10391,E10391,Sense_data[[#This Row],[SysTimeStamp]])</f>
        <v>42182.119953731744</v>
      </c>
      <c r="F10392" s="3" t="str">
        <f>Sense_data[[#This Row],[a_1State]]&amp;TEXT(Sense_data[[#This Row],[StateInstanceTimestamp]],"#.######")</f>
        <v>Off42182.119954</v>
      </c>
      <c r="G10392" s="3">
        <f ca="1">IF(Sense_data[[#This Row],[a_1State]]="Off",RANDBETWEEN(off_min,off_max),RANDBETWEEN(on_min,on_max))/sr_div</f>
        <v>1</v>
      </c>
      <c r="H10392" s="3">
        <v>2.9</v>
      </c>
      <c r="I10392" s="3">
        <f>IF(HOUR(Sense_data[[#This Row],[SysTimeStamp]])&lt;12,I10391+$B$14,I10391-$B$14)</f>
        <v>17.401620370372282</v>
      </c>
    </row>
    <row r="10393" spans="1:9" x14ac:dyDescent="0.2">
      <c r="A10393" t="s">
        <v>20</v>
      </c>
      <c r="B10393" t="s">
        <v>22</v>
      </c>
      <c r="C10393" s="6">
        <f t="shared" si="167"/>
        <v>42182.120092620666</v>
      </c>
      <c r="D10393" t="s">
        <v>21</v>
      </c>
      <c r="E10393" s="6">
        <f>IF(Sense_data[[#This Row],[a_1State]]=D10392,E10392,Sense_data[[#This Row],[SysTimeStamp]])</f>
        <v>42182.119953731744</v>
      </c>
      <c r="F10393" s="3" t="str">
        <f>Sense_data[[#This Row],[a_1State]]&amp;TEXT(Sense_data[[#This Row],[StateInstanceTimestamp]],"#.######")</f>
        <v>Off42182.119954</v>
      </c>
      <c r="G10393" s="3">
        <f ca="1">IF(Sense_data[[#This Row],[a_1State]]="Off",RANDBETWEEN(off_min,off_max),RANDBETWEEN(on_min,on_max))/sr_div</f>
        <v>2.5</v>
      </c>
      <c r="H10393" s="3">
        <v>1.3</v>
      </c>
      <c r="I10393" s="3">
        <f>IF(HOUR(Sense_data[[#This Row],[SysTimeStamp]])&lt;12,I10392+$B$14,I10392-$B$14)</f>
        <v>17.401851851853763</v>
      </c>
    </row>
    <row r="10394" spans="1:9" x14ac:dyDescent="0.2">
      <c r="A10394" t="s">
        <v>20</v>
      </c>
      <c r="B10394" t="s">
        <v>22</v>
      </c>
      <c r="C10394" s="6">
        <f t="shared" si="167"/>
        <v>42182.120104194742</v>
      </c>
      <c r="D10394" t="s">
        <v>21</v>
      </c>
      <c r="E10394" s="6">
        <f>IF(Sense_data[[#This Row],[a_1State]]=D10393,E10393,Sense_data[[#This Row],[SysTimeStamp]])</f>
        <v>42182.119953731744</v>
      </c>
      <c r="F10394" s="3" t="str">
        <f>Sense_data[[#This Row],[a_1State]]&amp;TEXT(Sense_data[[#This Row],[StateInstanceTimestamp]],"#.######")</f>
        <v>Off42182.119954</v>
      </c>
      <c r="G10394" s="3">
        <f ca="1">IF(Sense_data[[#This Row],[a_1State]]="Off",RANDBETWEEN(off_min,off_max),RANDBETWEEN(on_min,on_max))/sr_div</f>
        <v>1</v>
      </c>
      <c r="H10394" s="3">
        <v>2.9</v>
      </c>
      <c r="I10394" s="3">
        <f>IF(HOUR(Sense_data[[#This Row],[SysTimeStamp]])&lt;12,I10393+$B$14,I10393-$B$14)</f>
        <v>17.402083333335245</v>
      </c>
    </row>
    <row r="10395" spans="1:9" x14ac:dyDescent="0.2">
      <c r="A10395" t="s">
        <v>20</v>
      </c>
      <c r="B10395" t="s">
        <v>22</v>
      </c>
      <c r="C10395" s="6">
        <f t="shared" si="167"/>
        <v>42182.120115768819</v>
      </c>
      <c r="D10395" t="s">
        <v>21</v>
      </c>
      <c r="E10395" s="6">
        <f>IF(Sense_data[[#This Row],[a_1State]]=D10394,E10394,Sense_data[[#This Row],[SysTimeStamp]])</f>
        <v>42182.119953731744</v>
      </c>
      <c r="F10395" s="3" t="str">
        <f>Sense_data[[#This Row],[a_1State]]&amp;TEXT(Sense_data[[#This Row],[StateInstanceTimestamp]],"#.######")</f>
        <v>Off42182.119954</v>
      </c>
      <c r="G10395" s="3">
        <f ca="1">IF(Sense_data[[#This Row],[a_1State]]="Off",RANDBETWEEN(off_min,off_max),RANDBETWEEN(on_min,on_max))/sr_div</f>
        <v>2.1</v>
      </c>
      <c r="H10395" s="3">
        <v>1.7</v>
      </c>
      <c r="I10395" s="3">
        <f>IF(HOUR(Sense_data[[#This Row],[SysTimeStamp]])&lt;12,I10394+$B$14,I10394-$B$14)</f>
        <v>17.402314814816727</v>
      </c>
    </row>
    <row r="10396" spans="1:9" x14ac:dyDescent="0.2">
      <c r="A10396" t="s">
        <v>20</v>
      </c>
      <c r="B10396" t="s">
        <v>22</v>
      </c>
      <c r="C10396" s="6">
        <f t="shared" si="167"/>
        <v>42182.120127342896</v>
      </c>
      <c r="D10396" t="s">
        <v>21</v>
      </c>
      <c r="E10396" s="6">
        <f>IF(Sense_data[[#This Row],[a_1State]]=D10395,E10395,Sense_data[[#This Row],[SysTimeStamp]])</f>
        <v>42182.119953731744</v>
      </c>
      <c r="F10396" s="3" t="str">
        <f>Sense_data[[#This Row],[a_1State]]&amp;TEXT(Sense_data[[#This Row],[StateInstanceTimestamp]],"#.######")</f>
        <v>Off42182.119954</v>
      </c>
      <c r="G10396" s="3">
        <f ca="1">IF(Sense_data[[#This Row],[a_1State]]="Off",RANDBETWEEN(off_min,off_max),RANDBETWEEN(on_min,on_max))/sr_div</f>
        <v>3</v>
      </c>
      <c r="H10396" s="3">
        <v>2.4</v>
      </c>
      <c r="I10396" s="3">
        <f>IF(HOUR(Sense_data[[#This Row],[SysTimeStamp]])&lt;12,I10395+$B$14,I10395-$B$14)</f>
        <v>17.402546296298208</v>
      </c>
    </row>
    <row r="10397" spans="1:9" x14ac:dyDescent="0.2">
      <c r="A10397" t="s">
        <v>20</v>
      </c>
      <c r="B10397" t="s">
        <v>22</v>
      </c>
      <c r="C10397" s="6">
        <f t="shared" si="167"/>
        <v>42182.120138916973</v>
      </c>
      <c r="D10397" t="s">
        <v>21</v>
      </c>
      <c r="E10397" s="6">
        <f>IF(Sense_data[[#This Row],[a_1State]]=D10396,E10396,Sense_data[[#This Row],[SysTimeStamp]])</f>
        <v>42182.119953731744</v>
      </c>
      <c r="F10397" s="3" t="str">
        <f>Sense_data[[#This Row],[a_1State]]&amp;TEXT(Sense_data[[#This Row],[StateInstanceTimestamp]],"#.######")</f>
        <v>Off42182.119954</v>
      </c>
      <c r="G10397" s="3">
        <f ca="1">IF(Sense_data[[#This Row],[a_1State]]="Off",RANDBETWEEN(off_min,off_max),RANDBETWEEN(on_min,on_max))/sr_div</f>
        <v>2.8</v>
      </c>
      <c r="H10397" s="3">
        <v>1.6</v>
      </c>
      <c r="I10397" s="3">
        <f>IF(HOUR(Sense_data[[#This Row],[SysTimeStamp]])&lt;12,I10396+$B$14,I10396-$B$14)</f>
        <v>17.40277777777969</v>
      </c>
    </row>
    <row r="10398" spans="1:9" x14ac:dyDescent="0.2">
      <c r="A10398" t="s">
        <v>20</v>
      </c>
      <c r="B10398" t="s">
        <v>22</v>
      </c>
      <c r="C10398" s="6">
        <f t="shared" si="167"/>
        <v>42182.12015049105</v>
      </c>
      <c r="D10398" t="s">
        <v>21</v>
      </c>
      <c r="E10398" s="6">
        <f>IF(Sense_data[[#This Row],[a_1State]]=D10397,E10397,Sense_data[[#This Row],[SysTimeStamp]])</f>
        <v>42182.119953731744</v>
      </c>
      <c r="F10398" s="3" t="str">
        <f>Sense_data[[#This Row],[a_1State]]&amp;TEXT(Sense_data[[#This Row],[StateInstanceTimestamp]],"#.######")</f>
        <v>Off42182.119954</v>
      </c>
      <c r="G10398" s="3">
        <f ca="1">IF(Sense_data[[#This Row],[a_1State]]="Off",RANDBETWEEN(off_min,off_max),RANDBETWEEN(on_min,on_max))/sr_div</f>
        <v>2.7</v>
      </c>
      <c r="H10398" s="3">
        <v>2</v>
      </c>
      <c r="I10398" s="3">
        <f>IF(HOUR(Sense_data[[#This Row],[SysTimeStamp]])&lt;12,I10397+$B$14,I10397-$B$14)</f>
        <v>17.403009259261172</v>
      </c>
    </row>
    <row r="10399" spans="1:9" x14ac:dyDescent="0.2">
      <c r="A10399" t="s">
        <v>20</v>
      </c>
      <c r="B10399" t="s">
        <v>22</v>
      </c>
      <c r="C10399" s="6">
        <f t="shared" si="167"/>
        <v>42182.120162065126</v>
      </c>
      <c r="D10399" t="s">
        <v>21</v>
      </c>
      <c r="E10399" s="6">
        <f>IF(Sense_data[[#This Row],[a_1State]]=D10398,E10398,Sense_data[[#This Row],[SysTimeStamp]])</f>
        <v>42182.119953731744</v>
      </c>
      <c r="F10399" s="3" t="str">
        <f>Sense_data[[#This Row],[a_1State]]&amp;TEXT(Sense_data[[#This Row],[StateInstanceTimestamp]],"#.######")</f>
        <v>Off42182.119954</v>
      </c>
      <c r="G10399" s="3">
        <f ca="1">IF(Sense_data[[#This Row],[a_1State]]="Off",RANDBETWEEN(off_min,off_max),RANDBETWEEN(on_min,on_max))/sr_div</f>
        <v>2.6</v>
      </c>
      <c r="H10399" s="3">
        <v>2</v>
      </c>
      <c r="I10399" s="3">
        <f>IF(HOUR(Sense_data[[#This Row],[SysTimeStamp]])&lt;12,I10398+$B$14,I10398-$B$14)</f>
        <v>17.403240740742653</v>
      </c>
    </row>
    <row r="10400" spans="1:9" x14ac:dyDescent="0.2">
      <c r="A10400" t="s">
        <v>20</v>
      </c>
      <c r="B10400" t="s">
        <v>22</v>
      </c>
      <c r="C10400" s="6">
        <f t="shared" si="167"/>
        <v>42182.120173639203</v>
      </c>
      <c r="D10400" t="s">
        <v>21</v>
      </c>
      <c r="E10400" s="6">
        <f>IF(Sense_data[[#This Row],[a_1State]]=D10399,E10399,Sense_data[[#This Row],[SysTimeStamp]])</f>
        <v>42182.119953731744</v>
      </c>
      <c r="F10400" s="3" t="str">
        <f>Sense_data[[#This Row],[a_1State]]&amp;TEXT(Sense_data[[#This Row],[StateInstanceTimestamp]],"#.######")</f>
        <v>Off42182.119954</v>
      </c>
      <c r="G10400" s="3">
        <f ca="1">IF(Sense_data[[#This Row],[a_1State]]="Off",RANDBETWEEN(off_min,off_max),RANDBETWEEN(on_min,on_max))/sr_div</f>
        <v>2</v>
      </c>
      <c r="H10400" s="3">
        <v>2.6</v>
      </c>
      <c r="I10400" s="3">
        <f>IF(HOUR(Sense_data[[#This Row],[SysTimeStamp]])&lt;12,I10399+$B$14,I10399-$B$14)</f>
        <v>17.403472222224135</v>
      </c>
    </row>
    <row r="10401" spans="1:9" x14ac:dyDescent="0.2">
      <c r="A10401" t="s">
        <v>20</v>
      </c>
      <c r="B10401" t="s">
        <v>22</v>
      </c>
      <c r="C10401" s="6">
        <f t="shared" si="167"/>
        <v>42182.12018521328</v>
      </c>
      <c r="D10401" t="s">
        <v>21</v>
      </c>
      <c r="E10401" s="6">
        <f>IF(Sense_data[[#This Row],[a_1State]]=D10400,E10400,Sense_data[[#This Row],[SysTimeStamp]])</f>
        <v>42182.119953731744</v>
      </c>
      <c r="F10401" s="3" t="str">
        <f>Sense_data[[#This Row],[a_1State]]&amp;TEXT(Sense_data[[#This Row],[StateInstanceTimestamp]],"#.######")</f>
        <v>Off42182.119954</v>
      </c>
      <c r="G10401" s="3">
        <f ca="1">IF(Sense_data[[#This Row],[a_1State]]="Off",RANDBETWEEN(off_min,off_max),RANDBETWEEN(on_min,on_max))/sr_div</f>
        <v>2.7</v>
      </c>
      <c r="H10401" s="3">
        <v>1.6</v>
      </c>
      <c r="I10401" s="3">
        <f>IF(HOUR(Sense_data[[#This Row],[SysTimeStamp]])&lt;12,I10400+$B$14,I10400-$B$14)</f>
        <v>17.403703703705617</v>
      </c>
    </row>
    <row r="10402" spans="1:9" x14ac:dyDescent="0.2">
      <c r="A10402" t="s">
        <v>20</v>
      </c>
      <c r="B10402" t="s">
        <v>22</v>
      </c>
      <c r="C10402" s="6">
        <f t="shared" si="167"/>
        <v>42182.120196787357</v>
      </c>
      <c r="D10402" t="s">
        <v>21</v>
      </c>
      <c r="E10402" s="6">
        <f>IF(Sense_data[[#This Row],[a_1State]]=D10401,E10401,Sense_data[[#This Row],[SysTimeStamp]])</f>
        <v>42182.119953731744</v>
      </c>
      <c r="F10402" s="3" t="str">
        <f>Sense_data[[#This Row],[a_1State]]&amp;TEXT(Sense_data[[#This Row],[StateInstanceTimestamp]],"#.######")</f>
        <v>Off42182.119954</v>
      </c>
      <c r="G10402" s="3">
        <f ca="1">IF(Sense_data[[#This Row],[a_1State]]="Off",RANDBETWEEN(off_min,off_max),RANDBETWEEN(on_min,on_max))/sr_div</f>
        <v>2.2999999999999998</v>
      </c>
      <c r="H10402" s="3">
        <v>2.9</v>
      </c>
      <c r="I10402" s="3">
        <f>IF(HOUR(Sense_data[[#This Row],[SysTimeStamp]])&lt;12,I10401+$B$14,I10401-$B$14)</f>
        <v>17.403935185187098</v>
      </c>
    </row>
    <row r="10403" spans="1:9" x14ac:dyDescent="0.2">
      <c r="A10403" t="s">
        <v>20</v>
      </c>
      <c r="B10403" t="s">
        <v>22</v>
      </c>
      <c r="C10403" s="6">
        <f t="shared" si="167"/>
        <v>42182.120208361433</v>
      </c>
      <c r="D10403" t="s">
        <v>21</v>
      </c>
      <c r="E10403" s="6">
        <f>IF(Sense_data[[#This Row],[a_1State]]=D10402,E10402,Sense_data[[#This Row],[SysTimeStamp]])</f>
        <v>42182.119953731744</v>
      </c>
      <c r="F10403" s="3" t="str">
        <f>Sense_data[[#This Row],[a_1State]]&amp;TEXT(Sense_data[[#This Row],[StateInstanceTimestamp]],"#.######")</f>
        <v>Off42182.119954</v>
      </c>
      <c r="G10403" s="3">
        <f ca="1">IF(Sense_data[[#This Row],[a_1State]]="Off",RANDBETWEEN(off_min,off_max),RANDBETWEEN(on_min,on_max))/sr_div</f>
        <v>1.7</v>
      </c>
      <c r="H10403" s="3">
        <v>2.1</v>
      </c>
      <c r="I10403" s="3">
        <f>IF(HOUR(Sense_data[[#This Row],[SysTimeStamp]])&lt;12,I10402+$B$14,I10402-$B$14)</f>
        <v>17.40416666666858</v>
      </c>
    </row>
    <row r="10404" spans="1:9" x14ac:dyDescent="0.2">
      <c r="A10404" t="s">
        <v>20</v>
      </c>
      <c r="B10404" t="s">
        <v>22</v>
      </c>
      <c r="C10404" s="6">
        <f t="shared" si="167"/>
        <v>42182.12021993551</v>
      </c>
      <c r="D10404" t="s">
        <v>21</v>
      </c>
      <c r="E10404" s="6">
        <f>IF(Sense_data[[#This Row],[a_1State]]=D10403,E10403,Sense_data[[#This Row],[SysTimeStamp]])</f>
        <v>42182.119953731744</v>
      </c>
      <c r="F10404" s="3" t="str">
        <f>Sense_data[[#This Row],[a_1State]]&amp;TEXT(Sense_data[[#This Row],[StateInstanceTimestamp]],"#.######")</f>
        <v>Off42182.119954</v>
      </c>
      <c r="G10404" s="3">
        <f ca="1">IF(Sense_data[[#This Row],[a_1State]]="Off",RANDBETWEEN(off_min,off_max),RANDBETWEEN(on_min,on_max))/sr_div</f>
        <v>2.2999999999999998</v>
      </c>
      <c r="H10404" s="3">
        <v>1.1000000000000001</v>
      </c>
      <c r="I10404" s="3">
        <f>IF(HOUR(Sense_data[[#This Row],[SysTimeStamp]])&lt;12,I10403+$B$14,I10403-$B$14)</f>
        <v>17.404398148150062</v>
      </c>
    </row>
    <row r="10405" spans="1:9" x14ac:dyDescent="0.2">
      <c r="A10405" t="s">
        <v>20</v>
      </c>
      <c r="B10405" t="s">
        <v>22</v>
      </c>
      <c r="C10405" s="6">
        <f t="shared" si="167"/>
        <v>42182.120231509587</v>
      </c>
      <c r="D10405" t="s">
        <v>21</v>
      </c>
      <c r="E10405" s="6">
        <f>IF(Sense_data[[#This Row],[a_1State]]=D10404,E10404,Sense_data[[#This Row],[SysTimeStamp]])</f>
        <v>42182.119953731744</v>
      </c>
      <c r="F10405" s="3" t="str">
        <f>Sense_data[[#This Row],[a_1State]]&amp;TEXT(Sense_data[[#This Row],[StateInstanceTimestamp]],"#.######")</f>
        <v>Off42182.119954</v>
      </c>
      <c r="G10405" s="3">
        <f ca="1">IF(Sense_data[[#This Row],[a_1State]]="Off",RANDBETWEEN(off_min,off_max),RANDBETWEEN(on_min,on_max))/sr_div</f>
        <v>2.5</v>
      </c>
      <c r="H10405" s="3">
        <v>2.1</v>
      </c>
      <c r="I10405" s="3">
        <f>IF(HOUR(Sense_data[[#This Row],[SysTimeStamp]])&lt;12,I10404+$B$14,I10404-$B$14)</f>
        <v>17.404629629631543</v>
      </c>
    </row>
    <row r="10406" spans="1:9" x14ac:dyDescent="0.2">
      <c r="A10406" t="s">
        <v>20</v>
      </c>
      <c r="B10406" t="s">
        <v>22</v>
      </c>
      <c r="C10406" s="6">
        <f t="shared" si="167"/>
        <v>42182.120243083664</v>
      </c>
      <c r="D10406" t="s">
        <v>21</v>
      </c>
      <c r="E10406" s="6">
        <f>IF(Sense_data[[#This Row],[a_1State]]=D10405,E10405,Sense_data[[#This Row],[SysTimeStamp]])</f>
        <v>42182.119953731744</v>
      </c>
      <c r="F10406" s="3" t="str">
        <f>Sense_data[[#This Row],[a_1State]]&amp;TEXT(Sense_data[[#This Row],[StateInstanceTimestamp]],"#.######")</f>
        <v>Off42182.119954</v>
      </c>
      <c r="G10406" s="3">
        <f ca="1">IF(Sense_data[[#This Row],[a_1State]]="Off",RANDBETWEEN(off_min,off_max),RANDBETWEEN(on_min,on_max))/sr_div</f>
        <v>1.4</v>
      </c>
      <c r="H10406" s="3">
        <v>1</v>
      </c>
      <c r="I10406" s="3">
        <f>IF(HOUR(Sense_data[[#This Row],[SysTimeStamp]])&lt;12,I10405+$B$14,I10405-$B$14)</f>
        <v>17.404861111113025</v>
      </c>
    </row>
    <row r="10407" spans="1:9" x14ac:dyDescent="0.2">
      <c r="A10407" t="s">
        <v>20</v>
      </c>
      <c r="B10407" t="s">
        <v>22</v>
      </c>
      <c r="C10407" s="6">
        <f t="shared" si="167"/>
        <v>42182.120254657741</v>
      </c>
      <c r="D10407" t="s">
        <v>21</v>
      </c>
      <c r="E10407" s="6">
        <f>IF(Sense_data[[#This Row],[a_1State]]=D10406,E10406,Sense_data[[#This Row],[SysTimeStamp]])</f>
        <v>42182.119953731744</v>
      </c>
      <c r="F10407" s="3" t="str">
        <f>Sense_data[[#This Row],[a_1State]]&amp;TEXT(Sense_data[[#This Row],[StateInstanceTimestamp]],"#.######")</f>
        <v>Off42182.119954</v>
      </c>
      <c r="G10407" s="3">
        <f ca="1">IF(Sense_data[[#This Row],[a_1State]]="Off",RANDBETWEEN(off_min,off_max),RANDBETWEEN(on_min,on_max))/sr_div</f>
        <v>1.4</v>
      </c>
      <c r="H10407" s="3">
        <v>2.6</v>
      </c>
      <c r="I10407" s="3">
        <f>IF(HOUR(Sense_data[[#This Row],[SysTimeStamp]])&lt;12,I10406+$B$14,I10406-$B$14)</f>
        <v>17.405092592594507</v>
      </c>
    </row>
    <row r="10408" spans="1:9" x14ac:dyDescent="0.2">
      <c r="A10408" t="s">
        <v>20</v>
      </c>
      <c r="B10408" t="s">
        <v>22</v>
      </c>
      <c r="C10408" s="6">
        <f t="shared" si="167"/>
        <v>42182.120266231817</v>
      </c>
      <c r="D10408" t="s">
        <v>21</v>
      </c>
      <c r="E10408" s="6">
        <f>IF(Sense_data[[#This Row],[a_1State]]=D10407,E10407,Sense_data[[#This Row],[SysTimeStamp]])</f>
        <v>42182.119953731744</v>
      </c>
      <c r="F10408" s="3" t="str">
        <f>Sense_data[[#This Row],[a_1State]]&amp;TEXT(Sense_data[[#This Row],[StateInstanceTimestamp]],"#.######")</f>
        <v>Off42182.119954</v>
      </c>
      <c r="G10408" s="3">
        <f ca="1">IF(Sense_data[[#This Row],[a_1State]]="Off",RANDBETWEEN(off_min,off_max),RANDBETWEEN(on_min,on_max))/sr_div</f>
        <v>1.6</v>
      </c>
      <c r="H10408" s="3">
        <v>1.6</v>
      </c>
      <c r="I10408" s="3">
        <f>IF(HOUR(Sense_data[[#This Row],[SysTimeStamp]])&lt;12,I10407+$B$14,I10407-$B$14)</f>
        <v>17.405324074075988</v>
      </c>
    </row>
    <row r="10409" spans="1:9" x14ac:dyDescent="0.2">
      <c r="A10409" t="s">
        <v>20</v>
      </c>
      <c r="B10409" t="s">
        <v>22</v>
      </c>
      <c r="C10409" s="6">
        <f t="shared" si="167"/>
        <v>42182.120277805894</v>
      </c>
      <c r="D10409" t="s">
        <v>21</v>
      </c>
      <c r="E10409" s="6">
        <f>IF(Sense_data[[#This Row],[a_1State]]=D10408,E10408,Sense_data[[#This Row],[SysTimeStamp]])</f>
        <v>42182.119953731744</v>
      </c>
      <c r="F10409" s="3" t="str">
        <f>Sense_data[[#This Row],[a_1State]]&amp;TEXT(Sense_data[[#This Row],[StateInstanceTimestamp]],"#.######")</f>
        <v>Off42182.119954</v>
      </c>
      <c r="G10409" s="3">
        <f ca="1">IF(Sense_data[[#This Row],[a_1State]]="Off",RANDBETWEEN(off_min,off_max),RANDBETWEEN(on_min,on_max))/sr_div</f>
        <v>1.9</v>
      </c>
      <c r="H10409" s="3">
        <v>2.2999999999999998</v>
      </c>
      <c r="I10409" s="3">
        <f>IF(HOUR(Sense_data[[#This Row],[SysTimeStamp]])&lt;12,I10408+$B$14,I10408-$B$14)</f>
        <v>17.40555555555747</v>
      </c>
    </row>
    <row r="10410" spans="1:9" x14ac:dyDescent="0.2">
      <c r="A10410" t="s">
        <v>20</v>
      </c>
      <c r="B10410" t="s">
        <v>22</v>
      </c>
      <c r="C10410" s="6">
        <f t="shared" si="167"/>
        <v>42182.120289379971</v>
      </c>
      <c r="D10410" t="s">
        <v>21</v>
      </c>
      <c r="E10410" s="6">
        <f>IF(Sense_data[[#This Row],[a_1State]]=D10409,E10409,Sense_data[[#This Row],[SysTimeStamp]])</f>
        <v>42182.119953731744</v>
      </c>
      <c r="F10410" s="3" t="str">
        <f>Sense_data[[#This Row],[a_1State]]&amp;TEXT(Sense_data[[#This Row],[StateInstanceTimestamp]],"#.######")</f>
        <v>Off42182.119954</v>
      </c>
      <c r="G10410" s="3">
        <f ca="1">IF(Sense_data[[#This Row],[a_1State]]="Off",RANDBETWEEN(off_min,off_max),RANDBETWEEN(on_min,on_max))/sr_div</f>
        <v>2.4</v>
      </c>
      <c r="H10410" s="3">
        <v>1.5</v>
      </c>
      <c r="I10410" s="3">
        <f>IF(HOUR(Sense_data[[#This Row],[SysTimeStamp]])&lt;12,I10409+$B$14,I10409-$B$14)</f>
        <v>17.405787037038952</v>
      </c>
    </row>
    <row r="10411" spans="1:9" x14ac:dyDescent="0.2">
      <c r="A10411" t="s">
        <v>20</v>
      </c>
      <c r="B10411" t="s">
        <v>22</v>
      </c>
      <c r="C10411" s="6">
        <f t="shared" si="167"/>
        <v>42182.120300954048</v>
      </c>
      <c r="D10411" t="s">
        <v>21</v>
      </c>
      <c r="E10411" s="6">
        <f>IF(Sense_data[[#This Row],[a_1State]]=D10410,E10410,Sense_data[[#This Row],[SysTimeStamp]])</f>
        <v>42182.119953731744</v>
      </c>
      <c r="F10411" s="3" t="str">
        <f>Sense_data[[#This Row],[a_1State]]&amp;TEXT(Sense_data[[#This Row],[StateInstanceTimestamp]],"#.######")</f>
        <v>Off42182.119954</v>
      </c>
      <c r="G10411" s="3">
        <f ca="1">IF(Sense_data[[#This Row],[a_1State]]="Off",RANDBETWEEN(off_min,off_max),RANDBETWEEN(on_min,on_max))/sr_div</f>
        <v>2.6</v>
      </c>
      <c r="H10411" s="3">
        <v>1</v>
      </c>
      <c r="I10411" s="3">
        <f>IF(HOUR(Sense_data[[#This Row],[SysTimeStamp]])&lt;12,I10410+$B$14,I10410-$B$14)</f>
        <v>17.406018518520433</v>
      </c>
    </row>
    <row r="10412" spans="1:9" x14ac:dyDescent="0.2">
      <c r="A10412" t="s">
        <v>20</v>
      </c>
      <c r="B10412" t="s">
        <v>22</v>
      </c>
      <c r="C10412" s="6">
        <f t="shared" si="167"/>
        <v>42182.120312528124</v>
      </c>
      <c r="D10412" t="s">
        <v>21</v>
      </c>
      <c r="E10412" s="6">
        <f>IF(Sense_data[[#This Row],[a_1State]]=D10411,E10411,Sense_data[[#This Row],[SysTimeStamp]])</f>
        <v>42182.119953731744</v>
      </c>
      <c r="F10412" s="3" t="str">
        <f>Sense_data[[#This Row],[a_1State]]&amp;TEXT(Sense_data[[#This Row],[StateInstanceTimestamp]],"#.######")</f>
        <v>Off42182.119954</v>
      </c>
      <c r="G10412" s="3">
        <f ca="1">IF(Sense_data[[#This Row],[a_1State]]="Off",RANDBETWEEN(off_min,off_max),RANDBETWEEN(on_min,on_max))/sr_div</f>
        <v>2.5</v>
      </c>
      <c r="H10412" s="3">
        <v>2.8</v>
      </c>
      <c r="I10412" s="3">
        <f>IF(HOUR(Sense_data[[#This Row],[SysTimeStamp]])&lt;12,I10411+$B$14,I10411-$B$14)</f>
        <v>17.406250000001915</v>
      </c>
    </row>
    <row r="10413" spans="1:9" x14ac:dyDescent="0.2">
      <c r="A10413" t="s">
        <v>20</v>
      </c>
      <c r="B10413" t="s">
        <v>22</v>
      </c>
      <c r="C10413" s="6">
        <f t="shared" si="167"/>
        <v>42182.120324102201</v>
      </c>
      <c r="D10413" t="s">
        <v>21</v>
      </c>
      <c r="E10413" s="6">
        <f>IF(Sense_data[[#This Row],[a_1State]]=D10412,E10412,Sense_data[[#This Row],[SysTimeStamp]])</f>
        <v>42182.119953731744</v>
      </c>
      <c r="F10413" s="3" t="str">
        <f>Sense_data[[#This Row],[a_1State]]&amp;TEXT(Sense_data[[#This Row],[StateInstanceTimestamp]],"#.######")</f>
        <v>Off42182.119954</v>
      </c>
      <c r="G10413" s="3">
        <f ca="1">IF(Sense_data[[#This Row],[a_1State]]="Off",RANDBETWEEN(off_min,off_max),RANDBETWEEN(on_min,on_max))/sr_div</f>
        <v>1</v>
      </c>
      <c r="H10413" s="3">
        <v>2.4</v>
      </c>
      <c r="I10413" s="3">
        <f>IF(HOUR(Sense_data[[#This Row],[SysTimeStamp]])&lt;12,I10412+$B$14,I10412-$B$14)</f>
        <v>17.406481481483397</v>
      </c>
    </row>
    <row r="10414" spans="1:9" x14ac:dyDescent="0.2">
      <c r="A10414" t="s">
        <v>20</v>
      </c>
      <c r="B10414" t="s">
        <v>22</v>
      </c>
      <c r="C10414" s="6">
        <f t="shared" si="167"/>
        <v>42182.120335676278</v>
      </c>
      <c r="D10414" t="s">
        <v>21</v>
      </c>
      <c r="E10414" s="6">
        <f>IF(Sense_data[[#This Row],[a_1State]]=D10413,E10413,Sense_data[[#This Row],[SysTimeStamp]])</f>
        <v>42182.119953731744</v>
      </c>
      <c r="F10414" s="3" t="str">
        <f>Sense_data[[#This Row],[a_1State]]&amp;TEXT(Sense_data[[#This Row],[StateInstanceTimestamp]],"#.######")</f>
        <v>Off42182.119954</v>
      </c>
      <c r="G10414" s="3">
        <f ca="1">IF(Sense_data[[#This Row],[a_1State]]="Off",RANDBETWEEN(off_min,off_max),RANDBETWEEN(on_min,on_max))/sr_div</f>
        <v>1.6</v>
      </c>
      <c r="H10414" s="3">
        <v>2.6</v>
      </c>
      <c r="I10414" s="3">
        <f>IF(HOUR(Sense_data[[#This Row],[SysTimeStamp]])&lt;12,I10413+$B$14,I10413-$B$14)</f>
        <v>17.406712962964878</v>
      </c>
    </row>
    <row r="10415" spans="1:9" x14ac:dyDescent="0.2">
      <c r="A10415" t="s">
        <v>20</v>
      </c>
      <c r="B10415" t="s">
        <v>22</v>
      </c>
      <c r="C10415" s="6">
        <f t="shared" si="167"/>
        <v>42182.120347250355</v>
      </c>
      <c r="D10415" t="s">
        <v>21</v>
      </c>
      <c r="E10415" s="6">
        <f>IF(Sense_data[[#This Row],[a_1State]]=D10414,E10414,Sense_data[[#This Row],[SysTimeStamp]])</f>
        <v>42182.119953731744</v>
      </c>
      <c r="F10415" s="3" t="str">
        <f>Sense_data[[#This Row],[a_1State]]&amp;TEXT(Sense_data[[#This Row],[StateInstanceTimestamp]],"#.######")</f>
        <v>Off42182.119954</v>
      </c>
      <c r="G10415" s="3">
        <f ca="1">IF(Sense_data[[#This Row],[a_1State]]="Off",RANDBETWEEN(off_min,off_max),RANDBETWEEN(on_min,on_max))/sr_div</f>
        <v>1.5</v>
      </c>
      <c r="H10415" s="3">
        <v>2.4</v>
      </c>
      <c r="I10415" s="3">
        <f>IF(HOUR(Sense_data[[#This Row],[SysTimeStamp]])&lt;12,I10414+$B$14,I10414-$B$14)</f>
        <v>17.40694444444636</v>
      </c>
    </row>
    <row r="10416" spans="1:9" x14ac:dyDescent="0.2">
      <c r="A10416" t="s">
        <v>20</v>
      </c>
      <c r="B10416" t="s">
        <v>22</v>
      </c>
      <c r="C10416" s="6">
        <f t="shared" si="167"/>
        <v>42182.120358824432</v>
      </c>
      <c r="D10416" t="s">
        <v>21</v>
      </c>
      <c r="E10416" s="6">
        <f>IF(Sense_data[[#This Row],[a_1State]]=D10415,E10415,Sense_data[[#This Row],[SysTimeStamp]])</f>
        <v>42182.119953731744</v>
      </c>
      <c r="F10416" s="3" t="str">
        <f>Sense_data[[#This Row],[a_1State]]&amp;TEXT(Sense_data[[#This Row],[StateInstanceTimestamp]],"#.######")</f>
        <v>Off42182.119954</v>
      </c>
      <c r="G10416" s="3">
        <f ca="1">IF(Sense_data[[#This Row],[a_1State]]="Off",RANDBETWEEN(off_min,off_max),RANDBETWEEN(on_min,on_max))/sr_div</f>
        <v>2.1</v>
      </c>
      <c r="H10416" s="3">
        <v>2.5</v>
      </c>
      <c r="I10416" s="3">
        <f>IF(HOUR(Sense_data[[#This Row],[SysTimeStamp]])&lt;12,I10415+$B$14,I10415-$B$14)</f>
        <v>17.407175925927842</v>
      </c>
    </row>
    <row r="10417" spans="1:9" x14ac:dyDescent="0.2">
      <c r="A10417" t="s">
        <v>20</v>
      </c>
      <c r="B10417" t="s">
        <v>22</v>
      </c>
      <c r="C10417" s="6">
        <f t="shared" si="167"/>
        <v>42182.120370398508</v>
      </c>
      <c r="D10417" t="s">
        <v>21</v>
      </c>
      <c r="E10417" s="6">
        <f>IF(Sense_data[[#This Row],[a_1State]]=D10416,E10416,Sense_data[[#This Row],[SysTimeStamp]])</f>
        <v>42182.119953731744</v>
      </c>
      <c r="F10417" s="3" t="str">
        <f>Sense_data[[#This Row],[a_1State]]&amp;TEXT(Sense_data[[#This Row],[StateInstanceTimestamp]],"#.######")</f>
        <v>Off42182.119954</v>
      </c>
      <c r="G10417" s="3">
        <f ca="1">IF(Sense_data[[#This Row],[a_1State]]="Off",RANDBETWEEN(off_min,off_max),RANDBETWEEN(on_min,on_max))/sr_div</f>
        <v>1.1000000000000001</v>
      </c>
      <c r="H10417" s="3">
        <v>1.7</v>
      </c>
      <c r="I10417" s="3">
        <f>IF(HOUR(Sense_data[[#This Row],[SysTimeStamp]])&lt;12,I10416+$B$14,I10416-$B$14)</f>
        <v>17.407407407409323</v>
      </c>
    </row>
    <row r="10418" spans="1:9" x14ac:dyDescent="0.2">
      <c r="A10418" t="s">
        <v>20</v>
      </c>
      <c r="B10418" t="s">
        <v>22</v>
      </c>
      <c r="C10418" s="6">
        <f t="shared" si="167"/>
        <v>42182.120381972585</v>
      </c>
      <c r="D10418" t="s">
        <v>21</v>
      </c>
      <c r="E10418" s="6">
        <f>IF(Sense_data[[#This Row],[a_1State]]=D10417,E10417,Sense_data[[#This Row],[SysTimeStamp]])</f>
        <v>42182.119953731744</v>
      </c>
      <c r="F10418" s="3" t="str">
        <f>Sense_data[[#This Row],[a_1State]]&amp;TEXT(Sense_data[[#This Row],[StateInstanceTimestamp]],"#.######")</f>
        <v>Off42182.119954</v>
      </c>
      <c r="G10418" s="3">
        <f ca="1">IF(Sense_data[[#This Row],[a_1State]]="Off",RANDBETWEEN(off_min,off_max),RANDBETWEEN(on_min,on_max))/sr_div</f>
        <v>3</v>
      </c>
      <c r="H10418" s="3">
        <v>1.3</v>
      </c>
      <c r="I10418" s="3">
        <f>IF(HOUR(Sense_data[[#This Row],[SysTimeStamp]])&lt;12,I10417+$B$14,I10417-$B$14)</f>
        <v>17.407638888890805</v>
      </c>
    </row>
    <row r="10419" spans="1:9" x14ac:dyDescent="0.2">
      <c r="A10419" t="s">
        <v>20</v>
      </c>
      <c r="B10419" t="s">
        <v>22</v>
      </c>
      <c r="C10419" s="6">
        <f t="shared" si="167"/>
        <v>42182.120393546662</v>
      </c>
      <c r="D10419" t="s">
        <v>21</v>
      </c>
      <c r="E10419" s="6">
        <f>IF(Sense_data[[#This Row],[a_1State]]=D10418,E10418,Sense_data[[#This Row],[SysTimeStamp]])</f>
        <v>42182.119953731744</v>
      </c>
      <c r="F10419" s="3" t="str">
        <f>Sense_data[[#This Row],[a_1State]]&amp;TEXT(Sense_data[[#This Row],[StateInstanceTimestamp]],"#.######")</f>
        <v>Off42182.119954</v>
      </c>
      <c r="G10419" s="3">
        <f ca="1">IF(Sense_data[[#This Row],[a_1State]]="Off",RANDBETWEEN(off_min,off_max),RANDBETWEEN(on_min,on_max))/sr_div</f>
        <v>1.3</v>
      </c>
      <c r="H10419" s="3">
        <v>2.8</v>
      </c>
      <c r="I10419" s="3">
        <f>IF(HOUR(Sense_data[[#This Row],[SysTimeStamp]])&lt;12,I10418+$B$14,I10418-$B$14)</f>
        <v>17.407870370372287</v>
      </c>
    </row>
    <row r="10420" spans="1:9" x14ac:dyDescent="0.2">
      <c r="A10420" t="s">
        <v>20</v>
      </c>
      <c r="B10420" t="s">
        <v>22</v>
      </c>
      <c r="C10420" s="6">
        <f t="shared" si="167"/>
        <v>42182.120405120739</v>
      </c>
      <c r="D10420" t="s">
        <v>21</v>
      </c>
      <c r="E10420" s="6">
        <f>IF(Sense_data[[#This Row],[a_1State]]=D10419,E10419,Sense_data[[#This Row],[SysTimeStamp]])</f>
        <v>42182.119953731744</v>
      </c>
      <c r="F10420" s="3" t="str">
        <f>Sense_data[[#This Row],[a_1State]]&amp;TEXT(Sense_data[[#This Row],[StateInstanceTimestamp]],"#.######")</f>
        <v>Off42182.119954</v>
      </c>
      <c r="G10420" s="3">
        <f ca="1">IF(Sense_data[[#This Row],[a_1State]]="Off",RANDBETWEEN(off_min,off_max),RANDBETWEEN(on_min,on_max))/sr_div</f>
        <v>2.7</v>
      </c>
      <c r="H10420" s="3">
        <v>1.1000000000000001</v>
      </c>
      <c r="I10420" s="3">
        <f>IF(HOUR(Sense_data[[#This Row],[SysTimeStamp]])&lt;12,I10419+$B$14,I10419-$B$14)</f>
        <v>17.408101851853768</v>
      </c>
    </row>
    <row r="10421" spans="1:9" x14ac:dyDescent="0.2">
      <c r="A10421" t="s">
        <v>20</v>
      </c>
      <c r="B10421" t="s">
        <v>22</v>
      </c>
      <c r="C10421" s="6">
        <f t="shared" si="167"/>
        <v>42182.120416694816</v>
      </c>
      <c r="D10421" t="s">
        <v>21</v>
      </c>
      <c r="E10421" s="6">
        <f>IF(Sense_data[[#This Row],[a_1State]]=D10420,E10420,Sense_data[[#This Row],[SysTimeStamp]])</f>
        <v>42182.119953731744</v>
      </c>
      <c r="F10421" s="3" t="str">
        <f>Sense_data[[#This Row],[a_1State]]&amp;TEXT(Sense_data[[#This Row],[StateInstanceTimestamp]],"#.######")</f>
        <v>Off42182.119954</v>
      </c>
      <c r="G10421" s="3">
        <f ca="1">IF(Sense_data[[#This Row],[a_1State]]="Off",RANDBETWEEN(off_min,off_max),RANDBETWEEN(on_min,on_max))/sr_div</f>
        <v>2.2999999999999998</v>
      </c>
      <c r="H10421" s="3">
        <v>2.2000000000000002</v>
      </c>
      <c r="I10421" s="3">
        <f>IF(HOUR(Sense_data[[#This Row],[SysTimeStamp]])&lt;12,I10420+$B$14,I10420-$B$14)</f>
        <v>17.40833333333525</v>
      </c>
    </row>
    <row r="10422" spans="1:9" x14ac:dyDescent="0.2">
      <c r="A10422" t="s">
        <v>20</v>
      </c>
      <c r="B10422" t="s">
        <v>22</v>
      </c>
      <c r="C10422" s="6">
        <f t="shared" si="167"/>
        <v>42182.120428268892</v>
      </c>
      <c r="D10422" t="s">
        <v>21</v>
      </c>
      <c r="E10422" s="6">
        <f>IF(Sense_data[[#This Row],[a_1State]]=D10421,E10421,Sense_data[[#This Row],[SysTimeStamp]])</f>
        <v>42182.119953731744</v>
      </c>
      <c r="F10422" s="3" t="str">
        <f>Sense_data[[#This Row],[a_1State]]&amp;TEXT(Sense_data[[#This Row],[StateInstanceTimestamp]],"#.######")</f>
        <v>Off42182.119954</v>
      </c>
      <c r="G10422" s="3">
        <f ca="1">IF(Sense_data[[#This Row],[a_1State]]="Off",RANDBETWEEN(off_min,off_max),RANDBETWEEN(on_min,on_max))/sr_div</f>
        <v>2.8</v>
      </c>
      <c r="H10422" s="3">
        <v>1.9</v>
      </c>
      <c r="I10422" s="3">
        <f>IF(HOUR(Sense_data[[#This Row],[SysTimeStamp]])&lt;12,I10421+$B$14,I10421-$B$14)</f>
        <v>17.408564814816732</v>
      </c>
    </row>
    <row r="10423" spans="1:9" x14ac:dyDescent="0.2">
      <c r="A10423" t="s">
        <v>20</v>
      </c>
      <c r="B10423" t="s">
        <v>22</v>
      </c>
      <c r="C10423" s="6">
        <f t="shared" si="167"/>
        <v>42182.120439842969</v>
      </c>
      <c r="D10423" t="s">
        <v>21</v>
      </c>
      <c r="E10423" s="6">
        <f>IF(Sense_data[[#This Row],[a_1State]]=D10422,E10422,Sense_data[[#This Row],[SysTimeStamp]])</f>
        <v>42182.119953731744</v>
      </c>
      <c r="F10423" s="3" t="str">
        <f>Sense_data[[#This Row],[a_1State]]&amp;TEXT(Sense_data[[#This Row],[StateInstanceTimestamp]],"#.######")</f>
        <v>Off42182.119954</v>
      </c>
      <c r="G10423" s="3">
        <f ca="1">IF(Sense_data[[#This Row],[a_1State]]="Off",RANDBETWEEN(off_min,off_max),RANDBETWEEN(on_min,on_max))/sr_div</f>
        <v>1.5</v>
      </c>
      <c r="H10423" s="3">
        <v>2</v>
      </c>
      <c r="I10423" s="3">
        <f>IF(HOUR(Sense_data[[#This Row],[SysTimeStamp]])&lt;12,I10422+$B$14,I10422-$B$14)</f>
        <v>17.408796296298213</v>
      </c>
    </row>
    <row r="10424" spans="1:9" x14ac:dyDescent="0.2">
      <c r="A10424" t="s">
        <v>20</v>
      </c>
      <c r="B10424" t="s">
        <v>22</v>
      </c>
      <c r="C10424" s="6">
        <f t="shared" si="167"/>
        <v>42182.120451417046</v>
      </c>
      <c r="D10424" t="s">
        <v>21</v>
      </c>
      <c r="E10424" s="6">
        <f>IF(Sense_data[[#This Row],[a_1State]]=D10423,E10423,Sense_data[[#This Row],[SysTimeStamp]])</f>
        <v>42182.119953731744</v>
      </c>
      <c r="F10424" s="3" t="str">
        <f>Sense_data[[#This Row],[a_1State]]&amp;TEXT(Sense_data[[#This Row],[StateInstanceTimestamp]],"#.######")</f>
        <v>Off42182.119954</v>
      </c>
      <c r="G10424" s="3">
        <f ca="1">IF(Sense_data[[#This Row],[a_1State]]="Off",RANDBETWEEN(off_min,off_max),RANDBETWEEN(on_min,on_max))/sr_div</f>
        <v>1.1000000000000001</v>
      </c>
      <c r="H10424" s="3">
        <v>1.3</v>
      </c>
      <c r="I10424" s="3">
        <f>IF(HOUR(Sense_data[[#This Row],[SysTimeStamp]])&lt;12,I10423+$B$14,I10423-$B$14)</f>
        <v>17.409027777779695</v>
      </c>
    </row>
    <row r="10425" spans="1:9" x14ac:dyDescent="0.2">
      <c r="A10425" t="s">
        <v>20</v>
      </c>
      <c r="B10425" t="s">
        <v>22</v>
      </c>
      <c r="C10425" s="6">
        <f t="shared" si="167"/>
        <v>42182.120462991123</v>
      </c>
      <c r="D10425" t="s">
        <v>21</v>
      </c>
      <c r="E10425" s="6">
        <f>IF(Sense_data[[#This Row],[a_1State]]=D10424,E10424,Sense_data[[#This Row],[SysTimeStamp]])</f>
        <v>42182.119953731744</v>
      </c>
      <c r="F10425" s="3" t="str">
        <f>Sense_data[[#This Row],[a_1State]]&amp;TEXT(Sense_data[[#This Row],[StateInstanceTimestamp]],"#.######")</f>
        <v>Off42182.119954</v>
      </c>
      <c r="G10425" s="3">
        <f ca="1">IF(Sense_data[[#This Row],[a_1State]]="Off",RANDBETWEEN(off_min,off_max),RANDBETWEEN(on_min,on_max))/sr_div</f>
        <v>1.2</v>
      </c>
      <c r="H10425" s="3">
        <v>1.6</v>
      </c>
      <c r="I10425" s="3">
        <f>IF(HOUR(Sense_data[[#This Row],[SysTimeStamp]])&lt;12,I10424+$B$14,I10424-$B$14)</f>
        <v>17.409259259261177</v>
      </c>
    </row>
    <row r="10426" spans="1:9" x14ac:dyDescent="0.2">
      <c r="A10426" t="s">
        <v>20</v>
      </c>
      <c r="B10426" t="s">
        <v>22</v>
      </c>
      <c r="C10426" s="6">
        <f t="shared" si="167"/>
        <v>42182.120474565199</v>
      </c>
      <c r="D10426" t="s">
        <v>21</v>
      </c>
      <c r="E10426" s="6">
        <f>IF(Sense_data[[#This Row],[a_1State]]=D10425,E10425,Sense_data[[#This Row],[SysTimeStamp]])</f>
        <v>42182.119953731744</v>
      </c>
      <c r="F10426" s="3" t="str">
        <f>Sense_data[[#This Row],[a_1State]]&amp;TEXT(Sense_data[[#This Row],[StateInstanceTimestamp]],"#.######")</f>
        <v>Off42182.119954</v>
      </c>
      <c r="G10426" s="3">
        <f ca="1">IF(Sense_data[[#This Row],[a_1State]]="Off",RANDBETWEEN(off_min,off_max),RANDBETWEEN(on_min,on_max))/sr_div</f>
        <v>1.5</v>
      </c>
      <c r="H10426" s="3">
        <v>1.3</v>
      </c>
      <c r="I10426" s="3">
        <f>IF(HOUR(Sense_data[[#This Row],[SysTimeStamp]])&lt;12,I10425+$B$14,I10425-$B$14)</f>
        <v>17.409490740742658</v>
      </c>
    </row>
    <row r="10427" spans="1:9" x14ac:dyDescent="0.2">
      <c r="A10427" t="s">
        <v>20</v>
      </c>
      <c r="B10427" t="s">
        <v>22</v>
      </c>
      <c r="C10427" s="6">
        <f t="shared" si="167"/>
        <v>42182.120486139276</v>
      </c>
      <c r="D10427" t="s">
        <v>21</v>
      </c>
      <c r="E10427" s="6">
        <f>IF(Sense_data[[#This Row],[a_1State]]=D10426,E10426,Sense_data[[#This Row],[SysTimeStamp]])</f>
        <v>42182.119953731744</v>
      </c>
      <c r="F10427" s="3" t="str">
        <f>Sense_data[[#This Row],[a_1State]]&amp;TEXT(Sense_data[[#This Row],[StateInstanceTimestamp]],"#.######")</f>
        <v>Off42182.119954</v>
      </c>
      <c r="G10427" s="3">
        <f ca="1">IF(Sense_data[[#This Row],[a_1State]]="Off",RANDBETWEEN(off_min,off_max),RANDBETWEEN(on_min,on_max))/sr_div</f>
        <v>2.5</v>
      </c>
      <c r="H10427" s="3">
        <v>1</v>
      </c>
      <c r="I10427" s="3">
        <f>IF(HOUR(Sense_data[[#This Row],[SysTimeStamp]])&lt;12,I10426+$B$14,I10426-$B$14)</f>
        <v>17.40972222222414</v>
      </c>
    </row>
    <row r="10428" spans="1:9" x14ac:dyDescent="0.2">
      <c r="A10428" t="s">
        <v>20</v>
      </c>
      <c r="B10428" t="s">
        <v>22</v>
      </c>
      <c r="C10428" s="6">
        <f t="shared" si="167"/>
        <v>42182.120497713353</v>
      </c>
      <c r="D10428" t="s">
        <v>21</v>
      </c>
      <c r="E10428" s="6">
        <f>IF(Sense_data[[#This Row],[a_1State]]=D10427,E10427,Sense_data[[#This Row],[SysTimeStamp]])</f>
        <v>42182.119953731744</v>
      </c>
      <c r="F10428" s="3" t="str">
        <f>Sense_data[[#This Row],[a_1State]]&amp;TEXT(Sense_data[[#This Row],[StateInstanceTimestamp]],"#.######")</f>
        <v>Off42182.119954</v>
      </c>
      <c r="G10428" s="3">
        <f ca="1">IF(Sense_data[[#This Row],[a_1State]]="Off",RANDBETWEEN(off_min,off_max),RANDBETWEEN(on_min,on_max))/sr_div</f>
        <v>1.7</v>
      </c>
      <c r="H10428" s="3">
        <v>1.5</v>
      </c>
      <c r="I10428" s="3">
        <f>IF(HOUR(Sense_data[[#This Row],[SysTimeStamp]])&lt;12,I10427+$B$14,I10427-$B$14)</f>
        <v>17.409953703705622</v>
      </c>
    </row>
    <row r="10429" spans="1:9" x14ac:dyDescent="0.2">
      <c r="A10429" t="s">
        <v>20</v>
      </c>
      <c r="B10429" t="s">
        <v>22</v>
      </c>
      <c r="C10429" s="6">
        <f t="shared" si="167"/>
        <v>42182.12050928743</v>
      </c>
      <c r="D10429" t="s">
        <v>21</v>
      </c>
      <c r="E10429" s="6">
        <f>IF(Sense_data[[#This Row],[a_1State]]=D10428,E10428,Sense_data[[#This Row],[SysTimeStamp]])</f>
        <v>42182.119953731744</v>
      </c>
      <c r="F10429" s="3" t="str">
        <f>Sense_data[[#This Row],[a_1State]]&amp;TEXT(Sense_data[[#This Row],[StateInstanceTimestamp]],"#.######")</f>
        <v>Off42182.119954</v>
      </c>
      <c r="G10429" s="3">
        <f ca="1">IF(Sense_data[[#This Row],[a_1State]]="Off",RANDBETWEEN(off_min,off_max),RANDBETWEEN(on_min,on_max))/sr_div</f>
        <v>2.1</v>
      </c>
      <c r="H10429" s="3">
        <v>2.4</v>
      </c>
      <c r="I10429" s="3">
        <f>IF(HOUR(Sense_data[[#This Row],[SysTimeStamp]])&lt;12,I10428+$B$14,I10428-$B$14)</f>
        <v>17.410185185187103</v>
      </c>
    </row>
    <row r="10430" spans="1:9" x14ac:dyDescent="0.2">
      <c r="A10430" t="s">
        <v>20</v>
      </c>
      <c r="B10430" t="s">
        <v>22</v>
      </c>
      <c r="C10430" s="6">
        <f t="shared" si="167"/>
        <v>42182.120520861507</v>
      </c>
      <c r="D10430" t="s">
        <v>21</v>
      </c>
      <c r="E10430" s="6">
        <f>IF(Sense_data[[#This Row],[a_1State]]=D10429,E10429,Sense_data[[#This Row],[SysTimeStamp]])</f>
        <v>42182.119953731744</v>
      </c>
      <c r="F10430" s="3" t="str">
        <f>Sense_data[[#This Row],[a_1State]]&amp;TEXT(Sense_data[[#This Row],[StateInstanceTimestamp]],"#.######")</f>
        <v>Off42182.119954</v>
      </c>
      <c r="G10430" s="3">
        <f ca="1">IF(Sense_data[[#This Row],[a_1State]]="Off",RANDBETWEEN(off_min,off_max),RANDBETWEEN(on_min,on_max))/sr_div</f>
        <v>1.4</v>
      </c>
      <c r="H10430" s="3">
        <v>1.2</v>
      </c>
      <c r="I10430" s="3">
        <f>IF(HOUR(Sense_data[[#This Row],[SysTimeStamp]])&lt;12,I10429+$B$14,I10429-$B$14)</f>
        <v>17.410416666668585</v>
      </c>
    </row>
    <row r="10431" spans="1:9" x14ac:dyDescent="0.2">
      <c r="A10431" t="s">
        <v>20</v>
      </c>
      <c r="B10431" t="s">
        <v>22</v>
      </c>
      <c r="C10431" s="6">
        <f t="shared" si="167"/>
        <v>42182.120532435583</v>
      </c>
      <c r="D10431" t="s">
        <v>21</v>
      </c>
      <c r="E10431" s="6">
        <f>IF(Sense_data[[#This Row],[a_1State]]=D10430,E10430,Sense_data[[#This Row],[SysTimeStamp]])</f>
        <v>42182.119953731744</v>
      </c>
      <c r="F10431" s="3" t="str">
        <f>Sense_data[[#This Row],[a_1State]]&amp;TEXT(Sense_data[[#This Row],[StateInstanceTimestamp]],"#.######")</f>
        <v>Off42182.119954</v>
      </c>
      <c r="G10431" s="3">
        <f ca="1">IF(Sense_data[[#This Row],[a_1State]]="Off",RANDBETWEEN(off_min,off_max),RANDBETWEEN(on_min,on_max))/sr_div</f>
        <v>1.9</v>
      </c>
      <c r="H10431" s="3">
        <v>1.4</v>
      </c>
      <c r="I10431" s="3">
        <f>IF(HOUR(Sense_data[[#This Row],[SysTimeStamp]])&lt;12,I10430+$B$14,I10430-$B$14)</f>
        <v>17.410648148150067</v>
      </c>
    </row>
    <row r="10432" spans="1:9" x14ac:dyDescent="0.2">
      <c r="A10432" t="s">
        <v>20</v>
      </c>
      <c r="B10432" t="s">
        <v>22</v>
      </c>
      <c r="C10432" s="6">
        <f t="shared" si="167"/>
        <v>42182.12054400966</v>
      </c>
      <c r="D10432" t="s">
        <v>21</v>
      </c>
      <c r="E10432" s="6">
        <f>IF(Sense_data[[#This Row],[a_1State]]=D10431,E10431,Sense_data[[#This Row],[SysTimeStamp]])</f>
        <v>42182.119953731744</v>
      </c>
      <c r="F10432" s="3" t="str">
        <f>Sense_data[[#This Row],[a_1State]]&amp;TEXT(Sense_data[[#This Row],[StateInstanceTimestamp]],"#.######")</f>
        <v>Off42182.119954</v>
      </c>
      <c r="G10432" s="3">
        <f ca="1">IF(Sense_data[[#This Row],[a_1State]]="Off",RANDBETWEEN(off_min,off_max),RANDBETWEEN(on_min,on_max))/sr_div</f>
        <v>2.1</v>
      </c>
      <c r="H10432" s="3">
        <v>1.4</v>
      </c>
      <c r="I10432" s="3">
        <f>IF(HOUR(Sense_data[[#This Row],[SysTimeStamp]])&lt;12,I10431+$B$14,I10431-$B$14)</f>
        <v>17.410879629631548</v>
      </c>
    </row>
    <row r="10433" spans="1:9" x14ac:dyDescent="0.2">
      <c r="A10433" t="s">
        <v>20</v>
      </c>
      <c r="B10433" t="s">
        <v>22</v>
      </c>
      <c r="C10433" s="6">
        <f t="shared" si="167"/>
        <v>42182.120555583737</v>
      </c>
      <c r="D10433" t="s">
        <v>21</v>
      </c>
      <c r="E10433" s="6">
        <f>IF(Sense_data[[#This Row],[a_1State]]=D10432,E10432,Sense_data[[#This Row],[SysTimeStamp]])</f>
        <v>42182.119953731744</v>
      </c>
      <c r="F10433" s="3" t="str">
        <f>Sense_data[[#This Row],[a_1State]]&amp;TEXT(Sense_data[[#This Row],[StateInstanceTimestamp]],"#.######")</f>
        <v>Off42182.119954</v>
      </c>
      <c r="G10433" s="3">
        <f ca="1">IF(Sense_data[[#This Row],[a_1State]]="Off",RANDBETWEEN(off_min,off_max),RANDBETWEEN(on_min,on_max))/sr_div</f>
        <v>1</v>
      </c>
      <c r="H10433" s="3">
        <v>1.6</v>
      </c>
      <c r="I10433" s="3">
        <f>IF(HOUR(Sense_data[[#This Row],[SysTimeStamp]])&lt;12,I10432+$B$14,I10432-$B$14)</f>
        <v>17.41111111111303</v>
      </c>
    </row>
    <row r="10434" spans="1:9" x14ac:dyDescent="0.2">
      <c r="A10434" t="s">
        <v>20</v>
      </c>
      <c r="B10434" t="s">
        <v>22</v>
      </c>
      <c r="C10434" s="6">
        <f t="shared" si="167"/>
        <v>42182.120567157814</v>
      </c>
      <c r="D10434" t="s">
        <v>21</v>
      </c>
      <c r="E10434" s="6">
        <f>IF(Sense_data[[#This Row],[a_1State]]=D10433,E10433,Sense_data[[#This Row],[SysTimeStamp]])</f>
        <v>42182.119953731744</v>
      </c>
      <c r="F10434" s="3" t="str">
        <f>Sense_data[[#This Row],[a_1State]]&amp;TEXT(Sense_data[[#This Row],[StateInstanceTimestamp]],"#.######")</f>
        <v>Off42182.119954</v>
      </c>
      <c r="G10434" s="3">
        <f ca="1">IF(Sense_data[[#This Row],[a_1State]]="Off",RANDBETWEEN(off_min,off_max),RANDBETWEEN(on_min,on_max))/sr_div</f>
        <v>2.9</v>
      </c>
      <c r="H10434" s="3">
        <v>2.2999999999999998</v>
      </c>
      <c r="I10434" s="3">
        <f>IF(HOUR(Sense_data[[#This Row],[SysTimeStamp]])&lt;12,I10433+$B$14,I10433-$B$14)</f>
        <v>17.411342592594512</v>
      </c>
    </row>
    <row r="10435" spans="1:9" x14ac:dyDescent="0.2">
      <c r="A10435" t="s">
        <v>20</v>
      </c>
      <c r="B10435" t="s">
        <v>22</v>
      </c>
      <c r="C10435" s="6">
        <f t="shared" si="167"/>
        <v>42182.12057873189</v>
      </c>
      <c r="D10435" t="s">
        <v>21</v>
      </c>
      <c r="E10435" s="6">
        <f>IF(Sense_data[[#This Row],[a_1State]]=D10434,E10434,Sense_data[[#This Row],[SysTimeStamp]])</f>
        <v>42182.119953731744</v>
      </c>
      <c r="F10435" s="3" t="str">
        <f>Sense_data[[#This Row],[a_1State]]&amp;TEXT(Sense_data[[#This Row],[StateInstanceTimestamp]],"#.######")</f>
        <v>Off42182.119954</v>
      </c>
      <c r="G10435" s="3">
        <f ca="1">IF(Sense_data[[#This Row],[a_1State]]="Off",RANDBETWEEN(off_min,off_max),RANDBETWEEN(on_min,on_max))/sr_div</f>
        <v>3</v>
      </c>
      <c r="H10435" s="3">
        <v>1.2</v>
      </c>
      <c r="I10435" s="3">
        <f>IF(HOUR(Sense_data[[#This Row],[SysTimeStamp]])&lt;12,I10434+$B$14,I10434-$B$14)</f>
        <v>17.411574074075993</v>
      </c>
    </row>
    <row r="10436" spans="1:9" x14ac:dyDescent="0.2">
      <c r="A10436" t="s">
        <v>20</v>
      </c>
      <c r="B10436" t="s">
        <v>22</v>
      </c>
      <c r="C10436" s="6">
        <f t="shared" si="167"/>
        <v>42182.120590305967</v>
      </c>
      <c r="D10436" t="s">
        <v>21</v>
      </c>
      <c r="E10436" s="6">
        <f>IF(Sense_data[[#This Row],[a_1State]]=D10435,E10435,Sense_data[[#This Row],[SysTimeStamp]])</f>
        <v>42182.119953731744</v>
      </c>
      <c r="F10436" s="3" t="str">
        <f>Sense_data[[#This Row],[a_1State]]&amp;TEXT(Sense_data[[#This Row],[StateInstanceTimestamp]],"#.######")</f>
        <v>Off42182.119954</v>
      </c>
      <c r="G10436" s="3">
        <f ca="1">IF(Sense_data[[#This Row],[a_1State]]="Off",RANDBETWEEN(off_min,off_max),RANDBETWEEN(on_min,on_max))/sr_div</f>
        <v>2</v>
      </c>
      <c r="H10436" s="3">
        <v>2.6</v>
      </c>
      <c r="I10436" s="3">
        <f>IF(HOUR(Sense_data[[#This Row],[SysTimeStamp]])&lt;12,I10435+$B$14,I10435-$B$14)</f>
        <v>17.411805555557475</v>
      </c>
    </row>
    <row r="10437" spans="1:9" x14ac:dyDescent="0.2">
      <c r="A10437" t="s">
        <v>20</v>
      </c>
      <c r="B10437" t="s">
        <v>22</v>
      </c>
      <c r="C10437" s="6">
        <f t="shared" si="167"/>
        <v>42182.120601880044</v>
      </c>
      <c r="D10437" t="s">
        <v>21</v>
      </c>
      <c r="E10437" s="6">
        <f>IF(Sense_data[[#This Row],[a_1State]]=D10436,E10436,Sense_data[[#This Row],[SysTimeStamp]])</f>
        <v>42182.119953731744</v>
      </c>
      <c r="F10437" s="3" t="str">
        <f>Sense_data[[#This Row],[a_1State]]&amp;TEXT(Sense_data[[#This Row],[StateInstanceTimestamp]],"#.######")</f>
        <v>Off42182.119954</v>
      </c>
      <c r="G10437" s="3">
        <f ca="1">IF(Sense_data[[#This Row],[a_1State]]="Off",RANDBETWEEN(off_min,off_max),RANDBETWEEN(on_min,on_max))/sr_div</f>
        <v>2.2000000000000002</v>
      </c>
      <c r="H10437" s="3">
        <v>2.6</v>
      </c>
      <c r="I10437" s="3">
        <f>IF(HOUR(Sense_data[[#This Row],[SysTimeStamp]])&lt;12,I10436+$B$14,I10436-$B$14)</f>
        <v>17.412037037038957</v>
      </c>
    </row>
    <row r="10438" spans="1:9" x14ac:dyDescent="0.2">
      <c r="A10438" t="s">
        <v>20</v>
      </c>
      <c r="B10438" t="s">
        <v>22</v>
      </c>
      <c r="C10438" s="6">
        <f t="shared" si="167"/>
        <v>42182.120613454121</v>
      </c>
      <c r="D10438" t="s">
        <v>21</v>
      </c>
      <c r="E10438" s="6">
        <f>IF(Sense_data[[#This Row],[a_1State]]=D10437,E10437,Sense_data[[#This Row],[SysTimeStamp]])</f>
        <v>42182.119953731744</v>
      </c>
      <c r="F10438" s="3" t="str">
        <f>Sense_data[[#This Row],[a_1State]]&amp;TEXT(Sense_data[[#This Row],[StateInstanceTimestamp]],"#.######")</f>
        <v>Off42182.119954</v>
      </c>
      <c r="G10438" s="3">
        <f ca="1">IF(Sense_data[[#This Row],[a_1State]]="Off",RANDBETWEEN(off_min,off_max),RANDBETWEEN(on_min,on_max))/sr_div</f>
        <v>1.2</v>
      </c>
      <c r="H10438" s="3">
        <v>1.8</v>
      </c>
      <c r="I10438" s="3">
        <f>IF(HOUR(Sense_data[[#This Row],[SysTimeStamp]])&lt;12,I10437+$B$14,I10437-$B$14)</f>
        <v>17.412268518520438</v>
      </c>
    </row>
    <row r="10439" spans="1:9" x14ac:dyDescent="0.2">
      <c r="A10439" t="s">
        <v>20</v>
      </c>
      <c r="B10439" t="s">
        <v>22</v>
      </c>
      <c r="C10439" s="6">
        <f t="shared" si="167"/>
        <v>42182.120625028198</v>
      </c>
      <c r="D10439" t="s">
        <v>21</v>
      </c>
      <c r="E10439" s="6">
        <f>IF(Sense_data[[#This Row],[a_1State]]=D10438,E10438,Sense_data[[#This Row],[SysTimeStamp]])</f>
        <v>42182.119953731744</v>
      </c>
      <c r="F10439" s="3" t="str">
        <f>Sense_data[[#This Row],[a_1State]]&amp;TEXT(Sense_data[[#This Row],[StateInstanceTimestamp]],"#.######")</f>
        <v>Off42182.119954</v>
      </c>
      <c r="G10439" s="3">
        <f ca="1">IF(Sense_data[[#This Row],[a_1State]]="Off",RANDBETWEEN(off_min,off_max),RANDBETWEEN(on_min,on_max))/sr_div</f>
        <v>1.5</v>
      </c>
      <c r="H10439" s="3">
        <v>2</v>
      </c>
      <c r="I10439" s="3">
        <f>IF(HOUR(Sense_data[[#This Row],[SysTimeStamp]])&lt;12,I10438+$B$14,I10438-$B$14)</f>
        <v>17.41250000000192</v>
      </c>
    </row>
    <row r="10440" spans="1:9" x14ac:dyDescent="0.2">
      <c r="A10440" t="s">
        <v>20</v>
      </c>
      <c r="B10440" t="s">
        <v>22</v>
      </c>
      <c r="C10440" s="6">
        <f t="shared" si="167"/>
        <v>42182.120636602274</v>
      </c>
      <c r="D10440" t="s">
        <v>21</v>
      </c>
      <c r="E10440" s="6">
        <f>IF(Sense_data[[#This Row],[a_1State]]=D10439,E10439,Sense_data[[#This Row],[SysTimeStamp]])</f>
        <v>42182.119953731744</v>
      </c>
      <c r="F10440" s="3" t="str">
        <f>Sense_data[[#This Row],[a_1State]]&amp;TEXT(Sense_data[[#This Row],[StateInstanceTimestamp]],"#.######")</f>
        <v>Off42182.119954</v>
      </c>
      <c r="G10440" s="3">
        <f ca="1">IF(Sense_data[[#This Row],[a_1State]]="Off",RANDBETWEEN(off_min,off_max),RANDBETWEEN(on_min,on_max))/sr_div</f>
        <v>2.2000000000000002</v>
      </c>
      <c r="H10440" s="3">
        <v>2.5</v>
      </c>
      <c r="I10440" s="3">
        <f>IF(HOUR(Sense_data[[#This Row],[SysTimeStamp]])&lt;12,I10439+$B$14,I10439-$B$14)</f>
        <v>17.412731481483402</v>
      </c>
    </row>
    <row r="10441" spans="1:9" x14ac:dyDescent="0.2">
      <c r="A10441" t="s">
        <v>20</v>
      </c>
      <c r="B10441" t="s">
        <v>22</v>
      </c>
      <c r="C10441" s="6">
        <f t="shared" si="167"/>
        <v>42182.120648176351</v>
      </c>
      <c r="D10441" t="s">
        <v>21</v>
      </c>
      <c r="E10441" s="6">
        <f>IF(Sense_data[[#This Row],[a_1State]]=D10440,E10440,Sense_data[[#This Row],[SysTimeStamp]])</f>
        <v>42182.119953731744</v>
      </c>
      <c r="F10441" s="3" t="str">
        <f>Sense_data[[#This Row],[a_1State]]&amp;TEXT(Sense_data[[#This Row],[StateInstanceTimestamp]],"#.######")</f>
        <v>Off42182.119954</v>
      </c>
      <c r="G10441" s="3">
        <f ca="1">IF(Sense_data[[#This Row],[a_1State]]="Off",RANDBETWEEN(off_min,off_max),RANDBETWEEN(on_min,on_max))/sr_div</f>
        <v>2.6</v>
      </c>
      <c r="H10441" s="3">
        <v>1.3</v>
      </c>
      <c r="I10441" s="3">
        <f>IF(HOUR(Sense_data[[#This Row],[SysTimeStamp]])&lt;12,I10440+$B$14,I10440-$B$14)</f>
        <v>17.412962962964883</v>
      </c>
    </row>
    <row r="10442" spans="1:9" x14ac:dyDescent="0.2">
      <c r="A10442" t="s">
        <v>20</v>
      </c>
      <c r="B10442" t="s">
        <v>22</v>
      </c>
      <c r="C10442" s="6">
        <f t="shared" si="167"/>
        <v>42182.120659750428</v>
      </c>
      <c r="D10442" t="s">
        <v>21</v>
      </c>
      <c r="E10442" s="6">
        <f>IF(Sense_data[[#This Row],[a_1State]]=D10441,E10441,Sense_data[[#This Row],[SysTimeStamp]])</f>
        <v>42182.119953731744</v>
      </c>
      <c r="F10442" s="3" t="str">
        <f>Sense_data[[#This Row],[a_1State]]&amp;TEXT(Sense_data[[#This Row],[StateInstanceTimestamp]],"#.######")</f>
        <v>Off42182.119954</v>
      </c>
      <c r="G10442" s="3">
        <f ca="1">IF(Sense_data[[#This Row],[a_1State]]="Off",RANDBETWEEN(off_min,off_max),RANDBETWEEN(on_min,on_max))/sr_div</f>
        <v>2.8</v>
      </c>
      <c r="H10442" s="3">
        <v>3</v>
      </c>
      <c r="I10442" s="3">
        <f>IF(HOUR(Sense_data[[#This Row],[SysTimeStamp]])&lt;12,I10441+$B$14,I10441-$B$14)</f>
        <v>17.413194444446365</v>
      </c>
    </row>
    <row r="10443" spans="1:9" x14ac:dyDescent="0.2">
      <c r="A10443" t="s">
        <v>20</v>
      </c>
      <c r="B10443" t="s">
        <v>22</v>
      </c>
      <c r="C10443" s="6">
        <f t="shared" si="167"/>
        <v>42182.120671324505</v>
      </c>
      <c r="D10443" t="s">
        <v>21</v>
      </c>
      <c r="E10443" s="6">
        <f>IF(Sense_data[[#This Row],[a_1State]]=D10442,E10442,Sense_data[[#This Row],[SysTimeStamp]])</f>
        <v>42182.119953731744</v>
      </c>
      <c r="F10443" s="3" t="str">
        <f>Sense_data[[#This Row],[a_1State]]&amp;TEXT(Sense_data[[#This Row],[StateInstanceTimestamp]],"#.######")</f>
        <v>Off42182.119954</v>
      </c>
      <c r="G10443" s="3">
        <f ca="1">IF(Sense_data[[#This Row],[a_1State]]="Off",RANDBETWEEN(off_min,off_max),RANDBETWEEN(on_min,on_max))/sr_div</f>
        <v>1.4</v>
      </c>
      <c r="H10443" s="3">
        <v>1</v>
      </c>
      <c r="I10443" s="3">
        <f>IF(HOUR(Sense_data[[#This Row],[SysTimeStamp]])&lt;12,I10442+$B$14,I10442-$B$14)</f>
        <v>17.413425925927847</v>
      </c>
    </row>
    <row r="10444" spans="1:9" x14ac:dyDescent="0.2">
      <c r="A10444" t="s">
        <v>20</v>
      </c>
      <c r="B10444" t="s">
        <v>22</v>
      </c>
      <c r="C10444" s="6">
        <f t="shared" si="167"/>
        <v>42182.120682898581</v>
      </c>
      <c r="D10444" t="s">
        <v>21</v>
      </c>
      <c r="E10444" s="6">
        <f>IF(Sense_data[[#This Row],[a_1State]]=D10443,E10443,Sense_data[[#This Row],[SysTimeStamp]])</f>
        <v>42182.119953731744</v>
      </c>
      <c r="F10444" s="3" t="str">
        <f>Sense_data[[#This Row],[a_1State]]&amp;TEXT(Sense_data[[#This Row],[StateInstanceTimestamp]],"#.######")</f>
        <v>Off42182.119954</v>
      </c>
      <c r="G10444" s="3">
        <f ca="1">IF(Sense_data[[#This Row],[a_1State]]="Off",RANDBETWEEN(off_min,off_max),RANDBETWEEN(on_min,on_max))/sr_div</f>
        <v>2.2000000000000002</v>
      </c>
      <c r="H10444" s="3">
        <v>1.6</v>
      </c>
      <c r="I10444" s="3">
        <f>IF(HOUR(Sense_data[[#This Row],[SysTimeStamp]])&lt;12,I10443+$B$14,I10443-$B$14)</f>
        <v>17.413657407409328</v>
      </c>
    </row>
    <row r="10445" spans="1:9" x14ac:dyDescent="0.2">
      <c r="A10445" t="s">
        <v>20</v>
      </c>
      <c r="B10445" t="s">
        <v>22</v>
      </c>
      <c r="C10445" s="6">
        <f t="shared" ref="C10445:C10500" si="168">C10444+$B$2</f>
        <v>42182.120694472658</v>
      </c>
      <c r="D10445" t="s">
        <v>21</v>
      </c>
      <c r="E10445" s="6">
        <f>IF(Sense_data[[#This Row],[a_1State]]=D10444,E10444,Sense_data[[#This Row],[SysTimeStamp]])</f>
        <v>42182.119953731744</v>
      </c>
      <c r="F10445" s="3" t="str">
        <f>Sense_data[[#This Row],[a_1State]]&amp;TEXT(Sense_data[[#This Row],[StateInstanceTimestamp]],"#.######")</f>
        <v>Off42182.119954</v>
      </c>
      <c r="G10445" s="3">
        <f ca="1">IF(Sense_data[[#This Row],[a_1State]]="Off",RANDBETWEEN(off_min,off_max),RANDBETWEEN(on_min,on_max))/sr_div</f>
        <v>2</v>
      </c>
      <c r="H10445" s="3">
        <v>1.8</v>
      </c>
      <c r="I10445" s="3">
        <f>IF(HOUR(Sense_data[[#This Row],[SysTimeStamp]])&lt;12,I10444+$B$14,I10444-$B$14)</f>
        <v>17.41388888889081</v>
      </c>
    </row>
    <row r="10446" spans="1:9" x14ac:dyDescent="0.2">
      <c r="A10446" t="s">
        <v>20</v>
      </c>
      <c r="B10446" t="s">
        <v>22</v>
      </c>
      <c r="C10446" s="6">
        <f t="shared" si="168"/>
        <v>42182.120706046735</v>
      </c>
      <c r="D10446" t="s">
        <v>21</v>
      </c>
      <c r="E10446" s="6">
        <f>IF(Sense_data[[#This Row],[a_1State]]=D10445,E10445,Sense_data[[#This Row],[SysTimeStamp]])</f>
        <v>42182.119953731744</v>
      </c>
      <c r="F10446" s="3" t="str">
        <f>Sense_data[[#This Row],[a_1State]]&amp;TEXT(Sense_data[[#This Row],[StateInstanceTimestamp]],"#.######")</f>
        <v>Off42182.119954</v>
      </c>
      <c r="G10446" s="3">
        <f ca="1">IF(Sense_data[[#This Row],[a_1State]]="Off",RANDBETWEEN(off_min,off_max),RANDBETWEEN(on_min,on_max))/sr_div</f>
        <v>2.2000000000000002</v>
      </c>
      <c r="H10446" s="3">
        <v>1</v>
      </c>
      <c r="I10446" s="3">
        <f>IF(HOUR(Sense_data[[#This Row],[SysTimeStamp]])&lt;12,I10445+$B$14,I10445-$B$14)</f>
        <v>17.414120370372292</v>
      </c>
    </row>
    <row r="10447" spans="1:9" x14ac:dyDescent="0.2">
      <c r="A10447" t="s">
        <v>20</v>
      </c>
      <c r="B10447" t="s">
        <v>22</v>
      </c>
      <c r="C10447" s="6">
        <f t="shared" si="168"/>
        <v>42182.120717620812</v>
      </c>
      <c r="D10447" t="s">
        <v>21</v>
      </c>
      <c r="E10447" s="6">
        <f>IF(Sense_data[[#This Row],[a_1State]]=D10446,E10446,Sense_data[[#This Row],[SysTimeStamp]])</f>
        <v>42182.119953731744</v>
      </c>
      <c r="F10447" s="3" t="str">
        <f>Sense_data[[#This Row],[a_1State]]&amp;TEXT(Sense_data[[#This Row],[StateInstanceTimestamp]],"#.######")</f>
        <v>Off42182.119954</v>
      </c>
      <c r="G10447" s="3">
        <f ca="1">IF(Sense_data[[#This Row],[a_1State]]="Off",RANDBETWEEN(off_min,off_max),RANDBETWEEN(on_min,on_max))/sr_div</f>
        <v>1</v>
      </c>
      <c r="H10447" s="3">
        <v>2</v>
      </c>
      <c r="I10447" s="3">
        <f>IF(HOUR(Sense_data[[#This Row],[SysTimeStamp]])&lt;12,I10446+$B$14,I10446-$B$14)</f>
        <v>17.414351851853773</v>
      </c>
    </row>
    <row r="10448" spans="1:9" x14ac:dyDescent="0.2">
      <c r="A10448" t="s">
        <v>20</v>
      </c>
      <c r="B10448" t="s">
        <v>22</v>
      </c>
      <c r="C10448" s="6">
        <f t="shared" si="168"/>
        <v>42182.120729194889</v>
      </c>
      <c r="D10448" t="s">
        <v>21</v>
      </c>
      <c r="E10448" s="6">
        <f>IF(Sense_data[[#This Row],[a_1State]]=D10447,E10447,Sense_data[[#This Row],[SysTimeStamp]])</f>
        <v>42182.119953731744</v>
      </c>
      <c r="F10448" s="3" t="str">
        <f>Sense_data[[#This Row],[a_1State]]&amp;TEXT(Sense_data[[#This Row],[StateInstanceTimestamp]],"#.######")</f>
        <v>Off42182.119954</v>
      </c>
      <c r="G10448" s="3">
        <f ca="1">IF(Sense_data[[#This Row],[a_1State]]="Off",RANDBETWEEN(off_min,off_max),RANDBETWEEN(on_min,on_max))/sr_div</f>
        <v>2.2000000000000002</v>
      </c>
      <c r="H10448" s="3">
        <v>1.5</v>
      </c>
      <c r="I10448" s="3">
        <f>IF(HOUR(Sense_data[[#This Row],[SysTimeStamp]])&lt;12,I10447+$B$14,I10447-$B$14)</f>
        <v>17.414583333335255</v>
      </c>
    </row>
    <row r="10449" spans="1:9" x14ac:dyDescent="0.2">
      <c r="A10449" t="s">
        <v>20</v>
      </c>
      <c r="B10449" t="s">
        <v>22</v>
      </c>
      <c r="C10449" s="6">
        <f t="shared" si="168"/>
        <v>42182.120740768965</v>
      </c>
      <c r="D10449" t="s">
        <v>21</v>
      </c>
      <c r="E10449" s="6">
        <f>IF(Sense_data[[#This Row],[a_1State]]=D10448,E10448,Sense_data[[#This Row],[SysTimeStamp]])</f>
        <v>42182.119953731744</v>
      </c>
      <c r="F10449" s="3" t="str">
        <f>Sense_data[[#This Row],[a_1State]]&amp;TEXT(Sense_data[[#This Row],[StateInstanceTimestamp]],"#.######")</f>
        <v>Off42182.119954</v>
      </c>
      <c r="G10449" s="3">
        <f ca="1">IF(Sense_data[[#This Row],[a_1State]]="Off",RANDBETWEEN(off_min,off_max),RANDBETWEEN(on_min,on_max))/sr_div</f>
        <v>1.2</v>
      </c>
      <c r="H10449" s="3">
        <v>1.9</v>
      </c>
      <c r="I10449" s="3">
        <f>IF(HOUR(Sense_data[[#This Row],[SysTimeStamp]])&lt;12,I10448+$B$14,I10448-$B$14)</f>
        <v>17.414814814816737</v>
      </c>
    </row>
    <row r="10450" spans="1:9" x14ac:dyDescent="0.2">
      <c r="A10450" t="s">
        <v>20</v>
      </c>
      <c r="B10450" t="s">
        <v>22</v>
      </c>
      <c r="C10450" s="6">
        <f t="shared" si="168"/>
        <v>42182.120752343042</v>
      </c>
      <c r="D10450" t="s">
        <v>21</v>
      </c>
      <c r="E10450" s="6">
        <f>IF(Sense_data[[#This Row],[a_1State]]=D10449,E10449,Sense_data[[#This Row],[SysTimeStamp]])</f>
        <v>42182.119953731744</v>
      </c>
      <c r="F10450" s="3" t="str">
        <f>Sense_data[[#This Row],[a_1State]]&amp;TEXT(Sense_data[[#This Row],[StateInstanceTimestamp]],"#.######")</f>
        <v>Off42182.119954</v>
      </c>
      <c r="G10450" s="3">
        <f ca="1">IF(Sense_data[[#This Row],[a_1State]]="Off",RANDBETWEEN(off_min,off_max),RANDBETWEEN(on_min,on_max))/sr_div</f>
        <v>1.7</v>
      </c>
      <c r="H10450" s="3">
        <v>1.9</v>
      </c>
      <c r="I10450" s="3">
        <f>IF(HOUR(Sense_data[[#This Row],[SysTimeStamp]])&lt;12,I10449+$B$14,I10449-$B$14)</f>
        <v>17.415046296298218</v>
      </c>
    </row>
    <row r="10451" spans="1:9" x14ac:dyDescent="0.2">
      <c r="A10451" t="s">
        <v>20</v>
      </c>
      <c r="B10451" t="s">
        <v>22</v>
      </c>
      <c r="C10451" s="6">
        <f t="shared" si="168"/>
        <v>42182.120763917119</v>
      </c>
      <c r="D10451" t="s">
        <v>21</v>
      </c>
      <c r="E10451" s="6">
        <f>IF(Sense_data[[#This Row],[a_1State]]=D10450,E10450,Sense_data[[#This Row],[SysTimeStamp]])</f>
        <v>42182.119953731744</v>
      </c>
      <c r="F10451" s="3" t="str">
        <f>Sense_data[[#This Row],[a_1State]]&amp;TEXT(Sense_data[[#This Row],[StateInstanceTimestamp]],"#.######")</f>
        <v>Off42182.119954</v>
      </c>
      <c r="G10451" s="3">
        <f ca="1">IF(Sense_data[[#This Row],[a_1State]]="Off",RANDBETWEEN(off_min,off_max),RANDBETWEEN(on_min,on_max))/sr_div</f>
        <v>2.7</v>
      </c>
      <c r="H10451" s="3">
        <v>2.8</v>
      </c>
      <c r="I10451" s="3">
        <f>IF(HOUR(Sense_data[[#This Row],[SysTimeStamp]])&lt;12,I10450+$B$14,I10450-$B$14)</f>
        <v>17.4152777777797</v>
      </c>
    </row>
    <row r="10452" spans="1:9" x14ac:dyDescent="0.2">
      <c r="A10452" t="s">
        <v>20</v>
      </c>
      <c r="B10452" t="s">
        <v>22</v>
      </c>
      <c r="C10452" s="6">
        <f t="shared" si="168"/>
        <v>42182.120775491196</v>
      </c>
      <c r="D10452" t="s">
        <v>21</v>
      </c>
      <c r="E10452" s="6">
        <f>IF(Sense_data[[#This Row],[a_1State]]=D10451,E10451,Sense_data[[#This Row],[SysTimeStamp]])</f>
        <v>42182.119953731744</v>
      </c>
      <c r="F10452" s="3" t="str">
        <f>Sense_data[[#This Row],[a_1State]]&amp;TEXT(Sense_data[[#This Row],[StateInstanceTimestamp]],"#.######")</f>
        <v>Off42182.119954</v>
      </c>
      <c r="G10452" s="3">
        <f ca="1">IF(Sense_data[[#This Row],[a_1State]]="Off",RANDBETWEEN(off_min,off_max),RANDBETWEEN(on_min,on_max))/sr_div</f>
        <v>1.3</v>
      </c>
      <c r="H10452" s="3">
        <v>1.7</v>
      </c>
      <c r="I10452" s="3">
        <f>IF(HOUR(Sense_data[[#This Row],[SysTimeStamp]])&lt;12,I10451+$B$14,I10451-$B$14)</f>
        <v>17.415509259261182</v>
      </c>
    </row>
    <row r="10453" spans="1:9" x14ac:dyDescent="0.2">
      <c r="A10453" t="s">
        <v>20</v>
      </c>
      <c r="B10453" t="s">
        <v>22</v>
      </c>
      <c r="C10453" s="6">
        <f t="shared" si="168"/>
        <v>42182.120787065272</v>
      </c>
      <c r="D10453" t="s">
        <v>21</v>
      </c>
      <c r="E10453" s="6">
        <f>IF(Sense_data[[#This Row],[a_1State]]=D10452,E10452,Sense_data[[#This Row],[SysTimeStamp]])</f>
        <v>42182.119953731744</v>
      </c>
      <c r="F10453" s="3" t="str">
        <f>Sense_data[[#This Row],[a_1State]]&amp;TEXT(Sense_data[[#This Row],[StateInstanceTimestamp]],"#.######")</f>
        <v>Off42182.119954</v>
      </c>
      <c r="G10453" s="3">
        <f ca="1">IF(Sense_data[[#This Row],[a_1State]]="Off",RANDBETWEEN(off_min,off_max),RANDBETWEEN(on_min,on_max))/sr_div</f>
        <v>1.9</v>
      </c>
      <c r="H10453" s="3">
        <v>2.2999999999999998</v>
      </c>
      <c r="I10453" s="3">
        <f>IF(HOUR(Sense_data[[#This Row],[SysTimeStamp]])&lt;12,I10452+$B$14,I10452-$B$14)</f>
        <v>17.415740740742663</v>
      </c>
    </row>
    <row r="10454" spans="1:9" x14ac:dyDescent="0.2">
      <c r="A10454" t="s">
        <v>20</v>
      </c>
      <c r="B10454" t="s">
        <v>22</v>
      </c>
      <c r="C10454" s="6">
        <f t="shared" si="168"/>
        <v>42182.120798639349</v>
      </c>
      <c r="D10454" t="s">
        <v>21</v>
      </c>
      <c r="E10454" s="6">
        <f>IF(Sense_data[[#This Row],[a_1State]]=D10453,E10453,Sense_data[[#This Row],[SysTimeStamp]])</f>
        <v>42182.119953731744</v>
      </c>
      <c r="F10454" s="3" t="str">
        <f>Sense_data[[#This Row],[a_1State]]&amp;TEXT(Sense_data[[#This Row],[StateInstanceTimestamp]],"#.######")</f>
        <v>Off42182.119954</v>
      </c>
      <c r="G10454" s="3">
        <f ca="1">IF(Sense_data[[#This Row],[a_1State]]="Off",RANDBETWEEN(off_min,off_max),RANDBETWEEN(on_min,on_max))/sr_div</f>
        <v>1.6</v>
      </c>
      <c r="H10454" s="3">
        <v>1.5</v>
      </c>
      <c r="I10454" s="3">
        <f>IF(HOUR(Sense_data[[#This Row],[SysTimeStamp]])&lt;12,I10453+$B$14,I10453-$B$14)</f>
        <v>17.415972222224145</v>
      </c>
    </row>
    <row r="10455" spans="1:9" x14ac:dyDescent="0.2">
      <c r="A10455" t="s">
        <v>20</v>
      </c>
      <c r="B10455" t="s">
        <v>22</v>
      </c>
      <c r="C10455" s="6">
        <f t="shared" si="168"/>
        <v>42182.120810213426</v>
      </c>
      <c r="D10455" t="s">
        <v>21</v>
      </c>
      <c r="E10455" s="6">
        <f>IF(Sense_data[[#This Row],[a_1State]]=D10454,E10454,Sense_data[[#This Row],[SysTimeStamp]])</f>
        <v>42182.119953731744</v>
      </c>
      <c r="F10455" s="3" t="str">
        <f>Sense_data[[#This Row],[a_1State]]&amp;TEXT(Sense_data[[#This Row],[StateInstanceTimestamp]],"#.######")</f>
        <v>Off42182.119954</v>
      </c>
      <c r="G10455" s="3">
        <f ca="1">IF(Sense_data[[#This Row],[a_1State]]="Off",RANDBETWEEN(off_min,off_max),RANDBETWEEN(on_min,on_max))/sr_div</f>
        <v>2.8</v>
      </c>
      <c r="H10455" s="3">
        <v>1.3</v>
      </c>
      <c r="I10455" s="3">
        <f>IF(HOUR(Sense_data[[#This Row],[SysTimeStamp]])&lt;12,I10454+$B$14,I10454-$B$14)</f>
        <v>17.416203703705627</v>
      </c>
    </row>
    <row r="10456" spans="1:9" x14ac:dyDescent="0.2">
      <c r="A10456" t="s">
        <v>20</v>
      </c>
      <c r="B10456" t="s">
        <v>22</v>
      </c>
      <c r="C10456" s="6">
        <f t="shared" si="168"/>
        <v>42182.120821787503</v>
      </c>
      <c r="D10456" t="s">
        <v>21</v>
      </c>
      <c r="E10456" s="6">
        <f>IF(Sense_data[[#This Row],[a_1State]]=D10455,E10455,Sense_data[[#This Row],[SysTimeStamp]])</f>
        <v>42182.119953731744</v>
      </c>
      <c r="F10456" s="3" t="str">
        <f>Sense_data[[#This Row],[a_1State]]&amp;TEXT(Sense_data[[#This Row],[StateInstanceTimestamp]],"#.######")</f>
        <v>Off42182.119954</v>
      </c>
      <c r="G10456" s="3">
        <f ca="1">IF(Sense_data[[#This Row],[a_1State]]="Off",RANDBETWEEN(off_min,off_max),RANDBETWEEN(on_min,on_max))/sr_div</f>
        <v>1.8</v>
      </c>
      <c r="H10456" s="3">
        <v>2.6</v>
      </c>
      <c r="I10456" s="3">
        <f>IF(HOUR(Sense_data[[#This Row],[SysTimeStamp]])&lt;12,I10455+$B$14,I10455-$B$14)</f>
        <v>17.416435185187108</v>
      </c>
    </row>
    <row r="10457" spans="1:9" x14ac:dyDescent="0.2">
      <c r="A10457" t="s">
        <v>20</v>
      </c>
      <c r="B10457" t="s">
        <v>22</v>
      </c>
      <c r="C10457" s="6">
        <f t="shared" si="168"/>
        <v>42182.12083336158</v>
      </c>
      <c r="D10457" t="s">
        <v>21</v>
      </c>
      <c r="E10457" s="6">
        <f>IF(Sense_data[[#This Row],[a_1State]]=D10456,E10456,Sense_data[[#This Row],[SysTimeStamp]])</f>
        <v>42182.119953731744</v>
      </c>
      <c r="F10457" s="3" t="str">
        <f>Sense_data[[#This Row],[a_1State]]&amp;TEXT(Sense_data[[#This Row],[StateInstanceTimestamp]],"#.######")</f>
        <v>Off42182.119954</v>
      </c>
      <c r="G10457" s="3">
        <f ca="1">IF(Sense_data[[#This Row],[a_1State]]="Off",RANDBETWEEN(off_min,off_max),RANDBETWEEN(on_min,on_max))/sr_div</f>
        <v>1.8</v>
      </c>
      <c r="H10457" s="3">
        <v>2.5</v>
      </c>
      <c r="I10457" s="3">
        <f>IF(HOUR(Sense_data[[#This Row],[SysTimeStamp]])&lt;12,I10456+$B$14,I10456-$B$14)</f>
        <v>17.41666666666859</v>
      </c>
    </row>
    <row r="10458" spans="1:9" x14ac:dyDescent="0.2">
      <c r="A10458" t="s">
        <v>20</v>
      </c>
      <c r="B10458" t="s">
        <v>22</v>
      </c>
      <c r="C10458" s="6">
        <f t="shared" si="168"/>
        <v>42182.120844935656</v>
      </c>
      <c r="D10458" t="s">
        <v>21</v>
      </c>
      <c r="E10458" s="6">
        <f>IF(Sense_data[[#This Row],[a_1State]]=D10457,E10457,Sense_data[[#This Row],[SysTimeStamp]])</f>
        <v>42182.119953731744</v>
      </c>
      <c r="F10458" s="3" t="str">
        <f>Sense_data[[#This Row],[a_1State]]&amp;TEXT(Sense_data[[#This Row],[StateInstanceTimestamp]],"#.######")</f>
        <v>Off42182.119954</v>
      </c>
      <c r="G10458" s="3">
        <f ca="1">IF(Sense_data[[#This Row],[a_1State]]="Off",RANDBETWEEN(off_min,off_max),RANDBETWEEN(on_min,on_max))/sr_div</f>
        <v>2.1</v>
      </c>
      <c r="H10458" s="3">
        <v>2.6</v>
      </c>
      <c r="I10458" s="3">
        <f>IF(HOUR(Sense_data[[#This Row],[SysTimeStamp]])&lt;12,I10457+$B$14,I10457-$B$14)</f>
        <v>17.416898148150072</v>
      </c>
    </row>
    <row r="10459" spans="1:9" x14ac:dyDescent="0.2">
      <c r="A10459" t="s">
        <v>20</v>
      </c>
      <c r="B10459" t="s">
        <v>22</v>
      </c>
      <c r="C10459" s="6">
        <f t="shared" si="168"/>
        <v>42182.120856509733</v>
      </c>
      <c r="D10459" t="s">
        <v>21</v>
      </c>
      <c r="E10459" s="6">
        <f>IF(Sense_data[[#This Row],[a_1State]]=D10458,E10458,Sense_data[[#This Row],[SysTimeStamp]])</f>
        <v>42182.119953731744</v>
      </c>
      <c r="F10459" s="3" t="str">
        <f>Sense_data[[#This Row],[a_1State]]&amp;TEXT(Sense_data[[#This Row],[StateInstanceTimestamp]],"#.######")</f>
        <v>Off42182.119954</v>
      </c>
      <c r="G10459" s="3">
        <f ca="1">IF(Sense_data[[#This Row],[a_1State]]="Off",RANDBETWEEN(off_min,off_max),RANDBETWEEN(on_min,on_max))/sr_div</f>
        <v>1.9</v>
      </c>
      <c r="H10459" s="3">
        <v>1.7</v>
      </c>
      <c r="I10459" s="3">
        <f>IF(HOUR(Sense_data[[#This Row],[SysTimeStamp]])&lt;12,I10458+$B$14,I10458-$B$14)</f>
        <v>17.417129629631553</v>
      </c>
    </row>
    <row r="10460" spans="1:9" x14ac:dyDescent="0.2">
      <c r="A10460" t="s">
        <v>20</v>
      </c>
      <c r="B10460" t="s">
        <v>22</v>
      </c>
      <c r="C10460" s="6">
        <f t="shared" si="168"/>
        <v>42182.12086808381</v>
      </c>
      <c r="D10460" t="s">
        <v>21</v>
      </c>
      <c r="E10460" s="6">
        <f>IF(Sense_data[[#This Row],[a_1State]]=D10459,E10459,Sense_data[[#This Row],[SysTimeStamp]])</f>
        <v>42182.119953731744</v>
      </c>
      <c r="F10460" s="3" t="str">
        <f>Sense_data[[#This Row],[a_1State]]&amp;TEXT(Sense_data[[#This Row],[StateInstanceTimestamp]],"#.######")</f>
        <v>Off42182.119954</v>
      </c>
      <c r="G10460" s="3">
        <f ca="1">IF(Sense_data[[#This Row],[a_1State]]="Off",RANDBETWEEN(off_min,off_max),RANDBETWEEN(on_min,on_max))/sr_div</f>
        <v>3</v>
      </c>
      <c r="H10460" s="3">
        <v>2.5</v>
      </c>
      <c r="I10460" s="3">
        <f>IF(HOUR(Sense_data[[#This Row],[SysTimeStamp]])&lt;12,I10459+$B$14,I10459-$B$14)</f>
        <v>17.417361111113035</v>
      </c>
    </row>
    <row r="10461" spans="1:9" x14ac:dyDescent="0.2">
      <c r="A10461" t="s">
        <v>20</v>
      </c>
      <c r="B10461" t="s">
        <v>22</v>
      </c>
      <c r="C10461" s="6">
        <f t="shared" si="168"/>
        <v>42182.120879657887</v>
      </c>
      <c r="D10461" t="s">
        <v>21</v>
      </c>
      <c r="E10461" s="6">
        <f>IF(Sense_data[[#This Row],[a_1State]]=D10460,E10460,Sense_data[[#This Row],[SysTimeStamp]])</f>
        <v>42182.119953731744</v>
      </c>
      <c r="F10461" s="3" t="str">
        <f>Sense_data[[#This Row],[a_1State]]&amp;TEXT(Sense_data[[#This Row],[StateInstanceTimestamp]],"#.######")</f>
        <v>Off42182.119954</v>
      </c>
      <c r="G10461" s="3">
        <f ca="1">IF(Sense_data[[#This Row],[a_1State]]="Off",RANDBETWEEN(off_min,off_max),RANDBETWEEN(on_min,on_max))/sr_div</f>
        <v>2.8</v>
      </c>
      <c r="H10461" s="3">
        <v>3</v>
      </c>
      <c r="I10461" s="3">
        <f>IF(HOUR(Sense_data[[#This Row],[SysTimeStamp]])&lt;12,I10460+$B$14,I10460-$B$14)</f>
        <v>17.417592592594517</v>
      </c>
    </row>
    <row r="10462" spans="1:9" x14ac:dyDescent="0.2">
      <c r="A10462" t="s">
        <v>20</v>
      </c>
      <c r="B10462" t="s">
        <v>22</v>
      </c>
      <c r="C10462" s="6">
        <f t="shared" si="168"/>
        <v>42182.120891231963</v>
      </c>
      <c r="D10462" t="s">
        <v>21</v>
      </c>
      <c r="E10462" s="6">
        <f>IF(Sense_data[[#This Row],[a_1State]]=D10461,E10461,Sense_data[[#This Row],[SysTimeStamp]])</f>
        <v>42182.119953731744</v>
      </c>
      <c r="F10462" s="3" t="str">
        <f>Sense_data[[#This Row],[a_1State]]&amp;TEXT(Sense_data[[#This Row],[StateInstanceTimestamp]],"#.######")</f>
        <v>Off42182.119954</v>
      </c>
      <c r="G10462" s="3">
        <f ca="1">IF(Sense_data[[#This Row],[a_1State]]="Off",RANDBETWEEN(off_min,off_max),RANDBETWEEN(on_min,on_max))/sr_div</f>
        <v>2.9</v>
      </c>
      <c r="H10462" s="3">
        <v>1.1000000000000001</v>
      </c>
      <c r="I10462" s="3">
        <f>IF(HOUR(Sense_data[[#This Row],[SysTimeStamp]])&lt;12,I10461+$B$14,I10461-$B$14)</f>
        <v>17.417824074075998</v>
      </c>
    </row>
    <row r="10463" spans="1:9" x14ac:dyDescent="0.2">
      <c r="A10463" t="s">
        <v>20</v>
      </c>
      <c r="B10463" t="s">
        <v>22</v>
      </c>
      <c r="C10463" s="6">
        <f t="shared" si="168"/>
        <v>42182.12090280604</v>
      </c>
      <c r="D10463" t="s">
        <v>21</v>
      </c>
      <c r="E10463" s="6">
        <f>IF(Sense_data[[#This Row],[a_1State]]=D10462,E10462,Sense_data[[#This Row],[SysTimeStamp]])</f>
        <v>42182.119953731744</v>
      </c>
      <c r="F10463" s="3" t="str">
        <f>Sense_data[[#This Row],[a_1State]]&amp;TEXT(Sense_data[[#This Row],[StateInstanceTimestamp]],"#.######")</f>
        <v>Off42182.119954</v>
      </c>
      <c r="G10463" s="3">
        <f ca="1">IF(Sense_data[[#This Row],[a_1State]]="Off",RANDBETWEEN(off_min,off_max),RANDBETWEEN(on_min,on_max))/sr_div</f>
        <v>1.2</v>
      </c>
      <c r="H10463" s="3">
        <v>2.2000000000000002</v>
      </c>
      <c r="I10463" s="3">
        <f>IF(HOUR(Sense_data[[#This Row],[SysTimeStamp]])&lt;12,I10462+$B$14,I10462-$B$14)</f>
        <v>17.41805555555748</v>
      </c>
    </row>
    <row r="10464" spans="1:9" x14ac:dyDescent="0.2">
      <c r="A10464" t="s">
        <v>20</v>
      </c>
      <c r="B10464" t="s">
        <v>22</v>
      </c>
      <c r="C10464" s="6">
        <f t="shared" si="168"/>
        <v>42182.120914380117</v>
      </c>
      <c r="D10464" t="s">
        <v>21</v>
      </c>
      <c r="E10464" s="6">
        <f>IF(Sense_data[[#This Row],[a_1State]]=D10463,E10463,Sense_data[[#This Row],[SysTimeStamp]])</f>
        <v>42182.119953731744</v>
      </c>
      <c r="F10464" s="3" t="str">
        <f>Sense_data[[#This Row],[a_1State]]&amp;TEXT(Sense_data[[#This Row],[StateInstanceTimestamp]],"#.######")</f>
        <v>Off42182.119954</v>
      </c>
      <c r="G10464" s="3">
        <f ca="1">IF(Sense_data[[#This Row],[a_1State]]="Off",RANDBETWEEN(off_min,off_max),RANDBETWEEN(on_min,on_max))/sr_div</f>
        <v>2.6</v>
      </c>
      <c r="H10464" s="3">
        <v>1.2</v>
      </c>
      <c r="I10464" s="3">
        <f>IF(HOUR(Sense_data[[#This Row],[SysTimeStamp]])&lt;12,I10463+$B$14,I10463-$B$14)</f>
        <v>17.418287037038962</v>
      </c>
    </row>
    <row r="10465" spans="1:9" x14ac:dyDescent="0.2">
      <c r="A10465" t="s">
        <v>20</v>
      </c>
      <c r="B10465" t="s">
        <v>22</v>
      </c>
      <c r="C10465" s="6">
        <f t="shared" si="168"/>
        <v>42182.120925954194</v>
      </c>
      <c r="D10465" t="s">
        <v>21</v>
      </c>
      <c r="E10465" s="6">
        <f>IF(Sense_data[[#This Row],[a_1State]]=D10464,E10464,Sense_data[[#This Row],[SysTimeStamp]])</f>
        <v>42182.119953731744</v>
      </c>
      <c r="F10465" s="3" t="str">
        <f>Sense_data[[#This Row],[a_1State]]&amp;TEXT(Sense_data[[#This Row],[StateInstanceTimestamp]],"#.######")</f>
        <v>Off42182.119954</v>
      </c>
      <c r="G10465" s="3">
        <f ca="1">IF(Sense_data[[#This Row],[a_1State]]="Off",RANDBETWEEN(off_min,off_max),RANDBETWEEN(on_min,on_max))/sr_div</f>
        <v>1.9</v>
      </c>
      <c r="H10465" s="3">
        <v>1.5</v>
      </c>
      <c r="I10465" s="3">
        <f>IF(HOUR(Sense_data[[#This Row],[SysTimeStamp]])&lt;12,I10464+$B$14,I10464-$B$14)</f>
        <v>17.418518518520443</v>
      </c>
    </row>
    <row r="10466" spans="1:9" x14ac:dyDescent="0.2">
      <c r="A10466" t="s">
        <v>20</v>
      </c>
      <c r="B10466" t="s">
        <v>22</v>
      </c>
      <c r="C10466" s="6">
        <f t="shared" si="168"/>
        <v>42182.120937528271</v>
      </c>
      <c r="D10466" t="s">
        <v>21</v>
      </c>
      <c r="E10466" s="6">
        <f>IF(Sense_data[[#This Row],[a_1State]]=D10465,E10465,Sense_data[[#This Row],[SysTimeStamp]])</f>
        <v>42182.119953731744</v>
      </c>
      <c r="F10466" s="3" t="str">
        <f>Sense_data[[#This Row],[a_1State]]&amp;TEXT(Sense_data[[#This Row],[StateInstanceTimestamp]],"#.######")</f>
        <v>Off42182.119954</v>
      </c>
      <c r="G10466" s="3">
        <f ca="1">IF(Sense_data[[#This Row],[a_1State]]="Off",RANDBETWEEN(off_min,off_max),RANDBETWEEN(on_min,on_max))/sr_div</f>
        <v>2.2000000000000002</v>
      </c>
      <c r="H10466" s="3">
        <v>1.4</v>
      </c>
      <c r="I10466" s="3">
        <f>IF(HOUR(Sense_data[[#This Row],[SysTimeStamp]])&lt;12,I10465+$B$14,I10465-$B$14)</f>
        <v>17.418750000001925</v>
      </c>
    </row>
    <row r="10467" spans="1:9" x14ac:dyDescent="0.2">
      <c r="A10467" t="s">
        <v>20</v>
      </c>
      <c r="B10467" t="s">
        <v>22</v>
      </c>
      <c r="C10467" s="6">
        <f t="shared" si="168"/>
        <v>42182.120949102347</v>
      </c>
      <c r="D10467" t="s">
        <v>21</v>
      </c>
      <c r="E10467" s="6">
        <f>IF(Sense_data[[#This Row],[a_1State]]=D10466,E10466,Sense_data[[#This Row],[SysTimeStamp]])</f>
        <v>42182.119953731744</v>
      </c>
      <c r="F10467" s="3" t="str">
        <f>Sense_data[[#This Row],[a_1State]]&amp;TEXT(Sense_data[[#This Row],[StateInstanceTimestamp]],"#.######")</f>
        <v>Off42182.119954</v>
      </c>
      <c r="G10467" s="3">
        <f ca="1">IF(Sense_data[[#This Row],[a_1State]]="Off",RANDBETWEEN(off_min,off_max),RANDBETWEEN(on_min,on_max))/sr_div</f>
        <v>2.6</v>
      </c>
      <c r="H10467" s="3">
        <v>2.5</v>
      </c>
      <c r="I10467" s="3">
        <f>IF(HOUR(Sense_data[[#This Row],[SysTimeStamp]])&lt;12,I10466+$B$14,I10466-$B$14)</f>
        <v>17.418981481483407</v>
      </c>
    </row>
    <row r="10468" spans="1:9" x14ac:dyDescent="0.2">
      <c r="A10468" t="s">
        <v>20</v>
      </c>
      <c r="B10468" t="s">
        <v>22</v>
      </c>
      <c r="C10468" s="6">
        <f t="shared" si="168"/>
        <v>42182.120960676424</v>
      </c>
      <c r="D10468" t="s">
        <v>21</v>
      </c>
      <c r="E10468" s="6">
        <f>IF(Sense_data[[#This Row],[a_1State]]=D10467,E10467,Sense_data[[#This Row],[SysTimeStamp]])</f>
        <v>42182.119953731744</v>
      </c>
      <c r="F10468" s="3" t="str">
        <f>Sense_data[[#This Row],[a_1State]]&amp;TEXT(Sense_data[[#This Row],[StateInstanceTimestamp]],"#.######")</f>
        <v>Off42182.119954</v>
      </c>
      <c r="G10468" s="3">
        <f ca="1">IF(Sense_data[[#This Row],[a_1State]]="Off",RANDBETWEEN(off_min,off_max),RANDBETWEEN(on_min,on_max))/sr_div</f>
        <v>1.4</v>
      </c>
      <c r="H10468" s="3">
        <v>2.4</v>
      </c>
      <c r="I10468" s="3">
        <f>IF(HOUR(Sense_data[[#This Row],[SysTimeStamp]])&lt;12,I10467+$B$14,I10467-$B$14)</f>
        <v>17.419212962964888</v>
      </c>
    </row>
    <row r="10469" spans="1:9" x14ac:dyDescent="0.2">
      <c r="A10469" t="s">
        <v>20</v>
      </c>
      <c r="B10469" t="s">
        <v>22</v>
      </c>
      <c r="C10469" s="6">
        <f t="shared" si="168"/>
        <v>42182.120972250501</v>
      </c>
      <c r="D10469" t="s">
        <v>21</v>
      </c>
      <c r="E10469" s="6">
        <f>IF(Sense_data[[#This Row],[a_1State]]=D10468,E10468,Sense_data[[#This Row],[SysTimeStamp]])</f>
        <v>42182.119953731744</v>
      </c>
      <c r="F10469" s="3" t="str">
        <f>Sense_data[[#This Row],[a_1State]]&amp;TEXT(Sense_data[[#This Row],[StateInstanceTimestamp]],"#.######")</f>
        <v>Off42182.119954</v>
      </c>
      <c r="G10469" s="3">
        <f ca="1">IF(Sense_data[[#This Row],[a_1State]]="Off",RANDBETWEEN(off_min,off_max),RANDBETWEEN(on_min,on_max))/sr_div</f>
        <v>1.4</v>
      </c>
      <c r="H10469" s="3">
        <v>2.5</v>
      </c>
      <c r="I10469" s="3">
        <f>IF(HOUR(Sense_data[[#This Row],[SysTimeStamp]])&lt;12,I10468+$B$14,I10468-$B$14)</f>
        <v>17.41944444444637</v>
      </c>
    </row>
    <row r="10470" spans="1:9" x14ac:dyDescent="0.2">
      <c r="A10470" t="s">
        <v>20</v>
      </c>
      <c r="B10470" t="s">
        <v>22</v>
      </c>
      <c r="C10470" s="6">
        <f t="shared" si="168"/>
        <v>42182.120983824578</v>
      </c>
      <c r="D10470" t="s">
        <v>21</v>
      </c>
      <c r="E10470" s="6">
        <f>IF(Sense_data[[#This Row],[a_1State]]=D10469,E10469,Sense_data[[#This Row],[SysTimeStamp]])</f>
        <v>42182.119953731744</v>
      </c>
      <c r="F10470" s="3" t="str">
        <f>Sense_data[[#This Row],[a_1State]]&amp;TEXT(Sense_data[[#This Row],[StateInstanceTimestamp]],"#.######")</f>
        <v>Off42182.119954</v>
      </c>
      <c r="G10470" s="3">
        <f ca="1">IF(Sense_data[[#This Row],[a_1State]]="Off",RANDBETWEEN(off_min,off_max),RANDBETWEEN(on_min,on_max))/sr_div</f>
        <v>2.7</v>
      </c>
      <c r="H10470" s="3">
        <v>2.1</v>
      </c>
      <c r="I10470" s="3">
        <f>IF(HOUR(Sense_data[[#This Row],[SysTimeStamp]])&lt;12,I10469+$B$14,I10469-$B$14)</f>
        <v>17.419675925927852</v>
      </c>
    </row>
    <row r="10471" spans="1:9" x14ac:dyDescent="0.2">
      <c r="A10471" t="s">
        <v>20</v>
      </c>
      <c r="B10471" t="s">
        <v>22</v>
      </c>
      <c r="C10471" s="6">
        <f t="shared" si="168"/>
        <v>42182.120995398654</v>
      </c>
      <c r="D10471" t="s">
        <v>21</v>
      </c>
      <c r="E10471" s="6">
        <f>IF(Sense_data[[#This Row],[a_1State]]=D10470,E10470,Sense_data[[#This Row],[SysTimeStamp]])</f>
        <v>42182.119953731744</v>
      </c>
      <c r="F10471" s="3" t="str">
        <f>Sense_data[[#This Row],[a_1State]]&amp;TEXT(Sense_data[[#This Row],[StateInstanceTimestamp]],"#.######")</f>
        <v>Off42182.119954</v>
      </c>
      <c r="G10471" s="3">
        <f ca="1">IF(Sense_data[[#This Row],[a_1State]]="Off",RANDBETWEEN(off_min,off_max),RANDBETWEEN(on_min,on_max))/sr_div</f>
        <v>2.5</v>
      </c>
      <c r="H10471" s="3">
        <v>1.3</v>
      </c>
      <c r="I10471" s="3">
        <f>IF(HOUR(Sense_data[[#This Row],[SysTimeStamp]])&lt;12,I10470+$B$14,I10470-$B$14)</f>
        <v>17.419907407409333</v>
      </c>
    </row>
    <row r="10472" spans="1:9" x14ac:dyDescent="0.2">
      <c r="A10472" t="s">
        <v>20</v>
      </c>
      <c r="B10472" t="s">
        <v>22</v>
      </c>
      <c r="C10472" s="6">
        <f t="shared" si="168"/>
        <v>42182.121006972731</v>
      </c>
      <c r="D10472" t="s">
        <v>21</v>
      </c>
      <c r="E10472" s="6">
        <f>IF(Sense_data[[#This Row],[a_1State]]=D10471,E10471,Sense_data[[#This Row],[SysTimeStamp]])</f>
        <v>42182.119953731744</v>
      </c>
      <c r="F10472" s="3" t="str">
        <f>Sense_data[[#This Row],[a_1State]]&amp;TEXT(Sense_data[[#This Row],[StateInstanceTimestamp]],"#.######")</f>
        <v>Off42182.119954</v>
      </c>
      <c r="G10472" s="3">
        <f ca="1">IF(Sense_data[[#This Row],[a_1State]]="Off",RANDBETWEEN(off_min,off_max),RANDBETWEEN(on_min,on_max))/sr_div</f>
        <v>1.8</v>
      </c>
      <c r="H10472" s="3">
        <v>1.1000000000000001</v>
      </c>
      <c r="I10472" s="3">
        <f>IF(HOUR(Sense_data[[#This Row],[SysTimeStamp]])&lt;12,I10471+$B$14,I10471-$B$14)</f>
        <v>17.420138888890815</v>
      </c>
    </row>
    <row r="10473" spans="1:9" x14ac:dyDescent="0.2">
      <c r="A10473" t="s">
        <v>20</v>
      </c>
      <c r="B10473" t="s">
        <v>22</v>
      </c>
      <c r="C10473" s="6">
        <f t="shared" si="168"/>
        <v>42182.121018546808</v>
      </c>
      <c r="D10473" t="s">
        <v>21</v>
      </c>
      <c r="E10473" s="6">
        <f>IF(Sense_data[[#This Row],[a_1State]]=D10472,E10472,Sense_data[[#This Row],[SysTimeStamp]])</f>
        <v>42182.119953731744</v>
      </c>
      <c r="F10473" s="3" t="str">
        <f>Sense_data[[#This Row],[a_1State]]&amp;TEXT(Sense_data[[#This Row],[StateInstanceTimestamp]],"#.######")</f>
        <v>Off42182.119954</v>
      </c>
      <c r="G10473" s="3">
        <f ca="1">IF(Sense_data[[#This Row],[a_1State]]="Off",RANDBETWEEN(off_min,off_max),RANDBETWEEN(on_min,on_max))/sr_div</f>
        <v>2.2000000000000002</v>
      </c>
      <c r="H10473" s="3">
        <v>1.7</v>
      </c>
      <c r="I10473" s="3">
        <f>IF(HOUR(Sense_data[[#This Row],[SysTimeStamp]])&lt;12,I10472+$B$14,I10472-$B$14)</f>
        <v>17.420370370372297</v>
      </c>
    </row>
    <row r="10474" spans="1:9" x14ac:dyDescent="0.2">
      <c r="A10474" t="s">
        <v>20</v>
      </c>
      <c r="B10474" t="s">
        <v>22</v>
      </c>
      <c r="C10474" s="6">
        <f t="shared" si="168"/>
        <v>42182.121030120885</v>
      </c>
      <c r="D10474" t="s">
        <v>21</v>
      </c>
      <c r="E10474" s="6">
        <f>IF(Sense_data[[#This Row],[a_1State]]=D10473,E10473,Sense_data[[#This Row],[SysTimeStamp]])</f>
        <v>42182.119953731744</v>
      </c>
      <c r="F10474" s="3" t="str">
        <f>Sense_data[[#This Row],[a_1State]]&amp;TEXT(Sense_data[[#This Row],[StateInstanceTimestamp]],"#.######")</f>
        <v>Off42182.119954</v>
      </c>
      <c r="G10474" s="3">
        <f ca="1">IF(Sense_data[[#This Row],[a_1State]]="Off",RANDBETWEEN(off_min,off_max),RANDBETWEEN(on_min,on_max))/sr_div</f>
        <v>1.8</v>
      </c>
      <c r="H10474" s="3">
        <v>2</v>
      </c>
      <c r="I10474" s="3">
        <f>IF(HOUR(Sense_data[[#This Row],[SysTimeStamp]])&lt;12,I10473+$B$14,I10473-$B$14)</f>
        <v>17.420601851853778</v>
      </c>
    </row>
    <row r="10475" spans="1:9" x14ac:dyDescent="0.2">
      <c r="A10475" t="s">
        <v>20</v>
      </c>
      <c r="B10475" t="s">
        <v>22</v>
      </c>
      <c r="C10475" s="6">
        <f t="shared" si="168"/>
        <v>42182.121041694962</v>
      </c>
      <c r="D10475" t="s">
        <v>21</v>
      </c>
      <c r="E10475" s="6">
        <f>IF(Sense_data[[#This Row],[a_1State]]=D10474,E10474,Sense_data[[#This Row],[SysTimeStamp]])</f>
        <v>42182.119953731744</v>
      </c>
      <c r="F10475" s="3" t="str">
        <f>Sense_data[[#This Row],[a_1State]]&amp;TEXT(Sense_data[[#This Row],[StateInstanceTimestamp]],"#.######")</f>
        <v>Off42182.119954</v>
      </c>
      <c r="G10475" s="3">
        <f ca="1">IF(Sense_data[[#This Row],[a_1State]]="Off",RANDBETWEEN(off_min,off_max),RANDBETWEEN(on_min,on_max))/sr_div</f>
        <v>2.1</v>
      </c>
      <c r="H10475" s="3">
        <v>2.9</v>
      </c>
      <c r="I10475" s="3">
        <f>IF(HOUR(Sense_data[[#This Row],[SysTimeStamp]])&lt;12,I10474+$B$14,I10474-$B$14)</f>
        <v>17.42083333333526</v>
      </c>
    </row>
    <row r="10476" spans="1:9" x14ac:dyDescent="0.2">
      <c r="A10476" t="s">
        <v>20</v>
      </c>
      <c r="B10476" t="s">
        <v>22</v>
      </c>
      <c r="C10476" s="6">
        <f t="shared" si="168"/>
        <v>42182.121053269038</v>
      </c>
      <c r="D10476" t="s">
        <v>21</v>
      </c>
      <c r="E10476" s="6">
        <f>IF(Sense_data[[#This Row],[a_1State]]=D10475,E10475,Sense_data[[#This Row],[SysTimeStamp]])</f>
        <v>42182.119953731744</v>
      </c>
      <c r="F10476" s="3" t="str">
        <f>Sense_data[[#This Row],[a_1State]]&amp;TEXT(Sense_data[[#This Row],[StateInstanceTimestamp]],"#.######")</f>
        <v>Off42182.119954</v>
      </c>
      <c r="G10476" s="3">
        <f ca="1">IF(Sense_data[[#This Row],[a_1State]]="Off",RANDBETWEEN(off_min,off_max),RANDBETWEEN(on_min,on_max))/sr_div</f>
        <v>2.5</v>
      </c>
      <c r="H10476" s="3">
        <v>2.1</v>
      </c>
      <c r="I10476" s="3">
        <f>IF(HOUR(Sense_data[[#This Row],[SysTimeStamp]])&lt;12,I10475+$B$14,I10475-$B$14)</f>
        <v>17.421064814816742</v>
      </c>
    </row>
    <row r="10477" spans="1:9" x14ac:dyDescent="0.2">
      <c r="A10477" t="s">
        <v>20</v>
      </c>
      <c r="B10477" t="s">
        <v>22</v>
      </c>
      <c r="C10477" s="6">
        <f t="shared" si="168"/>
        <v>42182.121064843115</v>
      </c>
      <c r="D10477" t="s">
        <v>21</v>
      </c>
      <c r="E10477" s="6">
        <f>IF(Sense_data[[#This Row],[a_1State]]=D10476,E10476,Sense_data[[#This Row],[SysTimeStamp]])</f>
        <v>42182.119953731744</v>
      </c>
      <c r="F10477" s="3" t="str">
        <f>Sense_data[[#This Row],[a_1State]]&amp;TEXT(Sense_data[[#This Row],[StateInstanceTimestamp]],"#.######")</f>
        <v>Off42182.119954</v>
      </c>
      <c r="G10477" s="3">
        <f ca="1">IF(Sense_data[[#This Row],[a_1State]]="Off",RANDBETWEEN(off_min,off_max),RANDBETWEEN(on_min,on_max))/sr_div</f>
        <v>2.5</v>
      </c>
      <c r="H10477" s="3">
        <v>1.6</v>
      </c>
      <c r="I10477" s="3">
        <f>IF(HOUR(Sense_data[[#This Row],[SysTimeStamp]])&lt;12,I10476+$B$14,I10476-$B$14)</f>
        <v>17.421296296298223</v>
      </c>
    </row>
    <row r="10478" spans="1:9" x14ac:dyDescent="0.2">
      <c r="A10478" t="s">
        <v>20</v>
      </c>
      <c r="B10478" t="s">
        <v>22</v>
      </c>
      <c r="C10478" s="6">
        <f t="shared" si="168"/>
        <v>42182.121076417192</v>
      </c>
      <c r="D10478" t="s">
        <v>21</v>
      </c>
      <c r="E10478" s="6">
        <f>IF(Sense_data[[#This Row],[a_1State]]=D10477,E10477,Sense_data[[#This Row],[SysTimeStamp]])</f>
        <v>42182.119953731744</v>
      </c>
      <c r="F10478" s="3" t="str">
        <f>Sense_data[[#This Row],[a_1State]]&amp;TEXT(Sense_data[[#This Row],[StateInstanceTimestamp]],"#.######")</f>
        <v>Off42182.119954</v>
      </c>
      <c r="G10478" s="3">
        <f ca="1">IF(Sense_data[[#This Row],[a_1State]]="Off",RANDBETWEEN(off_min,off_max),RANDBETWEEN(on_min,on_max))/sr_div</f>
        <v>1.6</v>
      </c>
      <c r="H10478" s="3">
        <v>2</v>
      </c>
      <c r="I10478" s="3">
        <f>IF(HOUR(Sense_data[[#This Row],[SysTimeStamp]])&lt;12,I10477+$B$14,I10477-$B$14)</f>
        <v>17.421527777779705</v>
      </c>
    </row>
    <row r="10479" spans="1:9" x14ac:dyDescent="0.2">
      <c r="A10479" t="s">
        <v>20</v>
      </c>
      <c r="B10479" t="s">
        <v>22</v>
      </c>
      <c r="C10479" s="6">
        <f t="shared" si="168"/>
        <v>42182.121087991269</v>
      </c>
      <c r="D10479" t="s">
        <v>21</v>
      </c>
      <c r="E10479" s="6">
        <f>IF(Sense_data[[#This Row],[a_1State]]=D10478,E10478,Sense_data[[#This Row],[SysTimeStamp]])</f>
        <v>42182.119953731744</v>
      </c>
      <c r="F10479" s="3" t="str">
        <f>Sense_data[[#This Row],[a_1State]]&amp;TEXT(Sense_data[[#This Row],[StateInstanceTimestamp]],"#.######")</f>
        <v>Off42182.119954</v>
      </c>
      <c r="G10479" s="3">
        <f ca="1">IF(Sense_data[[#This Row],[a_1State]]="Off",RANDBETWEEN(off_min,off_max),RANDBETWEEN(on_min,on_max))/sr_div</f>
        <v>2.5</v>
      </c>
      <c r="H10479" s="3">
        <v>2.9</v>
      </c>
      <c r="I10479" s="3">
        <f>IF(HOUR(Sense_data[[#This Row],[SysTimeStamp]])&lt;12,I10478+$B$14,I10478-$B$14)</f>
        <v>17.421759259261187</v>
      </c>
    </row>
    <row r="10480" spans="1:9" x14ac:dyDescent="0.2">
      <c r="A10480" t="s">
        <v>20</v>
      </c>
      <c r="B10480" t="s">
        <v>22</v>
      </c>
      <c r="C10480" s="6">
        <f t="shared" si="168"/>
        <v>42182.121099565346</v>
      </c>
      <c r="D10480" t="s">
        <v>21</v>
      </c>
      <c r="E10480" s="6">
        <f>IF(Sense_data[[#This Row],[a_1State]]=D10479,E10479,Sense_data[[#This Row],[SysTimeStamp]])</f>
        <v>42182.119953731744</v>
      </c>
      <c r="F10480" s="3" t="str">
        <f>Sense_data[[#This Row],[a_1State]]&amp;TEXT(Sense_data[[#This Row],[StateInstanceTimestamp]],"#.######")</f>
        <v>Off42182.119954</v>
      </c>
      <c r="G10480" s="3">
        <f ca="1">IF(Sense_data[[#This Row],[a_1State]]="Off",RANDBETWEEN(off_min,off_max),RANDBETWEEN(on_min,on_max))/sr_div</f>
        <v>1.8</v>
      </c>
      <c r="H10480" s="3">
        <v>2.1</v>
      </c>
      <c r="I10480" s="3">
        <f>IF(HOUR(Sense_data[[#This Row],[SysTimeStamp]])&lt;12,I10479+$B$14,I10479-$B$14)</f>
        <v>17.421990740742668</v>
      </c>
    </row>
    <row r="10481" spans="1:9" x14ac:dyDescent="0.2">
      <c r="A10481" t="s">
        <v>20</v>
      </c>
      <c r="B10481" t="s">
        <v>22</v>
      </c>
      <c r="C10481" s="6">
        <f t="shared" si="168"/>
        <v>42182.121111139422</v>
      </c>
      <c r="D10481" t="s">
        <v>21</v>
      </c>
      <c r="E10481" s="6">
        <f>IF(Sense_data[[#This Row],[a_1State]]=D10480,E10480,Sense_data[[#This Row],[SysTimeStamp]])</f>
        <v>42182.119953731744</v>
      </c>
      <c r="F10481" s="3" t="str">
        <f>Sense_data[[#This Row],[a_1State]]&amp;TEXT(Sense_data[[#This Row],[StateInstanceTimestamp]],"#.######")</f>
        <v>Off42182.119954</v>
      </c>
      <c r="G10481" s="3">
        <f ca="1">IF(Sense_data[[#This Row],[a_1State]]="Off",RANDBETWEEN(off_min,off_max),RANDBETWEEN(on_min,on_max))/sr_div</f>
        <v>2</v>
      </c>
      <c r="H10481" s="3">
        <v>1.3</v>
      </c>
      <c r="I10481" s="3">
        <f>IF(HOUR(Sense_data[[#This Row],[SysTimeStamp]])&lt;12,I10480+$B$14,I10480-$B$14)</f>
        <v>17.42222222222415</v>
      </c>
    </row>
    <row r="10482" spans="1:9" x14ac:dyDescent="0.2">
      <c r="A10482" t="s">
        <v>20</v>
      </c>
      <c r="B10482" t="s">
        <v>22</v>
      </c>
      <c r="C10482" s="6">
        <f t="shared" si="168"/>
        <v>42182.121122713499</v>
      </c>
      <c r="D10482" t="s">
        <v>21</v>
      </c>
      <c r="E10482" s="6">
        <f>IF(Sense_data[[#This Row],[a_1State]]=D10481,E10481,Sense_data[[#This Row],[SysTimeStamp]])</f>
        <v>42182.119953731744</v>
      </c>
      <c r="F10482" s="3" t="str">
        <f>Sense_data[[#This Row],[a_1State]]&amp;TEXT(Sense_data[[#This Row],[StateInstanceTimestamp]],"#.######")</f>
        <v>Off42182.119954</v>
      </c>
      <c r="G10482" s="3">
        <f ca="1">IF(Sense_data[[#This Row],[a_1State]]="Off",RANDBETWEEN(off_min,off_max),RANDBETWEEN(on_min,on_max))/sr_div</f>
        <v>1.6</v>
      </c>
      <c r="H10482" s="3">
        <v>2.6</v>
      </c>
      <c r="I10482" s="3">
        <f>IF(HOUR(Sense_data[[#This Row],[SysTimeStamp]])&lt;12,I10481+$B$14,I10481-$B$14)</f>
        <v>17.422453703705632</v>
      </c>
    </row>
    <row r="10483" spans="1:9" x14ac:dyDescent="0.2">
      <c r="A10483" t="s">
        <v>20</v>
      </c>
      <c r="B10483" t="s">
        <v>22</v>
      </c>
      <c r="C10483" s="6">
        <f t="shared" si="168"/>
        <v>42182.121134287576</v>
      </c>
      <c r="D10483" t="s">
        <v>21</v>
      </c>
      <c r="E10483" s="6">
        <f>IF(Sense_data[[#This Row],[a_1State]]=D10482,E10482,Sense_data[[#This Row],[SysTimeStamp]])</f>
        <v>42182.119953731744</v>
      </c>
      <c r="F10483" s="3" t="str">
        <f>Sense_data[[#This Row],[a_1State]]&amp;TEXT(Sense_data[[#This Row],[StateInstanceTimestamp]],"#.######")</f>
        <v>Off42182.119954</v>
      </c>
      <c r="G10483" s="3">
        <f ca="1">IF(Sense_data[[#This Row],[a_1State]]="Off",RANDBETWEEN(off_min,off_max),RANDBETWEEN(on_min,on_max))/sr_div</f>
        <v>1.5</v>
      </c>
      <c r="H10483" s="3">
        <v>1.1000000000000001</v>
      </c>
      <c r="I10483" s="3">
        <f>IF(HOUR(Sense_data[[#This Row],[SysTimeStamp]])&lt;12,I10482+$B$14,I10482-$B$14)</f>
        <v>17.422685185187113</v>
      </c>
    </row>
    <row r="10484" spans="1:9" x14ac:dyDescent="0.2">
      <c r="A10484" t="s">
        <v>20</v>
      </c>
      <c r="B10484" t="s">
        <v>22</v>
      </c>
      <c r="C10484" s="6">
        <f t="shared" si="168"/>
        <v>42182.121145861653</v>
      </c>
      <c r="D10484" t="s">
        <v>21</v>
      </c>
      <c r="E10484" s="6">
        <f>IF(Sense_data[[#This Row],[a_1State]]=D10483,E10483,Sense_data[[#This Row],[SysTimeStamp]])</f>
        <v>42182.119953731744</v>
      </c>
      <c r="F10484" s="3" t="str">
        <f>Sense_data[[#This Row],[a_1State]]&amp;TEXT(Sense_data[[#This Row],[StateInstanceTimestamp]],"#.######")</f>
        <v>Off42182.119954</v>
      </c>
      <c r="G10484" s="3">
        <f ca="1">IF(Sense_data[[#This Row],[a_1State]]="Off",RANDBETWEEN(off_min,off_max),RANDBETWEEN(on_min,on_max))/sr_div</f>
        <v>2.8</v>
      </c>
      <c r="H10484" s="3">
        <v>1.3</v>
      </c>
      <c r="I10484" s="3">
        <f>IF(HOUR(Sense_data[[#This Row],[SysTimeStamp]])&lt;12,I10483+$B$14,I10483-$B$14)</f>
        <v>17.422916666668595</v>
      </c>
    </row>
    <row r="10485" spans="1:9" x14ac:dyDescent="0.2">
      <c r="A10485" t="s">
        <v>20</v>
      </c>
      <c r="B10485" t="s">
        <v>22</v>
      </c>
      <c r="C10485" s="6">
        <f t="shared" si="168"/>
        <v>42182.121157435729</v>
      </c>
      <c r="D10485" t="s">
        <v>21</v>
      </c>
      <c r="E10485" s="6">
        <f>IF(Sense_data[[#This Row],[a_1State]]=D10484,E10484,Sense_data[[#This Row],[SysTimeStamp]])</f>
        <v>42182.119953731744</v>
      </c>
      <c r="F10485" s="3" t="str">
        <f>Sense_data[[#This Row],[a_1State]]&amp;TEXT(Sense_data[[#This Row],[StateInstanceTimestamp]],"#.######")</f>
        <v>Off42182.119954</v>
      </c>
      <c r="G10485" s="3">
        <f ca="1">IF(Sense_data[[#This Row],[a_1State]]="Off",RANDBETWEEN(off_min,off_max),RANDBETWEEN(on_min,on_max))/sr_div</f>
        <v>3</v>
      </c>
      <c r="H10485" s="3">
        <v>1</v>
      </c>
      <c r="I10485" s="3">
        <f>IF(HOUR(Sense_data[[#This Row],[SysTimeStamp]])&lt;12,I10484+$B$14,I10484-$B$14)</f>
        <v>17.423148148150077</v>
      </c>
    </row>
    <row r="10486" spans="1:9" x14ac:dyDescent="0.2">
      <c r="A10486" t="s">
        <v>20</v>
      </c>
      <c r="B10486" t="s">
        <v>22</v>
      </c>
      <c r="C10486" s="6">
        <f t="shared" si="168"/>
        <v>42182.121169009806</v>
      </c>
      <c r="D10486" t="s">
        <v>21</v>
      </c>
      <c r="E10486" s="6">
        <f>IF(Sense_data[[#This Row],[a_1State]]=D10485,E10485,Sense_data[[#This Row],[SysTimeStamp]])</f>
        <v>42182.119953731744</v>
      </c>
      <c r="F10486" s="3" t="str">
        <f>Sense_data[[#This Row],[a_1State]]&amp;TEXT(Sense_data[[#This Row],[StateInstanceTimestamp]],"#.######")</f>
        <v>Off42182.119954</v>
      </c>
      <c r="G10486" s="3">
        <f ca="1">IF(Sense_data[[#This Row],[a_1State]]="Off",RANDBETWEEN(off_min,off_max),RANDBETWEEN(on_min,on_max))/sr_div</f>
        <v>2.6</v>
      </c>
      <c r="H10486" s="3">
        <v>1.5</v>
      </c>
      <c r="I10486" s="3">
        <f>IF(HOUR(Sense_data[[#This Row],[SysTimeStamp]])&lt;12,I10485+$B$14,I10485-$B$14)</f>
        <v>17.423379629631558</v>
      </c>
    </row>
    <row r="10487" spans="1:9" x14ac:dyDescent="0.2">
      <c r="A10487" t="s">
        <v>20</v>
      </c>
      <c r="B10487" t="s">
        <v>22</v>
      </c>
      <c r="C10487" s="6">
        <f t="shared" si="168"/>
        <v>42182.121180583883</v>
      </c>
      <c r="D10487" t="s">
        <v>21</v>
      </c>
      <c r="E10487" s="6">
        <f>IF(Sense_data[[#This Row],[a_1State]]=D10486,E10486,Sense_data[[#This Row],[SysTimeStamp]])</f>
        <v>42182.119953731744</v>
      </c>
      <c r="F10487" s="3" t="str">
        <f>Sense_data[[#This Row],[a_1State]]&amp;TEXT(Sense_data[[#This Row],[StateInstanceTimestamp]],"#.######")</f>
        <v>Off42182.119954</v>
      </c>
      <c r="G10487" s="3">
        <f ca="1">IF(Sense_data[[#This Row],[a_1State]]="Off",RANDBETWEEN(off_min,off_max),RANDBETWEEN(on_min,on_max))/sr_div</f>
        <v>2.9</v>
      </c>
      <c r="H10487" s="3">
        <v>2.7</v>
      </c>
      <c r="I10487" s="3">
        <f>IF(HOUR(Sense_data[[#This Row],[SysTimeStamp]])&lt;12,I10486+$B$14,I10486-$B$14)</f>
        <v>17.42361111111304</v>
      </c>
    </row>
    <row r="10488" spans="1:9" x14ac:dyDescent="0.2">
      <c r="A10488" t="s">
        <v>20</v>
      </c>
      <c r="B10488" t="s">
        <v>22</v>
      </c>
      <c r="C10488" s="6">
        <f t="shared" si="168"/>
        <v>42182.12119215796</v>
      </c>
      <c r="D10488" t="s">
        <v>21</v>
      </c>
      <c r="E10488" s="6">
        <f>IF(Sense_data[[#This Row],[a_1State]]=D10487,E10487,Sense_data[[#This Row],[SysTimeStamp]])</f>
        <v>42182.119953731744</v>
      </c>
      <c r="F10488" s="3" t="str">
        <f>Sense_data[[#This Row],[a_1State]]&amp;TEXT(Sense_data[[#This Row],[StateInstanceTimestamp]],"#.######")</f>
        <v>Off42182.119954</v>
      </c>
      <c r="G10488" s="3">
        <f ca="1">IF(Sense_data[[#This Row],[a_1State]]="Off",RANDBETWEEN(off_min,off_max),RANDBETWEEN(on_min,on_max))/sr_div</f>
        <v>2.7</v>
      </c>
      <c r="H10488" s="3">
        <v>2.6</v>
      </c>
      <c r="I10488" s="3">
        <f>IF(HOUR(Sense_data[[#This Row],[SysTimeStamp]])&lt;12,I10487+$B$14,I10487-$B$14)</f>
        <v>17.423842592594522</v>
      </c>
    </row>
    <row r="10489" spans="1:9" x14ac:dyDescent="0.2">
      <c r="A10489" t="s">
        <v>20</v>
      </c>
      <c r="B10489" t="s">
        <v>22</v>
      </c>
      <c r="C10489" s="6">
        <f t="shared" si="168"/>
        <v>42182.121203732037</v>
      </c>
      <c r="D10489" t="s">
        <v>21</v>
      </c>
      <c r="E10489" s="6">
        <f>IF(Sense_data[[#This Row],[a_1State]]=D10488,E10488,Sense_data[[#This Row],[SysTimeStamp]])</f>
        <v>42182.119953731744</v>
      </c>
      <c r="F10489" s="3" t="str">
        <f>Sense_data[[#This Row],[a_1State]]&amp;TEXT(Sense_data[[#This Row],[StateInstanceTimestamp]],"#.######")</f>
        <v>Off42182.119954</v>
      </c>
      <c r="G10489" s="3">
        <f ca="1">IF(Sense_data[[#This Row],[a_1State]]="Off",RANDBETWEEN(off_min,off_max),RANDBETWEEN(on_min,on_max))/sr_div</f>
        <v>2.5</v>
      </c>
      <c r="H10489" s="3">
        <v>2.4</v>
      </c>
      <c r="I10489" s="3">
        <f>IF(HOUR(Sense_data[[#This Row],[SysTimeStamp]])&lt;12,I10488+$B$14,I10488-$B$14)</f>
        <v>17.424074074076003</v>
      </c>
    </row>
    <row r="10490" spans="1:9" x14ac:dyDescent="0.2">
      <c r="A10490" t="s">
        <v>20</v>
      </c>
      <c r="B10490" t="s">
        <v>22</v>
      </c>
      <c r="C10490" s="6">
        <f t="shared" si="168"/>
        <v>42182.121215306113</v>
      </c>
      <c r="D10490" t="s">
        <v>21</v>
      </c>
      <c r="E10490" s="6">
        <f>IF(Sense_data[[#This Row],[a_1State]]=D10489,E10489,Sense_data[[#This Row],[SysTimeStamp]])</f>
        <v>42182.119953731744</v>
      </c>
      <c r="F10490" s="3" t="str">
        <f>Sense_data[[#This Row],[a_1State]]&amp;TEXT(Sense_data[[#This Row],[StateInstanceTimestamp]],"#.######")</f>
        <v>Off42182.119954</v>
      </c>
      <c r="G10490" s="3">
        <f ca="1">IF(Sense_data[[#This Row],[a_1State]]="Off",RANDBETWEEN(off_min,off_max),RANDBETWEEN(on_min,on_max))/sr_div</f>
        <v>1.9</v>
      </c>
      <c r="H10490" s="3">
        <v>1.7</v>
      </c>
      <c r="I10490" s="3">
        <f>IF(HOUR(Sense_data[[#This Row],[SysTimeStamp]])&lt;12,I10489+$B$14,I10489-$B$14)</f>
        <v>17.424305555557485</v>
      </c>
    </row>
    <row r="10491" spans="1:9" x14ac:dyDescent="0.2">
      <c r="A10491" t="s">
        <v>20</v>
      </c>
      <c r="B10491" t="s">
        <v>22</v>
      </c>
      <c r="C10491" s="6">
        <f t="shared" si="168"/>
        <v>42182.12122688019</v>
      </c>
      <c r="D10491" t="s">
        <v>21</v>
      </c>
      <c r="E10491" s="6">
        <f>IF(Sense_data[[#This Row],[a_1State]]=D10490,E10490,Sense_data[[#This Row],[SysTimeStamp]])</f>
        <v>42182.119953731744</v>
      </c>
      <c r="F10491" s="3" t="str">
        <f>Sense_data[[#This Row],[a_1State]]&amp;TEXT(Sense_data[[#This Row],[StateInstanceTimestamp]],"#.######")</f>
        <v>Off42182.119954</v>
      </c>
      <c r="G10491" s="3">
        <f ca="1">IF(Sense_data[[#This Row],[a_1State]]="Off",RANDBETWEEN(off_min,off_max),RANDBETWEEN(on_min,on_max))/sr_div</f>
        <v>2.5</v>
      </c>
      <c r="H10491" s="3">
        <v>2.8</v>
      </c>
      <c r="I10491" s="3">
        <f>IF(HOUR(Sense_data[[#This Row],[SysTimeStamp]])&lt;12,I10490+$B$14,I10490-$B$14)</f>
        <v>17.424537037038967</v>
      </c>
    </row>
    <row r="10492" spans="1:9" x14ac:dyDescent="0.2">
      <c r="A10492" t="s">
        <v>20</v>
      </c>
      <c r="B10492" t="s">
        <v>22</v>
      </c>
      <c r="C10492" s="6">
        <f t="shared" si="168"/>
        <v>42182.121238454267</v>
      </c>
      <c r="D10492" t="s">
        <v>21</v>
      </c>
      <c r="E10492" s="6">
        <f>IF(Sense_data[[#This Row],[a_1State]]=D10491,E10491,Sense_data[[#This Row],[SysTimeStamp]])</f>
        <v>42182.119953731744</v>
      </c>
      <c r="F10492" s="3" t="str">
        <f>Sense_data[[#This Row],[a_1State]]&amp;TEXT(Sense_data[[#This Row],[StateInstanceTimestamp]],"#.######")</f>
        <v>Off42182.119954</v>
      </c>
      <c r="G10492" s="3">
        <f ca="1">IF(Sense_data[[#This Row],[a_1State]]="Off",RANDBETWEEN(off_min,off_max),RANDBETWEEN(on_min,on_max))/sr_div</f>
        <v>2.1</v>
      </c>
      <c r="H10492" s="3">
        <v>1.6</v>
      </c>
      <c r="I10492" s="3">
        <f>IF(HOUR(Sense_data[[#This Row],[SysTimeStamp]])&lt;12,I10491+$B$14,I10491-$B$14)</f>
        <v>17.424768518520448</v>
      </c>
    </row>
    <row r="10493" spans="1:9" x14ac:dyDescent="0.2">
      <c r="A10493" t="s">
        <v>20</v>
      </c>
      <c r="B10493" t="s">
        <v>22</v>
      </c>
      <c r="C10493" s="6">
        <f t="shared" si="168"/>
        <v>42182.121250028344</v>
      </c>
      <c r="D10493" t="s">
        <v>21</v>
      </c>
      <c r="E10493" s="6">
        <f>IF(Sense_data[[#This Row],[a_1State]]=D10492,E10492,Sense_data[[#This Row],[SysTimeStamp]])</f>
        <v>42182.119953731744</v>
      </c>
      <c r="F10493" s="3" t="str">
        <f>Sense_data[[#This Row],[a_1State]]&amp;TEXT(Sense_data[[#This Row],[StateInstanceTimestamp]],"#.######")</f>
        <v>Off42182.119954</v>
      </c>
      <c r="G10493" s="3">
        <f ca="1">IF(Sense_data[[#This Row],[a_1State]]="Off",RANDBETWEEN(off_min,off_max),RANDBETWEEN(on_min,on_max))/sr_div</f>
        <v>2.2000000000000002</v>
      </c>
      <c r="H10493" s="3">
        <v>2.1</v>
      </c>
      <c r="I10493" s="3">
        <f>IF(HOUR(Sense_data[[#This Row],[SysTimeStamp]])&lt;12,I10492+$B$14,I10492-$B$14)</f>
        <v>17.42500000000193</v>
      </c>
    </row>
    <row r="10494" spans="1:9" x14ac:dyDescent="0.2">
      <c r="A10494" t="s">
        <v>20</v>
      </c>
      <c r="B10494" t="s">
        <v>22</v>
      </c>
      <c r="C10494" s="6">
        <f t="shared" si="168"/>
        <v>42182.12126160242</v>
      </c>
      <c r="D10494" t="s">
        <v>21</v>
      </c>
      <c r="E10494" s="6">
        <f>IF(Sense_data[[#This Row],[a_1State]]=D10493,E10493,Sense_data[[#This Row],[SysTimeStamp]])</f>
        <v>42182.119953731744</v>
      </c>
      <c r="F10494" s="3" t="str">
        <f>Sense_data[[#This Row],[a_1State]]&amp;TEXT(Sense_data[[#This Row],[StateInstanceTimestamp]],"#.######")</f>
        <v>Off42182.119954</v>
      </c>
      <c r="G10494" s="3">
        <f ca="1">IF(Sense_data[[#This Row],[a_1State]]="Off",RANDBETWEEN(off_min,off_max),RANDBETWEEN(on_min,on_max))/sr_div</f>
        <v>2.7</v>
      </c>
      <c r="H10494" s="3">
        <v>2.2000000000000002</v>
      </c>
      <c r="I10494" s="3">
        <f>IF(HOUR(Sense_data[[#This Row],[SysTimeStamp]])&lt;12,I10493+$B$14,I10493-$B$14)</f>
        <v>17.425231481483411</v>
      </c>
    </row>
    <row r="10495" spans="1:9" x14ac:dyDescent="0.2">
      <c r="A10495" t="s">
        <v>20</v>
      </c>
      <c r="B10495" t="s">
        <v>22</v>
      </c>
      <c r="C10495" s="6">
        <f t="shared" si="168"/>
        <v>42182.121273176497</v>
      </c>
      <c r="D10495" t="s">
        <v>21</v>
      </c>
      <c r="E10495" s="6">
        <f>IF(Sense_data[[#This Row],[a_1State]]=D10494,E10494,Sense_data[[#This Row],[SysTimeStamp]])</f>
        <v>42182.119953731744</v>
      </c>
      <c r="F10495" s="3" t="str">
        <f>Sense_data[[#This Row],[a_1State]]&amp;TEXT(Sense_data[[#This Row],[StateInstanceTimestamp]],"#.######")</f>
        <v>Off42182.119954</v>
      </c>
      <c r="G10495" s="3">
        <f ca="1">IF(Sense_data[[#This Row],[a_1State]]="Off",RANDBETWEEN(off_min,off_max),RANDBETWEEN(on_min,on_max))/sr_div</f>
        <v>2.9</v>
      </c>
      <c r="H10495" s="3">
        <v>2.1</v>
      </c>
      <c r="I10495" s="3">
        <f>IF(HOUR(Sense_data[[#This Row],[SysTimeStamp]])&lt;12,I10494+$B$14,I10494-$B$14)</f>
        <v>17.425462962964893</v>
      </c>
    </row>
    <row r="10496" spans="1:9" x14ac:dyDescent="0.2">
      <c r="A10496" t="s">
        <v>20</v>
      </c>
      <c r="B10496" t="s">
        <v>22</v>
      </c>
      <c r="C10496" s="6">
        <f t="shared" si="168"/>
        <v>42182.121284750574</v>
      </c>
      <c r="D10496" t="s">
        <v>21</v>
      </c>
      <c r="E10496" s="6">
        <f>IF(Sense_data[[#This Row],[a_1State]]=D10495,E10495,Sense_data[[#This Row],[SysTimeStamp]])</f>
        <v>42182.119953731744</v>
      </c>
      <c r="F10496" s="3" t="str">
        <f>Sense_data[[#This Row],[a_1State]]&amp;TEXT(Sense_data[[#This Row],[StateInstanceTimestamp]],"#.######")</f>
        <v>Off42182.119954</v>
      </c>
      <c r="G10496" s="3">
        <f ca="1">IF(Sense_data[[#This Row],[a_1State]]="Off",RANDBETWEEN(off_min,off_max),RANDBETWEEN(on_min,on_max))/sr_div</f>
        <v>1.9</v>
      </c>
      <c r="H10496" s="3">
        <v>2</v>
      </c>
      <c r="I10496" s="3">
        <f>IF(HOUR(Sense_data[[#This Row],[SysTimeStamp]])&lt;12,I10495+$B$14,I10495-$B$14)</f>
        <v>17.425694444446375</v>
      </c>
    </row>
    <row r="10497" spans="1:9" x14ac:dyDescent="0.2">
      <c r="A10497" t="s">
        <v>20</v>
      </c>
      <c r="B10497" t="s">
        <v>22</v>
      </c>
      <c r="C10497" s="6">
        <f t="shared" si="168"/>
        <v>42182.121296324651</v>
      </c>
      <c r="D10497" t="s">
        <v>21</v>
      </c>
      <c r="E10497" s="6">
        <f>IF(Sense_data[[#This Row],[a_1State]]=D10496,E10496,Sense_data[[#This Row],[SysTimeStamp]])</f>
        <v>42182.119953731744</v>
      </c>
      <c r="F10497" s="3" t="str">
        <f>Sense_data[[#This Row],[a_1State]]&amp;TEXT(Sense_data[[#This Row],[StateInstanceTimestamp]],"#.######")</f>
        <v>Off42182.119954</v>
      </c>
      <c r="G10497" s="3">
        <f ca="1">IF(Sense_data[[#This Row],[a_1State]]="Off",RANDBETWEEN(off_min,off_max),RANDBETWEEN(on_min,on_max))/sr_div</f>
        <v>1.4</v>
      </c>
      <c r="H10497" s="3">
        <v>2</v>
      </c>
      <c r="I10497" s="3">
        <f>IF(HOUR(Sense_data[[#This Row],[SysTimeStamp]])&lt;12,I10496+$B$14,I10496-$B$14)</f>
        <v>17.425925925927856</v>
      </c>
    </row>
    <row r="10498" spans="1:9" x14ac:dyDescent="0.2">
      <c r="A10498" t="s">
        <v>20</v>
      </c>
      <c r="B10498" t="s">
        <v>22</v>
      </c>
      <c r="C10498" s="6">
        <f t="shared" si="168"/>
        <v>42182.121307898728</v>
      </c>
      <c r="D10498" t="s">
        <v>21</v>
      </c>
      <c r="E10498" s="6">
        <f>IF(Sense_data[[#This Row],[a_1State]]=D10497,E10497,Sense_data[[#This Row],[SysTimeStamp]])</f>
        <v>42182.119953731744</v>
      </c>
      <c r="F10498" s="3" t="str">
        <f>Sense_data[[#This Row],[a_1State]]&amp;TEXT(Sense_data[[#This Row],[StateInstanceTimestamp]],"#.######")</f>
        <v>Off42182.119954</v>
      </c>
      <c r="G10498" s="3">
        <f ca="1">IF(Sense_data[[#This Row],[a_1State]]="Off",RANDBETWEEN(off_min,off_max),RANDBETWEEN(on_min,on_max))/sr_div</f>
        <v>1.7</v>
      </c>
      <c r="H10498" s="3">
        <v>1.4</v>
      </c>
      <c r="I10498" s="3">
        <f>IF(HOUR(Sense_data[[#This Row],[SysTimeStamp]])&lt;12,I10497+$B$14,I10497-$B$14)</f>
        <v>17.426157407409338</v>
      </c>
    </row>
    <row r="10499" spans="1:9" x14ac:dyDescent="0.2">
      <c r="A10499" t="s">
        <v>20</v>
      </c>
      <c r="B10499" t="s">
        <v>22</v>
      </c>
      <c r="C10499" s="6">
        <f t="shared" si="168"/>
        <v>42182.121319472804</v>
      </c>
      <c r="D10499" t="s">
        <v>21</v>
      </c>
      <c r="E10499" s="6">
        <f>IF(Sense_data[[#This Row],[a_1State]]=D10498,E10498,Sense_data[[#This Row],[SysTimeStamp]])</f>
        <v>42182.119953731744</v>
      </c>
      <c r="F10499" s="3" t="str">
        <f>Sense_data[[#This Row],[a_1State]]&amp;TEXT(Sense_data[[#This Row],[StateInstanceTimestamp]],"#.######")</f>
        <v>Off42182.119954</v>
      </c>
      <c r="G10499" s="3">
        <f ca="1">IF(Sense_data[[#This Row],[a_1State]]="Off",RANDBETWEEN(off_min,off_max),RANDBETWEEN(on_min,on_max))/sr_div</f>
        <v>1.7</v>
      </c>
      <c r="H10499" s="3">
        <v>2.4</v>
      </c>
      <c r="I10499" s="3">
        <f>IF(HOUR(Sense_data[[#This Row],[SysTimeStamp]])&lt;12,I10498+$B$14,I10498-$B$14)</f>
        <v>17.42638888889082</v>
      </c>
    </row>
    <row r="10500" spans="1:9" x14ac:dyDescent="0.2">
      <c r="A10500" t="s">
        <v>20</v>
      </c>
      <c r="B10500" t="s">
        <v>22</v>
      </c>
      <c r="C10500" s="6">
        <f t="shared" si="168"/>
        <v>42182.121331046881</v>
      </c>
      <c r="D10500" t="s">
        <v>21</v>
      </c>
      <c r="E10500" s="6">
        <f>IF(Sense_data[[#This Row],[a_1State]]=D10499,E10499,Sense_data[[#This Row],[SysTimeStamp]])</f>
        <v>42182.119953731744</v>
      </c>
      <c r="F10500" s="3" t="str">
        <f>Sense_data[[#This Row],[a_1State]]&amp;TEXT(Sense_data[[#This Row],[StateInstanceTimestamp]],"#.######")</f>
        <v>Off42182.119954</v>
      </c>
      <c r="G10500" s="3">
        <f ca="1">IF(Sense_data[[#This Row],[a_1State]]="Off",RANDBETWEEN(off_min,off_max),RANDBETWEEN(on_min,on_max))/sr_div</f>
        <v>1.7</v>
      </c>
      <c r="H10500" s="3">
        <v>2.2000000000000002</v>
      </c>
      <c r="I10500" s="3">
        <f>IF(HOUR(Sense_data[[#This Row],[SysTimeStamp]])&lt;12,I10499+$B$14,I10499-$B$14)</f>
        <v>17.426620370372301</v>
      </c>
    </row>
    <row r="10501" spans="1:9" x14ac:dyDescent="0.2">
      <c r="A10501" t="s">
        <v>20</v>
      </c>
      <c r="B10501" t="s">
        <v>22</v>
      </c>
      <c r="C10501" s="6">
        <f>C10500+$B$2</f>
        <v>42182.121342620958</v>
      </c>
      <c r="D10501" t="s">
        <v>23</v>
      </c>
      <c r="E10501" s="6">
        <f>IF(Sense_data[[#This Row],[a_1State]]=D10500,E10500,Sense_data[[#This Row],[SysTimeStamp]])</f>
        <v>42182.121342620958</v>
      </c>
      <c r="F10501" s="3" t="str">
        <f>Sense_data[[#This Row],[a_1State]]&amp;TEXT(Sense_data[[#This Row],[StateInstanceTimestamp]],"#.######")</f>
        <v>On42182.121343</v>
      </c>
      <c r="G10501" s="3">
        <f ca="1">IF(Sense_data[[#This Row],[a_1State]]="Off",RANDBETWEEN(off_min,off_max),RANDBETWEEN(on_min,on_max))/sr_div</f>
        <v>3.6</v>
      </c>
      <c r="H10501" s="3">
        <v>3.1</v>
      </c>
      <c r="I10501" s="3">
        <f>IF(HOUR(Sense_data[[#This Row],[SysTimeStamp]])&lt;12,I10500+$B$14,I10500-$B$14)</f>
        <v>17.426851851853783</v>
      </c>
    </row>
    <row r="10502" spans="1:9" x14ac:dyDescent="0.2">
      <c r="A10502" t="s">
        <v>20</v>
      </c>
      <c r="B10502" t="s">
        <v>22</v>
      </c>
      <c r="C10502" s="6">
        <f t="shared" ref="C10502:C10565" si="169">C10501+$B$2</f>
        <v>42182.121354195035</v>
      </c>
      <c r="D10502" t="s">
        <v>23</v>
      </c>
      <c r="E10502" s="6">
        <f>IF(Sense_data[[#This Row],[a_1State]]=D10501,E10501,Sense_data[[#This Row],[SysTimeStamp]])</f>
        <v>42182.121342620958</v>
      </c>
      <c r="F10502" s="3" t="str">
        <f>Sense_data[[#This Row],[a_1State]]&amp;TEXT(Sense_data[[#This Row],[StateInstanceTimestamp]],"#.######")</f>
        <v>On42182.121343</v>
      </c>
      <c r="G10502" s="3">
        <f ca="1">IF(Sense_data[[#This Row],[a_1State]]="Off",RANDBETWEEN(off_min,off_max),RANDBETWEEN(on_min,on_max))/sr_div</f>
        <v>4</v>
      </c>
      <c r="H10502" s="3">
        <v>5.4</v>
      </c>
      <c r="I10502" s="3">
        <f>IF(HOUR(Sense_data[[#This Row],[SysTimeStamp]])&lt;12,I10501+$B$14,I10501-$B$14)</f>
        <v>17.427083333335265</v>
      </c>
    </row>
    <row r="10503" spans="1:9" x14ac:dyDescent="0.2">
      <c r="A10503" t="s">
        <v>20</v>
      </c>
      <c r="B10503" t="s">
        <v>22</v>
      </c>
      <c r="C10503" s="6">
        <f t="shared" si="169"/>
        <v>42182.121365769111</v>
      </c>
      <c r="D10503" t="s">
        <v>23</v>
      </c>
      <c r="E10503" s="6">
        <f>IF(Sense_data[[#This Row],[a_1State]]=D10502,E10502,Sense_data[[#This Row],[SysTimeStamp]])</f>
        <v>42182.121342620958</v>
      </c>
      <c r="F10503" s="3" t="str">
        <f>Sense_data[[#This Row],[a_1State]]&amp;TEXT(Sense_data[[#This Row],[StateInstanceTimestamp]],"#.######")</f>
        <v>On42182.121343</v>
      </c>
      <c r="G10503" s="3">
        <f ca="1">IF(Sense_data[[#This Row],[a_1State]]="Off",RANDBETWEEN(off_min,off_max),RANDBETWEEN(on_min,on_max))/sr_div</f>
        <v>3.3</v>
      </c>
      <c r="H10503" s="3">
        <v>4.3</v>
      </c>
      <c r="I10503" s="3">
        <f>IF(HOUR(Sense_data[[#This Row],[SysTimeStamp]])&lt;12,I10502+$B$14,I10502-$B$14)</f>
        <v>17.427314814816746</v>
      </c>
    </row>
    <row r="10504" spans="1:9" x14ac:dyDescent="0.2">
      <c r="A10504" t="s">
        <v>20</v>
      </c>
      <c r="B10504" t="s">
        <v>22</v>
      </c>
      <c r="C10504" s="6">
        <f t="shared" si="169"/>
        <v>42182.121377343188</v>
      </c>
      <c r="D10504" t="s">
        <v>23</v>
      </c>
      <c r="E10504" s="6">
        <f>IF(Sense_data[[#This Row],[a_1State]]=D10503,E10503,Sense_data[[#This Row],[SysTimeStamp]])</f>
        <v>42182.121342620958</v>
      </c>
      <c r="F10504" s="3" t="str">
        <f>Sense_data[[#This Row],[a_1State]]&amp;TEXT(Sense_data[[#This Row],[StateInstanceTimestamp]],"#.######")</f>
        <v>On42182.121343</v>
      </c>
      <c r="G10504" s="3">
        <f ca="1">IF(Sense_data[[#This Row],[a_1State]]="Off",RANDBETWEEN(off_min,off_max),RANDBETWEEN(on_min,on_max))/sr_div</f>
        <v>3.6</v>
      </c>
      <c r="H10504" s="3">
        <v>5.6</v>
      </c>
      <c r="I10504" s="3">
        <f>IF(HOUR(Sense_data[[#This Row],[SysTimeStamp]])&lt;12,I10503+$B$14,I10503-$B$14)</f>
        <v>17.427546296298228</v>
      </c>
    </row>
    <row r="10505" spans="1:9" x14ac:dyDescent="0.2">
      <c r="A10505" t="s">
        <v>20</v>
      </c>
      <c r="B10505" t="s">
        <v>22</v>
      </c>
      <c r="C10505" s="6">
        <f t="shared" si="169"/>
        <v>42182.121388917265</v>
      </c>
      <c r="D10505" t="s">
        <v>23</v>
      </c>
      <c r="E10505" s="6">
        <f>IF(Sense_data[[#This Row],[a_1State]]=D10504,E10504,Sense_data[[#This Row],[SysTimeStamp]])</f>
        <v>42182.121342620958</v>
      </c>
      <c r="F10505" s="3" t="str">
        <f>Sense_data[[#This Row],[a_1State]]&amp;TEXT(Sense_data[[#This Row],[StateInstanceTimestamp]],"#.######")</f>
        <v>On42182.121343</v>
      </c>
      <c r="G10505" s="3">
        <f ca="1">IF(Sense_data[[#This Row],[a_1State]]="Off",RANDBETWEEN(off_min,off_max),RANDBETWEEN(on_min,on_max))/sr_div</f>
        <v>5.3</v>
      </c>
      <c r="H10505" s="3">
        <v>3.1</v>
      </c>
      <c r="I10505" s="3">
        <f>IF(HOUR(Sense_data[[#This Row],[SysTimeStamp]])&lt;12,I10504+$B$14,I10504-$B$14)</f>
        <v>17.42777777777971</v>
      </c>
    </row>
    <row r="10506" spans="1:9" x14ac:dyDescent="0.2">
      <c r="A10506" t="s">
        <v>20</v>
      </c>
      <c r="B10506" t="s">
        <v>22</v>
      </c>
      <c r="C10506" s="6">
        <f t="shared" si="169"/>
        <v>42182.121400491342</v>
      </c>
      <c r="D10506" t="s">
        <v>23</v>
      </c>
      <c r="E10506" s="6">
        <f>IF(Sense_data[[#This Row],[a_1State]]=D10505,E10505,Sense_data[[#This Row],[SysTimeStamp]])</f>
        <v>42182.121342620958</v>
      </c>
      <c r="F10506" s="3" t="str">
        <f>Sense_data[[#This Row],[a_1State]]&amp;TEXT(Sense_data[[#This Row],[StateInstanceTimestamp]],"#.######")</f>
        <v>On42182.121343</v>
      </c>
      <c r="G10506" s="3">
        <f ca="1">IF(Sense_data[[#This Row],[a_1State]]="Off",RANDBETWEEN(off_min,off_max),RANDBETWEEN(on_min,on_max))/sr_div</f>
        <v>4.4000000000000004</v>
      </c>
      <c r="H10506" s="3">
        <v>4.7</v>
      </c>
      <c r="I10506" s="3">
        <f>IF(HOUR(Sense_data[[#This Row],[SysTimeStamp]])&lt;12,I10505+$B$14,I10505-$B$14)</f>
        <v>17.428009259261191</v>
      </c>
    </row>
    <row r="10507" spans="1:9" x14ac:dyDescent="0.2">
      <c r="A10507" t="s">
        <v>20</v>
      </c>
      <c r="B10507" t="s">
        <v>22</v>
      </c>
      <c r="C10507" s="6">
        <f t="shared" si="169"/>
        <v>42182.121412065419</v>
      </c>
      <c r="D10507" t="s">
        <v>23</v>
      </c>
      <c r="E10507" s="6">
        <f>IF(Sense_data[[#This Row],[a_1State]]=D10506,E10506,Sense_data[[#This Row],[SysTimeStamp]])</f>
        <v>42182.121342620958</v>
      </c>
      <c r="F10507" s="3" t="str">
        <f>Sense_data[[#This Row],[a_1State]]&amp;TEXT(Sense_data[[#This Row],[StateInstanceTimestamp]],"#.######")</f>
        <v>On42182.121343</v>
      </c>
      <c r="G10507" s="3">
        <f ca="1">IF(Sense_data[[#This Row],[a_1State]]="Off",RANDBETWEEN(off_min,off_max),RANDBETWEEN(on_min,on_max))/sr_div</f>
        <v>4.0999999999999996</v>
      </c>
      <c r="H10507" s="3">
        <v>4.2</v>
      </c>
      <c r="I10507" s="3">
        <f>IF(HOUR(Sense_data[[#This Row],[SysTimeStamp]])&lt;12,I10506+$B$14,I10506-$B$14)</f>
        <v>17.428240740742673</v>
      </c>
    </row>
    <row r="10508" spans="1:9" x14ac:dyDescent="0.2">
      <c r="A10508" t="s">
        <v>20</v>
      </c>
      <c r="B10508" t="s">
        <v>22</v>
      </c>
      <c r="C10508" s="6">
        <f t="shared" si="169"/>
        <v>42182.121423639495</v>
      </c>
      <c r="D10508" t="s">
        <v>23</v>
      </c>
      <c r="E10508" s="6">
        <f>IF(Sense_data[[#This Row],[a_1State]]=D10507,E10507,Sense_data[[#This Row],[SysTimeStamp]])</f>
        <v>42182.121342620958</v>
      </c>
      <c r="F10508" s="3" t="str">
        <f>Sense_data[[#This Row],[a_1State]]&amp;TEXT(Sense_data[[#This Row],[StateInstanceTimestamp]],"#.######")</f>
        <v>On42182.121343</v>
      </c>
      <c r="G10508" s="3">
        <f ca="1">IF(Sense_data[[#This Row],[a_1State]]="Off",RANDBETWEEN(off_min,off_max),RANDBETWEEN(on_min,on_max))/sr_div</f>
        <v>6</v>
      </c>
      <c r="H10508" s="3">
        <v>4</v>
      </c>
      <c r="I10508" s="3">
        <f>IF(HOUR(Sense_data[[#This Row],[SysTimeStamp]])&lt;12,I10507+$B$14,I10507-$B$14)</f>
        <v>17.428472222224155</v>
      </c>
    </row>
    <row r="10509" spans="1:9" x14ac:dyDescent="0.2">
      <c r="A10509" t="s">
        <v>20</v>
      </c>
      <c r="B10509" t="s">
        <v>22</v>
      </c>
      <c r="C10509" s="6">
        <f t="shared" si="169"/>
        <v>42182.121435213572</v>
      </c>
      <c r="D10509" t="s">
        <v>23</v>
      </c>
      <c r="E10509" s="6">
        <f>IF(Sense_data[[#This Row],[a_1State]]=D10508,E10508,Sense_data[[#This Row],[SysTimeStamp]])</f>
        <v>42182.121342620958</v>
      </c>
      <c r="F10509" s="3" t="str">
        <f>Sense_data[[#This Row],[a_1State]]&amp;TEXT(Sense_data[[#This Row],[StateInstanceTimestamp]],"#.######")</f>
        <v>On42182.121343</v>
      </c>
      <c r="G10509" s="3">
        <f ca="1">IF(Sense_data[[#This Row],[a_1State]]="Off",RANDBETWEEN(off_min,off_max),RANDBETWEEN(on_min,on_max))/sr_div</f>
        <v>4.7</v>
      </c>
      <c r="H10509" s="3">
        <v>3.4</v>
      </c>
      <c r="I10509" s="3">
        <f>IF(HOUR(Sense_data[[#This Row],[SysTimeStamp]])&lt;12,I10508+$B$14,I10508-$B$14)</f>
        <v>17.428703703705636</v>
      </c>
    </row>
    <row r="10510" spans="1:9" x14ac:dyDescent="0.2">
      <c r="A10510" t="s">
        <v>20</v>
      </c>
      <c r="B10510" t="s">
        <v>22</v>
      </c>
      <c r="C10510" s="6">
        <f t="shared" si="169"/>
        <v>42182.121446787649</v>
      </c>
      <c r="D10510" t="s">
        <v>23</v>
      </c>
      <c r="E10510" s="6">
        <f>IF(Sense_data[[#This Row],[a_1State]]=D10509,E10509,Sense_data[[#This Row],[SysTimeStamp]])</f>
        <v>42182.121342620958</v>
      </c>
      <c r="F10510" s="3" t="str">
        <f>Sense_data[[#This Row],[a_1State]]&amp;TEXT(Sense_data[[#This Row],[StateInstanceTimestamp]],"#.######")</f>
        <v>On42182.121343</v>
      </c>
      <c r="G10510" s="3">
        <f ca="1">IF(Sense_data[[#This Row],[a_1State]]="Off",RANDBETWEEN(off_min,off_max),RANDBETWEEN(on_min,on_max))/sr_div</f>
        <v>4.3</v>
      </c>
      <c r="H10510" s="3">
        <v>3</v>
      </c>
      <c r="I10510" s="3">
        <f>IF(HOUR(Sense_data[[#This Row],[SysTimeStamp]])&lt;12,I10509+$B$14,I10509-$B$14)</f>
        <v>17.428935185187118</v>
      </c>
    </row>
    <row r="10511" spans="1:9" x14ac:dyDescent="0.2">
      <c r="A10511" t="s">
        <v>20</v>
      </c>
      <c r="B10511" t="s">
        <v>22</v>
      </c>
      <c r="C10511" s="6">
        <f t="shared" si="169"/>
        <v>42182.121458361726</v>
      </c>
      <c r="D10511" t="s">
        <v>23</v>
      </c>
      <c r="E10511" s="6">
        <f>IF(Sense_data[[#This Row],[a_1State]]=D10510,E10510,Sense_data[[#This Row],[SysTimeStamp]])</f>
        <v>42182.121342620958</v>
      </c>
      <c r="F10511" s="3" t="str">
        <f>Sense_data[[#This Row],[a_1State]]&amp;TEXT(Sense_data[[#This Row],[StateInstanceTimestamp]],"#.######")</f>
        <v>On42182.121343</v>
      </c>
      <c r="G10511" s="3">
        <f ca="1">IF(Sense_data[[#This Row],[a_1State]]="Off",RANDBETWEEN(off_min,off_max),RANDBETWEEN(on_min,on_max))/sr_div</f>
        <v>5.2</v>
      </c>
      <c r="H10511" s="3">
        <v>4.8</v>
      </c>
      <c r="I10511" s="3">
        <f>IF(HOUR(Sense_data[[#This Row],[SysTimeStamp]])&lt;12,I10510+$B$14,I10510-$B$14)</f>
        <v>17.4291666666686</v>
      </c>
    </row>
    <row r="10512" spans="1:9" x14ac:dyDescent="0.2">
      <c r="A10512" t="s">
        <v>20</v>
      </c>
      <c r="B10512" t="s">
        <v>22</v>
      </c>
      <c r="C10512" s="6">
        <f t="shared" si="169"/>
        <v>42182.121469935802</v>
      </c>
      <c r="D10512" t="s">
        <v>23</v>
      </c>
      <c r="E10512" s="6">
        <f>IF(Sense_data[[#This Row],[a_1State]]=D10511,E10511,Sense_data[[#This Row],[SysTimeStamp]])</f>
        <v>42182.121342620958</v>
      </c>
      <c r="F10512" s="3" t="str">
        <f>Sense_data[[#This Row],[a_1State]]&amp;TEXT(Sense_data[[#This Row],[StateInstanceTimestamp]],"#.######")</f>
        <v>On42182.121343</v>
      </c>
      <c r="G10512" s="3">
        <f ca="1">IF(Sense_data[[#This Row],[a_1State]]="Off",RANDBETWEEN(off_min,off_max),RANDBETWEEN(on_min,on_max))/sr_div</f>
        <v>4.5999999999999996</v>
      </c>
      <c r="H10512" s="3">
        <v>3.1</v>
      </c>
      <c r="I10512" s="3">
        <f>IF(HOUR(Sense_data[[#This Row],[SysTimeStamp]])&lt;12,I10511+$B$14,I10511-$B$14)</f>
        <v>17.429398148150081</v>
      </c>
    </row>
    <row r="10513" spans="1:9" x14ac:dyDescent="0.2">
      <c r="A10513" t="s">
        <v>20</v>
      </c>
      <c r="B10513" t="s">
        <v>22</v>
      </c>
      <c r="C10513" s="6">
        <f t="shared" si="169"/>
        <v>42182.121481509879</v>
      </c>
      <c r="D10513" t="s">
        <v>23</v>
      </c>
      <c r="E10513" s="6">
        <f>IF(Sense_data[[#This Row],[a_1State]]=D10512,E10512,Sense_data[[#This Row],[SysTimeStamp]])</f>
        <v>42182.121342620958</v>
      </c>
      <c r="F10513" s="3" t="str">
        <f>Sense_data[[#This Row],[a_1State]]&amp;TEXT(Sense_data[[#This Row],[StateInstanceTimestamp]],"#.######")</f>
        <v>On42182.121343</v>
      </c>
      <c r="G10513" s="3">
        <f ca="1">IF(Sense_data[[#This Row],[a_1State]]="Off",RANDBETWEEN(off_min,off_max),RANDBETWEEN(on_min,on_max))/sr_div</f>
        <v>4.3</v>
      </c>
      <c r="H10513" s="3">
        <v>3.5</v>
      </c>
      <c r="I10513" s="3">
        <f>IF(HOUR(Sense_data[[#This Row],[SysTimeStamp]])&lt;12,I10512+$B$14,I10512-$B$14)</f>
        <v>17.429629629631563</v>
      </c>
    </row>
    <row r="10514" spans="1:9" x14ac:dyDescent="0.2">
      <c r="A10514" t="s">
        <v>20</v>
      </c>
      <c r="B10514" t="s">
        <v>22</v>
      </c>
      <c r="C10514" s="6">
        <f t="shared" si="169"/>
        <v>42182.121493083956</v>
      </c>
      <c r="D10514" t="s">
        <v>23</v>
      </c>
      <c r="E10514" s="6">
        <f>IF(Sense_data[[#This Row],[a_1State]]=D10513,E10513,Sense_data[[#This Row],[SysTimeStamp]])</f>
        <v>42182.121342620958</v>
      </c>
      <c r="F10514" s="3" t="str">
        <f>Sense_data[[#This Row],[a_1State]]&amp;TEXT(Sense_data[[#This Row],[StateInstanceTimestamp]],"#.######")</f>
        <v>On42182.121343</v>
      </c>
      <c r="G10514" s="3">
        <f ca="1">IF(Sense_data[[#This Row],[a_1State]]="Off",RANDBETWEEN(off_min,off_max),RANDBETWEEN(on_min,on_max))/sr_div</f>
        <v>3.3</v>
      </c>
      <c r="H10514" s="3">
        <v>5.8</v>
      </c>
      <c r="I10514" s="3">
        <f>IF(HOUR(Sense_data[[#This Row],[SysTimeStamp]])&lt;12,I10513+$B$14,I10513-$B$14)</f>
        <v>17.429861111113045</v>
      </c>
    </row>
    <row r="10515" spans="1:9" x14ac:dyDescent="0.2">
      <c r="A10515" t="s">
        <v>20</v>
      </c>
      <c r="B10515" t="s">
        <v>22</v>
      </c>
      <c r="C10515" s="6">
        <f t="shared" si="169"/>
        <v>42182.121504658033</v>
      </c>
      <c r="D10515" t="s">
        <v>23</v>
      </c>
      <c r="E10515" s="6">
        <f>IF(Sense_data[[#This Row],[a_1State]]=D10514,E10514,Sense_data[[#This Row],[SysTimeStamp]])</f>
        <v>42182.121342620958</v>
      </c>
      <c r="F10515" s="3" t="str">
        <f>Sense_data[[#This Row],[a_1State]]&amp;TEXT(Sense_data[[#This Row],[StateInstanceTimestamp]],"#.######")</f>
        <v>On42182.121343</v>
      </c>
      <c r="G10515" s="3">
        <f ca="1">IF(Sense_data[[#This Row],[a_1State]]="Off",RANDBETWEEN(off_min,off_max),RANDBETWEEN(on_min,on_max))/sr_div</f>
        <v>4.2</v>
      </c>
      <c r="H10515" s="3">
        <v>3</v>
      </c>
      <c r="I10515" s="3">
        <f>IF(HOUR(Sense_data[[#This Row],[SysTimeStamp]])&lt;12,I10514+$B$14,I10514-$B$14)</f>
        <v>17.430092592594526</v>
      </c>
    </row>
    <row r="10516" spans="1:9" x14ac:dyDescent="0.2">
      <c r="A10516" t="s">
        <v>20</v>
      </c>
      <c r="B10516" t="s">
        <v>22</v>
      </c>
      <c r="C10516" s="6">
        <f t="shared" si="169"/>
        <v>42182.12151623211</v>
      </c>
      <c r="D10516" t="s">
        <v>23</v>
      </c>
      <c r="E10516" s="6">
        <f>IF(Sense_data[[#This Row],[a_1State]]=D10515,E10515,Sense_data[[#This Row],[SysTimeStamp]])</f>
        <v>42182.121342620958</v>
      </c>
      <c r="F10516" s="3" t="str">
        <f>Sense_data[[#This Row],[a_1State]]&amp;TEXT(Sense_data[[#This Row],[StateInstanceTimestamp]],"#.######")</f>
        <v>On42182.121343</v>
      </c>
      <c r="G10516" s="3">
        <f ca="1">IF(Sense_data[[#This Row],[a_1State]]="Off",RANDBETWEEN(off_min,off_max),RANDBETWEEN(on_min,on_max))/sr_div</f>
        <v>3.5</v>
      </c>
      <c r="H10516" s="3">
        <v>4.0999999999999996</v>
      </c>
      <c r="I10516" s="3">
        <f>IF(HOUR(Sense_data[[#This Row],[SysTimeStamp]])&lt;12,I10515+$B$14,I10515-$B$14)</f>
        <v>17.430324074076008</v>
      </c>
    </row>
    <row r="10517" spans="1:9" x14ac:dyDescent="0.2">
      <c r="A10517" t="s">
        <v>20</v>
      </c>
      <c r="B10517" t="s">
        <v>22</v>
      </c>
      <c r="C10517" s="6">
        <f t="shared" si="169"/>
        <v>42182.121527806186</v>
      </c>
      <c r="D10517" t="s">
        <v>23</v>
      </c>
      <c r="E10517" s="6">
        <f>IF(Sense_data[[#This Row],[a_1State]]=D10516,E10516,Sense_data[[#This Row],[SysTimeStamp]])</f>
        <v>42182.121342620958</v>
      </c>
      <c r="F10517" s="3" t="str">
        <f>Sense_data[[#This Row],[a_1State]]&amp;TEXT(Sense_data[[#This Row],[StateInstanceTimestamp]],"#.######")</f>
        <v>On42182.121343</v>
      </c>
      <c r="G10517" s="3">
        <f ca="1">IF(Sense_data[[#This Row],[a_1State]]="Off",RANDBETWEEN(off_min,off_max),RANDBETWEEN(on_min,on_max))/sr_div</f>
        <v>4.5999999999999996</v>
      </c>
      <c r="H10517" s="3">
        <v>5.0999999999999996</v>
      </c>
      <c r="I10517" s="3">
        <f>IF(HOUR(Sense_data[[#This Row],[SysTimeStamp]])&lt;12,I10516+$B$14,I10516-$B$14)</f>
        <v>17.43055555555749</v>
      </c>
    </row>
    <row r="10518" spans="1:9" x14ac:dyDescent="0.2">
      <c r="A10518" t="s">
        <v>20</v>
      </c>
      <c r="B10518" t="s">
        <v>22</v>
      </c>
      <c r="C10518" s="6">
        <f t="shared" si="169"/>
        <v>42182.121539380263</v>
      </c>
      <c r="D10518" t="s">
        <v>23</v>
      </c>
      <c r="E10518" s="6">
        <f>IF(Sense_data[[#This Row],[a_1State]]=D10517,E10517,Sense_data[[#This Row],[SysTimeStamp]])</f>
        <v>42182.121342620958</v>
      </c>
      <c r="F10518" s="3" t="str">
        <f>Sense_data[[#This Row],[a_1State]]&amp;TEXT(Sense_data[[#This Row],[StateInstanceTimestamp]],"#.######")</f>
        <v>On42182.121343</v>
      </c>
      <c r="G10518" s="3">
        <f ca="1">IF(Sense_data[[#This Row],[a_1State]]="Off",RANDBETWEEN(off_min,off_max),RANDBETWEEN(on_min,on_max))/sr_div</f>
        <v>4.2</v>
      </c>
      <c r="H10518" s="3">
        <v>5.3</v>
      </c>
      <c r="I10518" s="3">
        <f>IF(HOUR(Sense_data[[#This Row],[SysTimeStamp]])&lt;12,I10517+$B$14,I10517-$B$14)</f>
        <v>17.430787037038971</v>
      </c>
    </row>
    <row r="10519" spans="1:9" x14ac:dyDescent="0.2">
      <c r="A10519" t="s">
        <v>20</v>
      </c>
      <c r="B10519" t="s">
        <v>22</v>
      </c>
      <c r="C10519" s="6">
        <f t="shared" si="169"/>
        <v>42182.12155095434</v>
      </c>
      <c r="D10519" t="s">
        <v>23</v>
      </c>
      <c r="E10519" s="6">
        <f>IF(Sense_data[[#This Row],[a_1State]]=D10518,E10518,Sense_data[[#This Row],[SysTimeStamp]])</f>
        <v>42182.121342620958</v>
      </c>
      <c r="F10519" s="3" t="str">
        <f>Sense_data[[#This Row],[a_1State]]&amp;TEXT(Sense_data[[#This Row],[StateInstanceTimestamp]],"#.######")</f>
        <v>On42182.121343</v>
      </c>
      <c r="G10519" s="3">
        <f ca="1">IF(Sense_data[[#This Row],[a_1State]]="Off",RANDBETWEEN(off_min,off_max),RANDBETWEEN(on_min,on_max))/sr_div</f>
        <v>5.2</v>
      </c>
      <c r="H10519" s="3">
        <v>4.3</v>
      </c>
      <c r="I10519" s="3">
        <f>IF(HOUR(Sense_data[[#This Row],[SysTimeStamp]])&lt;12,I10518+$B$14,I10518-$B$14)</f>
        <v>17.431018518520453</v>
      </c>
    </row>
    <row r="10520" spans="1:9" x14ac:dyDescent="0.2">
      <c r="A10520" t="s">
        <v>20</v>
      </c>
      <c r="B10520" t="s">
        <v>22</v>
      </c>
      <c r="C10520" s="6">
        <f t="shared" si="169"/>
        <v>42182.121562528417</v>
      </c>
      <c r="D10520" t="s">
        <v>23</v>
      </c>
      <c r="E10520" s="6">
        <f>IF(Sense_data[[#This Row],[a_1State]]=D10519,E10519,Sense_data[[#This Row],[SysTimeStamp]])</f>
        <v>42182.121342620958</v>
      </c>
      <c r="F10520" s="3" t="str">
        <f>Sense_data[[#This Row],[a_1State]]&amp;TEXT(Sense_data[[#This Row],[StateInstanceTimestamp]],"#.######")</f>
        <v>On42182.121343</v>
      </c>
      <c r="G10520" s="3">
        <f ca="1">IF(Sense_data[[#This Row],[a_1State]]="Off",RANDBETWEEN(off_min,off_max),RANDBETWEEN(on_min,on_max))/sr_div</f>
        <v>5.0999999999999996</v>
      </c>
      <c r="H10520" s="3">
        <v>3.3</v>
      </c>
      <c r="I10520" s="3">
        <f>IF(HOUR(Sense_data[[#This Row],[SysTimeStamp]])&lt;12,I10519+$B$14,I10519-$B$14)</f>
        <v>17.431250000001935</v>
      </c>
    </row>
    <row r="10521" spans="1:9" x14ac:dyDescent="0.2">
      <c r="A10521" t="s">
        <v>20</v>
      </c>
      <c r="B10521" t="s">
        <v>22</v>
      </c>
      <c r="C10521" s="6">
        <f t="shared" si="169"/>
        <v>42182.121574102493</v>
      </c>
      <c r="D10521" t="s">
        <v>23</v>
      </c>
      <c r="E10521" s="6">
        <f>IF(Sense_data[[#This Row],[a_1State]]=D10520,E10520,Sense_data[[#This Row],[SysTimeStamp]])</f>
        <v>42182.121342620958</v>
      </c>
      <c r="F10521" s="3" t="str">
        <f>Sense_data[[#This Row],[a_1State]]&amp;TEXT(Sense_data[[#This Row],[StateInstanceTimestamp]],"#.######")</f>
        <v>On42182.121343</v>
      </c>
      <c r="G10521" s="3">
        <f ca="1">IF(Sense_data[[#This Row],[a_1State]]="Off",RANDBETWEEN(off_min,off_max),RANDBETWEEN(on_min,on_max))/sr_div</f>
        <v>3.2</v>
      </c>
      <c r="H10521" s="3">
        <v>4</v>
      </c>
      <c r="I10521" s="3">
        <f>IF(HOUR(Sense_data[[#This Row],[SysTimeStamp]])&lt;12,I10520+$B$14,I10520-$B$14)</f>
        <v>17.431481481483416</v>
      </c>
    </row>
    <row r="10522" spans="1:9" x14ac:dyDescent="0.2">
      <c r="A10522" t="s">
        <v>20</v>
      </c>
      <c r="B10522" t="s">
        <v>22</v>
      </c>
      <c r="C10522" s="6">
        <f t="shared" si="169"/>
        <v>42182.12158567657</v>
      </c>
      <c r="D10522" t="s">
        <v>23</v>
      </c>
      <c r="E10522" s="6">
        <f>IF(Sense_data[[#This Row],[a_1State]]=D10521,E10521,Sense_data[[#This Row],[SysTimeStamp]])</f>
        <v>42182.121342620958</v>
      </c>
      <c r="F10522" s="3" t="str">
        <f>Sense_data[[#This Row],[a_1State]]&amp;TEXT(Sense_data[[#This Row],[StateInstanceTimestamp]],"#.######")</f>
        <v>On42182.121343</v>
      </c>
      <c r="G10522" s="3">
        <f ca="1">IF(Sense_data[[#This Row],[a_1State]]="Off",RANDBETWEEN(off_min,off_max),RANDBETWEEN(on_min,on_max))/sr_div</f>
        <v>4.2</v>
      </c>
      <c r="H10522" s="3">
        <v>4.3</v>
      </c>
      <c r="I10522" s="3">
        <f>IF(HOUR(Sense_data[[#This Row],[SysTimeStamp]])&lt;12,I10521+$B$14,I10521-$B$14)</f>
        <v>17.431712962964898</v>
      </c>
    </row>
    <row r="10523" spans="1:9" x14ac:dyDescent="0.2">
      <c r="A10523" t="s">
        <v>20</v>
      </c>
      <c r="B10523" t="s">
        <v>22</v>
      </c>
      <c r="C10523" s="6">
        <f t="shared" si="169"/>
        <v>42182.121597250647</v>
      </c>
      <c r="D10523" t="s">
        <v>23</v>
      </c>
      <c r="E10523" s="6">
        <f>IF(Sense_data[[#This Row],[a_1State]]=D10522,E10522,Sense_data[[#This Row],[SysTimeStamp]])</f>
        <v>42182.121342620958</v>
      </c>
      <c r="F10523" s="3" t="str">
        <f>Sense_data[[#This Row],[a_1State]]&amp;TEXT(Sense_data[[#This Row],[StateInstanceTimestamp]],"#.######")</f>
        <v>On42182.121343</v>
      </c>
      <c r="G10523" s="3">
        <f ca="1">IF(Sense_data[[#This Row],[a_1State]]="Off",RANDBETWEEN(off_min,off_max),RANDBETWEEN(on_min,on_max))/sr_div</f>
        <v>3.2</v>
      </c>
      <c r="H10523" s="3">
        <v>3.4</v>
      </c>
      <c r="I10523" s="3">
        <f>IF(HOUR(Sense_data[[#This Row],[SysTimeStamp]])&lt;12,I10522+$B$14,I10522-$B$14)</f>
        <v>17.43194444444638</v>
      </c>
    </row>
    <row r="10524" spans="1:9" x14ac:dyDescent="0.2">
      <c r="A10524" t="s">
        <v>20</v>
      </c>
      <c r="B10524" t="s">
        <v>22</v>
      </c>
      <c r="C10524" s="6">
        <f t="shared" si="169"/>
        <v>42182.121608824724</v>
      </c>
      <c r="D10524" t="s">
        <v>23</v>
      </c>
      <c r="E10524" s="6">
        <f>IF(Sense_data[[#This Row],[a_1State]]=D10523,E10523,Sense_data[[#This Row],[SysTimeStamp]])</f>
        <v>42182.121342620958</v>
      </c>
      <c r="F10524" s="3" t="str">
        <f>Sense_data[[#This Row],[a_1State]]&amp;TEXT(Sense_data[[#This Row],[StateInstanceTimestamp]],"#.######")</f>
        <v>On42182.121343</v>
      </c>
      <c r="G10524" s="3">
        <f ca="1">IF(Sense_data[[#This Row],[a_1State]]="Off",RANDBETWEEN(off_min,off_max),RANDBETWEEN(on_min,on_max))/sr_div</f>
        <v>4.9000000000000004</v>
      </c>
      <c r="H10524" s="3">
        <v>3.7</v>
      </c>
      <c r="I10524" s="3">
        <f>IF(HOUR(Sense_data[[#This Row],[SysTimeStamp]])&lt;12,I10523+$B$14,I10523-$B$14)</f>
        <v>17.432175925927861</v>
      </c>
    </row>
    <row r="10525" spans="1:9" x14ac:dyDescent="0.2">
      <c r="A10525" t="s">
        <v>20</v>
      </c>
      <c r="B10525" t="s">
        <v>22</v>
      </c>
      <c r="C10525" s="6">
        <f t="shared" si="169"/>
        <v>42182.121620398801</v>
      </c>
      <c r="D10525" t="s">
        <v>23</v>
      </c>
      <c r="E10525" s="6">
        <f>IF(Sense_data[[#This Row],[a_1State]]=D10524,E10524,Sense_data[[#This Row],[SysTimeStamp]])</f>
        <v>42182.121342620958</v>
      </c>
      <c r="F10525" s="3" t="str">
        <f>Sense_data[[#This Row],[a_1State]]&amp;TEXT(Sense_data[[#This Row],[StateInstanceTimestamp]],"#.######")</f>
        <v>On42182.121343</v>
      </c>
      <c r="G10525" s="3">
        <f ca="1">IF(Sense_data[[#This Row],[a_1State]]="Off",RANDBETWEEN(off_min,off_max),RANDBETWEEN(on_min,on_max))/sr_div</f>
        <v>4.2</v>
      </c>
      <c r="H10525" s="3">
        <v>5.8</v>
      </c>
      <c r="I10525" s="3">
        <f>IF(HOUR(Sense_data[[#This Row],[SysTimeStamp]])&lt;12,I10524+$B$14,I10524-$B$14)</f>
        <v>17.432407407409343</v>
      </c>
    </row>
    <row r="10526" spans="1:9" x14ac:dyDescent="0.2">
      <c r="A10526" t="s">
        <v>20</v>
      </c>
      <c r="B10526" t="s">
        <v>22</v>
      </c>
      <c r="C10526" s="6">
        <f t="shared" si="169"/>
        <v>42182.121631972877</v>
      </c>
      <c r="D10526" t="s">
        <v>23</v>
      </c>
      <c r="E10526" s="6">
        <f>IF(Sense_data[[#This Row],[a_1State]]=D10525,E10525,Sense_data[[#This Row],[SysTimeStamp]])</f>
        <v>42182.121342620958</v>
      </c>
      <c r="F10526" s="3" t="str">
        <f>Sense_data[[#This Row],[a_1State]]&amp;TEXT(Sense_data[[#This Row],[StateInstanceTimestamp]],"#.######")</f>
        <v>On42182.121343</v>
      </c>
      <c r="G10526" s="3">
        <f ca="1">IF(Sense_data[[#This Row],[a_1State]]="Off",RANDBETWEEN(off_min,off_max),RANDBETWEEN(on_min,on_max))/sr_div</f>
        <v>4.9000000000000004</v>
      </c>
      <c r="H10526" s="3">
        <v>4.7</v>
      </c>
      <c r="I10526" s="3">
        <f>IF(HOUR(Sense_data[[#This Row],[SysTimeStamp]])&lt;12,I10525+$B$14,I10525-$B$14)</f>
        <v>17.432638888890825</v>
      </c>
    </row>
    <row r="10527" spans="1:9" x14ac:dyDescent="0.2">
      <c r="A10527" t="s">
        <v>20</v>
      </c>
      <c r="B10527" t="s">
        <v>22</v>
      </c>
      <c r="C10527" s="6">
        <f t="shared" si="169"/>
        <v>42182.121643546954</v>
      </c>
      <c r="D10527" t="s">
        <v>23</v>
      </c>
      <c r="E10527" s="6">
        <f>IF(Sense_data[[#This Row],[a_1State]]=D10526,E10526,Sense_data[[#This Row],[SysTimeStamp]])</f>
        <v>42182.121342620958</v>
      </c>
      <c r="F10527" s="3" t="str">
        <f>Sense_data[[#This Row],[a_1State]]&amp;TEXT(Sense_data[[#This Row],[StateInstanceTimestamp]],"#.######")</f>
        <v>On42182.121343</v>
      </c>
      <c r="G10527" s="3">
        <f ca="1">IF(Sense_data[[#This Row],[a_1State]]="Off",RANDBETWEEN(off_min,off_max),RANDBETWEEN(on_min,on_max))/sr_div</f>
        <v>3.1</v>
      </c>
      <c r="H10527" s="3">
        <v>4.0999999999999996</v>
      </c>
      <c r="I10527" s="3">
        <f>IF(HOUR(Sense_data[[#This Row],[SysTimeStamp]])&lt;12,I10526+$B$14,I10526-$B$14)</f>
        <v>17.432870370372306</v>
      </c>
    </row>
    <row r="10528" spans="1:9" x14ac:dyDescent="0.2">
      <c r="A10528" t="s">
        <v>20</v>
      </c>
      <c r="B10528" t="s">
        <v>22</v>
      </c>
      <c r="C10528" s="6">
        <f t="shared" si="169"/>
        <v>42182.121655121031</v>
      </c>
      <c r="D10528" t="s">
        <v>23</v>
      </c>
      <c r="E10528" s="6">
        <f>IF(Sense_data[[#This Row],[a_1State]]=D10527,E10527,Sense_data[[#This Row],[SysTimeStamp]])</f>
        <v>42182.121342620958</v>
      </c>
      <c r="F10528" s="3" t="str">
        <f>Sense_data[[#This Row],[a_1State]]&amp;TEXT(Sense_data[[#This Row],[StateInstanceTimestamp]],"#.######")</f>
        <v>On42182.121343</v>
      </c>
      <c r="G10528" s="3">
        <f ca="1">IF(Sense_data[[#This Row],[a_1State]]="Off",RANDBETWEEN(off_min,off_max),RANDBETWEEN(on_min,on_max))/sr_div</f>
        <v>4.8</v>
      </c>
      <c r="H10528" s="3">
        <v>5.2</v>
      </c>
      <c r="I10528" s="3">
        <f>IF(HOUR(Sense_data[[#This Row],[SysTimeStamp]])&lt;12,I10527+$B$14,I10527-$B$14)</f>
        <v>17.433101851853788</v>
      </c>
    </row>
    <row r="10529" spans="1:9" x14ac:dyDescent="0.2">
      <c r="A10529" t="s">
        <v>20</v>
      </c>
      <c r="B10529" t="s">
        <v>22</v>
      </c>
      <c r="C10529" s="6">
        <f t="shared" si="169"/>
        <v>42182.121666695108</v>
      </c>
      <c r="D10529" t="s">
        <v>23</v>
      </c>
      <c r="E10529" s="6">
        <f>IF(Sense_data[[#This Row],[a_1State]]=D10528,E10528,Sense_data[[#This Row],[SysTimeStamp]])</f>
        <v>42182.121342620958</v>
      </c>
      <c r="F10529" s="3" t="str">
        <f>Sense_data[[#This Row],[a_1State]]&amp;TEXT(Sense_data[[#This Row],[StateInstanceTimestamp]],"#.######")</f>
        <v>On42182.121343</v>
      </c>
      <c r="G10529" s="3">
        <f ca="1">IF(Sense_data[[#This Row],[a_1State]]="Off",RANDBETWEEN(off_min,off_max),RANDBETWEEN(on_min,on_max))/sr_div</f>
        <v>3.6</v>
      </c>
      <c r="H10529" s="3">
        <v>5.2</v>
      </c>
      <c r="I10529" s="3">
        <f>IF(HOUR(Sense_data[[#This Row],[SysTimeStamp]])&lt;12,I10528+$B$14,I10528-$B$14)</f>
        <v>17.43333333333527</v>
      </c>
    </row>
    <row r="10530" spans="1:9" x14ac:dyDescent="0.2">
      <c r="A10530" t="s">
        <v>20</v>
      </c>
      <c r="B10530" t="s">
        <v>22</v>
      </c>
      <c r="C10530" s="6">
        <f t="shared" si="169"/>
        <v>42182.121678269184</v>
      </c>
      <c r="D10530" t="s">
        <v>23</v>
      </c>
      <c r="E10530" s="6">
        <f>IF(Sense_data[[#This Row],[a_1State]]=D10529,E10529,Sense_data[[#This Row],[SysTimeStamp]])</f>
        <v>42182.121342620958</v>
      </c>
      <c r="F10530" s="3" t="str">
        <f>Sense_data[[#This Row],[a_1State]]&amp;TEXT(Sense_data[[#This Row],[StateInstanceTimestamp]],"#.######")</f>
        <v>On42182.121343</v>
      </c>
      <c r="G10530" s="3">
        <f ca="1">IF(Sense_data[[#This Row],[a_1State]]="Off",RANDBETWEEN(off_min,off_max),RANDBETWEEN(on_min,on_max))/sr_div</f>
        <v>4.3</v>
      </c>
      <c r="H10530" s="3">
        <v>3.1</v>
      </c>
      <c r="I10530" s="3">
        <f>IF(HOUR(Sense_data[[#This Row],[SysTimeStamp]])&lt;12,I10529+$B$14,I10529-$B$14)</f>
        <v>17.433564814816751</v>
      </c>
    </row>
    <row r="10531" spans="1:9" x14ac:dyDescent="0.2">
      <c r="A10531" t="s">
        <v>20</v>
      </c>
      <c r="B10531" t="s">
        <v>22</v>
      </c>
      <c r="C10531" s="6">
        <f t="shared" si="169"/>
        <v>42182.121689843261</v>
      </c>
      <c r="D10531" t="s">
        <v>23</v>
      </c>
      <c r="E10531" s="6">
        <f>IF(Sense_data[[#This Row],[a_1State]]=D10530,E10530,Sense_data[[#This Row],[SysTimeStamp]])</f>
        <v>42182.121342620958</v>
      </c>
      <c r="F10531" s="3" t="str">
        <f>Sense_data[[#This Row],[a_1State]]&amp;TEXT(Sense_data[[#This Row],[StateInstanceTimestamp]],"#.######")</f>
        <v>On42182.121343</v>
      </c>
      <c r="G10531" s="3">
        <f ca="1">IF(Sense_data[[#This Row],[a_1State]]="Off",RANDBETWEEN(off_min,off_max),RANDBETWEEN(on_min,on_max))/sr_div</f>
        <v>5.2</v>
      </c>
      <c r="H10531" s="3">
        <v>5.8</v>
      </c>
      <c r="I10531" s="3">
        <f>IF(HOUR(Sense_data[[#This Row],[SysTimeStamp]])&lt;12,I10530+$B$14,I10530-$B$14)</f>
        <v>17.433796296298233</v>
      </c>
    </row>
    <row r="10532" spans="1:9" x14ac:dyDescent="0.2">
      <c r="A10532" t="s">
        <v>20</v>
      </c>
      <c r="B10532" t="s">
        <v>22</v>
      </c>
      <c r="C10532" s="6">
        <f t="shared" si="169"/>
        <v>42182.121701417338</v>
      </c>
      <c r="D10532" t="s">
        <v>23</v>
      </c>
      <c r="E10532" s="6">
        <f>IF(Sense_data[[#This Row],[a_1State]]=D10531,E10531,Sense_data[[#This Row],[SysTimeStamp]])</f>
        <v>42182.121342620958</v>
      </c>
      <c r="F10532" s="3" t="str">
        <f>Sense_data[[#This Row],[a_1State]]&amp;TEXT(Sense_data[[#This Row],[StateInstanceTimestamp]],"#.######")</f>
        <v>On42182.121343</v>
      </c>
      <c r="G10532" s="3">
        <f ca="1">IF(Sense_data[[#This Row],[a_1State]]="Off",RANDBETWEEN(off_min,off_max),RANDBETWEEN(on_min,on_max))/sr_div</f>
        <v>3.9</v>
      </c>
      <c r="H10532" s="3">
        <v>5.8</v>
      </c>
      <c r="I10532" s="3">
        <f>IF(HOUR(Sense_data[[#This Row],[SysTimeStamp]])&lt;12,I10531+$B$14,I10531-$B$14)</f>
        <v>17.434027777779715</v>
      </c>
    </row>
    <row r="10533" spans="1:9" x14ac:dyDescent="0.2">
      <c r="A10533" t="s">
        <v>20</v>
      </c>
      <c r="B10533" t="s">
        <v>22</v>
      </c>
      <c r="C10533" s="6">
        <f t="shared" si="169"/>
        <v>42182.121712991415</v>
      </c>
      <c r="D10533" t="s">
        <v>23</v>
      </c>
      <c r="E10533" s="6">
        <f>IF(Sense_data[[#This Row],[a_1State]]=D10532,E10532,Sense_data[[#This Row],[SysTimeStamp]])</f>
        <v>42182.121342620958</v>
      </c>
      <c r="F10533" s="3" t="str">
        <f>Sense_data[[#This Row],[a_1State]]&amp;TEXT(Sense_data[[#This Row],[StateInstanceTimestamp]],"#.######")</f>
        <v>On42182.121343</v>
      </c>
      <c r="G10533" s="3">
        <f ca="1">IF(Sense_data[[#This Row],[a_1State]]="Off",RANDBETWEEN(off_min,off_max),RANDBETWEEN(on_min,on_max))/sr_div</f>
        <v>5.0999999999999996</v>
      </c>
      <c r="H10533" s="3">
        <v>3.5</v>
      </c>
      <c r="I10533" s="3">
        <f>IF(HOUR(Sense_data[[#This Row],[SysTimeStamp]])&lt;12,I10532+$B$14,I10532-$B$14)</f>
        <v>17.434259259261196</v>
      </c>
    </row>
    <row r="10534" spans="1:9" x14ac:dyDescent="0.2">
      <c r="A10534" t="s">
        <v>20</v>
      </c>
      <c r="B10534" t="s">
        <v>22</v>
      </c>
      <c r="C10534" s="6">
        <f t="shared" si="169"/>
        <v>42182.121724565492</v>
      </c>
      <c r="D10534" t="s">
        <v>23</v>
      </c>
      <c r="E10534" s="6">
        <f>IF(Sense_data[[#This Row],[a_1State]]=D10533,E10533,Sense_data[[#This Row],[SysTimeStamp]])</f>
        <v>42182.121342620958</v>
      </c>
      <c r="F10534" s="3" t="str">
        <f>Sense_data[[#This Row],[a_1State]]&amp;TEXT(Sense_data[[#This Row],[StateInstanceTimestamp]],"#.######")</f>
        <v>On42182.121343</v>
      </c>
      <c r="G10534" s="3">
        <f ca="1">IF(Sense_data[[#This Row],[a_1State]]="Off",RANDBETWEEN(off_min,off_max),RANDBETWEEN(on_min,on_max))/sr_div</f>
        <v>3.4</v>
      </c>
      <c r="H10534" s="3">
        <v>4</v>
      </c>
      <c r="I10534" s="3">
        <f>IF(HOUR(Sense_data[[#This Row],[SysTimeStamp]])&lt;12,I10533+$B$14,I10533-$B$14)</f>
        <v>17.434490740742678</v>
      </c>
    </row>
    <row r="10535" spans="1:9" x14ac:dyDescent="0.2">
      <c r="A10535" t="s">
        <v>20</v>
      </c>
      <c r="B10535" t="s">
        <v>22</v>
      </c>
      <c r="C10535" s="6">
        <f t="shared" si="169"/>
        <v>42182.121736139568</v>
      </c>
      <c r="D10535" t="s">
        <v>23</v>
      </c>
      <c r="E10535" s="6">
        <f>IF(Sense_data[[#This Row],[a_1State]]=D10534,E10534,Sense_data[[#This Row],[SysTimeStamp]])</f>
        <v>42182.121342620958</v>
      </c>
      <c r="F10535" s="3" t="str">
        <f>Sense_data[[#This Row],[a_1State]]&amp;TEXT(Sense_data[[#This Row],[StateInstanceTimestamp]],"#.######")</f>
        <v>On42182.121343</v>
      </c>
      <c r="G10535" s="3">
        <f ca="1">IF(Sense_data[[#This Row],[a_1State]]="Off",RANDBETWEEN(off_min,off_max),RANDBETWEEN(on_min,on_max))/sr_div</f>
        <v>3.1</v>
      </c>
      <c r="H10535" s="3">
        <v>3.4</v>
      </c>
      <c r="I10535" s="3">
        <f>IF(HOUR(Sense_data[[#This Row],[SysTimeStamp]])&lt;12,I10534+$B$14,I10534-$B$14)</f>
        <v>17.43472222222416</v>
      </c>
    </row>
    <row r="10536" spans="1:9" x14ac:dyDescent="0.2">
      <c r="A10536" t="s">
        <v>20</v>
      </c>
      <c r="B10536" t="s">
        <v>22</v>
      </c>
      <c r="C10536" s="6">
        <f t="shared" si="169"/>
        <v>42182.121747713645</v>
      </c>
      <c r="D10536" t="s">
        <v>23</v>
      </c>
      <c r="E10536" s="6">
        <f>IF(Sense_data[[#This Row],[a_1State]]=D10535,E10535,Sense_data[[#This Row],[SysTimeStamp]])</f>
        <v>42182.121342620958</v>
      </c>
      <c r="F10536" s="3" t="str">
        <f>Sense_data[[#This Row],[a_1State]]&amp;TEXT(Sense_data[[#This Row],[StateInstanceTimestamp]],"#.######")</f>
        <v>On42182.121343</v>
      </c>
      <c r="G10536" s="3">
        <f ca="1">IF(Sense_data[[#This Row],[a_1State]]="Off",RANDBETWEEN(off_min,off_max),RANDBETWEEN(on_min,on_max))/sr_div</f>
        <v>3.8</v>
      </c>
      <c r="H10536" s="3">
        <v>4.3</v>
      </c>
      <c r="I10536" s="3">
        <f>IF(HOUR(Sense_data[[#This Row],[SysTimeStamp]])&lt;12,I10535+$B$14,I10535-$B$14)</f>
        <v>17.434953703705641</v>
      </c>
    </row>
    <row r="10537" spans="1:9" x14ac:dyDescent="0.2">
      <c r="A10537" t="s">
        <v>20</v>
      </c>
      <c r="B10537" t="s">
        <v>22</v>
      </c>
      <c r="C10537" s="6">
        <f t="shared" si="169"/>
        <v>42182.121759287722</v>
      </c>
      <c r="D10537" t="s">
        <v>23</v>
      </c>
      <c r="E10537" s="6">
        <f>IF(Sense_data[[#This Row],[a_1State]]=D10536,E10536,Sense_data[[#This Row],[SysTimeStamp]])</f>
        <v>42182.121342620958</v>
      </c>
      <c r="F10537" s="3" t="str">
        <f>Sense_data[[#This Row],[a_1State]]&amp;TEXT(Sense_data[[#This Row],[StateInstanceTimestamp]],"#.######")</f>
        <v>On42182.121343</v>
      </c>
      <c r="G10537" s="3">
        <f ca="1">IF(Sense_data[[#This Row],[a_1State]]="Off",RANDBETWEEN(off_min,off_max),RANDBETWEEN(on_min,on_max))/sr_div</f>
        <v>4.7</v>
      </c>
      <c r="H10537" s="3">
        <v>6</v>
      </c>
      <c r="I10537" s="3">
        <f>IF(HOUR(Sense_data[[#This Row],[SysTimeStamp]])&lt;12,I10536+$B$14,I10536-$B$14)</f>
        <v>17.435185185187123</v>
      </c>
    </row>
    <row r="10538" spans="1:9" x14ac:dyDescent="0.2">
      <c r="A10538" t="s">
        <v>20</v>
      </c>
      <c r="B10538" t="s">
        <v>22</v>
      </c>
      <c r="C10538" s="6">
        <f t="shared" si="169"/>
        <v>42182.121770861799</v>
      </c>
      <c r="D10538" t="s">
        <v>23</v>
      </c>
      <c r="E10538" s="6">
        <f>IF(Sense_data[[#This Row],[a_1State]]=D10537,E10537,Sense_data[[#This Row],[SysTimeStamp]])</f>
        <v>42182.121342620958</v>
      </c>
      <c r="F10538" s="3" t="str">
        <f>Sense_data[[#This Row],[a_1State]]&amp;TEXT(Sense_data[[#This Row],[StateInstanceTimestamp]],"#.######")</f>
        <v>On42182.121343</v>
      </c>
      <c r="G10538" s="3">
        <f ca="1">IF(Sense_data[[#This Row],[a_1State]]="Off",RANDBETWEEN(off_min,off_max),RANDBETWEEN(on_min,on_max))/sr_div</f>
        <v>5.3</v>
      </c>
      <c r="H10538" s="3">
        <v>3.3</v>
      </c>
      <c r="I10538" s="3">
        <f>IF(HOUR(Sense_data[[#This Row],[SysTimeStamp]])&lt;12,I10537+$B$14,I10537-$B$14)</f>
        <v>17.435416666668605</v>
      </c>
    </row>
    <row r="10539" spans="1:9" x14ac:dyDescent="0.2">
      <c r="A10539" t="s">
        <v>20</v>
      </c>
      <c r="B10539" t="s">
        <v>22</v>
      </c>
      <c r="C10539" s="6">
        <f t="shared" si="169"/>
        <v>42182.121782435876</v>
      </c>
      <c r="D10539" t="s">
        <v>23</v>
      </c>
      <c r="E10539" s="6">
        <f>IF(Sense_data[[#This Row],[a_1State]]=D10538,E10538,Sense_data[[#This Row],[SysTimeStamp]])</f>
        <v>42182.121342620958</v>
      </c>
      <c r="F10539" s="3" t="str">
        <f>Sense_data[[#This Row],[a_1State]]&amp;TEXT(Sense_data[[#This Row],[StateInstanceTimestamp]],"#.######")</f>
        <v>On42182.121343</v>
      </c>
      <c r="G10539" s="3">
        <f ca="1">IF(Sense_data[[#This Row],[a_1State]]="Off",RANDBETWEEN(off_min,off_max),RANDBETWEEN(on_min,on_max))/sr_div</f>
        <v>4.7</v>
      </c>
      <c r="H10539" s="3">
        <v>4.4000000000000004</v>
      </c>
      <c r="I10539" s="3">
        <f>IF(HOUR(Sense_data[[#This Row],[SysTimeStamp]])&lt;12,I10538+$B$14,I10538-$B$14)</f>
        <v>17.435648148150086</v>
      </c>
    </row>
    <row r="10540" spans="1:9" x14ac:dyDescent="0.2">
      <c r="A10540" t="s">
        <v>20</v>
      </c>
      <c r="B10540" t="s">
        <v>22</v>
      </c>
      <c r="C10540" s="6">
        <f t="shared" si="169"/>
        <v>42182.121794009952</v>
      </c>
      <c r="D10540" t="s">
        <v>23</v>
      </c>
      <c r="E10540" s="6">
        <f>IF(Sense_data[[#This Row],[a_1State]]=D10539,E10539,Sense_data[[#This Row],[SysTimeStamp]])</f>
        <v>42182.121342620958</v>
      </c>
      <c r="F10540" s="3" t="str">
        <f>Sense_data[[#This Row],[a_1State]]&amp;TEXT(Sense_data[[#This Row],[StateInstanceTimestamp]],"#.######")</f>
        <v>On42182.121343</v>
      </c>
      <c r="G10540" s="3">
        <f ca="1">IF(Sense_data[[#This Row],[a_1State]]="Off",RANDBETWEEN(off_min,off_max),RANDBETWEEN(on_min,on_max))/sr_div</f>
        <v>5.9</v>
      </c>
      <c r="H10540" s="3">
        <v>3.9</v>
      </c>
      <c r="I10540" s="3">
        <f>IF(HOUR(Sense_data[[#This Row],[SysTimeStamp]])&lt;12,I10539+$B$14,I10539-$B$14)</f>
        <v>17.435879629631568</v>
      </c>
    </row>
    <row r="10541" spans="1:9" x14ac:dyDescent="0.2">
      <c r="A10541" t="s">
        <v>20</v>
      </c>
      <c r="B10541" t="s">
        <v>22</v>
      </c>
      <c r="C10541" s="6">
        <f t="shared" si="169"/>
        <v>42182.121805584029</v>
      </c>
      <c r="D10541" t="s">
        <v>23</v>
      </c>
      <c r="E10541" s="6">
        <f>IF(Sense_data[[#This Row],[a_1State]]=D10540,E10540,Sense_data[[#This Row],[SysTimeStamp]])</f>
        <v>42182.121342620958</v>
      </c>
      <c r="F10541" s="3" t="str">
        <f>Sense_data[[#This Row],[a_1State]]&amp;TEXT(Sense_data[[#This Row],[StateInstanceTimestamp]],"#.######")</f>
        <v>On42182.121343</v>
      </c>
      <c r="G10541" s="3">
        <f ca="1">IF(Sense_data[[#This Row],[a_1State]]="Off",RANDBETWEEN(off_min,off_max),RANDBETWEEN(on_min,on_max))/sr_div</f>
        <v>4.7</v>
      </c>
      <c r="H10541" s="3">
        <v>4.7</v>
      </c>
      <c r="I10541" s="3">
        <f>IF(HOUR(Sense_data[[#This Row],[SysTimeStamp]])&lt;12,I10540+$B$14,I10540-$B$14)</f>
        <v>17.43611111111305</v>
      </c>
    </row>
    <row r="10542" spans="1:9" x14ac:dyDescent="0.2">
      <c r="A10542" t="s">
        <v>20</v>
      </c>
      <c r="B10542" t="s">
        <v>22</v>
      </c>
      <c r="C10542" s="6">
        <f t="shared" si="169"/>
        <v>42182.121817158106</v>
      </c>
      <c r="D10542" t="s">
        <v>23</v>
      </c>
      <c r="E10542" s="6">
        <f>IF(Sense_data[[#This Row],[a_1State]]=D10541,E10541,Sense_data[[#This Row],[SysTimeStamp]])</f>
        <v>42182.121342620958</v>
      </c>
      <c r="F10542" s="3" t="str">
        <f>Sense_data[[#This Row],[a_1State]]&amp;TEXT(Sense_data[[#This Row],[StateInstanceTimestamp]],"#.######")</f>
        <v>On42182.121343</v>
      </c>
      <c r="G10542" s="3">
        <f ca="1">IF(Sense_data[[#This Row],[a_1State]]="Off",RANDBETWEEN(off_min,off_max),RANDBETWEEN(on_min,on_max))/sr_div</f>
        <v>4.0999999999999996</v>
      </c>
      <c r="H10542" s="3">
        <v>5.5</v>
      </c>
      <c r="I10542" s="3">
        <f>IF(HOUR(Sense_data[[#This Row],[SysTimeStamp]])&lt;12,I10541+$B$14,I10541-$B$14)</f>
        <v>17.436342592594531</v>
      </c>
    </row>
    <row r="10543" spans="1:9" x14ac:dyDescent="0.2">
      <c r="A10543" t="s">
        <v>20</v>
      </c>
      <c r="B10543" t="s">
        <v>22</v>
      </c>
      <c r="C10543" s="6">
        <f t="shared" si="169"/>
        <v>42182.121828732183</v>
      </c>
      <c r="D10543" t="s">
        <v>23</v>
      </c>
      <c r="E10543" s="6">
        <f>IF(Sense_data[[#This Row],[a_1State]]=D10542,E10542,Sense_data[[#This Row],[SysTimeStamp]])</f>
        <v>42182.121342620958</v>
      </c>
      <c r="F10543" s="3" t="str">
        <f>Sense_data[[#This Row],[a_1State]]&amp;TEXT(Sense_data[[#This Row],[StateInstanceTimestamp]],"#.######")</f>
        <v>On42182.121343</v>
      </c>
      <c r="G10543" s="3">
        <f ca="1">IF(Sense_data[[#This Row],[a_1State]]="Off",RANDBETWEEN(off_min,off_max),RANDBETWEEN(on_min,on_max))/sr_div</f>
        <v>5.6</v>
      </c>
      <c r="H10543" s="3">
        <v>4.4000000000000004</v>
      </c>
      <c r="I10543" s="3">
        <f>IF(HOUR(Sense_data[[#This Row],[SysTimeStamp]])&lt;12,I10542+$B$14,I10542-$B$14)</f>
        <v>17.436574074076013</v>
      </c>
    </row>
    <row r="10544" spans="1:9" x14ac:dyDescent="0.2">
      <c r="A10544" t="s">
        <v>20</v>
      </c>
      <c r="B10544" t="s">
        <v>22</v>
      </c>
      <c r="C10544" s="6">
        <f t="shared" si="169"/>
        <v>42182.121840306259</v>
      </c>
      <c r="D10544" t="s">
        <v>23</v>
      </c>
      <c r="E10544" s="6">
        <f>IF(Sense_data[[#This Row],[a_1State]]=D10543,E10543,Sense_data[[#This Row],[SysTimeStamp]])</f>
        <v>42182.121342620958</v>
      </c>
      <c r="F10544" s="3" t="str">
        <f>Sense_data[[#This Row],[a_1State]]&amp;TEXT(Sense_data[[#This Row],[StateInstanceTimestamp]],"#.######")</f>
        <v>On42182.121343</v>
      </c>
      <c r="G10544" s="3">
        <f ca="1">IF(Sense_data[[#This Row],[a_1State]]="Off",RANDBETWEEN(off_min,off_max),RANDBETWEEN(on_min,on_max))/sr_div</f>
        <v>4</v>
      </c>
      <c r="H10544" s="3">
        <v>5.2</v>
      </c>
      <c r="I10544" s="3">
        <f>IF(HOUR(Sense_data[[#This Row],[SysTimeStamp]])&lt;12,I10543+$B$14,I10543-$B$14)</f>
        <v>17.436805555557495</v>
      </c>
    </row>
    <row r="10545" spans="1:9" x14ac:dyDescent="0.2">
      <c r="A10545" t="s">
        <v>20</v>
      </c>
      <c r="B10545" t="s">
        <v>22</v>
      </c>
      <c r="C10545" s="6">
        <f t="shared" si="169"/>
        <v>42182.121851880336</v>
      </c>
      <c r="D10545" t="s">
        <v>23</v>
      </c>
      <c r="E10545" s="6">
        <f>IF(Sense_data[[#This Row],[a_1State]]=D10544,E10544,Sense_data[[#This Row],[SysTimeStamp]])</f>
        <v>42182.121342620958</v>
      </c>
      <c r="F10545" s="3" t="str">
        <f>Sense_data[[#This Row],[a_1State]]&amp;TEXT(Sense_data[[#This Row],[StateInstanceTimestamp]],"#.######")</f>
        <v>On42182.121343</v>
      </c>
      <c r="G10545" s="3">
        <f ca="1">IF(Sense_data[[#This Row],[a_1State]]="Off",RANDBETWEEN(off_min,off_max),RANDBETWEEN(on_min,on_max))/sr_div</f>
        <v>4.2</v>
      </c>
      <c r="H10545" s="3">
        <v>4.0999999999999996</v>
      </c>
      <c r="I10545" s="3">
        <f>IF(HOUR(Sense_data[[#This Row],[SysTimeStamp]])&lt;12,I10544+$B$14,I10544-$B$14)</f>
        <v>17.437037037038976</v>
      </c>
    </row>
    <row r="10546" spans="1:9" x14ac:dyDescent="0.2">
      <c r="A10546" t="s">
        <v>20</v>
      </c>
      <c r="B10546" t="s">
        <v>22</v>
      </c>
      <c r="C10546" s="6">
        <f t="shared" si="169"/>
        <v>42182.121863454413</v>
      </c>
      <c r="D10546" t="s">
        <v>23</v>
      </c>
      <c r="E10546" s="6">
        <f>IF(Sense_data[[#This Row],[a_1State]]=D10545,E10545,Sense_data[[#This Row],[SysTimeStamp]])</f>
        <v>42182.121342620958</v>
      </c>
      <c r="F10546" s="3" t="str">
        <f>Sense_data[[#This Row],[a_1State]]&amp;TEXT(Sense_data[[#This Row],[StateInstanceTimestamp]],"#.######")</f>
        <v>On42182.121343</v>
      </c>
      <c r="G10546" s="3">
        <f ca="1">IF(Sense_data[[#This Row],[a_1State]]="Off",RANDBETWEEN(off_min,off_max),RANDBETWEEN(on_min,on_max))/sr_div</f>
        <v>4.2</v>
      </c>
      <c r="H10546" s="3">
        <v>5.8</v>
      </c>
      <c r="I10546" s="3">
        <f>IF(HOUR(Sense_data[[#This Row],[SysTimeStamp]])&lt;12,I10545+$B$14,I10545-$B$14)</f>
        <v>17.437268518520458</v>
      </c>
    </row>
    <row r="10547" spans="1:9" x14ac:dyDescent="0.2">
      <c r="A10547" t="s">
        <v>20</v>
      </c>
      <c r="B10547" t="s">
        <v>22</v>
      </c>
      <c r="C10547" s="6">
        <f t="shared" si="169"/>
        <v>42182.12187502849</v>
      </c>
      <c r="D10547" t="s">
        <v>23</v>
      </c>
      <c r="E10547" s="6">
        <f>IF(Sense_data[[#This Row],[a_1State]]=D10546,E10546,Sense_data[[#This Row],[SysTimeStamp]])</f>
        <v>42182.121342620958</v>
      </c>
      <c r="F10547" s="3" t="str">
        <f>Sense_data[[#This Row],[a_1State]]&amp;TEXT(Sense_data[[#This Row],[StateInstanceTimestamp]],"#.######")</f>
        <v>On42182.121343</v>
      </c>
      <c r="G10547" s="3">
        <f ca="1">IF(Sense_data[[#This Row],[a_1State]]="Off",RANDBETWEEN(off_min,off_max),RANDBETWEEN(on_min,on_max))/sr_div</f>
        <v>4.7</v>
      </c>
      <c r="H10547" s="3">
        <v>3.4</v>
      </c>
      <c r="I10547" s="3">
        <f>IF(HOUR(Sense_data[[#This Row],[SysTimeStamp]])&lt;12,I10546+$B$14,I10546-$B$14)</f>
        <v>17.43750000000194</v>
      </c>
    </row>
    <row r="10548" spans="1:9" x14ac:dyDescent="0.2">
      <c r="A10548" t="s">
        <v>20</v>
      </c>
      <c r="B10548" t="s">
        <v>22</v>
      </c>
      <c r="C10548" s="6">
        <f t="shared" si="169"/>
        <v>42182.121886602567</v>
      </c>
      <c r="D10548" t="s">
        <v>23</v>
      </c>
      <c r="E10548" s="6">
        <f>IF(Sense_data[[#This Row],[a_1State]]=D10547,E10547,Sense_data[[#This Row],[SysTimeStamp]])</f>
        <v>42182.121342620958</v>
      </c>
      <c r="F10548" s="3" t="str">
        <f>Sense_data[[#This Row],[a_1State]]&amp;TEXT(Sense_data[[#This Row],[StateInstanceTimestamp]],"#.######")</f>
        <v>On42182.121343</v>
      </c>
      <c r="G10548" s="3">
        <f ca="1">IF(Sense_data[[#This Row],[a_1State]]="Off",RANDBETWEEN(off_min,off_max),RANDBETWEEN(on_min,on_max))/sr_div</f>
        <v>5</v>
      </c>
      <c r="H10548" s="3">
        <v>5.4</v>
      </c>
      <c r="I10548" s="3">
        <f>IF(HOUR(Sense_data[[#This Row],[SysTimeStamp]])&lt;12,I10547+$B$14,I10547-$B$14)</f>
        <v>17.437731481483421</v>
      </c>
    </row>
    <row r="10549" spans="1:9" x14ac:dyDescent="0.2">
      <c r="A10549" t="s">
        <v>20</v>
      </c>
      <c r="B10549" t="s">
        <v>22</v>
      </c>
      <c r="C10549" s="6">
        <f t="shared" si="169"/>
        <v>42182.121898176643</v>
      </c>
      <c r="D10549" t="s">
        <v>23</v>
      </c>
      <c r="E10549" s="6">
        <f>IF(Sense_data[[#This Row],[a_1State]]=D10548,E10548,Sense_data[[#This Row],[SysTimeStamp]])</f>
        <v>42182.121342620958</v>
      </c>
      <c r="F10549" s="3" t="str">
        <f>Sense_data[[#This Row],[a_1State]]&amp;TEXT(Sense_data[[#This Row],[StateInstanceTimestamp]],"#.######")</f>
        <v>On42182.121343</v>
      </c>
      <c r="G10549" s="3">
        <f ca="1">IF(Sense_data[[#This Row],[a_1State]]="Off",RANDBETWEEN(off_min,off_max),RANDBETWEEN(on_min,on_max))/sr_div</f>
        <v>4.3</v>
      </c>
      <c r="H10549" s="3">
        <v>3.2</v>
      </c>
      <c r="I10549" s="3">
        <f>IF(HOUR(Sense_data[[#This Row],[SysTimeStamp]])&lt;12,I10548+$B$14,I10548-$B$14)</f>
        <v>17.437962962964903</v>
      </c>
    </row>
    <row r="10550" spans="1:9" x14ac:dyDescent="0.2">
      <c r="A10550" t="s">
        <v>20</v>
      </c>
      <c r="B10550" t="s">
        <v>22</v>
      </c>
      <c r="C10550" s="6">
        <f t="shared" si="169"/>
        <v>42182.12190975072</v>
      </c>
      <c r="D10550" t="s">
        <v>23</v>
      </c>
      <c r="E10550" s="6">
        <f>IF(Sense_data[[#This Row],[a_1State]]=D10549,E10549,Sense_data[[#This Row],[SysTimeStamp]])</f>
        <v>42182.121342620958</v>
      </c>
      <c r="F10550" s="3" t="str">
        <f>Sense_data[[#This Row],[a_1State]]&amp;TEXT(Sense_data[[#This Row],[StateInstanceTimestamp]],"#.######")</f>
        <v>On42182.121343</v>
      </c>
      <c r="G10550" s="3">
        <f ca="1">IF(Sense_data[[#This Row],[a_1State]]="Off",RANDBETWEEN(off_min,off_max),RANDBETWEEN(on_min,on_max))/sr_div</f>
        <v>4.9000000000000004</v>
      </c>
      <c r="H10550" s="3">
        <v>4.5999999999999996</v>
      </c>
      <c r="I10550" s="3">
        <f>IF(HOUR(Sense_data[[#This Row],[SysTimeStamp]])&lt;12,I10549+$B$14,I10549-$B$14)</f>
        <v>17.438194444446385</v>
      </c>
    </row>
    <row r="10551" spans="1:9" x14ac:dyDescent="0.2">
      <c r="A10551" t="s">
        <v>20</v>
      </c>
      <c r="B10551" t="s">
        <v>22</v>
      </c>
      <c r="C10551" s="6">
        <f t="shared" si="169"/>
        <v>42182.121921324797</v>
      </c>
      <c r="D10551" t="s">
        <v>23</v>
      </c>
      <c r="E10551" s="6">
        <f>IF(Sense_data[[#This Row],[a_1State]]=D10550,E10550,Sense_data[[#This Row],[SysTimeStamp]])</f>
        <v>42182.121342620958</v>
      </c>
      <c r="F10551" s="3" t="str">
        <f>Sense_data[[#This Row],[a_1State]]&amp;TEXT(Sense_data[[#This Row],[StateInstanceTimestamp]],"#.######")</f>
        <v>On42182.121343</v>
      </c>
      <c r="G10551" s="3">
        <f ca="1">IF(Sense_data[[#This Row],[a_1State]]="Off",RANDBETWEEN(off_min,off_max),RANDBETWEEN(on_min,on_max))/sr_div</f>
        <v>4.4000000000000004</v>
      </c>
      <c r="H10551" s="3">
        <v>5.6</v>
      </c>
      <c r="I10551" s="3">
        <f>IF(HOUR(Sense_data[[#This Row],[SysTimeStamp]])&lt;12,I10550+$B$14,I10550-$B$14)</f>
        <v>17.438425925927866</v>
      </c>
    </row>
    <row r="10552" spans="1:9" x14ac:dyDescent="0.2">
      <c r="A10552" t="s">
        <v>20</v>
      </c>
      <c r="B10552" t="s">
        <v>22</v>
      </c>
      <c r="C10552" s="6">
        <f t="shared" si="169"/>
        <v>42182.121932898874</v>
      </c>
      <c r="D10552" t="s">
        <v>23</v>
      </c>
      <c r="E10552" s="6">
        <f>IF(Sense_data[[#This Row],[a_1State]]=D10551,E10551,Sense_data[[#This Row],[SysTimeStamp]])</f>
        <v>42182.121342620958</v>
      </c>
      <c r="F10552" s="3" t="str">
        <f>Sense_data[[#This Row],[a_1State]]&amp;TEXT(Sense_data[[#This Row],[StateInstanceTimestamp]],"#.######")</f>
        <v>On42182.121343</v>
      </c>
      <c r="G10552" s="3">
        <f ca="1">IF(Sense_data[[#This Row],[a_1State]]="Off",RANDBETWEEN(off_min,off_max),RANDBETWEEN(on_min,on_max))/sr_div</f>
        <v>4.0999999999999996</v>
      </c>
      <c r="H10552" s="3">
        <v>4.9000000000000004</v>
      </c>
      <c r="I10552" s="3">
        <f>IF(HOUR(Sense_data[[#This Row],[SysTimeStamp]])&lt;12,I10551+$B$14,I10551-$B$14)</f>
        <v>17.438657407409348</v>
      </c>
    </row>
    <row r="10553" spans="1:9" x14ac:dyDescent="0.2">
      <c r="A10553" t="s">
        <v>20</v>
      </c>
      <c r="B10553" t="s">
        <v>22</v>
      </c>
      <c r="C10553" s="6">
        <f t="shared" si="169"/>
        <v>42182.12194447295</v>
      </c>
      <c r="D10553" t="s">
        <v>23</v>
      </c>
      <c r="E10553" s="6">
        <f>IF(Sense_data[[#This Row],[a_1State]]=D10552,E10552,Sense_data[[#This Row],[SysTimeStamp]])</f>
        <v>42182.121342620958</v>
      </c>
      <c r="F10553" s="3" t="str">
        <f>Sense_data[[#This Row],[a_1State]]&amp;TEXT(Sense_data[[#This Row],[StateInstanceTimestamp]],"#.######")</f>
        <v>On42182.121343</v>
      </c>
      <c r="G10553" s="3">
        <f ca="1">IF(Sense_data[[#This Row],[a_1State]]="Off",RANDBETWEEN(off_min,off_max),RANDBETWEEN(on_min,on_max))/sr_div</f>
        <v>4.7</v>
      </c>
      <c r="H10553" s="3">
        <v>5.6</v>
      </c>
      <c r="I10553" s="3">
        <f>IF(HOUR(Sense_data[[#This Row],[SysTimeStamp]])&lt;12,I10552+$B$14,I10552-$B$14)</f>
        <v>17.43888888889083</v>
      </c>
    </row>
    <row r="10554" spans="1:9" x14ac:dyDescent="0.2">
      <c r="A10554" t="s">
        <v>20</v>
      </c>
      <c r="B10554" t="s">
        <v>22</v>
      </c>
      <c r="C10554" s="6">
        <f t="shared" si="169"/>
        <v>42182.121956047027</v>
      </c>
      <c r="D10554" t="s">
        <v>23</v>
      </c>
      <c r="E10554" s="6">
        <f>IF(Sense_data[[#This Row],[a_1State]]=D10553,E10553,Sense_data[[#This Row],[SysTimeStamp]])</f>
        <v>42182.121342620958</v>
      </c>
      <c r="F10554" s="3" t="str">
        <f>Sense_data[[#This Row],[a_1State]]&amp;TEXT(Sense_data[[#This Row],[StateInstanceTimestamp]],"#.######")</f>
        <v>On42182.121343</v>
      </c>
      <c r="G10554" s="3">
        <f ca="1">IF(Sense_data[[#This Row],[a_1State]]="Off",RANDBETWEEN(off_min,off_max),RANDBETWEEN(on_min,on_max))/sr_div</f>
        <v>3.2</v>
      </c>
      <c r="H10554" s="3">
        <v>3.6</v>
      </c>
      <c r="I10554" s="3">
        <f>IF(HOUR(Sense_data[[#This Row],[SysTimeStamp]])&lt;12,I10553+$B$14,I10553-$B$14)</f>
        <v>17.439120370372311</v>
      </c>
    </row>
    <row r="10555" spans="1:9" x14ac:dyDescent="0.2">
      <c r="A10555" t="s">
        <v>20</v>
      </c>
      <c r="B10555" t="s">
        <v>22</v>
      </c>
      <c r="C10555" s="6">
        <f t="shared" si="169"/>
        <v>42182.121967621104</v>
      </c>
      <c r="D10555" t="s">
        <v>23</v>
      </c>
      <c r="E10555" s="6">
        <f>IF(Sense_data[[#This Row],[a_1State]]=D10554,E10554,Sense_data[[#This Row],[SysTimeStamp]])</f>
        <v>42182.121342620958</v>
      </c>
      <c r="F10555" s="3" t="str">
        <f>Sense_data[[#This Row],[a_1State]]&amp;TEXT(Sense_data[[#This Row],[StateInstanceTimestamp]],"#.######")</f>
        <v>On42182.121343</v>
      </c>
      <c r="G10555" s="3">
        <f ca="1">IF(Sense_data[[#This Row],[a_1State]]="Off",RANDBETWEEN(off_min,off_max),RANDBETWEEN(on_min,on_max))/sr_div</f>
        <v>5.2</v>
      </c>
      <c r="H10555" s="3">
        <v>3.9</v>
      </c>
      <c r="I10555" s="3">
        <f>IF(HOUR(Sense_data[[#This Row],[SysTimeStamp]])&lt;12,I10554+$B$14,I10554-$B$14)</f>
        <v>17.439351851853793</v>
      </c>
    </row>
    <row r="10556" spans="1:9" x14ac:dyDescent="0.2">
      <c r="A10556" t="s">
        <v>20</v>
      </c>
      <c r="B10556" t="s">
        <v>22</v>
      </c>
      <c r="C10556" s="6">
        <f t="shared" si="169"/>
        <v>42182.121979195181</v>
      </c>
      <c r="D10556" t="s">
        <v>23</v>
      </c>
      <c r="E10556" s="6">
        <f>IF(Sense_data[[#This Row],[a_1State]]=D10555,E10555,Sense_data[[#This Row],[SysTimeStamp]])</f>
        <v>42182.121342620958</v>
      </c>
      <c r="F10556" s="3" t="str">
        <f>Sense_data[[#This Row],[a_1State]]&amp;TEXT(Sense_data[[#This Row],[StateInstanceTimestamp]],"#.######")</f>
        <v>On42182.121343</v>
      </c>
      <c r="G10556" s="3">
        <f ca="1">IF(Sense_data[[#This Row],[a_1State]]="Off",RANDBETWEEN(off_min,off_max),RANDBETWEEN(on_min,on_max))/sr_div</f>
        <v>5.2</v>
      </c>
      <c r="H10556" s="3">
        <v>3.2</v>
      </c>
      <c r="I10556" s="3">
        <f>IF(HOUR(Sense_data[[#This Row],[SysTimeStamp]])&lt;12,I10555+$B$14,I10555-$B$14)</f>
        <v>17.439583333335275</v>
      </c>
    </row>
    <row r="10557" spans="1:9" x14ac:dyDescent="0.2">
      <c r="A10557" t="s">
        <v>20</v>
      </c>
      <c r="B10557" t="s">
        <v>22</v>
      </c>
      <c r="C10557" s="6">
        <f t="shared" si="169"/>
        <v>42182.121990769258</v>
      </c>
      <c r="D10557" t="s">
        <v>23</v>
      </c>
      <c r="E10557" s="6">
        <f>IF(Sense_data[[#This Row],[a_1State]]=D10556,E10556,Sense_data[[#This Row],[SysTimeStamp]])</f>
        <v>42182.121342620958</v>
      </c>
      <c r="F10557" s="3" t="str">
        <f>Sense_data[[#This Row],[a_1State]]&amp;TEXT(Sense_data[[#This Row],[StateInstanceTimestamp]],"#.######")</f>
        <v>On42182.121343</v>
      </c>
      <c r="G10557" s="3">
        <f ca="1">IF(Sense_data[[#This Row],[a_1State]]="Off",RANDBETWEEN(off_min,off_max),RANDBETWEEN(on_min,on_max))/sr_div</f>
        <v>5.4</v>
      </c>
      <c r="H10557" s="3">
        <v>4.8</v>
      </c>
      <c r="I10557" s="3">
        <f>IF(HOUR(Sense_data[[#This Row],[SysTimeStamp]])&lt;12,I10556+$B$14,I10556-$B$14)</f>
        <v>17.439814814816756</v>
      </c>
    </row>
    <row r="10558" spans="1:9" x14ac:dyDescent="0.2">
      <c r="A10558" t="s">
        <v>20</v>
      </c>
      <c r="B10558" t="s">
        <v>22</v>
      </c>
      <c r="C10558" s="6">
        <f t="shared" si="169"/>
        <v>42182.122002343334</v>
      </c>
      <c r="D10558" t="s">
        <v>23</v>
      </c>
      <c r="E10558" s="6">
        <f>IF(Sense_data[[#This Row],[a_1State]]=D10557,E10557,Sense_data[[#This Row],[SysTimeStamp]])</f>
        <v>42182.121342620958</v>
      </c>
      <c r="F10558" s="3" t="str">
        <f>Sense_data[[#This Row],[a_1State]]&amp;TEXT(Sense_data[[#This Row],[StateInstanceTimestamp]],"#.######")</f>
        <v>On42182.121343</v>
      </c>
      <c r="G10558" s="3">
        <f ca="1">IF(Sense_data[[#This Row],[a_1State]]="Off",RANDBETWEEN(off_min,off_max),RANDBETWEEN(on_min,on_max))/sr_div</f>
        <v>4.5999999999999996</v>
      </c>
      <c r="H10558" s="3">
        <v>4.4000000000000004</v>
      </c>
      <c r="I10558" s="3">
        <f>IF(HOUR(Sense_data[[#This Row],[SysTimeStamp]])&lt;12,I10557+$B$14,I10557-$B$14)</f>
        <v>17.440046296298238</v>
      </c>
    </row>
    <row r="10559" spans="1:9" x14ac:dyDescent="0.2">
      <c r="A10559" t="s">
        <v>20</v>
      </c>
      <c r="B10559" t="s">
        <v>22</v>
      </c>
      <c r="C10559" s="6">
        <f t="shared" si="169"/>
        <v>42182.122013917411</v>
      </c>
      <c r="D10559" t="s">
        <v>23</v>
      </c>
      <c r="E10559" s="6">
        <f>IF(Sense_data[[#This Row],[a_1State]]=D10558,E10558,Sense_data[[#This Row],[SysTimeStamp]])</f>
        <v>42182.121342620958</v>
      </c>
      <c r="F10559" s="3" t="str">
        <f>Sense_data[[#This Row],[a_1State]]&amp;TEXT(Sense_data[[#This Row],[StateInstanceTimestamp]],"#.######")</f>
        <v>On42182.121343</v>
      </c>
      <c r="G10559" s="3">
        <f ca="1">IF(Sense_data[[#This Row],[a_1State]]="Off",RANDBETWEEN(off_min,off_max),RANDBETWEEN(on_min,on_max))/sr_div</f>
        <v>4.2</v>
      </c>
      <c r="H10559" s="3">
        <v>4.7</v>
      </c>
      <c r="I10559" s="3">
        <f>IF(HOUR(Sense_data[[#This Row],[SysTimeStamp]])&lt;12,I10558+$B$14,I10558-$B$14)</f>
        <v>17.44027777777972</v>
      </c>
    </row>
    <row r="10560" spans="1:9" x14ac:dyDescent="0.2">
      <c r="A10560" t="s">
        <v>20</v>
      </c>
      <c r="B10560" t="s">
        <v>22</v>
      </c>
      <c r="C10560" s="6">
        <f t="shared" si="169"/>
        <v>42182.122025491488</v>
      </c>
      <c r="D10560" t="s">
        <v>23</v>
      </c>
      <c r="E10560" s="6">
        <f>IF(Sense_data[[#This Row],[a_1State]]=D10559,E10559,Sense_data[[#This Row],[SysTimeStamp]])</f>
        <v>42182.121342620958</v>
      </c>
      <c r="F10560" s="3" t="str">
        <f>Sense_data[[#This Row],[a_1State]]&amp;TEXT(Sense_data[[#This Row],[StateInstanceTimestamp]],"#.######")</f>
        <v>On42182.121343</v>
      </c>
      <c r="G10560" s="3">
        <f ca="1">IF(Sense_data[[#This Row],[a_1State]]="Off",RANDBETWEEN(off_min,off_max),RANDBETWEEN(on_min,on_max))/sr_div</f>
        <v>4.0999999999999996</v>
      </c>
      <c r="H10560" s="3">
        <v>4.5</v>
      </c>
      <c r="I10560" s="3">
        <f>IF(HOUR(Sense_data[[#This Row],[SysTimeStamp]])&lt;12,I10559+$B$14,I10559-$B$14)</f>
        <v>17.440509259261201</v>
      </c>
    </row>
    <row r="10561" spans="1:9" x14ac:dyDescent="0.2">
      <c r="A10561" t="s">
        <v>20</v>
      </c>
      <c r="B10561" t="s">
        <v>22</v>
      </c>
      <c r="C10561" s="6">
        <f t="shared" si="169"/>
        <v>42182.122037065565</v>
      </c>
      <c r="D10561" t="s">
        <v>23</v>
      </c>
      <c r="E10561" s="6">
        <f>IF(Sense_data[[#This Row],[a_1State]]=D10560,E10560,Sense_data[[#This Row],[SysTimeStamp]])</f>
        <v>42182.121342620958</v>
      </c>
      <c r="F10561" s="3" t="str">
        <f>Sense_data[[#This Row],[a_1State]]&amp;TEXT(Sense_data[[#This Row],[StateInstanceTimestamp]],"#.######")</f>
        <v>On42182.121343</v>
      </c>
      <c r="G10561" s="3">
        <f ca="1">IF(Sense_data[[#This Row],[a_1State]]="Off",RANDBETWEEN(off_min,off_max),RANDBETWEEN(on_min,on_max))/sr_div</f>
        <v>3.7</v>
      </c>
      <c r="H10561" s="3">
        <v>4.8</v>
      </c>
      <c r="I10561" s="3">
        <f>IF(HOUR(Sense_data[[#This Row],[SysTimeStamp]])&lt;12,I10560+$B$14,I10560-$B$14)</f>
        <v>17.440740740742683</v>
      </c>
    </row>
    <row r="10562" spans="1:9" x14ac:dyDescent="0.2">
      <c r="A10562" t="s">
        <v>20</v>
      </c>
      <c r="B10562" t="s">
        <v>22</v>
      </c>
      <c r="C10562" s="6">
        <f t="shared" si="169"/>
        <v>42182.122048639641</v>
      </c>
      <c r="D10562" t="s">
        <v>23</v>
      </c>
      <c r="E10562" s="6">
        <f>IF(Sense_data[[#This Row],[a_1State]]=D10561,E10561,Sense_data[[#This Row],[SysTimeStamp]])</f>
        <v>42182.121342620958</v>
      </c>
      <c r="F10562" s="3" t="str">
        <f>Sense_data[[#This Row],[a_1State]]&amp;TEXT(Sense_data[[#This Row],[StateInstanceTimestamp]],"#.######")</f>
        <v>On42182.121343</v>
      </c>
      <c r="G10562" s="3">
        <f ca="1">IF(Sense_data[[#This Row],[a_1State]]="Off",RANDBETWEEN(off_min,off_max),RANDBETWEEN(on_min,on_max))/sr_div</f>
        <v>3.7</v>
      </c>
      <c r="H10562" s="3">
        <v>3.8</v>
      </c>
      <c r="I10562" s="3">
        <f>IF(HOUR(Sense_data[[#This Row],[SysTimeStamp]])&lt;12,I10561+$B$14,I10561-$B$14)</f>
        <v>17.440972222224165</v>
      </c>
    </row>
    <row r="10563" spans="1:9" x14ac:dyDescent="0.2">
      <c r="A10563" t="s">
        <v>20</v>
      </c>
      <c r="B10563" t="s">
        <v>22</v>
      </c>
      <c r="C10563" s="6">
        <f t="shared" si="169"/>
        <v>42182.122060213718</v>
      </c>
      <c r="D10563" t="s">
        <v>23</v>
      </c>
      <c r="E10563" s="6">
        <f>IF(Sense_data[[#This Row],[a_1State]]=D10562,E10562,Sense_data[[#This Row],[SysTimeStamp]])</f>
        <v>42182.121342620958</v>
      </c>
      <c r="F10563" s="3" t="str">
        <f>Sense_data[[#This Row],[a_1State]]&amp;TEXT(Sense_data[[#This Row],[StateInstanceTimestamp]],"#.######")</f>
        <v>On42182.121343</v>
      </c>
      <c r="G10563" s="3">
        <f ca="1">IF(Sense_data[[#This Row],[a_1State]]="Off",RANDBETWEEN(off_min,off_max),RANDBETWEEN(on_min,on_max))/sr_div</f>
        <v>4.2</v>
      </c>
      <c r="H10563" s="3">
        <v>4</v>
      </c>
      <c r="I10563" s="3">
        <f>IF(HOUR(Sense_data[[#This Row],[SysTimeStamp]])&lt;12,I10562+$B$14,I10562-$B$14)</f>
        <v>17.441203703705646</v>
      </c>
    </row>
    <row r="10564" spans="1:9" x14ac:dyDescent="0.2">
      <c r="A10564" t="s">
        <v>20</v>
      </c>
      <c r="B10564" t="s">
        <v>22</v>
      </c>
      <c r="C10564" s="6">
        <f t="shared" si="169"/>
        <v>42182.122071787795</v>
      </c>
      <c r="D10564" t="s">
        <v>23</v>
      </c>
      <c r="E10564" s="6">
        <f>IF(Sense_data[[#This Row],[a_1State]]=D10563,E10563,Sense_data[[#This Row],[SysTimeStamp]])</f>
        <v>42182.121342620958</v>
      </c>
      <c r="F10564" s="3" t="str">
        <f>Sense_data[[#This Row],[a_1State]]&amp;TEXT(Sense_data[[#This Row],[StateInstanceTimestamp]],"#.######")</f>
        <v>On42182.121343</v>
      </c>
      <c r="G10564" s="3">
        <f ca="1">IF(Sense_data[[#This Row],[a_1State]]="Off",RANDBETWEEN(off_min,off_max),RANDBETWEEN(on_min,on_max))/sr_div</f>
        <v>3.2</v>
      </c>
      <c r="H10564" s="3">
        <v>3.3</v>
      </c>
      <c r="I10564" s="3">
        <f>IF(HOUR(Sense_data[[#This Row],[SysTimeStamp]])&lt;12,I10563+$B$14,I10563-$B$14)</f>
        <v>17.441435185187128</v>
      </c>
    </row>
    <row r="10565" spans="1:9" x14ac:dyDescent="0.2">
      <c r="A10565" t="s">
        <v>20</v>
      </c>
      <c r="B10565" t="s">
        <v>22</v>
      </c>
      <c r="C10565" s="6">
        <f t="shared" si="169"/>
        <v>42182.122083361872</v>
      </c>
      <c r="D10565" t="s">
        <v>23</v>
      </c>
      <c r="E10565" s="6">
        <f>IF(Sense_data[[#This Row],[a_1State]]=D10564,E10564,Sense_data[[#This Row],[SysTimeStamp]])</f>
        <v>42182.121342620958</v>
      </c>
      <c r="F10565" s="3" t="str">
        <f>Sense_data[[#This Row],[a_1State]]&amp;TEXT(Sense_data[[#This Row],[StateInstanceTimestamp]],"#.######")</f>
        <v>On42182.121343</v>
      </c>
      <c r="G10565" s="3">
        <f ca="1">IF(Sense_data[[#This Row],[a_1State]]="Off",RANDBETWEEN(off_min,off_max),RANDBETWEEN(on_min,on_max))/sr_div</f>
        <v>4.5999999999999996</v>
      </c>
      <c r="H10565" s="3">
        <v>5.9</v>
      </c>
      <c r="I10565" s="3">
        <f>IF(HOUR(Sense_data[[#This Row],[SysTimeStamp]])&lt;12,I10564+$B$14,I10564-$B$14)</f>
        <v>17.44166666666861</v>
      </c>
    </row>
    <row r="10566" spans="1:9" x14ac:dyDescent="0.2">
      <c r="A10566" t="s">
        <v>20</v>
      </c>
      <c r="B10566" t="s">
        <v>22</v>
      </c>
      <c r="C10566" s="6">
        <f t="shared" ref="C10566:C10629" si="170">C10565+$B$2</f>
        <v>42182.122094935949</v>
      </c>
      <c r="D10566" t="s">
        <v>23</v>
      </c>
      <c r="E10566" s="6">
        <f>IF(Sense_data[[#This Row],[a_1State]]=D10565,E10565,Sense_data[[#This Row],[SysTimeStamp]])</f>
        <v>42182.121342620958</v>
      </c>
      <c r="F10566" s="3" t="str">
        <f>Sense_data[[#This Row],[a_1State]]&amp;TEXT(Sense_data[[#This Row],[StateInstanceTimestamp]],"#.######")</f>
        <v>On42182.121343</v>
      </c>
      <c r="G10566" s="3">
        <f ca="1">IF(Sense_data[[#This Row],[a_1State]]="Off",RANDBETWEEN(off_min,off_max),RANDBETWEEN(on_min,on_max))/sr_div</f>
        <v>3.3</v>
      </c>
      <c r="H10566" s="3">
        <v>4.3</v>
      </c>
      <c r="I10566" s="3">
        <f>IF(HOUR(Sense_data[[#This Row],[SysTimeStamp]])&lt;12,I10565+$B$14,I10565-$B$14)</f>
        <v>17.441898148150091</v>
      </c>
    </row>
    <row r="10567" spans="1:9" x14ac:dyDescent="0.2">
      <c r="A10567" t="s">
        <v>20</v>
      </c>
      <c r="B10567" t="s">
        <v>22</v>
      </c>
      <c r="C10567" s="6">
        <f t="shared" si="170"/>
        <v>42182.122106510025</v>
      </c>
      <c r="D10567" t="s">
        <v>23</v>
      </c>
      <c r="E10567" s="6">
        <f>IF(Sense_data[[#This Row],[a_1State]]=D10566,E10566,Sense_data[[#This Row],[SysTimeStamp]])</f>
        <v>42182.121342620958</v>
      </c>
      <c r="F10567" s="3" t="str">
        <f>Sense_data[[#This Row],[a_1State]]&amp;TEXT(Sense_data[[#This Row],[StateInstanceTimestamp]],"#.######")</f>
        <v>On42182.121343</v>
      </c>
      <c r="G10567" s="3">
        <f ca="1">IF(Sense_data[[#This Row],[a_1State]]="Off",RANDBETWEEN(off_min,off_max),RANDBETWEEN(on_min,on_max))/sr_div</f>
        <v>4</v>
      </c>
      <c r="H10567" s="3">
        <v>4.0999999999999996</v>
      </c>
      <c r="I10567" s="3">
        <f>IF(HOUR(Sense_data[[#This Row],[SysTimeStamp]])&lt;12,I10566+$B$14,I10566-$B$14)</f>
        <v>17.442129629631573</v>
      </c>
    </row>
    <row r="10568" spans="1:9" x14ac:dyDescent="0.2">
      <c r="A10568" t="s">
        <v>20</v>
      </c>
      <c r="B10568" t="s">
        <v>22</v>
      </c>
      <c r="C10568" s="6">
        <f t="shared" si="170"/>
        <v>42182.122118084102</v>
      </c>
      <c r="D10568" t="s">
        <v>23</v>
      </c>
      <c r="E10568" s="6">
        <f>IF(Sense_data[[#This Row],[a_1State]]=D10567,E10567,Sense_data[[#This Row],[SysTimeStamp]])</f>
        <v>42182.121342620958</v>
      </c>
      <c r="F10568" s="3" t="str">
        <f>Sense_data[[#This Row],[a_1State]]&amp;TEXT(Sense_data[[#This Row],[StateInstanceTimestamp]],"#.######")</f>
        <v>On42182.121343</v>
      </c>
      <c r="G10568" s="3">
        <f ca="1">IF(Sense_data[[#This Row],[a_1State]]="Off",RANDBETWEEN(off_min,off_max),RANDBETWEEN(on_min,on_max))/sr_div</f>
        <v>5</v>
      </c>
      <c r="H10568" s="3">
        <v>5.7</v>
      </c>
      <c r="I10568" s="3">
        <f>IF(HOUR(Sense_data[[#This Row],[SysTimeStamp]])&lt;12,I10567+$B$14,I10567-$B$14)</f>
        <v>17.442361111113055</v>
      </c>
    </row>
    <row r="10569" spans="1:9" x14ac:dyDescent="0.2">
      <c r="A10569" t="s">
        <v>20</v>
      </c>
      <c r="B10569" t="s">
        <v>22</v>
      </c>
      <c r="C10569" s="6">
        <f t="shared" si="170"/>
        <v>42182.122129658179</v>
      </c>
      <c r="D10569" t="s">
        <v>23</v>
      </c>
      <c r="E10569" s="6">
        <f>IF(Sense_data[[#This Row],[a_1State]]=D10568,E10568,Sense_data[[#This Row],[SysTimeStamp]])</f>
        <v>42182.121342620958</v>
      </c>
      <c r="F10569" s="3" t="str">
        <f>Sense_data[[#This Row],[a_1State]]&amp;TEXT(Sense_data[[#This Row],[StateInstanceTimestamp]],"#.######")</f>
        <v>On42182.121343</v>
      </c>
      <c r="G10569" s="3">
        <f ca="1">IF(Sense_data[[#This Row],[a_1State]]="Off",RANDBETWEEN(off_min,off_max),RANDBETWEEN(on_min,on_max))/sr_div</f>
        <v>5.8</v>
      </c>
      <c r="H10569" s="3">
        <v>3.1</v>
      </c>
      <c r="I10569" s="3">
        <f>IF(HOUR(Sense_data[[#This Row],[SysTimeStamp]])&lt;12,I10568+$B$14,I10568-$B$14)</f>
        <v>17.442592592594536</v>
      </c>
    </row>
    <row r="10570" spans="1:9" x14ac:dyDescent="0.2">
      <c r="A10570" t="s">
        <v>20</v>
      </c>
      <c r="B10570" t="s">
        <v>22</v>
      </c>
      <c r="C10570" s="6">
        <f t="shared" si="170"/>
        <v>42182.122141232256</v>
      </c>
      <c r="D10570" t="s">
        <v>23</v>
      </c>
      <c r="E10570" s="6">
        <f>IF(Sense_data[[#This Row],[a_1State]]=D10569,E10569,Sense_data[[#This Row],[SysTimeStamp]])</f>
        <v>42182.121342620958</v>
      </c>
      <c r="F10570" s="3" t="str">
        <f>Sense_data[[#This Row],[a_1State]]&amp;TEXT(Sense_data[[#This Row],[StateInstanceTimestamp]],"#.######")</f>
        <v>On42182.121343</v>
      </c>
      <c r="G10570" s="3">
        <f ca="1">IF(Sense_data[[#This Row],[a_1State]]="Off",RANDBETWEEN(off_min,off_max),RANDBETWEEN(on_min,on_max))/sr_div</f>
        <v>3.1</v>
      </c>
      <c r="H10570" s="3">
        <v>5.3</v>
      </c>
      <c r="I10570" s="3">
        <f>IF(HOUR(Sense_data[[#This Row],[SysTimeStamp]])&lt;12,I10569+$B$14,I10569-$B$14)</f>
        <v>17.442824074076018</v>
      </c>
    </row>
    <row r="10571" spans="1:9" x14ac:dyDescent="0.2">
      <c r="A10571" t="s">
        <v>20</v>
      </c>
      <c r="B10571" t="s">
        <v>22</v>
      </c>
      <c r="C10571" s="6">
        <f t="shared" si="170"/>
        <v>42182.122152806332</v>
      </c>
      <c r="D10571" t="s">
        <v>23</v>
      </c>
      <c r="E10571" s="6">
        <f>IF(Sense_data[[#This Row],[a_1State]]=D10570,E10570,Sense_data[[#This Row],[SysTimeStamp]])</f>
        <v>42182.121342620958</v>
      </c>
      <c r="F10571" s="3" t="str">
        <f>Sense_data[[#This Row],[a_1State]]&amp;TEXT(Sense_data[[#This Row],[StateInstanceTimestamp]],"#.######")</f>
        <v>On42182.121343</v>
      </c>
      <c r="G10571" s="3">
        <f ca="1">IF(Sense_data[[#This Row],[a_1State]]="Off",RANDBETWEEN(off_min,off_max),RANDBETWEEN(on_min,on_max))/sr_div</f>
        <v>3.5</v>
      </c>
      <c r="H10571" s="3">
        <v>3.5</v>
      </c>
      <c r="I10571" s="3">
        <f>IF(HOUR(Sense_data[[#This Row],[SysTimeStamp]])&lt;12,I10570+$B$14,I10570-$B$14)</f>
        <v>17.4430555555575</v>
      </c>
    </row>
    <row r="10572" spans="1:9" x14ac:dyDescent="0.2">
      <c r="A10572" t="s">
        <v>20</v>
      </c>
      <c r="B10572" t="s">
        <v>22</v>
      </c>
      <c r="C10572" s="6">
        <f t="shared" si="170"/>
        <v>42182.122164380409</v>
      </c>
      <c r="D10572" t="s">
        <v>21</v>
      </c>
      <c r="E10572" s="6">
        <f>IF(Sense_data[[#This Row],[a_1State]]=D10571,E10571,Sense_data[[#This Row],[SysTimeStamp]])</f>
        <v>42182.122164380409</v>
      </c>
      <c r="F10572" s="3" t="str">
        <f>Sense_data[[#This Row],[a_1State]]&amp;TEXT(Sense_data[[#This Row],[StateInstanceTimestamp]],"#.######")</f>
        <v>Off42182.122164</v>
      </c>
      <c r="G10572" s="3">
        <f ca="1">IF(Sense_data[[#This Row],[a_1State]]="Off",RANDBETWEEN(off_min,off_max),RANDBETWEEN(on_min,on_max))/sr_div</f>
        <v>2.9</v>
      </c>
      <c r="H10572" s="3">
        <v>1.1000000000000001</v>
      </c>
      <c r="I10572" s="3">
        <f>IF(HOUR(Sense_data[[#This Row],[SysTimeStamp]])&lt;12,I10571+$B$14,I10571-$B$14)</f>
        <v>17.443287037038981</v>
      </c>
    </row>
    <row r="10573" spans="1:9" x14ac:dyDescent="0.2">
      <c r="A10573" t="s">
        <v>20</v>
      </c>
      <c r="B10573" t="s">
        <v>22</v>
      </c>
      <c r="C10573" s="6">
        <f t="shared" si="170"/>
        <v>42182.122175954486</v>
      </c>
      <c r="D10573" t="s">
        <v>21</v>
      </c>
      <c r="E10573" s="6">
        <f>IF(Sense_data[[#This Row],[a_1State]]=D10572,E10572,Sense_data[[#This Row],[SysTimeStamp]])</f>
        <v>42182.122164380409</v>
      </c>
      <c r="F10573" s="3" t="str">
        <f>Sense_data[[#This Row],[a_1State]]&amp;TEXT(Sense_data[[#This Row],[StateInstanceTimestamp]],"#.######")</f>
        <v>Off42182.122164</v>
      </c>
      <c r="G10573" s="3">
        <f ca="1">IF(Sense_data[[#This Row],[a_1State]]="Off",RANDBETWEEN(off_min,off_max),RANDBETWEEN(on_min,on_max))/sr_div</f>
        <v>2.1</v>
      </c>
      <c r="H10573" s="3">
        <v>1.7</v>
      </c>
      <c r="I10573" s="3">
        <f>IF(HOUR(Sense_data[[#This Row],[SysTimeStamp]])&lt;12,I10572+$B$14,I10572-$B$14)</f>
        <v>17.443518518520463</v>
      </c>
    </row>
    <row r="10574" spans="1:9" x14ac:dyDescent="0.2">
      <c r="A10574" t="s">
        <v>20</v>
      </c>
      <c r="B10574" t="s">
        <v>22</v>
      </c>
      <c r="C10574" s="6">
        <f t="shared" si="170"/>
        <v>42182.122187528563</v>
      </c>
      <c r="D10574" t="s">
        <v>21</v>
      </c>
      <c r="E10574" s="6">
        <f>IF(Sense_data[[#This Row],[a_1State]]=D10573,E10573,Sense_data[[#This Row],[SysTimeStamp]])</f>
        <v>42182.122164380409</v>
      </c>
      <c r="F10574" s="3" t="str">
        <f>Sense_data[[#This Row],[a_1State]]&amp;TEXT(Sense_data[[#This Row],[StateInstanceTimestamp]],"#.######")</f>
        <v>Off42182.122164</v>
      </c>
      <c r="G10574" s="3">
        <f ca="1">IF(Sense_data[[#This Row],[a_1State]]="Off",RANDBETWEEN(off_min,off_max),RANDBETWEEN(on_min,on_max))/sr_div</f>
        <v>1.3</v>
      </c>
      <c r="H10574" s="3">
        <v>2.6</v>
      </c>
      <c r="I10574" s="3">
        <f>IF(HOUR(Sense_data[[#This Row],[SysTimeStamp]])&lt;12,I10573+$B$14,I10573-$B$14)</f>
        <v>17.443750000001945</v>
      </c>
    </row>
    <row r="10575" spans="1:9" x14ac:dyDescent="0.2">
      <c r="A10575" t="s">
        <v>20</v>
      </c>
      <c r="B10575" t="s">
        <v>22</v>
      </c>
      <c r="C10575" s="6">
        <f t="shared" si="170"/>
        <v>42182.12219910264</v>
      </c>
      <c r="D10575" t="s">
        <v>21</v>
      </c>
      <c r="E10575" s="6">
        <f>IF(Sense_data[[#This Row],[a_1State]]=D10574,E10574,Sense_data[[#This Row],[SysTimeStamp]])</f>
        <v>42182.122164380409</v>
      </c>
      <c r="F10575" s="3" t="str">
        <f>Sense_data[[#This Row],[a_1State]]&amp;TEXT(Sense_data[[#This Row],[StateInstanceTimestamp]],"#.######")</f>
        <v>Off42182.122164</v>
      </c>
      <c r="G10575" s="3">
        <f ca="1">IF(Sense_data[[#This Row],[a_1State]]="Off",RANDBETWEEN(off_min,off_max),RANDBETWEEN(on_min,on_max))/sr_div</f>
        <v>2.2000000000000002</v>
      </c>
      <c r="H10575" s="3">
        <v>3</v>
      </c>
      <c r="I10575" s="3">
        <f>IF(HOUR(Sense_data[[#This Row],[SysTimeStamp]])&lt;12,I10574+$B$14,I10574-$B$14)</f>
        <v>17.443981481483426</v>
      </c>
    </row>
    <row r="10576" spans="1:9" x14ac:dyDescent="0.2">
      <c r="A10576" t="s">
        <v>20</v>
      </c>
      <c r="B10576" t="s">
        <v>22</v>
      </c>
      <c r="C10576" s="6">
        <f t="shared" si="170"/>
        <v>42182.122210676716</v>
      </c>
      <c r="D10576" t="s">
        <v>21</v>
      </c>
      <c r="E10576" s="6">
        <f>IF(Sense_data[[#This Row],[a_1State]]=D10575,E10575,Sense_data[[#This Row],[SysTimeStamp]])</f>
        <v>42182.122164380409</v>
      </c>
      <c r="F10576" s="3" t="str">
        <f>Sense_data[[#This Row],[a_1State]]&amp;TEXT(Sense_data[[#This Row],[StateInstanceTimestamp]],"#.######")</f>
        <v>Off42182.122164</v>
      </c>
      <c r="G10576" s="3">
        <f ca="1">IF(Sense_data[[#This Row],[a_1State]]="Off",RANDBETWEEN(off_min,off_max),RANDBETWEEN(on_min,on_max))/sr_div</f>
        <v>1.8</v>
      </c>
      <c r="H10576" s="3">
        <v>2.4</v>
      </c>
      <c r="I10576" s="3">
        <f>IF(HOUR(Sense_data[[#This Row],[SysTimeStamp]])&lt;12,I10575+$B$14,I10575-$B$14)</f>
        <v>17.444212962964908</v>
      </c>
    </row>
    <row r="10577" spans="1:9" x14ac:dyDescent="0.2">
      <c r="A10577" t="s">
        <v>20</v>
      </c>
      <c r="B10577" t="s">
        <v>22</v>
      </c>
      <c r="C10577" s="6">
        <f t="shared" si="170"/>
        <v>42182.122222250793</v>
      </c>
      <c r="D10577" t="s">
        <v>21</v>
      </c>
      <c r="E10577" s="6">
        <f>IF(Sense_data[[#This Row],[a_1State]]=D10576,E10576,Sense_data[[#This Row],[SysTimeStamp]])</f>
        <v>42182.122164380409</v>
      </c>
      <c r="F10577" s="3" t="str">
        <f>Sense_data[[#This Row],[a_1State]]&amp;TEXT(Sense_data[[#This Row],[StateInstanceTimestamp]],"#.######")</f>
        <v>Off42182.122164</v>
      </c>
      <c r="G10577" s="3">
        <f ca="1">IF(Sense_data[[#This Row],[a_1State]]="Off",RANDBETWEEN(off_min,off_max),RANDBETWEEN(on_min,on_max))/sr_div</f>
        <v>2.2999999999999998</v>
      </c>
      <c r="H10577" s="3">
        <v>2</v>
      </c>
      <c r="I10577" s="3">
        <f>IF(HOUR(Sense_data[[#This Row],[SysTimeStamp]])&lt;12,I10576+$B$14,I10576-$B$14)</f>
        <v>17.44444444444639</v>
      </c>
    </row>
    <row r="10578" spans="1:9" x14ac:dyDescent="0.2">
      <c r="A10578" t="s">
        <v>20</v>
      </c>
      <c r="B10578" t="s">
        <v>22</v>
      </c>
      <c r="C10578" s="6">
        <f t="shared" si="170"/>
        <v>42182.12223382487</v>
      </c>
      <c r="D10578" t="s">
        <v>21</v>
      </c>
      <c r="E10578" s="6">
        <f>IF(Sense_data[[#This Row],[a_1State]]=D10577,E10577,Sense_data[[#This Row],[SysTimeStamp]])</f>
        <v>42182.122164380409</v>
      </c>
      <c r="F10578" s="3" t="str">
        <f>Sense_data[[#This Row],[a_1State]]&amp;TEXT(Sense_data[[#This Row],[StateInstanceTimestamp]],"#.######")</f>
        <v>Off42182.122164</v>
      </c>
      <c r="G10578" s="3">
        <f ca="1">IF(Sense_data[[#This Row],[a_1State]]="Off",RANDBETWEEN(off_min,off_max),RANDBETWEEN(on_min,on_max))/sr_div</f>
        <v>1.9</v>
      </c>
      <c r="H10578" s="3">
        <v>1.2</v>
      </c>
      <c r="I10578" s="3">
        <f>IF(HOUR(Sense_data[[#This Row],[SysTimeStamp]])&lt;12,I10577+$B$14,I10577-$B$14)</f>
        <v>17.444675925927871</v>
      </c>
    </row>
    <row r="10579" spans="1:9" x14ac:dyDescent="0.2">
      <c r="A10579" t="s">
        <v>20</v>
      </c>
      <c r="B10579" t="s">
        <v>22</v>
      </c>
      <c r="C10579" s="6">
        <f t="shared" si="170"/>
        <v>42182.122245398947</v>
      </c>
      <c r="D10579" t="s">
        <v>21</v>
      </c>
      <c r="E10579" s="6">
        <f>IF(Sense_data[[#This Row],[a_1State]]=D10578,E10578,Sense_data[[#This Row],[SysTimeStamp]])</f>
        <v>42182.122164380409</v>
      </c>
      <c r="F10579" s="3" t="str">
        <f>Sense_data[[#This Row],[a_1State]]&amp;TEXT(Sense_data[[#This Row],[StateInstanceTimestamp]],"#.######")</f>
        <v>Off42182.122164</v>
      </c>
      <c r="G10579" s="3">
        <f ca="1">IF(Sense_data[[#This Row],[a_1State]]="Off",RANDBETWEEN(off_min,off_max),RANDBETWEEN(on_min,on_max))/sr_div</f>
        <v>1.6</v>
      </c>
      <c r="H10579" s="3">
        <v>1.4</v>
      </c>
      <c r="I10579" s="3">
        <f>IF(HOUR(Sense_data[[#This Row],[SysTimeStamp]])&lt;12,I10578+$B$14,I10578-$B$14)</f>
        <v>17.444907407409353</v>
      </c>
    </row>
    <row r="10580" spans="1:9" x14ac:dyDescent="0.2">
      <c r="A10580" t="s">
        <v>20</v>
      </c>
      <c r="B10580" t="s">
        <v>22</v>
      </c>
      <c r="C10580" s="6">
        <f t="shared" si="170"/>
        <v>42182.122256973023</v>
      </c>
      <c r="D10580" t="s">
        <v>21</v>
      </c>
      <c r="E10580" s="6">
        <f>IF(Sense_data[[#This Row],[a_1State]]=D10579,E10579,Sense_data[[#This Row],[SysTimeStamp]])</f>
        <v>42182.122164380409</v>
      </c>
      <c r="F10580" s="3" t="str">
        <f>Sense_data[[#This Row],[a_1State]]&amp;TEXT(Sense_data[[#This Row],[StateInstanceTimestamp]],"#.######")</f>
        <v>Off42182.122164</v>
      </c>
      <c r="G10580" s="3">
        <f ca="1">IF(Sense_data[[#This Row],[a_1State]]="Off",RANDBETWEEN(off_min,off_max),RANDBETWEEN(on_min,on_max))/sr_div</f>
        <v>2.4</v>
      </c>
      <c r="H10580" s="3">
        <v>2.1</v>
      </c>
      <c r="I10580" s="3">
        <f>IF(HOUR(Sense_data[[#This Row],[SysTimeStamp]])&lt;12,I10579+$B$14,I10579-$B$14)</f>
        <v>17.445138888890835</v>
      </c>
    </row>
    <row r="10581" spans="1:9" x14ac:dyDescent="0.2">
      <c r="A10581" t="s">
        <v>20</v>
      </c>
      <c r="B10581" t="s">
        <v>22</v>
      </c>
      <c r="C10581" s="6">
        <f t="shared" si="170"/>
        <v>42182.1222685471</v>
      </c>
      <c r="D10581" t="s">
        <v>21</v>
      </c>
      <c r="E10581" s="6">
        <f>IF(Sense_data[[#This Row],[a_1State]]=D10580,E10580,Sense_data[[#This Row],[SysTimeStamp]])</f>
        <v>42182.122164380409</v>
      </c>
      <c r="F10581" s="3" t="str">
        <f>Sense_data[[#This Row],[a_1State]]&amp;TEXT(Sense_data[[#This Row],[StateInstanceTimestamp]],"#.######")</f>
        <v>Off42182.122164</v>
      </c>
      <c r="G10581" s="3">
        <f ca="1">IF(Sense_data[[#This Row],[a_1State]]="Off",RANDBETWEEN(off_min,off_max),RANDBETWEEN(on_min,on_max))/sr_div</f>
        <v>1.5</v>
      </c>
      <c r="H10581" s="3">
        <v>2.9</v>
      </c>
      <c r="I10581" s="3">
        <f>IF(HOUR(Sense_data[[#This Row],[SysTimeStamp]])&lt;12,I10580+$B$14,I10580-$B$14)</f>
        <v>17.445370370372316</v>
      </c>
    </row>
    <row r="10582" spans="1:9" x14ac:dyDescent="0.2">
      <c r="A10582" t="s">
        <v>20</v>
      </c>
      <c r="B10582" t="s">
        <v>22</v>
      </c>
      <c r="C10582" s="6">
        <f t="shared" si="170"/>
        <v>42182.122280121177</v>
      </c>
      <c r="D10582" t="s">
        <v>21</v>
      </c>
      <c r="E10582" s="6">
        <f>IF(Sense_data[[#This Row],[a_1State]]=D10581,E10581,Sense_data[[#This Row],[SysTimeStamp]])</f>
        <v>42182.122164380409</v>
      </c>
      <c r="F10582" s="3" t="str">
        <f>Sense_data[[#This Row],[a_1State]]&amp;TEXT(Sense_data[[#This Row],[StateInstanceTimestamp]],"#.######")</f>
        <v>Off42182.122164</v>
      </c>
      <c r="G10582" s="3">
        <f ca="1">IF(Sense_data[[#This Row],[a_1State]]="Off",RANDBETWEEN(off_min,off_max),RANDBETWEEN(on_min,on_max))/sr_div</f>
        <v>1.5</v>
      </c>
      <c r="H10582" s="3">
        <v>2.6</v>
      </c>
      <c r="I10582" s="3">
        <f>IF(HOUR(Sense_data[[#This Row],[SysTimeStamp]])&lt;12,I10581+$B$14,I10581-$B$14)</f>
        <v>17.445601851853798</v>
      </c>
    </row>
    <row r="10583" spans="1:9" x14ac:dyDescent="0.2">
      <c r="A10583" t="s">
        <v>20</v>
      </c>
      <c r="B10583" t="s">
        <v>22</v>
      </c>
      <c r="C10583" s="6">
        <f t="shared" si="170"/>
        <v>42182.122291695254</v>
      </c>
      <c r="D10583" t="s">
        <v>21</v>
      </c>
      <c r="E10583" s="6">
        <f>IF(Sense_data[[#This Row],[a_1State]]=D10582,E10582,Sense_data[[#This Row],[SysTimeStamp]])</f>
        <v>42182.122164380409</v>
      </c>
      <c r="F10583" s="3" t="str">
        <f>Sense_data[[#This Row],[a_1State]]&amp;TEXT(Sense_data[[#This Row],[StateInstanceTimestamp]],"#.######")</f>
        <v>Off42182.122164</v>
      </c>
      <c r="G10583" s="3">
        <f ca="1">IF(Sense_data[[#This Row],[a_1State]]="Off",RANDBETWEEN(off_min,off_max),RANDBETWEEN(on_min,on_max))/sr_div</f>
        <v>2.8</v>
      </c>
      <c r="H10583" s="3">
        <v>2.2999999999999998</v>
      </c>
      <c r="I10583" s="3">
        <f>IF(HOUR(Sense_data[[#This Row],[SysTimeStamp]])&lt;12,I10582+$B$14,I10582-$B$14)</f>
        <v>17.44583333333528</v>
      </c>
    </row>
    <row r="10584" spans="1:9" x14ac:dyDescent="0.2">
      <c r="A10584" t="s">
        <v>20</v>
      </c>
      <c r="B10584" t="s">
        <v>22</v>
      </c>
      <c r="C10584" s="6">
        <f t="shared" si="170"/>
        <v>42182.122303269331</v>
      </c>
      <c r="D10584" t="s">
        <v>21</v>
      </c>
      <c r="E10584" s="6">
        <f>IF(Sense_data[[#This Row],[a_1State]]=D10583,E10583,Sense_data[[#This Row],[SysTimeStamp]])</f>
        <v>42182.122164380409</v>
      </c>
      <c r="F10584" s="3" t="str">
        <f>Sense_data[[#This Row],[a_1State]]&amp;TEXT(Sense_data[[#This Row],[StateInstanceTimestamp]],"#.######")</f>
        <v>Off42182.122164</v>
      </c>
      <c r="G10584" s="3">
        <f ca="1">IF(Sense_data[[#This Row],[a_1State]]="Off",RANDBETWEEN(off_min,off_max),RANDBETWEEN(on_min,on_max))/sr_div</f>
        <v>1.5</v>
      </c>
      <c r="H10584" s="3">
        <v>1.4</v>
      </c>
      <c r="I10584" s="3">
        <f>IF(HOUR(Sense_data[[#This Row],[SysTimeStamp]])&lt;12,I10583+$B$14,I10583-$B$14)</f>
        <v>17.446064814816761</v>
      </c>
    </row>
    <row r="10585" spans="1:9" x14ac:dyDescent="0.2">
      <c r="A10585" t="s">
        <v>20</v>
      </c>
      <c r="B10585" t="s">
        <v>22</v>
      </c>
      <c r="C10585" s="6">
        <f t="shared" si="170"/>
        <v>42182.122314843407</v>
      </c>
      <c r="D10585" t="s">
        <v>21</v>
      </c>
      <c r="E10585" s="6">
        <f>IF(Sense_data[[#This Row],[a_1State]]=D10584,E10584,Sense_data[[#This Row],[SysTimeStamp]])</f>
        <v>42182.122164380409</v>
      </c>
      <c r="F10585" s="3" t="str">
        <f>Sense_data[[#This Row],[a_1State]]&amp;TEXT(Sense_data[[#This Row],[StateInstanceTimestamp]],"#.######")</f>
        <v>Off42182.122164</v>
      </c>
      <c r="G10585" s="3">
        <f ca="1">IF(Sense_data[[#This Row],[a_1State]]="Off",RANDBETWEEN(off_min,off_max),RANDBETWEEN(on_min,on_max))/sr_div</f>
        <v>2.1</v>
      </c>
      <c r="H10585" s="3">
        <v>2.2999999999999998</v>
      </c>
      <c r="I10585" s="3">
        <f>IF(HOUR(Sense_data[[#This Row],[SysTimeStamp]])&lt;12,I10584+$B$14,I10584-$B$14)</f>
        <v>17.446296296298243</v>
      </c>
    </row>
    <row r="10586" spans="1:9" x14ac:dyDescent="0.2">
      <c r="A10586" t="s">
        <v>20</v>
      </c>
      <c r="B10586" t="s">
        <v>22</v>
      </c>
      <c r="C10586" s="6">
        <f t="shared" si="170"/>
        <v>42182.122326417484</v>
      </c>
      <c r="D10586" t="s">
        <v>21</v>
      </c>
      <c r="E10586" s="6">
        <f>IF(Sense_data[[#This Row],[a_1State]]=D10585,E10585,Sense_data[[#This Row],[SysTimeStamp]])</f>
        <v>42182.122164380409</v>
      </c>
      <c r="F10586" s="3" t="str">
        <f>Sense_data[[#This Row],[a_1State]]&amp;TEXT(Sense_data[[#This Row],[StateInstanceTimestamp]],"#.######")</f>
        <v>Off42182.122164</v>
      </c>
      <c r="G10586" s="3">
        <f ca="1">IF(Sense_data[[#This Row],[a_1State]]="Off",RANDBETWEEN(off_min,off_max),RANDBETWEEN(on_min,on_max))/sr_div</f>
        <v>1.6</v>
      </c>
      <c r="H10586" s="3">
        <v>2.6</v>
      </c>
      <c r="I10586" s="3">
        <f>IF(HOUR(Sense_data[[#This Row],[SysTimeStamp]])&lt;12,I10585+$B$14,I10585-$B$14)</f>
        <v>17.446527777779725</v>
      </c>
    </row>
    <row r="10587" spans="1:9" x14ac:dyDescent="0.2">
      <c r="A10587" t="s">
        <v>20</v>
      </c>
      <c r="B10587" t="s">
        <v>22</v>
      </c>
      <c r="C10587" s="6">
        <f t="shared" si="170"/>
        <v>42182.122337991561</v>
      </c>
      <c r="D10587" t="s">
        <v>21</v>
      </c>
      <c r="E10587" s="6">
        <f>IF(Sense_data[[#This Row],[a_1State]]=D10586,E10586,Sense_data[[#This Row],[SysTimeStamp]])</f>
        <v>42182.122164380409</v>
      </c>
      <c r="F10587" s="3" t="str">
        <f>Sense_data[[#This Row],[a_1State]]&amp;TEXT(Sense_data[[#This Row],[StateInstanceTimestamp]],"#.######")</f>
        <v>Off42182.122164</v>
      </c>
      <c r="G10587" s="3">
        <f ca="1">IF(Sense_data[[#This Row],[a_1State]]="Off",RANDBETWEEN(off_min,off_max),RANDBETWEEN(on_min,on_max))/sr_div</f>
        <v>3</v>
      </c>
      <c r="H10587" s="3">
        <v>2.5</v>
      </c>
      <c r="I10587" s="3">
        <f>IF(HOUR(Sense_data[[#This Row],[SysTimeStamp]])&lt;12,I10586+$B$14,I10586-$B$14)</f>
        <v>17.446759259261206</v>
      </c>
    </row>
    <row r="10588" spans="1:9" x14ac:dyDescent="0.2">
      <c r="A10588" t="s">
        <v>20</v>
      </c>
      <c r="B10588" t="s">
        <v>22</v>
      </c>
      <c r="C10588" s="6">
        <f t="shared" si="170"/>
        <v>42182.122349565638</v>
      </c>
      <c r="D10588" t="s">
        <v>21</v>
      </c>
      <c r="E10588" s="6">
        <f>IF(Sense_data[[#This Row],[a_1State]]=D10587,E10587,Sense_data[[#This Row],[SysTimeStamp]])</f>
        <v>42182.122164380409</v>
      </c>
      <c r="F10588" s="3" t="str">
        <f>Sense_data[[#This Row],[a_1State]]&amp;TEXT(Sense_data[[#This Row],[StateInstanceTimestamp]],"#.######")</f>
        <v>Off42182.122164</v>
      </c>
      <c r="G10588" s="3">
        <f ca="1">IF(Sense_data[[#This Row],[a_1State]]="Off",RANDBETWEEN(off_min,off_max),RANDBETWEEN(on_min,on_max))/sr_div</f>
        <v>2.8</v>
      </c>
      <c r="H10588" s="3">
        <v>1.3</v>
      </c>
      <c r="I10588" s="3">
        <f>IF(HOUR(Sense_data[[#This Row],[SysTimeStamp]])&lt;12,I10587+$B$14,I10587-$B$14)</f>
        <v>17.446990740742688</v>
      </c>
    </row>
    <row r="10589" spans="1:9" x14ac:dyDescent="0.2">
      <c r="A10589" t="s">
        <v>20</v>
      </c>
      <c r="B10589" t="s">
        <v>22</v>
      </c>
      <c r="C10589" s="6">
        <f t="shared" si="170"/>
        <v>42182.122361139714</v>
      </c>
      <c r="D10589" t="s">
        <v>21</v>
      </c>
      <c r="E10589" s="6">
        <f>IF(Sense_data[[#This Row],[a_1State]]=D10588,E10588,Sense_data[[#This Row],[SysTimeStamp]])</f>
        <v>42182.122164380409</v>
      </c>
      <c r="F10589" s="3" t="str">
        <f>Sense_data[[#This Row],[a_1State]]&amp;TEXT(Sense_data[[#This Row],[StateInstanceTimestamp]],"#.######")</f>
        <v>Off42182.122164</v>
      </c>
      <c r="G10589" s="3">
        <f ca="1">IF(Sense_data[[#This Row],[a_1State]]="Off",RANDBETWEEN(off_min,off_max),RANDBETWEEN(on_min,on_max))/sr_div</f>
        <v>2.4</v>
      </c>
      <c r="H10589" s="3">
        <v>2.1</v>
      </c>
      <c r="I10589" s="3">
        <f>IF(HOUR(Sense_data[[#This Row],[SysTimeStamp]])&lt;12,I10588+$B$14,I10588-$B$14)</f>
        <v>17.44722222222417</v>
      </c>
    </row>
    <row r="10590" spans="1:9" x14ac:dyDescent="0.2">
      <c r="A10590" t="s">
        <v>20</v>
      </c>
      <c r="B10590" t="s">
        <v>22</v>
      </c>
      <c r="C10590" s="6">
        <f t="shared" si="170"/>
        <v>42182.122372713791</v>
      </c>
      <c r="D10590" t="s">
        <v>21</v>
      </c>
      <c r="E10590" s="6">
        <f>IF(Sense_data[[#This Row],[a_1State]]=D10589,E10589,Sense_data[[#This Row],[SysTimeStamp]])</f>
        <v>42182.122164380409</v>
      </c>
      <c r="F10590" s="3" t="str">
        <f>Sense_data[[#This Row],[a_1State]]&amp;TEXT(Sense_data[[#This Row],[StateInstanceTimestamp]],"#.######")</f>
        <v>Off42182.122164</v>
      </c>
      <c r="G10590" s="3">
        <f ca="1">IF(Sense_data[[#This Row],[a_1State]]="Off",RANDBETWEEN(off_min,off_max),RANDBETWEEN(on_min,on_max))/sr_div</f>
        <v>1</v>
      </c>
      <c r="H10590" s="3">
        <v>2</v>
      </c>
      <c r="I10590" s="3">
        <f>IF(HOUR(Sense_data[[#This Row],[SysTimeStamp]])&lt;12,I10589+$B$14,I10589-$B$14)</f>
        <v>17.447453703705651</v>
      </c>
    </row>
    <row r="10591" spans="1:9" x14ac:dyDescent="0.2">
      <c r="A10591" t="s">
        <v>20</v>
      </c>
      <c r="B10591" t="s">
        <v>22</v>
      </c>
      <c r="C10591" s="6">
        <f t="shared" si="170"/>
        <v>42182.122384287868</v>
      </c>
      <c r="D10591" t="s">
        <v>21</v>
      </c>
      <c r="E10591" s="6">
        <f>IF(Sense_data[[#This Row],[a_1State]]=D10590,E10590,Sense_data[[#This Row],[SysTimeStamp]])</f>
        <v>42182.122164380409</v>
      </c>
      <c r="F10591" s="3" t="str">
        <f>Sense_data[[#This Row],[a_1State]]&amp;TEXT(Sense_data[[#This Row],[StateInstanceTimestamp]],"#.######")</f>
        <v>Off42182.122164</v>
      </c>
      <c r="G10591" s="3">
        <f ca="1">IF(Sense_data[[#This Row],[a_1State]]="Off",RANDBETWEEN(off_min,off_max),RANDBETWEEN(on_min,on_max))/sr_div</f>
        <v>1.4</v>
      </c>
      <c r="H10591" s="3">
        <v>2.2999999999999998</v>
      </c>
      <c r="I10591" s="3">
        <f>IF(HOUR(Sense_data[[#This Row],[SysTimeStamp]])&lt;12,I10590+$B$14,I10590-$B$14)</f>
        <v>17.447685185187133</v>
      </c>
    </row>
    <row r="10592" spans="1:9" x14ac:dyDescent="0.2">
      <c r="A10592" t="s">
        <v>20</v>
      </c>
      <c r="B10592" t="s">
        <v>22</v>
      </c>
      <c r="C10592" s="6">
        <f t="shared" si="170"/>
        <v>42182.122395861945</v>
      </c>
      <c r="D10592" t="s">
        <v>21</v>
      </c>
      <c r="E10592" s="6">
        <f>IF(Sense_data[[#This Row],[a_1State]]=D10591,E10591,Sense_data[[#This Row],[SysTimeStamp]])</f>
        <v>42182.122164380409</v>
      </c>
      <c r="F10592" s="3" t="str">
        <f>Sense_data[[#This Row],[a_1State]]&amp;TEXT(Sense_data[[#This Row],[StateInstanceTimestamp]],"#.######")</f>
        <v>Off42182.122164</v>
      </c>
      <c r="G10592" s="3">
        <f ca="1">IF(Sense_data[[#This Row],[a_1State]]="Off",RANDBETWEEN(off_min,off_max),RANDBETWEEN(on_min,on_max))/sr_div</f>
        <v>2.2000000000000002</v>
      </c>
      <c r="H10592" s="3">
        <v>2.9</v>
      </c>
      <c r="I10592" s="3">
        <f>IF(HOUR(Sense_data[[#This Row],[SysTimeStamp]])&lt;12,I10591+$B$14,I10591-$B$14)</f>
        <v>17.447916666668615</v>
      </c>
    </row>
    <row r="10593" spans="1:9" x14ac:dyDescent="0.2">
      <c r="A10593" t="s">
        <v>20</v>
      </c>
      <c r="B10593" t="s">
        <v>22</v>
      </c>
      <c r="C10593" s="6">
        <f t="shared" si="170"/>
        <v>42182.122407436022</v>
      </c>
      <c r="D10593" t="s">
        <v>21</v>
      </c>
      <c r="E10593" s="6">
        <f>IF(Sense_data[[#This Row],[a_1State]]=D10592,E10592,Sense_data[[#This Row],[SysTimeStamp]])</f>
        <v>42182.122164380409</v>
      </c>
      <c r="F10593" s="3" t="str">
        <f>Sense_data[[#This Row],[a_1State]]&amp;TEXT(Sense_data[[#This Row],[StateInstanceTimestamp]],"#.######")</f>
        <v>Off42182.122164</v>
      </c>
      <c r="G10593" s="3">
        <f ca="1">IF(Sense_data[[#This Row],[a_1State]]="Off",RANDBETWEEN(off_min,off_max),RANDBETWEEN(on_min,on_max))/sr_div</f>
        <v>1.7</v>
      </c>
      <c r="H10593" s="3">
        <v>1.7</v>
      </c>
      <c r="I10593" s="3">
        <f>IF(HOUR(Sense_data[[#This Row],[SysTimeStamp]])&lt;12,I10592+$B$14,I10592-$B$14)</f>
        <v>17.448148148150096</v>
      </c>
    </row>
    <row r="10594" spans="1:9" x14ac:dyDescent="0.2">
      <c r="A10594" t="s">
        <v>20</v>
      </c>
      <c r="B10594" t="s">
        <v>22</v>
      </c>
      <c r="C10594" s="6">
        <f t="shared" si="170"/>
        <v>42182.122419010098</v>
      </c>
      <c r="D10594" t="s">
        <v>21</v>
      </c>
      <c r="E10594" s="6">
        <f>IF(Sense_data[[#This Row],[a_1State]]=D10593,E10593,Sense_data[[#This Row],[SysTimeStamp]])</f>
        <v>42182.122164380409</v>
      </c>
      <c r="F10594" s="3" t="str">
        <f>Sense_data[[#This Row],[a_1State]]&amp;TEXT(Sense_data[[#This Row],[StateInstanceTimestamp]],"#.######")</f>
        <v>Off42182.122164</v>
      </c>
      <c r="G10594" s="3">
        <f ca="1">IF(Sense_data[[#This Row],[a_1State]]="Off",RANDBETWEEN(off_min,off_max),RANDBETWEEN(on_min,on_max))/sr_div</f>
        <v>2</v>
      </c>
      <c r="H10594" s="3">
        <v>1</v>
      </c>
      <c r="I10594" s="3">
        <f>IF(HOUR(Sense_data[[#This Row],[SysTimeStamp]])&lt;12,I10593+$B$14,I10593-$B$14)</f>
        <v>17.448379629631578</v>
      </c>
    </row>
    <row r="10595" spans="1:9" x14ac:dyDescent="0.2">
      <c r="A10595" t="s">
        <v>20</v>
      </c>
      <c r="B10595" t="s">
        <v>22</v>
      </c>
      <c r="C10595" s="6">
        <f t="shared" si="170"/>
        <v>42182.122430584175</v>
      </c>
      <c r="D10595" t="s">
        <v>21</v>
      </c>
      <c r="E10595" s="6">
        <f>IF(Sense_data[[#This Row],[a_1State]]=D10594,E10594,Sense_data[[#This Row],[SysTimeStamp]])</f>
        <v>42182.122164380409</v>
      </c>
      <c r="F10595" s="3" t="str">
        <f>Sense_data[[#This Row],[a_1State]]&amp;TEXT(Sense_data[[#This Row],[StateInstanceTimestamp]],"#.######")</f>
        <v>Off42182.122164</v>
      </c>
      <c r="G10595" s="3">
        <f ca="1">IF(Sense_data[[#This Row],[a_1State]]="Off",RANDBETWEEN(off_min,off_max),RANDBETWEEN(on_min,on_max))/sr_div</f>
        <v>2.8</v>
      </c>
      <c r="H10595" s="3">
        <v>2.2000000000000002</v>
      </c>
      <c r="I10595" s="3">
        <f>IF(HOUR(Sense_data[[#This Row],[SysTimeStamp]])&lt;12,I10594+$B$14,I10594-$B$14)</f>
        <v>17.44861111111306</v>
      </c>
    </row>
    <row r="10596" spans="1:9" x14ac:dyDescent="0.2">
      <c r="A10596" t="s">
        <v>20</v>
      </c>
      <c r="B10596" t="s">
        <v>22</v>
      </c>
      <c r="C10596" s="6">
        <f t="shared" si="170"/>
        <v>42182.122442158252</v>
      </c>
      <c r="D10596" t="s">
        <v>21</v>
      </c>
      <c r="E10596" s="6">
        <f>IF(Sense_data[[#This Row],[a_1State]]=D10595,E10595,Sense_data[[#This Row],[SysTimeStamp]])</f>
        <v>42182.122164380409</v>
      </c>
      <c r="F10596" s="3" t="str">
        <f>Sense_data[[#This Row],[a_1State]]&amp;TEXT(Sense_data[[#This Row],[StateInstanceTimestamp]],"#.######")</f>
        <v>Off42182.122164</v>
      </c>
      <c r="G10596" s="3">
        <f ca="1">IF(Sense_data[[#This Row],[a_1State]]="Off",RANDBETWEEN(off_min,off_max),RANDBETWEEN(on_min,on_max))/sr_div</f>
        <v>2.9</v>
      </c>
      <c r="H10596" s="3">
        <v>1.5</v>
      </c>
      <c r="I10596" s="3">
        <f>IF(HOUR(Sense_data[[#This Row],[SysTimeStamp]])&lt;12,I10595+$B$14,I10595-$B$14)</f>
        <v>17.448842592594541</v>
      </c>
    </row>
    <row r="10597" spans="1:9" x14ac:dyDescent="0.2">
      <c r="A10597" t="s">
        <v>20</v>
      </c>
      <c r="B10597" t="s">
        <v>22</v>
      </c>
      <c r="C10597" s="6">
        <f t="shared" si="170"/>
        <v>42182.122453732329</v>
      </c>
      <c r="D10597" t="s">
        <v>21</v>
      </c>
      <c r="E10597" s="6">
        <f>IF(Sense_data[[#This Row],[a_1State]]=D10596,E10596,Sense_data[[#This Row],[SysTimeStamp]])</f>
        <v>42182.122164380409</v>
      </c>
      <c r="F10597" s="3" t="str">
        <f>Sense_data[[#This Row],[a_1State]]&amp;TEXT(Sense_data[[#This Row],[StateInstanceTimestamp]],"#.######")</f>
        <v>Off42182.122164</v>
      </c>
      <c r="G10597" s="3">
        <f ca="1">IF(Sense_data[[#This Row],[a_1State]]="Off",RANDBETWEEN(off_min,off_max),RANDBETWEEN(on_min,on_max))/sr_div</f>
        <v>2.7</v>
      </c>
      <c r="H10597" s="3">
        <v>2.9</v>
      </c>
      <c r="I10597" s="3">
        <f>IF(HOUR(Sense_data[[#This Row],[SysTimeStamp]])&lt;12,I10596+$B$14,I10596-$B$14)</f>
        <v>17.449074074076023</v>
      </c>
    </row>
    <row r="10598" spans="1:9" x14ac:dyDescent="0.2">
      <c r="A10598" t="s">
        <v>20</v>
      </c>
      <c r="B10598" t="s">
        <v>22</v>
      </c>
      <c r="C10598" s="6">
        <f t="shared" si="170"/>
        <v>42182.122465306406</v>
      </c>
      <c r="D10598" t="s">
        <v>21</v>
      </c>
      <c r="E10598" s="6">
        <f>IF(Sense_data[[#This Row],[a_1State]]=D10597,E10597,Sense_data[[#This Row],[SysTimeStamp]])</f>
        <v>42182.122164380409</v>
      </c>
      <c r="F10598" s="3" t="str">
        <f>Sense_data[[#This Row],[a_1State]]&amp;TEXT(Sense_data[[#This Row],[StateInstanceTimestamp]],"#.######")</f>
        <v>Off42182.122164</v>
      </c>
      <c r="G10598" s="3">
        <f ca="1">IF(Sense_data[[#This Row],[a_1State]]="Off",RANDBETWEEN(off_min,off_max),RANDBETWEEN(on_min,on_max))/sr_div</f>
        <v>2.8</v>
      </c>
      <c r="H10598" s="3">
        <v>2.4</v>
      </c>
      <c r="I10598" s="3">
        <f>IF(HOUR(Sense_data[[#This Row],[SysTimeStamp]])&lt;12,I10597+$B$14,I10597-$B$14)</f>
        <v>17.449305555557505</v>
      </c>
    </row>
    <row r="10599" spans="1:9" x14ac:dyDescent="0.2">
      <c r="A10599" t="s">
        <v>20</v>
      </c>
      <c r="B10599" t="s">
        <v>22</v>
      </c>
      <c r="C10599" s="6">
        <f t="shared" si="170"/>
        <v>42182.122476880482</v>
      </c>
      <c r="D10599" t="s">
        <v>21</v>
      </c>
      <c r="E10599" s="6">
        <f>IF(Sense_data[[#This Row],[a_1State]]=D10598,E10598,Sense_data[[#This Row],[SysTimeStamp]])</f>
        <v>42182.122164380409</v>
      </c>
      <c r="F10599" s="3" t="str">
        <f>Sense_data[[#This Row],[a_1State]]&amp;TEXT(Sense_data[[#This Row],[StateInstanceTimestamp]],"#.######")</f>
        <v>Off42182.122164</v>
      </c>
      <c r="G10599" s="3">
        <f ca="1">IF(Sense_data[[#This Row],[a_1State]]="Off",RANDBETWEEN(off_min,off_max),RANDBETWEEN(on_min,on_max))/sr_div</f>
        <v>2.8</v>
      </c>
      <c r="H10599" s="3">
        <v>1.3</v>
      </c>
      <c r="I10599" s="3">
        <f>IF(HOUR(Sense_data[[#This Row],[SysTimeStamp]])&lt;12,I10598+$B$14,I10598-$B$14)</f>
        <v>17.449537037038986</v>
      </c>
    </row>
    <row r="10600" spans="1:9" x14ac:dyDescent="0.2">
      <c r="A10600" t="s">
        <v>20</v>
      </c>
      <c r="B10600" t="s">
        <v>22</v>
      </c>
      <c r="C10600" s="6">
        <f t="shared" si="170"/>
        <v>42182.122488454559</v>
      </c>
      <c r="D10600" t="s">
        <v>21</v>
      </c>
      <c r="E10600" s="6">
        <f>IF(Sense_data[[#This Row],[a_1State]]=D10599,E10599,Sense_data[[#This Row],[SysTimeStamp]])</f>
        <v>42182.122164380409</v>
      </c>
      <c r="F10600" s="3" t="str">
        <f>Sense_data[[#This Row],[a_1State]]&amp;TEXT(Sense_data[[#This Row],[StateInstanceTimestamp]],"#.######")</f>
        <v>Off42182.122164</v>
      </c>
      <c r="G10600" s="3">
        <f ca="1">IF(Sense_data[[#This Row],[a_1State]]="Off",RANDBETWEEN(off_min,off_max),RANDBETWEEN(on_min,on_max))/sr_div</f>
        <v>3</v>
      </c>
      <c r="H10600" s="3">
        <v>1.5</v>
      </c>
      <c r="I10600" s="3">
        <f>IF(HOUR(Sense_data[[#This Row],[SysTimeStamp]])&lt;12,I10599+$B$14,I10599-$B$14)</f>
        <v>17.449768518520468</v>
      </c>
    </row>
    <row r="10601" spans="1:9" x14ac:dyDescent="0.2">
      <c r="A10601" t="s">
        <v>20</v>
      </c>
      <c r="B10601" t="s">
        <v>22</v>
      </c>
      <c r="C10601" s="6">
        <f t="shared" si="170"/>
        <v>42182.122500028636</v>
      </c>
      <c r="D10601" t="s">
        <v>21</v>
      </c>
      <c r="E10601" s="6">
        <f>IF(Sense_data[[#This Row],[a_1State]]=D10600,E10600,Sense_data[[#This Row],[SysTimeStamp]])</f>
        <v>42182.122164380409</v>
      </c>
      <c r="F10601" s="3" t="str">
        <f>Sense_data[[#This Row],[a_1State]]&amp;TEXT(Sense_data[[#This Row],[StateInstanceTimestamp]],"#.######")</f>
        <v>Off42182.122164</v>
      </c>
      <c r="G10601" s="3">
        <f ca="1">IF(Sense_data[[#This Row],[a_1State]]="Off",RANDBETWEEN(off_min,off_max),RANDBETWEEN(on_min,on_max))/sr_div</f>
        <v>1.2</v>
      </c>
      <c r="H10601" s="3">
        <v>1</v>
      </c>
      <c r="I10601" s="3">
        <f>IF(HOUR(Sense_data[[#This Row],[SysTimeStamp]])&lt;12,I10600+$B$14,I10600-$B$14)</f>
        <v>17.45000000000195</v>
      </c>
    </row>
    <row r="10602" spans="1:9" x14ac:dyDescent="0.2">
      <c r="A10602" t="s">
        <v>20</v>
      </c>
      <c r="B10602" t="s">
        <v>22</v>
      </c>
      <c r="C10602" s="6">
        <f t="shared" si="170"/>
        <v>42182.122511602713</v>
      </c>
      <c r="D10602" t="s">
        <v>21</v>
      </c>
      <c r="E10602" s="6">
        <f>IF(Sense_data[[#This Row],[a_1State]]=D10601,E10601,Sense_data[[#This Row],[SysTimeStamp]])</f>
        <v>42182.122164380409</v>
      </c>
      <c r="F10602" s="3" t="str">
        <f>Sense_data[[#This Row],[a_1State]]&amp;TEXT(Sense_data[[#This Row],[StateInstanceTimestamp]],"#.######")</f>
        <v>Off42182.122164</v>
      </c>
      <c r="G10602" s="3">
        <f ca="1">IF(Sense_data[[#This Row],[a_1State]]="Off",RANDBETWEEN(off_min,off_max),RANDBETWEEN(on_min,on_max))/sr_div</f>
        <v>2.9</v>
      </c>
      <c r="H10602" s="3">
        <v>3</v>
      </c>
      <c r="I10602" s="3">
        <f>IF(HOUR(Sense_data[[#This Row],[SysTimeStamp]])&lt;12,I10601+$B$14,I10601-$B$14)</f>
        <v>17.450231481483431</v>
      </c>
    </row>
    <row r="10603" spans="1:9" x14ac:dyDescent="0.2">
      <c r="A10603" t="s">
        <v>20</v>
      </c>
      <c r="B10603" t="s">
        <v>22</v>
      </c>
      <c r="C10603" s="6">
        <f t="shared" si="170"/>
        <v>42182.122523176789</v>
      </c>
      <c r="D10603" t="s">
        <v>21</v>
      </c>
      <c r="E10603" s="6">
        <f>IF(Sense_data[[#This Row],[a_1State]]=D10602,E10602,Sense_data[[#This Row],[SysTimeStamp]])</f>
        <v>42182.122164380409</v>
      </c>
      <c r="F10603" s="3" t="str">
        <f>Sense_data[[#This Row],[a_1State]]&amp;TEXT(Sense_data[[#This Row],[StateInstanceTimestamp]],"#.######")</f>
        <v>Off42182.122164</v>
      </c>
      <c r="G10603" s="3">
        <f ca="1">IF(Sense_data[[#This Row],[a_1State]]="Off",RANDBETWEEN(off_min,off_max),RANDBETWEEN(on_min,on_max))/sr_div</f>
        <v>2</v>
      </c>
      <c r="H10603" s="3">
        <v>1.9</v>
      </c>
      <c r="I10603" s="3">
        <f>IF(HOUR(Sense_data[[#This Row],[SysTimeStamp]])&lt;12,I10602+$B$14,I10602-$B$14)</f>
        <v>17.450462962964913</v>
      </c>
    </row>
    <row r="10604" spans="1:9" x14ac:dyDescent="0.2">
      <c r="A10604" t="s">
        <v>20</v>
      </c>
      <c r="B10604" t="s">
        <v>22</v>
      </c>
      <c r="C10604" s="6">
        <f t="shared" si="170"/>
        <v>42182.122534750866</v>
      </c>
      <c r="D10604" t="s">
        <v>21</v>
      </c>
      <c r="E10604" s="6">
        <f>IF(Sense_data[[#This Row],[a_1State]]=D10603,E10603,Sense_data[[#This Row],[SysTimeStamp]])</f>
        <v>42182.122164380409</v>
      </c>
      <c r="F10604" s="3" t="str">
        <f>Sense_data[[#This Row],[a_1State]]&amp;TEXT(Sense_data[[#This Row],[StateInstanceTimestamp]],"#.######")</f>
        <v>Off42182.122164</v>
      </c>
      <c r="G10604" s="3">
        <f ca="1">IF(Sense_data[[#This Row],[a_1State]]="Off",RANDBETWEEN(off_min,off_max),RANDBETWEEN(on_min,on_max))/sr_div</f>
        <v>1.8</v>
      </c>
      <c r="H10604" s="3">
        <v>2.6</v>
      </c>
      <c r="I10604" s="3">
        <f>IF(HOUR(Sense_data[[#This Row],[SysTimeStamp]])&lt;12,I10603+$B$14,I10603-$B$14)</f>
        <v>17.450694444446395</v>
      </c>
    </row>
    <row r="10605" spans="1:9" x14ac:dyDescent="0.2">
      <c r="A10605" t="s">
        <v>20</v>
      </c>
      <c r="B10605" t="s">
        <v>22</v>
      </c>
      <c r="C10605" s="6">
        <f t="shared" si="170"/>
        <v>42182.122546324943</v>
      </c>
      <c r="D10605" t="s">
        <v>21</v>
      </c>
      <c r="E10605" s="6">
        <f>IF(Sense_data[[#This Row],[a_1State]]=D10604,E10604,Sense_data[[#This Row],[SysTimeStamp]])</f>
        <v>42182.122164380409</v>
      </c>
      <c r="F10605" s="3" t="str">
        <f>Sense_data[[#This Row],[a_1State]]&amp;TEXT(Sense_data[[#This Row],[StateInstanceTimestamp]],"#.######")</f>
        <v>Off42182.122164</v>
      </c>
      <c r="G10605" s="3">
        <f ca="1">IF(Sense_data[[#This Row],[a_1State]]="Off",RANDBETWEEN(off_min,off_max),RANDBETWEEN(on_min,on_max))/sr_div</f>
        <v>3</v>
      </c>
      <c r="H10605" s="3">
        <v>1.9</v>
      </c>
      <c r="I10605" s="3">
        <f>IF(HOUR(Sense_data[[#This Row],[SysTimeStamp]])&lt;12,I10604+$B$14,I10604-$B$14)</f>
        <v>17.450925925927876</v>
      </c>
    </row>
    <row r="10606" spans="1:9" x14ac:dyDescent="0.2">
      <c r="A10606" t="s">
        <v>20</v>
      </c>
      <c r="B10606" t="s">
        <v>22</v>
      </c>
      <c r="C10606" s="6">
        <f t="shared" si="170"/>
        <v>42182.12255789902</v>
      </c>
      <c r="D10606" t="s">
        <v>21</v>
      </c>
      <c r="E10606" s="6">
        <f>IF(Sense_data[[#This Row],[a_1State]]=D10605,E10605,Sense_data[[#This Row],[SysTimeStamp]])</f>
        <v>42182.122164380409</v>
      </c>
      <c r="F10606" s="3" t="str">
        <f>Sense_data[[#This Row],[a_1State]]&amp;TEXT(Sense_data[[#This Row],[StateInstanceTimestamp]],"#.######")</f>
        <v>Off42182.122164</v>
      </c>
      <c r="G10606" s="3">
        <f ca="1">IF(Sense_data[[#This Row],[a_1State]]="Off",RANDBETWEEN(off_min,off_max),RANDBETWEEN(on_min,on_max))/sr_div</f>
        <v>2.1</v>
      </c>
      <c r="H10606" s="3">
        <v>1.1000000000000001</v>
      </c>
      <c r="I10606" s="3">
        <f>IF(HOUR(Sense_data[[#This Row],[SysTimeStamp]])&lt;12,I10605+$B$14,I10605-$B$14)</f>
        <v>17.451157407409358</v>
      </c>
    </row>
    <row r="10607" spans="1:9" x14ac:dyDescent="0.2">
      <c r="A10607" t="s">
        <v>20</v>
      </c>
      <c r="B10607" t="s">
        <v>22</v>
      </c>
      <c r="C10607" s="6">
        <f t="shared" si="170"/>
        <v>42182.122569473097</v>
      </c>
      <c r="D10607" t="s">
        <v>21</v>
      </c>
      <c r="E10607" s="6">
        <f>IF(Sense_data[[#This Row],[a_1State]]=D10606,E10606,Sense_data[[#This Row],[SysTimeStamp]])</f>
        <v>42182.122164380409</v>
      </c>
      <c r="F10607" s="3" t="str">
        <f>Sense_data[[#This Row],[a_1State]]&amp;TEXT(Sense_data[[#This Row],[StateInstanceTimestamp]],"#.######")</f>
        <v>Off42182.122164</v>
      </c>
      <c r="G10607" s="3">
        <f ca="1">IF(Sense_data[[#This Row],[a_1State]]="Off",RANDBETWEEN(off_min,off_max),RANDBETWEEN(on_min,on_max))/sr_div</f>
        <v>2.1</v>
      </c>
      <c r="H10607" s="3">
        <v>2.6</v>
      </c>
      <c r="I10607" s="3">
        <f>IF(HOUR(Sense_data[[#This Row],[SysTimeStamp]])&lt;12,I10606+$B$14,I10606-$B$14)</f>
        <v>17.45138888889084</v>
      </c>
    </row>
    <row r="10608" spans="1:9" x14ac:dyDescent="0.2">
      <c r="A10608" t="s">
        <v>20</v>
      </c>
      <c r="B10608" t="s">
        <v>22</v>
      </c>
      <c r="C10608" s="6">
        <f t="shared" si="170"/>
        <v>42182.122581047173</v>
      </c>
      <c r="D10608" t="s">
        <v>21</v>
      </c>
      <c r="E10608" s="6">
        <f>IF(Sense_data[[#This Row],[a_1State]]=D10607,E10607,Sense_data[[#This Row],[SysTimeStamp]])</f>
        <v>42182.122164380409</v>
      </c>
      <c r="F10608" s="3" t="str">
        <f>Sense_data[[#This Row],[a_1State]]&amp;TEXT(Sense_data[[#This Row],[StateInstanceTimestamp]],"#.######")</f>
        <v>Off42182.122164</v>
      </c>
      <c r="G10608" s="3">
        <f ca="1">IF(Sense_data[[#This Row],[a_1State]]="Off",RANDBETWEEN(off_min,off_max),RANDBETWEEN(on_min,on_max))/sr_div</f>
        <v>3</v>
      </c>
      <c r="H10608" s="3">
        <v>2.5</v>
      </c>
      <c r="I10608" s="3">
        <f>IF(HOUR(Sense_data[[#This Row],[SysTimeStamp]])&lt;12,I10607+$B$14,I10607-$B$14)</f>
        <v>17.451620370372321</v>
      </c>
    </row>
    <row r="10609" spans="1:9" x14ac:dyDescent="0.2">
      <c r="A10609" t="s">
        <v>20</v>
      </c>
      <c r="B10609" t="s">
        <v>22</v>
      </c>
      <c r="C10609" s="6">
        <f t="shared" si="170"/>
        <v>42182.12259262125</v>
      </c>
      <c r="D10609" t="s">
        <v>21</v>
      </c>
      <c r="E10609" s="6">
        <f>IF(Sense_data[[#This Row],[a_1State]]=D10608,E10608,Sense_data[[#This Row],[SysTimeStamp]])</f>
        <v>42182.122164380409</v>
      </c>
      <c r="F10609" s="3" t="str">
        <f>Sense_data[[#This Row],[a_1State]]&amp;TEXT(Sense_data[[#This Row],[StateInstanceTimestamp]],"#.######")</f>
        <v>Off42182.122164</v>
      </c>
      <c r="G10609" s="3">
        <f ca="1">IF(Sense_data[[#This Row],[a_1State]]="Off",RANDBETWEEN(off_min,off_max),RANDBETWEEN(on_min,on_max))/sr_div</f>
        <v>2.6</v>
      </c>
      <c r="H10609" s="3">
        <v>2.9</v>
      </c>
      <c r="I10609" s="3">
        <f>IF(HOUR(Sense_data[[#This Row],[SysTimeStamp]])&lt;12,I10608+$B$14,I10608-$B$14)</f>
        <v>17.451851851853803</v>
      </c>
    </row>
    <row r="10610" spans="1:9" x14ac:dyDescent="0.2">
      <c r="A10610" t="s">
        <v>20</v>
      </c>
      <c r="B10610" t="s">
        <v>22</v>
      </c>
      <c r="C10610" s="6">
        <f t="shared" si="170"/>
        <v>42182.122604195327</v>
      </c>
      <c r="D10610" t="s">
        <v>21</v>
      </c>
      <c r="E10610" s="6">
        <f>IF(Sense_data[[#This Row],[a_1State]]=D10609,E10609,Sense_data[[#This Row],[SysTimeStamp]])</f>
        <v>42182.122164380409</v>
      </c>
      <c r="F10610" s="3" t="str">
        <f>Sense_data[[#This Row],[a_1State]]&amp;TEXT(Sense_data[[#This Row],[StateInstanceTimestamp]],"#.######")</f>
        <v>Off42182.122164</v>
      </c>
      <c r="G10610" s="3">
        <f ca="1">IF(Sense_data[[#This Row],[a_1State]]="Off",RANDBETWEEN(off_min,off_max),RANDBETWEEN(on_min,on_max))/sr_div</f>
        <v>2.7</v>
      </c>
      <c r="H10610" s="3">
        <v>2.4</v>
      </c>
      <c r="I10610" s="3">
        <f>IF(HOUR(Sense_data[[#This Row],[SysTimeStamp]])&lt;12,I10609+$B$14,I10609-$B$14)</f>
        <v>17.452083333335285</v>
      </c>
    </row>
    <row r="10611" spans="1:9" x14ac:dyDescent="0.2">
      <c r="A10611" t="s">
        <v>20</v>
      </c>
      <c r="B10611" t="s">
        <v>22</v>
      </c>
      <c r="C10611" s="6">
        <f t="shared" si="170"/>
        <v>42182.122615769404</v>
      </c>
      <c r="D10611" t="s">
        <v>21</v>
      </c>
      <c r="E10611" s="6">
        <f>IF(Sense_data[[#This Row],[a_1State]]=D10610,E10610,Sense_data[[#This Row],[SysTimeStamp]])</f>
        <v>42182.122164380409</v>
      </c>
      <c r="F10611" s="3" t="str">
        <f>Sense_data[[#This Row],[a_1State]]&amp;TEXT(Sense_data[[#This Row],[StateInstanceTimestamp]],"#.######")</f>
        <v>Off42182.122164</v>
      </c>
      <c r="G10611" s="3">
        <f ca="1">IF(Sense_data[[#This Row],[a_1State]]="Off",RANDBETWEEN(off_min,off_max),RANDBETWEEN(on_min,on_max))/sr_div</f>
        <v>1.1000000000000001</v>
      </c>
      <c r="H10611" s="3">
        <v>1.4</v>
      </c>
      <c r="I10611" s="3">
        <f>IF(HOUR(Sense_data[[#This Row],[SysTimeStamp]])&lt;12,I10610+$B$14,I10610-$B$14)</f>
        <v>17.452314814816766</v>
      </c>
    </row>
    <row r="10612" spans="1:9" x14ac:dyDescent="0.2">
      <c r="A10612" t="s">
        <v>20</v>
      </c>
      <c r="B10612" t="s">
        <v>22</v>
      </c>
      <c r="C10612" s="6">
        <f t="shared" si="170"/>
        <v>42182.12262734348</v>
      </c>
      <c r="D10612" t="s">
        <v>21</v>
      </c>
      <c r="E10612" s="6">
        <f>IF(Sense_data[[#This Row],[a_1State]]=D10611,E10611,Sense_data[[#This Row],[SysTimeStamp]])</f>
        <v>42182.122164380409</v>
      </c>
      <c r="F10612" s="3" t="str">
        <f>Sense_data[[#This Row],[a_1State]]&amp;TEXT(Sense_data[[#This Row],[StateInstanceTimestamp]],"#.######")</f>
        <v>Off42182.122164</v>
      </c>
      <c r="G10612" s="3">
        <f ca="1">IF(Sense_data[[#This Row],[a_1State]]="Off",RANDBETWEEN(off_min,off_max),RANDBETWEEN(on_min,on_max))/sr_div</f>
        <v>2.2000000000000002</v>
      </c>
      <c r="H10612" s="3">
        <v>1.8</v>
      </c>
      <c r="I10612" s="3">
        <f>IF(HOUR(Sense_data[[#This Row],[SysTimeStamp]])&lt;12,I10611+$B$14,I10611-$B$14)</f>
        <v>17.452546296298248</v>
      </c>
    </row>
    <row r="10613" spans="1:9" x14ac:dyDescent="0.2">
      <c r="A10613" t="s">
        <v>20</v>
      </c>
      <c r="B10613" t="s">
        <v>22</v>
      </c>
      <c r="C10613" s="6">
        <f t="shared" si="170"/>
        <v>42182.122638917557</v>
      </c>
      <c r="D10613" t="s">
        <v>21</v>
      </c>
      <c r="E10613" s="6">
        <f>IF(Sense_data[[#This Row],[a_1State]]=D10612,E10612,Sense_data[[#This Row],[SysTimeStamp]])</f>
        <v>42182.122164380409</v>
      </c>
      <c r="F10613" s="3" t="str">
        <f>Sense_data[[#This Row],[a_1State]]&amp;TEXT(Sense_data[[#This Row],[StateInstanceTimestamp]],"#.######")</f>
        <v>Off42182.122164</v>
      </c>
      <c r="G10613" s="3">
        <f ca="1">IF(Sense_data[[#This Row],[a_1State]]="Off",RANDBETWEEN(off_min,off_max),RANDBETWEEN(on_min,on_max))/sr_div</f>
        <v>2.1</v>
      </c>
      <c r="H10613" s="3">
        <v>1.6</v>
      </c>
      <c r="I10613" s="3">
        <f>IF(HOUR(Sense_data[[#This Row],[SysTimeStamp]])&lt;12,I10612+$B$14,I10612-$B$14)</f>
        <v>17.45277777777973</v>
      </c>
    </row>
    <row r="10614" spans="1:9" x14ac:dyDescent="0.2">
      <c r="A10614" t="s">
        <v>20</v>
      </c>
      <c r="B10614" t="s">
        <v>22</v>
      </c>
      <c r="C10614" s="6">
        <f t="shared" si="170"/>
        <v>42182.122650491634</v>
      </c>
      <c r="D10614" t="s">
        <v>21</v>
      </c>
      <c r="E10614" s="6">
        <f>IF(Sense_data[[#This Row],[a_1State]]=D10613,E10613,Sense_data[[#This Row],[SysTimeStamp]])</f>
        <v>42182.122164380409</v>
      </c>
      <c r="F10614" s="3" t="str">
        <f>Sense_data[[#This Row],[a_1State]]&amp;TEXT(Sense_data[[#This Row],[StateInstanceTimestamp]],"#.######")</f>
        <v>Off42182.122164</v>
      </c>
      <c r="G10614" s="3">
        <f ca="1">IF(Sense_data[[#This Row],[a_1State]]="Off",RANDBETWEEN(off_min,off_max),RANDBETWEEN(on_min,on_max))/sr_div</f>
        <v>2.8</v>
      </c>
      <c r="H10614" s="3">
        <v>1.8</v>
      </c>
      <c r="I10614" s="3">
        <f>IF(HOUR(Sense_data[[#This Row],[SysTimeStamp]])&lt;12,I10613+$B$14,I10613-$B$14)</f>
        <v>17.453009259261211</v>
      </c>
    </row>
    <row r="10615" spans="1:9" x14ac:dyDescent="0.2">
      <c r="A10615" t="s">
        <v>20</v>
      </c>
      <c r="B10615" t="s">
        <v>22</v>
      </c>
      <c r="C10615" s="6">
        <f t="shared" si="170"/>
        <v>42182.122662065711</v>
      </c>
      <c r="D10615" t="s">
        <v>21</v>
      </c>
      <c r="E10615" s="6">
        <f>IF(Sense_data[[#This Row],[a_1State]]=D10614,E10614,Sense_data[[#This Row],[SysTimeStamp]])</f>
        <v>42182.122164380409</v>
      </c>
      <c r="F10615" s="3" t="str">
        <f>Sense_data[[#This Row],[a_1State]]&amp;TEXT(Sense_data[[#This Row],[StateInstanceTimestamp]],"#.######")</f>
        <v>Off42182.122164</v>
      </c>
      <c r="G10615" s="3">
        <f ca="1">IF(Sense_data[[#This Row],[a_1State]]="Off",RANDBETWEEN(off_min,off_max),RANDBETWEEN(on_min,on_max))/sr_div</f>
        <v>1.5</v>
      </c>
      <c r="H10615" s="3">
        <v>2.2000000000000002</v>
      </c>
      <c r="I10615" s="3">
        <f>IF(HOUR(Sense_data[[#This Row],[SysTimeStamp]])&lt;12,I10614+$B$14,I10614-$B$14)</f>
        <v>17.453240740742693</v>
      </c>
    </row>
    <row r="10616" spans="1:9" x14ac:dyDescent="0.2">
      <c r="A10616" t="s">
        <v>20</v>
      </c>
      <c r="B10616" t="s">
        <v>22</v>
      </c>
      <c r="C10616" s="6">
        <f t="shared" si="170"/>
        <v>42182.122673639788</v>
      </c>
      <c r="D10616" t="s">
        <v>21</v>
      </c>
      <c r="E10616" s="6">
        <f>IF(Sense_data[[#This Row],[a_1State]]=D10615,E10615,Sense_data[[#This Row],[SysTimeStamp]])</f>
        <v>42182.122164380409</v>
      </c>
      <c r="F10616" s="3" t="str">
        <f>Sense_data[[#This Row],[a_1State]]&amp;TEXT(Sense_data[[#This Row],[StateInstanceTimestamp]],"#.######")</f>
        <v>Off42182.122164</v>
      </c>
      <c r="G10616" s="3">
        <f ca="1">IF(Sense_data[[#This Row],[a_1State]]="Off",RANDBETWEEN(off_min,off_max),RANDBETWEEN(on_min,on_max))/sr_div</f>
        <v>1.9</v>
      </c>
      <c r="H10616" s="3">
        <v>1.9</v>
      </c>
      <c r="I10616" s="3">
        <f>IF(HOUR(Sense_data[[#This Row],[SysTimeStamp]])&lt;12,I10615+$B$14,I10615-$B$14)</f>
        <v>17.453472222224175</v>
      </c>
    </row>
    <row r="10617" spans="1:9" x14ac:dyDescent="0.2">
      <c r="A10617" t="s">
        <v>20</v>
      </c>
      <c r="B10617" t="s">
        <v>22</v>
      </c>
      <c r="C10617" s="6">
        <f t="shared" si="170"/>
        <v>42182.122685213864</v>
      </c>
      <c r="D10617" t="s">
        <v>21</v>
      </c>
      <c r="E10617" s="6">
        <f>IF(Sense_data[[#This Row],[a_1State]]=D10616,E10616,Sense_data[[#This Row],[SysTimeStamp]])</f>
        <v>42182.122164380409</v>
      </c>
      <c r="F10617" s="3" t="str">
        <f>Sense_data[[#This Row],[a_1State]]&amp;TEXT(Sense_data[[#This Row],[StateInstanceTimestamp]],"#.######")</f>
        <v>Off42182.122164</v>
      </c>
      <c r="G10617" s="3">
        <f ca="1">IF(Sense_data[[#This Row],[a_1State]]="Off",RANDBETWEEN(off_min,off_max),RANDBETWEEN(on_min,on_max))/sr_div</f>
        <v>2.4</v>
      </c>
      <c r="H10617" s="3">
        <v>1.2</v>
      </c>
      <c r="I10617" s="3">
        <f>IF(HOUR(Sense_data[[#This Row],[SysTimeStamp]])&lt;12,I10616+$B$14,I10616-$B$14)</f>
        <v>17.453703703705656</v>
      </c>
    </row>
    <row r="10618" spans="1:9" x14ac:dyDescent="0.2">
      <c r="A10618" t="s">
        <v>20</v>
      </c>
      <c r="B10618" t="s">
        <v>22</v>
      </c>
      <c r="C10618" s="6">
        <f t="shared" si="170"/>
        <v>42182.122696787941</v>
      </c>
      <c r="D10618" t="s">
        <v>21</v>
      </c>
      <c r="E10618" s="6">
        <f>IF(Sense_data[[#This Row],[a_1State]]=D10617,E10617,Sense_data[[#This Row],[SysTimeStamp]])</f>
        <v>42182.122164380409</v>
      </c>
      <c r="F10618" s="3" t="str">
        <f>Sense_data[[#This Row],[a_1State]]&amp;TEXT(Sense_data[[#This Row],[StateInstanceTimestamp]],"#.######")</f>
        <v>Off42182.122164</v>
      </c>
      <c r="G10618" s="3">
        <f ca="1">IF(Sense_data[[#This Row],[a_1State]]="Off",RANDBETWEEN(off_min,off_max),RANDBETWEEN(on_min,on_max))/sr_div</f>
        <v>1.8</v>
      </c>
      <c r="H10618" s="3">
        <v>1</v>
      </c>
      <c r="I10618" s="3">
        <f>IF(HOUR(Sense_data[[#This Row],[SysTimeStamp]])&lt;12,I10617+$B$14,I10617-$B$14)</f>
        <v>17.453935185187138</v>
      </c>
    </row>
    <row r="10619" spans="1:9" x14ac:dyDescent="0.2">
      <c r="A10619" t="s">
        <v>20</v>
      </c>
      <c r="B10619" t="s">
        <v>22</v>
      </c>
      <c r="C10619" s="6">
        <f t="shared" si="170"/>
        <v>42182.122708362018</v>
      </c>
      <c r="D10619" t="s">
        <v>21</v>
      </c>
      <c r="E10619" s="6">
        <f>IF(Sense_data[[#This Row],[a_1State]]=D10618,E10618,Sense_data[[#This Row],[SysTimeStamp]])</f>
        <v>42182.122164380409</v>
      </c>
      <c r="F10619" s="3" t="str">
        <f>Sense_data[[#This Row],[a_1State]]&amp;TEXT(Sense_data[[#This Row],[StateInstanceTimestamp]],"#.######")</f>
        <v>Off42182.122164</v>
      </c>
      <c r="G10619" s="3">
        <f ca="1">IF(Sense_data[[#This Row],[a_1State]]="Off",RANDBETWEEN(off_min,off_max),RANDBETWEEN(on_min,on_max))/sr_div</f>
        <v>2</v>
      </c>
      <c r="H10619" s="3">
        <v>1</v>
      </c>
      <c r="I10619" s="3">
        <f>IF(HOUR(Sense_data[[#This Row],[SysTimeStamp]])&lt;12,I10618+$B$14,I10618-$B$14)</f>
        <v>17.45416666666862</v>
      </c>
    </row>
    <row r="10620" spans="1:9" x14ac:dyDescent="0.2">
      <c r="A10620" t="s">
        <v>20</v>
      </c>
      <c r="B10620" t="s">
        <v>22</v>
      </c>
      <c r="C10620" s="6">
        <f t="shared" si="170"/>
        <v>42182.122719936095</v>
      </c>
      <c r="D10620" t="s">
        <v>21</v>
      </c>
      <c r="E10620" s="6">
        <f>IF(Sense_data[[#This Row],[a_1State]]=D10619,E10619,Sense_data[[#This Row],[SysTimeStamp]])</f>
        <v>42182.122164380409</v>
      </c>
      <c r="F10620" s="3" t="str">
        <f>Sense_data[[#This Row],[a_1State]]&amp;TEXT(Sense_data[[#This Row],[StateInstanceTimestamp]],"#.######")</f>
        <v>Off42182.122164</v>
      </c>
      <c r="G10620" s="3">
        <f ca="1">IF(Sense_data[[#This Row],[a_1State]]="Off",RANDBETWEEN(off_min,off_max),RANDBETWEEN(on_min,on_max))/sr_div</f>
        <v>1</v>
      </c>
      <c r="H10620" s="3">
        <v>1.1000000000000001</v>
      </c>
      <c r="I10620" s="3">
        <f>IF(HOUR(Sense_data[[#This Row],[SysTimeStamp]])&lt;12,I10619+$B$14,I10619-$B$14)</f>
        <v>17.454398148150101</v>
      </c>
    </row>
    <row r="10621" spans="1:9" x14ac:dyDescent="0.2">
      <c r="A10621" t="s">
        <v>20</v>
      </c>
      <c r="B10621" t="s">
        <v>22</v>
      </c>
      <c r="C10621" s="6">
        <f t="shared" si="170"/>
        <v>42182.122731510171</v>
      </c>
      <c r="D10621" t="s">
        <v>21</v>
      </c>
      <c r="E10621" s="6">
        <f>IF(Sense_data[[#This Row],[a_1State]]=D10620,E10620,Sense_data[[#This Row],[SysTimeStamp]])</f>
        <v>42182.122164380409</v>
      </c>
      <c r="F10621" s="3" t="str">
        <f>Sense_data[[#This Row],[a_1State]]&amp;TEXT(Sense_data[[#This Row],[StateInstanceTimestamp]],"#.######")</f>
        <v>Off42182.122164</v>
      </c>
      <c r="G10621" s="3">
        <f ca="1">IF(Sense_data[[#This Row],[a_1State]]="Off",RANDBETWEEN(off_min,off_max),RANDBETWEEN(on_min,on_max))/sr_div</f>
        <v>1.1000000000000001</v>
      </c>
      <c r="H10621" s="3">
        <v>1.5</v>
      </c>
      <c r="I10621" s="3">
        <f>IF(HOUR(Sense_data[[#This Row],[SysTimeStamp]])&lt;12,I10620+$B$14,I10620-$B$14)</f>
        <v>17.454629629631583</v>
      </c>
    </row>
    <row r="10622" spans="1:9" x14ac:dyDescent="0.2">
      <c r="A10622" t="s">
        <v>20</v>
      </c>
      <c r="B10622" t="s">
        <v>22</v>
      </c>
      <c r="C10622" s="6">
        <f t="shared" si="170"/>
        <v>42182.122743084248</v>
      </c>
      <c r="D10622" t="s">
        <v>21</v>
      </c>
      <c r="E10622" s="6">
        <f>IF(Sense_data[[#This Row],[a_1State]]=D10621,E10621,Sense_data[[#This Row],[SysTimeStamp]])</f>
        <v>42182.122164380409</v>
      </c>
      <c r="F10622" s="3" t="str">
        <f>Sense_data[[#This Row],[a_1State]]&amp;TEXT(Sense_data[[#This Row],[StateInstanceTimestamp]],"#.######")</f>
        <v>Off42182.122164</v>
      </c>
      <c r="G10622" s="3">
        <f ca="1">IF(Sense_data[[#This Row],[a_1State]]="Off",RANDBETWEEN(off_min,off_max),RANDBETWEEN(on_min,on_max))/sr_div</f>
        <v>1</v>
      </c>
      <c r="H10622" s="3">
        <v>2.6</v>
      </c>
      <c r="I10622" s="3">
        <f>IF(HOUR(Sense_data[[#This Row],[SysTimeStamp]])&lt;12,I10621+$B$14,I10621-$B$14)</f>
        <v>17.454861111113065</v>
      </c>
    </row>
    <row r="10623" spans="1:9" x14ac:dyDescent="0.2">
      <c r="A10623" t="s">
        <v>20</v>
      </c>
      <c r="B10623" t="s">
        <v>22</v>
      </c>
      <c r="C10623" s="6">
        <f t="shared" si="170"/>
        <v>42182.122754658325</v>
      </c>
      <c r="D10623" t="s">
        <v>21</v>
      </c>
      <c r="E10623" s="6">
        <f>IF(Sense_data[[#This Row],[a_1State]]=D10622,E10622,Sense_data[[#This Row],[SysTimeStamp]])</f>
        <v>42182.122164380409</v>
      </c>
      <c r="F10623" s="3" t="str">
        <f>Sense_data[[#This Row],[a_1State]]&amp;TEXT(Sense_data[[#This Row],[StateInstanceTimestamp]],"#.######")</f>
        <v>Off42182.122164</v>
      </c>
      <c r="G10623" s="3">
        <f ca="1">IF(Sense_data[[#This Row],[a_1State]]="Off",RANDBETWEEN(off_min,off_max),RANDBETWEEN(on_min,on_max))/sr_div</f>
        <v>1.3</v>
      </c>
      <c r="H10623" s="3">
        <v>2.5</v>
      </c>
      <c r="I10623" s="3">
        <f>IF(HOUR(Sense_data[[#This Row],[SysTimeStamp]])&lt;12,I10622+$B$14,I10622-$B$14)</f>
        <v>17.455092592594546</v>
      </c>
    </row>
    <row r="10624" spans="1:9" x14ac:dyDescent="0.2">
      <c r="A10624" t="s">
        <v>20</v>
      </c>
      <c r="B10624" t="s">
        <v>22</v>
      </c>
      <c r="C10624" s="6">
        <f t="shared" si="170"/>
        <v>42182.122766232402</v>
      </c>
      <c r="D10624" t="s">
        <v>21</v>
      </c>
      <c r="E10624" s="6">
        <f>IF(Sense_data[[#This Row],[a_1State]]=D10623,E10623,Sense_data[[#This Row],[SysTimeStamp]])</f>
        <v>42182.122164380409</v>
      </c>
      <c r="F10624" s="3" t="str">
        <f>Sense_data[[#This Row],[a_1State]]&amp;TEXT(Sense_data[[#This Row],[StateInstanceTimestamp]],"#.######")</f>
        <v>Off42182.122164</v>
      </c>
      <c r="G10624" s="3">
        <f ca="1">IF(Sense_data[[#This Row],[a_1State]]="Off",RANDBETWEEN(off_min,off_max),RANDBETWEEN(on_min,on_max))/sr_div</f>
        <v>3</v>
      </c>
      <c r="H10624" s="3">
        <v>1.6</v>
      </c>
      <c r="I10624" s="3">
        <f>IF(HOUR(Sense_data[[#This Row],[SysTimeStamp]])&lt;12,I10623+$B$14,I10623-$B$14)</f>
        <v>17.455324074076028</v>
      </c>
    </row>
    <row r="10625" spans="1:9" x14ac:dyDescent="0.2">
      <c r="A10625" t="s">
        <v>20</v>
      </c>
      <c r="B10625" t="s">
        <v>22</v>
      </c>
      <c r="C10625" s="6">
        <f t="shared" si="170"/>
        <v>42182.122777806479</v>
      </c>
      <c r="D10625" t="s">
        <v>21</v>
      </c>
      <c r="E10625" s="6">
        <f>IF(Sense_data[[#This Row],[a_1State]]=D10624,E10624,Sense_data[[#This Row],[SysTimeStamp]])</f>
        <v>42182.122164380409</v>
      </c>
      <c r="F10625" s="3" t="str">
        <f>Sense_data[[#This Row],[a_1State]]&amp;TEXT(Sense_data[[#This Row],[StateInstanceTimestamp]],"#.######")</f>
        <v>Off42182.122164</v>
      </c>
      <c r="G10625" s="3">
        <f ca="1">IF(Sense_data[[#This Row],[a_1State]]="Off",RANDBETWEEN(off_min,off_max),RANDBETWEEN(on_min,on_max))/sr_div</f>
        <v>2.7</v>
      </c>
      <c r="H10625" s="3">
        <v>2.4</v>
      </c>
      <c r="I10625" s="3">
        <f>IF(HOUR(Sense_data[[#This Row],[SysTimeStamp]])&lt;12,I10624+$B$14,I10624-$B$14)</f>
        <v>17.45555555555751</v>
      </c>
    </row>
    <row r="10626" spans="1:9" x14ac:dyDescent="0.2">
      <c r="A10626" t="s">
        <v>20</v>
      </c>
      <c r="B10626" t="s">
        <v>22</v>
      </c>
      <c r="C10626" s="6">
        <f t="shared" si="170"/>
        <v>42182.122789380555</v>
      </c>
      <c r="D10626" t="s">
        <v>21</v>
      </c>
      <c r="E10626" s="6">
        <f>IF(Sense_data[[#This Row],[a_1State]]=D10625,E10625,Sense_data[[#This Row],[SysTimeStamp]])</f>
        <v>42182.122164380409</v>
      </c>
      <c r="F10626" s="3" t="str">
        <f>Sense_data[[#This Row],[a_1State]]&amp;TEXT(Sense_data[[#This Row],[StateInstanceTimestamp]],"#.######")</f>
        <v>Off42182.122164</v>
      </c>
      <c r="G10626" s="3">
        <f ca="1">IF(Sense_data[[#This Row],[a_1State]]="Off",RANDBETWEEN(off_min,off_max),RANDBETWEEN(on_min,on_max))/sr_div</f>
        <v>1.3</v>
      </c>
      <c r="H10626" s="3">
        <v>1.7</v>
      </c>
      <c r="I10626" s="3">
        <f>IF(HOUR(Sense_data[[#This Row],[SysTimeStamp]])&lt;12,I10625+$B$14,I10625-$B$14)</f>
        <v>17.455787037038991</v>
      </c>
    </row>
    <row r="10627" spans="1:9" x14ac:dyDescent="0.2">
      <c r="A10627" t="s">
        <v>20</v>
      </c>
      <c r="B10627" t="s">
        <v>22</v>
      </c>
      <c r="C10627" s="6">
        <f t="shared" si="170"/>
        <v>42182.122800954632</v>
      </c>
      <c r="D10627" t="s">
        <v>21</v>
      </c>
      <c r="E10627" s="6">
        <f>IF(Sense_data[[#This Row],[a_1State]]=D10626,E10626,Sense_data[[#This Row],[SysTimeStamp]])</f>
        <v>42182.122164380409</v>
      </c>
      <c r="F10627" s="3" t="str">
        <f>Sense_data[[#This Row],[a_1State]]&amp;TEXT(Sense_data[[#This Row],[StateInstanceTimestamp]],"#.######")</f>
        <v>Off42182.122164</v>
      </c>
      <c r="G10627" s="3">
        <f ca="1">IF(Sense_data[[#This Row],[a_1State]]="Off",RANDBETWEEN(off_min,off_max),RANDBETWEEN(on_min,on_max))/sr_div</f>
        <v>2.1</v>
      </c>
      <c r="H10627" s="3">
        <v>2.7</v>
      </c>
      <c r="I10627" s="3">
        <f>IF(HOUR(Sense_data[[#This Row],[SysTimeStamp]])&lt;12,I10626+$B$14,I10626-$B$14)</f>
        <v>17.456018518520473</v>
      </c>
    </row>
    <row r="10628" spans="1:9" x14ac:dyDescent="0.2">
      <c r="A10628" t="s">
        <v>20</v>
      </c>
      <c r="B10628" t="s">
        <v>22</v>
      </c>
      <c r="C10628" s="6">
        <f t="shared" si="170"/>
        <v>42182.122812528709</v>
      </c>
      <c r="D10628" t="s">
        <v>21</v>
      </c>
      <c r="E10628" s="6">
        <f>IF(Sense_data[[#This Row],[a_1State]]=D10627,E10627,Sense_data[[#This Row],[SysTimeStamp]])</f>
        <v>42182.122164380409</v>
      </c>
      <c r="F10628" s="3" t="str">
        <f>Sense_data[[#This Row],[a_1State]]&amp;TEXT(Sense_data[[#This Row],[StateInstanceTimestamp]],"#.######")</f>
        <v>Off42182.122164</v>
      </c>
      <c r="G10628" s="3">
        <f ca="1">IF(Sense_data[[#This Row],[a_1State]]="Off",RANDBETWEEN(off_min,off_max),RANDBETWEEN(on_min,on_max))/sr_div</f>
        <v>2.9</v>
      </c>
      <c r="H10628" s="3">
        <v>1.4</v>
      </c>
      <c r="I10628" s="3">
        <f>IF(HOUR(Sense_data[[#This Row],[SysTimeStamp]])&lt;12,I10627+$B$14,I10627-$B$14)</f>
        <v>17.456250000001955</v>
      </c>
    </row>
    <row r="10629" spans="1:9" x14ac:dyDescent="0.2">
      <c r="A10629" t="s">
        <v>20</v>
      </c>
      <c r="B10629" t="s">
        <v>22</v>
      </c>
      <c r="C10629" s="6">
        <f t="shared" si="170"/>
        <v>42182.122824102786</v>
      </c>
      <c r="D10629" t="s">
        <v>21</v>
      </c>
      <c r="E10629" s="6">
        <f>IF(Sense_data[[#This Row],[a_1State]]=D10628,E10628,Sense_data[[#This Row],[SysTimeStamp]])</f>
        <v>42182.122164380409</v>
      </c>
      <c r="F10629" s="3" t="str">
        <f>Sense_data[[#This Row],[a_1State]]&amp;TEXT(Sense_data[[#This Row],[StateInstanceTimestamp]],"#.######")</f>
        <v>Off42182.122164</v>
      </c>
      <c r="G10629" s="3">
        <f ca="1">IF(Sense_data[[#This Row],[a_1State]]="Off",RANDBETWEEN(off_min,off_max),RANDBETWEEN(on_min,on_max))/sr_div</f>
        <v>2.1</v>
      </c>
      <c r="H10629" s="3">
        <v>3</v>
      </c>
      <c r="I10629" s="3">
        <f>IF(HOUR(Sense_data[[#This Row],[SysTimeStamp]])&lt;12,I10628+$B$14,I10628-$B$14)</f>
        <v>17.456481481483436</v>
      </c>
    </row>
    <row r="10630" spans="1:9" x14ac:dyDescent="0.2">
      <c r="A10630" t="s">
        <v>20</v>
      </c>
      <c r="B10630" t="s">
        <v>22</v>
      </c>
      <c r="C10630" s="6">
        <f t="shared" ref="C10630:C10693" si="171">C10629+$B$2</f>
        <v>42182.122835676862</v>
      </c>
      <c r="D10630" t="s">
        <v>21</v>
      </c>
      <c r="E10630" s="6">
        <f>IF(Sense_data[[#This Row],[a_1State]]=D10629,E10629,Sense_data[[#This Row],[SysTimeStamp]])</f>
        <v>42182.122164380409</v>
      </c>
      <c r="F10630" s="3" t="str">
        <f>Sense_data[[#This Row],[a_1State]]&amp;TEXT(Sense_data[[#This Row],[StateInstanceTimestamp]],"#.######")</f>
        <v>Off42182.122164</v>
      </c>
      <c r="G10630" s="3">
        <f ca="1">IF(Sense_data[[#This Row],[a_1State]]="Off",RANDBETWEEN(off_min,off_max),RANDBETWEEN(on_min,on_max))/sr_div</f>
        <v>2.4</v>
      </c>
      <c r="H10630" s="3">
        <v>2.8</v>
      </c>
      <c r="I10630" s="3">
        <f>IF(HOUR(Sense_data[[#This Row],[SysTimeStamp]])&lt;12,I10629+$B$14,I10629-$B$14)</f>
        <v>17.456712962964918</v>
      </c>
    </row>
    <row r="10631" spans="1:9" x14ac:dyDescent="0.2">
      <c r="A10631" t="s">
        <v>20</v>
      </c>
      <c r="B10631" t="s">
        <v>22</v>
      </c>
      <c r="C10631" s="6">
        <f t="shared" si="171"/>
        <v>42182.122847250939</v>
      </c>
      <c r="D10631" t="s">
        <v>21</v>
      </c>
      <c r="E10631" s="6">
        <f>IF(Sense_data[[#This Row],[a_1State]]=D10630,E10630,Sense_data[[#This Row],[SysTimeStamp]])</f>
        <v>42182.122164380409</v>
      </c>
      <c r="F10631" s="3" t="str">
        <f>Sense_data[[#This Row],[a_1State]]&amp;TEXT(Sense_data[[#This Row],[StateInstanceTimestamp]],"#.######")</f>
        <v>Off42182.122164</v>
      </c>
      <c r="G10631" s="3">
        <f ca="1">IF(Sense_data[[#This Row],[a_1State]]="Off",RANDBETWEEN(off_min,off_max),RANDBETWEEN(on_min,on_max))/sr_div</f>
        <v>2.8</v>
      </c>
      <c r="H10631" s="3">
        <v>2.2000000000000002</v>
      </c>
      <c r="I10631" s="3">
        <f>IF(HOUR(Sense_data[[#This Row],[SysTimeStamp]])&lt;12,I10630+$B$14,I10630-$B$14)</f>
        <v>17.4569444444464</v>
      </c>
    </row>
    <row r="10632" spans="1:9" x14ac:dyDescent="0.2">
      <c r="A10632" t="s">
        <v>20</v>
      </c>
      <c r="B10632" t="s">
        <v>22</v>
      </c>
      <c r="C10632" s="6">
        <f t="shared" si="171"/>
        <v>42182.122858825016</v>
      </c>
      <c r="D10632" t="s">
        <v>21</v>
      </c>
      <c r="E10632" s="6">
        <f>IF(Sense_data[[#This Row],[a_1State]]=D10631,E10631,Sense_data[[#This Row],[SysTimeStamp]])</f>
        <v>42182.122164380409</v>
      </c>
      <c r="F10632" s="3" t="str">
        <f>Sense_data[[#This Row],[a_1State]]&amp;TEXT(Sense_data[[#This Row],[StateInstanceTimestamp]],"#.######")</f>
        <v>Off42182.122164</v>
      </c>
      <c r="G10632" s="3">
        <f ca="1">IF(Sense_data[[#This Row],[a_1State]]="Off",RANDBETWEEN(off_min,off_max),RANDBETWEEN(on_min,on_max))/sr_div</f>
        <v>2.7</v>
      </c>
      <c r="H10632" s="3">
        <v>1.3</v>
      </c>
      <c r="I10632" s="3">
        <f>IF(HOUR(Sense_data[[#This Row],[SysTimeStamp]])&lt;12,I10631+$B$14,I10631-$B$14)</f>
        <v>17.457175925927881</v>
      </c>
    </row>
    <row r="10633" spans="1:9" x14ac:dyDescent="0.2">
      <c r="A10633" t="s">
        <v>20</v>
      </c>
      <c r="B10633" t="s">
        <v>22</v>
      </c>
      <c r="C10633" s="6">
        <f t="shared" si="171"/>
        <v>42182.122870399093</v>
      </c>
      <c r="D10633" t="s">
        <v>21</v>
      </c>
      <c r="E10633" s="6">
        <f>IF(Sense_data[[#This Row],[a_1State]]=D10632,E10632,Sense_data[[#This Row],[SysTimeStamp]])</f>
        <v>42182.122164380409</v>
      </c>
      <c r="F10633" s="3" t="str">
        <f>Sense_data[[#This Row],[a_1State]]&amp;TEXT(Sense_data[[#This Row],[StateInstanceTimestamp]],"#.######")</f>
        <v>Off42182.122164</v>
      </c>
      <c r="G10633" s="3">
        <f ca="1">IF(Sense_data[[#This Row],[a_1State]]="Off",RANDBETWEEN(off_min,off_max),RANDBETWEEN(on_min,on_max))/sr_div</f>
        <v>1.9</v>
      </c>
      <c r="H10633" s="3">
        <v>2</v>
      </c>
      <c r="I10633" s="3">
        <f>IF(HOUR(Sense_data[[#This Row],[SysTimeStamp]])&lt;12,I10632+$B$14,I10632-$B$14)</f>
        <v>17.457407407409363</v>
      </c>
    </row>
    <row r="10634" spans="1:9" x14ac:dyDescent="0.2">
      <c r="A10634" t="s">
        <v>20</v>
      </c>
      <c r="B10634" t="s">
        <v>22</v>
      </c>
      <c r="C10634" s="6">
        <f t="shared" si="171"/>
        <v>42182.12288197317</v>
      </c>
      <c r="D10634" t="s">
        <v>21</v>
      </c>
      <c r="E10634" s="6">
        <f>IF(Sense_data[[#This Row],[a_1State]]=D10633,E10633,Sense_data[[#This Row],[SysTimeStamp]])</f>
        <v>42182.122164380409</v>
      </c>
      <c r="F10634" s="3" t="str">
        <f>Sense_data[[#This Row],[a_1State]]&amp;TEXT(Sense_data[[#This Row],[StateInstanceTimestamp]],"#.######")</f>
        <v>Off42182.122164</v>
      </c>
      <c r="G10634" s="3">
        <f ca="1">IF(Sense_data[[#This Row],[a_1State]]="Off",RANDBETWEEN(off_min,off_max),RANDBETWEEN(on_min,on_max))/sr_div</f>
        <v>2.2999999999999998</v>
      </c>
      <c r="H10634" s="3">
        <v>1.8</v>
      </c>
      <c r="I10634" s="3">
        <f>IF(HOUR(Sense_data[[#This Row],[SysTimeStamp]])&lt;12,I10633+$B$14,I10633-$B$14)</f>
        <v>17.457638888890845</v>
      </c>
    </row>
    <row r="10635" spans="1:9" x14ac:dyDescent="0.2">
      <c r="A10635" t="s">
        <v>20</v>
      </c>
      <c r="B10635" t="s">
        <v>22</v>
      </c>
      <c r="C10635" s="6">
        <f t="shared" si="171"/>
        <v>42182.122893547246</v>
      </c>
      <c r="D10635" t="s">
        <v>21</v>
      </c>
      <c r="E10635" s="6">
        <f>IF(Sense_data[[#This Row],[a_1State]]=D10634,E10634,Sense_data[[#This Row],[SysTimeStamp]])</f>
        <v>42182.122164380409</v>
      </c>
      <c r="F10635" s="3" t="str">
        <f>Sense_data[[#This Row],[a_1State]]&amp;TEXT(Sense_data[[#This Row],[StateInstanceTimestamp]],"#.######")</f>
        <v>Off42182.122164</v>
      </c>
      <c r="G10635" s="3">
        <f ca="1">IF(Sense_data[[#This Row],[a_1State]]="Off",RANDBETWEEN(off_min,off_max),RANDBETWEEN(on_min,on_max))/sr_div</f>
        <v>1.5</v>
      </c>
      <c r="H10635" s="3">
        <v>1.6</v>
      </c>
      <c r="I10635" s="3">
        <f>IF(HOUR(Sense_data[[#This Row],[SysTimeStamp]])&lt;12,I10634+$B$14,I10634-$B$14)</f>
        <v>17.457870370372326</v>
      </c>
    </row>
    <row r="10636" spans="1:9" x14ac:dyDescent="0.2">
      <c r="A10636" t="s">
        <v>20</v>
      </c>
      <c r="B10636" t="s">
        <v>22</v>
      </c>
      <c r="C10636" s="6">
        <f t="shared" si="171"/>
        <v>42182.122905121323</v>
      </c>
      <c r="D10636" t="s">
        <v>21</v>
      </c>
      <c r="E10636" s="6">
        <f>IF(Sense_data[[#This Row],[a_1State]]=D10635,E10635,Sense_data[[#This Row],[SysTimeStamp]])</f>
        <v>42182.122164380409</v>
      </c>
      <c r="F10636" s="3" t="str">
        <f>Sense_data[[#This Row],[a_1State]]&amp;TEXT(Sense_data[[#This Row],[StateInstanceTimestamp]],"#.######")</f>
        <v>Off42182.122164</v>
      </c>
      <c r="G10636" s="3">
        <f ca="1">IF(Sense_data[[#This Row],[a_1State]]="Off",RANDBETWEEN(off_min,off_max),RANDBETWEEN(on_min,on_max))/sr_div</f>
        <v>1.5</v>
      </c>
      <c r="H10636" s="3">
        <v>2.9</v>
      </c>
      <c r="I10636" s="3">
        <f>IF(HOUR(Sense_data[[#This Row],[SysTimeStamp]])&lt;12,I10635+$B$14,I10635-$B$14)</f>
        <v>17.458101851853808</v>
      </c>
    </row>
    <row r="10637" spans="1:9" x14ac:dyDescent="0.2">
      <c r="A10637" t="s">
        <v>20</v>
      </c>
      <c r="B10637" t="s">
        <v>22</v>
      </c>
      <c r="C10637" s="6">
        <f t="shared" si="171"/>
        <v>42182.1229166954</v>
      </c>
      <c r="D10637" t="s">
        <v>21</v>
      </c>
      <c r="E10637" s="6">
        <f>IF(Sense_data[[#This Row],[a_1State]]=D10636,E10636,Sense_data[[#This Row],[SysTimeStamp]])</f>
        <v>42182.122164380409</v>
      </c>
      <c r="F10637" s="3" t="str">
        <f>Sense_data[[#This Row],[a_1State]]&amp;TEXT(Sense_data[[#This Row],[StateInstanceTimestamp]],"#.######")</f>
        <v>Off42182.122164</v>
      </c>
      <c r="G10637" s="3">
        <f ca="1">IF(Sense_data[[#This Row],[a_1State]]="Off",RANDBETWEEN(off_min,off_max),RANDBETWEEN(on_min,on_max))/sr_div</f>
        <v>1</v>
      </c>
      <c r="H10637" s="3">
        <v>1.2</v>
      </c>
      <c r="I10637" s="3">
        <f>IF(HOUR(Sense_data[[#This Row],[SysTimeStamp]])&lt;12,I10636+$B$14,I10636-$B$14)</f>
        <v>17.45833333333529</v>
      </c>
    </row>
    <row r="10638" spans="1:9" x14ac:dyDescent="0.2">
      <c r="A10638" t="s">
        <v>20</v>
      </c>
      <c r="B10638" t="s">
        <v>22</v>
      </c>
      <c r="C10638" s="6">
        <f t="shared" si="171"/>
        <v>42182.122928269477</v>
      </c>
      <c r="D10638" t="s">
        <v>21</v>
      </c>
      <c r="E10638" s="6">
        <f>IF(Sense_data[[#This Row],[a_1State]]=D10637,E10637,Sense_data[[#This Row],[SysTimeStamp]])</f>
        <v>42182.122164380409</v>
      </c>
      <c r="F10638" s="3" t="str">
        <f>Sense_data[[#This Row],[a_1State]]&amp;TEXT(Sense_data[[#This Row],[StateInstanceTimestamp]],"#.######")</f>
        <v>Off42182.122164</v>
      </c>
      <c r="G10638" s="3">
        <f ca="1">IF(Sense_data[[#This Row],[a_1State]]="Off",RANDBETWEEN(off_min,off_max),RANDBETWEEN(on_min,on_max))/sr_div</f>
        <v>2</v>
      </c>
      <c r="H10638" s="3">
        <v>1.5</v>
      </c>
      <c r="I10638" s="3">
        <f>IF(HOUR(Sense_data[[#This Row],[SysTimeStamp]])&lt;12,I10637+$B$14,I10637-$B$14)</f>
        <v>17.458564814816771</v>
      </c>
    </row>
    <row r="10639" spans="1:9" x14ac:dyDescent="0.2">
      <c r="A10639" t="s">
        <v>20</v>
      </c>
      <c r="B10639" t="s">
        <v>22</v>
      </c>
      <c r="C10639" s="6">
        <f t="shared" si="171"/>
        <v>42182.122939843553</v>
      </c>
      <c r="D10639" t="s">
        <v>21</v>
      </c>
      <c r="E10639" s="6">
        <f>IF(Sense_data[[#This Row],[a_1State]]=D10638,E10638,Sense_data[[#This Row],[SysTimeStamp]])</f>
        <v>42182.122164380409</v>
      </c>
      <c r="F10639" s="3" t="str">
        <f>Sense_data[[#This Row],[a_1State]]&amp;TEXT(Sense_data[[#This Row],[StateInstanceTimestamp]],"#.######")</f>
        <v>Off42182.122164</v>
      </c>
      <c r="G10639" s="3">
        <f ca="1">IF(Sense_data[[#This Row],[a_1State]]="Off",RANDBETWEEN(off_min,off_max),RANDBETWEEN(on_min,on_max))/sr_div</f>
        <v>1.3</v>
      </c>
      <c r="H10639" s="3">
        <v>1.4</v>
      </c>
      <c r="I10639" s="3">
        <f>IF(HOUR(Sense_data[[#This Row],[SysTimeStamp]])&lt;12,I10638+$B$14,I10638-$B$14)</f>
        <v>17.458796296298253</v>
      </c>
    </row>
    <row r="10640" spans="1:9" x14ac:dyDescent="0.2">
      <c r="A10640" t="s">
        <v>20</v>
      </c>
      <c r="B10640" t="s">
        <v>22</v>
      </c>
      <c r="C10640" s="6">
        <f t="shared" si="171"/>
        <v>42182.12295141763</v>
      </c>
      <c r="D10640" t="s">
        <v>21</v>
      </c>
      <c r="E10640" s="6">
        <f>IF(Sense_data[[#This Row],[a_1State]]=D10639,E10639,Sense_data[[#This Row],[SysTimeStamp]])</f>
        <v>42182.122164380409</v>
      </c>
      <c r="F10640" s="3" t="str">
        <f>Sense_data[[#This Row],[a_1State]]&amp;TEXT(Sense_data[[#This Row],[StateInstanceTimestamp]],"#.######")</f>
        <v>Off42182.122164</v>
      </c>
      <c r="G10640" s="3">
        <f ca="1">IF(Sense_data[[#This Row],[a_1State]]="Off",RANDBETWEEN(off_min,off_max),RANDBETWEEN(on_min,on_max))/sr_div</f>
        <v>2.2999999999999998</v>
      </c>
      <c r="H10640" s="3">
        <v>3</v>
      </c>
      <c r="I10640" s="3">
        <f>IF(HOUR(Sense_data[[#This Row],[SysTimeStamp]])&lt;12,I10639+$B$14,I10639-$B$14)</f>
        <v>17.459027777779735</v>
      </c>
    </row>
    <row r="10641" spans="1:9" x14ac:dyDescent="0.2">
      <c r="A10641" t="s">
        <v>20</v>
      </c>
      <c r="B10641" t="s">
        <v>22</v>
      </c>
      <c r="C10641" s="6">
        <f t="shared" si="171"/>
        <v>42182.122962991707</v>
      </c>
      <c r="D10641" t="s">
        <v>21</v>
      </c>
      <c r="E10641" s="6">
        <f>IF(Sense_data[[#This Row],[a_1State]]=D10640,E10640,Sense_data[[#This Row],[SysTimeStamp]])</f>
        <v>42182.122164380409</v>
      </c>
      <c r="F10641" s="3" t="str">
        <f>Sense_data[[#This Row],[a_1State]]&amp;TEXT(Sense_data[[#This Row],[StateInstanceTimestamp]],"#.######")</f>
        <v>Off42182.122164</v>
      </c>
      <c r="G10641" s="3">
        <f ca="1">IF(Sense_data[[#This Row],[a_1State]]="Off",RANDBETWEEN(off_min,off_max),RANDBETWEEN(on_min,on_max))/sr_div</f>
        <v>1.5</v>
      </c>
      <c r="H10641" s="3">
        <v>2.2000000000000002</v>
      </c>
      <c r="I10641" s="3">
        <f>IF(HOUR(Sense_data[[#This Row],[SysTimeStamp]])&lt;12,I10640+$B$14,I10640-$B$14)</f>
        <v>17.459259259261216</v>
      </c>
    </row>
    <row r="10642" spans="1:9" x14ac:dyDescent="0.2">
      <c r="A10642" t="s">
        <v>20</v>
      </c>
      <c r="B10642" t="s">
        <v>22</v>
      </c>
      <c r="C10642" s="6">
        <f t="shared" si="171"/>
        <v>42182.122974565784</v>
      </c>
      <c r="D10642" t="s">
        <v>21</v>
      </c>
      <c r="E10642" s="6">
        <f>IF(Sense_data[[#This Row],[a_1State]]=D10641,E10641,Sense_data[[#This Row],[SysTimeStamp]])</f>
        <v>42182.122164380409</v>
      </c>
      <c r="F10642" s="3" t="str">
        <f>Sense_data[[#This Row],[a_1State]]&amp;TEXT(Sense_data[[#This Row],[StateInstanceTimestamp]],"#.######")</f>
        <v>Off42182.122164</v>
      </c>
      <c r="G10642" s="3">
        <f ca="1">IF(Sense_data[[#This Row],[a_1State]]="Off",RANDBETWEEN(off_min,off_max),RANDBETWEEN(on_min,on_max))/sr_div</f>
        <v>2.4</v>
      </c>
      <c r="H10642" s="3">
        <v>2.4</v>
      </c>
      <c r="I10642" s="3">
        <f>IF(HOUR(Sense_data[[#This Row],[SysTimeStamp]])&lt;12,I10641+$B$14,I10641-$B$14)</f>
        <v>17.459490740742698</v>
      </c>
    </row>
    <row r="10643" spans="1:9" x14ac:dyDescent="0.2">
      <c r="A10643" t="s">
        <v>20</v>
      </c>
      <c r="B10643" t="s">
        <v>22</v>
      </c>
      <c r="C10643" s="6">
        <f t="shared" si="171"/>
        <v>42182.122986139861</v>
      </c>
      <c r="D10643" t="s">
        <v>21</v>
      </c>
      <c r="E10643" s="6">
        <f>IF(Sense_data[[#This Row],[a_1State]]=D10642,E10642,Sense_data[[#This Row],[SysTimeStamp]])</f>
        <v>42182.122164380409</v>
      </c>
      <c r="F10643" s="3" t="str">
        <f>Sense_data[[#This Row],[a_1State]]&amp;TEXT(Sense_data[[#This Row],[StateInstanceTimestamp]],"#.######")</f>
        <v>Off42182.122164</v>
      </c>
      <c r="G10643" s="3">
        <f ca="1">IF(Sense_data[[#This Row],[a_1State]]="Off",RANDBETWEEN(off_min,off_max),RANDBETWEEN(on_min,on_max))/sr_div</f>
        <v>2.6</v>
      </c>
      <c r="H10643" s="3">
        <v>2.2999999999999998</v>
      </c>
      <c r="I10643" s="3">
        <f>IF(HOUR(Sense_data[[#This Row],[SysTimeStamp]])&lt;12,I10642+$B$14,I10642-$B$14)</f>
        <v>17.45972222222418</v>
      </c>
    </row>
    <row r="10644" spans="1:9" x14ac:dyDescent="0.2">
      <c r="A10644" t="s">
        <v>20</v>
      </c>
      <c r="B10644" t="s">
        <v>22</v>
      </c>
      <c r="C10644" s="6">
        <f t="shared" si="171"/>
        <v>42182.122997713937</v>
      </c>
      <c r="D10644" t="s">
        <v>21</v>
      </c>
      <c r="E10644" s="6">
        <f>IF(Sense_data[[#This Row],[a_1State]]=D10643,E10643,Sense_data[[#This Row],[SysTimeStamp]])</f>
        <v>42182.122164380409</v>
      </c>
      <c r="F10644" s="3" t="str">
        <f>Sense_data[[#This Row],[a_1State]]&amp;TEXT(Sense_data[[#This Row],[StateInstanceTimestamp]],"#.######")</f>
        <v>Off42182.122164</v>
      </c>
      <c r="G10644" s="3">
        <f ca="1">IF(Sense_data[[#This Row],[a_1State]]="Off",RANDBETWEEN(off_min,off_max),RANDBETWEEN(on_min,on_max))/sr_div</f>
        <v>1.7</v>
      </c>
      <c r="H10644" s="3">
        <v>1.6</v>
      </c>
      <c r="I10644" s="3">
        <f>IF(HOUR(Sense_data[[#This Row],[SysTimeStamp]])&lt;12,I10643+$B$14,I10643-$B$14)</f>
        <v>17.459953703705661</v>
      </c>
    </row>
    <row r="10645" spans="1:9" x14ac:dyDescent="0.2">
      <c r="A10645" t="s">
        <v>20</v>
      </c>
      <c r="B10645" t="s">
        <v>22</v>
      </c>
      <c r="C10645" s="6">
        <f t="shared" si="171"/>
        <v>42182.123009288014</v>
      </c>
      <c r="D10645" t="s">
        <v>21</v>
      </c>
      <c r="E10645" s="6">
        <f>IF(Sense_data[[#This Row],[a_1State]]=D10644,E10644,Sense_data[[#This Row],[SysTimeStamp]])</f>
        <v>42182.122164380409</v>
      </c>
      <c r="F10645" s="3" t="str">
        <f>Sense_data[[#This Row],[a_1State]]&amp;TEXT(Sense_data[[#This Row],[StateInstanceTimestamp]],"#.######")</f>
        <v>Off42182.122164</v>
      </c>
      <c r="G10645" s="3">
        <f ca="1">IF(Sense_data[[#This Row],[a_1State]]="Off",RANDBETWEEN(off_min,off_max),RANDBETWEEN(on_min,on_max))/sr_div</f>
        <v>1</v>
      </c>
      <c r="H10645" s="3">
        <v>1.3</v>
      </c>
      <c r="I10645" s="3">
        <f>IF(HOUR(Sense_data[[#This Row],[SysTimeStamp]])&lt;12,I10644+$B$14,I10644-$B$14)</f>
        <v>17.460185185187143</v>
      </c>
    </row>
    <row r="10646" spans="1:9" x14ac:dyDescent="0.2">
      <c r="A10646" t="s">
        <v>20</v>
      </c>
      <c r="B10646" t="s">
        <v>22</v>
      </c>
      <c r="C10646" s="6">
        <f t="shared" si="171"/>
        <v>42182.123020862091</v>
      </c>
      <c r="D10646" t="s">
        <v>21</v>
      </c>
      <c r="E10646" s="6">
        <f>IF(Sense_data[[#This Row],[a_1State]]=D10645,E10645,Sense_data[[#This Row],[SysTimeStamp]])</f>
        <v>42182.122164380409</v>
      </c>
      <c r="F10646" s="3" t="str">
        <f>Sense_data[[#This Row],[a_1State]]&amp;TEXT(Sense_data[[#This Row],[StateInstanceTimestamp]],"#.######")</f>
        <v>Off42182.122164</v>
      </c>
      <c r="G10646" s="3">
        <f ca="1">IF(Sense_data[[#This Row],[a_1State]]="Off",RANDBETWEEN(off_min,off_max),RANDBETWEEN(on_min,on_max))/sr_div</f>
        <v>1</v>
      </c>
      <c r="H10646" s="3">
        <v>1.9</v>
      </c>
      <c r="I10646" s="3">
        <f>IF(HOUR(Sense_data[[#This Row],[SysTimeStamp]])&lt;12,I10645+$B$14,I10645-$B$14)</f>
        <v>17.460416666668625</v>
      </c>
    </row>
    <row r="10647" spans="1:9" x14ac:dyDescent="0.2">
      <c r="A10647" t="s">
        <v>20</v>
      </c>
      <c r="B10647" t="s">
        <v>22</v>
      </c>
      <c r="C10647" s="6">
        <f t="shared" si="171"/>
        <v>42182.123032436168</v>
      </c>
      <c r="D10647" t="s">
        <v>21</v>
      </c>
      <c r="E10647" s="6">
        <f>IF(Sense_data[[#This Row],[a_1State]]=D10646,E10646,Sense_data[[#This Row],[SysTimeStamp]])</f>
        <v>42182.122164380409</v>
      </c>
      <c r="F10647" s="3" t="str">
        <f>Sense_data[[#This Row],[a_1State]]&amp;TEXT(Sense_data[[#This Row],[StateInstanceTimestamp]],"#.######")</f>
        <v>Off42182.122164</v>
      </c>
      <c r="G10647" s="3">
        <f ca="1">IF(Sense_data[[#This Row],[a_1State]]="Off",RANDBETWEEN(off_min,off_max),RANDBETWEEN(on_min,on_max))/sr_div</f>
        <v>1.4</v>
      </c>
      <c r="H10647" s="3">
        <v>1.7</v>
      </c>
      <c r="I10647" s="3">
        <f>IF(HOUR(Sense_data[[#This Row],[SysTimeStamp]])&lt;12,I10646+$B$14,I10646-$B$14)</f>
        <v>17.460648148150106</v>
      </c>
    </row>
    <row r="10648" spans="1:9" x14ac:dyDescent="0.2">
      <c r="A10648" t="s">
        <v>20</v>
      </c>
      <c r="B10648" t="s">
        <v>22</v>
      </c>
      <c r="C10648" s="6">
        <f t="shared" si="171"/>
        <v>42182.123044010244</v>
      </c>
      <c r="D10648" t="s">
        <v>21</v>
      </c>
      <c r="E10648" s="6">
        <f>IF(Sense_data[[#This Row],[a_1State]]=D10647,E10647,Sense_data[[#This Row],[SysTimeStamp]])</f>
        <v>42182.122164380409</v>
      </c>
      <c r="F10648" s="3" t="str">
        <f>Sense_data[[#This Row],[a_1State]]&amp;TEXT(Sense_data[[#This Row],[StateInstanceTimestamp]],"#.######")</f>
        <v>Off42182.122164</v>
      </c>
      <c r="G10648" s="3">
        <f ca="1">IF(Sense_data[[#This Row],[a_1State]]="Off",RANDBETWEEN(off_min,off_max),RANDBETWEEN(on_min,on_max))/sr_div</f>
        <v>2.8</v>
      </c>
      <c r="H10648" s="3">
        <v>2.9</v>
      </c>
      <c r="I10648" s="3">
        <f>IF(HOUR(Sense_data[[#This Row],[SysTimeStamp]])&lt;12,I10647+$B$14,I10647-$B$14)</f>
        <v>17.460879629631588</v>
      </c>
    </row>
    <row r="10649" spans="1:9" x14ac:dyDescent="0.2">
      <c r="A10649" t="s">
        <v>20</v>
      </c>
      <c r="B10649" t="s">
        <v>22</v>
      </c>
      <c r="C10649" s="6">
        <f t="shared" si="171"/>
        <v>42182.123055584321</v>
      </c>
      <c r="D10649" t="s">
        <v>21</v>
      </c>
      <c r="E10649" s="6">
        <f>IF(Sense_data[[#This Row],[a_1State]]=D10648,E10648,Sense_data[[#This Row],[SysTimeStamp]])</f>
        <v>42182.122164380409</v>
      </c>
      <c r="F10649" s="3" t="str">
        <f>Sense_data[[#This Row],[a_1State]]&amp;TEXT(Sense_data[[#This Row],[StateInstanceTimestamp]],"#.######")</f>
        <v>Off42182.122164</v>
      </c>
      <c r="G10649" s="3">
        <f ca="1">IF(Sense_data[[#This Row],[a_1State]]="Off",RANDBETWEEN(off_min,off_max),RANDBETWEEN(on_min,on_max))/sr_div</f>
        <v>2.7</v>
      </c>
      <c r="H10649" s="3">
        <v>1.7</v>
      </c>
      <c r="I10649" s="3">
        <f>IF(HOUR(Sense_data[[#This Row],[SysTimeStamp]])&lt;12,I10648+$B$14,I10648-$B$14)</f>
        <v>17.46111111111307</v>
      </c>
    </row>
    <row r="10650" spans="1:9" x14ac:dyDescent="0.2">
      <c r="A10650" t="s">
        <v>20</v>
      </c>
      <c r="B10650" t="s">
        <v>22</v>
      </c>
      <c r="C10650" s="6">
        <f t="shared" si="171"/>
        <v>42182.123067158398</v>
      </c>
      <c r="D10650" t="s">
        <v>21</v>
      </c>
      <c r="E10650" s="6">
        <f>IF(Sense_data[[#This Row],[a_1State]]=D10649,E10649,Sense_data[[#This Row],[SysTimeStamp]])</f>
        <v>42182.122164380409</v>
      </c>
      <c r="F10650" s="3" t="str">
        <f>Sense_data[[#This Row],[a_1State]]&amp;TEXT(Sense_data[[#This Row],[StateInstanceTimestamp]],"#.######")</f>
        <v>Off42182.122164</v>
      </c>
      <c r="G10650" s="3">
        <f ca="1">IF(Sense_data[[#This Row],[a_1State]]="Off",RANDBETWEEN(off_min,off_max),RANDBETWEEN(on_min,on_max))/sr_div</f>
        <v>2.5</v>
      </c>
      <c r="H10650" s="3">
        <v>2.6</v>
      </c>
      <c r="I10650" s="3">
        <f>IF(HOUR(Sense_data[[#This Row],[SysTimeStamp]])&lt;12,I10649+$B$14,I10649-$B$14)</f>
        <v>17.461342592594551</v>
      </c>
    </row>
    <row r="10651" spans="1:9" x14ac:dyDescent="0.2">
      <c r="A10651" t="s">
        <v>20</v>
      </c>
      <c r="B10651" t="s">
        <v>22</v>
      </c>
      <c r="C10651" s="6">
        <f t="shared" si="171"/>
        <v>42182.123078732475</v>
      </c>
      <c r="D10651" t="s">
        <v>21</v>
      </c>
      <c r="E10651" s="6">
        <f>IF(Sense_data[[#This Row],[a_1State]]=D10650,E10650,Sense_data[[#This Row],[SysTimeStamp]])</f>
        <v>42182.122164380409</v>
      </c>
      <c r="F10651" s="3" t="str">
        <f>Sense_data[[#This Row],[a_1State]]&amp;TEXT(Sense_data[[#This Row],[StateInstanceTimestamp]],"#.######")</f>
        <v>Off42182.122164</v>
      </c>
      <c r="G10651" s="3">
        <f ca="1">IF(Sense_data[[#This Row],[a_1State]]="Off",RANDBETWEEN(off_min,off_max),RANDBETWEEN(on_min,on_max))/sr_div</f>
        <v>1.2</v>
      </c>
      <c r="H10651" s="3">
        <v>1</v>
      </c>
      <c r="I10651" s="3">
        <f>IF(HOUR(Sense_data[[#This Row],[SysTimeStamp]])&lt;12,I10650+$B$14,I10650-$B$14)</f>
        <v>17.461574074076033</v>
      </c>
    </row>
    <row r="10652" spans="1:9" x14ac:dyDescent="0.2">
      <c r="A10652" t="s">
        <v>20</v>
      </c>
      <c r="B10652" t="s">
        <v>22</v>
      </c>
      <c r="C10652" s="6">
        <f t="shared" si="171"/>
        <v>42182.123090306552</v>
      </c>
      <c r="D10652" t="s">
        <v>21</v>
      </c>
      <c r="E10652" s="6">
        <f>IF(Sense_data[[#This Row],[a_1State]]=D10651,E10651,Sense_data[[#This Row],[SysTimeStamp]])</f>
        <v>42182.122164380409</v>
      </c>
      <c r="F10652" s="3" t="str">
        <f>Sense_data[[#This Row],[a_1State]]&amp;TEXT(Sense_data[[#This Row],[StateInstanceTimestamp]],"#.######")</f>
        <v>Off42182.122164</v>
      </c>
      <c r="G10652" s="3">
        <f ca="1">IF(Sense_data[[#This Row],[a_1State]]="Off",RANDBETWEEN(off_min,off_max),RANDBETWEEN(on_min,on_max))/sr_div</f>
        <v>1.3</v>
      </c>
      <c r="H10652" s="3">
        <v>2.8</v>
      </c>
      <c r="I10652" s="3">
        <f>IF(HOUR(Sense_data[[#This Row],[SysTimeStamp]])&lt;12,I10651+$B$14,I10651-$B$14)</f>
        <v>17.461805555557515</v>
      </c>
    </row>
    <row r="10653" spans="1:9" x14ac:dyDescent="0.2">
      <c r="A10653" t="s">
        <v>20</v>
      </c>
      <c r="B10653" t="s">
        <v>22</v>
      </c>
      <c r="C10653" s="6">
        <f t="shared" si="171"/>
        <v>42182.123101880628</v>
      </c>
      <c r="D10653" t="s">
        <v>21</v>
      </c>
      <c r="E10653" s="6">
        <f>IF(Sense_data[[#This Row],[a_1State]]=D10652,E10652,Sense_data[[#This Row],[SysTimeStamp]])</f>
        <v>42182.122164380409</v>
      </c>
      <c r="F10653" s="3" t="str">
        <f>Sense_data[[#This Row],[a_1State]]&amp;TEXT(Sense_data[[#This Row],[StateInstanceTimestamp]],"#.######")</f>
        <v>Off42182.122164</v>
      </c>
      <c r="G10653" s="3">
        <f ca="1">IF(Sense_data[[#This Row],[a_1State]]="Off",RANDBETWEEN(off_min,off_max),RANDBETWEEN(on_min,on_max))/sr_div</f>
        <v>3</v>
      </c>
      <c r="H10653" s="3">
        <v>3</v>
      </c>
      <c r="I10653" s="3">
        <f>IF(HOUR(Sense_data[[#This Row],[SysTimeStamp]])&lt;12,I10652+$B$14,I10652-$B$14)</f>
        <v>17.462037037038996</v>
      </c>
    </row>
    <row r="10654" spans="1:9" x14ac:dyDescent="0.2">
      <c r="A10654" t="s">
        <v>20</v>
      </c>
      <c r="B10654" t="s">
        <v>22</v>
      </c>
      <c r="C10654" s="6">
        <f t="shared" si="171"/>
        <v>42182.123113454705</v>
      </c>
      <c r="D10654" t="s">
        <v>21</v>
      </c>
      <c r="E10654" s="6">
        <f>IF(Sense_data[[#This Row],[a_1State]]=D10653,E10653,Sense_data[[#This Row],[SysTimeStamp]])</f>
        <v>42182.122164380409</v>
      </c>
      <c r="F10654" s="3" t="str">
        <f>Sense_data[[#This Row],[a_1State]]&amp;TEXT(Sense_data[[#This Row],[StateInstanceTimestamp]],"#.######")</f>
        <v>Off42182.122164</v>
      </c>
      <c r="G10654" s="3">
        <f ca="1">IF(Sense_data[[#This Row],[a_1State]]="Off",RANDBETWEEN(off_min,off_max),RANDBETWEEN(on_min,on_max))/sr_div</f>
        <v>1.9</v>
      </c>
      <c r="H10654" s="3">
        <v>1.5</v>
      </c>
      <c r="I10654" s="3">
        <f>IF(HOUR(Sense_data[[#This Row],[SysTimeStamp]])&lt;12,I10653+$B$14,I10653-$B$14)</f>
        <v>17.462268518520478</v>
      </c>
    </row>
    <row r="10655" spans="1:9" x14ac:dyDescent="0.2">
      <c r="A10655" t="s">
        <v>20</v>
      </c>
      <c r="B10655" t="s">
        <v>22</v>
      </c>
      <c r="C10655" s="6">
        <f t="shared" si="171"/>
        <v>42182.123125028782</v>
      </c>
      <c r="D10655" t="s">
        <v>21</v>
      </c>
      <c r="E10655" s="6">
        <f>IF(Sense_data[[#This Row],[a_1State]]=D10654,E10654,Sense_data[[#This Row],[SysTimeStamp]])</f>
        <v>42182.122164380409</v>
      </c>
      <c r="F10655" s="3" t="str">
        <f>Sense_data[[#This Row],[a_1State]]&amp;TEXT(Sense_data[[#This Row],[StateInstanceTimestamp]],"#.######")</f>
        <v>Off42182.122164</v>
      </c>
      <c r="G10655" s="3">
        <f ca="1">IF(Sense_data[[#This Row],[a_1State]]="Off",RANDBETWEEN(off_min,off_max),RANDBETWEEN(on_min,on_max))/sr_div</f>
        <v>2.4</v>
      </c>
      <c r="H10655" s="3">
        <v>2.5</v>
      </c>
      <c r="I10655" s="3">
        <f>IF(HOUR(Sense_data[[#This Row],[SysTimeStamp]])&lt;12,I10654+$B$14,I10654-$B$14)</f>
        <v>17.46250000000196</v>
      </c>
    </row>
    <row r="10656" spans="1:9" x14ac:dyDescent="0.2">
      <c r="A10656" t="s">
        <v>20</v>
      </c>
      <c r="B10656" t="s">
        <v>22</v>
      </c>
      <c r="C10656" s="6">
        <f t="shared" si="171"/>
        <v>42182.123136602859</v>
      </c>
      <c r="D10656" t="s">
        <v>21</v>
      </c>
      <c r="E10656" s="6">
        <f>IF(Sense_data[[#This Row],[a_1State]]=D10655,E10655,Sense_data[[#This Row],[SysTimeStamp]])</f>
        <v>42182.122164380409</v>
      </c>
      <c r="F10656" s="3" t="str">
        <f>Sense_data[[#This Row],[a_1State]]&amp;TEXT(Sense_data[[#This Row],[StateInstanceTimestamp]],"#.######")</f>
        <v>Off42182.122164</v>
      </c>
      <c r="G10656" s="3">
        <f ca="1">IF(Sense_data[[#This Row],[a_1State]]="Off",RANDBETWEEN(off_min,off_max),RANDBETWEEN(on_min,on_max))/sr_div</f>
        <v>2.2999999999999998</v>
      </c>
      <c r="H10656" s="3">
        <v>1.7</v>
      </c>
      <c r="I10656" s="3">
        <f>IF(HOUR(Sense_data[[#This Row],[SysTimeStamp]])&lt;12,I10655+$B$14,I10655-$B$14)</f>
        <v>17.462731481483441</v>
      </c>
    </row>
    <row r="10657" spans="1:9" x14ac:dyDescent="0.2">
      <c r="A10657" t="s">
        <v>20</v>
      </c>
      <c r="B10657" t="s">
        <v>22</v>
      </c>
      <c r="C10657" s="6">
        <f t="shared" si="171"/>
        <v>42182.123148176936</v>
      </c>
      <c r="D10657" t="s">
        <v>21</v>
      </c>
      <c r="E10657" s="6">
        <f>IF(Sense_data[[#This Row],[a_1State]]=D10656,E10656,Sense_data[[#This Row],[SysTimeStamp]])</f>
        <v>42182.122164380409</v>
      </c>
      <c r="F10657" s="3" t="str">
        <f>Sense_data[[#This Row],[a_1State]]&amp;TEXT(Sense_data[[#This Row],[StateInstanceTimestamp]],"#.######")</f>
        <v>Off42182.122164</v>
      </c>
      <c r="G10657" s="3">
        <f ca="1">IF(Sense_data[[#This Row],[a_1State]]="Off",RANDBETWEEN(off_min,off_max),RANDBETWEEN(on_min,on_max))/sr_div</f>
        <v>2.8</v>
      </c>
      <c r="H10657" s="3">
        <v>1.2</v>
      </c>
      <c r="I10657" s="3">
        <f>IF(HOUR(Sense_data[[#This Row],[SysTimeStamp]])&lt;12,I10656+$B$14,I10656-$B$14)</f>
        <v>17.462962962964923</v>
      </c>
    </row>
    <row r="10658" spans="1:9" x14ac:dyDescent="0.2">
      <c r="A10658" t="s">
        <v>20</v>
      </c>
      <c r="B10658" t="s">
        <v>22</v>
      </c>
      <c r="C10658" s="6">
        <f t="shared" si="171"/>
        <v>42182.123159751012</v>
      </c>
      <c r="D10658" t="s">
        <v>21</v>
      </c>
      <c r="E10658" s="6">
        <f>IF(Sense_data[[#This Row],[a_1State]]=D10657,E10657,Sense_data[[#This Row],[SysTimeStamp]])</f>
        <v>42182.122164380409</v>
      </c>
      <c r="F10658" s="3" t="str">
        <f>Sense_data[[#This Row],[a_1State]]&amp;TEXT(Sense_data[[#This Row],[StateInstanceTimestamp]],"#.######")</f>
        <v>Off42182.122164</v>
      </c>
      <c r="G10658" s="3">
        <f ca="1">IF(Sense_data[[#This Row],[a_1State]]="Off",RANDBETWEEN(off_min,off_max),RANDBETWEEN(on_min,on_max))/sr_div</f>
        <v>1.3</v>
      </c>
      <c r="H10658" s="3">
        <v>1.5</v>
      </c>
      <c r="I10658" s="3">
        <f>IF(HOUR(Sense_data[[#This Row],[SysTimeStamp]])&lt;12,I10657+$B$14,I10657-$B$14)</f>
        <v>17.463194444446405</v>
      </c>
    </row>
    <row r="10659" spans="1:9" x14ac:dyDescent="0.2">
      <c r="A10659" t="s">
        <v>20</v>
      </c>
      <c r="B10659" t="s">
        <v>22</v>
      </c>
      <c r="C10659" s="6">
        <f t="shared" si="171"/>
        <v>42182.123171325089</v>
      </c>
      <c r="D10659" t="s">
        <v>21</v>
      </c>
      <c r="E10659" s="6">
        <f>IF(Sense_data[[#This Row],[a_1State]]=D10658,E10658,Sense_data[[#This Row],[SysTimeStamp]])</f>
        <v>42182.122164380409</v>
      </c>
      <c r="F10659" s="3" t="str">
        <f>Sense_data[[#This Row],[a_1State]]&amp;TEXT(Sense_data[[#This Row],[StateInstanceTimestamp]],"#.######")</f>
        <v>Off42182.122164</v>
      </c>
      <c r="G10659" s="3">
        <f ca="1">IF(Sense_data[[#This Row],[a_1State]]="Off",RANDBETWEEN(off_min,off_max),RANDBETWEEN(on_min,on_max))/sr_div</f>
        <v>2</v>
      </c>
      <c r="H10659" s="3">
        <v>1.6</v>
      </c>
      <c r="I10659" s="3">
        <f>IF(HOUR(Sense_data[[#This Row],[SysTimeStamp]])&lt;12,I10658+$B$14,I10658-$B$14)</f>
        <v>17.463425925927886</v>
      </c>
    </row>
    <row r="10660" spans="1:9" x14ac:dyDescent="0.2">
      <c r="A10660" t="s">
        <v>20</v>
      </c>
      <c r="B10660" t="s">
        <v>22</v>
      </c>
      <c r="C10660" s="6">
        <f t="shared" si="171"/>
        <v>42182.123182899166</v>
      </c>
      <c r="D10660" t="s">
        <v>21</v>
      </c>
      <c r="E10660" s="6">
        <f>IF(Sense_data[[#This Row],[a_1State]]=D10659,E10659,Sense_data[[#This Row],[SysTimeStamp]])</f>
        <v>42182.122164380409</v>
      </c>
      <c r="F10660" s="3" t="str">
        <f>Sense_data[[#This Row],[a_1State]]&amp;TEXT(Sense_data[[#This Row],[StateInstanceTimestamp]],"#.######")</f>
        <v>Off42182.122164</v>
      </c>
      <c r="G10660" s="3">
        <f ca="1">IF(Sense_data[[#This Row],[a_1State]]="Off",RANDBETWEEN(off_min,off_max),RANDBETWEEN(on_min,on_max))/sr_div</f>
        <v>2.5</v>
      </c>
      <c r="H10660" s="3">
        <v>1.7</v>
      </c>
      <c r="I10660" s="3">
        <f>IF(HOUR(Sense_data[[#This Row],[SysTimeStamp]])&lt;12,I10659+$B$14,I10659-$B$14)</f>
        <v>17.463657407409368</v>
      </c>
    </row>
    <row r="10661" spans="1:9" x14ac:dyDescent="0.2">
      <c r="A10661" t="s">
        <v>20</v>
      </c>
      <c r="B10661" t="s">
        <v>22</v>
      </c>
      <c r="C10661" s="6">
        <f t="shared" si="171"/>
        <v>42182.123194473243</v>
      </c>
      <c r="D10661" t="s">
        <v>21</v>
      </c>
      <c r="E10661" s="6">
        <f>IF(Sense_data[[#This Row],[a_1State]]=D10660,E10660,Sense_data[[#This Row],[SysTimeStamp]])</f>
        <v>42182.122164380409</v>
      </c>
      <c r="F10661" s="3" t="str">
        <f>Sense_data[[#This Row],[a_1State]]&amp;TEXT(Sense_data[[#This Row],[StateInstanceTimestamp]],"#.######")</f>
        <v>Off42182.122164</v>
      </c>
      <c r="G10661" s="3">
        <f ca="1">IF(Sense_data[[#This Row],[a_1State]]="Off",RANDBETWEEN(off_min,off_max),RANDBETWEEN(on_min,on_max))/sr_div</f>
        <v>2.2999999999999998</v>
      </c>
      <c r="H10661" s="3">
        <v>1.9</v>
      </c>
      <c r="I10661" s="3">
        <f>IF(HOUR(Sense_data[[#This Row],[SysTimeStamp]])&lt;12,I10660+$B$14,I10660-$B$14)</f>
        <v>17.46388888889085</v>
      </c>
    </row>
    <row r="10662" spans="1:9" x14ac:dyDescent="0.2">
      <c r="A10662" t="s">
        <v>20</v>
      </c>
      <c r="B10662" t="s">
        <v>22</v>
      </c>
      <c r="C10662" s="6">
        <f t="shared" si="171"/>
        <v>42182.123206047319</v>
      </c>
      <c r="D10662" t="s">
        <v>21</v>
      </c>
      <c r="E10662" s="6">
        <f>IF(Sense_data[[#This Row],[a_1State]]=D10661,E10661,Sense_data[[#This Row],[SysTimeStamp]])</f>
        <v>42182.122164380409</v>
      </c>
      <c r="F10662" s="3" t="str">
        <f>Sense_data[[#This Row],[a_1State]]&amp;TEXT(Sense_data[[#This Row],[StateInstanceTimestamp]],"#.######")</f>
        <v>Off42182.122164</v>
      </c>
      <c r="G10662" s="3">
        <f ca="1">IF(Sense_data[[#This Row],[a_1State]]="Off",RANDBETWEEN(off_min,off_max),RANDBETWEEN(on_min,on_max))/sr_div</f>
        <v>2.1</v>
      </c>
      <c r="H10662" s="3">
        <v>1.6</v>
      </c>
      <c r="I10662" s="3">
        <f>IF(HOUR(Sense_data[[#This Row],[SysTimeStamp]])&lt;12,I10661+$B$14,I10661-$B$14)</f>
        <v>17.464120370372331</v>
      </c>
    </row>
    <row r="10663" spans="1:9" x14ac:dyDescent="0.2">
      <c r="A10663" t="s">
        <v>20</v>
      </c>
      <c r="B10663" t="s">
        <v>22</v>
      </c>
      <c r="C10663" s="6">
        <f t="shared" si="171"/>
        <v>42182.123217621396</v>
      </c>
      <c r="D10663" t="s">
        <v>21</v>
      </c>
      <c r="E10663" s="6">
        <f>IF(Sense_data[[#This Row],[a_1State]]=D10662,E10662,Sense_data[[#This Row],[SysTimeStamp]])</f>
        <v>42182.122164380409</v>
      </c>
      <c r="F10663" s="3" t="str">
        <f>Sense_data[[#This Row],[a_1State]]&amp;TEXT(Sense_data[[#This Row],[StateInstanceTimestamp]],"#.######")</f>
        <v>Off42182.122164</v>
      </c>
      <c r="G10663" s="3">
        <f ca="1">IF(Sense_data[[#This Row],[a_1State]]="Off",RANDBETWEEN(off_min,off_max),RANDBETWEEN(on_min,on_max))/sr_div</f>
        <v>1.8</v>
      </c>
      <c r="H10663" s="3">
        <v>1.5</v>
      </c>
      <c r="I10663" s="3">
        <f>IF(HOUR(Sense_data[[#This Row],[SysTimeStamp]])&lt;12,I10662+$B$14,I10662-$B$14)</f>
        <v>17.464351851853813</v>
      </c>
    </row>
    <row r="10664" spans="1:9" x14ac:dyDescent="0.2">
      <c r="A10664" t="s">
        <v>20</v>
      </c>
      <c r="B10664" t="s">
        <v>22</v>
      </c>
      <c r="C10664" s="6">
        <f t="shared" si="171"/>
        <v>42182.123229195473</v>
      </c>
      <c r="D10664" t="s">
        <v>21</v>
      </c>
      <c r="E10664" s="6">
        <f>IF(Sense_data[[#This Row],[a_1State]]=D10663,E10663,Sense_data[[#This Row],[SysTimeStamp]])</f>
        <v>42182.122164380409</v>
      </c>
      <c r="F10664" s="3" t="str">
        <f>Sense_data[[#This Row],[a_1State]]&amp;TEXT(Sense_data[[#This Row],[StateInstanceTimestamp]],"#.######")</f>
        <v>Off42182.122164</v>
      </c>
      <c r="G10664" s="3">
        <f ca="1">IF(Sense_data[[#This Row],[a_1State]]="Off",RANDBETWEEN(off_min,off_max),RANDBETWEEN(on_min,on_max))/sr_div</f>
        <v>1.6</v>
      </c>
      <c r="H10664" s="3">
        <v>2.6</v>
      </c>
      <c r="I10664" s="3">
        <f>IF(HOUR(Sense_data[[#This Row],[SysTimeStamp]])&lt;12,I10663+$B$14,I10663-$B$14)</f>
        <v>17.464583333335295</v>
      </c>
    </row>
    <row r="10665" spans="1:9" x14ac:dyDescent="0.2">
      <c r="A10665" t="s">
        <v>20</v>
      </c>
      <c r="B10665" t="s">
        <v>22</v>
      </c>
      <c r="C10665" s="6">
        <f t="shared" si="171"/>
        <v>42182.12324076955</v>
      </c>
      <c r="D10665" t="s">
        <v>21</v>
      </c>
      <c r="E10665" s="6">
        <f>IF(Sense_data[[#This Row],[a_1State]]=D10664,E10664,Sense_data[[#This Row],[SysTimeStamp]])</f>
        <v>42182.122164380409</v>
      </c>
      <c r="F10665" s="3" t="str">
        <f>Sense_data[[#This Row],[a_1State]]&amp;TEXT(Sense_data[[#This Row],[StateInstanceTimestamp]],"#.######")</f>
        <v>Off42182.122164</v>
      </c>
      <c r="G10665" s="3">
        <f ca="1">IF(Sense_data[[#This Row],[a_1State]]="Off",RANDBETWEEN(off_min,off_max),RANDBETWEEN(on_min,on_max))/sr_div</f>
        <v>2.1</v>
      </c>
      <c r="H10665" s="3">
        <v>2.8</v>
      </c>
      <c r="I10665" s="3">
        <f>IF(HOUR(Sense_data[[#This Row],[SysTimeStamp]])&lt;12,I10664+$B$14,I10664-$B$14)</f>
        <v>17.464814814816776</v>
      </c>
    </row>
    <row r="10666" spans="1:9" x14ac:dyDescent="0.2">
      <c r="A10666" t="s">
        <v>20</v>
      </c>
      <c r="B10666" t="s">
        <v>22</v>
      </c>
      <c r="C10666" s="6">
        <f t="shared" si="171"/>
        <v>42182.123252343627</v>
      </c>
      <c r="D10666" t="s">
        <v>21</v>
      </c>
      <c r="E10666" s="6">
        <f>IF(Sense_data[[#This Row],[a_1State]]=D10665,E10665,Sense_data[[#This Row],[SysTimeStamp]])</f>
        <v>42182.122164380409</v>
      </c>
      <c r="F10666" s="3" t="str">
        <f>Sense_data[[#This Row],[a_1State]]&amp;TEXT(Sense_data[[#This Row],[StateInstanceTimestamp]],"#.######")</f>
        <v>Off42182.122164</v>
      </c>
      <c r="G10666" s="3">
        <f ca="1">IF(Sense_data[[#This Row],[a_1State]]="Off",RANDBETWEEN(off_min,off_max),RANDBETWEEN(on_min,on_max))/sr_div</f>
        <v>2</v>
      </c>
      <c r="H10666" s="3">
        <v>1.8</v>
      </c>
      <c r="I10666" s="3">
        <f>IF(HOUR(Sense_data[[#This Row],[SysTimeStamp]])&lt;12,I10665+$B$14,I10665-$B$14)</f>
        <v>17.465046296298258</v>
      </c>
    </row>
    <row r="10667" spans="1:9" x14ac:dyDescent="0.2">
      <c r="A10667" t="s">
        <v>20</v>
      </c>
      <c r="B10667" t="s">
        <v>22</v>
      </c>
      <c r="C10667" s="6">
        <f t="shared" si="171"/>
        <v>42182.123263917703</v>
      </c>
      <c r="D10667" t="s">
        <v>21</v>
      </c>
      <c r="E10667" s="6">
        <f>IF(Sense_data[[#This Row],[a_1State]]=D10666,E10666,Sense_data[[#This Row],[SysTimeStamp]])</f>
        <v>42182.122164380409</v>
      </c>
      <c r="F10667" s="3" t="str">
        <f>Sense_data[[#This Row],[a_1State]]&amp;TEXT(Sense_data[[#This Row],[StateInstanceTimestamp]],"#.######")</f>
        <v>Off42182.122164</v>
      </c>
      <c r="G10667" s="3">
        <f ca="1">IF(Sense_data[[#This Row],[a_1State]]="Off",RANDBETWEEN(off_min,off_max),RANDBETWEEN(on_min,on_max))/sr_div</f>
        <v>2.2999999999999998</v>
      </c>
      <c r="H10667" s="3">
        <v>1.1000000000000001</v>
      </c>
      <c r="I10667" s="3">
        <f>IF(HOUR(Sense_data[[#This Row],[SysTimeStamp]])&lt;12,I10666+$B$14,I10666-$B$14)</f>
        <v>17.46527777777974</v>
      </c>
    </row>
    <row r="10668" spans="1:9" x14ac:dyDescent="0.2">
      <c r="A10668" t="s">
        <v>20</v>
      </c>
      <c r="B10668" t="s">
        <v>22</v>
      </c>
      <c r="C10668" s="6">
        <f t="shared" si="171"/>
        <v>42182.12327549178</v>
      </c>
      <c r="D10668" t="s">
        <v>21</v>
      </c>
      <c r="E10668" s="6">
        <f>IF(Sense_data[[#This Row],[a_1State]]=D10667,E10667,Sense_data[[#This Row],[SysTimeStamp]])</f>
        <v>42182.122164380409</v>
      </c>
      <c r="F10668" s="3" t="str">
        <f>Sense_data[[#This Row],[a_1State]]&amp;TEXT(Sense_data[[#This Row],[StateInstanceTimestamp]],"#.######")</f>
        <v>Off42182.122164</v>
      </c>
      <c r="G10668" s="3">
        <f ca="1">IF(Sense_data[[#This Row],[a_1State]]="Off",RANDBETWEEN(off_min,off_max),RANDBETWEEN(on_min,on_max))/sr_div</f>
        <v>2</v>
      </c>
      <c r="H10668" s="3">
        <v>2.2000000000000002</v>
      </c>
      <c r="I10668" s="3">
        <f>IF(HOUR(Sense_data[[#This Row],[SysTimeStamp]])&lt;12,I10667+$B$14,I10667-$B$14)</f>
        <v>17.465509259261221</v>
      </c>
    </row>
    <row r="10669" spans="1:9" x14ac:dyDescent="0.2">
      <c r="A10669" t="s">
        <v>20</v>
      </c>
      <c r="B10669" t="s">
        <v>22</v>
      </c>
      <c r="C10669" s="6">
        <f t="shared" si="171"/>
        <v>42182.123287065857</v>
      </c>
      <c r="D10669" t="s">
        <v>21</v>
      </c>
      <c r="E10669" s="6">
        <f>IF(Sense_data[[#This Row],[a_1State]]=D10668,E10668,Sense_data[[#This Row],[SysTimeStamp]])</f>
        <v>42182.122164380409</v>
      </c>
      <c r="F10669" s="3" t="str">
        <f>Sense_data[[#This Row],[a_1State]]&amp;TEXT(Sense_data[[#This Row],[StateInstanceTimestamp]],"#.######")</f>
        <v>Off42182.122164</v>
      </c>
      <c r="G10669" s="3">
        <f ca="1">IF(Sense_data[[#This Row],[a_1State]]="Off",RANDBETWEEN(off_min,off_max),RANDBETWEEN(on_min,on_max))/sr_div</f>
        <v>3</v>
      </c>
      <c r="H10669" s="3">
        <v>2.6</v>
      </c>
      <c r="I10669" s="3">
        <f>IF(HOUR(Sense_data[[#This Row],[SysTimeStamp]])&lt;12,I10668+$B$14,I10668-$B$14)</f>
        <v>17.465740740742703</v>
      </c>
    </row>
    <row r="10670" spans="1:9" x14ac:dyDescent="0.2">
      <c r="A10670" t="s">
        <v>20</v>
      </c>
      <c r="B10670" t="s">
        <v>22</v>
      </c>
      <c r="C10670" s="6">
        <f t="shared" si="171"/>
        <v>42182.123298639934</v>
      </c>
      <c r="D10670" t="s">
        <v>21</v>
      </c>
      <c r="E10670" s="6">
        <f>IF(Sense_data[[#This Row],[a_1State]]=D10669,E10669,Sense_data[[#This Row],[SysTimeStamp]])</f>
        <v>42182.122164380409</v>
      </c>
      <c r="F10670" s="3" t="str">
        <f>Sense_data[[#This Row],[a_1State]]&amp;TEXT(Sense_data[[#This Row],[StateInstanceTimestamp]],"#.######")</f>
        <v>Off42182.122164</v>
      </c>
      <c r="G10670" s="3">
        <f ca="1">IF(Sense_data[[#This Row],[a_1State]]="Off",RANDBETWEEN(off_min,off_max),RANDBETWEEN(on_min,on_max))/sr_div</f>
        <v>1.3</v>
      </c>
      <c r="H10670" s="3">
        <v>2.4</v>
      </c>
      <c r="I10670" s="3">
        <f>IF(HOUR(Sense_data[[#This Row],[SysTimeStamp]])&lt;12,I10669+$B$14,I10669-$B$14)</f>
        <v>17.465972222224185</v>
      </c>
    </row>
    <row r="10671" spans="1:9" x14ac:dyDescent="0.2">
      <c r="A10671" t="s">
        <v>20</v>
      </c>
      <c r="B10671" t="s">
        <v>22</v>
      </c>
      <c r="C10671" s="6">
        <f t="shared" si="171"/>
        <v>42182.12331021401</v>
      </c>
      <c r="D10671" t="s">
        <v>21</v>
      </c>
      <c r="E10671" s="6">
        <f>IF(Sense_data[[#This Row],[a_1State]]=D10670,E10670,Sense_data[[#This Row],[SysTimeStamp]])</f>
        <v>42182.122164380409</v>
      </c>
      <c r="F10671" s="3" t="str">
        <f>Sense_data[[#This Row],[a_1State]]&amp;TEXT(Sense_data[[#This Row],[StateInstanceTimestamp]],"#.######")</f>
        <v>Off42182.122164</v>
      </c>
      <c r="G10671" s="3">
        <f ca="1">IF(Sense_data[[#This Row],[a_1State]]="Off",RANDBETWEEN(off_min,off_max),RANDBETWEEN(on_min,on_max))/sr_div</f>
        <v>2.8</v>
      </c>
      <c r="H10671" s="3">
        <v>2.9</v>
      </c>
      <c r="I10671" s="3">
        <f>IF(HOUR(Sense_data[[#This Row],[SysTimeStamp]])&lt;12,I10670+$B$14,I10670-$B$14)</f>
        <v>17.466203703705666</v>
      </c>
    </row>
    <row r="10672" spans="1:9" x14ac:dyDescent="0.2">
      <c r="A10672" t="s">
        <v>20</v>
      </c>
      <c r="B10672" t="s">
        <v>22</v>
      </c>
      <c r="C10672" s="6">
        <f t="shared" si="171"/>
        <v>42182.123321788087</v>
      </c>
      <c r="D10672" t="s">
        <v>21</v>
      </c>
      <c r="E10672" s="6">
        <f>IF(Sense_data[[#This Row],[a_1State]]=D10671,E10671,Sense_data[[#This Row],[SysTimeStamp]])</f>
        <v>42182.122164380409</v>
      </c>
      <c r="F10672" s="3" t="str">
        <f>Sense_data[[#This Row],[a_1State]]&amp;TEXT(Sense_data[[#This Row],[StateInstanceTimestamp]],"#.######")</f>
        <v>Off42182.122164</v>
      </c>
      <c r="G10672" s="3">
        <f ca="1">IF(Sense_data[[#This Row],[a_1State]]="Off",RANDBETWEEN(off_min,off_max),RANDBETWEEN(on_min,on_max))/sr_div</f>
        <v>1.5</v>
      </c>
      <c r="H10672" s="3">
        <v>1.5</v>
      </c>
      <c r="I10672" s="3">
        <f>IF(HOUR(Sense_data[[#This Row],[SysTimeStamp]])&lt;12,I10671+$B$14,I10671-$B$14)</f>
        <v>17.466435185187148</v>
      </c>
    </row>
    <row r="10673" spans="1:9" x14ac:dyDescent="0.2">
      <c r="A10673" t="s">
        <v>20</v>
      </c>
      <c r="B10673" t="s">
        <v>22</v>
      </c>
      <c r="C10673" s="6">
        <f t="shared" si="171"/>
        <v>42182.123333362164</v>
      </c>
      <c r="D10673" t="s">
        <v>21</v>
      </c>
      <c r="E10673" s="6">
        <f>IF(Sense_data[[#This Row],[a_1State]]=D10672,E10672,Sense_data[[#This Row],[SysTimeStamp]])</f>
        <v>42182.122164380409</v>
      </c>
      <c r="F10673" s="3" t="str">
        <f>Sense_data[[#This Row],[a_1State]]&amp;TEXT(Sense_data[[#This Row],[StateInstanceTimestamp]],"#.######")</f>
        <v>Off42182.122164</v>
      </c>
      <c r="G10673" s="3">
        <f ca="1">IF(Sense_data[[#This Row],[a_1State]]="Off",RANDBETWEEN(off_min,off_max),RANDBETWEEN(on_min,on_max))/sr_div</f>
        <v>2.9</v>
      </c>
      <c r="H10673" s="3">
        <v>2.9</v>
      </c>
      <c r="I10673" s="3">
        <f>IF(HOUR(Sense_data[[#This Row],[SysTimeStamp]])&lt;12,I10672+$B$14,I10672-$B$14)</f>
        <v>17.46666666666863</v>
      </c>
    </row>
    <row r="10674" spans="1:9" x14ac:dyDescent="0.2">
      <c r="A10674" t="s">
        <v>20</v>
      </c>
      <c r="B10674" t="s">
        <v>22</v>
      </c>
      <c r="C10674" s="6">
        <f t="shared" si="171"/>
        <v>42182.123344936241</v>
      </c>
      <c r="D10674" t="s">
        <v>21</v>
      </c>
      <c r="E10674" s="6">
        <f>IF(Sense_data[[#This Row],[a_1State]]=D10673,E10673,Sense_data[[#This Row],[SysTimeStamp]])</f>
        <v>42182.122164380409</v>
      </c>
      <c r="F10674" s="3" t="str">
        <f>Sense_data[[#This Row],[a_1State]]&amp;TEXT(Sense_data[[#This Row],[StateInstanceTimestamp]],"#.######")</f>
        <v>Off42182.122164</v>
      </c>
      <c r="G10674" s="3">
        <f ca="1">IF(Sense_data[[#This Row],[a_1State]]="Off",RANDBETWEEN(off_min,off_max),RANDBETWEEN(on_min,on_max))/sr_div</f>
        <v>2.5</v>
      </c>
      <c r="H10674" s="3">
        <v>1</v>
      </c>
      <c r="I10674" s="3">
        <f>IF(HOUR(Sense_data[[#This Row],[SysTimeStamp]])&lt;12,I10673+$B$14,I10673-$B$14)</f>
        <v>17.466898148150111</v>
      </c>
    </row>
    <row r="10675" spans="1:9" x14ac:dyDescent="0.2">
      <c r="A10675" t="s">
        <v>20</v>
      </c>
      <c r="B10675" t="s">
        <v>22</v>
      </c>
      <c r="C10675" s="6">
        <f t="shared" si="171"/>
        <v>42182.123356510318</v>
      </c>
      <c r="D10675" t="s">
        <v>21</v>
      </c>
      <c r="E10675" s="6">
        <f>IF(Sense_data[[#This Row],[a_1State]]=D10674,E10674,Sense_data[[#This Row],[SysTimeStamp]])</f>
        <v>42182.122164380409</v>
      </c>
      <c r="F10675" s="3" t="str">
        <f>Sense_data[[#This Row],[a_1State]]&amp;TEXT(Sense_data[[#This Row],[StateInstanceTimestamp]],"#.######")</f>
        <v>Off42182.122164</v>
      </c>
      <c r="G10675" s="3">
        <f ca="1">IF(Sense_data[[#This Row],[a_1State]]="Off",RANDBETWEEN(off_min,off_max),RANDBETWEEN(on_min,on_max))/sr_div</f>
        <v>2.2000000000000002</v>
      </c>
      <c r="H10675" s="3">
        <v>2.7</v>
      </c>
      <c r="I10675" s="3">
        <f>IF(HOUR(Sense_data[[#This Row],[SysTimeStamp]])&lt;12,I10674+$B$14,I10674-$B$14)</f>
        <v>17.467129629631593</v>
      </c>
    </row>
    <row r="10676" spans="1:9" x14ac:dyDescent="0.2">
      <c r="A10676" t="s">
        <v>20</v>
      </c>
      <c r="B10676" t="s">
        <v>22</v>
      </c>
      <c r="C10676" s="6">
        <f t="shared" si="171"/>
        <v>42182.123368084394</v>
      </c>
      <c r="D10676" t="s">
        <v>21</v>
      </c>
      <c r="E10676" s="6">
        <f>IF(Sense_data[[#This Row],[a_1State]]=D10675,E10675,Sense_data[[#This Row],[SysTimeStamp]])</f>
        <v>42182.122164380409</v>
      </c>
      <c r="F10676" s="3" t="str">
        <f>Sense_data[[#This Row],[a_1State]]&amp;TEXT(Sense_data[[#This Row],[StateInstanceTimestamp]],"#.######")</f>
        <v>Off42182.122164</v>
      </c>
      <c r="G10676" s="3">
        <f ca="1">IF(Sense_data[[#This Row],[a_1State]]="Off",RANDBETWEEN(off_min,off_max),RANDBETWEEN(on_min,on_max))/sr_div</f>
        <v>2.5</v>
      </c>
      <c r="H10676" s="3">
        <v>1.5</v>
      </c>
      <c r="I10676" s="3">
        <f>IF(HOUR(Sense_data[[#This Row],[SysTimeStamp]])&lt;12,I10675+$B$14,I10675-$B$14)</f>
        <v>17.467361111113075</v>
      </c>
    </row>
    <row r="10677" spans="1:9" x14ac:dyDescent="0.2">
      <c r="A10677" t="s">
        <v>20</v>
      </c>
      <c r="B10677" t="s">
        <v>22</v>
      </c>
      <c r="C10677" s="6">
        <f t="shared" si="171"/>
        <v>42182.123379658471</v>
      </c>
      <c r="D10677" t="s">
        <v>21</v>
      </c>
      <c r="E10677" s="6">
        <f>IF(Sense_data[[#This Row],[a_1State]]=D10676,E10676,Sense_data[[#This Row],[SysTimeStamp]])</f>
        <v>42182.122164380409</v>
      </c>
      <c r="F10677" s="3" t="str">
        <f>Sense_data[[#This Row],[a_1State]]&amp;TEXT(Sense_data[[#This Row],[StateInstanceTimestamp]],"#.######")</f>
        <v>Off42182.122164</v>
      </c>
      <c r="G10677" s="3">
        <f ca="1">IF(Sense_data[[#This Row],[a_1State]]="Off",RANDBETWEEN(off_min,off_max),RANDBETWEEN(on_min,on_max))/sr_div</f>
        <v>1.3</v>
      </c>
      <c r="H10677" s="3">
        <v>1.7</v>
      </c>
      <c r="I10677" s="3">
        <f>IF(HOUR(Sense_data[[#This Row],[SysTimeStamp]])&lt;12,I10676+$B$14,I10676-$B$14)</f>
        <v>17.467592592594556</v>
      </c>
    </row>
    <row r="10678" spans="1:9" x14ac:dyDescent="0.2">
      <c r="A10678" t="s">
        <v>20</v>
      </c>
      <c r="B10678" t="s">
        <v>22</v>
      </c>
      <c r="C10678" s="6">
        <f t="shared" si="171"/>
        <v>42182.123391232548</v>
      </c>
      <c r="D10678" t="s">
        <v>21</v>
      </c>
      <c r="E10678" s="6">
        <f>IF(Sense_data[[#This Row],[a_1State]]=D10677,E10677,Sense_data[[#This Row],[SysTimeStamp]])</f>
        <v>42182.122164380409</v>
      </c>
      <c r="F10678" s="3" t="str">
        <f>Sense_data[[#This Row],[a_1State]]&amp;TEXT(Sense_data[[#This Row],[StateInstanceTimestamp]],"#.######")</f>
        <v>Off42182.122164</v>
      </c>
      <c r="G10678" s="3">
        <f ca="1">IF(Sense_data[[#This Row],[a_1State]]="Off",RANDBETWEEN(off_min,off_max),RANDBETWEEN(on_min,on_max))/sr_div</f>
        <v>2.2000000000000002</v>
      </c>
      <c r="H10678" s="3">
        <v>2.2000000000000002</v>
      </c>
      <c r="I10678" s="3">
        <f>IF(HOUR(Sense_data[[#This Row],[SysTimeStamp]])&lt;12,I10677+$B$14,I10677-$B$14)</f>
        <v>17.467824074076038</v>
      </c>
    </row>
    <row r="10679" spans="1:9" x14ac:dyDescent="0.2">
      <c r="A10679" t="s">
        <v>20</v>
      </c>
      <c r="B10679" t="s">
        <v>22</v>
      </c>
      <c r="C10679" s="6">
        <f t="shared" si="171"/>
        <v>42182.123402806625</v>
      </c>
      <c r="D10679" t="s">
        <v>21</v>
      </c>
      <c r="E10679" s="6">
        <f>IF(Sense_data[[#This Row],[a_1State]]=D10678,E10678,Sense_data[[#This Row],[SysTimeStamp]])</f>
        <v>42182.122164380409</v>
      </c>
      <c r="F10679" s="3" t="str">
        <f>Sense_data[[#This Row],[a_1State]]&amp;TEXT(Sense_data[[#This Row],[StateInstanceTimestamp]],"#.######")</f>
        <v>Off42182.122164</v>
      </c>
      <c r="G10679" s="3">
        <f ca="1">IF(Sense_data[[#This Row],[a_1State]]="Off",RANDBETWEEN(off_min,off_max),RANDBETWEEN(on_min,on_max))/sr_div</f>
        <v>1.4</v>
      </c>
      <c r="H10679" s="3">
        <v>1.3</v>
      </c>
      <c r="I10679" s="3">
        <f>IF(HOUR(Sense_data[[#This Row],[SysTimeStamp]])&lt;12,I10678+$B$14,I10678-$B$14)</f>
        <v>17.46805555555752</v>
      </c>
    </row>
    <row r="10680" spans="1:9" x14ac:dyDescent="0.2">
      <c r="A10680" t="s">
        <v>20</v>
      </c>
      <c r="B10680" t="s">
        <v>22</v>
      </c>
      <c r="C10680" s="6">
        <f t="shared" si="171"/>
        <v>42182.123414380701</v>
      </c>
      <c r="D10680" t="s">
        <v>21</v>
      </c>
      <c r="E10680" s="6">
        <f>IF(Sense_data[[#This Row],[a_1State]]=D10679,E10679,Sense_data[[#This Row],[SysTimeStamp]])</f>
        <v>42182.122164380409</v>
      </c>
      <c r="F10680" s="3" t="str">
        <f>Sense_data[[#This Row],[a_1State]]&amp;TEXT(Sense_data[[#This Row],[StateInstanceTimestamp]],"#.######")</f>
        <v>Off42182.122164</v>
      </c>
      <c r="G10680" s="3">
        <f ca="1">IF(Sense_data[[#This Row],[a_1State]]="Off",RANDBETWEEN(off_min,off_max),RANDBETWEEN(on_min,on_max))/sr_div</f>
        <v>2.4</v>
      </c>
      <c r="H10680" s="3">
        <v>2.9</v>
      </c>
      <c r="I10680" s="3">
        <f>IF(HOUR(Sense_data[[#This Row],[SysTimeStamp]])&lt;12,I10679+$B$14,I10679-$B$14)</f>
        <v>17.468287037039001</v>
      </c>
    </row>
    <row r="10681" spans="1:9" x14ac:dyDescent="0.2">
      <c r="A10681" t="s">
        <v>20</v>
      </c>
      <c r="B10681" t="s">
        <v>22</v>
      </c>
      <c r="C10681" s="6">
        <f t="shared" si="171"/>
        <v>42182.123425954778</v>
      </c>
      <c r="D10681" t="s">
        <v>21</v>
      </c>
      <c r="E10681" s="6">
        <f>IF(Sense_data[[#This Row],[a_1State]]=D10680,E10680,Sense_data[[#This Row],[SysTimeStamp]])</f>
        <v>42182.122164380409</v>
      </c>
      <c r="F10681" s="3" t="str">
        <f>Sense_data[[#This Row],[a_1State]]&amp;TEXT(Sense_data[[#This Row],[StateInstanceTimestamp]],"#.######")</f>
        <v>Off42182.122164</v>
      </c>
      <c r="G10681" s="3">
        <f ca="1">IF(Sense_data[[#This Row],[a_1State]]="Off",RANDBETWEEN(off_min,off_max),RANDBETWEEN(on_min,on_max))/sr_div</f>
        <v>2.2999999999999998</v>
      </c>
      <c r="H10681" s="3">
        <v>1.5</v>
      </c>
      <c r="I10681" s="3">
        <f>IF(HOUR(Sense_data[[#This Row],[SysTimeStamp]])&lt;12,I10680+$B$14,I10680-$B$14)</f>
        <v>17.468518518520483</v>
      </c>
    </row>
    <row r="10682" spans="1:9" x14ac:dyDescent="0.2">
      <c r="A10682" t="s">
        <v>20</v>
      </c>
      <c r="B10682" t="s">
        <v>22</v>
      </c>
      <c r="C10682" s="6">
        <f t="shared" si="171"/>
        <v>42182.123437528855</v>
      </c>
      <c r="D10682" t="s">
        <v>21</v>
      </c>
      <c r="E10682" s="6">
        <f>IF(Sense_data[[#This Row],[a_1State]]=D10681,E10681,Sense_data[[#This Row],[SysTimeStamp]])</f>
        <v>42182.122164380409</v>
      </c>
      <c r="F10682" s="3" t="str">
        <f>Sense_data[[#This Row],[a_1State]]&amp;TEXT(Sense_data[[#This Row],[StateInstanceTimestamp]],"#.######")</f>
        <v>Off42182.122164</v>
      </c>
      <c r="G10682" s="3">
        <f ca="1">IF(Sense_data[[#This Row],[a_1State]]="Off",RANDBETWEEN(off_min,off_max),RANDBETWEEN(on_min,on_max))/sr_div</f>
        <v>2</v>
      </c>
      <c r="H10682" s="3">
        <v>1.4</v>
      </c>
      <c r="I10682" s="3">
        <f>IF(HOUR(Sense_data[[#This Row],[SysTimeStamp]])&lt;12,I10681+$B$14,I10681-$B$14)</f>
        <v>17.468750000001965</v>
      </c>
    </row>
    <row r="10683" spans="1:9" x14ac:dyDescent="0.2">
      <c r="A10683" t="s">
        <v>20</v>
      </c>
      <c r="B10683" t="s">
        <v>22</v>
      </c>
      <c r="C10683" s="6">
        <f t="shared" si="171"/>
        <v>42182.123449102932</v>
      </c>
      <c r="D10683" t="s">
        <v>21</v>
      </c>
      <c r="E10683" s="6">
        <f>IF(Sense_data[[#This Row],[a_1State]]=D10682,E10682,Sense_data[[#This Row],[SysTimeStamp]])</f>
        <v>42182.122164380409</v>
      </c>
      <c r="F10683" s="3" t="str">
        <f>Sense_data[[#This Row],[a_1State]]&amp;TEXT(Sense_data[[#This Row],[StateInstanceTimestamp]],"#.######")</f>
        <v>Off42182.122164</v>
      </c>
      <c r="G10683" s="3">
        <f ca="1">IF(Sense_data[[#This Row],[a_1State]]="Off",RANDBETWEEN(off_min,off_max),RANDBETWEEN(on_min,on_max))/sr_div</f>
        <v>2.2000000000000002</v>
      </c>
      <c r="H10683" s="3">
        <v>2.4</v>
      </c>
      <c r="I10683" s="3">
        <f>IF(HOUR(Sense_data[[#This Row],[SysTimeStamp]])&lt;12,I10682+$B$14,I10682-$B$14)</f>
        <v>17.468981481483446</v>
      </c>
    </row>
    <row r="10684" spans="1:9" x14ac:dyDescent="0.2">
      <c r="A10684" t="s">
        <v>20</v>
      </c>
      <c r="B10684" t="s">
        <v>22</v>
      </c>
      <c r="C10684" s="6">
        <f t="shared" si="171"/>
        <v>42182.123460677009</v>
      </c>
      <c r="D10684" t="s">
        <v>21</v>
      </c>
      <c r="E10684" s="6">
        <f>IF(Sense_data[[#This Row],[a_1State]]=D10683,E10683,Sense_data[[#This Row],[SysTimeStamp]])</f>
        <v>42182.122164380409</v>
      </c>
      <c r="F10684" s="3" t="str">
        <f>Sense_data[[#This Row],[a_1State]]&amp;TEXT(Sense_data[[#This Row],[StateInstanceTimestamp]],"#.######")</f>
        <v>Off42182.122164</v>
      </c>
      <c r="G10684" s="3">
        <f ca="1">IF(Sense_data[[#This Row],[a_1State]]="Off",RANDBETWEEN(off_min,off_max),RANDBETWEEN(on_min,on_max))/sr_div</f>
        <v>2.6</v>
      </c>
      <c r="H10684" s="3">
        <v>2.2000000000000002</v>
      </c>
      <c r="I10684" s="3">
        <f>IF(HOUR(Sense_data[[#This Row],[SysTimeStamp]])&lt;12,I10683+$B$14,I10683-$B$14)</f>
        <v>17.469212962964928</v>
      </c>
    </row>
    <row r="10685" spans="1:9" x14ac:dyDescent="0.2">
      <c r="A10685" t="s">
        <v>20</v>
      </c>
      <c r="B10685" t="s">
        <v>22</v>
      </c>
      <c r="C10685" s="6">
        <f t="shared" si="171"/>
        <v>42182.123472251085</v>
      </c>
      <c r="D10685" t="s">
        <v>21</v>
      </c>
      <c r="E10685" s="6">
        <f>IF(Sense_data[[#This Row],[a_1State]]=D10684,E10684,Sense_data[[#This Row],[SysTimeStamp]])</f>
        <v>42182.122164380409</v>
      </c>
      <c r="F10685" s="3" t="str">
        <f>Sense_data[[#This Row],[a_1State]]&amp;TEXT(Sense_data[[#This Row],[StateInstanceTimestamp]],"#.######")</f>
        <v>Off42182.122164</v>
      </c>
      <c r="G10685" s="3">
        <f ca="1">IF(Sense_data[[#This Row],[a_1State]]="Off",RANDBETWEEN(off_min,off_max),RANDBETWEEN(on_min,on_max))/sr_div</f>
        <v>2</v>
      </c>
      <c r="H10685" s="3">
        <v>1.5</v>
      </c>
      <c r="I10685" s="3">
        <f>IF(HOUR(Sense_data[[#This Row],[SysTimeStamp]])&lt;12,I10684+$B$14,I10684-$B$14)</f>
        <v>17.46944444444641</v>
      </c>
    </row>
    <row r="10686" spans="1:9" x14ac:dyDescent="0.2">
      <c r="A10686" t="s">
        <v>20</v>
      </c>
      <c r="B10686" t="s">
        <v>22</v>
      </c>
      <c r="C10686" s="6">
        <f t="shared" si="171"/>
        <v>42182.123483825162</v>
      </c>
      <c r="D10686" t="s">
        <v>21</v>
      </c>
      <c r="E10686" s="6">
        <f>IF(Sense_data[[#This Row],[a_1State]]=D10685,E10685,Sense_data[[#This Row],[SysTimeStamp]])</f>
        <v>42182.122164380409</v>
      </c>
      <c r="F10686" s="3" t="str">
        <f>Sense_data[[#This Row],[a_1State]]&amp;TEXT(Sense_data[[#This Row],[StateInstanceTimestamp]],"#.######")</f>
        <v>Off42182.122164</v>
      </c>
      <c r="G10686" s="3">
        <f ca="1">IF(Sense_data[[#This Row],[a_1State]]="Off",RANDBETWEEN(off_min,off_max),RANDBETWEEN(on_min,on_max))/sr_div</f>
        <v>1.6</v>
      </c>
      <c r="H10686" s="3">
        <v>2</v>
      </c>
      <c r="I10686" s="3">
        <f>IF(HOUR(Sense_data[[#This Row],[SysTimeStamp]])&lt;12,I10685+$B$14,I10685-$B$14)</f>
        <v>17.469675925927891</v>
      </c>
    </row>
    <row r="10687" spans="1:9" x14ac:dyDescent="0.2">
      <c r="A10687" t="s">
        <v>20</v>
      </c>
      <c r="B10687" t="s">
        <v>22</v>
      </c>
      <c r="C10687" s="6">
        <f t="shared" si="171"/>
        <v>42182.123495399239</v>
      </c>
      <c r="D10687" t="s">
        <v>21</v>
      </c>
      <c r="E10687" s="6">
        <f>IF(Sense_data[[#This Row],[a_1State]]=D10686,E10686,Sense_data[[#This Row],[SysTimeStamp]])</f>
        <v>42182.122164380409</v>
      </c>
      <c r="F10687" s="3" t="str">
        <f>Sense_data[[#This Row],[a_1State]]&amp;TEXT(Sense_data[[#This Row],[StateInstanceTimestamp]],"#.######")</f>
        <v>Off42182.122164</v>
      </c>
      <c r="G10687" s="3">
        <f ca="1">IF(Sense_data[[#This Row],[a_1State]]="Off",RANDBETWEEN(off_min,off_max),RANDBETWEEN(on_min,on_max))/sr_div</f>
        <v>2.8</v>
      </c>
      <c r="H10687" s="3">
        <v>1.2</v>
      </c>
      <c r="I10687" s="3">
        <f>IF(HOUR(Sense_data[[#This Row],[SysTimeStamp]])&lt;12,I10686+$B$14,I10686-$B$14)</f>
        <v>17.469907407409373</v>
      </c>
    </row>
    <row r="10688" spans="1:9" x14ac:dyDescent="0.2">
      <c r="A10688" t="s">
        <v>20</v>
      </c>
      <c r="B10688" t="s">
        <v>22</v>
      </c>
      <c r="C10688" s="6">
        <f t="shared" si="171"/>
        <v>42182.123506973316</v>
      </c>
      <c r="D10688" t="s">
        <v>21</v>
      </c>
      <c r="E10688" s="6">
        <f>IF(Sense_data[[#This Row],[a_1State]]=D10687,E10687,Sense_data[[#This Row],[SysTimeStamp]])</f>
        <v>42182.122164380409</v>
      </c>
      <c r="F10688" s="3" t="str">
        <f>Sense_data[[#This Row],[a_1State]]&amp;TEXT(Sense_data[[#This Row],[StateInstanceTimestamp]],"#.######")</f>
        <v>Off42182.122164</v>
      </c>
      <c r="G10688" s="3">
        <f ca="1">IF(Sense_data[[#This Row],[a_1State]]="Off",RANDBETWEEN(off_min,off_max),RANDBETWEEN(on_min,on_max))/sr_div</f>
        <v>1.2</v>
      </c>
      <c r="H10688" s="3">
        <v>2.6</v>
      </c>
      <c r="I10688" s="3">
        <f>IF(HOUR(Sense_data[[#This Row],[SysTimeStamp]])&lt;12,I10687+$B$14,I10687-$B$14)</f>
        <v>17.470138888890855</v>
      </c>
    </row>
    <row r="10689" spans="1:9" x14ac:dyDescent="0.2">
      <c r="A10689" t="s">
        <v>20</v>
      </c>
      <c r="B10689" t="s">
        <v>22</v>
      </c>
      <c r="C10689" s="6">
        <f t="shared" si="171"/>
        <v>42182.123518547392</v>
      </c>
      <c r="D10689" t="s">
        <v>21</v>
      </c>
      <c r="E10689" s="6">
        <f>IF(Sense_data[[#This Row],[a_1State]]=D10688,E10688,Sense_data[[#This Row],[SysTimeStamp]])</f>
        <v>42182.122164380409</v>
      </c>
      <c r="F10689" s="3" t="str">
        <f>Sense_data[[#This Row],[a_1State]]&amp;TEXT(Sense_data[[#This Row],[StateInstanceTimestamp]],"#.######")</f>
        <v>Off42182.122164</v>
      </c>
      <c r="G10689" s="3">
        <f ca="1">IF(Sense_data[[#This Row],[a_1State]]="Off",RANDBETWEEN(off_min,off_max),RANDBETWEEN(on_min,on_max))/sr_div</f>
        <v>1.7</v>
      </c>
      <c r="H10689" s="3">
        <v>2.8</v>
      </c>
      <c r="I10689" s="3">
        <f>IF(HOUR(Sense_data[[#This Row],[SysTimeStamp]])&lt;12,I10688+$B$14,I10688-$B$14)</f>
        <v>17.470370370372336</v>
      </c>
    </row>
    <row r="10690" spans="1:9" x14ac:dyDescent="0.2">
      <c r="A10690" t="s">
        <v>20</v>
      </c>
      <c r="B10690" t="s">
        <v>22</v>
      </c>
      <c r="C10690" s="6">
        <f t="shared" si="171"/>
        <v>42182.123530121469</v>
      </c>
      <c r="D10690" t="s">
        <v>21</v>
      </c>
      <c r="E10690" s="6">
        <f>IF(Sense_data[[#This Row],[a_1State]]=D10689,E10689,Sense_data[[#This Row],[SysTimeStamp]])</f>
        <v>42182.122164380409</v>
      </c>
      <c r="F10690" s="3" t="str">
        <f>Sense_data[[#This Row],[a_1State]]&amp;TEXT(Sense_data[[#This Row],[StateInstanceTimestamp]],"#.######")</f>
        <v>Off42182.122164</v>
      </c>
      <c r="G10690" s="3">
        <f ca="1">IF(Sense_data[[#This Row],[a_1State]]="Off",RANDBETWEEN(off_min,off_max),RANDBETWEEN(on_min,on_max))/sr_div</f>
        <v>3</v>
      </c>
      <c r="H10690" s="3">
        <v>1.8</v>
      </c>
      <c r="I10690" s="3">
        <f>IF(HOUR(Sense_data[[#This Row],[SysTimeStamp]])&lt;12,I10689+$B$14,I10689-$B$14)</f>
        <v>17.470601851853818</v>
      </c>
    </row>
    <row r="10691" spans="1:9" x14ac:dyDescent="0.2">
      <c r="A10691" t="s">
        <v>20</v>
      </c>
      <c r="B10691" t="s">
        <v>22</v>
      </c>
      <c r="C10691" s="6">
        <f t="shared" si="171"/>
        <v>42182.123541695546</v>
      </c>
      <c r="D10691" t="s">
        <v>21</v>
      </c>
      <c r="E10691" s="6">
        <f>IF(Sense_data[[#This Row],[a_1State]]=D10690,E10690,Sense_data[[#This Row],[SysTimeStamp]])</f>
        <v>42182.122164380409</v>
      </c>
      <c r="F10691" s="3" t="str">
        <f>Sense_data[[#This Row],[a_1State]]&amp;TEXT(Sense_data[[#This Row],[StateInstanceTimestamp]],"#.######")</f>
        <v>Off42182.122164</v>
      </c>
      <c r="G10691" s="3">
        <f ca="1">IF(Sense_data[[#This Row],[a_1State]]="Off",RANDBETWEEN(off_min,off_max),RANDBETWEEN(on_min,on_max))/sr_div</f>
        <v>3</v>
      </c>
      <c r="H10691" s="3">
        <v>1.9</v>
      </c>
      <c r="I10691" s="3">
        <f>IF(HOUR(Sense_data[[#This Row],[SysTimeStamp]])&lt;12,I10690+$B$14,I10690-$B$14)</f>
        <v>17.4708333333353</v>
      </c>
    </row>
    <row r="10692" spans="1:9" x14ac:dyDescent="0.2">
      <c r="A10692" t="s">
        <v>20</v>
      </c>
      <c r="B10692" t="s">
        <v>22</v>
      </c>
      <c r="C10692" s="6">
        <f t="shared" si="171"/>
        <v>42182.123553269623</v>
      </c>
      <c r="D10692" t="s">
        <v>21</v>
      </c>
      <c r="E10692" s="6">
        <f>IF(Sense_data[[#This Row],[a_1State]]=D10691,E10691,Sense_data[[#This Row],[SysTimeStamp]])</f>
        <v>42182.122164380409</v>
      </c>
      <c r="F10692" s="3" t="str">
        <f>Sense_data[[#This Row],[a_1State]]&amp;TEXT(Sense_data[[#This Row],[StateInstanceTimestamp]],"#.######")</f>
        <v>Off42182.122164</v>
      </c>
      <c r="G10692" s="3">
        <f ca="1">IF(Sense_data[[#This Row],[a_1State]]="Off",RANDBETWEEN(off_min,off_max),RANDBETWEEN(on_min,on_max))/sr_div</f>
        <v>2.8</v>
      </c>
      <c r="H10692" s="3">
        <v>1.6</v>
      </c>
      <c r="I10692" s="3">
        <f>IF(HOUR(Sense_data[[#This Row],[SysTimeStamp]])&lt;12,I10691+$B$14,I10691-$B$14)</f>
        <v>17.471064814816781</v>
      </c>
    </row>
    <row r="10693" spans="1:9" x14ac:dyDescent="0.2">
      <c r="A10693" t="s">
        <v>20</v>
      </c>
      <c r="B10693" t="s">
        <v>22</v>
      </c>
      <c r="C10693" s="6">
        <f t="shared" si="171"/>
        <v>42182.1235648437</v>
      </c>
      <c r="D10693" t="s">
        <v>23</v>
      </c>
      <c r="E10693" s="6">
        <f>IF(Sense_data[[#This Row],[a_1State]]=D10692,E10692,Sense_data[[#This Row],[SysTimeStamp]])</f>
        <v>42182.1235648437</v>
      </c>
      <c r="F10693" s="3" t="str">
        <f>Sense_data[[#This Row],[a_1State]]&amp;TEXT(Sense_data[[#This Row],[StateInstanceTimestamp]],"#.######")</f>
        <v>On42182.123565</v>
      </c>
      <c r="G10693" s="3">
        <f ca="1">IF(Sense_data[[#This Row],[a_1State]]="Off",RANDBETWEEN(off_min,off_max),RANDBETWEEN(on_min,on_max))/sr_div</f>
        <v>4</v>
      </c>
      <c r="H10693" s="3">
        <v>3.7</v>
      </c>
      <c r="I10693" s="3">
        <f>IF(HOUR(Sense_data[[#This Row],[SysTimeStamp]])&lt;12,I10692+$B$14,I10692-$B$14)</f>
        <v>17.471296296298263</v>
      </c>
    </row>
    <row r="10694" spans="1:9" x14ac:dyDescent="0.2">
      <c r="A10694" t="s">
        <v>20</v>
      </c>
      <c r="B10694" t="s">
        <v>22</v>
      </c>
      <c r="C10694" s="6">
        <f t="shared" ref="C10694:C10757" si="172">C10693+$B$2</f>
        <v>42182.123576417776</v>
      </c>
      <c r="D10694" t="s">
        <v>23</v>
      </c>
      <c r="E10694" s="6">
        <f>IF(Sense_data[[#This Row],[a_1State]]=D10693,E10693,Sense_data[[#This Row],[SysTimeStamp]])</f>
        <v>42182.1235648437</v>
      </c>
      <c r="F10694" s="3" t="str">
        <f>Sense_data[[#This Row],[a_1State]]&amp;TEXT(Sense_data[[#This Row],[StateInstanceTimestamp]],"#.######")</f>
        <v>On42182.123565</v>
      </c>
      <c r="G10694" s="3">
        <f ca="1">IF(Sense_data[[#This Row],[a_1State]]="Off",RANDBETWEEN(off_min,off_max),RANDBETWEEN(on_min,on_max))/sr_div</f>
        <v>3.6</v>
      </c>
      <c r="H10694" s="3">
        <v>3.2</v>
      </c>
      <c r="I10694" s="3">
        <f>IF(HOUR(Sense_data[[#This Row],[SysTimeStamp]])&lt;12,I10693+$B$14,I10693-$B$14)</f>
        <v>17.471527777779745</v>
      </c>
    </row>
    <row r="10695" spans="1:9" x14ac:dyDescent="0.2">
      <c r="A10695" t="s">
        <v>20</v>
      </c>
      <c r="B10695" t="s">
        <v>22</v>
      </c>
      <c r="C10695" s="6">
        <f t="shared" si="172"/>
        <v>42182.123587991853</v>
      </c>
      <c r="D10695" t="s">
        <v>23</v>
      </c>
      <c r="E10695" s="6">
        <f>IF(Sense_data[[#This Row],[a_1State]]=D10694,E10694,Sense_data[[#This Row],[SysTimeStamp]])</f>
        <v>42182.1235648437</v>
      </c>
      <c r="F10695" s="3" t="str">
        <f>Sense_data[[#This Row],[a_1State]]&amp;TEXT(Sense_data[[#This Row],[StateInstanceTimestamp]],"#.######")</f>
        <v>On42182.123565</v>
      </c>
      <c r="G10695" s="3">
        <f ca="1">IF(Sense_data[[#This Row],[a_1State]]="Off",RANDBETWEEN(off_min,off_max),RANDBETWEEN(on_min,on_max))/sr_div</f>
        <v>4.9000000000000004</v>
      </c>
      <c r="H10695" s="3">
        <v>3</v>
      </c>
      <c r="I10695" s="3">
        <f>IF(HOUR(Sense_data[[#This Row],[SysTimeStamp]])&lt;12,I10694+$B$14,I10694-$B$14)</f>
        <v>17.471759259261226</v>
      </c>
    </row>
    <row r="10696" spans="1:9" x14ac:dyDescent="0.2">
      <c r="A10696" t="s">
        <v>20</v>
      </c>
      <c r="B10696" t="s">
        <v>22</v>
      </c>
      <c r="C10696" s="6">
        <f t="shared" si="172"/>
        <v>42182.12359956593</v>
      </c>
      <c r="D10696" t="s">
        <v>23</v>
      </c>
      <c r="E10696" s="6">
        <f>IF(Sense_data[[#This Row],[a_1State]]=D10695,E10695,Sense_data[[#This Row],[SysTimeStamp]])</f>
        <v>42182.1235648437</v>
      </c>
      <c r="F10696" s="3" t="str">
        <f>Sense_data[[#This Row],[a_1State]]&amp;TEXT(Sense_data[[#This Row],[StateInstanceTimestamp]],"#.######")</f>
        <v>On42182.123565</v>
      </c>
      <c r="G10696" s="3">
        <f ca="1">IF(Sense_data[[#This Row],[a_1State]]="Off",RANDBETWEEN(off_min,off_max),RANDBETWEEN(on_min,on_max))/sr_div</f>
        <v>3.6</v>
      </c>
      <c r="H10696" s="3">
        <v>5.0999999999999996</v>
      </c>
      <c r="I10696" s="3">
        <f>IF(HOUR(Sense_data[[#This Row],[SysTimeStamp]])&lt;12,I10695+$B$14,I10695-$B$14)</f>
        <v>17.471990740742708</v>
      </c>
    </row>
    <row r="10697" spans="1:9" x14ac:dyDescent="0.2">
      <c r="A10697" t="s">
        <v>20</v>
      </c>
      <c r="B10697" t="s">
        <v>22</v>
      </c>
      <c r="C10697" s="6">
        <f t="shared" si="172"/>
        <v>42182.123611140007</v>
      </c>
      <c r="D10697" t="s">
        <v>23</v>
      </c>
      <c r="E10697" s="6">
        <f>IF(Sense_data[[#This Row],[a_1State]]=D10696,E10696,Sense_data[[#This Row],[SysTimeStamp]])</f>
        <v>42182.1235648437</v>
      </c>
      <c r="F10697" s="3" t="str">
        <f>Sense_data[[#This Row],[a_1State]]&amp;TEXT(Sense_data[[#This Row],[StateInstanceTimestamp]],"#.######")</f>
        <v>On42182.123565</v>
      </c>
      <c r="G10697" s="3">
        <f ca="1">IF(Sense_data[[#This Row],[a_1State]]="Off",RANDBETWEEN(off_min,off_max),RANDBETWEEN(on_min,on_max))/sr_div</f>
        <v>3.5</v>
      </c>
      <c r="H10697" s="3">
        <v>4.4000000000000004</v>
      </c>
      <c r="I10697" s="3">
        <f>IF(HOUR(Sense_data[[#This Row],[SysTimeStamp]])&lt;12,I10696+$B$14,I10696-$B$14)</f>
        <v>17.47222222222419</v>
      </c>
    </row>
    <row r="10698" spans="1:9" x14ac:dyDescent="0.2">
      <c r="A10698" t="s">
        <v>20</v>
      </c>
      <c r="B10698" t="s">
        <v>22</v>
      </c>
      <c r="C10698" s="6">
        <f t="shared" si="172"/>
        <v>42182.123622714083</v>
      </c>
      <c r="D10698" t="s">
        <v>23</v>
      </c>
      <c r="E10698" s="6">
        <f>IF(Sense_data[[#This Row],[a_1State]]=D10697,E10697,Sense_data[[#This Row],[SysTimeStamp]])</f>
        <v>42182.1235648437</v>
      </c>
      <c r="F10698" s="3" t="str">
        <f>Sense_data[[#This Row],[a_1State]]&amp;TEXT(Sense_data[[#This Row],[StateInstanceTimestamp]],"#.######")</f>
        <v>On42182.123565</v>
      </c>
      <c r="G10698" s="3">
        <f ca="1">IF(Sense_data[[#This Row],[a_1State]]="Off",RANDBETWEEN(off_min,off_max),RANDBETWEEN(on_min,on_max))/sr_div</f>
        <v>5.7</v>
      </c>
      <c r="H10698" s="3">
        <v>5.8</v>
      </c>
      <c r="I10698" s="3">
        <f>IF(HOUR(Sense_data[[#This Row],[SysTimeStamp]])&lt;12,I10697+$B$14,I10697-$B$14)</f>
        <v>17.472453703705671</v>
      </c>
    </row>
    <row r="10699" spans="1:9" x14ac:dyDescent="0.2">
      <c r="A10699" t="s">
        <v>20</v>
      </c>
      <c r="B10699" t="s">
        <v>22</v>
      </c>
      <c r="C10699" s="6">
        <f t="shared" si="172"/>
        <v>42182.12363428816</v>
      </c>
      <c r="D10699" t="s">
        <v>23</v>
      </c>
      <c r="E10699" s="6">
        <f>IF(Sense_data[[#This Row],[a_1State]]=D10698,E10698,Sense_data[[#This Row],[SysTimeStamp]])</f>
        <v>42182.1235648437</v>
      </c>
      <c r="F10699" s="3" t="str">
        <f>Sense_data[[#This Row],[a_1State]]&amp;TEXT(Sense_data[[#This Row],[StateInstanceTimestamp]],"#.######")</f>
        <v>On42182.123565</v>
      </c>
      <c r="G10699" s="3">
        <f ca="1">IF(Sense_data[[#This Row],[a_1State]]="Off",RANDBETWEEN(off_min,off_max),RANDBETWEEN(on_min,on_max))/sr_div</f>
        <v>5.0999999999999996</v>
      </c>
      <c r="H10699" s="3">
        <v>5.3</v>
      </c>
      <c r="I10699" s="3">
        <f>IF(HOUR(Sense_data[[#This Row],[SysTimeStamp]])&lt;12,I10698+$B$14,I10698-$B$14)</f>
        <v>17.472685185187153</v>
      </c>
    </row>
    <row r="10700" spans="1:9" x14ac:dyDescent="0.2">
      <c r="A10700" t="s">
        <v>20</v>
      </c>
      <c r="B10700" t="s">
        <v>22</v>
      </c>
      <c r="C10700" s="6">
        <f t="shared" si="172"/>
        <v>42182.123645862237</v>
      </c>
      <c r="D10700" t="s">
        <v>23</v>
      </c>
      <c r="E10700" s="6">
        <f>IF(Sense_data[[#This Row],[a_1State]]=D10699,E10699,Sense_data[[#This Row],[SysTimeStamp]])</f>
        <v>42182.1235648437</v>
      </c>
      <c r="F10700" s="3" t="str">
        <f>Sense_data[[#This Row],[a_1State]]&amp;TEXT(Sense_data[[#This Row],[StateInstanceTimestamp]],"#.######")</f>
        <v>On42182.123565</v>
      </c>
      <c r="G10700" s="3">
        <f ca="1">IF(Sense_data[[#This Row],[a_1State]]="Off",RANDBETWEEN(off_min,off_max),RANDBETWEEN(on_min,on_max))/sr_div</f>
        <v>5.2</v>
      </c>
      <c r="H10700" s="3">
        <v>4.7</v>
      </c>
      <c r="I10700" s="3">
        <f>IF(HOUR(Sense_data[[#This Row],[SysTimeStamp]])&lt;12,I10699+$B$14,I10699-$B$14)</f>
        <v>17.472916666668635</v>
      </c>
    </row>
    <row r="10701" spans="1:9" x14ac:dyDescent="0.2">
      <c r="A10701" t="s">
        <v>20</v>
      </c>
      <c r="B10701" t="s">
        <v>22</v>
      </c>
      <c r="C10701" s="6">
        <f t="shared" si="172"/>
        <v>42182.123657436314</v>
      </c>
      <c r="D10701" t="s">
        <v>23</v>
      </c>
      <c r="E10701" s="6">
        <f>IF(Sense_data[[#This Row],[a_1State]]=D10700,E10700,Sense_data[[#This Row],[SysTimeStamp]])</f>
        <v>42182.1235648437</v>
      </c>
      <c r="F10701" s="3" t="str">
        <f>Sense_data[[#This Row],[a_1State]]&amp;TEXT(Sense_data[[#This Row],[StateInstanceTimestamp]],"#.######")</f>
        <v>On42182.123565</v>
      </c>
      <c r="G10701" s="3">
        <f ca="1">IF(Sense_data[[#This Row],[a_1State]]="Off",RANDBETWEEN(off_min,off_max),RANDBETWEEN(on_min,on_max))/sr_div</f>
        <v>5.2</v>
      </c>
      <c r="H10701" s="3">
        <v>4.5999999999999996</v>
      </c>
      <c r="I10701" s="3">
        <f>IF(HOUR(Sense_data[[#This Row],[SysTimeStamp]])&lt;12,I10700+$B$14,I10700-$B$14)</f>
        <v>17.473148148150116</v>
      </c>
    </row>
    <row r="10702" spans="1:9" x14ac:dyDescent="0.2">
      <c r="A10702" t="s">
        <v>20</v>
      </c>
      <c r="B10702" t="s">
        <v>22</v>
      </c>
      <c r="C10702" s="6">
        <f t="shared" si="172"/>
        <v>42182.123669010391</v>
      </c>
      <c r="D10702" t="s">
        <v>23</v>
      </c>
      <c r="E10702" s="6">
        <f>IF(Sense_data[[#This Row],[a_1State]]=D10701,E10701,Sense_data[[#This Row],[SysTimeStamp]])</f>
        <v>42182.1235648437</v>
      </c>
      <c r="F10702" s="3" t="str">
        <f>Sense_data[[#This Row],[a_1State]]&amp;TEXT(Sense_data[[#This Row],[StateInstanceTimestamp]],"#.######")</f>
        <v>On42182.123565</v>
      </c>
      <c r="G10702" s="3">
        <f ca="1">IF(Sense_data[[#This Row],[a_1State]]="Off",RANDBETWEEN(off_min,off_max),RANDBETWEEN(on_min,on_max))/sr_div</f>
        <v>4.3</v>
      </c>
      <c r="H10702" s="3">
        <v>5.5</v>
      </c>
      <c r="I10702" s="3">
        <f>IF(HOUR(Sense_data[[#This Row],[SysTimeStamp]])&lt;12,I10701+$B$14,I10701-$B$14)</f>
        <v>17.473379629631598</v>
      </c>
    </row>
    <row r="10703" spans="1:9" x14ac:dyDescent="0.2">
      <c r="A10703" t="s">
        <v>20</v>
      </c>
      <c r="B10703" t="s">
        <v>22</v>
      </c>
      <c r="C10703" s="6">
        <f t="shared" si="172"/>
        <v>42182.123680584467</v>
      </c>
      <c r="D10703" t="s">
        <v>23</v>
      </c>
      <c r="E10703" s="6">
        <f>IF(Sense_data[[#This Row],[a_1State]]=D10702,E10702,Sense_data[[#This Row],[SysTimeStamp]])</f>
        <v>42182.1235648437</v>
      </c>
      <c r="F10703" s="3" t="str">
        <f>Sense_data[[#This Row],[a_1State]]&amp;TEXT(Sense_data[[#This Row],[StateInstanceTimestamp]],"#.######")</f>
        <v>On42182.123565</v>
      </c>
      <c r="G10703" s="3">
        <f ca="1">IF(Sense_data[[#This Row],[a_1State]]="Off",RANDBETWEEN(off_min,off_max),RANDBETWEEN(on_min,on_max))/sr_div</f>
        <v>5.5</v>
      </c>
      <c r="H10703" s="3">
        <v>4.7</v>
      </c>
      <c r="I10703" s="3">
        <f>IF(HOUR(Sense_data[[#This Row],[SysTimeStamp]])&lt;12,I10702+$B$14,I10702-$B$14)</f>
        <v>17.47361111111308</v>
      </c>
    </row>
    <row r="10704" spans="1:9" x14ac:dyDescent="0.2">
      <c r="A10704" t="s">
        <v>20</v>
      </c>
      <c r="B10704" t="s">
        <v>22</v>
      </c>
      <c r="C10704" s="6">
        <f t="shared" si="172"/>
        <v>42182.123692158544</v>
      </c>
      <c r="D10704" t="s">
        <v>23</v>
      </c>
      <c r="E10704" s="6">
        <f>IF(Sense_data[[#This Row],[a_1State]]=D10703,E10703,Sense_data[[#This Row],[SysTimeStamp]])</f>
        <v>42182.1235648437</v>
      </c>
      <c r="F10704" s="3" t="str">
        <f>Sense_data[[#This Row],[a_1State]]&amp;TEXT(Sense_data[[#This Row],[StateInstanceTimestamp]],"#.######")</f>
        <v>On42182.123565</v>
      </c>
      <c r="G10704" s="3">
        <f ca="1">IF(Sense_data[[#This Row],[a_1State]]="Off",RANDBETWEEN(off_min,off_max),RANDBETWEEN(on_min,on_max))/sr_div</f>
        <v>5</v>
      </c>
      <c r="H10704" s="3">
        <v>3.5</v>
      </c>
      <c r="I10704" s="3">
        <f>IF(HOUR(Sense_data[[#This Row],[SysTimeStamp]])&lt;12,I10703+$B$14,I10703-$B$14)</f>
        <v>17.473842592594561</v>
      </c>
    </row>
    <row r="10705" spans="1:9" x14ac:dyDescent="0.2">
      <c r="A10705" t="s">
        <v>20</v>
      </c>
      <c r="B10705" t="s">
        <v>22</v>
      </c>
      <c r="C10705" s="6">
        <f t="shared" si="172"/>
        <v>42182.123703732621</v>
      </c>
      <c r="D10705" t="s">
        <v>23</v>
      </c>
      <c r="E10705" s="6">
        <f>IF(Sense_data[[#This Row],[a_1State]]=D10704,E10704,Sense_data[[#This Row],[SysTimeStamp]])</f>
        <v>42182.1235648437</v>
      </c>
      <c r="F10705" s="3" t="str">
        <f>Sense_data[[#This Row],[a_1State]]&amp;TEXT(Sense_data[[#This Row],[StateInstanceTimestamp]],"#.######")</f>
        <v>On42182.123565</v>
      </c>
      <c r="G10705" s="3">
        <f ca="1">IF(Sense_data[[#This Row],[a_1State]]="Off",RANDBETWEEN(off_min,off_max),RANDBETWEEN(on_min,on_max))/sr_div</f>
        <v>3.1</v>
      </c>
      <c r="H10705" s="3">
        <v>3</v>
      </c>
      <c r="I10705" s="3">
        <f>IF(HOUR(Sense_data[[#This Row],[SysTimeStamp]])&lt;12,I10704+$B$14,I10704-$B$14)</f>
        <v>17.474074074076043</v>
      </c>
    </row>
    <row r="10706" spans="1:9" x14ac:dyDescent="0.2">
      <c r="A10706" t="s">
        <v>20</v>
      </c>
      <c r="B10706" t="s">
        <v>22</v>
      </c>
      <c r="C10706" s="6">
        <f t="shared" si="172"/>
        <v>42182.123715306698</v>
      </c>
      <c r="D10706" t="s">
        <v>23</v>
      </c>
      <c r="E10706" s="6">
        <f>IF(Sense_data[[#This Row],[a_1State]]=D10705,E10705,Sense_data[[#This Row],[SysTimeStamp]])</f>
        <v>42182.1235648437</v>
      </c>
      <c r="F10706" s="3" t="str">
        <f>Sense_data[[#This Row],[a_1State]]&amp;TEXT(Sense_data[[#This Row],[StateInstanceTimestamp]],"#.######")</f>
        <v>On42182.123565</v>
      </c>
      <c r="G10706" s="3">
        <f ca="1">IF(Sense_data[[#This Row],[a_1State]]="Off",RANDBETWEEN(off_min,off_max),RANDBETWEEN(on_min,on_max))/sr_div</f>
        <v>5.8</v>
      </c>
      <c r="H10706" s="3">
        <v>3.2</v>
      </c>
      <c r="I10706" s="3">
        <f>IF(HOUR(Sense_data[[#This Row],[SysTimeStamp]])&lt;12,I10705+$B$14,I10705-$B$14)</f>
        <v>17.474305555557525</v>
      </c>
    </row>
    <row r="10707" spans="1:9" x14ac:dyDescent="0.2">
      <c r="A10707" t="s">
        <v>20</v>
      </c>
      <c r="B10707" t="s">
        <v>22</v>
      </c>
      <c r="C10707" s="6">
        <f t="shared" si="172"/>
        <v>42182.123726880774</v>
      </c>
      <c r="D10707" t="s">
        <v>23</v>
      </c>
      <c r="E10707" s="6">
        <f>IF(Sense_data[[#This Row],[a_1State]]=D10706,E10706,Sense_data[[#This Row],[SysTimeStamp]])</f>
        <v>42182.1235648437</v>
      </c>
      <c r="F10707" s="3" t="str">
        <f>Sense_data[[#This Row],[a_1State]]&amp;TEXT(Sense_data[[#This Row],[StateInstanceTimestamp]],"#.######")</f>
        <v>On42182.123565</v>
      </c>
      <c r="G10707" s="3">
        <f ca="1">IF(Sense_data[[#This Row],[a_1State]]="Off",RANDBETWEEN(off_min,off_max),RANDBETWEEN(on_min,on_max))/sr_div</f>
        <v>5.2</v>
      </c>
      <c r="H10707" s="3">
        <v>5.3</v>
      </c>
      <c r="I10707" s="3">
        <f>IF(HOUR(Sense_data[[#This Row],[SysTimeStamp]])&lt;12,I10706+$B$14,I10706-$B$14)</f>
        <v>17.474537037039006</v>
      </c>
    </row>
    <row r="10708" spans="1:9" x14ac:dyDescent="0.2">
      <c r="A10708" t="s">
        <v>20</v>
      </c>
      <c r="B10708" t="s">
        <v>22</v>
      </c>
      <c r="C10708" s="6">
        <f t="shared" si="172"/>
        <v>42182.123738454851</v>
      </c>
      <c r="D10708" t="s">
        <v>23</v>
      </c>
      <c r="E10708" s="6">
        <f>IF(Sense_data[[#This Row],[a_1State]]=D10707,E10707,Sense_data[[#This Row],[SysTimeStamp]])</f>
        <v>42182.1235648437</v>
      </c>
      <c r="F10708" s="3" t="str">
        <f>Sense_data[[#This Row],[a_1State]]&amp;TEXT(Sense_data[[#This Row],[StateInstanceTimestamp]],"#.######")</f>
        <v>On42182.123565</v>
      </c>
      <c r="G10708" s="3">
        <f ca="1">IF(Sense_data[[#This Row],[a_1State]]="Off",RANDBETWEEN(off_min,off_max),RANDBETWEEN(on_min,on_max))/sr_div</f>
        <v>4.7</v>
      </c>
      <c r="H10708" s="3">
        <v>5.5</v>
      </c>
      <c r="I10708" s="3">
        <f>IF(HOUR(Sense_data[[#This Row],[SysTimeStamp]])&lt;12,I10707+$B$14,I10707-$B$14)</f>
        <v>17.474768518520488</v>
      </c>
    </row>
    <row r="10709" spans="1:9" x14ac:dyDescent="0.2">
      <c r="A10709" t="s">
        <v>20</v>
      </c>
      <c r="B10709" t="s">
        <v>22</v>
      </c>
      <c r="C10709" s="6">
        <f t="shared" si="172"/>
        <v>42182.123750028928</v>
      </c>
      <c r="D10709" t="s">
        <v>23</v>
      </c>
      <c r="E10709" s="6">
        <f>IF(Sense_data[[#This Row],[a_1State]]=D10708,E10708,Sense_data[[#This Row],[SysTimeStamp]])</f>
        <v>42182.1235648437</v>
      </c>
      <c r="F10709" s="3" t="str">
        <f>Sense_data[[#This Row],[a_1State]]&amp;TEXT(Sense_data[[#This Row],[StateInstanceTimestamp]],"#.######")</f>
        <v>On42182.123565</v>
      </c>
      <c r="G10709" s="3">
        <f ca="1">IF(Sense_data[[#This Row],[a_1State]]="Off",RANDBETWEEN(off_min,off_max),RANDBETWEEN(on_min,on_max))/sr_div</f>
        <v>5.5</v>
      </c>
      <c r="H10709" s="3">
        <v>5.9</v>
      </c>
      <c r="I10709" s="3">
        <f>IF(HOUR(Sense_data[[#This Row],[SysTimeStamp]])&lt;12,I10708+$B$14,I10708-$B$14)</f>
        <v>17.47500000000197</v>
      </c>
    </row>
    <row r="10710" spans="1:9" x14ac:dyDescent="0.2">
      <c r="A10710" t="s">
        <v>20</v>
      </c>
      <c r="B10710" t="s">
        <v>22</v>
      </c>
      <c r="C10710" s="6">
        <f t="shared" si="172"/>
        <v>42182.123761603005</v>
      </c>
      <c r="D10710" t="s">
        <v>23</v>
      </c>
      <c r="E10710" s="6">
        <f>IF(Sense_data[[#This Row],[a_1State]]=D10709,E10709,Sense_data[[#This Row],[SysTimeStamp]])</f>
        <v>42182.1235648437</v>
      </c>
      <c r="F10710" s="3" t="str">
        <f>Sense_data[[#This Row],[a_1State]]&amp;TEXT(Sense_data[[#This Row],[StateInstanceTimestamp]],"#.######")</f>
        <v>On42182.123565</v>
      </c>
      <c r="G10710" s="3">
        <f ca="1">IF(Sense_data[[#This Row],[a_1State]]="Off",RANDBETWEEN(off_min,off_max),RANDBETWEEN(on_min,on_max))/sr_div</f>
        <v>3.9</v>
      </c>
      <c r="H10710" s="3">
        <v>3.9</v>
      </c>
      <c r="I10710" s="3">
        <f>IF(HOUR(Sense_data[[#This Row],[SysTimeStamp]])&lt;12,I10709+$B$14,I10709-$B$14)</f>
        <v>17.475231481483451</v>
      </c>
    </row>
    <row r="10711" spans="1:9" x14ac:dyDescent="0.2">
      <c r="A10711" t="s">
        <v>20</v>
      </c>
      <c r="B10711" t="s">
        <v>22</v>
      </c>
      <c r="C10711" s="6">
        <f t="shared" si="172"/>
        <v>42182.123773177082</v>
      </c>
      <c r="D10711" t="s">
        <v>23</v>
      </c>
      <c r="E10711" s="6">
        <f>IF(Sense_data[[#This Row],[a_1State]]=D10710,E10710,Sense_data[[#This Row],[SysTimeStamp]])</f>
        <v>42182.1235648437</v>
      </c>
      <c r="F10711" s="3" t="str">
        <f>Sense_data[[#This Row],[a_1State]]&amp;TEXT(Sense_data[[#This Row],[StateInstanceTimestamp]],"#.######")</f>
        <v>On42182.123565</v>
      </c>
      <c r="G10711" s="3">
        <f ca="1">IF(Sense_data[[#This Row],[a_1State]]="Off",RANDBETWEEN(off_min,off_max),RANDBETWEEN(on_min,on_max))/sr_div</f>
        <v>5</v>
      </c>
      <c r="H10711" s="3">
        <v>4.7</v>
      </c>
      <c r="I10711" s="3">
        <f>IF(HOUR(Sense_data[[#This Row],[SysTimeStamp]])&lt;12,I10710+$B$14,I10710-$B$14)</f>
        <v>17.475462962964933</v>
      </c>
    </row>
    <row r="10712" spans="1:9" x14ac:dyDescent="0.2">
      <c r="A10712" t="s">
        <v>20</v>
      </c>
      <c r="B10712" t="s">
        <v>22</v>
      </c>
      <c r="C10712" s="6">
        <f t="shared" si="172"/>
        <v>42182.123784751158</v>
      </c>
      <c r="D10712" t="s">
        <v>23</v>
      </c>
      <c r="E10712" s="6">
        <f>IF(Sense_data[[#This Row],[a_1State]]=D10711,E10711,Sense_data[[#This Row],[SysTimeStamp]])</f>
        <v>42182.1235648437</v>
      </c>
      <c r="F10712" s="3" t="str">
        <f>Sense_data[[#This Row],[a_1State]]&amp;TEXT(Sense_data[[#This Row],[StateInstanceTimestamp]],"#.######")</f>
        <v>On42182.123565</v>
      </c>
      <c r="G10712" s="3">
        <f ca="1">IF(Sense_data[[#This Row],[a_1State]]="Off",RANDBETWEEN(off_min,off_max),RANDBETWEEN(on_min,on_max))/sr_div</f>
        <v>4.4000000000000004</v>
      </c>
      <c r="H10712" s="3">
        <v>3.2</v>
      </c>
      <c r="I10712" s="3">
        <f>IF(HOUR(Sense_data[[#This Row],[SysTimeStamp]])&lt;12,I10711+$B$14,I10711-$B$14)</f>
        <v>17.475694444446415</v>
      </c>
    </row>
    <row r="10713" spans="1:9" x14ac:dyDescent="0.2">
      <c r="A10713" t="s">
        <v>20</v>
      </c>
      <c r="B10713" t="s">
        <v>22</v>
      </c>
      <c r="C10713" s="6">
        <f t="shared" si="172"/>
        <v>42182.123796325235</v>
      </c>
      <c r="D10713" t="s">
        <v>23</v>
      </c>
      <c r="E10713" s="6">
        <f>IF(Sense_data[[#This Row],[a_1State]]=D10712,E10712,Sense_data[[#This Row],[SysTimeStamp]])</f>
        <v>42182.1235648437</v>
      </c>
      <c r="F10713" s="3" t="str">
        <f>Sense_data[[#This Row],[a_1State]]&amp;TEXT(Sense_data[[#This Row],[StateInstanceTimestamp]],"#.######")</f>
        <v>On42182.123565</v>
      </c>
      <c r="G10713" s="3">
        <f ca="1">IF(Sense_data[[#This Row],[a_1State]]="Off",RANDBETWEEN(off_min,off_max),RANDBETWEEN(on_min,on_max))/sr_div</f>
        <v>4.4000000000000004</v>
      </c>
      <c r="H10713" s="3">
        <v>3.8</v>
      </c>
      <c r="I10713" s="3">
        <f>IF(HOUR(Sense_data[[#This Row],[SysTimeStamp]])&lt;12,I10712+$B$14,I10712-$B$14)</f>
        <v>17.475925925927896</v>
      </c>
    </row>
    <row r="10714" spans="1:9" x14ac:dyDescent="0.2">
      <c r="A10714" t="s">
        <v>20</v>
      </c>
      <c r="B10714" t="s">
        <v>22</v>
      </c>
      <c r="C10714" s="6">
        <f t="shared" si="172"/>
        <v>42182.123807899312</v>
      </c>
      <c r="D10714" t="s">
        <v>23</v>
      </c>
      <c r="E10714" s="6">
        <f>IF(Sense_data[[#This Row],[a_1State]]=D10713,E10713,Sense_data[[#This Row],[SysTimeStamp]])</f>
        <v>42182.1235648437</v>
      </c>
      <c r="F10714" s="3" t="str">
        <f>Sense_data[[#This Row],[a_1State]]&amp;TEXT(Sense_data[[#This Row],[StateInstanceTimestamp]],"#.######")</f>
        <v>On42182.123565</v>
      </c>
      <c r="G10714" s="3">
        <f ca="1">IF(Sense_data[[#This Row],[a_1State]]="Off",RANDBETWEEN(off_min,off_max),RANDBETWEEN(on_min,on_max))/sr_div</f>
        <v>5</v>
      </c>
      <c r="H10714" s="3">
        <v>5.0999999999999996</v>
      </c>
      <c r="I10714" s="3">
        <f>IF(HOUR(Sense_data[[#This Row],[SysTimeStamp]])&lt;12,I10713+$B$14,I10713-$B$14)</f>
        <v>17.476157407409378</v>
      </c>
    </row>
    <row r="10715" spans="1:9" x14ac:dyDescent="0.2">
      <c r="A10715" t="s">
        <v>20</v>
      </c>
      <c r="B10715" t="s">
        <v>22</v>
      </c>
      <c r="C10715" s="6">
        <f t="shared" si="172"/>
        <v>42182.123819473389</v>
      </c>
      <c r="D10715" t="s">
        <v>23</v>
      </c>
      <c r="E10715" s="6">
        <f>IF(Sense_data[[#This Row],[a_1State]]=D10714,E10714,Sense_data[[#This Row],[SysTimeStamp]])</f>
        <v>42182.1235648437</v>
      </c>
      <c r="F10715" s="3" t="str">
        <f>Sense_data[[#This Row],[a_1State]]&amp;TEXT(Sense_data[[#This Row],[StateInstanceTimestamp]],"#.######")</f>
        <v>On42182.123565</v>
      </c>
      <c r="G10715" s="3">
        <f ca="1">IF(Sense_data[[#This Row],[a_1State]]="Off",RANDBETWEEN(off_min,off_max),RANDBETWEEN(on_min,on_max))/sr_div</f>
        <v>4.3</v>
      </c>
      <c r="H10715" s="3">
        <v>5.7</v>
      </c>
      <c r="I10715" s="3">
        <f>IF(HOUR(Sense_data[[#This Row],[SysTimeStamp]])&lt;12,I10714+$B$14,I10714-$B$14)</f>
        <v>17.47638888889086</v>
      </c>
    </row>
    <row r="10716" spans="1:9" x14ac:dyDescent="0.2">
      <c r="A10716" t="s">
        <v>20</v>
      </c>
      <c r="B10716" t="s">
        <v>22</v>
      </c>
      <c r="C10716" s="6">
        <f t="shared" si="172"/>
        <v>42182.123831047466</v>
      </c>
      <c r="D10716" t="s">
        <v>23</v>
      </c>
      <c r="E10716" s="6">
        <f>IF(Sense_data[[#This Row],[a_1State]]=D10715,E10715,Sense_data[[#This Row],[SysTimeStamp]])</f>
        <v>42182.1235648437</v>
      </c>
      <c r="F10716" s="3" t="str">
        <f>Sense_data[[#This Row],[a_1State]]&amp;TEXT(Sense_data[[#This Row],[StateInstanceTimestamp]],"#.######")</f>
        <v>On42182.123565</v>
      </c>
      <c r="G10716" s="3">
        <f ca="1">IF(Sense_data[[#This Row],[a_1State]]="Off",RANDBETWEEN(off_min,off_max),RANDBETWEEN(on_min,on_max))/sr_div</f>
        <v>3.6</v>
      </c>
      <c r="H10716" s="3">
        <v>3.8</v>
      </c>
      <c r="I10716" s="3">
        <f>IF(HOUR(Sense_data[[#This Row],[SysTimeStamp]])&lt;12,I10715+$B$14,I10715-$B$14)</f>
        <v>17.476620370372341</v>
      </c>
    </row>
    <row r="10717" spans="1:9" x14ac:dyDescent="0.2">
      <c r="A10717" t="s">
        <v>20</v>
      </c>
      <c r="B10717" t="s">
        <v>22</v>
      </c>
      <c r="C10717" s="6">
        <f t="shared" si="172"/>
        <v>42182.123842621542</v>
      </c>
      <c r="D10717" t="s">
        <v>23</v>
      </c>
      <c r="E10717" s="6">
        <f>IF(Sense_data[[#This Row],[a_1State]]=D10716,E10716,Sense_data[[#This Row],[SysTimeStamp]])</f>
        <v>42182.1235648437</v>
      </c>
      <c r="F10717" s="3" t="str">
        <f>Sense_data[[#This Row],[a_1State]]&amp;TEXT(Sense_data[[#This Row],[StateInstanceTimestamp]],"#.######")</f>
        <v>On42182.123565</v>
      </c>
      <c r="G10717" s="3">
        <f ca="1">IF(Sense_data[[#This Row],[a_1State]]="Off",RANDBETWEEN(off_min,off_max),RANDBETWEEN(on_min,on_max))/sr_div</f>
        <v>5.2</v>
      </c>
      <c r="H10717" s="3">
        <v>3.1</v>
      </c>
      <c r="I10717" s="3">
        <f>IF(HOUR(Sense_data[[#This Row],[SysTimeStamp]])&lt;12,I10716+$B$14,I10716-$B$14)</f>
        <v>17.476851851853823</v>
      </c>
    </row>
    <row r="10718" spans="1:9" x14ac:dyDescent="0.2">
      <c r="A10718" t="s">
        <v>20</v>
      </c>
      <c r="B10718" t="s">
        <v>22</v>
      </c>
      <c r="C10718" s="6">
        <f t="shared" si="172"/>
        <v>42182.123854195619</v>
      </c>
      <c r="D10718" t="s">
        <v>23</v>
      </c>
      <c r="E10718" s="6">
        <f>IF(Sense_data[[#This Row],[a_1State]]=D10717,E10717,Sense_data[[#This Row],[SysTimeStamp]])</f>
        <v>42182.1235648437</v>
      </c>
      <c r="F10718" s="3" t="str">
        <f>Sense_data[[#This Row],[a_1State]]&amp;TEXT(Sense_data[[#This Row],[StateInstanceTimestamp]],"#.######")</f>
        <v>On42182.123565</v>
      </c>
      <c r="G10718" s="3">
        <f ca="1">IF(Sense_data[[#This Row],[a_1State]]="Off",RANDBETWEEN(off_min,off_max),RANDBETWEEN(on_min,on_max))/sr_div</f>
        <v>6</v>
      </c>
      <c r="H10718" s="3">
        <v>3.7</v>
      </c>
      <c r="I10718" s="3">
        <f>IF(HOUR(Sense_data[[#This Row],[SysTimeStamp]])&lt;12,I10717+$B$14,I10717-$B$14)</f>
        <v>17.477083333335305</v>
      </c>
    </row>
    <row r="10719" spans="1:9" x14ac:dyDescent="0.2">
      <c r="A10719" t="s">
        <v>20</v>
      </c>
      <c r="B10719" t="s">
        <v>22</v>
      </c>
      <c r="C10719" s="6">
        <f t="shared" si="172"/>
        <v>42182.123865769696</v>
      </c>
      <c r="D10719" t="s">
        <v>23</v>
      </c>
      <c r="E10719" s="6">
        <f>IF(Sense_data[[#This Row],[a_1State]]=D10718,E10718,Sense_data[[#This Row],[SysTimeStamp]])</f>
        <v>42182.1235648437</v>
      </c>
      <c r="F10719" s="3" t="str">
        <f>Sense_data[[#This Row],[a_1State]]&amp;TEXT(Sense_data[[#This Row],[StateInstanceTimestamp]],"#.######")</f>
        <v>On42182.123565</v>
      </c>
      <c r="G10719" s="3">
        <f ca="1">IF(Sense_data[[#This Row],[a_1State]]="Off",RANDBETWEEN(off_min,off_max),RANDBETWEEN(on_min,on_max))/sr_div</f>
        <v>5.8</v>
      </c>
      <c r="H10719" s="3">
        <v>4</v>
      </c>
      <c r="I10719" s="3">
        <f>IF(HOUR(Sense_data[[#This Row],[SysTimeStamp]])&lt;12,I10718+$B$14,I10718-$B$14)</f>
        <v>17.477314814816786</v>
      </c>
    </row>
    <row r="10720" spans="1:9" x14ac:dyDescent="0.2">
      <c r="A10720" t="s">
        <v>20</v>
      </c>
      <c r="B10720" t="s">
        <v>22</v>
      </c>
      <c r="C10720" s="6">
        <f t="shared" si="172"/>
        <v>42182.123877343773</v>
      </c>
      <c r="D10720" t="s">
        <v>23</v>
      </c>
      <c r="E10720" s="6">
        <f>IF(Sense_data[[#This Row],[a_1State]]=D10719,E10719,Sense_data[[#This Row],[SysTimeStamp]])</f>
        <v>42182.1235648437</v>
      </c>
      <c r="F10720" s="3" t="str">
        <f>Sense_data[[#This Row],[a_1State]]&amp;TEXT(Sense_data[[#This Row],[StateInstanceTimestamp]],"#.######")</f>
        <v>On42182.123565</v>
      </c>
      <c r="G10720" s="3">
        <f ca="1">IF(Sense_data[[#This Row],[a_1State]]="Off",RANDBETWEEN(off_min,off_max),RANDBETWEEN(on_min,on_max))/sr_div</f>
        <v>3.4</v>
      </c>
      <c r="H10720" s="3">
        <v>5.4</v>
      </c>
      <c r="I10720" s="3">
        <f>IF(HOUR(Sense_data[[#This Row],[SysTimeStamp]])&lt;12,I10719+$B$14,I10719-$B$14)</f>
        <v>17.477546296298268</v>
      </c>
    </row>
    <row r="10721" spans="1:9" x14ac:dyDescent="0.2">
      <c r="A10721" t="s">
        <v>20</v>
      </c>
      <c r="B10721" t="s">
        <v>22</v>
      </c>
      <c r="C10721" s="6">
        <f t="shared" si="172"/>
        <v>42182.123888917849</v>
      </c>
      <c r="D10721" t="s">
        <v>23</v>
      </c>
      <c r="E10721" s="6">
        <f>IF(Sense_data[[#This Row],[a_1State]]=D10720,E10720,Sense_data[[#This Row],[SysTimeStamp]])</f>
        <v>42182.1235648437</v>
      </c>
      <c r="F10721" s="3" t="str">
        <f>Sense_data[[#This Row],[a_1State]]&amp;TEXT(Sense_data[[#This Row],[StateInstanceTimestamp]],"#.######")</f>
        <v>On42182.123565</v>
      </c>
      <c r="G10721" s="3">
        <f ca="1">IF(Sense_data[[#This Row],[a_1State]]="Off",RANDBETWEEN(off_min,off_max),RANDBETWEEN(on_min,on_max))/sr_div</f>
        <v>4.8</v>
      </c>
      <c r="H10721" s="3">
        <v>5.5</v>
      </c>
      <c r="I10721" s="3">
        <f>IF(HOUR(Sense_data[[#This Row],[SysTimeStamp]])&lt;12,I10720+$B$14,I10720-$B$14)</f>
        <v>17.47777777777975</v>
      </c>
    </row>
    <row r="10722" spans="1:9" x14ac:dyDescent="0.2">
      <c r="A10722" t="s">
        <v>20</v>
      </c>
      <c r="B10722" t="s">
        <v>22</v>
      </c>
      <c r="C10722" s="6">
        <f t="shared" si="172"/>
        <v>42182.123900491926</v>
      </c>
      <c r="D10722" t="s">
        <v>23</v>
      </c>
      <c r="E10722" s="6">
        <f>IF(Sense_data[[#This Row],[a_1State]]=D10721,E10721,Sense_data[[#This Row],[SysTimeStamp]])</f>
        <v>42182.1235648437</v>
      </c>
      <c r="F10722" s="3" t="str">
        <f>Sense_data[[#This Row],[a_1State]]&amp;TEXT(Sense_data[[#This Row],[StateInstanceTimestamp]],"#.######")</f>
        <v>On42182.123565</v>
      </c>
      <c r="G10722" s="3">
        <f ca="1">IF(Sense_data[[#This Row],[a_1State]]="Off",RANDBETWEEN(off_min,off_max),RANDBETWEEN(on_min,on_max))/sr_div</f>
        <v>4</v>
      </c>
      <c r="H10722" s="3">
        <v>4.0999999999999996</v>
      </c>
      <c r="I10722" s="3">
        <f>IF(HOUR(Sense_data[[#This Row],[SysTimeStamp]])&lt;12,I10721+$B$14,I10721-$B$14)</f>
        <v>17.478009259261231</v>
      </c>
    </row>
    <row r="10723" spans="1:9" x14ac:dyDescent="0.2">
      <c r="A10723" t="s">
        <v>20</v>
      </c>
      <c r="B10723" t="s">
        <v>22</v>
      </c>
      <c r="C10723" s="6">
        <f t="shared" si="172"/>
        <v>42182.123912066003</v>
      </c>
      <c r="D10723" t="s">
        <v>23</v>
      </c>
      <c r="E10723" s="6">
        <f>IF(Sense_data[[#This Row],[a_1State]]=D10722,E10722,Sense_data[[#This Row],[SysTimeStamp]])</f>
        <v>42182.1235648437</v>
      </c>
      <c r="F10723" s="3" t="str">
        <f>Sense_data[[#This Row],[a_1State]]&amp;TEXT(Sense_data[[#This Row],[StateInstanceTimestamp]],"#.######")</f>
        <v>On42182.123565</v>
      </c>
      <c r="G10723" s="3">
        <f ca="1">IF(Sense_data[[#This Row],[a_1State]]="Off",RANDBETWEEN(off_min,off_max),RANDBETWEEN(on_min,on_max))/sr_div</f>
        <v>5.8</v>
      </c>
      <c r="H10723" s="3">
        <v>3.9</v>
      </c>
      <c r="I10723" s="3">
        <f>IF(HOUR(Sense_data[[#This Row],[SysTimeStamp]])&lt;12,I10722+$B$14,I10722-$B$14)</f>
        <v>17.478240740742713</v>
      </c>
    </row>
    <row r="10724" spans="1:9" x14ac:dyDescent="0.2">
      <c r="A10724" t="s">
        <v>20</v>
      </c>
      <c r="B10724" t="s">
        <v>22</v>
      </c>
      <c r="C10724" s="6">
        <f t="shared" si="172"/>
        <v>42182.12392364008</v>
      </c>
      <c r="D10724" t="s">
        <v>23</v>
      </c>
      <c r="E10724" s="6">
        <f>IF(Sense_data[[#This Row],[a_1State]]=D10723,E10723,Sense_data[[#This Row],[SysTimeStamp]])</f>
        <v>42182.1235648437</v>
      </c>
      <c r="F10724" s="3" t="str">
        <f>Sense_data[[#This Row],[a_1State]]&amp;TEXT(Sense_data[[#This Row],[StateInstanceTimestamp]],"#.######")</f>
        <v>On42182.123565</v>
      </c>
      <c r="G10724" s="3">
        <f ca="1">IF(Sense_data[[#This Row],[a_1State]]="Off",RANDBETWEEN(off_min,off_max),RANDBETWEEN(on_min,on_max))/sr_div</f>
        <v>5.8</v>
      </c>
      <c r="H10724" s="3">
        <v>3.5</v>
      </c>
      <c r="I10724" s="3">
        <f>IF(HOUR(Sense_data[[#This Row],[SysTimeStamp]])&lt;12,I10723+$B$14,I10723-$B$14)</f>
        <v>17.478472222224195</v>
      </c>
    </row>
    <row r="10725" spans="1:9" x14ac:dyDescent="0.2">
      <c r="A10725" t="s">
        <v>20</v>
      </c>
      <c r="B10725" t="s">
        <v>22</v>
      </c>
      <c r="C10725" s="6">
        <f t="shared" si="172"/>
        <v>42182.123935214157</v>
      </c>
      <c r="D10725" t="s">
        <v>23</v>
      </c>
      <c r="E10725" s="6">
        <f>IF(Sense_data[[#This Row],[a_1State]]=D10724,E10724,Sense_data[[#This Row],[SysTimeStamp]])</f>
        <v>42182.1235648437</v>
      </c>
      <c r="F10725" s="3" t="str">
        <f>Sense_data[[#This Row],[a_1State]]&amp;TEXT(Sense_data[[#This Row],[StateInstanceTimestamp]],"#.######")</f>
        <v>On42182.123565</v>
      </c>
      <c r="G10725" s="3">
        <f ca="1">IF(Sense_data[[#This Row],[a_1State]]="Off",RANDBETWEEN(off_min,off_max),RANDBETWEEN(on_min,on_max))/sr_div</f>
        <v>4.0999999999999996</v>
      </c>
      <c r="H10725" s="3">
        <v>3.8</v>
      </c>
      <c r="I10725" s="3">
        <f>IF(HOUR(Sense_data[[#This Row],[SysTimeStamp]])&lt;12,I10724+$B$14,I10724-$B$14)</f>
        <v>17.478703703705676</v>
      </c>
    </row>
    <row r="10726" spans="1:9" x14ac:dyDescent="0.2">
      <c r="A10726" t="s">
        <v>20</v>
      </c>
      <c r="B10726" t="s">
        <v>22</v>
      </c>
      <c r="C10726" s="6">
        <f t="shared" si="172"/>
        <v>42182.123946788233</v>
      </c>
      <c r="D10726" t="s">
        <v>23</v>
      </c>
      <c r="E10726" s="6">
        <f>IF(Sense_data[[#This Row],[a_1State]]=D10725,E10725,Sense_data[[#This Row],[SysTimeStamp]])</f>
        <v>42182.1235648437</v>
      </c>
      <c r="F10726" s="3" t="str">
        <f>Sense_data[[#This Row],[a_1State]]&amp;TEXT(Sense_data[[#This Row],[StateInstanceTimestamp]],"#.######")</f>
        <v>On42182.123565</v>
      </c>
      <c r="G10726" s="3">
        <f ca="1">IF(Sense_data[[#This Row],[a_1State]]="Off",RANDBETWEEN(off_min,off_max),RANDBETWEEN(on_min,on_max))/sr_div</f>
        <v>4.5999999999999996</v>
      </c>
      <c r="H10726" s="3">
        <v>5.6</v>
      </c>
      <c r="I10726" s="3">
        <f>IF(HOUR(Sense_data[[#This Row],[SysTimeStamp]])&lt;12,I10725+$B$14,I10725-$B$14)</f>
        <v>17.478935185187158</v>
      </c>
    </row>
    <row r="10727" spans="1:9" x14ac:dyDescent="0.2">
      <c r="A10727" t="s">
        <v>20</v>
      </c>
      <c r="B10727" t="s">
        <v>22</v>
      </c>
      <c r="C10727" s="6">
        <f t="shared" si="172"/>
        <v>42182.12395836231</v>
      </c>
      <c r="D10727" t="s">
        <v>23</v>
      </c>
      <c r="E10727" s="6">
        <f>IF(Sense_data[[#This Row],[a_1State]]=D10726,E10726,Sense_data[[#This Row],[SysTimeStamp]])</f>
        <v>42182.1235648437</v>
      </c>
      <c r="F10727" s="3" t="str">
        <f>Sense_data[[#This Row],[a_1State]]&amp;TEXT(Sense_data[[#This Row],[StateInstanceTimestamp]],"#.######")</f>
        <v>On42182.123565</v>
      </c>
      <c r="G10727" s="3">
        <f ca="1">IF(Sense_data[[#This Row],[a_1State]]="Off",RANDBETWEEN(off_min,off_max),RANDBETWEEN(on_min,on_max))/sr_div</f>
        <v>3.7</v>
      </c>
      <c r="H10727" s="3">
        <v>4.7</v>
      </c>
      <c r="I10727" s="3">
        <f>IF(HOUR(Sense_data[[#This Row],[SysTimeStamp]])&lt;12,I10726+$B$14,I10726-$B$14)</f>
        <v>17.47916666666864</v>
      </c>
    </row>
    <row r="10728" spans="1:9" x14ac:dyDescent="0.2">
      <c r="A10728" t="s">
        <v>20</v>
      </c>
      <c r="B10728" t="s">
        <v>22</v>
      </c>
      <c r="C10728" s="6">
        <f t="shared" si="172"/>
        <v>42182.123969936387</v>
      </c>
      <c r="D10728" t="s">
        <v>23</v>
      </c>
      <c r="E10728" s="6">
        <f>IF(Sense_data[[#This Row],[a_1State]]=D10727,E10727,Sense_data[[#This Row],[SysTimeStamp]])</f>
        <v>42182.1235648437</v>
      </c>
      <c r="F10728" s="3" t="str">
        <f>Sense_data[[#This Row],[a_1State]]&amp;TEXT(Sense_data[[#This Row],[StateInstanceTimestamp]],"#.######")</f>
        <v>On42182.123565</v>
      </c>
      <c r="G10728" s="3">
        <f ca="1">IF(Sense_data[[#This Row],[a_1State]]="Off",RANDBETWEEN(off_min,off_max),RANDBETWEEN(on_min,on_max))/sr_div</f>
        <v>5.0999999999999996</v>
      </c>
      <c r="H10728" s="3">
        <v>4.7</v>
      </c>
      <c r="I10728" s="3">
        <f>IF(HOUR(Sense_data[[#This Row],[SysTimeStamp]])&lt;12,I10727+$B$14,I10727-$B$14)</f>
        <v>17.479398148150121</v>
      </c>
    </row>
    <row r="10729" spans="1:9" x14ac:dyDescent="0.2">
      <c r="A10729" t="s">
        <v>20</v>
      </c>
      <c r="B10729" t="s">
        <v>22</v>
      </c>
      <c r="C10729" s="6">
        <f t="shared" si="172"/>
        <v>42182.123981510464</v>
      </c>
      <c r="D10729" t="s">
        <v>23</v>
      </c>
      <c r="E10729" s="6">
        <f>IF(Sense_data[[#This Row],[a_1State]]=D10728,E10728,Sense_data[[#This Row],[SysTimeStamp]])</f>
        <v>42182.1235648437</v>
      </c>
      <c r="F10729" s="3" t="str">
        <f>Sense_data[[#This Row],[a_1State]]&amp;TEXT(Sense_data[[#This Row],[StateInstanceTimestamp]],"#.######")</f>
        <v>On42182.123565</v>
      </c>
      <c r="G10729" s="3">
        <f ca="1">IF(Sense_data[[#This Row],[a_1State]]="Off",RANDBETWEEN(off_min,off_max),RANDBETWEEN(on_min,on_max))/sr_div</f>
        <v>5.0999999999999996</v>
      </c>
      <c r="H10729" s="3">
        <v>4.7</v>
      </c>
      <c r="I10729" s="3">
        <f>IF(HOUR(Sense_data[[#This Row],[SysTimeStamp]])&lt;12,I10728+$B$14,I10728-$B$14)</f>
        <v>17.479629629631603</v>
      </c>
    </row>
    <row r="10730" spans="1:9" x14ac:dyDescent="0.2">
      <c r="A10730" t="s">
        <v>20</v>
      </c>
      <c r="B10730" t="s">
        <v>22</v>
      </c>
      <c r="C10730" s="6">
        <f t="shared" si="172"/>
        <v>42182.12399308454</v>
      </c>
      <c r="D10730" t="s">
        <v>23</v>
      </c>
      <c r="E10730" s="6">
        <f>IF(Sense_data[[#This Row],[a_1State]]=D10729,E10729,Sense_data[[#This Row],[SysTimeStamp]])</f>
        <v>42182.1235648437</v>
      </c>
      <c r="F10730" s="3" t="str">
        <f>Sense_data[[#This Row],[a_1State]]&amp;TEXT(Sense_data[[#This Row],[StateInstanceTimestamp]],"#.######")</f>
        <v>On42182.123565</v>
      </c>
      <c r="G10730" s="3">
        <f ca="1">IF(Sense_data[[#This Row],[a_1State]]="Off",RANDBETWEEN(off_min,off_max),RANDBETWEEN(on_min,on_max))/sr_div</f>
        <v>3.2</v>
      </c>
      <c r="H10730" s="3">
        <v>6</v>
      </c>
      <c r="I10730" s="3">
        <f>IF(HOUR(Sense_data[[#This Row],[SysTimeStamp]])&lt;12,I10729+$B$14,I10729-$B$14)</f>
        <v>17.479861111113085</v>
      </c>
    </row>
    <row r="10731" spans="1:9" x14ac:dyDescent="0.2">
      <c r="A10731" t="s">
        <v>20</v>
      </c>
      <c r="B10731" t="s">
        <v>22</v>
      </c>
      <c r="C10731" s="6">
        <f t="shared" si="172"/>
        <v>42182.124004658617</v>
      </c>
      <c r="D10731" t="s">
        <v>23</v>
      </c>
      <c r="E10731" s="6">
        <f>IF(Sense_data[[#This Row],[a_1State]]=D10730,E10730,Sense_data[[#This Row],[SysTimeStamp]])</f>
        <v>42182.1235648437</v>
      </c>
      <c r="F10731" s="3" t="str">
        <f>Sense_data[[#This Row],[a_1State]]&amp;TEXT(Sense_data[[#This Row],[StateInstanceTimestamp]],"#.######")</f>
        <v>On42182.123565</v>
      </c>
      <c r="G10731" s="3">
        <f ca="1">IF(Sense_data[[#This Row],[a_1State]]="Off",RANDBETWEEN(off_min,off_max),RANDBETWEEN(on_min,on_max))/sr_div</f>
        <v>5.6</v>
      </c>
      <c r="H10731" s="3">
        <v>4.7</v>
      </c>
      <c r="I10731" s="3">
        <f>IF(HOUR(Sense_data[[#This Row],[SysTimeStamp]])&lt;12,I10730+$B$14,I10730-$B$14)</f>
        <v>17.480092592594566</v>
      </c>
    </row>
    <row r="10732" spans="1:9" x14ac:dyDescent="0.2">
      <c r="A10732" t="s">
        <v>20</v>
      </c>
      <c r="B10732" t="s">
        <v>22</v>
      </c>
      <c r="C10732" s="6">
        <f t="shared" si="172"/>
        <v>42182.124016232694</v>
      </c>
      <c r="D10732" t="s">
        <v>23</v>
      </c>
      <c r="E10732" s="6">
        <f>IF(Sense_data[[#This Row],[a_1State]]=D10731,E10731,Sense_data[[#This Row],[SysTimeStamp]])</f>
        <v>42182.1235648437</v>
      </c>
      <c r="F10732" s="3" t="str">
        <f>Sense_data[[#This Row],[a_1State]]&amp;TEXT(Sense_data[[#This Row],[StateInstanceTimestamp]],"#.######")</f>
        <v>On42182.123565</v>
      </c>
      <c r="G10732" s="3">
        <f ca="1">IF(Sense_data[[#This Row],[a_1State]]="Off",RANDBETWEEN(off_min,off_max),RANDBETWEEN(on_min,on_max))/sr_div</f>
        <v>4.5</v>
      </c>
      <c r="H10732" s="3">
        <v>4.5999999999999996</v>
      </c>
      <c r="I10732" s="3">
        <f>IF(HOUR(Sense_data[[#This Row],[SysTimeStamp]])&lt;12,I10731+$B$14,I10731-$B$14)</f>
        <v>17.480324074076048</v>
      </c>
    </row>
    <row r="10733" spans="1:9" x14ac:dyDescent="0.2">
      <c r="A10733" t="s">
        <v>20</v>
      </c>
      <c r="B10733" t="s">
        <v>22</v>
      </c>
      <c r="C10733" s="6">
        <f t="shared" si="172"/>
        <v>42182.124027806771</v>
      </c>
      <c r="D10733" t="s">
        <v>23</v>
      </c>
      <c r="E10733" s="6">
        <f>IF(Sense_data[[#This Row],[a_1State]]=D10732,E10732,Sense_data[[#This Row],[SysTimeStamp]])</f>
        <v>42182.1235648437</v>
      </c>
      <c r="F10733" s="3" t="str">
        <f>Sense_data[[#This Row],[a_1State]]&amp;TEXT(Sense_data[[#This Row],[StateInstanceTimestamp]],"#.######")</f>
        <v>On42182.123565</v>
      </c>
      <c r="G10733" s="3">
        <f ca="1">IF(Sense_data[[#This Row],[a_1State]]="Off",RANDBETWEEN(off_min,off_max),RANDBETWEEN(on_min,on_max))/sr_div</f>
        <v>3.2</v>
      </c>
      <c r="H10733" s="3">
        <v>3.1</v>
      </c>
      <c r="I10733" s="3">
        <f>IF(HOUR(Sense_data[[#This Row],[SysTimeStamp]])&lt;12,I10732+$B$14,I10732-$B$14)</f>
        <v>17.48055555555753</v>
      </c>
    </row>
    <row r="10734" spans="1:9" x14ac:dyDescent="0.2">
      <c r="A10734" t="s">
        <v>20</v>
      </c>
      <c r="B10734" t="s">
        <v>22</v>
      </c>
      <c r="C10734" s="6">
        <f t="shared" si="172"/>
        <v>42182.124039380848</v>
      </c>
      <c r="D10734" t="s">
        <v>23</v>
      </c>
      <c r="E10734" s="6">
        <f>IF(Sense_data[[#This Row],[a_1State]]=D10733,E10733,Sense_data[[#This Row],[SysTimeStamp]])</f>
        <v>42182.1235648437</v>
      </c>
      <c r="F10734" s="3" t="str">
        <f>Sense_data[[#This Row],[a_1State]]&amp;TEXT(Sense_data[[#This Row],[StateInstanceTimestamp]],"#.######")</f>
        <v>On42182.123565</v>
      </c>
      <c r="G10734" s="3">
        <f ca="1">IF(Sense_data[[#This Row],[a_1State]]="Off",RANDBETWEEN(off_min,off_max),RANDBETWEEN(on_min,on_max))/sr_div</f>
        <v>3.4</v>
      </c>
      <c r="H10734" s="3">
        <v>3.1</v>
      </c>
      <c r="I10734" s="3">
        <f>IF(HOUR(Sense_data[[#This Row],[SysTimeStamp]])&lt;12,I10733+$B$14,I10733-$B$14)</f>
        <v>17.480787037039011</v>
      </c>
    </row>
    <row r="10735" spans="1:9" x14ac:dyDescent="0.2">
      <c r="A10735" t="s">
        <v>20</v>
      </c>
      <c r="B10735" t="s">
        <v>22</v>
      </c>
      <c r="C10735" s="6">
        <f t="shared" si="172"/>
        <v>42182.124050954924</v>
      </c>
      <c r="D10735" t="s">
        <v>23</v>
      </c>
      <c r="E10735" s="6">
        <f>IF(Sense_data[[#This Row],[a_1State]]=D10734,E10734,Sense_data[[#This Row],[SysTimeStamp]])</f>
        <v>42182.1235648437</v>
      </c>
      <c r="F10735" s="3" t="str">
        <f>Sense_data[[#This Row],[a_1State]]&amp;TEXT(Sense_data[[#This Row],[StateInstanceTimestamp]],"#.######")</f>
        <v>On42182.123565</v>
      </c>
      <c r="G10735" s="3">
        <f ca="1">IF(Sense_data[[#This Row],[a_1State]]="Off",RANDBETWEEN(off_min,off_max),RANDBETWEEN(on_min,on_max))/sr_div</f>
        <v>5.0999999999999996</v>
      </c>
      <c r="H10735" s="3">
        <v>4.8</v>
      </c>
      <c r="I10735" s="3">
        <f>IF(HOUR(Sense_data[[#This Row],[SysTimeStamp]])&lt;12,I10734+$B$14,I10734-$B$14)</f>
        <v>17.481018518520493</v>
      </c>
    </row>
    <row r="10736" spans="1:9" x14ac:dyDescent="0.2">
      <c r="A10736" t="s">
        <v>20</v>
      </c>
      <c r="B10736" t="s">
        <v>22</v>
      </c>
      <c r="C10736" s="6">
        <f t="shared" si="172"/>
        <v>42182.124062529001</v>
      </c>
      <c r="D10736" t="s">
        <v>23</v>
      </c>
      <c r="E10736" s="6">
        <f>IF(Sense_data[[#This Row],[a_1State]]=D10735,E10735,Sense_data[[#This Row],[SysTimeStamp]])</f>
        <v>42182.1235648437</v>
      </c>
      <c r="F10736" s="3" t="str">
        <f>Sense_data[[#This Row],[a_1State]]&amp;TEXT(Sense_data[[#This Row],[StateInstanceTimestamp]],"#.######")</f>
        <v>On42182.123565</v>
      </c>
      <c r="G10736" s="3">
        <f ca="1">IF(Sense_data[[#This Row],[a_1State]]="Off",RANDBETWEEN(off_min,off_max),RANDBETWEEN(on_min,on_max))/sr_div</f>
        <v>3.9</v>
      </c>
      <c r="H10736" s="3">
        <v>4.0999999999999996</v>
      </c>
      <c r="I10736" s="3">
        <f>IF(HOUR(Sense_data[[#This Row],[SysTimeStamp]])&lt;12,I10735+$B$14,I10735-$B$14)</f>
        <v>17.481250000001975</v>
      </c>
    </row>
    <row r="10737" spans="1:9" x14ac:dyDescent="0.2">
      <c r="A10737" t="s">
        <v>20</v>
      </c>
      <c r="B10737" t="s">
        <v>22</v>
      </c>
      <c r="C10737" s="6">
        <f t="shared" si="172"/>
        <v>42182.124074103078</v>
      </c>
      <c r="D10737" t="s">
        <v>23</v>
      </c>
      <c r="E10737" s="6">
        <f>IF(Sense_data[[#This Row],[a_1State]]=D10736,E10736,Sense_data[[#This Row],[SysTimeStamp]])</f>
        <v>42182.1235648437</v>
      </c>
      <c r="F10737" s="3" t="str">
        <f>Sense_data[[#This Row],[a_1State]]&amp;TEXT(Sense_data[[#This Row],[StateInstanceTimestamp]],"#.######")</f>
        <v>On42182.123565</v>
      </c>
      <c r="G10737" s="3">
        <f ca="1">IF(Sense_data[[#This Row],[a_1State]]="Off",RANDBETWEEN(off_min,off_max),RANDBETWEEN(on_min,on_max))/sr_div</f>
        <v>4.3</v>
      </c>
      <c r="H10737" s="3">
        <v>5.2</v>
      </c>
      <c r="I10737" s="3">
        <f>IF(HOUR(Sense_data[[#This Row],[SysTimeStamp]])&lt;12,I10736+$B$14,I10736-$B$14)</f>
        <v>17.481481481483456</v>
      </c>
    </row>
    <row r="10738" spans="1:9" x14ac:dyDescent="0.2">
      <c r="A10738" t="s">
        <v>20</v>
      </c>
      <c r="B10738" t="s">
        <v>22</v>
      </c>
      <c r="C10738" s="6">
        <f t="shared" si="172"/>
        <v>42182.124085677155</v>
      </c>
      <c r="D10738" t="s">
        <v>23</v>
      </c>
      <c r="E10738" s="6">
        <f>IF(Sense_data[[#This Row],[a_1State]]=D10737,E10737,Sense_data[[#This Row],[SysTimeStamp]])</f>
        <v>42182.1235648437</v>
      </c>
      <c r="F10738" s="3" t="str">
        <f>Sense_data[[#This Row],[a_1State]]&amp;TEXT(Sense_data[[#This Row],[StateInstanceTimestamp]],"#.######")</f>
        <v>On42182.123565</v>
      </c>
      <c r="G10738" s="3">
        <f ca="1">IF(Sense_data[[#This Row],[a_1State]]="Off",RANDBETWEEN(off_min,off_max),RANDBETWEEN(on_min,on_max))/sr_div</f>
        <v>5</v>
      </c>
      <c r="H10738" s="3">
        <v>5.5</v>
      </c>
      <c r="I10738" s="3">
        <f>IF(HOUR(Sense_data[[#This Row],[SysTimeStamp]])&lt;12,I10737+$B$14,I10737-$B$14)</f>
        <v>17.481712962964938</v>
      </c>
    </row>
    <row r="10739" spans="1:9" x14ac:dyDescent="0.2">
      <c r="A10739" t="s">
        <v>20</v>
      </c>
      <c r="B10739" t="s">
        <v>22</v>
      </c>
      <c r="C10739" s="6">
        <f t="shared" si="172"/>
        <v>42182.124097251231</v>
      </c>
      <c r="D10739" t="s">
        <v>23</v>
      </c>
      <c r="E10739" s="6">
        <f>IF(Sense_data[[#This Row],[a_1State]]=D10738,E10738,Sense_data[[#This Row],[SysTimeStamp]])</f>
        <v>42182.1235648437</v>
      </c>
      <c r="F10739" s="3" t="str">
        <f>Sense_data[[#This Row],[a_1State]]&amp;TEXT(Sense_data[[#This Row],[StateInstanceTimestamp]],"#.######")</f>
        <v>On42182.123565</v>
      </c>
      <c r="G10739" s="3">
        <f ca="1">IF(Sense_data[[#This Row],[a_1State]]="Off",RANDBETWEEN(off_min,off_max),RANDBETWEEN(on_min,on_max))/sr_div</f>
        <v>3.4</v>
      </c>
      <c r="H10739" s="3">
        <v>5.6</v>
      </c>
      <c r="I10739" s="3">
        <f>IF(HOUR(Sense_data[[#This Row],[SysTimeStamp]])&lt;12,I10738+$B$14,I10738-$B$14)</f>
        <v>17.48194444444642</v>
      </c>
    </row>
    <row r="10740" spans="1:9" x14ac:dyDescent="0.2">
      <c r="A10740" t="s">
        <v>20</v>
      </c>
      <c r="B10740" t="s">
        <v>22</v>
      </c>
      <c r="C10740" s="6">
        <f t="shared" si="172"/>
        <v>42182.124108825308</v>
      </c>
      <c r="D10740" t="s">
        <v>23</v>
      </c>
      <c r="E10740" s="6">
        <f>IF(Sense_data[[#This Row],[a_1State]]=D10739,E10739,Sense_data[[#This Row],[SysTimeStamp]])</f>
        <v>42182.1235648437</v>
      </c>
      <c r="F10740" s="3" t="str">
        <f>Sense_data[[#This Row],[a_1State]]&amp;TEXT(Sense_data[[#This Row],[StateInstanceTimestamp]],"#.######")</f>
        <v>On42182.123565</v>
      </c>
      <c r="G10740" s="3">
        <f ca="1">IF(Sense_data[[#This Row],[a_1State]]="Off",RANDBETWEEN(off_min,off_max),RANDBETWEEN(on_min,on_max))/sr_div</f>
        <v>5.8</v>
      </c>
      <c r="H10740" s="3">
        <v>4</v>
      </c>
      <c r="I10740" s="3">
        <f>IF(HOUR(Sense_data[[#This Row],[SysTimeStamp]])&lt;12,I10739+$B$14,I10739-$B$14)</f>
        <v>17.482175925927901</v>
      </c>
    </row>
    <row r="10741" spans="1:9" x14ac:dyDescent="0.2">
      <c r="A10741" t="s">
        <v>20</v>
      </c>
      <c r="B10741" t="s">
        <v>22</v>
      </c>
      <c r="C10741" s="6">
        <f t="shared" si="172"/>
        <v>42182.124120399385</v>
      </c>
      <c r="D10741" t="s">
        <v>23</v>
      </c>
      <c r="E10741" s="6">
        <f>IF(Sense_data[[#This Row],[a_1State]]=D10740,E10740,Sense_data[[#This Row],[SysTimeStamp]])</f>
        <v>42182.1235648437</v>
      </c>
      <c r="F10741" s="3" t="str">
        <f>Sense_data[[#This Row],[a_1State]]&amp;TEXT(Sense_data[[#This Row],[StateInstanceTimestamp]],"#.######")</f>
        <v>On42182.123565</v>
      </c>
      <c r="G10741" s="3">
        <f ca="1">IF(Sense_data[[#This Row],[a_1State]]="Off",RANDBETWEEN(off_min,off_max),RANDBETWEEN(on_min,on_max))/sr_div</f>
        <v>3.4</v>
      </c>
      <c r="H10741" s="3">
        <v>5.0999999999999996</v>
      </c>
      <c r="I10741" s="3">
        <f>IF(HOUR(Sense_data[[#This Row],[SysTimeStamp]])&lt;12,I10740+$B$14,I10740-$B$14)</f>
        <v>17.482407407409383</v>
      </c>
    </row>
    <row r="10742" spans="1:9" x14ac:dyDescent="0.2">
      <c r="A10742" t="s">
        <v>20</v>
      </c>
      <c r="B10742" t="s">
        <v>22</v>
      </c>
      <c r="C10742" s="6">
        <f t="shared" si="172"/>
        <v>42182.124131973462</v>
      </c>
      <c r="D10742" t="s">
        <v>23</v>
      </c>
      <c r="E10742" s="6">
        <f>IF(Sense_data[[#This Row],[a_1State]]=D10741,E10741,Sense_data[[#This Row],[SysTimeStamp]])</f>
        <v>42182.1235648437</v>
      </c>
      <c r="F10742" s="3" t="str">
        <f>Sense_data[[#This Row],[a_1State]]&amp;TEXT(Sense_data[[#This Row],[StateInstanceTimestamp]],"#.######")</f>
        <v>On42182.123565</v>
      </c>
      <c r="G10742" s="3">
        <f ca="1">IF(Sense_data[[#This Row],[a_1State]]="Off",RANDBETWEEN(off_min,off_max),RANDBETWEEN(on_min,on_max))/sr_div</f>
        <v>3.5</v>
      </c>
      <c r="H10742" s="3">
        <v>5.9</v>
      </c>
      <c r="I10742" s="3">
        <f>IF(HOUR(Sense_data[[#This Row],[SysTimeStamp]])&lt;12,I10741+$B$14,I10741-$B$14)</f>
        <v>17.482638888890865</v>
      </c>
    </row>
    <row r="10743" spans="1:9" x14ac:dyDescent="0.2">
      <c r="A10743" t="s">
        <v>20</v>
      </c>
      <c r="B10743" t="s">
        <v>22</v>
      </c>
      <c r="C10743" s="6">
        <f t="shared" si="172"/>
        <v>42182.124143547539</v>
      </c>
      <c r="D10743" t="s">
        <v>23</v>
      </c>
      <c r="E10743" s="6">
        <f>IF(Sense_data[[#This Row],[a_1State]]=D10742,E10742,Sense_data[[#This Row],[SysTimeStamp]])</f>
        <v>42182.1235648437</v>
      </c>
      <c r="F10743" s="3" t="str">
        <f>Sense_data[[#This Row],[a_1State]]&amp;TEXT(Sense_data[[#This Row],[StateInstanceTimestamp]],"#.######")</f>
        <v>On42182.123565</v>
      </c>
      <c r="G10743" s="3">
        <f ca="1">IF(Sense_data[[#This Row],[a_1State]]="Off",RANDBETWEEN(off_min,off_max),RANDBETWEEN(on_min,on_max))/sr_div</f>
        <v>5.0999999999999996</v>
      </c>
      <c r="H10743" s="3">
        <v>3.6</v>
      </c>
      <c r="I10743" s="3">
        <f>IF(HOUR(Sense_data[[#This Row],[SysTimeStamp]])&lt;12,I10742+$B$14,I10742-$B$14)</f>
        <v>17.482870370372346</v>
      </c>
    </row>
    <row r="10744" spans="1:9" x14ac:dyDescent="0.2">
      <c r="A10744" t="s">
        <v>20</v>
      </c>
      <c r="B10744" t="s">
        <v>22</v>
      </c>
      <c r="C10744" s="6">
        <f t="shared" si="172"/>
        <v>42182.124155121615</v>
      </c>
      <c r="D10744" t="s">
        <v>23</v>
      </c>
      <c r="E10744" s="6">
        <f>IF(Sense_data[[#This Row],[a_1State]]=D10743,E10743,Sense_data[[#This Row],[SysTimeStamp]])</f>
        <v>42182.1235648437</v>
      </c>
      <c r="F10744" s="3" t="str">
        <f>Sense_data[[#This Row],[a_1State]]&amp;TEXT(Sense_data[[#This Row],[StateInstanceTimestamp]],"#.######")</f>
        <v>On42182.123565</v>
      </c>
      <c r="G10744" s="3">
        <f ca="1">IF(Sense_data[[#This Row],[a_1State]]="Off",RANDBETWEEN(off_min,off_max),RANDBETWEEN(on_min,on_max))/sr_div</f>
        <v>4.5</v>
      </c>
      <c r="H10744" s="3">
        <v>5.6</v>
      </c>
      <c r="I10744" s="3">
        <f>IF(HOUR(Sense_data[[#This Row],[SysTimeStamp]])&lt;12,I10743+$B$14,I10743-$B$14)</f>
        <v>17.483101851853828</v>
      </c>
    </row>
    <row r="10745" spans="1:9" x14ac:dyDescent="0.2">
      <c r="A10745" t="s">
        <v>20</v>
      </c>
      <c r="B10745" t="s">
        <v>22</v>
      </c>
      <c r="C10745" s="6">
        <f t="shared" si="172"/>
        <v>42182.124166695692</v>
      </c>
      <c r="D10745" t="s">
        <v>23</v>
      </c>
      <c r="E10745" s="6">
        <f>IF(Sense_data[[#This Row],[a_1State]]=D10744,E10744,Sense_data[[#This Row],[SysTimeStamp]])</f>
        <v>42182.1235648437</v>
      </c>
      <c r="F10745" s="3" t="str">
        <f>Sense_data[[#This Row],[a_1State]]&amp;TEXT(Sense_data[[#This Row],[StateInstanceTimestamp]],"#.######")</f>
        <v>On42182.123565</v>
      </c>
      <c r="G10745" s="3">
        <f ca="1">IF(Sense_data[[#This Row],[a_1State]]="Off",RANDBETWEEN(off_min,off_max),RANDBETWEEN(on_min,on_max))/sr_div</f>
        <v>3</v>
      </c>
      <c r="H10745" s="3">
        <v>5.3</v>
      </c>
      <c r="I10745" s="3">
        <f>IF(HOUR(Sense_data[[#This Row],[SysTimeStamp]])&lt;12,I10744+$B$14,I10744-$B$14)</f>
        <v>17.48333333333531</v>
      </c>
    </row>
    <row r="10746" spans="1:9" x14ac:dyDescent="0.2">
      <c r="A10746" t="s">
        <v>20</v>
      </c>
      <c r="B10746" t="s">
        <v>22</v>
      </c>
      <c r="C10746" s="6">
        <f t="shared" si="172"/>
        <v>42182.124178269769</v>
      </c>
      <c r="D10746" t="s">
        <v>23</v>
      </c>
      <c r="E10746" s="6">
        <f>IF(Sense_data[[#This Row],[a_1State]]=D10745,E10745,Sense_data[[#This Row],[SysTimeStamp]])</f>
        <v>42182.1235648437</v>
      </c>
      <c r="F10746" s="3" t="str">
        <f>Sense_data[[#This Row],[a_1State]]&amp;TEXT(Sense_data[[#This Row],[StateInstanceTimestamp]],"#.######")</f>
        <v>On42182.123565</v>
      </c>
      <c r="G10746" s="3">
        <f ca="1">IF(Sense_data[[#This Row],[a_1State]]="Off",RANDBETWEEN(off_min,off_max),RANDBETWEEN(on_min,on_max))/sr_div</f>
        <v>5.2</v>
      </c>
      <c r="H10746" s="3">
        <v>5.9</v>
      </c>
      <c r="I10746" s="3">
        <f>IF(HOUR(Sense_data[[#This Row],[SysTimeStamp]])&lt;12,I10745+$B$14,I10745-$B$14)</f>
        <v>17.483564814816791</v>
      </c>
    </row>
    <row r="10747" spans="1:9" x14ac:dyDescent="0.2">
      <c r="A10747" t="s">
        <v>20</v>
      </c>
      <c r="B10747" t="s">
        <v>22</v>
      </c>
      <c r="C10747" s="6">
        <f t="shared" si="172"/>
        <v>42182.124189843846</v>
      </c>
      <c r="D10747" t="s">
        <v>23</v>
      </c>
      <c r="E10747" s="6">
        <f>IF(Sense_data[[#This Row],[a_1State]]=D10746,E10746,Sense_data[[#This Row],[SysTimeStamp]])</f>
        <v>42182.1235648437</v>
      </c>
      <c r="F10747" s="3" t="str">
        <f>Sense_data[[#This Row],[a_1State]]&amp;TEXT(Sense_data[[#This Row],[StateInstanceTimestamp]],"#.######")</f>
        <v>On42182.123565</v>
      </c>
      <c r="G10747" s="3">
        <f ca="1">IF(Sense_data[[#This Row],[a_1State]]="Off",RANDBETWEEN(off_min,off_max),RANDBETWEEN(on_min,on_max))/sr_div</f>
        <v>4.5</v>
      </c>
      <c r="H10747" s="3">
        <v>3.7</v>
      </c>
      <c r="I10747" s="3">
        <f>IF(HOUR(Sense_data[[#This Row],[SysTimeStamp]])&lt;12,I10746+$B$14,I10746-$B$14)</f>
        <v>17.483796296298273</v>
      </c>
    </row>
    <row r="10748" spans="1:9" x14ac:dyDescent="0.2">
      <c r="A10748" t="s">
        <v>20</v>
      </c>
      <c r="B10748" t="s">
        <v>22</v>
      </c>
      <c r="C10748" s="6">
        <f t="shared" si="172"/>
        <v>42182.124201417922</v>
      </c>
      <c r="D10748" t="s">
        <v>23</v>
      </c>
      <c r="E10748" s="6">
        <f>IF(Sense_data[[#This Row],[a_1State]]=D10747,E10747,Sense_data[[#This Row],[SysTimeStamp]])</f>
        <v>42182.1235648437</v>
      </c>
      <c r="F10748" s="3" t="str">
        <f>Sense_data[[#This Row],[a_1State]]&amp;TEXT(Sense_data[[#This Row],[StateInstanceTimestamp]],"#.######")</f>
        <v>On42182.123565</v>
      </c>
      <c r="G10748" s="3">
        <f ca="1">IF(Sense_data[[#This Row],[a_1State]]="Off",RANDBETWEEN(off_min,off_max),RANDBETWEEN(on_min,on_max))/sr_div</f>
        <v>6</v>
      </c>
      <c r="H10748" s="3">
        <v>6</v>
      </c>
      <c r="I10748" s="3">
        <f>IF(HOUR(Sense_data[[#This Row],[SysTimeStamp]])&lt;12,I10747+$B$14,I10747-$B$14)</f>
        <v>17.484027777779755</v>
      </c>
    </row>
    <row r="10749" spans="1:9" x14ac:dyDescent="0.2">
      <c r="A10749" t="s">
        <v>20</v>
      </c>
      <c r="B10749" t="s">
        <v>22</v>
      </c>
      <c r="C10749" s="6">
        <f t="shared" si="172"/>
        <v>42182.124212991999</v>
      </c>
      <c r="D10749" t="s">
        <v>23</v>
      </c>
      <c r="E10749" s="6">
        <f>IF(Sense_data[[#This Row],[a_1State]]=D10748,E10748,Sense_data[[#This Row],[SysTimeStamp]])</f>
        <v>42182.1235648437</v>
      </c>
      <c r="F10749" s="3" t="str">
        <f>Sense_data[[#This Row],[a_1State]]&amp;TEXT(Sense_data[[#This Row],[StateInstanceTimestamp]],"#.######")</f>
        <v>On42182.123565</v>
      </c>
      <c r="G10749" s="3">
        <f ca="1">IF(Sense_data[[#This Row],[a_1State]]="Off",RANDBETWEEN(off_min,off_max),RANDBETWEEN(on_min,on_max))/sr_div</f>
        <v>6</v>
      </c>
      <c r="H10749" s="3">
        <v>3.1</v>
      </c>
      <c r="I10749" s="3">
        <f>IF(HOUR(Sense_data[[#This Row],[SysTimeStamp]])&lt;12,I10748+$B$14,I10748-$B$14)</f>
        <v>17.484259259261236</v>
      </c>
    </row>
    <row r="10750" spans="1:9" x14ac:dyDescent="0.2">
      <c r="A10750" t="s">
        <v>20</v>
      </c>
      <c r="B10750" t="s">
        <v>22</v>
      </c>
      <c r="C10750" s="6">
        <f t="shared" si="172"/>
        <v>42182.124224566076</v>
      </c>
      <c r="D10750" t="s">
        <v>23</v>
      </c>
      <c r="E10750" s="6">
        <f>IF(Sense_data[[#This Row],[a_1State]]=D10749,E10749,Sense_data[[#This Row],[SysTimeStamp]])</f>
        <v>42182.1235648437</v>
      </c>
      <c r="F10750" s="3" t="str">
        <f>Sense_data[[#This Row],[a_1State]]&amp;TEXT(Sense_data[[#This Row],[StateInstanceTimestamp]],"#.######")</f>
        <v>On42182.123565</v>
      </c>
      <c r="G10750" s="3">
        <f ca="1">IF(Sense_data[[#This Row],[a_1State]]="Off",RANDBETWEEN(off_min,off_max),RANDBETWEEN(on_min,on_max))/sr_div</f>
        <v>4.2</v>
      </c>
      <c r="H10750" s="3">
        <v>5.0999999999999996</v>
      </c>
      <c r="I10750" s="3">
        <f>IF(HOUR(Sense_data[[#This Row],[SysTimeStamp]])&lt;12,I10749+$B$14,I10749-$B$14)</f>
        <v>17.484490740742718</v>
      </c>
    </row>
    <row r="10751" spans="1:9" x14ac:dyDescent="0.2">
      <c r="A10751" t="s">
        <v>20</v>
      </c>
      <c r="B10751" t="s">
        <v>22</v>
      </c>
      <c r="C10751" s="6">
        <f t="shared" si="172"/>
        <v>42182.124236140153</v>
      </c>
      <c r="D10751" t="s">
        <v>23</v>
      </c>
      <c r="E10751" s="6">
        <f>IF(Sense_data[[#This Row],[a_1State]]=D10750,E10750,Sense_data[[#This Row],[SysTimeStamp]])</f>
        <v>42182.1235648437</v>
      </c>
      <c r="F10751" s="3" t="str">
        <f>Sense_data[[#This Row],[a_1State]]&amp;TEXT(Sense_data[[#This Row],[StateInstanceTimestamp]],"#.######")</f>
        <v>On42182.123565</v>
      </c>
      <c r="G10751" s="3">
        <f ca="1">IF(Sense_data[[#This Row],[a_1State]]="Off",RANDBETWEEN(off_min,off_max),RANDBETWEEN(on_min,on_max))/sr_div</f>
        <v>3</v>
      </c>
      <c r="H10751" s="3">
        <v>5.5</v>
      </c>
      <c r="I10751" s="3">
        <f>IF(HOUR(Sense_data[[#This Row],[SysTimeStamp]])&lt;12,I10750+$B$14,I10750-$B$14)</f>
        <v>17.4847222222242</v>
      </c>
    </row>
    <row r="10752" spans="1:9" x14ac:dyDescent="0.2">
      <c r="A10752" t="s">
        <v>20</v>
      </c>
      <c r="B10752" t="s">
        <v>22</v>
      </c>
      <c r="C10752" s="6">
        <f t="shared" si="172"/>
        <v>42182.12424771423</v>
      </c>
      <c r="D10752" t="s">
        <v>23</v>
      </c>
      <c r="E10752" s="6">
        <f>IF(Sense_data[[#This Row],[a_1State]]=D10751,E10751,Sense_data[[#This Row],[SysTimeStamp]])</f>
        <v>42182.1235648437</v>
      </c>
      <c r="F10752" s="3" t="str">
        <f>Sense_data[[#This Row],[a_1State]]&amp;TEXT(Sense_data[[#This Row],[StateInstanceTimestamp]],"#.######")</f>
        <v>On42182.123565</v>
      </c>
      <c r="G10752" s="3">
        <f ca="1">IF(Sense_data[[#This Row],[a_1State]]="Off",RANDBETWEEN(off_min,off_max),RANDBETWEEN(on_min,on_max))/sr_div</f>
        <v>4.7</v>
      </c>
      <c r="H10752" s="3">
        <v>5.9</v>
      </c>
      <c r="I10752" s="3">
        <f>IF(HOUR(Sense_data[[#This Row],[SysTimeStamp]])&lt;12,I10751+$B$14,I10751-$B$14)</f>
        <v>17.484953703705681</v>
      </c>
    </row>
    <row r="10753" spans="1:9" x14ac:dyDescent="0.2">
      <c r="A10753" t="s">
        <v>20</v>
      </c>
      <c r="B10753" t="s">
        <v>22</v>
      </c>
      <c r="C10753" s="6">
        <f t="shared" si="172"/>
        <v>42182.124259288306</v>
      </c>
      <c r="D10753" t="s">
        <v>23</v>
      </c>
      <c r="E10753" s="6">
        <f>IF(Sense_data[[#This Row],[a_1State]]=D10752,E10752,Sense_data[[#This Row],[SysTimeStamp]])</f>
        <v>42182.1235648437</v>
      </c>
      <c r="F10753" s="3" t="str">
        <f>Sense_data[[#This Row],[a_1State]]&amp;TEXT(Sense_data[[#This Row],[StateInstanceTimestamp]],"#.######")</f>
        <v>On42182.123565</v>
      </c>
      <c r="G10753" s="3">
        <f ca="1">IF(Sense_data[[#This Row],[a_1State]]="Off",RANDBETWEEN(off_min,off_max),RANDBETWEEN(on_min,on_max))/sr_div</f>
        <v>6</v>
      </c>
      <c r="H10753" s="3">
        <v>3.2</v>
      </c>
      <c r="I10753" s="3">
        <f>IF(HOUR(Sense_data[[#This Row],[SysTimeStamp]])&lt;12,I10752+$B$14,I10752-$B$14)</f>
        <v>17.485185185187163</v>
      </c>
    </row>
    <row r="10754" spans="1:9" x14ac:dyDescent="0.2">
      <c r="A10754" t="s">
        <v>20</v>
      </c>
      <c r="B10754" t="s">
        <v>22</v>
      </c>
      <c r="C10754" s="6">
        <f t="shared" si="172"/>
        <v>42182.124270862383</v>
      </c>
      <c r="D10754" t="s">
        <v>23</v>
      </c>
      <c r="E10754" s="6">
        <f>IF(Sense_data[[#This Row],[a_1State]]=D10753,E10753,Sense_data[[#This Row],[SysTimeStamp]])</f>
        <v>42182.1235648437</v>
      </c>
      <c r="F10754" s="3" t="str">
        <f>Sense_data[[#This Row],[a_1State]]&amp;TEXT(Sense_data[[#This Row],[StateInstanceTimestamp]],"#.######")</f>
        <v>On42182.123565</v>
      </c>
      <c r="G10754" s="3">
        <f ca="1">IF(Sense_data[[#This Row],[a_1State]]="Off",RANDBETWEEN(off_min,off_max),RANDBETWEEN(on_min,on_max))/sr_div</f>
        <v>4.8</v>
      </c>
      <c r="H10754" s="3">
        <v>5.4</v>
      </c>
      <c r="I10754" s="3">
        <f>IF(HOUR(Sense_data[[#This Row],[SysTimeStamp]])&lt;12,I10753+$B$14,I10753-$B$14)</f>
        <v>17.485416666668645</v>
      </c>
    </row>
    <row r="10755" spans="1:9" x14ac:dyDescent="0.2">
      <c r="A10755" t="s">
        <v>20</v>
      </c>
      <c r="B10755" t="s">
        <v>22</v>
      </c>
      <c r="C10755" s="6">
        <f t="shared" si="172"/>
        <v>42182.12428243646</v>
      </c>
      <c r="D10755" t="s">
        <v>23</v>
      </c>
      <c r="E10755" s="6">
        <f>IF(Sense_data[[#This Row],[a_1State]]=D10754,E10754,Sense_data[[#This Row],[SysTimeStamp]])</f>
        <v>42182.1235648437</v>
      </c>
      <c r="F10755" s="3" t="str">
        <f>Sense_data[[#This Row],[a_1State]]&amp;TEXT(Sense_data[[#This Row],[StateInstanceTimestamp]],"#.######")</f>
        <v>On42182.123565</v>
      </c>
      <c r="G10755" s="3">
        <f ca="1">IF(Sense_data[[#This Row],[a_1State]]="Off",RANDBETWEEN(off_min,off_max),RANDBETWEEN(on_min,on_max))/sr_div</f>
        <v>5.7</v>
      </c>
      <c r="H10755" s="3">
        <v>5</v>
      </c>
      <c r="I10755" s="3">
        <f>IF(HOUR(Sense_data[[#This Row],[SysTimeStamp]])&lt;12,I10754+$B$14,I10754-$B$14)</f>
        <v>17.485648148150126</v>
      </c>
    </row>
    <row r="10756" spans="1:9" x14ac:dyDescent="0.2">
      <c r="A10756" t="s">
        <v>20</v>
      </c>
      <c r="B10756" t="s">
        <v>22</v>
      </c>
      <c r="C10756" s="6">
        <f t="shared" si="172"/>
        <v>42182.124294010537</v>
      </c>
      <c r="D10756" t="s">
        <v>23</v>
      </c>
      <c r="E10756" s="6">
        <f>IF(Sense_data[[#This Row],[a_1State]]=D10755,E10755,Sense_data[[#This Row],[SysTimeStamp]])</f>
        <v>42182.1235648437</v>
      </c>
      <c r="F10756" s="3" t="str">
        <f>Sense_data[[#This Row],[a_1State]]&amp;TEXT(Sense_data[[#This Row],[StateInstanceTimestamp]],"#.######")</f>
        <v>On42182.123565</v>
      </c>
      <c r="G10756" s="3">
        <f ca="1">IF(Sense_data[[#This Row],[a_1State]]="Off",RANDBETWEEN(off_min,off_max),RANDBETWEEN(on_min,on_max))/sr_div</f>
        <v>3</v>
      </c>
      <c r="H10756" s="3">
        <v>3</v>
      </c>
      <c r="I10756" s="3">
        <f>IF(HOUR(Sense_data[[#This Row],[SysTimeStamp]])&lt;12,I10755+$B$14,I10755-$B$14)</f>
        <v>17.485879629631608</v>
      </c>
    </row>
    <row r="10757" spans="1:9" x14ac:dyDescent="0.2">
      <c r="A10757" t="s">
        <v>20</v>
      </c>
      <c r="B10757" t="s">
        <v>22</v>
      </c>
      <c r="C10757" s="6">
        <f t="shared" si="172"/>
        <v>42182.124305584613</v>
      </c>
      <c r="D10757" t="s">
        <v>23</v>
      </c>
      <c r="E10757" s="6">
        <f>IF(Sense_data[[#This Row],[a_1State]]=D10756,E10756,Sense_data[[#This Row],[SysTimeStamp]])</f>
        <v>42182.1235648437</v>
      </c>
      <c r="F10757" s="3" t="str">
        <f>Sense_data[[#This Row],[a_1State]]&amp;TEXT(Sense_data[[#This Row],[StateInstanceTimestamp]],"#.######")</f>
        <v>On42182.123565</v>
      </c>
      <c r="G10757" s="3">
        <f ca="1">IF(Sense_data[[#This Row],[a_1State]]="Off",RANDBETWEEN(off_min,off_max),RANDBETWEEN(on_min,on_max))/sr_div</f>
        <v>3</v>
      </c>
      <c r="H10757" s="3">
        <v>5.4</v>
      </c>
      <c r="I10757" s="3">
        <f>IF(HOUR(Sense_data[[#This Row],[SysTimeStamp]])&lt;12,I10756+$B$14,I10756-$B$14)</f>
        <v>17.48611111111309</v>
      </c>
    </row>
    <row r="10758" spans="1:9" x14ac:dyDescent="0.2">
      <c r="A10758" t="s">
        <v>20</v>
      </c>
      <c r="B10758" t="s">
        <v>22</v>
      </c>
      <c r="C10758" s="6">
        <f t="shared" ref="C10758:C10821" si="173">C10757+$B$2</f>
        <v>42182.12431715869</v>
      </c>
      <c r="D10758" t="s">
        <v>23</v>
      </c>
      <c r="E10758" s="6">
        <f>IF(Sense_data[[#This Row],[a_1State]]=D10757,E10757,Sense_data[[#This Row],[SysTimeStamp]])</f>
        <v>42182.1235648437</v>
      </c>
      <c r="F10758" s="3" t="str">
        <f>Sense_data[[#This Row],[a_1State]]&amp;TEXT(Sense_data[[#This Row],[StateInstanceTimestamp]],"#.######")</f>
        <v>On42182.123565</v>
      </c>
      <c r="G10758" s="3">
        <f ca="1">IF(Sense_data[[#This Row],[a_1State]]="Off",RANDBETWEEN(off_min,off_max),RANDBETWEEN(on_min,on_max))/sr_div</f>
        <v>5.3</v>
      </c>
      <c r="H10758" s="3">
        <v>5.9</v>
      </c>
      <c r="I10758" s="3">
        <f>IF(HOUR(Sense_data[[#This Row],[SysTimeStamp]])&lt;12,I10757+$B$14,I10757-$B$14)</f>
        <v>17.486342592594571</v>
      </c>
    </row>
    <row r="10759" spans="1:9" x14ac:dyDescent="0.2">
      <c r="A10759" t="s">
        <v>20</v>
      </c>
      <c r="B10759" t="s">
        <v>22</v>
      </c>
      <c r="C10759" s="6">
        <f t="shared" si="173"/>
        <v>42182.124328732767</v>
      </c>
      <c r="D10759" t="s">
        <v>23</v>
      </c>
      <c r="E10759" s="6">
        <f>IF(Sense_data[[#This Row],[a_1State]]=D10758,E10758,Sense_data[[#This Row],[SysTimeStamp]])</f>
        <v>42182.1235648437</v>
      </c>
      <c r="F10759" s="3" t="str">
        <f>Sense_data[[#This Row],[a_1State]]&amp;TEXT(Sense_data[[#This Row],[StateInstanceTimestamp]],"#.######")</f>
        <v>On42182.123565</v>
      </c>
      <c r="G10759" s="3">
        <f ca="1">IF(Sense_data[[#This Row],[a_1State]]="Off",RANDBETWEEN(off_min,off_max),RANDBETWEEN(on_min,on_max))/sr_div</f>
        <v>3.9</v>
      </c>
      <c r="H10759" s="3">
        <v>5.7</v>
      </c>
      <c r="I10759" s="3">
        <f>IF(HOUR(Sense_data[[#This Row],[SysTimeStamp]])&lt;12,I10758+$B$14,I10758-$B$14)</f>
        <v>17.486574074076053</v>
      </c>
    </row>
    <row r="10760" spans="1:9" x14ac:dyDescent="0.2">
      <c r="A10760" t="s">
        <v>20</v>
      </c>
      <c r="B10760" t="s">
        <v>22</v>
      </c>
      <c r="C10760" s="6">
        <f t="shared" si="173"/>
        <v>42182.124340306844</v>
      </c>
      <c r="D10760" t="s">
        <v>23</v>
      </c>
      <c r="E10760" s="6">
        <f>IF(Sense_data[[#This Row],[a_1State]]=D10759,E10759,Sense_data[[#This Row],[SysTimeStamp]])</f>
        <v>42182.1235648437</v>
      </c>
      <c r="F10760" s="3" t="str">
        <f>Sense_data[[#This Row],[a_1State]]&amp;TEXT(Sense_data[[#This Row],[StateInstanceTimestamp]],"#.######")</f>
        <v>On42182.123565</v>
      </c>
      <c r="G10760" s="3">
        <f ca="1">IF(Sense_data[[#This Row],[a_1State]]="Off",RANDBETWEEN(off_min,off_max),RANDBETWEEN(on_min,on_max))/sr_div</f>
        <v>5.8</v>
      </c>
      <c r="H10760" s="3">
        <v>4.5</v>
      </c>
      <c r="I10760" s="3">
        <f>IF(HOUR(Sense_data[[#This Row],[SysTimeStamp]])&lt;12,I10759+$B$14,I10759-$B$14)</f>
        <v>17.486805555557535</v>
      </c>
    </row>
    <row r="10761" spans="1:9" x14ac:dyDescent="0.2">
      <c r="A10761" t="s">
        <v>20</v>
      </c>
      <c r="B10761" t="s">
        <v>22</v>
      </c>
      <c r="C10761" s="6">
        <f t="shared" si="173"/>
        <v>42182.124351880921</v>
      </c>
      <c r="D10761" t="s">
        <v>23</v>
      </c>
      <c r="E10761" s="6">
        <f>IF(Sense_data[[#This Row],[a_1State]]=D10760,E10760,Sense_data[[#This Row],[SysTimeStamp]])</f>
        <v>42182.1235648437</v>
      </c>
      <c r="F10761" s="3" t="str">
        <f>Sense_data[[#This Row],[a_1State]]&amp;TEXT(Sense_data[[#This Row],[StateInstanceTimestamp]],"#.######")</f>
        <v>On42182.123565</v>
      </c>
      <c r="G10761" s="3">
        <f ca="1">IF(Sense_data[[#This Row],[a_1State]]="Off",RANDBETWEEN(off_min,off_max),RANDBETWEEN(on_min,on_max))/sr_div</f>
        <v>4.5999999999999996</v>
      </c>
      <c r="H10761" s="3">
        <v>5.5</v>
      </c>
      <c r="I10761" s="3">
        <f>IF(HOUR(Sense_data[[#This Row],[SysTimeStamp]])&lt;12,I10760+$B$14,I10760-$B$14)</f>
        <v>17.487037037039016</v>
      </c>
    </row>
    <row r="10762" spans="1:9" x14ac:dyDescent="0.2">
      <c r="A10762" t="s">
        <v>20</v>
      </c>
      <c r="B10762" t="s">
        <v>22</v>
      </c>
      <c r="C10762" s="6">
        <f t="shared" si="173"/>
        <v>42182.124363454997</v>
      </c>
      <c r="D10762" t="s">
        <v>23</v>
      </c>
      <c r="E10762" s="6">
        <f>IF(Sense_data[[#This Row],[a_1State]]=D10761,E10761,Sense_data[[#This Row],[SysTimeStamp]])</f>
        <v>42182.1235648437</v>
      </c>
      <c r="F10762" s="3" t="str">
        <f>Sense_data[[#This Row],[a_1State]]&amp;TEXT(Sense_data[[#This Row],[StateInstanceTimestamp]],"#.######")</f>
        <v>On42182.123565</v>
      </c>
      <c r="G10762" s="3">
        <f ca="1">IF(Sense_data[[#This Row],[a_1State]]="Off",RANDBETWEEN(off_min,off_max),RANDBETWEEN(on_min,on_max))/sr_div</f>
        <v>3.2</v>
      </c>
      <c r="H10762" s="3">
        <v>5.8</v>
      </c>
      <c r="I10762" s="3">
        <f>IF(HOUR(Sense_data[[#This Row],[SysTimeStamp]])&lt;12,I10761+$B$14,I10761-$B$14)</f>
        <v>17.487268518520498</v>
      </c>
    </row>
    <row r="10763" spans="1:9" x14ac:dyDescent="0.2">
      <c r="A10763" t="s">
        <v>20</v>
      </c>
      <c r="B10763" t="s">
        <v>22</v>
      </c>
      <c r="C10763" s="6">
        <f t="shared" si="173"/>
        <v>42182.124375029074</v>
      </c>
      <c r="D10763" t="s">
        <v>23</v>
      </c>
      <c r="E10763" s="6">
        <f>IF(Sense_data[[#This Row],[a_1State]]=D10762,E10762,Sense_data[[#This Row],[SysTimeStamp]])</f>
        <v>42182.1235648437</v>
      </c>
      <c r="F10763" s="3" t="str">
        <f>Sense_data[[#This Row],[a_1State]]&amp;TEXT(Sense_data[[#This Row],[StateInstanceTimestamp]],"#.######")</f>
        <v>On42182.123565</v>
      </c>
      <c r="G10763" s="3">
        <f ca="1">IF(Sense_data[[#This Row],[a_1State]]="Off",RANDBETWEEN(off_min,off_max),RANDBETWEEN(on_min,on_max))/sr_div</f>
        <v>3.8</v>
      </c>
      <c r="H10763" s="3">
        <v>4.5</v>
      </c>
      <c r="I10763" s="3">
        <f>IF(HOUR(Sense_data[[#This Row],[SysTimeStamp]])&lt;12,I10762+$B$14,I10762-$B$14)</f>
        <v>17.48750000000198</v>
      </c>
    </row>
    <row r="10764" spans="1:9" x14ac:dyDescent="0.2">
      <c r="A10764" t="s">
        <v>20</v>
      </c>
      <c r="B10764" t="s">
        <v>22</v>
      </c>
      <c r="C10764" s="6">
        <f t="shared" si="173"/>
        <v>42182.124386603151</v>
      </c>
      <c r="D10764" t="s">
        <v>23</v>
      </c>
      <c r="E10764" s="6">
        <f>IF(Sense_data[[#This Row],[a_1State]]=D10763,E10763,Sense_data[[#This Row],[SysTimeStamp]])</f>
        <v>42182.1235648437</v>
      </c>
      <c r="F10764" s="3" t="str">
        <f>Sense_data[[#This Row],[a_1State]]&amp;TEXT(Sense_data[[#This Row],[StateInstanceTimestamp]],"#.######")</f>
        <v>On42182.123565</v>
      </c>
      <c r="G10764" s="3">
        <f ca="1">IF(Sense_data[[#This Row],[a_1State]]="Off",RANDBETWEEN(off_min,off_max),RANDBETWEEN(on_min,on_max))/sr_div</f>
        <v>5.0999999999999996</v>
      </c>
      <c r="H10764" s="3">
        <v>4.5</v>
      </c>
      <c r="I10764" s="3">
        <f>IF(HOUR(Sense_data[[#This Row],[SysTimeStamp]])&lt;12,I10763+$B$14,I10763-$B$14)</f>
        <v>17.487731481483461</v>
      </c>
    </row>
    <row r="10765" spans="1:9" x14ac:dyDescent="0.2">
      <c r="A10765" t="s">
        <v>20</v>
      </c>
      <c r="B10765" t="s">
        <v>22</v>
      </c>
      <c r="C10765" s="6">
        <f t="shared" si="173"/>
        <v>42182.124398177228</v>
      </c>
      <c r="D10765" t="s">
        <v>23</v>
      </c>
      <c r="E10765" s="6">
        <f>IF(Sense_data[[#This Row],[a_1State]]=D10764,E10764,Sense_data[[#This Row],[SysTimeStamp]])</f>
        <v>42182.1235648437</v>
      </c>
      <c r="F10765" s="3" t="str">
        <f>Sense_data[[#This Row],[a_1State]]&amp;TEXT(Sense_data[[#This Row],[StateInstanceTimestamp]],"#.######")</f>
        <v>On42182.123565</v>
      </c>
      <c r="G10765" s="3">
        <f ca="1">IF(Sense_data[[#This Row],[a_1State]]="Off",RANDBETWEEN(off_min,off_max),RANDBETWEEN(on_min,on_max))/sr_div</f>
        <v>5.4</v>
      </c>
      <c r="H10765" s="3">
        <v>4.4000000000000004</v>
      </c>
      <c r="I10765" s="3">
        <f>IF(HOUR(Sense_data[[#This Row],[SysTimeStamp]])&lt;12,I10764+$B$14,I10764-$B$14)</f>
        <v>17.487962962964943</v>
      </c>
    </row>
    <row r="10766" spans="1:9" x14ac:dyDescent="0.2">
      <c r="A10766" t="s">
        <v>20</v>
      </c>
      <c r="B10766" t="s">
        <v>22</v>
      </c>
      <c r="C10766" s="6">
        <f t="shared" si="173"/>
        <v>42182.124409751304</v>
      </c>
      <c r="D10766" t="s">
        <v>23</v>
      </c>
      <c r="E10766" s="6">
        <f>IF(Sense_data[[#This Row],[a_1State]]=D10765,E10765,Sense_data[[#This Row],[SysTimeStamp]])</f>
        <v>42182.1235648437</v>
      </c>
      <c r="F10766" s="3" t="str">
        <f>Sense_data[[#This Row],[a_1State]]&amp;TEXT(Sense_data[[#This Row],[StateInstanceTimestamp]],"#.######")</f>
        <v>On42182.123565</v>
      </c>
      <c r="G10766" s="3">
        <f ca="1">IF(Sense_data[[#This Row],[a_1State]]="Off",RANDBETWEEN(off_min,off_max),RANDBETWEEN(on_min,on_max))/sr_div</f>
        <v>4</v>
      </c>
      <c r="H10766" s="3">
        <v>5.3</v>
      </c>
      <c r="I10766" s="3">
        <f>IF(HOUR(Sense_data[[#This Row],[SysTimeStamp]])&lt;12,I10765+$B$14,I10765-$B$14)</f>
        <v>17.488194444446425</v>
      </c>
    </row>
    <row r="10767" spans="1:9" x14ac:dyDescent="0.2">
      <c r="A10767" t="s">
        <v>20</v>
      </c>
      <c r="B10767" t="s">
        <v>22</v>
      </c>
      <c r="C10767" s="6">
        <f t="shared" si="173"/>
        <v>42182.124421325381</v>
      </c>
      <c r="D10767" t="s">
        <v>23</v>
      </c>
      <c r="E10767" s="6">
        <f>IF(Sense_data[[#This Row],[a_1State]]=D10766,E10766,Sense_data[[#This Row],[SysTimeStamp]])</f>
        <v>42182.1235648437</v>
      </c>
      <c r="F10767" s="3" t="str">
        <f>Sense_data[[#This Row],[a_1State]]&amp;TEXT(Sense_data[[#This Row],[StateInstanceTimestamp]],"#.######")</f>
        <v>On42182.123565</v>
      </c>
      <c r="G10767" s="3">
        <f ca="1">IF(Sense_data[[#This Row],[a_1State]]="Off",RANDBETWEEN(off_min,off_max),RANDBETWEEN(on_min,on_max))/sr_div</f>
        <v>3.4</v>
      </c>
      <c r="H10767" s="3">
        <v>4</v>
      </c>
      <c r="I10767" s="3">
        <f>IF(HOUR(Sense_data[[#This Row],[SysTimeStamp]])&lt;12,I10766+$B$14,I10766-$B$14)</f>
        <v>17.488425925927906</v>
      </c>
    </row>
    <row r="10768" spans="1:9" x14ac:dyDescent="0.2">
      <c r="A10768" t="s">
        <v>20</v>
      </c>
      <c r="B10768" t="s">
        <v>22</v>
      </c>
      <c r="C10768" s="6">
        <f t="shared" si="173"/>
        <v>42182.124432899458</v>
      </c>
      <c r="D10768" t="s">
        <v>23</v>
      </c>
      <c r="E10768" s="6">
        <f>IF(Sense_data[[#This Row],[a_1State]]=D10767,E10767,Sense_data[[#This Row],[SysTimeStamp]])</f>
        <v>42182.1235648437</v>
      </c>
      <c r="F10768" s="3" t="str">
        <f>Sense_data[[#This Row],[a_1State]]&amp;TEXT(Sense_data[[#This Row],[StateInstanceTimestamp]],"#.######")</f>
        <v>On42182.123565</v>
      </c>
      <c r="G10768" s="3">
        <f ca="1">IF(Sense_data[[#This Row],[a_1State]]="Off",RANDBETWEEN(off_min,off_max),RANDBETWEEN(on_min,on_max))/sr_div</f>
        <v>3</v>
      </c>
      <c r="H10768" s="3">
        <v>4.5999999999999996</v>
      </c>
      <c r="I10768" s="3">
        <f>IF(HOUR(Sense_data[[#This Row],[SysTimeStamp]])&lt;12,I10767+$B$14,I10767-$B$14)</f>
        <v>17.488657407409388</v>
      </c>
    </row>
    <row r="10769" spans="1:9" x14ac:dyDescent="0.2">
      <c r="A10769" t="s">
        <v>20</v>
      </c>
      <c r="B10769" t="s">
        <v>22</v>
      </c>
      <c r="C10769" s="6">
        <f t="shared" si="173"/>
        <v>42182.124444473535</v>
      </c>
      <c r="D10769" t="s">
        <v>23</v>
      </c>
      <c r="E10769" s="6">
        <f>IF(Sense_data[[#This Row],[a_1State]]=D10768,E10768,Sense_data[[#This Row],[SysTimeStamp]])</f>
        <v>42182.1235648437</v>
      </c>
      <c r="F10769" s="3" t="str">
        <f>Sense_data[[#This Row],[a_1State]]&amp;TEXT(Sense_data[[#This Row],[StateInstanceTimestamp]],"#.######")</f>
        <v>On42182.123565</v>
      </c>
      <c r="G10769" s="3">
        <f ca="1">IF(Sense_data[[#This Row],[a_1State]]="Off",RANDBETWEEN(off_min,off_max),RANDBETWEEN(on_min,on_max))/sr_div</f>
        <v>4.5999999999999996</v>
      </c>
      <c r="H10769" s="3">
        <v>5.6</v>
      </c>
      <c r="I10769" s="3">
        <f>IF(HOUR(Sense_data[[#This Row],[SysTimeStamp]])&lt;12,I10768+$B$14,I10768-$B$14)</f>
        <v>17.48888888889087</v>
      </c>
    </row>
    <row r="10770" spans="1:9" x14ac:dyDescent="0.2">
      <c r="A10770" t="s">
        <v>20</v>
      </c>
      <c r="B10770" t="s">
        <v>22</v>
      </c>
      <c r="C10770" s="6">
        <f t="shared" si="173"/>
        <v>42182.124456047612</v>
      </c>
      <c r="D10770" t="s">
        <v>23</v>
      </c>
      <c r="E10770" s="6">
        <f>IF(Sense_data[[#This Row],[a_1State]]=D10769,E10769,Sense_data[[#This Row],[SysTimeStamp]])</f>
        <v>42182.1235648437</v>
      </c>
      <c r="F10770" s="3" t="str">
        <f>Sense_data[[#This Row],[a_1State]]&amp;TEXT(Sense_data[[#This Row],[StateInstanceTimestamp]],"#.######")</f>
        <v>On42182.123565</v>
      </c>
      <c r="G10770" s="3">
        <f ca="1">IF(Sense_data[[#This Row],[a_1State]]="Off",RANDBETWEEN(off_min,off_max),RANDBETWEEN(on_min,on_max))/sr_div</f>
        <v>3.9</v>
      </c>
      <c r="H10770" s="3">
        <v>4.5</v>
      </c>
      <c r="I10770" s="3">
        <f>IF(HOUR(Sense_data[[#This Row],[SysTimeStamp]])&lt;12,I10769+$B$14,I10769-$B$14)</f>
        <v>17.489120370372351</v>
      </c>
    </row>
    <row r="10771" spans="1:9" x14ac:dyDescent="0.2">
      <c r="A10771" t="s">
        <v>20</v>
      </c>
      <c r="B10771" t="s">
        <v>22</v>
      </c>
      <c r="C10771" s="6">
        <f t="shared" si="173"/>
        <v>42182.124467621688</v>
      </c>
      <c r="D10771" t="s">
        <v>23</v>
      </c>
      <c r="E10771" s="6">
        <f>IF(Sense_data[[#This Row],[a_1State]]=D10770,E10770,Sense_data[[#This Row],[SysTimeStamp]])</f>
        <v>42182.1235648437</v>
      </c>
      <c r="F10771" s="3" t="str">
        <f>Sense_data[[#This Row],[a_1State]]&amp;TEXT(Sense_data[[#This Row],[StateInstanceTimestamp]],"#.######")</f>
        <v>On42182.123565</v>
      </c>
      <c r="G10771" s="3">
        <f ca="1">IF(Sense_data[[#This Row],[a_1State]]="Off",RANDBETWEEN(off_min,off_max),RANDBETWEEN(on_min,on_max))/sr_div</f>
        <v>3.8</v>
      </c>
      <c r="H10771" s="3">
        <v>5</v>
      </c>
      <c r="I10771" s="3">
        <f>IF(HOUR(Sense_data[[#This Row],[SysTimeStamp]])&lt;12,I10770+$B$14,I10770-$B$14)</f>
        <v>17.489351851853833</v>
      </c>
    </row>
    <row r="10772" spans="1:9" x14ac:dyDescent="0.2">
      <c r="A10772" t="s">
        <v>20</v>
      </c>
      <c r="B10772" t="s">
        <v>22</v>
      </c>
      <c r="C10772" s="6">
        <f t="shared" si="173"/>
        <v>42182.124479195765</v>
      </c>
      <c r="D10772" t="s">
        <v>23</v>
      </c>
      <c r="E10772" s="6">
        <f>IF(Sense_data[[#This Row],[a_1State]]=D10771,E10771,Sense_data[[#This Row],[SysTimeStamp]])</f>
        <v>42182.1235648437</v>
      </c>
      <c r="F10772" s="3" t="str">
        <f>Sense_data[[#This Row],[a_1State]]&amp;TEXT(Sense_data[[#This Row],[StateInstanceTimestamp]],"#.######")</f>
        <v>On42182.123565</v>
      </c>
      <c r="G10772" s="3">
        <f ca="1">IF(Sense_data[[#This Row],[a_1State]]="Off",RANDBETWEEN(off_min,off_max),RANDBETWEEN(on_min,on_max))/sr_div</f>
        <v>3.2</v>
      </c>
      <c r="H10772" s="3">
        <v>3.1</v>
      </c>
      <c r="I10772" s="3">
        <f>IF(HOUR(Sense_data[[#This Row],[SysTimeStamp]])&lt;12,I10771+$B$14,I10771-$B$14)</f>
        <v>17.489583333335315</v>
      </c>
    </row>
    <row r="10773" spans="1:9" x14ac:dyDescent="0.2">
      <c r="A10773" t="s">
        <v>20</v>
      </c>
      <c r="B10773" t="s">
        <v>22</v>
      </c>
      <c r="C10773" s="6">
        <f t="shared" si="173"/>
        <v>42182.124490769842</v>
      </c>
      <c r="D10773" t="s">
        <v>23</v>
      </c>
      <c r="E10773" s="6">
        <f>IF(Sense_data[[#This Row],[a_1State]]=D10772,E10772,Sense_data[[#This Row],[SysTimeStamp]])</f>
        <v>42182.1235648437</v>
      </c>
      <c r="F10773" s="3" t="str">
        <f>Sense_data[[#This Row],[a_1State]]&amp;TEXT(Sense_data[[#This Row],[StateInstanceTimestamp]],"#.######")</f>
        <v>On42182.123565</v>
      </c>
      <c r="G10773" s="3">
        <f ca="1">IF(Sense_data[[#This Row],[a_1State]]="Off",RANDBETWEEN(off_min,off_max),RANDBETWEEN(on_min,on_max))/sr_div</f>
        <v>6</v>
      </c>
      <c r="H10773" s="3">
        <v>3.8</v>
      </c>
      <c r="I10773" s="3">
        <f>IF(HOUR(Sense_data[[#This Row],[SysTimeStamp]])&lt;12,I10772+$B$14,I10772-$B$14)</f>
        <v>17.489814814816796</v>
      </c>
    </row>
    <row r="10774" spans="1:9" x14ac:dyDescent="0.2">
      <c r="A10774" t="s">
        <v>20</v>
      </c>
      <c r="B10774" t="s">
        <v>22</v>
      </c>
      <c r="C10774" s="6">
        <f t="shared" si="173"/>
        <v>42182.124502343919</v>
      </c>
      <c r="D10774" t="s">
        <v>23</v>
      </c>
      <c r="E10774" s="6">
        <f>IF(Sense_data[[#This Row],[a_1State]]=D10773,E10773,Sense_data[[#This Row],[SysTimeStamp]])</f>
        <v>42182.1235648437</v>
      </c>
      <c r="F10774" s="3" t="str">
        <f>Sense_data[[#This Row],[a_1State]]&amp;TEXT(Sense_data[[#This Row],[StateInstanceTimestamp]],"#.######")</f>
        <v>On42182.123565</v>
      </c>
      <c r="G10774" s="3">
        <f ca="1">IF(Sense_data[[#This Row],[a_1State]]="Off",RANDBETWEEN(off_min,off_max),RANDBETWEEN(on_min,on_max))/sr_div</f>
        <v>4.9000000000000004</v>
      </c>
      <c r="H10774" s="3">
        <v>5.9</v>
      </c>
      <c r="I10774" s="3">
        <f>IF(HOUR(Sense_data[[#This Row],[SysTimeStamp]])&lt;12,I10773+$B$14,I10773-$B$14)</f>
        <v>17.490046296298278</v>
      </c>
    </row>
    <row r="10775" spans="1:9" x14ac:dyDescent="0.2">
      <c r="A10775" t="s">
        <v>20</v>
      </c>
      <c r="B10775" t="s">
        <v>22</v>
      </c>
      <c r="C10775" s="6">
        <f t="shared" si="173"/>
        <v>42182.124513917996</v>
      </c>
      <c r="D10775" t="s">
        <v>23</v>
      </c>
      <c r="E10775" s="6">
        <f>IF(Sense_data[[#This Row],[a_1State]]=D10774,E10774,Sense_data[[#This Row],[SysTimeStamp]])</f>
        <v>42182.1235648437</v>
      </c>
      <c r="F10775" s="3" t="str">
        <f>Sense_data[[#This Row],[a_1State]]&amp;TEXT(Sense_data[[#This Row],[StateInstanceTimestamp]],"#.######")</f>
        <v>On42182.123565</v>
      </c>
      <c r="G10775" s="3">
        <f ca="1">IF(Sense_data[[#This Row],[a_1State]]="Off",RANDBETWEEN(off_min,off_max),RANDBETWEEN(on_min,on_max))/sr_div</f>
        <v>4.2</v>
      </c>
      <c r="H10775" s="3">
        <v>3.5</v>
      </c>
      <c r="I10775" s="3">
        <f>IF(HOUR(Sense_data[[#This Row],[SysTimeStamp]])&lt;12,I10774+$B$14,I10774-$B$14)</f>
        <v>17.49027777777976</v>
      </c>
    </row>
    <row r="10776" spans="1:9" x14ac:dyDescent="0.2">
      <c r="A10776" t="s">
        <v>20</v>
      </c>
      <c r="B10776" t="s">
        <v>22</v>
      </c>
      <c r="C10776" s="6">
        <f t="shared" si="173"/>
        <v>42182.124525492072</v>
      </c>
      <c r="D10776" t="s">
        <v>23</v>
      </c>
      <c r="E10776" s="6">
        <f>IF(Sense_data[[#This Row],[a_1State]]=D10775,E10775,Sense_data[[#This Row],[SysTimeStamp]])</f>
        <v>42182.1235648437</v>
      </c>
      <c r="F10776" s="3" t="str">
        <f>Sense_data[[#This Row],[a_1State]]&amp;TEXT(Sense_data[[#This Row],[StateInstanceTimestamp]],"#.######")</f>
        <v>On42182.123565</v>
      </c>
      <c r="G10776" s="3">
        <f ca="1">IF(Sense_data[[#This Row],[a_1State]]="Off",RANDBETWEEN(off_min,off_max),RANDBETWEEN(on_min,on_max))/sr_div</f>
        <v>3.1</v>
      </c>
      <c r="H10776" s="3">
        <v>4.0999999999999996</v>
      </c>
      <c r="I10776" s="3">
        <f>IF(HOUR(Sense_data[[#This Row],[SysTimeStamp]])&lt;12,I10775+$B$14,I10775-$B$14)</f>
        <v>17.490509259261241</v>
      </c>
    </row>
    <row r="10777" spans="1:9" x14ac:dyDescent="0.2">
      <c r="A10777" t="s">
        <v>20</v>
      </c>
      <c r="B10777" t="s">
        <v>22</v>
      </c>
      <c r="C10777" s="6">
        <f t="shared" si="173"/>
        <v>42182.124537066149</v>
      </c>
      <c r="D10777" t="s">
        <v>23</v>
      </c>
      <c r="E10777" s="6">
        <f>IF(Sense_data[[#This Row],[a_1State]]=D10776,E10776,Sense_data[[#This Row],[SysTimeStamp]])</f>
        <v>42182.1235648437</v>
      </c>
      <c r="F10777" s="3" t="str">
        <f>Sense_data[[#This Row],[a_1State]]&amp;TEXT(Sense_data[[#This Row],[StateInstanceTimestamp]],"#.######")</f>
        <v>On42182.123565</v>
      </c>
      <c r="G10777" s="3">
        <f ca="1">IF(Sense_data[[#This Row],[a_1State]]="Off",RANDBETWEEN(off_min,off_max),RANDBETWEEN(on_min,on_max))/sr_div</f>
        <v>5.8</v>
      </c>
      <c r="H10777" s="3">
        <v>3.2</v>
      </c>
      <c r="I10777" s="3">
        <f>IF(HOUR(Sense_data[[#This Row],[SysTimeStamp]])&lt;12,I10776+$B$14,I10776-$B$14)</f>
        <v>17.490740740742723</v>
      </c>
    </row>
    <row r="10778" spans="1:9" x14ac:dyDescent="0.2">
      <c r="A10778" t="s">
        <v>20</v>
      </c>
      <c r="B10778" t="s">
        <v>22</v>
      </c>
      <c r="C10778" s="6">
        <f t="shared" si="173"/>
        <v>42182.124548640226</v>
      </c>
      <c r="D10778" t="s">
        <v>23</v>
      </c>
      <c r="E10778" s="6">
        <f>IF(Sense_data[[#This Row],[a_1State]]=D10777,E10777,Sense_data[[#This Row],[SysTimeStamp]])</f>
        <v>42182.1235648437</v>
      </c>
      <c r="F10778" s="3" t="str">
        <f>Sense_data[[#This Row],[a_1State]]&amp;TEXT(Sense_data[[#This Row],[StateInstanceTimestamp]],"#.######")</f>
        <v>On42182.123565</v>
      </c>
      <c r="G10778" s="3">
        <f ca="1">IF(Sense_data[[#This Row],[a_1State]]="Off",RANDBETWEEN(off_min,off_max),RANDBETWEEN(on_min,on_max))/sr_div</f>
        <v>4.5</v>
      </c>
      <c r="H10778" s="3">
        <v>3.4</v>
      </c>
      <c r="I10778" s="3">
        <f>IF(HOUR(Sense_data[[#This Row],[SysTimeStamp]])&lt;12,I10777+$B$14,I10777-$B$14)</f>
        <v>17.490972222224205</v>
      </c>
    </row>
    <row r="10779" spans="1:9" x14ac:dyDescent="0.2">
      <c r="A10779" t="s">
        <v>20</v>
      </c>
      <c r="B10779" t="s">
        <v>22</v>
      </c>
      <c r="C10779" s="6">
        <f t="shared" si="173"/>
        <v>42182.124560214303</v>
      </c>
      <c r="D10779" t="s">
        <v>23</v>
      </c>
      <c r="E10779" s="6">
        <f>IF(Sense_data[[#This Row],[a_1State]]=D10778,E10778,Sense_data[[#This Row],[SysTimeStamp]])</f>
        <v>42182.1235648437</v>
      </c>
      <c r="F10779" s="3" t="str">
        <f>Sense_data[[#This Row],[a_1State]]&amp;TEXT(Sense_data[[#This Row],[StateInstanceTimestamp]],"#.######")</f>
        <v>On42182.123565</v>
      </c>
      <c r="G10779" s="3">
        <f ca="1">IF(Sense_data[[#This Row],[a_1State]]="Off",RANDBETWEEN(off_min,off_max),RANDBETWEEN(on_min,on_max))/sr_div</f>
        <v>5</v>
      </c>
      <c r="H10779" s="3">
        <v>5.0999999999999996</v>
      </c>
      <c r="I10779" s="3">
        <f>IF(HOUR(Sense_data[[#This Row],[SysTimeStamp]])&lt;12,I10778+$B$14,I10778-$B$14)</f>
        <v>17.491203703705686</v>
      </c>
    </row>
    <row r="10780" spans="1:9" x14ac:dyDescent="0.2">
      <c r="A10780" t="s">
        <v>20</v>
      </c>
      <c r="B10780" t="s">
        <v>22</v>
      </c>
      <c r="C10780" s="6">
        <f t="shared" si="173"/>
        <v>42182.124571788379</v>
      </c>
      <c r="D10780" t="s">
        <v>23</v>
      </c>
      <c r="E10780" s="6">
        <f>IF(Sense_data[[#This Row],[a_1State]]=D10779,E10779,Sense_data[[#This Row],[SysTimeStamp]])</f>
        <v>42182.1235648437</v>
      </c>
      <c r="F10780" s="3" t="str">
        <f>Sense_data[[#This Row],[a_1State]]&amp;TEXT(Sense_data[[#This Row],[StateInstanceTimestamp]],"#.######")</f>
        <v>On42182.123565</v>
      </c>
      <c r="G10780" s="3">
        <f ca="1">IF(Sense_data[[#This Row],[a_1State]]="Off",RANDBETWEEN(off_min,off_max),RANDBETWEEN(on_min,on_max))/sr_div</f>
        <v>4.8</v>
      </c>
      <c r="H10780" s="3">
        <v>4.7</v>
      </c>
      <c r="I10780" s="3">
        <f>IF(HOUR(Sense_data[[#This Row],[SysTimeStamp]])&lt;12,I10779+$B$14,I10779-$B$14)</f>
        <v>17.491435185187168</v>
      </c>
    </row>
    <row r="10781" spans="1:9" x14ac:dyDescent="0.2">
      <c r="A10781" t="s">
        <v>20</v>
      </c>
      <c r="B10781" t="s">
        <v>22</v>
      </c>
      <c r="C10781" s="6">
        <f t="shared" si="173"/>
        <v>42182.124583362456</v>
      </c>
      <c r="D10781" t="s">
        <v>23</v>
      </c>
      <c r="E10781" s="6">
        <f>IF(Sense_data[[#This Row],[a_1State]]=D10780,E10780,Sense_data[[#This Row],[SysTimeStamp]])</f>
        <v>42182.1235648437</v>
      </c>
      <c r="F10781" s="3" t="str">
        <f>Sense_data[[#This Row],[a_1State]]&amp;TEXT(Sense_data[[#This Row],[StateInstanceTimestamp]],"#.######")</f>
        <v>On42182.123565</v>
      </c>
      <c r="G10781" s="3">
        <f ca="1">IF(Sense_data[[#This Row],[a_1State]]="Off",RANDBETWEEN(off_min,off_max),RANDBETWEEN(on_min,on_max))/sr_div</f>
        <v>5.3</v>
      </c>
      <c r="H10781" s="3">
        <v>4.0999999999999996</v>
      </c>
      <c r="I10781" s="3">
        <f>IF(HOUR(Sense_data[[#This Row],[SysTimeStamp]])&lt;12,I10780+$B$14,I10780-$B$14)</f>
        <v>17.49166666666865</v>
      </c>
    </row>
    <row r="10782" spans="1:9" x14ac:dyDescent="0.2">
      <c r="A10782" t="s">
        <v>20</v>
      </c>
      <c r="B10782" t="s">
        <v>22</v>
      </c>
      <c r="C10782" s="6">
        <f t="shared" si="173"/>
        <v>42182.124594936533</v>
      </c>
      <c r="D10782" t="s">
        <v>23</v>
      </c>
      <c r="E10782" s="6">
        <f>IF(Sense_data[[#This Row],[a_1State]]=D10781,E10781,Sense_data[[#This Row],[SysTimeStamp]])</f>
        <v>42182.1235648437</v>
      </c>
      <c r="F10782" s="3" t="str">
        <f>Sense_data[[#This Row],[a_1State]]&amp;TEXT(Sense_data[[#This Row],[StateInstanceTimestamp]],"#.######")</f>
        <v>On42182.123565</v>
      </c>
      <c r="G10782" s="3">
        <f ca="1">IF(Sense_data[[#This Row],[a_1State]]="Off",RANDBETWEEN(off_min,off_max),RANDBETWEEN(on_min,on_max))/sr_div</f>
        <v>5.5</v>
      </c>
      <c r="H10782" s="3">
        <v>4.9000000000000004</v>
      </c>
      <c r="I10782" s="3">
        <f>IF(HOUR(Sense_data[[#This Row],[SysTimeStamp]])&lt;12,I10781+$B$14,I10781-$B$14)</f>
        <v>17.491898148150131</v>
      </c>
    </row>
    <row r="10783" spans="1:9" x14ac:dyDescent="0.2">
      <c r="A10783" t="s">
        <v>20</v>
      </c>
      <c r="B10783" t="s">
        <v>22</v>
      </c>
      <c r="C10783" s="6">
        <f t="shared" si="173"/>
        <v>42182.12460651061</v>
      </c>
      <c r="D10783" t="s">
        <v>23</v>
      </c>
      <c r="E10783" s="6">
        <f>IF(Sense_data[[#This Row],[a_1State]]=D10782,E10782,Sense_data[[#This Row],[SysTimeStamp]])</f>
        <v>42182.1235648437</v>
      </c>
      <c r="F10783" s="3" t="str">
        <f>Sense_data[[#This Row],[a_1State]]&amp;TEXT(Sense_data[[#This Row],[StateInstanceTimestamp]],"#.######")</f>
        <v>On42182.123565</v>
      </c>
      <c r="G10783" s="3">
        <f ca="1">IF(Sense_data[[#This Row],[a_1State]]="Off",RANDBETWEEN(off_min,off_max),RANDBETWEEN(on_min,on_max))/sr_div</f>
        <v>4.4000000000000004</v>
      </c>
      <c r="H10783" s="3">
        <v>3.2</v>
      </c>
      <c r="I10783" s="3">
        <f>IF(HOUR(Sense_data[[#This Row],[SysTimeStamp]])&lt;12,I10782+$B$14,I10782-$B$14)</f>
        <v>17.492129629631613</v>
      </c>
    </row>
    <row r="10784" spans="1:9" x14ac:dyDescent="0.2">
      <c r="A10784" t="s">
        <v>20</v>
      </c>
      <c r="B10784" t="s">
        <v>22</v>
      </c>
      <c r="C10784" s="6">
        <f t="shared" si="173"/>
        <v>42182.124618084687</v>
      </c>
      <c r="D10784" t="s">
        <v>23</v>
      </c>
      <c r="E10784" s="6">
        <f>IF(Sense_data[[#This Row],[a_1State]]=D10783,E10783,Sense_data[[#This Row],[SysTimeStamp]])</f>
        <v>42182.1235648437</v>
      </c>
      <c r="F10784" s="3" t="str">
        <f>Sense_data[[#This Row],[a_1State]]&amp;TEXT(Sense_data[[#This Row],[StateInstanceTimestamp]],"#.######")</f>
        <v>On42182.123565</v>
      </c>
      <c r="G10784" s="3">
        <f ca="1">IF(Sense_data[[#This Row],[a_1State]]="Off",RANDBETWEEN(off_min,off_max),RANDBETWEEN(on_min,on_max))/sr_div</f>
        <v>4.5999999999999996</v>
      </c>
      <c r="H10784" s="3">
        <v>4.0999999999999996</v>
      </c>
      <c r="I10784" s="3">
        <f>IF(HOUR(Sense_data[[#This Row],[SysTimeStamp]])&lt;12,I10783+$B$14,I10783-$B$14)</f>
        <v>17.492361111113095</v>
      </c>
    </row>
    <row r="10785" spans="1:9" x14ac:dyDescent="0.2">
      <c r="A10785" t="s">
        <v>20</v>
      </c>
      <c r="B10785" t="s">
        <v>22</v>
      </c>
      <c r="C10785" s="6">
        <f t="shared" si="173"/>
        <v>42182.124629658763</v>
      </c>
      <c r="D10785" t="s">
        <v>23</v>
      </c>
      <c r="E10785" s="6">
        <f>IF(Sense_data[[#This Row],[a_1State]]=D10784,E10784,Sense_data[[#This Row],[SysTimeStamp]])</f>
        <v>42182.1235648437</v>
      </c>
      <c r="F10785" s="3" t="str">
        <f>Sense_data[[#This Row],[a_1State]]&amp;TEXT(Sense_data[[#This Row],[StateInstanceTimestamp]],"#.######")</f>
        <v>On42182.123565</v>
      </c>
      <c r="G10785" s="3">
        <f ca="1">IF(Sense_data[[#This Row],[a_1State]]="Off",RANDBETWEEN(off_min,off_max),RANDBETWEEN(on_min,on_max))/sr_div</f>
        <v>5.4</v>
      </c>
      <c r="H10785" s="3">
        <v>3.2</v>
      </c>
      <c r="I10785" s="3">
        <f>IF(HOUR(Sense_data[[#This Row],[SysTimeStamp]])&lt;12,I10784+$B$14,I10784-$B$14)</f>
        <v>17.492592592594576</v>
      </c>
    </row>
    <row r="10786" spans="1:9" x14ac:dyDescent="0.2">
      <c r="A10786" t="s">
        <v>20</v>
      </c>
      <c r="B10786" t="s">
        <v>22</v>
      </c>
      <c r="C10786" s="6">
        <f t="shared" si="173"/>
        <v>42182.12464123284</v>
      </c>
      <c r="D10786" t="s">
        <v>23</v>
      </c>
      <c r="E10786" s="6">
        <f>IF(Sense_data[[#This Row],[a_1State]]=D10785,E10785,Sense_data[[#This Row],[SysTimeStamp]])</f>
        <v>42182.1235648437</v>
      </c>
      <c r="F10786" s="3" t="str">
        <f>Sense_data[[#This Row],[a_1State]]&amp;TEXT(Sense_data[[#This Row],[StateInstanceTimestamp]],"#.######")</f>
        <v>On42182.123565</v>
      </c>
      <c r="G10786" s="3">
        <f ca="1">IF(Sense_data[[#This Row],[a_1State]]="Off",RANDBETWEEN(off_min,off_max),RANDBETWEEN(on_min,on_max))/sr_div</f>
        <v>3.4</v>
      </c>
      <c r="H10786" s="3">
        <v>4.9000000000000004</v>
      </c>
      <c r="I10786" s="3">
        <f>IF(HOUR(Sense_data[[#This Row],[SysTimeStamp]])&lt;12,I10785+$B$14,I10785-$B$14)</f>
        <v>17.492824074076058</v>
      </c>
    </row>
    <row r="10787" spans="1:9" x14ac:dyDescent="0.2">
      <c r="A10787" t="s">
        <v>20</v>
      </c>
      <c r="B10787" t="s">
        <v>22</v>
      </c>
      <c r="C10787" s="6">
        <f t="shared" si="173"/>
        <v>42182.124652806917</v>
      </c>
      <c r="D10787" t="s">
        <v>23</v>
      </c>
      <c r="E10787" s="6">
        <f>IF(Sense_data[[#This Row],[a_1State]]=D10786,E10786,Sense_data[[#This Row],[SysTimeStamp]])</f>
        <v>42182.1235648437</v>
      </c>
      <c r="F10787" s="3" t="str">
        <f>Sense_data[[#This Row],[a_1State]]&amp;TEXT(Sense_data[[#This Row],[StateInstanceTimestamp]],"#.######")</f>
        <v>On42182.123565</v>
      </c>
      <c r="G10787" s="3">
        <f ca="1">IF(Sense_data[[#This Row],[a_1State]]="Off",RANDBETWEEN(off_min,off_max),RANDBETWEEN(on_min,on_max))/sr_div</f>
        <v>3.6</v>
      </c>
      <c r="H10787" s="3">
        <v>3.7</v>
      </c>
      <c r="I10787" s="3">
        <f>IF(HOUR(Sense_data[[#This Row],[SysTimeStamp]])&lt;12,I10786+$B$14,I10786-$B$14)</f>
        <v>17.49305555555754</v>
      </c>
    </row>
    <row r="10788" spans="1:9" x14ac:dyDescent="0.2">
      <c r="A10788" t="s">
        <v>20</v>
      </c>
      <c r="B10788" t="s">
        <v>22</v>
      </c>
      <c r="C10788" s="6">
        <f t="shared" si="173"/>
        <v>42182.124664380994</v>
      </c>
      <c r="D10788" t="s">
        <v>23</v>
      </c>
      <c r="E10788" s="6">
        <f>IF(Sense_data[[#This Row],[a_1State]]=D10787,E10787,Sense_data[[#This Row],[SysTimeStamp]])</f>
        <v>42182.1235648437</v>
      </c>
      <c r="F10788" s="3" t="str">
        <f>Sense_data[[#This Row],[a_1State]]&amp;TEXT(Sense_data[[#This Row],[StateInstanceTimestamp]],"#.######")</f>
        <v>On42182.123565</v>
      </c>
      <c r="G10788" s="3">
        <f ca="1">IF(Sense_data[[#This Row],[a_1State]]="Off",RANDBETWEEN(off_min,off_max),RANDBETWEEN(on_min,on_max))/sr_div</f>
        <v>3</v>
      </c>
      <c r="H10788" s="3">
        <v>5.9</v>
      </c>
      <c r="I10788" s="3">
        <f>IF(HOUR(Sense_data[[#This Row],[SysTimeStamp]])&lt;12,I10787+$B$14,I10787-$B$14)</f>
        <v>17.493287037039021</v>
      </c>
    </row>
    <row r="10789" spans="1:9" x14ac:dyDescent="0.2">
      <c r="A10789" t="s">
        <v>20</v>
      </c>
      <c r="B10789" t="s">
        <v>22</v>
      </c>
      <c r="C10789" s="6">
        <f t="shared" si="173"/>
        <v>42182.12467595507</v>
      </c>
      <c r="D10789" t="s">
        <v>23</v>
      </c>
      <c r="E10789" s="6">
        <f>IF(Sense_data[[#This Row],[a_1State]]=D10788,E10788,Sense_data[[#This Row],[SysTimeStamp]])</f>
        <v>42182.1235648437</v>
      </c>
      <c r="F10789" s="3" t="str">
        <f>Sense_data[[#This Row],[a_1State]]&amp;TEXT(Sense_data[[#This Row],[StateInstanceTimestamp]],"#.######")</f>
        <v>On42182.123565</v>
      </c>
      <c r="G10789" s="3">
        <f ca="1">IF(Sense_data[[#This Row],[a_1State]]="Off",RANDBETWEEN(off_min,off_max),RANDBETWEEN(on_min,on_max))/sr_div</f>
        <v>4.8</v>
      </c>
      <c r="H10789" s="3">
        <v>5</v>
      </c>
      <c r="I10789" s="3">
        <f>IF(HOUR(Sense_data[[#This Row],[SysTimeStamp]])&lt;12,I10788+$B$14,I10788-$B$14)</f>
        <v>17.493518518520503</v>
      </c>
    </row>
    <row r="10790" spans="1:9" x14ac:dyDescent="0.2">
      <c r="A10790" t="s">
        <v>20</v>
      </c>
      <c r="B10790" t="s">
        <v>22</v>
      </c>
      <c r="C10790" s="6">
        <f t="shared" si="173"/>
        <v>42182.124687529147</v>
      </c>
      <c r="D10790" t="s">
        <v>23</v>
      </c>
      <c r="E10790" s="6">
        <f>IF(Sense_data[[#This Row],[a_1State]]=D10789,E10789,Sense_data[[#This Row],[SysTimeStamp]])</f>
        <v>42182.1235648437</v>
      </c>
      <c r="F10790" s="3" t="str">
        <f>Sense_data[[#This Row],[a_1State]]&amp;TEXT(Sense_data[[#This Row],[StateInstanceTimestamp]],"#.######")</f>
        <v>On42182.123565</v>
      </c>
      <c r="G10790" s="3">
        <f ca="1">IF(Sense_data[[#This Row],[a_1State]]="Off",RANDBETWEEN(off_min,off_max),RANDBETWEEN(on_min,on_max))/sr_div</f>
        <v>3.8</v>
      </c>
      <c r="H10790" s="3">
        <v>5.2</v>
      </c>
      <c r="I10790" s="3">
        <f>IF(HOUR(Sense_data[[#This Row],[SysTimeStamp]])&lt;12,I10789+$B$14,I10789-$B$14)</f>
        <v>17.493750000001985</v>
      </c>
    </row>
    <row r="10791" spans="1:9" x14ac:dyDescent="0.2">
      <c r="A10791" t="s">
        <v>20</v>
      </c>
      <c r="B10791" t="s">
        <v>22</v>
      </c>
      <c r="C10791" s="6">
        <f t="shared" si="173"/>
        <v>42182.124699103224</v>
      </c>
      <c r="D10791" t="s">
        <v>23</v>
      </c>
      <c r="E10791" s="6">
        <f>IF(Sense_data[[#This Row],[a_1State]]=D10790,E10790,Sense_data[[#This Row],[SysTimeStamp]])</f>
        <v>42182.1235648437</v>
      </c>
      <c r="F10791" s="3" t="str">
        <f>Sense_data[[#This Row],[a_1State]]&amp;TEXT(Sense_data[[#This Row],[StateInstanceTimestamp]],"#.######")</f>
        <v>On42182.123565</v>
      </c>
      <c r="G10791" s="3">
        <f ca="1">IF(Sense_data[[#This Row],[a_1State]]="Off",RANDBETWEEN(off_min,off_max),RANDBETWEEN(on_min,on_max))/sr_div</f>
        <v>5.0999999999999996</v>
      </c>
      <c r="H10791" s="3">
        <v>5.4</v>
      </c>
      <c r="I10791" s="3">
        <f>IF(HOUR(Sense_data[[#This Row],[SysTimeStamp]])&lt;12,I10790+$B$14,I10790-$B$14)</f>
        <v>17.493981481483466</v>
      </c>
    </row>
    <row r="10792" spans="1:9" x14ac:dyDescent="0.2">
      <c r="A10792" t="s">
        <v>20</v>
      </c>
      <c r="B10792" t="s">
        <v>22</v>
      </c>
      <c r="C10792" s="6">
        <f t="shared" si="173"/>
        <v>42182.124710677301</v>
      </c>
      <c r="D10792" t="s">
        <v>23</v>
      </c>
      <c r="E10792" s="6">
        <f>IF(Sense_data[[#This Row],[a_1State]]=D10791,E10791,Sense_data[[#This Row],[SysTimeStamp]])</f>
        <v>42182.1235648437</v>
      </c>
      <c r="F10792" s="3" t="str">
        <f>Sense_data[[#This Row],[a_1State]]&amp;TEXT(Sense_data[[#This Row],[StateInstanceTimestamp]],"#.######")</f>
        <v>On42182.123565</v>
      </c>
      <c r="G10792" s="3">
        <f ca="1">IF(Sense_data[[#This Row],[a_1State]]="Off",RANDBETWEEN(off_min,off_max),RANDBETWEEN(on_min,on_max))/sr_div</f>
        <v>3.6</v>
      </c>
      <c r="H10792" s="3">
        <v>4.0999999999999996</v>
      </c>
      <c r="I10792" s="3">
        <f>IF(HOUR(Sense_data[[#This Row],[SysTimeStamp]])&lt;12,I10791+$B$14,I10791-$B$14)</f>
        <v>17.494212962964948</v>
      </c>
    </row>
    <row r="10793" spans="1:9" x14ac:dyDescent="0.2">
      <c r="A10793" t="s">
        <v>20</v>
      </c>
      <c r="B10793" t="s">
        <v>22</v>
      </c>
      <c r="C10793" s="6">
        <f t="shared" si="173"/>
        <v>42182.124722251378</v>
      </c>
      <c r="D10793" t="s">
        <v>23</v>
      </c>
      <c r="E10793" s="6">
        <f>IF(Sense_data[[#This Row],[a_1State]]=D10792,E10792,Sense_data[[#This Row],[SysTimeStamp]])</f>
        <v>42182.1235648437</v>
      </c>
      <c r="F10793" s="3" t="str">
        <f>Sense_data[[#This Row],[a_1State]]&amp;TEXT(Sense_data[[#This Row],[StateInstanceTimestamp]],"#.######")</f>
        <v>On42182.123565</v>
      </c>
      <c r="G10793" s="3">
        <f ca="1">IF(Sense_data[[#This Row],[a_1State]]="Off",RANDBETWEEN(off_min,off_max),RANDBETWEEN(on_min,on_max))/sr_div</f>
        <v>4.7</v>
      </c>
      <c r="H10793" s="3">
        <v>4.3</v>
      </c>
      <c r="I10793" s="3">
        <f>IF(HOUR(Sense_data[[#This Row],[SysTimeStamp]])&lt;12,I10792+$B$14,I10792-$B$14)</f>
        <v>17.49444444444643</v>
      </c>
    </row>
    <row r="10794" spans="1:9" x14ac:dyDescent="0.2">
      <c r="A10794" t="s">
        <v>20</v>
      </c>
      <c r="B10794" t="s">
        <v>22</v>
      </c>
      <c r="C10794" s="6">
        <f t="shared" si="173"/>
        <v>42182.124733825454</v>
      </c>
      <c r="D10794" t="s">
        <v>23</v>
      </c>
      <c r="E10794" s="6">
        <f>IF(Sense_data[[#This Row],[a_1State]]=D10793,E10793,Sense_data[[#This Row],[SysTimeStamp]])</f>
        <v>42182.1235648437</v>
      </c>
      <c r="F10794" s="3" t="str">
        <f>Sense_data[[#This Row],[a_1State]]&amp;TEXT(Sense_data[[#This Row],[StateInstanceTimestamp]],"#.######")</f>
        <v>On42182.123565</v>
      </c>
      <c r="G10794" s="3">
        <f ca="1">IF(Sense_data[[#This Row],[a_1State]]="Off",RANDBETWEEN(off_min,off_max),RANDBETWEEN(on_min,on_max))/sr_div</f>
        <v>5.9</v>
      </c>
      <c r="H10794" s="3">
        <v>3</v>
      </c>
      <c r="I10794" s="3">
        <f>IF(HOUR(Sense_data[[#This Row],[SysTimeStamp]])&lt;12,I10793+$B$14,I10793-$B$14)</f>
        <v>17.494675925927911</v>
      </c>
    </row>
    <row r="10795" spans="1:9" x14ac:dyDescent="0.2">
      <c r="A10795" t="s">
        <v>20</v>
      </c>
      <c r="B10795" t="s">
        <v>22</v>
      </c>
      <c r="C10795" s="6">
        <f t="shared" si="173"/>
        <v>42182.124745399531</v>
      </c>
      <c r="D10795" t="s">
        <v>23</v>
      </c>
      <c r="E10795" s="6">
        <f>IF(Sense_data[[#This Row],[a_1State]]=D10794,E10794,Sense_data[[#This Row],[SysTimeStamp]])</f>
        <v>42182.1235648437</v>
      </c>
      <c r="F10795" s="3" t="str">
        <f>Sense_data[[#This Row],[a_1State]]&amp;TEXT(Sense_data[[#This Row],[StateInstanceTimestamp]],"#.######")</f>
        <v>On42182.123565</v>
      </c>
      <c r="G10795" s="3">
        <f ca="1">IF(Sense_data[[#This Row],[a_1State]]="Off",RANDBETWEEN(off_min,off_max),RANDBETWEEN(on_min,on_max))/sr_div</f>
        <v>5.0999999999999996</v>
      </c>
      <c r="H10795" s="3">
        <v>5.4</v>
      </c>
      <c r="I10795" s="3">
        <f>IF(HOUR(Sense_data[[#This Row],[SysTimeStamp]])&lt;12,I10794+$B$14,I10794-$B$14)</f>
        <v>17.494907407409393</v>
      </c>
    </row>
    <row r="10796" spans="1:9" x14ac:dyDescent="0.2">
      <c r="A10796" t="s">
        <v>20</v>
      </c>
      <c r="B10796" t="s">
        <v>22</v>
      </c>
      <c r="C10796" s="6">
        <f t="shared" si="173"/>
        <v>42182.124756973608</v>
      </c>
      <c r="D10796" t="s">
        <v>23</v>
      </c>
      <c r="E10796" s="6">
        <f>IF(Sense_data[[#This Row],[a_1State]]=D10795,E10795,Sense_data[[#This Row],[SysTimeStamp]])</f>
        <v>42182.1235648437</v>
      </c>
      <c r="F10796" s="3" t="str">
        <f>Sense_data[[#This Row],[a_1State]]&amp;TEXT(Sense_data[[#This Row],[StateInstanceTimestamp]],"#.######")</f>
        <v>On42182.123565</v>
      </c>
      <c r="G10796" s="3">
        <f ca="1">IF(Sense_data[[#This Row],[a_1State]]="Off",RANDBETWEEN(off_min,off_max),RANDBETWEEN(on_min,on_max))/sr_div</f>
        <v>4.2</v>
      </c>
      <c r="H10796" s="3">
        <v>3.3</v>
      </c>
      <c r="I10796" s="3">
        <f>IF(HOUR(Sense_data[[#This Row],[SysTimeStamp]])&lt;12,I10795+$B$14,I10795-$B$14)</f>
        <v>17.495138888890875</v>
      </c>
    </row>
    <row r="10797" spans="1:9" x14ac:dyDescent="0.2">
      <c r="A10797" t="s">
        <v>20</v>
      </c>
      <c r="B10797" t="s">
        <v>22</v>
      </c>
      <c r="C10797" s="6">
        <f t="shared" si="173"/>
        <v>42182.124768547685</v>
      </c>
      <c r="D10797" t="s">
        <v>23</v>
      </c>
      <c r="E10797" s="6">
        <f>IF(Sense_data[[#This Row],[a_1State]]=D10796,E10796,Sense_data[[#This Row],[SysTimeStamp]])</f>
        <v>42182.1235648437</v>
      </c>
      <c r="F10797" s="3" t="str">
        <f>Sense_data[[#This Row],[a_1State]]&amp;TEXT(Sense_data[[#This Row],[StateInstanceTimestamp]],"#.######")</f>
        <v>On42182.123565</v>
      </c>
      <c r="G10797" s="3">
        <f ca="1">IF(Sense_data[[#This Row],[a_1State]]="Off",RANDBETWEEN(off_min,off_max),RANDBETWEEN(on_min,on_max))/sr_div</f>
        <v>5.7</v>
      </c>
      <c r="H10797" s="3">
        <v>3.9</v>
      </c>
      <c r="I10797" s="3">
        <f>IF(HOUR(Sense_data[[#This Row],[SysTimeStamp]])&lt;12,I10796+$B$14,I10796-$B$14)</f>
        <v>17.495370370372356</v>
      </c>
    </row>
    <row r="10798" spans="1:9" x14ac:dyDescent="0.2">
      <c r="A10798" t="s">
        <v>20</v>
      </c>
      <c r="B10798" t="s">
        <v>22</v>
      </c>
      <c r="C10798" s="6">
        <f t="shared" si="173"/>
        <v>42182.124780121761</v>
      </c>
      <c r="D10798" t="s">
        <v>23</v>
      </c>
      <c r="E10798" s="6">
        <f>IF(Sense_data[[#This Row],[a_1State]]=D10797,E10797,Sense_data[[#This Row],[SysTimeStamp]])</f>
        <v>42182.1235648437</v>
      </c>
      <c r="F10798" s="3" t="str">
        <f>Sense_data[[#This Row],[a_1State]]&amp;TEXT(Sense_data[[#This Row],[StateInstanceTimestamp]],"#.######")</f>
        <v>On42182.123565</v>
      </c>
      <c r="G10798" s="3">
        <f ca="1">IF(Sense_data[[#This Row],[a_1State]]="Off",RANDBETWEEN(off_min,off_max),RANDBETWEEN(on_min,on_max))/sr_div</f>
        <v>3.1</v>
      </c>
      <c r="H10798" s="3">
        <v>5.7</v>
      </c>
      <c r="I10798" s="3">
        <f>IF(HOUR(Sense_data[[#This Row],[SysTimeStamp]])&lt;12,I10797+$B$14,I10797-$B$14)</f>
        <v>17.495601851853838</v>
      </c>
    </row>
    <row r="10799" spans="1:9" x14ac:dyDescent="0.2">
      <c r="A10799" t="s">
        <v>20</v>
      </c>
      <c r="B10799" t="s">
        <v>22</v>
      </c>
      <c r="C10799" s="6">
        <f t="shared" si="173"/>
        <v>42182.124791695838</v>
      </c>
      <c r="D10799" t="s">
        <v>23</v>
      </c>
      <c r="E10799" s="6">
        <f>IF(Sense_data[[#This Row],[a_1State]]=D10798,E10798,Sense_data[[#This Row],[SysTimeStamp]])</f>
        <v>42182.1235648437</v>
      </c>
      <c r="F10799" s="3" t="str">
        <f>Sense_data[[#This Row],[a_1State]]&amp;TEXT(Sense_data[[#This Row],[StateInstanceTimestamp]],"#.######")</f>
        <v>On42182.123565</v>
      </c>
      <c r="G10799" s="3">
        <f ca="1">IF(Sense_data[[#This Row],[a_1State]]="Off",RANDBETWEEN(off_min,off_max),RANDBETWEEN(on_min,on_max))/sr_div</f>
        <v>5.3</v>
      </c>
      <c r="H10799" s="3">
        <v>5.4</v>
      </c>
      <c r="I10799" s="3">
        <f>IF(HOUR(Sense_data[[#This Row],[SysTimeStamp]])&lt;12,I10798+$B$14,I10798-$B$14)</f>
        <v>17.49583333333532</v>
      </c>
    </row>
    <row r="10800" spans="1:9" x14ac:dyDescent="0.2">
      <c r="A10800" t="s">
        <v>20</v>
      </c>
      <c r="B10800" t="s">
        <v>22</v>
      </c>
      <c r="C10800" s="6">
        <f t="shared" si="173"/>
        <v>42182.124803269915</v>
      </c>
      <c r="D10800" t="s">
        <v>23</v>
      </c>
      <c r="E10800" s="6">
        <f>IF(Sense_data[[#This Row],[a_1State]]=D10799,E10799,Sense_data[[#This Row],[SysTimeStamp]])</f>
        <v>42182.1235648437</v>
      </c>
      <c r="F10800" s="3" t="str">
        <f>Sense_data[[#This Row],[a_1State]]&amp;TEXT(Sense_data[[#This Row],[StateInstanceTimestamp]],"#.######")</f>
        <v>On42182.123565</v>
      </c>
      <c r="G10800" s="3">
        <f ca="1">IF(Sense_data[[#This Row],[a_1State]]="Off",RANDBETWEEN(off_min,off_max),RANDBETWEEN(on_min,on_max))/sr_div</f>
        <v>4.0999999999999996</v>
      </c>
      <c r="H10800" s="3">
        <v>3.2</v>
      </c>
      <c r="I10800" s="3">
        <f>IF(HOUR(Sense_data[[#This Row],[SysTimeStamp]])&lt;12,I10799+$B$14,I10799-$B$14)</f>
        <v>17.496064814816801</v>
      </c>
    </row>
    <row r="10801" spans="1:9" x14ac:dyDescent="0.2">
      <c r="A10801" t="s">
        <v>20</v>
      </c>
      <c r="B10801" t="s">
        <v>22</v>
      </c>
      <c r="C10801" s="6">
        <f t="shared" si="173"/>
        <v>42182.124814843992</v>
      </c>
      <c r="D10801" t="s">
        <v>23</v>
      </c>
      <c r="E10801" s="6">
        <f>IF(Sense_data[[#This Row],[a_1State]]=D10800,E10800,Sense_data[[#This Row],[SysTimeStamp]])</f>
        <v>42182.1235648437</v>
      </c>
      <c r="F10801" s="3" t="str">
        <f>Sense_data[[#This Row],[a_1State]]&amp;TEXT(Sense_data[[#This Row],[StateInstanceTimestamp]],"#.######")</f>
        <v>On42182.123565</v>
      </c>
      <c r="G10801" s="3">
        <f ca="1">IF(Sense_data[[#This Row],[a_1State]]="Off",RANDBETWEEN(off_min,off_max),RANDBETWEEN(on_min,on_max))/sr_div</f>
        <v>5.5</v>
      </c>
      <c r="H10801" s="3">
        <v>5.3</v>
      </c>
      <c r="I10801" s="3">
        <f>IF(HOUR(Sense_data[[#This Row],[SysTimeStamp]])&lt;12,I10800+$B$14,I10800-$B$14)</f>
        <v>17.496296296298283</v>
      </c>
    </row>
    <row r="10802" spans="1:9" x14ac:dyDescent="0.2">
      <c r="A10802" t="s">
        <v>20</v>
      </c>
      <c r="B10802" t="s">
        <v>22</v>
      </c>
      <c r="C10802" s="6">
        <f t="shared" si="173"/>
        <v>42182.124826418069</v>
      </c>
      <c r="D10802" t="s">
        <v>23</v>
      </c>
      <c r="E10802" s="6">
        <f>IF(Sense_data[[#This Row],[a_1State]]=D10801,E10801,Sense_data[[#This Row],[SysTimeStamp]])</f>
        <v>42182.1235648437</v>
      </c>
      <c r="F10802" s="3" t="str">
        <f>Sense_data[[#This Row],[a_1State]]&amp;TEXT(Sense_data[[#This Row],[StateInstanceTimestamp]],"#.######")</f>
        <v>On42182.123565</v>
      </c>
      <c r="G10802" s="3">
        <f ca="1">IF(Sense_data[[#This Row],[a_1State]]="Off",RANDBETWEEN(off_min,off_max),RANDBETWEEN(on_min,on_max))/sr_div</f>
        <v>4.9000000000000004</v>
      </c>
      <c r="H10802" s="3">
        <v>3.2</v>
      </c>
      <c r="I10802" s="3">
        <f>IF(HOUR(Sense_data[[#This Row],[SysTimeStamp]])&lt;12,I10801+$B$14,I10801-$B$14)</f>
        <v>17.496527777779765</v>
      </c>
    </row>
    <row r="10803" spans="1:9" x14ac:dyDescent="0.2">
      <c r="A10803" t="s">
        <v>20</v>
      </c>
      <c r="B10803" t="s">
        <v>22</v>
      </c>
      <c r="C10803" s="6">
        <f t="shared" si="173"/>
        <v>42182.124837992145</v>
      </c>
      <c r="D10803" t="s">
        <v>23</v>
      </c>
      <c r="E10803" s="6">
        <f>IF(Sense_data[[#This Row],[a_1State]]=D10802,E10802,Sense_data[[#This Row],[SysTimeStamp]])</f>
        <v>42182.1235648437</v>
      </c>
      <c r="F10803" s="3" t="str">
        <f>Sense_data[[#This Row],[a_1State]]&amp;TEXT(Sense_data[[#This Row],[StateInstanceTimestamp]],"#.######")</f>
        <v>On42182.123565</v>
      </c>
      <c r="G10803" s="3">
        <f ca="1">IF(Sense_data[[#This Row],[a_1State]]="Off",RANDBETWEEN(off_min,off_max),RANDBETWEEN(on_min,on_max))/sr_div</f>
        <v>4.4000000000000004</v>
      </c>
      <c r="H10803" s="3">
        <v>4.5</v>
      </c>
      <c r="I10803" s="3">
        <f>IF(HOUR(Sense_data[[#This Row],[SysTimeStamp]])&lt;12,I10802+$B$14,I10802-$B$14)</f>
        <v>17.496759259261246</v>
      </c>
    </row>
    <row r="10804" spans="1:9" x14ac:dyDescent="0.2">
      <c r="A10804" t="s">
        <v>20</v>
      </c>
      <c r="B10804" t="s">
        <v>22</v>
      </c>
      <c r="C10804" s="6">
        <f t="shared" si="173"/>
        <v>42182.124849566222</v>
      </c>
      <c r="D10804" t="s">
        <v>23</v>
      </c>
      <c r="E10804" s="6">
        <f>IF(Sense_data[[#This Row],[a_1State]]=D10803,E10803,Sense_data[[#This Row],[SysTimeStamp]])</f>
        <v>42182.1235648437</v>
      </c>
      <c r="F10804" s="3" t="str">
        <f>Sense_data[[#This Row],[a_1State]]&amp;TEXT(Sense_data[[#This Row],[StateInstanceTimestamp]],"#.######")</f>
        <v>On42182.123565</v>
      </c>
      <c r="G10804" s="3">
        <f ca="1">IF(Sense_data[[#This Row],[a_1State]]="Off",RANDBETWEEN(off_min,off_max),RANDBETWEEN(on_min,on_max))/sr_div</f>
        <v>5.0999999999999996</v>
      </c>
      <c r="H10804" s="3">
        <v>4.9000000000000004</v>
      </c>
      <c r="I10804" s="3">
        <f>IF(HOUR(Sense_data[[#This Row],[SysTimeStamp]])&lt;12,I10803+$B$14,I10803-$B$14)</f>
        <v>17.496990740742728</v>
      </c>
    </row>
    <row r="10805" spans="1:9" x14ac:dyDescent="0.2">
      <c r="A10805" t="s">
        <v>20</v>
      </c>
      <c r="B10805" t="s">
        <v>22</v>
      </c>
      <c r="C10805" s="6">
        <f t="shared" si="173"/>
        <v>42182.124861140299</v>
      </c>
      <c r="D10805" t="s">
        <v>23</v>
      </c>
      <c r="E10805" s="6">
        <f>IF(Sense_data[[#This Row],[a_1State]]=D10804,E10804,Sense_data[[#This Row],[SysTimeStamp]])</f>
        <v>42182.1235648437</v>
      </c>
      <c r="F10805" s="3" t="str">
        <f>Sense_data[[#This Row],[a_1State]]&amp;TEXT(Sense_data[[#This Row],[StateInstanceTimestamp]],"#.######")</f>
        <v>On42182.123565</v>
      </c>
      <c r="G10805" s="3">
        <f ca="1">IF(Sense_data[[#This Row],[a_1State]]="Off",RANDBETWEEN(off_min,off_max),RANDBETWEEN(on_min,on_max))/sr_div</f>
        <v>5</v>
      </c>
      <c r="H10805" s="3">
        <v>6</v>
      </c>
      <c r="I10805" s="3">
        <f>IF(HOUR(Sense_data[[#This Row],[SysTimeStamp]])&lt;12,I10804+$B$14,I10804-$B$14)</f>
        <v>17.49722222222421</v>
      </c>
    </row>
    <row r="10806" spans="1:9" x14ac:dyDescent="0.2">
      <c r="A10806" t="s">
        <v>20</v>
      </c>
      <c r="B10806" t="s">
        <v>22</v>
      </c>
      <c r="C10806" s="6">
        <f t="shared" si="173"/>
        <v>42182.124872714376</v>
      </c>
      <c r="D10806" t="s">
        <v>23</v>
      </c>
      <c r="E10806" s="6">
        <f>IF(Sense_data[[#This Row],[a_1State]]=D10805,E10805,Sense_data[[#This Row],[SysTimeStamp]])</f>
        <v>42182.1235648437</v>
      </c>
      <c r="F10806" s="3" t="str">
        <f>Sense_data[[#This Row],[a_1State]]&amp;TEXT(Sense_data[[#This Row],[StateInstanceTimestamp]],"#.######")</f>
        <v>On42182.123565</v>
      </c>
      <c r="G10806" s="3">
        <f ca="1">IF(Sense_data[[#This Row],[a_1State]]="Off",RANDBETWEEN(off_min,off_max),RANDBETWEEN(on_min,on_max))/sr_div</f>
        <v>4.8</v>
      </c>
      <c r="H10806" s="3">
        <v>3.3</v>
      </c>
      <c r="I10806" s="3">
        <f>IF(HOUR(Sense_data[[#This Row],[SysTimeStamp]])&lt;12,I10805+$B$14,I10805-$B$14)</f>
        <v>17.497453703705691</v>
      </c>
    </row>
    <row r="10807" spans="1:9" x14ac:dyDescent="0.2">
      <c r="A10807" t="s">
        <v>20</v>
      </c>
      <c r="B10807" t="s">
        <v>22</v>
      </c>
      <c r="C10807" s="6">
        <f t="shared" si="173"/>
        <v>42182.124884288452</v>
      </c>
      <c r="D10807" t="s">
        <v>23</v>
      </c>
      <c r="E10807" s="6">
        <f>IF(Sense_data[[#This Row],[a_1State]]=D10806,E10806,Sense_data[[#This Row],[SysTimeStamp]])</f>
        <v>42182.1235648437</v>
      </c>
      <c r="F10807" s="3" t="str">
        <f>Sense_data[[#This Row],[a_1State]]&amp;TEXT(Sense_data[[#This Row],[StateInstanceTimestamp]],"#.######")</f>
        <v>On42182.123565</v>
      </c>
      <c r="G10807" s="3">
        <f ca="1">IF(Sense_data[[#This Row],[a_1State]]="Off",RANDBETWEEN(off_min,off_max),RANDBETWEEN(on_min,on_max))/sr_div</f>
        <v>4.2</v>
      </c>
      <c r="H10807" s="3">
        <v>5.9</v>
      </c>
      <c r="I10807" s="3">
        <f>IF(HOUR(Sense_data[[#This Row],[SysTimeStamp]])&lt;12,I10806+$B$14,I10806-$B$14)</f>
        <v>17.497685185187173</v>
      </c>
    </row>
    <row r="10808" spans="1:9" x14ac:dyDescent="0.2">
      <c r="A10808" t="s">
        <v>20</v>
      </c>
      <c r="B10808" t="s">
        <v>22</v>
      </c>
      <c r="C10808" s="6">
        <f t="shared" si="173"/>
        <v>42182.124895862529</v>
      </c>
      <c r="D10808" t="s">
        <v>23</v>
      </c>
      <c r="E10808" s="6">
        <f>IF(Sense_data[[#This Row],[a_1State]]=D10807,E10807,Sense_data[[#This Row],[SysTimeStamp]])</f>
        <v>42182.1235648437</v>
      </c>
      <c r="F10808" s="3" t="str">
        <f>Sense_data[[#This Row],[a_1State]]&amp;TEXT(Sense_data[[#This Row],[StateInstanceTimestamp]],"#.######")</f>
        <v>On42182.123565</v>
      </c>
      <c r="G10808" s="3">
        <f ca="1">IF(Sense_data[[#This Row],[a_1State]]="Off",RANDBETWEEN(off_min,off_max),RANDBETWEEN(on_min,on_max))/sr_div</f>
        <v>4.4000000000000004</v>
      </c>
      <c r="H10808" s="3">
        <v>5.8</v>
      </c>
      <c r="I10808" s="3">
        <f>IF(HOUR(Sense_data[[#This Row],[SysTimeStamp]])&lt;12,I10807+$B$14,I10807-$B$14)</f>
        <v>17.497916666668655</v>
      </c>
    </row>
    <row r="10809" spans="1:9" x14ac:dyDescent="0.2">
      <c r="A10809" t="s">
        <v>20</v>
      </c>
      <c r="B10809" t="s">
        <v>22</v>
      </c>
      <c r="C10809" s="6">
        <f t="shared" si="173"/>
        <v>42182.124907436606</v>
      </c>
      <c r="D10809" t="s">
        <v>23</v>
      </c>
      <c r="E10809" s="6">
        <f>IF(Sense_data[[#This Row],[a_1State]]=D10808,E10808,Sense_data[[#This Row],[SysTimeStamp]])</f>
        <v>42182.1235648437</v>
      </c>
      <c r="F10809" s="3" t="str">
        <f>Sense_data[[#This Row],[a_1State]]&amp;TEXT(Sense_data[[#This Row],[StateInstanceTimestamp]],"#.######")</f>
        <v>On42182.123565</v>
      </c>
      <c r="G10809" s="3">
        <f ca="1">IF(Sense_data[[#This Row],[a_1State]]="Off",RANDBETWEEN(off_min,off_max),RANDBETWEEN(on_min,on_max))/sr_div</f>
        <v>5.9</v>
      </c>
      <c r="H10809" s="3">
        <v>3.1</v>
      </c>
      <c r="I10809" s="3">
        <f>IF(HOUR(Sense_data[[#This Row],[SysTimeStamp]])&lt;12,I10808+$B$14,I10808-$B$14)</f>
        <v>17.498148148150136</v>
      </c>
    </row>
    <row r="10810" spans="1:9" x14ac:dyDescent="0.2">
      <c r="A10810" t="s">
        <v>20</v>
      </c>
      <c r="B10810" t="s">
        <v>22</v>
      </c>
      <c r="C10810" s="6">
        <f t="shared" si="173"/>
        <v>42182.124919010683</v>
      </c>
      <c r="D10810" t="s">
        <v>23</v>
      </c>
      <c r="E10810" s="6">
        <f>IF(Sense_data[[#This Row],[a_1State]]=D10809,E10809,Sense_data[[#This Row],[SysTimeStamp]])</f>
        <v>42182.1235648437</v>
      </c>
      <c r="F10810" s="3" t="str">
        <f>Sense_data[[#This Row],[a_1State]]&amp;TEXT(Sense_data[[#This Row],[StateInstanceTimestamp]],"#.######")</f>
        <v>On42182.123565</v>
      </c>
      <c r="G10810" s="3">
        <f ca="1">IF(Sense_data[[#This Row],[a_1State]]="Off",RANDBETWEEN(off_min,off_max),RANDBETWEEN(on_min,on_max))/sr_div</f>
        <v>5.6</v>
      </c>
      <c r="H10810" s="3">
        <v>5.5</v>
      </c>
      <c r="I10810" s="3">
        <f>IF(HOUR(Sense_data[[#This Row],[SysTimeStamp]])&lt;12,I10809+$B$14,I10809-$B$14)</f>
        <v>17.498379629631618</v>
      </c>
    </row>
    <row r="10811" spans="1:9" x14ac:dyDescent="0.2">
      <c r="A10811" t="s">
        <v>20</v>
      </c>
      <c r="B10811" t="s">
        <v>22</v>
      </c>
      <c r="C10811" s="6">
        <f t="shared" si="173"/>
        <v>42182.12493058476</v>
      </c>
      <c r="D10811" t="s">
        <v>23</v>
      </c>
      <c r="E10811" s="6">
        <f>IF(Sense_data[[#This Row],[a_1State]]=D10810,E10810,Sense_data[[#This Row],[SysTimeStamp]])</f>
        <v>42182.1235648437</v>
      </c>
      <c r="F10811" s="3" t="str">
        <f>Sense_data[[#This Row],[a_1State]]&amp;TEXT(Sense_data[[#This Row],[StateInstanceTimestamp]],"#.######")</f>
        <v>On42182.123565</v>
      </c>
      <c r="G10811" s="3">
        <f ca="1">IF(Sense_data[[#This Row],[a_1State]]="Off",RANDBETWEEN(off_min,off_max),RANDBETWEEN(on_min,on_max))/sr_div</f>
        <v>4.8</v>
      </c>
      <c r="H10811" s="3">
        <v>3.9</v>
      </c>
      <c r="I10811" s="3">
        <f>IF(HOUR(Sense_data[[#This Row],[SysTimeStamp]])&lt;12,I10810+$B$14,I10810-$B$14)</f>
        <v>17.4986111111131</v>
      </c>
    </row>
    <row r="10812" spans="1:9" x14ac:dyDescent="0.2">
      <c r="A10812" t="s">
        <v>20</v>
      </c>
      <c r="B10812" t="s">
        <v>22</v>
      </c>
      <c r="C10812" s="6">
        <f t="shared" si="173"/>
        <v>42182.124942158836</v>
      </c>
      <c r="D10812" t="s">
        <v>23</v>
      </c>
      <c r="E10812" s="6">
        <f>IF(Sense_data[[#This Row],[a_1State]]=D10811,E10811,Sense_data[[#This Row],[SysTimeStamp]])</f>
        <v>42182.1235648437</v>
      </c>
      <c r="F10812" s="3" t="str">
        <f>Sense_data[[#This Row],[a_1State]]&amp;TEXT(Sense_data[[#This Row],[StateInstanceTimestamp]],"#.######")</f>
        <v>On42182.123565</v>
      </c>
      <c r="G10812" s="3">
        <f ca="1">IF(Sense_data[[#This Row],[a_1State]]="Off",RANDBETWEEN(off_min,off_max),RANDBETWEEN(on_min,on_max))/sr_div</f>
        <v>3.8</v>
      </c>
      <c r="H10812" s="3">
        <v>3.2</v>
      </c>
      <c r="I10812" s="3">
        <f>IF(HOUR(Sense_data[[#This Row],[SysTimeStamp]])&lt;12,I10811+$B$14,I10811-$B$14)</f>
        <v>17.498842592594581</v>
      </c>
    </row>
    <row r="10813" spans="1:9" x14ac:dyDescent="0.2">
      <c r="A10813" t="s">
        <v>20</v>
      </c>
      <c r="B10813" t="s">
        <v>22</v>
      </c>
      <c r="C10813" s="6">
        <f t="shared" si="173"/>
        <v>42182.124953732913</v>
      </c>
      <c r="D10813" t="s">
        <v>23</v>
      </c>
      <c r="E10813" s="6">
        <f>IF(Sense_data[[#This Row],[a_1State]]=D10812,E10812,Sense_data[[#This Row],[SysTimeStamp]])</f>
        <v>42182.1235648437</v>
      </c>
      <c r="F10813" s="3" t="str">
        <f>Sense_data[[#This Row],[a_1State]]&amp;TEXT(Sense_data[[#This Row],[StateInstanceTimestamp]],"#.######")</f>
        <v>On42182.123565</v>
      </c>
      <c r="G10813" s="3">
        <f ca="1">IF(Sense_data[[#This Row],[a_1State]]="Off",RANDBETWEEN(off_min,off_max),RANDBETWEEN(on_min,on_max))/sr_div</f>
        <v>4.8</v>
      </c>
      <c r="H10813" s="3">
        <v>6</v>
      </c>
      <c r="I10813" s="3">
        <f>IF(HOUR(Sense_data[[#This Row],[SysTimeStamp]])&lt;12,I10812+$B$14,I10812-$B$14)</f>
        <v>17.499074074076063</v>
      </c>
    </row>
    <row r="10814" spans="1:9" x14ac:dyDescent="0.2">
      <c r="A10814" t="s">
        <v>20</v>
      </c>
      <c r="B10814" t="s">
        <v>22</v>
      </c>
      <c r="C10814" s="6">
        <f t="shared" si="173"/>
        <v>42182.12496530699</v>
      </c>
      <c r="D10814" t="s">
        <v>23</v>
      </c>
      <c r="E10814" s="6">
        <f>IF(Sense_data[[#This Row],[a_1State]]=D10813,E10813,Sense_data[[#This Row],[SysTimeStamp]])</f>
        <v>42182.1235648437</v>
      </c>
      <c r="F10814" s="3" t="str">
        <f>Sense_data[[#This Row],[a_1State]]&amp;TEXT(Sense_data[[#This Row],[StateInstanceTimestamp]],"#.######")</f>
        <v>On42182.123565</v>
      </c>
      <c r="G10814" s="3">
        <f ca="1">IF(Sense_data[[#This Row],[a_1State]]="Off",RANDBETWEEN(off_min,off_max),RANDBETWEEN(on_min,on_max))/sr_div</f>
        <v>5.3</v>
      </c>
      <c r="H10814" s="3">
        <v>4.5999999999999996</v>
      </c>
      <c r="I10814" s="3">
        <f>IF(HOUR(Sense_data[[#This Row],[SysTimeStamp]])&lt;12,I10813+$B$14,I10813-$B$14)</f>
        <v>17.499305555557545</v>
      </c>
    </row>
    <row r="10815" spans="1:9" x14ac:dyDescent="0.2">
      <c r="A10815" t="s">
        <v>20</v>
      </c>
      <c r="B10815" t="s">
        <v>22</v>
      </c>
      <c r="C10815" s="6">
        <f t="shared" si="173"/>
        <v>42182.124976881067</v>
      </c>
      <c r="D10815" t="s">
        <v>23</v>
      </c>
      <c r="E10815" s="6">
        <f>IF(Sense_data[[#This Row],[a_1State]]=D10814,E10814,Sense_data[[#This Row],[SysTimeStamp]])</f>
        <v>42182.1235648437</v>
      </c>
      <c r="F10815" s="3" t="str">
        <f>Sense_data[[#This Row],[a_1State]]&amp;TEXT(Sense_data[[#This Row],[StateInstanceTimestamp]],"#.######")</f>
        <v>On42182.123565</v>
      </c>
      <c r="G10815" s="3">
        <f ca="1">IF(Sense_data[[#This Row],[a_1State]]="Off",RANDBETWEEN(off_min,off_max),RANDBETWEEN(on_min,on_max))/sr_div</f>
        <v>3.7</v>
      </c>
      <c r="H10815" s="3">
        <v>3.7</v>
      </c>
      <c r="I10815" s="3">
        <f>IF(HOUR(Sense_data[[#This Row],[SysTimeStamp]])&lt;12,I10814+$B$14,I10814-$B$14)</f>
        <v>17.499537037039026</v>
      </c>
    </row>
    <row r="10816" spans="1:9" x14ac:dyDescent="0.2">
      <c r="A10816" t="s">
        <v>20</v>
      </c>
      <c r="B10816" t="s">
        <v>22</v>
      </c>
      <c r="C10816" s="6">
        <f t="shared" si="173"/>
        <v>42182.124988455143</v>
      </c>
      <c r="D10816" t="s">
        <v>23</v>
      </c>
      <c r="E10816" s="6">
        <f>IF(Sense_data[[#This Row],[a_1State]]=D10815,E10815,Sense_data[[#This Row],[SysTimeStamp]])</f>
        <v>42182.1235648437</v>
      </c>
      <c r="F10816" s="3" t="str">
        <f>Sense_data[[#This Row],[a_1State]]&amp;TEXT(Sense_data[[#This Row],[StateInstanceTimestamp]],"#.######")</f>
        <v>On42182.123565</v>
      </c>
      <c r="G10816" s="3">
        <f ca="1">IF(Sense_data[[#This Row],[a_1State]]="Off",RANDBETWEEN(off_min,off_max),RANDBETWEEN(on_min,on_max))/sr_div</f>
        <v>4.5</v>
      </c>
      <c r="H10816" s="3">
        <v>4.2</v>
      </c>
      <c r="I10816" s="3">
        <f>IF(HOUR(Sense_data[[#This Row],[SysTimeStamp]])&lt;12,I10815+$B$14,I10815-$B$14)</f>
        <v>17.499768518520508</v>
      </c>
    </row>
    <row r="10817" spans="1:9" x14ac:dyDescent="0.2">
      <c r="A10817" t="s">
        <v>20</v>
      </c>
      <c r="B10817" t="s">
        <v>22</v>
      </c>
      <c r="C10817" s="6">
        <f t="shared" si="173"/>
        <v>42182.12500002922</v>
      </c>
      <c r="D10817" t="s">
        <v>23</v>
      </c>
      <c r="E10817" s="6">
        <f>IF(Sense_data[[#This Row],[a_1State]]=D10816,E10816,Sense_data[[#This Row],[SysTimeStamp]])</f>
        <v>42182.1235648437</v>
      </c>
      <c r="F10817" s="3" t="str">
        <f>Sense_data[[#This Row],[a_1State]]&amp;TEXT(Sense_data[[#This Row],[StateInstanceTimestamp]],"#.######")</f>
        <v>On42182.123565</v>
      </c>
      <c r="G10817" s="3">
        <f ca="1">IF(Sense_data[[#This Row],[a_1State]]="Off",RANDBETWEEN(off_min,off_max),RANDBETWEEN(on_min,on_max))/sr_div</f>
        <v>5.3</v>
      </c>
      <c r="H10817" s="3">
        <v>3.3</v>
      </c>
      <c r="I10817" s="3">
        <f>IF(HOUR(Sense_data[[#This Row],[SysTimeStamp]])&lt;12,I10816+$B$14,I10816-$B$14)</f>
        <v>17.50000000000199</v>
      </c>
    </row>
    <row r="10818" spans="1:9" x14ac:dyDescent="0.2">
      <c r="A10818" t="s">
        <v>20</v>
      </c>
      <c r="B10818" t="s">
        <v>22</v>
      </c>
      <c r="C10818" s="6">
        <f t="shared" si="173"/>
        <v>42182.125011603297</v>
      </c>
      <c r="D10818" t="s">
        <v>23</v>
      </c>
      <c r="E10818" s="6">
        <f>IF(Sense_data[[#This Row],[a_1State]]=D10817,E10817,Sense_data[[#This Row],[SysTimeStamp]])</f>
        <v>42182.1235648437</v>
      </c>
      <c r="F10818" s="3" t="str">
        <f>Sense_data[[#This Row],[a_1State]]&amp;TEXT(Sense_data[[#This Row],[StateInstanceTimestamp]],"#.######")</f>
        <v>On42182.123565</v>
      </c>
      <c r="G10818" s="3">
        <f ca="1">IF(Sense_data[[#This Row],[a_1State]]="Off",RANDBETWEEN(off_min,off_max),RANDBETWEEN(on_min,on_max))/sr_div</f>
        <v>5.0999999999999996</v>
      </c>
      <c r="H10818" s="3">
        <v>3.5</v>
      </c>
      <c r="I10818" s="3">
        <f>IF(HOUR(Sense_data[[#This Row],[SysTimeStamp]])&lt;12,I10817+$B$14,I10817-$B$14)</f>
        <v>17.500231481483471</v>
      </c>
    </row>
    <row r="10819" spans="1:9" x14ac:dyDescent="0.2">
      <c r="A10819" t="s">
        <v>20</v>
      </c>
      <c r="B10819" t="s">
        <v>22</v>
      </c>
      <c r="C10819" s="6">
        <f t="shared" si="173"/>
        <v>42182.125023177374</v>
      </c>
      <c r="D10819" t="s">
        <v>23</v>
      </c>
      <c r="E10819" s="6">
        <f>IF(Sense_data[[#This Row],[a_1State]]=D10818,E10818,Sense_data[[#This Row],[SysTimeStamp]])</f>
        <v>42182.1235648437</v>
      </c>
      <c r="F10819" s="3" t="str">
        <f>Sense_data[[#This Row],[a_1State]]&amp;TEXT(Sense_data[[#This Row],[StateInstanceTimestamp]],"#.######")</f>
        <v>On42182.123565</v>
      </c>
      <c r="G10819" s="3">
        <f ca="1">IF(Sense_data[[#This Row],[a_1State]]="Off",RANDBETWEEN(off_min,off_max),RANDBETWEEN(on_min,on_max))/sr_div</f>
        <v>5.5</v>
      </c>
      <c r="H10819" s="3">
        <v>4.5999999999999996</v>
      </c>
      <c r="I10819" s="3">
        <f>IF(HOUR(Sense_data[[#This Row],[SysTimeStamp]])&lt;12,I10818+$B$14,I10818-$B$14)</f>
        <v>17.500462962964953</v>
      </c>
    </row>
    <row r="10820" spans="1:9" x14ac:dyDescent="0.2">
      <c r="A10820" t="s">
        <v>20</v>
      </c>
      <c r="B10820" t="s">
        <v>22</v>
      </c>
      <c r="C10820" s="6">
        <f t="shared" si="173"/>
        <v>42182.125034751451</v>
      </c>
      <c r="D10820" t="s">
        <v>23</v>
      </c>
      <c r="E10820" s="6">
        <f>IF(Sense_data[[#This Row],[a_1State]]=D10819,E10819,Sense_data[[#This Row],[SysTimeStamp]])</f>
        <v>42182.1235648437</v>
      </c>
      <c r="F10820" s="3" t="str">
        <f>Sense_data[[#This Row],[a_1State]]&amp;TEXT(Sense_data[[#This Row],[StateInstanceTimestamp]],"#.######")</f>
        <v>On42182.123565</v>
      </c>
      <c r="G10820" s="3">
        <f ca="1">IF(Sense_data[[#This Row],[a_1State]]="Off",RANDBETWEEN(off_min,off_max),RANDBETWEEN(on_min,on_max))/sr_div</f>
        <v>4.4000000000000004</v>
      </c>
      <c r="H10820" s="3">
        <v>4.9000000000000004</v>
      </c>
      <c r="I10820" s="3">
        <f>IF(HOUR(Sense_data[[#This Row],[SysTimeStamp]])&lt;12,I10819+$B$14,I10819-$B$14)</f>
        <v>17.500694444446435</v>
      </c>
    </row>
    <row r="10821" spans="1:9" x14ac:dyDescent="0.2">
      <c r="A10821" t="s">
        <v>20</v>
      </c>
      <c r="B10821" t="s">
        <v>22</v>
      </c>
      <c r="C10821" s="6">
        <f t="shared" si="173"/>
        <v>42182.125046325527</v>
      </c>
      <c r="D10821" t="s">
        <v>23</v>
      </c>
      <c r="E10821" s="6">
        <f>IF(Sense_data[[#This Row],[a_1State]]=D10820,E10820,Sense_data[[#This Row],[SysTimeStamp]])</f>
        <v>42182.1235648437</v>
      </c>
      <c r="F10821" s="3" t="str">
        <f>Sense_data[[#This Row],[a_1State]]&amp;TEXT(Sense_data[[#This Row],[StateInstanceTimestamp]],"#.######")</f>
        <v>On42182.123565</v>
      </c>
      <c r="G10821" s="3">
        <f ca="1">IF(Sense_data[[#This Row],[a_1State]]="Off",RANDBETWEEN(off_min,off_max),RANDBETWEEN(on_min,on_max))/sr_div</f>
        <v>4.2</v>
      </c>
      <c r="H10821" s="3">
        <v>6</v>
      </c>
      <c r="I10821" s="3">
        <f>IF(HOUR(Sense_data[[#This Row],[SysTimeStamp]])&lt;12,I10820+$B$14,I10820-$B$14)</f>
        <v>17.500925925927916</v>
      </c>
    </row>
    <row r="10822" spans="1:9" x14ac:dyDescent="0.2">
      <c r="A10822" t="s">
        <v>20</v>
      </c>
      <c r="B10822" t="s">
        <v>22</v>
      </c>
      <c r="C10822" s="6">
        <f t="shared" ref="C10822:C10885" si="174">C10821+$B$2</f>
        <v>42182.125057899604</v>
      </c>
      <c r="D10822" t="s">
        <v>23</v>
      </c>
      <c r="E10822" s="6">
        <f>IF(Sense_data[[#This Row],[a_1State]]=D10821,E10821,Sense_data[[#This Row],[SysTimeStamp]])</f>
        <v>42182.1235648437</v>
      </c>
      <c r="F10822" s="3" t="str">
        <f>Sense_data[[#This Row],[a_1State]]&amp;TEXT(Sense_data[[#This Row],[StateInstanceTimestamp]],"#.######")</f>
        <v>On42182.123565</v>
      </c>
      <c r="G10822" s="3">
        <f ca="1">IF(Sense_data[[#This Row],[a_1State]]="Off",RANDBETWEEN(off_min,off_max),RANDBETWEEN(on_min,on_max))/sr_div</f>
        <v>3.4</v>
      </c>
      <c r="H10822" s="3">
        <v>3.7</v>
      </c>
      <c r="I10822" s="3">
        <f>IF(HOUR(Sense_data[[#This Row],[SysTimeStamp]])&lt;12,I10821+$B$14,I10821-$B$14)</f>
        <v>17.501157407409398</v>
      </c>
    </row>
    <row r="10823" spans="1:9" x14ac:dyDescent="0.2">
      <c r="A10823" t="s">
        <v>20</v>
      </c>
      <c r="B10823" t="s">
        <v>22</v>
      </c>
      <c r="C10823" s="6">
        <f t="shared" si="174"/>
        <v>42182.125069473681</v>
      </c>
      <c r="D10823" t="s">
        <v>23</v>
      </c>
      <c r="E10823" s="6">
        <f>IF(Sense_data[[#This Row],[a_1State]]=D10822,E10822,Sense_data[[#This Row],[SysTimeStamp]])</f>
        <v>42182.1235648437</v>
      </c>
      <c r="F10823" s="3" t="str">
        <f>Sense_data[[#This Row],[a_1State]]&amp;TEXT(Sense_data[[#This Row],[StateInstanceTimestamp]],"#.######")</f>
        <v>On42182.123565</v>
      </c>
      <c r="G10823" s="3">
        <f ca="1">IF(Sense_data[[#This Row],[a_1State]]="Off",RANDBETWEEN(off_min,off_max),RANDBETWEEN(on_min,on_max))/sr_div</f>
        <v>4.2</v>
      </c>
      <c r="H10823" s="3">
        <v>4.0999999999999996</v>
      </c>
      <c r="I10823" s="3">
        <f>IF(HOUR(Sense_data[[#This Row],[SysTimeStamp]])&lt;12,I10822+$B$14,I10822-$B$14)</f>
        <v>17.50138888889088</v>
      </c>
    </row>
    <row r="10824" spans="1:9" x14ac:dyDescent="0.2">
      <c r="A10824" t="s">
        <v>20</v>
      </c>
      <c r="B10824" t="s">
        <v>22</v>
      </c>
      <c r="C10824" s="6">
        <f t="shared" si="174"/>
        <v>42182.125081047758</v>
      </c>
      <c r="D10824" t="s">
        <v>23</v>
      </c>
      <c r="E10824" s="6">
        <f>IF(Sense_data[[#This Row],[a_1State]]=D10823,E10823,Sense_data[[#This Row],[SysTimeStamp]])</f>
        <v>42182.1235648437</v>
      </c>
      <c r="F10824" s="3" t="str">
        <f>Sense_data[[#This Row],[a_1State]]&amp;TEXT(Sense_data[[#This Row],[StateInstanceTimestamp]],"#.######")</f>
        <v>On42182.123565</v>
      </c>
      <c r="G10824" s="3">
        <f ca="1">IF(Sense_data[[#This Row],[a_1State]]="Off",RANDBETWEEN(off_min,off_max),RANDBETWEEN(on_min,on_max))/sr_div</f>
        <v>5</v>
      </c>
      <c r="H10824" s="3">
        <v>4.5</v>
      </c>
      <c r="I10824" s="3">
        <f>IF(HOUR(Sense_data[[#This Row],[SysTimeStamp]])&lt;12,I10823+$B$14,I10823-$B$14)</f>
        <v>17.501620370372361</v>
      </c>
    </row>
    <row r="10825" spans="1:9" x14ac:dyDescent="0.2">
      <c r="A10825" t="s">
        <v>20</v>
      </c>
      <c r="B10825" t="s">
        <v>22</v>
      </c>
      <c r="C10825" s="6">
        <f t="shared" si="174"/>
        <v>42182.125092621834</v>
      </c>
      <c r="D10825" t="s">
        <v>23</v>
      </c>
      <c r="E10825" s="6">
        <f>IF(Sense_data[[#This Row],[a_1State]]=D10824,E10824,Sense_data[[#This Row],[SysTimeStamp]])</f>
        <v>42182.1235648437</v>
      </c>
      <c r="F10825" s="3" t="str">
        <f>Sense_data[[#This Row],[a_1State]]&amp;TEXT(Sense_data[[#This Row],[StateInstanceTimestamp]],"#.######")</f>
        <v>On42182.123565</v>
      </c>
      <c r="G10825" s="3">
        <f ca="1">IF(Sense_data[[#This Row],[a_1State]]="Off",RANDBETWEEN(off_min,off_max),RANDBETWEEN(on_min,on_max))/sr_div</f>
        <v>3.5</v>
      </c>
      <c r="H10825" s="3">
        <v>5.4</v>
      </c>
      <c r="I10825" s="3">
        <f>IF(HOUR(Sense_data[[#This Row],[SysTimeStamp]])&lt;12,I10824+$B$14,I10824-$B$14)</f>
        <v>17.501851851853843</v>
      </c>
    </row>
    <row r="10826" spans="1:9" x14ac:dyDescent="0.2">
      <c r="A10826" t="s">
        <v>20</v>
      </c>
      <c r="B10826" t="s">
        <v>22</v>
      </c>
      <c r="C10826" s="6">
        <f t="shared" si="174"/>
        <v>42182.125104195911</v>
      </c>
      <c r="D10826" t="s">
        <v>23</v>
      </c>
      <c r="E10826" s="6">
        <f>IF(Sense_data[[#This Row],[a_1State]]=D10825,E10825,Sense_data[[#This Row],[SysTimeStamp]])</f>
        <v>42182.1235648437</v>
      </c>
      <c r="F10826" s="3" t="str">
        <f>Sense_data[[#This Row],[a_1State]]&amp;TEXT(Sense_data[[#This Row],[StateInstanceTimestamp]],"#.######")</f>
        <v>On42182.123565</v>
      </c>
      <c r="G10826" s="3">
        <f ca="1">IF(Sense_data[[#This Row],[a_1State]]="Off",RANDBETWEEN(off_min,off_max),RANDBETWEEN(on_min,on_max))/sr_div</f>
        <v>3.7</v>
      </c>
      <c r="H10826" s="3">
        <v>4.7</v>
      </c>
      <c r="I10826" s="3">
        <f>IF(HOUR(Sense_data[[#This Row],[SysTimeStamp]])&lt;12,I10825+$B$14,I10825-$B$14)</f>
        <v>17.502083333335325</v>
      </c>
    </row>
    <row r="10827" spans="1:9" x14ac:dyDescent="0.2">
      <c r="A10827" t="s">
        <v>20</v>
      </c>
      <c r="B10827" t="s">
        <v>22</v>
      </c>
      <c r="C10827" s="6">
        <f t="shared" si="174"/>
        <v>42182.125115769988</v>
      </c>
      <c r="D10827" t="s">
        <v>23</v>
      </c>
      <c r="E10827" s="6">
        <f>IF(Sense_data[[#This Row],[a_1State]]=D10826,E10826,Sense_data[[#This Row],[SysTimeStamp]])</f>
        <v>42182.1235648437</v>
      </c>
      <c r="F10827" s="3" t="str">
        <f>Sense_data[[#This Row],[a_1State]]&amp;TEXT(Sense_data[[#This Row],[StateInstanceTimestamp]],"#.######")</f>
        <v>On42182.123565</v>
      </c>
      <c r="G10827" s="3">
        <f ca="1">IF(Sense_data[[#This Row],[a_1State]]="Off",RANDBETWEEN(off_min,off_max),RANDBETWEEN(on_min,on_max))/sr_div</f>
        <v>6</v>
      </c>
      <c r="H10827" s="3">
        <v>5.7</v>
      </c>
      <c r="I10827" s="3">
        <f>IF(HOUR(Sense_data[[#This Row],[SysTimeStamp]])&lt;12,I10826+$B$14,I10826-$B$14)</f>
        <v>17.502314814816806</v>
      </c>
    </row>
    <row r="10828" spans="1:9" x14ac:dyDescent="0.2">
      <c r="A10828" t="s">
        <v>20</v>
      </c>
      <c r="B10828" t="s">
        <v>22</v>
      </c>
      <c r="C10828" s="6">
        <f t="shared" si="174"/>
        <v>42182.125127344065</v>
      </c>
      <c r="D10828" t="s">
        <v>23</v>
      </c>
      <c r="E10828" s="6">
        <f>IF(Sense_data[[#This Row],[a_1State]]=D10827,E10827,Sense_data[[#This Row],[SysTimeStamp]])</f>
        <v>42182.1235648437</v>
      </c>
      <c r="F10828" s="3" t="str">
        <f>Sense_data[[#This Row],[a_1State]]&amp;TEXT(Sense_data[[#This Row],[StateInstanceTimestamp]],"#.######")</f>
        <v>On42182.123565</v>
      </c>
      <c r="G10828" s="3">
        <f ca="1">IF(Sense_data[[#This Row],[a_1State]]="Off",RANDBETWEEN(off_min,off_max),RANDBETWEEN(on_min,on_max))/sr_div</f>
        <v>3.1</v>
      </c>
      <c r="H10828" s="3">
        <v>4.2</v>
      </c>
      <c r="I10828" s="3">
        <f>IF(HOUR(Sense_data[[#This Row],[SysTimeStamp]])&lt;12,I10827+$B$14,I10827-$B$14)</f>
        <v>17.502546296298288</v>
      </c>
    </row>
    <row r="10829" spans="1:9" x14ac:dyDescent="0.2">
      <c r="A10829" t="s">
        <v>20</v>
      </c>
      <c r="B10829" t="s">
        <v>22</v>
      </c>
      <c r="C10829" s="6">
        <f t="shared" si="174"/>
        <v>42182.125138918142</v>
      </c>
      <c r="D10829" t="s">
        <v>23</v>
      </c>
      <c r="E10829" s="6">
        <f>IF(Sense_data[[#This Row],[a_1State]]=D10828,E10828,Sense_data[[#This Row],[SysTimeStamp]])</f>
        <v>42182.1235648437</v>
      </c>
      <c r="F10829" s="3" t="str">
        <f>Sense_data[[#This Row],[a_1State]]&amp;TEXT(Sense_data[[#This Row],[StateInstanceTimestamp]],"#.######")</f>
        <v>On42182.123565</v>
      </c>
      <c r="G10829" s="3">
        <f ca="1">IF(Sense_data[[#This Row],[a_1State]]="Off",RANDBETWEEN(off_min,off_max),RANDBETWEEN(on_min,on_max))/sr_div</f>
        <v>5.8</v>
      </c>
      <c r="H10829" s="3">
        <v>6</v>
      </c>
      <c r="I10829" s="3">
        <f>IF(HOUR(Sense_data[[#This Row],[SysTimeStamp]])&lt;12,I10828+$B$14,I10828-$B$14)</f>
        <v>17.50277777777977</v>
      </c>
    </row>
    <row r="10830" spans="1:9" x14ac:dyDescent="0.2">
      <c r="A10830" t="s">
        <v>20</v>
      </c>
      <c r="B10830" t="s">
        <v>22</v>
      </c>
      <c r="C10830" s="6">
        <f t="shared" si="174"/>
        <v>42182.125150492218</v>
      </c>
      <c r="D10830" t="s">
        <v>23</v>
      </c>
      <c r="E10830" s="6">
        <f>IF(Sense_data[[#This Row],[a_1State]]=D10829,E10829,Sense_data[[#This Row],[SysTimeStamp]])</f>
        <v>42182.1235648437</v>
      </c>
      <c r="F10830" s="3" t="str">
        <f>Sense_data[[#This Row],[a_1State]]&amp;TEXT(Sense_data[[#This Row],[StateInstanceTimestamp]],"#.######")</f>
        <v>On42182.123565</v>
      </c>
      <c r="G10830" s="3">
        <f ca="1">IF(Sense_data[[#This Row],[a_1State]]="Off",RANDBETWEEN(off_min,off_max),RANDBETWEEN(on_min,on_max))/sr_div</f>
        <v>3.7</v>
      </c>
      <c r="H10830" s="3">
        <v>4.7</v>
      </c>
      <c r="I10830" s="3">
        <f>IF(HOUR(Sense_data[[#This Row],[SysTimeStamp]])&lt;12,I10829+$B$14,I10829-$B$14)</f>
        <v>17.503009259261251</v>
      </c>
    </row>
    <row r="10831" spans="1:9" x14ac:dyDescent="0.2">
      <c r="A10831" t="s">
        <v>20</v>
      </c>
      <c r="B10831" t="s">
        <v>22</v>
      </c>
      <c r="C10831" s="6">
        <f t="shared" si="174"/>
        <v>42182.125162066295</v>
      </c>
      <c r="D10831" t="s">
        <v>23</v>
      </c>
      <c r="E10831" s="6">
        <f>IF(Sense_data[[#This Row],[a_1State]]=D10830,E10830,Sense_data[[#This Row],[SysTimeStamp]])</f>
        <v>42182.1235648437</v>
      </c>
      <c r="F10831" s="3" t="str">
        <f>Sense_data[[#This Row],[a_1State]]&amp;TEXT(Sense_data[[#This Row],[StateInstanceTimestamp]],"#.######")</f>
        <v>On42182.123565</v>
      </c>
      <c r="G10831" s="3">
        <f ca="1">IF(Sense_data[[#This Row],[a_1State]]="Off",RANDBETWEEN(off_min,off_max),RANDBETWEEN(on_min,on_max))/sr_div</f>
        <v>4.9000000000000004</v>
      </c>
      <c r="H10831" s="3">
        <v>4.9000000000000004</v>
      </c>
      <c r="I10831" s="3">
        <f>IF(HOUR(Sense_data[[#This Row],[SysTimeStamp]])&lt;12,I10830+$B$14,I10830-$B$14)</f>
        <v>17.503240740742733</v>
      </c>
    </row>
    <row r="10832" spans="1:9" x14ac:dyDescent="0.2">
      <c r="A10832" t="s">
        <v>20</v>
      </c>
      <c r="B10832" t="s">
        <v>22</v>
      </c>
      <c r="C10832" s="6">
        <f t="shared" si="174"/>
        <v>42182.125173640372</v>
      </c>
      <c r="D10832" t="s">
        <v>23</v>
      </c>
      <c r="E10832" s="6">
        <f>IF(Sense_data[[#This Row],[a_1State]]=D10831,E10831,Sense_data[[#This Row],[SysTimeStamp]])</f>
        <v>42182.1235648437</v>
      </c>
      <c r="F10832" s="3" t="str">
        <f>Sense_data[[#This Row],[a_1State]]&amp;TEXT(Sense_data[[#This Row],[StateInstanceTimestamp]],"#.######")</f>
        <v>On42182.123565</v>
      </c>
      <c r="G10832" s="3">
        <f ca="1">IF(Sense_data[[#This Row],[a_1State]]="Off",RANDBETWEEN(off_min,off_max),RANDBETWEEN(on_min,on_max))/sr_div</f>
        <v>3</v>
      </c>
      <c r="H10832" s="3">
        <v>4.8</v>
      </c>
      <c r="I10832" s="3">
        <f>IF(HOUR(Sense_data[[#This Row],[SysTimeStamp]])&lt;12,I10831+$B$14,I10831-$B$14)</f>
        <v>17.503472222224215</v>
      </c>
    </row>
    <row r="10833" spans="1:9" x14ac:dyDescent="0.2">
      <c r="A10833" t="s">
        <v>20</v>
      </c>
      <c r="B10833" t="s">
        <v>22</v>
      </c>
      <c r="C10833" s="6">
        <f t="shared" si="174"/>
        <v>42182.125185214449</v>
      </c>
      <c r="D10833" t="s">
        <v>23</v>
      </c>
      <c r="E10833" s="6">
        <f>IF(Sense_data[[#This Row],[a_1State]]=D10832,E10832,Sense_data[[#This Row],[SysTimeStamp]])</f>
        <v>42182.1235648437</v>
      </c>
      <c r="F10833" s="3" t="str">
        <f>Sense_data[[#This Row],[a_1State]]&amp;TEXT(Sense_data[[#This Row],[StateInstanceTimestamp]],"#.######")</f>
        <v>On42182.123565</v>
      </c>
      <c r="G10833" s="3">
        <f ca="1">IF(Sense_data[[#This Row],[a_1State]]="Off",RANDBETWEEN(off_min,off_max),RANDBETWEEN(on_min,on_max))/sr_div</f>
        <v>4.8</v>
      </c>
      <c r="H10833" s="3">
        <v>6</v>
      </c>
      <c r="I10833" s="3">
        <f>IF(HOUR(Sense_data[[#This Row],[SysTimeStamp]])&lt;12,I10832+$B$14,I10832-$B$14)</f>
        <v>17.503703703705696</v>
      </c>
    </row>
    <row r="10834" spans="1:9" x14ac:dyDescent="0.2">
      <c r="A10834" t="s">
        <v>20</v>
      </c>
      <c r="B10834" t="s">
        <v>22</v>
      </c>
      <c r="C10834" s="6">
        <f t="shared" si="174"/>
        <v>42182.125196788525</v>
      </c>
      <c r="D10834" t="s">
        <v>23</v>
      </c>
      <c r="E10834" s="6">
        <f>IF(Sense_data[[#This Row],[a_1State]]=D10833,E10833,Sense_data[[#This Row],[SysTimeStamp]])</f>
        <v>42182.1235648437</v>
      </c>
      <c r="F10834" s="3" t="str">
        <f>Sense_data[[#This Row],[a_1State]]&amp;TEXT(Sense_data[[#This Row],[StateInstanceTimestamp]],"#.######")</f>
        <v>On42182.123565</v>
      </c>
      <c r="G10834" s="3">
        <f ca="1">IF(Sense_data[[#This Row],[a_1State]]="Off",RANDBETWEEN(off_min,off_max),RANDBETWEEN(on_min,on_max))/sr_div</f>
        <v>4.4000000000000004</v>
      </c>
      <c r="H10834" s="3">
        <v>4.8</v>
      </c>
      <c r="I10834" s="3">
        <f>IF(HOUR(Sense_data[[#This Row],[SysTimeStamp]])&lt;12,I10833+$B$14,I10833-$B$14)</f>
        <v>17.503935185187178</v>
      </c>
    </row>
    <row r="10835" spans="1:9" x14ac:dyDescent="0.2">
      <c r="A10835" t="s">
        <v>20</v>
      </c>
      <c r="B10835" t="s">
        <v>22</v>
      </c>
      <c r="C10835" s="6">
        <f t="shared" si="174"/>
        <v>42182.125208362602</v>
      </c>
      <c r="D10835" t="s">
        <v>23</v>
      </c>
      <c r="E10835" s="6">
        <f>IF(Sense_data[[#This Row],[a_1State]]=D10834,E10834,Sense_data[[#This Row],[SysTimeStamp]])</f>
        <v>42182.1235648437</v>
      </c>
      <c r="F10835" s="3" t="str">
        <f>Sense_data[[#This Row],[a_1State]]&amp;TEXT(Sense_data[[#This Row],[StateInstanceTimestamp]],"#.######")</f>
        <v>On42182.123565</v>
      </c>
      <c r="G10835" s="3">
        <f ca="1">IF(Sense_data[[#This Row],[a_1State]]="Off",RANDBETWEEN(off_min,off_max),RANDBETWEEN(on_min,on_max))/sr_div</f>
        <v>3.5</v>
      </c>
      <c r="H10835" s="3">
        <v>5.4</v>
      </c>
      <c r="I10835" s="3">
        <f>IF(HOUR(Sense_data[[#This Row],[SysTimeStamp]])&lt;12,I10834+$B$14,I10834-$B$14)</f>
        <v>17.50416666666866</v>
      </c>
    </row>
    <row r="10836" spans="1:9" x14ac:dyDescent="0.2">
      <c r="A10836" t="s">
        <v>20</v>
      </c>
      <c r="B10836" t="s">
        <v>22</v>
      </c>
      <c r="C10836" s="6">
        <f t="shared" si="174"/>
        <v>42182.125219936679</v>
      </c>
      <c r="D10836" t="s">
        <v>23</v>
      </c>
      <c r="E10836" s="6">
        <f>IF(Sense_data[[#This Row],[a_1State]]=D10835,E10835,Sense_data[[#This Row],[SysTimeStamp]])</f>
        <v>42182.1235648437</v>
      </c>
      <c r="F10836" s="3" t="str">
        <f>Sense_data[[#This Row],[a_1State]]&amp;TEXT(Sense_data[[#This Row],[StateInstanceTimestamp]],"#.######")</f>
        <v>On42182.123565</v>
      </c>
      <c r="G10836" s="3">
        <f ca="1">IF(Sense_data[[#This Row],[a_1State]]="Off",RANDBETWEEN(off_min,off_max),RANDBETWEEN(on_min,on_max))/sr_div</f>
        <v>4.7</v>
      </c>
      <c r="H10836" s="3">
        <v>3.3</v>
      </c>
      <c r="I10836" s="3">
        <f>IF(HOUR(Sense_data[[#This Row],[SysTimeStamp]])&lt;12,I10835+$B$14,I10835-$B$14)</f>
        <v>17.504398148150141</v>
      </c>
    </row>
    <row r="10837" spans="1:9" x14ac:dyDescent="0.2">
      <c r="A10837" t="s">
        <v>20</v>
      </c>
      <c r="B10837" t="s">
        <v>22</v>
      </c>
      <c r="C10837" s="6">
        <f t="shared" si="174"/>
        <v>42182.125231510756</v>
      </c>
      <c r="D10837" t="s">
        <v>23</v>
      </c>
      <c r="E10837" s="6">
        <f>IF(Sense_data[[#This Row],[a_1State]]=D10836,E10836,Sense_data[[#This Row],[SysTimeStamp]])</f>
        <v>42182.1235648437</v>
      </c>
      <c r="F10837" s="3" t="str">
        <f>Sense_data[[#This Row],[a_1State]]&amp;TEXT(Sense_data[[#This Row],[StateInstanceTimestamp]],"#.######")</f>
        <v>On42182.123565</v>
      </c>
      <c r="G10837" s="3">
        <f ca="1">IF(Sense_data[[#This Row],[a_1State]]="Off",RANDBETWEEN(off_min,off_max),RANDBETWEEN(on_min,on_max))/sr_div</f>
        <v>3.7</v>
      </c>
      <c r="H10837" s="3">
        <v>3.3</v>
      </c>
      <c r="I10837" s="3">
        <f>IF(HOUR(Sense_data[[#This Row],[SysTimeStamp]])&lt;12,I10836+$B$14,I10836-$B$14)</f>
        <v>17.504629629631623</v>
      </c>
    </row>
    <row r="10838" spans="1:9" x14ac:dyDescent="0.2">
      <c r="A10838" t="s">
        <v>20</v>
      </c>
      <c r="B10838" t="s">
        <v>22</v>
      </c>
      <c r="C10838" s="6">
        <f t="shared" si="174"/>
        <v>42182.125243084833</v>
      </c>
      <c r="D10838" t="s">
        <v>23</v>
      </c>
      <c r="E10838" s="6">
        <f>IF(Sense_data[[#This Row],[a_1State]]=D10837,E10837,Sense_data[[#This Row],[SysTimeStamp]])</f>
        <v>42182.1235648437</v>
      </c>
      <c r="F10838" s="3" t="str">
        <f>Sense_data[[#This Row],[a_1State]]&amp;TEXT(Sense_data[[#This Row],[StateInstanceTimestamp]],"#.######")</f>
        <v>On42182.123565</v>
      </c>
      <c r="G10838" s="3">
        <f ca="1">IF(Sense_data[[#This Row],[a_1State]]="Off",RANDBETWEEN(off_min,off_max),RANDBETWEEN(on_min,on_max))/sr_div</f>
        <v>5.8</v>
      </c>
      <c r="H10838" s="3">
        <v>3</v>
      </c>
      <c r="I10838" s="3">
        <f>IF(HOUR(Sense_data[[#This Row],[SysTimeStamp]])&lt;12,I10837+$B$14,I10837-$B$14)</f>
        <v>17.504861111113104</v>
      </c>
    </row>
    <row r="10839" spans="1:9" x14ac:dyDescent="0.2">
      <c r="A10839" t="s">
        <v>20</v>
      </c>
      <c r="B10839" t="s">
        <v>22</v>
      </c>
      <c r="C10839" s="6">
        <f t="shared" si="174"/>
        <v>42182.125254658909</v>
      </c>
      <c r="D10839" t="s">
        <v>23</v>
      </c>
      <c r="E10839" s="6">
        <f>IF(Sense_data[[#This Row],[a_1State]]=D10838,E10838,Sense_data[[#This Row],[SysTimeStamp]])</f>
        <v>42182.1235648437</v>
      </c>
      <c r="F10839" s="3" t="str">
        <f>Sense_data[[#This Row],[a_1State]]&amp;TEXT(Sense_data[[#This Row],[StateInstanceTimestamp]],"#.######")</f>
        <v>On42182.123565</v>
      </c>
      <c r="G10839" s="3">
        <f ca="1">IF(Sense_data[[#This Row],[a_1State]]="Off",RANDBETWEEN(off_min,off_max),RANDBETWEEN(on_min,on_max))/sr_div</f>
        <v>4.9000000000000004</v>
      </c>
      <c r="H10839" s="3">
        <v>3.6</v>
      </c>
      <c r="I10839" s="3">
        <f>IF(HOUR(Sense_data[[#This Row],[SysTimeStamp]])&lt;12,I10838+$B$14,I10838-$B$14)</f>
        <v>17.505092592594586</v>
      </c>
    </row>
    <row r="10840" spans="1:9" x14ac:dyDescent="0.2">
      <c r="A10840" t="s">
        <v>20</v>
      </c>
      <c r="B10840" t="s">
        <v>22</v>
      </c>
      <c r="C10840" s="6">
        <f t="shared" si="174"/>
        <v>42182.125266232986</v>
      </c>
      <c r="D10840" t="s">
        <v>23</v>
      </c>
      <c r="E10840" s="6">
        <f>IF(Sense_data[[#This Row],[a_1State]]=D10839,E10839,Sense_data[[#This Row],[SysTimeStamp]])</f>
        <v>42182.1235648437</v>
      </c>
      <c r="F10840" s="3" t="str">
        <f>Sense_data[[#This Row],[a_1State]]&amp;TEXT(Sense_data[[#This Row],[StateInstanceTimestamp]],"#.######")</f>
        <v>On42182.123565</v>
      </c>
      <c r="G10840" s="3">
        <f ca="1">IF(Sense_data[[#This Row],[a_1State]]="Off",RANDBETWEEN(off_min,off_max),RANDBETWEEN(on_min,on_max))/sr_div</f>
        <v>5.4</v>
      </c>
      <c r="H10840" s="3">
        <v>3.4</v>
      </c>
      <c r="I10840" s="3">
        <f>IF(HOUR(Sense_data[[#This Row],[SysTimeStamp]])&lt;12,I10839+$B$14,I10839-$B$14)</f>
        <v>17.505324074076068</v>
      </c>
    </row>
    <row r="10841" spans="1:9" x14ac:dyDescent="0.2">
      <c r="A10841" t="s">
        <v>20</v>
      </c>
      <c r="B10841" t="s">
        <v>22</v>
      </c>
      <c r="C10841" s="6">
        <f t="shared" si="174"/>
        <v>42182.125277807063</v>
      </c>
      <c r="D10841" t="s">
        <v>23</v>
      </c>
      <c r="E10841" s="6">
        <f>IF(Sense_data[[#This Row],[a_1State]]=D10840,E10840,Sense_data[[#This Row],[SysTimeStamp]])</f>
        <v>42182.1235648437</v>
      </c>
      <c r="F10841" s="3" t="str">
        <f>Sense_data[[#This Row],[a_1State]]&amp;TEXT(Sense_data[[#This Row],[StateInstanceTimestamp]],"#.######")</f>
        <v>On42182.123565</v>
      </c>
      <c r="G10841" s="3">
        <f ca="1">IF(Sense_data[[#This Row],[a_1State]]="Off",RANDBETWEEN(off_min,off_max),RANDBETWEEN(on_min,on_max))/sr_div</f>
        <v>4.5999999999999996</v>
      </c>
      <c r="H10841" s="3">
        <v>4.9000000000000004</v>
      </c>
      <c r="I10841" s="3">
        <f>IF(HOUR(Sense_data[[#This Row],[SysTimeStamp]])&lt;12,I10840+$B$14,I10840-$B$14)</f>
        <v>17.505555555557549</v>
      </c>
    </row>
    <row r="10842" spans="1:9" x14ac:dyDescent="0.2">
      <c r="A10842" t="s">
        <v>20</v>
      </c>
      <c r="B10842" t="s">
        <v>22</v>
      </c>
      <c r="C10842" s="6">
        <f t="shared" si="174"/>
        <v>42182.12528938114</v>
      </c>
      <c r="D10842" t="s">
        <v>23</v>
      </c>
      <c r="E10842" s="6">
        <f>IF(Sense_data[[#This Row],[a_1State]]=D10841,E10841,Sense_data[[#This Row],[SysTimeStamp]])</f>
        <v>42182.1235648437</v>
      </c>
      <c r="F10842" s="3" t="str">
        <f>Sense_data[[#This Row],[a_1State]]&amp;TEXT(Sense_data[[#This Row],[StateInstanceTimestamp]],"#.######")</f>
        <v>On42182.123565</v>
      </c>
      <c r="G10842" s="3">
        <f ca="1">IF(Sense_data[[#This Row],[a_1State]]="Off",RANDBETWEEN(off_min,off_max),RANDBETWEEN(on_min,on_max))/sr_div</f>
        <v>4.3</v>
      </c>
      <c r="H10842" s="3">
        <v>5.4</v>
      </c>
      <c r="I10842" s="3">
        <f>IF(HOUR(Sense_data[[#This Row],[SysTimeStamp]])&lt;12,I10841+$B$14,I10841-$B$14)</f>
        <v>17.505787037039031</v>
      </c>
    </row>
    <row r="10843" spans="1:9" x14ac:dyDescent="0.2">
      <c r="A10843" t="s">
        <v>20</v>
      </c>
      <c r="B10843" t="s">
        <v>22</v>
      </c>
      <c r="C10843" s="6">
        <f t="shared" si="174"/>
        <v>42182.125300955217</v>
      </c>
      <c r="D10843" t="s">
        <v>23</v>
      </c>
      <c r="E10843" s="6">
        <f>IF(Sense_data[[#This Row],[a_1State]]=D10842,E10842,Sense_data[[#This Row],[SysTimeStamp]])</f>
        <v>42182.1235648437</v>
      </c>
      <c r="F10843" s="3" t="str">
        <f>Sense_data[[#This Row],[a_1State]]&amp;TEXT(Sense_data[[#This Row],[StateInstanceTimestamp]],"#.######")</f>
        <v>On42182.123565</v>
      </c>
      <c r="G10843" s="3">
        <f ca="1">IF(Sense_data[[#This Row],[a_1State]]="Off",RANDBETWEEN(off_min,off_max),RANDBETWEEN(on_min,on_max))/sr_div</f>
        <v>5.4</v>
      </c>
      <c r="H10843" s="3">
        <v>3.1</v>
      </c>
      <c r="I10843" s="3">
        <f>IF(HOUR(Sense_data[[#This Row],[SysTimeStamp]])&lt;12,I10842+$B$14,I10842-$B$14)</f>
        <v>17.506018518520513</v>
      </c>
    </row>
    <row r="10844" spans="1:9" x14ac:dyDescent="0.2">
      <c r="A10844" t="s">
        <v>20</v>
      </c>
      <c r="B10844" t="s">
        <v>22</v>
      </c>
      <c r="C10844" s="6">
        <f t="shared" si="174"/>
        <v>42182.125312529293</v>
      </c>
      <c r="D10844" t="s">
        <v>23</v>
      </c>
      <c r="E10844" s="6">
        <f>IF(Sense_data[[#This Row],[a_1State]]=D10843,E10843,Sense_data[[#This Row],[SysTimeStamp]])</f>
        <v>42182.1235648437</v>
      </c>
      <c r="F10844" s="3" t="str">
        <f>Sense_data[[#This Row],[a_1State]]&amp;TEXT(Sense_data[[#This Row],[StateInstanceTimestamp]],"#.######")</f>
        <v>On42182.123565</v>
      </c>
      <c r="G10844" s="3">
        <f ca="1">IF(Sense_data[[#This Row],[a_1State]]="Off",RANDBETWEEN(off_min,off_max),RANDBETWEEN(on_min,on_max))/sr_div</f>
        <v>5.0999999999999996</v>
      </c>
      <c r="H10844" s="3">
        <v>5.4</v>
      </c>
      <c r="I10844" s="3">
        <f>IF(HOUR(Sense_data[[#This Row],[SysTimeStamp]])&lt;12,I10843+$B$14,I10843-$B$14)</f>
        <v>17.506250000001994</v>
      </c>
    </row>
    <row r="10845" spans="1:9" x14ac:dyDescent="0.2">
      <c r="A10845" t="s">
        <v>20</v>
      </c>
      <c r="B10845" t="s">
        <v>22</v>
      </c>
      <c r="C10845" s="6">
        <f t="shared" si="174"/>
        <v>42182.12532410337</v>
      </c>
      <c r="D10845" t="s">
        <v>23</v>
      </c>
      <c r="E10845" s="6">
        <f>IF(Sense_data[[#This Row],[a_1State]]=D10844,E10844,Sense_data[[#This Row],[SysTimeStamp]])</f>
        <v>42182.1235648437</v>
      </c>
      <c r="F10845" s="3" t="str">
        <f>Sense_data[[#This Row],[a_1State]]&amp;TEXT(Sense_data[[#This Row],[StateInstanceTimestamp]],"#.######")</f>
        <v>On42182.123565</v>
      </c>
      <c r="G10845" s="3">
        <f ca="1">IF(Sense_data[[#This Row],[a_1State]]="Off",RANDBETWEEN(off_min,off_max),RANDBETWEEN(on_min,on_max))/sr_div</f>
        <v>3.9</v>
      </c>
      <c r="H10845" s="3">
        <v>6</v>
      </c>
      <c r="I10845" s="3">
        <f>IF(HOUR(Sense_data[[#This Row],[SysTimeStamp]])&lt;12,I10844+$B$14,I10844-$B$14)</f>
        <v>17.506481481483476</v>
      </c>
    </row>
    <row r="10846" spans="1:9" x14ac:dyDescent="0.2">
      <c r="A10846" t="s">
        <v>20</v>
      </c>
      <c r="B10846" t="s">
        <v>22</v>
      </c>
      <c r="C10846" s="6">
        <f t="shared" si="174"/>
        <v>42182.125335677447</v>
      </c>
      <c r="D10846" t="s">
        <v>23</v>
      </c>
      <c r="E10846" s="6">
        <f>IF(Sense_data[[#This Row],[a_1State]]=D10845,E10845,Sense_data[[#This Row],[SysTimeStamp]])</f>
        <v>42182.1235648437</v>
      </c>
      <c r="F10846" s="3" t="str">
        <f>Sense_data[[#This Row],[a_1State]]&amp;TEXT(Sense_data[[#This Row],[StateInstanceTimestamp]],"#.######")</f>
        <v>On42182.123565</v>
      </c>
      <c r="G10846" s="3">
        <f ca="1">IF(Sense_data[[#This Row],[a_1State]]="Off",RANDBETWEEN(off_min,off_max),RANDBETWEEN(on_min,on_max))/sr_div</f>
        <v>4.2</v>
      </c>
      <c r="H10846" s="3">
        <v>4.8</v>
      </c>
      <c r="I10846" s="3">
        <f>IF(HOUR(Sense_data[[#This Row],[SysTimeStamp]])&lt;12,I10845+$B$14,I10845-$B$14)</f>
        <v>17.506712962964958</v>
      </c>
    </row>
    <row r="10847" spans="1:9" x14ac:dyDescent="0.2">
      <c r="A10847" t="s">
        <v>20</v>
      </c>
      <c r="B10847" t="s">
        <v>22</v>
      </c>
      <c r="C10847" s="6">
        <f t="shared" si="174"/>
        <v>42182.125347251524</v>
      </c>
      <c r="D10847" t="s">
        <v>23</v>
      </c>
      <c r="E10847" s="6">
        <f>IF(Sense_data[[#This Row],[a_1State]]=D10846,E10846,Sense_data[[#This Row],[SysTimeStamp]])</f>
        <v>42182.1235648437</v>
      </c>
      <c r="F10847" s="3" t="str">
        <f>Sense_data[[#This Row],[a_1State]]&amp;TEXT(Sense_data[[#This Row],[StateInstanceTimestamp]],"#.######")</f>
        <v>On42182.123565</v>
      </c>
      <c r="G10847" s="3">
        <f ca="1">IF(Sense_data[[#This Row],[a_1State]]="Off",RANDBETWEEN(off_min,off_max),RANDBETWEEN(on_min,on_max))/sr_div</f>
        <v>4.8</v>
      </c>
      <c r="H10847" s="3">
        <v>4.5999999999999996</v>
      </c>
      <c r="I10847" s="3">
        <f>IF(HOUR(Sense_data[[#This Row],[SysTimeStamp]])&lt;12,I10846+$B$14,I10846-$B$14)</f>
        <v>17.506944444446439</v>
      </c>
    </row>
    <row r="10848" spans="1:9" x14ac:dyDescent="0.2">
      <c r="A10848" t="s">
        <v>20</v>
      </c>
      <c r="B10848" t="s">
        <v>22</v>
      </c>
      <c r="C10848" s="6">
        <f t="shared" si="174"/>
        <v>42182.1253588256</v>
      </c>
      <c r="D10848" t="s">
        <v>23</v>
      </c>
      <c r="E10848" s="6">
        <f>IF(Sense_data[[#This Row],[a_1State]]=D10847,E10847,Sense_data[[#This Row],[SysTimeStamp]])</f>
        <v>42182.1235648437</v>
      </c>
      <c r="F10848" s="3" t="str">
        <f>Sense_data[[#This Row],[a_1State]]&amp;TEXT(Sense_data[[#This Row],[StateInstanceTimestamp]],"#.######")</f>
        <v>On42182.123565</v>
      </c>
      <c r="G10848" s="3">
        <f ca="1">IF(Sense_data[[#This Row],[a_1State]]="Off",RANDBETWEEN(off_min,off_max),RANDBETWEEN(on_min,on_max))/sr_div</f>
        <v>4.2</v>
      </c>
      <c r="H10848" s="3">
        <v>5.7</v>
      </c>
      <c r="I10848" s="3">
        <f>IF(HOUR(Sense_data[[#This Row],[SysTimeStamp]])&lt;12,I10847+$B$14,I10847-$B$14)</f>
        <v>17.507175925927921</v>
      </c>
    </row>
    <row r="10849" spans="1:9" x14ac:dyDescent="0.2">
      <c r="A10849" t="s">
        <v>20</v>
      </c>
      <c r="B10849" t="s">
        <v>22</v>
      </c>
      <c r="C10849" s="6">
        <f t="shared" si="174"/>
        <v>42182.125370399677</v>
      </c>
      <c r="D10849" t="s">
        <v>23</v>
      </c>
      <c r="E10849" s="6">
        <f>IF(Sense_data[[#This Row],[a_1State]]=D10848,E10848,Sense_data[[#This Row],[SysTimeStamp]])</f>
        <v>42182.1235648437</v>
      </c>
      <c r="F10849" s="3" t="str">
        <f>Sense_data[[#This Row],[a_1State]]&amp;TEXT(Sense_data[[#This Row],[StateInstanceTimestamp]],"#.######")</f>
        <v>On42182.123565</v>
      </c>
      <c r="G10849" s="3">
        <f ca="1">IF(Sense_data[[#This Row],[a_1State]]="Off",RANDBETWEEN(off_min,off_max),RANDBETWEEN(on_min,on_max))/sr_div</f>
        <v>4.0999999999999996</v>
      </c>
      <c r="H10849" s="3">
        <v>5.7</v>
      </c>
      <c r="I10849" s="3">
        <f>IF(HOUR(Sense_data[[#This Row],[SysTimeStamp]])&lt;12,I10848+$B$14,I10848-$B$14)</f>
        <v>17.507407407409403</v>
      </c>
    </row>
    <row r="10850" spans="1:9" x14ac:dyDescent="0.2">
      <c r="A10850" t="s">
        <v>20</v>
      </c>
      <c r="B10850" t="s">
        <v>22</v>
      </c>
      <c r="C10850" s="6">
        <f t="shared" si="174"/>
        <v>42182.125381973754</v>
      </c>
      <c r="D10850" t="s">
        <v>23</v>
      </c>
      <c r="E10850" s="6">
        <f>IF(Sense_data[[#This Row],[a_1State]]=D10849,E10849,Sense_data[[#This Row],[SysTimeStamp]])</f>
        <v>42182.1235648437</v>
      </c>
      <c r="F10850" s="3" t="str">
        <f>Sense_data[[#This Row],[a_1State]]&amp;TEXT(Sense_data[[#This Row],[StateInstanceTimestamp]],"#.######")</f>
        <v>On42182.123565</v>
      </c>
      <c r="G10850" s="3">
        <f ca="1">IF(Sense_data[[#This Row],[a_1State]]="Off",RANDBETWEEN(off_min,off_max),RANDBETWEEN(on_min,on_max))/sr_div</f>
        <v>5.3</v>
      </c>
      <c r="H10850" s="3">
        <v>5.4</v>
      </c>
      <c r="I10850" s="3">
        <f>IF(HOUR(Sense_data[[#This Row],[SysTimeStamp]])&lt;12,I10849+$B$14,I10849-$B$14)</f>
        <v>17.507638888890884</v>
      </c>
    </row>
    <row r="10851" spans="1:9" x14ac:dyDescent="0.2">
      <c r="A10851" t="s">
        <v>20</v>
      </c>
      <c r="B10851" t="s">
        <v>22</v>
      </c>
      <c r="C10851" s="6">
        <f t="shared" si="174"/>
        <v>42182.125393547831</v>
      </c>
      <c r="D10851" t="s">
        <v>23</v>
      </c>
      <c r="E10851" s="6">
        <f>IF(Sense_data[[#This Row],[a_1State]]=D10850,E10850,Sense_data[[#This Row],[SysTimeStamp]])</f>
        <v>42182.1235648437</v>
      </c>
      <c r="F10851" s="3" t="str">
        <f>Sense_data[[#This Row],[a_1State]]&amp;TEXT(Sense_data[[#This Row],[StateInstanceTimestamp]],"#.######")</f>
        <v>On42182.123565</v>
      </c>
      <c r="G10851" s="3">
        <f ca="1">IF(Sense_data[[#This Row],[a_1State]]="Off",RANDBETWEEN(off_min,off_max),RANDBETWEEN(on_min,on_max))/sr_div</f>
        <v>5.6</v>
      </c>
      <c r="H10851" s="3">
        <v>4.4000000000000004</v>
      </c>
      <c r="I10851" s="3">
        <f>IF(HOUR(Sense_data[[#This Row],[SysTimeStamp]])&lt;12,I10850+$B$14,I10850-$B$14)</f>
        <v>17.507870370372366</v>
      </c>
    </row>
    <row r="10852" spans="1:9" x14ac:dyDescent="0.2">
      <c r="A10852" t="s">
        <v>20</v>
      </c>
      <c r="B10852" t="s">
        <v>22</v>
      </c>
      <c r="C10852" s="6">
        <f t="shared" si="174"/>
        <v>42182.125405121908</v>
      </c>
      <c r="D10852" t="s">
        <v>23</v>
      </c>
      <c r="E10852" s="6">
        <f>IF(Sense_data[[#This Row],[a_1State]]=D10851,E10851,Sense_data[[#This Row],[SysTimeStamp]])</f>
        <v>42182.1235648437</v>
      </c>
      <c r="F10852" s="3" t="str">
        <f>Sense_data[[#This Row],[a_1State]]&amp;TEXT(Sense_data[[#This Row],[StateInstanceTimestamp]],"#.######")</f>
        <v>On42182.123565</v>
      </c>
      <c r="G10852" s="3">
        <f ca="1">IF(Sense_data[[#This Row],[a_1State]]="Off",RANDBETWEEN(off_min,off_max),RANDBETWEEN(on_min,on_max))/sr_div</f>
        <v>3.8</v>
      </c>
      <c r="H10852" s="3">
        <v>4.5999999999999996</v>
      </c>
      <c r="I10852" s="3">
        <f>IF(HOUR(Sense_data[[#This Row],[SysTimeStamp]])&lt;12,I10851+$B$14,I10851-$B$14)</f>
        <v>17.508101851853848</v>
      </c>
    </row>
    <row r="10853" spans="1:9" x14ac:dyDescent="0.2">
      <c r="A10853" t="s">
        <v>20</v>
      </c>
      <c r="B10853" t="s">
        <v>22</v>
      </c>
      <c r="C10853" s="6">
        <f t="shared" si="174"/>
        <v>42182.125416695984</v>
      </c>
      <c r="D10853" t="s">
        <v>23</v>
      </c>
      <c r="E10853" s="6">
        <f>IF(Sense_data[[#This Row],[a_1State]]=D10852,E10852,Sense_data[[#This Row],[SysTimeStamp]])</f>
        <v>42182.1235648437</v>
      </c>
      <c r="F10853" s="3" t="str">
        <f>Sense_data[[#This Row],[a_1State]]&amp;TEXT(Sense_data[[#This Row],[StateInstanceTimestamp]],"#.######")</f>
        <v>On42182.123565</v>
      </c>
      <c r="G10853" s="3">
        <f ca="1">IF(Sense_data[[#This Row],[a_1State]]="Off",RANDBETWEEN(off_min,off_max),RANDBETWEEN(on_min,on_max))/sr_div</f>
        <v>3</v>
      </c>
      <c r="H10853" s="3">
        <v>3.2</v>
      </c>
      <c r="I10853" s="3">
        <f>IF(HOUR(Sense_data[[#This Row],[SysTimeStamp]])&lt;12,I10852+$B$14,I10852-$B$14)</f>
        <v>17.508333333335329</v>
      </c>
    </row>
    <row r="10854" spans="1:9" x14ac:dyDescent="0.2">
      <c r="A10854" t="s">
        <v>20</v>
      </c>
      <c r="B10854" t="s">
        <v>22</v>
      </c>
      <c r="C10854" s="6">
        <f t="shared" si="174"/>
        <v>42182.125428270061</v>
      </c>
      <c r="D10854" t="s">
        <v>23</v>
      </c>
      <c r="E10854" s="6">
        <f>IF(Sense_data[[#This Row],[a_1State]]=D10853,E10853,Sense_data[[#This Row],[SysTimeStamp]])</f>
        <v>42182.1235648437</v>
      </c>
      <c r="F10854" s="3" t="str">
        <f>Sense_data[[#This Row],[a_1State]]&amp;TEXT(Sense_data[[#This Row],[StateInstanceTimestamp]],"#.######")</f>
        <v>On42182.123565</v>
      </c>
      <c r="G10854" s="3">
        <f ca="1">IF(Sense_data[[#This Row],[a_1State]]="Off",RANDBETWEEN(off_min,off_max),RANDBETWEEN(on_min,on_max))/sr_div</f>
        <v>5.5</v>
      </c>
      <c r="H10854" s="3">
        <v>4.5999999999999996</v>
      </c>
      <c r="I10854" s="3">
        <f>IF(HOUR(Sense_data[[#This Row],[SysTimeStamp]])&lt;12,I10853+$B$14,I10853-$B$14)</f>
        <v>17.508564814816811</v>
      </c>
    </row>
    <row r="10855" spans="1:9" x14ac:dyDescent="0.2">
      <c r="A10855" t="s">
        <v>20</v>
      </c>
      <c r="B10855" t="s">
        <v>22</v>
      </c>
      <c r="C10855" s="6">
        <f t="shared" si="174"/>
        <v>42182.125439844138</v>
      </c>
      <c r="D10855" t="s">
        <v>23</v>
      </c>
      <c r="E10855" s="6">
        <f>IF(Sense_data[[#This Row],[a_1State]]=D10854,E10854,Sense_data[[#This Row],[SysTimeStamp]])</f>
        <v>42182.1235648437</v>
      </c>
      <c r="F10855" s="3" t="str">
        <f>Sense_data[[#This Row],[a_1State]]&amp;TEXT(Sense_data[[#This Row],[StateInstanceTimestamp]],"#.######")</f>
        <v>On42182.123565</v>
      </c>
      <c r="G10855" s="3">
        <f ca="1">IF(Sense_data[[#This Row],[a_1State]]="Off",RANDBETWEEN(off_min,off_max),RANDBETWEEN(on_min,on_max))/sr_div</f>
        <v>5.8</v>
      </c>
      <c r="H10855" s="3">
        <v>5</v>
      </c>
      <c r="I10855" s="3">
        <f>IF(HOUR(Sense_data[[#This Row],[SysTimeStamp]])&lt;12,I10854+$B$14,I10854-$B$14)</f>
        <v>17.508796296298293</v>
      </c>
    </row>
    <row r="10856" spans="1:9" x14ac:dyDescent="0.2">
      <c r="A10856" t="s">
        <v>20</v>
      </c>
      <c r="B10856" t="s">
        <v>22</v>
      </c>
      <c r="C10856" s="6">
        <f t="shared" si="174"/>
        <v>42182.125451418215</v>
      </c>
      <c r="D10856" t="s">
        <v>23</v>
      </c>
      <c r="E10856" s="6">
        <f>IF(Sense_data[[#This Row],[a_1State]]=D10855,E10855,Sense_data[[#This Row],[SysTimeStamp]])</f>
        <v>42182.1235648437</v>
      </c>
      <c r="F10856" s="3" t="str">
        <f>Sense_data[[#This Row],[a_1State]]&amp;TEXT(Sense_data[[#This Row],[StateInstanceTimestamp]],"#.######")</f>
        <v>On42182.123565</v>
      </c>
      <c r="G10856" s="3">
        <f ca="1">IF(Sense_data[[#This Row],[a_1State]]="Off",RANDBETWEEN(off_min,off_max),RANDBETWEEN(on_min,on_max))/sr_div</f>
        <v>4.3</v>
      </c>
      <c r="H10856" s="3">
        <v>3</v>
      </c>
      <c r="I10856" s="3">
        <f>IF(HOUR(Sense_data[[#This Row],[SysTimeStamp]])&lt;12,I10855+$B$14,I10855-$B$14)</f>
        <v>17.509027777779774</v>
      </c>
    </row>
    <row r="10857" spans="1:9" x14ac:dyDescent="0.2">
      <c r="A10857" t="s">
        <v>20</v>
      </c>
      <c r="B10857" t="s">
        <v>22</v>
      </c>
      <c r="C10857" s="6">
        <f t="shared" si="174"/>
        <v>42182.125462992291</v>
      </c>
      <c r="D10857" t="s">
        <v>23</v>
      </c>
      <c r="E10857" s="6">
        <f>IF(Sense_data[[#This Row],[a_1State]]=D10856,E10856,Sense_data[[#This Row],[SysTimeStamp]])</f>
        <v>42182.1235648437</v>
      </c>
      <c r="F10857" s="3" t="str">
        <f>Sense_data[[#This Row],[a_1State]]&amp;TEXT(Sense_data[[#This Row],[StateInstanceTimestamp]],"#.######")</f>
        <v>On42182.123565</v>
      </c>
      <c r="G10857" s="3">
        <f ca="1">IF(Sense_data[[#This Row],[a_1State]]="Off",RANDBETWEEN(off_min,off_max),RANDBETWEEN(on_min,on_max))/sr_div</f>
        <v>3.3</v>
      </c>
      <c r="H10857" s="3">
        <v>4.8</v>
      </c>
      <c r="I10857" s="3">
        <f>IF(HOUR(Sense_data[[#This Row],[SysTimeStamp]])&lt;12,I10856+$B$14,I10856-$B$14)</f>
        <v>17.509259259261256</v>
      </c>
    </row>
    <row r="10858" spans="1:9" x14ac:dyDescent="0.2">
      <c r="A10858" t="s">
        <v>20</v>
      </c>
      <c r="B10858" t="s">
        <v>22</v>
      </c>
      <c r="C10858" s="6">
        <f t="shared" si="174"/>
        <v>42182.125474566368</v>
      </c>
      <c r="D10858" t="s">
        <v>23</v>
      </c>
      <c r="E10858" s="6">
        <f>IF(Sense_data[[#This Row],[a_1State]]=D10857,E10857,Sense_data[[#This Row],[SysTimeStamp]])</f>
        <v>42182.1235648437</v>
      </c>
      <c r="F10858" s="3" t="str">
        <f>Sense_data[[#This Row],[a_1State]]&amp;TEXT(Sense_data[[#This Row],[StateInstanceTimestamp]],"#.######")</f>
        <v>On42182.123565</v>
      </c>
      <c r="G10858" s="3">
        <f ca="1">IF(Sense_data[[#This Row],[a_1State]]="Off",RANDBETWEEN(off_min,off_max),RANDBETWEEN(on_min,on_max))/sr_div</f>
        <v>5.9</v>
      </c>
      <c r="H10858" s="3">
        <v>4.3</v>
      </c>
      <c r="I10858" s="3">
        <f>IF(HOUR(Sense_data[[#This Row],[SysTimeStamp]])&lt;12,I10857+$B$14,I10857-$B$14)</f>
        <v>17.509490740742738</v>
      </c>
    </row>
    <row r="10859" spans="1:9" x14ac:dyDescent="0.2">
      <c r="A10859" t="s">
        <v>20</v>
      </c>
      <c r="B10859" t="s">
        <v>22</v>
      </c>
      <c r="C10859" s="6">
        <f t="shared" si="174"/>
        <v>42182.125486140445</v>
      </c>
      <c r="D10859" t="s">
        <v>23</v>
      </c>
      <c r="E10859" s="6">
        <f>IF(Sense_data[[#This Row],[a_1State]]=D10858,E10858,Sense_data[[#This Row],[SysTimeStamp]])</f>
        <v>42182.1235648437</v>
      </c>
      <c r="F10859" s="3" t="str">
        <f>Sense_data[[#This Row],[a_1State]]&amp;TEXT(Sense_data[[#This Row],[StateInstanceTimestamp]],"#.######")</f>
        <v>On42182.123565</v>
      </c>
      <c r="G10859" s="3">
        <f ca="1">IF(Sense_data[[#This Row],[a_1State]]="Off",RANDBETWEEN(off_min,off_max),RANDBETWEEN(on_min,on_max))/sr_div</f>
        <v>3.2</v>
      </c>
      <c r="H10859" s="3">
        <v>4.7</v>
      </c>
      <c r="I10859" s="3">
        <f>IF(HOUR(Sense_data[[#This Row],[SysTimeStamp]])&lt;12,I10858+$B$14,I10858-$B$14)</f>
        <v>17.509722222224219</v>
      </c>
    </row>
    <row r="10860" spans="1:9" x14ac:dyDescent="0.2">
      <c r="A10860" t="s">
        <v>20</v>
      </c>
      <c r="B10860" t="s">
        <v>22</v>
      </c>
      <c r="C10860" s="6">
        <f t="shared" si="174"/>
        <v>42182.125497714522</v>
      </c>
      <c r="D10860" t="s">
        <v>23</v>
      </c>
      <c r="E10860" s="6">
        <f>IF(Sense_data[[#This Row],[a_1State]]=D10859,E10859,Sense_data[[#This Row],[SysTimeStamp]])</f>
        <v>42182.1235648437</v>
      </c>
      <c r="F10860" s="3" t="str">
        <f>Sense_data[[#This Row],[a_1State]]&amp;TEXT(Sense_data[[#This Row],[StateInstanceTimestamp]],"#.######")</f>
        <v>On42182.123565</v>
      </c>
      <c r="G10860" s="3">
        <f ca="1">IF(Sense_data[[#This Row],[a_1State]]="Off",RANDBETWEEN(off_min,off_max),RANDBETWEEN(on_min,on_max))/sr_div</f>
        <v>4.2</v>
      </c>
      <c r="H10860" s="3">
        <v>4.2</v>
      </c>
      <c r="I10860" s="3">
        <f>IF(HOUR(Sense_data[[#This Row],[SysTimeStamp]])&lt;12,I10859+$B$14,I10859-$B$14)</f>
        <v>17.509953703705701</v>
      </c>
    </row>
    <row r="10861" spans="1:9" x14ac:dyDescent="0.2">
      <c r="A10861" t="s">
        <v>20</v>
      </c>
      <c r="B10861" t="s">
        <v>22</v>
      </c>
      <c r="C10861" s="6">
        <f t="shared" si="174"/>
        <v>42182.125509288599</v>
      </c>
      <c r="D10861" t="s">
        <v>23</v>
      </c>
      <c r="E10861" s="6">
        <f>IF(Sense_data[[#This Row],[a_1State]]=D10860,E10860,Sense_data[[#This Row],[SysTimeStamp]])</f>
        <v>42182.1235648437</v>
      </c>
      <c r="F10861" s="3" t="str">
        <f>Sense_data[[#This Row],[a_1State]]&amp;TEXT(Sense_data[[#This Row],[StateInstanceTimestamp]],"#.######")</f>
        <v>On42182.123565</v>
      </c>
      <c r="G10861" s="3">
        <f ca="1">IF(Sense_data[[#This Row],[a_1State]]="Off",RANDBETWEEN(off_min,off_max),RANDBETWEEN(on_min,on_max))/sr_div</f>
        <v>3.6</v>
      </c>
      <c r="H10861" s="3">
        <v>3.3</v>
      </c>
      <c r="I10861" s="3">
        <f>IF(HOUR(Sense_data[[#This Row],[SysTimeStamp]])&lt;12,I10860+$B$14,I10860-$B$14)</f>
        <v>17.510185185187183</v>
      </c>
    </row>
    <row r="10862" spans="1:9" x14ac:dyDescent="0.2">
      <c r="A10862" t="s">
        <v>20</v>
      </c>
      <c r="B10862" t="s">
        <v>22</v>
      </c>
      <c r="C10862" s="6">
        <f t="shared" si="174"/>
        <v>42182.125520862675</v>
      </c>
      <c r="D10862" t="s">
        <v>23</v>
      </c>
      <c r="E10862" s="6">
        <f>IF(Sense_data[[#This Row],[a_1State]]=D10861,E10861,Sense_data[[#This Row],[SysTimeStamp]])</f>
        <v>42182.1235648437</v>
      </c>
      <c r="F10862" s="3" t="str">
        <f>Sense_data[[#This Row],[a_1State]]&amp;TEXT(Sense_data[[#This Row],[StateInstanceTimestamp]],"#.######")</f>
        <v>On42182.123565</v>
      </c>
      <c r="G10862" s="3">
        <f ca="1">IF(Sense_data[[#This Row],[a_1State]]="Off",RANDBETWEEN(off_min,off_max),RANDBETWEEN(on_min,on_max))/sr_div</f>
        <v>5.2</v>
      </c>
      <c r="H10862" s="3">
        <v>3.3</v>
      </c>
      <c r="I10862" s="3">
        <f>IF(HOUR(Sense_data[[#This Row],[SysTimeStamp]])&lt;12,I10861+$B$14,I10861-$B$14)</f>
        <v>17.510416666668664</v>
      </c>
    </row>
    <row r="10863" spans="1:9" x14ac:dyDescent="0.2">
      <c r="A10863" t="s">
        <v>20</v>
      </c>
      <c r="B10863" t="s">
        <v>22</v>
      </c>
      <c r="C10863" s="6">
        <f t="shared" si="174"/>
        <v>42182.125532436752</v>
      </c>
      <c r="D10863" t="s">
        <v>23</v>
      </c>
      <c r="E10863" s="6">
        <f>IF(Sense_data[[#This Row],[a_1State]]=D10862,E10862,Sense_data[[#This Row],[SysTimeStamp]])</f>
        <v>42182.1235648437</v>
      </c>
      <c r="F10863" s="3" t="str">
        <f>Sense_data[[#This Row],[a_1State]]&amp;TEXT(Sense_data[[#This Row],[StateInstanceTimestamp]],"#.######")</f>
        <v>On42182.123565</v>
      </c>
      <c r="G10863" s="3">
        <f ca="1">IF(Sense_data[[#This Row],[a_1State]]="Off",RANDBETWEEN(off_min,off_max),RANDBETWEEN(on_min,on_max))/sr_div</f>
        <v>3.2</v>
      </c>
      <c r="H10863" s="3">
        <v>4.2</v>
      </c>
      <c r="I10863" s="3">
        <f>IF(HOUR(Sense_data[[#This Row],[SysTimeStamp]])&lt;12,I10862+$B$14,I10862-$B$14)</f>
        <v>17.510648148150146</v>
      </c>
    </row>
    <row r="10864" spans="1:9" x14ac:dyDescent="0.2">
      <c r="A10864" t="s">
        <v>20</v>
      </c>
      <c r="B10864" t="s">
        <v>22</v>
      </c>
      <c r="C10864" s="6">
        <f t="shared" si="174"/>
        <v>42182.125544010829</v>
      </c>
      <c r="D10864" t="s">
        <v>23</v>
      </c>
      <c r="E10864" s="6">
        <f>IF(Sense_data[[#This Row],[a_1State]]=D10863,E10863,Sense_data[[#This Row],[SysTimeStamp]])</f>
        <v>42182.1235648437</v>
      </c>
      <c r="F10864" s="3" t="str">
        <f>Sense_data[[#This Row],[a_1State]]&amp;TEXT(Sense_data[[#This Row],[StateInstanceTimestamp]],"#.######")</f>
        <v>On42182.123565</v>
      </c>
      <c r="G10864" s="3">
        <f ca="1">IF(Sense_data[[#This Row],[a_1State]]="Off",RANDBETWEEN(off_min,off_max),RANDBETWEEN(on_min,on_max))/sr_div</f>
        <v>5.0999999999999996</v>
      </c>
      <c r="H10864" s="3">
        <v>4</v>
      </c>
      <c r="I10864" s="3">
        <f>IF(HOUR(Sense_data[[#This Row],[SysTimeStamp]])&lt;12,I10863+$B$14,I10863-$B$14)</f>
        <v>17.510879629631628</v>
      </c>
    </row>
    <row r="10865" spans="1:9" x14ac:dyDescent="0.2">
      <c r="A10865" t="s">
        <v>20</v>
      </c>
      <c r="B10865" t="s">
        <v>22</v>
      </c>
      <c r="C10865" s="6">
        <f t="shared" si="174"/>
        <v>42182.125555584906</v>
      </c>
      <c r="D10865" t="s">
        <v>23</v>
      </c>
      <c r="E10865" s="6">
        <f>IF(Sense_data[[#This Row],[a_1State]]=D10864,E10864,Sense_data[[#This Row],[SysTimeStamp]])</f>
        <v>42182.1235648437</v>
      </c>
      <c r="F10865" s="3" t="str">
        <f>Sense_data[[#This Row],[a_1State]]&amp;TEXT(Sense_data[[#This Row],[StateInstanceTimestamp]],"#.######")</f>
        <v>On42182.123565</v>
      </c>
      <c r="G10865" s="3">
        <f ca="1">IF(Sense_data[[#This Row],[a_1State]]="Off",RANDBETWEEN(off_min,off_max),RANDBETWEEN(on_min,on_max))/sr_div</f>
        <v>6</v>
      </c>
      <c r="H10865" s="3">
        <v>4.3</v>
      </c>
      <c r="I10865" s="3">
        <f>IF(HOUR(Sense_data[[#This Row],[SysTimeStamp]])&lt;12,I10864+$B$14,I10864-$B$14)</f>
        <v>17.511111111113109</v>
      </c>
    </row>
    <row r="10866" spans="1:9" x14ac:dyDescent="0.2">
      <c r="A10866" t="s">
        <v>20</v>
      </c>
      <c r="B10866" t="s">
        <v>22</v>
      </c>
      <c r="C10866" s="6">
        <f t="shared" si="174"/>
        <v>42182.125567158982</v>
      </c>
      <c r="D10866" t="s">
        <v>23</v>
      </c>
      <c r="E10866" s="6">
        <f>IF(Sense_data[[#This Row],[a_1State]]=D10865,E10865,Sense_data[[#This Row],[SysTimeStamp]])</f>
        <v>42182.1235648437</v>
      </c>
      <c r="F10866" s="3" t="str">
        <f>Sense_data[[#This Row],[a_1State]]&amp;TEXT(Sense_data[[#This Row],[StateInstanceTimestamp]],"#.######")</f>
        <v>On42182.123565</v>
      </c>
      <c r="G10866" s="3">
        <f ca="1">IF(Sense_data[[#This Row],[a_1State]]="Off",RANDBETWEEN(off_min,off_max),RANDBETWEEN(on_min,on_max))/sr_div</f>
        <v>3.5</v>
      </c>
      <c r="H10866" s="3">
        <v>4.5</v>
      </c>
      <c r="I10866" s="3">
        <f>IF(HOUR(Sense_data[[#This Row],[SysTimeStamp]])&lt;12,I10865+$B$14,I10865-$B$14)</f>
        <v>17.511342592594591</v>
      </c>
    </row>
    <row r="10867" spans="1:9" x14ac:dyDescent="0.2">
      <c r="A10867" t="s">
        <v>20</v>
      </c>
      <c r="B10867" t="s">
        <v>22</v>
      </c>
      <c r="C10867" s="6">
        <f t="shared" si="174"/>
        <v>42182.125578733059</v>
      </c>
      <c r="D10867" t="s">
        <v>23</v>
      </c>
      <c r="E10867" s="6">
        <f>IF(Sense_data[[#This Row],[a_1State]]=D10866,E10866,Sense_data[[#This Row],[SysTimeStamp]])</f>
        <v>42182.1235648437</v>
      </c>
      <c r="F10867" s="3" t="str">
        <f>Sense_data[[#This Row],[a_1State]]&amp;TEXT(Sense_data[[#This Row],[StateInstanceTimestamp]],"#.######")</f>
        <v>On42182.123565</v>
      </c>
      <c r="G10867" s="3">
        <f ca="1">IF(Sense_data[[#This Row],[a_1State]]="Off",RANDBETWEEN(off_min,off_max),RANDBETWEEN(on_min,on_max))/sr_div</f>
        <v>3.5</v>
      </c>
      <c r="H10867" s="3">
        <v>5</v>
      </c>
      <c r="I10867" s="3">
        <f>IF(HOUR(Sense_data[[#This Row],[SysTimeStamp]])&lt;12,I10866+$B$14,I10866-$B$14)</f>
        <v>17.511574074076073</v>
      </c>
    </row>
    <row r="10868" spans="1:9" x14ac:dyDescent="0.2">
      <c r="A10868" t="s">
        <v>20</v>
      </c>
      <c r="B10868" t="s">
        <v>22</v>
      </c>
      <c r="C10868" s="6">
        <f t="shared" si="174"/>
        <v>42182.125590307136</v>
      </c>
      <c r="D10868" t="s">
        <v>23</v>
      </c>
      <c r="E10868" s="6">
        <f>IF(Sense_data[[#This Row],[a_1State]]=D10867,E10867,Sense_data[[#This Row],[SysTimeStamp]])</f>
        <v>42182.1235648437</v>
      </c>
      <c r="F10868" s="3" t="str">
        <f>Sense_data[[#This Row],[a_1State]]&amp;TEXT(Sense_data[[#This Row],[StateInstanceTimestamp]],"#.######")</f>
        <v>On42182.123565</v>
      </c>
      <c r="G10868" s="3">
        <f ca="1">IF(Sense_data[[#This Row],[a_1State]]="Off",RANDBETWEEN(off_min,off_max),RANDBETWEEN(on_min,on_max))/sr_div</f>
        <v>4.2</v>
      </c>
      <c r="H10868" s="3">
        <v>4.3</v>
      </c>
      <c r="I10868" s="3">
        <f>IF(HOUR(Sense_data[[#This Row],[SysTimeStamp]])&lt;12,I10867+$B$14,I10867-$B$14)</f>
        <v>17.511805555557554</v>
      </c>
    </row>
    <row r="10869" spans="1:9" x14ac:dyDescent="0.2">
      <c r="A10869" t="s">
        <v>20</v>
      </c>
      <c r="B10869" t="s">
        <v>22</v>
      </c>
      <c r="C10869" s="6">
        <f t="shared" si="174"/>
        <v>42182.125601881213</v>
      </c>
      <c r="D10869" t="s">
        <v>23</v>
      </c>
      <c r="E10869" s="6">
        <f>IF(Sense_data[[#This Row],[a_1State]]=D10868,E10868,Sense_data[[#This Row],[SysTimeStamp]])</f>
        <v>42182.1235648437</v>
      </c>
      <c r="F10869" s="3" t="str">
        <f>Sense_data[[#This Row],[a_1State]]&amp;TEXT(Sense_data[[#This Row],[StateInstanceTimestamp]],"#.######")</f>
        <v>On42182.123565</v>
      </c>
      <c r="G10869" s="3">
        <f ca="1">IF(Sense_data[[#This Row],[a_1State]]="Off",RANDBETWEEN(off_min,off_max),RANDBETWEEN(on_min,on_max))/sr_div</f>
        <v>5.7</v>
      </c>
      <c r="H10869" s="3">
        <v>5.3</v>
      </c>
      <c r="I10869" s="3">
        <f>IF(HOUR(Sense_data[[#This Row],[SysTimeStamp]])&lt;12,I10868+$B$14,I10868-$B$14)</f>
        <v>17.512037037039036</v>
      </c>
    </row>
    <row r="10870" spans="1:9" x14ac:dyDescent="0.2">
      <c r="A10870" t="s">
        <v>20</v>
      </c>
      <c r="B10870" t="s">
        <v>22</v>
      </c>
      <c r="C10870" s="6">
        <f t="shared" si="174"/>
        <v>42182.12561345529</v>
      </c>
      <c r="D10870" t="s">
        <v>23</v>
      </c>
      <c r="E10870" s="6">
        <f>IF(Sense_data[[#This Row],[a_1State]]=D10869,E10869,Sense_data[[#This Row],[SysTimeStamp]])</f>
        <v>42182.1235648437</v>
      </c>
      <c r="F10870" s="3" t="str">
        <f>Sense_data[[#This Row],[a_1State]]&amp;TEXT(Sense_data[[#This Row],[StateInstanceTimestamp]],"#.######")</f>
        <v>On42182.123565</v>
      </c>
      <c r="G10870" s="3">
        <f ca="1">IF(Sense_data[[#This Row],[a_1State]]="Off",RANDBETWEEN(off_min,off_max),RANDBETWEEN(on_min,on_max))/sr_div</f>
        <v>4.9000000000000004</v>
      </c>
      <c r="H10870" s="3">
        <v>3.4</v>
      </c>
      <c r="I10870" s="3">
        <f>IF(HOUR(Sense_data[[#This Row],[SysTimeStamp]])&lt;12,I10869+$B$14,I10869-$B$14)</f>
        <v>17.512268518520518</v>
      </c>
    </row>
    <row r="10871" spans="1:9" x14ac:dyDescent="0.2">
      <c r="A10871" t="s">
        <v>20</v>
      </c>
      <c r="B10871" t="s">
        <v>22</v>
      </c>
      <c r="C10871" s="6">
        <f t="shared" si="174"/>
        <v>42182.125625029366</v>
      </c>
      <c r="D10871" t="s">
        <v>23</v>
      </c>
      <c r="E10871" s="6">
        <f>IF(Sense_data[[#This Row],[a_1State]]=D10870,E10870,Sense_data[[#This Row],[SysTimeStamp]])</f>
        <v>42182.1235648437</v>
      </c>
      <c r="F10871" s="3" t="str">
        <f>Sense_data[[#This Row],[a_1State]]&amp;TEXT(Sense_data[[#This Row],[StateInstanceTimestamp]],"#.######")</f>
        <v>On42182.123565</v>
      </c>
      <c r="G10871" s="3">
        <f ca="1">IF(Sense_data[[#This Row],[a_1State]]="Off",RANDBETWEEN(off_min,off_max),RANDBETWEEN(on_min,on_max))/sr_div</f>
        <v>4.5999999999999996</v>
      </c>
      <c r="H10871" s="3">
        <v>4.5999999999999996</v>
      </c>
      <c r="I10871" s="3">
        <f>IF(HOUR(Sense_data[[#This Row],[SysTimeStamp]])&lt;12,I10870+$B$14,I10870-$B$14)</f>
        <v>17.512500000001999</v>
      </c>
    </row>
    <row r="10872" spans="1:9" x14ac:dyDescent="0.2">
      <c r="A10872" t="s">
        <v>20</v>
      </c>
      <c r="B10872" t="s">
        <v>22</v>
      </c>
      <c r="C10872" s="6">
        <f t="shared" si="174"/>
        <v>42182.125636603443</v>
      </c>
      <c r="D10872" t="s">
        <v>23</v>
      </c>
      <c r="E10872" s="6">
        <f>IF(Sense_data[[#This Row],[a_1State]]=D10871,E10871,Sense_data[[#This Row],[SysTimeStamp]])</f>
        <v>42182.1235648437</v>
      </c>
      <c r="F10872" s="3" t="str">
        <f>Sense_data[[#This Row],[a_1State]]&amp;TEXT(Sense_data[[#This Row],[StateInstanceTimestamp]],"#.######")</f>
        <v>On42182.123565</v>
      </c>
      <c r="G10872" s="3">
        <f ca="1">IF(Sense_data[[#This Row],[a_1State]]="Off",RANDBETWEEN(off_min,off_max),RANDBETWEEN(on_min,on_max))/sr_div</f>
        <v>3.5</v>
      </c>
      <c r="H10872" s="3">
        <v>4.3</v>
      </c>
      <c r="I10872" s="3">
        <f>IF(HOUR(Sense_data[[#This Row],[SysTimeStamp]])&lt;12,I10871+$B$14,I10871-$B$14)</f>
        <v>17.512731481483481</v>
      </c>
    </row>
    <row r="10873" spans="1:9" x14ac:dyDescent="0.2">
      <c r="A10873" t="s">
        <v>20</v>
      </c>
      <c r="B10873" t="s">
        <v>22</v>
      </c>
      <c r="C10873" s="6">
        <f t="shared" si="174"/>
        <v>42182.12564817752</v>
      </c>
      <c r="D10873" t="s">
        <v>23</v>
      </c>
      <c r="E10873" s="6">
        <f>IF(Sense_data[[#This Row],[a_1State]]=D10872,E10872,Sense_data[[#This Row],[SysTimeStamp]])</f>
        <v>42182.1235648437</v>
      </c>
      <c r="F10873" s="3" t="str">
        <f>Sense_data[[#This Row],[a_1State]]&amp;TEXT(Sense_data[[#This Row],[StateInstanceTimestamp]],"#.######")</f>
        <v>On42182.123565</v>
      </c>
      <c r="G10873" s="3">
        <f ca="1">IF(Sense_data[[#This Row],[a_1State]]="Off",RANDBETWEEN(off_min,off_max),RANDBETWEEN(on_min,on_max))/sr_div</f>
        <v>3.8</v>
      </c>
      <c r="H10873" s="3">
        <v>4.5</v>
      </c>
      <c r="I10873" s="3">
        <f>IF(HOUR(Sense_data[[#This Row],[SysTimeStamp]])&lt;12,I10872+$B$14,I10872-$B$14)</f>
        <v>17.512962962964963</v>
      </c>
    </row>
    <row r="10874" spans="1:9" x14ac:dyDescent="0.2">
      <c r="A10874" t="s">
        <v>20</v>
      </c>
      <c r="B10874" t="s">
        <v>22</v>
      </c>
      <c r="C10874" s="6">
        <f t="shared" si="174"/>
        <v>42182.125659751597</v>
      </c>
      <c r="D10874" t="s">
        <v>23</v>
      </c>
      <c r="E10874" s="6">
        <f>IF(Sense_data[[#This Row],[a_1State]]=D10873,E10873,Sense_data[[#This Row],[SysTimeStamp]])</f>
        <v>42182.1235648437</v>
      </c>
      <c r="F10874" s="3" t="str">
        <f>Sense_data[[#This Row],[a_1State]]&amp;TEXT(Sense_data[[#This Row],[StateInstanceTimestamp]],"#.######")</f>
        <v>On42182.123565</v>
      </c>
      <c r="G10874" s="3">
        <f ca="1">IF(Sense_data[[#This Row],[a_1State]]="Off",RANDBETWEEN(off_min,off_max),RANDBETWEEN(on_min,on_max))/sr_div</f>
        <v>4.2</v>
      </c>
      <c r="H10874" s="3">
        <v>4.7</v>
      </c>
      <c r="I10874" s="3">
        <f>IF(HOUR(Sense_data[[#This Row],[SysTimeStamp]])&lt;12,I10873+$B$14,I10873-$B$14)</f>
        <v>17.513194444446444</v>
      </c>
    </row>
    <row r="10875" spans="1:9" x14ac:dyDescent="0.2">
      <c r="A10875" t="s">
        <v>20</v>
      </c>
      <c r="B10875" t="s">
        <v>22</v>
      </c>
      <c r="C10875" s="6">
        <f t="shared" si="174"/>
        <v>42182.125671325673</v>
      </c>
      <c r="D10875" t="s">
        <v>23</v>
      </c>
      <c r="E10875" s="6">
        <f>IF(Sense_data[[#This Row],[a_1State]]=D10874,E10874,Sense_data[[#This Row],[SysTimeStamp]])</f>
        <v>42182.1235648437</v>
      </c>
      <c r="F10875" s="3" t="str">
        <f>Sense_data[[#This Row],[a_1State]]&amp;TEXT(Sense_data[[#This Row],[StateInstanceTimestamp]],"#.######")</f>
        <v>On42182.123565</v>
      </c>
      <c r="G10875" s="3">
        <f ca="1">IF(Sense_data[[#This Row],[a_1State]]="Off",RANDBETWEEN(off_min,off_max),RANDBETWEEN(on_min,on_max))/sr_div</f>
        <v>5</v>
      </c>
      <c r="H10875" s="3">
        <v>4.5</v>
      </c>
      <c r="I10875" s="3">
        <f>IF(HOUR(Sense_data[[#This Row],[SysTimeStamp]])&lt;12,I10874+$B$14,I10874-$B$14)</f>
        <v>17.513425925927926</v>
      </c>
    </row>
    <row r="10876" spans="1:9" x14ac:dyDescent="0.2">
      <c r="A10876" t="s">
        <v>20</v>
      </c>
      <c r="B10876" t="s">
        <v>22</v>
      </c>
      <c r="C10876" s="6">
        <f t="shared" si="174"/>
        <v>42182.12568289975</v>
      </c>
      <c r="D10876" t="s">
        <v>23</v>
      </c>
      <c r="E10876" s="6">
        <f>IF(Sense_data[[#This Row],[a_1State]]=D10875,E10875,Sense_data[[#This Row],[SysTimeStamp]])</f>
        <v>42182.1235648437</v>
      </c>
      <c r="F10876" s="3" t="str">
        <f>Sense_data[[#This Row],[a_1State]]&amp;TEXT(Sense_data[[#This Row],[StateInstanceTimestamp]],"#.######")</f>
        <v>On42182.123565</v>
      </c>
      <c r="G10876" s="3">
        <f ca="1">IF(Sense_data[[#This Row],[a_1State]]="Off",RANDBETWEEN(off_min,off_max),RANDBETWEEN(on_min,on_max))/sr_div</f>
        <v>5.6</v>
      </c>
      <c r="H10876" s="3">
        <v>5.4</v>
      </c>
      <c r="I10876" s="3">
        <f>IF(HOUR(Sense_data[[#This Row],[SysTimeStamp]])&lt;12,I10875+$B$14,I10875-$B$14)</f>
        <v>17.513657407409408</v>
      </c>
    </row>
    <row r="10877" spans="1:9" x14ac:dyDescent="0.2">
      <c r="A10877" t="s">
        <v>20</v>
      </c>
      <c r="B10877" t="s">
        <v>22</v>
      </c>
      <c r="C10877" s="6">
        <f t="shared" si="174"/>
        <v>42182.125694473827</v>
      </c>
      <c r="D10877" t="s">
        <v>23</v>
      </c>
      <c r="E10877" s="6">
        <f>IF(Sense_data[[#This Row],[a_1State]]=D10876,E10876,Sense_data[[#This Row],[SysTimeStamp]])</f>
        <v>42182.1235648437</v>
      </c>
      <c r="F10877" s="3" t="str">
        <f>Sense_data[[#This Row],[a_1State]]&amp;TEXT(Sense_data[[#This Row],[StateInstanceTimestamp]],"#.######")</f>
        <v>On42182.123565</v>
      </c>
      <c r="G10877" s="3">
        <f ca="1">IF(Sense_data[[#This Row],[a_1State]]="Off",RANDBETWEEN(off_min,off_max),RANDBETWEEN(on_min,on_max))/sr_div</f>
        <v>4.7</v>
      </c>
      <c r="H10877" s="3">
        <v>5.2</v>
      </c>
      <c r="I10877" s="3">
        <f>IF(HOUR(Sense_data[[#This Row],[SysTimeStamp]])&lt;12,I10876+$B$14,I10876-$B$14)</f>
        <v>17.513888888890889</v>
      </c>
    </row>
    <row r="10878" spans="1:9" x14ac:dyDescent="0.2">
      <c r="A10878" t="s">
        <v>20</v>
      </c>
      <c r="B10878" t="s">
        <v>22</v>
      </c>
      <c r="C10878" s="6">
        <f t="shared" si="174"/>
        <v>42182.125706047904</v>
      </c>
      <c r="D10878" t="s">
        <v>23</v>
      </c>
      <c r="E10878" s="6">
        <f>IF(Sense_data[[#This Row],[a_1State]]=D10877,E10877,Sense_data[[#This Row],[SysTimeStamp]])</f>
        <v>42182.1235648437</v>
      </c>
      <c r="F10878" s="3" t="str">
        <f>Sense_data[[#This Row],[a_1State]]&amp;TEXT(Sense_data[[#This Row],[StateInstanceTimestamp]],"#.######")</f>
        <v>On42182.123565</v>
      </c>
      <c r="G10878" s="3">
        <f ca="1">IF(Sense_data[[#This Row],[a_1State]]="Off",RANDBETWEEN(off_min,off_max),RANDBETWEEN(on_min,on_max))/sr_div</f>
        <v>6</v>
      </c>
      <c r="H10878" s="3">
        <v>4</v>
      </c>
      <c r="I10878" s="3">
        <f>IF(HOUR(Sense_data[[#This Row],[SysTimeStamp]])&lt;12,I10877+$B$14,I10877-$B$14)</f>
        <v>17.514120370372371</v>
      </c>
    </row>
    <row r="10879" spans="1:9" x14ac:dyDescent="0.2">
      <c r="A10879" t="s">
        <v>20</v>
      </c>
      <c r="B10879" t="s">
        <v>22</v>
      </c>
      <c r="C10879" s="6">
        <f t="shared" si="174"/>
        <v>42182.125717621981</v>
      </c>
      <c r="D10879" t="s">
        <v>23</v>
      </c>
      <c r="E10879" s="6">
        <f>IF(Sense_data[[#This Row],[a_1State]]=D10878,E10878,Sense_data[[#This Row],[SysTimeStamp]])</f>
        <v>42182.1235648437</v>
      </c>
      <c r="F10879" s="3" t="str">
        <f>Sense_data[[#This Row],[a_1State]]&amp;TEXT(Sense_data[[#This Row],[StateInstanceTimestamp]],"#.######")</f>
        <v>On42182.123565</v>
      </c>
      <c r="G10879" s="3">
        <f ca="1">IF(Sense_data[[#This Row],[a_1State]]="Off",RANDBETWEEN(off_min,off_max),RANDBETWEEN(on_min,on_max))/sr_div</f>
        <v>5.7</v>
      </c>
      <c r="H10879" s="3">
        <v>5.6</v>
      </c>
      <c r="I10879" s="3">
        <f>IF(HOUR(Sense_data[[#This Row],[SysTimeStamp]])&lt;12,I10878+$B$14,I10878-$B$14)</f>
        <v>17.514351851853853</v>
      </c>
    </row>
    <row r="10880" spans="1:9" x14ac:dyDescent="0.2">
      <c r="A10880" t="s">
        <v>20</v>
      </c>
      <c r="B10880" t="s">
        <v>22</v>
      </c>
      <c r="C10880" s="6">
        <f t="shared" si="174"/>
        <v>42182.125729196057</v>
      </c>
      <c r="D10880" t="s">
        <v>23</v>
      </c>
      <c r="E10880" s="6">
        <f>IF(Sense_data[[#This Row],[a_1State]]=D10879,E10879,Sense_data[[#This Row],[SysTimeStamp]])</f>
        <v>42182.1235648437</v>
      </c>
      <c r="F10880" s="3" t="str">
        <f>Sense_data[[#This Row],[a_1State]]&amp;TEXT(Sense_data[[#This Row],[StateInstanceTimestamp]],"#.######")</f>
        <v>On42182.123565</v>
      </c>
      <c r="G10880" s="3">
        <f ca="1">IF(Sense_data[[#This Row],[a_1State]]="Off",RANDBETWEEN(off_min,off_max),RANDBETWEEN(on_min,on_max))/sr_div</f>
        <v>3.5</v>
      </c>
      <c r="H10880" s="3">
        <v>5.0999999999999996</v>
      </c>
      <c r="I10880" s="3">
        <f>IF(HOUR(Sense_data[[#This Row],[SysTimeStamp]])&lt;12,I10879+$B$14,I10879-$B$14)</f>
        <v>17.514583333335334</v>
      </c>
    </row>
    <row r="10881" spans="1:9" x14ac:dyDescent="0.2">
      <c r="A10881" t="s">
        <v>20</v>
      </c>
      <c r="B10881" t="s">
        <v>22</v>
      </c>
      <c r="C10881" s="6">
        <f t="shared" si="174"/>
        <v>42182.125740770134</v>
      </c>
      <c r="D10881" t="s">
        <v>23</v>
      </c>
      <c r="E10881" s="6">
        <f>IF(Sense_data[[#This Row],[a_1State]]=D10880,E10880,Sense_data[[#This Row],[SysTimeStamp]])</f>
        <v>42182.1235648437</v>
      </c>
      <c r="F10881" s="3" t="str">
        <f>Sense_data[[#This Row],[a_1State]]&amp;TEXT(Sense_data[[#This Row],[StateInstanceTimestamp]],"#.######")</f>
        <v>On42182.123565</v>
      </c>
      <c r="G10881" s="3">
        <f ca="1">IF(Sense_data[[#This Row],[a_1State]]="Off",RANDBETWEEN(off_min,off_max),RANDBETWEEN(on_min,on_max))/sr_div</f>
        <v>5.7</v>
      </c>
      <c r="H10881" s="3">
        <v>4.4000000000000004</v>
      </c>
      <c r="I10881" s="3">
        <f>IF(HOUR(Sense_data[[#This Row],[SysTimeStamp]])&lt;12,I10880+$B$14,I10880-$B$14)</f>
        <v>17.514814814816816</v>
      </c>
    </row>
    <row r="10882" spans="1:9" x14ac:dyDescent="0.2">
      <c r="A10882" t="s">
        <v>20</v>
      </c>
      <c r="B10882" t="s">
        <v>22</v>
      </c>
      <c r="C10882" s="6">
        <f t="shared" si="174"/>
        <v>42182.125752344211</v>
      </c>
      <c r="D10882" t="s">
        <v>23</v>
      </c>
      <c r="E10882" s="6">
        <f>IF(Sense_data[[#This Row],[a_1State]]=D10881,E10881,Sense_data[[#This Row],[SysTimeStamp]])</f>
        <v>42182.1235648437</v>
      </c>
      <c r="F10882" s="3" t="str">
        <f>Sense_data[[#This Row],[a_1State]]&amp;TEXT(Sense_data[[#This Row],[StateInstanceTimestamp]],"#.######")</f>
        <v>On42182.123565</v>
      </c>
      <c r="G10882" s="3">
        <f ca="1">IF(Sense_data[[#This Row],[a_1State]]="Off",RANDBETWEEN(off_min,off_max),RANDBETWEEN(on_min,on_max))/sr_div</f>
        <v>3.4</v>
      </c>
      <c r="H10882" s="3">
        <v>3.5</v>
      </c>
      <c r="I10882" s="3">
        <f>IF(HOUR(Sense_data[[#This Row],[SysTimeStamp]])&lt;12,I10881+$B$14,I10881-$B$14)</f>
        <v>17.515046296298298</v>
      </c>
    </row>
    <row r="10883" spans="1:9" x14ac:dyDescent="0.2">
      <c r="A10883" t="s">
        <v>20</v>
      </c>
      <c r="B10883" t="s">
        <v>22</v>
      </c>
      <c r="C10883" s="6">
        <f t="shared" si="174"/>
        <v>42182.125763918288</v>
      </c>
      <c r="D10883" t="s">
        <v>23</v>
      </c>
      <c r="E10883" s="6">
        <f>IF(Sense_data[[#This Row],[a_1State]]=D10882,E10882,Sense_data[[#This Row],[SysTimeStamp]])</f>
        <v>42182.1235648437</v>
      </c>
      <c r="F10883" s="3" t="str">
        <f>Sense_data[[#This Row],[a_1State]]&amp;TEXT(Sense_data[[#This Row],[StateInstanceTimestamp]],"#.######")</f>
        <v>On42182.123565</v>
      </c>
      <c r="G10883" s="3">
        <f ca="1">IF(Sense_data[[#This Row],[a_1State]]="Off",RANDBETWEEN(off_min,off_max),RANDBETWEEN(on_min,on_max))/sr_div</f>
        <v>4.3</v>
      </c>
      <c r="H10883" s="3">
        <v>5.8</v>
      </c>
      <c r="I10883" s="3">
        <f>IF(HOUR(Sense_data[[#This Row],[SysTimeStamp]])&lt;12,I10882+$B$14,I10882-$B$14)</f>
        <v>17.515277777779779</v>
      </c>
    </row>
    <row r="10884" spans="1:9" x14ac:dyDescent="0.2">
      <c r="A10884" t="s">
        <v>20</v>
      </c>
      <c r="B10884" t="s">
        <v>22</v>
      </c>
      <c r="C10884" s="6">
        <f t="shared" si="174"/>
        <v>42182.125775492364</v>
      </c>
      <c r="D10884" t="s">
        <v>23</v>
      </c>
      <c r="E10884" s="6">
        <f>IF(Sense_data[[#This Row],[a_1State]]=D10883,E10883,Sense_data[[#This Row],[SysTimeStamp]])</f>
        <v>42182.1235648437</v>
      </c>
      <c r="F10884" s="3" t="str">
        <f>Sense_data[[#This Row],[a_1State]]&amp;TEXT(Sense_data[[#This Row],[StateInstanceTimestamp]],"#.######")</f>
        <v>On42182.123565</v>
      </c>
      <c r="G10884" s="3">
        <f ca="1">IF(Sense_data[[#This Row],[a_1State]]="Off",RANDBETWEEN(off_min,off_max),RANDBETWEEN(on_min,on_max))/sr_div</f>
        <v>5.8</v>
      </c>
      <c r="H10884" s="3">
        <v>3</v>
      </c>
      <c r="I10884" s="3">
        <f>IF(HOUR(Sense_data[[#This Row],[SysTimeStamp]])&lt;12,I10883+$B$14,I10883-$B$14)</f>
        <v>17.515509259261261</v>
      </c>
    </row>
    <row r="10885" spans="1:9" x14ac:dyDescent="0.2">
      <c r="A10885" t="s">
        <v>20</v>
      </c>
      <c r="B10885" t="s">
        <v>22</v>
      </c>
      <c r="C10885" s="6">
        <f t="shared" si="174"/>
        <v>42182.125787066441</v>
      </c>
      <c r="D10885" t="s">
        <v>23</v>
      </c>
      <c r="E10885" s="6">
        <f>IF(Sense_data[[#This Row],[a_1State]]=D10884,E10884,Sense_data[[#This Row],[SysTimeStamp]])</f>
        <v>42182.1235648437</v>
      </c>
      <c r="F10885" s="3" t="str">
        <f>Sense_data[[#This Row],[a_1State]]&amp;TEXT(Sense_data[[#This Row],[StateInstanceTimestamp]],"#.######")</f>
        <v>On42182.123565</v>
      </c>
      <c r="G10885" s="3">
        <f ca="1">IF(Sense_data[[#This Row],[a_1State]]="Off",RANDBETWEEN(off_min,off_max),RANDBETWEEN(on_min,on_max))/sr_div</f>
        <v>3</v>
      </c>
      <c r="H10885" s="3">
        <v>4.8</v>
      </c>
      <c r="I10885" s="3">
        <f>IF(HOUR(Sense_data[[#This Row],[SysTimeStamp]])&lt;12,I10884+$B$14,I10884-$B$14)</f>
        <v>17.515740740742743</v>
      </c>
    </row>
    <row r="10886" spans="1:9" x14ac:dyDescent="0.2">
      <c r="A10886" t="s">
        <v>20</v>
      </c>
      <c r="B10886" t="s">
        <v>22</v>
      </c>
      <c r="C10886" s="6">
        <f t="shared" ref="C10886:C10949" si="175">C10885+$B$2</f>
        <v>42182.125798640518</v>
      </c>
      <c r="D10886" t="s">
        <v>23</v>
      </c>
      <c r="E10886" s="6">
        <f>IF(Sense_data[[#This Row],[a_1State]]=D10885,E10885,Sense_data[[#This Row],[SysTimeStamp]])</f>
        <v>42182.1235648437</v>
      </c>
      <c r="F10886" s="3" t="str">
        <f>Sense_data[[#This Row],[a_1State]]&amp;TEXT(Sense_data[[#This Row],[StateInstanceTimestamp]],"#.######")</f>
        <v>On42182.123565</v>
      </c>
      <c r="G10886" s="3">
        <f ca="1">IF(Sense_data[[#This Row],[a_1State]]="Off",RANDBETWEEN(off_min,off_max),RANDBETWEEN(on_min,on_max))/sr_div</f>
        <v>4.7</v>
      </c>
      <c r="H10886" s="3">
        <v>5.8</v>
      </c>
      <c r="I10886" s="3">
        <f>IF(HOUR(Sense_data[[#This Row],[SysTimeStamp]])&lt;12,I10885+$B$14,I10885-$B$14)</f>
        <v>17.515972222224224</v>
      </c>
    </row>
    <row r="10887" spans="1:9" x14ac:dyDescent="0.2">
      <c r="A10887" t="s">
        <v>20</v>
      </c>
      <c r="B10887" t="s">
        <v>22</v>
      </c>
      <c r="C10887" s="6">
        <f t="shared" si="175"/>
        <v>42182.125810214595</v>
      </c>
      <c r="D10887" t="s">
        <v>23</v>
      </c>
      <c r="E10887" s="6">
        <f>IF(Sense_data[[#This Row],[a_1State]]=D10886,E10886,Sense_data[[#This Row],[SysTimeStamp]])</f>
        <v>42182.1235648437</v>
      </c>
      <c r="F10887" s="3" t="str">
        <f>Sense_data[[#This Row],[a_1State]]&amp;TEXT(Sense_data[[#This Row],[StateInstanceTimestamp]],"#.######")</f>
        <v>On42182.123565</v>
      </c>
      <c r="G10887" s="3">
        <f ca="1">IF(Sense_data[[#This Row],[a_1State]]="Off",RANDBETWEEN(off_min,off_max),RANDBETWEEN(on_min,on_max))/sr_div</f>
        <v>3.5</v>
      </c>
      <c r="H10887" s="3">
        <v>3.2</v>
      </c>
      <c r="I10887" s="3">
        <f>IF(HOUR(Sense_data[[#This Row],[SysTimeStamp]])&lt;12,I10886+$B$14,I10886-$B$14)</f>
        <v>17.516203703705706</v>
      </c>
    </row>
    <row r="10888" spans="1:9" x14ac:dyDescent="0.2">
      <c r="A10888" t="s">
        <v>20</v>
      </c>
      <c r="B10888" t="s">
        <v>22</v>
      </c>
      <c r="C10888" s="6">
        <f t="shared" si="175"/>
        <v>42182.125821788672</v>
      </c>
      <c r="D10888" t="s">
        <v>23</v>
      </c>
      <c r="E10888" s="6">
        <f>IF(Sense_data[[#This Row],[a_1State]]=D10887,E10887,Sense_data[[#This Row],[SysTimeStamp]])</f>
        <v>42182.1235648437</v>
      </c>
      <c r="F10888" s="3" t="str">
        <f>Sense_data[[#This Row],[a_1State]]&amp;TEXT(Sense_data[[#This Row],[StateInstanceTimestamp]],"#.######")</f>
        <v>On42182.123565</v>
      </c>
      <c r="G10888" s="3">
        <f ca="1">IF(Sense_data[[#This Row],[a_1State]]="Off",RANDBETWEEN(off_min,off_max),RANDBETWEEN(on_min,on_max))/sr_div</f>
        <v>3.4</v>
      </c>
      <c r="H10888" s="3">
        <v>3.9</v>
      </c>
      <c r="I10888" s="3">
        <f>IF(HOUR(Sense_data[[#This Row],[SysTimeStamp]])&lt;12,I10887+$B$14,I10887-$B$14)</f>
        <v>17.516435185187188</v>
      </c>
    </row>
    <row r="10889" spans="1:9" x14ac:dyDescent="0.2">
      <c r="A10889" t="s">
        <v>20</v>
      </c>
      <c r="B10889" t="s">
        <v>22</v>
      </c>
      <c r="C10889" s="6">
        <f t="shared" si="175"/>
        <v>42182.125833362748</v>
      </c>
      <c r="D10889" t="s">
        <v>23</v>
      </c>
      <c r="E10889" s="6">
        <f>IF(Sense_data[[#This Row],[a_1State]]=D10888,E10888,Sense_data[[#This Row],[SysTimeStamp]])</f>
        <v>42182.1235648437</v>
      </c>
      <c r="F10889" s="3" t="str">
        <f>Sense_data[[#This Row],[a_1State]]&amp;TEXT(Sense_data[[#This Row],[StateInstanceTimestamp]],"#.######")</f>
        <v>On42182.123565</v>
      </c>
      <c r="G10889" s="3">
        <f ca="1">IF(Sense_data[[#This Row],[a_1State]]="Off",RANDBETWEEN(off_min,off_max),RANDBETWEEN(on_min,on_max))/sr_div</f>
        <v>4.5</v>
      </c>
      <c r="H10889" s="3">
        <v>5.9</v>
      </c>
      <c r="I10889" s="3">
        <f>IF(HOUR(Sense_data[[#This Row],[SysTimeStamp]])&lt;12,I10888+$B$14,I10888-$B$14)</f>
        <v>17.516666666668669</v>
      </c>
    </row>
    <row r="10890" spans="1:9" x14ac:dyDescent="0.2">
      <c r="A10890" t="s">
        <v>20</v>
      </c>
      <c r="B10890" t="s">
        <v>22</v>
      </c>
      <c r="C10890" s="6">
        <f t="shared" si="175"/>
        <v>42182.125844936825</v>
      </c>
      <c r="D10890" t="s">
        <v>23</v>
      </c>
      <c r="E10890" s="6">
        <f>IF(Sense_data[[#This Row],[a_1State]]=D10889,E10889,Sense_data[[#This Row],[SysTimeStamp]])</f>
        <v>42182.1235648437</v>
      </c>
      <c r="F10890" s="3" t="str">
        <f>Sense_data[[#This Row],[a_1State]]&amp;TEXT(Sense_data[[#This Row],[StateInstanceTimestamp]],"#.######")</f>
        <v>On42182.123565</v>
      </c>
      <c r="G10890" s="3">
        <f ca="1">IF(Sense_data[[#This Row],[a_1State]]="Off",RANDBETWEEN(off_min,off_max),RANDBETWEEN(on_min,on_max))/sr_div</f>
        <v>5.8</v>
      </c>
      <c r="H10890" s="3">
        <v>5.4</v>
      </c>
      <c r="I10890" s="3">
        <f>IF(HOUR(Sense_data[[#This Row],[SysTimeStamp]])&lt;12,I10889+$B$14,I10889-$B$14)</f>
        <v>17.516898148150151</v>
      </c>
    </row>
    <row r="10891" spans="1:9" x14ac:dyDescent="0.2">
      <c r="A10891" t="s">
        <v>20</v>
      </c>
      <c r="B10891" t="s">
        <v>22</v>
      </c>
      <c r="C10891" s="6">
        <f t="shared" si="175"/>
        <v>42182.125856510902</v>
      </c>
      <c r="D10891" t="s">
        <v>23</v>
      </c>
      <c r="E10891" s="6">
        <f>IF(Sense_data[[#This Row],[a_1State]]=D10890,E10890,Sense_data[[#This Row],[SysTimeStamp]])</f>
        <v>42182.1235648437</v>
      </c>
      <c r="F10891" s="3" t="str">
        <f>Sense_data[[#This Row],[a_1State]]&amp;TEXT(Sense_data[[#This Row],[StateInstanceTimestamp]],"#.######")</f>
        <v>On42182.123565</v>
      </c>
      <c r="G10891" s="3">
        <f ca="1">IF(Sense_data[[#This Row],[a_1State]]="Off",RANDBETWEEN(off_min,off_max),RANDBETWEEN(on_min,on_max))/sr_div</f>
        <v>3.5</v>
      </c>
      <c r="H10891" s="3">
        <v>4.3</v>
      </c>
      <c r="I10891" s="3">
        <f>IF(HOUR(Sense_data[[#This Row],[SysTimeStamp]])&lt;12,I10890+$B$14,I10890-$B$14)</f>
        <v>17.517129629631633</v>
      </c>
    </row>
    <row r="10892" spans="1:9" x14ac:dyDescent="0.2">
      <c r="A10892" t="s">
        <v>20</v>
      </c>
      <c r="B10892" t="s">
        <v>22</v>
      </c>
      <c r="C10892" s="6">
        <f t="shared" si="175"/>
        <v>42182.125868084979</v>
      </c>
      <c r="D10892" t="s">
        <v>23</v>
      </c>
      <c r="E10892" s="6">
        <f>IF(Sense_data[[#This Row],[a_1State]]=D10891,E10891,Sense_data[[#This Row],[SysTimeStamp]])</f>
        <v>42182.1235648437</v>
      </c>
      <c r="F10892" s="3" t="str">
        <f>Sense_data[[#This Row],[a_1State]]&amp;TEXT(Sense_data[[#This Row],[StateInstanceTimestamp]],"#.######")</f>
        <v>On42182.123565</v>
      </c>
      <c r="G10892" s="3">
        <f ca="1">IF(Sense_data[[#This Row],[a_1State]]="Off",RANDBETWEEN(off_min,off_max),RANDBETWEEN(on_min,on_max))/sr_div</f>
        <v>4.8</v>
      </c>
      <c r="H10892" s="3">
        <v>4.9000000000000004</v>
      </c>
      <c r="I10892" s="3">
        <f>IF(HOUR(Sense_data[[#This Row],[SysTimeStamp]])&lt;12,I10891+$B$14,I10891-$B$14)</f>
        <v>17.517361111113114</v>
      </c>
    </row>
    <row r="10893" spans="1:9" x14ac:dyDescent="0.2">
      <c r="A10893" t="s">
        <v>20</v>
      </c>
      <c r="B10893" t="s">
        <v>22</v>
      </c>
      <c r="C10893" s="6">
        <f t="shared" si="175"/>
        <v>42182.125879659055</v>
      </c>
      <c r="D10893" t="s">
        <v>23</v>
      </c>
      <c r="E10893" s="6">
        <f>IF(Sense_data[[#This Row],[a_1State]]=D10892,E10892,Sense_data[[#This Row],[SysTimeStamp]])</f>
        <v>42182.1235648437</v>
      </c>
      <c r="F10893" s="3" t="str">
        <f>Sense_data[[#This Row],[a_1State]]&amp;TEXT(Sense_data[[#This Row],[StateInstanceTimestamp]],"#.######")</f>
        <v>On42182.123565</v>
      </c>
      <c r="G10893" s="3">
        <f ca="1">IF(Sense_data[[#This Row],[a_1State]]="Off",RANDBETWEEN(off_min,off_max),RANDBETWEEN(on_min,on_max))/sr_div</f>
        <v>4.7</v>
      </c>
      <c r="H10893" s="3">
        <v>4.3</v>
      </c>
      <c r="I10893" s="3">
        <f>IF(HOUR(Sense_data[[#This Row],[SysTimeStamp]])&lt;12,I10892+$B$14,I10892-$B$14)</f>
        <v>17.517592592594596</v>
      </c>
    </row>
    <row r="10894" spans="1:9" x14ac:dyDescent="0.2">
      <c r="A10894" t="s">
        <v>20</v>
      </c>
      <c r="B10894" t="s">
        <v>22</v>
      </c>
      <c r="C10894" s="6">
        <f t="shared" si="175"/>
        <v>42182.125891233132</v>
      </c>
      <c r="D10894" t="s">
        <v>23</v>
      </c>
      <c r="E10894" s="6">
        <f>IF(Sense_data[[#This Row],[a_1State]]=D10893,E10893,Sense_data[[#This Row],[SysTimeStamp]])</f>
        <v>42182.1235648437</v>
      </c>
      <c r="F10894" s="3" t="str">
        <f>Sense_data[[#This Row],[a_1State]]&amp;TEXT(Sense_data[[#This Row],[StateInstanceTimestamp]],"#.######")</f>
        <v>On42182.123565</v>
      </c>
      <c r="G10894" s="3">
        <f ca="1">IF(Sense_data[[#This Row],[a_1State]]="Off",RANDBETWEEN(off_min,off_max),RANDBETWEEN(on_min,on_max))/sr_div</f>
        <v>3.6</v>
      </c>
      <c r="H10894" s="3">
        <v>5.5</v>
      </c>
      <c r="I10894" s="3">
        <f>IF(HOUR(Sense_data[[#This Row],[SysTimeStamp]])&lt;12,I10893+$B$14,I10893-$B$14)</f>
        <v>17.517824074076078</v>
      </c>
    </row>
    <row r="10895" spans="1:9" x14ac:dyDescent="0.2">
      <c r="A10895" t="s">
        <v>20</v>
      </c>
      <c r="B10895" t="s">
        <v>22</v>
      </c>
      <c r="C10895" s="6">
        <f t="shared" si="175"/>
        <v>42182.125902807209</v>
      </c>
      <c r="D10895" t="s">
        <v>23</v>
      </c>
      <c r="E10895" s="6">
        <f>IF(Sense_data[[#This Row],[a_1State]]=D10894,E10894,Sense_data[[#This Row],[SysTimeStamp]])</f>
        <v>42182.1235648437</v>
      </c>
      <c r="F10895" s="3" t="str">
        <f>Sense_data[[#This Row],[a_1State]]&amp;TEXT(Sense_data[[#This Row],[StateInstanceTimestamp]],"#.######")</f>
        <v>On42182.123565</v>
      </c>
      <c r="G10895" s="3">
        <f ca="1">IF(Sense_data[[#This Row],[a_1State]]="Off",RANDBETWEEN(off_min,off_max),RANDBETWEEN(on_min,on_max))/sr_div</f>
        <v>4.5</v>
      </c>
      <c r="H10895" s="3">
        <v>5.3</v>
      </c>
      <c r="I10895" s="3">
        <f>IF(HOUR(Sense_data[[#This Row],[SysTimeStamp]])&lt;12,I10894+$B$14,I10894-$B$14)</f>
        <v>17.518055555557559</v>
      </c>
    </row>
    <row r="10896" spans="1:9" x14ac:dyDescent="0.2">
      <c r="A10896" t="s">
        <v>20</v>
      </c>
      <c r="B10896" t="s">
        <v>22</v>
      </c>
      <c r="C10896" s="6">
        <f t="shared" si="175"/>
        <v>42182.125914381286</v>
      </c>
      <c r="D10896" t="s">
        <v>23</v>
      </c>
      <c r="E10896" s="6">
        <f>IF(Sense_data[[#This Row],[a_1State]]=D10895,E10895,Sense_data[[#This Row],[SysTimeStamp]])</f>
        <v>42182.1235648437</v>
      </c>
      <c r="F10896" s="3" t="str">
        <f>Sense_data[[#This Row],[a_1State]]&amp;TEXT(Sense_data[[#This Row],[StateInstanceTimestamp]],"#.######")</f>
        <v>On42182.123565</v>
      </c>
      <c r="G10896" s="3">
        <f ca="1">IF(Sense_data[[#This Row],[a_1State]]="Off",RANDBETWEEN(off_min,off_max),RANDBETWEEN(on_min,on_max))/sr_div</f>
        <v>3.7</v>
      </c>
      <c r="H10896" s="3">
        <v>5.3</v>
      </c>
      <c r="I10896" s="3">
        <f>IF(HOUR(Sense_data[[#This Row],[SysTimeStamp]])&lt;12,I10895+$B$14,I10895-$B$14)</f>
        <v>17.518287037039041</v>
      </c>
    </row>
    <row r="10897" spans="1:9" x14ac:dyDescent="0.2">
      <c r="A10897" t="s">
        <v>20</v>
      </c>
      <c r="B10897" t="s">
        <v>22</v>
      </c>
      <c r="C10897" s="6">
        <f t="shared" si="175"/>
        <v>42182.125925955363</v>
      </c>
      <c r="D10897" t="s">
        <v>23</v>
      </c>
      <c r="E10897" s="6">
        <f>IF(Sense_data[[#This Row],[a_1State]]=D10896,E10896,Sense_data[[#This Row],[SysTimeStamp]])</f>
        <v>42182.1235648437</v>
      </c>
      <c r="F10897" s="3" t="str">
        <f>Sense_data[[#This Row],[a_1State]]&amp;TEXT(Sense_data[[#This Row],[StateInstanceTimestamp]],"#.######")</f>
        <v>On42182.123565</v>
      </c>
      <c r="G10897" s="3">
        <f ca="1">IF(Sense_data[[#This Row],[a_1State]]="Off",RANDBETWEEN(off_min,off_max),RANDBETWEEN(on_min,on_max))/sr_div</f>
        <v>5.6</v>
      </c>
      <c r="H10897" s="3">
        <v>3.8</v>
      </c>
      <c r="I10897" s="3">
        <f>IF(HOUR(Sense_data[[#This Row],[SysTimeStamp]])&lt;12,I10896+$B$14,I10896-$B$14)</f>
        <v>17.518518518520523</v>
      </c>
    </row>
    <row r="10898" spans="1:9" x14ac:dyDescent="0.2">
      <c r="A10898" t="s">
        <v>20</v>
      </c>
      <c r="B10898" t="s">
        <v>22</v>
      </c>
      <c r="C10898" s="6">
        <f t="shared" si="175"/>
        <v>42182.125937529439</v>
      </c>
      <c r="D10898" t="s">
        <v>23</v>
      </c>
      <c r="E10898" s="6">
        <f>IF(Sense_data[[#This Row],[a_1State]]=D10897,E10897,Sense_data[[#This Row],[SysTimeStamp]])</f>
        <v>42182.1235648437</v>
      </c>
      <c r="F10898" s="3" t="str">
        <f>Sense_data[[#This Row],[a_1State]]&amp;TEXT(Sense_data[[#This Row],[StateInstanceTimestamp]],"#.######")</f>
        <v>On42182.123565</v>
      </c>
      <c r="G10898" s="3">
        <f ca="1">IF(Sense_data[[#This Row],[a_1State]]="Off",RANDBETWEEN(off_min,off_max),RANDBETWEEN(on_min,on_max))/sr_div</f>
        <v>4.8</v>
      </c>
      <c r="H10898" s="3">
        <v>4.5999999999999996</v>
      </c>
      <c r="I10898" s="3">
        <f>IF(HOUR(Sense_data[[#This Row],[SysTimeStamp]])&lt;12,I10897+$B$14,I10897-$B$14)</f>
        <v>17.518750000002004</v>
      </c>
    </row>
    <row r="10899" spans="1:9" x14ac:dyDescent="0.2">
      <c r="A10899" t="s">
        <v>20</v>
      </c>
      <c r="B10899" t="s">
        <v>22</v>
      </c>
      <c r="C10899" s="6">
        <f t="shared" si="175"/>
        <v>42182.125949103516</v>
      </c>
      <c r="D10899" t="s">
        <v>23</v>
      </c>
      <c r="E10899" s="6">
        <f>IF(Sense_data[[#This Row],[a_1State]]=D10898,E10898,Sense_data[[#This Row],[SysTimeStamp]])</f>
        <v>42182.1235648437</v>
      </c>
      <c r="F10899" s="3" t="str">
        <f>Sense_data[[#This Row],[a_1State]]&amp;TEXT(Sense_data[[#This Row],[StateInstanceTimestamp]],"#.######")</f>
        <v>On42182.123565</v>
      </c>
      <c r="G10899" s="3">
        <f ca="1">IF(Sense_data[[#This Row],[a_1State]]="Off",RANDBETWEEN(off_min,off_max),RANDBETWEEN(on_min,on_max))/sr_div</f>
        <v>5</v>
      </c>
      <c r="H10899" s="3">
        <v>5</v>
      </c>
      <c r="I10899" s="3">
        <f>IF(HOUR(Sense_data[[#This Row],[SysTimeStamp]])&lt;12,I10898+$B$14,I10898-$B$14)</f>
        <v>17.518981481483486</v>
      </c>
    </row>
    <row r="10900" spans="1:9" x14ac:dyDescent="0.2">
      <c r="A10900" t="s">
        <v>20</v>
      </c>
      <c r="B10900" t="s">
        <v>22</v>
      </c>
      <c r="C10900" s="6">
        <f t="shared" si="175"/>
        <v>42182.125960677593</v>
      </c>
      <c r="D10900" t="s">
        <v>23</v>
      </c>
      <c r="E10900" s="6">
        <f>IF(Sense_data[[#This Row],[a_1State]]=D10899,E10899,Sense_data[[#This Row],[SysTimeStamp]])</f>
        <v>42182.1235648437</v>
      </c>
      <c r="F10900" s="3" t="str">
        <f>Sense_data[[#This Row],[a_1State]]&amp;TEXT(Sense_data[[#This Row],[StateInstanceTimestamp]],"#.######")</f>
        <v>On42182.123565</v>
      </c>
      <c r="G10900" s="3">
        <f ca="1">IF(Sense_data[[#This Row],[a_1State]]="Off",RANDBETWEEN(off_min,off_max),RANDBETWEEN(on_min,on_max))/sr_div</f>
        <v>4.4000000000000004</v>
      </c>
      <c r="H10900" s="3">
        <v>5.7</v>
      </c>
      <c r="I10900" s="3">
        <f>IF(HOUR(Sense_data[[#This Row],[SysTimeStamp]])&lt;12,I10899+$B$14,I10899-$B$14)</f>
        <v>17.519212962964968</v>
      </c>
    </row>
    <row r="10901" spans="1:9" x14ac:dyDescent="0.2">
      <c r="A10901" t="s">
        <v>20</v>
      </c>
      <c r="B10901" t="s">
        <v>22</v>
      </c>
      <c r="C10901" s="6">
        <f t="shared" si="175"/>
        <v>42182.12597225167</v>
      </c>
      <c r="D10901" t="s">
        <v>23</v>
      </c>
      <c r="E10901" s="6">
        <f>IF(Sense_data[[#This Row],[a_1State]]=D10900,E10900,Sense_data[[#This Row],[SysTimeStamp]])</f>
        <v>42182.1235648437</v>
      </c>
      <c r="F10901" s="3" t="str">
        <f>Sense_data[[#This Row],[a_1State]]&amp;TEXT(Sense_data[[#This Row],[StateInstanceTimestamp]],"#.######")</f>
        <v>On42182.123565</v>
      </c>
      <c r="G10901" s="3">
        <f ca="1">IF(Sense_data[[#This Row],[a_1State]]="Off",RANDBETWEEN(off_min,off_max),RANDBETWEEN(on_min,on_max))/sr_div</f>
        <v>3.7</v>
      </c>
      <c r="H10901" s="3">
        <v>4.4000000000000004</v>
      </c>
      <c r="I10901" s="3">
        <f>IF(HOUR(Sense_data[[#This Row],[SysTimeStamp]])&lt;12,I10900+$B$14,I10900-$B$14)</f>
        <v>17.519444444446449</v>
      </c>
    </row>
    <row r="10902" spans="1:9" x14ac:dyDescent="0.2">
      <c r="A10902" t="s">
        <v>20</v>
      </c>
      <c r="B10902" t="s">
        <v>22</v>
      </c>
      <c r="C10902" s="6">
        <f t="shared" si="175"/>
        <v>42182.125983825747</v>
      </c>
      <c r="D10902" t="s">
        <v>23</v>
      </c>
      <c r="E10902" s="6">
        <f>IF(Sense_data[[#This Row],[a_1State]]=D10901,E10901,Sense_data[[#This Row],[SysTimeStamp]])</f>
        <v>42182.1235648437</v>
      </c>
      <c r="F10902" s="3" t="str">
        <f>Sense_data[[#This Row],[a_1State]]&amp;TEXT(Sense_data[[#This Row],[StateInstanceTimestamp]],"#.######")</f>
        <v>On42182.123565</v>
      </c>
      <c r="G10902" s="3">
        <f ca="1">IF(Sense_data[[#This Row],[a_1State]]="Off",RANDBETWEEN(off_min,off_max),RANDBETWEEN(on_min,on_max))/sr_div</f>
        <v>5</v>
      </c>
      <c r="H10902" s="3">
        <v>5.8</v>
      </c>
      <c r="I10902" s="3">
        <f>IF(HOUR(Sense_data[[#This Row],[SysTimeStamp]])&lt;12,I10901+$B$14,I10901-$B$14)</f>
        <v>17.519675925927931</v>
      </c>
    </row>
    <row r="10903" spans="1:9" x14ac:dyDescent="0.2">
      <c r="A10903" t="s">
        <v>20</v>
      </c>
      <c r="B10903" t="s">
        <v>22</v>
      </c>
      <c r="C10903" s="6">
        <f t="shared" si="175"/>
        <v>42182.125995399823</v>
      </c>
      <c r="D10903" t="s">
        <v>23</v>
      </c>
      <c r="E10903" s="6">
        <f>IF(Sense_data[[#This Row],[a_1State]]=D10902,E10902,Sense_data[[#This Row],[SysTimeStamp]])</f>
        <v>42182.1235648437</v>
      </c>
      <c r="F10903" s="3" t="str">
        <f>Sense_data[[#This Row],[a_1State]]&amp;TEXT(Sense_data[[#This Row],[StateInstanceTimestamp]],"#.######")</f>
        <v>On42182.123565</v>
      </c>
      <c r="G10903" s="3">
        <f ca="1">IF(Sense_data[[#This Row],[a_1State]]="Off",RANDBETWEEN(off_min,off_max),RANDBETWEEN(on_min,on_max))/sr_div</f>
        <v>4.0999999999999996</v>
      </c>
      <c r="H10903" s="3">
        <v>3.1</v>
      </c>
      <c r="I10903" s="3">
        <f>IF(HOUR(Sense_data[[#This Row],[SysTimeStamp]])&lt;12,I10902+$B$14,I10902-$B$14)</f>
        <v>17.519907407409413</v>
      </c>
    </row>
    <row r="10904" spans="1:9" x14ac:dyDescent="0.2">
      <c r="A10904" t="s">
        <v>20</v>
      </c>
      <c r="B10904" t="s">
        <v>22</v>
      </c>
      <c r="C10904" s="6">
        <f t="shared" si="175"/>
        <v>42182.1260069739</v>
      </c>
      <c r="D10904" t="s">
        <v>23</v>
      </c>
      <c r="E10904" s="6">
        <f>IF(Sense_data[[#This Row],[a_1State]]=D10903,E10903,Sense_data[[#This Row],[SysTimeStamp]])</f>
        <v>42182.1235648437</v>
      </c>
      <c r="F10904" s="3" t="str">
        <f>Sense_data[[#This Row],[a_1State]]&amp;TEXT(Sense_data[[#This Row],[StateInstanceTimestamp]],"#.######")</f>
        <v>On42182.123565</v>
      </c>
      <c r="G10904" s="3">
        <f ca="1">IF(Sense_data[[#This Row],[a_1State]]="Off",RANDBETWEEN(off_min,off_max),RANDBETWEEN(on_min,on_max))/sr_div</f>
        <v>4.7</v>
      </c>
      <c r="H10904" s="3">
        <v>4.5</v>
      </c>
      <c r="I10904" s="3">
        <f>IF(HOUR(Sense_data[[#This Row],[SysTimeStamp]])&lt;12,I10903+$B$14,I10903-$B$14)</f>
        <v>17.520138888890894</v>
      </c>
    </row>
    <row r="10905" spans="1:9" x14ac:dyDescent="0.2">
      <c r="A10905" t="s">
        <v>20</v>
      </c>
      <c r="B10905" t="s">
        <v>22</v>
      </c>
      <c r="C10905" s="6">
        <f t="shared" si="175"/>
        <v>42182.126018547977</v>
      </c>
      <c r="D10905" t="s">
        <v>23</v>
      </c>
      <c r="E10905" s="6">
        <f>IF(Sense_data[[#This Row],[a_1State]]=D10904,E10904,Sense_data[[#This Row],[SysTimeStamp]])</f>
        <v>42182.1235648437</v>
      </c>
      <c r="F10905" s="3" t="str">
        <f>Sense_data[[#This Row],[a_1State]]&amp;TEXT(Sense_data[[#This Row],[StateInstanceTimestamp]],"#.######")</f>
        <v>On42182.123565</v>
      </c>
      <c r="G10905" s="3">
        <f ca="1">IF(Sense_data[[#This Row],[a_1State]]="Off",RANDBETWEEN(off_min,off_max),RANDBETWEEN(on_min,on_max))/sr_div</f>
        <v>5.7</v>
      </c>
      <c r="H10905" s="3">
        <v>3.4</v>
      </c>
      <c r="I10905" s="3">
        <f>IF(HOUR(Sense_data[[#This Row],[SysTimeStamp]])&lt;12,I10904+$B$14,I10904-$B$14)</f>
        <v>17.520370370372376</v>
      </c>
    </row>
    <row r="10906" spans="1:9" x14ac:dyDescent="0.2">
      <c r="A10906" t="s">
        <v>20</v>
      </c>
      <c r="B10906" t="s">
        <v>22</v>
      </c>
      <c r="C10906" s="6">
        <f t="shared" si="175"/>
        <v>42182.126030122054</v>
      </c>
      <c r="D10906" t="s">
        <v>23</v>
      </c>
      <c r="E10906" s="6">
        <f>IF(Sense_data[[#This Row],[a_1State]]=D10905,E10905,Sense_data[[#This Row],[SysTimeStamp]])</f>
        <v>42182.1235648437</v>
      </c>
      <c r="F10906" s="3" t="str">
        <f>Sense_data[[#This Row],[a_1State]]&amp;TEXT(Sense_data[[#This Row],[StateInstanceTimestamp]],"#.######")</f>
        <v>On42182.123565</v>
      </c>
      <c r="G10906" s="3">
        <f ca="1">IF(Sense_data[[#This Row],[a_1State]]="Off",RANDBETWEEN(off_min,off_max),RANDBETWEEN(on_min,on_max))/sr_div</f>
        <v>6</v>
      </c>
      <c r="H10906" s="3">
        <v>3.9</v>
      </c>
      <c r="I10906" s="3">
        <f>IF(HOUR(Sense_data[[#This Row],[SysTimeStamp]])&lt;12,I10905+$B$14,I10905-$B$14)</f>
        <v>17.520601851853858</v>
      </c>
    </row>
    <row r="10907" spans="1:9" x14ac:dyDescent="0.2">
      <c r="A10907" t="s">
        <v>20</v>
      </c>
      <c r="B10907" t="s">
        <v>22</v>
      </c>
      <c r="C10907" s="6">
        <f t="shared" si="175"/>
        <v>42182.12604169613</v>
      </c>
      <c r="D10907" t="s">
        <v>23</v>
      </c>
      <c r="E10907" s="6">
        <f>IF(Sense_data[[#This Row],[a_1State]]=D10906,E10906,Sense_data[[#This Row],[SysTimeStamp]])</f>
        <v>42182.1235648437</v>
      </c>
      <c r="F10907" s="3" t="str">
        <f>Sense_data[[#This Row],[a_1State]]&amp;TEXT(Sense_data[[#This Row],[StateInstanceTimestamp]],"#.######")</f>
        <v>On42182.123565</v>
      </c>
      <c r="G10907" s="3">
        <f ca="1">IF(Sense_data[[#This Row],[a_1State]]="Off",RANDBETWEEN(off_min,off_max),RANDBETWEEN(on_min,on_max))/sr_div</f>
        <v>3.2</v>
      </c>
      <c r="H10907" s="3">
        <v>5.8</v>
      </c>
      <c r="I10907" s="3">
        <f>IF(HOUR(Sense_data[[#This Row],[SysTimeStamp]])&lt;12,I10906+$B$14,I10906-$B$14)</f>
        <v>17.520833333335339</v>
      </c>
    </row>
    <row r="10908" spans="1:9" x14ac:dyDescent="0.2">
      <c r="A10908" t="s">
        <v>20</v>
      </c>
      <c r="B10908" t="s">
        <v>22</v>
      </c>
      <c r="C10908" s="6">
        <f t="shared" si="175"/>
        <v>42182.126053270207</v>
      </c>
      <c r="D10908" t="s">
        <v>23</v>
      </c>
      <c r="E10908" s="6">
        <f>IF(Sense_data[[#This Row],[a_1State]]=D10907,E10907,Sense_data[[#This Row],[SysTimeStamp]])</f>
        <v>42182.1235648437</v>
      </c>
      <c r="F10908" s="3" t="str">
        <f>Sense_data[[#This Row],[a_1State]]&amp;TEXT(Sense_data[[#This Row],[StateInstanceTimestamp]],"#.######")</f>
        <v>On42182.123565</v>
      </c>
      <c r="G10908" s="3">
        <f ca="1">IF(Sense_data[[#This Row],[a_1State]]="Off",RANDBETWEEN(off_min,off_max),RANDBETWEEN(on_min,on_max))/sr_div</f>
        <v>3.8</v>
      </c>
      <c r="H10908" s="3">
        <v>5.2</v>
      </c>
      <c r="I10908" s="3">
        <f>IF(HOUR(Sense_data[[#This Row],[SysTimeStamp]])&lt;12,I10907+$B$14,I10907-$B$14)</f>
        <v>17.521064814816821</v>
      </c>
    </row>
    <row r="10909" spans="1:9" x14ac:dyDescent="0.2">
      <c r="A10909" t="s">
        <v>20</v>
      </c>
      <c r="B10909" t="s">
        <v>22</v>
      </c>
      <c r="C10909" s="6">
        <f t="shared" si="175"/>
        <v>42182.126064844284</v>
      </c>
      <c r="D10909" t="s">
        <v>23</v>
      </c>
      <c r="E10909" s="6">
        <f>IF(Sense_data[[#This Row],[a_1State]]=D10908,E10908,Sense_data[[#This Row],[SysTimeStamp]])</f>
        <v>42182.1235648437</v>
      </c>
      <c r="F10909" s="3" t="str">
        <f>Sense_data[[#This Row],[a_1State]]&amp;TEXT(Sense_data[[#This Row],[StateInstanceTimestamp]],"#.######")</f>
        <v>On42182.123565</v>
      </c>
      <c r="G10909" s="3">
        <f ca="1">IF(Sense_data[[#This Row],[a_1State]]="Off",RANDBETWEEN(off_min,off_max),RANDBETWEEN(on_min,on_max))/sr_div</f>
        <v>4.9000000000000004</v>
      </c>
      <c r="H10909" s="3">
        <v>4.4000000000000004</v>
      </c>
      <c r="I10909" s="3">
        <f>IF(HOUR(Sense_data[[#This Row],[SysTimeStamp]])&lt;12,I10908+$B$14,I10908-$B$14)</f>
        <v>17.521296296298303</v>
      </c>
    </row>
    <row r="10910" spans="1:9" x14ac:dyDescent="0.2">
      <c r="A10910" t="s">
        <v>20</v>
      </c>
      <c r="B10910" t="s">
        <v>22</v>
      </c>
      <c r="C10910" s="6">
        <f t="shared" si="175"/>
        <v>42182.126076418361</v>
      </c>
      <c r="D10910" t="s">
        <v>23</v>
      </c>
      <c r="E10910" s="6">
        <f>IF(Sense_data[[#This Row],[a_1State]]=D10909,E10909,Sense_data[[#This Row],[SysTimeStamp]])</f>
        <v>42182.1235648437</v>
      </c>
      <c r="F10910" s="3" t="str">
        <f>Sense_data[[#This Row],[a_1State]]&amp;TEXT(Sense_data[[#This Row],[StateInstanceTimestamp]],"#.######")</f>
        <v>On42182.123565</v>
      </c>
      <c r="G10910" s="3">
        <f ca="1">IF(Sense_data[[#This Row],[a_1State]]="Off",RANDBETWEEN(off_min,off_max),RANDBETWEEN(on_min,on_max))/sr_div</f>
        <v>3.1</v>
      </c>
      <c r="H10910" s="3">
        <v>4</v>
      </c>
      <c r="I10910" s="3">
        <f>IF(HOUR(Sense_data[[#This Row],[SysTimeStamp]])&lt;12,I10909+$B$14,I10909-$B$14)</f>
        <v>17.521527777779784</v>
      </c>
    </row>
    <row r="10911" spans="1:9" x14ac:dyDescent="0.2">
      <c r="A10911" t="s">
        <v>20</v>
      </c>
      <c r="B10911" t="s">
        <v>22</v>
      </c>
      <c r="C10911" s="6">
        <f t="shared" si="175"/>
        <v>42182.126087992438</v>
      </c>
      <c r="D10911" t="s">
        <v>23</v>
      </c>
      <c r="E10911" s="6">
        <f>IF(Sense_data[[#This Row],[a_1State]]=D10910,E10910,Sense_data[[#This Row],[SysTimeStamp]])</f>
        <v>42182.1235648437</v>
      </c>
      <c r="F10911" s="3" t="str">
        <f>Sense_data[[#This Row],[a_1State]]&amp;TEXT(Sense_data[[#This Row],[StateInstanceTimestamp]],"#.######")</f>
        <v>On42182.123565</v>
      </c>
      <c r="G10911" s="3">
        <f ca="1">IF(Sense_data[[#This Row],[a_1State]]="Off",RANDBETWEEN(off_min,off_max),RANDBETWEEN(on_min,on_max))/sr_div</f>
        <v>5.3</v>
      </c>
      <c r="H10911" s="3">
        <v>5.2</v>
      </c>
      <c r="I10911" s="3">
        <f>IF(HOUR(Sense_data[[#This Row],[SysTimeStamp]])&lt;12,I10910+$B$14,I10910-$B$14)</f>
        <v>17.521759259261266</v>
      </c>
    </row>
    <row r="10912" spans="1:9" x14ac:dyDescent="0.2">
      <c r="A10912" t="s">
        <v>20</v>
      </c>
      <c r="B10912" t="s">
        <v>22</v>
      </c>
      <c r="C10912" s="6">
        <f t="shared" si="175"/>
        <v>42182.126099566514</v>
      </c>
      <c r="D10912" t="s">
        <v>23</v>
      </c>
      <c r="E10912" s="6">
        <f>IF(Sense_data[[#This Row],[a_1State]]=D10911,E10911,Sense_data[[#This Row],[SysTimeStamp]])</f>
        <v>42182.1235648437</v>
      </c>
      <c r="F10912" s="3" t="str">
        <f>Sense_data[[#This Row],[a_1State]]&amp;TEXT(Sense_data[[#This Row],[StateInstanceTimestamp]],"#.######")</f>
        <v>On42182.123565</v>
      </c>
      <c r="G10912" s="3">
        <f ca="1">IF(Sense_data[[#This Row],[a_1State]]="Off",RANDBETWEEN(off_min,off_max),RANDBETWEEN(on_min,on_max))/sr_div</f>
        <v>5</v>
      </c>
      <c r="H10912" s="3">
        <v>5.9</v>
      </c>
      <c r="I10912" s="3">
        <f>IF(HOUR(Sense_data[[#This Row],[SysTimeStamp]])&lt;12,I10911+$B$14,I10911-$B$14)</f>
        <v>17.521990740742748</v>
      </c>
    </row>
    <row r="10913" spans="1:9" x14ac:dyDescent="0.2">
      <c r="A10913" t="s">
        <v>20</v>
      </c>
      <c r="B10913" t="s">
        <v>22</v>
      </c>
      <c r="C10913" s="6">
        <f t="shared" si="175"/>
        <v>42182.126111140591</v>
      </c>
      <c r="D10913" t="s">
        <v>23</v>
      </c>
      <c r="E10913" s="6">
        <f>IF(Sense_data[[#This Row],[a_1State]]=D10912,E10912,Sense_data[[#This Row],[SysTimeStamp]])</f>
        <v>42182.1235648437</v>
      </c>
      <c r="F10913" s="3" t="str">
        <f>Sense_data[[#This Row],[a_1State]]&amp;TEXT(Sense_data[[#This Row],[StateInstanceTimestamp]],"#.######")</f>
        <v>On42182.123565</v>
      </c>
      <c r="G10913" s="3">
        <f ca="1">IF(Sense_data[[#This Row],[a_1State]]="Off",RANDBETWEEN(off_min,off_max),RANDBETWEEN(on_min,on_max))/sr_div</f>
        <v>5.0999999999999996</v>
      </c>
      <c r="H10913" s="3">
        <v>3.9</v>
      </c>
      <c r="I10913" s="3">
        <f>IF(HOUR(Sense_data[[#This Row],[SysTimeStamp]])&lt;12,I10912+$B$14,I10912-$B$14)</f>
        <v>17.522222222224229</v>
      </c>
    </row>
    <row r="10914" spans="1:9" x14ac:dyDescent="0.2">
      <c r="A10914" t="s">
        <v>20</v>
      </c>
      <c r="B10914" t="s">
        <v>22</v>
      </c>
      <c r="C10914" s="6">
        <f t="shared" si="175"/>
        <v>42182.126122714668</v>
      </c>
      <c r="D10914" t="s">
        <v>23</v>
      </c>
      <c r="E10914" s="6">
        <f>IF(Sense_data[[#This Row],[a_1State]]=D10913,E10913,Sense_data[[#This Row],[SysTimeStamp]])</f>
        <v>42182.1235648437</v>
      </c>
      <c r="F10914" s="3" t="str">
        <f>Sense_data[[#This Row],[a_1State]]&amp;TEXT(Sense_data[[#This Row],[StateInstanceTimestamp]],"#.######")</f>
        <v>On42182.123565</v>
      </c>
      <c r="G10914" s="3">
        <f ca="1">IF(Sense_data[[#This Row],[a_1State]]="Off",RANDBETWEEN(off_min,off_max),RANDBETWEEN(on_min,on_max))/sr_div</f>
        <v>3.1</v>
      </c>
      <c r="H10914" s="3">
        <v>4.0999999999999996</v>
      </c>
      <c r="I10914" s="3">
        <f>IF(HOUR(Sense_data[[#This Row],[SysTimeStamp]])&lt;12,I10913+$B$14,I10913-$B$14)</f>
        <v>17.522453703705711</v>
      </c>
    </row>
    <row r="10915" spans="1:9" x14ac:dyDescent="0.2">
      <c r="A10915" t="s">
        <v>20</v>
      </c>
      <c r="B10915" t="s">
        <v>22</v>
      </c>
      <c r="C10915" s="6">
        <f t="shared" si="175"/>
        <v>42182.126134288745</v>
      </c>
      <c r="D10915" t="s">
        <v>23</v>
      </c>
      <c r="E10915" s="6">
        <f>IF(Sense_data[[#This Row],[a_1State]]=D10914,E10914,Sense_data[[#This Row],[SysTimeStamp]])</f>
        <v>42182.1235648437</v>
      </c>
      <c r="F10915" s="3" t="str">
        <f>Sense_data[[#This Row],[a_1State]]&amp;TEXT(Sense_data[[#This Row],[StateInstanceTimestamp]],"#.######")</f>
        <v>On42182.123565</v>
      </c>
      <c r="G10915" s="3">
        <f ca="1">IF(Sense_data[[#This Row],[a_1State]]="Off",RANDBETWEEN(off_min,off_max),RANDBETWEEN(on_min,on_max))/sr_div</f>
        <v>3.4</v>
      </c>
      <c r="H10915" s="3">
        <v>5.6</v>
      </c>
      <c r="I10915" s="3">
        <f>IF(HOUR(Sense_data[[#This Row],[SysTimeStamp]])&lt;12,I10914+$B$14,I10914-$B$14)</f>
        <v>17.522685185187193</v>
      </c>
    </row>
    <row r="10916" spans="1:9" x14ac:dyDescent="0.2">
      <c r="A10916" t="s">
        <v>20</v>
      </c>
      <c r="B10916" t="s">
        <v>22</v>
      </c>
      <c r="C10916" s="6">
        <f t="shared" si="175"/>
        <v>42182.126145862821</v>
      </c>
      <c r="D10916" t="s">
        <v>23</v>
      </c>
      <c r="E10916" s="6">
        <f>IF(Sense_data[[#This Row],[a_1State]]=D10915,E10915,Sense_data[[#This Row],[SysTimeStamp]])</f>
        <v>42182.1235648437</v>
      </c>
      <c r="F10916" s="3" t="str">
        <f>Sense_data[[#This Row],[a_1State]]&amp;TEXT(Sense_data[[#This Row],[StateInstanceTimestamp]],"#.######")</f>
        <v>On42182.123565</v>
      </c>
      <c r="G10916" s="3">
        <f ca="1">IF(Sense_data[[#This Row],[a_1State]]="Off",RANDBETWEEN(off_min,off_max),RANDBETWEEN(on_min,on_max))/sr_div</f>
        <v>4.4000000000000004</v>
      </c>
      <c r="H10916" s="3">
        <v>5.6</v>
      </c>
      <c r="I10916" s="3">
        <f>IF(HOUR(Sense_data[[#This Row],[SysTimeStamp]])&lt;12,I10915+$B$14,I10915-$B$14)</f>
        <v>17.522916666668674</v>
      </c>
    </row>
    <row r="10917" spans="1:9" x14ac:dyDescent="0.2">
      <c r="A10917" t="s">
        <v>20</v>
      </c>
      <c r="B10917" t="s">
        <v>22</v>
      </c>
      <c r="C10917" s="6">
        <f t="shared" si="175"/>
        <v>42182.126157436898</v>
      </c>
      <c r="D10917" t="s">
        <v>23</v>
      </c>
      <c r="E10917" s="6">
        <f>IF(Sense_data[[#This Row],[a_1State]]=D10916,E10916,Sense_data[[#This Row],[SysTimeStamp]])</f>
        <v>42182.1235648437</v>
      </c>
      <c r="F10917" s="3" t="str">
        <f>Sense_data[[#This Row],[a_1State]]&amp;TEXT(Sense_data[[#This Row],[StateInstanceTimestamp]],"#.######")</f>
        <v>On42182.123565</v>
      </c>
      <c r="G10917" s="3">
        <f ca="1">IF(Sense_data[[#This Row],[a_1State]]="Off",RANDBETWEEN(off_min,off_max),RANDBETWEEN(on_min,on_max))/sr_div</f>
        <v>5.8</v>
      </c>
      <c r="H10917" s="3">
        <v>4.8</v>
      </c>
      <c r="I10917" s="3">
        <f>IF(HOUR(Sense_data[[#This Row],[SysTimeStamp]])&lt;12,I10916+$B$14,I10916-$B$14)</f>
        <v>17.523148148150156</v>
      </c>
    </row>
    <row r="10918" spans="1:9" x14ac:dyDescent="0.2">
      <c r="A10918" t="s">
        <v>20</v>
      </c>
      <c r="B10918" t="s">
        <v>22</v>
      </c>
      <c r="C10918" s="6">
        <f t="shared" si="175"/>
        <v>42182.126169010975</v>
      </c>
      <c r="D10918" t="s">
        <v>23</v>
      </c>
      <c r="E10918" s="6">
        <f>IF(Sense_data[[#This Row],[a_1State]]=D10917,E10917,Sense_data[[#This Row],[SysTimeStamp]])</f>
        <v>42182.1235648437</v>
      </c>
      <c r="F10918" s="3" t="str">
        <f>Sense_data[[#This Row],[a_1State]]&amp;TEXT(Sense_data[[#This Row],[StateInstanceTimestamp]],"#.######")</f>
        <v>On42182.123565</v>
      </c>
      <c r="G10918" s="3">
        <f ca="1">IF(Sense_data[[#This Row],[a_1State]]="Off",RANDBETWEEN(off_min,off_max),RANDBETWEEN(on_min,on_max))/sr_div</f>
        <v>3.9</v>
      </c>
      <c r="H10918" s="3">
        <v>4.7</v>
      </c>
      <c r="I10918" s="3">
        <f>IF(HOUR(Sense_data[[#This Row],[SysTimeStamp]])&lt;12,I10917+$B$14,I10917-$B$14)</f>
        <v>17.523379629631638</v>
      </c>
    </row>
    <row r="10919" spans="1:9" x14ac:dyDescent="0.2">
      <c r="A10919" t="s">
        <v>20</v>
      </c>
      <c r="B10919" t="s">
        <v>22</v>
      </c>
      <c r="C10919" s="6">
        <f t="shared" si="175"/>
        <v>42182.126180585052</v>
      </c>
      <c r="D10919" t="s">
        <v>23</v>
      </c>
      <c r="E10919" s="6">
        <f>IF(Sense_data[[#This Row],[a_1State]]=D10918,E10918,Sense_data[[#This Row],[SysTimeStamp]])</f>
        <v>42182.1235648437</v>
      </c>
      <c r="F10919" s="3" t="str">
        <f>Sense_data[[#This Row],[a_1State]]&amp;TEXT(Sense_data[[#This Row],[StateInstanceTimestamp]],"#.######")</f>
        <v>On42182.123565</v>
      </c>
      <c r="G10919" s="3">
        <f ca="1">IF(Sense_data[[#This Row],[a_1State]]="Off",RANDBETWEEN(off_min,off_max),RANDBETWEEN(on_min,on_max))/sr_div</f>
        <v>4</v>
      </c>
      <c r="H10919" s="3">
        <v>3.9</v>
      </c>
      <c r="I10919" s="3">
        <f>IF(HOUR(Sense_data[[#This Row],[SysTimeStamp]])&lt;12,I10918+$B$14,I10918-$B$14)</f>
        <v>17.523611111113119</v>
      </c>
    </row>
    <row r="10920" spans="1:9" x14ac:dyDescent="0.2">
      <c r="A10920" t="s">
        <v>20</v>
      </c>
      <c r="B10920" t="s">
        <v>22</v>
      </c>
      <c r="C10920" s="6">
        <f t="shared" si="175"/>
        <v>42182.126192159129</v>
      </c>
      <c r="D10920" t="s">
        <v>23</v>
      </c>
      <c r="E10920" s="6">
        <f>IF(Sense_data[[#This Row],[a_1State]]=D10919,E10919,Sense_data[[#This Row],[SysTimeStamp]])</f>
        <v>42182.1235648437</v>
      </c>
      <c r="F10920" s="3" t="str">
        <f>Sense_data[[#This Row],[a_1State]]&amp;TEXT(Sense_data[[#This Row],[StateInstanceTimestamp]],"#.######")</f>
        <v>On42182.123565</v>
      </c>
      <c r="G10920" s="3">
        <f ca="1">IF(Sense_data[[#This Row],[a_1State]]="Off",RANDBETWEEN(off_min,off_max),RANDBETWEEN(on_min,on_max))/sr_div</f>
        <v>4.9000000000000004</v>
      </c>
      <c r="H10920" s="3">
        <v>5.5</v>
      </c>
      <c r="I10920" s="3">
        <f>IF(HOUR(Sense_data[[#This Row],[SysTimeStamp]])&lt;12,I10919+$B$14,I10919-$B$14)</f>
        <v>17.523842592594601</v>
      </c>
    </row>
    <row r="10921" spans="1:9" x14ac:dyDescent="0.2">
      <c r="A10921" t="s">
        <v>20</v>
      </c>
      <c r="B10921" t="s">
        <v>22</v>
      </c>
      <c r="C10921" s="6">
        <f t="shared" si="175"/>
        <v>42182.126203733205</v>
      </c>
      <c r="D10921" t="s">
        <v>23</v>
      </c>
      <c r="E10921" s="6">
        <f>IF(Sense_data[[#This Row],[a_1State]]=D10920,E10920,Sense_data[[#This Row],[SysTimeStamp]])</f>
        <v>42182.1235648437</v>
      </c>
      <c r="F10921" s="3" t="str">
        <f>Sense_data[[#This Row],[a_1State]]&amp;TEXT(Sense_data[[#This Row],[StateInstanceTimestamp]],"#.######")</f>
        <v>On42182.123565</v>
      </c>
      <c r="G10921" s="3">
        <f ca="1">IF(Sense_data[[#This Row],[a_1State]]="Off",RANDBETWEEN(off_min,off_max),RANDBETWEEN(on_min,on_max))/sr_div</f>
        <v>5.7</v>
      </c>
      <c r="H10921" s="3">
        <v>3</v>
      </c>
      <c r="I10921" s="3">
        <f>IF(HOUR(Sense_data[[#This Row],[SysTimeStamp]])&lt;12,I10920+$B$14,I10920-$B$14)</f>
        <v>17.524074074076083</v>
      </c>
    </row>
    <row r="10922" spans="1:9" x14ac:dyDescent="0.2">
      <c r="A10922" t="s">
        <v>20</v>
      </c>
      <c r="B10922" t="s">
        <v>22</v>
      </c>
      <c r="C10922" s="6">
        <f t="shared" si="175"/>
        <v>42182.126215307282</v>
      </c>
      <c r="D10922" t="s">
        <v>23</v>
      </c>
      <c r="E10922" s="6">
        <f>IF(Sense_data[[#This Row],[a_1State]]=D10921,E10921,Sense_data[[#This Row],[SysTimeStamp]])</f>
        <v>42182.1235648437</v>
      </c>
      <c r="F10922" s="3" t="str">
        <f>Sense_data[[#This Row],[a_1State]]&amp;TEXT(Sense_data[[#This Row],[StateInstanceTimestamp]],"#.######")</f>
        <v>On42182.123565</v>
      </c>
      <c r="G10922" s="3">
        <f ca="1">IF(Sense_data[[#This Row],[a_1State]]="Off",RANDBETWEEN(off_min,off_max),RANDBETWEEN(on_min,on_max))/sr_div</f>
        <v>5.9</v>
      </c>
      <c r="H10922" s="3">
        <v>4.5999999999999996</v>
      </c>
      <c r="I10922" s="3">
        <f>IF(HOUR(Sense_data[[#This Row],[SysTimeStamp]])&lt;12,I10921+$B$14,I10921-$B$14)</f>
        <v>17.524305555557564</v>
      </c>
    </row>
    <row r="10923" spans="1:9" x14ac:dyDescent="0.2">
      <c r="A10923" t="s">
        <v>20</v>
      </c>
      <c r="B10923" t="s">
        <v>22</v>
      </c>
      <c r="C10923" s="6">
        <f t="shared" si="175"/>
        <v>42182.126226881359</v>
      </c>
      <c r="D10923" t="s">
        <v>23</v>
      </c>
      <c r="E10923" s="6">
        <f>IF(Sense_data[[#This Row],[a_1State]]=D10922,E10922,Sense_data[[#This Row],[SysTimeStamp]])</f>
        <v>42182.1235648437</v>
      </c>
      <c r="F10923" s="3" t="str">
        <f>Sense_data[[#This Row],[a_1State]]&amp;TEXT(Sense_data[[#This Row],[StateInstanceTimestamp]],"#.######")</f>
        <v>On42182.123565</v>
      </c>
      <c r="G10923" s="3">
        <f ca="1">IF(Sense_data[[#This Row],[a_1State]]="Off",RANDBETWEEN(off_min,off_max),RANDBETWEEN(on_min,on_max))/sr_div</f>
        <v>6</v>
      </c>
      <c r="H10923" s="3">
        <v>3.5</v>
      </c>
      <c r="I10923" s="3">
        <f>IF(HOUR(Sense_data[[#This Row],[SysTimeStamp]])&lt;12,I10922+$B$14,I10922-$B$14)</f>
        <v>17.524537037039046</v>
      </c>
    </row>
    <row r="10924" spans="1:9" x14ac:dyDescent="0.2">
      <c r="A10924" t="s">
        <v>20</v>
      </c>
      <c r="B10924" t="s">
        <v>22</v>
      </c>
      <c r="C10924" s="6">
        <f t="shared" si="175"/>
        <v>42182.126238455436</v>
      </c>
      <c r="D10924" t="s">
        <v>23</v>
      </c>
      <c r="E10924" s="6">
        <f>IF(Sense_data[[#This Row],[a_1State]]=D10923,E10923,Sense_data[[#This Row],[SysTimeStamp]])</f>
        <v>42182.1235648437</v>
      </c>
      <c r="F10924" s="3" t="str">
        <f>Sense_data[[#This Row],[a_1State]]&amp;TEXT(Sense_data[[#This Row],[StateInstanceTimestamp]],"#.######")</f>
        <v>On42182.123565</v>
      </c>
      <c r="G10924" s="3">
        <f ca="1">IF(Sense_data[[#This Row],[a_1State]]="Off",RANDBETWEEN(off_min,off_max),RANDBETWEEN(on_min,on_max))/sr_div</f>
        <v>3.8</v>
      </c>
      <c r="H10924" s="3">
        <v>3.4</v>
      </c>
      <c r="I10924" s="3">
        <f>IF(HOUR(Sense_data[[#This Row],[SysTimeStamp]])&lt;12,I10923+$B$14,I10923-$B$14)</f>
        <v>17.524768518520528</v>
      </c>
    </row>
    <row r="10925" spans="1:9" x14ac:dyDescent="0.2">
      <c r="A10925" t="s">
        <v>20</v>
      </c>
      <c r="B10925" t="s">
        <v>22</v>
      </c>
      <c r="C10925" s="6">
        <f t="shared" si="175"/>
        <v>42182.126250029512</v>
      </c>
      <c r="D10925" t="s">
        <v>23</v>
      </c>
      <c r="E10925" s="6">
        <f>IF(Sense_data[[#This Row],[a_1State]]=D10924,E10924,Sense_data[[#This Row],[SysTimeStamp]])</f>
        <v>42182.1235648437</v>
      </c>
      <c r="F10925" s="3" t="str">
        <f>Sense_data[[#This Row],[a_1State]]&amp;TEXT(Sense_data[[#This Row],[StateInstanceTimestamp]],"#.######")</f>
        <v>On42182.123565</v>
      </c>
      <c r="G10925" s="3">
        <f ca="1">IF(Sense_data[[#This Row],[a_1State]]="Off",RANDBETWEEN(off_min,off_max),RANDBETWEEN(on_min,on_max))/sr_div</f>
        <v>3.6</v>
      </c>
      <c r="H10925" s="3">
        <v>3.8</v>
      </c>
      <c r="I10925" s="3">
        <f>IF(HOUR(Sense_data[[#This Row],[SysTimeStamp]])&lt;12,I10924+$B$14,I10924-$B$14)</f>
        <v>17.525000000002009</v>
      </c>
    </row>
    <row r="10926" spans="1:9" x14ac:dyDescent="0.2">
      <c r="A10926" t="s">
        <v>20</v>
      </c>
      <c r="B10926" t="s">
        <v>22</v>
      </c>
      <c r="C10926" s="6">
        <f t="shared" si="175"/>
        <v>42182.126261603589</v>
      </c>
      <c r="D10926" t="s">
        <v>23</v>
      </c>
      <c r="E10926" s="6">
        <f>IF(Sense_data[[#This Row],[a_1State]]=D10925,E10925,Sense_data[[#This Row],[SysTimeStamp]])</f>
        <v>42182.1235648437</v>
      </c>
      <c r="F10926" s="3" t="str">
        <f>Sense_data[[#This Row],[a_1State]]&amp;TEXT(Sense_data[[#This Row],[StateInstanceTimestamp]],"#.######")</f>
        <v>On42182.123565</v>
      </c>
      <c r="G10926" s="3">
        <f ca="1">IF(Sense_data[[#This Row],[a_1State]]="Off",RANDBETWEEN(off_min,off_max),RANDBETWEEN(on_min,on_max))/sr_div</f>
        <v>4.9000000000000004</v>
      </c>
      <c r="H10926" s="3">
        <v>3.4</v>
      </c>
      <c r="I10926" s="3">
        <f>IF(HOUR(Sense_data[[#This Row],[SysTimeStamp]])&lt;12,I10925+$B$14,I10925-$B$14)</f>
        <v>17.525231481483491</v>
      </c>
    </row>
    <row r="10927" spans="1:9" x14ac:dyDescent="0.2">
      <c r="A10927" t="s">
        <v>20</v>
      </c>
      <c r="B10927" t="s">
        <v>22</v>
      </c>
      <c r="C10927" s="6">
        <f t="shared" si="175"/>
        <v>42182.126273177666</v>
      </c>
      <c r="D10927" t="s">
        <v>23</v>
      </c>
      <c r="E10927" s="6">
        <f>IF(Sense_data[[#This Row],[a_1State]]=D10926,E10926,Sense_data[[#This Row],[SysTimeStamp]])</f>
        <v>42182.1235648437</v>
      </c>
      <c r="F10927" s="3" t="str">
        <f>Sense_data[[#This Row],[a_1State]]&amp;TEXT(Sense_data[[#This Row],[StateInstanceTimestamp]],"#.######")</f>
        <v>On42182.123565</v>
      </c>
      <c r="G10927" s="3">
        <f ca="1">IF(Sense_data[[#This Row],[a_1State]]="Off",RANDBETWEEN(off_min,off_max),RANDBETWEEN(on_min,on_max))/sr_div</f>
        <v>4.3</v>
      </c>
      <c r="H10927" s="3">
        <v>3.9</v>
      </c>
      <c r="I10927" s="3">
        <f>IF(HOUR(Sense_data[[#This Row],[SysTimeStamp]])&lt;12,I10926+$B$14,I10926-$B$14)</f>
        <v>17.525462962964973</v>
      </c>
    </row>
    <row r="10928" spans="1:9" x14ac:dyDescent="0.2">
      <c r="A10928" t="s">
        <v>20</v>
      </c>
      <c r="B10928" t="s">
        <v>22</v>
      </c>
      <c r="C10928" s="6">
        <f t="shared" si="175"/>
        <v>42182.126284751743</v>
      </c>
      <c r="D10928" t="s">
        <v>23</v>
      </c>
      <c r="E10928" s="6">
        <f>IF(Sense_data[[#This Row],[a_1State]]=D10927,E10927,Sense_data[[#This Row],[SysTimeStamp]])</f>
        <v>42182.1235648437</v>
      </c>
      <c r="F10928" s="3" t="str">
        <f>Sense_data[[#This Row],[a_1State]]&amp;TEXT(Sense_data[[#This Row],[StateInstanceTimestamp]],"#.######")</f>
        <v>On42182.123565</v>
      </c>
      <c r="G10928" s="3">
        <f ca="1">IF(Sense_data[[#This Row],[a_1State]]="Off",RANDBETWEEN(off_min,off_max),RANDBETWEEN(on_min,on_max))/sr_div</f>
        <v>3.1</v>
      </c>
      <c r="H10928" s="3">
        <v>6</v>
      </c>
      <c r="I10928" s="3">
        <f>IF(HOUR(Sense_data[[#This Row],[SysTimeStamp]])&lt;12,I10927+$B$14,I10927-$B$14)</f>
        <v>17.525694444446454</v>
      </c>
    </row>
    <row r="10929" spans="1:9" x14ac:dyDescent="0.2">
      <c r="A10929" t="s">
        <v>20</v>
      </c>
      <c r="B10929" t="s">
        <v>22</v>
      </c>
      <c r="C10929" s="6">
        <f t="shared" si="175"/>
        <v>42182.12629632582</v>
      </c>
      <c r="D10929" t="s">
        <v>23</v>
      </c>
      <c r="E10929" s="6">
        <f>IF(Sense_data[[#This Row],[a_1State]]=D10928,E10928,Sense_data[[#This Row],[SysTimeStamp]])</f>
        <v>42182.1235648437</v>
      </c>
      <c r="F10929" s="3" t="str">
        <f>Sense_data[[#This Row],[a_1State]]&amp;TEXT(Sense_data[[#This Row],[StateInstanceTimestamp]],"#.######")</f>
        <v>On42182.123565</v>
      </c>
      <c r="G10929" s="3">
        <f ca="1">IF(Sense_data[[#This Row],[a_1State]]="Off",RANDBETWEEN(off_min,off_max),RANDBETWEEN(on_min,on_max))/sr_div</f>
        <v>5.7</v>
      </c>
      <c r="H10929" s="3">
        <v>4</v>
      </c>
      <c r="I10929" s="3">
        <f>IF(HOUR(Sense_data[[#This Row],[SysTimeStamp]])&lt;12,I10928+$B$14,I10928-$B$14)</f>
        <v>17.525925925927936</v>
      </c>
    </row>
    <row r="10930" spans="1:9" x14ac:dyDescent="0.2">
      <c r="A10930" t="s">
        <v>20</v>
      </c>
      <c r="B10930" t="s">
        <v>22</v>
      </c>
      <c r="C10930" s="6">
        <f t="shared" si="175"/>
        <v>42182.126307899896</v>
      </c>
      <c r="D10930" t="s">
        <v>23</v>
      </c>
      <c r="E10930" s="6">
        <f>IF(Sense_data[[#This Row],[a_1State]]=D10929,E10929,Sense_data[[#This Row],[SysTimeStamp]])</f>
        <v>42182.1235648437</v>
      </c>
      <c r="F10930" s="3" t="str">
        <f>Sense_data[[#This Row],[a_1State]]&amp;TEXT(Sense_data[[#This Row],[StateInstanceTimestamp]],"#.######")</f>
        <v>On42182.123565</v>
      </c>
      <c r="G10930" s="3">
        <f ca="1">IF(Sense_data[[#This Row],[a_1State]]="Off",RANDBETWEEN(off_min,off_max),RANDBETWEEN(on_min,on_max))/sr_div</f>
        <v>3.1</v>
      </c>
      <c r="H10930" s="3">
        <v>3.7</v>
      </c>
      <c r="I10930" s="3">
        <f>IF(HOUR(Sense_data[[#This Row],[SysTimeStamp]])&lt;12,I10929+$B$14,I10929-$B$14)</f>
        <v>17.526157407409418</v>
      </c>
    </row>
    <row r="10931" spans="1:9" x14ac:dyDescent="0.2">
      <c r="A10931" t="s">
        <v>20</v>
      </c>
      <c r="B10931" t="s">
        <v>22</v>
      </c>
      <c r="C10931" s="6">
        <f t="shared" si="175"/>
        <v>42182.126319473973</v>
      </c>
      <c r="D10931" t="s">
        <v>23</v>
      </c>
      <c r="E10931" s="6">
        <f>IF(Sense_data[[#This Row],[a_1State]]=D10930,E10930,Sense_data[[#This Row],[SysTimeStamp]])</f>
        <v>42182.1235648437</v>
      </c>
      <c r="F10931" s="3" t="str">
        <f>Sense_data[[#This Row],[a_1State]]&amp;TEXT(Sense_data[[#This Row],[StateInstanceTimestamp]],"#.######")</f>
        <v>On42182.123565</v>
      </c>
      <c r="G10931" s="3">
        <f ca="1">IF(Sense_data[[#This Row],[a_1State]]="Off",RANDBETWEEN(off_min,off_max),RANDBETWEEN(on_min,on_max))/sr_div</f>
        <v>4.4000000000000004</v>
      </c>
      <c r="H10931" s="3">
        <v>5.8</v>
      </c>
      <c r="I10931" s="3">
        <f>IF(HOUR(Sense_data[[#This Row],[SysTimeStamp]])&lt;12,I10930+$B$14,I10930-$B$14)</f>
        <v>17.526388888890899</v>
      </c>
    </row>
    <row r="10932" spans="1:9" x14ac:dyDescent="0.2">
      <c r="A10932" t="s">
        <v>20</v>
      </c>
      <c r="B10932" t="s">
        <v>22</v>
      </c>
      <c r="C10932" s="6">
        <f t="shared" si="175"/>
        <v>42182.12633104805</v>
      </c>
      <c r="D10932" t="s">
        <v>23</v>
      </c>
      <c r="E10932" s="6">
        <f>IF(Sense_data[[#This Row],[a_1State]]=D10931,E10931,Sense_data[[#This Row],[SysTimeStamp]])</f>
        <v>42182.1235648437</v>
      </c>
      <c r="F10932" s="3" t="str">
        <f>Sense_data[[#This Row],[a_1State]]&amp;TEXT(Sense_data[[#This Row],[StateInstanceTimestamp]],"#.######")</f>
        <v>On42182.123565</v>
      </c>
      <c r="G10932" s="3">
        <f ca="1">IF(Sense_data[[#This Row],[a_1State]]="Off",RANDBETWEEN(off_min,off_max),RANDBETWEEN(on_min,on_max))/sr_div</f>
        <v>5.5</v>
      </c>
      <c r="H10932" s="3">
        <v>5.6</v>
      </c>
      <c r="I10932" s="3">
        <f>IF(HOUR(Sense_data[[#This Row],[SysTimeStamp]])&lt;12,I10931+$B$14,I10931-$B$14)</f>
        <v>17.526620370372381</v>
      </c>
    </row>
    <row r="10933" spans="1:9" x14ac:dyDescent="0.2">
      <c r="A10933" t="s">
        <v>20</v>
      </c>
      <c r="B10933" t="s">
        <v>22</v>
      </c>
      <c r="C10933" s="6">
        <f t="shared" si="175"/>
        <v>42182.126342622127</v>
      </c>
      <c r="D10933" t="s">
        <v>23</v>
      </c>
      <c r="E10933" s="6">
        <f>IF(Sense_data[[#This Row],[a_1State]]=D10932,E10932,Sense_data[[#This Row],[SysTimeStamp]])</f>
        <v>42182.1235648437</v>
      </c>
      <c r="F10933" s="3" t="str">
        <f>Sense_data[[#This Row],[a_1State]]&amp;TEXT(Sense_data[[#This Row],[StateInstanceTimestamp]],"#.######")</f>
        <v>On42182.123565</v>
      </c>
      <c r="G10933" s="3">
        <f ca="1">IF(Sense_data[[#This Row],[a_1State]]="Off",RANDBETWEEN(off_min,off_max),RANDBETWEEN(on_min,on_max))/sr_div</f>
        <v>5.0999999999999996</v>
      </c>
      <c r="H10933" s="3">
        <v>3.9</v>
      </c>
      <c r="I10933" s="3">
        <f>IF(HOUR(Sense_data[[#This Row],[SysTimeStamp]])&lt;12,I10932+$B$14,I10932-$B$14)</f>
        <v>17.526851851853863</v>
      </c>
    </row>
    <row r="10934" spans="1:9" x14ac:dyDescent="0.2">
      <c r="A10934" t="s">
        <v>20</v>
      </c>
      <c r="B10934" t="s">
        <v>22</v>
      </c>
      <c r="C10934" s="6">
        <f t="shared" si="175"/>
        <v>42182.126354196203</v>
      </c>
      <c r="D10934" t="s">
        <v>23</v>
      </c>
      <c r="E10934" s="6">
        <f>IF(Sense_data[[#This Row],[a_1State]]=D10933,E10933,Sense_data[[#This Row],[SysTimeStamp]])</f>
        <v>42182.1235648437</v>
      </c>
      <c r="F10934" s="3" t="str">
        <f>Sense_data[[#This Row],[a_1State]]&amp;TEXT(Sense_data[[#This Row],[StateInstanceTimestamp]],"#.######")</f>
        <v>On42182.123565</v>
      </c>
      <c r="G10934" s="3">
        <f ca="1">IF(Sense_data[[#This Row],[a_1State]]="Off",RANDBETWEEN(off_min,off_max),RANDBETWEEN(on_min,on_max))/sr_div</f>
        <v>5.9</v>
      </c>
      <c r="H10934" s="3">
        <v>3.4</v>
      </c>
      <c r="I10934" s="3">
        <f>IF(HOUR(Sense_data[[#This Row],[SysTimeStamp]])&lt;12,I10933+$B$14,I10933-$B$14)</f>
        <v>17.527083333335344</v>
      </c>
    </row>
    <row r="10935" spans="1:9" x14ac:dyDescent="0.2">
      <c r="A10935" t="s">
        <v>20</v>
      </c>
      <c r="B10935" t="s">
        <v>22</v>
      </c>
      <c r="C10935" s="6">
        <f t="shared" si="175"/>
        <v>42182.12636577028</v>
      </c>
      <c r="D10935" t="s">
        <v>23</v>
      </c>
      <c r="E10935" s="6">
        <f>IF(Sense_data[[#This Row],[a_1State]]=D10934,E10934,Sense_data[[#This Row],[SysTimeStamp]])</f>
        <v>42182.1235648437</v>
      </c>
      <c r="F10935" s="3" t="str">
        <f>Sense_data[[#This Row],[a_1State]]&amp;TEXT(Sense_data[[#This Row],[StateInstanceTimestamp]],"#.######")</f>
        <v>On42182.123565</v>
      </c>
      <c r="G10935" s="3">
        <f ca="1">IF(Sense_data[[#This Row],[a_1State]]="Off",RANDBETWEEN(off_min,off_max),RANDBETWEEN(on_min,on_max))/sr_div</f>
        <v>3.6</v>
      </c>
      <c r="H10935" s="3">
        <v>4.3</v>
      </c>
      <c r="I10935" s="3">
        <f>IF(HOUR(Sense_data[[#This Row],[SysTimeStamp]])&lt;12,I10934+$B$14,I10934-$B$14)</f>
        <v>17.527314814816826</v>
      </c>
    </row>
    <row r="10936" spans="1:9" x14ac:dyDescent="0.2">
      <c r="A10936" t="s">
        <v>20</v>
      </c>
      <c r="B10936" t="s">
        <v>22</v>
      </c>
      <c r="C10936" s="6">
        <f t="shared" si="175"/>
        <v>42182.126377344357</v>
      </c>
      <c r="D10936" t="s">
        <v>23</v>
      </c>
      <c r="E10936" s="6">
        <f>IF(Sense_data[[#This Row],[a_1State]]=D10935,E10935,Sense_data[[#This Row],[SysTimeStamp]])</f>
        <v>42182.1235648437</v>
      </c>
      <c r="F10936" s="3" t="str">
        <f>Sense_data[[#This Row],[a_1State]]&amp;TEXT(Sense_data[[#This Row],[StateInstanceTimestamp]],"#.######")</f>
        <v>On42182.123565</v>
      </c>
      <c r="G10936" s="3">
        <f ca="1">IF(Sense_data[[#This Row],[a_1State]]="Off",RANDBETWEEN(off_min,off_max),RANDBETWEEN(on_min,on_max))/sr_div</f>
        <v>3.6</v>
      </c>
      <c r="H10936" s="3">
        <v>3.5</v>
      </c>
      <c r="I10936" s="3">
        <f>IF(HOUR(Sense_data[[#This Row],[SysTimeStamp]])&lt;12,I10935+$B$14,I10935-$B$14)</f>
        <v>17.527546296298308</v>
      </c>
    </row>
    <row r="10937" spans="1:9" x14ac:dyDescent="0.2">
      <c r="A10937" t="s">
        <v>20</v>
      </c>
      <c r="B10937" t="s">
        <v>22</v>
      </c>
      <c r="C10937" s="6">
        <f t="shared" si="175"/>
        <v>42182.126388918434</v>
      </c>
      <c r="D10937" t="s">
        <v>23</v>
      </c>
      <c r="E10937" s="6">
        <f>IF(Sense_data[[#This Row],[a_1State]]=D10936,E10936,Sense_data[[#This Row],[SysTimeStamp]])</f>
        <v>42182.1235648437</v>
      </c>
      <c r="F10937" s="3" t="str">
        <f>Sense_data[[#This Row],[a_1State]]&amp;TEXT(Sense_data[[#This Row],[StateInstanceTimestamp]],"#.######")</f>
        <v>On42182.123565</v>
      </c>
      <c r="G10937" s="3">
        <f ca="1">IF(Sense_data[[#This Row],[a_1State]]="Off",RANDBETWEEN(off_min,off_max),RANDBETWEEN(on_min,on_max))/sr_div</f>
        <v>3.4</v>
      </c>
      <c r="H10937" s="3">
        <v>6</v>
      </c>
      <c r="I10937" s="3">
        <f>IF(HOUR(Sense_data[[#This Row],[SysTimeStamp]])&lt;12,I10936+$B$14,I10936-$B$14)</f>
        <v>17.527777777779789</v>
      </c>
    </row>
    <row r="10938" spans="1:9" x14ac:dyDescent="0.2">
      <c r="A10938" t="s">
        <v>20</v>
      </c>
      <c r="B10938" t="s">
        <v>22</v>
      </c>
      <c r="C10938" s="6">
        <f t="shared" si="175"/>
        <v>42182.126400492511</v>
      </c>
      <c r="D10938" t="s">
        <v>23</v>
      </c>
      <c r="E10938" s="6">
        <f>IF(Sense_data[[#This Row],[a_1State]]=D10937,E10937,Sense_data[[#This Row],[SysTimeStamp]])</f>
        <v>42182.1235648437</v>
      </c>
      <c r="F10938" s="3" t="str">
        <f>Sense_data[[#This Row],[a_1State]]&amp;TEXT(Sense_data[[#This Row],[StateInstanceTimestamp]],"#.######")</f>
        <v>On42182.123565</v>
      </c>
      <c r="G10938" s="3">
        <f ca="1">IF(Sense_data[[#This Row],[a_1State]]="Off",RANDBETWEEN(off_min,off_max),RANDBETWEEN(on_min,on_max))/sr_div</f>
        <v>5.4</v>
      </c>
      <c r="H10938" s="3">
        <v>3.9</v>
      </c>
      <c r="I10938" s="3">
        <f>IF(HOUR(Sense_data[[#This Row],[SysTimeStamp]])&lt;12,I10937+$B$14,I10937-$B$14)</f>
        <v>17.528009259261271</v>
      </c>
    </row>
    <row r="10939" spans="1:9" x14ac:dyDescent="0.2">
      <c r="A10939" t="s">
        <v>20</v>
      </c>
      <c r="B10939" t="s">
        <v>22</v>
      </c>
      <c r="C10939" s="6">
        <f t="shared" si="175"/>
        <v>42182.126412066587</v>
      </c>
      <c r="D10939" t="s">
        <v>23</v>
      </c>
      <c r="E10939" s="6">
        <f>IF(Sense_data[[#This Row],[a_1State]]=D10938,E10938,Sense_data[[#This Row],[SysTimeStamp]])</f>
        <v>42182.1235648437</v>
      </c>
      <c r="F10939" s="3" t="str">
        <f>Sense_data[[#This Row],[a_1State]]&amp;TEXT(Sense_data[[#This Row],[StateInstanceTimestamp]],"#.######")</f>
        <v>On42182.123565</v>
      </c>
      <c r="G10939" s="3">
        <f ca="1">IF(Sense_data[[#This Row],[a_1State]]="Off",RANDBETWEEN(off_min,off_max),RANDBETWEEN(on_min,on_max))/sr_div</f>
        <v>4.2</v>
      </c>
      <c r="H10939" s="3">
        <v>4.3</v>
      </c>
      <c r="I10939" s="3">
        <f>IF(HOUR(Sense_data[[#This Row],[SysTimeStamp]])&lt;12,I10938+$B$14,I10938-$B$14)</f>
        <v>17.528240740742753</v>
      </c>
    </row>
    <row r="10940" spans="1:9" x14ac:dyDescent="0.2">
      <c r="A10940" t="s">
        <v>20</v>
      </c>
      <c r="B10940" t="s">
        <v>22</v>
      </c>
      <c r="C10940" s="6">
        <f t="shared" si="175"/>
        <v>42182.126423640664</v>
      </c>
      <c r="D10940" t="s">
        <v>23</v>
      </c>
      <c r="E10940" s="6">
        <f>IF(Sense_data[[#This Row],[a_1State]]=D10939,E10939,Sense_data[[#This Row],[SysTimeStamp]])</f>
        <v>42182.1235648437</v>
      </c>
      <c r="F10940" s="3" t="str">
        <f>Sense_data[[#This Row],[a_1State]]&amp;TEXT(Sense_data[[#This Row],[StateInstanceTimestamp]],"#.######")</f>
        <v>On42182.123565</v>
      </c>
      <c r="G10940" s="3">
        <f ca="1">IF(Sense_data[[#This Row],[a_1State]]="Off",RANDBETWEEN(off_min,off_max),RANDBETWEEN(on_min,on_max))/sr_div</f>
        <v>3.5</v>
      </c>
      <c r="H10940" s="3">
        <v>3.4</v>
      </c>
      <c r="I10940" s="3">
        <f>IF(HOUR(Sense_data[[#This Row],[SysTimeStamp]])&lt;12,I10939+$B$14,I10939-$B$14)</f>
        <v>17.528472222224234</v>
      </c>
    </row>
    <row r="10941" spans="1:9" x14ac:dyDescent="0.2">
      <c r="A10941" t="s">
        <v>20</v>
      </c>
      <c r="B10941" t="s">
        <v>22</v>
      </c>
      <c r="C10941" s="6">
        <f t="shared" si="175"/>
        <v>42182.126435214741</v>
      </c>
      <c r="D10941" t="s">
        <v>23</v>
      </c>
      <c r="E10941" s="6">
        <f>IF(Sense_data[[#This Row],[a_1State]]=D10940,E10940,Sense_data[[#This Row],[SysTimeStamp]])</f>
        <v>42182.1235648437</v>
      </c>
      <c r="F10941" s="3" t="str">
        <f>Sense_data[[#This Row],[a_1State]]&amp;TEXT(Sense_data[[#This Row],[StateInstanceTimestamp]],"#.######")</f>
        <v>On42182.123565</v>
      </c>
      <c r="G10941" s="3">
        <f ca="1">IF(Sense_data[[#This Row],[a_1State]]="Off",RANDBETWEEN(off_min,off_max),RANDBETWEEN(on_min,on_max))/sr_div</f>
        <v>3.1</v>
      </c>
      <c r="H10941" s="3">
        <v>3.4</v>
      </c>
      <c r="I10941" s="3">
        <f>IF(HOUR(Sense_data[[#This Row],[SysTimeStamp]])&lt;12,I10940+$B$14,I10940-$B$14)</f>
        <v>17.528703703705716</v>
      </c>
    </row>
    <row r="10942" spans="1:9" x14ac:dyDescent="0.2">
      <c r="A10942" t="s">
        <v>20</v>
      </c>
      <c r="B10942" t="s">
        <v>22</v>
      </c>
      <c r="C10942" s="6">
        <f t="shared" si="175"/>
        <v>42182.126446788818</v>
      </c>
      <c r="D10942" t="s">
        <v>23</v>
      </c>
      <c r="E10942" s="6">
        <f>IF(Sense_data[[#This Row],[a_1State]]=D10941,E10941,Sense_data[[#This Row],[SysTimeStamp]])</f>
        <v>42182.1235648437</v>
      </c>
      <c r="F10942" s="3" t="str">
        <f>Sense_data[[#This Row],[a_1State]]&amp;TEXT(Sense_data[[#This Row],[StateInstanceTimestamp]],"#.######")</f>
        <v>On42182.123565</v>
      </c>
      <c r="G10942" s="3">
        <f ca="1">IF(Sense_data[[#This Row],[a_1State]]="Off",RANDBETWEEN(off_min,off_max),RANDBETWEEN(on_min,on_max))/sr_div</f>
        <v>4.4000000000000004</v>
      </c>
      <c r="H10942" s="3">
        <v>5.6</v>
      </c>
      <c r="I10942" s="3">
        <f>IF(HOUR(Sense_data[[#This Row],[SysTimeStamp]])&lt;12,I10941+$B$14,I10941-$B$14)</f>
        <v>17.528935185187198</v>
      </c>
    </row>
    <row r="10943" spans="1:9" x14ac:dyDescent="0.2">
      <c r="A10943" t="s">
        <v>20</v>
      </c>
      <c r="B10943" t="s">
        <v>22</v>
      </c>
      <c r="C10943" s="6">
        <f t="shared" si="175"/>
        <v>42182.126458362894</v>
      </c>
      <c r="D10943" t="s">
        <v>23</v>
      </c>
      <c r="E10943" s="6">
        <f>IF(Sense_data[[#This Row],[a_1State]]=D10942,E10942,Sense_data[[#This Row],[SysTimeStamp]])</f>
        <v>42182.1235648437</v>
      </c>
      <c r="F10943" s="3" t="str">
        <f>Sense_data[[#This Row],[a_1State]]&amp;TEXT(Sense_data[[#This Row],[StateInstanceTimestamp]],"#.######")</f>
        <v>On42182.123565</v>
      </c>
      <c r="G10943" s="3">
        <f ca="1">IF(Sense_data[[#This Row],[a_1State]]="Off",RANDBETWEEN(off_min,off_max),RANDBETWEEN(on_min,on_max))/sr_div</f>
        <v>5.8</v>
      </c>
      <c r="H10943" s="3">
        <v>4.5999999999999996</v>
      </c>
      <c r="I10943" s="3">
        <f>IF(HOUR(Sense_data[[#This Row],[SysTimeStamp]])&lt;12,I10942+$B$14,I10942-$B$14)</f>
        <v>17.529166666668679</v>
      </c>
    </row>
    <row r="10944" spans="1:9" x14ac:dyDescent="0.2">
      <c r="A10944" t="s">
        <v>20</v>
      </c>
      <c r="B10944" t="s">
        <v>22</v>
      </c>
      <c r="C10944" s="6">
        <f t="shared" si="175"/>
        <v>42182.126469936971</v>
      </c>
      <c r="D10944" t="s">
        <v>23</v>
      </c>
      <c r="E10944" s="6">
        <f>IF(Sense_data[[#This Row],[a_1State]]=D10943,E10943,Sense_data[[#This Row],[SysTimeStamp]])</f>
        <v>42182.1235648437</v>
      </c>
      <c r="F10944" s="3" t="str">
        <f>Sense_data[[#This Row],[a_1State]]&amp;TEXT(Sense_data[[#This Row],[StateInstanceTimestamp]],"#.######")</f>
        <v>On42182.123565</v>
      </c>
      <c r="G10944" s="3">
        <f ca="1">IF(Sense_data[[#This Row],[a_1State]]="Off",RANDBETWEEN(off_min,off_max),RANDBETWEEN(on_min,on_max))/sr_div</f>
        <v>5.4</v>
      </c>
      <c r="H10944" s="3">
        <v>5.3</v>
      </c>
      <c r="I10944" s="3">
        <f>IF(HOUR(Sense_data[[#This Row],[SysTimeStamp]])&lt;12,I10943+$B$14,I10943-$B$14)</f>
        <v>17.529398148150161</v>
      </c>
    </row>
    <row r="10945" spans="1:9" x14ac:dyDescent="0.2">
      <c r="A10945" t="s">
        <v>20</v>
      </c>
      <c r="B10945" t="s">
        <v>22</v>
      </c>
      <c r="C10945" s="6">
        <f t="shared" si="175"/>
        <v>42182.126481511048</v>
      </c>
      <c r="D10945" t="s">
        <v>23</v>
      </c>
      <c r="E10945" s="6">
        <f>IF(Sense_data[[#This Row],[a_1State]]=D10944,E10944,Sense_data[[#This Row],[SysTimeStamp]])</f>
        <v>42182.1235648437</v>
      </c>
      <c r="F10945" s="3" t="str">
        <f>Sense_data[[#This Row],[a_1State]]&amp;TEXT(Sense_data[[#This Row],[StateInstanceTimestamp]],"#.######")</f>
        <v>On42182.123565</v>
      </c>
      <c r="G10945" s="3">
        <f ca="1">IF(Sense_data[[#This Row],[a_1State]]="Off",RANDBETWEEN(off_min,off_max),RANDBETWEEN(on_min,on_max))/sr_div</f>
        <v>5</v>
      </c>
      <c r="H10945" s="3">
        <v>4.9000000000000004</v>
      </c>
      <c r="I10945" s="3">
        <f>IF(HOUR(Sense_data[[#This Row],[SysTimeStamp]])&lt;12,I10944+$B$14,I10944-$B$14)</f>
        <v>17.529629629631643</v>
      </c>
    </row>
    <row r="10946" spans="1:9" x14ac:dyDescent="0.2">
      <c r="A10946" t="s">
        <v>20</v>
      </c>
      <c r="B10946" t="s">
        <v>22</v>
      </c>
      <c r="C10946" s="6">
        <f t="shared" si="175"/>
        <v>42182.126493085125</v>
      </c>
      <c r="D10946" t="s">
        <v>23</v>
      </c>
      <c r="E10946" s="6">
        <f>IF(Sense_data[[#This Row],[a_1State]]=D10945,E10945,Sense_data[[#This Row],[SysTimeStamp]])</f>
        <v>42182.1235648437</v>
      </c>
      <c r="F10946" s="3" t="str">
        <f>Sense_data[[#This Row],[a_1State]]&amp;TEXT(Sense_data[[#This Row],[StateInstanceTimestamp]],"#.######")</f>
        <v>On42182.123565</v>
      </c>
      <c r="G10946" s="3">
        <f ca="1">IF(Sense_data[[#This Row],[a_1State]]="Off",RANDBETWEEN(off_min,off_max),RANDBETWEEN(on_min,on_max))/sr_div</f>
        <v>4</v>
      </c>
      <c r="H10946" s="3">
        <v>4.8</v>
      </c>
      <c r="I10946" s="3">
        <f>IF(HOUR(Sense_data[[#This Row],[SysTimeStamp]])&lt;12,I10945+$B$14,I10945-$B$14)</f>
        <v>17.529861111113124</v>
      </c>
    </row>
    <row r="10947" spans="1:9" x14ac:dyDescent="0.2">
      <c r="A10947" t="s">
        <v>20</v>
      </c>
      <c r="B10947" t="s">
        <v>22</v>
      </c>
      <c r="C10947" s="6">
        <f t="shared" si="175"/>
        <v>42182.126504659202</v>
      </c>
      <c r="D10947" t="s">
        <v>23</v>
      </c>
      <c r="E10947" s="6">
        <f>IF(Sense_data[[#This Row],[a_1State]]=D10946,E10946,Sense_data[[#This Row],[SysTimeStamp]])</f>
        <v>42182.1235648437</v>
      </c>
      <c r="F10947" s="3" t="str">
        <f>Sense_data[[#This Row],[a_1State]]&amp;TEXT(Sense_data[[#This Row],[StateInstanceTimestamp]],"#.######")</f>
        <v>On42182.123565</v>
      </c>
      <c r="G10947" s="3">
        <f ca="1">IF(Sense_data[[#This Row],[a_1State]]="Off",RANDBETWEEN(off_min,off_max),RANDBETWEEN(on_min,on_max))/sr_div</f>
        <v>5.2</v>
      </c>
      <c r="H10947" s="3">
        <v>3.4</v>
      </c>
      <c r="I10947" s="3">
        <f>IF(HOUR(Sense_data[[#This Row],[SysTimeStamp]])&lt;12,I10946+$B$14,I10946-$B$14)</f>
        <v>17.530092592594606</v>
      </c>
    </row>
    <row r="10948" spans="1:9" x14ac:dyDescent="0.2">
      <c r="A10948" t="s">
        <v>20</v>
      </c>
      <c r="B10948" t="s">
        <v>22</v>
      </c>
      <c r="C10948" s="6">
        <f t="shared" si="175"/>
        <v>42182.126516233278</v>
      </c>
      <c r="D10948" t="s">
        <v>23</v>
      </c>
      <c r="E10948" s="6">
        <f>IF(Sense_data[[#This Row],[a_1State]]=D10947,E10947,Sense_data[[#This Row],[SysTimeStamp]])</f>
        <v>42182.1235648437</v>
      </c>
      <c r="F10948" s="3" t="str">
        <f>Sense_data[[#This Row],[a_1State]]&amp;TEXT(Sense_data[[#This Row],[StateInstanceTimestamp]],"#.######")</f>
        <v>On42182.123565</v>
      </c>
      <c r="G10948" s="3">
        <f ca="1">IF(Sense_data[[#This Row],[a_1State]]="Off",RANDBETWEEN(off_min,off_max),RANDBETWEEN(on_min,on_max))/sr_div</f>
        <v>5.8</v>
      </c>
      <c r="H10948" s="3">
        <v>6</v>
      </c>
      <c r="I10948" s="3">
        <f>IF(HOUR(Sense_data[[#This Row],[SysTimeStamp]])&lt;12,I10947+$B$14,I10947-$B$14)</f>
        <v>17.530324074076088</v>
      </c>
    </row>
    <row r="10949" spans="1:9" x14ac:dyDescent="0.2">
      <c r="A10949" t="s">
        <v>20</v>
      </c>
      <c r="B10949" t="s">
        <v>22</v>
      </c>
      <c r="C10949" s="6">
        <f t="shared" si="175"/>
        <v>42182.126527807355</v>
      </c>
      <c r="D10949" t="s">
        <v>23</v>
      </c>
      <c r="E10949" s="6">
        <f>IF(Sense_data[[#This Row],[a_1State]]=D10948,E10948,Sense_data[[#This Row],[SysTimeStamp]])</f>
        <v>42182.1235648437</v>
      </c>
      <c r="F10949" s="3" t="str">
        <f>Sense_data[[#This Row],[a_1State]]&amp;TEXT(Sense_data[[#This Row],[StateInstanceTimestamp]],"#.######")</f>
        <v>On42182.123565</v>
      </c>
      <c r="G10949" s="3">
        <f ca="1">IF(Sense_data[[#This Row],[a_1State]]="Off",RANDBETWEEN(off_min,off_max),RANDBETWEEN(on_min,on_max))/sr_div</f>
        <v>5.0999999999999996</v>
      </c>
      <c r="H10949" s="3">
        <v>4.3</v>
      </c>
      <c r="I10949" s="3">
        <f>IF(HOUR(Sense_data[[#This Row],[SysTimeStamp]])&lt;12,I10948+$B$14,I10948-$B$14)</f>
        <v>17.530555555557569</v>
      </c>
    </row>
    <row r="10950" spans="1:9" x14ac:dyDescent="0.2">
      <c r="A10950" t="s">
        <v>20</v>
      </c>
      <c r="B10950" t="s">
        <v>22</v>
      </c>
      <c r="C10950" s="6">
        <f t="shared" ref="C10950:C11013" si="176">C10949+$B$2</f>
        <v>42182.126539381432</v>
      </c>
      <c r="D10950" t="s">
        <v>23</v>
      </c>
      <c r="E10950" s="6">
        <f>IF(Sense_data[[#This Row],[a_1State]]=D10949,E10949,Sense_data[[#This Row],[SysTimeStamp]])</f>
        <v>42182.1235648437</v>
      </c>
      <c r="F10950" s="3" t="str">
        <f>Sense_data[[#This Row],[a_1State]]&amp;TEXT(Sense_data[[#This Row],[StateInstanceTimestamp]],"#.######")</f>
        <v>On42182.123565</v>
      </c>
      <c r="G10950" s="3">
        <f ca="1">IF(Sense_data[[#This Row],[a_1State]]="Off",RANDBETWEEN(off_min,off_max),RANDBETWEEN(on_min,on_max))/sr_div</f>
        <v>3</v>
      </c>
      <c r="H10950" s="3">
        <v>4.5999999999999996</v>
      </c>
      <c r="I10950" s="3">
        <f>IF(HOUR(Sense_data[[#This Row],[SysTimeStamp]])&lt;12,I10949+$B$14,I10949-$B$14)</f>
        <v>17.530787037039051</v>
      </c>
    </row>
    <row r="10951" spans="1:9" x14ac:dyDescent="0.2">
      <c r="A10951" t="s">
        <v>20</v>
      </c>
      <c r="B10951" t="s">
        <v>22</v>
      </c>
      <c r="C10951" s="6">
        <f t="shared" si="176"/>
        <v>42182.126550955509</v>
      </c>
      <c r="D10951" t="s">
        <v>23</v>
      </c>
      <c r="E10951" s="6">
        <f>IF(Sense_data[[#This Row],[a_1State]]=D10950,E10950,Sense_data[[#This Row],[SysTimeStamp]])</f>
        <v>42182.1235648437</v>
      </c>
      <c r="F10951" s="3" t="str">
        <f>Sense_data[[#This Row],[a_1State]]&amp;TEXT(Sense_data[[#This Row],[StateInstanceTimestamp]],"#.######")</f>
        <v>On42182.123565</v>
      </c>
      <c r="G10951" s="3">
        <f ca="1">IF(Sense_data[[#This Row],[a_1State]]="Off",RANDBETWEEN(off_min,off_max),RANDBETWEEN(on_min,on_max))/sr_div</f>
        <v>4.2</v>
      </c>
      <c r="H10951" s="3">
        <v>4.8</v>
      </c>
      <c r="I10951" s="3">
        <f>IF(HOUR(Sense_data[[#This Row],[SysTimeStamp]])&lt;12,I10950+$B$14,I10950-$B$14)</f>
        <v>17.531018518520533</v>
      </c>
    </row>
    <row r="10952" spans="1:9" x14ac:dyDescent="0.2">
      <c r="A10952" t="s">
        <v>20</v>
      </c>
      <c r="B10952" t="s">
        <v>22</v>
      </c>
      <c r="C10952" s="6">
        <f t="shared" si="176"/>
        <v>42182.126562529585</v>
      </c>
      <c r="D10952" t="s">
        <v>23</v>
      </c>
      <c r="E10952" s="6">
        <f>IF(Sense_data[[#This Row],[a_1State]]=D10951,E10951,Sense_data[[#This Row],[SysTimeStamp]])</f>
        <v>42182.1235648437</v>
      </c>
      <c r="F10952" s="3" t="str">
        <f>Sense_data[[#This Row],[a_1State]]&amp;TEXT(Sense_data[[#This Row],[StateInstanceTimestamp]],"#.######")</f>
        <v>On42182.123565</v>
      </c>
      <c r="G10952" s="3">
        <f ca="1">IF(Sense_data[[#This Row],[a_1State]]="Off",RANDBETWEEN(off_min,off_max),RANDBETWEEN(on_min,on_max))/sr_div</f>
        <v>3.3</v>
      </c>
      <c r="H10952" s="3">
        <v>5.7</v>
      </c>
      <c r="I10952" s="3">
        <f>IF(HOUR(Sense_data[[#This Row],[SysTimeStamp]])&lt;12,I10951+$B$14,I10951-$B$14)</f>
        <v>17.531250000002014</v>
      </c>
    </row>
    <row r="10953" spans="1:9" x14ac:dyDescent="0.2">
      <c r="A10953" t="s">
        <v>20</v>
      </c>
      <c r="B10953" t="s">
        <v>22</v>
      </c>
      <c r="C10953" s="6">
        <f t="shared" si="176"/>
        <v>42182.126574103662</v>
      </c>
      <c r="D10953" t="s">
        <v>23</v>
      </c>
      <c r="E10953" s="6">
        <f>IF(Sense_data[[#This Row],[a_1State]]=D10952,E10952,Sense_data[[#This Row],[SysTimeStamp]])</f>
        <v>42182.1235648437</v>
      </c>
      <c r="F10953" s="3" t="str">
        <f>Sense_data[[#This Row],[a_1State]]&amp;TEXT(Sense_data[[#This Row],[StateInstanceTimestamp]],"#.######")</f>
        <v>On42182.123565</v>
      </c>
      <c r="G10953" s="3">
        <f ca="1">IF(Sense_data[[#This Row],[a_1State]]="Off",RANDBETWEEN(off_min,off_max),RANDBETWEEN(on_min,on_max))/sr_div</f>
        <v>3.7</v>
      </c>
      <c r="H10953" s="3">
        <v>4.5</v>
      </c>
      <c r="I10953" s="3">
        <f>IF(HOUR(Sense_data[[#This Row],[SysTimeStamp]])&lt;12,I10952+$B$14,I10952-$B$14)</f>
        <v>17.531481481483496</v>
      </c>
    </row>
    <row r="10954" spans="1:9" x14ac:dyDescent="0.2">
      <c r="A10954" t="s">
        <v>20</v>
      </c>
      <c r="B10954" t="s">
        <v>22</v>
      </c>
      <c r="C10954" s="6">
        <f t="shared" si="176"/>
        <v>42182.126585677739</v>
      </c>
      <c r="D10954" t="s">
        <v>23</v>
      </c>
      <c r="E10954" s="6">
        <f>IF(Sense_data[[#This Row],[a_1State]]=D10953,E10953,Sense_data[[#This Row],[SysTimeStamp]])</f>
        <v>42182.1235648437</v>
      </c>
      <c r="F10954" s="3" t="str">
        <f>Sense_data[[#This Row],[a_1State]]&amp;TEXT(Sense_data[[#This Row],[StateInstanceTimestamp]],"#.######")</f>
        <v>On42182.123565</v>
      </c>
      <c r="G10954" s="3">
        <f ca="1">IF(Sense_data[[#This Row],[a_1State]]="Off",RANDBETWEEN(off_min,off_max),RANDBETWEEN(on_min,on_max))/sr_div</f>
        <v>4.9000000000000004</v>
      </c>
      <c r="H10954" s="3">
        <v>3.8</v>
      </c>
      <c r="I10954" s="3">
        <f>IF(HOUR(Sense_data[[#This Row],[SysTimeStamp]])&lt;12,I10953+$B$14,I10953-$B$14)</f>
        <v>17.531712962964978</v>
      </c>
    </row>
    <row r="10955" spans="1:9" x14ac:dyDescent="0.2">
      <c r="A10955" t="s">
        <v>20</v>
      </c>
      <c r="B10955" t="s">
        <v>22</v>
      </c>
      <c r="C10955" s="6">
        <f t="shared" si="176"/>
        <v>42182.126597251816</v>
      </c>
      <c r="D10955" t="s">
        <v>23</v>
      </c>
      <c r="E10955" s="6">
        <f>IF(Sense_data[[#This Row],[a_1State]]=D10954,E10954,Sense_data[[#This Row],[SysTimeStamp]])</f>
        <v>42182.1235648437</v>
      </c>
      <c r="F10955" s="3" t="str">
        <f>Sense_data[[#This Row],[a_1State]]&amp;TEXT(Sense_data[[#This Row],[StateInstanceTimestamp]],"#.######")</f>
        <v>On42182.123565</v>
      </c>
      <c r="G10955" s="3">
        <f ca="1">IF(Sense_data[[#This Row],[a_1State]]="Off",RANDBETWEEN(off_min,off_max),RANDBETWEEN(on_min,on_max))/sr_div</f>
        <v>5.2</v>
      </c>
      <c r="H10955" s="3">
        <v>5.9</v>
      </c>
      <c r="I10955" s="3">
        <f>IF(HOUR(Sense_data[[#This Row],[SysTimeStamp]])&lt;12,I10954+$B$14,I10954-$B$14)</f>
        <v>17.531944444446459</v>
      </c>
    </row>
    <row r="10956" spans="1:9" x14ac:dyDescent="0.2">
      <c r="A10956" t="s">
        <v>20</v>
      </c>
      <c r="B10956" t="s">
        <v>22</v>
      </c>
      <c r="C10956" s="6">
        <f t="shared" si="176"/>
        <v>42182.126608825893</v>
      </c>
      <c r="D10956" t="s">
        <v>23</v>
      </c>
      <c r="E10956" s="6">
        <f>IF(Sense_data[[#This Row],[a_1State]]=D10955,E10955,Sense_data[[#This Row],[SysTimeStamp]])</f>
        <v>42182.1235648437</v>
      </c>
      <c r="F10956" s="3" t="str">
        <f>Sense_data[[#This Row],[a_1State]]&amp;TEXT(Sense_data[[#This Row],[StateInstanceTimestamp]],"#.######")</f>
        <v>On42182.123565</v>
      </c>
      <c r="G10956" s="3">
        <f ca="1">IF(Sense_data[[#This Row],[a_1State]]="Off",RANDBETWEEN(off_min,off_max),RANDBETWEEN(on_min,on_max))/sr_div</f>
        <v>4.9000000000000004</v>
      </c>
      <c r="H10956" s="3">
        <v>3.7</v>
      </c>
      <c r="I10956" s="3">
        <f>IF(HOUR(Sense_data[[#This Row],[SysTimeStamp]])&lt;12,I10955+$B$14,I10955-$B$14)</f>
        <v>17.532175925927941</v>
      </c>
    </row>
    <row r="10957" spans="1:9" x14ac:dyDescent="0.2">
      <c r="A10957" t="s">
        <v>20</v>
      </c>
      <c r="B10957" t="s">
        <v>22</v>
      </c>
      <c r="C10957" s="6">
        <f t="shared" si="176"/>
        <v>42182.126620399969</v>
      </c>
      <c r="D10957" t="s">
        <v>23</v>
      </c>
      <c r="E10957" s="6">
        <f>IF(Sense_data[[#This Row],[a_1State]]=D10956,E10956,Sense_data[[#This Row],[SysTimeStamp]])</f>
        <v>42182.1235648437</v>
      </c>
      <c r="F10957" s="3" t="str">
        <f>Sense_data[[#This Row],[a_1State]]&amp;TEXT(Sense_data[[#This Row],[StateInstanceTimestamp]],"#.######")</f>
        <v>On42182.123565</v>
      </c>
      <c r="G10957" s="3">
        <f ca="1">IF(Sense_data[[#This Row],[a_1State]]="Off",RANDBETWEEN(off_min,off_max),RANDBETWEEN(on_min,on_max))/sr_div</f>
        <v>4.5</v>
      </c>
      <c r="H10957" s="3">
        <v>4.9000000000000004</v>
      </c>
      <c r="I10957" s="3">
        <f>IF(HOUR(Sense_data[[#This Row],[SysTimeStamp]])&lt;12,I10956+$B$14,I10956-$B$14)</f>
        <v>17.532407407409423</v>
      </c>
    </row>
    <row r="10958" spans="1:9" x14ac:dyDescent="0.2">
      <c r="A10958" t="s">
        <v>20</v>
      </c>
      <c r="B10958" t="s">
        <v>22</v>
      </c>
      <c r="C10958" s="6">
        <f t="shared" si="176"/>
        <v>42182.126631974046</v>
      </c>
      <c r="D10958" t="s">
        <v>23</v>
      </c>
      <c r="E10958" s="6">
        <f>IF(Sense_data[[#This Row],[a_1State]]=D10957,E10957,Sense_data[[#This Row],[SysTimeStamp]])</f>
        <v>42182.1235648437</v>
      </c>
      <c r="F10958" s="3" t="str">
        <f>Sense_data[[#This Row],[a_1State]]&amp;TEXT(Sense_data[[#This Row],[StateInstanceTimestamp]],"#.######")</f>
        <v>On42182.123565</v>
      </c>
      <c r="G10958" s="3">
        <f ca="1">IF(Sense_data[[#This Row],[a_1State]]="Off",RANDBETWEEN(off_min,off_max),RANDBETWEEN(on_min,on_max))/sr_div</f>
        <v>4.7</v>
      </c>
      <c r="H10958" s="3">
        <v>3.1</v>
      </c>
      <c r="I10958" s="3">
        <f>IF(HOUR(Sense_data[[#This Row],[SysTimeStamp]])&lt;12,I10957+$B$14,I10957-$B$14)</f>
        <v>17.532638888890904</v>
      </c>
    </row>
    <row r="10959" spans="1:9" x14ac:dyDescent="0.2">
      <c r="A10959" t="s">
        <v>20</v>
      </c>
      <c r="B10959" t="s">
        <v>22</v>
      </c>
      <c r="C10959" s="6">
        <f t="shared" si="176"/>
        <v>42182.126643548123</v>
      </c>
      <c r="D10959" t="s">
        <v>23</v>
      </c>
      <c r="E10959" s="6">
        <f>IF(Sense_data[[#This Row],[a_1State]]=D10958,E10958,Sense_data[[#This Row],[SysTimeStamp]])</f>
        <v>42182.1235648437</v>
      </c>
      <c r="F10959" s="3" t="str">
        <f>Sense_data[[#This Row],[a_1State]]&amp;TEXT(Sense_data[[#This Row],[StateInstanceTimestamp]],"#.######")</f>
        <v>On42182.123565</v>
      </c>
      <c r="G10959" s="3">
        <f ca="1">IF(Sense_data[[#This Row],[a_1State]]="Off",RANDBETWEEN(off_min,off_max),RANDBETWEEN(on_min,on_max))/sr_div</f>
        <v>3</v>
      </c>
      <c r="H10959" s="3">
        <v>3.5</v>
      </c>
      <c r="I10959" s="3">
        <f>IF(HOUR(Sense_data[[#This Row],[SysTimeStamp]])&lt;12,I10958+$B$14,I10958-$B$14)</f>
        <v>17.532870370372386</v>
      </c>
    </row>
    <row r="10960" spans="1:9" x14ac:dyDescent="0.2">
      <c r="A10960" t="s">
        <v>20</v>
      </c>
      <c r="B10960" t="s">
        <v>22</v>
      </c>
      <c r="C10960" s="6">
        <f t="shared" si="176"/>
        <v>42182.1266551222</v>
      </c>
      <c r="D10960" t="s">
        <v>23</v>
      </c>
      <c r="E10960" s="6">
        <f>IF(Sense_data[[#This Row],[a_1State]]=D10959,E10959,Sense_data[[#This Row],[SysTimeStamp]])</f>
        <v>42182.1235648437</v>
      </c>
      <c r="F10960" s="3" t="str">
        <f>Sense_data[[#This Row],[a_1State]]&amp;TEXT(Sense_data[[#This Row],[StateInstanceTimestamp]],"#.######")</f>
        <v>On42182.123565</v>
      </c>
      <c r="G10960" s="3">
        <f ca="1">IF(Sense_data[[#This Row],[a_1State]]="Off",RANDBETWEEN(off_min,off_max),RANDBETWEEN(on_min,on_max))/sr_div</f>
        <v>5.0999999999999996</v>
      </c>
      <c r="H10960" s="3">
        <v>3.3</v>
      </c>
      <c r="I10960" s="3">
        <f>IF(HOUR(Sense_data[[#This Row],[SysTimeStamp]])&lt;12,I10959+$B$14,I10959-$B$14)</f>
        <v>17.533101851853868</v>
      </c>
    </row>
    <row r="10961" spans="1:9" x14ac:dyDescent="0.2">
      <c r="A10961" t="s">
        <v>20</v>
      </c>
      <c r="B10961" t="s">
        <v>22</v>
      </c>
      <c r="C10961" s="6">
        <f t="shared" si="176"/>
        <v>42182.126666696277</v>
      </c>
      <c r="D10961" t="s">
        <v>23</v>
      </c>
      <c r="E10961" s="6">
        <f>IF(Sense_data[[#This Row],[a_1State]]=D10960,E10960,Sense_data[[#This Row],[SysTimeStamp]])</f>
        <v>42182.1235648437</v>
      </c>
      <c r="F10961" s="3" t="str">
        <f>Sense_data[[#This Row],[a_1State]]&amp;TEXT(Sense_data[[#This Row],[StateInstanceTimestamp]],"#.######")</f>
        <v>On42182.123565</v>
      </c>
      <c r="G10961" s="3">
        <f ca="1">IF(Sense_data[[#This Row],[a_1State]]="Off",RANDBETWEEN(off_min,off_max),RANDBETWEEN(on_min,on_max))/sr_div</f>
        <v>3.3</v>
      </c>
      <c r="H10961" s="3">
        <v>3.2</v>
      </c>
      <c r="I10961" s="3">
        <f>IF(HOUR(Sense_data[[#This Row],[SysTimeStamp]])&lt;12,I10960+$B$14,I10960-$B$14)</f>
        <v>17.533333333335349</v>
      </c>
    </row>
    <row r="10962" spans="1:9" x14ac:dyDescent="0.2">
      <c r="A10962" t="s">
        <v>20</v>
      </c>
      <c r="B10962" t="s">
        <v>22</v>
      </c>
      <c r="C10962" s="6">
        <f t="shared" si="176"/>
        <v>42182.126678270353</v>
      </c>
      <c r="D10962" t="s">
        <v>23</v>
      </c>
      <c r="E10962" s="6">
        <f>IF(Sense_data[[#This Row],[a_1State]]=D10961,E10961,Sense_data[[#This Row],[SysTimeStamp]])</f>
        <v>42182.1235648437</v>
      </c>
      <c r="F10962" s="3" t="str">
        <f>Sense_data[[#This Row],[a_1State]]&amp;TEXT(Sense_data[[#This Row],[StateInstanceTimestamp]],"#.######")</f>
        <v>On42182.123565</v>
      </c>
      <c r="G10962" s="3">
        <f ca="1">IF(Sense_data[[#This Row],[a_1State]]="Off",RANDBETWEEN(off_min,off_max),RANDBETWEEN(on_min,on_max))/sr_div</f>
        <v>5.0999999999999996</v>
      </c>
      <c r="H10962" s="3">
        <v>3.1</v>
      </c>
      <c r="I10962" s="3">
        <f>IF(HOUR(Sense_data[[#This Row],[SysTimeStamp]])&lt;12,I10961+$B$14,I10961-$B$14)</f>
        <v>17.533564814816831</v>
      </c>
    </row>
    <row r="10963" spans="1:9" x14ac:dyDescent="0.2">
      <c r="A10963" t="s">
        <v>20</v>
      </c>
      <c r="B10963" t="s">
        <v>22</v>
      </c>
      <c r="C10963" s="6">
        <f t="shared" si="176"/>
        <v>42182.12668984443</v>
      </c>
      <c r="D10963" t="s">
        <v>23</v>
      </c>
      <c r="E10963" s="6">
        <f>IF(Sense_data[[#This Row],[a_1State]]=D10962,E10962,Sense_data[[#This Row],[SysTimeStamp]])</f>
        <v>42182.1235648437</v>
      </c>
      <c r="F10963" s="3" t="str">
        <f>Sense_data[[#This Row],[a_1State]]&amp;TEXT(Sense_data[[#This Row],[StateInstanceTimestamp]],"#.######")</f>
        <v>On42182.123565</v>
      </c>
      <c r="G10963" s="3">
        <f ca="1">IF(Sense_data[[#This Row],[a_1State]]="Off",RANDBETWEEN(off_min,off_max),RANDBETWEEN(on_min,on_max))/sr_div</f>
        <v>4.7</v>
      </c>
      <c r="H10963" s="3">
        <v>4.5999999999999996</v>
      </c>
      <c r="I10963" s="3">
        <f>IF(HOUR(Sense_data[[#This Row],[SysTimeStamp]])&lt;12,I10962+$B$14,I10962-$B$14)</f>
        <v>17.533796296298313</v>
      </c>
    </row>
    <row r="10964" spans="1:9" x14ac:dyDescent="0.2">
      <c r="A10964" t="s">
        <v>20</v>
      </c>
      <c r="B10964" t="s">
        <v>22</v>
      </c>
      <c r="C10964" s="6">
        <f t="shared" si="176"/>
        <v>42182.126701418507</v>
      </c>
      <c r="D10964" t="s">
        <v>23</v>
      </c>
      <c r="E10964" s="6">
        <f>IF(Sense_data[[#This Row],[a_1State]]=D10963,E10963,Sense_data[[#This Row],[SysTimeStamp]])</f>
        <v>42182.1235648437</v>
      </c>
      <c r="F10964" s="3" t="str">
        <f>Sense_data[[#This Row],[a_1State]]&amp;TEXT(Sense_data[[#This Row],[StateInstanceTimestamp]],"#.######")</f>
        <v>On42182.123565</v>
      </c>
      <c r="G10964" s="3">
        <f ca="1">IF(Sense_data[[#This Row],[a_1State]]="Off",RANDBETWEEN(off_min,off_max),RANDBETWEEN(on_min,on_max))/sr_div</f>
        <v>5.5</v>
      </c>
      <c r="H10964" s="3">
        <v>3.8</v>
      </c>
      <c r="I10964" s="3">
        <f>IF(HOUR(Sense_data[[#This Row],[SysTimeStamp]])&lt;12,I10963+$B$14,I10963-$B$14)</f>
        <v>17.534027777779794</v>
      </c>
    </row>
    <row r="10965" spans="1:9" x14ac:dyDescent="0.2">
      <c r="A10965" t="s">
        <v>20</v>
      </c>
      <c r="B10965" t="s">
        <v>22</v>
      </c>
      <c r="C10965" s="6">
        <f t="shared" si="176"/>
        <v>42182.126712992584</v>
      </c>
      <c r="D10965" t="s">
        <v>23</v>
      </c>
      <c r="E10965" s="6">
        <f>IF(Sense_data[[#This Row],[a_1State]]=D10964,E10964,Sense_data[[#This Row],[SysTimeStamp]])</f>
        <v>42182.1235648437</v>
      </c>
      <c r="F10965" s="3" t="str">
        <f>Sense_data[[#This Row],[a_1State]]&amp;TEXT(Sense_data[[#This Row],[StateInstanceTimestamp]],"#.######")</f>
        <v>On42182.123565</v>
      </c>
      <c r="G10965" s="3">
        <f ca="1">IF(Sense_data[[#This Row],[a_1State]]="Off",RANDBETWEEN(off_min,off_max),RANDBETWEEN(on_min,on_max))/sr_div</f>
        <v>4.9000000000000004</v>
      </c>
      <c r="H10965" s="3">
        <v>3.1</v>
      </c>
      <c r="I10965" s="3">
        <f>IF(HOUR(Sense_data[[#This Row],[SysTimeStamp]])&lt;12,I10964+$B$14,I10964-$B$14)</f>
        <v>17.534259259261276</v>
      </c>
    </row>
    <row r="10966" spans="1:9" x14ac:dyDescent="0.2">
      <c r="A10966" t="s">
        <v>20</v>
      </c>
      <c r="B10966" t="s">
        <v>22</v>
      </c>
      <c r="C10966" s="6">
        <f t="shared" si="176"/>
        <v>42182.12672456666</v>
      </c>
      <c r="D10966" t="s">
        <v>23</v>
      </c>
      <c r="E10966" s="6">
        <f>IF(Sense_data[[#This Row],[a_1State]]=D10965,E10965,Sense_data[[#This Row],[SysTimeStamp]])</f>
        <v>42182.1235648437</v>
      </c>
      <c r="F10966" s="3" t="str">
        <f>Sense_data[[#This Row],[a_1State]]&amp;TEXT(Sense_data[[#This Row],[StateInstanceTimestamp]],"#.######")</f>
        <v>On42182.123565</v>
      </c>
      <c r="G10966" s="3">
        <f ca="1">IF(Sense_data[[#This Row],[a_1State]]="Off",RANDBETWEEN(off_min,off_max),RANDBETWEEN(on_min,on_max))/sr_div</f>
        <v>3.7</v>
      </c>
      <c r="H10966" s="3">
        <v>5.7</v>
      </c>
      <c r="I10966" s="3">
        <f>IF(HOUR(Sense_data[[#This Row],[SysTimeStamp]])&lt;12,I10965+$B$14,I10965-$B$14)</f>
        <v>17.534490740742758</v>
      </c>
    </row>
    <row r="10967" spans="1:9" x14ac:dyDescent="0.2">
      <c r="A10967" t="s">
        <v>20</v>
      </c>
      <c r="B10967" t="s">
        <v>22</v>
      </c>
      <c r="C10967" s="6">
        <f t="shared" si="176"/>
        <v>42182.126736140737</v>
      </c>
      <c r="D10967" t="s">
        <v>23</v>
      </c>
      <c r="E10967" s="6">
        <f>IF(Sense_data[[#This Row],[a_1State]]=D10966,E10966,Sense_data[[#This Row],[SysTimeStamp]])</f>
        <v>42182.1235648437</v>
      </c>
      <c r="F10967" s="3" t="str">
        <f>Sense_data[[#This Row],[a_1State]]&amp;TEXT(Sense_data[[#This Row],[StateInstanceTimestamp]],"#.######")</f>
        <v>On42182.123565</v>
      </c>
      <c r="G10967" s="3">
        <f ca="1">IF(Sense_data[[#This Row],[a_1State]]="Off",RANDBETWEEN(off_min,off_max),RANDBETWEEN(on_min,on_max))/sr_div</f>
        <v>5.3</v>
      </c>
      <c r="H10967" s="3">
        <v>5.9</v>
      </c>
      <c r="I10967" s="3">
        <f>IF(HOUR(Sense_data[[#This Row],[SysTimeStamp]])&lt;12,I10966+$B$14,I10966-$B$14)</f>
        <v>17.534722222224239</v>
      </c>
    </row>
    <row r="10968" spans="1:9" x14ac:dyDescent="0.2">
      <c r="A10968" t="s">
        <v>20</v>
      </c>
      <c r="B10968" t="s">
        <v>22</v>
      </c>
      <c r="C10968" s="6">
        <f t="shared" si="176"/>
        <v>42182.126747714814</v>
      </c>
      <c r="D10968" t="s">
        <v>23</v>
      </c>
      <c r="E10968" s="6">
        <f>IF(Sense_data[[#This Row],[a_1State]]=D10967,E10967,Sense_data[[#This Row],[SysTimeStamp]])</f>
        <v>42182.1235648437</v>
      </c>
      <c r="F10968" s="3" t="str">
        <f>Sense_data[[#This Row],[a_1State]]&amp;TEXT(Sense_data[[#This Row],[StateInstanceTimestamp]],"#.######")</f>
        <v>On42182.123565</v>
      </c>
      <c r="G10968" s="3">
        <f ca="1">IF(Sense_data[[#This Row],[a_1State]]="Off",RANDBETWEEN(off_min,off_max),RANDBETWEEN(on_min,on_max))/sr_div</f>
        <v>4.2</v>
      </c>
      <c r="H10968" s="3">
        <v>3.3</v>
      </c>
      <c r="I10968" s="3">
        <f>IF(HOUR(Sense_data[[#This Row],[SysTimeStamp]])&lt;12,I10967+$B$14,I10967-$B$14)</f>
        <v>17.534953703705721</v>
      </c>
    </row>
    <row r="10969" spans="1:9" x14ac:dyDescent="0.2">
      <c r="A10969" t="s">
        <v>20</v>
      </c>
      <c r="B10969" t="s">
        <v>22</v>
      </c>
      <c r="C10969" s="6">
        <f t="shared" si="176"/>
        <v>42182.126759288891</v>
      </c>
      <c r="D10969" t="s">
        <v>23</v>
      </c>
      <c r="E10969" s="6">
        <f>IF(Sense_data[[#This Row],[a_1State]]=D10968,E10968,Sense_data[[#This Row],[SysTimeStamp]])</f>
        <v>42182.1235648437</v>
      </c>
      <c r="F10969" s="3" t="str">
        <f>Sense_data[[#This Row],[a_1State]]&amp;TEXT(Sense_data[[#This Row],[StateInstanceTimestamp]],"#.######")</f>
        <v>On42182.123565</v>
      </c>
      <c r="G10969" s="3">
        <f ca="1">IF(Sense_data[[#This Row],[a_1State]]="Off",RANDBETWEEN(off_min,off_max),RANDBETWEEN(on_min,on_max))/sr_div</f>
        <v>4.5</v>
      </c>
      <c r="H10969" s="3">
        <v>5.4</v>
      </c>
      <c r="I10969" s="3">
        <f>IF(HOUR(Sense_data[[#This Row],[SysTimeStamp]])&lt;12,I10968+$B$14,I10968-$B$14)</f>
        <v>17.535185185187203</v>
      </c>
    </row>
    <row r="10970" spans="1:9" x14ac:dyDescent="0.2">
      <c r="A10970" t="s">
        <v>20</v>
      </c>
      <c r="B10970" t="s">
        <v>22</v>
      </c>
      <c r="C10970" s="6">
        <f t="shared" si="176"/>
        <v>42182.126770862968</v>
      </c>
      <c r="D10970" t="s">
        <v>23</v>
      </c>
      <c r="E10970" s="6">
        <f>IF(Sense_data[[#This Row],[a_1State]]=D10969,E10969,Sense_data[[#This Row],[SysTimeStamp]])</f>
        <v>42182.1235648437</v>
      </c>
      <c r="F10970" s="3" t="str">
        <f>Sense_data[[#This Row],[a_1State]]&amp;TEXT(Sense_data[[#This Row],[StateInstanceTimestamp]],"#.######")</f>
        <v>On42182.123565</v>
      </c>
      <c r="G10970" s="3">
        <f ca="1">IF(Sense_data[[#This Row],[a_1State]]="Off",RANDBETWEEN(off_min,off_max),RANDBETWEEN(on_min,on_max))/sr_div</f>
        <v>5.6</v>
      </c>
      <c r="H10970" s="3">
        <v>4.7</v>
      </c>
      <c r="I10970" s="3">
        <f>IF(HOUR(Sense_data[[#This Row],[SysTimeStamp]])&lt;12,I10969+$B$14,I10969-$B$14)</f>
        <v>17.535416666668684</v>
      </c>
    </row>
    <row r="10971" spans="1:9" x14ac:dyDescent="0.2">
      <c r="A10971" t="s">
        <v>20</v>
      </c>
      <c r="B10971" t="s">
        <v>22</v>
      </c>
      <c r="C10971" s="6">
        <f t="shared" si="176"/>
        <v>42182.126782437044</v>
      </c>
      <c r="D10971" t="s">
        <v>23</v>
      </c>
      <c r="E10971" s="6">
        <f>IF(Sense_data[[#This Row],[a_1State]]=D10970,E10970,Sense_data[[#This Row],[SysTimeStamp]])</f>
        <v>42182.1235648437</v>
      </c>
      <c r="F10971" s="3" t="str">
        <f>Sense_data[[#This Row],[a_1State]]&amp;TEXT(Sense_data[[#This Row],[StateInstanceTimestamp]],"#.######")</f>
        <v>On42182.123565</v>
      </c>
      <c r="G10971" s="3">
        <f ca="1">IF(Sense_data[[#This Row],[a_1State]]="Off",RANDBETWEEN(off_min,off_max),RANDBETWEEN(on_min,on_max))/sr_div</f>
        <v>4.8</v>
      </c>
      <c r="H10971" s="3">
        <v>3.9</v>
      </c>
      <c r="I10971" s="3">
        <f>IF(HOUR(Sense_data[[#This Row],[SysTimeStamp]])&lt;12,I10970+$B$14,I10970-$B$14)</f>
        <v>17.535648148150166</v>
      </c>
    </row>
    <row r="10972" spans="1:9" x14ac:dyDescent="0.2">
      <c r="A10972" t="s">
        <v>20</v>
      </c>
      <c r="B10972" t="s">
        <v>22</v>
      </c>
      <c r="C10972" s="6">
        <f t="shared" si="176"/>
        <v>42182.126794011121</v>
      </c>
      <c r="D10972" t="s">
        <v>23</v>
      </c>
      <c r="E10972" s="6">
        <f>IF(Sense_data[[#This Row],[a_1State]]=D10971,E10971,Sense_data[[#This Row],[SysTimeStamp]])</f>
        <v>42182.1235648437</v>
      </c>
      <c r="F10972" s="3" t="str">
        <f>Sense_data[[#This Row],[a_1State]]&amp;TEXT(Sense_data[[#This Row],[StateInstanceTimestamp]],"#.######")</f>
        <v>On42182.123565</v>
      </c>
      <c r="G10972" s="3">
        <f ca="1">IF(Sense_data[[#This Row],[a_1State]]="Off",RANDBETWEEN(off_min,off_max),RANDBETWEEN(on_min,on_max))/sr_div</f>
        <v>3</v>
      </c>
      <c r="H10972" s="3">
        <v>3.8</v>
      </c>
      <c r="I10972" s="3">
        <f>IF(HOUR(Sense_data[[#This Row],[SysTimeStamp]])&lt;12,I10971+$B$14,I10971-$B$14)</f>
        <v>17.535879629631648</v>
      </c>
    </row>
    <row r="10973" spans="1:9" x14ac:dyDescent="0.2">
      <c r="A10973" t="s">
        <v>20</v>
      </c>
      <c r="B10973" t="s">
        <v>22</v>
      </c>
      <c r="C10973" s="6">
        <f t="shared" si="176"/>
        <v>42182.126805585198</v>
      </c>
      <c r="D10973" t="s">
        <v>23</v>
      </c>
      <c r="E10973" s="6">
        <f>IF(Sense_data[[#This Row],[a_1State]]=D10972,E10972,Sense_data[[#This Row],[SysTimeStamp]])</f>
        <v>42182.1235648437</v>
      </c>
      <c r="F10973" s="3" t="str">
        <f>Sense_data[[#This Row],[a_1State]]&amp;TEXT(Sense_data[[#This Row],[StateInstanceTimestamp]],"#.######")</f>
        <v>On42182.123565</v>
      </c>
      <c r="G10973" s="3">
        <f ca="1">IF(Sense_data[[#This Row],[a_1State]]="Off",RANDBETWEEN(off_min,off_max),RANDBETWEEN(on_min,on_max))/sr_div</f>
        <v>4.8</v>
      </c>
      <c r="H10973" s="3">
        <v>5.2</v>
      </c>
      <c r="I10973" s="3">
        <f>IF(HOUR(Sense_data[[#This Row],[SysTimeStamp]])&lt;12,I10972+$B$14,I10972-$B$14)</f>
        <v>17.536111111113129</v>
      </c>
    </row>
    <row r="10974" spans="1:9" x14ac:dyDescent="0.2">
      <c r="A10974" t="s">
        <v>20</v>
      </c>
      <c r="B10974" t="s">
        <v>22</v>
      </c>
      <c r="C10974" s="6">
        <f t="shared" si="176"/>
        <v>42182.126817159275</v>
      </c>
      <c r="D10974" t="s">
        <v>23</v>
      </c>
      <c r="E10974" s="6">
        <f>IF(Sense_data[[#This Row],[a_1State]]=D10973,E10973,Sense_data[[#This Row],[SysTimeStamp]])</f>
        <v>42182.1235648437</v>
      </c>
      <c r="F10974" s="3" t="str">
        <f>Sense_data[[#This Row],[a_1State]]&amp;TEXT(Sense_data[[#This Row],[StateInstanceTimestamp]],"#.######")</f>
        <v>On42182.123565</v>
      </c>
      <c r="G10974" s="3">
        <f ca="1">IF(Sense_data[[#This Row],[a_1State]]="Off",RANDBETWEEN(off_min,off_max),RANDBETWEEN(on_min,on_max))/sr_div</f>
        <v>5.6</v>
      </c>
      <c r="H10974" s="3">
        <v>5.8</v>
      </c>
      <c r="I10974" s="3">
        <f>IF(HOUR(Sense_data[[#This Row],[SysTimeStamp]])&lt;12,I10973+$B$14,I10973-$B$14)</f>
        <v>17.536342592594611</v>
      </c>
    </row>
    <row r="10975" spans="1:9" x14ac:dyDescent="0.2">
      <c r="A10975" t="s">
        <v>20</v>
      </c>
      <c r="B10975" t="s">
        <v>22</v>
      </c>
      <c r="C10975" s="6">
        <f t="shared" si="176"/>
        <v>42182.126828733351</v>
      </c>
      <c r="D10975" t="s">
        <v>23</v>
      </c>
      <c r="E10975" s="6">
        <f>IF(Sense_data[[#This Row],[a_1State]]=D10974,E10974,Sense_data[[#This Row],[SysTimeStamp]])</f>
        <v>42182.1235648437</v>
      </c>
      <c r="F10975" s="3" t="str">
        <f>Sense_data[[#This Row],[a_1State]]&amp;TEXT(Sense_data[[#This Row],[StateInstanceTimestamp]],"#.######")</f>
        <v>On42182.123565</v>
      </c>
      <c r="G10975" s="3">
        <f ca="1">IF(Sense_data[[#This Row],[a_1State]]="Off",RANDBETWEEN(off_min,off_max),RANDBETWEEN(on_min,on_max))/sr_div</f>
        <v>3</v>
      </c>
      <c r="H10975" s="3">
        <v>5.8</v>
      </c>
      <c r="I10975" s="3">
        <f>IF(HOUR(Sense_data[[#This Row],[SysTimeStamp]])&lt;12,I10974+$B$14,I10974-$B$14)</f>
        <v>17.536574074076093</v>
      </c>
    </row>
    <row r="10976" spans="1:9" x14ac:dyDescent="0.2">
      <c r="A10976" t="s">
        <v>20</v>
      </c>
      <c r="B10976" t="s">
        <v>22</v>
      </c>
      <c r="C10976" s="6">
        <f t="shared" si="176"/>
        <v>42182.126840307428</v>
      </c>
      <c r="D10976" t="s">
        <v>23</v>
      </c>
      <c r="E10976" s="6">
        <f>IF(Sense_data[[#This Row],[a_1State]]=D10975,E10975,Sense_data[[#This Row],[SysTimeStamp]])</f>
        <v>42182.1235648437</v>
      </c>
      <c r="F10976" s="3" t="str">
        <f>Sense_data[[#This Row],[a_1State]]&amp;TEXT(Sense_data[[#This Row],[StateInstanceTimestamp]],"#.######")</f>
        <v>On42182.123565</v>
      </c>
      <c r="G10976" s="3">
        <f ca="1">IF(Sense_data[[#This Row],[a_1State]]="Off",RANDBETWEEN(off_min,off_max),RANDBETWEEN(on_min,on_max))/sr_div</f>
        <v>4.4000000000000004</v>
      </c>
      <c r="H10976" s="3">
        <v>4.7</v>
      </c>
      <c r="I10976" s="3">
        <f>IF(HOUR(Sense_data[[#This Row],[SysTimeStamp]])&lt;12,I10975+$B$14,I10975-$B$14)</f>
        <v>17.536805555557574</v>
      </c>
    </row>
    <row r="10977" spans="1:9" x14ac:dyDescent="0.2">
      <c r="A10977" t="s">
        <v>20</v>
      </c>
      <c r="B10977" t="s">
        <v>22</v>
      </c>
      <c r="C10977" s="6">
        <f t="shared" si="176"/>
        <v>42182.126851881505</v>
      </c>
      <c r="D10977" t="s">
        <v>23</v>
      </c>
      <c r="E10977" s="6">
        <f>IF(Sense_data[[#This Row],[a_1State]]=D10976,E10976,Sense_data[[#This Row],[SysTimeStamp]])</f>
        <v>42182.1235648437</v>
      </c>
      <c r="F10977" s="3" t="str">
        <f>Sense_data[[#This Row],[a_1State]]&amp;TEXT(Sense_data[[#This Row],[StateInstanceTimestamp]],"#.######")</f>
        <v>On42182.123565</v>
      </c>
      <c r="G10977" s="3">
        <f ca="1">IF(Sense_data[[#This Row],[a_1State]]="Off",RANDBETWEEN(off_min,off_max),RANDBETWEEN(on_min,on_max))/sr_div</f>
        <v>3.8</v>
      </c>
      <c r="H10977" s="3">
        <v>3.3</v>
      </c>
      <c r="I10977" s="3">
        <f>IF(HOUR(Sense_data[[#This Row],[SysTimeStamp]])&lt;12,I10976+$B$14,I10976-$B$14)</f>
        <v>17.537037037039056</v>
      </c>
    </row>
    <row r="10978" spans="1:9" x14ac:dyDescent="0.2">
      <c r="A10978" t="s">
        <v>20</v>
      </c>
      <c r="B10978" t="s">
        <v>22</v>
      </c>
      <c r="C10978" s="6">
        <f t="shared" si="176"/>
        <v>42182.126863455582</v>
      </c>
      <c r="D10978" t="s">
        <v>23</v>
      </c>
      <c r="E10978" s="6">
        <f>IF(Sense_data[[#This Row],[a_1State]]=D10977,E10977,Sense_data[[#This Row],[SysTimeStamp]])</f>
        <v>42182.1235648437</v>
      </c>
      <c r="F10978" s="3" t="str">
        <f>Sense_data[[#This Row],[a_1State]]&amp;TEXT(Sense_data[[#This Row],[StateInstanceTimestamp]],"#.######")</f>
        <v>On42182.123565</v>
      </c>
      <c r="G10978" s="3">
        <f ca="1">IF(Sense_data[[#This Row],[a_1State]]="Off",RANDBETWEEN(off_min,off_max),RANDBETWEEN(on_min,on_max))/sr_div</f>
        <v>4.8</v>
      </c>
      <c r="H10978" s="3">
        <v>4.5999999999999996</v>
      </c>
      <c r="I10978" s="3">
        <f>IF(HOUR(Sense_data[[#This Row],[SysTimeStamp]])&lt;12,I10977+$B$14,I10977-$B$14)</f>
        <v>17.537268518520538</v>
      </c>
    </row>
    <row r="10979" spans="1:9" x14ac:dyDescent="0.2">
      <c r="A10979" t="s">
        <v>20</v>
      </c>
      <c r="B10979" t="s">
        <v>22</v>
      </c>
      <c r="C10979" s="6">
        <f t="shared" si="176"/>
        <v>42182.126875029659</v>
      </c>
      <c r="D10979" t="s">
        <v>23</v>
      </c>
      <c r="E10979" s="6">
        <f>IF(Sense_data[[#This Row],[a_1State]]=D10978,E10978,Sense_data[[#This Row],[SysTimeStamp]])</f>
        <v>42182.1235648437</v>
      </c>
      <c r="F10979" s="3" t="str">
        <f>Sense_data[[#This Row],[a_1State]]&amp;TEXT(Sense_data[[#This Row],[StateInstanceTimestamp]],"#.######")</f>
        <v>On42182.123565</v>
      </c>
      <c r="G10979" s="3">
        <f ca="1">IF(Sense_data[[#This Row],[a_1State]]="Off",RANDBETWEEN(off_min,off_max),RANDBETWEEN(on_min,on_max))/sr_div</f>
        <v>3.5</v>
      </c>
      <c r="H10979" s="3">
        <v>4.5</v>
      </c>
      <c r="I10979" s="3">
        <f>IF(HOUR(Sense_data[[#This Row],[SysTimeStamp]])&lt;12,I10978+$B$14,I10978-$B$14)</f>
        <v>17.537500000002019</v>
      </c>
    </row>
    <row r="10980" spans="1:9" x14ac:dyDescent="0.2">
      <c r="A10980" t="s">
        <v>20</v>
      </c>
      <c r="B10980" t="s">
        <v>22</v>
      </c>
      <c r="C10980" s="6">
        <f t="shared" si="176"/>
        <v>42182.126886603735</v>
      </c>
      <c r="D10980" t="s">
        <v>23</v>
      </c>
      <c r="E10980" s="6">
        <f>IF(Sense_data[[#This Row],[a_1State]]=D10979,E10979,Sense_data[[#This Row],[SysTimeStamp]])</f>
        <v>42182.1235648437</v>
      </c>
      <c r="F10980" s="3" t="str">
        <f>Sense_data[[#This Row],[a_1State]]&amp;TEXT(Sense_data[[#This Row],[StateInstanceTimestamp]],"#.######")</f>
        <v>On42182.123565</v>
      </c>
      <c r="G10980" s="3">
        <f ca="1">IF(Sense_data[[#This Row],[a_1State]]="Off",RANDBETWEEN(off_min,off_max),RANDBETWEEN(on_min,on_max))/sr_div</f>
        <v>3.4</v>
      </c>
      <c r="H10980" s="3">
        <v>5.4</v>
      </c>
      <c r="I10980" s="3">
        <f>IF(HOUR(Sense_data[[#This Row],[SysTimeStamp]])&lt;12,I10979+$B$14,I10979-$B$14)</f>
        <v>17.537731481483501</v>
      </c>
    </row>
    <row r="10981" spans="1:9" x14ac:dyDescent="0.2">
      <c r="A10981" t="s">
        <v>20</v>
      </c>
      <c r="B10981" t="s">
        <v>22</v>
      </c>
      <c r="C10981" s="6">
        <f t="shared" si="176"/>
        <v>42182.126898177812</v>
      </c>
      <c r="D10981" t="s">
        <v>23</v>
      </c>
      <c r="E10981" s="6">
        <f>IF(Sense_data[[#This Row],[a_1State]]=D10980,E10980,Sense_data[[#This Row],[SysTimeStamp]])</f>
        <v>42182.1235648437</v>
      </c>
      <c r="F10981" s="3" t="str">
        <f>Sense_data[[#This Row],[a_1State]]&amp;TEXT(Sense_data[[#This Row],[StateInstanceTimestamp]],"#.######")</f>
        <v>On42182.123565</v>
      </c>
      <c r="G10981" s="3">
        <f ca="1">IF(Sense_data[[#This Row],[a_1State]]="Off",RANDBETWEEN(off_min,off_max),RANDBETWEEN(on_min,on_max))/sr_div</f>
        <v>3.4</v>
      </c>
      <c r="H10981" s="3">
        <v>3</v>
      </c>
      <c r="I10981" s="3">
        <f>IF(HOUR(Sense_data[[#This Row],[SysTimeStamp]])&lt;12,I10980+$B$14,I10980-$B$14)</f>
        <v>17.537962962964983</v>
      </c>
    </row>
    <row r="10982" spans="1:9" x14ac:dyDescent="0.2">
      <c r="A10982" t="s">
        <v>20</v>
      </c>
      <c r="B10982" t="s">
        <v>22</v>
      </c>
      <c r="C10982" s="6">
        <f t="shared" si="176"/>
        <v>42182.126909751889</v>
      </c>
      <c r="D10982" t="s">
        <v>23</v>
      </c>
      <c r="E10982" s="6">
        <f>IF(Sense_data[[#This Row],[a_1State]]=D10981,E10981,Sense_data[[#This Row],[SysTimeStamp]])</f>
        <v>42182.1235648437</v>
      </c>
      <c r="F10982" s="3" t="str">
        <f>Sense_data[[#This Row],[a_1State]]&amp;TEXT(Sense_data[[#This Row],[StateInstanceTimestamp]],"#.######")</f>
        <v>On42182.123565</v>
      </c>
      <c r="G10982" s="3">
        <f ca="1">IF(Sense_data[[#This Row],[a_1State]]="Off",RANDBETWEEN(off_min,off_max),RANDBETWEEN(on_min,on_max))/sr_div</f>
        <v>3.4</v>
      </c>
      <c r="H10982" s="3">
        <v>5.0999999999999996</v>
      </c>
      <c r="I10982" s="3">
        <f>IF(HOUR(Sense_data[[#This Row],[SysTimeStamp]])&lt;12,I10981+$B$14,I10981-$B$14)</f>
        <v>17.538194444446464</v>
      </c>
    </row>
    <row r="10983" spans="1:9" x14ac:dyDescent="0.2">
      <c r="A10983" t="s">
        <v>20</v>
      </c>
      <c r="B10983" t="s">
        <v>22</v>
      </c>
      <c r="C10983" s="6">
        <f t="shared" si="176"/>
        <v>42182.126921325966</v>
      </c>
      <c r="D10983" t="s">
        <v>23</v>
      </c>
      <c r="E10983" s="6">
        <f>IF(Sense_data[[#This Row],[a_1State]]=D10982,E10982,Sense_data[[#This Row],[SysTimeStamp]])</f>
        <v>42182.1235648437</v>
      </c>
      <c r="F10983" s="3" t="str">
        <f>Sense_data[[#This Row],[a_1State]]&amp;TEXT(Sense_data[[#This Row],[StateInstanceTimestamp]],"#.######")</f>
        <v>On42182.123565</v>
      </c>
      <c r="G10983" s="3">
        <f ca="1">IF(Sense_data[[#This Row],[a_1State]]="Off",RANDBETWEEN(off_min,off_max),RANDBETWEEN(on_min,on_max))/sr_div</f>
        <v>3.9</v>
      </c>
      <c r="H10983" s="3">
        <v>5.7</v>
      </c>
      <c r="I10983" s="3">
        <f>IF(HOUR(Sense_data[[#This Row],[SysTimeStamp]])&lt;12,I10982+$B$14,I10982-$B$14)</f>
        <v>17.538425925927946</v>
      </c>
    </row>
    <row r="10984" spans="1:9" x14ac:dyDescent="0.2">
      <c r="A10984" t="s">
        <v>20</v>
      </c>
      <c r="B10984" t="s">
        <v>22</v>
      </c>
      <c r="C10984" s="6">
        <f t="shared" si="176"/>
        <v>42182.126932900042</v>
      </c>
      <c r="D10984" t="s">
        <v>23</v>
      </c>
      <c r="E10984" s="6">
        <f>IF(Sense_data[[#This Row],[a_1State]]=D10983,E10983,Sense_data[[#This Row],[SysTimeStamp]])</f>
        <v>42182.1235648437</v>
      </c>
      <c r="F10984" s="3" t="str">
        <f>Sense_data[[#This Row],[a_1State]]&amp;TEXT(Sense_data[[#This Row],[StateInstanceTimestamp]],"#.######")</f>
        <v>On42182.123565</v>
      </c>
      <c r="G10984" s="3">
        <f ca="1">IF(Sense_data[[#This Row],[a_1State]]="Off",RANDBETWEEN(off_min,off_max),RANDBETWEEN(on_min,on_max))/sr_div</f>
        <v>3.9</v>
      </c>
      <c r="H10984" s="3">
        <v>3.5</v>
      </c>
      <c r="I10984" s="3">
        <f>IF(HOUR(Sense_data[[#This Row],[SysTimeStamp]])&lt;12,I10983+$B$14,I10983-$B$14)</f>
        <v>17.538657407409428</v>
      </c>
    </row>
    <row r="10985" spans="1:9" x14ac:dyDescent="0.2">
      <c r="A10985" t="s">
        <v>20</v>
      </c>
      <c r="B10985" t="s">
        <v>22</v>
      </c>
      <c r="C10985" s="6">
        <f t="shared" si="176"/>
        <v>42182.126944474119</v>
      </c>
      <c r="D10985" t="s">
        <v>23</v>
      </c>
      <c r="E10985" s="6">
        <f>IF(Sense_data[[#This Row],[a_1State]]=D10984,E10984,Sense_data[[#This Row],[SysTimeStamp]])</f>
        <v>42182.1235648437</v>
      </c>
      <c r="F10985" s="3" t="str">
        <f>Sense_data[[#This Row],[a_1State]]&amp;TEXT(Sense_data[[#This Row],[StateInstanceTimestamp]],"#.######")</f>
        <v>On42182.123565</v>
      </c>
      <c r="G10985" s="3">
        <f ca="1">IF(Sense_data[[#This Row],[a_1State]]="Off",RANDBETWEEN(off_min,off_max),RANDBETWEEN(on_min,on_max))/sr_div</f>
        <v>4.5999999999999996</v>
      </c>
      <c r="H10985" s="3">
        <v>4</v>
      </c>
      <c r="I10985" s="3">
        <f>IF(HOUR(Sense_data[[#This Row],[SysTimeStamp]])&lt;12,I10984+$B$14,I10984-$B$14)</f>
        <v>17.538888888890909</v>
      </c>
    </row>
    <row r="10986" spans="1:9" x14ac:dyDescent="0.2">
      <c r="A10986" t="s">
        <v>20</v>
      </c>
      <c r="B10986" t="s">
        <v>22</v>
      </c>
      <c r="C10986" s="6">
        <f t="shared" si="176"/>
        <v>42182.126956048196</v>
      </c>
      <c r="D10986" t="s">
        <v>23</v>
      </c>
      <c r="E10986" s="6">
        <f>IF(Sense_data[[#This Row],[a_1State]]=D10985,E10985,Sense_data[[#This Row],[SysTimeStamp]])</f>
        <v>42182.1235648437</v>
      </c>
      <c r="F10986" s="3" t="str">
        <f>Sense_data[[#This Row],[a_1State]]&amp;TEXT(Sense_data[[#This Row],[StateInstanceTimestamp]],"#.######")</f>
        <v>On42182.123565</v>
      </c>
      <c r="G10986" s="3">
        <f ca="1">IF(Sense_data[[#This Row],[a_1State]]="Off",RANDBETWEEN(off_min,off_max),RANDBETWEEN(on_min,on_max))/sr_div</f>
        <v>5.9</v>
      </c>
      <c r="H10986" s="3">
        <v>6</v>
      </c>
      <c r="I10986" s="3">
        <f>IF(HOUR(Sense_data[[#This Row],[SysTimeStamp]])&lt;12,I10985+$B$14,I10985-$B$14)</f>
        <v>17.539120370372391</v>
      </c>
    </row>
    <row r="10987" spans="1:9" x14ac:dyDescent="0.2">
      <c r="A10987" t="s">
        <v>20</v>
      </c>
      <c r="B10987" t="s">
        <v>22</v>
      </c>
      <c r="C10987" s="6">
        <f t="shared" si="176"/>
        <v>42182.126967622273</v>
      </c>
      <c r="D10987" t="s">
        <v>23</v>
      </c>
      <c r="E10987" s="6">
        <f>IF(Sense_data[[#This Row],[a_1State]]=D10986,E10986,Sense_data[[#This Row],[SysTimeStamp]])</f>
        <v>42182.1235648437</v>
      </c>
      <c r="F10987" s="3" t="str">
        <f>Sense_data[[#This Row],[a_1State]]&amp;TEXT(Sense_data[[#This Row],[StateInstanceTimestamp]],"#.######")</f>
        <v>On42182.123565</v>
      </c>
      <c r="G10987" s="3">
        <f ca="1">IF(Sense_data[[#This Row],[a_1State]]="Off",RANDBETWEEN(off_min,off_max),RANDBETWEEN(on_min,on_max))/sr_div</f>
        <v>4.8</v>
      </c>
      <c r="H10987" s="3">
        <v>4.9000000000000004</v>
      </c>
      <c r="I10987" s="3">
        <f>IF(HOUR(Sense_data[[#This Row],[SysTimeStamp]])&lt;12,I10986+$B$14,I10986-$B$14)</f>
        <v>17.539351851853873</v>
      </c>
    </row>
    <row r="10988" spans="1:9" x14ac:dyDescent="0.2">
      <c r="A10988" t="s">
        <v>20</v>
      </c>
      <c r="B10988" t="s">
        <v>22</v>
      </c>
      <c r="C10988" s="6">
        <f t="shared" si="176"/>
        <v>42182.12697919635</v>
      </c>
      <c r="D10988" t="s">
        <v>23</v>
      </c>
      <c r="E10988" s="6">
        <f>IF(Sense_data[[#This Row],[a_1State]]=D10987,E10987,Sense_data[[#This Row],[SysTimeStamp]])</f>
        <v>42182.1235648437</v>
      </c>
      <c r="F10988" s="3" t="str">
        <f>Sense_data[[#This Row],[a_1State]]&amp;TEXT(Sense_data[[#This Row],[StateInstanceTimestamp]],"#.######")</f>
        <v>On42182.123565</v>
      </c>
      <c r="G10988" s="3">
        <f ca="1">IF(Sense_data[[#This Row],[a_1State]]="Off",RANDBETWEEN(off_min,off_max),RANDBETWEEN(on_min,on_max))/sr_div</f>
        <v>3.3</v>
      </c>
      <c r="H10988" s="3">
        <v>5.2</v>
      </c>
      <c r="I10988" s="3">
        <f>IF(HOUR(Sense_data[[#This Row],[SysTimeStamp]])&lt;12,I10987+$B$14,I10987-$B$14)</f>
        <v>17.539583333335354</v>
      </c>
    </row>
    <row r="10989" spans="1:9" x14ac:dyDescent="0.2">
      <c r="A10989" t="s">
        <v>20</v>
      </c>
      <c r="B10989" t="s">
        <v>22</v>
      </c>
      <c r="C10989" s="6">
        <f t="shared" si="176"/>
        <v>42182.126990770426</v>
      </c>
      <c r="D10989" t="s">
        <v>23</v>
      </c>
      <c r="E10989" s="6">
        <f>IF(Sense_data[[#This Row],[a_1State]]=D10988,E10988,Sense_data[[#This Row],[SysTimeStamp]])</f>
        <v>42182.1235648437</v>
      </c>
      <c r="F10989" s="3" t="str">
        <f>Sense_data[[#This Row],[a_1State]]&amp;TEXT(Sense_data[[#This Row],[StateInstanceTimestamp]],"#.######")</f>
        <v>On42182.123565</v>
      </c>
      <c r="G10989" s="3">
        <f ca="1">IF(Sense_data[[#This Row],[a_1State]]="Off",RANDBETWEEN(off_min,off_max),RANDBETWEEN(on_min,on_max))/sr_div</f>
        <v>4.3</v>
      </c>
      <c r="H10989" s="3">
        <v>4.8</v>
      </c>
      <c r="I10989" s="3">
        <f>IF(HOUR(Sense_data[[#This Row],[SysTimeStamp]])&lt;12,I10988+$B$14,I10988-$B$14)</f>
        <v>17.539814814816836</v>
      </c>
    </row>
    <row r="10990" spans="1:9" x14ac:dyDescent="0.2">
      <c r="A10990" t="s">
        <v>20</v>
      </c>
      <c r="B10990" t="s">
        <v>22</v>
      </c>
      <c r="C10990" s="6">
        <f t="shared" si="176"/>
        <v>42182.127002344503</v>
      </c>
      <c r="D10990" t="s">
        <v>23</v>
      </c>
      <c r="E10990" s="6">
        <f>IF(Sense_data[[#This Row],[a_1State]]=D10989,E10989,Sense_data[[#This Row],[SysTimeStamp]])</f>
        <v>42182.1235648437</v>
      </c>
      <c r="F10990" s="3" t="str">
        <f>Sense_data[[#This Row],[a_1State]]&amp;TEXT(Sense_data[[#This Row],[StateInstanceTimestamp]],"#.######")</f>
        <v>On42182.123565</v>
      </c>
      <c r="G10990" s="3">
        <f ca="1">IF(Sense_data[[#This Row],[a_1State]]="Off",RANDBETWEEN(off_min,off_max),RANDBETWEEN(on_min,on_max))/sr_div</f>
        <v>4.8</v>
      </c>
      <c r="H10990" s="3">
        <v>5.5</v>
      </c>
      <c r="I10990" s="3">
        <f>IF(HOUR(Sense_data[[#This Row],[SysTimeStamp]])&lt;12,I10989+$B$14,I10989-$B$14)</f>
        <v>17.540046296298318</v>
      </c>
    </row>
    <row r="10991" spans="1:9" x14ac:dyDescent="0.2">
      <c r="A10991" t="s">
        <v>20</v>
      </c>
      <c r="B10991" t="s">
        <v>22</v>
      </c>
      <c r="C10991" s="6">
        <f t="shared" si="176"/>
        <v>42182.12701391858</v>
      </c>
      <c r="D10991" t="s">
        <v>23</v>
      </c>
      <c r="E10991" s="6">
        <f>IF(Sense_data[[#This Row],[a_1State]]=D10990,E10990,Sense_data[[#This Row],[SysTimeStamp]])</f>
        <v>42182.1235648437</v>
      </c>
      <c r="F10991" s="3" t="str">
        <f>Sense_data[[#This Row],[a_1State]]&amp;TEXT(Sense_data[[#This Row],[StateInstanceTimestamp]],"#.######")</f>
        <v>On42182.123565</v>
      </c>
      <c r="G10991" s="3">
        <f ca="1">IF(Sense_data[[#This Row],[a_1State]]="Off",RANDBETWEEN(off_min,off_max),RANDBETWEEN(on_min,on_max))/sr_div</f>
        <v>5.2</v>
      </c>
      <c r="H10991" s="3">
        <v>3.9</v>
      </c>
      <c r="I10991" s="3">
        <f>IF(HOUR(Sense_data[[#This Row],[SysTimeStamp]])&lt;12,I10990+$B$14,I10990-$B$14)</f>
        <v>17.540277777779799</v>
      </c>
    </row>
    <row r="10992" spans="1:9" x14ac:dyDescent="0.2">
      <c r="A10992" t="s">
        <v>20</v>
      </c>
      <c r="B10992" t="s">
        <v>22</v>
      </c>
      <c r="C10992" s="6">
        <f t="shared" si="176"/>
        <v>42182.127025492657</v>
      </c>
      <c r="D10992" t="s">
        <v>23</v>
      </c>
      <c r="E10992" s="6">
        <f>IF(Sense_data[[#This Row],[a_1State]]=D10991,E10991,Sense_data[[#This Row],[SysTimeStamp]])</f>
        <v>42182.1235648437</v>
      </c>
      <c r="F10992" s="3" t="str">
        <f>Sense_data[[#This Row],[a_1State]]&amp;TEXT(Sense_data[[#This Row],[StateInstanceTimestamp]],"#.######")</f>
        <v>On42182.123565</v>
      </c>
      <c r="G10992" s="3">
        <f ca="1">IF(Sense_data[[#This Row],[a_1State]]="Off",RANDBETWEEN(off_min,off_max),RANDBETWEEN(on_min,on_max))/sr_div</f>
        <v>4</v>
      </c>
      <c r="H10992" s="3">
        <v>5.2</v>
      </c>
      <c r="I10992" s="3">
        <f>IF(HOUR(Sense_data[[#This Row],[SysTimeStamp]])&lt;12,I10991+$B$14,I10991-$B$14)</f>
        <v>17.540509259261281</v>
      </c>
    </row>
    <row r="10993" spans="1:9" x14ac:dyDescent="0.2">
      <c r="A10993" t="s">
        <v>20</v>
      </c>
      <c r="B10993" t="s">
        <v>22</v>
      </c>
      <c r="C10993" s="6">
        <f t="shared" si="176"/>
        <v>42182.127037066733</v>
      </c>
      <c r="D10993" t="s">
        <v>23</v>
      </c>
      <c r="E10993" s="6">
        <f>IF(Sense_data[[#This Row],[a_1State]]=D10992,E10992,Sense_data[[#This Row],[SysTimeStamp]])</f>
        <v>42182.1235648437</v>
      </c>
      <c r="F10993" s="3" t="str">
        <f>Sense_data[[#This Row],[a_1State]]&amp;TEXT(Sense_data[[#This Row],[StateInstanceTimestamp]],"#.######")</f>
        <v>On42182.123565</v>
      </c>
      <c r="G10993" s="3">
        <f ca="1">IF(Sense_data[[#This Row],[a_1State]]="Off",RANDBETWEEN(off_min,off_max),RANDBETWEEN(on_min,on_max))/sr_div</f>
        <v>5.8</v>
      </c>
      <c r="H10993" s="3">
        <v>5.8</v>
      </c>
      <c r="I10993" s="3">
        <f>IF(HOUR(Sense_data[[#This Row],[SysTimeStamp]])&lt;12,I10992+$B$14,I10992-$B$14)</f>
        <v>17.540740740742763</v>
      </c>
    </row>
    <row r="10994" spans="1:9" x14ac:dyDescent="0.2">
      <c r="A10994" t="s">
        <v>20</v>
      </c>
      <c r="B10994" t="s">
        <v>22</v>
      </c>
      <c r="C10994" s="6">
        <f t="shared" si="176"/>
        <v>42182.12704864081</v>
      </c>
      <c r="D10994" t="s">
        <v>23</v>
      </c>
      <c r="E10994" s="6">
        <f>IF(Sense_data[[#This Row],[a_1State]]=D10993,E10993,Sense_data[[#This Row],[SysTimeStamp]])</f>
        <v>42182.1235648437</v>
      </c>
      <c r="F10994" s="3" t="str">
        <f>Sense_data[[#This Row],[a_1State]]&amp;TEXT(Sense_data[[#This Row],[StateInstanceTimestamp]],"#.######")</f>
        <v>On42182.123565</v>
      </c>
      <c r="G10994" s="3">
        <f ca="1">IF(Sense_data[[#This Row],[a_1State]]="Off",RANDBETWEEN(off_min,off_max),RANDBETWEEN(on_min,on_max))/sr_div</f>
        <v>5</v>
      </c>
      <c r="H10994" s="3">
        <v>3.4</v>
      </c>
      <c r="I10994" s="3">
        <f>IF(HOUR(Sense_data[[#This Row],[SysTimeStamp]])&lt;12,I10993+$B$14,I10993-$B$14)</f>
        <v>17.540972222224244</v>
      </c>
    </row>
    <row r="10995" spans="1:9" x14ac:dyDescent="0.2">
      <c r="A10995" t="s">
        <v>20</v>
      </c>
      <c r="B10995" t="s">
        <v>22</v>
      </c>
      <c r="C10995" s="6">
        <f t="shared" si="176"/>
        <v>42182.127060214887</v>
      </c>
      <c r="D10995" t="s">
        <v>23</v>
      </c>
      <c r="E10995" s="6">
        <f>IF(Sense_data[[#This Row],[a_1State]]=D10994,E10994,Sense_data[[#This Row],[SysTimeStamp]])</f>
        <v>42182.1235648437</v>
      </c>
      <c r="F10995" s="3" t="str">
        <f>Sense_data[[#This Row],[a_1State]]&amp;TEXT(Sense_data[[#This Row],[StateInstanceTimestamp]],"#.######")</f>
        <v>On42182.123565</v>
      </c>
      <c r="G10995" s="3">
        <f ca="1">IF(Sense_data[[#This Row],[a_1State]]="Off",RANDBETWEEN(off_min,off_max),RANDBETWEEN(on_min,on_max))/sr_div</f>
        <v>5.5</v>
      </c>
      <c r="H10995" s="3">
        <v>4.5</v>
      </c>
      <c r="I10995" s="3">
        <f>IF(HOUR(Sense_data[[#This Row],[SysTimeStamp]])&lt;12,I10994+$B$14,I10994-$B$14)</f>
        <v>17.541203703705726</v>
      </c>
    </row>
    <row r="10996" spans="1:9" x14ac:dyDescent="0.2">
      <c r="A10996" t="s">
        <v>20</v>
      </c>
      <c r="B10996" t="s">
        <v>22</v>
      </c>
      <c r="C10996" s="6">
        <f t="shared" si="176"/>
        <v>42182.127071788964</v>
      </c>
      <c r="D10996" t="s">
        <v>23</v>
      </c>
      <c r="E10996" s="6">
        <f>IF(Sense_data[[#This Row],[a_1State]]=D10995,E10995,Sense_data[[#This Row],[SysTimeStamp]])</f>
        <v>42182.1235648437</v>
      </c>
      <c r="F10996" s="3" t="str">
        <f>Sense_data[[#This Row],[a_1State]]&amp;TEXT(Sense_data[[#This Row],[StateInstanceTimestamp]],"#.######")</f>
        <v>On42182.123565</v>
      </c>
      <c r="G10996" s="3">
        <f ca="1">IF(Sense_data[[#This Row],[a_1State]]="Off",RANDBETWEEN(off_min,off_max),RANDBETWEEN(on_min,on_max))/sr_div</f>
        <v>4</v>
      </c>
      <c r="H10996" s="3">
        <v>3.6</v>
      </c>
      <c r="I10996" s="3">
        <f>IF(HOUR(Sense_data[[#This Row],[SysTimeStamp]])&lt;12,I10995+$B$14,I10995-$B$14)</f>
        <v>17.541435185187208</v>
      </c>
    </row>
    <row r="10997" spans="1:9" x14ac:dyDescent="0.2">
      <c r="A10997" t="s">
        <v>20</v>
      </c>
      <c r="B10997" t="s">
        <v>22</v>
      </c>
      <c r="C10997" s="6">
        <f t="shared" si="176"/>
        <v>42182.127083363041</v>
      </c>
      <c r="D10997" t="s">
        <v>21</v>
      </c>
      <c r="E10997" s="6">
        <f>IF(Sense_data[[#This Row],[a_1State]]=D10996,E10996,Sense_data[[#This Row],[SysTimeStamp]])</f>
        <v>42182.127083363041</v>
      </c>
      <c r="F10997" s="3" t="str">
        <f>Sense_data[[#This Row],[a_1State]]&amp;TEXT(Sense_data[[#This Row],[StateInstanceTimestamp]],"#.######")</f>
        <v>Off42182.127083</v>
      </c>
      <c r="G10997" s="3">
        <f ca="1">IF(Sense_data[[#This Row],[a_1State]]="Off",RANDBETWEEN(off_min,off_max),RANDBETWEEN(on_min,on_max))/sr_div</f>
        <v>2</v>
      </c>
      <c r="H10997" s="3">
        <v>1.5</v>
      </c>
      <c r="I10997" s="3">
        <f>IF(HOUR(Sense_data[[#This Row],[SysTimeStamp]])&lt;12,I10996+$B$14,I10996-$B$14)</f>
        <v>17.541666666668689</v>
      </c>
    </row>
    <row r="10998" spans="1:9" x14ac:dyDescent="0.2">
      <c r="A10998" t="s">
        <v>20</v>
      </c>
      <c r="B10998" t="s">
        <v>22</v>
      </c>
      <c r="C10998" s="6">
        <f t="shared" si="176"/>
        <v>42182.127094937117</v>
      </c>
      <c r="D10998" t="s">
        <v>21</v>
      </c>
      <c r="E10998" s="6">
        <f>IF(Sense_data[[#This Row],[a_1State]]=D10997,E10997,Sense_data[[#This Row],[SysTimeStamp]])</f>
        <v>42182.127083363041</v>
      </c>
      <c r="F10998" s="3" t="str">
        <f>Sense_data[[#This Row],[a_1State]]&amp;TEXT(Sense_data[[#This Row],[StateInstanceTimestamp]],"#.######")</f>
        <v>Off42182.127083</v>
      </c>
      <c r="G10998" s="3">
        <f ca="1">IF(Sense_data[[#This Row],[a_1State]]="Off",RANDBETWEEN(off_min,off_max),RANDBETWEEN(on_min,on_max))/sr_div</f>
        <v>2.2000000000000002</v>
      </c>
      <c r="H10998" s="3">
        <v>1.3</v>
      </c>
      <c r="I10998" s="3">
        <f>IF(HOUR(Sense_data[[#This Row],[SysTimeStamp]])&lt;12,I10997+$B$14,I10997-$B$14)</f>
        <v>17.541898148150171</v>
      </c>
    </row>
    <row r="10999" spans="1:9" x14ac:dyDescent="0.2">
      <c r="A10999" t="s">
        <v>20</v>
      </c>
      <c r="B10999" t="s">
        <v>22</v>
      </c>
      <c r="C10999" s="6">
        <f t="shared" si="176"/>
        <v>42182.127106511194</v>
      </c>
      <c r="D10999" t="s">
        <v>21</v>
      </c>
      <c r="E10999" s="6">
        <f>IF(Sense_data[[#This Row],[a_1State]]=D10998,E10998,Sense_data[[#This Row],[SysTimeStamp]])</f>
        <v>42182.127083363041</v>
      </c>
      <c r="F10999" s="3" t="str">
        <f>Sense_data[[#This Row],[a_1State]]&amp;TEXT(Sense_data[[#This Row],[StateInstanceTimestamp]],"#.######")</f>
        <v>Off42182.127083</v>
      </c>
      <c r="G10999" s="3">
        <f ca="1">IF(Sense_data[[#This Row],[a_1State]]="Off",RANDBETWEEN(off_min,off_max),RANDBETWEEN(on_min,on_max))/sr_div</f>
        <v>1.3</v>
      </c>
      <c r="H10999" s="3">
        <v>2.7</v>
      </c>
      <c r="I10999" s="3">
        <f>IF(HOUR(Sense_data[[#This Row],[SysTimeStamp]])&lt;12,I10998+$B$14,I10998-$B$14)</f>
        <v>17.542129629631653</v>
      </c>
    </row>
    <row r="11000" spans="1:9" x14ac:dyDescent="0.2">
      <c r="A11000" t="s">
        <v>20</v>
      </c>
      <c r="B11000" t="s">
        <v>22</v>
      </c>
      <c r="C11000" s="6">
        <f t="shared" si="176"/>
        <v>42182.127118085271</v>
      </c>
      <c r="D11000" t="s">
        <v>21</v>
      </c>
      <c r="E11000" s="6">
        <f>IF(Sense_data[[#This Row],[a_1State]]=D10999,E10999,Sense_data[[#This Row],[SysTimeStamp]])</f>
        <v>42182.127083363041</v>
      </c>
      <c r="F11000" s="3" t="str">
        <f>Sense_data[[#This Row],[a_1State]]&amp;TEXT(Sense_data[[#This Row],[StateInstanceTimestamp]],"#.######")</f>
        <v>Off42182.127083</v>
      </c>
      <c r="G11000" s="3">
        <f ca="1">IF(Sense_data[[#This Row],[a_1State]]="Off",RANDBETWEEN(off_min,off_max),RANDBETWEEN(on_min,on_max))/sr_div</f>
        <v>2.1</v>
      </c>
      <c r="H11000" s="3">
        <v>2.6</v>
      </c>
      <c r="I11000" s="3">
        <f>IF(HOUR(Sense_data[[#This Row],[SysTimeStamp]])&lt;12,I10999+$B$14,I10999-$B$14)</f>
        <v>17.542361111113134</v>
      </c>
    </row>
    <row r="11001" spans="1:9" x14ac:dyDescent="0.2">
      <c r="A11001" t="s">
        <v>20</v>
      </c>
      <c r="B11001" t="s">
        <v>22</v>
      </c>
      <c r="C11001" s="6">
        <f t="shared" si="176"/>
        <v>42182.127129659348</v>
      </c>
      <c r="D11001" t="s">
        <v>21</v>
      </c>
      <c r="E11001" s="6">
        <f>IF(Sense_data[[#This Row],[a_1State]]=D11000,E11000,Sense_data[[#This Row],[SysTimeStamp]])</f>
        <v>42182.127083363041</v>
      </c>
      <c r="F11001" s="3" t="str">
        <f>Sense_data[[#This Row],[a_1State]]&amp;TEXT(Sense_data[[#This Row],[StateInstanceTimestamp]],"#.######")</f>
        <v>Off42182.127083</v>
      </c>
      <c r="G11001" s="3">
        <f ca="1">IF(Sense_data[[#This Row],[a_1State]]="Off",RANDBETWEEN(off_min,off_max),RANDBETWEEN(on_min,on_max))/sr_div</f>
        <v>1.5</v>
      </c>
      <c r="H11001" s="3">
        <v>2.6</v>
      </c>
      <c r="I11001" s="3">
        <f>IF(HOUR(Sense_data[[#This Row],[SysTimeStamp]])&lt;12,I11000+$B$14,I11000-$B$14)</f>
        <v>17.542592592594616</v>
      </c>
    </row>
    <row r="11002" spans="1:9" x14ac:dyDescent="0.2">
      <c r="A11002" t="s">
        <v>20</v>
      </c>
      <c r="B11002" t="s">
        <v>22</v>
      </c>
      <c r="C11002" s="6">
        <f t="shared" si="176"/>
        <v>42182.127141233424</v>
      </c>
      <c r="D11002" t="s">
        <v>21</v>
      </c>
      <c r="E11002" s="6">
        <f>IF(Sense_data[[#This Row],[a_1State]]=D11001,E11001,Sense_data[[#This Row],[SysTimeStamp]])</f>
        <v>42182.127083363041</v>
      </c>
      <c r="F11002" s="3" t="str">
        <f>Sense_data[[#This Row],[a_1State]]&amp;TEXT(Sense_data[[#This Row],[StateInstanceTimestamp]],"#.######")</f>
        <v>Off42182.127083</v>
      </c>
      <c r="G11002" s="3">
        <f ca="1">IF(Sense_data[[#This Row],[a_1State]]="Off",RANDBETWEEN(off_min,off_max),RANDBETWEEN(on_min,on_max))/sr_div</f>
        <v>2.1</v>
      </c>
      <c r="H11002" s="3">
        <v>2.6</v>
      </c>
      <c r="I11002" s="3">
        <f>IF(HOUR(Sense_data[[#This Row],[SysTimeStamp]])&lt;12,I11001+$B$14,I11001-$B$14)</f>
        <v>17.542824074076098</v>
      </c>
    </row>
    <row r="11003" spans="1:9" x14ac:dyDescent="0.2">
      <c r="A11003" t="s">
        <v>20</v>
      </c>
      <c r="B11003" t="s">
        <v>22</v>
      </c>
      <c r="C11003" s="6">
        <f t="shared" si="176"/>
        <v>42182.127152807501</v>
      </c>
      <c r="D11003" t="s">
        <v>21</v>
      </c>
      <c r="E11003" s="6">
        <f>IF(Sense_data[[#This Row],[a_1State]]=D11002,E11002,Sense_data[[#This Row],[SysTimeStamp]])</f>
        <v>42182.127083363041</v>
      </c>
      <c r="F11003" s="3" t="str">
        <f>Sense_data[[#This Row],[a_1State]]&amp;TEXT(Sense_data[[#This Row],[StateInstanceTimestamp]],"#.######")</f>
        <v>Off42182.127083</v>
      </c>
      <c r="G11003" s="3">
        <f ca="1">IF(Sense_data[[#This Row],[a_1State]]="Off",RANDBETWEEN(off_min,off_max),RANDBETWEEN(on_min,on_max))/sr_div</f>
        <v>1.2</v>
      </c>
      <c r="H11003" s="3">
        <v>2.9</v>
      </c>
      <c r="I11003" s="3">
        <f>IF(HOUR(Sense_data[[#This Row],[SysTimeStamp]])&lt;12,I11002+$B$14,I11002-$B$14)</f>
        <v>17.543055555557579</v>
      </c>
    </row>
    <row r="11004" spans="1:9" x14ac:dyDescent="0.2">
      <c r="A11004" t="s">
        <v>20</v>
      </c>
      <c r="B11004" t="s">
        <v>22</v>
      </c>
      <c r="C11004" s="6">
        <f t="shared" si="176"/>
        <v>42182.127164381578</v>
      </c>
      <c r="D11004" t="s">
        <v>21</v>
      </c>
      <c r="E11004" s="6">
        <f>IF(Sense_data[[#This Row],[a_1State]]=D11003,E11003,Sense_data[[#This Row],[SysTimeStamp]])</f>
        <v>42182.127083363041</v>
      </c>
      <c r="F11004" s="3" t="str">
        <f>Sense_data[[#This Row],[a_1State]]&amp;TEXT(Sense_data[[#This Row],[StateInstanceTimestamp]],"#.######")</f>
        <v>Off42182.127083</v>
      </c>
      <c r="G11004" s="3">
        <f ca="1">IF(Sense_data[[#This Row],[a_1State]]="Off",RANDBETWEEN(off_min,off_max),RANDBETWEEN(on_min,on_max))/sr_div</f>
        <v>2</v>
      </c>
      <c r="H11004" s="3">
        <v>2.8</v>
      </c>
      <c r="I11004" s="3">
        <f>IF(HOUR(Sense_data[[#This Row],[SysTimeStamp]])&lt;12,I11003+$B$14,I11003-$B$14)</f>
        <v>17.543287037039061</v>
      </c>
    </row>
    <row r="11005" spans="1:9" x14ac:dyDescent="0.2">
      <c r="A11005" t="s">
        <v>20</v>
      </c>
      <c r="B11005" t="s">
        <v>22</v>
      </c>
      <c r="C11005" s="6">
        <f t="shared" si="176"/>
        <v>42182.127175955655</v>
      </c>
      <c r="D11005" t="s">
        <v>21</v>
      </c>
      <c r="E11005" s="6">
        <f>IF(Sense_data[[#This Row],[a_1State]]=D11004,E11004,Sense_data[[#This Row],[SysTimeStamp]])</f>
        <v>42182.127083363041</v>
      </c>
      <c r="F11005" s="3" t="str">
        <f>Sense_data[[#This Row],[a_1State]]&amp;TEXT(Sense_data[[#This Row],[StateInstanceTimestamp]],"#.######")</f>
        <v>Off42182.127083</v>
      </c>
      <c r="G11005" s="3">
        <f ca="1">IF(Sense_data[[#This Row],[a_1State]]="Off",RANDBETWEEN(off_min,off_max),RANDBETWEEN(on_min,on_max))/sr_div</f>
        <v>3</v>
      </c>
      <c r="H11005" s="3">
        <v>2.6</v>
      </c>
      <c r="I11005" s="3">
        <f>IF(HOUR(Sense_data[[#This Row],[SysTimeStamp]])&lt;12,I11004+$B$14,I11004-$B$14)</f>
        <v>17.543518518520543</v>
      </c>
    </row>
    <row r="11006" spans="1:9" x14ac:dyDescent="0.2">
      <c r="A11006" t="s">
        <v>20</v>
      </c>
      <c r="B11006" t="s">
        <v>22</v>
      </c>
      <c r="C11006" s="6">
        <f t="shared" si="176"/>
        <v>42182.127187529732</v>
      </c>
      <c r="D11006" t="s">
        <v>21</v>
      </c>
      <c r="E11006" s="6">
        <f>IF(Sense_data[[#This Row],[a_1State]]=D11005,E11005,Sense_data[[#This Row],[SysTimeStamp]])</f>
        <v>42182.127083363041</v>
      </c>
      <c r="F11006" s="3" t="str">
        <f>Sense_data[[#This Row],[a_1State]]&amp;TEXT(Sense_data[[#This Row],[StateInstanceTimestamp]],"#.######")</f>
        <v>Off42182.127083</v>
      </c>
      <c r="G11006" s="3">
        <f ca="1">IF(Sense_data[[#This Row],[a_1State]]="Off",RANDBETWEEN(off_min,off_max),RANDBETWEEN(on_min,on_max))/sr_div</f>
        <v>2.1</v>
      </c>
      <c r="H11006" s="3">
        <v>1.7</v>
      </c>
      <c r="I11006" s="3">
        <f>IF(HOUR(Sense_data[[#This Row],[SysTimeStamp]])&lt;12,I11005+$B$14,I11005-$B$14)</f>
        <v>17.543750000002024</v>
      </c>
    </row>
    <row r="11007" spans="1:9" x14ac:dyDescent="0.2">
      <c r="A11007" t="s">
        <v>20</v>
      </c>
      <c r="B11007" t="s">
        <v>22</v>
      </c>
      <c r="C11007" s="6">
        <f t="shared" si="176"/>
        <v>42182.127199103808</v>
      </c>
      <c r="D11007" t="s">
        <v>21</v>
      </c>
      <c r="E11007" s="6">
        <f>IF(Sense_data[[#This Row],[a_1State]]=D11006,E11006,Sense_data[[#This Row],[SysTimeStamp]])</f>
        <v>42182.127083363041</v>
      </c>
      <c r="F11007" s="3" t="str">
        <f>Sense_data[[#This Row],[a_1State]]&amp;TEXT(Sense_data[[#This Row],[StateInstanceTimestamp]],"#.######")</f>
        <v>Off42182.127083</v>
      </c>
      <c r="G11007" s="3">
        <f ca="1">IF(Sense_data[[#This Row],[a_1State]]="Off",RANDBETWEEN(off_min,off_max),RANDBETWEEN(on_min,on_max))/sr_div</f>
        <v>1.7</v>
      </c>
      <c r="H11007" s="3">
        <v>3</v>
      </c>
      <c r="I11007" s="3">
        <f>IF(HOUR(Sense_data[[#This Row],[SysTimeStamp]])&lt;12,I11006+$B$14,I11006-$B$14)</f>
        <v>17.543981481483506</v>
      </c>
    </row>
    <row r="11008" spans="1:9" x14ac:dyDescent="0.2">
      <c r="A11008" t="s">
        <v>20</v>
      </c>
      <c r="B11008" t="s">
        <v>22</v>
      </c>
      <c r="C11008" s="6">
        <f t="shared" si="176"/>
        <v>42182.127210677885</v>
      </c>
      <c r="D11008" t="s">
        <v>21</v>
      </c>
      <c r="E11008" s="6">
        <f>IF(Sense_data[[#This Row],[a_1State]]=D11007,E11007,Sense_data[[#This Row],[SysTimeStamp]])</f>
        <v>42182.127083363041</v>
      </c>
      <c r="F11008" s="3" t="str">
        <f>Sense_data[[#This Row],[a_1State]]&amp;TEXT(Sense_data[[#This Row],[StateInstanceTimestamp]],"#.######")</f>
        <v>Off42182.127083</v>
      </c>
      <c r="G11008" s="3">
        <f ca="1">IF(Sense_data[[#This Row],[a_1State]]="Off",RANDBETWEEN(off_min,off_max),RANDBETWEEN(on_min,on_max))/sr_div</f>
        <v>2.5</v>
      </c>
      <c r="H11008" s="3">
        <v>1.7</v>
      </c>
      <c r="I11008" s="3">
        <f>IF(HOUR(Sense_data[[#This Row],[SysTimeStamp]])&lt;12,I11007+$B$14,I11007-$B$14)</f>
        <v>17.544212962964988</v>
      </c>
    </row>
    <row r="11009" spans="1:9" x14ac:dyDescent="0.2">
      <c r="A11009" t="s">
        <v>20</v>
      </c>
      <c r="B11009" t="s">
        <v>22</v>
      </c>
      <c r="C11009" s="6">
        <f t="shared" si="176"/>
        <v>42182.127222251962</v>
      </c>
      <c r="D11009" t="s">
        <v>21</v>
      </c>
      <c r="E11009" s="6">
        <f>IF(Sense_data[[#This Row],[a_1State]]=D11008,E11008,Sense_data[[#This Row],[SysTimeStamp]])</f>
        <v>42182.127083363041</v>
      </c>
      <c r="F11009" s="3" t="str">
        <f>Sense_data[[#This Row],[a_1State]]&amp;TEXT(Sense_data[[#This Row],[StateInstanceTimestamp]],"#.######")</f>
        <v>Off42182.127083</v>
      </c>
      <c r="G11009" s="3">
        <f ca="1">IF(Sense_data[[#This Row],[a_1State]]="Off",RANDBETWEEN(off_min,off_max),RANDBETWEEN(on_min,on_max))/sr_div</f>
        <v>2.2999999999999998</v>
      </c>
      <c r="H11009" s="3">
        <v>2</v>
      </c>
      <c r="I11009" s="3">
        <f>IF(HOUR(Sense_data[[#This Row],[SysTimeStamp]])&lt;12,I11008+$B$14,I11008-$B$14)</f>
        <v>17.544444444446469</v>
      </c>
    </row>
    <row r="11010" spans="1:9" x14ac:dyDescent="0.2">
      <c r="A11010" t="s">
        <v>20</v>
      </c>
      <c r="B11010" t="s">
        <v>22</v>
      </c>
      <c r="C11010" s="6">
        <f t="shared" si="176"/>
        <v>42182.127233826039</v>
      </c>
      <c r="D11010" t="s">
        <v>21</v>
      </c>
      <c r="E11010" s="6">
        <f>IF(Sense_data[[#This Row],[a_1State]]=D11009,E11009,Sense_data[[#This Row],[SysTimeStamp]])</f>
        <v>42182.127083363041</v>
      </c>
      <c r="F11010" s="3" t="str">
        <f>Sense_data[[#This Row],[a_1State]]&amp;TEXT(Sense_data[[#This Row],[StateInstanceTimestamp]],"#.######")</f>
        <v>Off42182.127083</v>
      </c>
      <c r="G11010" s="3">
        <f ca="1">IF(Sense_data[[#This Row],[a_1State]]="Off",RANDBETWEEN(off_min,off_max),RANDBETWEEN(on_min,on_max))/sr_div</f>
        <v>2.1</v>
      </c>
      <c r="H11010" s="3">
        <v>2</v>
      </c>
      <c r="I11010" s="3">
        <f>IF(HOUR(Sense_data[[#This Row],[SysTimeStamp]])&lt;12,I11009+$B$14,I11009-$B$14)</f>
        <v>17.544675925927951</v>
      </c>
    </row>
    <row r="11011" spans="1:9" x14ac:dyDescent="0.2">
      <c r="A11011" t="s">
        <v>20</v>
      </c>
      <c r="B11011" t="s">
        <v>22</v>
      </c>
      <c r="C11011" s="6">
        <f t="shared" si="176"/>
        <v>42182.127245400115</v>
      </c>
      <c r="D11011" t="s">
        <v>21</v>
      </c>
      <c r="E11011" s="6">
        <f>IF(Sense_data[[#This Row],[a_1State]]=D11010,E11010,Sense_data[[#This Row],[SysTimeStamp]])</f>
        <v>42182.127083363041</v>
      </c>
      <c r="F11011" s="3" t="str">
        <f>Sense_data[[#This Row],[a_1State]]&amp;TEXT(Sense_data[[#This Row],[StateInstanceTimestamp]],"#.######")</f>
        <v>Off42182.127083</v>
      </c>
      <c r="G11011" s="3">
        <f ca="1">IF(Sense_data[[#This Row],[a_1State]]="Off",RANDBETWEEN(off_min,off_max),RANDBETWEEN(on_min,on_max))/sr_div</f>
        <v>2.2000000000000002</v>
      </c>
      <c r="H11011" s="3">
        <v>1.7</v>
      </c>
      <c r="I11011" s="3">
        <f>IF(HOUR(Sense_data[[#This Row],[SysTimeStamp]])&lt;12,I11010+$B$14,I11010-$B$14)</f>
        <v>17.544907407409433</v>
      </c>
    </row>
    <row r="11012" spans="1:9" x14ac:dyDescent="0.2">
      <c r="A11012" t="s">
        <v>20</v>
      </c>
      <c r="B11012" t="s">
        <v>22</v>
      </c>
      <c r="C11012" s="6">
        <f t="shared" si="176"/>
        <v>42182.127256974192</v>
      </c>
      <c r="D11012" t="s">
        <v>21</v>
      </c>
      <c r="E11012" s="6">
        <f>IF(Sense_data[[#This Row],[a_1State]]=D11011,E11011,Sense_data[[#This Row],[SysTimeStamp]])</f>
        <v>42182.127083363041</v>
      </c>
      <c r="F11012" s="3" t="str">
        <f>Sense_data[[#This Row],[a_1State]]&amp;TEXT(Sense_data[[#This Row],[StateInstanceTimestamp]],"#.######")</f>
        <v>Off42182.127083</v>
      </c>
      <c r="G11012" s="3">
        <f ca="1">IF(Sense_data[[#This Row],[a_1State]]="Off",RANDBETWEEN(off_min,off_max),RANDBETWEEN(on_min,on_max))/sr_div</f>
        <v>1.9</v>
      </c>
      <c r="H11012" s="3">
        <v>2.7</v>
      </c>
      <c r="I11012" s="3">
        <f>IF(HOUR(Sense_data[[#This Row],[SysTimeStamp]])&lt;12,I11011+$B$14,I11011-$B$14)</f>
        <v>17.545138888890914</v>
      </c>
    </row>
    <row r="11013" spans="1:9" x14ac:dyDescent="0.2">
      <c r="A11013" t="s">
        <v>20</v>
      </c>
      <c r="B11013" t="s">
        <v>22</v>
      </c>
      <c r="C11013" s="6">
        <f t="shared" si="176"/>
        <v>42182.127268548269</v>
      </c>
      <c r="D11013" t="s">
        <v>21</v>
      </c>
      <c r="E11013" s="6">
        <f>IF(Sense_data[[#This Row],[a_1State]]=D11012,E11012,Sense_data[[#This Row],[SysTimeStamp]])</f>
        <v>42182.127083363041</v>
      </c>
      <c r="F11013" s="3" t="str">
        <f>Sense_data[[#This Row],[a_1State]]&amp;TEXT(Sense_data[[#This Row],[StateInstanceTimestamp]],"#.######")</f>
        <v>Off42182.127083</v>
      </c>
      <c r="G11013" s="3">
        <f ca="1">IF(Sense_data[[#This Row],[a_1State]]="Off",RANDBETWEEN(off_min,off_max),RANDBETWEEN(on_min,on_max))/sr_div</f>
        <v>2.4</v>
      </c>
      <c r="H11013" s="3">
        <v>2.2999999999999998</v>
      </c>
      <c r="I11013" s="3">
        <f>IF(HOUR(Sense_data[[#This Row],[SysTimeStamp]])&lt;12,I11012+$B$14,I11012-$B$14)</f>
        <v>17.545370370372396</v>
      </c>
    </row>
    <row r="11014" spans="1:9" x14ac:dyDescent="0.2">
      <c r="A11014" t="s">
        <v>20</v>
      </c>
      <c r="B11014" t="s">
        <v>22</v>
      </c>
      <c r="C11014" s="6">
        <f t="shared" ref="C11014:C11077" si="177">C11013+$B$2</f>
        <v>42182.127280122346</v>
      </c>
      <c r="D11014" t="s">
        <v>21</v>
      </c>
      <c r="E11014" s="6">
        <f>IF(Sense_data[[#This Row],[a_1State]]=D11013,E11013,Sense_data[[#This Row],[SysTimeStamp]])</f>
        <v>42182.127083363041</v>
      </c>
      <c r="F11014" s="3" t="str">
        <f>Sense_data[[#This Row],[a_1State]]&amp;TEXT(Sense_data[[#This Row],[StateInstanceTimestamp]],"#.######")</f>
        <v>Off42182.127083</v>
      </c>
      <c r="G11014" s="3">
        <f ca="1">IF(Sense_data[[#This Row],[a_1State]]="Off",RANDBETWEEN(off_min,off_max),RANDBETWEEN(on_min,on_max))/sr_div</f>
        <v>2.7</v>
      </c>
      <c r="H11014" s="3">
        <v>2</v>
      </c>
      <c r="I11014" s="3">
        <f>IF(HOUR(Sense_data[[#This Row],[SysTimeStamp]])&lt;12,I11013+$B$14,I11013-$B$14)</f>
        <v>17.545601851853878</v>
      </c>
    </row>
    <row r="11015" spans="1:9" x14ac:dyDescent="0.2">
      <c r="A11015" t="s">
        <v>20</v>
      </c>
      <c r="B11015" t="s">
        <v>22</v>
      </c>
      <c r="C11015" s="6">
        <f t="shared" si="177"/>
        <v>42182.127291696423</v>
      </c>
      <c r="D11015" t="s">
        <v>21</v>
      </c>
      <c r="E11015" s="6">
        <f>IF(Sense_data[[#This Row],[a_1State]]=D11014,E11014,Sense_data[[#This Row],[SysTimeStamp]])</f>
        <v>42182.127083363041</v>
      </c>
      <c r="F11015" s="3" t="str">
        <f>Sense_data[[#This Row],[a_1State]]&amp;TEXT(Sense_data[[#This Row],[StateInstanceTimestamp]],"#.######")</f>
        <v>Off42182.127083</v>
      </c>
      <c r="G11015" s="3">
        <f ca="1">IF(Sense_data[[#This Row],[a_1State]]="Off",RANDBETWEEN(off_min,off_max),RANDBETWEEN(on_min,on_max))/sr_div</f>
        <v>1</v>
      </c>
      <c r="H11015" s="3">
        <v>2.9</v>
      </c>
      <c r="I11015" s="3">
        <f>IF(HOUR(Sense_data[[#This Row],[SysTimeStamp]])&lt;12,I11014+$B$14,I11014-$B$14)</f>
        <v>17.545833333335359</v>
      </c>
    </row>
    <row r="11016" spans="1:9" x14ac:dyDescent="0.2">
      <c r="A11016" t="s">
        <v>20</v>
      </c>
      <c r="B11016" t="s">
        <v>22</v>
      </c>
      <c r="C11016" s="6">
        <f t="shared" si="177"/>
        <v>42182.127303270499</v>
      </c>
      <c r="D11016" t="s">
        <v>21</v>
      </c>
      <c r="E11016" s="6">
        <f>IF(Sense_data[[#This Row],[a_1State]]=D11015,E11015,Sense_data[[#This Row],[SysTimeStamp]])</f>
        <v>42182.127083363041</v>
      </c>
      <c r="F11016" s="3" t="str">
        <f>Sense_data[[#This Row],[a_1State]]&amp;TEXT(Sense_data[[#This Row],[StateInstanceTimestamp]],"#.######")</f>
        <v>Off42182.127083</v>
      </c>
      <c r="G11016" s="3">
        <f ca="1">IF(Sense_data[[#This Row],[a_1State]]="Off",RANDBETWEEN(off_min,off_max),RANDBETWEEN(on_min,on_max))/sr_div</f>
        <v>2.9</v>
      </c>
      <c r="H11016" s="3">
        <v>2.2999999999999998</v>
      </c>
      <c r="I11016" s="3">
        <f>IF(HOUR(Sense_data[[#This Row],[SysTimeStamp]])&lt;12,I11015+$B$14,I11015-$B$14)</f>
        <v>17.546064814816841</v>
      </c>
    </row>
    <row r="11017" spans="1:9" x14ac:dyDescent="0.2">
      <c r="A11017" t="s">
        <v>20</v>
      </c>
      <c r="B11017" t="s">
        <v>22</v>
      </c>
      <c r="C11017" s="6">
        <f t="shared" si="177"/>
        <v>42182.127314844576</v>
      </c>
      <c r="D11017" t="s">
        <v>21</v>
      </c>
      <c r="E11017" s="6">
        <f>IF(Sense_data[[#This Row],[a_1State]]=D11016,E11016,Sense_data[[#This Row],[SysTimeStamp]])</f>
        <v>42182.127083363041</v>
      </c>
      <c r="F11017" s="3" t="str">
        <f>Sense_data[[#This Row],[a_1State]]&amp;TEXT(Sense_data[[#This Row],[StateInstanceTimestamp]],"#.######")</f>
        <v>Off42182.127083</v>
      </c>
      <c r="G11017" s="3">
        <f ca="1">IF(Sense_data[[#This Row],[a_1State]]="Off",RANDBETWEEN(off_min,off_max),RANDBETWEEN(on_min,on_max))/sr_div</f>
        <v>2.2999999999999998</v>
      </c>
      <c r="H11017" s="3">
        <v>1</v>
      </c>
      <c r="I11017" s="3">
        <f>IF(HOUR(Sense_data[[#This Row],[SysTimeStamp]])&lt;12,I11016+$B$14,I11016-$B$14)</f>
        <v>17.546296296298323</v>
      </c>
    </row>
    <row r="11018" spans="1:9" x14ac:dyDescent="0.2">
      <c r="A11018" t="s">
        <v>20</v>
      </c>
      <c r="B11018" t="s">
        <v>22</v>
      </c>
      <c r="C11018" s="6">
        <f t="shared" si="177"/>
        <v>42182.127326418653</v>
      </c>
      <c r="D11018" t="s">
        <v>21</v>
      </c>
      <c r="E11018" s="6">
        <f>IF(Sense_data[[#This Row],[a_1State]]=D11017,E11017,Sense_data[[#This Row],[SysTimeStamp]])</f>
        <v>42182.127083363041</v>
      </c>
      <c r="F11018" s="3" t="str">
        <f>Sense_data[[#This Row],[a_1State]]&amp;TEXT(Sense_data[[#This Row],[StateInstanceTimestamp]],"#.######")</f>
        <v>Off42182.127083</v>
      </c>
      <c r="G11018" s="3">
        <f ca="1">IF(Sense_data[[#This Row],[a_1State]]="Off",RANDBETWEEN(off_min,off_max),RANDBETWEEN(on_min,on_max))/sr_div</f>
        <v>2.6</v>
      </c>
      <c r="H11018" s="3">
        <v>2.2999999999999998</v>
      </c>
      <c r="I11018" s="3">
        <f>IF(HOUR(Sense_data[[#This Row],[SysTimeStamp]])&lt;12,I11017+$B$14,I11017-$B$14)</f>
        <v>17.546527777779804</v>
      </c>
    </row>
    <row r="11019" spans="1:9" x14ac:dyDescent="0.2">
      <c r="A11019" t="s">
        <v>20</v>
      </c>
      <c r="B11019" t="s">
        <v>22</v>
      </c>
      <c r="C11019" s="6">
        <f t="shared" si="177"/>
        <v>42182.12733799273</v>
      </c>
      <c r="D11019" t="s">
        <v>21</v>
      </c>
      <c r="E11019" s="6">
        <f>IF(Sense_data[[#This Row],[a_1State]]=D11018,E11018,Sense_data[[#This Row],[SysTimeStamp]])</f>
        <v>42182.127083363041</v>
      </c>
      <c r="F11019" s="3" t="str">
        <f>Sense_data[[#This Row],[a_1State]]&amp;TEXT(Sense_data[[#This Row],[StateInstanceTimestamp]],"#.######")</f>
        <v>Off42182.127083</v>
      </c>
      <c r="G11019" s="3">
        <f ca="1">IF(Sense_data[[#This Row],[a_1State]]="Off",RANDBETWEEN(off_min,off_max),RANDBETWEEN(on_min,on_max))/sr_div</f>
        <v>1</v>
      </c>
      <c r="H11019" s="3">
        <v>2.9</v>
      </c>
      <c r="I11019" s="3">
        <f>IF(HOUR(Sense_data[[#This Row],[SysTimeStamp]])&lt;12,I11018+$B$14,I11018-$B$14)</f>
        <v>17.546759259261286</v>
      </c>
    </row>
    <row r="11020" spans="1:9" x14ac:dyDescent="0.2">
      <c r="A11020" t="s">
        <v>20</v>
      </c>
      <c r="B11020" t="s">
        <v>22</v>
      </c>
      <c r="C11020" s="6">
        <f t="shared" si="177"/>
        <v>42182.127349566807</v>
      </c>
      <c r="D11020" t="s">
        <v>21</v>
      </c>
      <c r="E11020" s="6">
        <f>IF(Sense_data[[#This Row],[a_1State]]=D11019,E11019,Sense_data[[#This Row],[SysTimeStamp]])</f>
        <v>42182.127083363041</v>
      </c>
      <c r="F11020" s="3" t="str">
        <f>Sense_data[[#This Row],[a_1State]]&amp;TEXT(Sense_data[[#This Row],[StateInstanceTimestamp]],"#.######")</f>
        <v>Off42182.127083</v>
      </c>
      <c r="G11020" s="3">
        <f ca="1">IF(Sense_data[[#This Row],[a_1State]]="Off",RANDBETWEEN(off_min,off_max),RANDBETWEEN(on_min,on_max))/sr_div</f>
        <v>1.5</v>
      </c>
      <c r="H11020" s="3">
        <v>1.5</v>
      </c>
      <c r="I11020" s="3">
        <f>IF(HOUR(Sense_data[[#This Row],[SysTimeStamp]])&lt;12,I11019+$B$14,I11019-$B$14)</f>
        <v>17.546990740742768</v>
      </c>
    </row>
    <row r="11021" spans="1:9" x14ac:dyDescent="0.2">
      <c r="A11021" t="s">
        <v>20</v>
      </c>
      <c r="B11021" t="s">
        <v>22</v>
      </c>
      <c r="C11021" s="6">
        <f t="shared" si="177"/>
        <v>42182.127361140883</v>
      </c>
      <c r="D11021" t="s">
        <v>21</v>
      </c>
      <c r="E11021" s="6">
        <f>IF(Sense_data[[#This Row],[a_1State]]=D11020,E11020,Sense_data[[#This Row],[SysTimeStamp]])</f>
        <v>42182.127083363041</v>
      </c>
      <c r="F11021" s="3" t="str">
        <f>Sense_data[[#This Row],[a_1State]]&amp;TEXT(Sense_data[[#This Row],[StateInstanceTimestamp]],"#.######")</f>
        <v>Off42182.127083</v>
      </c>
      <c r="G11021" s="3">
        <f ca="1">IF(Sense_data[[#This Row],[a_1State]]="Off",RANDBETWEEN(off_min,off_max),RANDBETWEEN(on_min,on_max))/sr_div</f>
        <v>2.4</v>
      </c>
      <c r="H11021" s="3">
        <v>2.1</v>
      </c>
      <c r="I11021" s="3">
        <f>IF(HOUR(Sense_data[[#This Row],[SysTimeStamp]])&lt;12,I11020+$B$14,I11020-$B$14)</f>
        <v>17.547222222224249</v>
      </c>
    </row>
    <row r="11022" spans="1:9" x14ac:dyDescent="0.2">
      <c r="A11022" t="s">
        <v>20</v>
      </c>
      <c r="B11022" t="s">
        <v>22</v>
      </c>
      <c r="C11022" s="6">
        <f t="shared" si="177"/>
        <v>42182.12737271496</v>
      </c>
      <c r="D11022" t="s">
        <v>21</v>
      </c>
      <c r="E11022" s="6">
        <f>IF(Sense_data[[#This Row],[a_1State]]=D11021,E11021,Sense_data[[#This Row],[SysTimeStamp]])</f>
        <v>42182.127083363041</v>
      </c>
      <c r="F11022" s="3" t="str">
        <f>Sense_data[[#This Row],[a_1State]]&amp;TEXT(Sense_data[[#This Row],[StateInstanceTimestamp]],"#.######")</f>
        <v>Off42182.127083</v>
      </c>
      <c r="G11022" s="3">
        <f ca="1">IF(Sense_data[[#This Row],[a_1State]]="Off",RANDBETWEEN(off_min,off_max),RANDBETWEEN(on_min,on_max))/sr_div</f>
        <v>2.5</v>
      </c>
      <c r="H11022" s="3">
        <v>2.5</v>
      </c>
      <c r="I11022" s="3">
        <f>IF(HOUR(Sense_data[[#This Row],[SysTimeStamp]])&lt;12,I11021+$B$14,I11021-$B$14)</f>
        <v>17.547453703705731</v>
      </c>
    </row>
    <row r="11023" spans="1:9" x14ac:dyDescent="0.2">
      <c r="A11023" t="s">
        <v>20</v>
      </c>
      <c r="B11023" t="s">
        <v>22</v>
      </c>
      <c r="C11023" s="6">
        <f t="shared" si="177"/>
        <v>42182.127384289037</v>
      </c>
      <c r="D11023" t="s">
        <v>21</v>
      </c>
      <c r="E11023" s="6">
        <f>IF(Sense_data[[#This Row],[a_1State]]=D11022,E11022,Sense_data[[#This Row],[SysTimeStamp]])</f>
        <v>42182.127083363041</v>
      </c>
      <c r="F11023" s="3" t="str">
        <f>Sense_data[[#This Row],[a_1State]]&amp;TEXT(Sense_data[[#This Row],[StateInstanceTimestamp]],"#.######")</f>
        <v>Off42182.127083</v>
      </c>
      <c r="G11023" s="3">
        <f ca="1">IF(Sense_data[[#This Row],[a_1State]]="Off",RANDBETWEEN(off_min,off_max),RANDBETWEEN(on_min,on_max))/sr_div</f>
        <v>1</v>
      </c>
      <c r="H11023" s="3">
        <v>2</v>
      </c>
      <c r="I11023" s="3">
        <f>IF(HOUR(Sense_data[[#This Row],[SysTimeStamp]])&lt;12,I11022+$B$14,I11022-$B$14)</f>
        <v>17.547685185187213</v>
      </c>
    </row>
    <row r="11024" spans="1:9" x14ac:dyDescent="0.2">
      <c r="A11024" t="s">
        <v>20</v>
      </c>
      <c r="B11024" t="s">
        <v>22</v>
      </c>
      <c r="C11024" s="6">
        <f t="shared" si="177"/>
        <v>42182.127395863114</v>
      </c>
      <c r="D11024" t="s">
        <v>21</v>
      </c>
      <c r="E11024" s="6">
        <f>IF(Sense_data[[#This Row],[a_1State]]=D11023,E11023,Sense_data[[#This Row],[SysTimeStamp]])</f>
        <v>42182.127083363041</v>
      </c>
      <c r="F11024" s="3" t="str">
        <f>Sense_data[[#This Row],[a_1State]]&amp;TEXT(Sense_data[[#This Row],[StateInstanceTimestamp]],"#.######")</f>
        <v>Off42182.127083</v>
      </c>
      <c r="G11024" s="3">
        <f ca="1">IF(Sense_data[[#This Row],[a_1State]]="Off",RANDBETWEEN(off_min,off_max),RANDBETWEEN(on_min,on_max))/sr_div</f>
        <v>2.6</v>
      </c>
      <c r="H11024" s="3">
        <v>1</v>
      </c>
      <c r="I11024" s="3">
        <f>IF(HOUR(Sense_data[[#This Row],[SysTimeStamp]])&lt;12,I11023+$B$14,I11023-$B$14)</f>
        <v>17.547916666668694</v>
      </c>
    </row>
    <row r="11025" spans="1:9" x14ac:dyDescent="0.2">
      <c r="A11025" t="s">
        <v>20</v>
      </c>
      <c r="B11025" t="s">
        <v>22</v>
      </c>
      <c r="C11025" s="6">
        <f t="shared" si="177"/>
        <v>42182.12740743719</v>
      </c>
      <c r="D11025" t="s">
        <v>21</v>
      </c>
      <c r="E11025" s="6">
        <f>IF(Sense_data[[#This Row],[a_1State]]=D11024,E11024,Sense_data[[#This Row],[SysTimeStamp]])</f>
        <v>42182.127083363041</v>
      </c>
      <c r="F11025" s="3" t="str">
        <f>Sense_data[[#This Row],[a_1State]]&amp;TEXT(Sense_data[[#This Row],[StateInstanceTimestamp]],"#.######")</f>
        <v>Off42182.127083</v>
      </c>
      <c r="G11025" s="3">
        <f ca="1">IF(Sense_data[[#This Row],[a_1State]]="Off",RANDBETWEEN(off_min,off_max),RANDBETWEEN(on_min,on_max))/sr_div</f>
        <v>1.5</v>
      </c>
      <c r="H11025" s="3">
        <v>3</v>
      </c>
      <c r="I11025" s="3">
        <f>IF(HOUR(Sense_data[[#This Row],[SysTimeStamp]])&lt;12,I11024+$B$14,I11024-$B$14)</f>
        <v>17.548148148150176</v>
      </c>
    </row>
    <row r="11026" spans="1:9" x14ac:dyDescent="0.2">
      <c r="A11026" t="s">
        <v>20</v>
      </c>
      <c r="B11026" t="s">
        <v>22</v>
      </c>
      <c r="C11026" s="6">
        <f t="shared" si="177"/>
        <v>42182.127419011267</v>
      </c>
      <c r="D11026" t="s">
        <v>21</v>
      </c>
      <c r="E11026" s="6">
        <f>IF(Sense_data[[#This Row],[a_1State]]=D11025,E11025,Sense_data[[#This Row],[SysTimeStamp]])</f>
        <v>42182.127083363041</v>
      </c>
      <c r="F11026" s="3" t="str">
        <f>Sense_data[[#This Row],[a_1State]]&amp;TEXT(Sense_data[[#This Row],[StateInstanceTimestamp]],"#.######")</f>
        <v>Off42182.127083</v>
      </c>
      <c r="G11026" s="3">
        <f ca="1">IF(Sense_data[[#This Row],[a_1State]]="Off",RANDBETWEEN(off_min,off_max),RANDBETWEEN(on_min,on_max))/sr_div</f>
        <v>1.6</v>
      </c>
      <c r="H11026" s="3">
        <v>2.9</v>
      </c>
      <c r="I11026" s="3">
        <f>IF(HOUR(Sense_data[[#This Row],[SysTimeStamp]])&lt;12,I11025+$B$14,I11025-$B$14)</f>
        <v>17.548379629631658</v>
      </c>
    </row>
    <row r="11027" spans="1:9" x14ac:dyDescent="0.2">
      <c r="A11027" t="s">
        <v>20</v>
      </c>
      <c r="B11027" t="s">
        <v>22</v>
      </c>
      <c r="C11027" s="6">
        <f t="shared" si="177"/>
        <v>42182.127430585344</v>
      </c>
      <c r="D11027" t="s">
        <v>21</v>
      </c>
      <c r="E11027" s="6">
        <f>IF(Sense_data[[#This Row],[a_1State]]=D11026,E11026,Sense_data[[#This Row],[SysTimeStamp]])</f>
        <v>42182.127083363041</v>
      </c>
      <c r="F11027" s="3" t="str">
        <f>Sense_data[[#This Row],[a_1State]]&amp;TEXT(Sense_data[[#This Row],[StateInstanceTimestamp]],"#.######")</f>
        <v>Off42182.127083</v>
      </c>
      <c r="G11027" s="3">
        <f ca="1">IF(Sense_data[[#This Row],[a_1State]]="Off",RANDBETWEEN(off_min,off_max),RANDBETWEEN(on_min,on_max))/sr_div</f>
        <v>2</v>
      </c>
      <c r="H11027" s="3">
        <v>2.1</v>
      </c>
      <c r="I11027" s="3">
        <f>IF(HOUR(Sense_data[[#This Row],[SysTimeStamp]])&lt;12,I11026+$B$14,I11026-$B$14)</f>
        <v>17.548611111113139</v>
      </c>
    </row>
    <row r="11028" spans="1:9" x14ac:dyDescent="0.2">
      <c r="A11028" t="s">
        <v>20</v>
      </c>
      <c r="B11028" t="s">
        <v>22</v>
      </c>
      <c r="C11028" s="6">
        <f t="shared" si="177"/>
        <v>42182.127442159421</v>
      </c>
      <c r="D11028" t="s">
        <v>21</v>
      </c>
      <c r="E11028" s="6">
        <f>IF(Sense_data[[#This Row],[a_1State]]=D11027,E11027,Sense_data[[#This Row],[SysTimeStamp]])</f>
        <v>42182.127083363041</v>
      </c>
      <c r="F11028" s="3" t="str">
        <f>Sense_data[[#This Row],[a_1State]]&amp;TEXT(Sense_data[[#This Row],[StateInstanceTimestamp]],"#.######")</f>
        <v>Off42182.127083</v>
      </c>
      <c r="G11028" s="3">
        <f ca="1">IF(Sense_data[[#This Row],[a_1State]]="Off",RANDBETWEEN(off_min,off_max),RANDBETWEEN(on_min,on_max))/sr_div</f>
        <v>1</v>
      </c>
      <c r="H11028" s="3">
        <v>1.8</v>
      </c>
      <c r="I11028" s="3">
        <f>IF(HOUR(Sense_data[[#This Row],[SysTimeStamp]])&lt;12,I11027+$B$14,I11027-$B$14)</f>
        <v>17.548842592594621</v>
      </c>
    </row>
    <row r="11029" spans="1:9" x14ac:dyDescent="0.2">
      <c r="A11029" t="s">
        <v>20</v>
      </c>
      <c r="B11029" t="s">
        <v>22</v>
      </c>
      <c r="C11029" s="6">
        <f t="shared" si="177"/>
        <v>42182.127453733498</v>
      </c>
      <c r="D11029" t="s">
        <v>21</v>
      </c>
      <c r="E11029" s="6">
        <f>IF(Sense_data[[#This Row],[a_1State]]=D11028,E11028,Sense_data[[#This Row],[SysTimeStamp]])</f>
        <v>42182.127083363041</v>
      </c>
      <c r="F11029" s="3" t="str">
        <f>Sense_data[[#This Row],[a_1State]]&amp;TEXT(Sense_data[[#This Row],[StateInstanceTimestamp]],"#.######")</f>
        <v>Off42182.127083</v>
      </c>
      <c r="G11029" s="3">
        <f ca="1">IF(Sense_data[[#This Row],[a_1State]]="Off",RANDBETWEEN(off_min,off_max),RANDBETWEEN(on_min,on_max))/sr_div</f>
        <v>1</v>
      </c>
      <c r="H11029" s="3">
        <v>2</v>
      </c>
      <c r="I11029" s="3">
        <f>IF(HOUR(Sense_data[[#This Row],[SysTimeStamp]])&lt;12,I11028+$B$14,I11028-$B$14)</f>
        <v>17.549074074076103</v>
      </c>
    </row>
    <row r="11030" spans="1:9" x14ac:dyDescent="0.2">
      <c r="A11030" t="s">
        <v>20</v>
      </c>
      <c r="B11030" t="s">
        <v>22</v>
      </c>
      <c r="C11030" s="6">
        <f t="shared" si="177"/>
        <v>42182.127465307574</v>
      </c>
      <c r="D11030" t="s">
        <v>21</v>
      </c>
      <c r="E11030" s="6">
        <f>IF(Sense_data[[#This Row],[a_1State]]=D11029,E11029,Sense_data[[#This Row],[SysTimeStamp]])</f>
        <v>42182.127083363041</v>
      </c>
      <c r="F11030" s="3" t="str">
        <f>Sense_data[[#This Row],[a_1State]]&amp;TEXT(Sense_data[[#This Row],[StateInstanceTimestamp]],"#.######")</f>
        <v>Off42182.127083</v>
      </c>
      <c r="G11030" s="3">
        <f ca="1">IF(Sense_data[[#This Row],[a_1State]]="Off",RANDBETWEEN(off_min,off_max),RANDBETWEEN(on_min,on_max))/sr_div</f>
        <v>2.2999999999999998</v>
      </c>
      <c r="H11030" s="3">
        <v>1.8</v>
      </c>
      <c r="I11030" s="3">
        <f>IF(HOUR(Sense_data[[#This Row],[SysTimeStamp]])&lt;12,I11029+$B$14,I11029-$B$14)</f>
        <v>17.549305555557584</v>
      </c>
    </row>
    <row r="11031" spans="1:9" x14ac:dyDescent="0.2">
      <c r="A11031" t="s">
        <v>20</v>
      </c>
      <c r="B11031" t="s">
        <v>22</v>
      </c>
      <c r="C11031" s="6">
        <f t="shared" si="177"/>
        <v>42182.127476881651</v>
      </c>
      <c r="D11031" t="s">
        <v>21</v>
      </c>
      <c r="E11031" s="6">
        <f>IF(Sense_data[[#This Row],[a_1State]]=D11030,E11030,Sense_data[[#This Row],[SysTimeStamp]])</f>
        <v>42182.127083363041</v>
      </c>
      <c r="F11031" s="3" t="str">
        <f>Sense_data[[#This Row],[a_1State]]&amp;TEXT(Sense_data[[#This Row],[StateInstanceTimestamp]],"#.######")</f>
        <v>Off42182.127083</v>
      </c>
      <c r="G11031" s="3">
        <f ca="1">IF(Sense_data[[#This Row],[a_1State]]="Off",RANDBETWEEN(off_min,off_max),RANDBETWEEN(on_min,on_max))/sr_div</f>
        <v>2.2000000000000002</v>
      </c>
      <c r="H11031" s="3">
        <v>2.6</v>
      </c>
      <c r="I11031" s="3">
        <f>IF(HOUR(Sense_data[[#This Row],[SysTimeStamp]])&lt;12,I11030+$B$14,I11030-$B$14)</f>
        <v>17.549537037039066</v>
      </c>
    </row>
    <row r="11032" spans="1:9" x14ac:dyDescent="0.2">
      <c r="A11032" t="s">
        <v>20</v>
      </c>
      <c r="B11032" t="s">
        <v>22</v>
      </c>
      <c r="C11032" s="6">
        <f t="shared" si="177"/>
        <v>42182.127488455728</v>
      </c>
      <c r="D11032" t="s">
        <v>21</v>
      </c>
      <c r="E11032" s="6">
        <f>IF(Sense_data[[#This Row],[a_1State]]=D11031,E11031,Sense_data[[#This Row],[SysTimeStamp]])</f>
        <v>42182.127083363041</v>
      </c>
      <c r="F11032" s="3" t="str">
        <f>Sense_data[[#This Row],[a_1State]]&amp;TEXT(Sense_data[[#This Row],[StateInstanceTimestamp]],"#.######")</f>
        <v>Off42182.127083</v>
      </c>
      <c r="G11032" s="3">
        <f ca="1">IF(Sense_data[[#This Row],[a_1State]]="Off",RANDBETWEEN(off_min,off_max),RANDBETWEEN(on_min,on_max))/sr_div</f>
        <v>2.6</v>
      </c>
      <c r="H11032" s="3">
        <v>1.6</v>
      </c>
      <c r="I11032" s="3">
        <f>IF(HOUR(Sense_data[[#This Row],[SysTimeStamp]])&lt;12,I11031+$B$14,I11031-$B$14)</f>
        <v>17.549768518520548</v>
      </c>
    </row>
    <row r="11033" spans="1:9" x14ac:dyDescent="0.2">
      <c r="A11033" t="s">
        <v>20</v>
      </c>
      <c r="B11033" t="s">
        <v>22</v>
      </c>
      <c r="C11033" s="6">
        <f t="shared" si="177"/>
        <v>42182.127500029805</v>
      </c>
      <c r="D11033" t="s">
        <v>21</v>
      </c>
      <c r="E11033" s="6">
        <f>IF(Sense_data[[#This Row],[a_1State]]=D11032,E11032,Sense_data[[#This Row],[SysTimeStamp]])</f>
        <v>42182.127083363041</v>
      </c>
      <c r="F11033" s="3" t="str">
        <f>Sense_data[[#This Row],[a_1State]]&amp;TEXT(Sense_data[[#This Row],[StateInstanceTimestamp]],"#.######")</f>
        <v>Off42182.127083</v>
      </c>
      <c r="G11033" s="3">
        <f ca="1">IF(Sense_data[[#This Row],[a_1State]]="Off",RANDBETWEEN(off_min,off_max),RANDBETWEEN(on_min,on_max))/sr_div</f>
        <v>2.9</v>
      </c>
      <c r="H11033" s="3">
        <v>2.8</v>
      </c>
      <c r="I11033" s="3">
        <f>IF(HOUR(Sense_data[[#This Row],[SysTimeStamp]])&lt;12,I11032+$B$14,I11032-$B$14)</f>
        <v>17.550000000002029</v>
      </c>
    </row>
    <row r="11034" spans="1:9" x14ac:dyDescent="0.2">
      <c r="A11034" t="s">
        <v>20</v>
      </c>
      <c r="B11034" t="s">
        <v>22</v>
      </c>
      <c r="C11034" s="6">
        <f t="shared" si="177"/>
        <v>42182.127511603881</v>
      </c>
      <c r="D11034" t="s">
        <v>21</v>
      </c>
      <c r="E11034" s="6">
        <f>IF(Sense_data[[#This Row],[a_1State]]=D11033,E11033,Sense_data[[#This Row],[SysTimeStamp]])</f>
        <v>42182.127083363041</v>
      </c>
      <c r="F11034" s="3" t="str">
        <f>Sense_data[[#This Row],[a_1State]]&amp;TEXT(Sense_data[[#This Row],[StateInstanceTimestamp]],"#.######")</f>
        <v>Off42182.127083</v>
      </c>
      <c r="G11034" s="3">
        <f ca="1">IF(Sense_data[[#This Row],[a_1State]]="Off",RANDBETWEEN(off_min,off_max),RANDBETWEEN(on_min,on_max))/sr_div</f>
        <v>2.7</v>
      </c>
      <c r="H11034" s="3">
        <v>1</v>
      </c>
      <c r="I11034" s="3">
        <f>IF(HOUR(Sense_data[[#This Row],[SysTimeStamp]])&lt;12,I11033+$B$14,I11033-$B$14)</f>
        <v>17.550231481483511</v>
      </c>
    </row>
    <row r="11035" spans="1:9" x14ac:dyDescent="0.2">
      <c r="A11035" t="s">
        <v>20</v>
      </c>
      <c r="B11035" t="s">
        <v>22</v>
      </c>
      <c r="C11035" s="6">
        <f t="shared" si="177"/>
        <v>42182.127523177958</v>
      </c>
      <c r="D11035" t="s">
        <v>21</v>
      </c>
      <c r="E11035" s="6">
        <f>IF(Sense_data[[#This Row],[a_1State]]=D11034,E11034,Sense_data[[#This Row],[SysTimeStamp]])</f>
        <v>42182.127083363041</v>
      </c>
      <c r="F11035" s="3" t="str">
        <f>Sense_data[[#This Row],[a_1State]]&amp;TEXT(Sense_data[[#This Row],[StateInstanceTimestamp]],"#.######")</f>
        <v>Off42182.127083</v>
      </c>
      <c r="G11035" s="3">
        <f ca="1">IF(Sense_data[[#This Row],[a_1State]]="Off",RANDBETWEEN(off_min,off_max),RANDBETWEEN(on_min,on_max))/sr_div</f>
        <v>2.5</v>
      </c>
      <c r="H11035" s="3">
        <v>2.5</v>
      </c>
      <c r="I11035" s="3">
        <f>IF(HOUR(Sense_data[[#This Row],[SysTimeStamp]])&lt;12,I11034+$B$14,I11034-$B$14)</f>
        <v>17.550462962964993</v>
      </c>
    </row>
    <row r="11036" spans="1:9" x14ac:dyDescent="0.2">
      <c r="A11036" t="s">
        <v>20</v>
      </c>
      <c r="B11036" t="s">
        <v>22</v>
      </c>
      <c r="C11036" s="6">
        <f t="shared" si="177"/>
        <v>42182.127534752035</v>
      </c>
      <c r="D11036" t="s">
        <v>21</v>
      </c>
      <c r="E11036" s="6">
        <f>IF(Sense_data[[#This Row],[a_1State]]=D11035,E11035,Sense_data[[#This Row],[SysTimeStamp]])</f>
        <v>42182.127083363041</v>
      </c>
      <c r="F11036" s="3" t="str">
        <f>Sense_data[[#This Row],[a_1State]]&amp;TEXT(Sense_data[[#This Row],[StateInstanceTimestamp]],"#.######")</f>
        <v>Off42182.127083</v>
      </c>
      <c r="G11036" s="3">
        <f ca="1">IF(Sense_data[[#This Row],[a_1State]]="Off",RANDBETWEEN(off_min,off_max),RANDBETWEEN(on_min,on_max))/sr_div</f>
        <v>2.2000000000000002</v>
      </c>
      <c r="H11036" s="3">
        <v>2.5</v>
      </c>
      <c r="I11036" s="3">
        <f>IF(HOUR(Sense_data[[#This Row],[SysTimeStamp]])&lt;12,I11035+$B$14,I11035-$B$14)</f>
        <v>17.550694444446474</v>
      </c>
    </row>
    <row r="11037" spans="1:9" x14ac:dyDescent="0.2">
      <c r="A11037" t="s">
        <v>20</v>
      </c>
      <c r="B11037" t="s">
        <v>22</v>
      </c>
      <c r="C11037" s="6">
        <f t="shared" si="177"/>
        <v>42182.127546326112</v>
      </c>
      <c r="D11037" t="s">
        <v>21</v>
      </c>
      <c r="E11037" s="6">
        <f>IF(Sense_data[[#This Row],[a_1State]]=D11036,E11036,Sense_data[[#This Row],[SysTimeStamp]])</f>
        <v>42182.127083363041</v>
      </c>
      <c r="F11037" s="3" t="str">
        <f>Sense_data[[#This Row],[a_1State]]&amp;TEXT(Sense_data[[#This Row],[StateInstanceTimestamp]],"#.######")</f>
        <v>Off42182.127083</v>
      </c>
      <c r="G11037" s="3">
        <f ca="1">IF(Sense_data[[#This Row],[a_1State]]="Off",RANDBETWEEN(off_min,off_max),RANDBETWEEN(on_min,on_max))/sr_div</f>
        <v>1.1000000000000001</v>
      </c>
      <c r="H11037" s="3">
        <v>2.5</v>
      </c>
      <c r="I11037" s="3">
        <f>IF(HOUR(Sense_data[[#This Row],[SysTimeStamp]])&lt;12,I11036+$B$14,I11036-$B$14)</f>
        <v>17.550925925927956</v>
      </c>
    </row>
    <row r="11038" spans="1:9" x14ac:dyDescent="0.2">
      <c r="A11038" t="s">
        <v>20</v>
      </c>
      <c r="B11038" t="s">
        <v>22</v>
      </c>
      <c r="C11038" s="6">
        <f t="shared" si="177"/>
        <v>42182.127557900189</v>
      </c>
      <c r="D11038" t="s">
        <v>21</v>
      </c>
      <c r="E11038" s="6">
        <f>IF(Sense_data[[#This Row],[a_1State]]=D11037,E11037,Sense_data[[#This Row],[SysTimeStamp]])</f>
        <v>42182.127083363041</v>
      </c>
      <c r="F11038" s="3" t="str">
        <f>Sense_data[[#This Row],[a_1State]]&amp;TEXT(Sense_data[[#This Row],[StateInstanceTimestamp]],"#.######")</f>
        <v>Off42182.127083</v>
      </c>
      <c r="G11038" s="3">
        <f ca="1">IF(Sense_data[[#This Row],[a_1State]]="Off",RANDBETWEEN(off_min,off_max),RANDBETWEEN(on_min,on_max))/sr_div</f>
        <v>3</v>
      </c>
      <c r="H11038" s="3">
        <v>1.6</v>
      </c>
      <c r="I11038" s="3">
        <f>IF(HOUR(Sense_data[[#This Row],[SysTimeStamp]])&lt;12,I11037+$B$14,I11037-$B$14)</f>
        <v>17.551157407409438</v>
      </c>
    </row>
    <row r="11039" spans="1:9" x14ac:dyDescent="0.2">
      <c r="A11039" t="s">
        <v>20</v>
      </c>
      <c r="B11039" t="s">
        <v>22</v>
      </c>
      <c r="C11039" s="6">
        <f t="shared" si="177"/>
        <v>42182.127569474265</v>
      </c>
      <c r="D11039" t="s">
        <v>21</v>
      </c>
      <c r="E11039" s="6">
        <f>IF(Sense_data[[#This Row],[a_1State]]=D11038,E11038,Sense_data[[#This Row],[SysTimeStamp]])</f>
        <v>42182.127083363041</v>
      </c>
      <c r="F11039" s="3" t="str">
        <f>Sense_data[[#This Row],[a_1State]]&amp;TEXT(Sense_data[[#This Row],[StateInstanceTimestamp]],"#.######")</f>
        <v>Off42182.127083</v>
      </c>
      <c r="G11039" s="3">
        <f ca="1">IF(Sense_data[[#This Row],[a_1State]]="Off",RANDBETWEEN(off_min,off_max),RANDBETWEEN(on_min,on_max))/sr_div</f>
        <v>1.8</v>
      </c>
      <c r="H11039" s="3">
        <v>2.4</v>
      </c>
      <c r="I11039" s="3">
        <f>IF(HOUR(Sense_data[[#This Row],[SysTimeStamp]])&lt;12,I11038+$B$14,I11038-$B$14)</f>
        <v>17.551388888890919</v>
      </c>
    </row>
    <row r="11040" spans="1:9" x14ac:dyDescent="0.2">
      <c r="A11040" t="s">
        <v>20</v>
      </c>
      <c r="B11040" t="s">
        <v>22</v>
      </c>
      <c r="C11040" s="6">
        <f t="shared" si="177"/>
        <v>42182.127581048342</v>
      </c>
      <c r="D11040" t="s">
        <v>21</v>
      </c>
      <c r="E11040" s="6">
        <f>IF(Sense_data[[#This Row],[a_1State]]=D11039,E11039,Sense_data[[#This Row],[SysTimeStamp]])</f>
        <v>42182.127083363041</v>
      </c>
      <c r="F11040" s="3" t="str">
        <f>Sense_data[[#This Row],[a_1State]]&amp;TEXT(Sense_data[[#This Row],[StateInstanceTimestamp]],"#.######")</f>
        <v>Off42182.127083</v>
      </c>
      <c r="G11040" s="3">
        <f ca="1">IF(Sense_data[[#This Row],[a_1State]]="Off",RANDBETWEEN(off_min,off_max),RANDBETWEEN(on_min,on_max))/sr_div</f>
        <v>1.9</v>
      </c>
      <c r="H11040" s="3">
        <v>2.9</v>
      </c>
      <c r="I11040" s="3">
        <f>IF(HOUR(Sense_data[[#This Row],[SysTimeStamp]])&lt;12,I11039+$B$14,I11039-$B$14)</f>
        <v>17.551620370372401</v>
      </c>
    </row>
    <row r="11041" spans="1:9" x14ac:dyDescent="0.2">
      <c r="A11041" t="s">
        <v>20</v>
      </c>
      <c r="B11041" t="s">
        <v>22</v>
      </c>
      <c r="C11041" s="6">
        <f t="shared" si="177"/>
        <v>42182.127592622419</v>
      </c>
      <c r="D11041" t="s">
        <v>21</v>
      </c>
      <c r="E11041" s="6">
        <f>IF(Sense_data[[#This Row],[a_1State]]=D11040,E11040,Sense_data[[#This Row],[SysTimeStamp]])</f>
        <v>42182.127083363041</v>
      </c>
      <c r="F11041" s="3" t="str">
        <f>Sense_data[[#This Row],[a_1State]]&amp;TEXT(Sense_data[[#This Row],[StateInstanceTimestamp]],"#.######")</f>
        <v>Off42182.127083</v>
      </c>
      <c r="G11041" s="3">
        <f ca="1">IF(Sense_data[[#This Row],[a_1State]]="Off",RANDBETWEEN(off_min,off_max),RANDBETWEEN(on_min,on_max))/sr_div</f>
        <v>1.3</v>
      </c>
      <c r="H11041" s="3">
        <v>2.5</v>
      </c>
      <c r="I11041" s="3">
        <f>IF(HOUR(Sense_data[[#This Row],[SysTimeStamp]])&lt;12,I11040+$B$14,I11040-$B$14)</f>
        <v>17.551851851853883</v>
      </c>
    </row>
    <row r="11042" spans="1:9" x14ac:dyDescent="0.2">
      <c r="A11042" t="s">
        <v>20</v>
      </c>
      <c r="B11042" t="s">
        <v>22</v>
      </c>
      <c r="C11042" s="6">
        <f t="shared" si="177"/>
        <v>42182.127604196496</v>
      </c>
      <c r="D11042" t="s">
        <v>21</v>
      </c>
      <c r="E11042" s="6">
        <f>IF(Sense_data[[#This Row],[a_1State]]=D11041,E11041,Sense_data[[#This Row],[SysTimeStamp]])</f>
        <v>42182.127083363041</v>
      </c>
      <c r="F11042" s="3" t="str">
        <f>Sense_data[[#This Row],[a_1State]]&amp;TEXT(Sense_data[[#This Row],[StateInstanceTimestamp]],"#.######")</f>
        <v>Off42182.127083</v>
      </c>
      <c r="G11042" s="3">
        <f ca="1">IF(Sense_data[[#This Row],[a_1State]]="Off",RANDBETWEEN(off_min,off_max),RANDBETWEEN(on_min,on_max))/sr_div</f>
        <v>1.2</v>
      </c>
      <c r="H11042" s="3">
        <v>2.9</v>
      </c>
      <c r="I11042" s="3">
        <f>IF(HOUR(Sense_data[[#This Row],[SysTimeStamp]])&lt;12,I11041+$B$14,I11041-$B$14)</f>
        <v>17.552083333335364</v>
      </c>
    </row>
    <row r="11043" spans="1:9" x14ac:dyDescent="0.2">
      <c r="A11043" t="s">
        <v>20</v>
      </c>
      <c r="B11043" t="s">
        <v>22</v>
      </c>
      <c r="C11043" s="6">
        <f t="shared" si="177"/>
        <v>42182.127615770572</v>
      </c>
      <c r="D11043" t="s">
        <v>21</v>
      </c>
      <c r="E11043" s="6">
        <f>IF(Sense_data[[#This Row],[a_1State]]=D11042,E11042,Sense_data[[#This Row],[SysTimeStamp]])</f>
        <v>42182.127083363041</v>
      </c>
      <c r="F11043" s="3" t="str">
        <f>Sense_data[[#This Row],[a_1State]]&amp;TEXT(Sense_data[[#This Row],[StateInstanceTimestamp]],"#.######")</f>
        <v>Off42182.127083</v>
      </c>
      <c r="G11043" s="3">
        <f ca="1">IF(Sense_data[[#This Row],[a_1State]]="Off",RANDBETWEEN(off_min,off_max),RANDBETWEEN(on_min,on_max))/sr_div</f>
        <v>2.5</v>
      </c>
      <c r="H11043" s="3">
        <v>1</v>
      </c>
      <c r="I11043" s="3">
        <f>IF(HOUR(Sense_data[[#This Row],[SysTimeStamp]])&lt;12,I11042+$B$14,I11042-$B$14)</f>
        <v>17.552314814816846</v>
      </c>
    </row>
    <row r="11044" spans="1:9" x14ac:dyDescent="0.2">
      <c r="A11044" t="s">
        <v>20</v>
      </c>
      <c r="B11044" t="s">
        <v>22</v>
      </c>
      <c r="C11044" s="6">
        <f t="shared" si="177"/>
        <v>42182.127627344649</v>
      </c>
      <c r="D11044" t="s">
        <v>21</v>
      </c>
      <c r="E11044" s="6">
        <f>IF(Sense_data[[#This Row],[a_1State]]=D11043,E11043,Sense_data[[#This Row],[SysTimeStamp]])</f>
        <v>42182.127083363041</v>
      </c>
      <c r="F11044" s="3" t="str">
        <f>Sense_data[[#This Row],[a_1State]]&amp;TEXT(Sense_data[[#This Row],[StateInstanceTimestamp]],"#.######")</f>
        <v>Off42182.127083</v>
      </c>
      <c r="G11044" s="3">
        <f ca="1">IF(Sense_data[[#This Row],[a_1State]]="Off",RANDBETWEEN(off_min,off_max),RANDBETWEEN(on_min,on_max))/sr_div</f>
        <v>1.8</v>
      </c>
      <c r="H11044" s="3">
        <v>1.8</v>
      </c>
      <c r="I11044" s="3">
        <f>IF(HOUR(Sense_data[[#This Row],[SysTimeStamp]])&lt;12,I11043+$B$14,I11043-$B$14)</f>
        <v>17.552546296298328</v>
      </c>
    </row>
    <row r="11045" spans="1:9" x14ac:dyDescent="0.2">
      <c r="A11045" t="s">
        <v>20</v>
      </c>
      <c r="B11045" t="s">
        <v>22</v>
      </c>
      <c r="C11045" s="6">
        <f t="shared" si="177"/>
        <v>42182.127638918726</v>
      </c>
      <c r="D11045" t="s">
        <v>21</v>
      </c>
      <c r="E11045" s="6">
        <f>IF(Sense_data[[#This Row],[a_1State]]=D11044,E11044,Sense_data[[#This Row],[SysTimeStamp]])</f>
        <v>42182.127083363041</v>
      </c>
      <c r="F11045" s="3" t="str">
        <f>Sense_data[[#This Row],[a_1State]]&amp;TEXT(Sense_data[[#This Row],[StateInstanceTimestamp]],"#.######")</f>
        <v>Off42182.127083</v>
      </c>
      <c r="G11045" s="3">
        <f ca="1">IF(Sense_data[[#This Row],[a_1State]]="Off",RANDBETWEEN(off_min,off_max),RANDBETWEEN(on_min,on_max))/sr_div</f>
        <v>1.8</v>
      </c>
      <c r="H11045" s="3">
        <v>2.9</v>
      </c>
      <c r="I11045" s="3">
        <f>IF(HOUR(Sense_data[[#This Row],[SysTimeStamp]])&lt;12,I11044+$B$14,I11044-$B$14)</f>
        <v>17.552777777779809</v>
      </c>
    </row>
    <row r="11046" spans="1:9" x14ac:dyDescent="0.2">
      <c r="A11046" t="s">
        <v>20</v>
      </c>
      <c r="B11046" t="s">
        <v>22</v>
      </c>
      <c r="C11046" s="6">
        <f t="shared" si="177"/>
        <v>42182.127650492803</v>
      </c>
      <c r="D11046" t="s">
        <v>21</v>
      </c>
      <c r="E11046" s="6">
        <f>IF(Sense_data[[#This Row],[a_1State]]=D11045,E11045,Sense_data[[#This Row],[SysTimeStamp]])</f>
        <v>42182.127083363041</v>
      </c>
      <c r="F11046" s="3" t="str">
        <f>Sense_data[[#This Row],[a_1State]]&amp;TEXT(Sense_data[[#This Row],[StateInstanceTimestamp]],"#.######")</f>
        <v>Off42182.127083</v>
      </c>
      <c r="G11046" s="3">
        <f ca="1">IF(Sense_data[[#This Row],[a_1State]]="Off",RANDBETWEEN(off_min,off_max),RANDBETWEEN(on_min,on_max))/sr_div</f>
        <v>2.4</v>
      </c>
      <c r="H11046" s="3">
        <v>2.4</v>
      </c>
      <c r="I11046" s="3">
        <f>IF(HOUR(Sense_data[[#This Row],[SysTimeStamp]])&lt;12,I11045+$B$14,I11045-$B$14)</f>
        <v>17.553009259261291</v>
      </c>
    </row>
    <row r="11047" spans="1:9" x14ac:dyDescent="0.2">
      <c r="A11047" t="s">
        <v>20</v>
      </c>
      <c r="B11047" t="s">
        <v>22</v>
      </c>
      <c r="C11047" s="6">
        <f t="shared" si="177"/>
        <v>42182.12766206688</v>
      </c>
      <c r="D11047" t="s">
        <v>21</v>
      </c>
      <c r="E11047" s="6">
        <f>IF(Sense_data[[#This Row],[a_1State]]=D11046,E11046,Sense_data[[#This Row],[SysTimeStamp]])</f>
        <v>42182.127083363041</v>
      </c>
      <c r="F11047" s="3" t="str">
        <f>Sense_data[[#This Row],[a_1State]]&amp;TEXT(Sense_data[[#This Row],[StateInstanceTimestamp]],"#.######")</f>
        <v>Off42182.127083</v>
      </c>
      <c r="G11047" s="3">
        <f ca="1">IF(Sense_data[[#This Row],[a_1State]]="Off",RANDBETWEEN(off_min,off_max),RANDBETWEEN(on_min,on_max))/sr_div</f>
        <v>2.5</v>
      </c>
      <c r="H11047" s="3">
        <v>1.1000000000000001</v>
      </c>
      <c r="I11047" s="3">
        <f>IF(HOUR(Sense_data[[#This Row],[SysTimeStamp]])&lt;12,I11046+$B$14,I11046-$B$14)</f>
        <v>17.553240740742773</v>
      </c>
    </row>
    <row r="11048" spans="1:9" x14ac:dyDescent="0.2">
      <c r="A11048" t="s">
        <v>20</v>
      </c>
      <c r="B11048" t="s">
        <v>22</v>
      </c>
      <c r="C11048" s="6">
        <f t="shared" si="177"/>
        <v>42182.127673640956</v>
      </c>
      <c r="D11048" t="s">
        <v>21</v>
      </c>
      <c r="E11048" s="6">
        <f>IF(Sense_data[[#This Row],[a_1State]]=D11047,E11047,Sense_data[[#This Row],[SysTimeStamp]])</f>
        <v>42182.127083363041</v>
      </c>
      <c r="F11048" s="3" t="str">
        <f>Sense_data[[#This Row],[a_1State]]&amp;TEXT(Sense_data[[#This Row],[StateInstanceTimestamp]],"#.######")</f>
        <v>Off42182.127083</v>
      </c>
      <c r="G11048" s="3">
        <f ca="1">IF(Sense_data[[#This Row],[a_1State]]="Off",RANDBETWEEN(off_min,off_max),RANDBETWEEN(on_min,on_max))/sr_div</f>
        <v>1.6</v>
      </c>
      <c r="H11048" s="3">
        <v>2.4</v>
      </c>
      <c r="I11048" s="3">
        <f>IF(HOUR(Sense_data[[#This Row],[SysTimeStamp]])&lt;12,I11047+$B$14,I11047-$B$14)</f>
        <v>17.553472222224254</v>
      </c>
    </row>
    <row r="11049" spans="1:9" x14ac:dyDescent="0.2">
      <c r="A11049" t="s">
        <v>20</v>
      </c>
      <c r="B11049" t="s">
        <v>22</v>
      </c>
      <c r="C11049" s="6">
        <f t="shared" si="177"/>
        <v>42182.127685215033</v>
      </c>
      <c r="D11049" t="s">
        <v>21</v>
      </c>
      <c r="E11049" s="6">
        <f>IF(Sense_data[[#This Row],[a_1State]]=D11048,E11048,Sense_data[[#This Row],[SysTimeStamp]])</f>
        <v>42182.127083363041</v>
      </c>
      <c r="F11049" s="3" t="str">
        <f>Sense_data[[#This Row],[a_1State]]&amp;TEXT(Sense_data[[#This Row],[StateInstanceTimestamp]],"#.######")</f>
        <v>Off42182.127083</v>
      </c>
      <c r="G11049" s="3">
        <f ca="1">IF(Sense_data[[#This Row],[a_1State]]="Off",RANDBETWEEN(off_min,off_max),RANDBETWEEN(on_min,on_max))/sr_div</f>
        <v>2</v>
      </c>
      <c r="H11049" s="3">
        <v>1.6</v>
      </c>
      <c r="I11049" s="3">
        <f>IF(HOUR(Sense_data[[#This Row],[SysTimeStamp]])&lt;12,I11048+$B$14,I11048-$B$14)</f>
        <v>17.553703703705736</v>
      </c>
    </row>
    <row r="11050" spans="1:9" x14ac:dyDescent="0.2">
      <c r="A11050" t="s">
        <v>20</v>
      </c>
      <c r="B11050" t="s">
        <v>22</v>
      </c>
      <c r="C11050" s="6">
        <f t="shared" si="177"/>
        <v>42182.12769678911</v>
      </c>
      <c r="D11050" t="s">
        <v>21</v>
      </c>
      <c r="E11050" s="6">
        <f>IF(Sense_data[[#This Row],[a_1State]]=D11049,E11049,Sense_data[[#This Row],[SysTimeStamp]])</f>
        <v>42182.127083363041</v>
      </c>
      <c r="F11050" s="3" t="str">
        <f>Sense_data[[#This Row],[a_1State]]&amp;TEXT(Sense_data[[#This Row],[StateInstanceTimestamp]],"#.######")</f>
        <v>Off42182.127083</v>
      </c>
      <c r="G11050" s="3">
        <f ca="1">IF(Sense_data[[#This Row],[a_1State]]="Off",RANDBETWEEN(off_min,off_max),RANDBETWEEN(on_min,on_max))/sr_div</f>
        <v>1.2</v>
      </c>
      <c r="H11050" s="3">
        <v>1.2</v>
      </c>
      <c r="I11050" s="3">
        <f>IF(HOUR(Sense_data[[#This Row],[SysTimeStamp]])&lt;12,I11049+$B$14,I11049-$B$14)</f>
        <v>17.553935185187218</v>
      </c>
    </row>
    <row r="11051" spans="1:9" x14ac:dyDescent="0.2">
      <c r="A11051" t="s">
        <v>20</v>
      </c>
      <c r="B11051" t="s">
        <v>22</v>
      </c>
      <c r="C11051" s="6">
        <f t="shared" si="177"/>
        <v>42182.127708363187</v>
      </c>
      <c r="D11051" t="s">
        <v>21</v>
      </c>
      <c r="E11051" s="6">
        <f>IF(Sense_data[[#This Row],[a_1State]]=D11050,E11050,Sense_data[[#This Row],[SysTimeStamp]])</f>
        <v>42182.127083363041</v>
      </c>
      <c r="F11051" s="3" t="str">
        <f>Sense_data[[#This Row],[a_1State]]&amp;TEXT(Sense_data[[#This Row],[StateInstanceTimestamp]],"#.######")</f>
        <v>Off42182.127083</v>
      </c>
      <c r="G11051" s="3">
        <f ca="1">IF(Sense_data[[#This Row],[a_1State]]="Off",RANDBETWEEN(off_min,off_max),RANDBETWEEN(on_min,on_max))/sr_div</f>
        <v>2.9</v>
      </c>
      <c r="H11051" s="3">
        <v>2</v>
      </c>
      <c r="I11051" s="3">
        <f>IF(HOUR(Sense_data[[#This Row],[SysTimeStamp]])&lt;12,I11050+$B$14,I11050-$B$14)</f>
        <v>17.554166666668699</v>
      </c>
    </row>
    <row r="11052" spans="1:9" x14ac:dyDescent="0.2">
      <c r="A11052" t="s">
        <v>20</v>
      </c>
      <c r="B11052" t="s">
        <v>22</v>
      </c>
      <c r="C11052" s="6">
        <f t="shared" si="177"/>
        <v>42182.127719937263</v>
      </c>
      <c r="D11052" t="s">
        <v>21</v>
      </c>
      <c r="E11052" s="6">
        <f>IF(Sense_data[[#This Row],[a_1State]]=D11051,E11051,Sense_data[[#This Row],[SysTimeStamp]])</f>
        <v>42182.127083363041</v>
      </c>
      <c r="F11052" s="3" t="str">
        <f>Sense_data[[#This Row],[a_1State]]&amp;TEXT(Sense_data[[#This Row],[StateInstanceTimestamp]],"#.######")</f>
        <v>Off42182.127083</v>
      </c>
      <c r="G11052" s="3">
        <f ca="1">IF(Sense_data[[#This Row],[a_1State]]="Off",RANDBETWEEN(off_min,off_max),RANDBETWEEN(on_min,on_max))/sr_div</f>
        <v>1.8</v>
      </c>
      <c r="H11052" s="3">
        <v>1.2</v>
      </c>
      <c r="I11052" s="3">
        <f>IF(HOUR(Sense_data[[#This Row],[SysTimeStamp]])&lt;12,I11051+$B$14,I11051-$B$14)</f>
        <v>17.554398148150181</v>
      </c>
    </row>
    <row r="11053" spans="1:9" x14ac:dyDescent="0.2">
      <c r="A11053" t="s">
        <v>20</v>
      </c>
      <c r="B11053" t="s">
        <v>22</v>
      </c>
      <c r="C11053" s="6">
        <f t="shared" si="177"/>
        <v>42182.12773151134</v>
      </c>
      <c r="D11053" t="s">
        <v>21</v>
      </c>
      <c r="E11053" s="6">
        <f>IF(Sense_data[[#This Row],[a_1State]]=D11052,E11052,Sense_data[[#This Row],[SysTimeStamp]])</f>
        <v>42182.127083363041</v>
      </c>
      <c r="F11053" s="3" t="str">
        <f>Sense_data[[#This Row],[a_1State]]&amp;TEXT(Sense_data[[#This Row],[StateInstanceTimestamp]],"#.######")</f>
        <v>Off42182.127083</v>
      </c>
      <c r="G11053" s="3">
        <f ca="1">IF(Sense_data[[#This Row],[a_1State]]="Off",RANDBETWEEN(off_min,off_max),RANDBETWEEN(on_min,on_max))/sr_div</f>
        <v>2.2000000000000002</v>
      </c>
      <c r="H11053" s="3">
        <v>2</v>
      </c>
      <c r="I11053" s="3">
        <f>IF(HOUR(Sense_data[[#This Row],[SysTimeStamp]])&lt;12,I11052+$B$14,I11052-$B$14)</f>
        <v>17.554629629631663</v>
      </c>
    </row>
    <row r="11054" spans="1:9" x14ac:dyDescent="0.2">
      <c r="A11054" t="s">
        <v>20</v>
      </c>
      <c r="B11054" t="s">
        <v>22</v>
      </c>
      <c r="C11054" s="6">
        <f t="shared" si="177"/>
        <v>42182.127743085417</v>
      </c>
      <c r="D11054" t="s">
        <v>21</v>
      </c>
      <c r="E11054" s="6">
        <f>IF(Sense_data[[#This Row],[a_1State]]=D11053,E11053,Sense_data[[#This Row],[SysTimeStamp]])</f>
        <v>42182.127083363041</v>
      </c>
      <c r="F11054" s="3" t="str">
        <f>Sense_data[[#This Row],[a_1State]]&amp;TEXT(Sense_data[[#This Row],[StateInstanceTimestamp]],"#.######")</f>
        <v>Off42182.127083</v>
      </c>
      <c r="G11054" s="3">
        <f ca="1">IF(Sense_data[[#This Row],[a_1State]]="Off",RANDBETWEEN(off_min,off_max),RANDBETWEEN(on_min,on_max))/sr_div</f>
        <v>2</v>
      </c>
      <c r="H11054" s="3">
        <v>2.6</v>
      </c>
      <c r="I11054" s="3">
        <f>IF(HOUR(Sense_data[[#This Row],[SysTimeStamp]])&lt;12,I11053+$B$14,I11053-$B$14)</f>
        <v>17.554861111113144</v>
      </c>
    </row>
    <row r="11055" spans="1:9" x14ac:dyDescent="0.2">
      <c r="A11055" t="s">
        <v>20</v>
      </c>
      <c r="B11055" t="s">
        <v>22</v>
      </c>
      <c r="C11055" s="6">
        <f t="shared" si="177"/>
        <v>42182.127754659494</v>
      </c>
      <c r="D11055" t="s">
        <v>21</v>
      </c>
      <c r="E11055" s="6">
        <f>IF(Sense_data[[#This Row],[a_1State]]=D11054,E11054,Sense_data[[#This Row],[SysTimeStamp]])</f>
        <v>42182.127083363041</v>
      </c>
      <c r="F11055" s="3" t="str">
        <f>Sense_data[[#This Row],[a_1State]]&amp;TEXT(Sense_data[[#This Row],[StateInstanceTimestamp]],"#.######")</f>
        <v>Off42182.127083</v>
      </c>
      <c r="G11055" s="3">
        <f ca="1">IF(Sense_data[[#This Row],[a_1State]]="Off",RANDBETWEEN(off_min,off_max),RANDBETWEEN(on_min,on_max))/sr_div</f>
        <v>1.1000000000000001</v>
      </c>
      <c r="H11055" s="3">
        <v>2</v>
      </c>
      <c r="I11055" s="3">
        <f>IF(HOUR(Sense_data[[#This Row],[SysTimeStamp]])&lt;12,I11054+$B$14,I11054-$B$14)</f>
        <v>17.555092592594626</v>
      </c>
    </row>
    <row r="11056" spans="1:9" x14ac:dyDescent="0.2">
      <c r="A11056" t="s">
        <v>20</v>
      </c>
      <c r="B11056" t="s">
        <v>22</v>
      </c>
      <c r="C11056" s="6">
        <f t="shared" si="177"/>
        <v>42182.127766233571</v>
      </c>
      <c r="D11056" t="s">
        <v>21</v>
      </c>
      <c r="E11056" s="6">
        <f>IF(Sense_data[[#This Row],[a_1State]]=D11055,E11055,Sense_data[[#This Row],[SysTimeStamp]])</f>
        <v>42182.127083363041</v>
      </c>
      <c r="F11056" s="3" t="str">
        <f>Sense_data[[#This Row],[a_1State]]&amp;TEXT(Sense_data[[#This Row],[StateInstanceTimestamp]],"#.######")</f>
        <v>Off42182.127083</v>
      </c>
      <c r="G11056" s="3">
        <f ca="1">IF(Sense_data[[#This Row],[a_1State]]="Off",RANDBETWEEN(off_min,off_max),RANDBETWEEN(on_min,on_max))/sr_div</f>
        <v>2.8</v>
      </c>
      <c r="H11056" s="3">
        <v>1.6</v>
      </c>
      <c r="I11056" s="3">
        <f>IF(HOUR(Sense_data[[#This Row],[SysTimeStamp]])&lt;12,I11055+$B$14,I11055-$B$14)</f>
        <v>17.555324074076108</v>
      </c>
    </row>
    <row r="11057" spans="1:9" x14ac:dyDescent="0.2">
      <c r="A11057" t="s">
        <v>20</v>
      </c>
      <c r="B11057" t="s">
        <v>22</v>
      </c>
      <c r="C11057" s="6">
        <f t="shared" si="177"/>
        <v>42182.127777807647</v>
      </c>
      <c r="D11057" t="s">
        <v>21</v>
      </c>
      <c r="E11057" s="6">
        <f>IF(Sense_data[[#This Row],[a_1State]]=D11056,E11056,Sense_data[[#This Row],[SysTimeStamp]])</f>
        <v>42182.127083363041</v>
      </c>
      <c r="F11057" s="3" t="str">
        <f>Sense_data[[#This Row],[a_1State]]&amp;TEXT(Sense_data[[#This Row],[StateInstanceTimestamp]],"#.######")</f>
        <v>Off42182.127083</v>
      </c>
      <c r="G11057" s="3">
        <f ca="1">IF(Sense_data[[#This Row],[a_1State]]="Off",RANDBETWEEN(off_min,off_max),RANDBETWEEN(on_min,on_max))/sr_div</f>
        <v>1.5</v>
      </c>
      <c r="H11057" s="3">
        <v>2</v>
      </c>
      <c r="I11057" s="3">
        <f>IF(HOUR(Sense_data[[#This Row],[SysTimeStamp]])&lt;12,I11056+$B$14,I11056-$B$14)</f>
        <v>17.555555555557589</v>
      </c>
    </row>
    <row r="11058" spans="1:9" x14ac:dyDescent="0.2">
      <c r="A11058" t="s">
        <v>20</v>
      </c>
      <c r="B11058" t="s">
        <v>22</v>
      </c>
      <c r="C11058" s="6">
        <f t="shared" si="177"/>
        <v>42182.127789381724</v>
      </c>
      <c r="D11058" t="s">
        <v>21</v>
      </c>
      <c r="E11058" s="6">
        <f>IF(Sense_data[[#This Row],[a_1State]]=D11057,E11057,Sense_data[[#This Row],[SysTimeStamp]])</f>
        <v>42182.127083363041</v>
      </c>
      <c r="F11058" s="3" t="str">
        <f>Sense_data[[#This Row],[a_1State]]&amp;TEXT(Sense_data[[#This Row],[StateInstanceTimestamp]],"#.######")</f>
        <v>Off42182.127083</v>
      </c>
      <c r="G11058" s="3">
        <f ca="1">IF(Sense_data[[#This Row],[a_1State]]="Off",RANDBETWEEN(off_min,off_max),RANDBETWEEN(on_min,on_max))/sr_div</f>
        <v>1.5</v>
      </c>
      <c r="H11058" s="3">
        <v>1.3</v>
      </c>
      <c r="I11058" s="3">
        <f>IF(HOUR(Sense_data[[#This Row],[SysTimeStamp]])&lt;12,I11057+$B$14,I11057-$B$14)</f>
        <v>17.555787037039071</v>
      </c>
    </row>
    <row r="11059" spans="1:9" x14ac:dyDescent="0.2">
      <c r="A11059" t="s">
        <v>20</v>
      </c>
      <c r="B11059" t="s">
        <v>22</v>
      </c>
      <c r="C11059" s="6">
        <f t="shared" si="177"/>
        <v>42182.127800955801</v>
      </c>
      <c r="D11059" t="s">
        <v>21</v>
      </c>
      <c r="E11059" s="6">
        <f>IF(Sense_data[[#This Row],[a_1State]]=D11058,E11058,Sense_data[[#This Row],[SysTimeStamp]])</f>
        <v>42182.127083363041</v>
      </c>
      <c r="F11059" s="3" t="str">
        <f>Sense_data[[#This Row],[a_1State]]&amp;TEXT(Sense_data[[#This Row],[StateInstanceTimestamp]],"#.######")</f>
        <v>Off42182.127083</v>
      </c>
      <c r="G11059" s="3">
        <f ca="1">IF(Sense_data[[#This Row],[a_1State]]="Off",RANDBETWEEN(off_min,off_max),RANDBETWEEN(on_min,on_max))/sr_div</f>
        <v>1.4</v>
      </c>
      <c r="H11059" s="3">
        <v>1.1000000000000001</v>
      </c>
      <c r="I11059" s="3">
        <f>IF(HOUR(Sense_data[[#This Row],[SysTimeStamp]])&lt;12,I11058+$B$14,I11058-$B$14)</f>
        <v>17.556018518520553</v>
      </c>
    </row>
    <row r="11060" spans="1:9" x14ac:dyDescent="0.2">
      <c r="A11060" t="s">
        <v>20</v>
      </c>
      <c r="B11060" t="s">
        <v>22</v>
      </c>
      <c r="C11060" s="6">
        <f t="shared" si="177"/>
        <v>42182.127812529878</v>
      </c>
      <c r="D11060" t="s">
        <v>21</v>
      </c>
      <c r="E11060" s="6">
        <f>IF(Sense_data[[#This Row],[a_1State]]=D11059,E11059,Sense_data[[#This Row],[SysTimeStamp]])</f>
        <v>42182.127083363041</v>
      </c>
      <c r="F11060" s="3" t="str">
        <f>Sense_data[[#This Row],[a_1State]]&amp;TEXT(Sense_data[[#This Row],[StateInstanceTimestamp]],"#.######")</f>
        <v>Off42182.127083</v>
      </c>
      <c r="G11060" s="3">
        <f ca="1">IF(Sense_data[[#This Row],[a_1State]]="Off",RANDBETWEEN(off_min,off_max),RANDBETWEEN(on_min,on_max))/sr_div</f>
        <v>2.5</v>
      </c>
      <c r="H11060" s="3">
        <v>1.1000000000000001</v>
      </c>
      <c r="I11060" s="3">
        <f>IF(HOUR(Sense_data[[#This Row],[SysTimeStamp]])&lt;12,I11059+$B$14,I11059-$B$14)</f>
        <v>17.556250000002034</v>
      </c>
    </row>
    <row r="11061" spans="1:9" x14ac:dyDescent="0.2">
      <c r="A11061" t="s">
        <v>20</v>
      </c>
      <c r="B11061" t="s">
        <v>22</v>
      </c>
      <c r="C11061" s="6">
        <f t="shared" si="177"/>
        <v>42182.127824103954</v>
      </c>
      <c r="D11061" t="s">
        <v>21</v>
      </c>
      <c r="E11061" s="6">
        <f>IF(Sense_data[[#This Row],[a_1State]]=D11060,E11060,Sense_data[[#This Row],[SysTimeStamp]])</f>
        <v>42182.127083363041</v>
      </c>
      <c r="F11061" s="3" t="str">
        <f>Sense_data[[#This Row],[a_1State]]&amp;TEXT(Sense_data[[#This Row],[StateInstanceTimestamp]],"#.######")</f>
        <v>Off42182.127083</v>
      </c>
      <c r="G11061" s="3">
        <f ca="1">IF(Sense_data[[#This Row],[a_1State]]="Off",RANDBETWEEN(off_min,off_max),RANDBETWEEN(on_min,on_max))/sr_div</f>
        <v>2.6</v>
      </c>
      <c r="H11061" s="3">
        <v>2</v>
      </c>
      <c r="I11061" s="3">
        <f>IF(HOUR(Sense_data[[#This Row],[SysTimeStamp]])&lt;12,I11060+$B$14,I11060-$B$14)</f>
        <v>17.556481481483516</v>
      </c>
    </row>
    <row r="11062" spans="1:9" x14ac:dyDescent="0.2">
      <c r="A11062" t="s">
        <v>20</v>
      </c>
      <c r="B11062" t="s">
        <v>22</v>
      </c>
      <c r="C11062" s="6">
        <f t="shared" si="177"/>
        <v>42182.127835678031</v>
      </c>
      <c r="D11062" t="s">
        <v>21</v>
      </c>
      <c r="E11062" s="6">
        <f>IF(Sense_data[[#This Row],[a_1State]]=D11061,E11061,Sense_data[[#This Row],[SysTimeStamp]])</f>
        <v>42182.127083363041</v>
      </c>
      <c r="F11062" s="3" t="str">
        <f>Sense_data[[#This Row],[a_1State]]&amp;TEXT(Sense_data[[#This Row],[StateInstanceTimestamp]],"#.######")</f>
        <v>Off42182.127083</v>
      </c>
      <c r="G11062" s="3">
        <f ca="1">IF(Sense_data[[#This Row],[a_1State]]="Off",RANDBETWEEN(off_min,off_max),RANDBETWEEN(on_min,on_max))/sr_div</f>
        <v>1.1000000000000001</v>
      </c>
      <c r="H11062" s="3">
        <v>1.3</v>
      </c>
      <c r="I11062" s="3">
        <f>IF(HOUR(Sense_data[[#This Row],[SysTimeStamp]])&lt;12,I11061+$B$14,I11061-$B$14)</f>
        <v>17.556712962964998</v>
      </c>
    </row>
    <row r="11063" spans="1:9" x14ac:dyDescent="0.2">
      <c r="A11063" t="s">
        <v>20</v>
      </c>
      <c r="B11063" t="s">
        <v>22</v>
      </c>
      <c r="C11063" s="6">
        <f t="shared" si="177"/>
        <v>42182.127847252108</v>
      </c>
      <c r="D11063" t="s">
        <v>21</v>
      </c>
      <c r="E11063" s="6">
        <f>IF(Sense_data[[#This Row],[a_1State]]=D11062,E11062,Sense_data[[#This Row],[SysTimeStamp]])</f>
        <v>42182.127083363041</v>
      </c>
      <c r="F11063" s="3" t="str">
        <f>Sense_data[[#This Row],[a_1State]]&amp;TEXT(Sense_data[[#This Row],[StateInstanceTimestamp]],"#.######")</f>
        <v>Off42182.127083</v>
      </c>
      <c r="G11063" s="3">
        <f ca="1">IF(Sense_data[[#This Row],[a_1State]]="Off",RANDBETWEEN(off_min,off_max),RANDBETWEEN(on_min,on_max))/sr_div</f>
        <v>1.1000000000000001</v>
      </c>
      <c r="H11063" s="3">
        <v>2.6</v>
      </c>
      <c r="I11063" s="3">
        <f>IF(HOUR(Sense_data[[#This Row],[SysTimeStamp]])&lt;12,I11062+$B$14,I11062-$B$14)</f>
        <v>17.556944444446479</v>
      </c>
    </row>
    <row r="11064" spans="1:9" x14ac:dyDescent="0.2">
      <c r="A11064" t="s">
        <v>20</v>
      </c>
      <c r="B11064" t="s">
        <v>22</v>
      </c>
      <c r="C11064" s="6">
        <f t="shared" si="177"/>
        <v>42182.127858826185</v>
      </c>
      <c r="D11064" t="s">
        <v>21</v>
      </c>
      <c r="E11064" s="6">
        <f>IF(Sense_data[[#This Row],[a_1State]]=D11063,E11063,Sense_data[[#This Row],[SysTimeStamp]])</f>
        <v>42182.127083363041</v>
      </c>
      <c r="F11064" s="3" t="str">
        <f>Sense_data[[#This Row],[a_1State]]&amp;TEXT(Sense_data[[#This Row],[StateInstanceTimestamp]],"#.######")</f>
        <v>Off42182.127083</v>
      </c>
      <c r="G11064" s="3">
        <f ca="1">IF(Sense_data[[#This Row],[a_1State]]="Off",RANDBETWEEN(off_min,off_max),RANDBETWEEN(on_min,on_max))/sr_div</f>
        <v>3</v>
      </c>
      <c r="H11064" s="3">
        <v>1.4</v>
      </c>
      <c r="I11064" s="3">
        <f>IF(HOUR(Sense_data[[#This Row],[SysTimeStamp]])&lt;12,I11063+$B$14,I11063-$B$14)</f>
        <v>17.557175925927961</v>
      </c>
    </row>
    <row r="11065" spans="1:9" x14ac:dyDescent="0.2">
      <c r="A11065" t="s">
        <v>20</v>
      </c>
      <c r="B11065" t="s">
        <v>22</v>
      </c>
      <c r="C11065" s="6">
        <f t="shared" si="177"/>
        <v>42182.127870400262</v>
      </c>
      <c r="D11065" t="s">
        <v>21</v>
      </c>
      <c r="E11065" s="6">
        <f>IF(Sense_data[[#This Row],[a_1State]]=D11064,E11064,Sense_data[[#This Row],[SysTimeStamp]])</f>
        <v>42182.127083363041</v>
      </c>
      <c r="F11065" s="3" t="str">
        <f>Sense_data[[#This Row],[a_1State]]&amp;TEXT(Sense_data[[#This Row],[StateInstanceTimestamp]],"#.######")</f>
        <v>Off42182.127083</v>
      </c>
      <c r="G11065" s="3">
        <f ca="1">IF(Sense_data[[#This Row],[a_1State]]="Off",RANDBETWEEN(off_min,off_max),RANDBETWEEN(on_min,on_max))/sr_div</f>
        <v>1.8</v>
      </c>
      <c r="H11065" s="3">
        <v>2.7</v>
      </c>
      <c r="I11065" s="3">
        <f>IF(HOUR(Sense_data[[#This Row],[SysTimeStamp]])&lt;12,I11064+$B$14,I11064-$B$14)</f>
        <v>17.557407407409443</v>
      </c>
    </row>
    <row r="11066" spans="1:9" x14ac:dyDescent="0.2">
      <c r="A11066" t="s">
        <v>20</v>
      </c>
      <c r="B11066" t="s">
        <v>22</v>
      </c>
      <c r="C11066" s="6">
        <f t="shared" si="177"/>
        <v>42182.127881974338</v>
      </c>
      <c r="D11066" t="s">
        <v>21</v>
      </c>
      <c r="E11066" s="6">
        <f>IF(Sense_data[[#This Row],[a_1State]]=D11065,E11065,Sense_data[[#This Row],[SysTimeStamp]])</f>
        <v>42182.127083363041</v>
      </c>
      <c r="F11066" s="3" t="str">
        <f>Sense_data[[#This Row],[a_1State]]&amp;TEXT(Sense_data[[#This Row],[StateInstanceTimestamp]],"#.######")</f>
        <v>Off42182.127083</v>
      </c>
      <c r="G11066" s="3">
        <f ca="1">IF(Sense_data[[#This Row],[a_1State]]="Off",RANDBETWEEN(off_min,off_max),RANDBETWEEN(on_min,on_max))/sr_div</f>
        <v>2.2000000000000002</v>
      </c>
      <c r="H11066" s="3">
        <v>1.4</v>
      </c>
      <c r="I11066" s="3">
        <f>IF(HOUR(Sense_data[[#This Row],[SysTimeStamp]])&lt;12,I11065+$B$14,I11065-$B$14)</f>
        <v>17.557638888890924</v>
      </c>
    </row>
    <row r="11067" spans="1:9" x14ac:dyDescent="0.2">
      <c r="A11067" t="s">
        <v>20</v>
      </c>
      <c r="B11067" t="s">
        <v>22</v>
      </c>
      <c r="C11067" s="6">
        <f t="shared" si="177"/>
        <v>42182.127893548415</v>
      </c>
      <c r="D11067" t="s">
        <v>21</v>
      </c>
      <c r="E11067" s="6">
        <f>IF(Sense_data[[#This Row],[a_1State]]=D11066,E11066,Sense_data[[#This Row],[SysTimeStamp]])</f>
        <v>42182.127083363041</v>
      </c>
      <c r="F11067" s="3" t="str">
        <f>Sense_data[[#This Row],[a_1State]]&amp;TEXT(Sense_data[[#This Row],[StateInstanceTimestamp]],"#.######")</f>
        <v>Off42182.127083</v>
      </c>
      <c r="G11067" s="3">
        <f ca="1">IF(Sense_data[[#This Row],[a_1State]]="Off",RANDBETWEEN(off_min,off_max),RANDBETWEEN(on_min,on_max))/sr_div</f>
        <v>2</v>
      </c>
      <c r="H11067" s="3">
        <v>1.4</v>
      </c>
      <c r="I11067" s="3">
        <f>IF(HOUR(Sense_data[[#This Row],[SysTimeStamp]])&lt;12,I11066+$B$14,I11066-$B$14)</f>
        <v>17.557870370372406</v>
      </c>
    </row>
    <row r="11068" spans="1:9" x14ac:dyDescent="0.2">
      <c r="A11068" t="s">
        <v>20</v>
      </c>
      <c r="B11068" t="s">
        <v>22</v>
      </c>
      <c r="C11068" s="6">
        <f t="shared" si="177"/>
        <v>42182.127905122492</v>
      </c>
      <c r="D11068" t="s">
        <v>21</v>
      </c>
      <c r="E11068" s="6">
        <f>IF(Sense_data[[#This Row],[a_1State]]=D11067,E11067,Sense_data[[#This Row],[SysTimeStamp]])</f>
        <v>42182.127083363041</v>
      </c>
      <c r="F11068" s="3" t="str">
        <f>Sense_data[[#This Row],[a_1State]]&amp;TEXT(Sense_data[[#This Row],[StateInstanceTimestamp]],"#.######")</f>
        <v>Off42182.127083</v>
      </c>
      <c r="G11068" s="3">
        <f ca="1">IF(Sense_data[[#This Row],[a_1State]]="Off",RANDBETWEEN(off_min,off_max),RANDBETWEEN(on_min,on_max))/sr_div</f>
        <v>2.7</v>
      </c>
      <c r="H11068" s="3">
        <v>1.5</v>
      </c>
      <c r="I11068" s="3">
        <f>IF(HOUR(Sense_data[[#This Row],[SysTimeStamp]])&lt;12,I11067+$B$14,I11067-$B$14)</f>
        <v>17.558101851853888</v>
      </c>
    </row>
    <row r="11069" spans="1:9" x14ac:dyDescent="0.2">
      <c r="A11069" t="s">
        <v>20</v>
      </c>
      <c r="B11069" t="s">
        <v>22</v>
      </c>
      <c r="C11069" s="6">
        <f t="shared" si="177"/>
        <v>42182.127916696569</v>
      </c>
      <c r="D11069" t="s">
        <v>21</v>
      </c>
      <c r="E11069" s="6">
        <f>IF(Sense_data[[#This Row],[a_1State]]=D11068,E11068,Sense_data[[#This Row],[SysTimeStamp]])</f>
        <v>42182.127083363041</v>
      </c>
      <c r="F11069" s="3" t="str">
        <f>Sense_data[[#This Row],[a_1State]]&amp;TEXT(Sense_data[[#This Row],[StateInstanceTimestamp]],"#.######")</f>
        <v>Off42182.127083</v>
      </c>
      <c r="G11069" s="3">
        <f ca="1">IF(Sense_data[[#This Row],[a_1State]]="Off",RANDBETWEEN(off_min,off_max),RANDBETWEEN(on_min,on_max))/sr_div</f>
        <v>2.6</v>
      </c>
      <c r="H11069" s="3">
        <v>2.2000000000000002</v>
      </c>
      <c r="I11069" s="3">
        <f>IF(HOUR(Sense_data[[#This Row],[SysTimeStamp]])&lt;12,I11068+$B$14,I11068-$B$14)</f>
        <v>17.558333333335369</v>
      </c>
    </row>
    <row r="11070" spans="1:9" x14ac:dyDescent="0.2">
      <c r="A11070" t="s">
        <v>20</v>
      </c>
      <c r="B11070" t="s">
        <v>22</v>
      </c>
      <c r="C11070" s="6">
        <f t="shared" si="177"/>
        <v>42182.127928270645</v>
      </c>
      <c r="D11070" t="s">
        <v>21</v>
      </c>
      <c r="E11070" s="6">
        <f>IF(Sense_data[[#This Row],[a_1State]]=D11069,E11069,Sense_data[[#This Row],[SysTimeStamp]])</f>
        <v>42182.127083363041</v>
      </c>
      <c r="F11070" s="3" t="str">
        <f>Sense_data[[#This Row],[a_1State]]&amp;TEXT(Sense_data[[#This Row],[StateInstanceTimestamp]],"#.######")</f>
        <v>Off42182.127083</v>
      </c>
      <c r="G11070" s="3">
        <f ca="1">IF(Sense_data[[#This Row],[a_1State]]="Off",RANDBETWEEN(off_min,off_max),RANDBETWEEN(on_min,on_max))/sr_div</f>
        <v>2.1</v>
      </c>
      <c r="H11070" s="3">
        <v>2.9</v>
      </c>
      <c r="I11070" s="3">
        <f>IF(HOUR(Sense_data[[#This Row],[SysTimeStamp]])&lt;12,I11069+$B$14,I11069-$B$14)</f>
        <v>17.558564814816851</v>
      </c>
    </row>
    <row r="11071" spans="1:9" x14ac:dyDescent="0.2">
      <c r="A11071" t="s">
        <v>20</v>
      </c>
      <c r="B11071" t="s">
        <v>22</v>
      </c>
      <c r="C11071" s="6">
        <f t="shared" si="177"/>
        <v>42182.127939844722</v>
      </c>
      <c r="D11071" t="s">
        <v>21</v>
      </c>
      <c r="E11071" s="6">
        <f>IF(Sense_data[[#This Row],[a_1State]]=D11070,E11070,Sense_data[[#This Row],[SysTimeStamp]])</f>
        <v>42182.127083363041</v>
      </c>
      <c r="F11071" s="3" t="str">
        <f>Sense_data[[#This Row],[a_1State]]&amp;TEXT(Sense_data[[#This Row],[StateInstanceTimestamp]],"#.######")</f>
        <v>Off42182.127083</v>
      </c>
      <c r="G11071" s="3">
        <f ca="1">IF(Sense_data[[#This Row],[a_1State]]="Off",RANDBETWEEN(off_min,off_max),RANDBETWEEN(on_min,on_max))/sr_div</f>
        <v>1.8</v>
      </c>
      <c r="H11071" s="3">
        <v>2.8</v>
      </c>
      <c r="I11071" s="3">
        <f>IF(HOUR(Sense_data[[#This Row],[SysTimeStamp]])&lt;12,I11070+$B$14,I11070-$B$14)</f>
        <v>17.558796296298333</v>
      </c>
    </row>
    <row r="11072" spans="1:9" x14ac:dyDescent="0.2">
      <c r="A11072" t="s">
        <v>20</v>
      </c>
      <c r="B11072" t="s">
        <v>22</v>
      </c>
      <c r="C11072" s="6">
        <f t="shared" si="177"/>
        <v>42182.127951418799</v>
      </c>
      <c r="D11072" t="s">
        <v>21</v>
      </c>
      <c r="E11072" s="6">
        <f>IF(Sense_data[[#This Row],[a_1State]]=D11071,E11071,Sense_data[[#This Row],[SysTimeStamp]])</f>
        <v>42182.127083363041</v>
      </c>
      <c r="F11072" s="3" t="str">
        <f>Sense_data[[#This Row],[a_1State]]&amp;TEXT(Sense_data[[#This Row],[StateInstanceTimestamp]],"#.######")</f>
        <v>Off42182.127083</v>
      </c>
      <c r="G11072" s="3">
        <f ca="1">IF(Sense_data[[#This Row],[a_1State]]="Off",RANDBETWEEN(off_min,off_max),RANDBETWEEN(on_min,on_max))/sr_div</f>
        <v>1.5</v>
      </c>
      <c r="H11072" s="3">
        <v>2</v>
      </c>
      <c r="I11072" s="3">
        <f>IF(HOUR(Sense_data[[#This Row],[SysTimeStamp]])&lt;12,I11071+$B$14,I11071-$B$14)</f>
        <v>17.559027777779814</v>
      </c>
    </row>
    <row r="11073" spans="1:9" x14ac:dyDescent="0.2">
      <c r="A11073" t="s">
        <v>20</v>
      </c>
      <c r="B11073" t="s">
        <v>22</v>
      </c>
      <c r="C11073" s="6">
        <f t="shared" si="177"/>
        <v>42182.127962992876</v>
      </c>
      <c r="D11073" t="s">
        <v>21</v>
      </c>
      <c r="E11073" s="6">
        <f>IF(Sense_data[[#This Row],[a_1State]]=D11072,E11072,Sense_data[[#This Row],[SysTimeStamp]])</f>
        <v>42182.127083363041</v>
      </c>
      <c r="F11073" s="3" t="str">
        <f>Sense_data[[#This Row],[a_1State]]&amp;TEXT(Sense_data[[#This Row],[StateInstanceTimestamp]],"#.######")</f>
        <v>Off42182.127083</v>
      </c>
      <c r="G11073" s="3">
        <f ca="1">IF(Sense_data[[#This Row],[a_1State]]="Off",RANDBETWEEN(off_min,off_max),RANDBETWEEN(on_min,on_max))/sr_div</f>
        <v>1.8</v>
      </c>
      <c r="H11073" s="3">
        <v>1.4</v>
      </c>
      <c r="I11073" s="3">
        <f>IF(HOUR(Sense_data[[#This Row],[SysTimeStamp]])&lt;12,I11072+$B$14,I11072-$B$14)</f>
        <v>17.559259259261296</v>
      </c>
    </row>
    <row r="11074" spans="1:9" x14ac:dyDescent="0.2">
      <c r="A11074" t="s">
        <v>20</v>
      </c>
      <c r="B11074" t="s">
        <v>22</v>
      </c>
      <c r="C11074" s="6">
        <f t="shared" si="177"/>
        <v>42182.127974566953</v>
      </c>
      <c r="D11074" t="s">
        <v>21</v>
      </c>
      <c r="E11074" s="6">
        <f>IF(Sense_data[[#This Row],[a_1State]]=D11073,E11073,Sense_data[[#This Row],[SysTimeStamp]])</f>
        <v>42182.127083363041</v>
      </c>
      <c r="F11074" s="3" t="str">
        <f>Sense_data[[#This Row],[a_1State]]&amp;TEXT(Sense_data[[#This Row],[StateInstanceTimestamp]],"#.######")</f>
        <v>Off42182.127083</v>
      </c>
      <c r="G11074" s="3">
        <f ca="1">IF(Sense_data[[#This Row],[a_1State]]="Off",RANDBETWEEN(off_min,off_max),RANDBETWEEN(on_min,on_max))/sr_div</f>
        <v>1.4</v>
      </c>
      <c r="H11074" s="3">
        <v>2.7</v>
      </c>
      <c r="I11074" s="3">
        <f>IF(HOUR(Sense_data[[#This Row],[SysTimeStamp]])&lt;12,I11073+$B$14,I11073-$B$14)</f>
        <v>17.559490740742778</v>
      </c>
    </row>
    <row r="11075" spans="1:9" x14ac:dyDescent="0.2">
      <c r="A11075" t="s">
        <v>20</v>
      </c>
      <c r="B11075" t="s">
        <v>22</v>
      </c>
      <c r="C11075" s="6">
        <f t="shared" si="177"/>
        <v>42182.127986141029</v>
      </c>
      <c r="D11075" t="s">
        <v>21</v>
      </c>
      <c r="E11075" s="6">
        <f>IF(Sense_data[[#This Row],[a_1State]]=D11074,E11074,Sense_data[[#This Row],[SysTimeStamp]])</f>
        <v>42182.127083363041</v>
      </c>
      <c r="F11075" s="3" t="str">
        <f>Sense_data[[#This Row],[a_1State]]&amp;TEXT(Sense_data[[#This Row],[StateInstanceTimestamp]],"#.######")</f>
        <v>Off42182.127083</v>
      </c>
      <c r="G11075" s="3">
        <f ca="1">IF(Sense_data[[#This Row],[a_1State]]="Off",RANDBETWEEN(off_min,off_max),RANDBETWEEN(on_min,on_max))/sr_div</f>
        <v>2.7</v>
      </c>
      <c r="H11075" s="3">
        <v>2.1</v>
      </c>
      <c r="I11075" s="3">
        <f>IF(HOUR(Sense_data[[#This Row],[SysTimeStamp]])&lt;12,I11074+$B$14,I11074-$B$14)</f>
        <v>17.559722222224259</v>
      </c>
    </row>
    <row r="11076" spans="1:9" x14ac:dyDescent="0.2">
      <c r="A11076" t="s">
        <v>20</v>
      </c>
      <c r="B11076" t="s">
        <v>22</v>
      </c>
      <c r="C11076" s="6">
        <f t="shared" si="177"/>
        <v>42182.127997715106</v>
      </c>
      <c r="D11076" t="s">
        <v>21</v>
      </c>
      <c r="E11076" s="6">
        <f>IF(Sense_data[[#This Row],[a_1State]]=D11075,E11075,Sense_data[[#This Row],[SysTimeStamp]])</f>
        <v>42182.127083363041</v>
      </c>
      <c r="F11076" s="3" t="str">
        <f>Sense_data[[#This Row],[a_1State]]&amp;TEXT(Sense_data[[#This Row],[StateInstanceTimestamp]],"#.######")</f>
        <v>Off42182.127083</v>
      </c>
      <c r="G11076" s="3">
        <f ca="1">IF(Sense_data[[#This Row],[a_1State]]="Off",RANDBETWEEN(off_min,off_max),RANDBETWEEN(on_min,on_max))/sr_div</f>
        <v>2.5</v>
      </c>
      <c r="H11076" s="3">
        <v>1.8</v>
      </c>
      <c r="I11076" s="3">
        <f>IF(HOUR(Sense_data[[#This Row],[SysTimeStamp]])&lt;12,I11075+$B$14,I11075-$B$14)</f>
        <v>17.559953703705741</v>
      </c>
    </row>
    <row r="11077" spans="1:9" x14ac:dyDescent="0.2">
      <c r="A11077" t="s">
        <v>20</v>
      </c>
      <c r="B11077" t="s">
        <v>22</v>
      </c>
      <c r="C11077" s="6">
        <f t="shared" si="177"/>
        <v>42182.128009289183</v>
      </c>
      <c r="D11077" t="s">
        <v>21</v>
      </c>
      <c r="E11077" s="6">
        <f>IF(Sense_data[[#This Row],[a_1State]]=D11076,E11076,Sense_data[[#This Row],[SysTimeStamp]])</f>
        <v>42182.127083363041</v>
      </c>
      <c r="F11077" s="3" t="str">
        <f>Sense_data[[#This Row],[a_1State]]&amp;TEXT(Sense_data[[#This Row],[StateInstanceTimestamp]],"#.######")</f>
        <v>Off42182.127083</v>
      </c>
      <c r="G11077" s="3">
        <f ca="1">IF(Sense_data[[#This Row],[a_1State]]="Off",RANDBETWEEN(off_min,off_max),RANDBETWEEN(on_min,on_max))/sr_div</f>
        <v>1.5</v>
      </c>
      <c r="H11077" s="3">
        <v>1</v>
      </c>
      <c r="I11077" s="3">
        <f>IF(HOUR(Sense_data[[#This Row],[SysTimeStamp]])&lt;12,I11076+$B$14,I11076-$B$14)</f>
        <v>17.560185185187223</v>
      </c>
    </row>
    <row r="11078" spans="1:9" x14ac:dyDescent="0.2">
      <c r="A11078" t="s">
        <v>20</v>
      </c>
      <c r="B11078" t="s">
        <v>22</v>
      </c>
      <c r="C11078" s="6">
        <f t="shared" ref="C11078:C11141" si="178">C11077+$B$2</f>
        <v>42182.12802086326</v>
      </c>
      <c r="D11078" t="s">
        <v>21</v>
      </c>
      <c r="E11078" s="6">
        <f>IF(Sense_data[[#This Row],[a_1State]]=D11077,E11077,Sense_data[[#This Row],[SysTimeStamp]])</f>
        <v>42182.127083363041</v>
      </c>
      <c r="F11078" s="3" t="str">
        <f>Sense_data[[#This Row],[a_1State]]&amp;TEXT(Sense_data[[#This Row],[StateInstanceTimestamp]],"#.######")</f>
        <v>Off42182.127083</v>
      </c>
      <c r="G11078" s="3">
        <f ca="1">IF(Sense_data[[#This Row],[a_1State]]="Off",RANDBETWEEN(off_min,off_max),RANDBETWEEN(on_min,on_max))/sr_div</f>
        <v>2.2999999999999998</v>
      </c>
      <c r="H11078" s="3">
        <v>2.8</v>
      </c>
      <c r="I11078" s="3">
        <f>IF(HOUR(Sense_data[[#This Row],[SysTimeStamp]])&lt;12,I11077+$B$14,I11077-$B$14)</f>
        <v>17.560416666668704</v>
      </c>
    </row>
    <row r="11079" spans="1:9" x14ac:dyDescent="0.2">
      <c r="A11079" t="s">
        <v>20</v>
      </c>
      <c r="B11079" t="s">
        <v>22</v>
      </c>
      <c r="C11079" s="6">
        <f t="shared" si="178"/>
        <v>42182.128032437337</v>
      </c>
      <c r="D11079" t="s">
        <v>21</v>
      </c>
      <c r="E11079" s="6">
        <f>IF(Sense_data[[#This Row],[a_1State]]=D11078,E11078,Sense_data[[#This Row],[SysTimeStamp]])</f>
        <v>42182.127083363041</v>
      </c>
      <c r="F11079" s="3" t="str">
        <f>Sense_data[[#This Row],[a_1State]]&amp;TEXT(Sense_data[[#This Row],[StateInstanceTimestamp]],"#.######")</f>
        <v>Off42182.127083</v>
      </c>
      <c r="G11079" s="3">
        <f ca="1">IF(Sense_data[[#This Row],[a_1State]]="Off",RANDBETWEEN(off_min,off_max),RANDBETWEEN(on_min,on_max))/sr_div</f>
        <v>1.9</v>
      </c>
      <c r="H11079" s="3">
        <v>1.1000000000000001</v>
      </c>
      <c r="I11079" s="3">
        <f>IF(HOUR(Sense_data[[#This Row],[SysTimeStamp]])&lt;12,I11078+$B$14,I11078-$B$14)</f>
        <v>17.560648148150186</v>
      </c>
    </row>
    <row r="11080" spans="1:9" x14ac:dyDescent="0.2">
      <c r="A11080" t="s">
        <v>20</v>
      </c>
      <c r="B11080" t="s">
        <v>22</v>
      </c>
      <c r="C11080" s="6">
        <f t="shared" si="178"/>
        <v>42182.128044011413</v>
      </c>
      <c r="D11080" t="s">
        <v>21</v>
      </c>
      <c r="E11080" s="6">
        <f>IF(Sense_data[[#This Row],[a_1State]]=D11079,E11079,Sense_data[[#This Row],[SysTimeStamp]])</f>
        <v>42182.127083363041</v>
      </c>
      <c r="F11080" s="3" t="str">
        <f>Sense_data[[#This Row],[a_1State]]&amp;TEXT(Sense_data[[#This Row],[StateInstanceTimestamp]],"#.######")</f>
        <v>Off42182.127083</v>
      </c>
      <c r="G11080" s="3">
        <f ca="1">IF(Sense_data[[#This Row],[a_1State]]="Off",RANDBETWEEN(off_min,off_max),RANDBETWEEN(on_min,on_max))/sr_div</f>
        <v>1.9</v>
      </c>
      <c r="H11080" s="3">
        <v>3</v>
      </c>
      <c r="I11080" s="3">
        <f>IF(HOUR(Sense_data[[#This Row],[SysTimeStamp]])&lt;12,I11079+$B$14,I11079-$B$14)</f>
        <v>17.560879629631668</v>
      </c>
    </row>
    <row r="11081" spans="1:9" x14ac:dyDescent="0.2">
      <c r="A11081" t="s">
        <v>20</v>
      </c>
      <c r="B11081" t="s">
        <v>22</v>
      </c>
      <c r="C11081" s="6">
        <f t="shared" si="178"/>
        <v>42182.12805558549</v>
      </c>
      <c r="D11081" t="s">
        <v>21</v>
      </c>
      <c r="E11081" s="6">
        <f>IF(Sense_data[[#This Row],[a_1State]]=D11080,E11080,Sense_data[[#This Row],[SysTimeStamp]])</f>
        <v>42182.127083363041</v>
      </c>
      <c r="F11081" s="3" t="str">
        <f>Sense_data[[#This Row],[a_1State]]&amp;TEXT(Sense_data[[#This Row],[StateInstanceTimestamp]],"#.######")</f>
        <v>Off42182.127083</v>
      </c>
      <c r="G11081" s="3">
        <f ca="1">IF(Sense_data[[#This Row],[a_1State]]="Off",RANDBETWEEN(off_min,off_max),RANDBETWEEN(on_min,on_max))/sr_div</f>
        <v>2.1</v>
      </c>
      <c r="H11081" s="3">
        <v>2.7</v>
      </c>
      <c r="I11081" s="3">
        <f>IF(HOUR(Sense_data[[#This Row],[SysTimeStamp]])&lt;12,I11080+$B$14,I11080-$B$14)</f>
        <v>17.561111111113149</v>
      </c>
    </row>
    <row r="11082" spans="1:9" x14ac:dyDescent="0.2">
      <c r="A11082" t="s">
        <v>20</v>
      </c>
      <c r="B11082" t="s">
        <v>22</v>
      </c>
      <c r="C11082" s="6">
        <f t="shared" si="178"/>
        <v>42182.128067159567</v>
      </c>
      <c r="D11082" t="s">
        <v>21</v>
      </c>
      <c r="E11082" s="6">
        <f>IF(Sense_data[[#This Row],[a_1State]]=D11081,E11081,Sense_data[[#This Row],[SysTimeStamp]])</f>
        <v>42182.127083363041</v>
      </c>
      <c r="F11082" s="3" t="str">
        <f>Sense_data[[#This Row],[a_1State]]&amp;TEXT(Sense_data[[#This Row],[StateInstanceTimestamp]],"#.######")</f>
        <v>Off42182.127083</v>
      </c>
      <c r="G11082" s="3">
        <f ca="1">IF(Sense_data[[#This Row],[a_1State]]="Off",RANDBETWEEN(off_min,off_max),RANDBETWEEN(on_min,on_max))/sr_div</f>
        <v>2</v>
      </c>
      <c r="H11082" s="3">
        <v>2.8</v>
      </c>
      <c r="I11082" s="3">
        <f>IF(HOUR(Sense_data[[#This Row],[SysTimeStamp]])&lt;12,I11081+$B$14,I11081-$B$14)</f>
        <v>17.561342592594631</v>
      </c>
    </row>
    <row r="11083" spans="1:9" x14ac:dyDescent="0.2">
      <c r="A11083" t="s">
        <v>20</v>
      </c>
      <c r="B11083" t="s">
        <v>22</v>
      </c>
      <c r="C11083" s="6">
        <f t="shared" si="178"/>
        <v>42182.128078733644</v>
      </c>
      <c r="D11083" t="s">
        <v>21</v>
      </c>
      <c r="E11083" s="6">
        <f>IF(Sense_data[[#This Row],[a_1State]]=D11082,E11082,Sense_data[[#This Row],[SysTimeStamp]])</f>
        <v>42182.127083363041</v>
      </c>
      <c r="F11083" s="3" t="str">
        <f>Sense_data[[#This Row],[a_1State]]&amp;TEXT(Sense_data[[#This Row],[StateInstanceTimestamp]],"#.######")</f>
        <v>Off42182.127083</v>
      </c>
      <c r="G11083" s="3">
        <f ca="1">IF(Sense_data[[#This Row],[a_1State]]="Off",RANDBETWEEN(off_min,off_max),RANDBETWEEN(on_min,on_max))/sr_div</f>
        <v>2</v>
      </c>
      <c r="H11083" s="3">
        <v>1.5</v>
      </c>
      <c r="I11083" s="3">
        <f>IF(HOUR(Sense_data[[#This Row],[SysTimeStamp]])&lt;12,I11082+$B$14,I11082-$B$14)</f>
        <v>17.561574074076113</v>
      </c>
    </row>
    <row r="11084" spans="1:9" x14ac:dyDescent="0.2">
      <c r="A11084" t="s">
        <v>20</v>
      </c>
      <c r="B11084" t="s">
        <v>22</v>
      </c>
      <c r="C11084" s="6">
        <f t="shared" si="178"/>
        <v>42182.12809030772</v>
      </c>
      <c r="D11084" t="s">
        <v>21</v>
      </c>
      <c r="E11084" s="6">
        <f>IF(Sense_data[[#This Row],[a_1State]]=D11083,E11083,Sense_data[[#This Row],[SysTimeStamp]])</f>
        <v>42182.127083363041</v>
      </c>
      <c r="F11084" s="3" t="str">
        <f>Sense_data[[#This Row],[a_1State]]&amp;TEXT(Sense_data[[#This Row],[StateInstanceTimestamp]],"#.######")</f>
        <v>Off42182.127083</v>
      </c>
      <c r="G11084" s="3">
        <f ca="1">IF(Sense_data[[#This Row],[a_1State]]="Off",RANDBETWEEN(off_min,off_max),RANDBETWEEN(on_min,on_max))/sr_div</f>
        <v>1.1000000000000001</v>
      </c>
      <c r="H11084" s="3">
        <v>1.5</v>
      </c>
      <c r="I11084" s="3">
        <f>IF(HOUR(Sense_data[[#This Row],[SysTimeStamp]])&lt;12,I11083+$B$14,I11083-$B$14)</f>
        <v>17.561805555557594</v>
      </c>
    </row>
    <row r="11085" spans="1:9" x14ac:dyDescent="0.2">
      <c r="A11085" t="s">
        <v>20</v>
      </c>
      <c r="B11085" t="s">
        <v>22</v>
      </c>
      <c r="C11085" s="6">
        <f t="shared" si="178"/>
        <v>42182.128101881797</v>
      </c>
      <c r="D11085" t="s">
        <v>21</v>
      </c>
      <c r="E11085" s="6">
        <f>IF(Sense_data[[#This Row],[a_1State]]=D11084,E11084,Sense_data[[#This Row],[SysTimeStamp]])</f>
        <v>42182.127083363041</v>
      </c>
      <c r="F11085" s="3" t="str">
        <f>Sense_data[[#This Row],[a_1State]]&amp;TEXT(Sense_data[[#This Row],[StateInstanceTimestamp]],"#.######")</f>
        <v>Off42182.127083</v>
      </c>
      <c r="G11085" s="3">
        <f ca="1">IF(Sense_data[[#This Row],[a_1State]]="Off",RANDBETWEEN(off_min,off_max),RANDBETWEEN(on_min,on_max))/sr_div</f>
        <v>2.7</v>
      </c>
      <c r="H11085" s="3">
        <v>3</v>
      </c>
      <c r="I11085" s="3">
        <f>IF(HOUR(Sense_data[[#This Row],[SysTimeStamp]])&lt;12,I11084+$B$14,I11084-$B$14)</f>
        <v>17.562037037039076</v>
      </c>
    </row>
    <row r="11086" spans="1:9" x14ac:dyDescent="0.2">
      <c r="A11086" t="s">
        <v>20</v>
      </c>
      <c r="B11086" t="s">
        <v>22</v>
      </c>
      <c r="C11086" s="6">
        <f t="shared" si="178"/>
        <v>42182.128113455874</v>
      </c>
      <c r="D11086" t="s">
        <v>21</v>
      </c>
      <c r="E11086" s="6">
        <f>IF(Sense_data[[#This Row],[a_1State]]=D11085,E11085,Sense_data[[#This Row],[SysTimeStamp]])</f>
        <v>42182.127083363041</v>
      </c>
      <c r="F11086" s="3" t="str">
        <f>Sense_data[[#This Row],[a_1State]]&amp;TEXT(Sense_data[[#This Row],[StateInstanceTimestamp]],"#.######")</f>
        <v>Off42182.127083</v>
      </c>
      <c r="G11086" s="3">
        <f ca="1">IF(Sense_data[[#This Row],[a_1State]]="Off",RANDBETWEEN(off_min,off_max),RANDBETWEEN(on_min,on_max))/sr_div</f>
        <v>1.6</v>
      </c>
      <c r="H11086" s="3">
        <v>1.9</v>
      </c>
      <c r="I11086" s="3">
        <f>IF(HOUR(Sense_data[[#This Row],[SysTimeStamp]])&lt;12,I11085+$B$14,I11085-$B$14)</f>
        <v>17.562268518520558</v>
      </c>
    </row>
    <row r="11087" spans="1:9" x14ac:dyDescent="0.2">
      <c r="A11087" t="s">
        <v>20</v>
      </c>
      <c r="B11087" t="s">
        <v>22</v>
      </c>
      <c r="C11087" s="6">
        <f t="shared" si="178"/>
        <v>42182.128125029951</v>
      </c>
      <c r="D11087" t="s">
        <v>21</v>
      </c>
      <c r="E11087" s="6">
        <f>IF(Sense_data[[#This Row],[a_1State]]=D11086,E11086,Sense_data[[#This Row],[SysTimeStamp]])</f>
        <v>42182.127083363041</v>
      </c>
      <c r="F11087" s="3" t="str">
        <f>Sense_data[[#This Row],[a_1State]]&amp;TEXT(Sense_data[[#This Row],[StateInstanceTimestamp]],"#.######")</f>
        <v>Off42182.127083</v>
      </c>
      <c r="G11087" s="3">
        <f ca="1">IF(Sense_data[[#This Row],[a_1State]]="Off",RANDBETWEEN(off_min,off_max),RANDBETWEEN(on_min,on_max))/sr_div</f>
        <v>2.9</v>
      </c>
      <c r="H11087" s="3">
        <v>2.1</v>
      </c>
      <c r="I11087" s="3">
        <f>IF(HOUR(Sense_data[[#This Row],[SysTimeStamp]])&lt;12,I11086+$B$14,I11086-$B$14)</f>
        <v>17.562500000002039</v>
      </c>
    </row>
    <row r="11088" spans="1:9" x14ac:dyDescent="0.2">
      <c r="A11088" t="s">
        <v>20</v>
      </c>
      <c r="B11088" t="s">
        <v>22</v>
      </c>
      <c r="C11088" s="6">
        <f t="shared" si="178"/>
        <v>42182.128136604028</v>
      </c>
      <c r="D11088" t="s">
        <v>21</v>
      </c>
      <c r="E11088" s="6">
        <f>IF(Sense_data[[#This Row],[a_1State]]=D11087,E11087,Sense_data[[#This Row],[SysTimeStamp]])</f>
        <v>42182.127083363041</v>
      </c>
      <c r="F11088" s="3" t="str">
        <f>Sense_data[[#This Row],[a_1State]]&amp;TEXT(Sense_data[[#This Row],[StateInstanceTimestamp]],"#.######")</f>
        <v>Off42182.127083</v>
      </c>
      <c r="G11088" s="3">
        <f ca="1">IF(Sense_data[[#This Row],[a_1State]]="Off",RANDBETWEEN(off_min,off_max),RANDBETWEEN(on_min,on_max))/sr_div</f>
        <v>1.7</v>
      </c>
      <c r="H11088" s="3">
        <v>1.2</v>
      </c>
      <c r="I11088" s="3">
        <f>IF(HOUR(Sense_data[[#This Row],[SysTimeStamp]])&lt;12,I11087+$B$14,I11087-$B$14)</f>
        <v>17.562731481483521</v>
      </c>
    </row>
    <row r="11089" spans="1:9" x14ac:dyDescent="0.2">
      <c r="A11089" t="s">
        <v>20</v>
      </c>
      <c r="B11089" t="s">
        <v>22</v>
      </c>
      <c r="C11089" s="6">
        <f t="shared" si="178"/>
        <v>42182.128148178104</v>
      </c>
      <c r="D11089" t="s">
        <v>21</v>
      </c>
      <c r="E11089" s="6">
        <f>IF(Sense_data[[#This Row],[a_1State]]=D11088,E11088,Sense_data[[#This Row],[SysTimeStamp]])</f>
        <v>42182.127083363041</v>
      </c>
      <c r="F11089" s="3" t="str">
        <f>Sense_data[[#This Row],[a_1State]]&amp;TEXT(Sense_data[[#This Row],[StateInstanceTimestamp]],"#.######")</f>
        <v>Off42182.127083</v>
      </c>
      <c r="G11089" s="3">
        <f ca="1">IF(Sense_data[[#This Row],[a_1State]]="Off",RANDBETWEEN(off_min,off_max),RANDBETWEEN(on_min,on_max))/sr_div</f>
        <v>2.8</v>
      </c>
      <c r="H11089" s="3">
        <v>1.1000000000000001</v>
      </c>
      <c r="I11089" s="3">
        <f>IF(HOUR(Sense_data[[#This Row],[SysTimeStamp]])&lt;12,I11088+$B$14,I11088-$B$14)</f>
        <v>17.562962962965003</v>
      </c>
    </row>
    <row r="11090" spans="1:9" x14ac:dyDescent="0.2">
      <c r="A11090" t="s">
        <v>20</v>
      </c>
      <c r="B11090" t="s">
        <v>22</v>
      </c>
      <c r="C11090" s="6">
        <f t="shared" si="178"/>
        <v>42182.128159752181</v>
      </c>
      <c r="D11090" t="s">
        <v>21</v>
      </c>
      <c r="E11090" s="6">
        <f>IF(Sense_data[[#This Row],[a_1State]]=D11089,E11089,Sense_data[[#This Row],[SysTimeStamp]])</f>
        <v>42182.127083363041</v>
      </c>
      <c r="F11090" s="3" t="str">
        <f>Sense_data[[#This Row],[a_1State]]&amp;TEXT(Sense_data[[#This Row],[StateInstanceTimestamp]],"#.######")</f>
        <v>Off42182.127083</v>
      </c>
      <c r="G11090" s="3">
        <f ca="1">IF(Sense_data[[#This Row],[a_1State]]="Off",RANDBETWEEN(off_min,off_max),RANDBETWEEN(on_min,on_max))/sr_div</f>
        <v>2.2999999999999998</v>
      </c>
      <c r="H11090" s="3">
        <v>2.8</v>
      </c>
      <c r="I11090" s="3">
        <f>IF(HOUR(Sense_data[[#This Row],[SysTimeStamp]])&lt;12,I11089+$B$14,I11089-$B$14)</f>
        <v>17.563194444446484</v>
      </c>
    </row>
    <row r="11091" spans="1:9" x14ac:dyDescent="0.2">
      <c r="A11091" t="s">
        <v>20</v>
      </c>
      <c r="B11091" t="s">
        <v>22</v>
      </c>
      <c r="C11091" s="6">
        <f t="shared" si="178"/>
        <v>42182.128171326258</v>
      </c>
      <c r="D11091" t="s">
        <v>21</v>
      </c>
      <c r="E11091" s="6">
        <f>IF(Sense_data[[#This Row],[a_1State]]=D11090,E11090,Sense_data[[#This Row],[SysTimeStamp]])</f>
        <v>42182.127083363041</v>
      </c>
      <c r="F11091" s="3" t="str">
        <f>Sense_data[[#This Row],[a_1State]]&amp;TEXT(Sense_data[[#This Row],[StateInstanceTimestamp]],"#.######")</f>
        <v>Off42182.127083</v>
      </c>
      <c r="G11091" s="3">
        <f ca="1">IF(Sense_data[[#This Row],[a_1State]]="Off",RANDBETWEEN(off_min,off_max),RANDBETWEEN(on_min,on_max))/sr_div</f>
        <v>2.2000000000000002</v>
      </c>
      <c r="H11091" s="3">
        <v>1.6</v>
      </c>
      <c r="I11091" s="3">
        <f>IF(HOUR(Sense_data[[#This Row],[SysTimeStamp]])&lt;12,I11090+$B$14,I11090-$B$14)</f>
        <v>17.563425925927966</v>
      </c>
    </row>
    <row r="11092" spans="1:9" x14ac:dyDescent="0.2">
      <c r="A11092" t="s">
        <v>20</v>
      </c>
      <c r="B11092" t="s">
        <v>22</v>
      </c>
      <c r="C11092" s="6">
        <f t="shared" si="178"/>
        <v>42182.128182900335</v>
      </c>
      <c r="D11092" t="s">
        <v>21</v>
      </c>
      <c r="E11092" s="6">
        <f>IF(Sense_data[[#This Row],[a_1State]]=D11091,E11091,Sense_data[[#This Row],[SysTimeStamp]])</f>
        <v>42182.127083363041</v>
      </c>
      <c r="F11092" s="3" t="str">
        <f>Sense_data[[#This Row],[a_1State]]&amp;TEXT(Sense_data[[#This Row],[StateInstanceTimestamp]],"#.######")</f>
        <v>Off42182.127083</v>
      </c>
      <c r="G11092" s="3">
        <f ca="1">IF(Sense_data[[#This Row],[a_1State]]="Off",RANDBETWEEN(off_min,off_max),RANDBETWEEN(on_min,on_max))/sr_div</f>
        <v>1</v>
      </c>
      <c r="H11092" s="3">
        <v>2.2000000000000002</v>
      </c>
      <c r="I11092" s="3">
        <f>IF(HOUR(Sense_data[[#This Row],[SysTimeStamp]])&lt;12,I11091+$B$14,I11091-$B$14)</f>
        <v>17.563657407409448</v>
      </c>
    </row>
    <row r="11093" spans="1:9" x14ac:dyDescent="0.2">
      <c r="A11093" t="s">
        <v>20</v>
      </c>
      <c r="B11093" t="s">
        <v>22</v>
      </c>
      <c r="C11093" s="6">
        <f t="shared" si="178"/>
        <v>42182.128194474411</v>
      </c>
      <c r="D11093" t="s">
        <v>21</v>
      </c>
      <c r="E11093" s="6">
        <f>IF(Sense_data[[#This Row],[a_1State]]=D11092,E11092,Sense_data[[#This Row],[SysTimeStamp]])</f>
        <v>42182.127083363041</v>
      </c>
      <c r="F11093" s="3" t="str">
        <f>Sense_data[[#This Row],[a_1State]]&amp;TEXT(Sense_data[[#This Row],[StateInstanceTimestamp]],"#.######")</f>
        <v>Off42182.127083</v>
      </c>
      <c r="G11093" s="3">
        <f ca="1">IF(Sense_data[[#This Row],[a_1State]]="Off",RANDBETWEEN(off_min,off_max),RANDBETWEEN(on_min,on_max))/sr_div</f>
        <v>1.6</v>
      </c>
      <c r="H11093" s="3">
        <v>3</v>
      </c>
      <c r="I11093" s="3">
        <f>IF(HOUR(Sense_data[[#This Row],[SysTimeStamp]])&lt;12,I11092+$B$14,I11092-$B$14)</f>
        <v>17.563888888890929</v>
      </c>
    </row>
    <row r="11094" spans="1:9" x14ac:dyDescent="0.2">
      <c r="A11094" t="s">
        <v>20</v>
      </c>
      <c r="B11094" t="s">
        <v>22</v>
      </c>
      <c r="C11094" s="6">
        <f t="shared" si="178"/>
        <v>42182.128206048488</v>
      </c>
      <c r="D11094" t="s">
        <v>21</v>
      </c>
      <c r="E11094" s="6">
        <f>IF(Sense_data[[#This Row],[a_1State]]=D11093,E11093,Sense_data[[#This Row],[SysTimeStamp]])</f>
        <v>42182.127083363041</v>
      </c>
      <c r="F11094" s="3" t="str">
        <f>Sense_data[[#This Row],[a_1State]]&amp;TEXT(Sense_data[[#This Row],[StateInstanceTimestamp]],"#.######")</f>
        <v>Off42182.127083</v>
      </c>
      <c r="G11094" s="3">
        <f ca="1">IF(Sense_data[[#This Row],[a_1State]]="Off",RANDBETWEEN(off_min,off_max),RANDBETWEEN(on_min,on_max))/sr_div</f>
        <v>2.1</v>
      </c>
      <c r="H11094" s="3">
        <v>3</v>
      </c>
      <c r="I11094" s="3">
        <f>IF(HOUR(Sense_data[[#This Row],[SysTimeStamp]])&lt;12,I11093+$B$14,I11093-$B$14)</f>
        <v>17.564120370372411</v>
      </c>
    </row>
    <row r="11095" spans="1:9" x14ac:dyDescent="0.2">
      <c r="A11095" t="s">
        <v>20</v>
      </c>
      <c r="B11095" t="s">
        <v>22</v>
      </c>
      <c r="C11095" s="6">
        <f t="shared" si="178"/>
        <v>42182.128217622565</v>
      </c>
      <c r="D11095" t="s">
        <v>21</v>
      </c>
      <c r="E11095" s="6">
        <f>IF(Sense_data[[#This Row],[a_1State]]=D11094,E11094,Sense_data[[#This Row],[SysTimeStamp]])</f>
        <v>42182.127083363041</v>
      </c>
      <c r="F11095" s="3" t="str">
        <f>Sense_data[[#This Row],[a_1State]]&amp;TEXT(Sense_data[[#This Row],[StateInstanceTimestamp]],"#.######")</f>
        <v>Off42182.127083</v>
      </c>
      <c r="G11095" s="3">
        <f ca="1">IF(Sense_data[[#This Row],[a_1State]]="Off",RANDBETWEEN(off_min,off_max),RANDBETWEEN(on_min,on_max))/sr_div</f>
        <v>1.3</v>
      </c>
      <c r="H11095" s="3">
        <v>2.7</v>
      </c>
      <c r="I11095" s="3">
        <f>IF(HOUR(Sense_data[[#This Row],[SysTimeStamp]])&lt;12,I11094+$B$14,I11094-$B$14)</f>
        <v>17.564351851853893</v>
      </c>
    </row>
    <row r="11096" spans="1:9" x14ac:dyDescent="0.2">
      <c r="A11096" t="s">
        <v>20</v>
      </c>
      <c r="B11096" t="s">
        <v>22</v>
      </c>
      <c r="C11096" s="6">
        <f t="shared" si="178"/>
        <v>42182.128229196642</v>
      </c>
      <c r="D11096" t="s">
        <v>21</v>
      </c>
      <c r="E11096" s="6">
        <f>IF(Sense_data[[#This Row],[a_1State]]=D11095,E11095,Sense_data[[#This Row],[SysTimeStamp]])</f>
        <v>42182.127083363041</v>
      </c>
      <c r="F11096" s="3" t="str">
        <f>Sense_data[[#This Row],[a_1State]]&amp;TEXT(Sense_data[[#This Row],[StateInstanceTimestamp]],"#.######")</f>
        <v>Off42182.127083</v>
      </c>
      <c r="G11096" s="3">
        <f ca="1">IF(Sense_data[[#This Row],[a_1State]]="Off",RANDBETWEEN(off_min,off_max),RANDBETWEEN(on_min,on_max))/sr_div</f>
        <v>1.8</v>
      </c>
      <c r="H11096" s="3">
        <v>1</v>
      </c>
      <c r="I11096" s="3">
        <f>IF(HOUR(Sense_data[[#This Row],[SysTimeStamp]])&lt;12,I11095+$B$14,I11095-$B$14)</f>
        <v>17.564583333335374</v>
      </c>
    </row>
    <row r="11097" spans="1:9" x14ac:dyDescent="0.2">
      <c r="A11097" t="s">
        <v>20</v>
      </c>
      <c r="B11097" t="s">
        <v>22</v>
      </c>
      <c r="C11097" s="6">
        <f t="shared" si="178"/>
        <v>42182.128240770719</v>
      </c>
      <c r="D11097" t="s">
        <v>21</v>
      </c>
      <c r="E11097" s="6">
        <f>IF(Sense_data[[#This Row],[a_1State]]=D11096,E11096,Sense_data[[#This Row],[SysTimeStamp]])</f>
        <v>42182.127083363041</v>
      </c>
      <c r="F11097" s="3" t="str">
        <f>Sense_data[[#This Row],[a_1State]]&amp;TEXT(Sense_data[[#This Row],[StateInstanceTimestamp]],"#.######")</f>
        <v>Off42182.127083</v>
      </c>
      <c r="G11097" s="3">
        <f ca="1">IF(Sense_data[[#This Row],[a_1State]]="Off",RANDBETWEEN(off_min,off_max),RANDBETWEEN(on_min,on_max))/sr_div</f>
        <v>2.7</v>
      </c>
      <c r="H11097" s="3">
        <v>1.2</v>
      </c>
      <c r="I11097" s="3">
        <f>IF(HOUR(Sense_data[[#This Row],[SysTimeStamp]])&lt;12,I11096+$B$14,I11096-$B$14)</f>
        <v>17.564814814816856</v>
      </c>
    </row>
    <row r="11098" spans="1:9" x14ac:dyDescent="0.2">
      <c r="A11098" t="s">
        <v>20</v>
      </c>
      <c r="B11098" t="s">
        <v>22</v>
      </c>
      <c r="C11098" s="6">
        <f t="shared" si="178"/>
        <v>42182.128252344795</v>
      </c>
      <c r="D11098" t="s">
        <v>21</v>
      </c>
      <c r="E11098" s="6">
        <f>IF(Sense_data[[#This Row],[a_1State]]=D11097,E11097,Sense_data[[#This Row],[SysTimeStamp]])</f>
        <v>42182.127083363041</v>
      </c>
      <c r="F11098" s="3" t="str">
        <f>Sense_data[[#This Row],[a_1State]]&amp;TEXT(Sense_data[[#This Row],[StateInstanceTimestamp]],"#.######")</f>
        <v>Off42182.127083</v>
      </c>
      <c r="G11098" s="3">
        <f ca="1">IF(Sense_data[[#This Row],[a_1State]]="Off",RANDBETWEEN(off_min,off_max),RANDBETWEEN(on_min,on_max))/sr_div</f>
        <v>2.2999999999999998</v>
      </c>
      <c r="H11098" s="3">
        <v>1.2</v>
      </c>
      <c r="I11098" s="3">
        <f>IF(HOUR(Sense_data[[#This Row],[SysTimeStamp]])&lt;12,I11097+$B$14,I11097-$B$14)</f>
        <v>17.565046296298338</v>
      </c>
    </row>
    <row r="11099" spans="1:9" x14ac:dyDescent="0.2">
      <c r="A11099" t="s">
        <v>20</v>
      </c>
      <c r="B11099" t="s">
        <v>22</v>
      </c>
      <c r="C11099" s="6">
        <f t="shared" si="178"/>
        <v>42182.128263918872</v>
      </c>
      <c r="D11099" t="s">
        <v>21</v>
      </c>
      <c r="E11099" s="6">
        <f>IF(Sense_data[[#This Row],[a_1State]]=D11098,E11098,Sense_data[[#This Row],[SysTimeStamp]])</f>
        <v>42182.127083363041</v>
      </c>
      <c r="F11099" s="3" t="str">
        <f>Sense_data[[#This Row],[a_1State]]&amp;TEXT(Sense_data[[#This Row],[StateInstanceTimestamp]],"#.######")</f>
        <v>Off42182.127083</v>
      </c>
      <c r="G11099" s="3">
        <f ca="1">IF(Sense_data[[#This Row],[a_1State]]="Off",RANDBETWEEN(off_min,off_max),RANDBETWEEN(on_min,on_max))/sr_div</f>
        <v>2.5</v>
      </c>
      <c r="H11099" s="3">
        <v>1.1000000000000001</v>
      </c>
      <c r="I11099" s="3">
        <f>IF(HOUR(Sense_data[[#This Row],[SysTimeStamp]])&lt;12,I11098+$B$14,I11098-$B$14)</f>
        <v>17.565277777779819</v>
      </c>
    </row>
    <row r="11100" spans="1:9" x14ac:dyDescent="0.2">
      <c r="A11100" t="s">
        <v>20</v>
      </c>
      <c r="B11100" t="s">
        <v>22</v>
      </c>
      <c r="C11100" s="6">
        <f t="shared" si="178"/>
        <v>42182.128275492949</v>
      </c>
      <c r="D11100" t="s">
        <v>21</v>
      </c>
      <c r="E11100" s="6">
        <f>IF(Sense_data[[#This Row],[a_1State]]=D11099,E11099,Sense_data[[#This Row],[SysTimeStamp]])</f>
        <v>42182.127083363041</v>
      </c>
      <c r="F11100" s="3" t="str">
        <f>Sense_data[[#This Row],[a_1State]]&amp;TEXT(Sense_data[[#This Row],[StateInstanceTimestamp]],"#.######")</f>
        <v>Off42182.127083</v>
      </c>
      <c r="G11100" s="3">
        <f ca="1">IF(Sense_data[[#This Row],[a_1State]]="Off",RANDBETWEEN(off_min,off_max),RANDBETWEEN(on_min,on_max))/sr_div</f>
        <v>2.2000000000000002</v>
      </c>
      <c r="H11100" s="3">
        <v>1.7</v>
      </c>
      <c r="I11100" s="3">
        <f>IF(HOUR(Sense_data[[#This Row],[SysTimeStamp]])&lt;12,I11099+$B$14,I11099-$B$14)</f>
        <v>17.565509259261301</v>
      </c>
    </row>
    <row r="11101" spans="1:9" x14ac:dyDescent="0.2">
      <c r="A11101" t="s">
        <v>20</v>
      </c>
      <c r="B11101" t="s">
        <v>22</v>
      </c>
      <c r="C11101" s="6">
        <f t="shared" si="178"/>
        <v>42182.128287067026</v>
      </c>
      <c r="D11101" t="s">
        <v>21</v>
      </c>
      <c r="E11101" s="6">
        <f>IF(Sense_data[[#This Row],[a_1State]]=D11100,E11100,Sense_data[[#This Row],[SysTimeStamp]])</f>
        <v>42182.127083363041</v>
      </c>
      <c r="F11101" s="3" t="str">
        <f>Sense_data[[#This Row],[a_1State]]&amp;TEXT(Sense_data[[#This Row],[StateInstanceTimestamp]],"#.######")</f>
        <v>Off42182.127083</v>
      </c>
      <c r="G11101" s="3">
        <f ca="1">IF(Sense_data[[#This Row],[a_1State]]="Off",RANDBETWEEN(off_min,off_max),RANDBETWEEN(on_min,on_max))/sr_div</f>
        <v>2</v>
      </c>
      <c r="H11101" s="3">
        <v>2.2999999999999998</v>
      </c>
      <c r="I11101" s="3">
        <f>IF(HOUR(Sense_data[[#This Row],[SysTimeStamp]])&lt;12,I11100+$B$14,I11100-$B$14)</f>
        <v>17.565740740742783</v>
      </c>
    </row>
    <row r="11102" spans="1:9" x14ac:dyDescent="0.2">
      <c r="A11102" t="s">
        <v>20</v>
      </c>
      <c r="B11102" t="s">
        <v>22</v>
      </c>
      <c r="C11102" s="6">
        <f t="shared" si="178"/>
        <v>42182.128298641102</v>
      </c>
      <c r="D11102" t="s">
        <v>21</v>
      </c>
      <c r="E11102" s="6">
        <f>IF(Sense_data[[#This Row],[a_1State]]=D11101,E11101,Sense_data[[#This Row],[SysTimeStamp]])</f>
        <v>42182.127083363041</v>
      </c>
      <c r="F11102" s="3" t="str">
        <f>Sense_data[[#This Row],[a_1State]]&amp;TEXT(Sense_data[[#This Row],[StateInstanceTimestamp]],"#.######")</f>
        <v>Off42182.127083</v>
      </c>
      <c r="G11102" s="3">
        <f ca="1">IF(Sense_data[[#This Row],[a_1State]]="Off",RANDBETWEEN(off_min,off_max),RANDBETWEEN(on_min,on_max))/sr_div</f>
        <v>3</v>
      </c>
      <c r="H11102" s="3">
        <v>2.2999999999999998</v>
      </c>
      <c r="I11102" s="3">
        <f>IF(HOUR(Sense_data[[#This Row],[SysTimeStamp]])&lt;12,I11101+$B$14,I11101-$B$14)</f>
        <v>17.565972222224264</v>
      </c>
    </row>
    <row r="11103" spans="1:9" x14ac:dyDescent="0.2">
      <c r="A11103" t="s">
        <v>20</v>
      </c>
      <c r="B11103" t="s">
        <v>22</v>
      </c>
      <c r="C11103" s="6">
        <f t="shared" si="178"/>
        <v>42182.128310215179</v>
      </c>
      <c r="D11103" t="s">
        <v>21</v>
      </c>
      <c r="E11103" s="6">
        <f>IF(Sense_data[[#This Row],[a_1State]]=D11102,E11102,Sense_data[[#This Row],[SysTimeStamp]])</f>
        <v>42182.127083363041</v>
      </c>
      <c r="F11103" s="3" t="str">
        <f>Sense_data[[#This Row],[a_1State]]&amp;TEXT(Sense_data[[#This Row],[StateInstanceTimestamp]],"#.######")</f>
        <v>Off42182.127083</v>
      </c>
      <c r="G11103" s="3">
        <f ca="1">IF(Sense_data[[#This Row],[a_1State]]="Off",RANDBETWEEN(off_min,off_max),RANDBETWEEN(on_min,on_max))/sr_div</f>
        <v>2.2999999999999998</v>
      </c>
      <c r="H11103" s="3">
        <v>1.3</v>
      </c>
      <c r="I11103" s="3">
        <f>IF(HOUR(Sense_data[[#This Row],[SysTimeStamp]])&lt;12,I11102+$B$14,I11102-$B$14)</f>
        <v>17.566203703705746</v>
      </c>
    </row>
    <row r="11104" spans="1:9" x14ac:dyDescent="0.2">
      <c r="A11104" t="s">
        <v>20</v>
      </c>
      <c r="B11104" t="s">
        <v>22</v>
      </c>
      <c r="C11104" s="6">
        <f t="shared" si="178"/>
        <v>42182.128321789256</v>
      </c>
      <c r="D11104" t="s">
        <v>21</v>
      </c>
      <c r="E11104" s="6">
        <f>IF(Sense_data[[#This Row],[a_1State]]=D11103,E11103,Sense_data[[#This Row],[SysTimeStamp]])</f>
        <v>42182.127083363041</v>
      </c>
      <c r="F11104" s="3" t="str">
        <f>Sense_data[[#This Row],[a_1State]]&amp;TEXT(Sense_data[[#This Row],[StateInstanceTimestamp]],"#.######")</f>
        <v>Off42182.127083</v>
      </c>
      <c r="G11104" s="3">
        <f ca="1">IF(Sense_data[[#This Row],[a_1State]]="Off",RANDBETWEEN(off_min,off_max),RANDBETWEEN(on_min,on_max))/sr_div</f>
        <v>1.5</v>
      </c>
      <c r="H11104" s="3">
        <v>2.7</v>
      </c>
      <c r="I11104" s="3">
        <f>IF(HOUR(Sense_data[[#This Row],[SysTimeStamp]])&lt;12,I11103+$B$14,I11103-$B$14)</f>
        <v>17.566435185187228</v>
      </c>
    </row>
    <row r="11105" spans="1:9" x14ac:dyDescent="0.2">
      <c r="A11105" t="s">
        <v>20</v>
      </c>
      <c r="B11105" t="s">
        <v>22</v>
      </c>
      <c r="C11105" s="6">
        <f t="shared" si="178"/>
        <v>42182.128333363333</v>
      </c>
      <c r="D11105" t="s">
        <v>21</v>
      </c>
      <c r="E11105" s="6">
        <f>IF(Sense_data[[#This Row],[a_1State]]=D11104,E11104,Sense_data[[#This Row],[SysTimeStamp]])</f>
        <v>42182.127083363041</v>
      </c>
      <c r="F11105" s="3" t="str">
        <f>Sense_data[[#This Row],[a_1State]]&amp;TEXT(Sense_data[[#This Row],[StateInstanceTimestamp]],"#.######")</f>
        <v>Off42182.127083</v>
      </c>
      <c r="G11105" s="3">
        <f ca="1">IF(Sense_data[[#This Row],[a_1State]]="Off",RANDBETWEEN(off_min,off_max),RANDBETWEEN(on_min,on_max))/sr_div</f>
        <v>1.6</v>
      </c>
      <c r="H11105" s="3">
        <v>1</v>
      </c>
      <c r="I11105" s="3">
        <f>IF(HOUR(Sense_data[[#This Row],[SysTimeStamp]])&lt;12,I11104+$B$14,I11104-$B$14)</f>
        <v>17.566666666668709</v>
      </c>
    </row>
    <row r="11106" spans="1:9" x14ac:dyDescent="0.2">
      <c r="A11106" t="s">
        <v>20</v>
      </c>
      <c r="B11106" t="s">
        <v>22</v>
      </c>
      <c r="C11106" s="6">
        <f t="shared" si="178"/>
        <v>42182.12834493741</v>
      </c>
      <c r="D11106" t="s">
        <v>21</v>
      </c>
      <c r="E11106" s="6">
        <f>IF(Sense_data[[#This Row],[a_1State]]=D11105,E11105,Sense_data[[#This Row],[SysTimeStamp]])</f>
        <v>42182.127083363041</v>
      </c>
      <c r="F11106" s="3" t="str">
        <f>Sense_data[[#This Row],[a_1State]]&amp;TEXT(Sense_data[[#This Row],[StateInstanceTimestamp]],"#.######")</f>
        <v>Off42182.127083</v>
      </c>
      <c r="G11106" s="3">
        <f ca="1">IF(Sense_data[[#This Row],[a_1State]]="Off",RANDBETWEEN(off_min,off_max),RANDBETWEEN(on_min,on_max))/sr_div</f>
        <v>1.5</v>
      </c>
      <c r="H11106" s="3">
        <v>1.4</v>
      </c>
      <c r="I11106" s="3">
        <f>IF(HOUR(Sense_data[[#This Row],[SysTimeStamp]])&lt;12,I11105+$B$14,I11105-$B$14)</f>
        <v>17.566898148150191</v>
      </c>
    </row>
    <row r="11107" spans="1:9" x14ac:dyDescent="0.2">
      <c r="A11107" t="s">
        <v>20</v>
      </c>
      <c r="B11107" t="s">
        <v>22</v>
      </c>
      <c r="C11107" s="6">
        <f t="shared" si="178"/>
        <v>42182.128356511486</v>
      </c>
      <c r="D11107" t="s">
        <v>21</v>
      </c>
      <c r="E11107" s="6">
        <f>IF(Sense_data[[#This Row],[a_1State]]=D11106,E11106,Sense_data[[#This Row],[SysTimeStamp]])</f>
        <v>42182.127083363041</v>
      </c>
      <c r="F11107" s="3" t="str">
        <f>Sense_data[[#This Row],[a_1State]]&amp;TEXT(Sense_data[[#This Row],[StateInstanceTimestamp]],"#.######")</f>
        <v>Off42182.127083</v>
      </c>
      <c r="G11107" s="3">
        <f ca="1">IF(Sense_data[[#This Row],[a_1State]]="Off",RANDBETWEEN(off_min,off_max),RANDBETWEEN(on_min,on_max))/sr_div</f>
        <v>2</v>
      </c>
      <c r="H11107" s="3">
        <v>1.8</v>
      </c>
      <c r="I11107" s="3">
        <f>IF(HOUR(Sense_data[[#This Row],[SysTimeStamp]])&lt;12,I11106+$B$14,I11106-$B$14)</f>
        <v>17.567129629631673</v>
      </c>
    </row>
    <row r="11108" spans="1:9" x14ac:dyDescent="0.2">
      <c r="A11108" t="s">
        <v>20</v>
      </c>
      <c r="B11108" t="s">
        <v>22</v>
      </c>
      <c r="C11108" s="6">
        <f t="shared" si="178"/>
        <v>42182.128368085563</v>
      </c>
      <c r="D11108" t="s">
        <v>21</v>
      </c>
      <c r="E11108" s="6">
        <f>IF(Sense_data[[#This Row],[a_1State]]=D11107,E11107,Sense_data[[#This Row],[SysTimeStamp]])</f>
        <v>42182.127083363041</v>
      </c>
      <c r="F11108" s="3" t="str">
        <f>Sense_data[[#This Row],[a_1State]]&amp;TEXT(Sense_data[[#This Row],[StateInstanceTimestamp]],"#.######")</f>
        <v>Off42182.127083</v>
      </c>
      <c r="G11108" s="3">
        <f ca="1">IF(Sense_data[[#This Row],[a_1State]]="Off",RANDBETWEEN(off_min,off_max),RANDBETWEEN(on_min,on_max))/sr_div</f>
        <v>1.6</v>
      </c>
      <c r="H11108" s="3">
        <v>2.4</v>
      </c>
      <c r="I11108" s="3">
        <f>IF(HOUR(Sense_data[[#This Row],[SysTimeStamp]])&lt;12,I11107+$B$14,I11107-$B$14)</f>
        <v>17.567361111113154</v>
      </c>
    </row>
    <row r="11109" spans="1:9" x14ac:dyDescent="0.2">
      <c r="A11109" t="s">
        <v>20</v>
      </c>
      <c r="B11109" t="s">
        <v>22</v>
      </c>
      <c r="C11109" s="6">
        <f t="shared" si="178"/>
        <v>42182.12837965964</v>
      </c>
      <c r="D11109" t="s">
        <v>21</v>
      </c>
      <c r="E11109" s="6">
        <f>IF(Sense_data[[#This Row],[a_1State]]=D11108,E11108,Sense_data[[#This Row],[SysTimeStamp]])</f>
        <v>42182.127083363041</v>
      </c>
      <c r="F11109" s="3" t="str">
        <f>Sense_data[[#This Row],[a_1State]]&amp;TEXT(Sense_data[[#This Row],[StateInstanceTimestamp]],"#.######")</f>
        <v>Off42182.127083</v>
      </c>
      <c r="G11109" s="3">
        <f ca="1">IF(Sense_data[[#This Row],[a_1State]]="Off",RANDBETWEEN(off_min,off_max),RANDBETWEEN(on_min,on_max))/sr_div</f>
        <v>1.3</v>
      </c>
      <c r="H11109" s="3">
        <v>2.9</v>
      </c>
      <c r="I11109" s="3">
        <f>IF(HOUR(Sense_data[[#This Row],[SysTimeStamp]])&lt;12,I11108+$B$14,I11108-$B$14)</f>
        <v>17.567592592594636</v>
      </c>
    </row>
    <row r="11110" spans="1:9" x14ac:dyDescent="0.2">
      <c r="A11110" t="s">
        <v>20</v>
      </c>
      <c r="B11110" t="s">
        <v>22</v>
      </c>
      <c r="C11110" s="6">
        <f t="shared" si="178"/>
        <v>42182.128391233717</v>
      </c>
      <c r="D11110" t="s">
        <v>21</v>
      </c>
      <c r="E11110" s="6">
        <f>IF(Sense_data[[#This Row],[a_1State]]=D11109,E11109,Sense_data[[#This Row],[SysTimeStamp]])</f>
        <v>42182.127083363041</v>
      </c>
      <c r="F11110" s="3" t="str">
        <f>Sense_data[[#This Row],[a_1State]]&amp;TEXT(Sense_data[[#This Row],[StateInstanceTimestamp]],"#.######")</f>
        <v>Off42182.127083</v>
      </c>
      <c r="G11110" s="3">
        <f ca="1">IF(Sense_data[[#This Row],[a_1State]]="Off",RANDBETWEEN(off_min,off_max),RANDBETWEEN(on_min,on_max))/sr_div</f>
        <v>2.9</v>
      </c>
      <c r="H11110" s="3">
        <v>2.5</v>
      </c>
      <c r="I11110" s="3">
        <f>IF(HOUR(Sense_data[[#This Row],[SysTimeStamp]])&lt;12,I11109+$B$14,I11109-$B$14)</f>
        <v>17.567824074076118</v>
      </c>
    </row>
    <row r="11111" spans="1:9" x14ac:dyDescent="0.2">
      <c r="A11111" t="s">
        <v>20</v>
      </c>
      <c r="B11111" t="s">
        <v>22</v>
      </c>
      <c r="C11111" s="6">
        <f t="shared" si="178"/>
        <v>42182.128402807793</v>
      </c>
      <c r="D11111" t="s">
        <v>23</v>
      </c>
      <c r="E11111" s="6">
        <f>IF(Sense_data[[#This Row],[a_1State]]=D11110,E11110,Sense_data[[#This Row],[SysTimeStamp]])</f>
        <v>42182.128402807793</v>
      </c>
      <c r="F11111" s="3" t="str">
        <f>Sense_data[[#This Row],[a_1State]]&amp;TEXT(Sense_data[[#This Row],[StateInstanceTimestamp]],"#.######")</f>
        <v>On42182.128403</v>
      </c>
      <c r="G11111" s="3">
        <f ca="1">IF(Sense_data[[#This Row],[a_1State]]="Off",RANDBETWEEN(off_min,off_max),RANDBETWEEN(on_min,on_max))/sr_div</f>
        <v>5.3</v>
      </c>
      <c r="H11111" s="3">
        <v>4.5999999999999996</v>
      </c>
      <c r="I11111" s="3">
        <f>IF(HOUR(Sense_data[[#This Row],[SysTimeStamp]])&lt;12,I11110+$B$14,I11110-$B$14)</f>
        <v>17.568055555557599</v>
      </c>
    </row>
    <row r="11112" spans="1:9" x14ac:dyDescent="0.2">
      <c r="A11112" t="s">
        <v>20</v>
      </c>
      <c r="B11112" t="s">
        <v>22</v>
      </c>
      <c r="C11112" s="6">
        <f t="shared" si="178"/>
        <v>42182.12841438187</v>
      </c>
      <c r="D11112" t="s">
        <v>23</v>
      </c>
      <c r="E11112" s="6">
        <f>IF(Sense_data[[#This Row],[a_1State]]=D11111,E11111,Sense_data[[#This Row],[SysTimeStamp]])</f>
        <v>42182.128402807793</v>
      </c>
      <c r="F11112" s="3" t="str">
        <f>Sense_data[[#This Row],[a_1State]]&amp;TEXT(Sense_data[[#This Row],[StateInstanceTimestamp]],"#.######")</f>
        <v>On42182.128403</v>
      </c>
      <c r="G11112" s="3">
        <f ca="1">IF(Sense_data[[#This Row],[a_1State]]="Off",RANDBETWEEN(off_min,off_max),RANDBETWEEN(on_min,on_max))/sr_div</f>
        <v>4.8</v>
      </c>
      <c r="H11112" s="3">
        <v>5.9</v>
      </c>
      <c r="I11112" s="3">
        <f>IF(HOUR(Sense_data[[#This Row],[SysTimeStamp]])&lt;12,I11111+$B$14,I11111-$B$14)</f>
        <v>17.568287037039081</v>
      </c>
    </row>
    <row r="11113" spans="1:9" x14ac:dyDescent="0.2">
      <c r="A11113" t="s">
        <v>20</v>
      </c>
      <c r="B11113" t="s">
        <v>22</v>
      </c>
      <c r="C11113" s="6">
        <f t="shared" si="178"/>
        <v>42182.128425955947</v>
      </c>
      <c r="D11113" t="s">
        <v>23</v>
      </c>
      <c r="E11113" s="6">
        <f>IF(Sense_data[[#This Row],[a_1State]]=D11112,E11112,Sense_data[[#This Row],[SysTimeStamp]])</f>
        <v>42182.128402807793</v>
      </c>
      <c r="F11113" s="3" t="str">
        <f>Sense_data[[#This Row],[a_1State]]&amp;TEXT(Sense_data[[#This Row],[StateInstanceTimestamp]],"#.######")</f>
        <v>On42182.128403</v>
      </c>
      <c r="G11113" s="3">
        <f ca="1">IF(Sense_data[[#This Row],[a_1State]]="Off",RANDBETWEEN(off_min,off_max),RANDBETWEEN(on_min,on_max))/sr_div</f>
        <v>5.0999999999999996</v>
      </c>
      <c r="H11113" s="3">
        <v>3.5</v>
      </c>
      <c r="I11113" s="3">
        <f>IF(HOUR(Sense_data[[#This Row],[SysTimeStamp]])&lt;12,I11112+$B$14,I11112-$B$14)</f>
        <v>17.568518518520563</v>
      </c>
    </row>
    <row r="11114" spans="1:9" x14ac:dyDescent="0.2">
      <c r="A11114" t="s">
        <v>20</v>
      </c>
      <c r="B11114" t="s">
        <v>22</v>
      </c>
      <c r="C11114" s="6">
        <f t="shared" si="178"/>
        <v>42182.128437530024</v>
      </c>
      <c r="D11114" t="s">
        <v>23</v>
      </c>
      <c r="E11114" s="6">
        <f>IF(Sense_data[[#This Row],[a_1State]]=D11113,E11113,Sense_data[[#This Row],[SysTimeStamp]])</f>
        <v>42182.128402807793</v>
      </c>
      <c r="F11114" s="3" t="str">
        <f>Sense_data[[#This Row],[a_1State]]&amp;TEXT(Sense_data[[#This Row],[StateInstanceTimestamp]],"#.######")</f>
        <v>On42182.128403</v>
      </c>
      <c r="G11114" s="3">
        <f ca="1">IF(Sense_data[[#This Row],[a_1State]]="Off",RANDBETWEEN(off_min,off_max),RANDBETWEEN(on_min,on_max))/sr_div</f>
        <v>3.9</v>
      </c>
      <c r="H11114" s="3">
        <v>5.9</v>
      </c>
      <c r="I11114" s="3">
        <f>IF(HOUR(Sense_data[[#This Row],[SysTimeStamp]])&lt;12,I11113+$B$14,I11113-$B$14)</f>
        <v>17.568750000002044</v>
      </c>
    </row>
    <row r="11115" spans="1:9" x14ac:dyDescent="0.2">
      <c r="A11115" t="s">
        <v>20</v>
      </c>
      <c r="B11115" t="s">
        <v>22</v>
      </c>
      <c r="C11115" s="6">
        <f t="shared" si="178"/>
        <v>42182.128449104101</v>
      </c>
      <c r="D11115" t="s">
        <v>23</v>
      </c>
      <c r="E11115" s="6">
        <f>IF(Sense_data[[#This Row],[a_1State]]=D11114,E11114,Sense_data[[#This Row],[SysTimeStamp]])</f>
        <v>42182.128402807793</v>
      </c>
      <c r="F11115" s="3" t="str">
        <f>Sense_data[[#This Row],[a_1State]]&amp;TEXT(Sense_data[[#This Row],[StateInstanceTimestamp]],"#.######")</f>
        <v>On42182.128403</v>
      </c>
      <c r="G11115" s="3">
        <f ca="1">IF(Sense_data[[#This Row],[a_1State]]="Off",RANDBETWEEN(off_min,off_max),RANDBETWEEN(on_min,on_max))/sr_div</f>
        <v>5</v>
      </c>
      <c r="H11115" s="3">
        <v>4.5999999999999996</v>
      </c>
      <c r="I11115" s="3">
        <f>IF(HOUR(Sense_data[[#This Row],[SysTimeStamp]])&lt;12,I11114+$B$14,I11114-$B$14)</f>
        <v>17.568981481483526</v>
      </c>
    </row>
    <row r="11116" spans="1:9" x14ac:dyDescent="0.2">
      <c r="A11116" t="s">
        <v>20</v>
      </c>
      <c r="B11116" t="s">
        <v>22</v>
      </c>
      <c r="C11116" s="6">
        <f t="shared" si="178"/>
        <v>42182.128460678177</v>
      </c>
      <c r="D11116" t="s">
        <v>23</v>
      </c>
      <c r="E11116" s="6">
        <f>IF(Sense_data[[#This Row],[a_1State]]=D11115,E11115,Sense_data[[#This Row],[SysTimeStamp]])</f>
        <v>42182.128402807793</v>
      </c>
      <c r="F11116" s="3" t="str">
        <f>Sense_data[[#This Row],[a_1State]]&amp;TEXT(Sense_data[[#This Row],[StateInstanceTimestamp]],"#.######")</f>
        <v>On42182.128403</v>
      </c>
      <c r="G11116" s="3">
        <f ca="1">IF(Sense_data[[#This Row],[a_1State]]="Off",RANDBETWEEN(off_min,off_max),RANDBETWEEN(on_min,on_max))/sr_div</f>
        <v>4.2</v>
      </c>
      <c r="H11116" s="3">
        <v>3.3</v>
      </c>
      <c r="I11116" s="3">
        <f>IF(HOUR(Sense_data[[#This Row],[SysTimeStamp]])&lt;12,I11115+$B$14,I11115-$B$14)</f>
        <v>17.569212962965008</v>
      </c>
    </row>
    <row r="11117" spans="1:9" x14ac:dyDescent="0.2">
      <c r="A11117" t="s">
        <v>20</v>
      </c>
      <c r="B11117" t="s">
        <v>22</v>
      </c>
      <c r="C11117" s="6">
        <f t="shared" si="178"/>
        <v>42182.128472252254</v>
      </c>
      <c r="D11117" t="s">
        <v>23</v>
      </c>
      <c r="E11117" s="6">
        <f>IF(Sense_data[[#This Row],[a_1State]]=D11116,E11116,Sense_data[[#This Row],[SysTimeStamp]])</f>
        <v>42182.128402807793</v>
      </c>
      <c r="F11117" s="3" t="str">
        <f>Sense_data[[#This Row],[a_1State]]&amp;TEXT(Sense_data[[#This Row],[StateInstanceTimestamp]],"#.######")</f>
        <v>On42182.128403</v>
      </c>
      <c r="G11117" s="3">
        <f ca="1">IF(Sense_data[[#This Row],[a_1State]]="Off",RANDBETWEEN(off_min,off_max),RANDBETWEEN(on_min,on_max))/sr_div</f>
        <v>3.5</v>
      </c>
      <c r="H11117" s="3">
        <v>5</v>
      </c>
      <c r="I11117" s="3">
        <f>IF(HOUR(Sense_data[[#This Row],[SysTimeStamp]])&lt;12,I11116+$B$14,I11116-$B$14)</f>
        <v>17.569444444446489</v>
      </c>
    </row>
    <row r="11118" spans="1:9" x14ac:dyDescent="0.2">
      <c r="A11118" t="s">
        <v>20</v>
      </c>
      <c r="B11118" t="s">
        <v>22</v>
      </c>
      <c r="C11118" s="6">
        <f t="shared" si="178"/>
        <v>42182.128483826331</v>
      </c>
      <c r="D11118" t="s">
        <v>23</v>
      </c>
      <c r="E11118" s="6">
        <f>IF(Sense_data[[#This Row],[a_1State]]=D11117,E11117,Sense_data[[#This Row],[SysTimeStamp]])</f>
        <v>42182.128402807793</v>
      </c>
      <c r="F11118" s="3" t="str">
        <f>Sense_data[[#This Row],[a_1State]]&amp;TEXT(Sense_data[[#This Row],[StateInstanceTimestamp]],"#.######")</f>
        <v>On42182.128403</v>
      </c>
      <c r="G11118" s="3">
        <f ca="1">IF(Sense_data[[#This Row],[a_1State]]="Off",RANDBETWEEN(off_min,off_max),RANDBETWEEN(on_min,on_max))/sr_div</f>
        <v>4.7</v>
      </c>
      <c r="H11118" s="3">
        <v>3.1</v>
      </c>
      <c r="I11118" s="3">
        <f>IF(HOUR(Sense_data[[#This Row],[SysTimeStamp]])&lt;12,I11117+$B$14,I11117-$B$14)</f>
        <v>17.569675925927971</v>
      </c>
    </row>
    <row r="11119" spans="1:9" x14ac:dyDescent="0.2">
      <c r="A11119" t="s">
        <v>20</v>
      </c>
      <c r="B11119" t="s">
        <v>22</v>
      </c>
      <c r="C11119" s="6">
        <f t="shared" si="178"/>
        <v>42182.128495400408</v>
      </c>
      <c r="D11119" t="s">
        <v>23</v>
      </c>
      <c r="E11119" s="6">
        <f>IF(Sense_data[[#This Row],[a_1State]]=D11118,E11118,Sense_data[[#This Row],[SysTimeStamp]])</f>
        <v>42182.128402807793</v>
      </c>
      <c r="F11119" s="3" t="str">
        <f>Sense_data[[#This Row],[a_1State]]&amp;TEXT(Sense_data[[#This Row],[StateInstanceTimestamp]],"#.######")</f>
        <v>On42182.128403</v>
      </c>
      <c r="G11119" s="3">
        <f ca="1">IF(Sense_data[[#This Row],[a_1State]]="Off",RANDBETWEEN(off_min,off_max),RANDBETWEEN(on_min,on_max))/sr_div</f>
        <v>3.9</v>
      </c>
      <c r="H11119" s="3">
        <v>3.1</v>
      </c>
      <c r="I11119" s="3">
        <f>IF(HOUR(Sense_data[[#This Row],[SysTimeStamp]])&lt;12,I11118+$B$14,I11118-$B$14)</f>
        <v>17.569907407409453</v>
      </c>
    </row>
    <row r="11120" spans="1:9" x14ac:dyDescent="0.2">
      <c r="A11120" t="s">
        <v>20</v>
      </c>
      <c r="B11120" t="s">
        <v>22</v>
      </c>
      <c r="C11120" s="6">
        <f t="shared" si="178"/>
        <v>42182.128506974484</v>
      </c>
      <c r="D11120" t="s">
        <v>23</v>
      </c>
      <c r="E11120" s="6">
        <f>IF(Sense_data[[#This Row],[a_1State]]=D11119,E11119,Sense_data[[#This Row],[SysTimeStamp]])</f>
        <v>42182.128402807793</v>
      </c>
      <c r="F11120" s="3" t="str">
        <f>Sense_data[[#This Row],[a_1State]]&amp;TEXT(Sense_data[[#This Row],[StateInstanceTimestamp]],"#.######")</f>
        <v>On42182.128403</v>
      </c>
      <c r="G11120" s="3">
        <f ca="1">IF(Sense_data[[#This Row],[a_1State]]="Off",RANDBETWEEN(off_min,off_max),RANDBETWEEN(on_min,on_max))/sr_div</f>
        <v>6</v>
      </c>
      <c r="H11120" s="3">
        <v>3.3</v>
      </c>
      <c r="I11120" s="3">
        <f>IF(HOUR(Sense_data[[#This Row],[SysTimeStamp]])&lt;12,I11119+$B$14,I11119-$B$14)</f>
        <v>17.570138888890934</v>
      </c>
    </row>
    <row r="11121" spans="1:9" x14ac:dyDescent="0.2">
      <c r="A11121" t="s">
        <v>20</v>
      </c>
      <c r="B11121" t="s">
        <v>22</v>
      </c>
      <c r="C11121" s="6">
        <f t="shared" si="178"/>
        <v>42182.128518548561</v>
      </c>
      <c r="D11121" t="s">
        <v>23</v>
      </c>
      <c r="E11121" s="6">
        <f>IF(Sense_data[[#This Row],[a_1State]]=D11120,E11120,Sense_data[[#This Row],[SysTimeStamp]])</f>
        <v>42182.128402807793</v>
      </c>
      <c r="F11121" s="3" t="str">
        <f>Sense_data[[#This Row],[a_1State]]&amp;TEXT(Sense_data[[#This Row],[StateInstanceTimestamp]],"#.######")</f>
        <v>On42182.128403</v>
      </c>
      <c r="G11121" s="3">
        <f ca="1">IF(Sense_data[[#This Row],[a_1State]]="Off",RANDBETWEEN(off_min,off_max),RANDBETWEEN(on_min,on_max))/sr_div</f>
        <v>5.7</v>
      </c>
      <c r="H11121" s="3">
        <v>5.3</v>
      </c>
      <c r="I11121" s="3">
        <f>IF(HOUR(Sense_data[[#This Row],[SysTimeStamp]])&lt;12,I11120+$B$14,I11120-$B$14)</f>
        <v>17.570370370372416</v>
      </c>
    </row>
    <row r="11122" spans="1:9" x14ac:dyDescent="0.2">
      <c r="A11122" t="s">
        <v>20</v>
      </c>
      <c r="B11122" t="s">
        <v>22</v>
      </c>
      <c r="C11122" s="6">
        <f t="shared" si="178"/>
        <v>42182.128530122638</v>
      </c>
      <c r="D11122" t="s">
        <v>23</v>
      </c>
      <c r="E11122" s="6">
        <f>IF(Sense_data[[#This Row],[a_1State]]=D11121,E11121,Sense_data[[#This Row],[SysTimeStamp]])</f>
        <v>42182.128402807793</v>
      </c>
      <c r="F11122" s="3" t="str">
        <f>Sense_data[[#This Row],[a_1State]]&amp;TEXT(Sense_data[[#This Row],[StateInstanceTimestamp]],"#.######")</f>
        <v>On42182.128403</v>
      </c>
      <c r="G11122" s="3">
        <f ca="1">IF(Sense_data[[#This Row],[a_1State]]="Off",RANDBETWEEN(off_min,off_max),RANDBETWEEN(on_min,on_max))/sr_div</f>
        <v>4.5</v>
      </c>
      <c r="H11122" s="3">
        <v>5.3</v>
      </c>
      <c r="I11122" s="3">
        <f>IF(HOUR(Sense_data[[#This Row],[SysTimeStamp]])&lt;12,I11121+$B$14,I11121-$B$14)</f>
        <v>17.570601851853898</v>
      </c>
    </row>
    <row r="11123" spans="1:9" x14ac:dyDescent="0.2">
      <c r="A11123" t="s">
        <v>20</v>
      </c>
      <c r="B11123" t="s">
        <v>22</v>
      </c>
      <c r="C11123" s="6">
        <f t="shared" si="178"/>
        <v>42182.128541696715</v>
      </c>
      <c r="D11123" t="s">
        <v>23</v>
      </c>
      <c r="E11123" s="6">
        <f>IF(Sense_data[[#This Row],[a_1State]]=D11122,E11122,Sense_data[[#This Row],[SysTimeStamp]])</f>
        <v>42182.128402807793</v>
      </c>
      <c r="F11123" s="3" t="str">
        <f>Sense_data[[#This Row],[a_1State]]&amp;TEXT(Sense_data[[#This Row],[StateInstanceTimestamp]],"#.######")</f>
        <v>On42182.128403</v>
      </c>
      <c r="G11123" s="3">
        <f ca="1">IF(Sense_data[[#This Row],[a_1State]]="Off",RANDBETWEEN(off_min,off_max),RANDBETWEEN(on_min,on_max))/sr_div</f>
        <v>5.9</v>
      </c>
      <c r="H11123" s="3">
        <v>5.9</v>
      </c>
      <c r="I11123" s="3">
        <f>IF(HOUR(Sense_data[[#This Row],[SysTimeStamp]])&lt;12,I11122+$B$14,I11122-$B$14)</f>
        <v>17.570833333335379</v>
      </c>
    </row>
    <row r="11124" spans="1:9" x14ac:dyDescent="0.2">
      <c r="A11124" t="s">
        <v>20</v>
      </c>
      <c r="B11124" t="s">
        <v>22</v>
      </c>
      <c r="C11124" s="6">
        <f t="shared" si="178"/>
        <v>42182.128553270792</v>
      </c>
      <c r="D11124" t="s">
        <v>23</v>
      </c>
      <c r="E11124" s="6">
        <f>IF(Sense_data[[#This Row],[a_1State]]=D11123,E11123,Sense_data[[#This Row],[SysTimeStamp]])</f>
        <v>42182.128402807793</v>
      </c>
      <c r="F11124" s="3" t="str">
        <f>Sense_data[[#This Row],[a_1State]]&amp;TEXT(Sense_data[[#This Row],[StateInstanceTimestamp]],"#.######")</f>
        <v>On42182.128403</v>
      </c>
      <c r="G11124" s="3">
        <f ca="1">IF(Sense_data[[#This Row],[a_1State]]="Off",RANDBETWEEN(off_min,off_max),RANDBETWEEN(on_min,on_max))/sr_div</f>
        <v>3</v>
      </c>
      <c r="H11124" s="3">
        <v>5.7</v>
      </c>
      <c r="I11124" s="3">
        <f>IF(HOUR(Sense_data[[#This Row],[SysTimeStamp]])&lt;12,I11123+$B$14,I11123-$B$14)</f>
        <v>17.571064814816861</v>
      </c>
    </row>
    <row r="11125" spans="1:9" x14ac:dyDescent="0.2">
      <c r="A11125" t="s">
        <v>20</v>
      </c>
      <c r="B11125" t="s">
        <v>22</v>
      </c>
      <c r="C11125" s="6">
        <f t="shared" si="178"/>
        <v>42182.128564844868</v>
      </c>
      <c r="D11125" t="s">
        <v>23</v>
      </c>
      <c r="E11125" s="6">
        <f>IF(Sense_data[[#This Row],[a_1State]]=D11124,E11124,Sense_data[[#This Row],[SysTimeStamp]])</f>
        <v>42182.128402807793</v>
      </c>
      <c r="F11125" s="3" t="str">
        <f>Sense_data[[#This Row],[a_1State]]&amp;TEXT(Sense_data[[#This Row],[StateInstanceTimestamp]],"#.######")</f>
        <v>On42182.128403</v>
      </c>
      <c r="G11125" s="3">
        <f ca="1">IF(Sense_data[[#This Row],[a_1State]]="Off",RANDBETWEEN(off_min,off_max),RANDBETWEEN(on_min,on_max))/sr_div</f>
        <v>5.3</v>
      </c>
      <c r="H11125" s="3">
        <v>4.7</v>
      </c>
      <c r="I11125" s="3">
        <f>IF(HOUR(Sense_data[[#This Row],[SysTimeStamp]])&lt;12,I11124+$B$14,I11124-$B$14)</f>
        <v>17.571296296298343</v>
      </c>
    </row>
    <row r="11126" spans="1:9" x14ac:dyDescent="0.2">
      <c r="A11126" t="s">
        <v>20</v>
      </c>
      <c r="B11126" t="s">
        <v>22</v>
      </c>
      <c r="C11126" s="6">
        <f t="shared" si="178"/>
        <v>42182.128576418945</v>
      </c>
      <c r="D11126" t="s">
        <v>23</v>
      </c>
      <c r="E11126" s="6">
        <f>IF(Sense_data[[#This Row],[a_1State]]=D11125,E11125,Sense_data[[#This Row],[SysTimeStamp]])</f>
        <v>42182.128402807793</v>
      </c>
      <c r="F11126" s="3" t="str">
        <f>Sense_data[[#This Row],[a_1State]]&amp;TEXT(Sense_data[[#This Row],[StateInstanceTimestamp]],"#.######")</f>
        <v>On42182.128403</v>
      </c>
      <c r="G11126" s="3">
        <f ca="1">IF(Sense_data[[#This Row],[a_1State]]="Off",RANDBETWEEN(off_min,off_max),RANDBETWEEN(on_min,on_max))/sr_div</f>
        <v>4.5</v>
      </c>
      <c r="H11126" s="3">
        <v>4.8</v>
      </c>
      <c r="I11126" s="3">
        <f>IF(HOUR(Sense_data[[#This Row],[SysTimeStamp]])&lt;12,I11125+$B$14,I11125-$B$14)</f>
        <v>17.571527777779824</v>
      </c>
    </row>
    <row r="11127" spans="1:9" x14ac:dyDescent="0.2">
      <c r="A11127" t="s">
        <v>20</v>
      </c>
      <c r="B11127" t="s">
        <v>22</v>
      </c>
      <c r="C11127" s="6">
        <f t="shared" si="178"/>
        <v>42182.128587993022</v>
      </c>
      <c r="D11127" t="s">
        <v>23</v>
      </c>
      <c r="E11127" s="6">
        <f>IF(Sense_data[[#This Row],[a_1State]]=D11126,E11126,Sense_data[[#This Row],[SysTimeStamp]])</f>
        <v>42182.128402807793</v>
      </c>
      <c r="F11127" s="3" t="str">
        <f>Sense_data[[#This Row],[a_1State]]&amp;TEXT(Sense_data[[#This Row],[StateInstanceTimestamp]],"#.######")</f>
        <v>On42182.128403</v>
      </c>
      <c r="G11127" s="3">
        <f ca="1">IF(Sense_data[[#This Row],[a_1State]]="Off",RANDBETWEEN(off_min,off_max),RANDBETWEEN(on_min,on_max))/sr_div</f>
        <v>5.6</v>
      </c>
      <c r="H11127" s="3">
        <v>4.3</v>
      </c>
      <c r="I11127" s="3">
        <f>IF(HOUR(Sense_data[[#This Row],[SysTimeStamp]])&lt;12,I11126+$B$14,I11126-$B$14)</f>
        <v>17.571759259261306</v>
      </c>
    </row>
    <row r="11128" spans="1:9" x14ac:dyDescent="0.2">
      <c r="A11128" t="s">
        <v>20</v>
      </c>
      <c r="B11128" t="s">
        <v>22</v>
      </c>
      <c r="C11128" s="6">
        <f t="shared" si="178"/>
        <v>42182.128599567099</v>
      </c>
      <c r="D11128" t="s">
        <v>23</v>
      </c>
      <c r="E11128" s="6">
        <f>IF(Sense_data[[#This Row],[a_1State]]=D11127,E11127,Sense_data[[#This Row],[SysTimeStamp]])</f>
        <v>42182.128402807793</v>
      </c>
      <c r="F11128" s="3" t="str">
        <f>Sense_data[[#This Row],[a_1State]]&amp;TEXT(Sense_data[[#This Row],[StateInstanceTimestamp]],"#.######")</f>
        <v>On42182.128403</v>
      </c>
      <c r="G11128" s="3">
        <f ca="1">IF(Sense_data[[#This Row],[a_1State]]="Off",RANDBETWEEN(off_min,off_max),RANDBETWEEN(on_min,on_max))/sr_div</f>
        <v>5.9</v>
      </c>
      <c r="H11128" s="3">
        <v>3.3</v>
      </c>
      <c r="I11128" s="3">
        <f>IF(HOUR(Sense_data[[#This Row],[SysTimeStamp]])&lt;12,I11127+$B$14,I11127-$B$14)</f>
        <v>17.571990740742788</v>
      </c>
    </row>
    <row r="11129" spans="1:9" x14ac:dyDescent="0.2">
      <c r="A11129" t="s">
        <v>20</v>
      </c>
      <c r="B11129" t="s">
        <v>22</v>
      </c>
      <c r="C11129" s="6">
        <f t="shared" si="178"/>
        <v>42182.128611141175</v>
      </c>
      <c r="D11129" t="s">
        <v>23</v>
      </c>
      <c r="E11129" s="6">
        <f>IF(Sense_data[[#This Row],[a_1State]]=D11128,E11128,Sense_data[[#This Row],[SysTimeStamp]])</f>
        <v>42182.128402807793</v>
      </c>
      <c r="F11129" s="3" t="str">
        <f>Sense_data[[#This Row],[a_1State]]&amp;TEXT(Sense_data[[#This Row],[StateInstanceTimestamp]],"#.######")</f>
        <v>On42182.128403</v>
      </c>
      <c r="G11129" s="3">
        <f ca="1">IF(Sense_data[[#This Row],[a_1State]]="Off",RANDBETWEEN(off_min,off_max),RANDBETWEEN(on_min,on_max))/sr_div</f>
        <v>4.3</v>
      </c>
      <c r="H11129" s="3">
        <v>4.5</v>
      </c>
      <c r="I11129" s="3">
        <f>IF(HOUR(Sense_data[[#This Row],[SysTimeStamp]])&lt;12,I11128+$B$14,I11128-$B$14)</f>
        <v>17.572222222224269</v>
      </c>
    </row>
    <row r="11130" spans="1:9" x14ac:dyDescent="0.2">
      <c r="A11130" t="s">
        <v>20</v>
      </c>
      <c r="B11130" t="s">
        <v>22</v>
      </c>
      <c r="C11130" s="6">
        <f t="shared" si="178"/>
        <v>42182.128622715252</v>
      </c>
      <c r="D11130" t="s">
        <v>23</v>
      </c>
      <c r="E11130" s="6">
        <f>IF(Sense_data[[#This Row],[a_1State]]=D11129,E11129,Sense_data[[#This Row],[SysTimeStamp]])</f>
        <v>42182.128402807793</v>
      </c>
      <c r="F11130" s="3" t="str">
        <f>Sense_data[[#This Row],[a_1State]]&amp;TEXT(Sense_data[[#This Row],[StateInstanceTimestamp]],"#.######")</f>
        <v>On42182.128403</v>
      </c>
      <c r="G11130" s="3">
        <f ca="1">IF(Sense_data[[#This Row],[a_1State]]="Off",RANDBETWEEN(off_min,off_max),RANDBETWEEN(on_min,on_max))/sr_div</f>
        <v>5.9</v>
      </c>
      <c r="H11130" s="3">
        <v>3.9</v>
      </c>
      <c r="I11130" s="3">
        <f>IF(HOUR(Sense_data[[#This Row],[SysTimeStamp]])&lt;12,I11129+$B$14,I11129-$B$14)</f>
        <v>17.572453703705751</v>
      </c>
    </row>
    <row r="11131" spans="1:9" x14ac:dyDescent="0.2">
      <c r="A11131" t="s">
        <v>20</v>
      </c>
      <c r="B11131" t="s">
        <v>22</v>
      </c>
      <c r="C11131" s="6">
        <f t="shared" si="178"/>
        <v>42182.128634289329</v>
      </c>
      <c r="D11131" t="s">
        <v>23</v>
      </c>
      <c r="E11131" s="6">
        <f>IF(Sense_data[[#This Row],[a_1State]]=D11130,E11130,Sense_data[[#This Row],[SysTimeStamp]])</f>
        <v>42182.128402807793</v>
      </c>
      <c r="F11131" s="3" t="str">
        <f>Sense_data[[#This Row],[a_1State]]&amp;TEXT(Sense_data[[#This Row],[StateInstanceTimestamp]],"#.######")</f>
        <v>On42182.128403</v>
      </c>
      <c r="G11131" s="3">
        <f ca="1">IF(Sense_data[[#This Row],[a_1State]]="Off",RANDBETWEEN(off_min,off_max),RANDBETWEEN(on_min,on_max))/sr_div</f>
        <v>3.3</v>
      </c>
      <c r="H11131" s="3">
        <v>5.4</v>
      </c>
      <c r="I11131" s="3">
        <f>IF(HOUR(Sense_data[[#This Row],[SysTimeStamp]])&lt;12,I11130+$B$14,I11130-$B$14)</f>
        <v>17.572685185187233</v>
      </c>
    </row>
    <row r="11132" spans="1:9" x14ac:dyDescent="0.2">
      <c r="A11132" t="s">
        <v>20</v>
      </c>
      <c r="B11132" t="s">
        <v>22</v>
      </c>
      <c r="C11132" s="6">
        <f t="shared" si="178"/>
        <v>42182.128645863406</v>
      </c>
      <c r="D11132" t="s">
        <v>23</v>
      </c>
      <c r="E11132" s="6">
        <f>IF(Sense_data[[#This Row],[a_1State]]=D11131,E11131,Sense_data[[#This Row],[SysTimeStamp]])</f>
        <v>42182.128402807793</v>
      </c>
      <c r="F11132" s="3" t="str">
        <f>Sense_data[[#This Row],[a_1State]]&amp;TEXT(Sense_data[[#This Row],[StateInstanceTimestamp]],"#.######")</f>
        <v>On42182.128403</v>
      </c>
      <c r="G11132" s="3">
        <f ca="1">IF(Sense_data[[#This Row],[a_1State]]="Off",RANDBETWEEN(off_min,off_max),RANDBETWEEN(on_min,on_max))/sr_div</f>
        <v>3.1</v>
      </c>
      <c r="H11132" s="3">
        <v>5.9</v>
      </c>
      <c r="I11132" s="3">
        <f>IF(HOUR(Sense_data[[#This Row],[SysTimeStamp]])&lt;12,I11131+$B$14,I11131-$B$14)</f>
        <v>17.572916666668714</v>
      </c>
    </row>
    <row r="11133" spans="1:9" x14ac:dyDescent="0.2">
      <c r="A11133" t="s">
        <v>20</v>
      </c>
      <c r="B11133" t="s">
        <v>22</v>
      </c>
      <c r="C11133" s="6">
        <f t="shared" si="178"/>
        <v>42182.128657437483</v>
      </c>
      <c r="D11133" t="s">
        <v>23</v>
      </c>
      <c r="E11133" s="6">
        <f>IF(Sense_data[[#This Row],[a_1State]]=D11132,E11132,Sense_data[[#This Row],[SysTimeStamp]])</f>
        <v>42182.128402807793</v>
      </c>
      <c r="F11133" s="3" t="str">
        <f>Sense_data[[#This Row],[a_1State]]&amp;TEXT(Sense_data[[#This Row],[StateInstanceTimestamp]],"#.######")</f>
        <v>On42182.128403</v>
      </c>
      <c r="G11133" s="3">
        <f ca="1">IF(Sense_data[[#This Row],[a_1State]]="Off",RANDBETWEEN(off_min,off_max),RANDBETWEEN(on_min,on_max))/sr_div</f>
        <v>6</v>
      </c>
      <c r="H11133" s="3">
        <v>3.1</v>
      </c>
      <c r="I11133" s="3">
        <f>IF(HOUR(Sense_data[[#This Row],[SysTimeStamp]])&lt;12,I11132+$B$14,I11132-$B$14)</f>
        <v>17.573148148150196</v>
      </c>
    </row>
    <row r="11134" spans="1:9" x14ac:dyDescent="0.2">
      <c r="A11134" t="s">
        <v>20</v>
      </c>
      <c r="B11134" t="s">
        <v>22</v>
      </c>
      <c r="C11134" s="6">
        <f t="shared" si="178"/>
        <v>42182.128669011559</v>
      </c>
      <c r="D11134" t="s">
        <v>23</v>
      </c>
      <c r="E11134" s="6">
        <f>IF(Sense_data[[#This Row],[a_1State]]=D11133,E11133,Sense_data[[#This Row],[SysTimeStamp]])</f>
        <v>42182.128402807793</v>
      </c>
      <c r="F11134" s="3" t="str">
        <f>Sense_data[[#This Row],[a_1State]]&amp;TEXT(Sense_data[[#This Row],[StateInstanceTimestamp]],"#.######")</f>
        <v>On42182.128403</v>
      </c>
      <c r="G11134" s="3">
        <f ca="1">IF(Sense_data[[#This Row],[a_1State]]="Off",RANDBETWEEN(off_min,off_max),RANDBETWEEN(on_min,on_max))/sr_div</f>
        <v>5.4</v>
      </c>
      <c r="H11134" s="3">
        <v>3.6</v>
      </c>
      <c r="I11134" s="3">
        <f>IF(HOUR(Sense_data[[#This Row],[SysTimeStamp]])&lt;12,I11133+$B$14,I11133-$B$14)</f>
        <v>17.573379629631678</v>
      </c>
    </row>
    <row r="11135" spans="1:9" x14ac:dyDescent="0.2">
      <c r="A11135" t="s">
        <v>20</v>
      </c>
      <c r="B11135" t="s">
        <v>22</v>
      </c>
      <c r="C11135" s="6">
        <f t="shared" si="178"/>
        <v>42182.128680585636</v>
      </c>
      <c r="D11135" t="s">
        <v>23</v>
      </c>
      <c r="E11135" s="6">
        <f>IF(Sense_data[[#This Row],[a_1State]]=D11134,E11134,Sense_data[[#This Row],[SysTimeStamp]])</f>
        <v>42182.128402807793</v>
      </c>
      <c r="F11135" s="3" t="str">
        <f>Sense_data[[#This Row],[a_1State]]&amp;TEXT(Sense_data[[#This Row],[StateInstanceTimestamp]],"#.######")</f>
        <v>On42182.128403</v>
      </c>
      <c r="G11135" s="3">
        <f ca="1">IF(Sense_data[[#This Row],[a_1State]]="Off",RANDBETWEEN(off_min,off_max),RANDBETWEEN(on_min,on_max))/sr_div</f>
        <v>4.5</v>
      </c>
      <c r="H11135" s="3">
        <v>5.2</v>
      </c>
      <c r="I11135" s="3">
        <f>IF(HOUR(Sense_data[[#This Row],[SysTimeStamp]])&lt;12,I11134+$B$14,I11134-$B$14)</f>
        <v>17.573611111113159</v>
      </c>
    </row>
    <row r="11136" spans="1:9" x14ac:dyDescent="0.2">
      <c r="A11136" t="s">
        <v>20</v>
      </c>
      <c r="B11136" t="s">
        <v>22</v>
      </c>
      <c r="C11136" s="6">
        <f t="shared" si="178"/>
        <v>42182.128692159713</v>
      </c>
      <c r="D11136" t="s">
        <v>23</v>
      </c>
      <c r="E11136" s="6">
        <f>IF(Sense_data[[#This Row],[a_1State]]=D11135,E11135,Sense_data[[#This Row],[SysTimeStamp]])</f>
        <v>42182.128402807793</v>
      </c>
      <c r="F11136" s="3" t="str">
        <f>Sense_data[[#This Row],[a_1State]]&amp;TEXT(Sense_data[[#This Row],[StateInstanceTimestamp]],"#.######")</f>
        <v>On42182.128403</v>
      </c>
      <c r="G11136" s="3">
        <f ca="1">IF(Sense_data[[#This Row],[a_1State]]="Off",RANDBETWEEN(off_min,off_max),RANDBETWEEN(on_min,on_max))/sr_div</f>
        <v>4.7</v>
      </c>
      <c r="H11136" s="3">
        <v>4</v>
      </c>
      <c r="I11136" s="3">
        <f>IF(HOUR(Sense_data[[#This Row],[SysTimeStamp]])&lt;12,I11135+$B$14,I11135-$B$14)</f>
        <v>17.573842592594641</v>
      </c>
    </row>
    <row r="11137" spans="1:9" x14ac:dyDescent="0.2">
      <c r="A11137" t="s">
        <v>20</v>
      </c>
      <c r="B11137" t="s">
        <v>22</v>
      </c>
      <c r="C11137" s="6">
        <f t="shared" si="178"/>
        <v>42182.12870373379</v>
      </c>
      <c r="D11137" t="s">
        <v>23</v>
      </c>
      <c r="E11137" s="6">
        <f>IF(Sense_data[[#This Row],[a_1State]]=D11136,E11136,Sense_data[[#This Row],[SysTimeStamp]])</f>
        <v>42182.128402807793</v>
      </c>
      <c r="F11137" s="3" t="str">
        <f>Sense_data[[#This Row],[a_1State]]&amp;TEXT(Sense_data[[#This Row],[StateInstanceTimestamp]],"#.######")</f>
        <v>On42182.128403</v>
      </c>
      <c r="G11137" s="3">
        <f ca="1">IF(Sense_data[[#This Row],[a_1State]]="Off",RANDBETWEEN(off_min,off_max),RANDBETWEEN(on_min,on_max))/sr_div</f>
        <v>5.7</v>
      </c>
      <c r="H11137" s="3">
        <v>4.8</v>
      </c>
      <c r="I11137" s="3">
        <f>IF(HOUR(Sense_data[[#This Row],[SysTimeStamp]])&lt;12,I11136+$B$14,I11136-$B$14)</f>
        <v>17.574074074076123</v>
      </c>
    </row>
    <row r="11138" spans="1:9" x14ac:dyDescent="0.2">
      <c r="A11138" t="s">
        <v>20</v>
      </c>
      <c r="B11138" t="s">
        <v>22</v>
      </c>
      <c r="C11138" s="6">
        <f t="shared" si="178"/>
        <v>42182.128715307867</v>
      </c>
      <c r="D11138" t="s">
        <v>23</v>
      </c>
      <c r="E11138" s="6">
        <f>IF(Sense_data[[#This Row],[a_1State]]=D11137,E11137,Sense_data[[#This Row],[SysTimeStamp]])</f>
        <v>42182.128402807793</v>
      </c>
      <c r="F11138" s="3" t="str">
        <f>Sense_data[[#This Row],[a_1State]]&amp;TEXT(Sense_data[[#This Row],[StateInstanceTimestamp]],"#.######")</f>
        <v>On42182.128403</v>
      </c>
      <c r="G11138" s="3">
        <f ca="1">IF(Sense_data[[#This Row],[a_1State]]="Off",RANDBETWEEN(off_min,off_max),RANDBETWEEN(on_min,on_max))/sr_div</f>
        <v>4.5999999999999996</v>
      </c>
      <c r="H11138" s="3">
        <v>5.7</v>
      </c>
      <c r="I11138" s="3">
        <f>IF(HOUR(Sense_data[[#This Row],[SysTimeStamp]])&lt;12,I11137+$B$14,I11137-$B$14)</f>
        <v>17.574305555557604</v>
      </c>
    </row>
    <row r="11139" spans="1:9" x14ac:dyDescent="0.2">
      <c r="A11139" t="s">
        <v>20</v>
      </c>
      <c r="B11139" t="s">
        <v>22</v>
      </c>
      <c r="C11139" s="6">
        <f t="shared" si="178"/>
        <v>42182.128726881943</v>
      </c>
      <c r="D11139" t="s">
        <v>23</v>
      </c>
      <c r="E11139" s="6">
        <f>IF(Sense_data[[#This Row],[a_1State]]=D11138,E11138,Sense_data[[#This Row],[SysTimeStamp]])</f>
        <v>42182.128402807793</v>
      </c>
      <c r="F11139" s="3" t="str">
        <f>Sense_data[[#This Row],[a_1State]]&amp;TEXT(Sense_data[[#This Row],[StateInstanceTimestamp]],"#.######")</f>
        <v>On42182.128403</v>
      </c>
      <c r="G11139" s="3">
        <f ca="1">IF(Sense_data[[#This Row],[a_1State]]="Off",RANDBETWEEN(off_min,off_max),RANDBETWEEN(on_min,on_max))/sr_div</f>
        <v>4.5</v>
      </c>
      <c r="H11139" s="3">
        <v>4.5</v>
      </c>
      <c r="I11139" s="3">
        <f>IF(HOUR(Sense_data[[#This Row],[SysTimeStamp]])&lt;12,I11138+$B$14,I11138-$B$14)</f>
        <v>17.574537037039086</v>
      </c>
    </row>
    <row r="11140" spans="1:9" x14ac:dyDescent="0.2">
      <c r="A11140" t="s">
        <v>20</v>
      </c>
      <c r="B11140" t="s">
        <v>22</v>
      </c>
      <c r="C11140" s="6">
        <f t="shared" si="178"/>
        <v>42182.12873845602</v>
      </c>
      <c r="D11140" t="s">
        <v>23</v>
      </c>
      <c r="E11140" s="6">
        <f>IF(Sense_data[[#This Row],[a_1State]]=D11139,E11139,Sense_data[[#This Row],[SysTimeStamp]])</f>
        <v>42182.128402807793</v>
      </c>
      <c r="F11140" s="3" t="str">
        <f>Sense_data[[#This Row],[a_1State]]&amp;TEXT(Sense_data[[#This Row],[StateInstanceTimestamp]],"#.######")</f>
        <v>On42182.128403</v>
      </c>
      <c r="G11140" s="3">
        <f ca="1">IF(Sense_data[[#This Row],[a_1State]]="Off",RANDBETWEEN(off_min,off_max),RANDBETWEEN(on_min,on_max))/sr_div</f>
        <v>5.5</v>
      </c>
      <c r="H11140" s="3">
        <v>5.6</v>
      </c>
      <c r="I11140" s="3">
        <f>IF(HOUR(Sense_data[[#This Row],[SysTimeStamp]])&lt;12,I11139+$B$14,I11139-$B$14)</f>
        <v>17.574768518520568</v>
      </c>
    </row>
    <row r="11141" spans="1:9" x14ac:dyDescent="0.2">
      <c r="A11141" t="s">
        <v>20</v>
      </c>
      <c r="B11141" t="s">
        <v>22</v>
      </c>
      <c r="C11141" s="6">
        <f t="shared" si="178"/>
        <v>42182.128750030097</v>
      </c>
      <c r="D11141" t="s">
        <v>23</v>
      </c>
      <c r="E11141" s="6">
        <f>IF(Sense_data[[#This Row],[a_1State]]=D11140,E11140,Sense_data[[#This Row],[SysTimeStamp]])</f>
        <v>42182.128402807793</v>
      </c>
      <c r="F11141" s="3" t="str">
        <f>Sense_data[[#This Row],[a_1State]]&amp;TEXT(Sense_data[[#This Row],[StateInstanceTimestamp]],"#.######")</f>
        <v>On42182.128403</v>
      </c>
      <c r="G11141" s="3">
        <f ca="1">IF(Sense_data[[#This Row],[a_1State]]="Off",RANDBETWEEN(off_min,off_max),RANDBETWEEN(on_min,on_max))/sr_div</f>
        <v>3</v>
      </c>
      <c r="H11141" s="3">
        <v>5.5</v>
      </c>
      <c r="I11141" s="3">
        <f>IF(HOUR(Sense_data[[#This Row],[SysTimeStamp]])&lt;12,I11140+$B$14,I11140-$B$14)</f>
        <v>17.575000000002049</v>
      </c>
    </row>
    <row r="11142" spans="1:9" x14ac:dyDescent="0.2">
      <c r="A11142" t="s">
        <v>20</v>
      </c>
      <c r="B11142" t="s">
        <v>22</v>
      </c>
      <c r="C11142" s="6">
        <f t="shared" ref="C11142:C11205" si="179">C11141+$B$2</f>
        <v>42182.128761604174</v>
      </c>
      <c r="D11142" t="s">
        <v>23</v>
      </c>
      <c r="E11142" s="6">
        <f>IF(Sense_data[[#This Row],[a_1State]]=D11141,E11141,Sense_data[[#This Row],[SysTimeStamp]])</f>
        <v>42182.128402807793</v>
      </c>
      <c r="F11142" s="3" t="str">
        <f>Sense_data[[#This Row],[a_1State]]&amp;TEXT(Sense_data[[#This Row],[StateInstanceTimestamp]],"#.######")</f>
        <v>On42182.128403</v>
      </c>
      <c r="G11142" s="3">
        <f ca="1">IF(Sense_data[[#This Row],[a_1State]]="Off",RANDBETWEEN(off_min,off_max),RANDBETWEEN(on_min,on_max))/sr_div</f>
        <v>5.3</v>
      </c>
      <c r="H11142" s="3">
        <v>5.7</v>
      </c>
      <c r="I11142" s="3">
        <f>IF(HOUR(Sense_data[[#This Row],[SysTimeStamp]])&lt;12,I11141+$B$14,I11141-$B$14)</f>
        <v>17.575231481483531</v>
      </c>
    </row>
    <row r="11143" spans="1:9" x14ac:dyDescent="0.2">
      <c r="A11143" t="s">
        <v>20</v>
      </c>
      <c r="B11143" t="s">
        <v>22</v>
      </c>
      <c r="C11143" s="6">
        <f t="shared" si="179"/>
        <v>42182.12877317825</v>
      </c>
      <c r="D11143" t="s">
        <v>23</v>
      </c>
      <c r="E11143" s="6">
        <f>IF(Sense_data[[#This Row],[a_1State]]=D11142,E11142,Sense_data[[#This Row],[SysTimeStamp]])</f>
        <v>42182.128402807793</v>
      </c>
      <c r="F11143" s="3" t="str">
        <f>Sense_data[[#This Row],[a_1State]]&amp;TEXT(Sense_data[[#This Row],[StateInstanceTimestamp]],"#.######")</f>
        <v>On42182.128403</v>
      </c>
      <c r="G11143" s="3">
        <f ca="1">IF(Sense_data[[#This Row],[a_1State]]="Off",RANDBETWEEN(off_min,off_max),RANDBETWEEN(on_min,on_max))/sr_div</f>
        <v>5.8</v>
      </c>
      <c r="H11143" s="3">
        <v>3.7</v>
      </c>
      <c r="I11143" s="3">
        <f>IF(HOUR(Sense_data[[#This Row],[SysTimeStamp]])&lt;12,I11142+$B$14,I11142-$B$14)</f>
        <v>17.575462962965013</v>
      </c>
    </row>
    <row r="11144" spans="1:9" x14ac:dyDescent="0.2">
      <c r="A11144" t="s">
        <v>20</v>
      </c>
      <c r="B11144" t="s">
        <v>22</v>
      </c>
      <c r="C11144" s="6">
        <f t="shared" si="179"/>
        <v>42182.128784752327</v>
      </c>
      <c r="D11144" t="s">
        <v>23</v>
      </c>
      <c r="E11144" s="6">
        <f>IF(Sense_data[[#This Row],[a_1State]]=D11143,E11143,Sense_data[[#This Row],[SysTimeStamp]])</f>
        <v>42182.128402807793</v>
      </c>
      <c r="F11144" s="3" t="str">
        <f>Sense_data[[#This Row],[a_1State]]&amp;TEXT(Sense_data[[#This Row],[StateInstanceTimestamp]],"#.######")</f>
        <v>On42182.128403</v>
      </c>
      <c r="G11144" s="3">
        <f ca="1">IF(Sense_data[[#This Row],[a_1State]]="Off",RANDBETWEEN(off_min,off_max),RANDBETWEEN(on_min,on_max))/sr_div</f>
        <v>3.1</v>
      </c>
      <c r="H11144" s="3">
        <v>3.7</v>
      </c>
      <c r="I11144" s="3">
        <f>IF(HOUR(Sense_data[[#This Row],[SysTimeStamp]])&lt;12,I11143+$B$14,I11143-$B$14)</f>
        <v>17.575694444446494</v>
      </c>
    </row>
    <row r="11145" spans="1:9" x14ac:dyDescent="0.2">
      <c r="A11145" t="s">
        <v>20</v>
      </c>
      <c r="B11145" t="s">
        <v>22</v>
      </c>
      <c r="C11145" s="6">
        <f t="shared" si="179"/>
        <v>42182.128796326404</v>
      </c>
      <c r="D11145" t="s">
        <v>23</v>
      </c>
      <c r="E11145" s="6">
        <f>IF(Sense_data[[#This Row],[a_1State]]=D11144,E11144,Sense_data[[#This Row],[SysTimeStamp]])</f>
        <v>42182.128402807793</v>
      </c>
      <c r="F11145" s="3" t="str">
        <f>Sense_data[[#This Row],[a_1State]]&amp;TEXT(Sense_data[[#This Row],[StateInstanceTimestamp]],"#.######")</f>
        <v>On42182.128403</v>
      </c>
      <c r="G11145" s="3">
        <f ca="1">IF(Sense_data[[#This Row],[a_1State]]="Off",RANDBETWEEN(off_min,off_max),RANDBETWEEN(on_min,on_max))/sr_div</f>
        <v>5</v>
      </c>
      <c r="H11145" s="3">
        <v>6</v>
      </c>
      <c r="I11145" s="3">
        <f>IF(HOUR(Sense_data[[#This Row],[SysTimeStamp]])&lt;12,I11144+$B$14,I11144-$B$14)</f>
        <v>17.575925925927976</v>
      </c>
    </row>
    <row r="11146" spans="1:9" x14ac:dyDescent="0.2">
      <c r="A11146" t="s">
        <v>20</v>
      </c>
      <c r="B11146" t="s">
        <v>22</v>
      </c>
      <c r="C11146" s="6">
        <f t="shared" si="179"/>
        <v>42182.128807900481</v>
      </c>
      <c r="D11146" t="s">
        <v>23</v>
      </c>
      <c r="E11146" s="6">
        <f>IF(Sense_data[[#This Row],[a_1State]]=D11145,E11145,Sense_data[[#This Row],[SysTimeStamp]])</f>
        <v>42182.128402807793</v>
      </c>
      <c r="F11146" s="3" t="str">
        <f>Sense_data[[#This Row],[a_1State]]&amp;TEXT(Sense_data[[#This Row],[StateInstanceTimestamp]],"#.######")</f>
        <v>On42182.128403</v>
      </c>
      <c r="G11146" s="3">
        <f ca="1">IF(Sense_data[[#This Row],[a_1State]]="Off",RANDBETWEEN(off_min,off_max),RANDBETWEEN(on_min,on_max))/sr_div</f>
        <v>5.2</v>
      </c>
      <c r="H11146" s="3">
        <v>5.4</v>
      </c>
      <c r="I11146" s="3">
        <f>IF(HOUR(Sense_data[[#This Row],[SysTimeStamp]])&lt;12,I11145+$B$14,I11145-$B$14)</f>
        <v>17.576157407409458</v>
      </c>
    </row>
    <row r="11147" spans="1:9" x14ac:dyDescent="0.2">
      <c r="A11147" t="s">
        <v>20</v>
      </c>
      <c r="B11147" t="s">
        <v>22</v>
      </c>
      <c r="C11147" s="6">
        <f t="shared" si="179"/>
        <v>42182.128819474558</v>
      </c>
      <c r="D11147" t="s">
        <v>23</v>
      </c>
      <c r="E11147" s="6">
        <f>IF(Sense_data[[#This Row],[a_1State]]=D11146,E11146,Sense_data[[#This Row],[SysTimeStamp]])</f>
        <v>42182.128402807793</v>
      </c>
      <c r="F11147" s="3" t="str">
        <f>Sense_data[[#This Row],[a_1State]]&amp;TEXT(Sense_data[[#This Row],[StateInstanceTimestamp]],"#.######")</f>
        <v>On42182.128403</v>
      </c>
      <c r="G11147" s="3">
        <f ca="1">IF(Sense_data[[#This Row],[a_1State]]="Off",RANDBETWEEN(off_min,off_max),RANDBETWEEN(on_min,on_max))/sr_div</f>
        <v>5.2</v>
      </c>
      <c r="H11147" s="3">
        <v>5.8</v>
      </c>
      <c r="I11147" s="3">
        <f>IF(HOUR(Sense_data[[#This Row],[SysTimeStamp]])&lt;12,I11146+$B$14,I11146-$B$14)</f>
        <v>17.576388888890939</v>
      </c>
    </row>
    <row r="11148" spans="1:9" x14ac:dyDescent="0.2">
      <c r="A11148" t="s">
        <v>20</v>
      </c>
      <c r="B11148" t="s">
        <v>22</v>
      </c>
      <c r="C11148" s="6">
        <f t="shared" si="179"/>
        <v>42182.128831048634</v>
      </c>
      <c r="D11148" t="s">
        <v>23</v>
      </c>
      <c r="E11148" s="6">
        <f>IF(Sense_data[[#This Row],[a_1State]]=D11147,E11147,Sense_data[[#This Row],[SysTimeStamp]])</f>
        <v>42182.128402807793</v>
      </c>
      <c r="F11148" s="3" t="str">
        <f>Sense_data[[#This Row],[a_1State]]&amp;TEXT(Sense_data[[#This Row],[StateInstanceTimestamp]],"#.######")</f>
        <v>On42182.128403</v>
      </c>
      <c r="G11148" s="3">
        <f ca="1">IF(Sense_data[[#This Row],[a_1State]]="Off",RANDBETWEEN(off_min,off_max),RANDBETWEEN(on_min,on_max))/sr_div</f>
        <v>3.9</v>
      </c>
      <c r="H11148" s="3">
        <v>3.7</v>
      </c>
      <c r="I11148" s="3">
        <f>IF(HOUR(Sense_data[[#This Row],[SysTimeStamp]])&lt;12,I11147+$B$14,I11147-$B$14)</f>
        <v>17.576620370372421</v>
      </c>
    </row>
    <row r="11149" spans="1:9" x14ac:dyDescent="0.2">
      <c r="A11149" t="s">
        <v>20</v>
      </c>
      <c r="B11149" t="s">
        <v>22</v>
      </c>
      <c r="C11149" s="6">
        <f t="shared" si="179"/>
        <v>42182.128842622711</v>
      </c>
      <c r="D11149" t="s">
        <v>23</v>
      </c>
      <c r="E11149" s="6">
        <f>IF(Sense_data[[#This Row],[a_1State]]=D11148,E11148,Sense_data[[#This Row],[SysTimeStamp]])</f>
        <v>42182.128402807793</v>
      </c>
      <c r="F11149" s="3" t="str">
        <f>Sense_data[[#This Row],[a_1State]]&amp;TEXT(Sense_data[[#This Row],[StateInstanceTimestamp]],"#.######")</f>
        <v>On42182.128403</v>
      </c>
      <c r="G11149" s="3">
        <f ca="1">IF(Sense_data[[#This Row],[a_1State]]="Off",RANDBETWEEN(off_min,off_max),RANDBETWEEN(on_min,on_max))/sr_div</f>
        <v>5.2</v>
      </c>
      <c r="H11149" s="3">
        <v>4.9000000000000004</v>
      </c>
      <c r="I11149" s="3">
        <f>IF(HOUR(Sense_data[[#This Row],[SysTimeStamp]])&lt;12,I11148+$B$14,I11148-$B$14)</f>
        <v>17.576851851853903</v>
      </c>
    </row>
    <row r="11150" spans="1:9" x14ac:dyDescent="0.2">
      <c r="A11150" t="s">
        <v>20</v>
      </c>
      <c r="B11150" t="s">
        <v>22</v>
      </c>
      <c r="C11150" s="6">
        <f t="shared" si="179"/>
        <v>42182.128854196788</v>
      </c>
      <c r="D11150" t="s">
        <v>23</v>
      </c>
      <c r="E11150" s="6">
        <f>IF(Sense_data[[#This Row],[a_1State]]=D11149,E11149,Sense_data[[#This Row],[SysTimeStamp]])</f>
        <v>42182.128402807793</v>
      </c>
      <c r="F11150" s="3" t="str">
        <f>Sense_data[[#This Row],[a_1State]]&amp;TEXT(Sense_data[[#This Row],[StateInstanceTimestamp]],"#.######")</f>
        <v>On42182.128403</v>
      </c>
      <c r="G11150" s="3">
        <f ca="1">IF(Sense_data[[#This Row],[a_1State]]="Off",RANDBETWEEN(off_min,off_max),RANDBETWEEN(on_min,on_max))/sr_div</f>
        <v>3.8</v>
      </c>
      <c r="H11150" s="3">
        <v>3.2</v>
      </c>
      <c r="I11150" s="3">
        <f>IF(HOUR(Sense_data[[#This Row],[SysTimeStamp]])&lt;12,I11149+$B$14,I11149-$B$14)</f>
        <v>17.577083333335384</v>
      </c>
    </row>
    <row r="11151" spans="1:9" x14ac:dyDescent="0.2">
      <c r="A11151" t="s">
        <v>20</v>
      </c>
      <c r="B11151" t="s">
        <v>22</v>
      </c>
      <c r="C11151" s="6">
        <f t="shared" si="179"/>
        <v>42182.128865770865</v>
      </c>
      <c r="D11151" t="s">
        <v>23</v>
      </c>
      <c r="E11151" s="6">
        <f>IF(Sense_data[[#This Row],[a_1State]]=D11150,E11150,Sense_data[[#This Row],[SysTimeStamp]])</f>
        <v>42182.128402807793</v>
      </c>
      <c r="F11151" s="3" t="str">
        <f>Sense_data[[#This Row],[a_1State]]&amp;TEXT(Sense_data[[#This Row],[StateInstanceTimestamp]],"#.######")</f>
        <v>On42182.128403</v>
      </c>
      <c r="G11151" s="3">
        <f ca="1">IF(Sense_data[[#This Row],[a_1State]]="Off",RANDBETWEEN(off_min,off_max),RANDBETWEEN(on_min,on_max))/sr_div</f>
        <v>5.6</v>
      </c>
      <c r="H11151" s="3">
        <v>5.4</v>
      </c>
      <c r="I11151" s="3">
        <f>IF(HOUR(Sense_data[[#This Row],[SysTimeStamp]])&lt;12,I11150+$B$14,I11150-$B$14)</f>
        <v>17.577314814816866</v>
      </c>
    </row>
    <row r="11152" spans="1:9" x14ac:dyDescent="0.2">
      <c r="A11152" t="s">
        <v>20</v>
      </c>
      <c r="B11152" t="s">
        <v>22</v>
      </c>
      <c r="C11152" s="6">
        <f t="shared" si="179"/>
        <v>42182.128877344941</v>
      </c>
      <c r="D11152" t="s">
        <v>23</v>
      </c>
      <c r="E11152" s="6">
        <f>IF(Sense_data[[#This Row],[a_1State]]=D11151,E11151,Sense_data[[#This Row],[SysTimeStamp]])</f>
        <v>42182.128402807793</v>
      </c>
      <c r="F11152" s="3" t="str">
        <f>Sense_data[[#This Row],[a_1State]]&amp;TEXT(Sense_data[[#This Row],[StateInstanceTimestamp]],"#.######")</f>
        <v>On42182.128403</v>
      </c>
      <c r="G11152" s="3">
        <f ca="1">IF(Sense_data[[#This Row],[a_1State]]="Off",RANDBETWEEN(off_min,off_max),RANDBETWEEN(on_min,on_max))/sr_div</f>
        <v>3.2</v>
      </c>
      <c r="H11152" s="3">
        <v>4.2</v>
      </c>
      <c r="I11152" s="3">
        <f>IF(HOUR(Sense_data[[#This Row],[SysTimeStamp]])&lt;12,I11151+$B$14,I11151-$B$14)</f>
        <v>17.577546296298348</v>
      </c>
    </row>
    <row r="11153" spans="1:9" x14ac:dyDescent="0.2">
      <c r="A11153" t="s">
        <v>20</v>
      </c>
      <c r="B11153" t="s">
        <v>22</v>
      </c>
      <c r="C11153" s="6">
        <f t="shared" si="179"/>
        <v>42182.128888919018</v>
      </c>
      <c r="D11153" t="s">
        <v>23</v>
      </c>
      <c r="E11153" s="6">
        <f>IF(Sense_data[[#This Row],[a_1State]]=D11152,E11152,Sense_data[[#This Row],[SysTimeStamp]])</f>
        <v>42182.128402807793</v>
      </c>
      <c r="F11153" s="3" t="str">
        <f>Sense_data[[#This Row],[a_1State]]&amp;TEXT(Sense_data[[#This Row],[StateInstanceTimestamp]],"#.######")</f>
        <v>On42182.128403</v>
      </c>
      <c r="G11153" s="3">
        <f ca="1">IF(Sense_data[[#This Row],[a_1State]]="Off",RANDBETWEEN(off_min,off_max),RANDBETWEEN(on_min,on_max))/sr_div</f>
        <v>3.2</v>
      </c>
      <c r="H11153" s="3">
        <v>3</v>
      </c>
      <c r="I11153" s="3">
        <f>IF(HOUR(Sense_data[[#This Row],[SysTimeStamp]])&lt;12,I11152+$B$14,I11152-$B$14)</f>
        <v>17.577777777779829</v>
      </c>
    </row>
    <row r="11154" spans="1:9" x14ac:dyDescent="0.2">
      <c r="A11154" t="s">
        <v>20</v>
      </c>
      <c r="B11154" t="s">
        <v>22</v>
      </c>
      <c r="C11154" s="6">
        <f t="shared" si="179"/>
        <v>42182.128900493095</v>
      </c>
      <c r="D11154" t="s">
        <v>23</v>
      </c>
      <c r="E11154" s="6">
        <f>IF(Sense_data[[#This Row],[a_1State]]=D11153,E11153,Sense_data[[#This Row],[SysTimeStamp]])</f>
        <v>42182.128402807793</v>
      </c>
      <c r="F11154" s="3" t="str">
        <f>Sense_data[[#This Row],[a_1State]]&amp;TEXT(Sense_data[[#This Row],[StateInstanceTimestamp]],"#.######")</f>
        <v>On42182.128403</v>
      </c>
      <c r="G11154" s="3">
        <f ca="1">IF(Sense_data[[#This Row],[a_1State]]="Off",RANDBETWEEN(off_min,off_max),RANDBETWEEN(on_min,on_max))/sr_div</f>
        <v>3.4</v>
      </c>
      <c r="H11154" s="3">
        <v>5.6</v>
      </c>
      <c r="I11154" s="3">
        <f>IF(HOUR(Sense_data[[#This Row],[SysTimeStamp]])&lt;12,I11153+$B$14,I11153-$B$14)</f>
        <v>17.578009259261311</v>
      </c>
    </row>
    <row r="11155" spans="1:9" x14ac:dyDescent="0.2">
      <c r="A11155" t="s">
        <v>20</v>
      </c>
      <c r="B11155" t="s">
        <v>22</v>
      </c>
      <c r="C11155" s="6">
        <f t="shared" si="179"/>
        <v>42182.128912067172</v>
      </c>
      <c r="D11155" t="s">
        <v>23</v>
      </c>
      <c r="E11155" s="6">
        <f>IF(Sense_data[[#This Row],[a_1State]]=D11154,E11154,Sense_data[[#This Row],[SysTimeStamp]])</f>
        <v>42182.128402807793</v>
      </c>
      <c r="F11155" s="3" t="str">
        <f>Sense_data[[#This Row],[a_1State]]&amp;TEXT(Sense_data[[#This Row],[StateInstanceTimestamp]],"#.######")</f>
        <v>On42182.128403</v>
      </c>
      <c r="G11155" s="3">
        <f ca="1">IF(Sense_data[[#This Row],[a_1State]]="Off",RANDBETWEEN(off_min,off_max),RANDBETWEEN(on_min,on_max))/sr_div</f>
        <v>3.8</v>
      </c>
      <c r="H11155" s="3">
        <v>3.8</v>
      </c>
      <c r="I11155" s="3">
        <f>IF(HOUR(Sense_data[[#This Row],[SysTimeStamp]])&lt;12,I11154+$B$14,I11154-$B$14)</f>
        <v>17.578240740742793</v>
      </c>
    </row>
    <row r="11156" spans="1:9" x14ac:dyDescent="0.2">
      <c r="A11156" t="s">
        <v>20</v>
      </c>
      <c r="B11156" t="s">
        <v>22</v>
      </c>
      <c r="C11156" s="6">
        <f t="shared" si="179"/>
        <v>42182.128923641249</v>
      </c>
      <c r="D11156" t="s">
        <v>23</v>
      </c>
      <c r="E11156" s="6">
        <f>IF(Sense_data[[#This Row],[a_1State]]=D11155,E11155,Sense_data[[#This Row],[SysTimeStamp]])</f>
        <v>42182.128402807793</v>
      </c>
      <c r="F11156" s="3" t="str">
        <f>Sense_data[[#This Row],[a_1State]]&amp;TEXT(Sense_data[[#This Row],[StateInstanceTimestamp]],"#.######")</f>
        <v>On42182.128403</v>
      </c>
      <c r="G11156" s="3">
        <f ca="1">IF(Sense_data[[#This Row],[a_1State]]="Off",RANDBETWEEN(off_min,off_max),RANDBETWEEN(on_min,on_max))/sr_div</f>
        <v>5.9</v>
      </c>
      <c r="H11156" s="3">
        <v>3.6</v>
      </c>
      <c r="I11156" s="3">
        <f>IF(HOUR(Sense_data[[#This Row],[SysTimeStamp]])&lt;12,I11155+$B$14,I11155-$B$14)</f>
        <v>17.578472222224274</v>
      </c>
    </row>
    <row r="11157" spans="1:9" x14ac:dyDescent="0.2">
      <c r="A11157" t="s">
        <v>20</v>
      </c>
      <c r="B11157" t="s">
        <v>22</v>
      </c>
      <c r="C11157" s="6">
        <f t="shared" si="179"/>
        <v>42182.128935215325</v>
      </c>
      <c r="D11157" t="s">
        <v>23</v>
      </c>
      <c r="E11157" s="6">
        <f>IF(Sense_data[[#This Row],[a_1State]]=D11156,E11156,Sense_data[[#This Row],[SysTimeStamp]])</f>
        <v>42182.128402807793</v>
      </c>
      <c r="F11157" s="3" t="str">
        <f>Sense_data[[#This Row],[a_1State]]&amp;TEXT(Sense_data[[#This Row],[StateInstanceTimestamp]],"#.######")</f>
        <v>On42182.128403</v>
      </c>
      <c r="G11157" s="3">
        <f ca="1">IF(Sense_data[[#This Row],[a_1State]]="Off",RANDBETWEEN(off_min,off_max),RANDBETWEEN(on_min,on_max))/sr_div</f>
        <v>3.5</v>
      </c>
      <c r="H11157" s="3">
        <v>5.8</v>
      </c>
      <c r="I11157" s="3">
        <f>IF(HOUR(Sense_data[[#This Row],[SysTimeStamp]])&lt;12,I11156+$B$14,I11156-$B$14)</f>
        <v>17.578703703705756</v>
      </c>
    </row>
    <row r="11158" spans="1:9" x14ac:dyDescent="0.2">
      <c r="A11158" t="s">
        <v>20</v>
      </c>
      <c r="B11158" t="s">
        <v>22</v>
      </c>
      <c r="C11158" s="6">
        <f t="shared" si="179"/>
        <v>42182.128946789402</v>
      </c>
      <c r="D11158" t="s">
        <v>23</v>
      </c>
      <c r="E11158" s="6">
        <f>IF(Sense_data[[#This Row],[a_1State]]=D11157,E11157,Sense_data[[#This Row],[SysTimeStamp]])</f>
        <v>42182.128402807793</v>
      </c>
      <c r="F11158" s="3" t="str">
        <f>Sense_data[[#This Row],[a_1State]]&amp;TEXT(Sense_data[[#This Row],[StateInstanceTimestamp]],"#.######")</f>
        <v>On42182.128403</v>
      </c>
      <c r="G11158" s="3">
        <f ca="1">IF(Sense_data[[#This Row],[a_1State]]="Off",RANDBETWEEN(off_min,off_max),RANDBETWEEN(on_min,on_max))/sr_div</f>
        <v>3.2</v>
      </c>
      <c r="H11158" s="3">
        <v>5.8</v>
      </c>
      <c r="I11158" s="3">
        <f>IF(HOUR(Sense_data[[#This Row],[SysTimeStamp]])&lt;12,I11157+$B$14,I11157-$B$14)</f>
        <v>17.578935185187238</v>
      </c>
    </row>
    <row r="11159" spans="1:9" x14ac:dyDescent="0.2">
      <c r="A11159" t="s">
        <v>20</v>
      </c>
      <c r="B11159" t="s">
        <v>22</v>
      </c>
      <c r="C11159" s="6">
        <f t="shared" si="179"/>
        <v>42182.128958363479</v>
      </c>
      <c r="D11159" t="s">
        <v>23</v>
      </c>
      <c r="E11159" s="6">
        <f>IF(Sense_data[[#This Row],[a_1State]]=D11158,E11158,Sense_data[[#This Row],[SysTimeStamp]])</f>
        <v>42182.128402807793</v>
      </c>
      <c r="F11159" s="3" t="str">
        <f>Sense_data[[#This Row],[a_1State]]&amp;TEXT(Sense_data[[#This Row],[StateInstanceTimestamp]],"#.######")</f>
        <v>On42182.128403</v>
      </c>
      <c r="G11159" s="3">
        <f ca="1">IF(Sense_data[[#This Row],[a_1State]]="Off",RANDBETWEEN(off_min,off_max),RANDBETWEEN(on_min,on_max))/sr_div</f>
        <v>4.7</v>
      </c>
      <c r="H11159" s="3">
        <v>3.1</v>
      </c>
      <c r="I11159" s="3">
        <f>IF(HOUR(Sense_data[[#This Row],[SysTimeStamp]])&lt;12,I11158+$B$14,I11158-$B$14)</f>
        <v>17.579166666668719</v>
      </c>
    </row>
    <row r="11160" spans="1:9" x14ac:dyDescent="0.2">
      <c r="A11160" t="s">
        <v>20</v>
      </c>
      <c r="B11160" t="s">
        <v>22</v>
      </c>
      <c r="C11160" s="6">
        <f t="shared" si="179"/>
        <v>42182.128969937556</v>
      </c>
      <c r="D11160" t="s">
        <v>23</v>
      </c>
      <c r="E11160" s="6">
        <f>IF(Sense_data[[#This Row],[a_1State]]=D11159,E11159,Sense_data[[#This Row],[SysTimeStamp]])</f>
        <v>42182.128402807793</v>
      </c>
      <c r="F11160" s="3" t="str">
        <f>Sense_data[[#This Row],[a_1State]]&amp;TEXT(Sense_data[[#This Row],[StateInstanceTimestamp]],"#.######")</f>
        <v>On42182.128403</v>
      </c>
      <c r="G11160" s="3">
        <f ca="1">IF(Sense_data[[#This Row],[a_1State]]="Off",RANDBETWEEN(off_min,off_max),RANDBETWEEN(on_min,on_max))/sr_div</f>
        <v>4</v>
      </c>
      <c r="H11160" s="3">
        <v>3.1</v>
      </c>
      <c r="I11160" s="3">
        <f>IF(HOUR(Sense_data[[#This Row],[SysTimeStamp]])&lt;12,I11159+$B$14,I11159-$B$14)</f>
        <v>17.579398148150201</v>
      </c>
    </row>
    <row r="11161" spans="1:9" x14ac:dyDescent="0.2">
      <c r="A11161" t="s">
        <v>20</v>
      </c>
      <c r="B11161" t="s">
        <v>22</v>
      </c>
      <c r="C11161" s="6">
        <f t="shared" si="179"/>
        <v>42182.128981511632</v>
      </c>
      <c r="D11161" t="s">
        <v>23</v>
      </c>
      <c r="E11161" s="6">
        <f>IF(Sense_data[[#This Row],[a_1State]]=D11160,E11160,Sense_data[[#This Row],[SysTimeStamp]])</f>
        <v>42182.128402807793</v>
      </c>
      <c r="F11161" s="3" t="str">
        <f>Sense_data[[#This Row],[a_1State]]&amp;TEXT(Sense_data[[#This Row],[StateInstanceTimestamp]],"#.######")</f>
        <v>On42182.128403</v>
      </c>
      <c r="G11161" s="3">
        <f ca="1">IF(Sense_data[[#This Row],[a_1State]]="Off",RANDBETWEEN(off_min,off_max),RANDBETWEEN(on_min,on_max))/sr_div</f>
        <v>3.8</v>
      </c>
      <c r="H11161" s="3">
        <v>3.5</v>
      </c>
      <c r="I11161" s="3">
        <f>IF(HOUR(Sense_data[[#This Row],[SysTimeStamp]])&lt;12,I11160+$B$14,I11160-$B$14)</f>
        <v>17.579629629631683</v>
      </c>
    </row>
    <row r="11162" spans="1:9" x14ac:dyDescent="0.2">
      <c r="A11162" t="s">
        <v>20</v>
      </c>
      <c r="B11162" t="s">
        <v>22</v>
      </c>
      <c r="C11162" s="6">
        <f t="shared" si="179"/>
        <v>42182.128993085709</v>
      </c>
      <c r="D11162" t="s">
        <v>23</v>
      </c>
      <c r="E11162" s="6">
        <f>IF(Sense_data[[#This Row],[a_1State]]=D11161,E11161,Sense_data[[#This Row],[SysTimeStamp]])</f>
        <v>42182.128402807793</v>
      </c>
      <c r="F11162" s="3" t="str">
        <f>Sense_data[[#This Row],[a_1State]]&amp;TEXT(Sense_data[[#This Row],[StateInstanceTimestamp]],"#.######")</f>
        <v>On42182.128403</v>
      </c>
      <c r="G11162" s="3">
        <f ca="1">IF(Sense_data[[#This Row],[a_1State]]="Off",RANDBETWEEN(off_min,off_max),RANDBETWEEN(on_min,on_max))/sr_div</f>
        <v>5.0999999999999996</v>
      </c>
      <c r="H11162" s="3">
        <v>3.8</v>
      </c>
      <c r="I11162" s="3">
        <f>IF(HOUR(Sense_data[[#This Row],[SysTimeStamp]])&lt;12,I11161+$B$14,I11161-$B$14)</f>
        <v>17.579861111113164</v>
      </c>
    </row>
    <row r="11163" spans="1:9" x14ac:dyDescent="0.2">
      <c r="A11163" t="s">
        <v>20</v>
      </c>
      <c r="B11163" t="s">
        <v>22</v>
      </c>
      <c r="C11163" s="6">
        <f t="shared" si="179"/>
        <v>42182.129004659786</v>
      </c>
      <c r="D11163" t="s">
        <v>23</v>
      </c>
      <c r="E11163" s="6">
        <f>IF(Sense_data[[#This Row],[a_1State]]=D11162,E11162,Sense_data[[#This Row],[SysTimeStamp]])</f>
        <v>42182.128402807793</v>
      </c>
      <c r="F11163" s="3" t="str">
        <f>Sense_data[[#This Row],[a_1State]]&amp;TEXT(Sense_data[[#This Row],[StateInstanceTimestamp]],"#.######")</f>
        <v>On42182.128403</v>
      </c>
      <c r="G11163" s="3">
        <f ca="1">IF(Sense_data[[#This Row],[a_1State]]="Off",RANDBETWEEN(off_min,off_max),RANDBETWEEN(on_min,on_max))/sr_div</f>
        <v>4.9000000000000004</v>
      </c>
      <c r="H11163" s="3">
        <v>4.4000000000000004</v>
      </c>
      <c r="I11163" s="3">
        <f>IF(HOUR(Sense_data[[#This Row],[SysTimeStamp]])&lt;12,I11162+$B$14,I11162-$B$14)</f>
        <v>17.580092592594646</v>
      </c>
    </row>
    <row r="11164" spans="1:9" x14ac:dyDescent="0.2">
      <c r="A11164" t="s">
        <v>20</v>
      </c>
      <c r="B11164" t="s">
        <v>22</v>
      </c>
      <c r="C11164" s="6">
        <f t="shared" si="179"/>
        <v>42182.129016233863</v>
      </c>
      <c r="D11164" t="s">
        <v>23</v>
      </c>
      <c r="E11164" s="6">
        <f>IF(Sense_data[[#This Row],[a_1State]]=D11163,E11163,Sense_data[[#This Row],[SysTimeStamp]])</f>
        <v>42182.128402807793</v>
      </c>
      <c r="F11164" s="3" t="str">
        <f>Sense_data[[#This Row],[a_1State]]&amp;TEXT(Sense_data[[#This Row],[StateInstanceTimestamp]],"#.######")</f>
        <v>On42182.128403</v>
      </c>
      <c r="G11164" s="3">
        <f ca="1">IF(Sense_data[[#This Row],[a_1State]]="Off",RANDBETWEEN(off_min,off_max),RANDBETWEEN(on_min,on_max))/sr_div</f>
        <v>5.6</v>
      </c>
      <c r="H11164" s="3">
        <v>5.6</v>
      </c>
      <c r="I11164" s="3">
        <f>IF(HOUR(Sense_data[[#This Row],[SysTimeStamp]])&lt;12,I11163+$B$14,I11163-$B$14)</f>
        <v>17.580324074076128</v>
      </c>
    </row>
    <row r="11165" spans="1:9" x14ac:dyDescent="0.2">
      <c r="A11165" t="s">
        <v>20</v>
      </c>
      <c r="B11165" t="s">
        <v>22</v>
      </c>
      <c r="C11165" s="6">
        <f t="shared" si="179"/>
        <v>42182.12902780794</v>
      </c>
      <c r="D11165" t="s">
        <v>23</v>
      </c>
      <c r="E11165" s="6">
        <f>IF(Sense_data[[#This Row],[a_1State]]=D11164,E11164,Sense_data[[#This Row],[SysTimeStamp]])</f>
        <v>42182.128402807793</v>
      </c>
      <c r="F11165" s="3" t="str">
        <f>Sense_data[[#This Row],[a_1State]]&amp;TEXT(Sense_data[[#This Row],[StateInstanceTimestamp]],"#.######")</f>
        <v>On42182.128403</v>
      </c>
      <c r="G11165" s="3">
        <f ca="1">IF(Sense_data[[#This Row],[a_1State]]="Off",RANDBETWEEN(off_min,off_max),RANDBETWEEN(on_min,on_max))/sr_div</f>
        <v>4.7</v>
      </c>
      <c r="H11165" s="3">
        <v>4</v>
      </c>
      <c r="I11165" s="3">
        <f>IF(HOUR(Sense_data[[#This Row],[SysTimeStamp]])&lt;12,I11164+$B$14,I11164-$B$14)</f>
        <v>17.580555555557609</v>
      </c>
    </row>
    <row r="11166" spans="1:9" x14ac:dyDescent="0.2">
      <c r="A11166" t="s">
        <v>20</v>
      </c>
      <c r="B11166" t="s">
        <v>22</v>
      </c>
      <c r="C11166" s="6">
        <f t="shared" si="179"/>
        <v>42182.129039382016</v>
      </c>
      <c r="D11166" t="s">
        <v>23</v>
      </c>
      <c r="E11166" s="6">
        <f>IF(Sense_data[[#This Row],[a_1State]]=D11165,E11165,Sense_data[[#This Row],[SysTimeStamp]])</f>
        <v>42182.128402807793</v>
      </c>
      <c r="F11166" s="3" t="str">
        <f>Sense_data[[#This Row],[a_1State]]&amp;TEXT(Sense_data[[#This Row],[StateInstanceTimestamp]],"#.######")</f>
        <v>On42182.128403</v>
      </c>
      <c r="G11166" s="3">
        <f ca="1">IF(Sense_data[[#This Row],[a_1State]]="Off",RANDBETWEEN(off_min,off_max),RANDBETWEEN(on_min,on_max))/sr_div</f>
        <v>5.0999999999999996</v>
      </c>
      <c r="H11166" s="3">
        <v>3</v>
      </c>
      <c r="I11166" s="3">
        <f>IF(HOUR(Sense_data[[#This Row],[SysTimeStamp]])&lt;12,I11165+$B$14,I11165-$B$14)</f>
        <v>17.580787037039091</v>
      </c>
    </row>
    <row r="11167" spans="1:9" x14ac:dyDescent="0.2">
      <c r="A11167" t="s">
        <v>20</v>
      </c>
      <c r="B11167" t="s">
        <v>22</v>
      </c>
      <c r="C11167" s="6">
        <f t="shared" si="179"/>
        <v>42182.129050956093</v>
      </c>
      <c r="D11167" t="s">
        <v>23</v>
      </c>
      <c r="E11167" s="6">
        <f>IF(Sense_data[[#This Row],[a_1State]]=D11166,E11166,Sense_data[[#This Row],[SysTimeStamp]])</f>
        <v>42182.128402807793</v>
      </c>
      <c r="F11167" s="3" t="str">
        <f>Sense_data[[#This Row],[a_1State]]&amp;TEXT(Sense_data[[#This Row],[StateInstanceTimestamp]],"#.######")</f>
        <v>On42182.128403</v>
      </c>
      <c r="G11167" s="3">
        <f ca="1">IF(Sense_data[[#This Row],[a_1State]]="Off",RANDBETWEEN(off_min,off_max),RANDBETWEEN(on_min,on_max))/sr_div</f>
        <v>4.3</v>
      </c>
      <c r="H11167" s="3">
        <v>3.7</v>
      </c>
      <c r="I11167" s="3">
        <f>IF(HOUR(Sense_data[[#This Row],[SysTimeStamp]])&lt;12,I11166+$B$14,I11166-$B$14)</f>
        <v>17.581018518520573</v>
      </c>
    </row>
    <row r="11168" spans="1:9" x14ac:dyDescent="0.2">
      <c r="A11168" t="s">
        <v>20</v>
      </c>
      <c r="B11168" t="s">
        <v>22</v>
      </c>
      <c r="C11168" s="6">
        <f t="shared" si="179"/>
        <v>42182.12906253017</v>
      </c>
      <c r="D11168" t="s">
        <v>23</v>
      </c>
      <c r="E11168" s="6">
        <f>IF(Sense_data[[#This Row],[a_1State]]=D11167,E11167,Sense_data[[#This Row],[SysTimeStamp]])</f>
        <v>42182.128402807793</v>
      </c>
      <c r="F11168" s="3" t="str">
        <f>Sense_data[[#This Row],[a_1State]]&amp;TEXT(Sense_data[[#This Row],[StateInstanceTimestamp]],"#.######")</f>
        <v>On42182.128403</v>
      </c>
      <c r="G11168" s="3">
        <f ca="1">IF(Sense_data[[#This Row],[a_1State]]="Off",RANDBETWEEN(off_min,off_max),RANDBETWEEN(on_min,on_max))/sr_div</f>
        <v>4.4000000000000004</v>
      </c>
      <c r="H11168" s="3">
        <v>4</v>
      </c>
      <c r="I11168" s="3">
        <f>IF(HOUR(Sense_data[[#This Row],[SysTimeStamp]])&lt;12,I11167+$B$14,I11167-$B$14)</f>
        <v>17.581250000002054</v>
      </c>
    </row>
    <row r="11169" spans="1:9" x14ac:dyDescent="0.2">
      <c r="A11169" t="s">
        <v>20</v>
      </c>
      <c r="B11169" t="s">
        <v>22</v>
      </c>
      <c r="C11169" s="6">
        <f t="shared" si="179"/>
        <v>42182.129074104247</v>
      </c>
      <c r="D11169" t="s">
        <v>23</v>
      </c>
      <c r="E11169" s="6">
        <f>IF(Sense_data[[#This Row],[a_1State]]=D11168,E11168,Sense_data[[#This Row],[SysTimeStamp]])</f>
        <v>42182.128402807793</v>
      </c>
      <c r="F11169" s="3" t="str">
        <f>Sense_data[[#This Row],[a_1State]]&amp;TEXT(Sense_data[[#This Row],[StateInstanceTimestamp]],"#.######")</f>
        <v>On42182.128403</v>
      </c>
      <c r="G11169" s="3">
        <f ca="1">IF(Sense_data[[#This Row],[a_1State]]="Off",RANDBETWEEN(off_min,off_max),RANDBETWEEN(on_min,on_max))/sr_div</f>
        <v>3.1</v>
      </c>
      <c r="H11169" s="3">
        <v>5</v>
      </c>
      <c r="I11169" s="3">
        <f>IF(HOUR(Sense_data[[#This Row],[SysTimeStamp]])&lt;12,I11168+$B$14,I11168-$B$14)</f>
        <v>17.581481481483536</v>
      </c>
    </row>
    <row r="11170" spans="1:9" x14ac:dyDescent="0.2">
      <c r="A11170" t="s">
        <v>20</v>
      </c>
      <c r="B11170" t="s">
        <v>22</v>
      </c>
      <c r="C11170" s="6">
        <f t="shared" si="179"/>
        <v>42182.129085678323</v>
      </c>
      <c r="D11170" t="s">
        <v>23</v>
      </c>
      <c r="E11170" s="6">
        <f>IF(Sense_data[[#This Row],[a_1State]]=D11169,E11169,Sense_data[[#This Row],[SysTimeStamp]])</f>
        <v>42182.128402807793</v>
      </c>
      <c r="F11170" s="3" t="str">
        <f>Sense_data[[#This Row],[a_1State]]&amp;TEXT(Sense_data[[#This Row],[StateInstanceTimestamp]],"#.######")</f>
        <v>On42182.128403</v>
      </c>
      <c r="G11170" s="3">
        <f ca="1">IF(Sense_data[[#This Row],[a_1State]]="Off",RANDBETWEEN(off_min,off_max),RANDBETWEEN(on_min,on_max))/sr_div</f>
        <v>4.8</v>
      </c>
      <c r="H11170" s="3">
        <v>5.4</v>
      </c>
      <c r="I11170" s="3">
        <f>IF(HOUR(Sense_data[[#This Row],[SysTimeStamp]])&lt;12,I11169+$B$14,I11169-$B$14)</f>
        <v>17.581712962965018</v>
      </c>
    </row>
    <row r="11171" spans="1:9" x14ac:dyDescent="0.2">
      <c r="A11171" t="s">
        <v>20</v>
      </c>
      <c r="B11171" t="s">
        <v>22</v>
      </c>
      <c r="C11171" s="6">
        <f t="shared" si="179"/>
        <v>42182.1290972524</v>
      </c>
      <c r="D11171" t="s">
        <v>23</v>
      </c>
      <c r="E11171" s="6">
        <f>IF(Sense_data[[#This Row],[a_1State]]=D11170,E11170,Sense_data[[#This Row],[SysTimeStamp]])</f>
        <v>42182.128402807793</v>
      </c>
      <c r="F11171" s="3" t="str">
        <f>Sense_data[[#This Row],[a_1State]]&amp;TEXT(Sense_data[[#This Row],[StateInstanceTimestamp]],"#.######")</f>
        <v>On42182.128403</v>
      </c>
      <c r="G11171" s="3">
        <f ca="1">IF(Sense_data[[#This Row],[a_1State]]="Off",RANDBETWEEN(off_min,off_max),RANDBETWEEN(on_min,on_max))/sr_div</f>
        <v>4.7</v>
      </c>
      <c r="H11171" s="3">
        <v>3.9</v>
      </c>
      <c r="I11171" s="3">
        <f>IF(HOUR(Sense_data[[#This Row],[SysTimeStamp]])&lt;12,I11170+$B$14,I11170-$B$14)</f>
        <v>17.581944444446499</v>
      </c>
    </row>
    <row r="11172" spans="1:9" x14ac:dyDescent="0.2">
      <c r="A11172" t="s">
        <v>20</v>
      </c>
      <c r="B11172" t="s">
        <v>22</v>
      </c>
      <c r="C11172" s="6">
        <f t="shared" si="179"/>
        <v>42182.129108826477</v>
      </c>
      <c r="D11172" t="s">
        <v>23</v>
      </c>
      <c r="E11172" s="6">
        <f>IF(Sense_data[[#This Row],[a_1State]]=D11171,E11171,Sense_data[[#This Row],[SysTimeStamp]])</f>
        <v>42182.128402807793</v>
      </c>
      <c r="F11172" s="3" t="str">
        <f>Sense_data[[#This Row],[a_1State]]&amp;TEXT(Sense_data[[#This Row],[StateInstanceTimestamp]],"#.######")</f>
        <v>On42182.128403</v>
      </c>
      <c r="G11172" s="3">
        <f ca="1">IF(Sense_data[[#This Row],[a_1State]]="Off",RANDBETWEEN(off_min,off_max),RANDBETWEEN(on_min,on_max))/sr_div</f>
        <v>4.4000000000000004</v>
      </c>
      <c r="H11172" s="3">
        <v>3.5</v>
      </c>
      <c r="I11172" s="3">
        <f>IF(HOUR(Sense_data[[#This Row],[SysTimeStamp]])&lt;12,I11171+$B$14,I11171-$B$14)</f>
        <v>17.582175925927981</v>
      </c>
    </row>
    <row r="11173" spans="1:9" x14ac:dyDescent="0.2">
      <c r="A11173" t="s">
        <v>20</v>
      </c>
      <c r="B11173" t="s">
        <v>22</v>
      </c>
      <c r="C11173" s="6">
        <f t="shared" si="179"/>
        <v>42182.129120400554</v>
      </c>
      <c r="D11173" t="s">
        <v>23</v>
      </c>
      <c r="E11173" s="6">
        <f>IF(Sense_data[[#This Row],[a_1State]]=D11172,E11172,Sense_data[[#This Row],[SysTimeStamp]])</f>
        <v>42182.128402807793</v>
      </c>
      <c r="F11173" s="3" t="str">
        <f>Sense_data[[#This Row],[a_1State]]&amp;TEXT(Sense_data[[#This Row],[StateInstanceTimestamp]],"#.######")</f>
        <v>On42182.128403</v>
      </c>
      <c r="G11173" s="3">
        <f ca="1">IF(Sense_data[[#This Row],[a_1State]]="Off",RANDBETWEEN(off_min,off_max),RANDBETWEEN(on_min,on_max))/sr_div</f>
        <v>4.5999999999999996</v>
      </c>
      <c r="H11173" s="3">
        <v>5.0999999999999996</v>
      </c>
      <c r="I11173" s="3">
        <f>IF(HOUR(Sense_data[[#This Row],[SysTimeStamp]])&lt;12,I11172+$B$14,I11172-$B$14)</f>
        <v>17.582407407409463</v>
      </c>
    </row>
    <row r="11174" spans="1:9" x14ac:dyDescent="0.2">
      <c r="A11174" t="s">
        <v>20</v>
      </c>
      <c r="B11174" t="s">
        <v>22</v>
      </c>
      <c r="C11174" s="6">
        <f t="shared" si="179"/>
        <v>42182.129131974631</v>
      </c>
      <c r="D11174" t="s">
        <v>23</v>
      </c>
      <c r="E11174" s="6">
        <f>IF(Sense_data[[#This Row],[a_1State]]=D11173,E11173,Sense_data[[#This Row],[SysTimeStamp]])</f>
        <v>42182.128402807793</v>
      </c>
      <c r="F11174" s="3" t="str">
        <f>Sense_data[[#This Row],[a_1State]]&amp;TEXT(Sense_data[[#This Row],[StateInstanceTimestamp]],"#.######")</f>
        <v>On42182.128403</v>
      </c>
      <c r="G11174" s="3">
        <f ca="1">IF(Sense_data[[#This Row],[a_1State]]="Off",RANDBETWEEN(off_min,off_max),RANDBETWEEN(on_min,on_max))/sr_div</f>
        <v>5.9</v>
      </c>
      <c r="H11174" s="3">
        <v>3.5</v>
      </c>
      <c r="I11174" s="3">
        <f>IF(HOUR(Sense_data[[#This Row],[SysTimeStamp]])&lt;12,I11173+$B$14,I11173-$B$14)</f>
        <v>17.582638888890944</v>
      </c>
    </row>
    <row r="11175" spans="1:9" x14ac:dyDescent="0.2">
      <c r="A11175" t="s">
        <v>20</v>
      </c>
      <c r="B11175" t="s">
        <v>22</v>
      </c>
      <c r="C11175" s="6">
        <f t="shared" si="179"/>
        <v>42182.129143548707</v>
      </c>
      <c r="D11175" t="s">
        <v>23</v>
      </c>
      <c r="E11175" s="6">
        <f>IF(Sense_data[[#This Row],[a_1State]]=D11174,E11174,Sense_data[[#This Row],[SysTimeStamp]])</f>
        <v>42182.128402807793</v>
      </c>
      <c r="F11175" s="3" t="str">
        <f>Sense_data[[#This Row],[a_1State]]&amp;TEXT(Sense_data[[#This Row],[StateInstanceTimestamp]],"#.######")</f>
        <v>On42182.128403</v>
      </c>
      <c r="G11175" s="3">
        <f ca="1">IF(Sense_data[[#This Row],[a_1State]]="Off",RANDBETWEEN(off_min,off_max),RANDBETWEEN(on_min,on_max))/sr_div</f>
        <v>3.2</v>
      </c>
      <c r="H11175" s="3">
        <v>5.0999999999999996</v>
      </c>
      <c r="I11175" s="3">
        <f>IF(HOUR(Sense_data[[#This Row],[SysTimeStamp]])&lt;12,I11174+$B$14,I11174-$B$14)</f>
        <v>17.582870370372426</v>
      </c>
    </row>
    <row r="11176" spans="1:9" x14ac:dyDescent="0.2">
      <c r="A11176" t="s">
        <v>20</v>
      </c>
      <c r="B11176" t="s">
        <v>22</v>
      </c>
      <c r="C11176" s="6">
        <f t="shared" si="179"/>
        <v>42182.129155122784</v>
      </c>
      <c r="D11176" t="s">
        <v>23</v>
      </c>
      <c r="E11176" s="6">
        <f>IF(Sense_data[[#This Row],[a_1State]]=D11175,E11175,Sense_data[[#This Row],[SysTimeStamp]])</f>
        <v>42182.128402807793</v>
      </c>
      <c r="F11176" s="3" t="str">
        <f>Sense_data[[#This Row],[a_1State]]&amp;TEXT(Sense_data[[#This Row],[StateInstanceTimestamp]],"#.######")</f>
        <v>On42182.128403</v>
      </c>
      <c r="G11176" s="3">
        <f ca="1">IF(Sense_data[[#This Row],[a_1State]]="Off",RANDBETWEEN(off_min,off_max),RANDBETWEEN(on_min,on_max))/sr_div</f>
        <v>5.3</v>
      </c>
      <c r="H11176" s="3">
        <v>4.3</v>
      </c>
      <c r="I11176" s="3">
        <f>IF(HOUR(Sense_data[[#This Row],[SysTimeStamp]])&lt;12,I11175+$B$14,I11175-$B$14)</f>
        <v>17.583101851853908</v>
      </c>
    </row>
    <row r="11177" spans="1:9" x14ac:dyDescent="0.2">
      <c r="A11177" t="s">
        <v>20</v>
      </c>
      <c r="B11177" t="s">
        <v>22</v>
      </c>
      <c r="C11177" s="6">
        <f t="shared" si="179"/>
        <v>42182.129166696861</v>
      </c>
      <c r="D11177" t="s">
        <v>23</v>
      </c>
      <c r="E11177" s="6">
        <f>IF(Sense_data[[#This Row],[a_1State]]=D11176,E11176,Sense_data[[#This Row],[SysTimeStamp]])</f>
        <v>42182.128402807793</v>
      </c>
      <c r="F11177" s="3" t="str">
        <f>Sense_data[[#This Row],[a_1State]]&amp;TEXT(Sense_data[[#This Row],[StateInstanceTimestamp]],"#.######")</f>
        <v>On42182.128403</v>
      </c>
      <c r="G11177" s="3">
        <f ca="1">IF(Sense_data[[#This Row],[a_1State]]="Off",RANDBETWEEN(off_min,off_max),RANDBETWEEN(on_min,on_max))/sr_div</f>
        <v>4.3</v>
      </c>
      <c r="H11177" s="3">
        <v>6</v>
      </c>
      <c r="I11177" s="3">
        <f>IF(HOUR(Sense_data[[#This Row],[SysTimeStamp]])&lt;12,I11176+$B$14,I11176-$B$14)</f>
        <v>17.583333333335389</v>
      </c>
    </row>
    <row r="11178" spans="1:9" x14ac:dyDescent="0.2">
      <c r="A11178" t="s">
        <v>20</v>
      </c>
      <c r="B11178" t="s">
        <v>22</v>
      </c>
      <c r="C11178" s="6">
        <f t="shared" si="179"/>
        <v>42182.129178270938</v>
      </c>
      <c r="D11178" t="s">
        <v>23</v>
      </c>
      <c r="E11178" s="6">
        <f>IF(Sense_data[[#This Row],[a_1State]]=D11177,E11177,Sense_data[[#This Row],[SysTimeStamp]])</f>
        <v>42182.128402807793</v>
      </c>
      <c r="F11178" s="3" t="str">
        <f>Sense_data[[#This Row],[a_1State]]&amp;TEXT(Sense_data[[#This Row],[StateInstanceTimestamp]],"#.######")</f>
        <v>On42182.128403</v>
      </c>
      <c r="G11178" s="3">
        <f ca="1">IF(Sense_data[[#This Row],[a_1State]]="Off",RANDBETWEEN(off_min,off_max),RANDBETWEEN(on_min,on_max))/sr_div</f>
        <v>6</v>
      </c>
      <c r="H11178" s="3">
        <v>3.5</v>
      </c>
      <c r="I11178" s="3">
        <f>IF(HOUR(Sense_data[[#This Row],[SysTimeStamp]])&lt;12,I11177+$B$14,I11177-$B$14)</f>
        <v>17.583564814816871</v>
      </c>
    </row>
    <row r="11179" spans="1:9" x14ac:dyDescent="0.2">
      <c r="A11179" t="s">
        <v>20</v>
      </c>
      <c r="B11179" t="s">
        <v>22</v>
      </c>
      <c r="C11179" s="6">
        <f t="shared" si="179"/>
        <v>42182.129189845014</v>
      </c>
      <c r="D11179" t="s">
        <v>23</v>
      </c>
      <c r="E11179" s="6">
        <f>IF(Sense_data[[#This Row],[a_1State]]=D11178,E11178,Sense_data[[#This Row],[SysTimeStamp]])</f>
        <v>42182.128402807793</v>
      </c>
      <c r="F11179" s="3" t="str">
        <f>Sense_data[[#This Row],[a_1State]]&amp;TEXT(Sense_data[[#This Row],[StateInstanceTimestamp]],"#.######")</f>
        <v>On42182.128403</v>
      </c>
      <c r="G11179" s="3">
        <f ca="1">IF(Sense_data[[#This Row],[a_1State]]="Off",RANDBETWEEN(off_min,off_max),RANDBETWEEN(on_min,on_max))/sr_div</f>
        <v>4.8</v>
      </c>
      <c r="H11179" s="3">
        <v>3.8</v>
      </c>
      <c r="I11179" s="3">
        <f>IF(HOUR(Sense_data[[#This Row],[SysTimeStamp]])&lt;12,I11178+$B$14,I11178-$B$14)</f>
        <v>17.583796296298353</v>
      </c>
    </row>
    <row r="11180" spans="1:9" x14ac:dyDescent="0.2">
      <c r="A11180" t="s">
        <v>20</v>
      </c>
      <c r="B11180" t="s">
        <v>22</v>
      </c>
      <c r="C11180" s="6">
        <f t="shared" si="179"/>
        <v>42182.129201419091</v>
      </c>
      <c r="D11180" t="s">
        <v>23</v>
      </c>
      <c r="E11180" s="6">
        <f>IF(Sense_data[[#This Row],[a_1State]]=D11179,E11179,Sense_data[[#This Row],[SysTimeStamp]])</f>
        <v>42182.128402807793</v>
      </c>
      <c r="F11180" s="3" t="str">
        <f>Sense_data[[#This Row],[a_1State]]&amp;TEXT(Sense_data[[#This Row],[StateInstanceTimestamp]],"#.######")</f>
        <v>On42182.128403</v>
      </c>
      <c r="G11180" s="3">
        <f ca="1">IF(Sense_data[[#This Row],[a_1State]]="Off",RANDBETWEEN(off_min,off_max),RANDBETWEEN(on_min,on_max))/sr_div</f>
        <v>4.5999999999999996</v>
      </c>
      <c r="H11180" s="3">
        <v>5.4</v>
      </c>
      <c r="I11180" s="3">
        <f>IF(HOUR(Sense_data[[#This Row],[SysTimeStamp]])&lt;12,I11179+$B$14,I11179-$B$14)</f>
        <v>17.584027777779834</v>
      </c>
    </row>
    <row r="11181" spans="1:9" x14ac:dyDescent="0.2">
      <c r="A11181" t="s">
        <v>20</v>
      </c>
      <c r="B11181" t="s">
        <v>22</v>
      </c>
      <c r="C11181" s="6">
        <f t="shared" si="179"/>
        <v>42182.129212993168</v>
      </c>
      <c r="D11181" t="s">
        <v>23</v>
      </c>
      <c r="E11181" s="6">
        <f>IF(Sense_data[[#This Row],[a_1State]]=D11180,E11180,Sense_data[[#This Row],[SysTimeStamp]])</f>
        <v>42182.128402807793</v>
      </c>
      <c r="F11181" s="3" t="str">
        <f>Sense_data[[#This Row],[a_1State]]&amp;TEXT(Sense_data[[#This Row],[StateInstanceTimestamp]],"#.######")</f>
        <v>On42182.128403</v>
      </c>
      <c r="G11181" s="3">
        <f ca="1">IF(Sense_data[[#This Row],[a_1State]]="Off",RANDBETWEEN(off_min,off_max),RANDBETWEEN(on_min,on_max))/sr_div</f>
        <v>5</v>
      </c>
      <c r="H11181" s="3">
        <v>5.6</v>
      </c>
      <c r="I11181" s="3">
        <f>IF(HOUR(Sense_data[[#This Row],[SysTimeStamp]])&lt;12,I11180+$B$14,I11180-$B$14)</f>
        <v>17.584259259261316</v>
      </c>
    </row>
    <row r="11182" spans="1:9" x14ac:dyDescent="0.2">
      <c r="A11182" t="s">
        <v>20</v>
      </c>
      <c r="B11182" t="s">
        <v>22</v>
      </c>
      <c r="C11182" s="6">
        <f t="shared" si="179"/>
        <v>42182.129224567245</v>
      </c>
      <c r="D11182" t="s">
        <v>23</v>
      </c>
      <c r="E11182" s="6">
        <f>IF(Sense_data[[#This Row],[a_1State]]=D11181,E11181,Sense_data[[#This Row],[SysTimeStamp]])</f>
        <v>42182.128402807793</v>
      </c>
      <c r="F11182" s="3" t="str">
        <f>Sense_data[[#This Row],[a_1State]]&amp;TEXT(Sense_data[[#This Row],[StateInstanceTimestamp]],"#.######")</f>
        <v>On42182.128403</v>
      </c>
      <c r="G11182" s="3">
        <f ca="1">IF(Sense_data[[#This Row],[a_1State]]="Off",RANDBETWEEN(off_min,off_max),RANDBETWEEN(on_min,on_max))/sr_div</f>
        <v>5</v>
      </c>
      <c r="H11182" s="3">
        <v>5.3</v>
      </c>
      <c r="I11182" s="3">
        <f>IF(HOUR(Sense_data[[#This Row],[SysTimeStamp]])&lt;12,I11181+$B$14,I11181-$B$14)</f>
        <v>17.584490740742797</v>
      </c>
    </row>
    <row r="11183" spans="1:9" x14ac:dyDescent="0.2">
      <c r="A11183" t="s">
        <v>20</v>
      </c>
      <c r="B11183" t="s">
        <v>22</v>
      </c>
      <c r="C11183" s="6">
        <f t="shared" si="179"/>
        <v>42182.129236141322</v>
      </c>
      <c r="D11183" t="s">
        <v>23</v>
      </c>
      <c r="E11183" s="6">
        <f>IF(Sense_data[[#This Row],[a_1State]]=D11182,E11182,Sense_data[[#This Row],[SysTimeStamp]])</f>
        <v>42182.128402807793</v>
      </c>
      <c r="F11183" s="3" t="str">
        <f>Sense_data[[#This Row],[a_1State]]&amp;TEXT(Sense_data[[#This Row],[StateInstanceTimestamp]],"#.######")</f>
        <v>On42182.128403</v>
      </c>
      <c r="G11183" s="3">
        <f ca="1">IF(Sense_data[[#This Row],[a_1State]]="Off",RANDBETWEEN(off_min,off_max),RANDBETWEEN(on_min,on_max))/sr_div</f>
        <v>3.1</v>
      </c>
      <c r="H11183" s="3">
        <v>4.2</v>
      </c>
      <c r="I11183" s="3">
        <f>IF(HOUR(Sense_data[[#This Row],[SysTimeStamp]])&lt;12,I11182+$B$14,I11182-$B$14)</f>
        <v>17.584722222224279</v>
      </c>
    </row>
    <row r="11184" spans="1:9" x14ac:dyDescent="0.2">
      <c r="A11184" t="s">
        <v>20</v>
      </c>
      <c r="B11184" t="s">
        <v>22</v>
      </c>
      <c r="C11184" s="6">
        <f t="shared" si="179"/>
        <v>42182.129247715398</v>
      </c>
      <c r="D11184" t="s">
        <v>23</v>
      </c>
      <c r="E11184" s="6">
        <f>IF(Sense_data[[#This Row],[a_1State]]=D11183,E11183,Sense_data[[#This Row],[SysTimeStamp]])</f>
        <v>42182.128402807793</v>
      </c>
      <c r="F11184" s="3" t="str">
        <f>Sense_data[[#This Row],[a_1State]]&amp;TEXT(Sense_data[[#This Row],[StateInstanceTimestamp]],"#.######")</f>
        <v>On42182.128403</v>
      </c>
      <c r="G11184" s="3">
        <f ca="1">IF(Sense_data[[#This Row],[a_1State]]="Off",RANDBETWEEN(off_min,off_max),RANDBETWEEN(on_min,on_max))/sr_div</f>
        <v>4.9000000000000004</v>
      </c>
      <c r="H11184" s="3">
        <v>5.4</v>
      </c>
      <c r="I11184" s="3">
        <f>IF(HOUR(Sense_data[[#This Row],[SysTimeStamp]])&lt;12,I11183+$B$14,I11183-$B$14)</f>
        <v>17.584953703705761</v>
      </c>
    </row>
    <row r="11185" spans="1:9" x14ac:dyDescent="0.2">
      <c r="A11185" t="s">
        <v>20</v>
      </c>
      <c r="B11185" t="s">
        <v>22</v>
      </c>
      <c r="C11185" s="6">
        <f t="shared" si="179"/>
        <v>42182.129259289475</v>
      </c>
      <c r="D11185" t="s">
        <v>23</v>
      </c>
      <c r="E11185" s="6">
        <f>IF(Sense_data[[#This Row],[a_1State]]=D11184,E11184,Sense_data[[#This Row],[SysTimeStamp]])</f>
        <v>42182.128402807793</v>
      </c>
      <c r="F11185" s="3" t="str">
        <f>Sense_data[[#This Row],[a_1State]]&amp;TEXT(Sense_data[[#This Row],[StateInstanceTimestamp]],"#.######")</f>
        <v>On42182.128403</v>
      </c>
      <c r="G11185" s="3">
        <f ca="1">IF(Sense_data[[#This Row],[a_1State]]="Off",RANDBETWEEN(off_min,off_max),RANDBETWEEN(on_min,on_max))/sr_div</f>
        <v>4.5999999999999996</v>
      </c>
      <c r="H11185" s="3">
        <v>4</v>
      </c>
      <c r="I11185" s="3">
        <f>IF(HOUR(Sense_data[[#This Row],[SysTimeStamp]])&lt;12,I11184+$B$14,I11184-$B$14)</f>
        <v>17.585185185187242</v>
      </c>
    </row>
    <row r="11186" spans="1:9" x14ac:dyDescent="0.2">
      <c r="A11186" t="s">
        <v>20</v>
      </c>
      <c r="B11186" t="s">
        <v>22</v>
      </c>
      <c r="C11186" s="6">
        <f t="shared" si="179"/>
        <v>42182.129270863552</v>
      </c>
      <c r="D11186" t="s">
        <v>23</v>
      </c>
      <c r="E11186" s="6">
        <f>IF(Sense_data[[#This Row],[a_1State]]=D11185,E11185,Sense_data[[#This Row],[SysTimeStamp]])</f>
        <v>42182.128402807793</v>
      </c>
      <c r="F11186" s="3" t="str">
        <f>Sense_data[[#This Row],[a_1State]]&amp;TEXT(Sense_data[[#This Row],[StateInstanceTimestamp]],"#.######")</f>
        <v>On42182.128403</v>
      </c>
      <c r="G11186" s="3">
        <f ca="1">IF(Sense_data[[#This Row],[a_1State]]="Off",RANDBETWEEN(off_min,off_max),RANDBETWEEN(on_min,on_max))/sr_div</f>
        <v>3.8</v>
      </c>
      <c r="H11186" s="3">
        <v>4.9000000000000004</v>
      </c>
      <c r="I11186" s="3">
        <f>IF(HOUR(Sense_data[[#This Row],[SysTimeStamp]])&lt;12,I11185+$B$14,I11185-$B$14)</f>
        <v>17.585416666668724</v>
      </c>
    </row>
    <row r="11187" spans="1:9" x14ac:dyDescent="0.2">
      <c r="A11187" t="s">
        <v>20</v>
      </c>
      <c r="B11187" t="s">
        <v>22</v>
      </c>
      <c r="C11187" s="6">
        <f t="shared" si="179"/>
        <v>42182.129282437629</v>
      </c>
      <c r="D11187" t="s">
        <v>23</v>
      </c>
      <c r="E11187" s="6">
        <f>IF(Sense_data[[#This Row],[a_1State]]=D11186,E11186,Sense_data[[#This Row],[SysTimeStamp]])</f>
        <v>42182.128402807793</v>
      </c>
      <c r="F11187" s="3" t="str">
        <f>Sense_data[[#This Row],[a_1State]]&amp;TEXT(Sense_data[[#This Row],[StateInstanceTimestamp]],"#.######")</f>
        <v>On42182.128403</v>
      </c>
      <c r="G11187" s="3">
        <f ca="1">IF(Sense_data[[#This Row],[a_1State]]="Off",RANDBETWEEN(off_min,off_max),RANDBETWEEN(on_min,on_max))/sr_div</f>
        <v>3</v>
      </c>
      <c r="H11187" s="3">
        <v>4.7</v>
      </c>
      <c r="I11187" s="3">
        <f>IF(HOUR(Sense_data[[#This Row],[SysTimeStamp]])&lt;12,I11186+$B$14,I11186-$B$14)</f>
        <v>17.585648148150206</v>
      </c>
    </row>
    <row r="11188" spans="1:9" x14ac:dyDescent="0.2">
      <c r="A11188" t="s">
        <v>20</v>
      </c>
      <c r="B11188" t="s">
        <v>22</v>
      </c>
      <c r="C11188" s="6">
        <f t="shared" si="179"/>
        <v>42182.129294011705</v>
      </c>
      <c r="D11188" t="s">
        <v>23</v>
      </c>
      <c r="E11188" s="6">
        <f>IF(Sense_data[[#This Row],[a_1State]]=D11187,E11187,Sense_data[[#This Row],[SysTimeStamp]])</f>
        <v>42182.128402807793</v>
      </c>
      <c r="F11188" s="3" t="str">
        <f>Sense_data[[#This Row],[a_1State]]&amp;TEXT(Sense_data[[#This Row],[StateInstanceTimestamp]],"#.######")</f>
        <v>On42182.128403</v>
      </c>
      <c r="G11188" s="3">
        <f ca="1">IF(Sense_data[[#This Row],[a_1State]]="Off",RANDBETWEEN(off_min,off_max),RANDBETWEEN(on_min,on_max))/sr_div</f>
        <v>4.0999999999999996</v>
      </c>
      <c r="H11188" s="3">
        <v>3.7</v>
      </c>
      <c r="I11188" s="3">
        <f>IF(HOUR(Sense_data[[#This Row],[SysTimeStamp]])&lt;12,I11187+$B$14,I11187-$B$14)</f>
        <v>17.585879629631687</v>
      </c>
    </row>
    <row r="11189" spans="1:9" x14ac:dyDescent="0.2">
      <c r="A11189" t="s">
        <v>20</v>
      </c>
      <c r="B11189" t="s">
        <v>22</v>
      </c>
      <c r="C11189" s="6">
        <f t="shared" si="179"/>
        <v>42182.129305585782</v>
      </c>
      <c r="D11189" t="s">
        <v>23</v>
      </c>
      <c r="E11189" s="6">
        <f>IF(Sense_data[[#This Row],[a_1State]]=D11188,E11188,Sense_data[[#This Row],[SysTimeStamp]])</f>
        <v>42182.128402807793</v>
      </c>
      <c r="F11189" s="3" t="str">
        <f>Sense_data[[#This Row],[a_1State]]&amp;TEXT(Sense_data[[#This Row],[StateInstanceTimestamp]],"#.######")</f>
        <v>On42182.128403</v>
      </c>
      <c r="G11189" s="3">
        <f ca="1">IF(Sense_data[[#This Row],[a_1State]]="Off",RANDBETWEEN(off_min,off_max),RANDBETWEEN(on_min,on_max))/sr_div</f>
        <v>5.7</v>
      </c>
      <c r="H11189" s="3">
        <v>4.3</v>
      </c>
      <c r="I11189" s="3">
        <f>IF(HOUR(Sense_data[[#This Row],[SysTimeStamp]])&lt;12,I11188+$B$14,I11188-$B$14)</f>
        <v>17.586111111113169</v>
      </c>
    </row>
    <row r="11190" spans="1:9" x14ac:dyDescent="0.2">
      <c r="A11190" t="s">
        <v>20</v>
      </c>
      <c r="B11190" t="s">
        <v>22</v>
      </c>
      <c r="C11190" s="6">
        <f t="shared" si="179"/>
        <v>42182.129317159859</v>
      </c>
      <c r="D11190" t="s">
        <v>23</v>
      </c>
      <c r="E11190" s="6">
        <f>IF(Sense_data[[#This Row],[a_1State]]=D11189,E11189,Sense_data[[#This Row],[SysTimeStamp]])</f>
        <v>42182.128402807793</v>
      </c>
      <c r="F11190" s="3" t="str">
        <f>Sense_data[[#This Row],[a_1State]]&amp;TEXT(Sense_data[[#This Row],[StateInstanceTimestamp]],"#.######")</f>
        <v>On42182.128403</v>
      </c>
      <c r="G11190" s="3">
        <f ca="1">IF(Sense_data[[#This Row],[a_1State]]="Off",RANDBETWEEN(off_min,off_max),RANDBETWEEN(on_min,on_max))/sr_div</f>
        <v>5.6</v>
      </c>
      <c r="H11190" s="3">
        <v>3.7</v>
      </c>
      <c r="I11190" s="3">
        <f>IF(HOUR(Sense_data[[#This Row],[SysTimeStamp]])&lt;12,I11189+$B$14,I11189-$B$14)</f>
        <v>17.586342592594651</v>
      </c>
    </row>
    <row r="11191" spans="1:9" x14ac:dyDescent="0.2">
      <c r="A11191" t="s">
        <v>20</v>
      </c>
      <c r="B11191" t="s">
        <v>22</v>
      </c>
      <c r="C11191" s="6">
        <f t="shared" si="179"/>
        <v>42182.129328733936</v>
      </c>
      <c r="D11191" t="s">
        <v>23</v>
      </c>
      <c r="E11191" s="6">
        <f>IF(Sense_data[[#This Row],[a_1State]]=D11190,E11190,Sense_data[[#This Row],[SysTimeStamp]])</f>
        <v>42182.128402807793</v>
      </c>
      <c r="F11191" s="3" t="str">
        <f>Sense_data[[#This Row],[a_1State]]&amp;TEXT(Sense_data[[#This Row],[StateInstanceTimestamp]],"#.######")</f>
        <v>On42182.128403</v>
      </c>
      <c r="G11191" s="3">
        <f ca="1">IF(Sense_data[[#This Row],[a_1State]]="Off",RANDBETWEEN(off_min,off_max),RANDBETWEEN(on_min,on_max))/sr_div</f>
        <v>3.5</v>
      </c>
      <c r="H11191" s="3">
        <v>6</v>
      </c>
      <c r="I11191" s="3">
        <f>IF(HOUR(Sense_data[[#This Row],[SysTimeStamp]])&lt;12,I11190+$B$14,I11190-$B$14)</f>
        <v>17.586574074076132</v>
      </c>
    </row>
    <row r="11192" spans="1:9" x14ac:dyDescent="0.2">
      <c r="A11192" t="s">
        <v>20</v>
      </c>
      <c r="B11192" t="s">
        <v>22</v>
      </c>
      <c r="C11192" s="6">
        <f t="shared" si="179"/>
        <v>42182.129340308013</v>
      </c>
      <c r="D11192" t="s">
        <v>23</v>
      </c>
      <c r="E11192" s="6">
        <f>IF(Sense_data[[#This Row],[a_1State]]=D11191,E11191,Sense_data[[#This Row],[SysTimeStamp]])</f>
        <v>42182.128402807793</v>
      </c>
      <c r="F11192" s="3" t="str">
        <f>Sense_data[[#This Row],[a_1State]]&amp;TEXT(Sense_data[[#This Row],[StateInstanceTimestamp]],"#.######")</f>
        <v>On42182.128403</v>
      </c>
      <c r="G11192" s="3">
        <f ca="1">IF(Sense_data[[#This Row],[a_1State]]="Off",RANDBETWEEN(off_min,off_max),RANDBETWEEN(on_min,on_max))/sr_div</f>
        <v>4.7</v>
      </c>
      <c r="H11192" s="3">
        <v>3.8</v>
      </c>
      <c r="I11192" s="3">
        <f>IF(HOUR(Sense_data[[#This Row],[SysTimeStamp]])&lt;12,I11191+$B$14,I11191-$B$14)</f>
        <v>17.586805555557614</v>
      </c>
    </row>
    <row r="11193" spans="1:9" x14ac:dyDescent="0.2">
      <c r="A11193" t="s">
        <v>20</v>
      </c>
      <c r="B11193" t="s">
        <v>22</v>
      </c>
      <c r="C11193" s="6">
        <f t="shared" si="179"/>
        <v>42182.129351882089</v>
      </c>
      <c r="D11193" t="s">
        <v>23</v>
      </c>
      <c r="E11193" s="6">
        <f>IF(Sense_data[[#This Row],[a_1State]]=D11192,E11192,Sense_data[[#This Row],[SysTimeStamp]])</f>
        <v>42182.128402807793</v>
      </c>
      <c r="F11193" s="3" t="str">
        <f>Sense_data[[#This Row],[a_1State]]&amp;TEXT(Sense_data[[#This Row],[StateInstanceTimestamp]],"#.######")</f>
        <v>On42182.128403</v>
      </c>
      <c r="G11193" s="3">
        <f ca="1">IF(Sense_data[[#This Row],[a_1State]]="Off",RANDBETWEEN(off_min,off_max),RANDBETWEEN(on_min,on_max))/sr_div</f>
        <v>6</v>
      </c>
      <c r="H11193" s="3">
        <v>4.3</v>
      </c>
      <c r="I11193" s="3">
        <f>IF(HOUR(Sense_data[[#This Row],[SysTimeStamp]])&lt;12,I11192+$B$14,I11192-$B$14)</f>
        <v>17.587037037039096</v>
      </c>
    </row>
    <row r="11194" spans="1:9" x14ac:dyDescent="0.2">
      <c r="A11194" t="s">
        <v>20</v>
      </c>
      <c r="B11194" t="s">
        <v>22</v>
      </c>
      <c r="C11194" s="6">
        <f t="shared" si="179"/>
        <v>42182.129363456166</v>
      </c>
      <c r="D11194" t="s">
        <v>23</v>
      </c>
      <c r="E11194" s="6">
        <f>IF(Sense_data[[#This Row],[a_1State]]=D11193,E11193,Sense_data[[#This Row],[SysTimeStamp]])</f>
        <v>42182.128402807793</v>
      </c>
      <c r="F11194" s="3" t="str">
        <f>Sense_data[[#This Row],[a_1State]]&amp;TEXT(Sense_data[[#This Row],[StateInstanceTimestamp]],"#.######")</f>
        <v>On42182.128403</v>
      </c>
      <c r="G11194" s="3">
        <f ca="1">IF(Sense_data[[#This Row],[a_1State]]="Off",RANDBETWEEN(off_min,off_max),RANDBETWEEN(on_min,on_max))/sr_div</f>
        <v>5.6</v>
      </c>
      <c r="H11194" s="3">
        <v>5.0999999999999996</v>
      </c>
      <c r="I11194" s="3">
        <f>IF(HOUR(Sense_data[[#This Row],[SysTimeStamp]])&lt;12,I11193+$B$14,I11193-$B$14)</f>
        <v>17.587268518520577</v>
      </c>
    </row>
    <row r="11195" spans="1:9" x14ac:dyDescent="0.2">
      <c r="A11195" t="s">
        <v>20</v>
      </c>
      <c r="B11195" t="s">
        <v>22</v>
      </c>
      <c r="C11195" s="6">
        <f t="shared" si="179"/>
        <v>42182.129375030243</v>
      </c>
      <c r="D11195" t="s">
        <v>23</v>
      </c>
      <c r="E11195" s="6">
        <f>IF(Sense_data[[#This Row],[a_1State]]=D11194,E11194,Sense_data[[#This Row],[SysTimeStamp]])</f>
        <v>42182.128402807793</v>
      </c>
      <c r="F11195" s="3" t="str">
        <f>Sense_data[[#This Row],[a_1State]]&amp;TEXT(Sense_data[[#This Row],[StateInstanceTimestamp]],"#.######")</f>
        <v>On42182.128403</v>
      </c>
      <c r="G11195" s="3">
        <f ca="1">IF(Sense_data[[#This Row],[a_1State]]="Off",RANDBETWEEN(off_min,off_max),RANDBETWEEN(on_min,on_max))/sr_div</f>
        <v>4.4000000000000004</v>
      </c>
      <c r="H11195" s="3">
        <v>5.9</v>
      </c>
      <c r="I11195" s="3">
        <f>IF(HOUR(Sense_data[[#This Row],[SysTimeStamp]])&lt;12,I11194+$B$14,I11194-$B$14)</f>
        <v>17.587500000002059</v>
      </c>
    </row>
    <row r="11196" spans="1:9" x14ac:dyDescent="0.2">
      <c r="A11196" t="s">
        <v>20</v>
      </c>
      <c r="B11196" t="s">
        <v>22</v>
      </c>
      <c r="C11196" s="6">
        <f t="shared" si="179"/>
        <v>42182.12938660432</v>
      </c>
      <c r="D11196" t="s">
        <v>23</v>
      </c>
      <c r="E11196" s="6">
        <f>IF(Sense_data[[#This Row],[a_1State]]=D11195,E11195,Sense_data[[#This Row],[SysTimeStamp]])</f>
        <v>42182.128402807793</v>
      </c>
      <c r="F11196" s="3" t="str">
        <f>Sense_data[[#This Row],[a_1State]]&amp;TEXT(Sense_data[[#This Row],[StateInstanceTimestamp]],"#.######")</f>
        <v>On42182.128403</v>
      </c>
      <c r="G11196" s="3">
        <f ca="1">IF(Sense_data[[#This Row],[a_1State]]="Off",RANDBETWEEN(off_min,off_max),RANDBETWEEN(on_min,on_max))/sr_div</f>
        <v>4.0999999999999996</v>
      </c>
      <c r="H11196" s="3">
        <v>5.6</v>
      </c>
      <c r="I11196" s="3">
        <f>IF(HOUR(Sense_data[[#This Row],[SysTimeStamp]])&lt;12,I11195+$B$14,I11195-$B$14)</f>
        <v>17.587731481483541</v>
      </c>
    </row>
    <row r="11197" spans="1:9" x14ac:dyDescent="0.2">
      <c r="A11197" t="s">
        <v>20</v>
      </c>
      <c r="B11197" t="s">
        <v>22</v>
      </c>
      <c r="C11197" s="6">
        <f t="shared" si="179"/>
        <v>42182.129398178397</v>
      </c>
      <c r="D11197" t="s">
        <v>23</v>
      </c>
      <c r="E11197" s="6">
        <f>IF(Sense_data[[#This Row],[a_1State]]=D11196,E11196,Sense_data[[#This Row],[SysTimeStamp]])</f>
        <v>42182.128402807793</v>
      </c>
      <c r="F11197" s="3" t="str">
        <f>Sense_data[[#This Row],[a_1State]]&amp;TEXT(Sense_data[[#This Row],[StateInstanceTimestamp]],"#.######")</f>
        <v>On42182.128403</v>
      </c>
      <c r="G11197" s="3">
        <f ca="1">IF(Sense_data[[#This Row],[a_1State]]="Off",RANDBETWEEN(off_min,off_max),RANDBETWEEN(on_min,on_max))/sr_div</f>
        <v>4.5999999999999996</v>
      </c>
      <c r="H11197" s="3">
        <v>5.9</v>
      </c>
      <c r="I11197" s="3">
        <f>IF(HOUR(Sense_data[[#This Row],[SysTimeStamp]])&lt;12,I11196+$B$14,I11196-$B$14)</f>
        <v>17.587962962965022</v>
      </c>
    </row>
    <row r="11198" spans="1:9" x14ac:dyDescent="0.2">
      <c r="A11198" t="s">
        <v>20</v>
      </c>
      <c r="B11198" t="s">
        <v>22</v>
      </c>
      <c r="C11198" s="6">
        <f t="shared" si="179"/>
        <v>42182.129409752473</v>
      </c>
      <c r="D11198" t="s">
        <v>23</v>
      </c>
      <c r="E11198" s="6">
        <f>IF(Sense_data[[#This Row],[a_1State]]=D11197,E11197,Sense_data[[#This Row],[SysTimeStamp]])</f>
        <v>42182.128402807793</v>
      </c>
      <c r="F11198" s="3" t="str">
        <f>Sense_data[[#This Row],[a_1State]]&amp;TEXT(Sense_data[[#This Row],[StateInstanceTimestamp]],"#.######")</f>
        <v>On42182.128403</v>
      </c>
      <c r="G11198" s="3">
        <f ca="1">IF(Sense_data[[#This Row],[a_1State]]="Off",RANDBETWEEN(off_min,off_max),RANDBETWEEN(on_min,on_max))/sr_div</f>
        <v>5.9</v>
      </c>
      <c r="H11198" s="3">
        <v>5.5</v>
      </c>
      <c r="I11198" s="3">
        <f>IF(HOUR(Sense_data[[#This Row],[SysTimeStamp]])&lt;12,I11197+$B$14,I11197-$B$14)</f>
        <v>17.588194444446504</v>
      </c>
    </row>
    <row r="11199" spans="1:9" x14ac:dyDescent="0.2">
      <c r="A11199" t="s">
        <v>20</v>
      </c>
      <c r="B11199" t="s">
        <v>22</v>
      </c>
      <c r="C11199" s="6">
        <f t="shared" si="179"/>
        <v>42182.12942132655</v>
      </c>
      <c r="D11199" t="s">
        <v>23</v>
      </c>
      <c r="E11199" s="6">
        <f>IF(Sense_data[[#This Row],[a_1State]]=D11198,E11198,Sense_data[[#This Row],[SysTimeStamp]])</f>
        <v>42182.128402807793</v>
      </c>
      <c r="F11199" s="3" t="str">
        <f>Sense_data[[#This Row],[a_1State]]&amp;TEXT(Sense_data[[#This Row],[StateInstanceTimestamp]],"#.######")</f>
        <v>On42182.128403</v>
      </c>
      <c r="G11199" s="3">
        <f ca="1">IF(Sense_data[[#This Row],[a_1State]]="Off",RANDBETWEEN(off_min,off_max),RANDBETWEEN(on_min,on_max))/sr_div</f>
        <v>3.1</v>
      </c>
      <c r="H11199" s="3">
        <v>4.5999999999999996</v>
      </c>
      <c r="I11199" s="3">
        <f>IF(HOUR(Sense_data[[#This Row],[SysTimeStamp]])&lt;12,I11198+$B$14,I11198-$B$14)</f>
        <v>17.588425925927986</v>
      </c>
    </row>
    <row r="11200" spans="1:9" x14ac:dyDescent="0.2">
      <c r="A11200" t="s">
        <v>20</v>
      </c>
      <c r="B11200" t="s">
        <v>22</v>
      </c>
      <c r="C11200" s="6">
        <f t="shared" si="179"/>
        <v>42182.129432900627</v>
      </c>
      <c r="D11200" t="s">
        <v>23</v>
      </c>
      <c r="E11200" s="6">
        <f>IF(Sense_data[[#This Row],[a_1State]]=D11199,E11199,Sense_data[[#This Row],[SysTimeStamp]])</f>
        <v>42182.128402807793</v>
      </c>
      <c r="F11200" s="3" t="str">
        <f>Sense_data[[#This Row],[a_1State]]&amp;TEXT(Sense_data[[#This Row],[StateInstanceTimestamp]],"#.######")</f>
        <v>On42182.128403</v>
      </c>
      <c r="G11200" s="3">
        <f ca="1">IF(Sense_data[[#This Row],[a_1State]]="Off",RANDBETWEEN(off_min,off_max),RANDBETWEEN(on_min,on_max))/sr_div</f>
        <v>3.4</v>
      </c>
      <c r="H11200" s="3">
        <v>4.9000000000000004</v>
      </c>
      <c r="I11200" s="3">
        <f>IF(HOUR(Sense_data[[#This Row],[SysTimeStamp]])&lt;12,I11199+$B$14,I11199-$B$14)</f>
        <v>17.588657407409467</v>
      </c>
    </row>
    <row r="11201" spans="1:9" x14ac:dyDescent="0.2">
      <c r="A11201" t="s">
        <v>20</v>
      </c>
      <c r="B11201" t="s">
        <v>22</v>
      </c>
      <c r="C11201" s="6">
        <f t="shared" si="179"/>
        <v>42182.129444474704</v>
      </c>
      <c r="D11201" t="s">
        <v>23</v>
      </c>
      <c r="E11201" s="6">
        <f>IF(Sense_data[[#This Row],[a_1State]]=D11200,E11200,Sense_data[[#This Row],[SysTimeStamp]])</f>
        <v>42182.128402807793</v>
      </c>
      <c r="F11201" s="3" t="str">
        <f>Sense_data[[#This Row],[a_1State]]&amp;TEXT(Sense_data[[#This Row],[StateInstanceTimestamp]],"#.######")</f>
        <v>On42182.128403</v>
      </c>
      <c r="G11201" s="3">
        <f ca="1">IF(Sense_data[[#This Row],[a_1State]]="Off",RANDBETWEEN(off_min,off_max),RANDBETWEEN(on_min,on_max))/sr_div</f>
        <v>6</v>
      </c>
      <c r="H11201" s="3">
        <v>3.4</v>
      </c>
      <c r="I11201" s="3">
        <f>IF(HOUR(Sense_data[[#This Row],[SysTimeStamp]])&lt;12,I11200+$B$14,I11200-$B$14)</f>
        <v>17.588888888890949</v>
      </c>
    </row>
    <row r="11202" spans="1:9" x14ac:dyDescent="0.2">
      <c r="A11202" t="s">
        <v>20</v>
      </c>
      <c r="B11202" t="s">
        <v>22</v>
      </c>
      <c r="C11202" s="6">
        <f t="shared" si="179"/>
        <v>42182.12945604878</v>
      </c>
      <c r="D11202" t="s">
        <v>23</v>
      </c>
      <c r="E11202" s="6">
        <f>IF(Sense_data[[#This Row],[a_1State]]=D11201,E11201,Sense_data[[#This Row],[SysTimeStamp]])</f>
        <v>42182.128402807793</v>
      </c>
      <c r="F11202" s="3" t="str">
        <f>Sense_data[[#This Row],[a_1State]]&amp;TEXT(Sense_data[[#This Row],[StateInstanceTimestamp]],"#.######")</f>
        <v>On42182.128403</v>
      </c>
      <c r="G11202" s="3">
        <f ca="1">IF(Sense_data[[#This Row],[a_1State]]="Off",RANDBETWEEN(off_min,off_max),RANDBETWEEN(on_min,on_max))/sr_div</f>
        <v>5.6</v>
      </c>
      <c r="H11202" s="3">
        <v>4.0999999999999996</v>
      </c>
      <c r="I11202" s="3">
        <f>IF(HOUR(Sense_data[[#This Row],[SysTimeStamp]])&lt;12,I11201+$B$14,I11201-$B$14)</f>
        <v>17.589120370372431</v>
      </c>
    </row>
    <row r="11203" spans="1:9" x14ac:dyDescent="0.2">
      <c r="A11203" t="s">
        <v>20</v>
      </c>
      <c r="B11203" t="s">
        <v>22</v>
      </c>
      <c r="C11203" s="6">
        <f t="shared" si="179"/>
        <v>42182.129467622857</v>
      </c>
      <c r="D11203" t="s">
        <v>23</v>
      </c>
      <c r="E11203" s="6">
        <f>IF(Sense_data[[#This Row],[a_1State]]=D11202,E11202,Sense_data[[#This Row],[SysTimeStamp]])</f>
        <v>42182.128402807793</v>
      </c>
      <c r="F11203" s="3" t="str">
        <f>Sense_data[[#This Row],[a_1State]]&amp;TEXT(Sense_data[[#This Row],[StateInstanceTimestamp]],"#.######")</f>
        <v>On42182.128403</v>
      </c>
      <c r="G11203" s="3">
        <f ca="1">IF(Sense_data[[#This Row],[a_1State]]="Off",RANDBETWEEN(off_min,off_max),RANDBETWEEN(on_min,on_max))/sr_div</f>
        <v>3.9</v>
      </c>
      <c r="H11203" s="3">
        <v>5.8</v>
      </c>
      <c r="I11203" s="3">
        <f>IF(HOUR(Sense_data[[#This Row],[SysTimeStamp]])&lt;12,I11202+$B$14,I11202-$B$14)</f>
        <v>17.589351851853912</v>
      </c>
    </row>
    <row r="11204" spans="1:9" x14ac:dyDescent="0.2">
      <c r="A11204" t="s">
        <v>20</v>
      </c>
      <c r="B11204" t="s">
        <v>22</v>
      </c>
      <c r="C11204" s="6">
        <f t="shared" si="179"/>
        <v>42182.129479196934</v>
      </c>
      <c r="D11204" t="s">
        <v>23</v>
      </c>
      <c r="E11204" s="6">
        <f>IF(Sense_data[[#This Row],[a_1State]]=D11203,E11203,Sense_data[[#This Row],[SysTimeStamp]])</f>
        <v>42182.128402807793</v>
      </c>
      <c r="F11204" s="3" t="str">
        <f>Sense_data[[#This Row],[a_1State]]&amp;TEXT(Sense_data[[#This Row],[StateInstanceTimestamp]],"#.######")</f>
        <v>On42182.128403</v>
      </c>
      <c r="G11204" s="3">
        <f ca="1">IF(Sense_data[[#This Row],[a_1State]]="Off",RANDBETWEEN(off_min,off_max),RANDBETWEEN(on_min,on_max))/sr_div</f>
        <v>5.0999999999999996</v>
      </c>
      <c r="H11204" s="3">
        <v>5.3</v>
      </c>
      <c r="I11204" s="3">
        <f>IF(HOUR(Sense_data[[#This Row],[SysTimeStamp]])&lt;12,I11203+$B$14,I11203-$B$14)</f>
        <v>17.589583333335394</v>
      </c>
    </row>
    <row r="11205" spans="1:9" x14ac:dyDescent="0.2">
      <c r="A11205" t="s">
        <v>20</v>
      </c>
      <c r="B11205" t="s">
        <v>22</v>
      </c>
      <c r="C11205" s="6">
        <f t="shared" si="179"/>
        <v>42182.129490771011</v>
      </c>
      <c r="D11205" t="s">
        <v>23</v>
      </c>
      <c r="E11205" s="6">
        <f>IF(Sense_data[[#This Row],[a_1State]]=D11204,E11204,Sense_data[[#This Row],[SysTimeStamp]])</f>
        <v>42182.128402807793</v>
      </c>
      <c r="F11205" s="3" t="str">
        <f>Sense_data[[#This Row],[a_1State]]&amp;TEXT(Sense_data[[#This Row],[StateInstanceTimestamp]],"#.######")</f>
        <v>On42182.128403</v>
      </c>
      <c r="G11205" s="3">
        <f ca="1">IF(Sense_data[[#This Row],[a_1State]]="Off",RANDBETWEEN(off_min,off_max),RANDBETWEEN(on_min,on_max))/sr_div</f>
        <v>4.0999999999999996</v>
      </c>
      <c r="H11205" s="3">
        <v>4.3</v>
      </c>
      <c r="I11205" s="3">
        <f>IF(HOUR(Sense_data[[#This Row],[SysTimeStamp]])&lt;12,I11204+$B$14,I11204-$B$14)</f>
        <v>17.589814814816876</v>
      </c>
    </row>
    <row r="11206" spans="1:9" x14ac:dyDescent="0.2">
      <c r="A11206" t="s">
        <v>20</v>
      </c>
      <c r="B11206" t="s">
        <v>22</v>
      </c>
      <c r="C11206" s="6">
        <f t="shared" ref="C11206:C11269" si="180">C11205+$B$2</f>
        <v>42182.129502345088</v>
      </c>
      <c r="D11206" t="s">
        <v>23</v>
      </c>
      <c r="E11206" s="6">
        <f>IF(Sense_data[[#This Row],[a_1State]]=D11205,E11205,Sense_data[[#This Row],[SysTimeStamp]])</f>
        <v>42182.128402807793</v>
      </c>
      <c r="F11206" s="3" t="str">
        <f>Sense_data[[#This Row],[a_1State]]&amp;TEXT(Sense_data[[#This Row],[StateInstanceTimestamp]],"#.######")</f>
        <v>On42182.128403</v>
      </c>
      <c r="G11206" s="3">
        <f ca="1">IF(Sense_data[[#This Row],[a_1State]]="Off",RANDBETWEEN(off_min,off_max),RANDBETWEEN(on_min,on_max))/sr_div</f>
        <v>5.8</v>
      </c>
      <c r="H11206" s="3">
        <v>5.2</v>
      </c>
      <c r="I11206" s="3">
        <f>IF(HOUR(Sense_data[[#This Row],[SysTimeStamp]])&lt;12,I11205+$B$14,I11205-$B$14)</f>
        <v>17.590046296298357</v>
      </c>
    </row>
    <row r="11207" spans="1:9" x14ac:dyDescent="0.2">
      <c r="A11207" t="s">
        <v>20</v>
      </c>
      <c r="B11207" t="s">
        <v>22</v>
      </c>
      <c r="C11207" s="6">
        <f t="shared" si="180"/>
        <v>42182.129513919164</v>
      </c>
      <c r="D11207" t="s">
        <v>23</v>
      </c>
      <c r="E11207" s="6">
        <f>IF(Sense_data[[#This Row],[a_1State]]=D11206,E11206,Sense_data[[#This Row],[SysTimeStamp]])</f>
        <v>42182.128402807793</v>
      </c>
      <c r="F11207" s="3" t="str">
        <f>Sense_data[[#This Row],[a_1State]]&amp;TEXT(Sense_data[[#This Row],[StateInstanceTimestamp]],"#.######")</f>
        <v>On42182.128403</v>
      </c>
      <c r="G11207" s="3">
        <f ca="1">IF(Sense_data[[#This Row],[a_1State]]="Off",RANDBETWEEN(off_min,off_max),RANDBETWEEN(on_min,on_max))/sr_div</f>
        <v>5.5</v>
      </c>
      <c r="H11207" s="3">
        <v>3.7</v>
      </c>
      <c r="I11207" s="3">
        <f>IF(HOUR(Sense_data[[#This Row],[SysTimeStamp]])&lt;12,I11206+$B$14,I11206-$B$14)</f>
        <v>17.590277777779839</v>
      </c>
    </row>
    <row r="11208" spans="1:9" x14ac:dyDescent="0.2">
      <c r="A11208" t="s">
        <v>20</v>
      </c>
      <c r="B11208" t="s">
        <v>22</v>
      </c>
      <c r="C11208" s="6">
        <f t="shared" si="180"/>
        <v>42182.129525493241</v>
      </c>
      <c r="D11208" t="s">
        <v>23</v>
      </c>
      <c r="E11208" s="6">
        <f>IF(Sense_data[[#This Row],[a_1State]]=D11207,E11207,Sense_data[[#This Row],[SysTimeStamp]])</f>
        <v>42182.128402807793</v>
      </c>
      <c r="F11208" s="3" t="str">
        <f>Sense_data[[#This Row],[a_1State]]&amp;TEXT(Sense_data[[#This Row],[StateInstanceTimestamp]],"#.######")</f>
        <v>On42182.128403</v>
      </c>
      <c r="G11208" s="3">
        <f ca="1">IF(Sense_data[[#This Row],[a_1State]]="Off",RANDBETWEEN(off_min,off_max),RANDBETWEEN(on_min,on_max))/sr_div</f>
        <v>4.5</v>
      </c>
      <c r="H11208" s="3">
        <v>4.9000000000000004</v>
      </c>
      <c r="I11208" s="3">
        <f>IF(HOUR(Sense_data[[#This Row],[SysTimeStamp]])&lt;12,I11207+$B$14,I11207-$B$14)</f>
        <v>17.590509259261321</v>
      </c>
    </row>
    <row r="11209" spans="1:9" x14ac:dyDescent="0.2">
      <c r="A11209" t="s">
        <v>20</v>
      </c>
      <c r="B11209" t="s">
        <v>22</v>
      </c>
      <c r="C11209" s="6">
        <f t="shared" si="180"/>
        <v>42182.129537067318</v>
      </c>
      <c r="D11209" t="s">
        <v>23</v>
      </c>
      <c r="E11209" s="6">
        <f>IF(Sense_data[[#This Row],[a_1State]]=D11208,E11208,Sense_data[[#This Row],[SysTimeStamp]])</f>
        <v>42182.128402807793</v>
      </c>
      <c r="F11209" s="3" t="str">
        <f>Sense_data[[#This Row],[a_1State]]&amp;TEXT(Sense_data[[#This Row],[StateInstanceTimestamp]],"#.######")</f>
        <v>On42182.128403</v>
      </c>
      <c r="G11209" s="3">
        <f ca="1">IF(Sense_data[[#This Row],[a_1State]]="Off",RANDBETWEEN(off_min,off_max),RANDBETWEEN(on_min,on_max))/sr_div</f>
        <v>3.8</v>
      </c>
      <c r="H11209" s="3">
        <v>3.3</v>
      </c>
      <c r="I11209" s="3">
        <f>IF(HOUR(Sense_data[[#This Row],[SysTimeStamp]])&lt;12,I11208+$B$14,I11208-$B$14)</f>
        <v>17.590740740742802</v>
      </c>
    </row>
    <row r="11210" spans="1:9" x14ac:dyDescent="0.2">
      <c r="A11210" t="s">
        <v>20</v>
      </c>
      <c r="B11210" t="s">
        <v>22</v>
      </c>
      <c r="C11210" s="6">
        <f t="shared" si="180"/>
        <v>42182.129548641395</v>
      </c>
      <c r="D11210" t="s">
        <v>23</v>
      </c>
      <c r="E11210" s="6">
        <f>IF(Sense_data[[#This Row],[a_1State]]=D11209,E11209,Sense_data[[#This Row],[SysTimeStamp]])</f>
        <v>42182.128402807793</v>
      </c>
      <c r="F11210" s="3" t="str">
        <f>Sense_data[[#This Row],[a_1State]]&amp;TEXT(Sense_data[[#This Row],[StateInstanceTimestamp]],"#.######")</f>
        <v>On42182.128403</v>
      </c>
      <c r="G11210" s="3">
        <f ca="1">IF(Sense_data[[#This Row],[a_1State]]="Off",RANDBETWEEN(off_min,off_max),RANDBETWEEN(on_min,on_max))/sr_div</f>
        <v>5.4</v>
      </c>
      <c r="H11210" s="3">
        <v>3</v>
      </c>
      <c r="I11210" s="3">
        <f>IF(HOUR(Sense_data[[#This Row],[SysTimeStamp]])&lt;12,I11209+$B$14,I11209-$B$14)</f>
        <v>17.590972222224284</v>
      </c>
    </row>
    <row r="11211" spans="1:9" x14ac:dyDescent="0.2">
      <c r="A11211" t="s">
        <v>20</v>
      </c>
      <c r="B11211" t="s">
        <v>22</v>
      </c>
      <c r="C11211" s="6">
        <f t="shared" si="180"/>
        <v>42182.129560215471</v>
      </c>
      <c r="D11211" t="s">
        <v>23</v>
      </c>
      <c r="E11211" s="6">
        <f>IF(Sense_data[[#This Row],[a_1State]]=D11210,E11210,Sense_data[[#This Row],[SysTimeStamp]])</f>
        <v>42182.128402807793</v>
      </c>
      <c r="F11211" s="3" t="str">
        <f>Sense_data[[#This Row],[a_1State]]&amp;TEXT(Sense_data[[#This Row],[StateInstanceTimestamp]],"#.######")</f>
        <v>On42182.128403</v>
      </c>
      <c r="G11211" s="3">
        <f ca="1">IF(Sense_data[[#This Row],[a_1State]]="Off",RANDBETWEEN(off_min,off_max),RANDBETWEEN(on_min,on_max))/sr_div</f>
        <v>5.9</v>
      </c>
      <c r="H11211" s="3">
        <v>5.7</v>
      </c>
      <c r="I11211" s="3">
        <f>IF(HOUR(Sense_data[[#This Row],[SysTimeStamp]])&lt;12,I11210+$B$14,I11210-$B$14)</f>
        <v>17.591203703705766</v>
      </c>
    </row>
    <row r="11212" spans="1:9" x14ac:dyDescent="0.2">
      <c r="A11212" t="s">
        <v>20</v>
      </c>
      <c r="B11212" t="s">
        <v>22</v>
      </c>
      <c r="C11212" s="6">
        <f t="shared" si="180"/>
        <v>42182.129571789548</v>
      </c>
      <c r="D11212" t="s">
        <v>23</v>
      </c>
      <c r="E11212" s="6">
        <f>IF(Sense_data[[#This Row],[a_1State]]=D11211,E11211,Sense_data[[#This Row],[SysTimeStamp]])</f>
        <v>42182.128402807793</v>
      </c>
      <c r="F11212" s="3" t="str">
        <f>Sense_data[[#This Row],[a_1State]]&amp;TEXT(Sense_data[[#This Row],[StateInstanceTimestamp]],"#.######")</f>
        <v>On42182.128403</v>
      </c>
      <c r="G11212" s="3">
        <f ca="1">IF(Sense_data[[#This Row],[a_1State]]="Off",RANDBETWEEN(off_min,off_max),RANDBETWEEN(on_min,on_max))/sr_div</f>
        <v>4</v>
      </c>
      <c r="H11212" s="3">
        <v>5.8</v>
      </c>
      <c r="I11212" s="3">
        <f>IF(HOUR(Sense_data[[#This Row],[SysTimeStamp]])&lt;12,I11211+$B$14,I11211-$B$14)</f>
        <v>17.591435185187247</v>
      </c>
    </row>
    <row r="11213" spans="1:9" x14ac:dyDescent="0.2">
      <c r="A11213" t="s">
        <v>20</v>
      </c>
      <c r="B11213" t="s">
        <v>22</v>
      </c>
      <c r="C11213" s="6">
        <f t="shared" si="180"/>
        <v>42182.129583363625</v>
      </c>
      <c r="D11213" t="s">
        <v>23</v>
      </c>
      <c r="E11213" s="6">
        <f>IF(Sense_data[[#This Row],[a_1State]]=D11212,E11212,Sense_data[[#This Row],[SysTimeStamp]])</f>
        <v>42182.128402807793</v>
      </c>
      <c r="F11213" s="3" t="str">
        <f>Sense_data[[#This Row],[a_1State]]&amp;TEXT(Sense_data[[#This Row],[StateInstanceTimestamp]],"#.######")</f>
        <v>On42182.128403</v>
      </c>
      <c r="G11213" s="3">
        <f ca="1">IF(Sense_data[[#This Row],[a_1State]]="Off",RANDBETWEEN(off_min,off_max),RANDBETWEEN(on_min,on_max))/sr_div</f>
        <v>5.2</v>
      </c>
      <c r="H11213" s="3">
        <v>3</v>
      </c>
      <c r="I11213" s="3">
        <f>IF(HOUR(Sense_data[[#This Row],[SysTimeStamp]])&lt;12,I11212+$B$14,I11212-$B$14)</f>
        <v>17.591666666668729</v>
      </c>
    </row>
    <row r="11214" spans="1:9" x14ac:dyDescent="0.2">
      <c r="A11214" t="s">
        <v>20</v>
      </c>
      <c r="B11214" t="s">
        <v>22</v>
      </c>
      <c r="C11214" s="6">
        <f t="shared" si="180"/>
        <v>42182.129594937702</v>
      </c>
      <c r="D11214" t="s">
        <v>23</v>
      </c>
      <c r="E11214" s="6">
        <f>IF(Sense_data[[#This Row],[a_1State]]=D11213,E11213,Sense_data[[#This Row],[SysTimeStamp]])</f>
        <v>42182.128402807793</v>
      </c>
      <c r="F11214" s="3" t="str">
        <f>Sense_data[[#This Row],[a_1State]]&amp;TEXT(Sense_data[[#This Row],[StateInstanceTimestamp]],"#.######")</f>
        <v>On42182.128403</v>
      </c>
      <c r="G11214" s="3">
        <f ca="1">IF(Sense_data[[#This Row],[a_1State]]="Off",RANDBETWEEN(off_min,off_max),RANDBETWEEN(on_min,on_max))/sr_div</f>
        <v>3.5</v>
      </c>
      <c r="H11214" s="3">
        <v>5.9</v>
      </c>
      <c r="I11214" s="3">
        <f>IF(HOUR(Sense_data[[#This Row],[SysTimeStamp]])&lt;12,I11213+$B$14,I11213-$B$14)</f>
        <v>17.591898148150211</v>
      </c>
    </row>
    <row r="11215" spans="1:9" x14ac:dyDescent="0.2">
      <c r="A11215" t="s">
        <v>20</v>
      </c>
      <c r="B11215" t="s">
        <v>22</v>
      </c>
      <c r="C11215" s="6">
        <f t="shared" si="180"/>
        <v>42182.129606511779</v>
      </c>
      <c r="D11215" t="s">
        <v>23</v>
      </c>
      <c r="E11215" s="6">
        <f>IF(Sense_data[[#This Row],[a_1State]]=D11214,E11214,Sense_data[[#This Row],[SysTimeStamp]])</f>
        <v>42182.128402807793</v>
      </c>
      <c r="F11215" s="3" t="str">
        <f>Sense_data[[#This Row],[a_1State]]&amp;TEXT(Sense_data[[#This Row],[StateInstanceTimestamp]],"#.######")</f>
        <v>On42182.128403</v>
      </c>
      <c r="G11215" s="3">
        <f ca="1">IF(Sense_data[[#This Row],[a_1State]]="Off",RANDBETWEEN(off_min,off_max),RANDBETWEEN(on_min,on_max))/sr_div</f>
        <v>5.6</v>
      </c>
      <c r="H11215" s="3">
        <v>3.1</v>
      </c>
      <c r="I11215" s="3">
        <f>IF(HOUR(Sense_data[[#This Row],[SysTimeStamp]])&lt;12,I11214+$B$14,I11214-$B$14)</f>
        <v>17.592129629631692</v>
      </c>
    </row>
    <row r="11216" spans="1:9" x14ac:dyDescent="0.2">
      <c r="A11216" t="s">
        <v>20</v>
      </c>
      <c r="B11216" t="s">
        <v>22</v>
      </c>
      <c r="C11216" s="6">
        <f t="shared" si="180"/>
        <v>42182.129618085855</v>
      </c>
      <c r="D11216" t="s">
        <v>23</v>
      </c>
      <c r="E11216" s="6">
        <f>IF(Sense_data[[#This Row],[a_1State]]=D11215,E11215,Sense_data[[#This Row],[SysTimeStamp]])</f>
        <v>42182.128402807793</v>
      </c>
      <c r="F11216" s="3" t="str">
        <f>Sense_data[[#This Row],[a_1State]]&amp;TEXT(Sense_data[[#This Row],[StateInstanceTimestamp]],"#.######")</f>
        <v>On42182.128403</v>
      </c>
      <c r="G11216" s="3">
        <f ca="1">IF(Sense_data[[#This Row],[a_1State]]="Off",RANDBETWEEN(off_min,off_max),RANDBETWEEN(on_min,on_max))/sr_div</f>
        <v>5.8</v>
      </c>
      <c r="H11216" s="3">
        <v>3.6</v>
      </c>
      <c r="I11216" s="3">
        <f>IF(HOUR(Sense_data[[#This Row],[SysTimeStamp]])&lt;12,I11215+$B$14,I11215-$B$14)</f>
        <v>17.592361111113174</v>
      </c>
    </row>
    <row r="11217" spans="1:9" x14ac:dyDescent="0.2">
      <c r="A11217" t="s">
        <v>20</v>
      </c>
      <c r="B11217" t="s">
        <v>22</v>
      </c>
      <c r="C11217" s="6">
        <f t="shared" si="180"/>
        <v>42182.129629659932</v>
      </c>
      <c r="D11217" t="s">
        <v>23</v>
      </c>
      <c r="E11217" s="6">
        <f>IF(Sense_data[[#This Row],[a_1State]]=D11216,E11216,Sense_data[[#This Row],[SysTimeStamp]])</f>
        <v>42182.128402807793</v>
      </c>
      <c r="F11217" s="3" t="str">
        <f>Sense_data[[#This Row],[a_1State]]&amp;TEXT(Sense_data[[#This Row],[StateInstanceTimestamp]],"#.######")</f>
        <v>On42182.128403</v>
      </c>
      <c r="G11217" s="3">
        <f ca="1">IF(Sense_data[[#This Row],[a_1State]]="Off",RANDBETWEEN(off_min,off_max),RANDBETWEEN(on_min,on_max))/sr_div</f>
        <v>5.2</v>
      </c>
      <c r="H11217" s="3">
        <v>3.5</v>
      </c>
      <c r="I11217" s="3">
        <f>IF(HOUR(Sense_data[[#This Row],[SysTimeStamp]])&lt;12,I11216+$B$14,I11216-$B$14)</f>
        <v>17.592592592594656</v>
      </c>
    </row>
    <row r="11218" spans="1:9" x14ac:dyDescent="0.2">
      <c r="A11218" t="s">
        <v>20</v>
      </c>
      <c r="B11218" t="s">
        <v>22</v>
      </c>
      <c r="C11218" s="6">
        <f t="shared" si="180"/>
        <v>42182.129641234009</v>
      </c>
      <c r="D11218" t="s">
        <v>23</v>
      </c>
      <c r="E11218" s="6">
        <f>IF(Sense_data[[#This Row],[a_1State]]=D11217,E11217,Sense_data[[#This Row],[SysTimeStamp]])</f>
        <v>42182.128402807793</v>
      </c>
      <c r="F11218" s="3" t="str">
        <f>Sense_data[[#This Row],[a_1State]]&amp;TEXT(Sense_data[[#This Row],[StateInstanceTimestamp]],"#.######")</f>
        <v>On42182.128403</v>
      </c>
      <c r="G11218" s="3">
        <f ca="1">IF(Sense_data[[#This Row],[a_1State]]="Off",RANDBETWEEN(off_min,off_max),RANDBETWEEN(on_min,on_max))/sr_div</f>
        <v>3.4</v>
      </c>
      <c r="H11218" s="3">
        <v>4.3</v>
      </c>
      <c r="I11218" s="3">
        <f>IF(HOUR(Sense_data[[#This Row],[SysTimeStamp]])&lt;12,I11217+$B$14,I11217-$B$14)</f>
        <v>17.592824074076137</v>
      </c>
    </row>
    <row r="11219" spans="1:9" x14ac:dyDescent="0.2">
      <c r="A11219" t="s">
        <v>20</v>
      </c>
      <c r="B11219" t="s">
        <v>22</v>
      </c>
      <c r="C11219" s="6">
        <f t="shared" si="180"/>
        <v>42182.129652808086</v>
      </c>
      <c r="D11219" t="s">
        <v>23</v>
      </c>
      <c r="E11219" s="6">
        <f>IF(Sense_data[[#This Row],[a_1State]]=D11218,E11218,Sense_data[[#This Row],[SysTimeStamp]])</f>
        <v>42182.128402807793</v>
      </c>
      <c r="F11219" s="3" t="str">
        <f>Sense_data[[#This Row],[a_1State]]&amp;TEXT(Sense_data[[#This Row],[StateInstanceTimestamp]],"#.######")</f>
        <v>On42182.128403</v>
      </c>
      <c r="G11219" s="3">
        <f ca="1">IF(Sense_data[[#This Row],[a_1State]]="Off",RANDBETWEEN(off_min,off_max),RANDBETWEEN(on_min,on_max))/sr_div</f>
        <v>3.7</v>
      </c>
      <c r="H11219" s="3">
        <v>6</v>
      </c>
      <c r="I11219" s="3">
        <f>IF(HOUR(Sense_data[[#This Row],[SysTimeStamp]])&lt;12,I11218+$B$14,I11218-$B$14)</f>
        <v>17.593055555557619</v>
      </c>
    </row>
    <row r="11220" spans="1:9" x14ac:dyDescent="0.2">
      <c r="A11220" t="s">
        <v>20</v>
      </c>
      <c r="B11220" t="s">
        <v>22</v>
      </c>
      <c r="C11220" s="6">
        <f t="shared" si="180"/>
        <v>42182.129664382162</v>
      </c>
      <c r="D11220" t="s">
        <v>23</v>
      </c>
      <c r="E11220" s="6">
        <f>IF(Sense_data[[#This Row],[a_1State]]=D11219,E11219,Sense_data[[#This Row],[SysTimeStamp]])</f>
        <v>42182.128402807793</v>
      </c>
      <c r="F11220" s="3" t="str">
        <f>Sense_data[[#This Row],[a_1State]]&amp;TEXT(Sense_data[[#This Row],[StateInstanceTimestamp]],"#.######")</f>
        <v>On42182.128403</v>
      </c>
      <c r="G11220" s="3">
        <f ca="1">IF(Sense_data[[#This Row],[a_1State]]="Off",RANDBETWEEN(off_min,off_max),RANDBETWEEN(on_min,on_max))/sr_div</f>
        <v>3.7</v>
      </c>
      <c r="H11220" s="3">
        <v>4.0999999999999996</v>
      </c>
      <c r="I11220" s="3">
        <f>IF(HOUR(Sense_data[[#This Row],[SysTimeStamp]])&lt;12,I11219+$B$14,I11219-$B$14)</f>
        <v>17.593287037039101</v>
      </c>
    </row>
    <row r="11221" spans="1:9" x14ac:dyDescent="0.2">
      <c r="A11221" t="s">
        <v>20</v>
      </c>
      <c r="B11221" t="s">
        <v>22</v>
      </c>
      <c r="C11221" s="6">
        <f t="shared" si="180"/>
        <v>42182.129675956239</v>
      </c>
      <c r="D11221" t="s">
        <v>23</v>
      </c>
      <c r="E11221" s="6">
        <f>IF(Sense_data[[#This Row],[a_1State]]=D11220,E11220,Sense_data[[#This Row],[SysTimeStamp]])</f>
        <v>42182.128402807793</v>
      </c>
      <c r="F11221" s="3" t="str">
        <f>Sense_data[[#This Row],[a_1State]]&amp;TEXT(Sense_data[[#This Row],[StateInstanceTimestamp]],"#.######")</f>
        <v>On42182.128403</v>
      </c>
      <c r="G11221" s="3">
        <f ca="1">IF(Sense_data[[#This Row],[a_1State]]="Off",RANDBETWEEN(off_min,off_max),RANDBETWEEN(on_min,on_max))/sr_div</f>
        <v>3</v>
      </c>
      <c r="H11221" s="3">
        <v>5.8</v>
      </c>
      <c r="I11221" s="3">
        <f>IF(HOUR(Sense_data[[#This Row],[SysTimeStamp]])&lt;12,I11220+$B$14,I11220-$B$14)</f>
        <v>17.593518518520582</v>
      </c>
    </row>
    <row r="11222" spans="1:9" x14ac:dyDescent="0.2">
      <c r="A11222" t="s">
        <v>20</v>
      </c>
      <c r="B11222" t="s">
        <v>22</v>
      </c>
      <c r="C11222" s="6">
        <f t="shared" si="180"/>
        <v>42182.129687530316</v>
      </c>
      <c r="D11222" t="s">
        <v>23</v>
      </c>
      <c r="E11222" s="6">
        <f>IF(Sense_data[[#This Row],[a_1State]]=D11221,E11221,Sense_data[[#This Row],[SysTimeStamp]])</f>
        <v>42182.128402807793</v>
      </c>
      <c r="F11222" s="3" t="str">
        <f>Sense_data[[#This Row],[a_1State]]&amp;TEXT(Sense_data[[#This Row],[StateInstanceTimestamp]],"#.######")</f>
        <v>On42182.128403</v>
      </c>
      <c r="G11222" s="3">
        <f ca="1">IF(Sense_data[[#This Row],[a_1State]]="Off",RANDBETWEEN(off_min,off_max),RANDBETWEEN(on_min,on_max))/sr_div</f>
        <v>4.0999999999999996</v>
      </c>
      <c r="H11222" s="3">
        <v>4.7</v>
      </c>
      <c r="I11222" s="3">
        <f>IF(HOUR(Sense_data[[#This Row],[SysTimeStamp]])&lt;12,I11221+$B$14,I11221-$B$14)</f>
        <v>17.593750000002064</v>
      </c>
    </row>
    <row r="11223" spans="1:9" x14ac:dyDescent="0.2">
      <c r="A11223" t="s">
        <v>20</v>
      </c>
      <c r="B11223" t="s">
        <v>22</v>
      </c>
      <c r="C11223" s="6">
        <f t="shared" si="180"/>
        <v>42182.129699104393</v>
      </c>
      <c r="D11223" t="s">
        <v>23</v>
      </c>
      <c r="E11223" s="6">
        <f>IF(Sense_data[[#This Row],[a_1State]]=D11222,E11222,Sense_data[[#This Row],[SysTimeStamp]])</f>
        <v>42182.128402807793</v>
      </c>
      <c r="F11223" s="3" t="str">
        <f>Sense_data[[#This Row],[a_1State]]&amp;TEXT(Sense_data[[#This Row],[StateInstanceTimestamp]],"#.######")</f>
        <v>On42182.128403</v>
      </c>
      <c r="G11223" s="3">
        <f ca="1">IF(Sense_data[[#This Row],[a_1State]]="Off",RANDBETWEEN(off_min,off_max),RANDBETWEEN(on_min,on_max))/sr_div</f>
        <v>4.2</v>
      </c>
      <c r="H11223" s="3">
        <v>5.6</v>
      </c>
      <c r="I11223" s="3">
        <f>IF(HOUR(Sense_data[[#This Row],[SysTimeStamp]])&lt;12,I11222+$B$14,I11222-$B$14)</f>
        <v>17.593981481483546</v>
      </c>
    </row>
    <row r="11224" spans="1:9" x14ac:dyDescent="0.2">
      <c r="A11224" t="s">
        <v>20</v>
      </c>
      <c r="B11224" t="s">
        <v>22</v>
      </c>
      <c r="C11224" s="6">
        <f t="shared" si="180"/>
        <v>42182.12971067847</v>
      </c>
      <c r="D11224" t="s">
        <v>23</v>
      </c>
      <c r="E11224" s="6">
        <f>IF(Sense_data[[#This Row],[a_1State]]=D11223,E11223,Sense_data[[#This Row],[SysTimeStamp]])</f>
        <v>42182.128402807793</v>
      </c>
      <c r="F11224" s="3" t="str">
        <f>Sense_data[[#This Row],[a_1State]]&amp;TEXT(Sense_data[[#This Row],[StateInstanceTimestamp]],"#.######")</f>
        <v>On42182.128403</v>
      </c>
      <c r="G11224" s="3">
        <f ca="1">IF(Sense_data[[#This Row],[a_1State]]="Off",RANDBETWEEN(off_min,off_max),RANDBETWEEN(on_min,on_max))/sr_div</f>
        <v>3.3</v>
      </c>
      <c r="H11224" s="3">
        <v>5</v>
      </c>
      <c r="I11224" s="3">
        <f>IF(HOUR(Sense_data[[#This Row],[SysTimeStamp]])&lt;12,I11223+$B$14,I11223-$B$14)</f>
        <v>17.594212962965027</v>
      </c>
    </row>
    <row r="11225" spans="1:9" x14ac:dyDescent="0.2">
      <c r="A11225" t="s">
        <v>20</v>
      </c>
      <c r="B11225" t="s">
        <v>22</v>
      </c>
      <c r="C11225" s="6">
        <f t="shared" si="180"/>
        <v>42182.129722252546</v>
      </c>
      <c r="D11225" t="s">
        <v>23</v>
      </c>
      <c r="E11225" s="6">
        <f>IF(Sense_data[[#This Row],[a_1State]]=D11224,E11224,Sense_data[[#This Row],[SysTimeStamp]])</f>
        <v>42182.128402807793</v>
      </c>
      <c r="F11225" s="3" t="str">
        <f>Sense_data[[#This Row],[a_1State]]&amp;TEXT(Sense_data[[#This Row],[StateInstanceTimestamp]],"#.######")</f>
        <v>On42182.128403</v>
      </c>
      <c r="G11225" s="3">
        <f ca="1">IF(Sense_data[[#This Row],[a_1State]]="Off",RANDBETWEEN(off_min,off_max),RANDBETWEEN(on_min,on_max))/sr_div</f>
        <v>3.4</v>
      </c>
      <c r="H11225" s="3">
        <v>4</v>
      </c>
      <c r="I11225" s="3">
        <f>IF(HOUR(Sense_data[[#This Row],[SysTimeStamp]])&lt;12,I11224+$B$14,I11224-$B$14)</f>
        <v>17.594444444446509</v>
      </c>
    </row>
    <row r="11226" spans="1:9" x14ac:dyDescent="0.2">
      <c r="A11226" t="s">
        <v>20</v>
      </c>
      <c r="B11226" t="s">
        <v>22</v>
      </c>
      <c r="C11226" s="6">
        <f t="shared" si="180"/>
        <v>42182.129733826623</v>
      </c>
      <c r="D11226" t="s">
        <v>23</v>
      </c>
      <c r="E11226" s="6">
        <f>IF(Sense_data[[#This Row],[a_1State]]=D11225,E11225,Sense_data[[#This Row],[SysTimeStamp]])</f>
        <v>42182.128402807793</v>
      </c>
      <c r="F11226" s="3" t="str">
        <f>Sense_data[[#This Row],[a_1State]]&amp;TEXT(Sense_data[[#This Row],[StateInstanceTimestamp]],"#.######")</f>
        <v>On42182.128403</v>
      </c>
      <c r="G11226" s="3">
        <f ca="1">IF(Sense_data[[#This Row],[a_1State]]="Off",RANDBETWEEN(off_min,off_max),RANDBETWEEN(on_min,on_max))/sr_div</f>
        <v>6</v>
      </c>
      <c r="H11226" s="3">
        <v>4.0999999999999996</v>
      </c>
      <c r="I11226" s="3">
        <f>IF(HOUR(Sense_data[[#This Row],[SysTimeStamp]])&lt;12,I11225+$B$14,I11225-$B$14)</f>
        <v>17.594675925927991</v>
      </c>
    </row>
    <row r="11227" spans="1:9" x14ac:dyDescent="0.2">
      <c r="A11227" t="s">
        <v>20</v>
      </c>
      <c r="B11227" t="s">
        <v>22</v>
      </c>
      <c r="C11227" s="6">
        <f t="shared" si="180"/>
        <v>42182.1297454007</v>
      </c>
      <c r="D11227" t="s">
        <v>23</v>
      </c>
      <c r="E11227" s="6">
        <f>IF(Sense_data[[#This Row],[a_1State]]=D11226,E11226,Sense_data[[#This Row],[SysTimeStamp]])</f>
        <v>42182.128402807793</v>
      </c>
      <c r="F11227" s="3" t="str">
        <f>Sense_data[[#This Row],[a_1State]]&amp;TEXT(Sense_data[[#This Row],[StateInstanceTimestamp]],"#.######")</f>
        <v>On42182.128403</v>
      </c>
      <c r="G11227" s="3">
        <f ca="1">IF(Sense_data[[#This Row],[a_1State]]="Off",RANDBETWEEN(off_min,off_max),RANDBETWEEN(on_min,on_max))/sr_div</f>
        <v>5</v>
      </c>
      <c r="H11227" s="3">
        <v>5.2</v>
      </c>
      <c r="I11227" s="3">
        <f>IF(HOUR(Sense_data[[#This Row],[SysTimeStamp]])&lt;12,I11226+$B$14,I11226-$B$14)</f>
        <v>17.594907407409472</v>
      </c>
    </row>
    <row r="11228" spans="1:9" x14ac:dyDescent="0.2">
      <c r="A11228" t="s">
        <v>20</v>
      </c>
      <c r="B11228" t="s">
        <v>22</v>
      </c>
      <c r="C11228" s="6">
        <f t="shared" si="180"/>
        <v>42182.129756974777</v>
      </c>
      <c r="D11228" t="s">
        <v>23</v>
      </c>
      <c r="E11228" s="6">
        <f>IF(Sense_data[[#This Row],[a_1State]]=D11227,E11227,Sense_data[[#This Row],[SysTimeStamp]])</f>
        <v>42182.128402807793</v>
      </c>
      <c r="F11228" s="3" t="str">
        <f>Sense_data[[#This Row],[a_1State]]&amp;TEXT(Sense_data[[#This Row],[StateInstanceTimestamp]],"#.######")</f>
        <v>On42182.128403</v>
      </c>
      <c r="G11228" s="3">
        <f ca="1">IF(Sense_data[[#This Row],[a_1State]]="Off",RANDBETWEEN(off_min,off_max),RANDBETWEEN(on_min,on_max))/sr_div</f>
        <v>3.2</v>
      </c>
      <c r="H11228" s="3">
        <v>3.5</v>
      </c>
      <c r="I11228" s="3">
        <f>IF(HOUR(Sense_data[[#This Row],[SysTimeStamp]])&lt;12,I11227+$B$14,I11227-$B$14)</f>
        <v>17.595138888890954</v>
      </c>
    </row>
    <row r="11229" spans="1:9" x14ac:dyDescent="0.2">
      <c r="A11229" t="s">
        <v>20</v>
      </c>
      <c r="B11229" t="s">
        <v>22</v>
      </c>
      <c r="C11229" s="6">
        <f t="shared" si="180"/>
        <v>42182.129768548853</v>
      </c>
      <c r="D11229" t="s">
        <v>23</v>
      </c>
      <c r="E11229" s="6">
        <f>IF(Sense_data[[#This Row],[a_1State]]=D11228,E11228,Sense_data[[#This Row],[SysTimeStamp]])</f>
        <v>42182.128402807793</v>
      </c>
      <c r="F11229" s="3" t="str">
        <f>Sense_data[[#This Row],[a_1State]]&amp;TEXT(Sense_data[[#This Row],[StateInstanceTimestamp]],"#.######")</f>
        <v>On42182.128403</v>
      </c>
      <c r="G11229" s="3">
        <f ca="1">IF(Sense_data[[#This Row],[a_1State]]="Off",RANDBETWEEN(off_min,off_max),RANDBETWEEN(on_min,on_max))/sr_div</f>
        <v>4.5</v>
      </c>
      <c r="H11229" s="3">
        <v>4.7</v>
      </c>
      <c r="I11229" s="3">
        <f>IF(HOUR(Sense_data[[#This Row],[SysTimeStamp]])&lt;12,I11228+$B$14,I11228-$B$14)</f>
        <v>17.595370370372436</v>
      </c>
    </row>
    <row r="11230" spans="1:9" x14ac:dyDescent="0.2">
      <c r="A11230" t="s">
        <v>20</v>
      </c>
      <c r="B11230" t="s">
        <v>22</v>
      </c>
      <c r="C11230" s="6">
        <f t="shared" si="180"/>
        <v>42182.12978012293</v>
      </c>
      <c r="D11230" t="s">
        <v>23</v>
      </c>
      <c r="E11230" s="6">
        <f>IF(Sense_data[[#This Row],[a_1State]]=D11229,E11229,Sense_data[[#This Row],[SysTimeStamp]])</f>
        <v>42182.128402807793</v>
      </c>
      <c r="F11230" s="3" t="str">
        <f>Sense_data[[#This Row],[a_1State]]&amp;TEXT(Sense_data[[#This Row],[StateInstanceTimestamp]],"#.######")</f>
        <v>On42182.128403</v>
      </c>
      <c r="G11230" s="3">
        <f ca="1">IF(Sense_data[[#This Row],[a_1State]]="Off",RANDBETWEEN(off_min,off_max),RANDBETWEEN(on_min,on_max))/sr_div</f>
        <v>4</v>
      </c>
      <c r="H11230" s="3">
        <v>4.3</v>
      </c>
      <c r="I11230" s="3">
        <f>IF(HOUR(Sense_data[[#This Row],[SysTimeStamp]])&lt;12,I11229+$B$14,I11229-$B$14)</f>
        <v>17.595601851853917</v>
      </c>
    </row>
    <row r="11231" spans="1:9" x14ac:dyDescent="0.2">
      <c r="A11231" t="s">
        <v>20</v>
      </c>
      <c r="B11231" t="s">
        <v>22</v>
      </c>
      <c r="C11231" s="6">
        <f t="shared" si="180"/>
        <v>42182.129791697007</v>
      </c>
      <c r="D11231" t="s">
        <v>23</v>
      </c>
      <c r="E11231" s="6">
        <f>IF(Sense_data[[#This Row],[a_1State]]=D11230,E11230,Sense_data[[#This Row],[SysTimeStamp]])</f>
        <v>42182.128402807793</v>
      </c>
      <c r="F11231" s="3" t="str">
        <f>Sense_data[[#This Row],[a_1State]]&amp;TEXT(Sense_data[[#This Row],[StateInstanceTimestamp]],"#.######")</f>
        <v>On42182.128403</v>
      </c>
      <c r="G11231" s="3">
        <f ca="1">IF(Sense_data[[#This Row],[a_1State]]="Off",RANDBETWEEN(off_min,off_max),RANDBETWEEN(on_min,on_max))/sr_div</f>
        <v>5.8</v>
      </c>
      <c r="H11231" s="3">
        <v>3.7</v>
      </c>
      <c r="I11231" s="3">
        <f>IF(HOUR(Sense_data[[#This Row],[SysTimeStamp]])&lt;12,I11230+$B$14,I11230-$B$14)</f>
        <v>17.595833333335399</v>
      </c>
    </row>
    <row r="11232" spans="1:9" x14ac:dyDescent="0.2">
      <c r="A11232" t="s">
        <v>20</v>
      </c>
      <c r="B11232" t="s">
        <v>22</v>
      </c>
      <c r="C11232" s="6">
        <f t="shared" si="180"/>
        <v>42182.129803271084</v>
      </c>
      <c r="D11232" t="s">
        <v>23</v>
      </c>
      <c r="E11232" s="6">
        <f>IF(Sense_data[[#This Row],[a_1State]]=D11231,E11231,Sense_data[[#This Row],[SysTimeStamp]])</f>
        <v>42182.128402807793</v>
      </c>
      <c r="F11232" s="3" t="str">
        <f>Sense_data[[#This Row],[a_1State]]&amp;TEXT(Sense_data[[#This Row],[StateInstanceTimestamp]],"#.######")</f>
        <v>On42182.128403</v>
      </c>
      <c r="G11232" s="3">
        <f ca="1">IF(Sense_data[[#This Row],[a_1State]]="Off",RANDBETWEEN(off_min,off_max),RANDBETWEEN(on_min,on_max))/sr_div</f>
        <v>3.6</v>
      </c>
      <c r="H11232" s="3">
        <v>5.0999999999999996</v>
      </c>
      <c r="I11232" s="3">
        <f>IF(HOUR(Sense_data[[#This Row],[SysTimeStamp]])&lt;12,I11231+$B$14,I11231-$B$14)</f>
        <v>17.596064814816881</v>
      </c>
    </row>
    <row r="11233" spans="1:9" x14ac:dyDescent="0.2">
      <c r="A11233" t="s">
        <v>20</v>
      </c>
      <c r="B11233" t="s">
        <v>22</v>
      </c>
      <c r="C11233" s="6">
        <f t="shared" si="180"/>
        <v>42182.129814845161</v>
      </c>
      <c r="D11233" t="s">
        <v>23</v>
      </c>
      <c r="E11233" s="6">
        <f>IF(Sense_data[[#This Row],[a_1State]]=D11232,E11232,Sense_data[[#This Row],[SysTimeStamp]])</f>
        <v>42182.128402807793</v>
      </c>
      <c r="F11233" s="3" t="str">
        <f>Sense_data[[#This Row],[a_1State]]&amp;TEXT(Sense_data[[#This Row],[StateInstanceTimestamp]],"#.######")</f>
        <v>On42182.128403</v>
      </c>
      <c r="G11233" s="3">
        <f ca="1">IF(Sense_data[[#This Row],[a_1State]]="Off",RANDBETWEEN(off_min,off_max),RANDBETWEEN(on_min,on_max))/sr_div</f>
        <v>4.7</v>
      </c>
      <c r="H11233" s="3">
        <v>4.2</v>
      </c>
      <c r="I11233" s="3">
        <f>IF(HOUR(Sense_data[[#This Row],[SysTimeStamp]])&lt;12,I11232+$B$14,I11232-$B$14)</f>
        <v>17.596296296298362</v>
      </c>
    </row>
    <row r="11234" spans="1:9" x14ac:dyDescent="0.2">
      <c r="A11234" t="s">
        <v>20</v>
      </c>
      <c r="B11234" t="s">
        <v>22</v>
      </c>
      <c r="C11234" s="6">
        <f t="shared" si="180"/>
        <v>42182.129826419237</v>
      </c>
      <c r="D11234" t="s">
        <v>23</v>
      </c>
      <c r="E11234" s="6">
        <f>IF(Sense_data[[#This Row],[a_1State]]=D11233,E11233,Sense_data[[#This Row],[SysTimeStamp]])</f>
        <v>42182.128402807793</v>
      </c>
      <c r="F11234" s="3" t="str">
        <f>Sense_data[[#This Row],[a_1State]]&amp;TEXT(Sense_data[[#This Row],[StateInstanceTimestamp]],"#.######")</f>
        <v>On42182.128403</v>
      </c>
      <c r="G11234" s="3">
        <f ca="1">IF(Sense_data[[#This Row],[a_1State]]="Off",RANDBETWEEN(off_min,off_max),RANDBETWEEN(on_min,on_max))/sr_div</f>
        <v>6</v>
      </c>
      <c r="H11234" s="3">
        <v>5.0999999999999996</v>
      </c>
      <c r="I11234" s="3">
        <f>IF(HOUR(Sense_data[[#This Row],[SysTimeStamp]])&lt;12,I11233+$B$14,I11233-$B$14)</f>
        <v>17.596527777779844</v>
      </c>
    </row>
    <row r="11235" spans="1:9" x14ac:dyDescent="0.2">
      <c r="A11235" t="s">
        <v>20</v>
      </c>
      <c r="B11235" t="s">
        <v>22</v>
      </c>
      <c r="C11235" s="6">
        <f t="shared" si="180"/>
        <v>42182.129837993314</v>
      </c>
      <c r="D11235" t="s">
        <v>23</v>
      </c>
      <c r="E11235" s="6">
        <f>IF(Sense_data[[#This Row],[a_1State]]=D11234,E11234,Sense_data[[#This Row],[SysTimeStamp]])</f>
        <v>42182.128402807793</v>
      </c>
      <c r="F11235" s="3" t="str">
        <f>Sense_data[[#This Row],[a_1State]]&amp;TEXT(Sense_data[[#This Row],[StateInstanceTimestamp]],"#.######")</f>
        <v>On42182.128403</v>
      </c>
      <c r="G11235" s="3">
        <f ca="1">IF(Sense_data[[#This Row],[a_1State]]="Off",RANDBETWEEN(off_min,off_max),RANDBETWEEN(on_min,on_max))/sr_div</f>
        <v>5</v>
      </c>
      <c r="H11235" s="3">
        <v>5.8</v>
      </c>
      <c r="I11235" s="3">
        <f>IF(HOUR(Sense_data[[#This Row],[SysTimeStamp]])&lt;12,I11234+$B$14,I11234-$B$14)</f>
        <v>17.596759259261326</v>
      </c>
    </row>
    <row r="11236" spans="1:9" x14ac:dyDescent="0.2">
      <c r="A11236" t="s">
        <v>20</v>
      </c>
      <c r="B11236" t="s">
        <v>22</v>
      </c>
      <c r="C11236" s="6">
        <f t="shared" si="180"/>
        <v>42182.129849567391</v>
      </c>
      <c r="D11236" t="s">
        <v>23</v>
      </c>
      <c r="E11236" s="6">
        <f>IF(Sense_data[[#This Row],[a_1State]]=D11235,E11235,Sense_data[[#This Row],[SysTimeStamp]])</f>
        <v>42182.128402807793</v>
      </c>
      <c r="F11236" s="3" t="str">
        <f>Sense_data[[#This Row],[a_1State]]&amp;TEXT(Sense_data[[#This Row],[StateInstanceTimestamp]],"#.######")</f>
        <v>On42182.128403</v>
      </c>
      <c r="G11236" s="3">
        <f ca="1">IF(Sense_data[[#This Row],[a_1State]]="Off",RANDBETWEEN(off_min,off_max),RANDBETWEEN(on_min,on_max))/sr_div</f>
        <v>5</v>
      </c>
      <c r="H11236" s="3">
        <v>3.4</v>
      </c>
      <c r="I11236" s="3">
        <f>IF(HOUR(Sense_data[[#This Row],[SysTimeStamp]])&lt;12,I11235+$B$14,I11235-$B$14)</f>
        <v>17.596990740742807</v>
      </c>
    </row>
    <row r="11237" spans="1:9" x14ac:dyDescent="0.2">
      <c r="A11237" t="s">
        <v>20</v>
      </c>
      <c r="B11237" t="s">
        <v>22</v>
      </c>
      <c r="C11237" s="6">
        <f t="shared" si="180"/>
        <v>42182.129861141468</v>
      </c>
      <c r="D11237" t="s">
        <v>23</v>
      </c>
      <c r="E11237" s="6">
        <f>IF(Sense_data[[#This Row],[a_1State]]=D11236,E11236,Sense_data[[#This Row],[SysTimeStamp]])</f>
        <v>42182.128402807793</v>
      </c>
      <c r="F11237" s="3" t="str">
        <f>Sense_data[[#This Row],[a_1State]]&amp;TEXT(Sense_data[[#This Row],[StateInstanceTimestamp]],"#.######")</f>
        <v>On42182.128403</v>
      </c>
      <c r="G11237" s="3">
        <f ca="1">IF(Sense_data[[#This Row],[a_1State]]="Off",RANDBETWEEN(off_min,off_max),RANDBETWEEN(on_min,on_max))/sr_div</f>
        <v>3.7</v>
      </c>
      <c r="H11237" s="3">
        <v>5.5</v>
      </c>
      <c r="I11237" s="3">
        <f>IF(HOUR(Sense_data[[#This Row],[SysTimeStamp]])&lt;12,I11236+$B$14,I11236-$B$14)</f>
        <v>17.597222222224289</v>
      </c>
    </row>
    <row r="11238" spans="1:9" x14ac:dyDescent="0.2">
      <c r="A11238" t="s">
        <v>20</v>
      </c>
      <c r="B11238" t="s">
        <v>22</v>
      </c>
      <c r="C11238" s="6">
        <f t="shared" si="180"/>
        <v>42182.129872715544</v>
      </c>
      <c r="D11238" t="s">
        <v>23</v>
      </c>
      <c r="E11238" s="6">
        <f>IF(Sense_data[[#This Row],[a_1State]]=D11237,E11237,Sense_data[[#This Row],[SysTimeStamp]])</f>
        <v>42182.128402807793</v>
      </c>
      <c r="F11238" s="3" t="str">
        <f>Sense_data[[#This Row],[a_1State]]&amp;TEXT(Sense_data[[#This Row],[StateInstanceTimestamp]],"#.######")</f>
        <v>On42182.128403</v>
      </c>
      <c r="G11238" s="3">
        <f ca="1">IF(Sense_data[[#This Row],[a_1State]]="Off",RANDBETWEEN(off_min,off_max),RANDBETWEEN(on_min,on_max))/sr_div</f>
        <v>3.2</v>
      </c>
      <c r="H11238" s="3">
        <v>4.9000000000000004</v>
      </c>
      <c r="I11238" s="3">
        <f>IF(HOUR(Sense_data[[#This Row],[SysTimeStamp]])&lt;12,I11237+$B$14,I11237-$B$14)</f>
        <v>17.597453703705771</v>
      </c>
    </row>
    <row r="11239" spans="1:9" x14ac:dyDescent="0.2">
      <c r="A11239" t="s">
        <v>20</v>
      </c>
      <c r="B11239" t="s">
        <v>22</v>
      </c>
      <c r="C11239" s="6">
        <f t="shared" si="180"/>
        <v>42182.129884289621</v>
      </c>
      <c r="D11239" t="s">
        <v>23</v>
      </c>
      <c r="E11239" s="6">
        <f>IF(Sense_data[[#This Row],[a_1State]]=D11238,E11238,Sense_data[[#This Row],[SysTimeStamp]])</f>
        <v>42182.128402807793</v>
      </c>
      <c r="F11239" s="3" t="str">
        <f>Sense_data[[#This Row],[a_1State]]&amp;TEXT(Sense_data[[#This Row],[StateInstanceTimestamp]],"#.######")</f>
        <v>On42182.128403</v>
      </c>
      <c r="G11239" s="3">
        <f ca="1">IF(Sense_data[[#This Row],[a_1State]]="Off",RANDBETWEEN(off_min,off_max),RANDBETWEEN(on_min,on_max))/sr_div</f>
        <v>5.8</v>
      </c>
      <c r="H11239" s="3">
        <v>4.4000000000000004</v>
      </c>
      <c r="I11239" s="3">
        <f>IF(HOUR(Sense_data[[#This Row],[SysTimeStamp]])&lt;12,I11238+$B$14,I11238-$B$14)</f>
        <v>17.597685185187252</v>
      </c>
    </row>
    <row r="11240" spans="1:9" x14ac:dyDescent="0.2">
      <c r="A11240" t="s">
        <v>20</v>
      </c>
      <c r="B11240" t="s">
        <v>22</v>
      </c>
      <c r="C11240" s="6">
        <f t="shared" si="180"/>
        <v>42182.129895863698</v>
      </c>
      <c r="D11240" t="s">
        <v>23</v>
      </c>
      <c r="E11240" s="6">
        <f>IF(Sense_data[[#This Row],[a_1State]]=D11239,E11239,Sense_data[[#This Row],[SysTimeStamp]])</f>
        <v>42182.128402807793</v>
      </c>
      <c r="F11240" s="3" t="str">
        <f>Sense_data[[#This Row],[a_1State]]&amp;TEXT(Sense_data[[#This Row],[StateInstanceTimestamp]],"#.######")</f>
        <v>On42182.128403</v>
      </c>
      <c r="G11240" s="3">
        <f ca="1">IF(Sense_data[[#This Row],[a_1State]]="Off",RANDBETWEEN(off_min,off_max),RANDBETWEEN(on_min,on_max))/sr_div</f>
        <v>5.8</v>
      </c>
      <c r="H11240" s="3">
        <v>4.8</v>
      </c>
      <c r="I11240" s="3">
        <f>IF(HOUR(Sense_data[[#This Row],[SysTimeStamp]])&lt;12,I11239+$B$14,I11239-$B$14)</f>
        <v>17.597916666668734</v>
      </c>
    </row>
    <row r="11241" spans="1:9" x14ac:dyDescent="0.2">
      <c r="A11241" t="s">
        <v>20</v>
      </c>
      <c r="B11241" t="s">
        <v>22</v>
      </c>
      <c r="C11241" s="6">
        <f t="shared" si="180"/>
        <v>42182.129907437775</v>
      </c>
      <c r="D11241" t="s">
        <v>23</v>
      </c>
      <c r="E11241" s="6">
        <f>IF(Sense_data[[#This Row],[a_1State]]=D11240,E11240,Sense_data[[#This Row],[SysTimeStamp]])</f>
        <v>42182.128402807793</v>
      </c>
      <c r="F11241" s="3" t="str">
        <f>Sense_data[[#This Row],[a_1State]]&amp;TEXT(Sense_data[[#This Row],[StateInstanceTimestamp]],"#.######")</f>
        <v>On42182.128403</v>
      </c>
      <c r="G11241" s="3">
        <f ca="1">IF(Sense_data[[#This Row],[a_1State]]="Off",RANDBETWEEN(off_min,off_max),RANDBETWEEN(on_min,on_max))/sr_div</f>
        <v>6</v>
      </c>
      <c r="H11241" s="3">
        <v>5</v>
      </c>
      <c r="I11241" s="3">
        <f>IF(HOUR(Sense_data[[#This Row],[SysTimeStamp]])&lt;12,I11240+$B$14,I11240-$B$14)</f>
        <v>17.598148148150216</v>
      </c>
    </row>
    <row r="11242" spans="1:9" x14ac:dyDescent="0.2">
      <c r="A11242" t="s">
        <v>20</v>
      </c>
      <c r="B11242" t="s">
        <v>22</v>
      </c>
      <c r="C11242" s="6">
        <f t="shared" si="180"/>
        <v>42182.129919011852</v>
      </c>
      <c r="D11242" t="s">
        <v>23</v>
      </c>
      <c r="E11242" s="6">
        <f>IF(Sense_data[[#This Row],[a_1State]]=D11241,E11241,Sense_data[[#This Row],[SysTimeStamp]])</f>
        <v>42182.128402807793</v>
      </c>
      <c r="F11242" s="3" t="str">
        <f>Sense_data[[#This Row],[a_1State]]&amp;TEXT(Sense_data[[#This Row],[StateInstanceTimestamp]],"#.######")</f>
        <v>On42182.128403</v>
      </c>
      <c r="G11242" s="3">
        <f ca="1">IF(Sense_data[[#This Row],[a_1State]]="Off",RANDBETWEEN(off_min,off_max),RANDBETWEEN(on_min,on_max))/sr_div</f>
        <v>5.6</v>
      </c>
      <c r="H11242" s="3">
        <v>4.3</v>
      </c>
      <c r="I11242" s="3">
        <f>IF(HOUR(Sense_data[[#This Row],[SysTimeStamp]])&lt;12,I11241+$B$14,I11241-$B$14)</f>
        <v>17.598379629631697</v>
      </c>
    </row>
    <row r="11243" spans="1:9" x14ac:dyDescent="0.2">
      <c r="A11243" t="s">
        <v>20</v>
      </c>
      <c r="B11243" t="s">
        <v>22</v>
      </c>
      <c r="C11243" s="6">
        <f t="shared" si="180"/>
        <v>42182.129930585928</v>
      </c>
      <c r="D11243" t="s">
        <v>23</v>
      </c>
      <c r="E11243" s="6">
        <f>IF(Sense_data[[#This Row],[a_1State]]=D11242,E11242,Sense_data[[#This Row],[SysTimeStamp]])</f>
        <v>42182.128402807793</v>
      </c>
      <c r="F11243" s="3" t="str">
        <f>Sense_data[[#This Row],[a_1State]]&amp;TEXT(Sense_data[[#This Row],[StateInstanceTimestamp]],"#.######")</f>
        <v>On42182.128403</v>
      </c>
      <c r="G11243" s="3">
        <f ca="1">IF(Sense_data[[#This Row],[a_1State]]="Off",RANDBETWEEN(off_min,off_max),RANDBETWEEN(on_min,on_max))/sr_div</f>
        <v>6</v>
      </c>
      <c r="H11243" s="3">
        <v>4.7</v>
      </c>
      <c r="I11243" s="3">
        <f>IF(HOUR(Sense_data[[#This Row],[SysTimeStamp]])&lt;12,I11242+$B$14,I11242-$B$14)</f>
        <v>17.598611111113179</v>
      </c>
    </row>
    <row r="11244" spans="1:9" x14ac:dyDescent="0.2">
      <c r="A11244" t="s">
        <v>20</v>
      </c>
      <c r="B11244" t="s">
        <v>22</v>
      </c>
      <c r="C11244" s="6">
        <f t="shared" si="180"/>
        <v>42182.129942160005</v>
      </c>
      <c r="D11244" t="s">
        <v>23</v>
      </c>
      <c r="E11244" s="6">
        <f>IF(Sense_data[[#This Row],[a_1State]]=D11243,E11243,Sense_data[[#This Row],[SysTimeStamp]])</f>
        <v>42182.128402807793</v>
      </c>
      <c r="F11244" s="3" t="str">
        <f>Sense_data[[#This Row],[a_1State]]&amp;TEXT(Sense_data[[#This Row],[StateInstanceTimestamp]],"#.######")</f>
        <v>On42182.128403</v>
      </c>
      <c r="G11244" s="3">
        <f ca="1">IF(Sense_data[[#This Row],[a_1State]]="Off",RANDBETWEEN(off_min,off_max),RANDBETWEEN(on_min,on_max))/sr_div</f>
        <v>3.5</v>
      </c>
      <c r="H11244" s="3">
        <v>3.8</v>
      </c>
      <c r="I11244" s="3">
        <f>IF(HOUR(Sense_data[[#This Row],[SysTimeStamp]])&lt;12,I11243+$B$14,I11243-$B$14)</f>
        <v>17.598842592594661</v>
      </c>
    </row>
    <row r="11245" spans="1:9" x14ac:dyDescent="0.2">
      <c r="A11245" t="s">
        <v>20</v>
      </c>
      <c r="B11245" t="s">
        <v>22</v>
      </c>
      <c r="C11245" s="6">
        <f t="shared" si="180"/>
        <v>42182.129953734082</v>
      </c>
      <c r="D11245" t="s">
        <v>23</v>
      </c>
      <c r="E11245" s="6">
        <f>IF(Sense_data[[#This Row],[a_1State]]=D11244,E11244,Sense_data[[#This Row],[SysTimeStamp]])</f>
        <v>42182.128402807793</v>
      </c>
      <c r="F11245" s="3" t="str">
        <f>Sense_data[[#This Row],[a_1State]]&amp;TEXT(Sense_data[[#This Row],[StateInstanceTimestamp]],"#.######")</f>
        <v>On42182.128403</v>
      </c>
      <c r="G11245" s="3">
        <f ca="1">IF(Sense_data[[#This Row],[a_1State]]="Off",RANDBETWEEN(off_min,off_max),RANDBETWEEN(on_min,on_max))/sr_div</f>
        <v>3.6</v>
      </c>
      <c r="H11245" s="3">
        <v>4.9000000000000004</v>
      </c>
      <c r="I11245" s="3">
        <f>IF(HOUR(Sense_data[[#This Row],[SysTimeStamp]])&lt;12,I11244+$B$14,I11244-$B$14)</f>
        <v>17.599074074076142</v>
      </c>
    </row>
    <row r="11246" spans="1:9" x14ac:dyDescent="0.2">
      <c r="A11246" t="s">
        <v>20</v>
      </c>
      <c r="B11246" t="s">
        <v>22</v>
      </c>
      <c r="C11246" s="6">
        <f t="shared" si="180"/>
        <v>42182.129965308159</v>
      </c>
      <c r="D11246" t="s">
        <v>23</v>
      </c>
      <c r="E11246" s="6">
        <f>IF(Sense_data[[#This Row],[a_1State]]=D11245,E11245,Sense_data[[#This Row],[SysTimeStamp]])</f>
        <v>42182.128402807793</v>
      </c>
      <c r="F11246" s="3" t="str">
        <f>Sense_data[[#This Row],[a_1State]]&amp;TEXT(Sense_data[[#This Row],[StateInstanceTimestamp]],"#.######")</f>
        <v>On42182.128403</v>
      </c>
      <c r="G11246" s="3">
        <f ca="1">IF(Sense_data[[#This Row],[a_1State]]="Off",RANDBETWEEN(off_min,off_max),RANDBETWEEN(on_min,on_max))/sr_div</f>
        <v>5.2</v>
      </c>
      <c r="H11246" s="3">
        <v>4.8</v>
      </c>
      <c r="I11246" s="3">
        <f>IF(HOUR(Sense_data[[#This Row],[SysTimeStamp]])&lt;12,I11245+$B$14,I11245-$B$14)</f>
        <v>17.599305555557624</v>
      </c>
    </row>
    <row r="11247" spans="1:9" x14ac:dyDescent="0.2">
      <c r="A11247" t="s">
        <v>20</v>
      </c>
      <c r="B11247" t="s">
        <v>22</v>
      </c>
      <c r="C11247" s="6">
        <f t="shared" si="180"/>
        <v>42182.129976882235</v>
      </c>
      <c r="D11247" t="s">
        <v>23</v>
      </c>
      <c r="E11247" s="6">
        <f>IF(Sense_data[[#This Row],[a_1State]]=D11246,E11246,Sense_data[[#This Row],[SysTimeStamp]])</f>
        <v>42182.128402807793</v>
      </c>
      <c r="F11247" s="3" t="str">
        <f>Sense_data[[#This Row],[a_1State]]&amp;TEXT(Sense_data[[#This Row],[StateInstanceTimestamp]],"#.######")</f>
        <v>On42182.128403</v>
      </c>
      <c r="G11247" s="3">
        <f ca="1">IF(Sense_data[[#This Row],[a_1State]]="Off",RANDBETWEEN(off_min,off_max),RANDBETWEEN(on_min,on_max))/sr_div</f>
        <v>4.4000000000000004</v>
      </c>
      <c r="H11247" s="3">
        <v>6</v>
      </c>
      <c r="I11247" s="3">
        <f>IF(HOUR(Sense_data[[#This Row],[SysTimeStamp]])&lt;12,I11246+$B$14,I11246-$B$14)</f>
        <v>17.599537037039106</v>
      </c>
    </row>
    <row r="11248" spans="1:9" x14ac:dyDescent="0.2">
      <c r="A11248" t="s">
        <v>20</v>
      </c>
      <c r="B11248" t="s">
        <v>22</v>
      </c>
      <c r="C11248" s="6">
        <f t="shared" si="180"/>
        <v>42182.129988456312</v>
      </c>
      <c r="D11248" t="s">
        <v>23</v>
      </c>
      <c r="E11248" s="6">
        <f>IF(Sense_data[[#This Row],[a_1State]]=D11247,E11247,Sense_data[[#This Row],[SysTimeStamp]])</f>
        <v>42182.128402807793</v>
      </c>
      <c r="F11248" s="3" t="str">
        <f>Sense_data[[#This Row],[a_1State]]&amp;TEXT(Sense_data[[#This Row],[StateInstanceTimestamp]],"#.######")</f>
        <v>On42182.128403</v>
      </c>
      <c r="G11248" s="3">
        <f ca="1">IF(Sense_data[[#This Row],[a_1State]]="Off",RANDBETWEEN(off_min,off_max),RANDBETWEEN(on_min,on_max))/sr_div</f>
        <v>5.7</v>
      </c>
      <c r="H11248" s="3">
        <v>4.5</v>
      </c>
      <c r="I11248" s="3">
        <f>IF(HOUR(Sense_data[[#This Row],[SysTimeStamp]])&lt;12,I11247+$B$14,I11247-$B$14)</f>
        <v>17.599768518520587</v>
      </c>
    </row>
    <row r="11249" spans="1:9" x14ac:dyDescent="0.2">
      <c r="A11249" t="s">
        <v>20</v>
      </c>
      <c r="B11249" t="s">
        <v>22</v>
      </c>
      <c r="C11249" s="6">
        <f t="shared" si="180"/>
        <v>42182.130000030389</v>
      </c>
      <c r="D11249" t="s">
        <v>23</v>
      </c>
      <c r="E11249" s="6">
        <f>IF(Sense_data[[#This Row],[a_1State]]=D11248,E11248,Sense_data[[#This Row],[SysTimeStamp]])</f>
        <v>42182.128402807793</v>
      </c>
      <c r="F11249" s="3" t="str">
        <f>Sense_data[[#This Row],[a_1State]]&amp;TEXT(Sense_data[[#This Row],[StateInstanceTimestamp]],"#.######")</f>
        <v>On42182.128403</v>
      </c>
      <c r="G11249" s="3">
        <f ca="1">IF(Sense_data[[#This Row],[a_1State]]="Off",RANDBETWEEN(off_min,off_max),RANDBETWEEN(on_min,on_max))/sr_div</f>
        <v>5.3</v>
      </c>
      <c r="H11249" s="3">
        <v>4.4000000000000004</v>
      </c>
      <c r="I11249" s="3">
        <f>IF(HOUR(Sense_data[[#This Row],[SysTimeStamp]])&lt;12,I11248+$B$14,I11248-$B$14)</f>
        <v>17.600000000002069</v>
      </c>
    </row>
    <row r="11250" spans="1:9" x14ac:dyDescent="0.2">
      <c r="A11250" t="s">
        <v>20</v>
      </c>
      <c r="B11250" t="s">
        <v>22</v>
      </c>
      <c r="C11250" s="6">
        <f t="shared" si="180"/>
        <v>42182.130011604466</v>
      </c>
      <c r="D11250" t="s">
        <v>23</v>
      </c>
      <c r="E11250" s="6">
        <f>IF(Sense_data[[#This Row],[a_1State]]=D11249,E11249,Sense_data[[#This Row],[SysTimeStamp]])</f>
        <v>42182.128402807793</v>
      </c>
      <c r="F11250" s="3" t="str">
        <f>Sense_data[[#This Row],[a_1State]]&amp;TEXT(Sense_data[[#This Row],[StateInstanceTimestamp]],"#.######")</f>
        <v>On42182.128403</v>
      </c>
      <c r="G11250" s="3">
        <f ca="1">IF(Sense_data[[#This Row],[a_1State]]="Off",RANDBETWEEN(off_min,off_max),RANDBETWEEN(on_min,on_max))/sr_div</f>
        <v>5.5</v>
      </c>
      <c r="H11250" s="3">
        <v>3.2</v>
      </c>
      <c r="I11250" s="3">
        <f>IF(HOUR(Sense_data[[#This Row],[SysTimeStamp]])&lt;12,I11249+$B$14,I11249-$B$14)</f>
        <v>17.600231481483551</v>
      </c>
    </row>
    <row r="11251" spans="1:9" x14ac:dyDescent="0.2">
      <c r="A11251" t="s">
        <v>20</v>
      </c>
      <c r="B11251" t="s">
        <v>22</v>
      </c>
      <c r="C11251" s="6">
        <f t="shared" si="180"/>
        <v>42182.130023178543</v>
      </c>
      <c r="D11251" t="s">
        <v>23</v>
      </c>
      <c r="E11251" s="6">
        <f>IF(Sense_data[[#This Row],[a_1State]]=D11250,E11250,Sense_data[[#This Row],[SysTimeStamp]])</f>
        <v>42182.128402807793</v>
      </c>
      <c r="F11251" s="3" t="str">
        <f>Sense_data[[#This Row],[a_1State]]&amp;TEXT(Sense_data[[#This Row],[StateInstanceTimestamp]],"#.######")</f>
        <v>On42182.128403</v>
      </c>
      <c r="G11251" s="3">
        <f ca="1">IF(Sense_data[[#This Row],[a_1State]]="Off",RANDBETWEEN(off_min,off_max),RANDBETWEEN(on_min,on_max))/sr_div</f>
        <v>4</v>
      </c>
      <c r="H11251" s="3">
        <v>4.4000000000000004</v>
      </c>
      <c r="I11251" s="3">
        <f>IF(HOUR(Sense_data[[#This Row],[SysTimeStamp]])&lt;12,I11250+$B$14,I11250-$B$14)</f>
        <v>17.600462962965032</v>
      </c>
    </row>
    <row r="11252" spans="1:9" x14ac:dyDescent="0.2">
      <c r="A11252" t="s">
        <v>20</v>
      </c>
      <c r="B11252" t="s">
        <v>22</v>
      </c>
      <c r="C11252" s="6">
        <f t="shared" si="180"/>
        <v>42182.130034752619</v>
      </c>
      <c r="D11252" t="s">
        <v>23</v>
      </c>
      <c r="E11252" s="6">
        <f>IF(Sense_data[[#This Row],[a_1State]]=D11251,E11251,Sense_data[[#This Row],[SysTimeStamp]])</f>
        <v>42182.128402807793</v>
      </c>
      <c r="F11252" s="3" t="str">
        <f>Sense_data[[#This Row],[a_1State]]&amp;TEXT(Sense_data[[#This Row],[StateInstanceTimestamp]],"#.######")</f>
        <v>On42182.128403</v>
      </c>
      <c r="G11252" s="3">
        <f ca="1">IF(Sense_data[[#This Row],[a_1State]]="Off",RANDBETWEEN(off_min,off_max),RANDBETWEEN(on_min,on_max))/sr_div</f>
        <v>5.9</v>
      </c>
      <c r="H11252" s="3">
        <v>3.5</v>
      </c>
      <c r="I11252" s="3">
        <f>IF(HOUR(Sense_data[[#This Row],[SysTimeStamp]])&lt;12,I11251+$B$14,I11251-$B$14)</f>
        <v>17.600694444446514</v>
      </c>
    </row>
    <row r="11253" spans="1:9" x14ac:dyDescent="0.2">
      <c r="A11253" t="s">
        <v>20</v>
      </c>
      <c r="B11253" t="s">
        <v>22</v>
      </c>
      <c r="C11253" s="6">
        <f t="shared" si="180"/>
        <v>42182.130046326696</v>
      </c>
      <c r="D11253" t="s">
        <v>23</v>
      </c>
      <c r="E11253" s="6">
        <f>IF(Sense_data[[#This Row],[a_1State]]=D11252,E11252,Sense_data[[#This Row],[SysTimeStamp]])</f>
        <v>42182.128402807793</v>
      </c>
      <c r="F11253" s="3" t="str">
        <f>Sense_data[[#This Row],[a_1State]]&amp;TEXT(Sense_data[[#This Row],[StateInstanceTimestamp]],"#.######")</f>
        <v>On42182.128403</v>
      </c>
      <c r="G11253" s="3">
        <f ca="1">IF(Sense_data[[#This Row],[a_1State]]="Off",RANDBETWEEN(off_min,off_max),RANDBETWEEN(on_min,on_max))/sr_div</f>
        <v>4.9000000000000004</v>
      </c>
      <c r="H11253" s="3">
        <v>5.7</v>
      </c>
      <c r="I11253" s="3">
        <f>IF(HOUR(Sense_data[[#This Row],[SysTimeStamp]])&lt;12,I11252+$B$14,I11252-$B$14)</f>
        <v>17.600925925927996</v>
      </c>
    </row>
    <row r="11254" spans="1:9" x14ac:dyDescent="0.2">
      <c r="A11254" t="s">
        <v>20</v>
      </c>
      <c r="B11254" t="s">
        <v>22</v>
      </c>
      <c r="C11254" s="6">
        <f t="shared" si="180"/>
        <v>42182.130057900773</v>
      </c>
      <c r="D11254" t="s">
        <v>23</v>
      </c>
      <c r="E11254" s="6">
        <f>IF(Sense_data[[#This Row],[a_1State]]=D11253,E11253,Sense_data[[#This Row],[SysTimeStamp]])</f>
        <v>42182.128402807793</v>
      </c>
      <c r="F11254" s="3" t="str">
        <f>Sense_data[[#This Row],[a_1State]]&amp;TEXT(Sense_data[[#This Row],[StateInstanceTimestamp]],"#.######")</f>
        <v>On42182.128403</v>
      </c>
      <c r="G11254" s="3">
        <f ca="1">IF(Sense_data[[#This Row],[a_1State]]="Off",RANDBETWEEN(off_min,off_max),RANDBETWEEN(on_min,on_max))/sr_div</f>
        <v>3</v>
      </c>
      <c r="H11254" s="3">
        <v>4.4000000000000004</v>
      </c>
      <c r="I11254" s="3">
        <f>IF(HOUR(Sense_data[[#This Row],[SysTimeStamp]])&lt;12,I11253+$B$14,I11253-$B$14)</f>
        <v>17.601157407409477</v>
      </c>
    </row>
    <row r="11255" spans="1:9" x14ac:dyDescent="0.2">
      <c r="A11255" t="s">
        <v>20</v>
      </c>
      <c r="B11255" t="s">
        <v>22</v>
      </c>
      <c r="C11255" s="6">
        <f t="shared" si="180"/>
        <v>42182.13006947485</v>
      </c>
      <c r="D11255" t="s">
        <v>23</v>
      </c>
      <c r="E11255" s="6">
        <f>IF(Sense_data[[#This Row],[a_1State]]=D11254,E11254,Sense_data[[#This Row],[SysTimeStamp]])</f>
        <v>42182.128402807793</v>
      </c>
      <c r="F11255" s="3" t="str">
        <f>Sense_data[[#This Row],[a_1State]]&amp;TEXT(Sense_data[[#This Row],[StateInstanceTimestamp]],"#.######")</f>
        <v>On42182.128403</v>
      </c>
      <c r="G11255" s="3">
        <f ca="1">IF(Sense_data[[#This Row],[a_1State]]="Off",RANDBETWEEN(off_min,off_max),RANDBETWEEN(on_min,on_max))/sr_div</f>
        <v>5.9</v>
      </c>
      <c r="H11255" s="3">
        <v>3.5</v>
      </c>
      <c r="I11255" s="3">
        <f>IF(HOUR(Sense_data[[#This Row],[SysTimeStamp]])&lt;12,I11254+$B$14,I11254-$B$14)</f>
        <v>17.601388888890959</v>
      </c>
    </row>
    <row r="11256" spans="1:9" x14ac:dyDescent="0.2">
      <c r="A11256" t="s">
        <v>20</v>
      </c>
      <c r="B11256" t="s">
        <v>22</v>
      </c>
      <c r="C11256" s="6">
        <f t="shared" si="180"/>
        <v>42182.130081048927</v>
      </c>
      <c r="D11256" t="s">
        <v>23</v>
      </c>
      <c r="E11256" s="6">
        <f>IF(Sense_data[[#This Row],[a_1State]]=D11255,E11255,Sense_data[[#This Row],[SysTimeStamp]])</f>
        <v>42182.128402807793</v>
      </c>
      <c r="F11256" s="3" t="str">
        <f>Sense_data[[#This Row],[a_1State]]&amp;TEXT(Sense_data[[#This Row],[StateInstanceTimestamp]],"#.######")</f>
        <v>On42182.128403</v>
      </c>
      <c r="G11256" s="3">
        <f ca="1">IF(Sense_data[[#This Row],[a_1State]]="Off",RANDBETWEEN(off_min,off_max),RANDBETWEEN(on_min,on_max))/sr_div</f>
        <v>5.9</v>
      </c>
      <c r="H11256" s="3">
        <v>4.3</v>
      </c>
      <c r="I11256" s="3">
        <f>IF(HOUR(Sense_data[[#This Row],[SysTimeStamp]])&lt;12,I11255+$B$14,I11255-$B$14)</f>
        <v>17.601620370372441</v>
      </c>
    </row>
    <row r="11257" spans="1:9" x14ac:dyDescent="0.2">
      <c r="A11257" t="s">
        <v>20</v>
      </c>
      <c r="B11257" t="s">
        <v>22</v>
      </c>
      <c r="C11257" s="6">
        <f t="shared" si="180"/>
        <v>42182.130092623003</v>
      </c>
      <c r="D11257" t="s">
        <v>23</v>
      </c>
      <c r="E11257" s="6">
        <f>IF(Sense_data[[#This Row],[a_1State]]=D11256,E11256,Sense_data[[#This Row],[SysTimeStamp]])</f>
        <v>42182.128402807793</v>
      </c>
      <c r="F11257" s="3" t="str">
        <f>Sense_data[[#This Row],[a_1State]]&amp;TEXT(Sense_data[[#This Row],[StateInstanceTimestamp]],"#.######")</f>
        <v>On42182.128403</v>
      </c>
      <c r="G11257" s="3">
        <f ca="1">IF(Sense_data[[#This Row],[a_1State]]="Off",RANDBETWEEN(off_min,off_max),RANDBETWEEN(on_min,on_max))/sr_div</f>
        <v>3</v>
      </c>
      <c r="H11257" s="3">
        <v>5.0999999999999996</v>
      </c>
      <c r="I11257" s="3">
        <f>IF(HOUR(Sense_data[[#This Row],[SysTimeStamp]])&lt;12,I11256+$B$14,I11256-$B$14)</f>
        <v>17.601851851853922</v>
      </c>
    </row>
    <row r="11258" spans="1:9" x14ac:dyDescent="0.2">
      <c r="A11258" t="s">
        <v>20</v>
      </c>
      <c r="B11258" t="s">
        <v>22</v>
      </c>
      <c r="C11258" s="6">
        <f t="shared" si="180"/>
        <v>42182.13010419708</v>
      </c>
      <c r="D11258" t="s">
        <v>23</v>
      </c>
      <c r="E11258" s="6">
        <f>IF(Sense_data[[#This Row],[a_1State]]=D11257,E11257,Sense_data[[#This Row],[SysTimeStamp]])</f>
        <v>42182.128402807793</v>
      </c>
      <c r="F11258" s="3" t="str">
        <f>Sense_data[[#This Row],[a_1State]]&amp;TEXT(Sense_data[[#This Row],[StateInstanceTimestamp]],"#.######")</f>
        <v>On42182.128403</v>
      </c>
      <c r="G11258" s="3">
        <f ca="1">IF(Sense_data[[#This Row],[a_1State]]="Off",RANDBETWEEN(off_min,off_max),RANDBETWEEN(on_min,on_max))/sr_div</f>
        <v>3.2</v>
      </c>
      <c r="H11258" s="3">
        <v>5.5</v>
      </c>
      <c r="I11258" s="3">
        <f>IF(HOUR(Sense_data[[#This Row],[SysTimeStamp]])&lt;12,I11257+$B$14,I11257-$B$14)</f>
        <v>17.602083333335404</v>
      </c>
    </row>
    <row r="11259" spans="1:9" x14ac:dyDescent="0.2">
      <c r="A11259" t="s">
        <v>20</v>
      </c>
      <c r="B11259" t="s">
        <v>22</v>
      </c>
      <c r="C11259" s="6">
        <f t="shared" si="180"/>
        <v>42182.130115771157</v>
      </c>
      <c r="D11259" t="s">
        <v>23</v>
      </c>
      <c r="E11259" s="6">
        <f>IF(Sense_data[[#This Row],[a_1State]]=D11258,E11258,Sense_data[[#This Row],[SysTimeStamp]])</f>
        <v>42182.128402807793</v>
      </c>
      <c r="F11259" s="3" t="str">
        <f>Sense_data[[#This Row],[a_1State]]&amp;TEXT(Sense_data[[#This Row],[StateInstanceTimestamp]],"#.######")</f>
        <v>On42182.128403</v>
      </c>
      <c r="G11259" s="3">
        <f ca="1">IF(Sense_data[[#This Row],[a_1State]]="Off",RANDBETWEEN(off_min,off_max),RANDBETWEEN(on_min,on_max))/sr_div</f>
        <v>5.8</v>
      </c>
      <c r="H11259" s="3">
        <v>3.9</v>
      </c>
      <c r="I11259" s="3">
        <f>IF(HOUR(Sense_data[[#This Row],[SysTimeStamp]])&lt;12,I11258+$B$14,I11258-$B$14)</f>
        <v>17.602314814816886</v>
      </c>
    </row>
    <row r="11260" spans="1:9" x14ac:dyDescent="0.2">
      <c r="A11260" t="s">
        <v>20</v>
      </c>
      <c r="B11260" t="s">
        <v>22</v>
      </c>
      <c r="C11260" s="6">
        <f t="shared" si="180"/>
        <v>42182.130127345234</v>
      </c>
      <c r="D11260" t="s">
        <v>23</v>
      </c>
      <c r="E11260" s="6">
        <f>IF(Sense_data[[#This Row],[a_1State]]=D11259,E11259,Sense_data[[#This Row],[SysTimeStamp]])</f>
        <v>42182.128402807793</v>
      </c>
      <c r="F11260" s="3" t="str">
        <f>Sense_data[[#This Row],[a_1State]]&amp;TEXT(Sense_data[[#This Row],[StateInstanceTimestamp]],"#.######")</f>
        <v>On42182.128403</v>
      </c>
      <c r="G11260" s="3">
        <f ca="1">IF(Sense_data[[#This Row],[a_1State]]="Off",RANDBETWEEN(off_min,off_max),RANDBETWEEN(on_min,on_max))/sr_div</f>
        <v>3.5</v>
      </c>
      <c r="H11260" s="3">
        <v>5.7</v>
      </c>
      <c r="I11260" s="3">
        <f>IF(HOUR(Sense_data[[#This Row],[SysTimeStamp]])&lt;12,I11259+$B$14,I11259-$B$14)</f>
        <v>17.602546296298367</v>
      </c>
    </row>
    <row r="11261" spans="1:9" x14ac:dyDescent="0.2">
      <c r="A11261" t="s">
        <v>20</v>
      </c>
      <c r="B11261" t="s">
        <v>22</v>
      </c>
      <c r="C11261" s="6">
        <f t="shared" si="180"/>
        <v>42182.13013891931</v>
      </c>
      <c r="D11261" t="s">
        <v>23</v>
      </c>
      <c r="E11261" s="6">
        <f>IF(Sense_data[[#This Row],[a_1State]]=D11260,E11260,Sense_data[[#This Row],[SysTimeStamp]])</f>
        <v>42182.128402807793</v>
      </c>
      <c r="F11261" s="3" t="str">
        <f>Sense_data[[#This Row],[a_1State]]&amp;TEXT(Sense_data[[#This Row],[StateInstanceTimestamp]],"#.######")</f>
        <v>On42182.128403</v>
      </c>
      <c r="G11261" s="3">
        <f ca="1">IF(Sense_data[[#This Row],[a_1State]]="Off",RANDBETWEEN(off_min,off_max),RANDBETWEEN(on_min,on_max))/sr_div</f>
        <v>3.6</v>
      </c>
      <c r="H11261" s="3">
        <v>5.2</v>
      </c>
      <c r="I11261" s="3">
        <f>IF(HOUR(Sense_data[[#This Row],[SysTimeStamp]])&lt;12,I11260+$B$14,I11260-$B$14)</f>
        <v>17.602777777779849</v>
      </c>
    </row>
    <row r="11262" spans="1:9" x14ac:dyDescent="0.2">
      <c r="A11262" t="s">
        <v>20</v>
      </c>
      <c r="B11262" t="s">
        <v>22</v>
      </c>
      <c r="C11262" s="6">
        <f t="shared" si="180"/>
        <v>42182.130150493387</v>
      </c>
      <c r="D11262" t="s">
        <v>23</v>
      </c>
      <c r="E11262" s="6">
        <f>IF(Sense_data[[#This Row],[a_1State]]=D11261,E11261,Sense_data[[#This Row],[SysTimeStamp]])</f>
        <v>42182.128402807793</v>
      </c>
      <c r="F11262" s="3" t="str">
        <f>Sense_data[[#This Row],[a_1State]]&amp;TEXT(Sense_data[[#This Row],[StateInstanceTimestamp]],"#.######")</f>
        <v>On42182.128403</v>
      </c>
      <c r="G11262" s="3">
        <f ca="1">IF(Sense_data[[#This Row],[a_1State]]="Off",RANDBETWEEN(off_min,off_max),RANDBETWEEN(on_min,on_max))/sr_div</f>
        <v>5.2</v>
      </c>
      <c r="H11262" s="3">
        <v>3</v>
      </c>
      <c r="I11262" s="3">
        <f>IF(HOUR(Sense_data[[#This Row],[SysTimeStamp]])&lt;12,I11261+$B$14,I11261-$B$14)</f>
        <v>17.603009259261331</v>
      </c>
    </row>
    <row r="11263" spans="1:9" x14ac:dyDescent="0.2">
      <c r="A11263" t="s">
        <v>20</v>
      </c>
      <c r="B11263" t="s">
        <v>22</v>
      </c>
      <c r="C11263" s="6">
        <f t="shared" si="180"/>
        <v>42182.130162067464</v>
      </c>
      <c r="D11263" t="s">
        <v>23</v>
      </c>
      <c r="E11263" s="6">
        <f>IF(Sense_data[[#This Row],[a_1State]]=D11262,E11262,Sense_data[[#This Row],[SysTimeStamp]])</f>
        <v>42182.128402807793</v>
      </c>
      <c r="F11263" s="3" t="str">
        <f>Sense_data[[#This Row],[a_1State]]&amp;TEXT(Sense_data[[#This Row],[StateInstanceTimestamp]],"#.######")</f>
        <v>On42182.128403</v>
      </c>
      <c r="G11263" s="3">
        <f ca="1">IF(Sense_data[[#This Row],[a_1State]]="Off",RANDBETWEEN(off_min,off_max),RANDBETWEEN(on_min,on_max))/sr_div</f>
        <v>4.5999999999999996</v>
      </c>
      <c r="H11263" s="3">
        <v>3.1</v>
      </c>
      <c r="I11263" s="3">
        <f>IF(HOUR(Sense_data[[#This Row],[SysTimeStamp]])&lt;12,I11262+$B$14,I11262-$B$14)</f>
        <v>17.603240740742812</v>
      </c>
    </row>
    <row r="11264" spans="1:9" x14ac:dyDescent="0.2">
      <c r="A11264" t="s">
        <v>20</v>
      </c>
      <c r="B11264" t="s">
        <v>22</v>
      </c>
      <c r="C11264" s="6">
        <f t="shared" si="180"/>
        <v>42182.130173641541</v>
      </c>
      <c r="D11264" t="s">
        <v>23</v>
      </c>
      <c r="E11264" s="6">
        <f>IF(Sense_data[[#This Row],[a_1State]]=D11263,E11263,Sense_data[[#This Row],[SysTimeStamp]])</f>
        <v>42182.128402807793</v>
      </c>
      <c r="F11264" s="3" t="str">
        <f>Sense_data[[#This Row],[a_1State]]&amp;TEXT(Sense_data[[#This Row],[StateInstanceTimestamp]],"#.######")</f>
        <v>On42182.128403</v>
      </c>
      <c r="G11264" s="3">
        <f ca="1">IF(Sense_data[[#This Row],[a_1State]]="Off",RANDBETWEEN(off_min,off_max),RANDBETWEEN(on_min,on_max))/sr_div</f>
        <v>5.0999999999999996</v>
      </c>
      <c r="H11264" s="3">
        <v>4.8</v>
      </c>
      <c r="I11264" s="3">
        <f>IF(HOUR(Sense_data[[#This Row],[SysTimeStamp]])&lt;12,I11263+$B$14,I11263-$B$14)</f>
        <v>17.603472222224294</v>
      </c>
    </row>
    <row r="11265" spans="1:9" x14ac:dyDescent="0.2">
      <c r="A11265" t="s">
        <v>20</v>
      </c>
      <c r="B11265" t="s">
        <v>22</v>
      </c>
      <c r="C11265" s="6">
        <f t="shared" si="180"/>
        <v>42182.130185215618</v>
      </c>
      <c r="D11265" t="s">
        <v>23</v>
      </c>
      <c r="E11265" s="6">
        <f>IF(Sense_data[[#This Row],[a_1State]]=D11264,E11264,Sense_data[[#This Row],[SysTimeStamp]])</f>
        <v>42182.128402807793</v>
      </c>
      <c r="F11265" s="3" t="str">
        <f>Sense_data[[#This Row],[a_1State]]&amp;TEXT(Sense_data[[#This Row],[StateInstanceTimestamp]],"#.######")</f>
        <v>On42182.128403</v>
      </c>
      <c r="G11265" s="3">
        <f ca="1">IF(Sense_data[[#This Row],[a_1State]]="Off",RANDBETWEEN(off_min,off_max),RANDBETWEEN(on_min,on_max))/sr_div</f>
        <v>5.7</v>
      </c>
      <c r="H11265" s="3">
        <v>5.0999999999999996</v>
      </c>
      <c r="I11265" s="3">
        <f>IF(HOUR(Sense_data[[#This Row],[SysTimeStamp]])&lt;12,I11264+$B$14,I11264-$B$14)</f>
        <v>17.603703703705776</v>
      </c>
    </row>
    <row r="11266" spans="1:9" x14ac:dyDescent="0.2">
      <c r="A11266" t="s">
        <v>20</v>
      </c>
      <c r="B11266" t="s">
        <v>22</v>
      </c>
      <c r="C11266" s="6">
        <f t="shared" si="180"/>
        <v>42182.130196789694</v>
      </c>
      <c r="D11266" t="s">
        <v>23</v>
      </c>
      <c r="E11266" s="6">
        <f>IF(Sense_data[[#This Row],[a_1State]]=D11265,E11265,Sense_data[[#This Row],[SysTimeStamp]])</f>
        <v>42182.128402807793</v>
      </c>
      <c r="F11266" s="3" t="str">
        <f>Sense_data[[#This Row],[a_1State]]&amp;TEXT(Sense_data[[#This Row],[StateInstanceTimestamp]],"#.######")</f>
        <v>On42182.128403</v>
      </c>
      <c r="G11266" s="3">
        <f ca="1">IF(Sense_data[[#This Row],[a_1State]]="Off",RANDBETWEEN(off_min,off_max),RANDBETWEEN(on_min,on_max))/sr_div</f>
        <v>6</v>
      </c>
      <c r="H11266" s="3">
        <v>3.1</v>
      </c>
      <c r="I11266" s="3">
        <f>IF(HOUR(Sense_data[[#This Row],[SysTimeStamp]])&lt;12,I11265+$B$14,I11265-$B$14)</f>
        <v>17.603935185187257</v>
      </c>
    </row>
    <row r="11267" spans="1:9" x14ac:dyDescent="0.2">
      <c r="A11267" t="s">
        <v>20</v>
      </c>
      <c r="B11267" t="s">
        <v>22</v>
      </c>
      <c r="C11267" s="6">
        <f t="shared" si="180"/>
        <v>42182.130208363771</v>
      </c>
      <c r="D11267" t="s">
        <v>23</v>
      </c>
      <c r="E11267" s="6">
        <f>IF(Sense_data[[#This Row],[a_1State]]=D11266,E11266,Sense_data[[#This Row],[SysTimeStamp]])</f>
        <v>42182.128402807793</v>
      </c>
      <c r="F11267" s="3" t="str">
        <f>Sense_data[[#This Row],[a_1State]]&amp;TEXT(Sense_data[[#This Row],[StateInstanceTimestamp]],"#.######")</f>
        <v>On42182.128403</v>
      </c>
      <c r="G11267" s="3">
        <f ca="1">IF(Sense_data[[#This Row],[a_1State]]="Off",RANDBETWEEN(off_min,off_max),RANDBETWEEN(on_min,on_max))/sr_div</f>
        <v>4</v>
      </c>
      <c r="H11267" s="3">
        <v>4.7</v>
      </c>
      <c r="I11267" s="3">
        <f>IF(HOUR(Sense_data[[#This Row],[SysTimeStamp]])&lt;12,I11266+$B$14,I11266-$B$14)</f>
        <v>17.604166666668739</v>
      </c>
    </row>
    <row r="11268" spans="1:9" x14ac:dyDescent="0.2">
      <c r="A11268" t="s">
        <v>20</v>
      </c>
      <c r="B11268" t="s">
        <v>22</v>
      </c>
      <c r="C11268" s="6">
        <f t="shared" si="180"/>
        <v>42182.130219937848</v>
      </c>
      <c r="D11268" t="s">
        <v>23</v>
      </c>
      <c r="E11268" s="6">
        <f>IF(Sense_data[[#This Row],[a_1State]]=D11267,E11267,Sense_data[[#This Row],[SysTimeStamp]])</f>
        <v>42182.128402807793</v>
      </c>
      <c r="F11268" s="3" t="str">
        <f>Sense_data[[#This Row],[a_1State]]&amp;TEXT(Sense_data[[#This Row],[StateInstanceTimestamp]],"#.######")</f>
        <v>On42182.128403</v>
      </c>
      <c r="G11268" s="3">
        <f ca="1">IF(Sense_data[[#This Row],[a_1State]]="Off",RANDBETWEEN(off_min,off_max),RANDBETWEEN(on_min,on_max))/sr_div</f>
        <v>4.7</v>
      </c>
      <c r="H11268" s="3">
        <v>3.5</v>
      </c>
      <c r="I11268" s="3">
        <f>IF(HOUR(Sense_data[[#This Row],[SysTimeStamp]])&lt;12,I11267+$B$14,I11267-$B$14)</f>
        <v>17.604398148150221</v>
      </c>
    </row>
    <row r="11269" spans="1:9" x14ac:dyDescent="0.2">
      <c r="A11269" t="s">
        <v>20</v>
      </c>
      <c r="B11269" t="s">
        <v>22</v>
      </c>
      <c r="C11269" s="6">
        <f t="shared" si="180"/>
        <v>42182.130231511925</v>
      </c>
      <c r="D11269" t="s">
        <v>23</v>
      </c>
      <c r="E11269" s="6">
        <f>IF(Sense_data[[#This Row],[a_1State]]=D11268,E11268,Sense_data[[#This Row],[SysTimeStamp]])</f>
        <v>42182.128402807793</v>
      </c>
      <c r="F11269" s="3" t="str">
        <f>Sense_data[[#This Row],[a_1State]]&amp;TEXT(Sense_data[[#This Row],[StateInstanceTimestamp]],"#.######")</f>
        <v>On42182.128403</v>
      </c>
      <c r="G11269" s="3">
        <f ca="1">IF(Sense_data[[#This Row],[a_1State]]="Off",RANDBETWEEN(off_min,off_max),RANDBETWEEN(on_min,on_max))/sr_div</f>
        <v>3.9</v>
      </c>
      <c r="H11269" s="3">
        <v>4.5999999999999996</v>
      </c>
      <c r="I11269" s="3">
        <f>IF(HOUR(Sense_data[[#This Row],[SysTimeStamp]])&lt;12,I11268+$B$14,I11268-$B$14)</f>
        <v>17.604629629631702</v>
      </c>
    </row>
    <row r="11270" spans="1:9" x14ac:dyDescent="0.2">
      <c r="A11270" t="s">
        <v>20</v>
      </c>
      <c r="B11270" t="s">
        <v>22</v>
      </c>
      <c r="C11270" s="6">
        <f t="shared" ref="C11270:C11333" si="181">C11269+$B$2</f>
        <v>42182.130243086001</v>
      </c>
      <c r="D11270" t="s">
        <v>23</v>
      </c>
      <c r="E11270" s="6">
        <f>IF(Sense_data[[#This Row],[a_1State]]=D11269,E11269,Sense_data[[#This Row],[SysTimeStamp]])</f>
        <v>42182.128402807793</v>
      </c>
      <c r="F11270" s="3" t="str">
        <f>Sense_data[[#This Row],[a_1State]]&amp;TEXT(Sense_data[[#This Row],[StateInstanceTimestamp]],"#.######")</f>
        <v>On42182.128403</v>
      </c>
      <c r="G11270" s="3">
        <f ca="1">IF(Sense_data[[#This Row],[a_1State]]="Off",RANDBETWEEN(off_min,off_max),RANDBETWEEN(on_min,on_max))/sr_div</f>
        <v>3.3</v>
      </c>
      <c r="H11270" s="3">
        <v>5.0999999999999996</v>
      </c>
      <c r="I11270" s="3">
        <f>IF(HOUR(Sense_data[[#This Row],[SysTimeStamp]])&lt;12,I11269+$B$14,I11269-$B$14)</f>
        <v>17.604861111113184</v>
      </c>
    </row>
    <row r="11271" spans="1:9" x14ac:dyDescent="0.2">
      <c r="A11271" t="s">
        <v>20</v>
      </c>
      <c r="B11271" t="s">
        <v>22</v>
      </c>
      <c r="C11271" s="6">
        <f t="shared" si="181"/>
        <v>42182.130254660078</v>
      </c>
      <c r="D11271" t="s">
        <v>23</v>
      </c>
      <c r="E11271" s="6">
        <f>IF(Sense_data[[#This Row],[a_1State]]=D11270,E11270,Sense_data[[#This Row],[SysTimeStamp]])</f>
        <v>42182.128402807793</v>
      </c>
      <c r="F11271" s="3" t="str">
        <f>Sense_data[[#This Row],[a_1State]]&amp;TEXT(Sense_data[[#This Row],[StateInstanceTimestamp]],"#.######")</f>
        <v>On42182.128403</v>
      </c>
      <c r="G11271" s="3">
        <f ca="1">IF(Sense_data[[#This Row],[a_1State]]="Off",RANDBETWEEN(off_min,off_max),RANDBETWEEN(on_min,on_max))/sr_div</f>
        <v>3.3</v>
      </c>
      <c r="H11271" s="3">
        <v>3.7</v>
      </c>
      <c r="I11271" s="3">
        <f>IF(HOUR(Sense_data[[#This Row],[SysTimeStamp]])&lt;12,I11270+$B$14,I11270-$B$14)</f>
        <v>17.605092592594666</v>
      </c>
    </row>
    <row r="11272" spans="1:9" x14ac:dyDescent="0.2">
      <c r="A11272" t="s">
        <v>20</v>
      </c>
      <c r="B11272" t="s">
        <v>22</v>
      </c>
      <c r="C11272" s="6">
        <f t="shared" si="181"/>
        <v>42182.130266234155</v>
      </c>
      <c r="D11272" t="s">
        <v>23</v>
      </c>
      <c r="E11272" s="6">
        <f>IF(Sense_data[[#This Row],[a_1State]]=D11271,E11271,Sense_data[[#This Row],[SysTimeStamp]])</f>
        <v>42182.128402807793</v>
      </c>
      <c r="F11272" s="3" t="str">
        <f>Sense_data[[#This Row],[a_1State]]&amp;TEXT(Sense_data[[#This Row],[StateInstanceTimestamp]],"#.######")</f>
        <v>On42182.128403</v>
      </c>
      <c r="G11272" s="3">
        <f ca="1">IF(Sense_data[[#This Row],[a_1State]]="Off",RANDBETWEEN(off_min,off_max),RANDBETWEEN(on_min,on_max))/sr_div</f>
        <v>3.4</v>
      </c>
      <c r="H11272" s="3">
        <v>5.8</v>
      </c>
      <c r="I11272" s="3">
        <f>IF(HOUR(Sense_data[[#This Row],[SysTimeStamp]])&lt;12,I11271+$B$14,I11271-$B$14)</f>
        <v>17.605324074076147</v>
      </c>
    </row>
    <row r="11273" spans="1:9" x14ac:dyDescent="0.2">
      <c r="A11273" t="s">
        <v>20</v>
      </c>
      <c r="B11273" t="s">
        <v>22</v>
      </c>
      <c r="C11273" s="6">
        <f t="shared" si="181"/>
        <v>42182.130277808232</v>
      </c>
      <c r="D11273" t="s">
        <v>23</v>
      </c>
      <c r="E11273" s="6">
        <f>IF(Sense_data[[#This Row],[a_1State]]=D11272,E11272,Sense_data[[#This Row],[SysTimeStamp]])</f>
        <v>42182.128402807793</v>
      </c>
      <c r="F11273" s="3" t="str">
        <f>Sense_data[[#This Row],[a_1State]]&amp;TEXT(Sense_data[[#This Row],[StateInstanceTimestamp]],"#.######")</f>
        <v>On42182.128403</v>
      </c>
      <c r="G11273" s="3">
        <f ca="1">IF(Sense_data[[#This Row],[a_1State]]="Off",RANDBETWEEN(off_min,off_max),RANDBETWEEN(on_min,on_max))/sr_div</f>
        <v>5.8</v>
      </c>
      <c r="H11273" s="3">
        <v>5</v>
      </c>
      <c r="I11273" s="3">
        <f>IF(HOUR(Sense_data[[#This Row],[SysTimeStamp]])&lt;12,I11272+$B$14,I11272-$B$14)</f>
        <v>17.605555555557629</v>
      </c>
    </row>
    <row r="11274" spans="1:9" x14ac:dyDescent="0.2">
      <c r="A11274" t="s">
        <v>20</v>
      </c>
      <c r="B11274" t="s">
        <v>22</v>
      </c>
      <c r="C11274" s="6">
        <f t="shared" si="181"/>
        <v>42182.130289382309</v>
      </c>
      <c r="D11274" t="s">
        <v>23</v>
      </c>
      <c r="E11274" s="6">
        <f>IF(Sense_data[[#This Row],[a_1State]]=D11273,E11273,Sense_data[[#This Row],[SysTimeStamp]])</f>
        <v>42182.128402807793</v>
      </c>
      <c r="F11274" s="3" t="str">
        <f>Sense_data[[#This Row],[a_1State]]&amp;TEXT(Sense_data[[#This Row],[StateInstanceTimestamp]],"#.######")</f>
        <v>On42182.128403</v>
      </c>
      <c r="G11274" s="3">
        <f ca="1">IF(Sense_data[[#This Row],[a_1State]]="Off",RANDBETWEEN(off_min,off_max),RANDBETWEEN(on_min,on_max))/sr_div</f>
        <v>4.2</v>
      </c>
      <c r="H11274" s="3">
        <v>3.7</v>
      </c>
      <c r="I11274" s="3">
        <f>IF(HOUR(Sense_data[[#This Row],[SysTimeStamp]])&lt;12,I11273+$B$14,I11273-$B$14)</f>
        <v>17.605787037039111</v>
      </c>
    </row>
    <row r="11275" spans="1:9" x14ac:dyDescent="0.2">
      <c r="A11275" t="s">
        <v>20</v>
      </c>
      <c r="B11275" t="s">
        <v>22</v>
      </c>
      <c r="C11275" s="6">
        <f t="shared" si="181"/>
        <v>42182.130300956385</v>
      </c>
      <c r="D11275" t="s">
        <v>23</v>
      </c>
      <c r="E11275" s="6">
        <f>IF(Sense_data[[#This Row],[a_1State]]=D11274,E11274,Sense_data[[#This Row],[SysTimeStamp]])</f>
        <v>42182.128402807793</v>
      </c>
      <c r="F11275" s="3" t="str">
        <f>Sense_data[[#This Row],[a_1State]]&amp;TEXT(Sense_data[[#This Row],[StateInstanceTimestamp]],"#.######")</f>
        <v>On42182.128403</v>
      </c>
      <c r="G11275" s="3">
        <f ca="1">IF(Sense_data[[#This Row],[a_1State]]="Off",RANDBETWEEN(off_min,off_max),RANDBETWEEN(on_min,on_max))/sr_div</f>
        <v>3.3</v>
      </c>
      <c r="H11275" s="3">
        <v>4.8</v>
      </c>
      <c r="I11275" s="3">
        <f>IF(HOUR(Sense_data[[#This Row],[SysTimeStamp]])&lt;12,I11274+$B$14,I11274-$B$14)</f>
        <v>17.606018518520592</v>
      </c>
    </row>
    <row r="11276" spans="1:9" x14ac:dyDescent="0.2">
      <c r="A11276" t="s">
        <v>20</v>
      </c>
      <c r="B11276" t="s">
        <v>22</v>
      </c>
      <c r="C11276" s="6">
        <f t="shared" si="181"/>
        <v>42182.130312530462</v>
      </c>
      <c r="D11276" t="s">
        <v>23</v>
      </c>
      <c r="E11276" s="6">
        <f>IF(Sense_data[[#This Row],[a_1State]]=D11275,E11275,Sense_data[[#This Row],[SysTimeStamp]])</f>
        <v>42182.128402807793</v>
      </c>
      <c r="F11276" s="3" t="str">
        <f>Sense_data[[#This Row],[a_1State]]&amp;TEXT(Sense_data[[#This Row],[StateInstanceTimestamp]],"#.######")</f>
        <v>On42182.128403</v>
      </c>
      <c r="G11276" s="3">
        <f ca="1">IF(Sense_data[[#This Row],[a_1State]]="Off",RANDBETWEEN(off_min,off_max),RANDBETWEEN(on_min,on_max))/sr_div</f>
        <v>5.9</v>
      </c>
      <c r="H11276" s="3">
        <v>5.8</v>
      </c>
      <c r="I11276" s="3">
        <f>IF(HOUR(Sense_data[[#This Row],[SysTimeStamp]])&lt;12,I11275+$B$14,I11275-$B$14)</f>
        <v>17.606250000002074</v>
      </c>
    </row>
    <row r="11277" spans="1:9" x14ac:dyDescent="0.2">
      <c r="A11277" t="s">
        <v>20</v>
      </c>
      <c r="B11277" t="s">
        <v>22</v>
      </c>
      <c r="C11277" s="6">
        <f t="shared" si="181"/>
        <v>42182.130324104539</v>
      </c>
      <c r="D11277" t="s">
        <v>23</v>
      </c>
      <c r="E11277" s="6">
        <f>IF(Sense_data[[#This Row],[a_1State]]=D11276,E11276,Sense_data[[#This Row],[SysTimeStamp]])</f>
        <v>42182.128402807793</v>
      </c>
      <c r="F11277" s="3" t="str">
        <f>Sense_data[[#This Row],[a_1State]]&amp;TEXT(Sense_data[[#This Row],[StateInstanceTimestamp]],"#.######")</f>
        <v>On42182.128403</v>
      </c>
      <c r="G11277" s="3">
        <f ca="1">IF(Sense_data[[#This Row],[a_1State]]="Off",RANDBETWEEN(off_min,off_max),RANDBETWEEN(on_min,on_max))/sr_div</f>
        <v>5.7</v>
      </c>
      <c r="H11277" s="3">
        <v>3.8</v>
      </c>
      <c r="I11277" s="3">
        <f>IF(HOUR(Sense_data[[#This Row],[SysTimeStamp]])&lt;12,I11276+$B$14,I11276-$B$14)</f>
        <v>17.606481481483556</v>
      </c>
    </row>
    <row r="11278" spans="1:9" x14ac:dyDescent="0.2">
      <c r="A11278" t="s">
        <v>20</v>
      </c>
      <c r="B11278" t="s">
        <v>22</v>
      </c>
      <c r="C11278" s="6">
        <f t="shared" si="181"/>
        <v>42182.130335678616</v>
      </c>
      <c r="D11278" t="s">
        <v>23</v>
      </c>
      <c r="E11278" s="6">
        <f>IF(Sense_data[[#This Row],[a_1State]]=D11277,E11277,Sense_data[[#This Row],[SysTimeStamp]])</f>
        <v>42182.128402807793</v>
      </c>
      <c r="F11278" s="3" t="str">
        <f>Sense_data[[#This Row],[a_1State]]&amp;TEXT(Sense_data[[#This Row],[StateInstanceTimestamp]],"#.######")</f>
        <v>On42182.128403</v>
      </c>
      <c r="G11278" s="3">
        <f ca="1">IF(Sense_data[[#This Row],[a_1State]]="Off",RANDBETWEEN(off_min,off_max),RANDBETWEEN(on_min,on_max))/sr_div</f>
        <v>5.9</v>
      </c>
      <c r="H11278" s="3">
        <v>3</v>
      </c>
      <c r="I11278" s="3">
        <f>IF(HOUR(Sense_data[[#This Row],[SysTimeStamp]])&lt;12,I11277+$B$14,I11277-$B$14)</f>
        <v>17.606712962965037</v>
      </c>
    </row>
    <row r="11279" spans="1:9" x14ac:dyDescent="0.2">
      <c r="A11279" t="s">
        <v>20</v>
      </c>
      <c r="B11279" t="s">
        <v>22</v>
      </c>
      <c r="C11279" s="6">
        <f t="shared" si="181"/>
        <v>42182.130347252692</v>
      </c>
      <c r="D11279" t="s">
        <v>23</v>
      </c>
      <c r="E11279" s="6">
        <f>IF(Sense_data[[#This Row],[a_1State]]=D11278,E11278,Sense_data[[#This Row],[SysTimeStamp]])</f>
        <v>42182.128402807793</v>
      </c>
      <c r="F11279" s="3" t="str">
        <f>Sense_data[[#This Row],[a_1State]]&amp;TEXT(Sense_data[[#This Row],[StateInstanceTimestamp]],"#.######")</f>
        <v>On42182.128403</v>
      </c>
      <c r="G11279" s="3">
        <f ca="1">IF(Sense_data[[#This Row],[a_1State]]="Off",RANDBETWEEN(off_min,off_max),RANDBETWEEN(on_min,on_max))/sr_div</f>
        <v>5.3</v>
      </c>
      <c r="H11279" s="3">
        <v>3.9</v>
      </c>
      <c r="I11279" s="3">
        <f>IF(HOUR(Sense_data[[#This Row],[SysTimeStamp]])&lt;12,I11278+$B$14,I11278-$B$14)</f>
        <v>17.606944444446519</v>
      </c>
    </row>
    <row r="11280" spans="1:9" x14ac:dyDescent="0.2">
      <c r="A11280" t="s">
        <v>20</v>
      </c>
      <c r="B11280" t="s">
        <v>22</v>
      </c>
      <c r="C11280" s="6">
        <f t="shared" si="181"/>
        <v>42182.130358826769</v>
      </c>
      <c r="D11280" t="s">
        <v>23</v>
      </c>
      <c r="E11280" s="6">
        <f>IF(Sense_data[[#This Row],[a_1State]]=D11279,E11279,Sense_data[[#This Row],[SysTimeStamp]])</f>
        <v>42182.128402807793</v>
      </c>
      <c r="F11280" s="3" t="str">
        <f>Sense_data[[#This Row],[a_1State]]&amp;TEXT(Sense_data[[#This Row],[StateInstanceTimestamp]],"#.######")</f>
        <v>On42182.128403</v>
      </c>
      <c r="G11280" s="3">
        <f ca="1">IF(Sense_data[[#This Row],[a_1State]]="Off",RANDBETWEEN(off_min,off_max),RANDBETWEEN(on_min,on_max))/sr_div</f>
        <v>3.3</v>
      </c>
      <c r="H11280" s="3">
        <v>5</v>
      </c>
      <c r="I11280" s="3">
        <f>IF(HOUR(Sense_data[[#This Row],[SysTimeStamp]])&lt;12,I11279+$B$14,I11279-$B$14)</f>
        <v>17.607175925928001</v>
      </c>
    </row>
    <row r="11281" spans="1:9" x14ac:dyDescent="0.2">
      <c r="A11281" t="s">
        <v>20</v>
      </c>
      <c r="B11281" t="s">
        <v>22</v>
      </c>
      <c r="C11281" s="6">
        <f t="shared" si="181"/>
        <v>42182.130370400846</v>
      </c>
      <c r="D11281" t="s">
        <v>23</v>
      </c>
      <c r="E11281" s="6">
        <f>IF(Sense_data[[#This Row],[a_1State]]=D11280,E11280,Sense_data[[#This Row],[SysTimeStamp]])</f>
        <v>42182.128402807793</v>
      </c>
      <c r="F11281" s="3" t="str">
        <f>Sense_data[[#This Row],[a_1State]]&amp;TEXT(Sense_data[[#This Row],[StateInstanceTimestamp]],"#.######")</f>
        <v>On42182.128403</v>
      </c>
      <c r="G11281" s="3">
        <f ca="1">IF(Sense_data[[#This Row],[a_1State]]="Off",RANDBETWEEN(off_min,off_max),RANDBETWEEN(on_min,on_max))/sr_div</f>
        <v>3.9</v>
      </c>
      <c r="H11281" s="3">
        <v>4.9000000000000004</v>
      </c>
      <c r="I11281" s="3">
        <f>IF(HOUR(Sense_data[[#This Row],[SysTimeStamp]])&lt;12,I11280+$B$14,I11280-$B$14)</f>
        <v>17.607407407409482</v>
      </c>
    </row>
    <row r="11282" spans="1:9" x14ac:dyDescent="0.2">
      <c r="A11282" t="s">
        <v>20</v>
      </c>
      <c r="B11282" t="s">
        <v>22</v>
      </c>
      <c r="C11282" s="6">
        <f t="shared" si="181"/>
        <v>42182.130381974923</v>
      </c>
      <c r="D11282" t="s">
        <v>23</v>
      </c>
      <c r="E11282" s="6">
        <f>IF(Sense_data[[#This Row],[a_1State]]=D11281,E11281,Sense_data[[#This Row],[SysTimeStamp]])</f>
        <v>42182.128402807793</v>
      </c>
      <c r="F11282" s="3" t="str">
        <f>Sense_data[[#This Row],[a_1State]]&amp;TEXT(Sense_data[[#This Row],[StateInstanceTimestamp]],"#.######")</f>
        <v>On42182.128403</v>
      </c>
      <c r="G11282" s="3">
        <f ca="1">IF(Sense_data[[#This Row],[a_1State]]="Off",RANDBETWEEN(off_min,off_max),RANDBETWEEN(on_min,on_max))/sr_div</f>
        <v>4.4000000000000004</v>
      </c>
      <c r="H11282" s="3">
        <v>3.5</v>
      </c>
      <c r="I11282" s="3">
        <f>IF(HOUR(Sense_data[[#This Row],[SysTimeStamp]])&lt;12,I11281+$B$14,I11281-$B$14)</f>
        <v>17.607638888890964</v>
      </c>
    </row>
    <row r="11283" spans="1:9" x14ac:dyDescent="0.2">
      <c r="A11283" t="s">
        <v>20</v>
      </c>
      <c r="B11283" t="s">
        <v>22</v>
      </c>
      <c r="C11283" s="6">
        <f t="shared" si="181"/>
        <v>42182.130393549</v>
      </c>
      <c r="D11283" t="s">
        <v>23</v>
      </c>
      <c r="E11283" s="6">
        <f>IF(Sense_data[[#This Row],[a_1State]]=D11282,E11282,Sense_data[[#This Row],[SysTimeStamp]])</f>
        <v>42182.128402807793</v>
      </c>
      <c r="F11283" s="3" t="str">
        <f>Sense_data[[#This Row],[a_1State]]&amp;TEXT(Sense_data[[#This Row],[StateInstanceTimestamp]],"#.######")</f>
        <v>On42182.128403</v>
      </c>
      <c r="G11283" s="3">
        <f ca="1">IF(Sense_data[[#This Row],[a_1State]]="Off",RANDBETWEEN(off_min,off_max),RANDBETWEEN(on_min,on_max))/sr_div</f>
        <v>5.8</v>
      </c>
      <c r="H11283" s="3">
        <v>5.7</v>
      </c>
      <c r="I11283" s="3">
        <f>IF(HOUR(Sense_data[[#This Row],[SysTimeStamp]])&lt;12,I11282+$B$14,I11282-$B$14)</f>
        <v>17.607870370372446</v>
      </c>
    </row>
    <row r="11284" spans="1:9" x14ac:dyDescent="0.2">
      <c r="A11284" t="s">
        <v>20</v>
      </c>
      <c r="B11284" t="s">
        <v>22</v>
      </c>
      <c r="C11284" s="6">
        <f t="shared" si="181"/>
        <v>42182.130405123076</v>
      </c>
      <c r="D11284" t="s">
        <v>23</v>
      </c>
      <c r="E11284" s="6">
        <f>IF(Sense_data[[#This Row],[a_1State]]=D11283,E11283,Sense_data[[#This Row],[SysTimeStamp]])</f>
        <v>42182.128402807793</v>
      </c>
      <c r="F11284" s="3" t="str">
        <f>Sense_data[[#This Row],[a_1State]]&amp;TEXT(Sense_data[[#This Row],[StateInstanceTimestamp]],"#.######")</f>
        <v>On42182.128403</v>
      </c>
      <c r="G11284" s="3">
        <f ca="1">IF(Sense_data[[#This Row],[a_1State]]="Off",RANDBETWEEN(off_min,off_max),RANDBETWEEN(on_min,on_max))/sr_div</f>
        <v>4.2</v>
      </c>
      <c r="H11284" s="3">
        <v>4.9000000000000004</v>
      </c>
      <c r="I11284" s="3">
        <f>IF(HOUR(Sense_data[[#This Row],[SysTimeStamp]])&lt;12,I11283+$B$14,I11283-$B$14)</f>
        <v>17.608101851853927</v>
      </c>
    </row>
    <row r="11285" spans="1:9" x14ac:dyDescent="0.2">
      <c r="A11285" t="s">
        <v>20</v>
      </c>
      <c r="B11285" t="s">
        <v>22</v>
      </c>
      <c r="C11285" s="6">
        <f t="shared" si="181"/>
        <v>42182.130416697153</v>
      </c>
      <c r="D11285" t="s">
        <v>23</v>
      </c>
      <c r="E11285" s="6">
        <f>IF(Sense_data[[#This Row],[a_1State]]=D11284,E11284,Sense_data[[#This Row],[SysTimeStamp]])</f>
        <v>42182.128402807793</v>
      </c>
      <c r="F11285" s="3" t="str">
        <f>Sense_data[[#This Row],[a_1State]]&amp;TEXT(Sense_data[[#This Row],[StateInstanceTimestamp]],"#.######")</f>
        <v>On42182.128403</v>
      </c>
      <c r="G11285" s="3">
        <f ca="1">IF(Sense_data[[#This Row],[a_1State]]="Off",RANDBETWEEN(off_min,off_max),RANDBETWEEN(on_min,on_max))/sr_div</f>
        <v>5.2</v>
      </c>
      <c r="H11285" s="3">
        <v>5.7</v>
      </c>
      <c r="I11285" s="3">
        <f>IF(HOUR(Sense_data[[#This Row],[SysTimeStamp]])&lt;12,I11284+$B$14,I11284-$B$14)</f>
        <v>17.608333333335409</v>
      </c>
    </row>
    <row r="11286" spans="1:9" x14ac:dyDescent="0.2">
      <c r="A11286" t="s">
        <v>20</v>
      </c>
      <c r="B11286" t="s">
        <v>22</v>
      </c>
      <c r="C11286" s="6">
        <f t="shared" si="181"/>
        <v>42182.13042827123</v>
      </c>
      <c r="D11286" t="s">
        <v>23</v>
      </c>
      <c r="E11286" s="6">
        <f>IF(Sense_data[[#This Row],[a_1State]]=D11285,E11285,Sense_data[[#This Row],[SysTimeStamp]])</f>
        <v>42182.128402807793</v>
      </c>
      <c r="F11286" s="3" t="str">
        <f>Sense_data[[#This Row],[a_1State]]&amp;TEXT(Sense_data[[#This Row],[StateInstanceTimestamp]],"#.######")</f>
        <v>On42182.128403</v>
      </c>
      <c r="G11286" s="3">
        <f ca="1">IF(Sense_data[[#This Row],[a_1State]]="Off",RANDBETWEEN(off_min,off_max),RANDBETWEEN(on_min,on_max))/sr_div</f>
        <v>4.8</v>
      </c>
      <c r="H11286" s="3">
        <v>5.3</v>
      </c>
      <c r="I11286" s="3">
        <f>IF(HOUR(Sense_data[[#This Row],[SysTimeStamp]])&lt;12,I11285+$B$14,I11285-$B$14)</f>
        <v>17.608564814816891</v>
      </c>
    </row>
    <row r="11287" spans="1:9" x14ac:dyDescent="0.2">
      <c r="A11287" t="s">
        <v>20</v>
      </c>
      <c r="B11287" t="s">
        <v>22</v>
      </c>
      <c r="C11287" s="6">
        <f t="shared" si="181"/>
        <v>42182.130439845307</v>
      </c>
      <c r="D11287" t="s">
        <v>23</v>
      </c>
      <c r="E11287" s="6">
        <f>IF(Sense_data[[#This Row],[a_1State]]=D11286,E11286,Sense_data[[#This Row],[SysTimeStamp]])</f>
        <v>42182.128402807793</v>
      </c>
      <c r="F11287" s="3" t="str">
        <f>Sense_data[[#This Row],[a_1State]]&amp;TEXT(Sense_data[[#This Row],[StateInstanceTimestamp]],"#.######")</f>
        <v>On42182.128403</v>
      </c>
      <c r="G11287" s="3">
        <f ca="1">IF(Sense_data[[#This Row],[a_1State]]="Off",RANDBETWEEN(off_min,off_max),RANDBETWEEN(on_min,on_max))/sr_div</f>
        <v>3.7</v>
      </c>
      <c r="H11287" s="3">
        <v>4.7</v>
      </c>
      <c r="I11287" s="3">
        <f>IF(HOUR(Sense_data[[#This Row],[SysTimeStamp]])&lt;12,I11286+$B$14,I11286-$B$14)</f>
        <v>17.608796296298372</v>
      </c>
    </row>
    <row r="11288" spans="1:9" x14ac:dyDescent="0.2">
      <c r="A11288" t="s">
        <v>20</v>
      </c>
      <c r="B11288" t="s">
        <v>22</v>
      </c>
      <c r="C11288" s="6">
        <f t="shared" si="181"/>
        <v>42182.130451419383</v>
      </c>
      <c r="D11288" t="s">
        <v>23</v>
      </c>
      <c r="E11288" s="6">
        <f>IF(Sense_data[[#This Row],[a_1State]]=D11287,E11287,Sense_data[[#This Row],[SysTimeStamp]])</f>
        <v>42182.128402807793</v>
      </c>
      <c r="F11288" s="3" t="str">
        <f>Sense_data[[#This Row],[a_1State]]&amp;TEXT(Sense_data[[#This Row],[StateInstanceTimestamp]],"#.######")</f>
        <v>On42182.128403</v>
      </c>
      <c r="G11288" s="3">
        <f ca="1">IF(Sense_data[[#This Row],[a_1State]]="Off",RANDBETWEEN(off_min,off_max),RANDBETWEEN(on_min,on_max))/sr_div</f>
        <v>3.6</v>
      </c>
      <c r="H11288" s="3">
        <v>5.2</v>
      </c>
      <c r="I11288" s="3">
        <f>IF(HOUR(Sense_data[[#This Row],[SysTimeStamp]])&lt;12,I11287+$B$14,I11287-$B$14)</f>
        <v>17.609027777779854</v>
      </c>
    </row>
    <row r="11289" spans="1:9" x14ac:dyDescent="0.2">
      <c r="A11289" t="s">
        <v>20</v>
      </c>
      <c r="B11289" t="s">
        <v>22</v>
      </c>
      <c r="C11289" s="6">
        <f t="shared" si="181"/>
        <v>42182.13046299346</v>
      </c>
      <c r="D11289" t="s">
        <v>23</v>
      </c>
      <c r="E11289" s="6">
        <f>IF(Sense_data[[#This Row],[a_1State]]=D11288,E11288,Sense_data[[#This Row],[SysTimeStamp]])</f>
        <v>42182.128402807793</v>
      </c>
      <c r="F11289" s="3" t="str">
        <f>Sense_data[[#This Row],[a_1State]]&amp;TEXT(Sense_data[[#This Row],[StateInstanceTimestamp]],"#.######")</f>
        <v>On42182.128403</v>
      </c>
      <c r="G11289" s="3">
        <f ca="1">IF(Sense_data[[#This Row],[a_1State]]="Off",RANDBETWEEN(off_min,off_max),RANDBETWEEN(on_min,on_max))/sr_div</f>
        <v>3.2</v>
      </c>
      <c r="H11289" s="3">
        <v>5.7</v>
      </c>
      <c r="I11289" s="3">
        <f>IF(HOUR(Sense_data[[#This Row],[SysTimeStamp]])&lt;12,I11288+$B$14,I11288-$B$14)</f>
        <v>17.609259259261336</v>
      </c>
    </row>
    <row r="11290" spans="1:9" x14ac:dyDescent="0.2">
      <c r="A11290" t="s">
        <v>20</v>
      </c>
      <c r="B11290" t="s">
        <v>22</v>
      </c>
      <c r="C11290" s="6">
        <f t="shared" si="181"/>
        <v>42182.130474567537</v>
      </c>
      <c r="D11290" t="s">
        <v>23</v>
      </c>
      <c r="E11290" s="6">
        <f>IF(Sense_data[[#This Row],[a_1State]]=D11289,E11289,Sense_data[[#This Row],[SysTimeStamp]])</f>
        <v>42182.128402807793</v>
      </c>
      <c r="F11290" s="3" t="str">
        <f>Sense_data[[#This Row],[a_1State]]&amp;TEXT(Sense_data[[#This Row],[StateInstanceTimestamp]],"#.######")</f>
        <v>On42182.128403</v>
      </c>
      <c r="G11290" s="3">
        <f ca="1">IF(Sense_data[[#This Row],[a_1State]]="Off",RANDBETWEEN(off_min,off_max),RANDBETWEEN(on_min,on_max))/sr_div</f>
        <v>6</v>
      </c>
      <c r="H11290" s="3">
        <v>3.5</v>
      </c>
      <c r="I11290" s="3">
        <f>IF(HOUR(Sense_data[[#This Row],[SysTimeStamp]])&lt;12,I11289+$B$14,I11289-$B$14)</f>
        <v>17.609490740742817</v>
      </c>
    </row>
    <row r="11291" spans="1:9" x14ac:dyDescent="0.2">
      <c r="A11291" t="s">
        <v>20</v>
      </c>
      <c r="B11291" t="s">
        <v>22</v>
      </c>
      <c r="C11291" s="6">
        <f t="shared" si="181"/>
        <v>42182.130486141614</v>
      </c>
      <c r="D11291" t="s">
        <v>23</v>
      </c>
      <c r="E11291" s="6">
        <f>IF(Sense_data[[#This Row],[a_1State]]=D11290,E11290,Sense_data[[#This Row],[SysTimeStamp]])</f>
        <v>42182.128402807793</v>
      </c>
      <c r="F11291" s="3" t="str">
        <f>Sense_data[[#This Row],[a_1State]]&amp;TEXT(Sense_data[[#This Row],[StateInstanceTimestamp]],"#.######")</f>
        <v>On42182.128403</v>
      </c>
      <c r="G11291" s="3">
        <f ca="1">IF(Sense_data[[#This Row],[a_1State]]="Off",RANDBETWEEN(off_min,off_max),RANDBETWEEN(on_min,on_max))/sr_div</f>
        <v>3.3</v>
      </c>
      <c r="H11291" s="3">
        <v>4.2</v>
      </c>
      <c r="I11291" s="3">
        <f>IF(HOUR(Sense_data[[#This Row],[SysTimeStamp]])&lt;12,I11290+$B$14,I11290-$B$14)</f>
        <v>17.609722222224299</v>
      </c>
    </row>
    <row r="11292" spans="1:9" x14ac:dyDescent="0.2">
      <c r="A11292" t="s">
        <v>20</v>
      </c>
      <c r="B11292" t="s">
        <v>22</v>
      </c>
      <c r="C11292" s="6">
        <f t="shared" si="181"/>
        <v>42182.130497715691</v>
      </c>
      <c r="D11292" t="s">
        <v>23</v>
      </c>
      <c r="E11292" s="6">
        <f>IF(Sense_data[[#This Row],[a_1State]]=D11291,E11291,Sense_data[[#This Row],[SysTimeStamp]])</f>
        <v>42182.128402807793</v>
      </c>
      <c r="F11292" s="3" t="str">
        <f>Sense_data[[#This Row],[a_1State]]&amp;TEXT(Sense_data[[#This Row],[StateInstanceTimestamp]],"#.######")</f>
        <v>On42182.128403</v>
      </c>
      <c r="G11292" s="3">
        <f ca="1">IF(Sense_data[[#This Row],[a_1State]]="Off",RANDBETWEEN(off_min,off_max),RANDBETWEEN(on_min,on_max))/sr_div</f>
        <v>3.1</v>
      </c>
      <c r="H11292" s="3">
        <v>3.9</v>
      </c>
      <c r="I11292" s="3">
        <f>IF(HOUR(Sense_data[[#This Row],[SysTimeStamp]])&lt;12,I11291+$B$14,I11291-$B$14)</f>
        <v>17.609953703705781</v>
      </c>
    </row>
    <row r="11293" spans="1:9" x14ac:dyDescent="0.2">
      <c r="A11293" t="s">
        <v>20</v>
      </c>
      <c r="B11293" t="s">
        <v>22</v>
      </c>
      <c r="C11293" s="6">
        <f t="shared" si="181"/>
        <v>42182.130509289767</v>
      </c>
      <c r="D11293" t="s">
        <v>23</v>
      </c>
      <c r="E11293" s="6">
        <f>IF(Sense_data[[#This Row],[a_1State]]=D11292,E11292,Sense_data[[#This Row],[SysTimeStamp]])</f>
        <v>42182.128402807793</v>
      </c>
      <c r="F11293" s="3" t="str">
        <f>Sense_data[[#This Row],[a_1State]]&amp;TEXT(Sense_data[[#This Row],[StateInstanceTimestamp]],"#.######")</f>
        <v>On42182.128403</v>
      </c>
      <c r="G11293" s="3">
        <f ca="1">IF(Sense_data[[#This Row],[a_1State]]="Off",RANDBETWEEN(off_min,off_max),RANDBETWEEN(on_min,on_max))/sr_div</f>
        <v>6</v>
      </c>
      <c r="H11293" s="3">
        <v>4.2</v>
      </c>
      <c r="I11293" s="3">
        <f>IF(HOUR(Sense_data[[#This Row],[SysTimeStamp]])&lt;12,I11292+$B$14,I11292-$B$14)</f>
        <v>17.610185185187262</v>
      </c>
    </row>
    <row r="11294" spans="1:9" x14ac:dyDescent="0.2">
      <c r="A11294" t="s">
        <v>20</v>
      </c>
      <c r="B11294" t="s">
        <v>22</v>
      </c>
      <c r="C11294" s="6">
        <f t="shared" si="181"/>
        <v>42182.130520863844</v>
      </c>
      <c r="D11294" t="s">
        <v>23</v>
      </c>
      <c r="E11294" s="6">
        <f>IF(Sense_data[[#This Row],[a_1State]]=D11293,E11293,Sense_data[[#This Row],[SysTimeStamp]])</f>
        <v>42182.128402807793</v>
      </c>
      <c r="F11294" s="3" t="str">
        <f>Sense_data[[#This Row],[a_1State]]&amp;TEXT(Sense_data[[#This Row],[StateInstanceTimestamp]],"#.######")</f>
        <v>On42182.128403</v>
      </c>
      <c r="G11294" s="3">
        <f ca="1">IF(Sense_data[[#This Row],[a_1State]]="Off",RANDBETWEEN(off_min,off_max),RANDBETWEEN(on_min,on_max))/sr_div</f>
        <v>5.5</v>
      </c>
      <c r="H11294" s="3">
        <v>4.5999999999999996</v>
      </c>
      <c r="I11294" s="3">
        <f>IF(HOUR(Sense_data[[#This Row],[SysTimeStamp]])&lt;12,I11293+$B$14,I11293-$B$14)</f>
        <v>17.610416666668744</v>
      </c>
    </row>
    <row r="11295" spans="1:9" x14ac:dyDescent="0.2">
      <c r="A11295" t="s">
        <v>20</v>
      </c>
      <c r="B11295" t="s">
        <v>22</v>
      </c>
      <c r="C11295" s="6">
        <f t="shared" si="181"/>
        <v>42182.130532437921</v>
      </c>
      <c r="D11295" t="s">
        <v>23</v>
      </c>
      <c r="E11295" s="6">
        <f>IF(Sense_data[[#This Row],[a_1State]]=D11294,E11294,Sense_data[[#This Row],[SysTimeStamp]])</f>
        <v>42182.128402807793</v>
      </c>
      <c r="F11295" s="3" t="str">
        <f>Sense_data[[#This Row],[a_1State]]&amp;TEXT(Sense_data[[#This Row],[StateInstanceTimestamp]],"#.######")</f>
        <v>On42182.128403</v>
      </c>
      <c r="G11295" s="3">
        <f ca="1">IF(Sense_data[[#This Row],[a_1State]]="Off",RANDBETWEEN(off_min,off_max),RANDBETWEEN(on_min,on_max))/sr_div</f>
        <v>3</v>
      </c>
      <c r="H11295" s="3">
        <v>4.7</v>
      </c>
      <c r="I11295" s="3">
        <f>IF(HOUR(Sense_data[[#This Row],[SysTimeStamp]])&lt;12,I11294+$B$14,I11294-$B$14)</f>
        <v>17.610648148150226</v>
      </c>
    </row>
    <row r="11296" spans="1:9" x14ac:dyDescent="0.2">
      <c r="A11296" t="s">
        <v>20</v>
      </c>
      <c r="B11296" t="s">
        <v>22</v>
      </c>
      <c r="C11296" s="6">
        <f t="shared" si="181"/>
        <v>42182.130544011998</v>
      </c>
      <c r="D11296" t="s">
        <v>23</v>
      </c>
      <c r="E11296" s="6">
        <f>IF(Sense_data[[#This Row],[a_1State]]=D11295,E11295,Sense_data[[#This Row],[SysTimeStamp]])</f>
        <v>42182.128402807793</v>
      </c>
      <c r="F11296" s="3" t="str">
        <f>Sense_data[[#This Row],[a_1State]]&amp;TEXT(Sense_data[[#This Row],[StateInstanceTimestamp]],"#.######")</f>
        <v>On42182.128403</v>
      </c>
      <c r="G11296" s="3">
        <f ca="1">IF(Sense_data[[#This Row],[a_1State]]="Off",RANDBETWEEN(off_min,off_max),RANDBETWEEN(on_min,on_max))/sr_div</f>
        <v>5.5</v>
      </c>
      <c r="H11296" s="3">
        <v>5.7</v>
      </c>
      <c r="I11296" s="3">
        <f>IF(HOUR(Sense_data[[#This Row],[SysTimeStamp]])&lt;12,I11295+$B$14,I11295-$B$14)</f>
        <v>17.610879629631707</v>
      </c>
    </row>
    <row r="11297" spans="1:9" x14ac:dyDescent="0.2">
      <c r="A11297" t="s">
        <v>20</v>
      </c>
      <c r="B11297" t="s">
        <v>22</v>
      </c>
      <c r="C11297" s="6">
        <f t="shared" si="181"/>
        <v>42182.130555586074</v>
      </c>
      <c r="D11297" t="s">
        <v>23</v>
      </c>
      <c r="E11297" s="6">
        <f>IF(Sense_data[[#This Row],[a_1State]]=D11296,E11296,Sense_data[[#This Row],[SysTimeStamp]])</f>
        <v>42182.128402807793</v>
      </c>
      <c r="F11297" s="3" t="str">
        <f>Sense_data[[#This Row],[a_1State]]&amp;TEXT(Sense_data[[#This Row],[StateInstanceTimestamp]],"#.######")</f>
        <v>On42182.128403</v>
      </c>
      <c r="G11297" s="3">
        <f ca="1">IF(Sense_data[[#This Row],[a_1State]]="Off",RANDBETWEEN(off_min,off_max),RANDBETWEEN(on_min,on_max))/sr_div</f>
        <v>3.2</v>
      </c>
      <c r="H11297" s="3">
        <v>4.9000000000000004</v>
      </c>
      <c r="I11297" s="3">
        <f>IF(HOUR(Sense_data[[#This Row],[SysTimeStamp]])&lt;12,I11296+$B$14,I11296-$B$14)</f>
        <v>17.611111111113189</v>
      </c>
    </row>
    <row r="11298" spans="1:9" x14ac:dyDescent="0.2">
      <c r="A11298" t="s">
        <v>20</v>
      </c>
      <c r="B11298" t="s">
        <v>22</v>
      </c>
      <c r="C11298" s="6">
        <f t="shared" si="181"/>
        <v>42182.130567160151</v>
      </c>
      <c r="D11298" t="s">
        <v>23</v>
      </c>
      <c r="E11298" s="6">
        <f>IF(Sense_data[[#This Row],[a_1State]]=D11297,E11297,Sense_data[[#This Row],[SysTimeStamp]])</f>
        <v>42182.128402807793</v>
      </c>
      <c r="F11298" s="3" t="str">
        <f>Sense_data[[#This Row],[a_1State]]&amp;TEXT(Sense_data[[#This Row],[StateInstanceTimestamp]],"#.######")</f>
        <v>On42182.128403</v>
      </c>
      <c r="G11298" s="3">
        <f ca="1">IF(Sense_data[[#This Row],[a_1State]]="Off",RANDBETWEEN(off_min,off_max),RANDBETWEEN(on_min,on_max))/sr_div</f>
        <v>5.8</v>
      </c>
      <c r="H11298" s="3">
        <v>4.8</v>
      </c>
      <c r="I11298" s="3">
        <f>IF(HOUR(Sense_data[[#This Row],[SysTimeStamp]])&lt;12,I11297+$B$14,I11297-$B$14)</f>
        <v>17.611342592594671</v>
      </c>
    </row>
    <row r="11299" spans="1:9" x14ac:dyDescent="0.2">
      <c r="A11299" t="s">
        <v>20</v>
      </c>
      <c r="B11299" t="s">
        <v>22</v>
      </c>
      <c r="C11299" s="6">
        <f t="shared" si="181"/>
        <v>42182.130578734228</v>
      </c>
      <c r="D11299" t="s">
        <v>23</v>
      </c>
      <c r="E11299" s="6">
        <f>IF(Sense_data[[#This Row],[a_1State]]=D11298,E11298,Sense_data[[#This Row],[SysTimeStamp]])</f>
        <v>42182.128402807793</v>
      </c>
      <c r="F11299" s="3" t="str">
        <f>Sense_data[[#This Row],[a_1State]]&amp;TEXT(Sense_data[[#This Row],[StateInstanceTimestamp]],"#.######")</f>
        <v>On42182.128403</v>
      </c>
      <c r="G11299" s="3">
        <f ca="1">IF(Sense_data[[#This Row],[a_1State]]="Off",RANDBETWEEN(off_min,off_max),RANDBETWEEN(on_min,on_max))/sr_div</f>
        <v>3.6</v>
      </c>
      <c r="H11299" s="3">
        <v>5.3</v>
      </c>
      <c r="I11299" s="3">
        <f>IF(HOUR(Sense_data[[#This Row],[SysTimeStamp]])&lt;12,I11298+$B$14,I11298-$B$14)</f>
        <v>17.611574074076152</v>
      </c>
    </row>
    <row r="11300" spans="1:9" x14ac:dyDescent="0.2">
      <c r="A11300" t="s">
        <v>20</v>
      </c>
      <c r="B11300" t="s">
        <v>22</v>
      </c>
      <c r="C11300" s="6">
        <f t="shared" si="181"/>
        <v>42182.130590308305</v>
      </c>
      <c r="D11300" t="s">
        <v>23</v>
      </c>
      <c r="E11300" s="6">
        <f>IF(Sense_data[[#This Row],[a_1State]]=D11299,E11299,Sense_data[[#This Row],[SysTimeStamp]])</f>
        <v>42182.128402807793</v>
      </c>
      <c r="F11300" s="3" t="str">
        <f>Sense_data[[#This Row],[a_1State]]&amp;TEXT(Sense_data[[#This Row],[StateInstanceTimestamp]],"#.######")</f>
        <v>On42182.128403</v>
      </c>
      <c r="G11300" s="3">
        <f ca="1">IF(Sense_data[[#This Row],[a_1State]]="Off",RANDBETWEEN(off_min,off_max),RANDBETWEEN(on_min,on_max))/sr_div</f>
        <v>4.5999999999999996</v>
      </c>
      <c r="H11300" s="3">
        <v>5.2</v>
      </c>
      <c r="I11300" s="3">
        <f>IF(HOUR(Sense_data[[#This Row],[SysTimeStamp]])&lt;12,I11299+$B$14,I11299-$B$14)</f>
        <v>17.611805555557634</v>
      </c>
    </row>
    <row r="11301" spans="1:9" x14ac:dyDescent="0.2">
      <c r="A11301" t="s">
        <v>20</v>
      </c>
      <c r="B11301" t="s">
        <v>22</v>
      </c>
      <c r="C11301" s="6">
        <f t="shared" si="181"/>
        <v>42182.130601882382</v>
      </c>
      <c r="D11301" t="s">
        <v>23</v>
      </c>
      <c r="E11301" s="6">
        <f>IF(Sense_data[[#This Row],[a_1State]]=D11300,E11300,Sense_data[[#This Row],[SysTimeStamp]])</f>
        <v>42182.128402807793</v>
      </c>
      <c r="F11301" s="3" t="str">
        <f>Sense_data[[#This Row],[a_1State]]&amp;TEXT(Sense_data[[#This Row],[StateInstanceTimestamp]],"#.######")</f>
        <v>On42182.128403</v>
      </c>
      <c r="G11301" s="3">
        <f ca="1">IF(Sense_data[[#This Row],[a_1State]]="Off",RANDBETWEEN(off_min,off_max),RANDBETWEEN(on_min,on_max))/sr_div</f>
        <v>4.2</v>
      </c>
      <c r="H11301" s="3">
        <v>3.4</v>
      </c>
      <c r="I11301" s="3">
        <f>IF(HOUR(Sense_data[[#This Row],[SysTimeStamp]])&lt;12,I11300+$B$14,I11300-$B$14)</f>
        <v>17.612037037039116</v>
      </c>
    </row>
    <row r="11302" spans="1:9" x14ac:dyDescent="0.2">
      <c r="A11302" t="s">
        <v>20</v>
      </c>
      <c r="B11302" t="s">
        <v>22</v>
      </c>
      <c r="C11302" s="6">
        <f t="shared" si="181"/>
        <v>42182.130613456458</v>
      </c>
      <c r="D11302" t="s">
        <v>23</v>
      </c>
      <c r="E11302" s="6">
        <f>IF(Sense_data[[#This Row],[a_1State]]=D11301,E11301,Sense_data[[#This Row],[SysTimeStamp]])</f>
        <v>42182.128402807793</v>
      </c>
      <c r="F11302" s="3" t="str">
        <f>Sense_data[[#This Row],[a_1State]]&amp;TEXT(Sense_data[[#This Row],[StateInstanceTimestamp]],"#.######")</f>
        <v>On42182.128403</v>
      </c>
      <c r="G11302" s="3">
        <f ca="1">IF(Sense_data[[#This Row],[a_1State]]="Off",RANDBETWEEN(off_min,off_max),RANDBETWEEN(on_min,on_max))/sr_div</f>
        <v>4.4000000000000004</v>
      </c>
      <c r="H11302" s="3">
        <v>5.8</v>
      </c>
      <c r="I11302" s="3">
        <f>IF(HOUR(Sense_data[[#This Row],[SysTimeStamp]])&lt;12,I11301+$B$14,I11301-$B$14)</f>
        <v>17.612268518520597</v>
      </c>
    </row>
    <row r="11303" spans="1:9" x14ac:dyDescent="0.2">
      <c r="A11303" t="s">
        <v>20</v>
      </c>
      <c r="B11303" t="s">
        <v>22</v>
      </c>
      <c r="C11303" s="6">
        <f t="shared" si="181"/>
        <v>42182.130625030535</v>
      </c>
      <c r="D11303" t="s">
        <v>23</v>
      </c>
      <c r="E11303" s="6">
        <f>IF(Sense_data[[#This Row],[a_1State]]=D11302,E11302,Sense_data[[#This Row],[SysTimeStamp]])</f>
        <v>42182.128402807793</v>
      </c>
      <c r="F11303" s="3" t="str">
        <f>Sense_data[[#This Row],[a_1State]]&amp;TEXT(Sense_data[[#This Row],[StateInstanceTimestamp]],"#.######")</f>
        <v>On42182.128403</v>
      </c>
      <c r="G11303" s="3">
        <f ca="1">IF(Sense_data[[#This Row],[a_1State]]="Off",RANDBETWEEN(off_min,off_max),RANDBETWEEN(on_min,on_max))/sr_div</f>
        <v>5</v>
      </c>
      <c r="H11303" s="3">
        <v>5.0999999999999996</v>
      </c>
      <c r="I11303" s="3">
        <f>IF(HOUR(Sense_data[[#This Row],[SysTimeStamp]])&lt;12,I11302+$B$14,I11302-$B$14)</f>
        <v>17.612500000002079</v>
      </c>
    </row>
    <row r="11304" spans="1:9" x14ac:dyDescent="0.2">
      <c r="A11304" t="s">
        <v>20</v>
      </c>
      <c r="B11304" t="s">
        <v>22</v>
      </c>
      <c r="C11304" s="6">
        <f t="shared" si="181"/>
        <v>42182.130636604612</v>
      </c>
      <c r="D11304" t="s">
        <v>23</v>
      </c>
      <c r="E11304" s="6">
        <f>IF(Sense_data[[#This Row],[a_1State]]=D11303,E11303,Sense_data[[#This Row],[SysTimeStamp]])</f>
        <v>42182.128402807793</v>
      </c>
      <c r="F11304" s="3" t="str">
        <f>Sense_data[[#This Row],[a_1State]]&amp;TEXT(Sense_data[[#This Row],[StateInstanceTimestamp]],"#.######")</f>
        <v>On42182.128403</v>
      </c>
      <c r="G11304" s="3">
        <f ca="1">IF(Sense_data[[#This Row],[a_1State]]="Off",RANDBETWEEN(off_min,off_max),RANDBETWEEN(on_min,on_max))/sr_div</f>
        <v>4.2</v>
      </c>
      <c r="H11304" s="3">
        <v>3.6</v>
      </c>
      <c r="I11304" s="3">
        <f>IF(HOUR(Sense_data[[#This Row],[SysTimeStamp]])&lt;12,I11303+$B$14,I11303-$B$14)</f>
        <v>17.612731481483561</v>
      </c>
    </row>
    <row r="11305" spans="1:9" x14ac:dyDescent="0.2">
      <c r="A11305" t="s">
        <v>20</v>
      </c>
      <c r="B11305" t="s">
        <v>22</v>
      </c>
      <c r="C11305" s="6">
        <f t="shared" si="181"/>
        <v>42182.130648178689</v>
      </c>
      <c r="D11305" t="s">
        <v>23</v>
      </c>
      <c r="E11305" s="6">
        <f>IF(Sense_data[[#This Row],[a_1State]]=D11304,E11304,Sense_data[[#This Row],[SysTimeStamp]])</f>
        <v>42182.128402807793</v>
      </c>
      <c r="F11305" s="3" t="str">
        <f>Sense_data[[#This Row],[a_1State]]&amp;TEXT(Sense_data[[#This Row],[StateInstanceTimestamp]],"#.######")</f>
        <v>On42182.128403</v>
      </c>
      <c r="G11305" s="3">
        <f ca="1">IF(Sense_data[[#This Row],[a_1State]]="Off",RANDBETWEEN(off_min,off_max),RANDBETWEEN(on_min,on_max))/sr_div</f>
        <v>4.2</v>
      </c>
      <c r="H11305" s="3">
        <v>3.4</v>
      </c>
      <c r="I11305" s="3">
        <f>IF(HOUR(Sense_data[[#This Row],[SysTimeStamp]])&lt;12,I11304+$B$14,I11304-$B$14)</f>
        <v>17.612962962965042</v>
      </c>
    </row>
    <row r="11306" spans="1:9" x14ac:dyDescent="0.2">
      <c r="A11306" t="s">
        <v>20</v>
      </c>
      <c r="B11306" t="s">
        <v>22</v>
      </c>
      <c r="C11306" s="6">
        <f t="shared" si="181"/>
        <v>42182.130659752765</v>
      </c>
      <c r="D11306" t="s">
        <v>23</v>
      </c>
      <c r="E11306" s="6">
        <f>IF(Sense_data[[#This Row],[a_1State]]=D11305,E11305,Sense_data[[#This Row],[SysTimeStamp]])</f>
        <v>42182.128402807793</v>
      </c>
      <c r="F11306" s="3" t="str">
        <f>Sense_data[[#This Row],[a_1State]]&amp;TEXT(Sense_data[[#This Row],[StateInstanceTimestamp]],"#.######")</f>
        <v>On42182.128403</v>
      </c>
      <c r="G11306" s="3">
        <f ca="1">IF(Sense_data[[#This Row],[a_1State]]="Off",RANDBETWEEN(off_min,off_max),RANDBETWEEN(on_min,on_max))/sr_div</f>
        <v>5</v>
      </c>
      <c r="H11306" s="3">
        <v>6</v>
      </c>
      <c r="I11306" s="3">
        <f>IF(HOUR(Sense_data[[#This Row],[SysTimeStamp]])&lt;12,I11305+$B$14,I11305-$B$14)</f>
        <v>17.613194444446524</v>
      </c>
    </row>
    <row r="11307" spans="1:9" x14ac:dyDescent="0.2">
      <c r="A11307" t="s">
        <v>20</v>
      </c>
      <c r="B11307" t="s">
        <v>22</v>
      </c>
      <c r="C11307" s="6">
        <f t="shared" si="181"/>
        <v>42182.130671326842</v>
      </c>
      <c r="D11307" t="s">
        <v>23</v>
      </c>
      <c r="E11307" s="6">
        <f>IF(Sense_data[[#This Row],[a_1State]]=D11306,E11306,Sense_data[[#This Row],[SysTimeStamp]])</f>
        <v>42182.128402807793</v>
      </c>
      <c r="F11307" s="3" t="str">
        <f>Sense_data[[#This Row],[a_1State]]&amp;TEXT(Sense_data[[#This Row],[StateInstanceTimestamp]],"#.######")</f>
        <v>On42182.128403</v>
      </c>
      <c r="G11307" s="3">
        <f ca="1">IF(Sense_data[[#This Row],[a_1State]]="Off",RANDBETWEEN(off_min,off_max),RANDBETWEEN(on_min,on_max))/sr_div</f>
        <v>4.3</v>
      </c>
      <c r="H11307" s="3">
        <v>4.5999999999999996</v>
      </c>
      <c r="I11307" s="3">
        <f>IF(HOUR(Sense_data[[#This Row],[SysTimeStamp]])&lt;12,I11306+$B$14,I11306-$B$14)</f>
        <v>17.613425925928006</v>
      </c>
    </row>
    <row r="11308" spans="1:9" x14ac:dyDescent="0.2">
      <c r="A11308" t="s">
        <v>20</v>
      </c>
      <c r="B11308" t="s">
        <v>22</v>
      </c>
      <c r="C11308" s="6">
        <f t="shared" si="181"/>
        <v>42182.130682900919</v>
      </c>
      <c r="D11308" t="s">
        <v>23</v>
      </c>
      <c r="E11308" s="6">
        <f>IF(Sense_data[[#This Row],[a_1State]]=D11307,E11307,Sense_data[[#This Row],[SysTimeStamp]])</f>
        <v>42182.128402807793</v>
      </c>
      <c r="F11308" s="3" t="str">
        <f>Sense_data[[#This Row],[a_1State]]&amp;TEXT(Sense_data[[#This Row],[StateInstanceTimestamp]],"#.######")</f>
        <v>On42182.128403</v>
      </c>
      <c r="G11308" s="3">
        <f ca="1">IF(Sense_data[[#This Row],[a_1State]]="Off",RANDBETWEEN(off_min,off_max),RANDBETWEEN(on_min,on_max))/sr_div</f>
        <v>4.5999999999999996</v>
      </c>
      <c r="H11308" s="3">
        <v>3.4</v>
      </c>
      <c r="I11308" s="3">
        <f>IF(HOUR(Sense_data[[#This Row],[SysTimeStamp]])&lt;12,I11307+$B$14,I11307-$B$14)</f>
        <v>17.613657407409487</v>
      </c>
    </row>
    <row r="11309" spans="1:9" x14ac:dyDescent="0.2">
      <c r="A11309" t="s">
        <v>20</v>
      </c>
      <c r="B11309" t="s">
        <v>22</v>
      </c>
      <c r="C11309" s="6">
        <f t="shared" si="181"/>
        <v>42182.130694474996</v>
      </c>
      <c r="D11309" t="s">
        <v>23</v>
      </c>
      <c r="E11309" s="6">
        <f>IF(Sense_data[[#This Row],[a_1State]]=D11308,E11308,Sense_data[[#This Row],[SysTimeStamp]])</f>
        <v>42182.128402807793</v>
      </c>
      <c r="F11309" s="3" t="str">
        <f>Sense_data[[#This Row],[a_1State]]&amp;TEXT(Sense_data[[#This Row],[StateInstanceTimestamp]],"#.######")</f>
        <v>On42182.128403</v>
      </c>
      <c r="G11309" s="3">
        <f ca="1">IF(Sense_data[[#This Row],[a_1State]]="Off",RANDBETWEEN(off_min,off_max),RANDBETWEEN(on_min,on_max))/sr_div</f>
        <v>3</v>
      </c>
      <c r="H11309" s="3">
        <v>3.1</v>
      </c>
      <c r="I11309" s="3">
        <f>IF(HOUR(Sense_data[[#This Row],[SysTimeStamp]])&lt;12,I11308+$B$14,I11308-$B$14)</f>
        <v>17.613888888890969</v>
      </c>
    </row>
    <row r="11310" spans="1:9" x14ac:dyDescent="0.2">
      <c r="A11310" t="s">
        <v>20</v>
      </c>
      <c r="B11310" t="s">
        <v>22</v>
      </c>
      <c r="C11310" s="6">
        <f t="shared" si="181"/>
        <v>42182.130706049073</v>
      </c>
      <c r="D11310" t="s">
        <v>23</v>
      </c>
      <c r="E11310" s="6">
        <f>IF(Sense_data[[#This Row],[a_1State]]=D11309,E11309,Sense_data[[#This Row],[SysTimeStamp]])</f>
        <v>42182.128402807793</v>
      </c>
      <c r="F11310" s="3" t="str">
        <f>Sense_data[[#This Row],[a_1State]]&amp;TEXT(Sense_data[[#This Row],[StateInstanceTimestamp]],"#.######")</f>
        <v>On42182.128403</v>
      </c>
      <c r="G11310" s="3">
        <f ca="1">IF(Sense_data[[#This Row],[a_1State]]="Off",RANDBETWEEN(off_min,off_max),RANDBETWEEN(on_min,on_max))/sr_div</f>
        <v>5.4</v>
      </c>
      <c r="H11310" s="3">
        <v>3.7</v>
      </c>
      <c r="I11310" s="3">
        <f>IF(HOUR(Sense_data[[#This Row],[SysTimeStamp]])&lt;12,I11309+$B$14,I11309-$B$14)</f>
        <v>17.614120370372451</v>
      </c>
    </row>
    <row r="11311" spans="1:9" x14ac:dyDescent="0.2">
      <c r="A11311" t="s">
        <v>20</v>
      </c>
      <c r="B11311" t="s">
        <v>22</v>
      </c>
      <c r="C11311" s="6">
        <f t="shared" si="181"/>
        <v>42182.130717623149</v>
      </c>
      <c r="D11311" t="s">
        <v>23</v>
      </c>
      <c r="E11311" s="6">
        <f>IF(Sense_data[[#This Row],[a_1State]]=D11310,E11310,Sense_data[[#This Row],[SysTimeStamp]])</f>
        <v>42182.128402807793</v>
      </c>
      <c r="F11311" s="3" t="str">
        <f>Sense_data[[#This Row],[a_1State]]&amp;TEXT(Sense_data[[#This Row],[StateInstanceTimestamp]],"#.######")</f>
        <v>On42182.128403</v>
      </c>
      <c r="G11311" s="3">
        <f ca="1">IF(Sense_data[[#This Row],[a_1State]]="Off",RANDBETWEEN(off_min,off_max),RANDBETWEEN(on_min,on_max))/sr_div</f>
        <v>3.1</v>
      </c>
      <c r="H11311" s="3">
        <v>5.5</v>
      </c>
      <c r="I11311" s="3">
        <f>IF(HOUR(Sense_data[[#This Row],[SysTimeStamp]])&lt;12,I11310+$B$14,I11310-$B$14)</f>
        <v>17.614351851853932</v>
      </c>
    </row>
    <row r="11312" spans="1:9" x14ac:dyDescent="0.2">
      <c r="A11312" t="s">
        <v>20</v>
      </c>
      <c r="B11312" t="s">
        <v>22</v>
      </c>
      <c r="C11312" s="6">
        <f t="shared" si="181"/>
        <v>42182.130729197226</v>
      </c>
      <c r="D11312" t="s">
        <v>23</v>
      </c>
      <c r="E11312" s="6">
        <f>IF(Sense_data[[#This Row],[a_1State]]=D11311,E11311,Sense_data[[#This Row],[SysTimeStamp]])</f>
        <v>42182.128402807793</v>
      </c>
      <c r="F11312" s="3" t="str">
        <f>Sense_data[[#This Row],[a_1State]]&amp;TEXT(Sense_data[[#This Row],[StateInstanceTimestamp]],"#.######")</f>
        <v>On42182.128403</v>
      </c>
      <c r="G11312" s="3">
        <f ca="1">IF(Sense_data[[#This Row],[a_1State]]="Off",RANDBETWEEN(off_min,off_max),RANDBETWEEN(on_min,on_max))/sr_div</f>
        <v>3.8</v>
      </c>
      <c r="H11312" s="3">
        <v>6</v>
      </c>
      <c r="I11312" s="3">
        <f>IF(HOUR(Sense_data[[#This Row],[SysTimeStamp]])&lt;12,I11311+$B$14,I11311-$B$14)</f>
        <v>17.614583333335414</v>
      </c>
    </row>
    <row r="11313" spans="1:9" x14ac:dyDescent="0.2">
      <c r="A11313" t="s">
        <v>20</v>
      </c>
      <c r="B11313" t="s">
        <v>22</v>
      </c>
      <c r="C11313" s="6">
        <f t="shared" si="181"/>
        <v>42182.130740771303</v>
      </c>
      <c r="D11313" t="s">
        <v>23</v>
      </c>
      <c r="E11313" s="6">
        <f>IF(Sense_data[[#This Row],[a_1State]]=D11312,E11312,Sense_data[[#This Row],[SysTimeStamp]])</f>
        <v>42182.128402807793</v>
      </c>
      <c r="F11313" s="3" t="str">
        <f>Sense_data[[#This Row],[a_1State]]&amp;TEXT(Sense_data[[#This Row],[StateInstanceTimestamp]],"#.######")</f>
        <v>On42182.128403</v>
      </c>
      <c r="G11313" s="3">
        <f ca="1">IF(Sense_data[[#This Row],[a_1State]]="Off",RANDBETWEEN(off_min,off_max),RANDBETWEEN(on_min,on_max))/sr_div</f>
        <v>4.7</v>
      </c>
      <c r="H11313" s="3">
        <v>5.0999999999999996</v>
      </c>
      <c r="I11313" s="3">
        <f>IF(HOUR(Sense_data[[#This Row],[SysTimeStamp]])&lt;12,I11312+$B$14,I11312-$B$14)</f>
        <v>17.614814814816896</v>
      </c>
    </row>
    <row r="11314" spans="1:9" x14ac:dyDescent="0.2">
      <c r="A11314" t="s">
        <v>20</v>
      </c>
      <c r="B11314" t="s">
        <v>22</v>
      </c>
      <c r="C11314" s="6">
        <f t="shared" si="181"/>
        <v>42182.13075234538</v>
      </c>
      <c r="D11314" t="s">
        <v>23</v>
      </c>
      <c r="E11314" s="6">
        <f>IF(Sense_data[[#This Row],[a_1State]]=D11313,E11313,Sense_data[[#This Row],[SysTimeStamp]])</f>
        <v>42182.128402807793</v>
      </c>
      <c r="F11314" s="3" t="str">
        <f>Sense_data[[#This Row],[a_1State]]&amp;TEXT(Sense_data[[#This Row],[StateInstanceTimestamp]],"#.######")</f>
        <v>On42182.128403</v>
      </c>
      <c r="G11314" s="3">
        <f ca="1">IF(Sense_data[[#This Row],[a_1State]]="Off",RANDBETWEEN(off_min,off_max),RANDBETWEEN(on_min,on_max))/sr_div</f>
        <v>4.3</v>
      </c>
      <c r="H11314" s="3">
        <v>3.2</v>
      </c>
      <c r="I11314" s="3">
        <f>IF(HOUR(Sense_data[[#This Row],[SysTimeStamp]])&lt;12,I11313+$B$14,I11313-$B$14)</f>
        <v>17.615046296298377</v>
      </c>
    </row>
    <row r="11315" spans="1:9" x14ac:dyDescent="0.2">
      <c r="A11315" t="s">
        <v>20</v>
      </c>
      <c r="B11315" t="s">
        <v>22</v>
      </c>
      <c r="C11315" s="6">
        <f t="shared" si="181"/>
        <v>42182.130763919457</v>
      </c>
      <c r="D11315" t="s">
        <v>23</v>
      </c>
      <c r="E11315" s="6">
        <f>IF(Sense_data[[#This Row],[a_1State]]=D11314,E11314,Sense_data[[#This Row],[SysTimeStamp]])</f>
        <v>42182.128402807793</v>
      </c>
      <c r="F11315" s="3" t="str">
        <f>Sense_data[[#This Row],[a_1State]]&amp;TEXT(Sense_data[[#This Row],[StateInstanceTimestamp]],"#.######")</f>
        <v>On42182.128403</v>
      </c>
      <c r="G11315" s="3">
        <f ca="1">IF(Sense_data[[#This Row],[a_1State]]="Off",RANDBETWEEN(off_min,off_max),RANDBETWEEN(on_min,on_max))/sr_div</f>
        <v>4.5999999999999996</v>
      </c>
      <c r="H11315" s="3">
        <v>5.9</v>
      </c>
      <c r="I11315" s="3">
        <f>IF(HOUR(Sense_data[[#This Row],[SysTimeStamp]])&lt;12,I11314+$B$14,I11314-$B$14)</f>
        <v>17.615277777779859</v>
      </c>
    </row>
    <row r="11316" spans="1:9" x14ac:dyDescent="0.2">
      <c r="A11316" t="s">
        <v>20</v>
      </c>
      <c r="B11316" t="s">
        <v>22</v>
      </c>
      <c r="C11316" s="6">
        <f t="shared" si="181"/>
        <v>42182.130775493533</v>
      </c>
      <c r="D11316" t="s">
        <v>23</v>
      </c>
      <c r="E11316" s="6">
        <f>IF(Sense_data[[#This Row],[a_1State]]=D11315,E11315,Sense_data[[#This Row],[SysTimeStamp]])</f>
        <v>42182.128402807793</v>
      </c>
      <c r="F11316" s="3" t="str">
        <f>Sense_data[[#This Row],[a_1State]]&amp;TEXT(Sense_data[[#This Row],[StateInstanceTimestamp]],"#.######")</f>
        <v>On42182.128403</v>
      </c>
      <c r="G11316" s="3">
        <f ca="1">IF(Sense_data[[#This Row],[a_1State]]="Off",RANDBETWEEN(off_min,off_max),RANDBETWEEN(on_min,on_max))/sr_div</f>
        <v>5.7</v>
      </c>
      <c r="H11316" s="3">
        <v>3.5</v>
      </c>
      <c r="I11316" s="3">
        <f>IF(HOUR(Sense_data[[#This Row],[SysTimeStamp]])&lt;12,I11315+$B$14,I11315-$B$14)</f>
        <v>17.615509259261341</v>
      </c>
    </row>
    <row r="11317" spans="1:9" x14ac:dyDescent="0.2">
      <c r="A11317" t="s">
        <v>20</v>
      </c>
      <c r="B11317" t="s">
        <v>22</v>
      </c>
      <c r="C11317" s="6">
        <f t="shared" si="181"/>
        <v>42182.13078706761</v>
      </c>
      <c r="D11317" t="s">
        <v>23</v>
      </c>
      <c r="E11317" s="6">
        <f>IF(Sense_data[[#This Row],[a_1State]]=D11316,E11316,Sense_data[[#This Row],[SysTimeStamp]])</f>
        <v>42182.128402807793</v>
      </c>
      <c r="F11317" s="3" t="str">
        <f>Sense_data[[#This Row],[a_1State]]&amp;TEXT(Sense_data[[#This Row],[StateInstanceTimestamp]],"#.######")</f>
        <v>On42182.128403</v>
      </c>
      <c r="G11317" s="3">
        <f ca="1">IF(Sense_data[[#This Row],[a_1State]]="Off",RANDBETWEEN(off_min,off_max),RANDBETWEEN(on_min,on_max))/sr_div</f>
        <v>5.3</v>
      </c>
      <c r="H11317" s="3">
        <v>3.8</v>
      </c>
      <c r="I11317" s="3">
        <f>IF(HOUR(Sense_data[[#This Row],[SysTimeStamp]])&lt;12,I11316+$B$14,I11316-$B$14)</f>
        <v>17.615740740742822</v>
      </c>
    </row>
    <row r="11318" spans="1:9" x14ac:dyDescent="0.2">
      <c r="A11318" t="s">
        <v>20</v>
      </c>
      <c r="B11318" t="s">
        <v>22</v>
      </c>
      <c r="C11318" s="6">
        <f t="shared" si="181"/>
        <v>42182.130798641687</v>
      </c>
      <c r="D11318" t="s">
        <v>23</v>
      </c>
      <c r="E11318" s="6">
        <f>IF(Sense_data[[#This Row],[a_1State]]=D11317,E11317,Sense_data[[#This Row],[SysTimeStamp]])</f>
        <v>42182.128402807793</v>
      </c>
      <c r="F11318" s="3" t="str">
        <f>Sense_data[[#This Row],[a_1State]]&amp;TEXT(Sense_data[[#This Row],[StateInstanceTimestamp]],"#.######")</f>
        <v>On42182.128403</v>
      </c>
      <c r="G11318" s="3">
        <f ca="1">IF(Sense_data[[#This Row],[a_1State]]="Off",RANDBETWEEN(off_min,off_max),RANDBETWEEN(on_min,on_max))/sr_div</f>
        <v>3.1</v>
      </c>
      <c r="H11318" s="3">
        <v>3</v>
      </c>
      <c r="I11318" s="3">
        <f>IF(HOUR(Sense_data[[#This Row],[SysTimeStamp]])&lt;12,I11317+$B$14,I11317-$B$14)</f>
        <v>17.615972222224304</v>
      </c>
    </row>
    <row r="11319" spans="1:9" x14ac:dyDescent="0.2">
      <c r="A11319" t="s">
        <v>20</v>
      </c>
      <c r="B11319" t="s">
        <v>22</v>
      </c>
      <c r="C11319" s="6">
        <f t="shared" si="181"/>
        <v>42182.130810215764</v>
      </c>
      <c r="D11319" t="s">
        <v>23</v>
      </c>
      <c r="E11319" s="6">
        <f>IF(Sense_data[[#This Row],[a_1State]]=D11318,E11318,Sense_data[[#This Row],[SysTimeStamp]])</f>
        <v>42182.128402807793</v>
      </c>
      <c r="F11319" s="3" t="str">
        <f>Sense_data[[#This Row],[a_1State]]&amp;TEXT(Sense_data[[#This Row],[StateInstanceTimestamp]],"#.######")</f>
        <v>On42182.128403</v>
      </c>
      <c r="G11319" s="3">
        <f ca="1">IF(Sense_data[[#This Row],[a_1State]]="Off",RANDBETWEEN(off_min,off_max),RANDBETWEEN(on_min,on_max))/sr_div</f>
        <v>5.2</v>
      </c>
      <c r="H11319" s="3">
        <v>5.7</v>
      </c>
      <c r="I11319" s="3">
        <f>IF(HOUR(Sense_data[[#This Row],[SysTimeStamp]])&lt;12,I11318+$B$14,I11318-$B$14)</f>
        <v>17.616203703705786</v>
      </c>
    </row>
    <row r="11320" spans="1:9" x14ac:dyDescent="0.2">
      <c r="A11320" t="s">
        <v>20</v>
      </c>
      <c r="B11320" t="s">
        <v>22</v>
      </c>
      <c r="C11320" s="6">
        <f t="shared" si="181"/>
        <v>42182.13082178984</v>
      </c>
      <c r="D11320" t="s">
        <v>23</v>
      </c>
      <c r="E11320" s="6">
        <f>IF(Sense_data[[#This Row],[a_1State]]=D11319,E11319,Sense_data[[#This Row],[SysTimeStamp]])</f>
        <v>42182.128402807793</v>
      </c>
      <c r="F11320" s="3" t="str">
        <f>Sense_data[[#This Row],[a_1State]]&amp;TEXT(Sense_data[[#This Row],[StateInstanceTimestamp]],"#.######")</f>
        <v>On42182.128403</v>
      </c>
      <c r="G11320" s="3">
        <f ca="1">IF(Sense_data[[#This Row],[a_1State]]="Off",RANDBETWEEN(off_min,off_max),RANDBETWEEN(on_min,on_max))/sr_div</f>
        <v>3.2</v>
      </c>
      <c r="H11320" s="3">
        <v>4.5</v>
      </c>
      <c r="I11320" s="3">
        <f>IF(HOUR(Sense_data[[#This Row],[SysTimeStamp]])&lt;12,I11319+$B$14,I11319-$B$14)</f>
        <v>17.616435185187267</v>
      </c>
    </row>
    <row r="11321" spans="1:9" x14ac:dyDescent="0.2">
      <c r="A11321" t="s">
        <v>20</v>
      </c>
      <c r="B11321" t="s">
        <v>22</v>
      </c>
      <c r="C11321" s="6">
        <f t="shared" si="181"/>
        <v>42182.130833363917</v>
      </c>
      <c r="D11321" t="s">
        <v>23</v>
      </c>
      <c r="E11321" s="6">
        <f>IF(Sense_data[[#This Row],[a_1State]]=D11320,E11320,Sense_data[[#This Row],[SysTimeStamp]])</f>
        <v>42182.128402807793</v>
      </c>
      <c r="F11321" s="3" t="str">
        <f>Sense_data[[#This Row],[a_1State]]&amp;TEXT(Sense_data[[#This Row],[StateInstanceTimestamp]],"#.######")</f>
        <v>On42182.128403</v>
      </c>
      <c r="G11321" s="3">
        <f ca="1">IF(Sense_data[[#This Row],[a_1State]]="Off",RANDBETWEEN(off_min,off_max),RANDBETWEEN(on_min,on_max))/sr_div</f>
        <v>3</v>
      </c>
      <c r="H11321" s="3">
        <v>4.5999999999999996</v>
      </c>
      <c r="I11321" s="3">
        <f>IF(HOUR(Sense_data[[#This Row],[SysTimeStamp]])&lt;12,I11320+$B$14,I11320-$B$14)</f>
        <v>17.616666666668749</v>
      </c>
    </row>
    <row r="11322" spans="1:9" x14ac:dyDescent="0.2">
      <c r="A11322" t="s">
        <v>20</v>
      </c>
      <c r="B11322" t="s">
        <v>22</v>
      </c>
      <c r="C11322" s="6">
        <f t="shared" si="181"/>
        <v>42182.130844937994</v>
      </c>
      <c r="D11322" t="s">
        <v>23</v>
      </c>
      <c r="E11322" s="6">
        <f>IF(Sense_data[[#This Row],[a_1State]]=D11321,E11321,Sense_data[[#This Row],[SysTimeStamp]])</f>
        <v>42182.128402807793</v>
      </c>
      <c r="F11322" s="3" t="str">
        <f>Sense_data[[#This Row],[a_1State]]&amp;TEXT(Sense_data[[#This Row],[StateInstanceTimestamp]],"#.######")</f>
        <v>On42182.128403</v>
      </c>
      <c r="G11322" s="3">
        <f ca="1">IF(Sense_data[[#This Row],[a_1State]]="Off",RANDBETWEEN(off_min,off_max),RANDBETWEEN(on_min,on_max))/sr_div</f>
        <v>3</v>
      </c>
      <c r="H11322" s="3">
        <v>5.7</v>
      </c>
      <c r="I11322" s="3">
        <f>IF(HOUR(Sense_data[[#This Row],[SysTimeStamp]])&lt;12,I11321+$B$14,I11321-$B$14)</f>
        <v>17.616898148150231</v>
      </c>
    </row>
    <row r="11323" spans="1:9" x14ac:dyDescent="0.2">
      <c r="A11323" t="s">
        <v>20</v>
      </c>
      <c r="B11323" t="s">
        <v>22</v>
      </c>
      <c r="C11323" s="6">
        <f t="shared" si="181"/>
        <v>42182.130856512071</v>
      </c>
      <c r="D11323" t="s">
        <v>23</v>
      </c>
      <c r="E11323" s="6">
        <f>IF(Sense_data[[#This Row],[a_1State]]=D11322,E11322,Sense_data[[#This Row],[SysTimeStamp]])</f>
        <v>42182.128402807793</v>
      </c>
      <c r="F11323" s="3" t="str">
        <f>Sense_data[[#This Row],[a_1State]]&amp;TEXT(Sense_data[[#This Row],[StateInstanceTimestamp]],"#.######")</f>
        <v>On42182.128403</v>
      </c>
      <c r="G11323" s="3">
        <f ca="1">IF(Sense_data[[#This Row],[a_1State]]="Off",RANDBETWEEN(off_min,off_max),RANDBETWEEN(on_min,on_max))/sr_div</f>
        <v>5.4</v>
      </c>
      <c r="H11323" s="3">
        <v>4.3</v>
      </c>
      <c r="I11323" s="3">
        <f>IF(HOUR(Sense_data[[#This Row],[SysTimeStamp]])&lt;12,I11322+$B$14,I11322-$B$14)</f>
        <v>17.617129629631712</v>
      </c>
    </row>
    <row r="11324" spans="1:9" x14ac:dyDescent="0.2">
      <c r="A11324" t="s">
        <v>20</v>
      </c>
      <c r="B11324" t="s">
        <v>22</v>
      </c>
      <c r="C11324" s="6">
        <f t="shared" si="181"/>
        <v>42182.130868086148</v>
      </c>
      <c r="D11324" t="s">
        <v>23</v>
      </c>
      <c r="E11324" s="6">
        <f>IF(Sense_data[[#This Row],[a_1State]]=D11323,E11323,Sense_data[[#This Row],[SysTimeStamp]])</f>
        <v>42182.128402807793</v>
      </c>
      <c r="F11324" s="3" t="str">
        <f>Sense_data[[#This Row],[a_1State]]&amp;TEXT(Sense_data[[#This Row],[StateInstanceTimestamp]],"#.######")</f>
        <v>On42182.128403</v>
      </c>
      <c r="G11324" s="3">
        <f ca="1">IF(Sense_data[[#This Row],[a_1State]]="Off",RANDBETWEEN(off_min,off_max),RANDBETWEEN(on_min,on_max))/sr_div</f>
        <v>4.5999999999999996</v>
      </c>
      <c r="H11324" s="3">
        <v>3.2</v>
      </c>
      <c r="I11324" s="3">
        <f>IF(HOUR(Sense_data[[#This Row],[SysTimeStamp]])&lt;12,I11323+$B$14,I11323-$B$14)</f>
        <v>17.617361111113194</v>
      </c>
    </row>
    <row r="11325" spans="1:9" x14ac:dyDescent="0.2">
      <c r="A11325" t="s">
        <v>20</v>
      </c>
      <c r="B11325" t="s">
        <v>22</v>
      </c>
      <c r="C11325" s="6">
        <f t="shared" si="181"/>
        <v>42182.130879660224</v>
      </c>
      <c r="D11325" t="s">
        <v>23</v>
      </c>
      <c r="E11325" s="6">
        <f>IF(Sense_data[[#This Row],[a_1State]]=D11324,E11324,Sense_data[[#This Row],[SysTimeStamp]])</f>
        <v>42182.128402807793</v>
      </c>
      <c r="F11325" s="3" t="str">
        <f>Sense_data[[#This Row],[a_1State]]&amp;TEXT(Sense_data[[#This Row],[StateInstanceTimestamp]],"#.######")</f>
        <v>On42182.128403</v>
      </c>
      <c r="G11325" s="3">
        <f ca="1">IF(Sense_data[[#This Row],[a_1State]]="Off",RANDBETWEEN(off_min,off_max),RANDBETWEEN(on_min,on_max))/sr_div</f>
        <v>3</v>
      </c>
      <c r="H11325" s="3">
        <v>5.5</v>
      </c>
      <c r="I11325" s="3">
        <f>IF(HOUR(Sense_data[[#This Row],[SysTimeStamp]])&lt;12,I11324+$B$14,I11324-$B$14)</f>
        <v>17.617592592594676</v>
      </c>
    </row>
    <row r="11326" spans="1:9" x14ac:dyDescent="0.2">
      <c r="A11326" t="s">
        <v>20</v>
      </c>
      <c r="B11326" t="s">
        <v>22</v>
      </c>
      <c r="C11326" s="6">
        <f t="shared" si="181"/>
        <v>42182.130891234301</v>
      </c>
      <c r="D11326" t="s">
        <v>23</v>
      </c>
      <c r="E11326" s="6">
        <f>IF(Sense_data[[#This Row],[a_1State]]=D11325,E11325,Sense_data[[#This Row],[SysTimeStamp]])</f>
        <v>42182.128402807793</v>
      </c>
      <c r="F11326" s="3" t="str">
        <f>Sense_data[[#This Row],[a_1State]]&amp;TEXT(Sense_data[[#This Row],[StateInstanceTimestamp]],"#.######")</f>
        <v>On42182.128403</v>
      </c>
      <c r="G11326" s="3">
        <f ca="1">IF(Sense_data[[#This Row],[a_1State]]="Off",RANDBETWEEN(off_min,off_max),RANDBETWEEN(on_min,on_max))/sr_div</f>
        <v>3.9</v>
      </c>
      <c r="H11326" s="3">
        <v>4</v>
      </c>
      <c r="I11326" s="3">
        <f>IF(HOUR(Sense_data[[#This Row],[SysTimeStamp]])&lt;12,I11325+$B$14,I11325-$B$14)</f>
        <v>17.617824074076157</v>
      </c>
    </row>
    <row r="11327" spans="1:9" x14ac:dyDescent="0.2">
      <c r="A11327" t="s">
        <v>20</v>
      </c>
      <c r="B11327" t="s">
        <v>22</v>
      </c>
      <c r="C11327" s="6">
        <f t="shared" si="181"/>
        <v>42182.130902808378</v>
      </c>
      <c r="D11327" t="s">
        <v>23</v>
      </c>
      <c r="E11327" s="6">
        <f>IF(Sense_data[[#This Row],[a_1State]]=D11326,E11326,Sense_data[[#This Row],[SysTimeStamp]])</f>
        <v>42182.128402807793</v>
      </c>
      <c r="F11327" s="3" t="str">
        <f>Sense_data[[#This Row],[a_1State]]&amp;TEXT(Sense_data[[#This Row],[StateInstanceTimestamp]],"#.######")</f>
        <v>On42182.128403</v>
      </c>
      <c r="G11327" s="3">
        <f ca="1">IF(Sense_data[[#This Row],[a_1State]]="Off",RANDBETWEEN(off_min,off_max),RANDBETWEEN(on_min,on_max))/sr_div</f>
        <v>5.0999999999999996</v>
      </c>
      <c r="H11327" s="3">
        <v>5.2</v>
      </c>
      <c r="I11327" s="3">
        <f>IF(HOUR(Sense_data[[#This Row],[SysTimeStamp]])&lt;12,I11326+$B$14,I11326-$B$14)</f>
        <v>17.618055555557639</v>
      </c>
    </row>
    <row r="11328" spans="1:9" x14ac:dyDescent="0.2">
      <c r="A11328" t="s">
        <v>20</v>
      </c>
      <c r="B11328" t="s">
        <v>22</v>
      </c>
      <c r="C11328" s="6">
        <f t="shared" si="181"/>
        <v>42182.130914382455</v>
      </c>
      <c r="D11328" t="s">
        <v>23</v>
      </c>
      <c r="E11328" s="6">
        <f>IF(Sense_data[[#This Row],[a_1State]]=D11327,E11327,Sense_data[[#This Row],[SysTimeStamp]])</f>
        <v>42182.128402807793</v>
      </c>
      <c r="F11328" s="3" t="str">
        <f>Sense_data[[#This Row],[a_1State]]&amp;TEXT(Sense_data[[#This Row],[StateInstanceTimestamp]],"#.######")</f>
        <v>On42182.128403</v>
      </c>
      <c r="G11328" s="3">
        <f ca="1">IF(Sense_data[[#This Row],[a_1State]]="Off",RANDBETWEEN(off_min,off_max),RANDBETWEEN(on_min,on_max))/sr_div</f>
        <v>4.8</v>
      </c>
      <c r="H11328" s="3">
        <v>3.3</v>
      </c>
      <c r="I11328" s="3">
        <f>IF(HOUR(Sense_data[[#This Row],[SysTimeStamp]])&lt;12,I11327+$B$14,I11327-$B$14)</f>
        <v>17.618287037039121</v>
      </c>
    </row>
    <row r="11329" spans="1:9" x14ac:dyDescent="0.2">
      <c r="A11329" t="s">
        <v>20</v>
      </c>
      <c r="B11329" t="s">
        <v>22</v>
      </c>
      <c r="C11329" s="6">
        <f t="shared" si="181"/>
        <v>42182.130925956531</v>
      </c>
      <c r="D11329" t="s">
        <v>23</v>
      </c>
      <c r="E11329" s="6">
        <f>IF(Sense_data[[#This Row],[a_1State]]=D11328,E11328,Sense_data[[#This Row],[SysTimeStamp]])</f>
        <v>42182.128402807793</v>
      </c>
      <c r="F11329" s="3" t="str">
        <f>Sense_data[[#This Row],[a_1State]]&amp;TEXT(Sense_data[[#This Row],[StateInstanceTimestamp]],"#.######")</f>
        <v>On42182.128403</v>
      </c>
      <c r="G11329" s="3">
        <f ca="1">IF(Sense_data[[#This Row],[a_1State]]="Off",RANDBETWEEN(off_min,off_max),RANDBETWEEN(on_min,on_max))/sr_div</f>
        <v>4.0999999999999996</v>
      </c>
      <c r="H11329" s="3">
        <v>5.3</v>
      </c>
      <c r="I11329" s="3">
        <f>IF(HOUR(Sense_data[[#This Row],[SysTimeStamp]])&lt;12,I11328+$B$14,I11328-$B$14)</f>
        <v>17.618518518520602</v>
      </c>
    </row>
    <row r="11330" spans="1:9" x14ac:dyDescent="0.2">
      <c r="A11330" t="s">
        <v>20</v>
      </c>
      <c r="B11330" t="s">
        <v>22</v>
      </c>
      <c r="C11330" s="6">
        <f t="shared" si="181"/>
        <v>42182.130937530608</v>
      </c>
      <c r="D11330" t="s">
        <v>23</v>
      </c>
      <c r="E11330" s="6">
        <f>IF(Sense_data[[#This Row],[a_1State]]=D11329,E11329,Sense_data[[#This Row],[SysTimeStamp]])</f>
        <v>42182.128402807793</v>
      </c>
      <c r="F11330" s="3" t="str">
        <f>Sense_data[[#This Row],[a_1State]]&amp;TEXT(Sense_data[[#This Row],[StateInstanceTimestamp]],"#.######")</f>
        <v>On42182.128403</v>
      </c>
      <c r="G11330" s="3">
        <f ca="1">IF(Sense_data[[#This Row],[a_1State]]="Off",RANDBETWEEN(off_min,off_max),RANDBETWEEN(on_min,on_max))/sr_div</f>
        <v>3.8</v>
      </c>
      <c r="H11330" s="3">
        <v>5.9</v>
      </c>
      <c r="I11330" s="3">
        <f>IF(HOUR(Sense_data[[#This Row],[SysTimeStamp]])&lt;12,I11329+$B$14,I11329-$B$14)</f>
        <v>17.618750000002084</v>
      </c>
    </row>
    <row r="11331" spans="1:9" x14ac:dyDescent="0.2">
      <c r="A11331" t="s">
        <v>20</v>
      </c>
      <c r="B11331" t="s">
        <v>22</v>
      </c>
      <c r="C11331" s="6">
        <f t="shared" si="181"/>
        <v>42182.130949104685</v>
      </c>
      <c r="D11331" t="s">
        <v>23</v>
      </c>
      <c r="E11331" s="6">
        <f>IF(Sense_data[[#This Row],[a_1State]]=D11330,E11330,Sense_data[[#This Row],[SysTimeStamp]])</f>
        <v>42182.128402807793</v>
      </c>
      <c r="F11331" s="3" t="str">
        <f>Sense_data[[#This Row],[a_1State]]&amp;TEXT(Sense_data[[#This Row],[StateInstanceTimestamp]],"#.######")</f>
        <v>On42182.128403</v>
      </c>
      <c r="G11331" s="3">
        <f ca="1">IF(Sense_data[[#This Row],[a_1State]]="Off",RANDBETWEEN(off_min,off_max),RANDBETWEEN(on_min,on_max))/sr_div</f>
        <v>3.9</v>
      </c>
      <c r="H11331" s="3">
        <v>5.0999999999999996</v>
      </c>
      <c r="I11331" s="3">
        <f>IF(HOUR(Sense_data[[#This Row],[SysTimeStamp]])&lt;12,I11330+$B$14,I11330-$B$14)</f>
        <v>17.618981481483566</v>
      </c>
    </row>
    <row r="11332" spans="1:9" x14ac:dyDescent="0.2">
      <c r="A11332" t="s">
        <v>20</v>
      </c>
      <c r="B11332" t="s">
        <v>22</v>
      </c>
      <c r="C11332" s="6">
        <f t="shared" si="181"/>
        <v>42182.130960678762</v>
      </c>
      <c r="D11332" t="s">
        <v>23</v>
      </c>
      <c r="E11332" s="6">
        <f>IF(Sense_data[[#This Row],[a_1State]]=D11331,E11331,Sense_data[[#This Row],[SysTimeStamp]])</f>
        <v>42182.128402807793</v>
      </c>
      <c r="F11332" s="3" t="str">
        <f>Sense_data[[#This Row],[a_1State]]&amp;TEXT(Sense_data[[#This Row],[StateInstanceTimestamp]],"#.######")</f>
        <v>On42182.128403</v>
      </c>
      <c r="G11332" s="3">
        <f ca="1">IF(Sense_data[[#This Row],[a_1State]]="Off",RANDBETWEEN(off_min,off_max),RANDBETWEEN(on_min,on_max))/sr_div</f>
        <v>3.1</v>
      </c>
      <c r="H11332" s="3">
        <v>5.3</v>
      </c>
      <c r="I11332" s="3">
        <f>IF(HOUR(Sense_data[[#This Row],[SysTimeStamp]])&lt;12,I11331+$B$14,I11331-$B$14)</f>
        <v>17.619212962965047</v>
      </c>
    </row>
    <row r="11333" spans="1:9" x14ac:dyDescent="0.2">
      <c r="A11333" t="s">
        <v>20</v>
      </c>
      <c r="B11333" t="s">
        <v>22</v>
      </c>
      <c r="C11333" s="6">
        <f t="shared" si="181"/>
        <v>42182.130972252839</v>
      </c>
      <c r="D11333" t="s">
        <v>23</v>
      </c>
      <c r="E11333" s="6">
        <f>IF(Sense_data[[#This Row],[a_1State]]=D11332,E11332,Sense_data[[#This Row],[SysTimeStamp]])</f>
        <v>42182.128402807793</v>
      </c>
      <c r="F11333" s="3" t="str">
        <f>Sense_data[[#This Row],[a_1State]]&amp;TEXT(Sense_data[[#This Row],[StateInstanceTimestamp]],"#.######")</f>
        <v>On42182.128403</v>
      </c>
      <c r="G11333" s="3">
        <f ca="1">IF(Sense_data[[#This Row],[a_1State]]="Off",RANDBETWEEN(off_min,off_max),RANDBETWEEN(on_min,on_max))/sr_div</f>
        <v>5.2</v>
      </c>
      <c r="H11333" s="3">
        <v>4.9000000000000004</v>
      </c>
      <c r="I11333" s="3">
        <f>IF(HOUR(Sense_data[[#This Row],[SysTimeStamp]])&lt;12,I11332+$B$14,I11332-$B$14)</f>
        <v>17.619444444446529</v>
      </c>
    </row>
    <row r="11334" spans="1:9" x14ac:dyDescent="0.2">
      <c r="A11334" t="s">
        <v>20</v>
      </c>
      <c r="B11334" t="s">
        <v>22</v>
      </c>
      <c r="C11334" s="6">
        <f t="shared" ref="C11334:C11397" si="182">C11333+$B$2</f>
        <v>42182.130983826915</v>
      </c>
      <c r="D11334" t="s">
        <v>21</v>
      </c>
      <c r="E11334" s="6">
        <f>IF(Sense_data[[#This Row],[a_1State]]=D11333,E11333,Sense_data[[#This Row],[SysTimeStamp]])</f>
        <v>42182.130983826915</v>
      </c>
      <c r="F11334" s="3" t="str">
        <f>Sense_data[[#This Row],[a_1State]]&amp;TEXT(Sense_data[[#This Row],[StateInstanceTimestamp]],"#.######")</f>
        <v>Off42182.130984</v>
      </c>
      <c r="G11334" s="3">
        <f ca="1">IF(Sense_data[[#This Row],[a_1State]]="Off",RANDBETWEEN(off_min,off_max),RANDBETWEEN(on_min,on_max))/sr_div</f>
        <v>2.6</v>
      </c>
      <c r="H11334" s="3">
        <v>1.2</v>
      </c>
      <c r="I11334" s="3">
        <f>IF(HOUR(Sense_data[[#This Row],[SysTimeStamp]])&lt;12,I11333+$B$14,I11333-$B$14)</f>
        <v>17.619675925928011</v>
      </c>
    </row>
    <row r="11335" spans="1:9" x14ac:dyDescent="0.2">
      <c r="A11335" t="s">
        <v>20</v>
      </c>
      <c r="B11335" t="s">
        <v>22</v>
      </c>
      <c r="C11335" s="6">
        <f t="shared" si="182"/>
        <v>42182.130995400992</v>
      </c>
      <c r="D11335" t="s">
        <v>21</v>
      </c>
      <c r="E11335" s="6">
        <f>IF(Sense_data[[#This Row],[a_1State]]=D11334,E11334,Sense_data[[#This Row],[SysTimeStamp]])</f>
        <v>42182.130983826915</v>
      </c>
      <c r="F11335" s="3" t="str">
        <f>Sense_data[[#This Row],[a_1State]]&amp;TEXT(Sense_data[[#This Row],[StateInstanceTimestamp]],"#.######")</f>
        <v>Off42182.130984</v>
      </c>
      <c r="G11335" s="3">
        <f ca="1">IF(Sense_data[[#This Row],[a_1State]]="Off",RANDBETWEEN(off_min,off_max),RANDBETWEEN(on_min,on_max))/sr_div</f>
        <v>2.4</v>
      </c>
      <c r="H11335" s="3">
        <v>1.1000000000000001</v>
      </c>
      <c r="I11335" s="3">
        <f>IF(HOUR(Sense_data[[#This Row],[SysTimeStamp]])&lt;12,I11334+$B$14,I11334-$B$14)</f>
        <v>17.619907407409492</v>
      </c>
    </row>
    <row r="11336" spans="1:9" x14ac:dyDescent="0.2">
      <c r="A11336" t="s">
        <v>20</v>
      </c>
      <c r="B11336" t="s">
        <v>22</v>
      </c>
      <c r="C11336" s="6">
        <f t="shared" si="182"/>
        <v>42182.131006975069</v>
      </c>
      <c r="D11336" t="s">
        <v>21</v>
      </c>
      <c r="E11336" s="6">
        <f>IF(Sense_data[[#This Row],[a_1State]]=D11335,E11335,Sense_data[[#This Row],[SysTimeStamp]])</f>
        <v>42182.130983826915</v>
      </c>
      <c r="F11336" s="3" t="str">
        <f>Sense_data[[#This Row],[a_1State]]&amp;TEXT(Sense_data[[#This Row],[StateInstanceTimestamp]],"#.######")</f>
        <v>Off42182.130984</v>
      </c>
      <c r="G11336" s="3">
        <f ca="1">IF(Sense_data[[#This Row],[a_1State]]="Off",RANDBETWEEN(off_min,off_max),RANDBETWEEN(on_min,on_max))/sr_div</f>
        <v>1.4</v>
      </c>
      <c r="H11336" s="3">
        <v>2</v>
      </c>
      <c r="I11336" s="3">
        <f>IF(HOUR(Sense_data[[#This Row],[SysTimeStamp]])&lt;12,I11335+$B$14,I11335-$B$14)</f>
        <v>17.620138888890974</v>
      </c>
    </row>
    <row r="11337" spans="1:9" x14ac:dyDescent="0.2">
      <c r="A11337" t="s">
        <v>20</v>
      </c>
      <c r="B11337" t="s">
        <v>22</v>
      </c>
      <c r="C11337" s="6">
        <f t="shared" si="182"/>
        <v>42182.131018549146</v>
      </c>
      <c r="D11337" t="s">
        <v>21</v>
      </c>
      <c r="E11337" s="6">
        <f>IF(Sense_data[[#This Row],[a_1State]]=D11336,E11336,Sense_data[[#This Row],[SysTimeStamp]])</f>
        <v>42182.130983826915</v>
      </c>
      <c r="F11337" s="3" t="str">
        <f>Sense_data[[#This Row],[a_1State]]&amp;TEXT(Sense_data[[#This Row],[StateInstanceTimestamp]],"#.######")</f>
        <v>Off42182.130984</v>
      </c>
      <c r="G11337" s="3">
        <f ca="1">IF(Sense_data[[#This Row],[a_1State]]="Off",RANDBETWEEN(off_min,off_max),RANDBETWEEN(on_min,on_max))/sr_div</f>
        <v>2.4</v>
      </c>
      <c r="H11337" s="3">
        <v>3</v>
      </c>
      <c r="I11337" s="3">
        <f>IF(HOUR(Sense_data[[#This Row],[SysTimeStamp]])&lt;12,I11336+$B$14,I11336-$B$14)</f>
        <v>17.620370370372456</v>
      </c>
    </row>
    <row r="11338" spans="1:9" x14ac:dyDescent="0.2">
      <c r="A11338" t="s">
        <v>20</v>
      </c>
      <c r="B11338" t="s">
        <v>22</v>
      </c>
      <c r="C11338" s="6">
        <f t="shared" si="182"/>
        <v>42182.131030123222</v>
      </c>
      <c r="D11338" t="s">
        <v>21</v>
      </c>
      <c r="E11338" s="6">
        <f>IF(Sense_data[[#This Row],[a_1State]]=D11337,E11337,Sense_data[[#This Row],[SysTimeStamp]])</f>
        <v>42182.130983826915</v>
      </c>
      <c r="F11338" s="3" t="str">
        <f>Sense_data[[#This Row],[a_1State]]&amp;TEXT(Sense_data[[#This Row],[StateInstanceTimestamp]],"#.######")</f>
        <v>Off42182.130984</v>
      </c>
      <c r="G11338" s="3">
        <f ca="1">IF(Sense_data[[#This Row],[a_1State]]="Off",RANDBETWEEN(off_min,off_max),RANDBETWEEN(on_min,on_max))/sr_div</f>
        <v>1</v>
      </c>
      <c r="H11338" s="3">
        <v>2.2000000000000002</v>
      </c>
      <c r="I11338" s="3">
        <f>IF(HOUR(Sense_data[[#This Row],[SysTimeStamp]])&lt;12,I11337+$B$14,I11337-$B$14)</f>
        <v>17.620601851853937</v>
      </c>
    </row>
    <row r="11339" spans="1:9" x14ac:dyDescent="0.2">
      <c r="A11339" t="s">
        <v>20</v>
      </c>
      <c r="B11339" t="s">
        <v>22</v>
      </c>
      <c r="C11339" s="6">
        <f t="shared" si="182"/>
        <v>42182.131041697299</v>
      </c>
      <c r="D11339" t="s">
        <v>21</v>
      </c>
      <c r="E11339" s="6">
        <f>IF(Sense_data[[#This Row],[a_1State]]=D11338,E11338,Sense_data[[#This Row],[SysTimeStamp]])</f>
        <v>42182.130983826915</v>
      </c>
      <c r="F11339" s="3" t="str">
        <f>Sense_data[[#This Row],[a_1State]]&amp;TEXT(Sense_data[[#This Row],[StateInstanceTimestamp]],"#.######")</f>
        <v>Off42182.130984</v>
      </c>
      <c r="G11339" s="3">
        <f ca="1">IF(Sense_data[[#This Row],[a_1State]]="Off",RANDBETWEEN(off_min,off_max),RANDBETWEEN(on_min,on_max))/sr_div</f>
        <v>1.3</v>
      </c>
      <c r="H11339" s="3">
        <v>3</v>
      </c>
      <c r="I11339" s="3">
        <f>IF(HOUR(Sense_data[[#This Row],[SysTimeStamp]])&lt;12,I11338+$B$14,I11338-$B$14)</f>
        <v>17.620833333335419</v>
      </c>
    </row>
    <row r="11340" spans="1:9" x14ac:dyDescent="0.2">
      <c r="A11340" t="s">
        <v>20</v>
      </c>
      <c r="B11340" t="s">
        <v>22</v>
      </c>
      <c r="C11340" s="6">
        <f t="shared" si="182"/>
        <v>42182.131053271376</v>
      </c>
      <c r="D11340" t="s">
        <v>21</v>
      </c>
      <c r="E11340" s="6">
        <f>IF(Sense_data[[#This Row],[a_1State]]=D11339,E11339,Sense_data[[#This Row],[SysTimeStamp]])</f>
        <v>42182.130983826915</v>
      </c>
      <c r="F11340" s="3" t="str">
        <f>Sense_data[[#This Row],[a_1State]]&amp;TEXT(Sense_data[[#This Row],[StateInstanceTimestamp]],"#.######")</f>
        <v>Off42182.130984</v>
      </c>
      <c r="G11340" s="3">
        <f ca="1">IF(Sense_data[[#This Row],[a_1State]]="Off",RANDBETWEEN(off_min,off_max),RANDBETWEEN(on_min,on_max))/sr_div</f>
        <v>1</v>
      </c>
      <c r="H11340" s="3">
        <v>2.9</v>
      </c>
      <c r="I11340" s="3">
        <f>IF(HOUR(Sense_data[[#This Row],[SysTimeStamp]])&lt;12,I11339+$B$14,I11339-$B$14)</f>
        <v>17.621064814816901</v>
      </c>
    </row>
    <row r="11341" spans="1:9" x14ac:dyDescent="0.2">
      <c r="A11341" t="s">
        <v>20</v>
      </c>
      <c r="B11341" t="s">
        <v>22</v>
      </c>
      <c r="C11341" s="6">
        <f t="shared" si="182"/>
        <v>42182.131064845453</v>
      </c>
      <c r="D11341" t="s">
        <v>21</v>
      </c>
      <c r="E11341" s="6">
        <f>IF(Sense_data[[#This Row],[a_1State]]=D11340,E11340,Sense_data[[#This Row],[SysTimeStamp]])</f>
        <v>42182.130983826915</v>
      </c>
      <c r="F11341" s="3" t="str">
        <f>Sense_data[[#This Row],[a_1State]]&amp;TEXT(Sense_data[[#This Row],[StateInstanceTimestamp]],"#.######")</f>
        <v>Off42182.130984</v>
      </c>
      <c r="G11341" s="3">
        <f ca="1">IF(Sense_data[[#This Row],[a_1State]]="Off",RANDBETWEEN(off_min,off_max),RANDBETWEEN(on_min,on_max))/sr_div</f>
        <v>1.4</v>
      </c>
      <c r="H11341" s="3">
        <v>2.8</v>
      </c>
      <c r="I11341" s="3">
        <f>IF(HOUR(Sense_data[[#This Row],[SysTimeStamp]])&lt;12,I11340+$B$14,I11340-$B$14)</f>
        <v>17.621296296298382</v>
      </c>
    </row>
    <row r="11342" spans="1:9" x14ac:dyDescent="0.2">
      <c r="A11342" t="s">
        <v>20</v>
      </c>
      <c r="B11342" t="s">
        <v>22</v>
      </c>
      <c r="C11342" s="6">
        <f t="shared" si="182"/>
        <v>42182.13107641953</v>
      </c>
      <c r="D11342" t="s">
        <v>21</v>
      </c>
      <c r="E11342" s="6">
        <f>IF(Sense_data[[#This Row],[a_1State]]=D11341,E11341,Sense_data[[#This Row],[SysTimeStamp]])</f>
        <v>42182.130983826915</v>
      </c>
      <c r="F11342" s="3" t="str">
        <f>Sense_data[[#This Row],[a_1State]]&amp;TEXT(Sense_data[[#This Row],[StateInstanceTimestamp]],"#.######")</f>
        <v>Off42182.130984</v>
      </c>
      <c r="G11342" s="3">
        <f ca="1">IF(Sense_data[[#This Row],[a_1State]]="Off",RANDBETWEEN(off_min,off_max),RANDBETWEEN(on_min,on_max))/sr_div</f>
        <v>2.5</v>
      </c>
      <c r="H11342" s="3">
        <v>1.7</v>
      </c>
      <c r="I11342" s="3">
        <f>IF(HOUR(Sense_data[[#This Row],[SysTimeStamp]])&lt;12,I11341+$B$14,I11341-$B$14)</f>
        <v>17.621527777779864</v>
      </c>
    </row>
    <row r="11343" spans="1:9" x14ac:dyDescent="0.2">
      <c r="A11343" t="s">
        <v>20</v>
      </c>
      <c r="B11343" t="s">
        <v>22</v>
      </c>
      <c r="C11343" s="6">
        <f t="shared" si="182"/>
        <v>42182.131087993606</v>
      </c>
      <c r="D11343" t="s">
        <v>21</v>
      </c>
      <c r="E11343" s="6">
        <f>IF(Sense_data[[#This Row],[a_1State]]=D11342,E11342,Sense_data[[#This Row],[SysTimeStamp]])</f>
        <v>42182.130983826915</v>
      </c>
      <c r="F11343" s="3" t="str">
        <f>Sense_data[[#This Row],[a_1State]]&amp;TEXT(Sense_data[[#This Row],[StateInstanceTimestamp]],"#.######")</f>
        <v>Off42182.130984</v>
      </c>
      <c r="G11343" s="3">
        <f ca="1">IF(Sense_data[[#This Row],[a_1State]]="Off",RANDBETWEEN(off_min,off_max),RANDBETWEEN(on_min,on_max))/sr_div</f>
        <v>2.6</v>
      </c>
      <c r="H11343" s="3">
        <v>2.5</v>
      </c>
      <c r="I11343" s="3">
        <f>IF(HOUR(Sense_data[[#This Row],[SysTimeStamp]])&lt;12,I11342+$B$14,I11342-$B$14)</f>
        <v>17.621759259261346</v>
      </c>
    </row>
    <row r="11344" spans="1:9" x14ac:dyDescent="0.2">
      <c r="A11344" t="s">
        <v>20</v>
      </c>
      <c r="B11344" t="s">
        <v>22</v>
      </c>
      <c r="C11344" s="6">
        <f t="shared" si="182"/>
        <v>42182.131099567683</v>
      </c>
      <c r="D11344" t="s">
        <v>21</v>
      </c>
      <c r="E11344" s="6">
        <f>IF(Sense_data[[#This Row],[a_1State]]=D11343,E11343,Sense_data[[#This Row],[SysTimeStamp]])</f>
        <v>42182.130983826915</v>
      </c>
      <c r="F11344" s="3" t="str">
        <f>Sense_data[[#This Row],[a_1State]]&amp;TEXT(Sense_data[[#This Row],[StateInstanceTimestamp]],"#.######")</f>
        <v>Off42182.130984</v>
      </c>
      <c r="G11344" s="3">
        <f ca="1">IF(Sense_data[[#This Row],[a_1State]]="Off",RANDBETWEEN(off_min,off_max),RANDBETWEEN(on_min,on_max))/sr_div</f>
        <v>1.3</v>
      </c>
      <c r="H11344" s="3">
        <v>2.8</v>
      </c>
      <c r="I11344" s="3">
        <f>IF(HOUR(Sense_data[[#This Row],[SysTimeStamp]])&lt;12,I11343+$B$14,I11343-$B$14)</f>
        <v>17.621990740742827</v>
      </c>
    </row>
    <row r="11345" spans="1:9" x14ac:dyDescent="0.2">
      <c r="A11345" t="s">
        <v>20</v>
      </c>
      <c r="B11345" t="s">
        <v>22</v>
      </c>
      <c r="C11345" s="6">
        <f t="shared" si="182"/>
        <v>42182.13111114176</v>
      </c>
      <c r="D11345" t="s">
        <v>21</v>
      </c>
      <c r="E11345" s="6">
        <f>IF(Sense_data[[#This Row],[a_1State]]=D11344,E11344,Sense_data[[#This Row],[SysTimeStamp]])</f>
        <v>42182.130983826915</v>
      </c>
      <c r="F11345" s="3" t="str">
        <f>Sense_data[[#This Row],[a_1State]]&amp;TEXT(Sense_data[[#This Row],[StateInstanceTimestamp]],"#.######")</f>
        <v>Off42182.130984</v>
      </c>
      <c r="G11345" s="3">
        <f ca="1">IF(Sense_data[[#This Row],[a_1State]]="Off",RANDBETWEEN(off_min,off_max),RANDBETWEEN(on_min,on_max))/sr_div</f>
        <v>1.9</v>
      </c>
      <c r="H11345" s="3">
        <v>1.2</v>
      </c>
      <c r="I11345" s="3">
        <f>IF(HOUR(Sense_data[[#This Row],[SysTimeStamp]])&lt;12,I11344+$B$14,I11344-$B$14)</f>
        <v>17.622222222224309</v>
      </c>
    </row>
    <row r="11346" spans="1:9" x14ac:dyDescent="0.2">
      <c r="A11346" t="s">
        <v>20</v>
      </c>
      <c r="B11346" t="s">
        <v>22</v>
      </c>
      <c r="C11346" s="6">
        <f t="shared" si="182"/>
        <v>42182.131122715837</v>
      </c>
      <c r="D11346" t="s">
        <v>21</v>
      </c>
      <c r="E11346" s="6">
        <f>IF(Sense_data[[#This Row],[a_1State]]=D11345,E11345,Sense_data[[#This Row],[SysTimeStamp]])</f>
        <v>42182.130983826915</v>
      </c>
      <c r="F11346" s="3" t="str">
        <f>Sense_data[[#This Row],[a_1State]]&amp;TEXT(Sense_data[[#This Row],[StateInstanceTimestamp]],"#.######")</f>
        <v>Off42182.130984</v>
      </c>
      <c r="G11346" s="3">
        <f ca="1">IF(Sense_data[[#This Row],[a_1State]]="Off",RANDBETWEEN(off_min,off_max),RANDBETWEEN(on_min,on_max))/sr_div</f>
        <v>1</v>
      </c>
      <c r="H11346" s="3">
        <v>2.7</v>
      </c>
      <c r="I11346" s="3">
        <f>IF(HOUR(Sense_data[[#This Row],[SysTimeStamp]])&lt;12,I11345+$B$14,I11345-$B$14)</f>
        <v>17.622453703705791</v>
      </c>
    </row>
    <row r="11347" spans="1:9" x14ac:dyDescent="0.2">
      <c r="A11347" t="s">
        <v>20</v>
      </c>
      <c r="B11347" t="s">
        <v>22</v>
      </c>
      <c r="C11347" s="6">
        <f t="shared" si="182"/>
        <v>42182.131134289913</v>
      </c>
      <c r="D11347" t="s">
        <v>21</v>
      </c>
      <c r="E11347" s="6">
        <f>IF(Sense_data[[#This Row],[a_1State]]=D11346,E11346,Sense_data[[#This Row],[SysTimeStamp]])</f>
        <v>42182.130983826915</v>
      </c>
      <c r="F11347" s="3" t="str">
        <f>Sense_data[[#This Row],[a_1State]]&amp;TEXT(Sense_data[[#This Row],[StateInstanceTimestamp]],"#.######")</f>
        <v>Off42182.130984</v>
      </c>
      <c r="G11347" s="3">
        <f ca="1">IF(Sense_data[[#This Row],[a_1State]]="Off",RANDBETWEEN(off_min,off_max),RANDBETWEEN(on_min,on_max))/sr_div</f>
        <v>1.8</v>
      </c>
      <c r="H11347" s="3">
        <v>2.1</v>
      </c>
      <c r="I11347" s="3">
        <f>IF(HOUR(Sense_data[[#This Row],[SysTimeStamp]])&lt;12,I11346+$B$14,I11346-$B$14)</f>
        <v>17.622685185187272</v>
      </c>
    </row>
    <row r="11348" spans="1:9" x14ac:dyDescent="0.2">
      <c r="A11348" t="s">
        <v>20</v>
      </c>
      <c r="B11348" t="s">
        <v>22</v>
      </c>
      <c r="C11348" s="6">
        <f t="shared" si="182"/>
        <v>42182.13114586399</v>
      </c>
      <c r="D11348" t="s">
        <v>21</v>
      </c>
      <c r="E11348" s="6">
        <f>IF(Sense_data[[#This Row],[a_1State]]=D11347,E11347,Sense_data[[#This Row],[SysTimeStamp]])</f>
        <v>42182.130983826915</v>
      </c>
      <c r="F11348" s="3" t="str">
        <f>Sense_data[[#This Row],[a_1State]]&amp;TEXT(Sense_data[[#This Row],[StateInstanceTimestamp]],"#.######")</f>
        <v>Off42182.130984</v>
      </c>
      <c r="G11348" s="3">
        <f ca="1">IF(Sense_data[[#This Row],[a_1State]]="Off",RANDBETWEEN(off_min,off_max),RANDBETWEEN(on_min,on_max))/sr_div</f>
        <v>2.9</v>
      </c>
      <c r="H11348" s="3">
        <v>2.2000000000000002</v>
      </c>
      <c r="I11348" s="3">
        <f>IF(HOUR(Sense_data[[#This Row],[SysTimeStamp]])&lt;12,I11347+$B$14,I11347-$B$14)</f>
        <v>17.622916666668754</v>
      </c>
    </row>
    <row r="11349" spans="1:9" x14ac:dyDescent="0.2">
      <c r="A11349" t="s">
        <v>20</v>
      </c>
      <c r="B11349" t="s">
        <v>22</v>
      </c>
      <c r="C11349" s="6">
        <f t="shared" si="182"/>
        <v>42182.131157438067</v>
      </c>
      <c r="D11349" t="s">
        <v>21</v>
      </c>
      <c r="E11349" s="6">
        <f>IF(Sense_data[[#This Row],[a_1State]]=D11348,E11348,Sense_data[[#This Row],[SysTimeStamp]])</f>
        <v>42182.130983826915</v>
      </c>
      <c r="F11349" s="3" t="str">
        <f>Sense_data[[#This Row],[a_1State]]&amp;TEXT(Sense_data[[#This Row],[StateInstanceTimestamp]],"#.######")</f>
        <v>Off42182.130984</v>
      </c>
      <c r="G11349" s="3">
        <f ca="1">IF(Sense_data[[#This Row],[a_1State]]="Off",RANDBETWEEN(off_min,off_max),RANDBETWEEN(on_min,on_max))/sr_div</f>
        <v>1.8</v>
      </c>
      <c r="H11349" s="3">
        <v>2.2000000000000002</v>
      </c>
      <c r="I11349" s="3">
        <f>IF(HOUR(Sense_data[[#This Row],[SysTimeStamp]])&lt;12,I11348+$B$14,I11348-$B$14)</f>
        <v>17.623148148150236</v>
      </c>
    </row>
    <row r="11350" spans="1:9" x14ac:dyDescent="0.2">
      <c r="A11350" t="s">
        <v>20</v>
      </c>
      <c r="B11350" t="s">
        <v>22</v>
      </c>
      <c r="C11350" s="6">
        <f t="shared" si="182"/>
        <v>42182.131169012144</v>
      </c>
      <c r="D11350" t="s">
        <v>21</v>
      </c>
      <c r="E11350" s="6">
        <f>IF(Sense_data[[#This Row],[a_1State]]=D11349,E11349,Sense_data[[#This Row],[SysTimeStamp]])</f>
        <v>42182.130983826915</v>
      </c>
      <c r="F11350" s="3" t="str">
        <f>Sense_data[[#This Row],[a_1State]]&amp;TEXT(Sense_data[[#This Row],[StateInstanceTimestamp]],"#.######")</f>
        <v>Off42182.130984</v>
      </c>
      <c r="G11350" s="3">
        <f ca="1">IF(Sense_data[[#This Row],[a_1State]]="Off",RANDBETWEEN(off_min,off_max),RANDBETWEEN(on_min,on_max))/sr_div</f>
        <v>2.4</v>
      </c>
      <c r="H11350" s="3">
        <v>2.4</v>
      </c>
      <c r="I11350" s="3">
        <f>IF(HOUR(Sense_data[[#This Row],[SysTimeStamp]])&lt;12,I11349+$B$14,I11349-$B$14)</f>
        <v>17.623379629631717</v>
      </c>
    </row>
    <row r="11351" spans="1:9" x14ac:dyDescent="0.2">
      <c r="A11351" t="s">
        <v>20</v>
      </c>
      <c r="B11351" t="s">
        <v>22</v>
      </c>
      <c r="C11351" s="6">
        <f t="shared" si="182"/>
        <v>42182.131180586221</v>
      </c>
      <c r="D11351" t="s">
        <v>21</v>
      </c>
      <c r="E11351" s="6">
        <f>IF(Sense_data[[#This Row],[a_1State]]=D11350,E11350,Sense_data[[#This Row],[SysTimeStamp]])</f>
        <v>42182.130983826915</v>
      </c>
      <c r="F11351" s="3" t="str">
        <f>Sense_data[[#This Row],[a_1State]]&amp;TEXT(Sense_data[[#This Row],[StateInstanceTimestamp]],"#.######")</f>
        <v>Off42182.130984</v>
      </c>
      <c r="G11351" s="3">
        <f ca="1">IF(Sense_data[[#This Row],[a_1State]]="Off",RANDBETWEEN(off_min,off_max),RANDBETWEEN(on_min,on_max))/sr_div</f>
        <v>1.1000000000000001</v>
      </c>
      <c r="H11351" s="3">
        <v>3</v>
      </c>
      <c r="I11351" s="3">
        <f>IF(HOUR(Sense_data[[#This Row],[SysTimeStamp]])&lt;12,I11350+$B$14,I11350-$B$14)</f>
        <v>17.623611111113199</v>
      </c>
    </row>
    <row r="11352" spans="1:9" x14ac:dyDescent="0.2">
      <c r="A11352" t="s">
        <v>20</v>
      </c>
      <c r="B11352" t="s">
        <v>22</v>
      </c>
      <c r="C11352" s="6">
        <f t="shared" si="182"/>
        <v>42182.131192160297</v>
      </c>
      <c r="D11352" t="s">
        <v>21</v>
      </c>
      <c r="E11352" s="6">
        <f>IF(Sense_data[[#This Row],[a_1State]]=D11351,E11351,Sense_data[[#This Row],[SysTimeStamp]])</f>
        <v>42182.130983826915</v>
      </c>
      <c r="F11352" s="3" t="str">
        <f>Sense_data[[#This Row],[a_1State]]&amp;TEXT(Sense_data[[#This Row],[StateInstanceTimestamp]],"#.######")</f>
        <v>Off42182.130984</v>
      </c>
      <c r="G11352" s="3">
        <f ca="1">IF(Sense_data[[#This Row],[a_1State]]="Off",RANDBETWEEN(off_min,off_max),RANDBETWEEN(on_min,on_max))/sr_div</f>
        <v>2.7</v>
      </c>
      <c r="H11352" s="3">
        <v>2.7</v>
      </c>
      <c r="I11352" s="3">
        <f>IF(HOUR(Sense_data[[#This Row],[SysTimeStamp]])&lt;12,I11351+$B$14,I11351-$B$14)</f>
        <v>17.623842592594681</v>
      </c>
    </row>
    <row r="11353" spans="1:9" x14ac:dyDescent="0.2">
      <c r="A11353" t="s">
        <v>20</v>
      </c>
      <c r="B11353" t="s">
        <v>22</v>
      </c>
      <c r="C11353" s="6">
        <f t="shared" si="182"/>
        <v>42182.131203734374</v>
      </c>
      <c r="D11353" t="s">
        <v>21</v>
      </c>
      <c r="E11353" s="6">
        <f>IF(Sense_data[[#This Row],[a_1State]]=D11352,E11352,Sense_data[[#This Row],[SysTimeStamp]])</f>
        <v>42182.130983826915</v>
      </c>
      <c r="F11353" s="3" t="str">
        <f>Sense_data[[#This Row],[a_1State]]&amp;TEXT(Sense_data[[#This Row],[StateInstanceTimestamp]],"#.######")</f>
        <v>Off42182.130984</v>
      </c>
      <c r="G11353" s="3">
        <f ca="1">IF(Sense_data[[#This Row],[a_1State]]="Off",RANDBETWEEN(off_min,off_max),RANDBETWEEN(on_min,on_max))/sr_div</f>
        <v>2</v>
      </c>
      <c r="H11353" s="3">
        <v>1.5</v>
      </c>
      <c r="I11353" s="3">
        <f>IF(HOUR(Sense_data[[#This Row],[SysTimeStamp]])&lt;12,I11352+$B$14,I11352-$B$14)</f>
        <v>17.624074074076162</v>
      </c>
    </row>
    <row r="11354" spans="1:9" x14ac:dyDescent="0.2">
      <c r="A11354" t="s">
        <v>20</v>
      </c>
      <c r="B11354" t="s">
        <v>22</v>
      </c>
      <c r="C11354" s="6">
        <f t="shared" si="182"/>
        <v>42182.131215308451</v>
      </c>
      <c r="D11354" t="s">
        <v>21</v>
      </c>
      <c r="E11354" s="6">
        <f>IF(Sense_data[[#This Row],[a_1State]]=D11353,E11353,Sense_data[[#This Row],[SysTimeStamp]])</f>
        <v>42182.130983826915</v>
      </c>
      <c r="F11354" s="3" t="str">
        <f>Sense_data[[#This Row],[a_1State]]&amp;TEXT(Sense_data[[#This Row],[StateInstanceTimestamp]],"#.######")</f>
        <v>Off42182.130984</v>
      </c>
      <c r="G11354" s="3">
        <f ca="1">IF(Sense_data[[#This Row],[a_1State]]="Off",RANDBETWEEN(off_min,off_max),RANDBETWEEN(on_min,on_max))/sr_div</f>
        <v>1.9</v>
      </c>
      <c r="H11354" s="3">
        <v>2.2000000000000002</v>
      </c>
      <c r="I11354" s="3">
        <f>IF(HOUR(Sense_data[[#This Row],[SysTimeStamp]])&lt;12,I11353+$B$14,I11353-$B$14)</f>
        <v>17.624305555557644</v>
      </c>
    </row>
    <row r="11355" spans="1:9" x14ac:dyDescent="0.2">
      <c r="A11355" t="s">
        <v>20</v>
      </c>
      <c r="B11355" t="s">
        <v>22</v>
      </c>
      <c r="C11355" s="6">
        <f t="shared" si="182"/>
        <v>42182.131226882528</v>
      </c>
      <c r="D11355" t="s">
        <v>21</v>
      </c>
      <c r="E11355" s="6">
        <f>IF(Sense_data[[#This Row],[a_1State]]=D11354,E11354,Sense_data[[#This Row],[SysTimeStamp]])</f>
        <v>42182.130983826915</v>
      </c>
      <c r="F11355" s="3" t="str">
        <f>Sense_data[[#This Row],[a_1State]]&amp;TEXT(Sense_data[[#This Row],[StateInstanceTimestamp]],"#.######")</f>
        <v>Off42182.130984</v>
      </c>
      <c r="G11355" s="3">
        <f ca="1">IF(Sense_data[[#This Row],[a_1State]]="Off",RANDBETWEEN(off_min,off_max),RANDBETWEEN(on_min,on_max))/sr_div</f>
        <v>1.5</v>
      </c>
      <c r="H11355" s="3">
        <v>2.8</v>
      </c>
      <c r="I11355" s="3">
        <f>IF(HOUR(Sense_data[[#This Row],[SysTimeStamp]])&lt;12,I11354+$B$14,I11354-$B$14)</f>
        <v>17.624537037039126</v>
      </c>
    </row>
    <row r="11356" spans="1:9" x14ac:dyDescent="0.2">
      <c r="A11356" t="s">
        <v>20</v>
      </c>
      <c r="B11356" t="s">
        <v>22</v>
      </c>
      <c r="C11356" s="6">
        <f t="shared" si="182"/>
        <v>42182.131238456604</v>
      </c>
      <c r="D11356" t="s">
        <v>21</v>
      </c>
      <c r="E11356" s="6">
        <f>IF(Sense_data[[#This Row],[a_1State]]=D11355,E11355,Sense_data[[#This Row],[SysTimeStamp]])</f>
        <v>42182.130983826915</v>
      </c>
      <c r="F11356" s="3" t="str">
        <f>Sense_data[[#This Row],[a_1State]]&amp;TEXT(Sense_data[[#This Row],[StateInstanceTimestamp]],"#.######")</f>
        <v>Off42182.130984</v>
      </c>
      <c r="G11356" s="3">
        <f ca="1">IF(Sense_data[[#This Row],[a_1State]]="Off",RANDBETWEEN(off_min,off_max),RANDBETWEEN(on_min,on_max))/sr_div</f>
        <v>1.1000000000000001</v>
      </c>
      <c r="H11356" s="3">
        <v>2.6</v>
      </c>
      <c r="I11356" s="3">
        <f>IF(HOUR(Sense_data[[#This Row],[SysTimeStamp]])&lt;12,I11355+$B$14,I11355-$B$14)</f>
        <v>17.624768518520607</v>
      </c>
    </row>
    <row r="11357" spans="1:9" x14ac:dyDescent="0.2">
      <c r="A11357" t="s">
        <v>20</v>
      </c>
      <c r="B11357" t="s">
        <v>22</v>
      </c>
      <c r="C11357" s="6">
        <f t="shared" si="182"/>
        <v>42182.131250030681</v>
      </c>
      <c r="D11357" t="s">
        <v>21</v>
      </c>
      <c r="E11357" s="6">
        <f>IF(Sense_data[[#This Row],[a_1State]]=D11356,E11356,Sense_data[[#This Row],[SysTimeStamp]])</f>
        <v>42182.130983826915</v>
      </c>
      <c r="F11357" s="3" t="str">
        <f>Sense_data[[#This Row],[a_1State]]&amp;TEXT(Sense_data[[#This Row],[StateInstanceTimestamp]],"#.######")</f>
        <v>Off42182.130984</v>
      </c>
      <c r="G11357" s="3">
        <f ca="1">IF(Sense_data[[#This Row],[a_1State]]="Off",RANDBETWEEN(off_min,off_max),RANDBETWEEN(on_min,on_max))/sr_div</f>
        <v>1.2</v>
      </c>
      <c r="H11357" s="3">
        <v>2.7</v>
      </c>
      <c r="I11357" s="3">
        <f>IF(HOUR(Sense_data[[#This Row],[SysTimeStamp]])&lt;12,I11356+$B$14,I11356-$B$14)</f>
        <v>17.625000000002089</v>
      </c>
    </row>
    <row r="11358" spans="1:9" x14ac:dyDescent="0.2">
      <c r="A11358" t="s">
        <v>20</v>
      </c>
      <c r="B11358" t="s">
        <v>22</v>
      </c>
      <c r="C11358" s="6">
        <f t="shared" si="182"/>
        <v>42182.131261604758</v>
      </c>
      <c r="D11358" t="s">
        <v>21</v>
      </c>
      <c r="E11358" s="6">
        <f>IF(Sense_data[[#This Row],[a_1State]]=D11357,E11357,Sense_data[[#This Row],[SysTimeStamp]])</f>
        <v>42182.130983826915</v>
      </c>
      <c r="F11358" s="3" t="str">
        <f>Sense_data[[#This Row],[a_1State]]&amp;TEXT(Sense_data[[#This Row],[StateInstanceTimestamp]],"#.######")</f>
        <v>Off42182.130984</v>
      </c>
      <c r="G11358" s="3">
        <f ca="1">IF(Sense_data[[#This Row],[a_1State]]="Off",RANDBETWEEN(off_min,off_max),RANDBETWEEN(on_min,on_max))/sr_div</f>
        <v>2.5</v>
      </c>
      <c r="H11358" s="3">
        <v>3</v>
      </c>
      <c r="I11358" s="3">
        <f>IF(HOUR(Sense_data[[#This Row],[SysTimeStamp]])&lt;12,I11357+$B$14,I11357-$B$14)</f>
        <v>17.625231481483571</v>
      </c>
    </row>
    <row r="11359" spans="1:9" x14ac:dyDescent="0.2">
      <c r="A11359" t="s">
        <v>20</v>
      </c>
      <c r="B11359" t="s">
        <v>22</v>
      </c>
      <c r="C11359" s="6">
        <f t="shared" si="182"/>
        <v>42182.131273178835</v>
      </c>
      <c r="D11359" t="s">
        <v>21</v>
      </c>
      <c r="E11359" s="6">
        <f>IF(Sense_data[[#This Row],[a_1State]]=D11358,E11358,Sense_data[[#This Row],[SysTimeStamp]])</f>
        <v>42182.130983826915</v>
      </c>
      <c r="F11359" s="3" t="str">
        <f>Sense_data[[#This Row],[a_1State]]&amp;TEXT(Sense_data[[#This Row],[StateInstanceTimestamp]],"#.######")</f>
        <v>Off42182.130984</v>
      </c>
      <c r="G11359" s="3">
        <f ca="1">IF(Sense_data[[#This Row],[a_1State]]="Off",RANDBETWEEN(off_min,off_max),RANDBETWEEN(on_min,on_max))/sr_div</f>
        <v>1.3</v>
      </c>
      <c r="H11359" s="3">
        <v>1.5</v>
      </c>
      <c r="I11359" s="3">
        <f>IF(HOUR(Sense_data[[#This Row],[SysTimeStamp]])&lt;12,I11358+$B$14,I11358-$B$14)</f>
        <v>17.625462962965052</v>
      </c>
    </row>
    <row r="11360" spans="1:9" x14ac:dyDescent="0.2">
      <c r="A11360" t="s">
        <v>20</v>
      </c>
      <c r="B11360" t="s">
        <v>22</v>
      </c>
      <c r="C11360" s="6">
        <f t="shared" si="182"/>
        <v>42182.131284752912</v>
      </c>
      <c r="D11360" t="s">
        <v>21</v>
      </c>
      <c r="E11360" s="6">
        <f>IF(Sense_data[[#This Row],[a_1State]]=D11359,E11359,Sense_data[[#This Row],[SysTimeStamp]])</f>
        <v>42182.130983826915</v>
      </c>
      <c r="F11360" s="3" t="str">
        <f>Sense_data[[#This Row],[a_1State]]&amp;TEXT(Sense_data[[#This Row],[StateInstanceTimestamp]],"#.######")</f>
        <v>Off42182.130984</v>
      </c>
      <c r="G11360" s="3">
        <f ca="1">IF(Sense_data[[#This Row],[a_1State]]="Off",RANDBETWEEN(off_min,off_max),RANDBETWEEN(on_min,on_max))/sr_div</f>
        <v>2.1</v>
      </c>
      <c r="H11360" s="3">
        <v>3</v>
      </c>
      <c r="I11360" s="3">
        <f>IF(HOUR(Sense_data[[#This Row],[SysTimeStamp]])&lt;12,I11359+$B$14,I11359-$B$14)</f>
        <v>17.625694444446534</v>
      </c>
    </row>
    <row r="11361" spans="1:9" x14ac:dyDescent="0.2">
      <c r="A11361" t="s">
        <v>20</v>
      </c>
      <c r="B11361" t="s">
        <v>22</v>
      </c>
      <c r="C11361" s="6">
        <f t="shared" si="182"/>
        <v>42182.131296326988</v>
      </c>
      <c r="D11361" t="s">
        <v>21</v>
      </c>
      <c r="E11361" s="6">
        <f>IF(Sense_data[[#This Row],[a_1State]]=D11360,E11360,Sense_data[[#This Row],[SysTimeStamp]])</f>
        <v>42182.130983826915</v>
      </c>
      <c r="F11361" s="3" t="str">
        <f>Sense_data[[#This Row],[a_1State]]&amp;TEXT(Sense_data[[#This Row],[StateInstanceTimestamp]],"#.######")</f>
        <v>Off42182.130984</v>
      </c>
      <c r="G11361" s="3">
        <f ca="1">IF(Sense_data[[#This Row],[a_1State]]="Off",RANDBETWEEN(off_min,off_max),RANDBETWEEN(on_min,on_max))/sr_div</f>
        <v>1</v>
      </c>
      <c r="H11361" s="3">
        <v>2.9</v>
      </c>
      <c r="I11361" s="3">
        <f>IF(HOUR(Sense_data[[#This Row],[SysTimeStamp]])&lt;12,I11360+$B$14,I11360-$B$14)</f>
        <v>17.625925925928016</v>
      </c>
    </row>
    <row r="11362" spans="1:9" x14ac:dyDescent="0.2">
      <c r="A11362" t="s">
        <v>20</v>
      </c>
      <c r="B11362" t="s">
        <v>22</v>
      </c>
      <c r="C11362" s="6">
        <f t="shared" si="182"/>
        <v>42182.131307901065</v>
      </c>
      <c r="D11362" t="s">
        <v>21</v>
      </c>
      <c r="E11362" s="6">
        <f>IF(Sense_data[[#This Row],[a_1State]]=D11361,E11361,Sense_data[[#This Row],[SysTimeStamp]])</f>
        <v>42182.130983826915</v>
      </c>
      <c r="F11362" s="3" t="str">
        <f>Sense_data[[#This Row],[a_1State]]&amp;TEXT(Sense_data[[#This Row],[StateInstanceTimestamp]],"#.######")</f>
        <v>Off42182.130984</v>
      </c>
      <c r="G11362" s="3">
        <f ca="1">IF(Sense_data[[#This Row],[a_1State]]="Off",RANDBETWEEN(off_min,off_max),RANDBETWEEN(on_min,on_max))/sr_div</f>
        <v>1.4</v>
      </c>
      <c r="H11362" s="3">
        <v>2.5</v>
      </c>
      <c r="I11362" s="3">
        <f>IF(HOUR(Sense_data[[#This Row],[SysTimeStamp]])&lt;12,I11361+$B$14,I11361-$B$14)</f>
        <v>17.626157407409497</v>
      </c>
    </row>
    <row r="11363" spans="1:9" x14ac:dyDescent="0.2">
      <c r="A11363" t="s">
        <v>20</v>
      </c>
      <c r="B11363" t="s">
        <v>22</v>
      </c>
      <c r="C11363" s="6">
        <f t="shared" si="182"/>
        <v>42182.131319475142</v>
      </c>
      <c r="D11363" t="s">
        <v>21</v>
      </c>
      <c r="E11363" s="6">
        <f>IF(Sense_data[[#This Row],[a_1State]]=D11362,E11362,Sense_data[[#This Row],[SysTimeStamp]])</f>
        <v>42182.130983826915</v>
      </c>
      <c r="F11363" s="3" t="str">
        <f>Sense_data[[#This Row],[a_1State]]&amp;TEXT(Sense_data[[#This Row],[StateInstanceTimestamp]],"#.######")</f>
        <v>Off42182.130984</v>
      </c>
      <c r="G11363" s="3">
        <f ca="1">IF(Sense_data[[#This Row],[a_1State]]="Off",RANDBETWEEN(off_min,off_max),RANDBETWEEN(on_min,on_max))/sr_div</f>
        <v>1.1000000000000001</v>
      </c>
      <c r="H11363" s="3">
        <v>2.6</v>
      </c>
      <c r="I11363" s="3">
        <f>IF(HOUR(Sense_data[[#This Row],[SysTimeStamp]])&lt;12,I11362+$B$14,I11362-$B$14)</f>
        <v>17.626388888890979</v>
      </c>
    </row>
    <row r="11364" spans="1:9" x14ac:dyDescent="0.2">
      <c r="A11364" t="s">
        <v>20</v>
      </c>
      <c r="B11364" t="s">
        <v>22</v>
      </c>
      <c r="C11364" s="6">
        <f t="shared" si="182"/>
        <v>42182.131331049219</v>
      </c>
      <c r="D11364" t="s">
        <v>21</v>
      </c>
      <c r="E11364" s="6">
        <f>IF(Sense_data[[#This Row],[a_1State]]=D11363,E11363,Sense_data[[#This Row],[SysTimeStamp]])</f>
        <v>42182.130983826915</v>
      </c>
      <c r="F11364" s="3" t="str">
        <f>Sense_data[[#This Row],[a_1State]]&amp;TEXT(Sense_data[[#This Row],[StateInstanceTimestamp]],"#.######")</f>
        <v>Off42182.130984</v>
      </c>
      <c r="G11364" s="3">
        <f ca="1">IF(Sense_data[[#This Row],[a_1State]]="Off",RANDBETWEEN(off_min,off_max),RANDBETWEEN(on_min,on_max))/sr_div</f>
        <v>2.2000000000000002</v>
      </c>
      <c r="H11364" s="3">
        <v>2.2000000000000002</v>
      </c>
      <c r="I11364" s="3">
        <f>IF(HOUR(Sense_data[[#This Row],[SysTimeStamp]])&lt;12,I11363+$B$14,I11363-$B$14)</f>
        <v>17.626620370372461</v>
      </c>
    </row>
    <row r="11365" spans="1:9" x14ac:dyDescent="0.2">
      <c r="A11365" t="s">
        <v>20</v>
      </c>
      <c r="B11365" t="s">
        <v>22</v>
      </c>
      <c r="C11365" s="6">
        <f t="shared" si="182"/>
        <v>42182.131342623295</v>
      </c>
      <c r="D11365" t="s">
        <v>21</v>
      </c>
      <c r="E11365" s="6">
        <f>IF(Sense_data[[#This Row],[a_1State]]=D11364,E11364,Sense_data[[#This Row],[SysTimeStamp]])</f>
        <v>42182.130983826915</v>
      </c>
      <c r="F11365" s="3" t="str">
        <f>Sense_data[[#This Row],[a_1State]]&amp;TEXT(Sense_data[[#This Row],[StateInstanceTimestamp]],"#.######")</f>
        <v>Off42182.130984</v>
      </c>
      <c r="G11365" s="3">
        <f ca="1">IF(Sense_data[[#This Row],[a_1State]]="Off",RANDBETWEEN(off_min,off_max),RANDBETWEEN(on_min,on_max))/sr_div</f>
        <v>3</v>
      </c>
      <c r="H11365" s="3">
        <v>2.6</v>
      </c>
      <c r="I11365" s="3">
        <f>IF(HOUR(Sense_data[[#This Row],[SysTimeStamp]])&lt;12,I11364+$B$14,I11364-$B$14)</f>
        <v>17.626851851853942</v>
      </c>
    </row>
    <row r="11366" spans="1:9" x14ac:dyDescent="0.2">
      <c r="A11366" t="s">
        <v>20</v>
      </c>
      <c r="B11366" t="s">
        <v>22</v>
      </c>
      <c r="C11366" s="6">
        <f t="shared" si="182"/>
        <v>42182.131354197372</v>
      </c>
      <c r="D11366" t="s">
        <v>21</v>
      </c>
      <c r="E11366" s="6">
        <f>IF(Sense_data[[#This Row],[a_1State]]=D11365,E11365,Sense_data[[#This Row],[SysTimeStamp]])</f>
        <v>42182.130983826915</v>
      </c>
      <c r="F11366" s="3" t="str">
        <f>Sense_data[[#This Row],[a_1State]]&amp;TEXT(Sense_data[[#This Row],[StateInstanceTimestamp]],"#.######")</f>
        <v>Off42182.130984</v>
      </c>
      <c r="G11366" s="3">
        <f ca="1">IF(Sense_data[[#This Row],[a_1State]]="Off",RANDBETWEEN(off_min,off_max),RANDBETWEEN(on_min,on_max))/sr_div</f>
        <v>2</v>
      </c>
      <c r="H11366" s="3">
        <v>2.5</v>
      </c>
      <c r="I11366" s="3">
        <f>IF(HOUR(Sense_data[[#This Row],[SysTimeStamp]])&lt;12,I11365+$B$14,I11365-$B$14)</f>
        <v>17.627083333335424</v>
      </c>
    </row>
    <row r="11367" spans="1:9" x14ac:dyDescent="0.2">
      <c r="A11367" t="s">
        <v>20</v>
      </c>
      <c r="B11367" t="s">
        <v>22</v>
      </c>
      <c r="C11367" s="6">
        <f t="shared" si="182"/>
        <v>42182.131365771449</v>
      </c>
      <c r="D11367" t="s">
        <v>21</v>
      </c>
      <c r="E11367" s="6">
        <f>IF(Sense_data[[#This Row],[a_1State]]=D11366,E11366,Sense_data[[#This Row],[SysTimeStamp]])</f>
        <v>42182.130983826915</v>
      </c>
      <c r="F11367" s="3" t="str">
        <f>Sense_data[[#This Row],[a_1State]]&amp;TEXT(Sense_data[[#This Row],[StateInstanceTimestamp]],"#.######")</f>
        <v>Off42182.130984</v>
      </c>
      <c r="G11367" s="3">
        <f ca="1">IF(Sense_data[[#This Row],[a_1State]]="Off",RANDBETWEEN(off_min,off_max),RANDBETWEEN(on_min,on_max))/sr_div</f>
        <v>2.1</v>
      </c>
      <c r="H11367" s="3">
        <v>1.4</v>
      </c>
      <c r="I11367" s="3">
        <f>IF(HOUR(Sense_data[[#This Row],[SysTimeStamp]])&lt;12,I11366+$B$14,I11366-$B$14)</f>
        <v>17.627314814816906</v>
      </c>
    </row>
    <row r="11368" spans="1:9" x14ac:dyDescent="0.2">
      <c r="A11368" t="s">
        <v>20</v>
      </c>
      <c r="B11368" t="s">
        <v>22</v>
      </c>
      <c r="C11368" s="6">
        <f t="shared" si="182"/>
        <v>42182.131377345526</v>
      </c>
      <c r="D11368" t="s">
        <v>21</v>
      </c>
      <c r="E11368" s="6">
        <f>IF(Sense_data[[#This Row],[a_1State]]=D11367,E11367,Sense_data[[#This Row],[SysTimeStamp]])</f>
        <v>42182.130983826915</v>
      </c>
      <c r="F11368" s="3" t="str">
        <f>Sense_data[[#This Row],[a_1State]]&amp;TEXT(Sense_data[[#This Row],[StateInstanceTimestamp]],"#.######")</f>
        <v>Off42182.130984</v>
      </c>
      <c r="G11368" s="3">
        <f ca="1">IF(Sense_data[[#This Row],[a_1State]]="Off",RANDBETWEEN(off_min,off_max),RANDBETWEEN(on_min,on_max))/sr_div</f>
        <v>2.7</v>
      </c>
      <c r="H11368" s="3">
        <v>2.5</v>
      </c>
      <c r="I11368" s="3">
        <f>IF(HOUR(Sense_data[[#This Row],[SysTimeStamp]])&lt;12,I11367+$B$14,I11367-$B$14)</f>
        <v>17.627546296298387</v>
      </c>
    </row>
    <row r="11369" spans="1:9" x14ac:dyDescent="0.2">
      <c r="A11369" t="s">
        <v>20</v>
      </c>
      <c r="B11369" t="s">
        <v>22</v>
      </c>
      <c r="C11369" s="6">
        <f t="shared" si="182"/>
        <v>42182.131388919603</v>
      </c>
      <c r="D11369" t="s">
        <v>21</v>
      </c>
      <c r="E11369" s="6">
        <f>IF(Sense_data[[#This Row],[a_1State]]=D11368,E11368,Sense_data[[#This Row],[SysTimeStamp]])</f>
        <v>42182.130983826915</v>
      </c>
      <c r="F11369" s="3" t="str">
        <f>Sense_data[[#This Row],[a_1State]]&amp;TEXT(Sense_data[[#This Row],[StateInstanceTimestamp]],"#.######")</f>
        <v>Off42182.130984</v>
      </c>
      <c r="G11369" s="3">
        <f ca="1">IF(Sense_data[[#This Row],[a_1State]]="Off",RANDBETWEEN(off_min,off_max),RANDBETWEEN(on_min,on_max))/sr_div</f>
        <v>2.9</v>
      </c>
      <c r="H11369" s="3">
        <v>1</v>
      </c>
      <c r="I11369" s="3">
        <f>IF(HOUR(Sense_data[[#This Row],[SysTimeStamp]])&lt;12,I11368+$B$14,I11368-$B$14)</f>
        <v>17.627777777779869</v>
      </c>
    </row>
    <row r="11370" spans="1:9" x14ac:dyDescent="0.2">
      <c r="A11370" t="s">
        <v>20</v>
      </c>
      <c r="B11370" t="s">
        <v>22</v>
      </c>
      <c r="C11370" s="6">
        <f t="shared" si="182"/>
        <v>42182.131400493679</v>
      </c>
      <c r="D11370" t="s">
        <v>21</v>
      </c>
      <c r="E11370" s="6">
        <f>IF(Sense_data[[#This Row],[a_1State]]=D11369,E11369,Sense_data[[#This Row],[SysTimeStamp]])</f>
        <v>42182.130983826915</v>
      </c>
      <c r="F11370" s="3" t="str">
        <f>Sense_data[[#This Row],[a_1State]]&amp;TEXT(Sense_data[[#This Row],[StateInstanceTimestamp]],"#.######")</f>
        <v>Off42182.130984</v>
      </c>
      <c r="G11370" s="3">
        <f ca="1">IF(Sense_data[[#This Row],[a_1State]]="Off",RANDBETWEEN(off_min,off_max),RANDBETWEEN(on_min,on_max))/sr_div</f>
        <v>1.8</v>
      </c>
      <c r="H11370" s="3">
        <v>1.3</v>
      </c>
      <c r="I11370" s="3">
        <f>IF(HOUR(Sense_data[[#This Row],[SysTimeStamp]])&lt;12,I11369+$B$14,I11369-$B$14)</f>
        <v>17.628009259261351</v>
      </c>
    </row>
    <row r="11371" spans="1:9" x14ac:dyDescent="0.2">
      <c r="A11371" t="s">
        <v>20</v>
      </c>
      <c r="B11371" t="s">
        <v>22</v>
      </c>
      <c r="C11371" s="6">
        <f t="shared" si="182"/>
        <v>42182.131412067756</v>
      </c>
      <c r="D11371" t="s">
        <v>21</v>
      </c>
      <c r="E11371" s="6">
        <f>IF(Sense_data[[#This Row],[a_1State]]=D11370,E11370,Sense_data[[#This Row],[SysTimeStamp]])</f>
        <v>42182.130983826915</v>
      </c>
      <c r="F11371" s="3" t="str">
        <f>Sense_data[[#This Row],[a_1State]]&amp;TEXT(Sense_data[[#This Row],[StateInstanceTimestamp]],"#.######")</f>
        <v>Off42182.130984</v>
      </c>
      <c r="G11371" s="3">
        <f ca="1">IF(Sense_data[[#This Row],[a_1State]]="Off",RANDBETWEEN(off_min,off_max),RANDBETWEEN(on_min,on_max))/sr_div</f>
        <v>2.2999999999999998</v>
      </c>
      <c r="H11371" s="3">
        <v>2.9</v>
      </c>
      <c r="I11371" s="3">
        <f>IF(HOUR(Sense_data[[#This Row],[SysTimeStamp]])&lt;12,I11370+$B$14,I11370-$B$14)</f>
        <v>17.628240740742832</v>
      </c>
    </row>
    <row r="11372" spans="1:9" x14ac:dyDescent="0.2">
      <c r="A11372" t="s">
        <v>20</v>
      </c>
      <c r="B11372" t="s">
        <v>22</v>
      </c>
      <c r="C11372" s="6">
        <f t="shared" si="182"/>
        <v>42182.131423641833</v>
      </c>
      <c r="D11372" t="s">
        <v>21</v>
      </c>
      <c r="E11372" s="6">
        <f>IF(Sense_data[[#This Row],[a_1State]]=D11371,E11371,Sense_data[[#This Row],[SysTimeStamp]])</f>
        <v>42182.130983826915</v>
      </c>
      <c r="F11372" s="3" t="str">
        <f>Sense_data[[#This Row],[a_1State]]&amp;TEXT(Sense_data[[#This Row],[StateInstanceTimestamp]],"#.######")</f>
        <v>Off42182.130984</v>
      </c>
      <c r="G11372" s="3">
        <f ca="1">IF(Sense_data[[#This Row],[a_1State]]="Off",RANDBETWEEN(off_min,off_max),RANDBETWEEN(on_min,on_max))/sr_div</f>
        <v>1.8</v>
      </c>
      <c r="H11372" s="3">
        <v>1.7</v>
      </c>
      <c r="I11372" s="3">
        <f>IF(HOUR(Sense_data[[#This Row],[SysTimeStamp]])&lt;12,I11371+$B$14,I11371-$B$14)</f>
        <v>17.628472222224314</v>
      </c>
    </row>
    <row r="11373" spans="1:9" x14ac:dyDescent="0.2">
      <c r="A11373" t="s">
        <v>20</v>
      </c>
      <c r="B11373" t="s">
        <v>22</v>
      </c>
      <c r="C11373" s="6">
        <f t="shared" si="182"/>
        <v>42182.13143521591</v>
      </c>
      <c r="D11373" t="s">
        <v>21</v>
      </c>
      <c r="E11373" s="6">
        <f>IF(Sense_data[[#This Row],[a_1State]]=D11372,E11372,Sense_data[[#This Row],[SysTimeStamp]])</f>
        <v>42182.130983826915</v>
      </c>
      <c r="F11373" s="3" t="str">
        <f>Sense_data[[#This Row],[a_1State]]&amp;TEXT(Sense_data[[#This Row],[StateInstanceTimestamp]],"#.######")</f>
        <v>Off42182.130984</v>
      </c>
      <c r="G11373" s="3">
        <f ca="1">IF(Sense_data[[#This Row],[a_1State]]="Off",RANDBETWEEN(off_min,off_max),RANDBETWEEN(on_min,on_max))/sr_div</f>
        <v>2.8</v>
      </c>
      <c r="H11373" s="3">
        <v>2.8</v>
      </c>
      <c r="I11373" s="3">
        <f>IF(HOUR(Sense_data[[#This Row],[SysTimeStamp]])&lt;12,I11372+$B$14,I11372-$B$14)</f>
        <v>17.628703703705796</v>
      </c>
    </row>
    <row r="11374" spans="1:9" x14ac:dyDescent="0.2">
      <c r="A11374" t="s">
        <v>20</v>
      </c>
      <c r="B11374" t="s">
        <v>22</v>
      </c>
      <c r="C11374" s="6">
        <f t="shared" si="182"/>
        <v>42182.131446789987</v>
      </c>
      <c r="D11374" t="s">
        <v>21</v>
      </c>
      <c r="E11374" s="6">
        <f>IF(Sense_data[[#This Row],[a_1State]]=D11373,E11373,Sense_data[[#This Row],[SysTimeStamp]])</f>
        <v>42182.130983826915</v>
      </c>
      <c r="F11374" s="3" t="str">
        <f>Sense_data[[#This Row],[a_1State]]&amp;TEXT(Sense_data[[#This Row],[StateInstanceTimestamp]],"#.######")</f>
        <v>Off42182.130984</v>
      </c>
      <c r="G11374" s="3">
        <f ca="1">IF(Sense_data[[#This Row],[a_1State]]="Off",RANDBETWEEN(off_min,off_max),RANDBETWEEN(on_min,on_max))/sr_div</f>
        <v>1.3</v>
      </c>
      <c r="H11374" s="3">
        <v>2.2999999999999998</v>
      </c>
      <c r="I11374" s="3">
        <f>IF(HOUR(Sense_data[[#This Row],[SysTimeStamp]])&lt;12,I11373+$B$14,I11373-$B$14)</f>
        <v>17.628935185187277</v>
      </c>
    </row>
    <row r="11375" spans="1:9" x14ac:dyDescent="0.2">
      <c r="A11375" t="s">
        <v>20</v>
      </c>
      <c r="B11375" t="s">
        <v>22</v>
      </c>
      <c r="C11375" s="6">
        <f t="shared" si="182"/>
        <v>42182.131458364063</v>
      </c>
      <c r="D11375" t="s">
        <v>21</v>
      </c>
      <c r="E11375" s="6">
        <f>IF(Sense_data[[#This Row],[a_1State]]=D11374,E11374,Sense_data[[#This Row],[SysTimeStamp]])</f>
        <v>42182.130983826915</v>
      </c>
      <c r="F11375" s="3" t="str">
        <f>Sense_data[[#This Row],[a_1State]]&amp;TEXT(Sense_data[[#This Row],[StateInstanceTimestamp]],"#.######")</f>
        <v>Off42182.130984</v>
      </c>
      <c r="G11375" s="3">
        <f ca="1">IF(Sense_data[[#This Row],[a_1State]]="Off",RANDBETWEEN(off_min,off_max),RANDBETWEEN(on_min,on_max))/sr_div</f>
        <v>1.8</v>
      </c>
      <c r="H11375" s="3">
        <v>1</v>
      </c>
      <c r="I11375" s="3">
        <f>IF(HOUR(Sense_data[[#This Row],[SysTimeStamp]])&lt;12,I11374+$B$14,I11374-$B$14)</f>
        <v>17.629166666668759</v>
      </c>
    </row>
    <row r="11376" spans="1:9" x14ac:dyDescent="0.2">
      <c r="A11376" t="s">
        <v>20</v>
      </c>
      <c r="B11376" t="s">
        <v>22</v>
      </c>
      <c r="C11376" s="6">
        <f t="shared" si="182"/>
        <v>42182.13146993814</v>
      </c>
      <c r="D11376" t="s">
        <v>21</v>
      </c>
      <c r="E11376" s="6">
        <f>IF(Sense_data[[#This Row],[a_1State]]=D11375,E11375,Sense_data[[#This Row],[SysTimeStamp]])</f>
        <v>42182.130983826915</v>
      </c>
      <c r="F11376" s="3" t="str">
        <f>Sense_data[[#This Row],[a_1State]]&amp;TEXT(Sense_data[[#This Row],[StateInstanceTimestamp]],"#.######")</f>
        <v>Off42182.130984</v>
      </c>
      <c r="G11376" s="3">
        <f ca="1">IF(Sense_data[[#This Row],[a_1State]]="Off",RANDBETWEEN(off_min,off_max),RANDBETWEEN(on_min,on_max))/sr_div</f>
        <v>2.2000000000000002</v>
      </c>
      <c r="H11376" s="3">
        <v>2.8</v>
      </c>
      <c r="I11376" s="3">
        <f>IF(HOUR(Sense_data[[#This Row],[SysTimeStamp]])&lt;12,I11375+$B$14,I11375-$B$14)</f>
        <v>17.629398148150241</v>
      </c>
    </row>
    <row r="11377" spans="1:9" x14ac:dyDescent="0.2">
      <c r="A11377" t="s">
        <v>20</v>
      </c>
      <c r="B11377" t="s">
        <v>22</v>
      </c>
      <c r="C11377" s="6">
        <f t="shared" si="182"/>
        <v>42182.131481512217</v>
      </c>
      <c r="D11377" t="s">
        <v>21</v>
      </c>
      <c r="E11377" s="6">
        <f>IF(Sense_data[[#This Row],[a_1State]]=D11376,E11376,Sense_data[[#This Row],[SysTimeStamp]])</f>
        <v>42182.130983826915</v>
      </c>
      <c r="F11377" s="3" t="str">
        <f>Sense_data[[#This Row],[a_1State]]&amp;TEXT(Sense_data[[#This Row],[StateInstanceTimestamp]],"#.######")</f>
        <v>Off42182.130984</v>
      </c>
      <c r="G11377" s="3">
        <f ca="1">IF(Sense_data[[#This Row],[a_1State]]="Off",RANDBETWEEN(off_min,off_max),RANDBETWEEN(on_min,on_max))/sr_div</f>
        <v>1.4</v>
      </c>
      <c r="H11377" s="3">
        <v>1.3</v>
      </c>
      <c r="I11377" s="3">
        <f>IF(HOUR(Sense_data[[#This Row],[SysTimeStamp]])&lt;12,I11376+$B$14,I11376-$B$14)</f>
        <v>17.629629629631722</v>
      </c>
    </row>
    <row r="11378" spans="1:9" x14ac:dyDescent="0.2">
      <c r="A11378" t="s">
        <v>20</v>
      </c>
      <c r="B11378" t="s">
        <v>22</v>
      </c>
      <c r="C11378" s="6">
        <f t="shared" si="182"/>
        <v>42182.131493086294</v>
      </c>
      <c r="D11378" t="s">
        <v>21</v>
      </c>
      <c r="E11378" s="6">
        <f>IF(Sense_data[[#This Row],[a_1State]]=D11377,E11377,Sense_data[[#This Row],[SysTimeStamp]])</f>
        <v>42182.130983826915</v>
      </c>
      <c r="F11378" s="3" t="str">
        <f>Sense_data[[#This Row],[a_1State]]&amp;TEXT(Sense_data[[#This Row],[StateInstanceTimestamp]],"#.######")</f>
        <v>Off42182.130984</v>
      </c>
      <c r="G11378" s="3">
        <f ca="1">IF(Sense_data[[#This Row],[a_1State]]="Off",RANDBETWEEN(off_min,off_max),RANDBETWEEN(on_min,on_max))/sr_div</f>
        <v>1.6</v>
      </c>
      <c r="H11378" s="3">
        <v>1.1000000000000001</v>
      </c>
      <c r="I11378" s="3">
        <f>IF(HOUR(Sense_data[[#This Row],[SysTimeStamp]])&lt;12,I11377+$B$14,I11377-$B$14)</f>
        <v>17.629861111113204</v>
      </c>
    </row>
    <row r="11379" spans="1:9" x14ac:dyDescent="0.2">
      <c r="A11379" t="s">
        <v>20</v>
      </c>
      <c r="B11379" t="s">
        <v>22</v>
      </c>
      <c r="C11379" s="6">
        <f t="shared" si="182"/>
        <v>42182.13150466037</v>
      </c>
      <c r="D11379" t="s">
        <v>21</v>
      </c>
      <c r="E11379" s="6">
        <f>IF(Sense_data[[#This Row],[a_1State]]=D11378,E11378,Sense_data[[#This Row],[SysTimeStamp]])</f>
        <v>42182.130983826915</v>
      </c>
      <c r="F11379" s="3" t="str">
        <f>Sense_data[[#This Row],[a_1State]]&amp;TEXT(Sense_data[[#This Row],[StateInstanceTimestamp]],"#.######")</f>
        <v>Off42182.130984</v>
      </c>
      <c r="G11379" s="3">
        <f ca="1">IF(Sense_data[[#This Row],[a_1State]]="Off",RANDBETWEEN(off_min,off_max),RANDBETWEEN(on_min,on_max))/sr_div</f>
        <v>1.3</v>
      </c>
      <c r="H11379" s="3">
        <v>1.8</v>
      </c>
      <c r="I11379" s="3">
        <f>IF(HOUR(Sense_data[[#This Row],[SysTimeStamp]])&lt;12,I11378+$B$14,I11378-$B$14)</f>
        <v>17.630092592594686</v>
      </c>
    </row>
    <row r="11380" spans="1:9" x14ac:dyDescent="0.2">
      <c r="A11380" t="s">
        <v>20</v>
      </c>
      <c r="B11380" t="s">
        <v>22</v>
      </c>
      <c r="C11380" s="6">
        <f t="shared" si="182"/>
        <v>42182.131516234447</v>
      </c>
      <c r="D11380" t="s">
        <v>21</v>
      </c>
      <c r="E11380" s="6">
        <f>IF(Sense_data[[#This Row],[a_1State]]=D11379,E11379,Sense_data[[#This Row],[SysTimeStamp]])</f>
        <v>42182.130983826915</v>
      </c>
      <c r="F11380" s="3" t="str">
        <f>Sense_data[[#This Row],[a_1State]]&amp;TEXT(Sense_data[[#This Row],[StateInstanceTimestamp]],"#.######")</f>
        <v>Off42182.130984</v>
      </c>
      <c r="G11380" s="3">
        <f ca="1">IF(Sense_data[[#This Row],[a_1State]]="Off",RANDBETWEEN(off_min,off_max),RANDBETWEEN(on_min,on_max))/sr_div</f>
        <v>1</v>
      </c>
      <c r="H11380" s="3">
        <v>1.6</v>
      </c>
      <c r="I11380" s="3">
        <f>IF(HOUR(Sense_data[[#This Row],[SysTimeStamp]])&lt;12,I11379+$B$14,I11379-$B$14)</f>
        <v>17.630324074076167</v>
      </c>
    </row>
    <row r="11381" spans="1:9" x14ac:dyDescent="0.2">
      <c r="A11381" t="s">
        <v>20</v>
      </c>
      <c r="B11381" t="s">
        <v>22</v>
      </c>
      <c r="C11381" s="6">
        <f t="shared" si="182"/>
        <v>42182.131527808524</v>
      </c>
      <c r="D11381" t="s">
        <v>21</v>
      </c>
      <c r="E11381" s="6">
        <f>IF(Sense_data[[#This Row],[a_1State]]=D11380,E11380,Sense_data[[#This Row],[SysTimeStamp]])</f>
        <v>42182.130983826915</v>
      </c>
      <c r="F11381" s="3" t="str">
        <f>Sense_data[[#This Row],[a_1State]]&amp;TEXT(Sense_data[[#This Row],[StateInstanceTimestamp]],"#.######")</f>
        <v>Off42182.130984</v>
      </c>
      <c r="G11381" s="3">
        <f ca="1">IF(Sense_data[[#This Row],[a_1State]]="Off",RANDBETWEEN(off_min,off_max),RANDBETWEEN(on_min,on_max))/sr_div</f>
        <v>1.4</v>
      </c>
      <c r="H11381" s="3">
        <v>2</v>
      </c>
      <c r="I11381" s="3">
        <f>IF(HOUR(Sense_data[[#This Row],[SysTimeStamp]])&lt;12,I11380+$B$14,I11380-$B$14)</f>
        <v>17.630555555557649</v>
      </c>
    </row>
    <row r="11382" spans="1:9" x14ac:dyDescent="0.2">
      <c r="A11382" t="s">
        <v>20</v>
      </c>
      <c r="B11382" t="s">
        <v>22</v>
      </c>
      <c r="C11382" s="6">
        <f t="shared" si="182"/>
        <v>42182.131539382601</v>
      </c>
      <c r="D11382" t="s">
        <v>21</v>
      </c>
      <c r="E11382" s="6">
        <f>IF(Sense_data[[#This Row],[a_1State]]=D11381,E11381,Sense_data[[#This Row],[SysTimeStamp]])</f>
        <v>42182.130983826915</v>
      </c>
      <c r="F11382" s="3" t="str">
        <f>Sense_data[[#This Row],[a_1State]]&amp;TEXT(Sense_data[[#This Row],[StateInstanceTimestamp]],"#.######")</f>
        <v>Off42182.130984</v>
      </c>
      <c r="G11382" s="3">
        <f ca="1">IF(Sense_data[[#This Row],[a_1State]]="Off",RANDBETWEEN(off_min,off_max),RANDBETWEEN(on_min,on_max))/sr_div</f>
        <v>2.6</v>
      </c>
      <c r="H11382" s="3">
        <v>2.8</v>
      </c>
      <c r="I11382" s="3">
        <f>IF(HOUR(Sense_data[[#This Row],[SysTimeStamp]])&lt;12,I11381+$B$14,I11381-$B$14)</f>
        <v>17.630787037039131</v>
      </c>
    </row>
    <row r="11383" spans="1:9" x14ac:dyDescent="0.2">
      <c r="A11383" t="s">
        <v>20</v>
      </c>
      <c r="B11383" t="s">
        <v>22</v>
      </c>
      <c r="C11383" s="6">
        <f t="shared" si="182"/>
        <v>42182.131550956678</v>
      </c>
      <c r="D11383" t="s">
        <v>21</v>
      </c>
      <c r="E11383" s="6">
        <f>IF(Sense_data[[#This Row],[a_1State]]=D11382,E11382,Sense_data[[#This Row],[SysTimeStamp]])</f>
        <v>42182.130983826915</v>
      </c>
      <c r="F11383" s="3" t="str">
        <f>Sense_data[[#This Row],[a_1State]]&amp;TEXT(Sense_data[[#This Row],[StateInstanceTimestamp]],"#.######")</f>
        <v>Off42182.130984</v>
      </c>
      <c r="G11383" s="3">
        <f ca="1">IF(Sense_data[[#This Row],[a_1State]]="Off",RANDBETWEEN(off_min,off_max),RANDBETWEEN(on_min,on_max))/sr_div</f>
        <v>1.3</v>
      </c>
      <c r="H11383" s="3">
        <v>1.8</v>
      </c>
      <c r="I11383" s="3">
        <f>IF(HOUR(Sense_data[[#This Row],[SysTimeStamp]])&lt;12,I11382+$B$14,I11382-$B$14)</f>
        <v>17.631018518520612</v>
      </c>
    </row>
    <row r="11384" spans="1:9" x14ac:dyDescent="0.2">
      <c r="A11384" t="s">
        <v>20</v>
      </c>
      <c r="B11384" t="s">
        <v>22</v>
      </c>
      <c r="C11384" s="6">
        <f t="shared" si="182"/>
        <v>42182.131562530754</v>
      </c>
      <c r="D11384" t="s">
        <v>21</v>
      </c>
      <c r="E11384" s="6">
        <f>IF(Sense_data[[#This Row],[a_1State]]=D11383,E11383,Sense_data[[#This Row],[SysTimeStamp]])</f>
        <v>42182.130983826915</v>
      </c>
      <c r="F11384" s="3" t="str">
        <f>Sense_data[[#This Row],[a_1State]]&amp;TEXT(Sense_data[[#This Row],[StateInstanceTimestamp]],"#.######")</f>
        <v>Off42182.130984</v>
      </c>
      <c r="G11384" s="3">
        <f ca="1">IF(Sense_data[[#This Row],[a_1State]]="Off",RANDBETWEEN(off_min,off_max),RANDBETWEEN(on_min,on_max))/sr_div</f>
        <v>1</v>
      </c>
      <c r="H11384" s="3">
        <v>2.2000000000000002</v>
      </c>
      <c r="I11384" s="3">
        <f>IF(HOUR(Sense_data[[#This Row],[SysTimeStamp]])&lt;12,I11383+$B$14,I11383-$B$14)</f>
        <v>17.631250000002094</v>
      </c>
    </row>
    <row r="11385" spans="1:9" x14ac:dyDescent="0.2">
      <c r="A11385" t="s">
        <v>20</v>
      </c>
      <c r="B11385" t="s">
        <v>22</v>
      </c>
      <c r="C11385" s="6">
        <f t="shared" si="182"/>
        <v>42182.131574104831</v>
      </c>
      <c r="D11385" t="s">
        <v>21</v>
      </c>
      <c r="E11385" s="6">
        <f>IF(Sense_data[[#This Row],[a_1State]]=D11384,E11384,Sense_data[[#This Row],[SysTimeStamp]])</f>
        <v>42182.130983826915</v>
      </c>
      <c r="F11385" s="3" t="str">
        <f>Sense_data[[#This Row],[a_1State]]&amp;TEXT(Sense_data[[#This Row],[StateInstanceTimestamp]],"#.######")</f>
        <v>Off42182.130984</v>
      </c>
      <c r="G11385" s="3">
        <f ca="1">IF(Sense_data[[#This Row],[a_1State]]="Off",RANDBETWEEN(off_min,off_max),RANDBETWEEN(on_min,on_max))/sr_div</f>
        <v>1.3</v>
      </c>
      <c r="H11385" s="3">
        <v>2.6</v>
      </c>
      <c r="I11385" s="3">
        <f>IF(HOUR(Sense_data[[#This Row],[SysTimeStamp]])&lt;12,I11384+$B$14,I11384-$B$14)</f>
        <v>17.631481481483576</v>
      </c>
    </row>
    <row r="11386" spans="1:9" x14ac:dyDescent="0.2">
      <c r="A11386" t="s">
        <v>20</v>
      </c>
      <c r="B11386" t="s">
        <v>22</v>
      </c>
      <c r="C11386" s="6">
        <f t="shared" si="182"/>
        <v>42182.131585678908</v>
      </c>
      <c r="D11386" t="s">
        <v>21</v>
      </c>
      <c r="E11386" s="6">
        <f>IF(Sense_data[[#This Row],[a_1State]]=D11385,E11385,Sense_data[[#This Row],[SysTimeStamp]])</f>
        <v>42182.130983826915</v>
      </c>
      <c r="F11386" s="3" t="str">
        <f>Sense_data[[#This Row],[a_1State]]&amp;TEXT(Sense_data[[#This Row],[StateInstanceTimestamp]],"#.######")</f>
        <v>Off42182.130984</v>
      </c>
      <c r="G11386" s="3">
        <f ca="1">IF(Sense_data[[#This Row],[a_1State]]="Off",RANDBETWEEN(off_min,off_max),RANDBETWEEN(on_min,on_max))/sr_div</f>
        <v>1.6</v>
      </c>
      <c r="H11386" s="3">
        <v>2.9</v>
      </c>
      <c r="I11386" s="3">
        <f>IF(HOUR(Sense_data[[#This Row],[SysTimeStamp]])&lt;12,I11385+$B$14,I11385-$B$14)</f>
        <v>17.631712962965057</v>
      </c>
    </row>
    <row r="11387" spans="1:9" x14ac:dyDescent="0.2">
      <c r="A11387" t="s">
        <v>20</v>
      </c>
      <c r="B11387" t="s">
        <v>22</v>
      </c>
      <c r="C11387" s="6">
        <f t="shared" si="182"/>
        <v>42182.131597252985</v>
      </c>
      <c r="D11387" t="s">
        <v>21</v>
      </c>
      <c r="E11387" s="6">
        <f>IF(Sense_data[[#This Row],[a_1State]]=D11386,E11386,Sense_data[[#This Row],[SysTimeStamp]])</f>
        <v>42182.130983826915</v>
      </c>
      <c r="F11387" s="3" t="str">
        <f>Sense_data[[#This Row],[a_1State]]&amp;TEXT(Sense_data[[#This Row],[StateInstanceTimestamp]],"#.######")</f>
        <v>Off42182.130984</v>
      </c>
      <c r="G11387" s="3">
        <f ca="1">IF(Sense_data[[#This Row],[a_1State]]="Off",RANDBETWEEN(off_min,off_max),RANDBETWEEN(on_min,on_max))/sr_div</f>
        <v>1.3</v>
      </c>
      <c r="H11387" s="3">
        <v>1.5</v>
      </c>
      <c r="I11387" s="3">
        <f>IF(HOUR(Sense_data[[#This Row],[SysTimeStamp]])&lt;12,I11386+$B$14,I11386-$B$14)</f>
        <v>17.631944444446539</v>
      </c>
    </row>
    <row r="11388" spans="1:9" x14ac:dyDescent="0.2">
      <c r="A11388" t="s">
        <v>20</v>
      </c>
      <c r="B11388" t="s">
        <v>22</v>
      </c>
      <c r="C11388" s="6">
        <f t="shared" si="182"/>
        <v>42182.131608827061</v>
      </c>
      <c r="D11388" t="s">
        <v>21</v>
      </c>
      <c r="E11388" s="6">
        <f>IF(Sense_data[[#This Row],[a_1State]]=D11387,E11387,Sense_data[[#This Row],[SysTimeStamp]])</f>
        <v>42182.130983826915</v>
      </c>
      <c r="F11388" s="3" t="str">
        <f>Sense_data[[#This Row],[a_1State]]&amp;TEXT(Sense_data[[#This Row],[StateInstanceTimestamp]],"#.######")</f>
        <v>Off42182.130984</v>
      </c>
      <c r="G11388" s="3">
        <f ca="1">IF(Sense_data[[#This Row],[a_1State]]="Off",RANDBETWEEN(off_min,off_max),RANDBETWEEN(on_min,on_max))/sr_div</f>
        <v>1.2</v>
      </c>
      <c r="H11388" s="3">
        <v>1.5</v>
      </c>
      <c r="I11388" s="3">
        <f>IF(HOUR(Sense_data[[#This Row],[SysTimeStamp]])&lt;12,I11387+$B$14,I11387-$B$14)</f>
        <v>17.632175925928021</v>
      </c>
    </row>
    <row r="11389" spans="1:9" x14ac:dyDescent="0.2">
      <c r="A11389" t="s">
        <v>20</v>
      </c>
      <c r="B11389" t="s">
        <v>22</v>
      </c>
      <c r="C11389" s="6">
        <f t="shared" si="182"/>
        <v>42182.131620401138</v>
      </c>
      <c r="D11389" t="s">
        <v>21</v>
      </c>
      <c r="E11389" s="6">
        <f>IF(Sense_data[[#This Row],[a_1State]]=D11388,E11388,Sense_data[[#This Row],[SysTimeStamp]])</f>
        <v>42182.130983826915</v>
      </c>
      <c r="F11389" s="3" t="str">
        <f>Sense_data[[#This Row],[a_1State]]&amp;TEXT(Sense_data[[#This Row],[StateInstanceTimestamp]],"#.######")</f>
        <v>Off42182.130984</v>
      </c>
      <c r="G11389" s="3">
        <f ca="1">IF(Sense_data[[#This Row],[a_1State]]="Off",RANDBETWEEN(off_min,off_max),RANDBETWEEN(on_min,on_max))/sr_div</f>
        <v>1.1000000000000001</v>
      </c>
      <c r="H11389" s="3">
        <v>1.9</v>
      </c>
      <c r="I11389" s="3">
        <f>IF(HOUR(Sense_data[[#This Row],[SysTimeStamp]])&lt;12,I11388+$B$14,I11388-$B$14)</f>
        <v>17.632407407409502</v>
      </c>
    </row>
    <row r="11390" spans="1:9" x14ac:dyDescent="0.2">
      <c r="A11390" t="s">
        <v>20</v>
      </c>
      <c r="B11390" t="s">
        <v>22</v>
      </c>
      <c r="C11390" s="6">
        <f t="shared" si="182"/>
        <v>42182.131631975215</v>
      </c>
      <c r="D11390" t="s">
        <v>21</v>
      </c>
      <c r="E11390" s="6">
        <f>IF(Sense_data[[#This Row],[a_1State]]=D11389,E11389,Sense_data[[#This Row],[SysTimeStamp]])</f>
        <v>42182.130983826915</v>
      </c>
      <c r="F11390" s="3" t="str">
        <f>Sense_data[[#This Row],[a_1State]]&amp;TEXT(Sense_data[[#This Row],[StateInstanceTimestamp]],"#.######")</f>
        <v>Off42182.130984</v>
      </c>
      <c r="G11390" s="3">
        <f ca="1">IF(Sense_data[[#This Row],[a_1State]]="Off",RANDBETWEEN(off_min,off_max),RANDBETWEEN(on_min,on_max))/sr_div</f>
        <v>1.6</v>
      </c>
      <c r="H11390" s="3">
        <v>1.2</v>
      </c>
      <c r="I11390" s="3">
        <f>IF(HOUR(Sense_data[[#This Row],[SysTimeStamp]])&lt;12,I11389+$B$14,I11389-$B$14)</f>
        <v>17.632638888890984</v>
      </c>
    </row>
    <row r="11391" spans="1:9" x14ac:dyDescent="0.2">
      <c r="A11391" t="s">
        <v>20</v>
      </c>
      <c r="B11391" t="s">
        <v>22</v>
      </c>
      <c r="C11391" s="6">
        <f t="shared" si="182"/>
        <v>42182.131643549292</v>
      </c>
      <c r="D11391" t="s">
        <v>21</v>
      </c>
      <c r="E11391" s="6">
        <f>IF(Sense_data[[#This Row],[a_1State]]=D11390,E11390,Sense_data[[#This Row],[SysTimeStamp]])</f>
        <v>42182.130983826915</v>
      </c>
      <c r="F11391" s="3" t="str">
        <f>Sense_data[[#This Row],[a_1State]]&amp;TEXT(Sense_data[[#This Row],[StateInstanceTimestamp]],"#.######")</f>
        <v>Off42182.130984</v>
      </c>
      <c r="G11391" s="3">
        <f ca="1">IF(Sense_data[[#This Row],[a_1State]]="Off",RANDBETWEEN(off_min,off_max),RANDBETWEEN(on_min,on_max))/sr_div</f>
        <v>2.5</v>
      </c>
      <c r="H11391" s="3">
        <v>1.6</v>
      </c>
      <c r="I11391" s="3">
        <f>IF(HOUR(Sense_data[[#This Row],[SysTimeStamp]])&lt;12,I11390+$B$14,I11390-$B$14)</f>
        <v>17.632870370372466</v>
      </c>
    </row>
    <row r="11392" spans="1:9" x14ac:dyDescent="0.2">
      <c r="A11392" t="s">
        <v>20</v>
      </c>
      <c r="B11392" t="s">
        <v>22</v>
      </c>
      <c r="C11392" s="6">
        <f t="shared" si="182"/>
        <v>42182.131655123369</v>
      </c>
      <c r="D11392" t="s">
        <v>21</v>
      </c>
      <c r="E11392" s="6">
        <f>IF(Sense_data[[#This Row],[a_1State]]=D11391,E11391,Sense_data[[#This Row],[SysTimeStamp]])</f>
        <v>42182.130983826915</v>
      </c>
      <c r="F11392" s="3" t="str">
        <f>Sense_data[[#This Row],[a_1State]]&amp;TEXT(Sense_data[[#This Row],[StateInstanceTimestamp]],"#.######")</f>
        <v>Off42182.130984</v>
      </c>
      <c r="G11392" s="3">
        <f ca="1">IF(Sense_data[[#This Row],[a_1State]]="Off",RANDBETWEEN(off_min,off_max),RANDBETWEEN(on_min,on_max))/sr_div</f>
        <v>2.5</v>
      </c>
      <c r="H11392" s="3">
        <v>1.4</v>
      </c>
      <c r="I11392" s="3">
        <f>IF(HOUR(Sense_data[[#This Row],[SysTimeStamp]])&lt;12,I11391+$B$14,I11391-$B$14)</f>
        <v>17.633101851853947</v>
      </c>
    </row>
    <row r="11393" spans="1:9" x14ac:dyDescent="0.2">
      <c r="A11393" t="s">
        <v>20</v>
      </c>
      <c r="B11393" t="s">
        <v>22</v>
      </c>
      <c r="C11393" s="6">
        <f t="shared" si="182"/>
        <v>42182.131666697445</v>
      </c>
      <c r="D11393" t="s">
        <v>21</v>
      </c>
      <c r="E11393" s="6">
        <f>IF(Sense_data[[#This Row],[a_1State]]=D11392,E11392,Sense_data[[#This Row],[SysTimeStamp]])</f>
        <v>42182.130983826915</v>
      </c>
      <c r="F11393" s="3" t="str">
        <f>Sense_data[[#This Row],[a_1State]]&amp;TEXT(Sense_data[[#This Row],[StateInstanceTimestamp]],"#.######")</f>
        <v>Off42182.130984</v>
      </c>
      <c r="G11393" s="3">
        <f ca="1">IF(Sense_data[[#This Row],[a_1State]]="Off",RANDBETWEEN(off_min,off_max),RANDBETWEEN(on_min,on_max))/sr_div</f>
        <v>2.7</v>
      </c>
      <c r="H11393" s="3">
        <v>1.5</v>
      </c>
      <c r="I11393" s="3">
        <f>IF(HOUR(Sense_data[[#This Row],[SysTimeStamp]])&lt;12,I11392+$B$14,I11392-$B$14)</f>
        <v>17.633333333335429</v>
      </c>
    </row>
    <row r="11394" spans="1:9" x14ac:dyDescent="0.2">
      <c r="A11394" t="s">
        <v>20</v>
      </c>
      <c r="B11394" t="s">
        <v>22</v>
      </c>
      <c r="C11394" s="6">
        <f t="shared" si="182"/>
        <v>42182.131678271522</v>
      </c>
      <c r="D11394" t="s">
        <v>21</v>
      </c>
      <c r="E11394" s="6">
        <f>IF(Sense_data[[#This Row],[a_1State]]=D11393,E11393,Sense_data[[#This Row],[SysTimeStamp]])</f>
        <v>42182.130983826915</v>
      </c>
      <c r="F11394" s="3" t="str">
        <f>Sense_data[[#This Row],[a_1State]]&amp;TEXT(Sense_data[[#This Row],[StateInstanceTimestamp]],"#.######")</f>
        <v>Off42182.130984</v>
      </c>
      <c r="G11394" s="3">
        <f ca="1">IF(Sense_data[[#This Row],[a_1State]]="Off",RANDBETWEEN(off_min,off_max),RANDBETWEEN(on_min,on_max))/sr_div</f>
        <v>3</v>
      </c>
      <c r="H11394" s="3">
        <v>1.3</v>
      </c>
      <c r="I11394" s="3">
        <f>IF(HOUR(Sense_data[[#This Row],[SysTimeStamp]])&lt;12,I11393+$B$14,I11393-$B$14)</f>
        <v>17.633564814816911</v>
      </c>
    </row>
    <row r="11395" spans="1:9" x14ac:dyDescent="0.2">
      <c r="A11395" t="s">
        <v>20</v>
      </c>
      <c r="B11395" t="s">
        <v>22</v>
      </c>
      <c r="C11395" s="6">
        <f t="shared" si="182"/>
        <v>42182.131689845599</v>
      </c>
      <c r="D11395" t="s">
        <v>21</v>
      </c>
      <c r="E11395" s="6">
        <f>IF(Sense_data[[#This Row],[a_1State]]=D11394,E11394,Sense_data[[#This Row],[SysTimeStamp]])</f>
        <v>42182.130983826915</v>
      </c>
      <c r="F11395" s="3" t="str">
        <f>Sense_data[[#This Row],[a_1State]]&amp;TEXT(Sense_data[[#This Row],[StateInstanceTimestamp]],"#.######")</f>
        <v>Off42182.130984</v>
      </c>
      <c r="G11395" s="3">
        <f ca="1">IF(Sense_data[[#This Row],[a_1State]]="Off",RANDBETWEEN(off_min,off_max),RANDBETWEEN(on_min,on_max))/sr_div</f>
        <v>1.7</v>
      </c>
      <c r="H11395" s="3">
        <v>2.2999999999999998</v>
      </c>
      <c r="I11395" s="3">
        <f>IF(HOUR(Sense_data[[#This Row],[SysTimeStamp]])&lt;12,I11394+$B$14,I11394-$B$14)</f>
        <v>17.633796296298392</v>
      </c>
    </row>
    <row r="11396" spans="1:9" x14ac:dyDescent="0.2">
      <c r="A11396" t="s">
        <v>20</v>
      </c>
      <c r="B11396" t="s">
        <v>22</v>
      </c>
      <c r="C11396" s="6">
        <f t="shared" si="182"/>
        <v>42182.131701419676</v>
      </c>
      <c r="D11396" t="s">
        <v>21</v>
      </c>
      <c r="E11396" s="6">
        <f>IF(Sense_data[[#This Row],[a_1State]]=D11395,E11395,Sense_data[[#This Row],[SysTimeStamp]])</f>
        <v>42182.130983826915</v>
      </c>
      <c r="F11396" s="3" t="str">
        <f>Sense_data[[#This Row],[a_1State]]&amp;TEXT(Sense_data[[#This Row],[StateInstanceTimestamp]],"#.######")</f>
        <v>Off42182.130984</v>
      </c>
      <c r="G11396" s="3">
        <f ca="1">IF(Sense_data[[#This Row],[a_1State]]="Off",RANDBETWEEN(off_min,off_max),RANDBETWEEN(on_min,on_max))/sr_div</f>
        <v>1.7</v>
      </c>
      <c r="H11396" s="3">
        <v>2.4</v>
      </c>
      <c r="I11396" s="3">
        <f>IF(HOUR(Sense_data[[#This Row],[SysTimeStamp]])&lt;12,I11395+$B$14,I11395-$B$14)</f>
        <v>17.634027777779874</v>
      </c>
    </row>
    <row r="11397" spans="1:9" x14ac:dyDescent="0.2">
      <c r="A11397" t="s">
        <v>20</v>
      </c>
      <c r="B11397" t="s">
        <v>22</v>
      </c>
      <c r="C11397" s="6">
        <f t="shared" si="182"/>
        <v>42182.131712993752</v>
      </c>
      <c r="D11397" t="s">
        <v>21</v>
      </c>
      <c r="E11397" s="6">
        <f>IF(Sense_data[[#This Row],[a_1State]]=D11396,E11396,Sense_data[[#This Row],[SysTimeStamp]])</f>
        <v>42182.130983826915</v>
      </c>
      <c r="F11397" s="3" t="str">
        <f>Sense_data[[#This Row],[a_1State]]&amp;TEXT(Sense_data[[#This Row],[StateInstanceTimestamp]],"#.######")</f>
        <v>Off42182.130984</v>
      </c>
      <c r="G11397" s="3">
        <f ca="1">IF(Sense_data[[#This Row],[a_1State]]="Off",RANDBETWEEN(off_min,off_max),RANDBETWEEN(on_min,on_max))/sr_div</f>
        <v>2.2999999999999998</v>
      </c>
      <c r="H11397" s="3">
        <v>2.1</v>
      </c>
      <c r="I11397" s="3">
        <f>IF(HOUR(Sense_data[[#This Row],[SysTimeStamp]])&lt;12,I11396+$B$14,I11396-$B$14)</f>
        <v>17.634259259261356</v>
      </c>
    </row>
    <row r="11398" spans="1:9" x14ac:dyDescent="0.2">
      <c r="A11398" t="s">
        <v>20</v>
      </c>
      <c r="B11398" t="s">
        <v>22</v>
      </c>
      <c r="C11398" s="6">
        <f t="shared" ref="C11398:C11453" si="183">C11397+$B$2</f>
        <v>42182.131724567829</v>
      </c>
      <c r="D11398" t="s">
        <v>21</v>
      </c>
      <c r="E11398" s="6">
        <f>IF(Sense_data[[#This Row],[a_1State]]=D11397,E11397,Sense_data[[#This Row],[SysTimeStamp]])</f>
        <v>42182.130983826915</v>
      </c>
      <c r="F11398" s="3" t="str">
        <f>Sense_data[[#This Row],[a_1State]]&amp;TEXT(Sense_data[[#This Row],[StateInstanceTimestamp]],"#.######")</f>
        <v>Off42182.130984</v>
      </c>
      <c r="G11398" s="3">
        <f ca="1">IF(Sense_data[[#This Row],[a_1State]]="Off",RANDBETWEEN(off_min,off_max),RANDBETWEEN(on_min,on_max))/sr_div</f>
        <v>1.7</v>
      </c>
      <c r="H11398" s="3">
        <v>2.7</v>
      </c>
      <c r="I11398" s="3">
        <f>IF(HOUR(Sense_data[[#This Row],[SysTimeStamp]])&lt;12,I11397+$B$14,I11397-$B$14)</f>
        <v>17.634490740742837</v>
      </c>
    </row>
    <row r="11399" spans="1:9" x14ac:dyDescent="0.2">
      <c r="A11399" t="s">
        <v>20</v>
      </c>
      <c r="B11399" t="s">
        <v>22</v>
      </c>
      <c r="C11399" s="6">
        <f t="shared" si="183"/>
        <v>42182.131736141906</v>
      </c>
      <c r="D11399" t="s">
        <v>21</v>
      </c>
      <c r="E11399" s="6">
        <f>IF(Sense_data[[#This Row],[a_1State]]=D11398,E11398,Sense_data[[#This Row],[SysTimeStamp]])</f>
        <v>42182.130983826915</v>
      </c>
      <c r="F11399" s="3" t="str">
        <f>Sense_data[[#This Row],[a_1State]]&amp;TEXT(Sense_data[[#This Row],[StateInstanceTimestamp]],"#.######")</f>
        <v>Off42182.130984</v>
      </c>
      <c r="G11399" s="3">
        <f ca="1">IF(Sense_data[[#This Row],[a_1State]]="Off",RANDBETWEEN(off_min,off_max),RANDBETWEEN(on_min,on_max))/sr_div</f>
        <v>1.5</v>
      </c>
      <c r="H11399" s="3">
        <v>2.5</v>
      </c>
      <c r="I11399" s="3">
        <f>IF(HOUR(Sense_data[[#This Row],[SysTimeStamp]])&lt;12,I11398+$B$14,I11398-$B$14)</f>
        <v>17.634722222224319</v>
      </c>
    </row>
    <row r="11400" spans="1:9" x14ac:dyDescent="0.2">
      <c r="A11400" t="s">
        <v>20</v>
      </c>
      <c r="B11400" t="s">
        <v>22</v>
      </c>
      <c r="C11400" s="6">
        <f t="shared" si="183"/>
        <v>42182.131747715983</v>
      </c>
      <c r="D11400" t="s">
        <v>21</v>
      </c>
      <c r="E11400" s="6">
        <f>IF(Sense_data[[#This Row],[a_1State]]=D11399,E11399,Sense_data[[#This Row],[SysTimeStamp]])</f>
        <v>42182.130983826915</v>
      </c>
      <c r="F11400" s="3" t="str">
        <f>Sense_data[[#This Row],[a_1State]]&amp;TEXT(Sense_data[[#This Row],[StateInstanceTimestamp]],"#.######")</f>
        <v>Off42182.130984</v>
      </c>
      <c r="G11400" s="3">
        <f ca="1">IF(Sense_data[[#This Row],[a_1State]]="Off",RANDBETWEEN(off_min,off_max),RANDBETWEEN(on_min,on_max))/sr_div</f>
        <v>1.3</v>
      </c>
      <c r="H11400" s="3">
        <v>2.8</v>
      </c>
      <c r="I11400" s="3">
        <f>IF(HOUR(Sense_data[[#This Row],[SysTimeStamp]])&lt;12,I11399+$B$14,I11399-$B$14)</f>
        <v>17.634953703705801</v>
      </c>
    </row>
    <row r="11401" spans="1:9" x14ac:dyDescent="0.2">
      <c r="A11401" t="s">
        <v>20</v>
      </c>
      <c r="B11401" t="s">
        <v>22</v>
      </c>
      <c r="C11401" s="6">
        <f t="shared" si="183"/>
        <v>42182.13175929006</v>
      </c>
      <c r="D11401" t="s">
        <v>21</v>
      </c>
      <c r="E11401" s="6">
        <f>IF(Sense_data[[#This Row],[a_1State]]=D11400,E11400,Sense_data[[#This Row],[SysTimeStamp]])</f>
        <v>42182.130983826915</v>
      </c>
      <c r="F11401" s="3" t="str">
        <f>Sense_data[[#This Row],[a_1State]]&amp;TEXT(Sense_data[[#This Row],[StateInstanceTimestamp]],"#.######")</f>
        <v>Off42182.130984</v>
      </c>
      <c r="G11401" s="3">
        <f ca="1">IF(Sense_data[[#This Row],[a_1State]]="Off",RANDBETWEEN(off_min,off_max),RANDBETWEEN(on_min,on_max))/sr_div</f>
        <v>1</v>
      </c>
      <c r="H11401" s="3">
        <v>1</v>
      </c>
      <c r="I11401" s="3">
        <f>IF(HOUR(Sense_data[[#This Row],[SysTimeStamp]])&lt;12,I11400+$B$14,I11400-$B$14)</f>
        <v>17.635185185187282</v>
      </c>
    </row>
    <row r="11402" spans="1:9" x14ac:dyDescent="0.2">
      <c r="A11402" t="s">
        <v>20</v>
      </c>
      <c r="B11402" t="s">
        <v>22</v>
      </c>
      <c r="C11402" s="6">
        <f t="shared" si="183"/>
        <v>42182.131770864136</v>
      </c>
      <c r="D11402" t="s">
        <v>21</v>
      </c>
      <c r="E11402" s="6">
        <f>IF(Sense_data[[#This Row],[a_1State]]=D11401,E11401,Sense_data[[#This Row],[SysTimeStamp]])</f>
        <v>42182.130983826915</v>
      </c>
      <c r="F11402" s="3" t="str">
        <f>Sense_data[[#This Row],[a_1State]]&amp;TEXT(Sense_data[[#This Row],[StateInstanceTimestamp]],"#.######")</f>
        <v>Off42182.130984</v>
      </c>
      <c r="G11402" s="3">
        <f ca="1">IF(Sense_data[[#This Row],[a_1State]]="Off",RANDBETWEEN(off_min,off_max),RANDBETWEEN(on_min,on_max))/sr_div</f>
        <v>1.8</v>
      </c>
      <c r="H11402" s="3">
        <v>1.9</v>
      </c>
      <c r="I11402" s="3">
        <f>IF(HOUR(Sense_data[[#This Row],[SysTimeStamp]])&lt;12,I11401+$B$14,I11401-$B$14)</f>
        <v>17.635416666668764</v>
      </c>
    </row>
    <row r="11403" spans="1:9" x14ac:dyDescent="0.2">
      <c r="A11403" t="s">
        <v>20</v>
      </c>
      <c r="B11403" t="s">
        <v>22</v>
      </c>
      <c r="C11403" s="6">
        <f t="shared" si="183"/>
        <v>42182.131782438213</v>
      </c>
      <c r="D11403" t="s">
        <v>21</v>
      </c>
      <c r="E11403" s="6">
        <f>IF(Sense_data[[#This Row],[a_1State]]=D11402,E11402,Sense_data[[#This Row],[SysTimeStamp]])</f>
        <v>42182.130983826915</v>
      </c>
      <c r="F11403" s="3" t="str">
        <f>Sense_data[[#This Row],[a_1State]]&amp;TEXT(Sense_data[[#This Row],[StateInstanceTimestamp]],"#.######")</f>
        <v>Off42182.130984</v>
      </c>
      <c r="G11403" s="3">
        <f ca="1">IF(Sense_data[[#This Row],[a_1State]]="Off",RANDBETWEEN(off_min,off_max),RANDBETWEEN(on_min,on_max))/sr_div</f>
        <v>2.6</v>
      </c>
      <c r="H11403" s="3">
        <v>1.7</v>
      </c>
      <c r="I11403" s="3">
        <f>IF(HOUR(Sense_data[[#This Row],[SysTimeStamp]])&lt;12,I11402+$B$14,I11402-$B$14)</f>
        <v>17.635648148150246</v>
      </c>
    </row>
    <row r="11404" spans="1:9" x14ac:dyDescent="0.2">
      <c r="A11404" t="s">
        <v>20</v>
      </c>
      <c r="B11404" t="s">
        <v>22</v>
      </c>
      <c r="C11404" s="6">
        <f t="shared" si="183"/>
        <v>42182.13179401229</v>
      </c>
      <c r="D11404" t="s">
        <v>21</v>
      </c>
      <c r="E11404" s="6">
        <f>IF(Sense_data[[#This Row],[a_1State]]=D11403,E11403,Sense_data[[#This Row],[SysTimeStamp]])</f>
        <v>42182.130983826915</v>
      </c>
      <c r="F11404" s="3" t="str">
        <f>Sense_data[[#This Row],[a_1State]]&amp;TEXT(Sense_data[[#This Row],[StateInstanceTimestamp]],"#.######")</f>
        <v>Off42182.130984</v>
      </c>
      <c r="G11404" s="3">
        <f ca="1">IF(Sense_data[[#This Row],[a_1State]]="Off",RANDBETWEEN(off_min,off_max),RANDBETWEEN(on_min,on_max))/sr_div</f>
        <v>2.7</v>
      </c>
      <c r="H11404" s="3">
        <v>1</v>
      </c>
      <c r="I11404" s="3">
        <f>IF(HOUR(Sense_data[[#This Row],[SysTimeStamp]])&lt;12,I11403+$B$14,I11403-$B$14)</f>
        <v>17.635879629631727</v>
      </c>
    </row>
    <row r="11405" spans="1:9" x14ac:dyDescent="0.2">
      <c r="A11405" t="s">
        <v>20</v>
      </c>
      <c r="B11405" t="s">
        <v>22</v>
      </c>
      <c r="C11405" s="6">
        <f t="shared" si="183"/>
        <v>42182.131805586367</v>
      </c>
      <c r="D11405" t="s">
        <v>21</v>
      </c>
      <c r="E11405" s="6">
        <f>IF(Sense_data[[#This Row],[a_1State]]=D11404,E11404,Sense_data[[#This Row],[SysTimeStamp]])</f>
        <v>42182.130983826915</v>
      </c>
      <c r="F11405" s="3" t="str">
        <f>Sense_data[[#This Row],[a_1State]]&amp;TEXT(Sense_data[[#This Row],[StateInstanceTimestamp]],"#.######")</f>
        <v>Off42182.130984</v>
      </c>
      <c r="G11405" s="3">
        <f ca="1">IF(Sense_data[[#This Row],[a_1State]]="Off",RANDBETWEEN(off_min,off_max),RANDBETWEEN(on_min,on_max))/sr_div</f>
        <v>2.9</v>
      </c>
      <c r="H11405" s="3">
        <v>1.1000000000000001</v>
      </c>
      <c r="I11405" s="3">
        <f>IF(HOUR(Sense_data[[#This Row],[SysTimeStamp]])&lt;12,I11404+$B$14,I11404-$B$14)</f>
        <v>17.636111111113209</v>
      </c>
    </row>
    <row r="11406" spans="1:9" x14ac:dyDescent="0.2">
      <c r="A11406" t="s">
        <v>20</v>
      </c>
      <c r="B11406" t="s">
        <v>22</v>
      </c>
      <c r="C11406" s="6">
        <f t="shared" si="183"/>
        <v>42182.131817160443</v>
      </c>
      <c r="D11406" t="s">
        <v>21</v>
      </c>
      <c r="E11406" s="6">
        <f>IF(Sense_data[[#This Row],[a_1State]]=D11405,E11405,Sense_data[[#This Row],[SysTimeStamp]])</f>
        <v>42182.130983826915</v>
      </c>
      <c r="F11406" s="3" t="str">
        <f>Sense_data[[#This Row],[a_1State]]&amp;TEXT(Sense_data[[#This Row],[StateInstanceTimestamp]],"#.######")</f>
        <v>Off42182.130984</v>
      </c>
      <c r="G11406" s="3">
        <f ca="1">IF(Sense_data[[#This Row],[a_1State]]="Off",RANDBETWEEN(off_min,off_max),RANDBETWEEN(on_min,on_max))/sr_div</f>
        <v>1</v>
      </c>
      <c r="H11406" s="3">
        <v>2.2999999999999998</v>
      </c>
      <c r="I11406" s="3">
        <f>IF(HOUR(Sense_data[[#This Row],[SysTimeStamp]])&lt;12,I11405+$B$14,I11405-$B$14)</f>
        <v>17.636342592594691</v>
      </c>
    </row>
    <row r="11407" spans="1:9" x14ac:dyDescent="0.2">
      <c r="A11407" t="s">
        <v>20</v>
      </c>
      <c r="B11407" t="s">
        <v>22</v>
      </c>
      <c r="C11407" s="6">
        <f t="shared" si="183"/>
        <v>42182.13182873452</v>
      </c>
      <c r="D11407" t="s">
        <v>21</v>
      </c>
      <c r="E11407" s="6">
        <f>IF(Sense_data[[#This Row],[a_1State]]=D11406,E11406,Sense_data[[#This Row],[SysTimeStamp]])</f>
        <v>42182.130983826915</v>
      </c>
      <c r="F11407" s="3" t="str">
        <f>Sense_data[[#This Row],[a_1State]]&amp;TEXT(Sense_data[[#This Row],[StateInstanceTimestamp]],"#.######")</f>
        <v>Off42182.130984</v>
      </c>
      <c r="G11407" s="3">
        <f ca="1">IF(Sense_data[[#This Row],[a_1State]]="Off",RANDBETWEEN(off_min,off_max),RANDBETWEEN(on_min,on_max))/sr_div</f>
        <v>1.1000000000000001</v>
      </c>
      <c r="H11407" s="3">
        <v>2.2000000000000002</v>
      </c>
      <c r="I11407" s="3">
        <f>IF(HOUR(Sense_data[[#This Row],[SysTimeStamp]])&lt;12,I11406+$B$14,I11406-$B$14)</f>
        <v>17.636574074076172</v>
      </c>
    </row>
    <row r="11408" spans="1:9" x14ac:dyDescent="0.2">
      <c r="A11408" t="s">
        <v>20</v>
      </c>
      <c r="B11408" t="s">
        <v>22</v>
      </c>
      <c r="C11408" s="6">
        <f t="shared" si="183"/>
        <v>42182.131840308597</v>
      </c>
      <c r="D11408" t="s">
        <v>21</v>
      </c>
      <c r="E11408" s="6">
        <f>IF(Sense_data[[#This Row],[a_1State]]=D11407,E11407,Sense_data[[#This Row],[SysTimeStamp]])</f>
        <v>42182.130983826915</v>
      </c>
      <c r="F11408" s="3" t="str">
        <f>Sense_data[[#This Row],[a_1State]]&amp;TEXT(Sense_data[[#This Row],[StateInstanceTimestamp]],"#.######")</f>
        <v>Off42182.130984</v>
      </c>
      <c r="G11408" s="3">
        <f ca="1">IF(Sense_data[[#This Row],[a_1State]]="Off",RANDBETWEEN(off_min,off_max),RANDBETWEEN(on_min,on_max))/sr_div</f>
        <v>2.8</v>
      </c>
      <c r="H11408" s="3">
        <v>2.9</v>
      </c>
      <c r="I11408" s="3">
        <f>IF(HOUR(Sense_data[[#This Row],[SysTimeStamp]])&lt;12,I11407+$B$14,I11407-$B$14)</f>
        <v>17.636805555557654</v>
      </c>
    </row>
    <row r="11409" spans="1:9" x14ac:dyDescent="0.2">
      <c r="A11409" t="s">
        <v>20</v>
      </c>
      <c r="B11409" t="s">
        <v>22</v>
      </c>
      <c r="C11409" s="6">
        <f t="shared" si="183"/>
        <v>42182.131851882674</v>
      </c>
      <c r="D11409" t="s">
        <v>21</v>
      </c>
      <c r="E11409" s="6">
        <f>IF(Sense_data[[#This Row],[a_1State]]=D11408,E11408,Sense_data[[#This Row],[SysTimeStamp]])</f>
        <v>42182.130983826915</v>
      </c>
      <c r="F11409" s="3" t="str">
        <f>Sense_data[[#This Row],[a_1State]]&amp;TEXT(Sense_data[[#This Row],[StateInstanceTimestamp]],"#.######")</f>
        <v>Off42182.130984</v>
      </c>
      <c r="G11409" s="3">
        <f ca="1">IF(Sense_data[[#This Row],[a_1State]]="Off",RANDBETWEEN(off_min,off_max),RANDBETWEEN(on_min,on_max))/sr_div</f>
        <v>1.6</v>
      </c>
      <c r="H11409" s="3">
        <v>2.1</v>
      </c>
      <c r="I11409" s="3">
        <f>IF(HOUR(Sense_data[[#This Row],[SysTimeStamp]])&lt;12,I11408+$B$14,I11408-$B$14)</f>
        <v>17.637037037039136</v>
      </c>
    </row>
    <row r="11410" spans="1:9" x14ac:dyDescent="0.2">
      <c r="A11410" t="s">
        <v>20</v>
      </c>
      <c r="B11410" t="s">
        <v>22</v>
      </c>
      <c r="C11410" s="6">
        <f t="shared" si="183"/>
        <v>42182.131863456751</v>
      </c>
      <c r="D11410" t="s">
        <v>21</v>
      </c>
      <c r="E11410" s="6">
        <f>IF(Sense_data[[#This Row],[a_1State]]=D11409,E11409,Sense_data[[#This Row],[SysTimeStamp]])</f>
        <v>42182.130983826915</v>
      </c>
      <c r="F11410" s="3" t="str">
        <f>Sense_data[[#This Row],[a_1State]]&amp;TEXT(Sense_data[[#This Row],[StateInstanceTimestamp]],"#.######")</f>
        <v>Off42182.130984</v>
      </c>
      <c r="G11410" s="3">
        <f ca="1">IF(Sense_data[[#This Row],[a_1State]]="Off",RANDBETWEEN(off_min,off_max),RANDBETWEEN(on_min,on_max))/sr_div</f>
        <v>2.9</v>
      </c>
      <c r="H11410" s="3">
        <v>1.7</v>
      </c>
      <c r="I11410" s="3">
        <f>IF(HOUR(Sense_data[[#This Row],[SysTimeStamp]])&lt;12,I11409+$B$14,I11409-$B$14)</f>
        <v>17.637268518520617</v>
      </c>
    </row>
    <row r="11411" spans="1:9" x14ac:dyDescent="0.2">
      <c r="A11411" t="s">
        <v>20</v>
      </c>
      <c r="B11411" t="s">
        <v>22</v>
      </c>
      <c r="C11411" s="6">
        <f t="shared" si="183"/>
        <v>42182.131875030827</v>
      </c>
      <c r="D11411" t="s">
        <v>21</v>
      </c>
      <c r="E11411" s="6">
        <f>IF(Sense_data[[#This Row],[a_1State]]=D11410,E11410,Sense_data[[#This Row],[SysTimeStamp]])</f>
        <v>42182.130983826915</v>
      </c>
      <c r="F11411" s="3" t="str">
        <f>Sense_data[[#This Row],[a_1State]]&amp;TEXT(Sense_data[[#This Row],[StateInstanceTimestamp]],"#.######")</f>
        <v>Off42182.130984</v>
      </c>
      <c r="G11411" s="3">
        <f ca="1">IF(Sense_data[[#This Row],[a_1State]]="Off",RANDBETWEEN(off_min,off_max),RANDBETWEEN(on_min,on_max))/sr_div</f>
        <v>2</v>
      </c>
      <c r="H11411" s="3">
        <v>2</v>
      </c>
      <c r="I11411" s="3">
        <f>IF(HOUR(Sense_data[[#This Row],[SysTimeStamp]])&lt;12,I11410+$B$14,I11410-$B$14)</f>
        <v>17.637500000002099</v>
      </c>
    </row>
    <row r="11412" spans="1:9" x14ac:dyDescent="0.2">
      <c r="A11412" t="s">
        <v>20</v>
      </c>
      <c r="B11412" t="s">
        <v>22</v>
      </c>
      <c r="C11412" s="6">
        <f t="shared" si="183"/>
        <v>42182.131886604904</v>
      </c>
      <c r="D11412" t="s">
        <v>21</v>
      </c>
      <c r="E11412" s="6">
        <f>IF(Sense_data[[#This Row],[a_1State]]=D11411,E11411,Sense_data[[#This Row],[SysTimeStamp]])</f>
        <v>42182.130983826915</v>
      </c>
      <c r="F11412" s="3" t="str">
        <f>Sense_data[[#This Row],[a_1State]]&amp;TEXT(Sense_data[[#This Row],[StateInstanceTimestamp]],"#.######")</f>
        <v>Off42182.130984</v>
      </c>
      <c r="G11412" s="3">
        <f ca="1">IF(Sense_data[[#This Row],[a_1State]]="Off",RANDBETWEEN(off_min,off_max),RANDBETWEEN(on_min,on_max))/sr_div</f>
        <v>2.7</v>
      </c>
      <c r="H11412" s="3">
        <v>1.4</v>
      </c>
      <c r="I11412" s="3">
        <f>IF(HOUR(Sense_data[[#This Row],[SysTimeStamp]])&lt;12,I11411+$B$14,I11411-$B$14)</f>
        <v>17.637731481483581</v>
      </c>
    </row>
    <row r="11413" spans="1:9" x14ac:dyDescent="0.2">
      <c r="A11413" t="s">
        <v>20</v>
      </c>
      <c r="B11413" t="s">
        <v>22</v>
      </c>
      <c r="C11413" s="6">
        <f t="shared" si="183"/>
        <v>42182.131898178981</v>
      </c>
      <c r="D11413" t="s">
        <v>21</v>
      </c>
      <c r="E11413" s="6">
        <f>IF(Sense_data[[#This Row],[a_1State]]=D11412,E11412,Sense_data[[#This Row],[SysTimeStamp]])</f>
        <v>42182.130983826915</v>
      </c>
      <c r="F11413" s="3" t="str">
        <f>Sense_data[[#This Row],[a_1State]]&amp;TEXT(Sense_data[[#This Row],[StateInstanceTimestamp]],"#.######")</f>
        <v>Off42182.130984</v>
      </c>
      <c r="G11413" s="3">
        <f ca="1">IF(Sense_data[[#This Row],[a_1State]]="Off",RANDBETWEEN(off_min,off_max),RANDBETWEEN(on_min,on_max))/sr_div</f>
        <v>1.8</v>
      </c>
      <c r="H11413" s="3">
        <v>1.8</v>
      </c>
      <c r="I11413" s="3">
        <f>IF(HOUR(Sense_data[[#This Row],[SysTimeStamp]])&lt;12,I11412+$B$14,I11412-$B$14)</f>
        <v>17.637962962965062</v>
      </c>
    </row>
    <row r="11414" spans="1:9" x14ac:dyDescent="0.2">
      <c r="A11414" t="s">
        <v>20</v>
      </c>
      <c r="B11414" t="s">
        <v>22</v>
      </c>
      <c r="C11414" s="6">
        <f t="shared" si="183"/>
        <v>42182.131909753058</v>
      </c>
      <c r="D11414" t="s">
        <v>21</v>
      </c>
      <c r="E11414" s="6">
        <f>IF(Sense_data[[#This Row],[a_1State]]=D11413,E11413,Sense_data[[#This Row],[SysTimeStamp]])</f>
        <v>42182.130983826915</v>
      </c>
      <c r="F11414" s="3" t="str">
        <f>Sense_data[[#This Row],[a_1State]]&amp;TEXT(Sense_data[[#This Row],[StateInstanceTimestamp]],"#.######")</f>
        <v>Off42182.130984</v>
      </c>
      <c r="G11414" s="3">
        <f ca="1">IF(Sense_data[[#This Row],[a_1State]]="Off",RANDBETWEEN(off_min,off_max),RANDBETWEEN(on_min,on_max))/sr_div</f>
        <v>1.7</v>
      </c>
      <c r="H11414" s="3">
        <v>2.1</v>
      </c>
      <c r="I11414" s="3">
        <f>IF(HOUR(Sense_data[[#This Row],[SysTimeStamp]])&lt;12,I11413+$B$14,I11413-$B$14)</f>
        <v>17.638194444446544</v>
      </c>
    </row>
    <row r="11415" spans="1:9" x14ac:dyDescent="0.2">
      <c r="A11415" t="s">
        <v>20</v>
      </c>
      <c r="B11415" t="s">
        <v>22</v>
      </c>
      <c r="C11415" s="6">
        <f t="shared" si="183"/>
        <v>42182.131921327134</v>
      </c>
      <c r="D11415" t="s">
        <v>21</v>
      </c>
      <c r="E11415" s="6">
        <f>IF(Sense_data[[#This Row],[a_1State]]=D11414,E11414,Sense_data[[#This Row],[SysTimeStamp]])</f>
        <v>42182.130983826915</v>
      </c>
      <c r="F11415" s="3" t="str">
        <f>Sense_data[[#This Row],[a_1State]]&amp;TEXT(Sense_data[[#This Row],[StateInstanceTimestamp]],"#.######")</f>
        <v>Off42182.130984</v>
      </c>
      <c r="G11415" s="3">
        <f ca="1">IF(Sense_data[[#This Row],[a_1State]]="Off",RANDBETWEEN(off_min,off_max),RANDBETWEEN(on_min,on_max))/sr_div</f>
        <v>2.2999999999999998</v>
      </c>
      <c r="H11415" s="3">
        <v>2.2000000000000002</v>
      </c>
      <c r="I11415" s="3">
        <f>IF(HOUR(Sense_data[[#This Row],[SysTimeStamp]])&lt;12,I11414+$B$14,I11414-$B$14)</f>
        <v>17.638425925928026</v>
      </c>
    </row>
    <row r="11416" spans="1:9" x14ac:dyDescent="0.2">
      <c r="A11416" t="s">
        <v>20</v>
      </c>
      <c r="B11416" t="s">
        <v>22</v>
      </c>
      <c r="C11416" s="6">
        <f t="shared" si="183"/>
        <v>42182.131932901211</v>
      </c>
      <c r="D11416" t="s">
        <v>21</v>
      </c>
      <c r="E11416" s="6">
        <f>IF(Sense_data[[#This Row],[a_1State]]=D11415,E11415,Sense_data[[#This Row],[SysTimeStamp]])</f>
        <v>42182.130983826915</v>
      </c>
      <c r="F11416" s="3" t="str">
        <f>Sense_data[[#This Row],[a_1State]]&amp;TEXT(Sense_data[[#This Row],[StateInstanceTimestamp]],"#.######")</f>
        <v>Off42182.130984</v>
      </c>
      <c r="G11416" s="3">
        <f ca="1">IF(Sense_data[[#This Row],[a_1State]]="Off",RANDBETWEEN(off_min,off_max),RANDBETWEEN(on_min,on_max))/sr_div</f>
        <v>1.3</v>
      </c>
      <c r="H11416" s="3">
        <v>2.9</v>
      </c>
      <c r="I11416" s="3">
        <f>IF(HOUR(Sense_data[[#This Row],[SysTimeStamp]])&lt;12,I11415+$B$14,I11415-$B$14)</f>
        <v>17.638657407409507</v>
      </c>
    </row>
    <row r="11417" spans="1:9" x14ac:dyDescent="0.2">
      <c r="A11417" t="s">
        <v>20</v>
      </c>
      <c r="B11417" t="s">
        <v>22</v>
      </c>
      <c r="C11417" s="6">
        <f t="shared" si="183"/>
        <v>42182.131944475288</v>
      </c>
      <c r="D11417" t="s">
        <v>21</v>
      </c>
      <c r="E11417" s="6">
        <f>IF(Sense_data[[#This Row],[a_1State]]=D11416,E11416,Sense_data[[#This Row],[SysTimeStamp]])</f>
        <v>42182.130983826915</v>
      </c>
      <c r="F11417" s="3" t="str">
        <f>Sense_data[[#This Row],[a_1State]]&amp;TEXT(Sense_data[[#This Row],[StateInstanceTimestamp]],"#.######")</f>
        <v>Off42182.130984</v>
      </c>
      <c r="G11417" s="3">
        <f ca="1">IF(Sense_data[[#This Row],[a_1State]]="Off",RANDBETWEEN(off_min,off_max),RANDBETWEEN(on_min,on_max))/sr_div</f>
        <v>1.5</v>
      </c>
      <c r="H11417" s="3">
        <v>2</v>
      </c>
      <c r="I11417" s="3">
        <f>IF(HOUR(Sense_data[[#This Row],[SysTimeStamp]])&lt;12,I11416+$B$14,I11416-$B$14)</f>
        <v>17.638888888890989</v>
      </c>
    </row>
    <row r="11418" spans="1:9" x14ac:dyDescent="0.2">
      <c r="A11418" t="s">
        <v>20</v>
      </c>
      <c r="B11418" t="s">
        <v>22</v>
      </c>
      <c r="C11418" s="6">
        <f t="shared" si="183"/>
        <v>42182.131956049365</v>
      </c>
      <c r="D11418" t="s">
        <v>21</v>
      </c>
      <c r="E11418" s="6">
        <f>IF(Sense_data[[#This Row],[a_1State]]=D11417,E11417,Sense_data[[#This Row],[SysTimeStamp]])</f>
        <v>42182.130983826915</v>
      </c>
      <c r="F11418" s="3" t="str">
        <f>Sense_data[[#This Row],[a_1State]]&amp;TEXT(Sense_data[[#This Row],[StateInstanceTimestamp]],"#.######")</f>
        <v>Off42182.130984</v>
      </c>
      <c r="G11418" s="3">
        <f ca="1">IF(Sense_data[[#This Row],[a_1State]]="Off",RANDBETWEEN(off_min,off_max),RANDBETWEEN(on_min,on_max))/sr_div</f>
        <v>2.2999999999999998</v>
      </c>
      <c r="H11418" s="3">
        <v>2.5</v>
      </c>
      <c r="I11418" s="3">
        <f>IF(HOUR(Sense_data[[#This Row],[SysTimeStamp]])&lt;12,I11417+$B$14,I11417-$B$14)</f>
        <v>17.639120370372471</v>
      </c>
    </row>
    <row r="11419" spans="1:9" x14ac:dyDescent="0.2">
      <c r="A11419" t="s">
        <v>20</v>
      </c>
      <c r="B11419" t="s">
        <v>22</v>
      </c>
      <c r="C11419" s="6">
        <f t="shared" si="183"/>
        <v>42182.131967623442</v>
      </c>
      <c r="D11419" t="s">
        <v>21</v>
      </c>
      <c r="E11419" s="6">
        <f>IF(Sense_data[[#This Row],[a_1State]]=D11418,E11418,Sense_data[[#This Row],[SysTimeStamp]])</f>
        <v>42182.130983826915</v>
      </c>
      <c r="F11419" s="3" t="str">
        <f>Sense_data[[#This Row],[a_1State]]&amp;TEXT(Sense_data[[#This Row],[StateInstanceTimestamp]],"#.######")</f>
        <v>Off42182.130984</v>
      </c>
      <c r="G11419" s="3">
        <f ca="1">IF(Sense_data[[#This Row],[a_1State]]="Off",RANDBETWEEN(off_min,off_max),RANDBETWEEN(on_min,on_max))/sr_div</f>
        <v>2.7</v>
      </c>
      <c r="H11419" s="3">
        <v>1.8</v>
      </c>
      <c r="I11419" s="3">
        <f>IF(HOUR(Sense_data[[#This Row],[SysTimeStamp]])&lt;12,I11418+$B$14,I11418-$B$14)</f>
        <v>17.639351851853952</v>
      </c>
    </row>
    <row r="11420" spans="1:9" x14ac:dyDescent="0.2">
      <c r="A11420" t="s">
        <v>20</v>
      </c>
      <c r="B11420" t="s">
        <v>22</v>
      </c>
      <c r="C11420" s="6">
        <f t="shared" si="183"/>
        <v>42182.131979197518</v>
      </c>
      <c r="D11420" t="s">
        <v>21</v>
      </c>
      <c r="E11420" s="6">
        <f>IF(Sense_data[[#This Row],[a_1State]]=D11419,E11419,Sense_data[[#This Row],[SysTimeStamp]])</f>
        <v>42182.130983826915</v>
      </c>
      <c r="F11420" s="3" t="str">
        <f>Sense_data[[#This Row],[a_1State]]&amp;TEXT(Sense_data[[#This Row],[StateInstanceTimestamp]],"#.######")</f>
        <v>Off42182.130984</v>
      </c>
      <c r="G11420" s="3">
        <f ca="1">IF(Sense_data[[#This Row],[a_1State]]="Off",RANDBETWEEN(off_min,off_max),RANDBETWEEN(on_min,on_max))/sr_div</f>
        <v>2.8</v>
      </c>
      <c r="H11420" s="3">
        <v>3</v>
      </c>
      <c r="I11420" s="3">
        <f>IF(HOUR(Sense_data[[#This Row],[SysTimeStamp]])&lt;12,I11419+$B$14,I11419-$B$14)</f>
        <v>17.639583333335434</v>
      </c>
    </row>
    <row r="11421" spans="1:9" x14ac:dyDescent="0.2">
      <c r="A11421" t="s">
        <v>20</v>
      </c>
      <c r="B11421" t="s">
        <v>22</v>
      </c>
      <c r="C11421" s="6">
        <f t="shared" si="183"/>
        <v>42182.131990771595</v>
      </c>
      <c r="D11421" t="s">
        <v>21</v>
      </c>
      <c r="E11421" s="6">
        <f>IF(Sense_data[[#This Row],[a_1State]]=D11420,E11420,Sense_data[[#This Row],[SysTimeStamp]])</f>
        <v>42182.130983826915</v>
      </c>
      <c r="F11421" s="3" t="str">
        <f>Sense_data[[#This Row],[a_1State]]&amp;TEXT(Sense_data[[#This Row],[StateInstanceTimestamp]],"#.######")</f>
        <v>Off42182.130984</v>
      </c>
      <c r="G11421" s="3">
        <f ca="1">IF(Sense_data[[#This Row],[a_1State]]="Off",RANDBETWEEN(off_min,off_max),RANDBETWEEN(on_min,on_max))/sr_div</f>
        <v>2.9</v>
      </c>
      <c r="H11421" s="3">
        <v>2.4</v>
      </c>
      <c r="I11421" s="3">
        <f>IF(HOUR(Sense_data[[#This Row],[SysTimeStamp]])&lt;12,I11420+$B$14,I11420-$B$14)</f>
        <v>17.639814814816916</v>
      </c>
    </row>
    <row r="11422" spans="1:9" x14ac:dyDescent="0.2">
      <c r="A11422" t="s">
        <v>20</v>
      </c>
      <c r="B11422" t="s">
        <v>22</v>
      </c>
      <c r="C11422" s="6">
        <f t="shared" si="183"/>
        <v>42182.132002345672</v>
      </c>
      <c r="D11422" t="s">
        <v>21</v>
      </c>
      <c r="E11422" s="6">
        <f>IF(Sense_data[[#This Row],[a_1State]]=D11421,E11421,Sense_data[[#This Row],[SysTimeStamp]])</f>
        <v>42182.130983826915</v>
      </c>
      <c r="F11422" s="3" t="str">
        <f>Sense_data[[#This Row],[a_1State]]&amp;TEXT(Sense_data[[#This Row],[StateInstanceTimestamp]],"#.######")</f>
        <v>Off42182.130984</v>
      </c>
      <c r="G11422" s="3">
        <f ca="1">IF(Sense_data[[#This Row],[a_1State]]="Off",RANDBETWEEN(off_min,off_max),RANDBETWEEN(on_min,on_max))/sr_div</f>
        <v>1.6</v>
      </c>
      <c r="H11422" s="3">
        <v>2.2999999999999998</v>
      </c>
      <c r="I11422" s="3">
        <f>IF(HOUR(Sense_data[[#This Row],[SysTimeStamp]])&lt;12,I11421+$B$14,I11421-$B$14)</f>
        <v>17.640046296298397</v>
      </c>
    </row>
    <row r="11423" spans="1:9" x14ac:dyDescent="0.2">
      <c r="A11423" t="s">
        <v>20</v>
      </c>
      <c r="B11423" t="s">
        <v>22</v>
      </c>
      <c r="C11423" s="6">
        <f t="shared" si="183"/>
        <v>42182.132013919749</v>
      </c>
      <c r="D11423" t="s">
        <v>21</v>
      </c>
      <c r="E11423" s="6">
        <f>IF(Sense_data[[#This Row],[a_1State]]=D11422,E11422,Sense_data[[#This Row],[SysTimeStamp]])</f>
        <v>42182.130983826915</v>
      </c>
      <c r="F11423" s="3" t="str">
        <f>Sense_data[[#This Row],[a_1State]]&amp;TEXT(Sense_data[[#This Row],[StateInstanceTimestamp]],"#.######")</f>
        <v>Off42182.130984</v>
      </c>
      <c r="G11423" s="3">
        <f ca="1">IF(Sense_data[[#This Row],[a_1State]]="Off",RANDBETWEEN(off_min,off_max),RANDBETWEEN(on_min,on_max))/sr_div</f>
        <v>1.3</v>
      </c>
      <c r="H11423" s="3">
        <v>2.6</v>
      </c>
      <c r="I11423" s="3">
        <f>IF(HOUR(Sense_data[[#This Row],[SysTimeStamp]])&lt;12,I11422+$B$14,I11422-$B$14)</f>
        <v>17.640277777779879</v>
      </c>
    </row>
    <row r="11424" spans="1:9" x14ac:dyDescent="0.2">
      <c r="A11424" t="s">
        <v>20</v>
      </c>
      <c r="B11424" t="s">
        <v>22</v>
      </c>
      <c r="C11424" s="6">
        <f t="shared" si="183"/>
        <v>42182.132025493825</v>
      </c>
      <c r="D11424" t="s">
        <v>21</v>
      </c>
      <c r="E11424" s="6">
        <f>IF(Sense_data[[#This Row],[a_1State]]=D11423,E11423,Sense_data[[#This Row],[SysTimeStamp]])</f>
        <v>42182.130983826915</v>
      </c>
      <c r="F11424" s="3" t="str">
        <f>Sense_data[[#This Row],[a_1State]]&amp;TEXT(Sense_data[[#This Row],[StateInstanceTimestamp]],"#.######")</f>
        <v>Off42182.130984</v>
      </c>
      <c r="G11424" s="3">
        <f ca="1">IF(Sense_data[[#This Row],[a_1State]]="Off",RANDBETWEEN(off_min,off_max),RANDBETWEEN(on_min,on_max))/sr_div</f>
        <v>2.2999999999999998</v>
      </c>
      <c r="H11424" s="3">
        <v>2.2999999999999998</v>
      </c>
      <c r="I11424" s="3">
        <f>IF(HOUR(Sense_data[[#This Row],[SysTimeStamp]])&lt;12,I11423+$B$14,I11423-$B$14)</f>
        <v>17.640509259261361</v>
      </c>
    </row>
    <row r="11425" spans="1:9" x14ac:dyDescent="0.2">
      <c r="A11425" t="s">
        <v>20</v>
      </c>
      <c r="B11425" t="s">
        <v>22</v>
      </c>
      <c r="C11425" s="6">
        <f t="shared" si="183"/>
        <v>42182.132037067902</v>
      </c>
      <c r="D11425" t="s">
        <v>21</v>
      </c>
      <c r="E11425" s="6">
        <f>IF(Sense_data[[#This Row],[a_1State]]=D11424,E11424,Sense_data[[#This Row],[SysTimeStamp]])</f>
        <v>42182.130983826915</v>
      </c>
      <c r="F11425" s="3" t="str">
        <f>Sense_data[[#This Row],[a_1State]]&amp;TEXT(Sense_data[[#This Row],[StateInstanceTimestamp]],"#.######")</f>
        <v>Off42182.130984</v>
      </c>
      <c r="G11425" s="3">
        <f ca="1">IF(Sense_data[[#This Row],[a_1State]]="Off",RANDBETWEEN(off_min,off_max),RANDBETWEEN(on_min,on_max))/sr_div</f>
        <v>2</v>
      </c>
      <c r="H11425" s="3">
        <v>2.9</v>
      </c>
      <c r="I11425" s="3">
        <f>IF(HOUR(Sense_data[[#This Row],[SysTimeStamp]])&lt;12,I11424+$B$14,I11424-$B$14)</f>
        <v>17.640740740742842</v>
      </c>
    </row>
    <row r="11426" spans="1:9" x14ac:dyDescent="0.2">
      <c r="A11426" t="s">
        <v>20</v>
      </c>
      <c r="B11426" t="s">
        <v>22</v>
      </c>
      <c r="C11426" s="6">
        <f t="shared" si="183"/>
        <v>42182.132048641979</v>
      </c>
      <c r="D11426" t="s">
        <v>21</v>
      </c>
      <c r="E11426" s="6">
        <f>IF(Sense_data[[#This Row],[a_1State]]=D11425,E11425,Sense_data[[#This Row],[SysTimeStamp]])</f>
        <v>42182.130983826915</v>
      </c>
      <c r="F11426" s="3" t="str">
        <f>Sense_data[[#This Row],[a_1State]]&amp;TEXT(Sense_data[[#This Row],[StateInstanceTimestamp]],"#.######")</f>
        <v>Off42182.130984</v>
      </c>
      <c r="G11426" s="3">
        <f ca="1">IF(Sense_data[[#This Row],[a_1State]]="Off",RANDBETWEEN(off_min,off_max),RANDBETWEEN(on_min,on_max))/sr_div</f>
        <v>2.9</v>
      </c>
      <c r="H11426" s="3">
        <v>1.2</v>
      </c>
      <c r="I11426" s="3">
        <f>IF(HOUR(Sense_data[[#This Row],[SysTimeStamp]])&lt;12,I11425+$B$14,I11425-$B$14)</f>
        <v>17.640972222224324</v>
      </c>
    </row>
    <row r="11427" spans="1:9" x14ac:dyDescent="0.2">
      <c r="A11427" t="s">
        <v>20</v>
      </c>
      <c r="B11427" t="s">
        <v>22</v>
      </c>
      <c r="C11427" s="6">
        <f t="shared" si="183"/>
        <v>42182.132060216056</v>
      </c>
      <c r="D11427" t="s">
        <v>21</v>
      </c>
      <c r="E11427" s="6">
        <f>IF(Sense_data[[#This Row],[a_1State]]=D11426,E11426,Sense_data[[#This Row],[SysTimeStamp]])</f>
        <v>42182.130983826915</v>
      </c>
      <c r="F11427" s="3" t="str">
        <f>Sense_data[[#This Row],[a_1State]]&amp;TEXT(Sense_data[[#This Row],[StateInstanceTimestamp]],"#.######")</f>
        <v>Off42182.130984</v>
      </c>
      <c r="G11427" s="3">
        <f ca="1">IF(Sense_data[[#This Row],[a_1State]]="Off",RANDBETWEEN(off_min,off_max),RANDBETWEEN(on_min,on_max))/sr_div</f>
        <v>2.5</v>
      </c>
      <c r="H11427" s="3">
        <v>1.3</v>
      </c>
      <c r="I11427" s="3">
        <f>IF(HOUR(Sense_data[[#This Row],[SysTimeStamp]])&lt;12,I11426+$B$14,I11426-$B$14)</f>
        <v>17.641203703705806</v>
      </c>
    </row>
    <row r="11428" spans="1:9" x14ac:dyDescent="0.2">
      <c r="A11428" t="s">
        <v>20</v>
      </c>
      <c r="B11428" t="s">
        <v>22</v>
      </c>
      <c r="C11428" s="6">
        <f t="shared" si="183"/>
        <v>42182.132071790133</v>
      </c>
      <c r="D11428" t="s">
        <v>21</v>
      </c>
      <c r="E11428" s="6">
        <f>IF(Sense_data[[#This Row],[a_1State]]=D11427,E11427,Sense_data[[#This Row],[SysTimeStamp]])</f>
        <v>42182.130983826915</v>
      </c>
      <c r="F11428" s="3" t="str">
        <f>Sense_data[[#This Row],[a_1State]]&amp;TEXT(Sense_data[[#This Row],[StateInstanceTimestamp]],"#.######")</f>
        <v>Off42182.130984</v>
      </c>
      <c r="G11428" s="3">
        <f ca="1">IF(Sense_data[[#This Row],[a_1State]]="Off",RANDBETWEEN(off_min,off_max),RANDBETWEEN(on_min,on_max))/sr_div</f>
        <v>2.6</v>
      </c>
      <c r="H11428" s="3">
        <v>2.2999999999999998</v>
      </c>
      <c r="I11428" s="3">
        <f>IF(HOUR(Sense_data[[#This Row],[SysTimeStamp]])&lt;12,I11427+$B$14,I11427-$B$14)</f>
        <v>17.641435185187287</v>
      </c>
    </row>
    <row r="11429" spans="1:9" x14ac:dyDescent="0.2">
      <c r="A11429" t="s">
        <v>20</v>
      </c>
      <c r="B11429" t="s">
        <v>22</v>
      </c>
      <c r="C11429" s="6">
        <f t="shared" si="183"/>
        <v>42182.132083364209</v>
      </c>
      <c r="D11429" t="s">
        <v>21</v>
      </c>
      <c r="E11429" s="6">
        <f>IF(Sense_data[[#This Row],[a_1State]]=D11428,E11428,Sense_data[[#This Row],[SysTimeStamp]])</f>
        <v>42182.130983826915</v>
      </c>
      <c r="F11429" s="3" t="str">
        <f>Sense_data[[#This Row],[a_1State]]&amp;TEXT(Sense_data[[#This Row],[StateInstanceTimestamp]],"#.######")</f>
        <v>Off42182.130984</v>
      </c>
      <c r="G11429" s="3">
        <f ca="1">IF(Sense_data[[#This Row],[a_1State]]="Off",RANDBETWEEN(off_min,off_max),RANDBETWEEN(on_min,on_max))/sr_div</f>
        <v>1.5</v>
      </c>
      <c r="H11429" s="3">
        <v>1.3</v>
      </c>
      <c r="I11429" s="3">
        <f>IF(HOUR(Sense_data[[#This Row],[SysTimeStamp]])&lt;12,I11428+$B$14,I11428-$B$14)</f>
        <v>17.641666666668769</v>
      </c>
    </row>
    <row r="11430" spans="1:9" x14ac:dyDescent="0.2">
      <c r="A11430" t="s">
        <v>20</v>
      </c>
      <c r="B11430" t="s">
        <v>22</v>
      </c>
      <c r="C11430" s="6">
        <f t="shared" si="183"/>
        <v>42182.132094938286</v>
      </c>
      <c r="D11430" t="s">
        <v>21</v>
      </c>
      <c r="E11430" s="6">
        <f>IF(Sense_data[[#This Row],[a_1State]]=D11429,E11429,Sense_data[[#This Row],[SysTimeStamp]])</f>
        <v>42182.130983826915</v>
      </c>
      <c r="F11430" s="3" t="str">
        <f>Sense_data[[#This Row],[a_1State]]&amp;TEXT(Sense_data[[#This Row],[StateInstanceTimestamp]],"#.######")</f>
        <v>Off42182.130984</v>
      </c>
      <c r="G11430" s="3">
        <f ca="1">IF(Sense_data[[#This Row],[a_1State]]="Off",RANDBETWEEN(off_min,off_max),RANDBETWEEN(on_min,on_max))/sr_div</f>
        <v>2.2999999999999998</v>
      </c>
      <c r="H11430" s="3">
        <v>2.1</v>
      </c>
      <c r="I11430" s="3">
        <f>IF(HOUR(Sense_data[[#This Row],[SysTimeStamp]])&lt;12,I11429+$B$14,I11429-$B$14)</f>
        <v>17.641898148150251</v>
      </c>
    </row>
    <row r="11431" spans="1:9" x14ac:dyDescent="0.2">
      <c r="A11431" t="s">
        <v>20</v>
      </c>
      <c r="B11431" t="s">
        <v>22</v>
      </c>
      <c r="C11431" s="6">
        <f t="shared" si="183"/>
        <v>42182.132106512363</v>
      </c>
      <c r="D11431" t="s">
        <v>21</v>
      </c>
      <c r="E11431" s="6">
        <f>IF(Sense_data[[#This Row],[a_1State]]=D11430,E11430,Sense_data[[#This Row],[SysTimeStamp]])</f>
        <v>42182.130983826915</v>
      </c>
      <c r="F11431" s="3" t="str">
        <f>Sense_data[[#This Row],[a_1State]]&amp;TEXT(Sense_data[[#This Row],[StateInstanceTimestamp]],"#.######")</f>
        <v>Off42182.130984</v>
      </c>
      <c r="G11431" s="3">
        <f ca="1">IF(Sense_data[[#This Row],[a_1State]]="Off",RANDBETWEEN(off_min,off_max),RANDBETWEEN(on_min,on_max))/sr_div</f>
        <v>2.1</v>
      </c>
      <c r="H11431" s="3">
        <v>2.2000000000000002</v>
      </c>
      <c r="I11431" s="3">
        <f>IF(HOUR(Sense_data[[#This Row],[SysTimeStamp]])&lt;12,I11430+$B$14,I11430-$B$14)</f>
        <v>17.642129629631732</v>
      </c>
    </row>
    <row r="11432" spans="1:9" x14ac:dyDescent="0.2">
      <c r="A11432" t="s">
        <v>20</v>
      </c>
      <c r="B11432" t="s">
        <v>22</v>
      </c>
      <c r="C11432" s="6">
        <f t="shared" si="183"/>
        <v>42182.13211808644</v>
      </c>
      <c r="D11432" t="s">
        <v>21</v>
      </c>
      <c r="E11432" s="6">
        <f>IF(Sense_data[[#This Row],[a_1State]]=D11431,E11431,Sense_data[[#This Row],[SysTimeStamp]])</f>
        <v>42182.130983826915</v>
      </c>
      <c r="F11432" s="3" t="str">
        <f>Sense_data[[#This Row],[a_1State]]&amp;TEXT(Sense_data[[#This Row],[StateInstanceTimestamp]],"#.######")</f>
        <v>Off42182.130984</v>
      </c>
      <c r="G11432" s="3">
        <f ca="1">IF(Sense_data[[#This Row],[a_1State]]="Off",RANDBETWEEN(off_min,off_max),RANDBETWEEN(on_min,on_max))/sr_div</f>
        <v>2.2000000000000002</v>
      </c>
      <c r="H11432" s="3">
        <v>2.2999999999999998</v>
      </c>
      <c r="I11432" s="3">
        <f>IF(HOUR(Sense_data[[#This Row],[SysTimeStamp]])&lt;12,I11431+$B$14,I11431-$B$14)</f>
        <v>17.642361111113214</v>
      </c>
    </row>
    <row r="11433" spans="1:9" x14ac:dyDescent="0.2">
      <c r="A11433" t="s">
        <v>20</v>
      </c>
      <c r="B11433" t="s">
        <v>22</v>
      </c>
      <c r="C11433" s="6">
        <f t="shared" si="183"/>
        <v>42182.132129660517</v>
      </c>
      <c r="D11433" t="s">
        <v>21</v>
      </c>
      <c r="E11433" s="6">
        <f>IF(Sense_data[[#This Row],[a_1State]]=D11432,E11432,Sense_data[[#This Row],[SysTimeStamp]])</f>
        <v>42182.130983826915</v>
      </c>
      <c r="F11433" s="3" t="str">
        <f>Sense_data[[#This Row],[a_1State]]&amp;TEXT(Sense_data[[#This Row],[StateInstanceTimestamp]],"#.######")</f>
        <v>Off42182.130984</v>
      </c>
      <c r="G11433" s="3">
        <f ca="1">IF(Sense_data[[#This Row],[a_1State]]="Off",RANDBETWEEN(off_min,off_max),RANDBETWEEN(on_min,on_max))/sr_div</f>
        <v>1.3</v>
      </c>
      <c r="H11433" s="3">
        <v>1</v>
      </c>
      <c r="I11433" s="3">
        <f>IF(HOUR(Sense_data[[#This Row],[SysTimeStamp]])&lt;12,I11432+$B$14,I11432-$B$14)</f>
        <v>17.642592592594696</v>
      </c>
    </row>
    <row r="11434" spans="1:9" x14ac:dyDescent="0.2">
      <c r="A11434" t="s">
        <v>20</v>
      </c>
      <c r="B11434" t="s">
        <v>22</v>
      </c>
      <c r="C11434" s="6">
        <f t="shared" si="183"/>
        <v>42182.132141234593</v>
      </c>
      <c r="D11434" t="s">
        <v>21</v>
      </c>
      <c r="E11434" s="6">
        <f>IF(Sense_data[[#This Row],[a_1State]]=D11433,E11433,Sense_data[[#This Row],[SysTimeStamp]])</f>
        <v>42182.130983826915</v>
      </c>
      <c r="F11434" s="3" t="str">
        <f>Sense_data[[#This Row],[a_1State]]&amp;TEXT(Sense_data[[#This Row],[StateInstanceTimestamp]],"#.######")</f>
        <v>Off42182.130984</v>
      </c>
      <c r="G11434" s="3">
        <f ca="1">IF(Sense_data[[#This Row],[a_1State]]="Off",RANDBETWEEN(off_min,off_max),RANDBETWEEN(on_min,on_max))/sr_div</f>
        <v>2.9</v>
      </c>
      <c r="H11434" s="3">
        <v>1.5</v>
      </c>
      <c r="I11434" s="3">
        <f>IF(HOUR(Sense_data[[#This Row],[SysTimeStamp]])&lt;12,I11433+$B$14,I11433-$B$14)</f>
        <v>17.642824074076177</v>
      </c>
    </row>
    <row r="11435" spans="1:9" x14ac:dyDescent="0.2">
      <c r="A11435" t="s">
        <v>20</v>
      </c>
      <c r="B11435" t="s">
        <v>22</v>
      </c>
      <c r="C11435" s="6">
        <f t="shared" si="183"/>
        <v>42182.13215280867</v>
      </c>
      <c r="D11435" t="s">
        <v>21</v>
      </c>
      <c r="E11435" s="6">
        <f>IF(Sense_data[[#This Row],[a_1State]]=D11434,E11434,Sense_data[[#This Row],[SysTimeStamp]])</f>
        <v>42182.130983826915</v>
      </c>
      <c r="F11435" s="3" t="str">
        <f>Sense_data[[#This Row],[a_1State]]&amp;TEXT(Sense_data[[#This Row],[StateInstanceTimestamp]],"#.######")</f>
        <v>Off42182.130984</v>
      </c>
      <c r="G11435" s="3">
        <f ca="1">IF(Sense_data[[#This Row],[a_1State]]="Off",RANDBETWEEN(off_min,off_max),RANDBETWEEN(on_min,on_max))/sr_div</f>
        <v>1.3</v>
      </c>
      <c r="H11435" s="3">
        <v>2.8</v>
      </c>
      <c r="I11435" s="3">
        <f>IF(HOUR(Sense_data[[#This Row],[SysTimeStamp]])&lt;12,I11434+$B$14,I11434-$B$14)</f>
        <v>17.643055555557659</v>
      </c>
    </row>
    <row r="11436" spans="1:9" x14ac:dyDescent="0.2">
      <c r="A11436" t="s">
        <v>20</v>
      </c>
      <c r="B11436" t="s">
        <v>22</v>
      </c>
      <c r="C11436" s="6">
        <f t="shared" si="183"/>
        <v>42182.132164382747</v>
      </c>
      <c r="D11436" t="s">
        <v>21</v>
      </c>
      <c r="E11436" s="6">
        <f>IF(Sense_data[[#This Row],[a_1State]]=D11435,E11435,Sense_data[[#This Row],[SysTimeStamp]])</f>
        <v>42182.130983826915</v>
      </c>
      <c r="F11436" s="3" t="str">
        <f>Sense_data[[#This Row],[a_1State]]&amp;TEXT(Sense_data[[#This Row],[StateInstanceTimestamp]],"#.######")</f>
        <v>Off42182.130984</v>
      </c>
      <c r="G11436" s="3">
        <f ca="1">IF(Sense_data[[#This Row],[a_1State]]="Off",RANDBETWEEN(off_min,off_max),RANDBETWEEN(on_min,on_max))/sr_div</f>
        <v>2.4</v>
      </c>
      <c r="H11436" s="3">
        <v>1.3</v>
      </c>
      <c r="I11436" s="3">
        <f>IF(HOUR(Sense_data[[#This Row],[SysTimeStamp]])&lt;12,I11435+$B$14,I11435-$B$14)</f>
        <v>17.643287037039141</v>
      </c>
    </row>
    <row r="11437" spans="1:9" x14ac:dyDescent="0.2">
      <c r="A11437" t="s">
        <v>20</v>
      </c>
      <c r="B11437" t="s">
        <v>22</v>
      </c>
      <c r="C11437" s="6">
        <f t="shared" si="183"/>
        <v>42182.132175956824</v>
      </c>
      <c r="D11437" t="s">
        <v>21</v>
      </c>
      <c r="E11437" s="6">
        <f>IF(Sense_data[[#This Row],[a_1State]]=D11436,E11436,Sense_data[[#This Row],[SysTimeStamp]])</f>
        <v>42182.130983826915</v>
      </c>
      <c r="F11437" s="3" t="str">
        <f>Sense_data[[#This Row],[a_1State]]&amp;TEXT(Sense_data[[#This Row],[StateInstanceTimestamp]],"#.######")</f>
        <v>Off42182.130984</v>
      </c>
      <c r="G11437" s="3">
        <f ca="1">IF(Sense_data[[#This Row],[a_1State]]="Off",RANDBETWEEN(off_min,off_max),RANDBETWEEN(on_min,on_max))/sr_div</f>
        <v>1.8</v>
      </c>
      <c r="H11437" s="3">
        <v>2.5</v>
      </c>
      <c r="I11437" s="3">
        <f>IF(HOUR(Sense_data[[#This Row],[SysTimeStamp]])&lt;12,I11436+$B$14,I11436-$B$14)</f>
        <v>17.643518518520622</v>
      </c>
    </row>
    <row r="11438" spans="1:9" x14ac:dyDescent="0.2">
      <c r="A11438" t="s">
        <v>20</v>
      </c>
      <c r="B11438" t="s">
        <v>22</v>
      </c>
      <c r="C11438" s="6">
        <f t="shared" si="183"/>
        <v>42182.1321875309</v>
      </c>
      <c r="D11438" t="s">
        <v>21</v>
      </c>
      <c r="E11438" s="6">
        <f>IF(Sense_data[[#This Row],[a_1State]]=D11437,E11437,Sense_data[[#This Row],[SysTimeStamp]])</f>
        <v>42182.130983826915</v>
      </c>
      <c r="F11438" s="3" t="str">
        <f>Sense_data[[#This Row],[a_1State]]&amp;TEXT(Sense_data[[#This Row],[StateInstanceTimestamp]],"#.######")</f>
        <v>Off42182.130984</v>
      </c>
      <c r="G11438" s="3">
        <f ca="1">IF(Sense_data[[#This Row],[a_1State]]="Off",RANDBETWEEN(off_min,off_max),RANDBETWEEN(on_min,on_max))/sr_div</f>
        <v>2.2999999999999998</v>
      </c>
      <c r="H11438" s="3">
        <v>2.6</v>
      </c>
      <c r="I11438" s="3">
        <f>IF(HOUR(Sense_data[[#This Row],[SysTimeStamp]])&lt;12,I11437+$B$14,I11437-$B$14)</f>
        <v>17.643750000002104</v>
      </c>
    </row>
    <row r="11439" spans="1:9" x14ac:dyDescent="0.2">
      <c r="A11439" t="s">
        <v>20</v>
      </c>
      <c r="B11439" t="s">
        <v>22</v>
      </c>
      <c r="C11439" s="6">
        <f t="shared" si="183"/>
        <v>42182.132199104977</v>
      </c>
      <c r="D11439" t="s">
        <v>21</v>
      </c>
      <c r="E11439" s="6">
        <f>IF(Sense_data[[#This Row],[a_1State]]=D11438,E11438,Sense_data[[#This Row],[SysTimeStamp]])</f>
        <v>42182.130983826915</v>
      </c>
      <c r="F11439" s="3" t="str">
        <f>Sense_data[[#This Row],[a_1State]]&amp;TEXT(Sense_data[[#This Row],[StateInstanceTimestamp]],"#.######")</f>
        <v>Off42182.130984</v>
      </c>
      <c r="G11439" s="3">
        <f ca="1">IF(Sense_data[[#This Row],[a_1State]]="Off",RANDBETWEEN(off_min,off_max),RANDBETWEEN(on_min,on_max))/sr_div</f>
        <v>2</v>
      </c>
      <c r="H11439" s="3">
        <v>2.6</v>
      </c>
      <c r="I11439" s="3">
        <f>IF(HOUR(Sense_data[[#This Row],[SysTimeStamp]])&lt;12,I11438+$B$14,I11438-$B$14)</f>
        <v>17.643981481483586</v>
      </c>
    </row>
    <row r="11440" spans="1:9" x14ac:dyDescent="0.2">
      <c r="A11440" t="s">
        <v>20</v>
      </c>
      <c r="B11440" t="s">
        <v>22</v>
      </c>
      <c r="C11440" s="6">
        <f t="shared" si="183"/>
        <v>42182.132210679054</v>
      </c>
      <c r="D11440" t="s">
        <v>21</v>
      </c>
      <c r="E11440" s="6">
        <f>IF(Sense_data[[#This Row],[a_1State]]=D11439,E11439,Sense_data[[#This Row],[SysTimeStamp]])</f>
        <v>42182.130983826915</v>
      </c>
      <c r="F11440" s="3" t="str">
        <f>Sense_data[[#This Row],[a_1State]]&amp;TEXT(Sense_data[[#This Row],[StateInstanceTimestamp]],"#.######")</f>
        <v>Off42182.130984</v>
      </c>
      <c r="G11440" s="3">
        <f ca="1">IF(Sense_data[[#This Row],[a_1State]]="Off",RANDBETWEEN(off_min,off_max),RANDBETWEEN(on_min,on_max))/sr_div</f>
        <v>2.8</v>
      </c>
      <c r="H11440" s="3">
        <v>1.7</v>
      </c>
      <c r="I11440" s="3">
        <f>IF(HOUR(Sense_data[[#This Row],[SysTimeStamp]])&lt;12,I11439+$B$14,I11439-$B$14)</f>
        <v>17.644212962965067</v>
      </c>
    </row>
    <row r="11441" spans="1:9" x14ac:dyDescent="0.2">
      <c r="A11441" t="s">
        <v>20</v>
      </c>
      <c r="B11441" t="s">
        <v>22</v>
      </c>
      <c r="C11441" s="6">
        <f t="shared" si="183"/>
        <v>42182.132222253131</v>
      </c>
      <c r="D11441" t="s">
        <v>21</v>
      </c>
      <c r="E11441" s="6">
        <f>IF(Sense_data[[#This Row],[a_1State]]=D11440,E11440,Sense_data[[#This Row],[SysTimeStamp]])</f>
        <v>42182.130983826915</v>
      </c>
      <c r="F11441" s="3" t="str">
        <f>Sense_data[[#This Row],[a_1State]]&amp;TEXT(Sense_data[[#This Row],[StateInstanceTimestamp]],"#.######")</f>
        <v>Off42182.130984</v>
      </c>
      <c r="G11441" s="3">
        <f ca="1">IF(Sense_data[[#This Row],[a_1State]]="Off",RANDBETWEEN(off_min,off_max),RANDBETWEEN(on_min,on_max))/sr_div</f>
        <v>1.6</v>
      </c>
      <c r="H11441" s="3">
        <v>2.8</v>
      </c>
      <c r="I11441" s="3">
        <f>IF(HOUR(Sense_data[[#This Row],[SysTimeStamp]])&lt;12,I11440+$B$14,I11440-$B$14)</f>
        <v>17.644444444446549</v>
      </c>
    </row>
    <row r="11442" spans="1:9" x14ac:dyDescent="0.2">
      <c r="A11442" t="s">
        <v>20</v>
      </c>
      <c r="B11442" t="s">
        <v>22</v>
      </c>
      <c r="C11442" s="6">
        <f t="shared" si="183"/>
        <v>42182.132233827208</v>
      </c>
      <c r="D11442" t="s">
        <v>21</v>
      </c>
      <c r="E11442" s="6">
        <f>IF(Sense_data[[#This Row],[a_1State]]=D11441,E11441,Sense_data[[#This Row],[SysTimeStamp]])</f>
        <v>42182.130983826915</v>
      </c>
      <c r="F11442" s="3" t="str">
        <f>Sense_data[[#This Row],[a_1State]]&amp;TEXT(Sense_data[[#This Row],[StateInstanceTimestamp]],"#.######")</f>
        <v>Off42182.130984</v>
      </c>
      <c r="G11442" s="3">
        <f ca="1">IF(Sense_data[[#This Row],[a_1State]]="Off",RANDBETWEEN(off_min,off_max),RANDBETWEEN(on_min,on_max))/sr_div</f>
        <v>1.4</v>
      </c>
      <c r="H11442" s="3">
        <v>1.8</v>
      </c>
      <c r="I11442" s="3">
        <f>IF(HOUR(Sense_data[[#This Row],[SysTimeStamp]])&lt;12,I11441+$B$14,I11441-$B$14)</f>
        <v>17.644675925928031</v>
      </c>
    </row>
    <row r="11443" spans="1:9" x14ac:dyDescent="0.2">
      <c r="A11443" t="s">
        <v>20</v>
      </c>
      <c r="B11443" t="s">
        <v>22</v>
      </c>
      <c r="C11443" s="6">
        <f t="shared" si="183"/>
        <v>42182.132245401284</v>
      </c>
      <c r="D11443" t="s">
        <v>21</v>
      </c>
      <c r="E11443" s="6">
        <f>IF(Sense_data[[#This Row],[a_1State]]=D11442,E11442,Sense_data[[#This Row],[SysTimeStamp]])</f>
        <v>42182.130983826915</v>
      </c>
      <c r="F11443" s="3" t="str">
        <f>Sense_data[[#This Row],[a_1State]]&amp;TEXT(Sense_data[[#This Row],[StateInstanceTimestamp]],"#.######")</f>
        <v>Off42182.130984</v>
      </c>
      <c r="G11443" s="3">
        <f ca="1">IF(Sense_data[[#This Row],[a_1State]]="Off",RANDBETWEEN(off_min,off_max),RANDBETWEEN(on_min,on_max))/sr_div</f>
        <v>1.1000000000000001</v>
      </c>
      <c r="H11443" s="3">
        <v>2.2000000000000002</v>
      </c>
      <c r="I11443" s="3">
        <f>IF(HOUR(Sense_data[[#This Row],[SysTimeStamp]])&lt;12,I11442+$B$14,I11442-$B$14)</f>
        <v>17.644907407409512</v>
      </c>
    </row>
    <row r="11444" spans="1:9" x14ac:dyDescent="0.2">
      <c r="A11444" t="s">
        <v>20</v>
      </c>
      <c r="B11444" t="s">
        <v>22</v>
      </c>
      <c r="C11444" s="6">
        <f t="shared" si="183"/>
        <v>42182.132256975361</v>
      </c>
      <c r="D11444" t="s">
        <v>21</v>
      </c>
      <c r="E11444" s="6">
        <f>IF(Sense_data[[#This Row],[a_1State]]=D11443,E11443,Sense_data[[#This Row],[SysTimeStamp]])</f>
        <v>42182.130983826915</v>
      </c>
      <c r="F11444" s="3" t="str">
        <f>Sense_data[[#This Row],[a_1State]]&amp;TEXT(Sense_data[[#This Row],[StateInstanceTimestamp]],"#.######")</f>
        <v>Off42182.130984</v>
      </c>
      <c r="G11444" s="3">
        <f ca="1">IF(Sense_data[[#This Row],[a_1State]]="Off",RANDBETWEEN(off_min,off_max),RANDBETWEEN(on_min,on_max))/sr_div</f>
        <v>1</v>
      </c>
      <c r="H11444" s="3">
        <v>2.6</v>
      </c>
      <c r="I11444" s="3">
        <f>IF(HOUR(Sense_data[[#This Row],[SysTimeStamp]])&lt;12,I11443+$B$14,I11443-$B$14)</f>
        <v>17.645138888890994</v>
      </c>
    </row>
    <row r="11445" spans="1:9" x14ac:dyDescent="0.2">
      <c r="A11445" t="s">
        <v>20</v>
      </c>
      <c r="B11445" t="s">
        <v>22</v>
      </c>
      <c r="C11445" s="6">
        <f t="shared" si="183"/>
        <v>42182.132268549438</v>
      </c>
      <c r="D11445" t="s">
        <v>21</v>
      </c>
      <c r="E11445" s="6">
        <f>IF(Sense_data[[#This Row],[a_1State]]=D11444,E11444,Sense_data[[#This Row],[SysTimeStamp]])</f>
        <v>42182.130983826915</v>
      </c>
      <c r="F11445" s="3" t="str">
        <f>Sense_data[[#This Row],[a_1State]]&amp;TEXT(Sense_data[[#This Row],[StateInstanceTimestamp]],"#.######")</f>
        <v>Off42182.130984</v>
      </c>
      <c r="G11445" s="3">
        <f ca="1">IF(Sense_data[[#This Row],[a_1State]]="Off",RANDBETWEEN(off_min,off_max),RANDBETWEEN(on_min,on_max))/sr_div</f>
        <v>1.8</v>
      </c>
      <c r="H11445" s="3">
        <v>2.2000000000000002</v>
      </c>
      <c r="I11445" s="3">
        <f>IF(HOUR(Sense_data[[#This Row],[SysTimeStamp]])&lt;12,I11444+$B$14,I11444-$B$14)</f>
        <v>17.645370370372476</v>
      </c>
    </row>
    <row r="11446" spans="1:9" x14ac:dyDescent="0.2">
      <c r="A11446" t="s">
        <v>20</v>
      </c>
      <c r="B11446" t="s">
        <v>22</v>
      </c>
      <c r="C11446" s="6">
        <f t="shared" si="183"/>
        <v>42182.132280123515</v>
      </c>
      <c r="D11446" t="s">
        <v>21</v>
      </c>
      <c r="E11446" s="6">
        <f>IF(Sense_data[[#This Row],[a_1State]]=D11445,E11445,Sense_data[[#This Row],[SysTimeStamp]])</f>
        <v>42182.130983826915</v>
      </c>
      <c r="F11446" s="3" t="str">
        <f>Sense_data[[#This Row],[a_1State]]&amp;TEXT(Sense_data[[#This Row],[StateInstanceTimestamp]],"#.######")</f>
        <v>Off42182.130984</v>
      </c>
      <c r="G11446" s="3">
        <f ca="1">IF(Sense_data[[#This Row],[a_1State]]="Off",RANDBETWEEN(off_min,off_max),RANDBETWEEN(on_min,on_max))/sr_div</f>
        <v>2.8</v>
      </c>
      <c r="H11446" s="3">
        <v>2.2999999999999998</v>
      </c>
      <c r="I11446" s="3">
        <f>IF(HOUR(Sense_data[[#This Row],[SysTimeStamp]])&lt;12,I11445+$B$14,I11445-$B$14)</f>
        <v>17.645601851853957</v>
      </c>
    </row>
    <row r="11447" spans="1:9" x14ac:dyDescent="0.2">
      <c r="A11447" t="s">
        <v>20</v>
      </c>
      <c r="B11447" t="s">
        <v>22</v>
      </c>
      <c r="C11447" s="6">
        <f t="shared" si="183"/>
        <v>42182.132291697591</v>
      </c>
      <c r="D11447" t="s">
        <v>21</v>
      </c>
      <c r="E11447" s="6">
        <f>IF(Sense_data[[#This Row],[a_1State]]=D11446,E11446,Sense_data[[#This Row],[SysTimeStamp]])</f>
        <v>42182.130983826915</v>
      </c>
      <c r="F11447" s="3" t="str">
        <f>Sense_data[[#This Row],[a_1State]]&amp;TEXT(Sense_data[[#This Row],[StateInstanceTimestamp]],"#.######")</f>
        <v>Off42182.130984</v>
      </c>
      <c r="G11447" s="3">
        <f ca="1">IF(Sense_data[[#This Row],[a_1State]]="Off",RANDBETWEEN(off_min,off_max),RANDBETWEEN(on_min,on_max))/sr_div</f>
        <v>2.6</v>
      </c>
      <c r="H11447" s="3">
        <v>1.4</v>
      </c>
      <c r="I11447" s="3">
        <f>IF(HOUR(Sense_data[[#This Row],[SysTimeStamp]])&lt;12,I11446+$B$14,I11446-$B$14)</f>
        <v>17.645833333335439</v>
      </c>
    </row>
    <row r="11448" spans="1:9" x14ac:dyDescent="0.2">
      <c r="A11448" t="s">
        <v>20</v>
      </c>
      <c r="B11448" t="s">
        <v>22</v>
      </c>
      <c r="C11448" s="6">
        <f t="shared" si="183"/>
        <v>42182.132303271668</v>
      </c>
      <c r="D11448" t="s">
        <v>21</v>
      </c>
      <c r="E11448" s="6">
        <f>IF(Sense_data[[#This Row],[a_1State]]=D11447,E11447,Sense_data[[#This Row],[SysTimeStamp]])</f>
        <v>42182.130983826915</v>
      </c>
      <c r="F11448" s="3" t="str">
        <f>Sense_data[[#This Row],[a_1State]]&amp;TEXT(Sense_data[[#This Row],[StateInstanceTimestamp]],"#.######")</f>
        <v>Off42182.130984</v>
      </c>
      <c r="G11448" s="3">
        <f ca="1">IF(Sense_data[[#This Row],[a_1State]]="Off",RANDBETWEEN(off_min,off_max),RANDBETWEEN(on_min,on_max))/sr_div</f>
        <v>1.5</v>
      </c>
      <c r="H11448" s="3">
        <v>2.1</v>
      </c>
      <c r="I11448" s="3">
        <f>IF(HOUR(Sense_data[[#This Row],[SysTimeStamp]])&lt;12,I11447+$B$14,I11447-$B$14)</f>
        <v>17.646064814816921</v>
      </c>
    </row>
    <row r="11449" spans="1:9" x14ac:dyDescent="0.2">
      <c r="A11449" t="s">
        <v>20</v>
      </c>
      <c r="B11449" t="s">
        <v>22</v>
      </c>
      <c r="C11449" s="6">
        <f t="shared" si="183"/>
        <v>42182.132314845745</v>
      </c>
      <c r="D11449" t="s">
        <v>21</v>
      </c>
      <c r="E11449" s="6">
        <f>IF(Sense_data[[#This Row],[a_1State]]=D11448,E11448,Sense_data[[#This Row],[SysTimeStamp]])</f>
        <v>42182.130983826915</v>
      </c>
      <c r="F11449" s="3" t="str">
        <f>Sense_data[[#This Row],[a_1State]]&amp;TEXT(Sense_data[[#This Row],[StateInstanceTimestamp]],"#.######")</f>
        <v>Off42182.130984</v>
      </c>
      <c r="G11449" s="3">
        <f ca="1">IF(Sense_data[[#This Row],[a_1State]]="Off",RANDBETWEEN(off_min,off_max),RANDBETWEEN(on_min,on_max))/sr_div</f>
        <v>1.8</v>
      </c>
      <c r="H11449" s="3">
        <v>2.6</v>
      </c>
      <c r="I11449" s="3">
        <f>IF(HOUR(Sense_data[[#This Row],[SysTimeStamp]])&lt;12,I11448+$B$14,I11448-$B$14)</f>
        <v>17.646296296298402</v>
      </c>
    </row>
    <row r="11450" spans="1:9" x14ac:dyDescent="0.2">
      <c r="A11450" t="s">
        <v>20</v>
      </c>
      <c r="B11450" t="s">
        <v>22</v>
      </c>
      <c r="C11450" s="6">
        <f t="shared" si="183"/>
        <v>42182.132326419822</v>
      </c>
      <c r="D11450" t="s">
        <v>21</v>
      </c>
      <c r="E11450" s="6">
        <f>IF(Sense_data[[#This Row],[a_1State]]=D11449,E11449,Sense_data[[#This Row],[SysTimeStamp]])</f>
        <v>42182.130983826915</v>
      </c>
      <c r="F11450" s="3" t="str">
        <f>Sense_data[[#This Row],[a_1State]]&amp;TEXT(Sense_data[[#This Row],[StateInstanceTimestamp]],"#.######")</f>
        <v>Off42182.130984</v>
      </c>
      <c r="G11450" s="3">
        <f ca="1">IF(Sense_data[[#This Row],[a_1State]]="Off",RANDBETWEEN(off_min,off_max),RANDBETWEEN(on_min,on_max))/sr_div</f>
        <v>1.6</v>
      </c>
      <c r="H11450" s="3">
        <v>1.4</v>
      </c>
      <c r="I11450" s="3">
        <f>IF(HOUR(Sense_data[[#This Row],[SysTimeStamp]])&lt;12,I11449+$B$14,I11449-$B$14)</f>
        <v>17.646527777779884</v>
      </c>
    </row>
    <row r="11451" spans="1:9" x14ac:dyDescent="0.2">
      <c r="A11451" t="s">
        <v>20</v>
      </c>
      <c r="B11451" t="s">
        <v>22</v>
      </c>
      <c r="C11451" s="6">
        <f t="shared" si="183"/>
        <v>42182.132337993899</v>
      </c>
      <c r="D11451" t="s">
        <v>21</v>
      </c>
      <c r="E11451" s="6">
        <f>IF(Sense_data[[#This Row],[a_1State]]=D11450,E11450,Sense_data[[#This Row],[SysTimeStamp]])</f>
        <v>42182.130983826915</v>
      </c>
      <c r="F11451" s="3" t="str">
        <f>Sense_data[[#This Row],[a_1State]]&amp;TEXT(Sense_data[[#This Row],[StateInstanceTimestamp]],"#.######")</f>
        <v>Off42182.130984</v>
      </c>
      <c r="G11451" s="3">
        <f ca="1">IF(Sense_data[[#This Row],[a_1State]]="Off",RANDBETWEEN(off_min,off_max),RANDBETWEEN(on_min,on_max))/sr_div</f>
        <v>3</v>
      </c>
      <c r="H11451" s="3">
        <v>1.5</v>
      </c>
      <c r="I11451" s="3">
        <f>IF(HOUR(Sense_data[[#This Row],[SysTimeStamp]])&lt;12,I11450+$B$14,I11450-$B$14)</f>
        <v>17.646759259261366</v>
      </c>
    </row>
    <row r="11452" spans="1:9" x14ac:dyDescent="0.2">
      <c r="A11452" t="s">
        <v>20</v>
      </c>
      <c r="B11452" t="s">
        <v>22</v>
      </c>
      <c r="C11452" s="6">
        <f t="shared" si="183"/>
        <v>42182.132349567975</v>
      </c>
      <c r="D11452" t="s">
        <v>21</v>
      </c>
      <c r="E11452" s="6">
        <f>IF(Sense_data[[#This Row],[a_1State]]=D11451,E11451,Sense_data[[#This Row],[SysTimeStamp]])</f>
        <v>42182.130983826915</v>
      </c>
      <c r="F11452" s="3" t="str">
        <f>Sense_data[[#This Row],[a_1State]]&amp;TEXT(Sense_data[[#This Row],[StateInstanceTimestamp]],"#.######")</f>
        <v>Off42182.130984</v>
      </c>
      <c r="G11452" s="3">
        <f ca="1">IF(Sense_data[[#This Row],[a_1State]]="Off",RANDBETWEEN(off_min,off_max),RANDBETWEEN(on_min,on_max))/sr_div</f>
        <v>2.7</v>
      </c>
      <c r="H11452" s="3">
        <v>2.7</v>
      </c>
      <c r="I11452" s="3">
        <f>IF(HOUR(Sense_data[[#This Row],[SysTimeStamp]])&lt;12,I11451+$B$14,I11451-$B$14)</f>
        <v>17.646990740742847</v>
      </c>
    </row>
    <row r="11453" spans="1:9" x14ac:dyDescent="0.2">
      <c r="A11453" t="s">
        <v>20</v>
      </c>
      <c r="B11453" t="s">
        <v>22</v>
      </c>
      <c r="C11453" s="6">
        <f t="shared" si="183"/>
        <v>42182.132361142052</v>
      </c>
      <c r="D11453" t="s">
        <v>21</v>
      </c>
      <c r="E11453" s="6">
        <f>IF(Sense_data[[#This Row],[a_1State]]=D11452,E11452,Sense_data[[#This Row],[SysTimeStamp]])</f>
        <v>42182.130983826915</v>
      </c>
      <c r="F11453" s="3" t="str">
        <f>Sense_data[[#This Row],[a_1State]]&amp;TEXT(Sense_data[[#This Row],[StateInstanceTimestamp]],"#.######")</f>
        <v>Off42182.130984</v>
      </c>
      <c r="G11453" s="3">
        <f ca="1">IF(Sense_data[[#This Row],[a_1State]]="Off",RANDBETWEEN(off_min,off_max),RANDBETWEEN(on_min,on_max))/sr_div</f>
        <v>1.1000000000000001</v>
      </c>
      <c r="H11453" s="3">
        <v>1.1000000000000001</v>
      </c>
      <c r="I11453" s="3">
        <f>IF(HOUR(Sense_data[[#This Row],[SysTimeStamp]])&lt;12,I11452+$B$14,I11452-$B$14)</f>
        <v>17.647222222224329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86"/>
  <sheetViews>
    <sheetView workbookViewId="0">
      <selection activeCell="L15" sqref="L15"/>
    </sheetView>
  </sheetViews>
  <sheetFormatPr baseColWidth="10" defaultRowHeight="16" x14ac:dyDescent="0.2"/>
  <cols>
    <col min="1" max="1" width="19" customWidth="1"/>
    <col min="2" max="2" width="25.33203125" bestFit="1" customWidth="1"/>
    <col min="3" max="3" width="22.83203125" customWidth="1"/>
    <col min="4" max="7" width="10.6640625" customWidth="1"/>
    <col min="8" max="8" width="20" bestFit="1" customWidth="1"/>
    <col min="9" max="9" width="24" bestFit="1" customWidth="1"/>
    <col min="10" max="10" width="10.6640625" customWidth="1"/>
  </cols>
  <sheetData>
    <row r="2" spans="1:10" x14ac:dyDescent="0.2">
      <c r="A2" t="s">
        <v>43</v>
      </c>
      <c r="B2" s="4">
        <f>AVERAGE(B12:B48)</f>
        <v>230.72972972972963</v>
      </c>
    </row>
    <row r="3" spans="1:10" x14ac:dyDescent="0.2">
      <c r="A3" t="s">
        <v>44</v>
      </c>
      <c r="B3" s="4">
        <f>AVERAGE(B50:B85)</f>
        <v>897.14166666666665</v>
      </c>
    </row>
    <row r="4" spans="1:10" x14ac:dyDescent="0.2">
      <c r="A4" t="s">
        <v>46</v>
      </c>
      <c r="B4" s="9">
        <v>0.05</v>
      </c>
    </row>
    <row r="8" spans="1:10" x14ac:dyDescent="0.2">
      <c r="A8" s="1" t="s">
        <v>19</v>
      </c>
      <c r="B8" t="s">
        <v>26</v>
      </c>
    </row>
    <row r="10" spans="1:10" x14ac:dyDescent="0.2">
      <c r="A10" s="1" t="s">
        <v>24</v>
      </c>
      <c r="B10" t="s">
        <v>42</v>
      </c>
      <c r="C10" t="s">
        <v>130</v>
      </c>
      <c r="H10" t="s">
        <v>45</v>
      </c>
      <c r="I10" t="s">
        <v>47</v>
      </c>
    </row>
    <row r="11" spans="1:10" x14ac:dyDescent="0.2">
      <c r="A11" s="2" t="s">
        <v>21</v>
      </c>
      <c r="B11" s="4">
        <v>8536.9999999999982</v>
      </c>
      <c r="C11" s="4">
        <v>16.334469934028025</v>
      </c>
    </row>
    <row r="12" spans="1:10" x14ac:dyDescent="0.2">
      <c r="A12" s="8" t="s">
        <v>57</v>
      </c>
      <c r="B12" s="4">
        <v>1.4</v>
      </c>
      <c r="C12" s="4">
        <v>15</v>
      </c>
      <c r="H12" t="str">
        <f t="shared" ref="H12:H48" si="0">IF(B12&lt;avgOff,"LessThan","GreaterThan")</f>
        <v>LessThan</v>
      </c>
      <c r="I12" s="10" t="str">
        <f t="shared" ref="I12:I48" si="1">IF(ABS(B12-avgOff)/avgOff&gt;AccVar,"Exception","Normal")</f>
        <v>Exception</v>
      </c>
      <c r="J12" s="10">
        <f t="shared" ref="J12:J48" si="2">ABS(B12-avgOff)/avgOff</f>
        <v>0.99393229471711375</v>
      </c>
    </row>
    <row r="13" spans="1:10" x14ac:dyDescent="0.2">
      <c r="A13" s="8" t="s">
        <v>58</v>
      </c>
      <c r="B13" s="4">
        <v>230.89999999999989</v>
      </c>
      <c r="C13" s="4">
        <v>15.03055555555558</v>
      </c>
      <c r="H13" t="str">
        <f t="shared" si="0"/>
        <v>GreaterThan</v>
      </c>
      <c r="I13" s="10" t="str">
        <f t="shared" si="1"/>
        <v>Normal</v>
      </c>
      <c r="J13" s="10">
        <f t="shared" si="2"/>
        <v>7.3796415602668563E-4</v>
      </c>
    </row>
    <row r="14" spans="1:10" x14ac:dyDescent="0.2">
      <c r="A14" s="8" t="s">
        <v>59</v>
      </c>
      <c r="B14" s="4">
        <v>221.69999999999987</v>
      </c>
      <c r="C14" s="4">
        <v>15.12812500000009</v>
      </c>
      <c r="H14" t="str">
        <f t="shared" si="0"/>
        <v>LessThan</v>
      </c>
      <c r="I14" s="10" t="str">
        <f t="shared" si="1"/>
        <v>Normal</v>
      </c>
      <c r="J14" s="10">
        <f t="shared" si="2"/>
        <v>3.9135527702940258E-2</v>
      </c>
    </row>
    <row r="15" spans="1:10" x14ac:dyDescent="0.2">
      <c r="A15" s="8" t="s">
        <v>60</v>
      </c>
      <c r="B15" s="4">
        <v>247.10000000000002</v>
      </c>
      <c r="C15" s="4">
        <v>15.206828703703868</v>
      </c>
      <c r="H15" t="str">
        <f t="shared" si="0"/>
        <v>GreaterThan</v>
      </c>
      <c r="I15" s="10" t="str">
        <f t="shared" si="1"/>
        <v>Exception</v>
      </c>
      <c r="J15" s="10">
        <f t="shared" si="2"/>
        <v>7.0949982429425434E-2</v>
      </c>
    </row>
    <row r="16" spans="1:10" x14ac:dyDescent="0.2">
      <c r="A16" s="8" t="s">
        <v>61</v>
      </c>
      <c r="B16" s="4">
        <v>246.70000000000007</v>
      </c>
      <c r="C16" s="4">
        <v>15.251157407407609</v>
      </c>
      <c r="H16" t="str">
        <f t="shared" si="0"/>
        <v>GreaterThan</v>
      </c>
      <c r="I16" s="10" t="str">
        <f t="shared" si="1"/>
        <v>Exception</v>
      </c>
      <c r="J16" s="10">
        <f t="shared" si="2"/>
        <v>6.9216352348601004E-2</v>
      </c>
    </row>
    <row r="17" spans="1:10" x14ac:dyDescent="0.2">
      <c r="A17" s="8" t="s">
        <v>62</v>
      </c>
      <c r="B17" s="4">
        <v>222</v>
      </c>
      <c r="C17" s="4">
        <v>15.348726851852122</v>
      </c>
      <c r="H17" t="str">
        <f t="shared" si="0"/>
        <v>LessThan</v>
      </c>
      <c r="I17" s="10" t="str">
        <f t="shared" si="1"/>
        <v>Normal</v>
      </c>
      <c r="J17" s="10">
        <f t="shared" si="2"/>
        <v>3.7835305142321231E-2</v>
      </c>
    </row>
    <row r="18" spans="1:10" x14ac:dyDescent="0.2">
      <c r="A18" s="8" t="s">
        <v>63</v>
      </c>
      <c r="B18" s="4">
        <v>246.90000000000009</v>
      </c>
      <c r="C18" s="4">
        <v>15.427430555555892</v>
      </c>
      <c r="H18" t="str">
        <f t="shared" si="0"/>
        <v>GreaterThan</v>
      </c>
      <c r="I18" s="10" t="str">
        <f t="shared" si="1"/>
        <v>Exception</v>
      </c>
      <c r="J18" s="10">
        <f t="shared" si="2"/>
        <v>7.0083167389013407E-2</v>
      </c>
    </row>
    <row r="19" spans="1:10" x14ac:dyDescent="0.2">
      <c r="A19" s="8" t="s">
        <v>64</v>
      </c>
      <c r="B19" s="4">
        <v>240.49999999999994</v>
      </c>
      <c r="C19" s="4">
        <v>15.471759259259633</v>
      </c>
      <c r="H19" t="str">
        <f t="shared" si="0"/>
        <v>GreaterThan</v>
      </c>
      <c r="I19" s="10" t="str">
        <f t="shared" si="1"/>
        <v>Normal</v>
      </c>
      <c r="J19" s="10">
        <f t="shared" si="2"/>
        <v>4.234508609581842E-2</v>
      </c>
    </row>
    <row r="20" spans="1:10" x14ac:dyDescent="0.2">
      <c r="A20" s="8" t="s">
        <v>65</v>
      </c>
      <c r="B20" s="4">
        <v>227.10000000000002</v>
      </c>
      <c r="C20" s="4">
        <v>15.56932870370416</v>
      </c>
      <c r="H20" t="str">
        <f t="shared" si="0"/>
        <v>LessThan</v>
      </c>
      <c r="I20" s="10" t="str">
        <f t="shared" si="1"/>
        <v>Normal</v>
      </c>
      <c r="J20" s="10">
        <f t="shared" si="2"/>
        <v>1.5731521611806888E-2</v>
      </c>
    </row>
    <row r="21" spans="1:10" x14ac:dyDescent="0.2">
      <c r="A21" s="8" t="s">
        <v>66</v>
      </c>
      <c r="B21" s="4">
        <v>244.19999999999987</v>
      </c>
      <c r="C21" s="4">
        <v>15.64803240740792</v>
      </c>
      <c r="H21" t="str">
        <f t="shared" si="0"/>
        <v>GreaterThan</v>
      </c>
      <c r="I21" s="10" t="str">
        <f t="shared" si="1"/>
        <v>Exception</v>
      </c>
      <c r="J21" s="10">
        <f t="shared" si="2"/>
        <v>5.8381164343446104E-2</v>
      </c>
    </row>
    <row r="22" spans="1:10" x14ac:dyDescent="0.2">
      <c r="A22" s="8" t="s">
        <v>67</v>
      </c>
      <c r="B22" s="4">
        <v>254.89999999999998</v>
      </c>
      <c r="C22" s="4">
        <v>15.692361111111657</v>
      </c>
      <c r="H22" t="str">
        <f t="shared" si="0"/>
        <v>GreaterThan</v>
      </c>
      <c r="I22" s="10" t="str">
        <f t="shared" si="1"/>
        <v>Exception</v>
      </c>
      <c r="J22" s="10">
        <f t="shared" si="2"/>
        <v>0.10475576900550584</v>
      </c>
    </row>
    <row r="23" spans="1:10" x14ac:dyDescent="0.2">
      <c r="A23" s="8" t="s">
        <v>68</v>
      </c>
      <c r="B23" s="4">
        <v>228.09999999999994</v>
      </c>
      <c r="C23" s="4">
        <v>15.789930555556195</v>
      </c>
      <c r="H23" t="str">
        <f t="shared" si="0"/>
        <v>LessThan</v>
      </c>
      <c r="I23" s="10" t="str">
        <f t="shared" si="1"/>
        <v>Normal</v>
      </c>
      <c r="J23" s="10">
        <f t="shared" si="2"/>
        <v>1.1397446409745642E-2</v>
      </c>
    </row>
    <row r="24" spans="1:10" x14ac:dyDescent="0.2">
      <c r="A24" s="8" t="s">
        <v>69</v>
      </c>
      <c r="B24" s="4">
        <v>244.19999999999993</v>
      </c>
      <c r="C24" s="4">
        <v>15.868634259259947</v>
      </c>
      <c r="H24" t="str">
        <f t="shared" si="0"/>
        <v>GreaterThan</v>
      </c>
      <c r="I24" s="10" t="str">
        <f t="shared" si="1"/>
        <v>Exception</v>
      </c>
      <c r="J24" s="10">
        <f t="shared" si="2"/>
        <v>5.8381164343446354E-2</v>
      </c>
    </row>
    <row r="25" spans="1:10" x14ac:dyDescent="0.2">
      <c r="A25" s="8" t="s">
        <v>70</v>
      </c>
      <c r="B25" s="4">
        <v>237.70000000000002</v>
      </c>
      <c r="C25" s="4">
        <v>15.912962962963684</v>
      </c>
      <c r="H25" t="str">
        <f t="shared" si="0"/>
        <v>GreaterThan</v>
      </c>
      <c r="I25" s="10" t="str">
        <f t="shared" si="1"/>
        <v>Normal</v>
      </c>
      <c r="J25" s="10">
        <f t="shared" si="2"/>
        <v>3.0209675530046217E-2</v>
      </c>
    </row>
    <row r="26" spans="1:10" x14ac:dyDescent="0.2">
      <c r="A26" s="8" t="s">
        <v>71</v>
      </c>
      <c r="B26" s="4">
        <v>225</v>
      </c>
      <c r="C26" s="4">
        <v>16.01053240740822</v>
      </c>
      <c r="H26" t="str">
        <f t="shared" si="0"/>
        <v>LessThan</v>
      </c>
      <c r="I26" s="10" t="str">
        <f t="shared" si="1"/>
        <v>Normal</v>
      </c>
      <c r="J26" s="10">
        <f t="shared" si="2"/>
        <v>2.4833079536136383E-2</v>
      </c>
    </row>
    <row r="27" spans="1:10" x14ac:dyDescent="0.2">
      <c r="A27" s="8" t="s">
        <v>72</v>
      </c>
      <c r="B27" s="4">
        <v>225.90000000000006</v>
      </c>
      <c r="C27" s="4">
        <v>16.089236111111976</v>
      </c>
      <c r="H27" t="str">
        <f t="shared" si="0"/>
        <v>LessThan</v>
      </c>
      <c r="I27" s="10" t="str">
        <f t="shared" si="1"/>
        <v>Normal</v>
      </c>
      <c r="J27" s="10">
        <f t="shared" si="2"/>
        <v>2.0932411854280655E-2</v>
      </c>
    </row>
    <row r="28" spans="1:10" x14ac:dyDescent="0.2">
      <c r="A28" s="8" t="s">
        <v>73</v>
      </c>
      <c r="B28" s="4">
        <v>237.10000000000005</v>
      </c>
      <c r="C28" s="4">
        <v>16.133564814815717</v>
      </c>
      <c r="H28" t="str">
        <f t="shared" si="0"/>
        <v>GreaterThan</v>
      </c>
      <c r="I28" s="10" t="str">
        <f t="shared" si="1"/>
        <v>Normal</v>
      </c>
      <c r="J28" s="10">
        <f t="shared" si="2"/>
        <v>2.7609230408809395E-2</v>
      </c>
    </row>
    <row r="29" spans="1:10" x14ac:dyDescent="0.2">
      <c r="A29" s="8" t="s">
        <v>74</v>
      </c>
      <c r="B29" s="4">
        <v>233.09999999999994</v>
      </c>
      <c r="C29" s="4">
        <v>16.231134259260241</v>
      </c>
      <c r="H29" t="str">
        <f t="shared" si="0"/>
        <v>GreaterThan</v>
      </c>
      <c r="I29" s="10" t="str">
        <f t="shared" si="1"/>
        <v>Normal</v>
      </c>
      <c r="J29" s="10">
        <f t="shared" si="2"/>
        <v>1.0272929600562438E-2</v>
      </c>
    </row>
    <row r="30" spans="1:10" x14ac:dyDescent="0.2">
      <c r="A30" s="8" t="s">
        <v>75</v>
      </c>
      <c r="B30" s="4">
        <v>232.60000000000002</v>
      </c>
      <c r="C30" s="4">
        <v>16.309837962964011</v>
      </c>
      <c r="H30" t="str">
        <f t="shared" si="0"/>
        <v>GreaterThan</v>
      </c>
      <c r="I30" s="10" t="str">
        <f t="shared" si="1"/>
        <v>Normal</v>
      </c>
      <c r="J30" s="10">
        <f t="shared" si="2"/>
        <v>8.1058919995319993E-3</v>
      </c>
    </row>
    <row r="31" spans="1:10" x14ac:dyDescent="0.2">
      <c r="A31" s="8" t="s">
        <v>76</v>
      </c>
      <c r="B31" s="4">
        <v>245.69999999999996</v>
      </c>
      <c r="C31" s="4">
        <v>16.354166666667748</v>
      </c>
      <c r="H31" t="str">
        <f t="shared" si="0"/>
        <v>GreaterThan</v>
      </c>
      <c r="I31" s="10" t="str">
        <f t="shared" si="1"/>
        <v>Exception</v>
      </c>
      <c r="J31" s="10">
        <f t="shared" si="2"/>
        <v>6.4882277146538894E-2</v>
      </c>
    </row>
    <row r="32" spans="1:10" x14ac:dyDescent="0.2">
      <c r="A32" s="8" t="s">
        <v>77</v>
      </c>
      <c r="B32" s="4">
        <v>227.89999999999998</v>
      </c>
      <c r="C32" s="4">
        <v>16.451736111112265</v>
      </c>
      <c r="H32" t="str">
        <f t="shared" si="0"/>
        <v>LessThan</v>
      </c>
      <c r="I32" s="10" t="str">
        <f t="shared" si="1"/>
        <v>Normal</v>
      </c>
      <c r="J32" s="10">
        <f t="shared" si="2"/>
        <v>1.2264261450157793E-2</v>
      </c>
    </row>
    <row r="33" spans="1:10" x14ac:dyDescent="0.2">
      <c r="A33" s="8" t="s">
        <v>78</v>
      </c>
      <c r="B33" s="4">
        <v>248.20000000000013</v>
      </c>
      <c r="C33" s="4">
        <v>16.530439814816035</v>
      </c>
      <c r="H33" t="str">
        <f t="shared" si="0"/>
        <v>GreaterThan</v>
      </c>
      <c r="I33" s="10" t="str">
        <f t="shared" si="1"/>
        <v>Exception</v>
      </c>
      <c r="J33" s="10">
        <f t="shared" si="2"/>
        <v>7.5717465151693683E-2</v>
      </c>
    </row>
    <row r="34" spans="1:10" x14ac:dyDescent="0.2">
      <c r="A34" s="8" t="s">
        <v>79</v>
      </c>
      <c r="B34" s="4">
        <v>253.6</v>
      </c>
      <c r="C34" s="4">
        <v>16.574768518519775</v>
      </c>
      <c r="H34" t="str">
        <f t="shared" si="0"/>
        <v>GreaterThan</v>
      </c>
      <c r="I34" s="10" t="str">
        <f t="shared" si="1"/>
        <v>Exception</v>
      </c>
      <c r="J34" s="10">
        <f t="shared" si="2"/>
        <v>9.9121471242825818E-2</v>
      </c>
    </row>
    <row r="35" spans="1:10" x14ac:dyDescent="0.2">
      <c r="A35" s="8" t="s">
        <v>80</v>
      </c>
      <c r="B35" s="4">
        <v>225.89999999999998</v>
      </c>
      <c r="C35" s="4">
        <v>16.672337962964288</v>
      </c>
      <c r="H35" t="str">
        <f t="shared" si="0"/>
        <v>LessThan</v>
      </c>
      <c r="I35" s="10" t="str">
        <f t="shared" si="1"/>
        <v>Normal</v>
      </c>
      <c r="J35" s="10">
        <f t="shared" si="2"/>
        <v>2.0932411854281026E-2</v>
      </c>
    </row>
    <row r="36" spans="1:10" x14ac:dyDescent="0.2">
      <c r="A36" s="8" t="s">
        <v>81</v>
      </c>
      <c r="B36" s="4">
        <v>238.59999999999997</v>
      </c>
      <c r="C36" s="4">
        <v>16.751041666668062</v>
      </c>
      <c r="H36" t="str">
        <f t="shared" si="0"/>
        <v>GreaterThan</v>
      </c>
      <c r="I36" s="10" t="str">
        <f t="shared" si="1"/>
        <v>Normal</v>
      </c>
      <c r="J36" s="10">
        <f t="shared" si="2"/>
        <v>3.4110343211901449E-2</v>
      </c>
    </row>
    <row r="37" spans="1:10" x14ac:dyDescent="0.2">
      <c r="A37" s="8" t="s">
        <v>82</v>
      </c>
      <c r="B37" s="4">
        <v>248.40000000000006</v>
      </c>
      <c r="C37" s="4">
        <v>16.795370370371799</v>
      </c>
      <c r="H37" t="str">
        <f t="shared" si="0"/>
        <v>GreaterThan</v>
      </c>
      <c r="I37" s="10" t="str">
        <f t="shared" si="1"/>
        <v>Exception</v>
      </c>
      <c r="J37" s="10">
        <f t="shared" si="2"/>
        <v>7.6584280192105711E-2</v>
      </c>
    </row>
    <row r="38" spans="1:10" x14ac:dyDescent="0.2">
      <c r="A38" s="8" t="s">
        <v>83</v>
      </c>
      <c r="B38" s="4">
        <v>226.09999999999985</v>
      </c>
      <c r="C38" s="4">
        <v>16.892939814816316</v>
      </c>
      <c r="H38" t="str">
        <f t="shared" si="0"/>
        <v>LessThan</v>
      </c>
      <c r="I38" s="10" t="str">
        <f t="shared" si="1"/>
        <v>Normal</v>
      </c>
      <c r="J38" s="10">
        <f t="shared" si="2"/>
        <v>2.0065596813869244E-2</v>
      </c>
    </row>
    <row r="39" spans="1:10" x14ac:dyDescent="0.2">
      <c r="A39" s="8" t="s">
        <v>84</v>
      </c>
      <c r="B39" s="4">
        <v>234.79999999999998</v>
      </c>
      <c r="C39" s="4">
        <v>16.971643518520086</v>
      </c>
      <c r="H39" t="str">
        <f t="shared" si="0"/>
        <v>GreaterThan</v>
      </c>
      <c r="I39" s="10" t="str">
        <f t="shared" si="1"/>
        <v>Normal</v>
      </c>
      <c r="J39" s="10">
        <f t="shared" si="2"/>
        <v>1.7640857444067383E-2</v>
      </c>
    </row>
    <row r="40" spans="1:10" x14ac:dyDescent="0.2">
      <c r="A40" s="8" t="s">
        <v>85</v>
      </c>
      <c r="B40" s="4">
        <v>242.09999999999991</v>
      </c>
      <c r="C40" s="4">
        <v>17.01597222222383</v>
      </c>
      <c r="H40" t="str">
        <f t="shared" si="0"/>
        <v>GreaterThan</v>
      </c>
      <c r="I40" s="10" t="str">
        <f t="shared" si="1"/>
        <v>Normal</v>
      </c>
      <c r="J40" s="10">
        <f t="shared" si="2"/>
        <v>4.9279606419116863E-2</v>
      </c>
    </row>
    <row r="41" spans="1:10" x14ac:dyDescent="0.2">
      <c r="A41" s="8" t="s">
        <v>86</v>
      </c>
      <c r="B41" s="4">
        <v>230.49999999999989</v>
      </c>
      <c r="C41" s="4">
        <v>17.11354166666834</v>
      </c>
      <c r="H41" t="str">
        <f t="shared" si="0"/>
        <v>LessThan</v>
      </c>
      <c r="I41" s="10" t="str">
        <f t="shared" si="1"/>
        <v>Normal</v>
      </c>
      <c r="J41" s="10">
        <f t="shared" si="2"/>
        <v>9.9566592479798533E-4</v>
      </c>
    </row>
    <row r="42" spans="1:10" x14ac:dyDescent="0.2">
      <c r="A42" s="8" t="s">
        <v>87</v>
      </c>
      <c r="B42" s="4">
        <v>238.89999999999992</v>
      </c>
      <c r="C42" s="4">
        <v>17.192245370372113</v>
      </c>
      <c r="H42" t="str">
        <f t="shared" si="0"/>
        <v>GreaterThan</v>
      </c>
      <c r="I42" s="10" t="str">
        <f t="shared" si="1"/>
        <v>Normal</v>
      </c>
      <c r="J42" s="10">
        <f t="shared" si="2"/>
        <v>3.5410565772519741E-2</v>
      </c>
    </row>
    <row r="43" spans="1:10" x14ac:dyDescent="0.2">
      <c r="A43" s="8" t="s">
        <v>88</v>
      </c>
      <c r="B43" s="4">
        <v>244.10000000000002</v>
      </c>
      <c r="C43" s="4">
        <v>17.23657407407585</v>
      </c>
      <c r="H43" t="str">
        <f t="shared" si="0"/>
        <v>GreaterThan</v>
      </c>
      <c r="I43" s="10" t="str">
        <f t="shared" si="1"/>
        <v>Exception</v>
      </c>
      <c r="J43" s="10">
        <f t="shared" si="2"/>
        <v>5.7947756823240583E-2</v>
      </c>
    </row>
    <row r="44" spans="1:10" x14ac:dyDescent="0.2">
      <c r="A44" s="8" t="s">
        <v>89</v>
      </c>
      <c r="B44" s="4">
        <v>223.70000000000005</v>
      </c>
      <c r="C44" s="4">
        <v>17.334143518520374</v>
      </c>
      <c r="H44" t="str">
        <f t="shared" si="0"/>
        <v>LessThan</v>
      </c>
      <c r="I44" s="10" t="str">
        <f t="shared" si="1"/>
        <v>Normal</v>
      </c>
      <c r="J44" s="10">
        <f t="shared" si="2"/>
        <v>3.0467377298816285E-2</v>
      </c>
    </row>
    <row r="45" spans="1:10" x14ac:dyDescent="0.2">
      <c r="A45" s="8" t="s">
        <v>90</v>
      </c>
      <c r="B45" s="4">
        <v>234.89999999999995</v>
      </c>
      <c r="C45" s="4">
        <v>17.412847222224141</v>
      </c>
      <c r="H45" t="str">
        <f t="shared" si="0"/>
        <v>GreaterThan</v>
      </c>
      <c r="I45" s="10" t="str">
        <f t="shared" si="1"/>
        <v>Normal</v>
      </c>
      <c r="J45" s="10">
        <f t="shared" si="2"/>
        <v>1.8074264964273397E-2</v>
      </c>
    </row>
    <row r="46" spans="1:10" x14ac:dyDescent="0.2">
      <c r="A46" s="8" t="s">
        <v>91</v>
      </c>
      <c r="B46" s="4">
        <v>240.29999999999995</v>
      </c>
      <c r="C46" s="4">
        <v>17.457175925927874</v>
      </c>
      <c r="H46" t="str">
        <f t="shared" si="0"/>
        <v>GreaterThan</v>
      </c>
      <c r="I46" s="10" t="str">
        <f t="shared" si="1"/>
        <v>Normal</v>
      </c>
      <c r="J46" s="10">
        <f t="shared" si="2"/>
        <v>4.1478271055406149E-2</v>
      </c>
    </row>
    <row r="47" spans="1:10" x14ac:dyDescent="0.2">
      <c r="A47" s="8" t="s">
        <v>92</v>
      </c>
      <c r="B47" s="4">
        <v>233.89999999999998</v>
      </c>
      <c r="C47" s="4">
        <v>17.554745370372412</v>
      </c>
      <c r="H47" t="str">
        <f t="shared" si="0"/>
        <v>GreaterThan</v>
      </c>
      <c r="I47" s="10" t="str">
        <f t="shared" si="1"/>
        <v>Normal</v>
      </c>
      <c r="J47" s="10">
        <f t="shared" si="2"/>
        <v>1.3740189762211903E-2</v>
      </c>
    </row>
    <row r="48" spans="1:10" x14ac:dyDescent="0.2">
      <c r="A48" s="8" t="s">
        <v>93</v>
      </c>
      <c r="B48" s="4">
        <v>252.30000000000004</v>
      </c>
      <c r="C48" s="4">
        <v>17.633449074076161</v>
      </c>
      <c r="H48" t="str">
        <f t="shared" si="0"/>
        <v>GreaterThan</v>
      </c>
      <c r="I48" s="10" t="str">
        <f t="shared" si="1"/>
        <v>Exception</v>
      </c>
      <c r="J48" s="10">
        <f t="shared" si="2"/>
        <v>9.3487173480145916E-2</v>
      </c>
    </row>
    <row r="49" spans="1:3" x14ac:dyDescent="0.2">
      <c r="A49" s="2" t="s">
        <v>23</v>
      </c>
      <c r="B49" s="4">
        <v>32297.100000000075</v>
      </c>
      <c r="C49" s="4">
        <v>16.317163306702398</v>
      </c>
    </row>
    <row r="50" spans="1:3" x14ac:dyDescent="0.2">
      <c r="A50" s="8" t="s">
        <v>94</v>
      </c>
      <c r="B50" s="4">
        <v>310.2</v>
      </c>
      <c r="C50" s="4">
        <v>15.00833333333334</v>
      </c>
    </row>
    <row r="51" spans="1:3" x14ac:dyDescent="0.2">
      <c r="A51" s="8" t="s">
        <v>95</v>
      </c>
      <c r="B51" s="4">
        <v>1379.900000000001</v>
      </c>
      <c r="C51" s="4">
        <v>15.079745370370427</v>
      </c>
    </row>
    <row r="52" spans="1:3" x14ac:dyDescent="0.2">
      <c r="A52" s="8" t="s">
        <v>96</v>
      </c>
      <c r="B52" s="4">
        <v>1006.2999999999993</v>
      </c>
      <c r="C52" s="4">
        <v>15.167129629629734</v>
      </c>
    </row>
    <row r="53" spans="1:3" x14ac:dyDescent="0.2">
      <c r="A53" s="8" t="s">
        <v>97</v>
      </c>
      <c r="B53" s="4">
        <v>318.79999999999984</v>
      </c>
      <c r="C53" s="4">
        <v>15.228935185185367</v>
      </c>
    </row>
    <row r="54" spans="1:3" x14ac:dyDescent="0.2">
      <c r="A54" s="8" t="s">
        <v>98</v>
      </c>
      <c r="B54" s="4">
        <v>1348.0999999999997</v>
      </c>
      <c r="C54" s="4">
        <v>15.300347222222477</v>
      </c>
    </row>
    <row r="55" spans="1:3" x14ac:dyDescent="0.2">
      <c r="A55" s="8" t="s">
        <v>99</v>
      </c>
      <c r="B55" s="4">
        <v>996.19999999999993</v>
      </c>
      <c r="C55" s="4">
        <v>15.387731481481797</v>
      </c>
    </row>
    <row r="56" spans="1:3" x14ac:dyDescent="0.2">
      <c r="A56" s="8" t="s">
        <v>100</v>
      </c>
      <c r="B56" s="4">
        <v>303.89999999999998</v>
      </c>
      <c r="C56" s="4">
        <v>15.449537037037397</v>
      </c>
    </row>
    <row r="57" spans="1:3" x14ac:dyDescent="0.2">
      <c r="A57" s="8" t="s">
        <v>101</v>
      </c>
      <c r="B57" s="4">
        <v>1367.9000000000015</v>
      </c>
      <c r="C57" s="4">
        <v>15.520949074074482</v>
      </c>
    </row>
    <row r="58" spans="1:3" x14ac:dyDescent="0.2">
      <c r="A58" s="8" t="s">
        <v>102</v>
      </c>
      <c r="B58" s="4">
        <v>1000.2000000000004</v>
      </c>
      <c r="C58" s="4">
        <v>15.608333333333809</v>
      </c>
    </row>
    <row r="59" spans="1:3" x14ac:dyDescent="0.2">
      <c r="A59" s="8" t="s">
        <v>103</v>
      </c>
      <c r="B59" s="4">
        <v>324.60000000000002</v>
      </c>
      <c r="C59" s="4">
        <v>15.670138888889426</v>
      </c>
    </row>
    <row r="60" spans="1:3" x14ac:dyDescent="0.2">
      <c r="A60" s="8" t="s">
        <v>104</v>
      </c>
      <c r="B60" s="4">
        <v>1346.2000000000003</v>
      </c>
      <c r="C60" s="4">
        <v>15.741550925926521</v>
      </c>
    </row>
    <row r="61" spans="1:3" x14ac:dyDescent="0.2">
      <c r="A61" s="8" t="s">
        <v>105</v>
      </c>
      <c r="B61" s="4">
        <v>1023.7000000000002</v>
      </c>
      <c r="C61" s="4">
        <v>15.828935185185845</v>
      </c>
    </row>
    <row r="62" spans="1:3" x14ac:dyDescent="0.2">
      <c r="A62" s="8" t="s">
        <v>106</v>
      </c>
      <c r="B62" s="4">
        <v>315.70000000000005</v>
      </c>
      <c r="C62" s="4">
        <v>15.89074074074146</v>
      </c>
    </row>
    <row r="63" spans="1:3" x14ac:dyDescent="0.2">
      <c r="A63" s="8" t="s">
        <v>107</v>
      </c>
      <c r="B63" s="4">
        <v>1381</v>
      </c>
      <c r="C63" s="4">
        <v>15.962152777778547</v>
      </c>
    </row>
    <row r="64" spans="1:3" x14ac:dyDescent="0.2">
      <c r="A64" s="8" t="s">
        <v>108</v>
      </c>
      <c r="B64" s="4">
        <v>1019.5999999999997</v>
      </c>
      <c r="C64" s="4">
        <v>16.049537037037886</v>
      </c>
    </row>
    <row r="65" spans="1:3" x14ac:dyDescent="0.2">
      <c r="A65" s="8" t="s">
        <v>109</v>
      </c>
      <c r="B65" s="4">
        <v>316.3</v>
      </c>
      <c r="C65" s="4">
        <v>16.111342592593477</v>
      </c>
    </row>
    <row r="66" spans="1:3" x14ac:dyDescent="0.2">
      <c r="A66" s="8" t="s">
        <v>110</v>
      </c>
      <c r="B66" s="4">
        <v>1363.7999999999997</v>
      </c>
      <c r="C66" s="4">
        <v>16.182754629630558</v>
      </c>
    </row>
    <row r="67" spans="1:3" x14ac:dyDescent="0.2">
      <c r="A67" s="8" t="s">
        <v>111</v>
      </c>
      <c r="B67" s="4">
        <v>965.09999999999991</v>
      </c>
      <c r="C67" s="4">
        <v>16.270138888889889</v>
      </c>
    </row>
    <row r="68" spans="1:3" x14ac:dyDescent="0.2">
      <c r="A68" s="8" t="s">
        <v>112</v>
      </c>
      <c r="B68" s="4">
        <v>321.39999999999998</v>
      </c>
      <c r="C68" s="4">
        <v>16.33194444444549</v>
      </c>
    </row>
    <row r="69" spans="1:3" x14ac:dyDescent="0.2">
      <c r="A69" s="8" t="s">
        <v>113</v>
      </c>
      <c r="B69" s="4">
        <v>1365.8999999999994</v>
      </c>
      <c r="C69" s="4">
        <v>16.403356481482614</v>
      </c>
    </row>
    <row r="70" spans="1:3" x14ac:dyDescent="0.2">
      <c r="A70" s="8" t="s">
        <v>114</v>
      </c>
      <c r="B70" s="4">
        <v>998.69999999999982</v>
      </c>
      <c r="C70" s="4">
        <v>16.490740740741945</v>
      </c>
    </row>
    <row r="71" spans="1:3" x14ac:dyDescent="0.2">
      <c r="A71" s="8" t="s">
        <v>115</v>
      </c>
      <c r="B71" s="4">
        <v>321.79999999999995</v>
      </c>
      <c r="C71" s="4">
        <v>16.552546296297525</v>
      </c>
    </row>
    <row r="72" spans="1:3" x14ac:dyDescent="0.2">
      <c r="A72" s="8" t="s">
        <v>116</v>
      </c>
      <c r="B72" s="4">
        <v>1361.9000000000003</v>
      </c>
      <c r="C72" s="4">
        <v>16.623958333334599</v>
      </c>
    </row>
    <row r="73" spans="1:3" x14ac:dyDescent="0.2">
      <c r="A73" s="8" t="s">
        <v>117</v>
      </c>
      <c r="B73" s="4">
        <v>990.2</v>
      </c>
      <c r="C73" s="4">
        <v>16.71134259259394</v>
      </c>
    </row>
    <row r="74" spans="1:3" x14ac:dyDescent="0.2">
      <c r="A74" s="8" t="s">
        <v>118</v>
      </c>
      <c r="B74" s="4">
        <v>316.70000000000005</v>
      </c>
      <c r="C74" s="4">
        <v>16.773148148149556</v>
      </c>
    </row>
    <row r="75" spans="1:3" x14ac:dyDescent="0.2">
      <c r="A75" s="8" t="s">
        <v>119</v>
      </c>
      <c r="B75" s="4">
        <v>1396.8</v>
      </c>
      <c r="C75" s="4">
        <v>16.844560185186676</v>
      </c>
    </row>
    <row r="76" spans="1:3" x14ac:dyDescent="0.2">
      <c r="A76" s="8" t="s">
        <v>120</v>
      </c>
      <c r="B76" s="4">
        <v>1028.8000000000002</v>
      </c>
      <c r="C76" s="4">
        <v>16.931944444445993</v>
      </c>
    </row>
    <row r="77" spans="1:3" x14ac:dyDescent="0.2">
      <c r="A77" s="8" t="s">
        <v>121</v>
      </c>
      <c r="B77" s="4">
        <v>328.99999999999989</v>
      </c>
      <c r="C77" s="4">
        <v>16.993750000001583</v>
      </c>
    </row>
    <row r="78" spans="1:3" x14ac:dyDescent="0.2">
      <c r="A78" s="8" t="s">
        <v>122</v>
      </c>
      <c r="B78" s="4">
        <v>1363.7000000000003</v>
      </c>
      <c r="C78" s="4">
        <v>17.065162037038675</v>
      </c>
    </row>
    <row r="79" spans="1:3" x14ac:dyDescent="0.2">
      <c r="A79" s="8" t="s">
        <v>123</v>
      </c>
      <c r="B79" s="4">
        <v>995.60000000000014</v>
      </c>
      <c r="C79" s="4">
        <v>17.152546296297992</v>
      </c>
    </row>
    <row r="80" spans="1:3" x14ac:dyDescent="0.2">
      <c r="A80" s="8" t="s">
        <v>124</v>
      </c>
      <c r="B80" s="4">
        <v>326.29999999999995</v>
      </c>
      <c r="C80" s="4">
        <v>17.214351851853618</v>
      </c>
    </row>
    <row r="81" spans="1:3" x14ac:dyDescent="0.2">
      <c r="A81" s="8" t="s">
        <v>125</v>
      </c>
      <c r="B81" s="4">
        <v>1381.2000000000003</v>
      </c>
      <c r="C81" s="4">
        <v>17.28576388889071</v>
      </c>
    </row>
    <row r="82" spans="1:3" x14ac:dyDescent="0.2">
      <c r="A82" s="8" t="s">
        <v>126</v>
      </c>
      <c r="B82" s="4">
        <v>1000.3999999999996</v>
      </c>
      <c r="C82" s="4">
        <v>17.37314814815004</v>
      </c>
    </row>
    <row r="83" spans="1:3" x14ac:dyDescent="0.2">
      <c r="A83" s="8" t="s">
        <v>127</v>
      </c>
      <c r="B83" s="4">
        <v>310.30000000000007</v>
      </c>
      <c r="C83" s="4">
        <v>17.434953703705649</v>
      </c>
    </row>
    <row r="84" spans="1:3" x14ac:dyDescent="0.2">
      <c r="A84" s="8" t="s">
        <v>128</v>
      </c>
      <c r="B84" s="4">
        <v>1380.8999999999996</v>
      </c>
      <c r="C84" s="4">
        <v>17.506365740742741</v>
      </c>
    </row>
    <row r="85" spans="1:3" x14ac:dyDescent="0.2">
      <c r="A85" s="8" t="s">
        <v>129</v>
      </c>
      <c r="B85" s="4">
        <v>1020.0000000000002</v>
      </c>
      <c r="C85" s="4">
        <v>17.593750000002064</v>
      </c>
    </row>
    <row r="86" spans="1:3" x14ac:dyDescent="0.2">
      <c r="A86" s="2" t="s">
        <v>25</v>
      </c>
      <c r="B86" s="4">
        <v>40834.1000000001</v>
      </c>
      <c r="C86" s="4">
        <v>16.323611111112143</v>
      </c>
    </row>
  </sheetData>
  <conditionalFormatting sqref="I12:J48">
    <cfRule type="cellIs" dxfId="0" priority="1" operator="equal">
      <formula>"Exception"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5"/>
  <sheetViews>
    <sheetView tabSelected="1" workbookViewId="0">
      <selection activeCell="A39" sqref="A39"/>
    </sheetView>
  </sheetViews>
  <sheetFormatPr baseColWidth="10" defaultRowHeight="16" x14ac:dyDescent="0.2"/>
  <cols>
    <col min="1" max="1" width="86.33203125" customWidth="1"/>
  </cols>
  <sheetData>
    <row r="1" spans="1:1" x14ac:dyDescent="0.2">
      <c r="A1" s="14" t="s">
        <v>131</v>
      </c>
    </row>
    <row r="3" spans="1:1" x14ac:dyDescent="0.2">
      <c r="A3" s="15" t="s">
        <v>132</v>
      </c>
    </row>
    <row r="4" spans="1:1" x14ac:dyDescent="0.2">
      <c r="A4" s="16" t="s">
        <v>133</v>
      </c>
    </row>
    <row r="5" spans="1:1" x14ac:dyDescent="0.2">
      <c r="A5" s="17" t="s">
        <v>134</v>
      </c>
    </row>
    <row r="6" spans="1:1" x14ac:dyDescent="0.2">
      <c r="A6" s="17" t="s">
        <v>135</v>
      </c>
    </row>
    <row r="7" spans="1:1" x14ac:dyDescent="0.2">
      <c r="A7" s="17" t="s">
        <v>136</v>
      </c>
    </row>
    <row r="8" spans="1:1" x14ac:dyDescent="0.2">
      <c r="A8" s="17" t="s">
        <v>137</v>
      </c>
    </row>
    <row r="9" spans="1:1" x14ac:dyDescent="0.2">
      <c r="A9" s="17" t="s">
        <v>138</v>
      </c>
    </row>
    <row r="10" spans="1:1" x14ac:dyDescent="0.2">
      <c r="A10" s="17" t="s">
        <v>139</v>
      </c>
    </row>
    <row r="11" spans="1:1" x14ac:dyDescent="0.2">
      <c r="A11" s="17" t="s">
        <v>140</v>
      </c>
    </row>
    <row r="12" spans="1:1" x14ac:dyDescent="0.2">
      <c r="A12" s="17" t="s">
        <v>141</v>
      </c>
    </row>
    <row r="13" spans="1:1" x14ac:dyDescent="0.2">
      <c r="A13" s="17" t="s">
        <v>142</v>
      </c>
    </row>
    <row r="14" spans="1:1" x14ac:dyDescent="0.2">
      <c r="A14" s="17" t="s">
        <v>143</v>
      </c>
    </row>
    <row r="15" spans="1:1" x14ac:dyDescent="0.2">
      <c r="A15" s="17" t="s">
        <v>144</v>
      </c>
    </row>
    <row r="16" spans="1:1" x14ac:dyDescent="0.2">
      <c r="A16" s="17" t="s">
        <v>138</v>
      </c>
    </row>
    <row r="17" spans="1:1" x14ac:dyDescent="0.2">
      <c r="A17" s="17" t="s">
        <v>145</v>
      </c>
    </row>
    <row r="18" spans="1:1" x14ac:dyDescent="0.2">
      <c r="A18" s="17" t="s">
        <v>146</v>
      </c>
    </row>
    <row r="19" spans="1:1" x14ac:dyDescent="0.2">
      <c r="A19" s="17" t="s">
        <v>147</v>
      </c>
    </row>
    <row r="20" spans="1:1" x14ac:dyDescent="0.2">
      <c r="A20" s="17" t="s">
        <v>148</v>
      </c>
    </row>
    <row r="21" spans="1:1" x14ac:dyDescent="0.2">
      <c r="A21" s="17" t="s">
        <v>149</v>
      </c>
    </row>
    <row r="22" spans="1:1" x14ac:dyDescent="0.2">
      <c r="A22" s="17" t="s">
        <v>144</v>
      </c>
    </row>
    <row r="23" spans="1:1" x14ac:dyDescent="0.2">
      <c r="A23" s="17" t="s">
        <v>138</v>
      </c>
    </row>
    <row r="24" spans="1:1" x14ac:dyDescent="0.2">
      <c r="A24" s="17" t="s">
        <v>150</v>
      </c>
    </row>
    <row r="25" spans="1:1" x14ac:dyDescent="0.2">
      <c r="A25" s="17" t="s">
        <v>151</v>
      </c>
    </row>
    <row r="26" spans="1:1" x14ac:dyDescent="0.2">
      <c r="A26" s="17" t="s">
        <v>152</v>
      </c>
    </row>
    <row r="27" spans="1:1" x14ac:dyDescent="0.2">
      <c r="A27" s="17" t="s">
        <v>153</v>
      </c>
    </row>
    <row r="28" spans="1:1" x14ac:dyDescent="0.2">
      <c r="A28" s="17" t="s">
        <v>154</v>
      </c>
    </row>
    <row r="29" spans="1:1" x14ac:dyDescent="0.2">
      <c r="A29" s="17" t="s">
        <v>144</v>
      </c>
    </row>
    <row r="30" spans="1:1" x14ac:dyDescent="0.2">
      <c r="A30" s="17" t="s">
        <v>138</v>
      </c>
    </row>
    <row r="31" spans="1:1" x14ac:dyDescent="0.2">
      <c r="A31" s="17" t="s">
        <v>155</v>
      </c>
    </row>
    <row r="32" spans="1:1" x14ac:dyDescent="0.2">
      <c r="A32" s="17" t="s">
        <v>146</v>
      </c>
    </row>
    <row r="33" spans="1:1" x14ac:dyDescent="0.2">
      <c r="A33" s="17" t="s">
        <v>156</v>
      </c>
    </row>
    <row r="34" spans="1:1" x14ac:dyDescent="0.2">
      <c r="A34" s="17" t="s">
        <v>157</v>
      </c>
    </row>
    <row r="35" spans="1:1" x14ac:dyDescent="0.2">
      <c r="A35" s="17" t="s">
        <v>158</v>
      </c>
    </row>
    <row r="36" spans="1:1" x14ac:dyDescent="0.2">
      <c r="A36" s="17" t="s">
        <v>144</v>
      </c>
    </row>
    <row r="37" spans="1:1" x14ac:dyDescent="0.2">
      <c r="A37" s="17" t="s">
        <v>138</v>
      </c>
    </row>
    <row r="38" spans="1:1" x14ac:dyDescent="0.2">
      <c r="A38" s="17" t="s">
        <v>159</v>
      </c>
    </row>
    <row r="39" spans="1:1" x14ac:dyDescent="0.2">
      <c r="A39" s="17" t="s">
        <v>160</v>
      </c>
    </row>
    <row r="40" spans="1:1" x14ac:dyDescent="0.2">
      <c r="A40" s="17" t="s">
        <v>161</v>
      </c>
    </row>
    <row r="41" spans="1:1" x14ac:dyDescent="0.2">
      <c r="A41" s="17" t="s">
        <v>162</v>
      </c>
    </row>
    <row r="42" spans="1:1" x14ac:dyDescent="0.2">
      <c r="A42" s="17" t="s">
        <v>163</v>
      </c>
    </row>
    <row r="43" spans="1:1" x14ac:dyDescent="0.2">
      <c r="A43" s="17" t="s">
        <v>164</v>
      </c>
    </row>
    <row r="44" spans="1:1" x14ac:dyDescent="0.2">
      <c r="A44" s="17" t="s">
        <v>144</v>
      </c>
    </row>
    <row r="45" spans="1:1" x14ac:dyDescent="0.2">
      <c r="A45" s="16" t="s">
        <v>165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3"/>
  <sheetViews>
    <sheetView zoomScale="120" zoomScaleNormal="120" zoomScalePageLayoutView="120" workbookViewId="0">
      <selection activeCell="D6" sqref="D6"/>
    </sheetView>
  </sheetViews>
  <sheetFormatPr baseColWidth="10" defaultRowHeight="16" x14ac:dyDescent="0.2"/>
  <cols>
    <col min="1" max="1" width="85.1640625" customWidth="1"/>
  </cols>
  <sheetData>
    <row r="1" spans="1:3" x14ac:dyDescent="0.2">
      <c r="A1" s="14" t="s">
        <v>166</v>
      </c>
    </row>
    <row r="3" spans="1:3" x14ac:dyDescent="0.2">
      <c r="A3" s="15" t="s">
        <v>132</v>
      </c>
    </row>
    <row r="4" spans="1:3" x14ac:dyDescent="0.2">
      <c r="A4" s="16" t="s">
        <v>133</v>
      </c>
      <c r="B4" t="s">
        <v>183</v>
      </c>
    </row>
    <row r="5" spans="1:3" x14ac:dyDescent="0.2">
      <c r="A5" s="17" t="s">
        <v>167</v>
      </c>
      <c r="B5" t="s">
        <v>185</v>
      </c>
      <c r="C5" t="s">
        <v>186</v>
      </c>
    </row>
    <row r="6" spans="1:3" x14ac:dyDescent="0.2">
      <c r="A6" s="17" t="s">
        <v>168</v>
      </c>
      <c r="B6" t="s">
        <v>189</v>
      </c>
      <c r="C6">
        <v>0</v>
      </c>
    </row>
    <row r="7" spans="1:3" x14ac:dyDescent="0.2">
      <c r="A7" s="17" t="s">
        <v>169</v>
      </c>
    </row>
    <row r="8" spans="1:3" x14ac:dyDescent="0.2">
      <c r="A8" s="17" t="s">
        <v>137</v>
      </c>
    </row>
    <row r="9" spans="1:3" x14ac:dyDescent="0.2">
      <c r="A9" s="17" t="s">
        <v>138</v>
      </c>
    </row>
    <row r="10" spans="1:3" x14ac:dyDescent="0.2">
      <c r="A10" s="17" t="s">
        <v>170</v>
      </c>
    </row>
    <row r="11" spans="1:3" x14ac:dyDescent="0.2">
      <c r="A11" s="17" t="s">
        <v>171</v>
      </c>
    </row>
    <row r="12" spans="1:3" x14ac:dyDescent="0.2">
      <c r="A12" s="17" t="s">
        <v>172</v>
      </c>
    </row>
    <row r="13" spans="1:3" x14ac:dyDescent="0.2">
      <c r="A13" s="17" t="s">
        <v>172</v>
      </c>
    </row>
    <row r="14" spans="1:3" x14ac:dyDescent="0.2">
      <c r="A14" s="17" t="s">
        <v>172</v>
      </c>
    </row>
    <row r="15" spans="1:3" x14ac:dyDescent="0.2">
      <c r="A15" s="17" t="s">
        <v>172</v>
      </c>
    </row>
    <row r="16" spans="1:3" x14ac:dyDescent="0.2">
      <c r="A16" s="17" t="s">
        <v>172</v>
      </c>
    </row>
    <row r="17" spans="1:1" x14ac:dyDescent="0.2">
      <c r="A17" s="17" t="s">
        <v>172</v>
      </c>
    </row>
    <row r="18" spans="1:1" x14ac:dyDescent="0.2">
      <c r="A18" s="17" t="s">
        <v>172</v>
      </c>
    </row>
    <row r="19" spans="1:1" x14ac:dyDescent="0.2">
      <c r="A19" s="17" t="s">
        <v>172</v>
      </c>
    </row>
    <row r="20" spans="1:1" x14ac:dyDescent="0.2">
      <c r="A20" s="17" t="s">
        <v>172</v>
      </c>
    </row>
    <row r="21" spans="1:1" x14ac:dyDescent="0.2">
      <c r="A21" s="17" t="s">
        <v>172</v>
      </c>
    </row>
    <row r="22" spans="1:1" x14ac:dyDescent="0.2">
      <c r="A22" s="17" t="s">
        <v>172</v>
      </c>
    </row>
    <row r="23" spans="1:1" x14ac:dyDescent="0.2">
      <c r="A23" s="17" t="s">
        <v>172</v>
      </c>
    </row>
    <row r="24" spans="1:1" x14ac:dyDescent="0.2">
      <c r="A24" s="17" t="s">
        <v>172</v>
      </c>
    </row>
    <row r="25" spans="1:1" x14ac:dyDescent="0.2">
      <c r="A25" s="17" t="s">
        <v>172</v>
      </c>
    </row>
    <row r="26" spans="1:1" x14ac:dyDescent="0.2">
      <c r="A26" s="17" t="s">
        <v>172</v>
      </c>
    </row>
    <row r="27" spans="1:1" x14ac:dyDescent="0.2">
      <c r="A27" s="17" t="s">
        <v>172</v>
      </c>
    </row>
    <row r="28" spans="1:1" x14ac:dyDescent="0.2">
      <c r="A28" s="17" t="s">
        <v>172</v>
      </c>
    </row>
    <row r="29" spans="1:1" x14ac:dyDescent="0.2">
      <c r="A29" s="17" t="s">
        <v>172</v>
      </c>
    </row>
    <row r="30" spans="1:1" x14ac:dyDescent="0.2">
      <c r="A30" s="17" t="s">
        <v>172</v>
      </c>
    </row>
    <row r="31" spans="1:1" x14ac:dyDescent="0.2">
      <c r="A31" s="17" t="s">
        <v>172</v>
      </c>
    </row>
    <row r="32" spans="1:1" x14ac:dyDescent="0.2">
      <c r="A32" s="17" t="s">
        <v>172</v>
      </c>
    </row>
    <row r="33" spans="1:1" x14ac:dyDescent="0.2">
      <c r="A33" s="17" t="s">
        <v>172</v>
      </c>
    </row>
    <row r="34" spans="1:1" x14ac:dyDescent="0.2">
      <c r="A34" s="17" t="s">
        <v>172</v>
      </c>
    </row>
    <row r="35" spans="1:1" x14ac:dyDescent="0.2">
      <c r="A35" s="17" t="s">
        <v>172</v>
      </c>
    </row>
    <row r="36" spans="1:1" x14ac:dyDescent="0.2">
      <c r="A36" s="17" t="s">
        <v>172</v>
      </c>
    </row>
    <row r="37" spans="1:1" x14ac:dyDescent="0.2">
      <c r="A37" s="17" t="s">
        <v>172</v>
      </c>
    </row>
    <row r="38" spans="1:1" x14ac:dyDescent="0.2">
      <c r="A38" s="17" t="s">
        <v>172</v>
      </c>
    </row>
    <row r="39" spans="1:1" x14ac:dyDescent="0.2">
      <c r="A39" s="17" t="s">
        <v>172</v>
      </c>
    </row>
    <row r="40" spans="1:1" x14ac:dyDescent="0.2">
      <c r="A40" s="17" t="s">
        <v>172</v>
      </c>
    </row>
    <row r="41" spans="1:1" x14ac:dyDescent="0.2">
      <c r="A41" s="17" t="s">
        <v>172</v>
      </c>
    </row>
    <row r="42" spans="1:1" x14ac:dyDescent="0.2">
      <c r="A42" s="17" t="s">
        <v>144</v>
      </c>
    </row>
    <row r="43" spans="1:1" x14ac:dyDescent="0.2">
      <c r="A43" s="16" t="s">
        <v>165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"/>
  <sheetViews>
    <sheetView zoomScale="120" zoomScaleNormal="120" zoomScalePageLayoutView="120" workbookViewId="0">
      <selection activeCell="B5" sqref="B5:D8"/>
    </sheetView>
  </sheetViews>
  <sheetFormatPr baseColWidth="10" defaultRowHeight="16" x14ac:dyDescent="0.2"/>
  <cols>
    <col min="1" max="1" width="84.83203125" customWidth="1"/>
  </cols>
  <sheetData>
    <row r="1" spans="1:2" x14ac:dyDescent="0.2">
      <c r="A1" s="14" t="s">
        <v>178</v>
      </c>
    </row>
    <row r="3" spans="1:2" x14ac:dyDescent="0.2">
      <c r="A3" s="15" t="s">
        <v>132</v>
      </c>
    </row>
    <row r="4" spans="1:2" x14ac:dyDescent="0.2">
      <c r="A4" s="16" t="s">
        <v>133</v>
      </c>
      <c r="B4" t="s">
        <v>183</v>
      </c>
    </row>
    <row r="5" spans="1:2" x14ac:dyDescent="0.2">
      <c r="A5" s="17" t="s">
        <v>167</v>
      </c>
    </row>
    <row r="6" spans="1:2" x14ac:dyDescent="0.2">
      <c r="A6" s="17" t="s">
        <v>173</v>
      </c>
    </row>
    <row r="7" spans="1:2" x14ac:dyDescent="0.2">
      <c r="A7" s="17" t="s">
        <v>169</v>
      </c>
    </row>
    <row r="8" spans="1:2" x14ac:dyDescent="0.2">
      <c r="A8" s="17" t="s">
        <v>137</v>
      </c>
    </row>
    <row r="9" spans="1:2" x14ac:dyDescent="0.2">
      <c r="A9" s="17" t="s">
        <v>138</v>
      </c>
    </row>
    <row r="10" spans="1:2" x14ac:dyDescent="0.2">
      <c r="A10" s="17" t="s">
        <v>174</v>
      </c>
    </row>
    <row r="11" spans="1:2" x14ac:dyDescent="0.2">
      <c r="A11" s="17" t="s">
        <v>146</v>
      </c>
    </row>
    <row r="12" spans="1:2" x14ac:dyDescent="0.2">
      <c r="A12" s="17" t="s">
        <v>175</v>
      </c>
    </row>
    <row r="13" spans="1:2" x14ac:dyDescent="0.2">
      <c r="A13" s="17" t="s">
        <v>176</v>
      </c>
    </row>
    <row r="14" spans="1:2" x14ac:dyDescent="0.2">
      <c r="A14" s="17" t="s">
        <v>177</v>
      </c>
    </row>
    <row r="15" spans="1:2" x14ac:dyDescent="0.2">
      <c r="A15" s="17" t="s">
        <v>144</v>
      </c>
    </row>
    <row r="16" spans="1:2" x14ac:dyDescent="0.2">
      <c r="A16" s="16" t="s">
        <v>165</v>
      </c>
    </row>
  </sheetData>
  <pageMargins left="0.7" right="0.7" top="0.75" bottom="0.75" header="0.3" footer="0.3"/>
  <pageSetup paperSize="9" orientation="landscape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14"/>
  <sheetViews>
    <sheetView workbookViewId="0">
      <selection activeCell="E13" sqref="E13"/>
    </sheetView>
  </sheetViews>
  <sheetFormatPr baseColWidth="10" defaultRowHeight="16" x14ac:dyDescent="0.2"/>
  <sheetData>
    <row r="3" spans="1:1" x14ac:dyDescent="0.2">
      <c r="A3" s="15" t="s">
        <v>132</v>
      </c>
    </row>
    <row r="4" spans="1:1" x14ac:dyDescent="0.2">
      <c r="A4" s="16" t="s">
        <v>133</v>
      </c>
    </row>
    <row r="5" spans="1:1" x14ac:dyDescent="0.2">
      <c r="A5" s="17" t="s">
        <v>134</v>
      </c>
    </row>
    <row r="6" spans="1:1" x14ac:dyDescent="0.2">
      <c r="A6" s="17" t="s">
        <v>179</v>
      </c>
    </row>
    <row r="7" spans="1:1" x14ac:dyDescent="0.2">
      <c r="A7" s="17" t="s">
        <v>136</v>
      </c>
    </row>
    <row r="8" spans="1:1" x14ac:dyDescent="0.2">
      <c r="A8" s="17" t="s">
        <v>180</v>
      </c>
    </row>
    <row r="9" spans="1:1" x14ac:dyDescent="0.2">
      <c r="A9" s="17" t="s">
        <v>138</v>
      </c>
    </row>
    <row r="10" spans="1:1" x14ac:dyDescent="0.2">
      <c r="A10" s="17" t="s">
        <v>181</v>
      </c>
    </row>
    <row r="11" spans="1:1" x14ac:dyDescent="0.2">
      <c r="A11" s="17" t="s">
        <v>171</v>
      </c>
    </row>
    <row r="12" spans="1:1" x14ac:dyDescent="0.2">
      <c r="A12" s="17" t="s">
        <v>182</v>
      </c>
    </row>
    <row r="13" spans="1:1" x14ac:dyDescent="0.2">
      <c r="A13" s="17" t="s">
        <v>144</v>
      </c>
    </row>
    <row r="14" spans="1:1" x14ac:dyDescent="0.2">
      <c r="A14" s="16" t="s">
        <v>165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9"/>
  <sheetViews>
    <sheetView zoomScale="120" zoomScaleNormal="120" zoomScalePageLayoutView="120" workbookViewId="0">
      <selection activeCell="A10" sqref="A10"/>
    </sheetView>
  </sheetViews>
  <sheetFormatPr baseColWidth="10" defaultRowHeight="16" x14ac:dyDescent="0.2"/>
  <sheetData>
    <row r="2" spans="1:3" x14ac:dyDescent="0.2">
      <c r="A2" s="19" t="s">
        <v>185</v>
      </c>
      <c r="B2" s="19" t="s">
        <v>190</v>
      </c>
      <c r="C2" s="19" t="s">
        <v>186</v>
      </c>
    </row>
    <row r="3" spans="1:3" x14ac:dyDescent="0.2">
      <c r="A3" t="s">
        <v>184</v>
      </c>
      <c r="B3" t="s">
        <v>191</v>
      </c>
      <c r="C3">
        <v>2</v>
      </c>
    </row>
    <row r="4" spans="1:3" x14ac:dyDescent="0.2">
      <c r="A4" t="s">
        <v>187</v>
      </c>
      <c r="B4" t="s">
        <v>191</v>
      </c>
      <c r="C4">
        <v>13</v>
      </c>
    </row>
    <row r="5" spans="1:3" x14ac:dyDescent="0.2">
      <c r="A5" t="s">
        <v>188</v>
      </c>
      <c r="B5" t="s">
        <v>191</v>
      </c>
      <c r="C5">
        <v>65</v>
      </c>
    </row>
    <row r="6" spans="1:3" x14ac:dyDescent="0.2">
      <c r="A6" t="s">
        <v>189</v>
      </c>
      <c r="B6" t="s">
        <v>192</v>
      </c>
      <c r="C6" s="18">
        <v>0</v>
      </c>
    </row>
    <row r="7" spans="1:3" x14ac:dyDescent="0.2">
      <c r="A7" t="s">
        <v>193</v>
      </c>
    </row>
    <row r="8" spans="1:3" x14ac:dyDescent="0.2">
      <c r="A8" t="s">
        <v>194</v>
      </c>
    </row>
    <row r="9" spans="1:3" x14ac:dyDescent="0.2">
      <c r="A9" t="s">
        <v>195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zoomScale="120" zoomScaleNormal="120" zoomScalePageLayoutView="120" workbookViewId="0">
      <selection activeCell="A3" sqref="A3"/>
    </sheetView>
  </sheetViews>
  <sheetFormatPr baseColWidth="10" defaultRowHeight="16" x14ac:dyDescent="0.2"/>
  <cols>
    <col min="1" max="1" width="44.5" bestFit="1" customWidth="1"/>
  </cols>
  <sheetData>
    <row r="1" spans="1:1" x14ac:dyDescent="0.2">
      <c r="A1" t="s">
        <v>27</v>
      </c>
    </row>
    <row r="2" spans="1:1" x14ac:dyDescent="0.2">
      <c r="A2" t="s">
        <v>28</v>
      </c>
    </row>
    <row r="3" spans="1:1" x14ac:dyDescent="0.2">
      <c r="A3" t="s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Sheet1</vt:lpstr>
      <vt:lpstr>Test Data</vt:lpstr>
      <vt:lpstr>Summary</vt:lpstr>
      <vt:lpstr>Sense - mpu9150</vt:lpstr>
      <vt:lpstr>Sense - tmp006</vt:lpstr>
      <vt:lpstr>Sense - bma222</vt:lpstr>
      <vt:lpstr>Alert - tmp006</vt:lpstr>
      <vt:lpstr>Data Base fields</vt:lpstr>
      <vt:lpstr>Notes</vt:lpstr>
    </vt:vector>
  </TitlesOfParts>
  <Company>Ushauri Consulting (Pty) Ltd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Shaun Houghton</dc:creator>
  <cp:lastModifiedBy>Shaun Houghton</cp:lastModifiedBy>
  <dcterms:created xsi:type="dcterms:W3CDTF">2015-06-23T15:00:40Z</dcterms:created>
  <dcterms:modified xsi:type="dcterms:W3CDTF">2015-07-12T10:30:17Z</dcterms:modified>
</cp:coreProperties>
</file>